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tables/table6.xml" ContentType="application/vnd.openxmlformats-officedocument.spreadsheetml.table+xml"/>
  <Override PartName="/xl/drawings/drawing8.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9.xml" ContentType="application/vnd.openxmlformats-officedocument.drawing+xml"/>
  <Override PartName="/xl/tables/table7.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1"/>
  <workbookPr updateLinks="never" codeName="ThisWorkbook" defaultThemeVersion="166925"/>
  <mc:AlternateContent xmlns:mc="http://schemas.openxmlformats.org/markup-compatibility/2006">
    <mc:Choice Requires="x15">
      <x15ac:absPath xmlns:x15ac="http://schemas.microsoft.com/office/spreadsheetml/2010/11/ac" url="/Users/trangpham/immi/ISO/ISO 17065/ISO17065-2012_2023/PM-16-RA-Quy trinh danh gia RA-Full/Forms/01.04.05.16-CAF_2.1/CAF 2.1 corrected/"/>
    </mc:Choice>
  </mc:AlternateContent>
  <xr:revisionPtr revIDLastSave="0" documentId="13_ncr:1_{C63C1356-E998-D244-B560-D48FBFAC305F}" xr6:coauthVersionLast="47" xr6:coauthVersionMax="47" xr10:uidLastSave="{00000000-0000-0000-0000-000000000000}"/>
  <bookViews>
    <workbookView xWindow="5200" yWindow="500" windowWidth="20460" windowHeight="14320" tabRatio="857" firstSheet="1" activeTab="1" xr2:uid="{5F783A56-0B7D-4D26-859E-21DDC5DB52FF}"/>
  </bookViews>
  <sheets>
    <sheet name="Coverpage" sheetId="23" r:id="rId1"/>
    <sheet name="Guidance" sheetId="24" r:id="rId2"/>
    <sheet name="1.Application Form" sheetId="2" r:id="rId3"/>
    <sheet name="2.Audit Plan" sheetId="7" r:id="rId4"/>
    <sheet name="2a.Risk Assessment" sheetId="32" r:id="rId5"/>
    <sheet name="2b.Duration" sheetId="4" r:id="rId6"/>
    <sheet name="3.Audit Summary" sheetId="20" r:id="rId7"/>
    <sheet name="4.Monitoring" sheetId="22" r:id="rId8"/>
    <sheet name="Factors" sheetId="13" state="veryHidden" r:id="rId9"/>
    <sheet name="Hidden Lists" sheetId="12" state="veryHidden" r:id="rId10"/>
    <sheet name="Crop List" sheetId="25" state="veryHidden" r:id="rId11"/>
    <sheet name="Risk factors" sheetId="31" state="veryHidden" r:id="rId12"/>
  </sheets>
  <externalReferences>
    <externalReference r:id="rId13"/>
    <externalReference r:id="rId14"/>
  </externalReferences>
  <definedNames>
    <definedName name="_xlnm._FilterDatabase" localSheetId="10" hidden="1">'Crop List'!$A$2:$C$2</definedName>
    <definedName name="_xlnm._FilterDatabase" localSheetId="9" hidden="1">'Hidden Lists'!#REF!</definedName>
    <definedName name="Cocoa">'Crop List'!$C$3</definedName>
    <definedName name="Coffee">'Crop List'!$C$4:$C$5</definedName>
    <definedName name="Farm">'Hidden Lists'!$P$3:$P$4</definedName>
    <definedName name="Flower" comment="Link Name to F5">'Crop List'!$C$6:$C$13</definedName>
    <definedName name="Fruit" comment="Link to F8">'Crop List'!$C$14:$C$135</definedName>
    <definedName name="Herbs">'Crop List'!$C$136:$C$308</definedName>
    <definedName name="Nuts">'Crop List'!$C$309:$C$315</definedName>
    <definedName name="PalmOil">'Crop List'!#REF!</definedName>
    <definedName name="SupplyChain">'Hidden Lists'!$P$6:$P$7</definedName>
    <definedName name="Tea">'Crop List'!$C$316</definedName>
    <definedName name="Vegetable">'Crop List'!$C$317:$C$368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2" i="7" l="1"/>
  <c r="F33" i="32"/>
  <c r="F32" i="32"/>
  <c r="Y7" i="13" l="1"/>
  <c r="F18" i="32"/>
  <c r="F15" i="32"/>
  <c r="M162" i="2"/>
  <c r="L162" i="2"/>
  <c r="K162" i="2"/>
  <c r="D19" i="32" l="1"/>
  <c r="F18" i="22"/>
  <c r="F16" i="22"/>
  <c r="F30" i="32" l="1"/>
  <c r="F29" i="32"/>
  <c r="F27" i="32"/>
  <c r="F28" i="32" l="1" a="1"/>
  <c r="F28" i="32" s="1"/>
  <c r="F31" i="32" s="1"/>
  <c r="F19" i="32" l="1"/>
  <c r="D150" i="31"/>
  <c r="D149" i="31"/>
  <c r="D148" i="31"/>
  <c r="D147" i="31"/>
  <c r="D31" i="32" s="1"/>
  <c r="D146" i="31"/>
  <c r="D129" i="31"/>
  <c r="D128" i="31"/>
  <c r="D127" i="31"/>
  <c r="D126" i="31"/>
  <c r="D125" i="31"/>
  <c r="D109" i="31"/>
  <c r="D108" i="31"/>
  <c r="D107" i="31"/>
  <c r="D106" i="31"/>
  <c r="D105" i="31"/>
  <c r="D92" i="31"/>
  <c r="D91" i="31"/>
  <c r="D90" i="31"/>
  <c r="D89" i="31"/>
  <c r="D88" i="31"/>
  <c r="H4" i="31"/>
  <c r="H75" i="31"/>
  <c r="B15" i="7" l="1"/>
  <c r="A105" i="2"/>
  <c r="A140" i="2" s="1"/>
  <c r="A106" i="2"/>
  <c r="A141" i="2" s="1"/>
  <c r="A107" i="2"/>
  <c r="A142" i="2" s="1"/>
  <c r="C41" i="12"/>
  <c r="A110" i="2"/>
  <c r="A145" i="2" s="1"/>
  <c r="A109" i="2"/>
  <c r="A144" i="2" s="1"/>
  <c r="A108" i="2"/>
  <c r="A143" i="2" s="1"/>
  <c r="A104" i="2"/>
  <c r="A139" i="2" s="1"/>
  <c r="A103" i="2"/>
  <c r="A138" i="2" s="1"/>
  <c r="A102" i="2"/>
  <c r="A137" i="2" s="1"/>
  <c r="A101" i="2"/>
  <c r="A136" i="2" s="1"/>
  <c r="A100" i="2"/>
  <c r="A135" i="2" s="1"/>
  <c r="A99" i="2"/>
  <c r="A134" i="2" s="1"/>
  <c r="A98" i="2"/>
  <c r="A133" i="2" s="1"/>
  <c r="A92" i="2"/>
  <c r="F17" i="22"/>
  <c r="F15" i="22"/>
  <c r="G92" i="2"/>
  <c r="Y4" i="13" s="1"/>
  <c r="C12" i="4" s="1"/>
  <c r="E11" i="13"/>
  <c r="I50" i="2"/>
  <c r="J50" i="2" s="1"/>
  <c r="G14" i="22" s="1"/>
  <c r="B73" i="7" l="1"/>
  <c r="R15" i="13"/>
  <c r="B66" i="7"/>
  <c r="D71" i="7" l="1"/>
  <c r="B3" i="23" l="1"/>
  <c r="F14" i="23" l="1"/>
  <c r="A2" i="31" l="1"/>
  <c r="D67" i="31"/>
  <c r="D64" i="31"/>
  <c r="D65" i="31"/>
  <c r="D66" i="31"/>
  <c r="D63" i="31"/>
  <c r="AT4" i="13" l="1"/>
  <c r="AT5" i="13"/>
  <c r="AT6" i="13"/>
  <c r="AT3" i="13"/>
  <c r="A3" i="4" l="1"/>
  <c r="D27" i="7" l="1"/>
  <c r="D60" i="7" l="1"/>
  <c r="D56" i="7"/>
  <c r="D52" i="7"/>
  <c r="D48" i="7"/>
  <c r="D44" i="7"/>
  <c r="D40" i="7"/>
  <c r="A38" i="2"/>
  <c r="B8" i="32" l="1"/>
  <c r="B34" i="20" l="1"/>
  <c r="B9" i="22" l="1"/>
  <c r="A9" i="22"/>
  <c r="B16" i="22" l="1"/>
  <c r="I17" i="22" l="1"/>
  <c r="I15" i="22"/>
  <c r="G15" i="22" s="1"/>
  <c r="K1" i="2"/>
  <c r="D205" i="2"/>
  <c r="E1" i="32" l="1"/>
  <c r="G17" i="22"/>
  <c r="AR16" i="13"/>
  <c r="AR17" i="13"/>
  <c r="AR18" i="13"/>
  <c r="AR19" i="13"/>
  <c r="AR15" i="13"/>
  <c r="A4" i="32" l="1"/>
  <c r="A3" i="32"/>
  <c r="E4" i="13" l="1"/>
  <c r="H3" i="13"/>
  <c r="G3" i="13"/>
  <c r="E8" i="13"/>
  <c r="D8" i="13" s="1"/>
  <c r="C8" i="13" s="1"/>
  <c r="B82" i="7" s="1"/>
  <c r="E9" i="13"/>
  <c r="D9" i="13" s="1"/>
  <c r="C9" i="13" s="1"/>
  <c r="B83" i="7" s="1"/>
  <c r="E10" i="13"/>
  <c r="D10" i="13" s="1"/>
  <c r="C10" i="13" s="1"/>
  <c r="B84" i="7" s="1"/>
  <c r="E7" i="13"/>
  <c r="D7" i="13" s="1"/>
  <c r="C7" i="13" s="1"/>
  <c r="B81" i="7" s="1"/>
  <c r="E6" i="13"/>
  <c r="D6" i="13" s="1"/>
  <c r="C6" i="13" s="1"/>
  <c r="B80" i="7" s="1"/>
  <c r="C14" i="4" s="1"/>
  <c r="D11" i="13" l="1"/>
  <c r="C17" i="4"/>
  <c r="D4" i="13"/>
  <c r="C4" i="13" s="1"/>
  <c r="B78" i="7" s="1"/>
  <c r="C11" i="13" l="1"/>
  <c r="B85" i="7" s="1"/>
  <c r="C18" i="4" s="1"/>
  <c r="A4" i="4"/>
  <c r="A31" i="23" l="1"/>
  <c r="I18" i="22"/>
  <c r="I12" i="22"/>
  <c r="I11" i="22"/>
  <c r="I10" i="22"/>
  <c r="G16" i="22"/>
  <c r="B10" i="22" l="1"/>
  <c r="A10" i="22"/>
  <c r="B35" i="20" l="1"/>
  <c r="B36" i="20"/>
  <c r="B37" i="20"/>
  <c r="B38" i="20"/>
  <c r="B39" i="20"/>
  <c r="C38" i="20"/>
  <c r="C37" i="20"/>
  <c r="C36" i="20" l="1"/>
  <c r="F11" i="22" l="1"/>
  <c r="F12" i="22"/>
  <c r="F13" i="22"/>
  <c r="F14" i="22"/>
  <c r="F10" i="22" l="1"/>
  <c r="F9" i="22"/>
  <c r="C42" i="12" l="1"/>
  <c r="C37" i="12"/>
  <c r="C36" i="12"/>
  <c r="C27" i="12"/>
  <c r="C26" i="12"/>
  <c r="G18" i="22" l="1"/>
  <c r="C43" i="12"/>
  <c r="C38" i="12"/>
  <c r="C30" i="12"/>
  <c r="B11" i="22" l="1"/>
  <c r="B12" i="22"/>
  <c r="B13" i="22"/>
  <c r="B14" i="22"/>
  <c r="C12" i="22"/>
  <c r="C13" i="22"/>
  <c r="A14" i="22"/>
  <c r="A13" i="22"/>
  <c r="A12" i="22"/>
  <c r="A11" i="22"/>
  <c r="A4" i="22"/>
  <c r="A3" i="22"/>
  <c r="A4" i="20"/>
  <c r="A3" i="20"/>
  <c r="R21" i="13" l="1"/>
  <c r="R22" i="13"/>
  <c r="R23" i="13" l="1"/>
  <c r="U38" i="13" l="1"/>
  <c r="V38" i="13"/>
  <c r="W38" i="13"/>
  <c r="G1" i="4"/>
  <c r="C93" i="7" l="1"/>
  <c r="C9" i="7" l="1"/>
  <c r="C8" i="7"/>
  <c r="B11" i="7" l="1"/>
  <c r="C14" i="22" l="1"/>
  <c r="C10" i="22" l="1"/>
  <c r="C34" i="20"/>
  <c r="D162" i="2"/>
  <c r="E162" i="2"/>
  <c r="F162" i="2"/>
  <c r="G162" i="2"/>
  <c r="H162" i="2"/>
  <c r="D16" i="32" s="1"/>
  <c r="I162" i="2"/>
  <c r="C162" i="2"/>
  <c r="D20" i="32" l="1"/>
  <c r="D25" i="32"/>
  <c r="F25" i="32" s="1"/>
  <c r="D23" i="32"/>
  <c r="F23" i="32" s="1"/>
  <c r="F20" i="32"/>
  <c r="F21" i="32" s="1"/>
  <c r="D21" i="32" s="1"/>
  <c r="D24" i="32"/>
  <c r="F24" i="32" s="1"/>
  <c r="V17" i="13"/>
  <c r="D186" i="2"/>
  <c r="D185" i="2"/>
  <c r="V16" i="13"/>
  <c r="U17" i="13"/>
  <c r="D183" i="2"/>
  <c r="D182" i="2"/>
  <c r="B16" i="7"/>
  <c r="A28" i="7"/>
  <c r="A29" i="7"/>
  <c r="B31" i="7"/>
  <c r="B30" i="7"/>
  <c r="B29" i="7"/>
  <c r="B28" i="7"/>
  <c r="A31" i="7"/>
  <c r="A30" i="7"/>
  <c r="D16" i="7"/>
  <c r="D165" i="7"/>
  <c r="D179" i="2"/>
  <c r="I127" i="2"/>
  <c r="H127" i="2"/>
  <c r="G127" i="2"/>
  <c r="F127" i="2"/>
  <c r="E127" i="2"/>
  <c r="O162" i="2"/>
  <c r="N162" i="2"/>
  <c r="B162" i="2"/>
  <c r="U16" i="13" s="1"/>
  <c r="A126" i="2"/>
  <c r="A161" i="2" s="1"/>
  <c r="D127" i="2"/>
  <c r="C127" i="2"/>
  <c r="B127" i="2"/>
  <c r="D191" i="2" s="1"/>
  <c r="A97" i="2"/>
  <c r="A132" i="2" s="1"/>
  <c r="A111" i="2"/>
  <c r="A146" i="2" s="1"/>
  <c r="A112" i="2"/>
  <c r="A147" i="2" s="1"/>
  <c r="A113" i="2"/>
  <c r="A148" i="2" s="1"/>
  <c r="A114" i="2"/>
  <c r="A149" i="2" s="1"/>
  <c r="A115" i="2"/>
  <c r="A150" i="2" s="1"/>
  <c r="A116" i="2"/>
  <c r="A151" i="2" s="1"/>
  <c r="A117" i="2"/>
  <c r="A152" i="2" s="1"/>
  <c r="A118" i="2"/>
  <c r="A153" i="2" s="1"/>
  <c r="A119" i="2"/>
  <c r="A154" i="2" s="1"/>
  <c r="A120" i="2"/>
  <c r="A155" i="2" s="1"/>
  <c r="A121" i="2"/>
  <c r="A156" i="2" s="1"/>
  <c r="A122" i="2"/>
  <c r="A157" i="2" s="1"/>
  <c r="A123" i="2"/>
  <c r="A158" i="2" s="1"/>
  <c r="A124" i="2"/>
  <c r="A159" i="2" s="1"/>
  <c r="A125" i="2"/>
  <c r="A160" i="2" s="1"/>
  <c r="E92" i="2"/>
  <c r="Y5" i="13" s="1"/>
  <c r="K92" i="2"/>
  <c r="J92" i="2"/>
  <c r="I92" i="2"/>
  <c r="H92" i="2"/>
  <c r="B24" i="7"/>
  <c r="D12" i="7"/>
  <c r="B13" i="7"/>
  <c r="A4" i="7"/>
  <c r="A3" i="7"/>
  <c r="E1" i="7"/>
  <c r="V18" i="13" l="1"/>
  <c r="D22" i="32"/>
  <c r="D190" i="2"/>
  <c r="D187" i="2"/>
  <c r="E5" i="13"/>
  <c r="D5" i="13" s="1"/>
  <c r="C5" i="13" s="1"/>
  <c r="B79" i="7" s="1"/>
  <c r="Y3" i="13" s="1"/>
  <c r="Y6" i="13" s="1"/>
  <c r="D184" i="2"/>
  <c r="Z17" i="13"/>
  <c r="E12" i="13"/>
  <c r="D12" i="13" s="1"/>
  <c r="C12" i="13" s="1"/>
  <c r="B91" i="7" s="1"/>
  <c r="C16" i="4" s="1"/>
  <c r="Y17" i="13"/>
  <c r="W17" i="13"/>
  <c r="G1" i="22"/>
  <c r="E1" i="20"/>
  <c r="U18" i="13"/>
  <c r="D181" i="2"/>
  <c r="D189" i="2"/>
  <c r="D192" i="2"/>
  <c r="W18" i="13" l="1"/>
  <c r="F22" i="32"/>
  <c r="F26" i="32" s="1"/>
  <c r="D26" i="32" s="1"/>
  <c r="C10" i="4" s="1"/>
  <c r="C87" i="7"/>
  <c r="B87" i="7" s="1"/>
  <c r="R3" i="13"/>
  <c r="S3" i="13" s="1"/>
  <c r="E182" i="2"/>
  <c r="W16" i="13"/>
  <c r="C35" i="20"/>
  <c r="C11" i="22"/>
  <c r="Y16" i="13"/>
  <c r="Z16" i="13"/>
  <c r="K8" i="12"/>
  <c r="K6" i="12"/>
  <c r="K7" i="12"/>
  <c r="K4" i="12"/>
  <c r="K5" i="12"/>
  <c r="K3" i="12"/>
  <c r="C15" i="4" l="1"/>
  <c r="C33" i="20"/>
  <c r="C9" i="22" s="1"/>
  <c r="U33" i="13"/>
  <c r="V3" i="13"/>
  <c r="B92" i="7" s="1"/>
  <c r="D26" i="7" l="1"/>
  <c r="D28" i="7"/>
  <c r="D29" i="7"/>
  <c r="D25" i="7"/>
  <c r="Y14" i="13" l="1"/>
  <c r="X16" i="13" l="1"/>
  <c r="U23" i="13" s="1"/>
  <c r="X17" i="13"/>
  <c r="U24" i="13" s="1"/>
  <c r="U31" i="13" l="1"/>
  <c r="U37" i="13" s="1"/>
  <c r="U43" i="13" s="1"/>
  <c r="W24" i="13"/>
  <c r="V24" i="13"/>
  <c r="W23" i="13"/>
  <c r="U30" i="13"/>
  <c r="U36" i="13" s="1"/>
  <c r="U42" i="13" s="1"/>
  <c r="V23" i="13"/>
  <c r="V30" i="13" l="1"/>
  <c r="V36" i="13" s="1"/>
  <c r="V42" i="13" s="1"/>
  <c r="W30" i="13"/>
  <c r="W36" i="13" s="1"/>
  <c r="W42" i="13" s="1"/>
  <c r="V31" i="13"/>
  <c r="V37" i="13" s="1"/>
  <c r="V43" i="13" s="1"/>
  <c r="W31" i="13"/>
  <c r="W37" i="13" s="1"/>
  <c r="W43" i="13" s="1"/>
  <c r="B90" i="7" l="1"/>
  <c r="B89" i="7"/>
  <c r="C11" i="4" l="1"/>
  <c r="C9" i="4" l="1"/>
  <c r="F16" i="32" l="1"/>
  <c r="F17" i="32" s="1"/>
  <c r="D17" i="32" l="1"/>
  <c r="C8" i="4" s="1"/>
  <c r="G7" i="4" l="1"/>
  <c r="G8" i="4" s="1"/>
  <c r="E69" i="7" l="1"/>
  <c r="R16" i="13" s="1"/>
  <c r="G13" i="22"/>
  <c r="G11" i="22" s="1"/>
  <c r="G9" i="4"/>
  <c r="G12" i="22" l="1"/>
  <c r="G10" i="2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tc={B9DEC396-4933-4BFD-8B55-BEE2C8493A18}</author>
  </authors>
  <commentList>
    <comment ref="C174" authorId="0" shapeId="0" xr:uid="{B9DEC396-4933-4BFD-8B55-BEE2C8493A18}">
      <text>
        <t>[Threaded comment]
Your version of Excel allows you to read this threaded comment; however, any edits to it will get removed if the file is opened in a newer version of Excel. Learn more: https://go.microsoft.com/fwlink/?linkid=870924
Comment:
    Is this the same as Chilli or another crop? If it's the same, then add Other chilli as a variety!</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tc={85B3B640-3D2F-4098-BCB9-B7A59AA3BB20}</author>
  </authors>
  <commentList>
    <comment ref="D100" authorId="0" shapeId="0" xr:uid="{85B3B640-3D2F-4098-BCB9-B7A59AA3BB20}">
      <text>
        <t>[Threaded comment]
Your version of Excel allows you to read this threaded comment; however, any edits to it will get removed if the file is opened in a newer version of Excel. Learn more: https://go.microsoft.com/fwlink/?linkid=870924
Comment:
    it would be ideal if we could create these thresholds based on aggregated information from the current CAFs, so we get an idea how many CHs this would apply to</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<sst xmlns="http://schemas.openxmlformats.org/spreadsheetml/2006/main" count="2632" uniqueCount="1419">
  <si>
    <t>Official Template</t>
  </si>
  <si>
    <t>Certification Application Form (CAF) - Single farm and Multi-farm certification</t>
  </si>
  <si>
    <t>Version</t>
  </si>
  <si>
    <t>Translation Disclaimer </t>
  </si>
  <si>
    <t>For any question related to the precise meaning of the information contained in the translation, please refer to the official English version for clarification. Any discrepancies or differences in meaning due to translation are not binding and have no effect for auditing or certification purposes.</t>
  </si>
  <si>
    <t>More information? </t>
  </si>
  <si>
    <r>
      <t>For more information about the Rainforest Alliance, visit </t>
    </r>
    <r>
      <rPr>
        <sz val="10"/>
        <color rgb="FF1A52C2"/>
        <rFont val="Century Gothic"/>
        <family val="2"/>
      </rPr>
      <t>www.rainforest-alliance.org</t>
    </r>
    <r>
      <rPr>
        <sz val="10"/>
        <color theme="1"/>
        <rFont val="Century Gothic"/>
        <family val="2"/>
      </rPr>
      <t> or contact </t>
    </r>
    <r>
      <rPr>
        <sz val="10"/>
        <color rgb="FF1A52C2"/>
        <rFont val="Century Gothic"/>
        <family val="2"/>
      </rPr>
      <t>info@ra.org</t>
    </r>
    <r>
      <rPr>
        <sz val="10"/>
        <color theme="1"/>
        <rFont val="Century Gothic"/>
        <family val="2"/>
      </rPr>
      <t> </t>
    </r>
  </si>
  <si>
    <t>Document Name:</t>
  </si>
  <si>
    <t>Document Code:</t>
  </si>
  <si>
    <t>Version:</t>
  </si>
  <si>
    <t>Date of first publication:</t>
  </si>
  <si>
    <t>Date of revision:</t>
  </si>
  <si>
    <t>Valid From:</t>
  </si>
  <si>
    <t>Expires by:</t>
  </si>
  <si>
    <t>Until further notice</t>
  </si>
  <si>
    <t xml:space="preserve">Developed by: </t>
  </si>
  <si>
    <t xml:space="preserve">Approved by: </t>
  </si>
  <si>
    <t>Rainforest Alliance Department Standards and Assurance</t>
  </si>
  <si>
    <t>Senior Director, Standards and Assurance</t>
  </si>
  <si>
    <t>Linked to:</t>
  </si>
  <si>
    <t>Replaces:</t>
  </si>
  <si>
    <t>N/A</t>
  </si>
  <si>
    <t xml:space="preserve">Applicable to: </t>
  </si>
  <si>
    <t>Farm Certificate Holders and Certification Bodies</t>
  </si>
  <si>
    <t>Country/Region:</t>
  </si>
  <si>
    <t>All</t>
  </si>
  <si>
    <t>Crop:</t>
  </si>
  <si>
    <t xml:space="preserve">Type of Certification: </t>
  </si>
  <si>
    <t>© 2022 Rainforest Alliance. All rights reserved.</t>
  </si>
  <si>
    <t>All crops in the scope of the Rainforest Alliance certification system; please see Certification Rules.</t>
  </si>
  <si>
    <t>Individual and Multi-farm certification options.</t>
  </si>
  <si>
    <t>Any use of this content including reproduction, modification, distribution or republication, without the prior written consent of Rainforest Alliance is strictly prohibited.</t>
  </si>
  <si>
    <t>Guidance</t>
  </si>
  <si>
    <t>How to use this template</t>
  </si>
  <si>
    <r>
      <t xml:space="preserve">The </t>
    </r>
    <r>
      <rPr>
        <b/>
        <sz val="10"/>
        <color rgb="FF175259"/>
        <rFont val="Century Gothic"/>
        <family val="2"/>
      </rPr>
      <t>Certification Application Form (CAF)</t>
    </r>
    <r>
      <rPr>
        <sz val="10"/>
        <color rgb="FF175259"/>
        <rFont val="Century Gothic"/>
        <family val="2"/>
      </rPr>
      <t xml:space="preserve"> is an official template provided by Rainforest Alliance for its certification processes  to increase the level of consistency, credibility and transparency. This template is </t>
    </r>
    <r>
      <rPr>
        <b/>
        <sz val="10"/>
        <color rgb="FF175259"/>
        <rFont val="Century Gothic"/>
        <family val="2"/>
      </rPr>
      <t>mandatory</t>
    </r>
    <r>
      <rPr>
        <sz val="10"/>
        <color rgb="FF175259"/>
        <rFont val="Century Gothic"/>
        <family val="2"/>
      </rPr>
      <t xml:space="preserve"> for all Certificate Holders (CHs) and Certification Bodies (CBs) and it is based on all related and binding requirements of the Certification and Auditing Rules. </t>
    </r>
    <r>
      <rPr>
        <b/>
        <sz val="10"/>
        <color rgb="FF175259"/>
        <rFont val="Century Gothic"/>
        <family val="2"/>
      </rPr>
      <t>All information in the applicable tabs is mandatory, if applicable to a given country/scope</t>
    </r>
    <r>
      <rPr>
        <sz val="10"/>
        <color rgb="FF175259"/>
        <rFont val="Century Gothic"/>
        <family val="2"/>
      </rPr>
      <t>.
All tabs in this document are mandatory, and Rainforest Alliance  also provides a series of guidance templates to be used at the discretion of CBs, if they need references to complement or structure their internal processes related to the Rainforest Alliance.</t>
    </r>
  </si>
  <si>
    <r>
      <rPr>
        <b/>
        <sz val="10"/>
        <color rgb="FF175259"/>
        <rFont val="Century Gothic"/>
        <family val="2"/>
      </rPr>
      <t>Farm Certificate Holders</t>
    </r>
    <r>
      <rPr>
        <sz val="10"/>
        <color rgb="FF175259"/>
        <rFont val="Century Gothic"/>
        <family val="2"/>
      </rPr>
      <t xml:space="preserve"> should </t>
    </r>
    <r>
      <rPr>
        <b/>
        <sz val="10"/>
        <color rgb="FF175259"/>
        <rFont val="Century Gothic"/>
        <family val="2"/>
      </rPr>
      <t>only</t>
    </r>
    <r>
      <rPr>
        <sz val="10"/>
        <color rgb="FF175259"/>
        <rFont val="Century Gothic"/>
        <family val="2"/>
      </rPr>
      <t xml:space="preserve"> fill in the  information required in the </t>
    </r>
    <r>
      <rPr>
        <b/>
        <sz val="10"/>
        <color rgb="FFFF7C80"/>
        <rFont val="Century Gothic"/>
        <family val="2"/>
      </rPr>
      <t>red tab (1)</t>
    </r>
    <r>
      <rPr>
        <b/>
        <sz val="10"/>
        <color rgb="FF175259"/>
        <rFont val="Century Gothic"/>
        <family val="2"/>
      </rPr>
      <t xml:space="preserve">. </t>
    </r>
    <r>
      <rPr>
        <sz val="10"/>
        <color rgb="FF175259"/>
        <rFont val="Century Gothic"/>
        <family val="2"/>
      </rPr>
      <t xml:space="preserve"> They should send this information to their relevant Certification Body. This will allow Farm Certificate Holders to request quotations from as many Certification Bodies as they wish, without having to fill out separate forms. Fill in tab </t>
    </r>
    <r>
      <rPr>
        <i/>
        <sz val="10"/>
        <color rgb="FF175259"/>
        <rFont val="Century Gothic"/>
        <family val="2"/>
      </rPr>
      <t>1. Application form</t>
    </r>
    <r>
      <rPr>
        <sz val="10"/>
        <color rgb="FF175259"/>
        <rFont val="Century Gothic"/>
        <family val="2"/>
      </rPr>
      <t xml:space="preserve"> and send this to your Certification Body of choice.</t>
    </r>
  </si>
  <si>
    <t>Step 1: Fill in the Application Form</t>
  </si>
  <si>
    <r>
      <rPr>
        <b/>
        <sz val="10"/>
        <color rgb="FF175259"/>
        <rFont val="Century Gothic"/>
        <family val="2"/>
      </rPr>
      <t>Certification Bodies</t>
    </r>
    <r>
      <rPr>
        <sz val="10"/>
        <color rgb="FF175259"/>
        <rFont val="Century Gothic"/>
        <family val="2"/>
      </rPr>
      <t xml:space="preserve"> receive this document from a Certificate Holder or an  applicant. They  conduct the audit planning and execution activities in the same file. This helps to centralize information for review by Quality Reviewers and the Rainforest Alliance. Tabs marked</t>
    </r>
    <r>
      <rPr>
        <b/>
        <sz val="10"/>
        <color rgb="FF94BA29"/>
        <rFont val="Century Gothic"/>
        <family val="2"/>
      </rPr>
      <t xml:space="preserve">  in green (2, 2a and 2b) are related to the planning stage</t>
    </r>
    <r>
      <rPr>
        <sz val="10"/>
        <color rgb="FF175259"/>
        <rFont val="Century Gothic"/>
        <family val="2"/>
      </rPr>
      <t xml:space="preserve"> of the audit the tab marked in </t>
    </r>
    <r>
      <rPr>
        <b/>
        <sz val="10"/>
        <color rgb="FF1A52C2"/>
        <rFont val="Century Gothic"/>
        <family val="2"/>
      </rPr>
      <t>blue  (3) is related to the reporting stage of the audit</t>
    </r>
    <r>
      <rPr>
        <sz val="10"/>
        <color rgb="FF175259"/>
        <rFont val="Century Gothic"/>
        <family val="2"/>
      </rPr>
      <t>. Please know that the audit findings checklist is provided directly in the Rainforest Alliance Certification Platform.</t>
    </r>
  </si>
  <si>
    <t>Step 1: Prepare your planning stage on tabs 2, 2a and 2b.</t>
  </si>
  <si>
    <t>Step 2: Report audit summary information in tab 3.</t>
  </si>
  <si>
    <t xml:space="preserve"> Certification Rules Clause 1.4.25</t>
  </si>
  <si>
    <t>Certification Application Form (CAF)</t>
  </si>
  <si>
    <t>For Farm Certificate Holders &amp; Applicants
Single farm and Multi-farm certification</t>
  </si>
  <si>
    <t>Sustainable Agriculture Standard 2020</t>
  </si>
  <si>
    <r>
      <t xml:space="preserve">The following form is an extract of key information provided by the Applicant/Certificate Holder in the Rainforest Alliance Certification Platform during the Registration Process. It summarizes critical information to determine audit scope, planning, duration and reporting. By agreeing to the Terms &amp; Conditions, the Certificate Holder confirms that the data below is accurate and acknowledges that discrepancies in such data that are identified in the audit will lead to potential increase of samples, audit duration, and/or scope.
</t>
    </r>
    <r>
      <rPr>
        <b/>
        <i/>
        <sz val="10"/>
        <color rgb="FF175259"/>
        <rFont val="Century Gothic"/>
        <family val="2"/>
      </rPr>
      <t xml:space="preserve">Please go through all white cells and insert the correspondening value applicable to each one of them. In case a value is not applicable or it is a null value, please indicate it as a 0 (zero) before sending your application to your Certification Body as this indicates you have reviewed data. Cells indicated with </t>
    </r>
    <r>
      <rPr>
        <b/>
        <i/>
        <u/>
        <sz val="10"/>
        <color rgb="FF175259"/>
        <rFont val="Century Gothic"/>
        <family val="2"/>
      </rPr>
      <t>underlined</t>
    </r>
    <r>
      <rPr>
        <b/>
        <i/>
        <sz val="10"/>
        <color rgb="FF175259"/>
        <rFont val="Century Gothic"/>
        <family val="2"/>
      </rPr>
      <t xml:space="preserve"> text have guidance texts, please click over to see the related guidance.</t>
    </r>
    <r>
      <rPr>
        <i/>
        <sz val="10"/>
        <color rgb="FF175259"/>
        <rFont val="Century Gothic"/>
        <family val="2"/>
      </rPr>
      <t xml:space="preserve">
The CB is responsible for matching the information provided below with the information in the Rainforest Alliance Certification Platform and in the Certificate issued, at least once per year.</t>
    </r>
  </si>
  <si>
    <t>A. General Information</t>
  </si>
  <si>
    <t>If you want to apply for Rainforest Alliance certification, please start by providing the general information about your operation and relevant contact people.</t>
  </si>
  <si>
    <t>Legal name of the organization:</t>
  </si>
  <si>
    <t>National Organization ID:</t>
  </si>
  <si>
    <t>Trade/Commercial Name:</t>
  </si>
  <si>
    <t>Name in Certificate:</t>
  </si>
  <si>
    <r>
      <t xml:space="preserve">Parent Organization </t>
    </r>
    <r>
      <rPr>
        <b/>
        <sz val="8"/>
        <color theme="0"/>
        <rFont val="Century Gothic"/>
        <family val="2"/>
      </rPr>
      <t>(if applicable)</t>
    </r>
    <r>
      <rPr>
        <b/>
        <sz val="10"/>
        <color theme="0"/>
        <rFont val="Century Gothic"/>
        <family val="2"/>
      </rPr>
      <t>:</t>
    </r>
  </si>
  <si>
    <r>
      <t xml:space="preserve">Parent Org. National ID:
</t>
    </r>
    <r>
      <rPr>
        <b/>
        <sz val="8"/>
        <color theme="0"/>
        <rFont val="Century Gothic"/>
        <family val="2"/>
      </rPr>
      <t>(if applicable)</t>
    </r>
  </si>
  <si>
    <t>Visiting Address:</t>
  </si>
  <si>
    <t>City:</t>
  </si>
  <si>
    <t>State/Province:</t>
  </si>
  <si>
    <t>Zip/Post Code:</t>
  </si>
  <si>
    <t>Country:</t>
  </si>
  <si>
    <t>Billing Address:</t>
  </si>
  <si>
    <t>Owner or legal representative signing legal agreements</t>
  </si>
  <si>
    <t>Certification implementer</t>
  </si>
  <si>
    <t>First Name:</t>
  </si>
  <si>
    <t>Last Name:</t>
  </si>
  <si>
    <t>National ID:</t>
  </si>
  <si>
    <t>Phone:</t>
  </si>
  <si>
    <t>Mobile:</t>
  </si>
  <si>
    <t>Job Title:</t>
  </si>
  <si>
    <t>Email:</t>
  </si>
  <si>
    <t>Traceability Platform Responsible</t>
  </si>
  <si>
    <t>Billing contact</t>
  </si>
  <si>
    <t>B. Certification Scope Information</t>
  </si>
  <si>
    <r>
      <t xml:space="preserve">Please provide below the information related to the scope of your certification, including the crops you wish to certify. Bear in mind that the harvest time of the main crop will determine the window for your audit to happen.
In this form, you have space for 4 crops. Please provide information for your 4 main crops (the 4 crops with largest volumes). The main crop is the one with the largest volume within the certification cycle (3 years), and the crop that will be used to calculate the audit window. Also, remember that </t>
    </r>
    <r>
      <rPr>
        <b/>
        <i/>
        <sz val="10"/>
        <color rgb="FF175259"/>
        <rFont val="Century Gothic"/>
        <family val="2"/>
      </rPr>
      <t>the volumes and area should be provided for one year harvest season or production period (in case of continuous production).</t>
    </r>
    <r>
      <rPr>
        <i/>
        <sz val="10"/>
        <color rgb="FF175259"/>
        <rFont val="Century Gothic"/>
        <family val="2"/>
      </rPr>
      <t xml:space="preserve">
If you produce more than 4 crops, the remaining ones should be added  in the Rainforest Alliance Certification Platform only.
</t>
    </r>
    <r>
      <rPr>
        <b/>
        <i/>
        <sz val="10"/>
        <color rgb="FF175259"/>
        <rFont val="Century Gothic"/>
        <family val="2"/>
      </rPr>
      <t>Please note that all dates here should be inserted in the format Day-Month-Year (dd/mm/yy).</t>
    </r>
  </si>
  <si>
    <t>Application Date:</t>
  </si>
  <si>
    <t>Year in Cycle</t>
  </si>
  <si>
    <t>Unique ID:</t>
  </si>
  <si>
    <t>Audit Type:</t>
  </si>
  <si>
    <t>Main Crop</t>
  </si>
  <si>
    <r>
      <t>2</t>
    </r>
    <r>
      <rPr>
        <b/>
        <vertAlign val="superscript"/>
        <sz val="10"/>
        <color theme="0"/>
        <rFont val="Century Gothic"/>
        <family val="2"/>
      </rPr>
      <t>nd</t>
    </r>
    <r>
      <rPr>
        <b/>
        <sz val="10"/>
        <color theme="0"/>
        <rFont val="Century Gothic"/>
        <family val="2"/>
      </rPr>
      <t xml:space="preserve"> Crop</t>
    </r>
  </si>
  <si>
    <r>
      <t>3</t>
    </r>
    <r>
      <rPr>
        <b/>
        <vertAlign val="superscript"/>
        <sz val="10"/>
        <color theme="0"/>
        <rFont val="Century Gothic"/>
        <family val="2"/>
      </rPr>
      <t>rd</t>
    </r>
    <r>
      <rPr>
        <b/>
        <sz val="10"/>
        <color theme="0"/>
        <rFont val="Century Gothic"/>
        <family val="2"/>
      </rPr>
      <t xml:space="preserve"> Crop</t>
    </r>
  </si>
  <si>
    <r>
      <t>4</t>
    </r>
    <r>
      <rPr>
        <b/>
        <vertAlign val="superscript"/>
        <sz val="10"/>
        <color theme="0"/>
        <rFont val="Century Gothic"/>
        <family val="2"/>
      </rPr>
      <t>th</t>
    </r>
    <r>
      <rPr>
        <b/>
        <sz val="10"/>
        <color theme="0"/>
        <rFont val="Century Gothic"/>
        <family val="2"/>
      </rPr>
      <t xml:space="preserve"> Crop</t>
    </r>
  </si>
  <si>
    <t>Scope</t>
  </si>
  <si>
    <t>Option</t>
  </si>
  <si>
    <t>Category</t>
  </si>
  <si>
    <t>Flower</t>
  </si>
  <si>
    <t>Crop</t>
  </si>
  <si>
    <t>Cocoa</t>
  </si>
  <si>
    <t>Variety, as applicable</t>
  </si>
  <si>
    <t>Other (if not in list):</t>
  </si>
  <si>
    <t>Volume (Kg/stems)</t>
  </si>
  <si>
    <t>Verification Level</t>
  </si>
  <si>
    <t>Crop Production Area (ha)</t>
  </si>
  <si>
    <t>Main Harvest Start Date</t>
  </si>
  <si>
    <r>
      <t xml:space="preserve">Previous UTZ ID/RA Certificate Code (in case of transition audit only):
</t>
    </r>
    <r>
      <rPr>
        <b/>
        <sz val="8"/>
        <color rgb="FF175259"/>
        <rFont val="Century Gothic"/>
        <family val="2"/>
      </rPr>
      <t>Fill as many as needed, one per cell</t>
    </r>
  </si>
  <si>
    <t>Main Harvest End Date</t>
  </si>
  <si>
    <t>Minor Harvest Start Date</t>
  </si>
  <si>
    <t>Minor Harvest End Date</t>
  </si>
  <si>
    <t>Traceability Level</t>
  </si>
  <si>
    <t>Identity Preserved</t>
  </si>
  <si>
    <r>
      <t>Please list here other certification schemes you may have
I</t>
    </r>
    <r>
      <rPr>
        <b/>
        <sz val="8"/>
        <color theme="0"/>
        <rFont val="Century Gothic"/>
        <family val="2"/>
      </rPr>
      <t>ndicate one per cell</t>
    </r>
  </si>
  <si>
    <t>-</t>
  </si>
  <si>
    <t>Your audit should take place between:</t>
  </si>
  <si>
    <t>Number</t>
  </si>
  <si>
    <t>Please indicate here other crop names and their area that you have in your operation that will be left out of the certification scope</t>
  </si>
  <si>
    <t>Nº Subcontractors in Cert. Crops</t>
  </si>
  <si>
    <t>Please fill in.</t>
  </si>
  <si>
    <t>Nº Intermediaries in Cert. Crops</t>
  </si>
  <si>
    <t>Nº Service Providers in Cert. Crops</t>
  </si>
  <si>
    <t>Nº Labor Providers in Cert. Crops</t>
  </si>
  <si>
    <t>Nº Purchase Centers</t>
  </si>
  <si>
    <t>C. Farm/Site Identification</t>
  </si>
  <si>
    <r>
      <t xml:space="preserve">Indicate below the required information per site/farms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Bear in mind that all sites also need to be included in the RACP/Certification scope as to be shown in the Certificate.</t>
    </r>
  </si>
  <si>
    <t>Farm or Processing Site Name</t>
  </si>
  <si>
    <t>Is it a Farm or Processing Site?</t>
  </si>
  <si>
    <t>Farm Nat. ID</t>
  </si>
  <si>
    <t>City/State</t>
  </si>
  <si>
    <t>Nº Farm Units</t>
  </si>
  <si>
    <t>Total Area (ha)
of the whole farm</t>
  </si>
  <si>
    <t>Main Crop Production Area (Ha)</t>
  </si>
  <si>
    <r>
      <t>2</t>
    </r>
    <r>
      <rPr>
        <b/>
        <vertAlign val="superscript"/>
        <sz val="10"/>
        <color rgb="FF175259"/>
        <rFont val="Century Gothic"/>
        <family val="2"/>
      </rPr>
      <t>nd</t>
    </r>
    <r>
      <rPr>
        <b/>
        <sz val="10"/>
        <color rgb="FF175259"/>
        <rFont val="Century Gothic"/>
        <family val="2"/>
      </rPr>
      <t xml:space="preserve"> Crop Production Area (Ha)</t>
    </r>
  </si>
  <si>
    <r>
      <t>3</t>
    </r>
    <r>
      <rPr>
        <b/>
        <vertAlign val="superscript"/>
        <sz val="10"/>
        <color rgb="FF175259"/>
        <rFont val="Century Gothic"/>
        <family val="2"/>
      </rPr>
      <t>rd</t>
    </r>
    <r>
      <rPr>
        <b/>
        <sz val="10"/>
        <color rgb="FF175259"/>
        <rFont val="Century Gothic"/>
        <family val="2"/>
      </rPr>
      <t xml:space="preserve"> Crop Production Area (Ha)</t>
    </r>
  </si>
  <si>
    <r>
      <t>4</t>
    </r>
    <r>
      <rPr>
        <b/>
        <vertAlign val="superscript"/>
        <sz val="10"/>
        <color rgb="FF175259"/>
        <rFont val="Century Gothic"/>
        <family val="2"/>
      </rPr>
      <t>th</t>
    </r>
    <r>
      <rPr>
        <b/>
        <sz val="10"/>
        <color rgb="FF175259"/>
        <rFont val="Century Gothic"/>
        <family val="2"/>
      </rPr>
      <t xml:space="preserve"> Crop Production Area (Ha)</t>
    </r>
  </si>
  <si>
    <t>Farm</t>
  </si>
  <si>
    <t>D. Details on area composition and use</t>
  </si>
  <si>
    <r>
      <t xml:space="preserve">Indicate below the required information per site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Bear in mind that all sites also need to be included in the RACP to be shown in the Certificate.
The blue cells indicate facilities. Please count the 'structures and/or buildings', and NOT the number of machines present.</t>
    </r>
  </si>
  <si>
    <t>Site Name</t>
  </si>
  <si>
    <t>Conservation Area (ha)</t>
  </si>
  <si>
    <t>Area (ha) under irrigation</t>
  </si>
  <si>
    <t>Area (ha) pruned this year</t>
  </si>
  <si>
    <t>Nº of Nursery/ Greenhouse facilities</t>
  </si>
  <si>
    <t>Nº of Drying Facilities</t>
  </si>
  <si>
    <t>Nº of Warehousing facilities</t>
  </si>
  <si>
    <t>Nº of Milling/ Washing Station facilities</t>
  </si>
  <si>
    <t>Nº of packing + other facilities processing semi-finished and/or finished products</t>
  </si>
  <si>
    <t>E. Details on workforce composition</t>
  </si>
  <si>
    <r>
      <t xml:space="preserve">Indicate below the required information per site that you wish to include in the certification scope, </t>
    </r>
    <r>
      <rPr>
        <b/>
        <i/>
        <sz val="10"/>
        <color rgb="FF175259"/>
        <rFont val="Century Gothic"/>
        <family val="2"/>
      </rPr>
      <t>considering the peak of your main harvest or production period (in case of continuous production),</t>
    </r>
    <r>
      <rPr>
        <i/>
        <sz val="10"/>
        <color rgb="FF175259"/>
        <rFont val="Century Gothic"/>
        <family val="2"/>
      </rPr>
      <t xml:space="preserve"> including from labor providers.
Bear in mind that all sites also need to be included in the RACP as to be shown in the Certificate.
Please note that the headers colored in green are quantitative data to determine the baseline worker sampling. When filling out the </t>
    </r>
    <r>
      <rPr>
        <b/>
        <i/>
        <sz val="10"/>
        <color rgb="FFFF7C80"/>
        <rFont val="Century Gothic"/>
        <family val="2"/>
      </rPr>
      <t>pink</t>
    </r>
    <r>
      <rPr>
        <i/>
        <sz val="10"/>
        <color rgb="FF175259"/>
        <rFont val="Century Gothic"/>
        <family val="2"/>
      </rPr>
      <t xml:space="preserve"> headers, ask yourself for example "How many of my temporary/permanent workers are also migrants?".</t>
    </r>
  </si>
  <si>
    <t>Farm Name</t>
  </si>
  <si>
    <t>Permanent Male Workers</t>
  </si>
  <si>
    <t>Permanent Female Workers</t>
  </si>
  <si>
    <t>Temporary Male Workers</t>
  </si>
  <si>
    <t>Temporary Female Workers</t>
  </si>
  <si>
    <t>Migrant Male Workers</t>
  </si>
  <si>
    <t>Migrant Female Workers</t>
  </si>
  <si>
    <t>Workers &lt;18 years</t>
  </si>
  <si>
    <t>Unionized Workers</t>
  </si>
  <si>
    <t>Name of the Unions</t>
  </si>
  <si>
    <t># Houses provided to workers in harvest peak</t>
  </si>
  <si>
    <t>Workers living on the farm in harvest peak</t>
  </si>
  <si>
    <t>List of all languages spoken by workers and management</t>
  </si>
  <si>
    <t>Indicate how many shifts and their start and end time your organization operates at the peak of the harvest</t>
  </si>
  <si>
    <t>F. Details on Composition of Committees</t>
  </si>
  <si>
    <t>Please indicate below the responsible persons or Committee members for the Grievance mechanism, Gender, and Assess and Address Committees, and also for active unions.
Please indicate their names and contact details (e-mail and/or telephone number) to ensure they can be contacted.</t>
  </si>
  <si>
    <t>Active labor union details</t>
  </si>
  <si>
    <t>Grievance Mechanism Committee/Person</t>
  </si>
  <si>
    <t>Gender Committee/Person</t>
  </si>
  <si>
    <t>Assess and Address Committee/Person</t>
  </si>
  <si>
    <t>G. Summary of Information</t>
  </si>
  <si>
    <t>This section is a summary of the key data provided above and it is not meant to be filled out.
Confirm below the key information of your certification application. In case information is not correct, please review input data.</t>
  </si>
  <si>
    <t>Date of Scope Confirmation in RACP</t>
  </si>
  <si>
    <t>Documents to be submitted to the CB through application.</t>
  </si>
  <si>
    <t>Document</t>
  </si>
  <si>
    <t>Where</t>
  </si>
  <si>
    <t>Standard Requirement</t>
  </si>
  <si>
    <t>Check</t>
  </si>
  <si>
    <t>Main Farm</t>
  </si>
  <si>
    <t>a. Confirmed Scope information</t>
  </si>
  <si>
    <t>RACP and in CAF</t>
  </si>
  <si>
    <t>b. Self-assessment</t>
  </si>
  <si>
    <t>RACP and mail</t>
  </si>
  <si>
    <t>1.4.2</t>
  </si>
  <si>
    <t>Social Aspects</t>
  </si>
  <si>
    <t>Total Permanent Workers</t>
  </si>
  <si>
    <t xml:space="preserve">c. Deforestation/ Protected Area Risk Analysis </t>
  </si>
  <si>
    <t>Mail</t>
  </si>
  <si>
    <t>1.2.12 -1.2.15</t>
  </si>
  <si>
    <t>Total Temporary Workers</t>
  </si>
  <si>
    <t>d. Checklist of applicable requirements</t>
  </si>
  <si>
    <t>Total Migrant Workers</t>
  </si>
  <si>
    <t>e. Latest audit report and transaction records</t>
  </si>
  <si>
    <t>If available, via mail</t>
  </si>
  <si>
    <t>Ratio m/f Permanent Workers</t>
  </si>
  <si>
    <t>Ratio m/f Temporary Workers</t>
  </si>
  <si>
    <t>All other documents may be presented during the audit for verification.</t>
  </si>
  <si>
    <t>Children Working/Living</t>
  </si>
  <si>
    <t>Housed workers per house provided</t>
  </si>
  <si>
    <t>Land use</t>
  </si>
  <si>
    <t>Total Area</t>
  </si>
  <si>
    <t>Production Area</t>
  </si>
  <si>
    <t>Protected Area</t>
  </si>
  <si>
    <t xml:space="preserve">Processing Sites </t>
  </si>
  <si>
    <t>General Comments and Observations</t>
  </si>
  <si>
    <t>H. Confirmation</t>
  </si>
  <si>
    <r>
      <t>The Certificate Holder declares hat the information is reliable and complete and that it knows and will comply with the Standard. This document</t>
    </r>
    <r>
      <rPr>
        <b/>
        <i/>
        <sz val="10"/>
        <color rgb="FF175259"/>
        <rFont val="Century Gothic"/>
        <family val="2"/>
      </rPr>
      <t xml:space="preserve"> does not</t>
    </r>
    <r>
      <rPr>
        <i/>
        <sz val="10"/>
        <color rgb="FF175259"/>
        <rFont val="Century Gothic"/>
        <family val="2"/>
      </rPr>
      <t xml:space="preserve"> replace the Certification Agreement/contract between CB and CH, and the section below is intended to highlight the key clauses of the RA program for the Registration/Preparation stage.
The document should be signed by the legal responsible of the Certificate Holder. Digital signatures are accepted.</t>
    </r>
  </si>
  <si>
    <t xml:space="preserve">H1. THE CERTIFICATE HOLDER attests that the information provided in this application is accurate and complete, to the best of its knowledge.
H2. THE CERTIFICATE HOLDER authorizes the data contained in this application to be communicated by the Rainforest Alliance, if the certification is granted.
H3. THE CERTIFICATE HOLDER has read and understood the current version of the binding documents of the Rainforest Alliance certification program applicable scopes.
H4. THE CERTIFICATE HOLDER has read and understood, and THE CERTIFICATE HOLDER is committed to comply with the certification requirements. 
H5. THE CERTIFICATE HOLDER commits to inform THE CERTIFICATION BODY about any changes to the provided information  in order to correct  quotations or contracts issued.
H6. THE CERTIFICATE HOLDER commits to pay any applicable fees regarding Rainforest Alliance Certification established by the CERTIFICATION BODY and/or the RAINFOREST ALLIANCE.
H7. THE CERTIFICATE HOLDER acknowledges, without limitation, the decision of THE CERTIFICATION BODY regarding the processing of this application.
H8. THE CERTIFICATE HOLDER declares not having legal lawsuits on matters or topics covered by the Rainforest Alliance Sustainable Agriculture Standard. If the CERTIFICATE HOLDER is party to one such lawsuit, the CERTIFICATE HOLDER agrees to provide information on such lawsuits to the CERTIFICATION BODY as part of this application and in line with this form.	</t>
  </si>
  <si>
    <t>______________________________________</t>
  </si>
  <si>
    <t>Certificate Holder</t>
  </si>
  <si>
    <t>I. For CB Use Only</t>
  </si>
  <si>
    <t>Indicate the status of the application (approved/rejected), the date of  approval (if approved) and date of signature of the Contract Agreement.
The document should be signed by the legal representative of the Certificate Holder. Digital signatures are accepted.</t>
  </si>
  <si>
    <t>Is the information provided sufficient to accept the application?</t>
  </si>
  <si>
    <t>Does the CB have the capacity to carry out the certification services?</t>
  </si>
  <si>
    <t>Status:</t>
  </si>
  <si>
    <t>CB Application Approval Date:</t>
  </si>
  <si>
    <t>Contract signature Date:</t>
  </si>
  <si>
    <t>Audit Plan</t>
  </si>
  <si>
    <t>A. Identification of the Certificate Holder (CH) and Contact Person</t>
  </si>
  <si>
    <t>Please see below quick-access information about the Certificate Holder to be audited.</t>
  </si>
  <si>
    <r>
      <t xml:space="preserve">Name of the Certificate Holder
 </t>
    </r>
    <r>
      <rPr>
        <b/>
        <sz val="8"/>
        <color theme="0"/>
        <rFont val="Century Gothic"/>
        <family val="2"/>
      </rPr>
      <t>(as in certificate):</t>
    </r>
  </si>
  <si>
    <t>Legal name of the Certificate Holder:</t>
  </si>
  <si>
    <t>Address of the Operation:</t>
  </si>
  <si>
    <t>Contact Person Name:</t>
  </si>
  <si>
    <t>Phone number:</t>
  </si>
  <si>
    <t>Date this application was shared with the Lead Auditor</t>
  </si>
  <si>
    <t>B. Audit Scope Identification</t>
  </si>
  <si>
    <r>
      <t xml:space="preserve">Indicate below the information requested related to the scope of the audit. As per Certification Rules clauses 1.1.9 and 1.1.10, The scope of the applicable standard requirements from </t>
    </r>
    <r>
      <rPr>
        <b/>
        <i/>
        <sz val="10"/>
        <color rgb="FF175259"/>
        <rFont val="Century Gothic"/>
        <family val="2"/>
      </rPr>
      <t>chapters 1, 4.5, 4.6, 5 and 6</t>
    </r>
    <r>
      <rPr>
        <i/>
        <sz val="10"/>
        <color rgb="FF175259"/>
        <rFont val="Century Gothic"/>
        <family val="2"/>
      </rPr>
      <t xml:space="preserve"> shall cover </t>
    </r>
    <r>
      <rPr>
        <b/>
        <i/>
        <sz val="10"/>
        <color rgb="FF175259"/>
        <rFont val="Century Gothic"/>
        <family val="2"/>
      </rPr>
      <t>all operations and areas</t>
    </r>
    <r>
      <rPr>
        <i/>
        <sz val="10"/>
        <color rgb="FF175259"/>
        <rFont val="Century Gothic"/>
        <family val="2"/>
      </rPr>
      <t xml:space="preserve"> of all entities (farms, sites, subcontractors etc.) included in the certification scope of the CH. The scope of the applicable standard requirements from </t>
    </r>
    <r>
      <rPr>
        <b/>
        <i/>
        <sz val="10"/>
        <color rgb="FF175259"/>
        <rFont val="Century Gothic"/>
        <family val="2"/>
      </rPr>
      <t>chapters 2, 3 and 4 (except 4.5, 4.6)</t>
    </r>
    <r>
      <rPr>
        <i/>
        <sz val="10"/>
        <color rgb="FF175259"/>
        <rFont val="Century Gothic"/>
        <family val="2"/>
      </rPr>
      <t xml:space="preserve"> shall focus on the </t>
    </r>
    <r>
      <rPr>
        <b/>
        <i/>
        <sz val="10"/>
        <color rgb="FF175259"/>
        <rFont val="Century Gothic"/>
        <family val="2"/>
      </rPr>
      <t>crop and activities</t>
    </r>
    <r>
      <rPr>
        <i/>
        <sz val="10"/>
        <color rgb="FF175259"/>
        <rFont val="Century Gothic"/>
        <family val="2"/>
      </rPr>
      <t xml:space="preserve"> related to the crop to be sold with a Rainforest Alliance certified claim.</t>
    </r>
  </si>
  <si>
    <t>Date of the Audit Plan</t>
  </si>
  <si>
    <t>Standard Version:</t>
  </si>
  <si>
    <t>Audit Scope:</t>
  </si>
  <si>
    <t>Applicable Requirements</t>
  </si>
  <si>
    <t>Crops:</t>
  </si>
  <si>
    <t>Area</t>
  </si>
  <si>
    <t>Audit method to be used</t>
  </si>
  <si>
    <t>Is This a Combined Audit with Other Schemes?</t>
  </si>
  <si>
    <t>Which Schemes?</t>
  </si>
  <si>
    <t>Audit Objectives</t>
  </si>
  <si>
    <t>C. Audit Team Composition</t>
  </si>
  <si>
    <t>Please indicate below the composition of the audit team. Be sure to consider the Auditing Rules regarding audit team composition to form the audit team.
Please make sure  that all audit team staff is also registered correctly in the RACP, as applicable.</t>
  </si>
  <si>
    <t>Name:</t>
  </si>
  <si>
    <t>Role:</t>
  </si>
  <si>
    <t>Gender</t>
  </si>
  <si>
    <t>Contact Info:</t>
  </si>
  <si>
    <t>D. Audit Planning</t>
  </si>
  <si>
    <r>
      <t xml:space="preserve">Indicate below details of the audit: Activities such as open and closing meetings, site verification, facility tours, verification of processing sites, interviews, documentation check, and which section of the Standard it relates to, on-site visiting of workers' facilities, infrastructure evaluation, stakeholder meetings, visit to subcontractors, traceability check, the responsible person and the resources needed to carried this out.
</t>
    </r>
    <r>
      <rPr>
        <b/>
        <i/>
        <sz val="10"/>
        <color rgb="FF175259"/>
        <rFont val="Century Gothic"/>
        <family val="2"/>
      </rPr>
      <t>Please know that all dates here should be inserted in the format Day-Month-Year (dd/mm/yy).</t>
    </r>
  </si>
  <si>
    <t>CB Agreement Signature:</t>
  </si>
  <si>
    <t>As established in clause 1.1.18 of Certification Rules, CH compliance should be checked as of this date.</t>
  </si>
  <si>
    <r>
      <t>1</t>
    </r>
    <r>
      <rPr>
        <b/>
        <vertAlign val="superscript"/>
        <sz val="9"/>
        <color rgb="FF175259"/>
        <rFont val="Century Gothic"/>
        <family val="2"/>
      </rPr>
      <t xml:space="preserve">st </t>
    </r>
    <r>
      <rPr>
        <b/>
        <sz val="9"/>
        <color rgb="FF175259"/>
        <rFont val="Century Gothic"/>
        <family val="2"/>
      </rPr>
      <t>Proposed Audit Start Date</t>
    </r>
  </si>
  <si>
    <r>
      <t>1</t>
    </r>
    <r>
      <rPr>
        <b/>
        <vertAlign val="superscript"/>
        <sz val="9"/>
        <color rgb="FF175259"/>
        <rFont val="Century Gothic"/>
        <family val="2"/>
      </rPr>
      <t xml:space="preserve">st </t>
    </r>
    <r>
      <rPr>
        <b/>
        <sz val="9"/>
        <color rgb="FF175259"/>
        <rFont val="Century Gothic"/>
        <family val="2"/>
      </rPr>
      <t>Proposed Audit End Date</t>
    </r>
  </si>
  <si>
    <t>Projected Duration (in days):</t>
  </si>
  <si>
    <t>Confirmed Audit Start Date</t>
  </si>
  <si>
    <t>Confirmed Audit End Date</t>
  </si>
  <si>
    <t>Nº of Auditors</t>
  </si>
  <si>
    <t>Working Language CH Management</t>
  </si>
  <si>
    <t>Working Language Workers</t>
  </si>
  <si>
    <t>Sampling Description</t>
  </si>
  <si>
    <t>Min Nº of Farms to visit</t>
  </si>
  <si>
    <t>This is the number of farms/sites to be included in the audit. The lead auditor should decide which farm/sites to be visited, based on the Auditing Rules</t>
  </si>
  <si>
    <t>Min Nº of Farms Units to visit combining all sampled farms</t>
  </si>
  <si>
    <t>Min Nº of Processing Sites</t>
  </si>
  <si>
    <t>These are the number of external actors to be included in the audit. The lead auditor should decide which actors to be visited, based on the Auditing Rules.</t>
  </si>
  <si>
    <t>Min Nº of Subcontractors</t>
  </si>
  <si>
    <t>Min Nº of Intermediaries</t>
  </si>
  <si>
    <t>Min Nº of Service Providers</t>
  </si>
  <si>
    <t>Min Nº of Labor Providers</t>
  </si>
  <si>
    <t>Min Nº of Purchase Centers</t>
  </si>
  <si>
    <t>Min Nº of Workers for Interview</t>
  </si>
  <si>
    <t>Permanent</t>
  </si>
  <si>
    <t>Temporary</t>
  </si>
  <si>
    <t>Habitable Areas to Visit</t>
  </si>
  <si>
    <t># of Workers Whose Files Need to be Checked</t>
  </si>
  <si>
    <t>Migrant (Auditor Discretion)</t>
  </si>
  <si>
    <t>Unionized (Auditor Discretion)</t>
  </si>
  <si>
    <t>The minimum number of interviews and farm unities to be visited is based on the information provided by the CH. The lead auditor may decide to extend them to gather more evidence or assess risks.</t>
  </si>
  <si>
    <t>Audit Agenda</t>
  </si>
  <si>
    <t>Date</t>
  </si>
  <si>
    <r>
      <t xml:space="preserve">Time
</t>
    </r>
    <r>
      <rPr>
        <b/>
        <sz val="8"/>
        <color rgb="FF175259"/>
        <rFont val="Century Gothic"/>
        <family val="2"/>
      </rPr>
      <t>(Start time - End Time)</t>
    </r>
  </si>
  <si>
    <r>
      <t xml:space="preserve">Responsible
</t>
    </r>
    <r>
      <rPr>
        <b/>
        <sz val="8"/>
        <color rgb="FF175259"/>
        <rFont val="Century Gothic"/>
        <family val="2"/>
      </rPr>
      <t>(in charge of execution)</t>
    </r>
  </si>
  <si>
    <r>
      <t xml:space="preserve">Activity
</t>
    </r>
    <r>
      <rPr>
        <b/>
        <sz val="8"/>
        <color rgb="FF175259"/>
        <rFont val="Century Gothic"/>
        <family val="2"/>
      </rPr>
      <t>(Describe the details of the auditing activities separated by chapter, type of verification and person responsible)</t>
    </r>
  </si>
  <si>
    <t>Remarks</t>
  </si>
  <si>
    <t>Document List to be Made available by the CH to the Audit team:</t>
  </si>
  <si>
    <t>E.g. Management system, worker records, geodata, production records, factory records, traceability, purchase/sales procedures and purchase/sales records , IMS, approvals and sanctions.  The audit team should specify the documents as much as possible below, bearing in mind that the audit is not limited to the documents listed below.</t>
  </si>
  <si>
    <t>List of People/Professionals to Be Present During the Audit.</t>
  </si>
  <si>
    <t>E.g. management representative, HR/payroll staff, management of processing facilities, Occupational Health and Safety Committee representative if applicable, workers representatives including representative(s) of trade union(s), if applicable, assess-and-address committee representative, gender committee representative, grievance committee representative, representatives of any other committees.</t>
  </si>
  <si>
    <t>General observations and comments.</t>
  </si>
  <si>
    <t>E. Logistics</t>
  </si>
  <si>
    <t>Please indicate below which are the topics that the CH will afford/pay.</t>
  </si>
  <si>
    <t>Meals</t>
  </si>
  <si>
    <t>Accommodation</t>
  </si>
  <si>
    <t>Ground Transportation</t>
  </si>
  <si>
    <t>Flight Tickets</t>
  </si>
  <si>
    <t>F. Confirmation</t>
  </si>
  <si>
    <r>
      <t xml:space="preserve">Please carefully read the clauses below and sign your agreement to the audit plan before the audit happens. This document </t>
    </r>
    <r>
      <rPr>
        <b/>
        <i/>
        <sz val="10"/>
        <color rgb="FF175259"/>
        <rFont val="Century Gothic"/>
        <family val="2"/>
      </rPr>
      <t>does not</t>
    </r>
    <r>
      <rPr>
        <i/>
        <sz val="10"/>
        <color rgb="FF175259"/>
        <rFont val="Century Gothic"/>
        <family val="2"/>
      </rPr>
      <t xml:space="preserve"> replace the Certification Agreement/contract between CB and CH, and the section below is intended to highlight the key clauses of the Rainforest Alliance program for the Planning/Preparation stage.
The document should be signed by the legal representative of the Certificate Holder. Digital signatures are accepted.</t>
    </r>
  </si>
  <si>
    <t xml:space="preserve">F1. THE CERTIFICATE HOLDER acknowledges that the CERTIFICATION BODY may subcontract auditors to carry out the service requested.
F2. THE CERTIFICATE HOLDER will provide all necessary information for auditors to evaluate the farm and all facilities and activities within the certificate scope. 
F3. THE CERTIFICATE HOLDER will keep a record of all claims presented to the organization in relation to product compliance with the relevant standards and will make these records available to the CERTIFICATION BODY. THE CERTIFICATE HOLDER shall take adequate actions in regard to such claims as well as to any deficiency of products or services which may affect compliance with certification requirements. THE CERTIFICATE HOLDER shall document actions taken.
F4. THE CERTIFICATE HOLDER will make certification claims only in relation to the certification scope.
F5. THE CERTIFICATE HOLDER shall not employ the certified product in a way that damages the image of the  CERTIFICATION BODY  and will not include any declaration of certified product which may be considered as erroneous or unauthorized by the CERTIFICATION BODY.
F6. Upon suspension or cancellation of certification, THE CERTIFICATE HOLDER will discontinue use of all public affairs that contain any reference to certification, and return all certification documents that the CERTIFICATION BODY may request.
F7. THE CERTIFICATE HOLDER will use certification only to indicate that certified products are in conformity with specific standards.
F8. THE CERTIFICATE HOLDER will make an effort to guarantee that neither the certificate nor the report or any of its parts are used in a misleading manner.
F9. THE CERTIFICATE HOLDER will comply with the CERTIFICATION BODY’S requirements when mentioning product certification in media such as documents, brochures or publicity.
F10. The CERTIFICATION BODY confirms that all its auditors, reviewers, support staff, managers and other related personnel are free of conflict of interest of any financial, commercial, relation or procedural nature and are committed to anti-bribery policies established by the CB and the Rainforest Alliance.		</t>
  </si>
  <si>
    <t>Certification Body</t>
  </si>
  <si>
    <t>Name of the Representative</t>
  </si>
  <si>
    <t>Audit Duration Calculation</t>
  </si>
  <si>
    <r>
      <t xml:space="preserve">The calculation presented below is in line with the Auditing and Certification Rules of the Rainforest Alliance, and therefore mandatory. It is delivered in auditor/days considering a working day to encompass eight hours. Also, it is important to note that to ensure the highest quality of auditing, auditors should only work eight hours per audit day including traveling time, as per clauses 2.1.4 and 2.1.5 of the Auditing Rules. Aud/d is referring to days of an auditor, which is commonly how audit interventions are dimensioned.
The CB should only select the Factor 9, and indicate the traveling time and extra time (if any). All other values are calculated automatically.
</t>
    </r>
    <r>
      <rPr>
        <b/>
        <i/>
        <sz val="10"/>
        <color rgb="FF175259"/>
        <rFont val="Century Gothic"/>
        <family val="2"/>
      </rPr>
      <t>Please only fill in this sheet after assigning the audit team and finalizing the risk analysis, otherwise the figures will not work properly.</t>
    </r>
  </si>
  <si>
    <t>Value (aud/d)</t>
  </si>
  <si>
    <t>Factor 1</t>
  </si>
  <si>
    <t>Risk Factor Child Labor</t>
  </si>
  <si>
    <t>Minimum Audit Duration (aud/d)</t>
  </si>
  <si>
    <t>Risk Factor Forced Labor</t>
  </si>
  <si>
    <t>Duration for CB Quote (Days)</t>
  </si>
  <si>
    <t>Risk Factor WVH</t>
  </si>
  <si>
    <t>Factor 2</t>
  </si>
  <si>
    <t>Farm Area</t>
  </si>
  <si>
    <t>Calculated as per Rainforest Alliance methodology</t>
  </si>
  <si>
    <t>In case the duration was adjusted, please justify</t>
  </si>
  <si>
    <t>Factor 3</t>
  </si>
  <si>
    <t>Management System</t>
  </si>
  <si>
    <t>As per clause 2.5.7</t>
  </si>
  <si>
    <t>Factor 4</t>
  </si>
  <si>
    <t>Processing Units</t>
  </si>
  <si>
    <t>Each facility is factored as 0.25 aud/d (2h).</t>
  </si>
  <si>
    <t>Factor 5</t>
  </si>
  <si>
    <t>Interview Duration</t>
  </si>
  <si>
    <t>In aud/d based on individual interviews as 0.03 aud/d (15 min).</t>
  </si>
  <si>
    <t>Factor 6</t>
  </si>
  <si>
    <t>Worker Houses</t>
  </si>
  <si>
    <t>Each habitable area is factored as 0.03 aud/d (15 min).</t>
  </si>
  <si>
    <t>Factor 7</t>
  </si>
  <si>
    <t>External Actors</t>
  </si>
  <si>
    <t>Each External Actor is factored as  0.25 aud/d (2h).</t>
  </si>
  <si>
    <t>Factor 8</t>
  </si>
  <si>
    <t>Purchase Centers</t>
  </si>
  <si>
    <t>Each Purchase Center is factored as 0.18 aud/d (1.5h).</t>
  </si>
  <si>
    <t>Factor 9</t>
  </si>
  <si>
    <t>Traveling Time</t>
  </si>
  <si>
    <t>The CB should indicate estimated traveling time from the base of the auditors to the auditing sites. Please consider the overall travel time for all the auditors and not an average time per auditor.</t>
  </si>
  <si>
    <t>Factor 10</t>
  </si>
  <si>
    <t>Duration Correction</t>
  </si>
  <si>
    <r>
      <t xml:space="preserve">The CB can assign extra audit time based on the audit risk analysis and other factors they may find applicable, based in the Annex AR4 of the Auditing Rules, for example, for off-site investigations. Also, the CB may deduct time from the duration including negative values as to adjust the audit duration to reality. </t>
    </r>
    <r>
      <rPr>
        <b/>
        <i/>
        <sz val="9"/>
        <color rgb="FF175259"/>
        <rFont val="Century Gothic"/>
        <family val="2"/>
      </rPr>
      <t>Duration increases and reductions shall be justified accordingly</t>
    </r>
    <r>
      <rPr>
        <i/>
        <sz val="9"/>
        <color rgb="FF175259"/>
        <rFont val="Century Gothic"/>
        <family val="2"/>
      </rPr>
      <t>.</t>
    </r>
  </si>
  <si>
    <t>Factor 11</t>
  </si>
  <si>
    <t>Combined/Integrated Audit?</t>
  </si>
  <si>
    <r>
      <t xml:space="preserve">Please choose as per Annex AR10:
No combined audit - </t>
    </r>
    <r>
      <rPr>
        <b/>
        <i/>
        <sz val="9"/>
        <color rgb="FF175259"/>
        <rFont val="Century Gothic"/>
        <family val="2"/>
      </rPr>
      <t>1.00</t>
    </r>
    <r>
      <rPr>
        <i/>
        <sz val="9"/>
        <color rgb="FF175259"/>
        <rFont val="Century Gothic"/>
        <family val="2"/>
      </rPr>
      <t xml:space="preserve">
Combined audit with 2 schemes - </t>
    </r>
    <r>
      <rPr>
        <b/>
        <i/>
        <sz val="9"/>
        <color rgb="FF175259"/>
        <rFont val="Century Gothic"/>
        <family val="2"/>
      </rPr>
      <t>1.50</t>
    </r>
    <r>
      <rPr>
        <i/>
        <sz val="9"/>
        <color rgb="FF175259"/>
        <rFont val="Century Gothic"/>
        <family val="2"/>
      </rPr>
      <t xml:space="preserve">
Combined audits with 3+ schemes - </t>
    </r>
    <r>
      <rPr>
        <b/>
        <i/>
        <sz val="9"/>
        <color rgb="FF175259"/>
        <rFont val="Century Gothic"/>
        <family val="2"/>
      </rPr>
      <t>1.75</t>
    </r>
    <r>
      <rPr>
        <i/>
        <sz val="9"/>
        <color rgb="FF175259"/>
        <rFont val="Century Gothic"/>
        <family val="2"/>
      </rPr>
      <t xml:space="preserve">
If the cell is shown in red, please review the information.</t>
    </r>
  </si>
  <si>
    <t xml:space="preserve">Audit Risk Assessment </t>
  </si>
  <si>
    <t>A. Identification of the Assessment</t>
  </si>
  <si>
    <t>Please indicate the date and the person who has conducted (responsible) the risk assessment within your audit team.</t>
  </si>
  <si>
    <t>Certificate Holder:</t>
  </si>
  <si>
    <t>Date:</t>
  </si>
  <si>
    <t xml:space="preserve">Person Responsible for the Assessment </t>
  </si>
  <si>
    <t>B. Audit Risk Assessment</t>
  </si>
  <si>
    <t>Please fill in the cells in white below. A risk category for the applicant will be generated based on the answers and the data provided by the applicant tab "1.Application Form",. This risk assessment is based on rule 2.3.19 and the Annex AR4 of the Certification and Auditing rules - using this risk assessment is therefore mandatory for every audit.</t>
  </si>
  <si>
    <t>Risk factor</t>
  </si>
  <si>
    <t>Data</t>
  </si>
  <si>
    <t>Comment</t>
  </si>
  <si>
    <t>Score (Hidden)</t>
  </si>
  <si>
    <t>Existent Applicant</t>
  </si>
  <si>
    <t>No</t>
  </si>
  <si>
    <t>Low</t>
  </si>
  <si>
    <t>Map available here</t>
  </si>
  <si>
    <t>All green - Low</t>
  </si>
  <si>
    <t>C. Lawsuit Investigation</t>
  </si>
  <si>
    <r>
      <t xml:space="preserve">In clause 2.3.19.u of Annex AR4 of the Auditing Rules, CBs are asked to conduct a preliminary investigation on lawsuits that are open against the Certificate Holder and/or its legal representative on topics related to the social chapter of the Rainforest Alliance Sustainable Agriculture Standard. It is recommended that for countries where deforestation is considered as high risk, the CB should extend this investigation to environmental topics whenever possible.
The CB can do this investigation in public court systems and/or by obtaining self-declarations from the Certificate Holder. Both should be listed below. The CB acknowledges that the investigation was properly conducted and </t>
    </r>
    <r>
      <rPr>
        <b/>
        <i/>
        <sz val="10"/>
        <color rgb="FF175259"/>
        <rFont val="Century Gothic"/>
        <family val="2"/>
      </rPr>
      <t>keeps evidence of such consultations in its QMS</t>
    </r>
    <r>
      <rPr>
        <i/>
        <sz val="10"/>
        <color rgb="FF175259"/>
        <rFont val="Century Gothic"/>
        <family val="2"/>
      </rPr>
      <t>.</t>
    </r>
  </si>
  <si>
    <t>Location (Forum)</t>
  </si>
  <si>
    <t>Nº of Lawsuit/ Resolution</t>
  </si>
  <si>
    <t>Status</t>
  </si>
  <si>
    <t>Topic of the Lawsuit</t>
  </si>
  <si>
    <t>Severity</t>
  </si>
  <si>
    <t>Open Date</t>
  </si>
  <si>
    <t>Audit Summary</t>
  </si>
  <si>
    <t>A. Audit Information Confirmation</t>
  </si>
  <si>
    <t>Please indicate below the following information as related to the finalized audit and further procedures.
Aud/d is referring to days of an auditor, which is commonly how audit interventions are dimensioned.</t>
  </si>
  <si>
    <t>Standard Version</t>
  </si>
  <si>
    <t>Executed Audit Start Date</t>
  </si>
  <si>
    <t>Executed Audit End Date</t>
  </si>
  <si>
    <t>Termination Date</t>
  </si>
  <si>
    <t>Executed Audit Duration (in aud/d)</t>
  </si>
  <si>
    <t>Justification for certification decision or audit termination</t>
  </si>
  <si>
    <t>Was it an audit combined with other schemes?</t>
  </si>
  <si>
    <t>What method was used in this audit?</t>
  </si>
  <si>
    <t>Was there a follow up audit due to NCs?</t>
  </si>
  <si>
    <t>What type of follow up audit, if any?</t>
  </si>
  <si>
    <t>How many NCs found?</t>
  </si>
  <si>
    <t>Executed Follow up Audit Duration (in aud/d)</t>
  </si>
  <si>
    <t>Follow up audit start date</t>
  </si>
  <si>
    <t>Follow up audit end date</t>
  </si>
  <si>
    <t>Name of assigned Quality Reviewer</t>
  </si>
  <si>
    <t>Quality Review competition date</t>
  </si>
  <si>
    <t>Name of assigned Certifier</t>
  </si>
  <si>
    <t>Certification Decision</t>
  </si>
  <si>
    <t>Certification Decision date</t>
  </si>
  <si>
    <t xml:space="preserve">Executed Sample </t>
  </si>
  <si>
    <t>Planned Sample</t>
  </si>
  <si>
    <t>If executed sample is less than planned, provide explanation</t>
  </si>
  <si>
    <t>Interviewed Workers</t>
  </si>
  <si>
    <t>Farms</t>
  </si>
  <si>
    <t>Processing Site</t>
  </si>
  <si>
    <t>Subcontractor</t>
  </si>
  <si>
    <t>Service Provider</t>
  </si>
  <si>
    <t>Labor Provider</t>
  </si>
  <si>
    <t>Other</t>
  </si>
  <si>
    <t>B. Sample Disclosure</t>
  </si>
  <si>
    <t>Please indicate below which were the farms, sites, and service providers that were part of the audit sample for this audit. Do not forget that sample increases need to be justified.</t>
  </si>
  <si>
    <t>Name</t>
  </si>
  <si>
    <t>Internal ID Number</t>
  </si>
  <si>
    <t>Type</t>
  </si>
  <si>
    <t>Sampling Type</t>
  </si>
  <si>
    <t>If increase, 
justification</t>
  </si>
  <si>
    <t>Note for translator: No need to translate this tab</t>
  </si>
  <si>
    <t>Interviews</t>
  </si>
  <si>
    <t>Sample</t>
  </si>
  <si>
    <t>Sample factors</t>
  </si>
  <si>
    <t xml:space="preserve">Number of workers involved in the CH </t>
  </si>
  <si>
    <t>Lower border of category (min workers)</t>
  </si>
  <si>
    <t>Minimum number of interviews</t>
  </si>
  <si>
    <t xml:space="preserve">Minimum number of individual interviews </t>
  </si>
  <si>
    <t>Maximum number of group interviews - Description</t>
  </si>
  <si>
    <t xml:space="preserve">Minimum number of Group interviews </t>
  </si>
  <si>
    <t xml:space="preserve">Minimum number of worker files to be checked </t>
  </si>
  <si>
    <t>Factor 2 - Duration correction</t>
  </si>
  <si>
    <t>Lower limit</t>
  </si>
  <si>
    <t>factor</t>
  </si>
  <si>
    <t>Individual Interview</t>
  </si>
  <si>
    <t>h</t>
  </si>
  <si>
    <t>DLS</t>
  </si>
  <si>
    <t>GPF</t>
  </si>
  <si>
    <t>Item</t>
  </si>
  <si>
    <t>Sample for Audit Calculation</t>
  </si>
  <si>
    <t>Formula for Audit Sample</t>
  </si>
  <si>
    <t>Totals from Application Form</t>
  </si>
  <si>
    <t>Min. Sample</t>
  </si>
  <si>
    <t>Note</t>
  </si>
  <si>
    <t>Clause</t>
  </si>
  <si>
    <t>1 to 5</t>
  </si>
  <si>
    <t>Sample Farm Units</t>
  </si>
  <si>
    <t>0 to 20</t>
  </si>
  <si>
    <t>Group Interview</t>
  </si>
  <si>
    <t>For Single, is always 1; for Multi-Farm is all should be audited Within 3 years (0,33).</t>
  </si>
  <si>
    <t>2.4.11.b
2.4.14.d</t>
  </si>
  <si>
    <t>6 to 10</t>
  </si>
  <si>
    <t>Total area</t>
  </si>
  <si>
    <t>21 to 100</t>
  </si>
  <si>
    <t>Farm Unities</t>
  </si>
  <si>
    <t>√</t>
  </si>
  <si>
    <t>Square root of all sampled farms, as per 2.4.11.b or 2.4.14.d.</t>
  </si>
  <si>
    <t>2.4.11.c</t>
  </si>
  <si>
    <t>11 to 50</t>
  </si>
  <si>
    <t>1 group of 3</t>
  </si>
  <si>
    <t>Avg Area/Farm unit</t>
  </si>
  <si>
    <t>101 to 250</t>
  </si>
  <si>
    <t>Combined Audits</t>
  </si>
  <si>
    <t>Processing Sites</t>
  </si>
  <si>
    <t>All should be audited for single; all audited within 3 year for multi-farm</t>
  </si>
  <si>
    <t>2.4.11.a
2.4.12.b</t>
  </si>
  <si>
    <t>51 to 100</t>
  </si>
  <si>
    <t>1 group of 3
1 group of 5</t>
  </si>
  <si>
    <t>Avg Area/farm x Sample</t>
  </si>
  <si>
    <t>251 to 350</t>
  </si>
  <si>
    <t>Subcontractors</t>
  </si>
  <si>
    <t>Subcontractors, intermediaries and service providers shall all be audited within 3-years time (0,33).</t>
  </si>
  <si>
    <t>2.4.9.b</t>
  </si>
  <si>
    <t>2 groups of 5</t>
  </si>
  <si>
    <t>category</t>
  </si>
  <si>
    <t>351 to 450</t>
  </si>
  <si>
    <t>Intermediaries</t>
  </si>
  <si>
    <t>251 to 500</t>
  </si>
  <si>
    <t>2 groups of 3
1 group of 4
2 groups of 5</t>
  </si>
  <si>
    <t>451 to 600</t>
  </si>
  <si>
    <t>Risk</t>
  </si>
  <si>
    <t>Service Providers</t>
  </si>
  <si>
    <t>501 to 1500</t>
  </si>
  <si>
    <t>2 group of 3
1 group of 4
3 groups of 5</t>
  </si>
  <si>
    <t>601 to 800</t>
  </si>
  <si>
    <t>A</t>
  </si>
  <si>
    <t>Very Low-Risk Category (A)</t>
  </si>
  <si>
    <t>Labor Providers</t>
  </si>
  <si>
    <t>All should be audited for each audit.</t>
  </si>
  <si>
    <t>AR 4.42.a</t>
  </si>
  <si>
    <t>1501 to 4000</t>
  </si>
  <si>
    <t>1 group of 3
1 group of 4
5 groups of 5</t>
  </si>
  <si>
    <t>801 to 1200</t>
  </si>
  <si>
    <t>B</t>
  </si>
  <si>
    <t>Low Risk Category (B)</t>
  </si>
  <si>
    <t>Purchase centers</t>
  </si>
  <si>
    <t>√/2</t>
  </si>
  <si>
    <t>It should be 50% the sqr.</t>
  </si>
  <si>
    <t>2.4.12.a</t>
  </si>
  <si>
    <t>&gt; 4001</t>
  </si>
  <si>
    <t>8 groups of 5</t>
  </si>
  <si>
    <t>1201 to 1800</t>
  </si>
  <si>
    <t>C</t>
  </si>
  <si>
    <t>Medium Risk Category (C)</t>
  </si>
  <si>
    <t>Houses</t>
  </si>
  <si>
    <t>It should be sqr</t>
  </si>
  <si>
    <t>AR4.9 47.a</t>
  </si>
  <si>
    <t>1801 to 2500</t>
  </si>
  <si>
    <t>D</t>
  </si>
  <si>
    <t>High Risk Category (D)</t>
  </si>
  <si>
    <t>Values in Red, Modfied due to the Provisional Policy</t>
  </si>
  <si>
    <t>2501 to 3500</t>
  </si>
  <si>
    <t>E</t>
  </si>
  <si>
    <t>Very High-Risk Category (E)</t>
  </si>
  <si>
    <t>Audit Date Trigger Factor</t>
  </si>
  <si>
    <t>Worker Calculation Concat</t>
  </si>
  <si>
    <t>Min. Number Interviews</t>
  </si>
  <si>
    <t>&gt; 3500</t>
  </si>
  <si>
    <t>Initial Date</t>
  </si>
  <si>
    <t>&lt; 18 years</t>
  </si>
  <si>
    <t>Male</t>
  </si>
  <si>
    <t>Female</t>
  </si>
  <si>
    <t>Total</t>
  </si>
  <si>
    <t>General</t>
  </si>
  <si>
    <t>% Male</t>
  </si>
  <si>
    <t>%Female</t>
  </si>
  <si>
    <t>Audit Date</t>
  </si>
  <si>
    <t>Totals</t>
  </si>
  <si>
    <t>Transition Audit Trigger</t>
  </si>
  <si>
    <t>Coffee</t>
  </si>
  <si>
    <t>Fruit</t>
  </si>
  <si>
    <t>Herbs</t>
  </si>
  <si>
    <t>Nuts</t>
  </si>
  <si>
    <t>Tea</t>
  </si>
  <si>
    <t>Vegetable</t>
  </si>
  <si>
    <t>Audit Type</t>
  </si>
  <si>
    <t>Calculation on proportion of interviews</t>
  </si>
  <si>
    <t>Index</t>
  </si>
  <si>
    <t>Filling in</t>
  </si>
  <si>
    <t>total</t>
  </si>
  <si>
    <t>Permanent proportion</t>
  </si>
  <si>
    <t>Temporary proportion</t>
  </si>
  <si>
    <t>Calculation on proportion of interviews - Rounding</t>
  </si>
  <si>
    <t>Unionized</t>
  </si>
  <si>
    <t>Calculation on proportion of interviews - Corrections</t>
  </si>
  <si>
    <t>Calculation on proportion of interviews - Formulas</t>
  </si>
  <si>
    <t>Process Monitoring</t>
  </si>
  <si>
    <t>A. Audited Sample</t>
  </si>
  <si>
    <t>B. Timelines</t>
  </si>
  <si>
    <t>Please see below an overview of the executed audit sample versus what was planned. In case the sample executed is less than what was planned, the cells below will be colored in red and the CB should provide justification.</t>
  </si>
  <si>
    <t>Below you can see the deadline of all time-bound activities in the certification process triggered before the first audit date and after the last audit date. The Quality Review team can use this to ensure timelines were complied with.</t>
  </si>
  <si>
    <t>Executed</t>
  </si>
  <si>
    <t>Planned</t>
  </si>
  <si>
    <t>Deadline</t>
  </si>
  <si>
    <t>Days</t>
  </si>
  <si>
    <t>Application Approval</t>
  </si>
  <si>
    <t>CB Contract Agreement</t>
  </si>
  <si>
    <t>App. Shared with Audit Team</t>
  </si>
  <si>
    <t>Audit Plan sent to CH</t>
  </si>
  <si>
    <t>First Audit Date</t>
  </si>
  <si>
    <t>Last Audit Date</t>
  </si>
  <si>
    <t>NC Resolution Window</t>
  </si>
  <si>
    <t>NCs Found in Audit</t>
  </si>
  <si>
    <t>Final Audit Report is finalized</t>
  </si>
  <si>
    <t>License Request</t>
  </si>
  <si>
    <t>Note for the CB:</t>
  </si>
  <si>
    <t>Fill in the cells related to the activities indicated in green below. Indicate the date regarding the Final Audit Report in the RACP (F16) and the License Request Date (F18).</t>
  </si>
  <si>
    <t>Note for translator: This tab should be translated, otherwise the dropdown menus will not work</t>
  </si>
  <si>
    <t>Certification scope</t>
  </si>
  <si>
    <t>Crop name final</t>
  </si>
  <si>
    <t>Category List</t>
  </si>
  <si>
    <t>Important instructions!</t>
  </si>
  <si>
    <t>RA</t>
  </si>
  <si>
    <t>After translations/updates ensure the following:</t>
  </si>
  <si>
    <t>Coffee Arabica</t>
  </si>
  <si>
    <t>1) Sort the crop list per category (B2) from A to Z</t>
  </si>
  <si>
    <t>Coffee Robusta</t>
  </si>
  <si>
    <t>2) Open the Name Manager. You will see the same entries as the category list (E2) as names.</t>
  </si>
  <si>
    <t>Ferns</t>
  </si>
  <si>
    <t>3) Open each name and align it with the translated/updated list. This means that you need to reselect all crop names (column C) and link it to the corresponding category.</t>
  </si>
  <si>
    <t>Leather leaf fern</t>
  </si>
  <si>
    <t>No other changes are needed!</t>
  </si>
  <si>
    <t>Other ornamental plants</t>
  </si>
  <si>
    <t>Palm leaves</t>
  </si>
  <si>
    <t>Psyllium</t>
  </si>
  <si>
    <t>Rose</t>
  </si>
  <si>
    <t>Sunflower</t>
  </si>
  <si>
    <t>Various Foliage</t>
  </si>
  <si>
    <t>Açaí</t>
  </si>
  <si>
    <t>UEBT/RA</t>
  </si>
  <si>
    <t>Apple blossoms</t>
  </si>
  <si>
    <t>Apple fruit</t>
  </si>
  <si>
    <t>Apple leaves</t>
  </si>
  <si>
    <t>Apricot blossoms</t>
  </si>
  <si>
    <t>Apricot fruit</t>
  </si>
  <si>
    <t>Apricot leaves</t>
  </si>
  <si>
    <t>Avocado</t>
  </si>
  <si>
    <t>Banana</t>
  </si>
  <si>
    <t>Baobab</t>
  </si>
  <si>
    <t>Barberry</t>
  </si>
  <si>
    <t>Bilberry</t>
  </si>
  <si>
    <t>Black Currant fruit</t>
  </si>
  <si>
    <t>Blackberry fruit</t>
  </si>
  <si>
    <t>Blackberry leaves</t>
  </si>
  <si>
    <t>Blueberry fruit</t>
  </si>
  <si>
    <t>Blueberry leaves</t>
  </si>
  <si>
    <t>Boysenberry fruit</t>
  </si>
  <si>
    <t>Cherry blossoms</t>
  </si>
  <si>
    <t>Cherry fruit</t>
  </si>
  <si>
    <t>Cherry leaves</t>
  </si>
  <si>
    <t>Citron</t>
  </si>
  <si>
    <t>Citrus blossoms</t>
  </si>
  <si>
    <t>Citrus fruit</t>
  </si>
  <si>
    <t>Citrus leaves</t>
  </si>
  <si>
    <t>Clementine</t>
  </si>
  <si>
    <t>Coconut</t>
  </si>
  <si>
    <t xml:space="preserve">Copoazú </t>
  </si>
  <si>
    <t>Crab apple blossoms</t>
  </si>
  <si>
    <t>Crab apple fruit</t>
  </si>
  <si>
    <t>Crab apple leaves</t>
  </si>
  <si>
    <t>Cranberry fruit</t>
  </si>
  <si>
    <t>Cranberry leaves</t>
  </si>
  <si>
    <t xml:space="preserve">Cupuaçu </t>
  </si>
  <si>
    <t>Curaba</t>
  </si>
  <si>
    <t>Date blossoms</t>
  </si>
  <si>
    <t>Date fruit</t>
  </si>
  <si>
    <t>Date leaves</t>
  </si>
  <si>
    <t>Dragonfruit leaves</t>
  </si>
  <si>
    <t>Fig</t>
  </si>
  <si>
    <t>Gooseberry fruit</t>
  </si>
  <si>
    <t>Gooseberry leaves</t>
  </si>
  <si>
    <t>Grandilla</t>
  </si>
  <si>
    <t>Grapefruit blossoms</t>
  </si>
  <si>
    <t>Grapefruit fruit</t>
  </si>
  <si>
    <t>Grapefruit leaves</t>
  </si>
  <si>
    <t>Grapes</t>
  </si>
  <si>
    <t>Guava fruit</t>
  </si>
  <si>
    <t>Guava leaves</t>
  </si>
  <si>
    <t>Indian Gooseberry</t>
  </si>
  <si>
    <t>Jackfruit</t>
  </si>
  <si>
    <t>Jocote / Mombin</t>
  </si>
  <si>
    <t>Kiwi</t>
  </si>
  <si>
    <t>Lemon blossoms</t>
  </si>
  <si>
    <t>Lemon fruit</t>
  </si>
  <si>
    <t>Lemon leaves</t>
  </si>
  <si>
    <t>Lime blossoms</t>
  </si>
  <si>
    <t>Lime fruit</t>
  </si>
  <si>
    <t>Lime leaves</t>
  </si>
  <si>
    <t>Loquat</t>
  </si>
  <si>
    <t>Lychee blossoms</t>
  </si>
  <si>
    <t>Lychee fruit</t>
  </si>
  <si>
    <t>Lychee leaves</t>
  </si>
  <si>
    <t>Mandarin blossoms</t>
  </si>
  <si>
    <t>Mandarin fruit</t>
  </si>
  <si>
    <t>Mandarin leaves</t>
  </si>
  <si>
    <t>Mango fruit</t>
  </si>
  <si>
    <t>Mango leaves</t>
  </si>
  <si>
    <t>Mangosteen</t>
  </si>
  <si>
    <t>Melon blossoms</t>
  </si>
  <si>
    <t>Melon fruit</t>
  </si>
  <si>
    <t>Melon leaves</t>
  </si>
  <si>
    <t>Mulberry</t>
  </si>
  <si>
    <t>Nectarine</t>
  </si>
  <si>
    <t>Orange blossoms</t>
  </si>
  <si>
    <t>Orange fruit</t>
  </si>
  <si>
    <t>Orange leaves</t>
  </si>
  <si>
    <t>Other banana</t>
  </si>
  <si>
    <t>Other fresh fruit</t>
  </si>
  <si>
    <t>Papaya</t>
  </si>
  <si>
    <t>Passion fruit blossoms</t>
  </si>
  <si>
    <t>Passion fruit leaves</t>
  </si>
  <si>
    <t>Passionfruit / Gulupa</t>
  </si>
  <si>
    <t>Pawpaw</t>
  </si>
  <si>
    <t>Peach / Durazno</t>
  </si>
  <si>
    <t>Peach blossoms</t>
  </si>
  <si>
    <t>Peach leaves</t>
  </si>
  <si>
    <t>Pear blossoms</t>
  </si>
  <si>
    <t>Pear fruit</t>
  </si>
  <si>
    <t>Pear leaves</t>
  </si>
  <si>
    <t>Physalis / Cape gooseberry</t>
  </si>
  <si>
    <t>Pineapple</t>
  </si>
  <si>
    <t>Pineapple leaves</t>
  </si>
  <si>
    <t>Pitajaya / Dragon Fruit</t>
  </si>
  <si>
    <t>Plantain</t>
  </si>
  <si>
    <t>Plum blossoms</t>
  </si>
  <si>
    <t>Plum fruit</t>
  </si>
  <si>
    <t>Plum leaves</t>
  </si>
  <si>
    <t>Pomegranate fruit</t>
  </si>
  <si>
    <t>Pomegranate leaves</t>
  </si>
  <si>
    <t>Rambutan</t>
  </si>
  <si>
    <t>Raspberry fruit</t>
  </si>
  <si>
    <t>Raspberry leaves</t>
  </si>
  <si>
    <t>Red Currant fruit</t>
  </si>
  <si>
    <t>Sapota/Chikoo</t>
  </si>
  <si>
    <t>Soursop</t>
  </si>
  <si>
    <t>Strawberry blossoms</t>
  </si>
  <si>
    <t>Strawberry fruit</t>
  </si>
  <si>
    <t>Strawberry leaves</t>
  </si>
  <si>
    <t>Sweet Blackberry fruit</t>
  </si>
  <si>
    <t>Sweet Blackberry leaves</t>
  </si>
  <si>
    <t>Sweet Grandilla</t>
  </si>
  <si>
    <t>Tamarillo</t>
  </si>
  <si>
    <t>Tangerine</t>
  </si>
  <si>
    <t>Tangerine blossoms</t>
  </si>
  <si>
    <t>Tangerine leaves</t>
  </si>
  <si>
    <t>Watermelon</t>
  </si>
  <si>
    <t>Wild Pear blossoms</t>
  </si>
  <si>
    <t>Wild pear fruit</t>
  </si>
  <si>
    <t>Wild Pear leaves</t>
  </si>
  <si>
    <t>Acerola fruit</t>
  </si>
  <si>
    <t>Acerola leaves</t>
  </si>
  <si>
    <t>Ajwain</t>
  </si>
  <si>
    <t>Allspice</t>
  </si>
  <si>
    <t>Aloe vera</t>
  </si>
  <si>
    <t>Angelica</t>
  </si>
  <si>
    <t>Anise</t>
  </si>
  <si>
    <t>Aronia</t>
  </si>
  <si>
    <t>Asafoetida</t>
  </si>
  <si>
    <t>Ash</t>
  </si>
  <si>
    <t>Ashwagandha</t>
  </si>
  <si>
    <t>Balm hawthorn</t>
  </si>
  <si>
    <t>Basil</t>
  </si>
  <si>
    <t>Bay Leaf plant</t>
  </si>
  <si>
    <t>Bergamot</t>
  </si>
  <si>
    <t>Bibernell</t>
  </si>
  <si>
    <t>Black Currant leaves</t>
  </si>
  <si>
    <t>UEBT/RA or RA</t>
  </si>
  <si>
    <t>Black Pepper</t>
  </si>
  <si>
    <t>Blackberry</t>
  </si>
  <si>
    <t>Blessed thistle</t>
  </si>
  <si>
    <t>Bluet</t>
  </si>
  <si>
    <t>Boldo</t>
  </si>
  <si>
    <t>Borage</t>
  </si>
  <si>
    <t>Boysenberry leaves</t>
  </si>
  <si>
    <t>Burnet</t>
  </si>
  <si>
    <t>Calendula</t>
  </si>
  <si>
    <t>Caraway</t>
  </si>
  <si>
    <t>Cardamom</t>
  </si>
  <si>
    <t>Carnation</t>
  </si>
  <si>
    <t>Carob</t>
  </si>
  <si>
    <t>Cassia</t>
  </si>
  <si>
    <t>Catnip</t>
  </si>
  <si>
    <t>Cayenne pepper</t>
  </si>
  <si>
    <t>Centella</t>
  </si>
  <si>
    <t>Chamomile</t>
  </si>
  <si>
    <t>Cheese poplar</t>
  </si>
  <si>
    <t>Chervil</t>
  </si>
  <si>
    <t>Chicory</t>
  </si>
  <si>
    <t>Chilli Pepper</t>
  </si>
  <si>
    <t>Chilli/Chili/Chile</t>
  </si>
  <si>
    <t>Chive</t>
  </si>
  <si>
    <t>Cicely</t>
  </si>
  <si>
    <t>Cilantro</t>
  </si>
  <si>
    <t>Cinnamon</t>
  </si>
  <si>
    <t>Citronella</t>
  </si>
  <si>
    <t>Clove</t>
  </si>
  <si>
    <t>Cola nut plant</t>
  </si>
  <si>
    <t>Common mullein</t>
  </si>
  <si>
    <t>Coneflower</t>
  </si>
  <si>
    <t>Coriander</t>
  </si>
  <si>
    <t>Cornflower</t>
  </si>
  <si>
    <t>Costmary</t>
  </si>
  <si>
    <t>Cowslip</t>
  </si>
  <si>
    <t>Crisped mint</t>
  </si>
  <si>
    <t>Cumin</t>
  </si>
  <si>
    <t>Curcuma</t>
  </si>
  <si>
    <t>Curly mint</t>
  </si>
  <si>
    <t>Curry leaf</t>
  </si>
  <si>
    <t>Daisy</t>
  </si>
  <si>
    <t>Dandellion</t>
  </si>
  <si>
    <t>Dane weed</t>
  </si>
  <si>
    <t>Dill</t>
  </si>
  <si>
    <t>Echinacea</t>
  </si>
  <si>
    <t>Elderberry</t>
  </si>
  <si>
    <t>Elderflower</t>
  </si>
  <si>
    <t>Erica</t>
  </si>
  <si>
    <t>Eucalyptus</t>
  </si>
  <si>
    <t>Fennel</t>
  </si>
  <si>
    <t>Fenugreek</t>
  </si>
  <si>
    <t>Feverfew</t>
  </si>
  <si>
    <t>Filé powder / Sassafras</t>
  </si>
  <si>
    <t>Galangal</t>
  </si>
  <si>
    <t>Ginger</t>
  </si>
  <si>
    <t>Ginkgo</t>
  </si>
  <si>
    <t>Ginseng</t>
  </si>
  <si>
    <t>Golden rhubarb</t>
  </si>
  <si>
    <t>Grains of paradise</t>
  </si>
  <si>
    <t>Guarana</t>
  </si>
  <si>
    <t>Hawthorn</t>
  </si>
  <si>
    <t>Heather</t>
  </si>
  <si>
    <t>Helichrysum</t>
  </si>
  <si>
    <t>Hemp</t>
  </si>
  <si>
    <t>Hibiscus</t>
  </si>
  <si>
    <t>Honeybush</t>
  </si>
  <si>
    <t>Hops</t>
  </si>
  <si>
    <t>Horehound</t>
  </si>
  <si>
    <t>Horseradish</t>
  </si>
  <si>
    <t>Hyssop</t>
  </si>
  <si>
    <t>Jasmine</t>
  </si>
  <si>
    <t>Juniper</t>
  </si>
  <si>
    <t>Lady's Mantle</t>
  </si>
  <si>
    <t>Lapacho</t>
  </si>
  <si>
    <t>Laurel</t>
  </si>
  <si>
    <t>Lavender</t>
  </si>
  <si>
    <t>Lemon balm</t>
  </si>
  <si>
    <t>Lemon myrtle</t>
  </si>
  <si>
    <t>Lemon verbena</t>
  </si>
  <si>
    <t>Lemongrass</t>
  </si>
  <si>
    <t>Licorice / liquorice</t>
  </si>
  <si>
    <t>Linden</t>
  </si>
  <si>
    <t>Lotus</t>
  </si>
  <si>
    <t>Lovage</t>
  </si>
  <si>
    <t>Mace</t>
  </si>
  <si>
    <t>Mallow</t>
  </si>
  <si>
    <t>Marigold</t>
  </si>
  <si>
    <t>Marjoram</t>
  </si>
  <si>
    <t>Marsh mallow</t>
  </si>
  <si>
    <t>Meadowsweet</t>
  </si>
  <si>
    <t>Melisse</t>
  </si>
  <si>
    <t>Mint</t>
  </si>
  <si>
    <t>Moringa</t>
  </si>
  <si>
    <t>Mustard</t>
  </si>
  <si>
    <t>Nasturtium</t>
  </si>
  <si>
    <t>Neem fruit</t>
  </si>
  <si>
    <t>Neem leaves</t>
  </si>
  <si>
    <t>Nettle</t>
  </si>
  <si>
    <t>Nigella</t>
  </si>
  <si>
    <t>Nutmeg</t>
  </si>
  <si>
    <t>Oat</t>
  </si>
  <si>
    <t>Oregano</t>
  </si>
  <si>
    <t>Other herbs and spices</t>
  </si>
  <si>
    <t>Otrthosiphon</t>
  </si>
  <si>
    <t>Paprika</t>
  </si>
  <si>
    <t>Parsley</t>
  </si>
  <si>
    <t>Patchouli</t>
  </si>
  <si>
    <t>Peony</t>
  </si>
  <si>
    <t>Peppermint</t>
  </si>
  <si>
    <t>Pimento</t>
  </si>
  <si>
    <t>Poppy</t>
  </si>
  <si>
    <t>Primrose</t>
  </si>
  <si>
    <t>Red Currant leaves</t>
  </si>
  <si>
    <t>Rhubarb</t>
  </si>
  <si>
    <t>Ribwort</t>
  </si>
  <si>
    <t>Rooibos</t>
  </si>
  <si>
    <t>Rose Hip</t>
  </si>
  <si>
    <t>Rosemary</t>
  </si>
  <si>
    <t>Rue</t>
  </si>
  <si>
    <t>Safflower</t>
  </si>
  <si>
    <t>Saffron</t>
  </si>
  <si>
    <t>Sage</t>
  </si>
  <si>
    <t>Salvia</t>
  </si>
  <si>
    <t>Sarsaparilla</t>
  </si>
  <si>
    <t>Sassafras</t>
  </si>
  <si>
    <t>Savory</t>
  </si>
  <si>
    <t>Silver lime / silver linden</t>
  </si>
  <si>
    <t>Sorrel</t>
  </si>
  <si>
    <t>Spearmint</t>
  </si>
  <si>
    <t>Spices</t>
  </si>
  <si>
    <t>St. John's wort</t>
  </si>
  <si>
    <t>Star Anise</t>
  </si>
  <si>
    <t>Stevia</t>
  </si>
  <si>
    <t>Stinging nettle</t>
  </si>
  <si>
    <t>Stone linden</t>
  </si>
  <si>
    <t>Sweet Fennel</t>
  </si>
  <si>
    <t>Taiga root</t>
  </si>
  <si>
    <t>Tarragon</t>
  </si>
  <si>
    <t>Terminalia</t>
  </si>
  <si>
    <t>Thyme</t>
  </si>
  <si>
    <t>Tulsi</t>
  </si>
  <si>
    <t>Turmeric</t>
  </si>
  <si>
    <t>Valerian</t>
  </si>
  <si>
    <t>Vanilla</t>
  </si>
  <si>
    <t>Vasaka</t>
  </si>
  <si>
    <t>Verbena</t>
  </si>
  <si>
    <t>Wasabi</t>
  </si>
  <si>
    <t>White Pepper</t>
  </si>
  <si>
    <t>Willow bark</t>
  </si>
  <si>
    <t>Willow herb</t>
  </si>
  <si>
    <t>Yarrow</t>
  </si>
  <si>
    <t>Yerba Mate</t>
  </si>
  <si>
    <t>Almond nut</t>
  </si>
  <si>
    <t>Cashew</t>
  </si>
  <si>
    <t>Hazelnut</t>
  </si>
  <si>
    <t>Macadamia</t>
  </si>
  <si>
    <t>Peanut</t>
  </si>
  <si>
    <t>Pecan</t>
  </si>
  <si>
    <t>Pistachio</t>
  </si>
  <si>
    <t>Tea plant</t>
  </si>
  <si>
    <t>Alfafa</t>
  </si>
  <si>
    <t>Arracacha</t>
  </si>
  <si>
    <t>Artichoke</t>
  </si>
  <si>
    <t>Arugula</t>
  </si>
  <si>
    <t>Asparagus</t>
  </si>
  <si>
    <t>Bean</t>
  </si>
  <si>
    <t>Beet, beetroot</t>
  </si>
  <si>
    <t>Bell Peppers</t>
  </si>
  <si>
    <t>Bitter gourd</t>
  </si>
  <si>
    <t>Broccoli</t>
  </si>
  <si>
    <t>Brussels Sprout</t>
  </si>
  <si>
    <t>Buttercup squash</t>
  </si>
  <si>
    <t>Cabbage</t>
  </si>
  <si>
    <t>Calabash</t>
  </si>
  <si>
    <t>Carrot</t>
  </si>
  <si>
    <t>Cassava</t>
  </si>
  <si>
    <t>Cauliflower</t>
  </si>
  <si>
    <t>Celery</t>
  </si>
  <si>
    <t>Chard</t>
  </si>
  <si>
    <t>Chayote, chocho, christophine</t>
  </si>
  <si>
    <t>Chilacayote</t>
  </si>
  <si>
    <t>Corn</t>
  </si>
  <si>
    <t>Cucumber</t>
  </si>
  <si>
    <t>Eggplant, Aubergine</t>
  </si>
  <si>
    <t>Endive</t>
  </si>
  <si>
    <t>Garlic</t>
  </si>
  <si>
    <t>Green bean / string bean</t>
  </si>
  <si>
    <t>Heart of Palm</t>
  </si>
  <si>
    <t>Kale</t>
  </si>
  <si>
    <t>Leek</t>
  </si>
  <si>
    <t>Lettuce</t>
  </si>
  <si>
    <t>Manioc / Cassava</t>
  </si>
  <si>
    <t>Mizuna</t>
  </si>
  <si>
    <t>Mustard greens</t>
  </si>
  <si>
    <t>Olive</t>
  </si>
  <si>
    <t>Onion</t>
  </si>
  <si>
    <t>Other fresh vegetables</t>
  </si>
  <si>
    <t>Pea</t>
  </si>
  <si>
    <t>Potato</t>
  </si>
  <si>
    <t>Pumpkin</t>
  </si>
  <si>
    <t>Radicchio</t>
  </si>
  <si>
    <t>Radish</t>
  </si>
  <si>
    <t>Rucula</t>
  </si>
  <si>
    <t>Spinach</t>
  </si>
  <si>
    <t>Squash</t>
  </si>
  <si>
    <t>Sweet Onion</t>
  </si>
  <si>
    <t>Sweet Potato</t>
  </si>
  <si>
    <t>Taro / Kalo</t>
  </si>
  <si>
    <t>Tomato</t>
  </si>
  <si>
    <t>Vegetables</t>
  </si>
  <si>
    <t>Watercresses</t>
  </si>
  <si>
    <t>Yam</t>
  </si>
  <si>
    <t>Types of Requirements</t>
  </si>
  <si>
    <t>Y/N List</t>
  </si>
  <si>
    <t>Lawsuit</t>
  </si>
  <si>
    <t>Auditor list</t>
  </si>
  <si>
    <t>Interview Type</t>
  </si>
  <si>
    <t>Cert. Options</t>
  </si>
  <si>
    <t>Description</t>
  </si>
  <si>
    <t>Messages</t>
  </si>
  <si>
    <t>Country List</t>
  </si>
  <si>
    <t>Core Requirements</t>
  </si>
  <si>
    <t>Yes</t>
  </si>
  <si>
    <t>Individual</t>
  </si>
  <si>
    <t>Single Farm</t>
  </si>
  <si>
    <t>A single farm that owns or manages one farm with an independent organizational structure, whereby central management and all activities take place at a single physical location.</t>
  </si>
  <si>
    <t>x</t>
  </si>
  <si>
    <t>Please review the start and end dates of the audit. Based on the inserted dates and number of the auditors, the interval may not be enough.</t>
  </si>
  <si>
    <t>Farms are in very close proximity and it is easy to visit more than 6 farms per auditor within 8 hours, including time for traveling between 6 farms in any 2 selected sub-groups/villages</t>
  </si>
  <si>
    <t>Afghanistan</t>
  </si>
  <si>
    <t>Mandatory Improvements</t>
  </si>
  <si>
    <t>NC</t>
  </si>
  <si>
    <t>Group</t>
  </si>
  <si>
    <t>Multi Farm</t>
  </si>
  <si>
    <t>Two or more farms owned or rented by one entity whose operations and farming practices are managed centrally, regardless of certification.</t>
  </si>
  <si>
    <t>Farms are in reachable distances and it is reasonable to visit up to 5 farms within 8 hours, including time for traveling between 5 farms in any 2 selected sub-groups/villages</t>
  </si>
  <si>
    <t>Albania</t>
  </si>
  <si>
    <t>Self-selected Improvements</t>
  </si>
  <si>
    <t>NA</t>
  </si>
  <si>
    <t>Group of Farms</t>
  </si>
  <si>
    <t>A group of organized farms (group members) that implements a common management system, organized as an association or cooperative or  managed by a farm or other supply chain actor such as an exporter or another entity.</t>
  </si>
  <si>
    <t>Work Concat</t>
  </si>
  <si>
    <t>Farms are distant from each other and it is reasonable to visit up to 4 farms within 8 hours, including time for traveling between 4 farms in any 2 selected sub-groups/villages</t>
  </si>
  <si>
    <t>Algeria</t>
  </si>
  <si>
    <t>Mandatory Smart Meters</t>
  </si>
  <si>
    <t>Scopes</t>
  </si>
  <si>
    <t>Deforestation/ Encroachment risk parameters</t>
  </si>
  <si>
    <t>Single Site</t>
  </si>
  <si>
    <t>An individual organization that does not have farming in the scope of its Rainforest Alliance certification, whereby central management and all activities take place at a single physical location</t>
  </si>
  <si>
    <t>being</t>
  </si>
  <si>
    <t>Farms are quite distant from each other and it is reasonable to visit up to 3 farms within 8 hours, including time for traveling between 3 farms in any 2 selected sub-groups/villages</t>
  </si>
  <si>
    <t>Andorra</t>
  </si>
  <si>
    <t>Self-selected Smart Meters</t>
  </si>
  <si>
    <t>Checklist</t>
  </si>
  <si>
    <t>Multi Site</t>
  </si>
  <si>
    <t xml:space="preserve">An organization that does not have farming in the scope of its Rainforest Alliance certification and has an identified central location under which two or more sites are operating. </t>
  </si>
  <si>
    <t>and</t>
  </si>
  <si>
    <t>Angola</t>
  </si>
  <si>
    <t>SupplyChain</t>
  </si>
  <si>
    <t>Comply</t>
  </si>
  <si>
    <t>Any Orange, but no Red - Medium</t>
  </si>
  <si>
    <t>worker(s)</t>
  </si>
  <si>
    <t>Risk category</t>
  </si>
  <si>
    <t>Antigua and Barbuda</t>
  </si>
  <si>
    <t>Types of Audits</t>
  </si>
  <si>
    <t>Non-conformity</t>
  </si>
  <si>
    <t>Any Red - High</t>
  </si>
  <si>
    <t>workers</t>
  </si>
  <si>
    <t>1. Very low risk</t>
  </si>
  <si>
    <t>Argentina</t>
  </si>
  <si>
    <t>Transition</t>
  </si>
  <si>
    <t>Sent List</t>
  </si>
  <si>
    <t>Not Applicable</t>
  </si>
  <si>
    <t>Risk Levels</t>
  </si>
  <si>
    <t>Types of Auditors</t>
  </si>
  <si>
    <t>2. Low risk</t>
  </si>
  <si>
    <t>Armenia</t>
  </si>
  <si>
    <t>Certification</t>
  </si>
  <si>
    <t>Sent</t>
  </si>
  <si>
    <t>High</t>
  </si>
  <si>
    <t>Lead Auditor</t>
  </si>
  <si>
    <t>Responsible for leading and organizing the audit team; ensures the complete and proper execution of the audit; adjusts the audit plan upon communication to the client; prepares the audit report.</t>
  </si>
  <si>
    <t>3. Medium risk</t>
  </si>
  <si>
    <t>Australia</t>
  </si>
  <si>
    <t>Surveillance</t>
  </si>
  <si>
    <t>Not sent</t>
  </si>
  <si>
    <t>Sample Types</t>
  </si>
  <si>
    <t>Medium</t>
  </si>
  <si>
    <t>Lead Auditor for Social Topics</t>
  </si>
  <si>
    <t>Responsible for leading and organizing the social requirements investigation during audits and to apply the extra audit requirements for medium/high risk contexts as per RA social Risk Maps.</t>
  </si>
  <si>
    <t>4. High risk</t>
  </si>
  <si>
    <t>Austria</t>
  </si>
  <si>
    <t xml:space="preserve">Follow up </t>
  </si>
  <si>
    <t>Support Auditor</t>
  </si>
  <si>
    <t>Supports the lead auditor with specific tasks to ensure the complete and proper execution of the audit. Prepares specific input for the audit report.</t>
  </si>
  <si>
    <t>5. Highest risk</t>
  </si>
  <si>
    <t>Azerbaijan</t>
  </si>
  <si>
    <t>Surprise</t>
  </si>
  <si>
    <t>Site</t>
  </si>
  <si>
    <t>Trainee Auditor</t>
  </si>
  <si>
    <t>Performs tasks on verification under the supervision of an auditor or the lead auditor at all times.</t>
  </si>
  <si>
    <t>The Bahamas</t>
  </si>
  <si>
    <t>Investigation</t>
  </si>
  <si>
    <t>Open</t>
  </si>
  <si>
    <t>Technical Expert</t>
  </si>
  <si>
    <t>Supports in employing specific audit methods for gathering evidence in a given topic identified as high/medium risk for the audit context.</t>
  </si>
  <si>
    <t>Risk Message</t>
  </si>
  <si>
    <t>Bahrain</t>
  </si>
  <si>
    <t>Extension</t>
  </si>
  <si>
    <t>Closed</t>
  </si>
  <si>
    <t>Service provider</t>
  </si>
  <si>
    <t>Interpreter</t>
  </si>
  <si>
    <t>Supports the audit team by literally translating statements of interviews and shall not influence on (non)conformity assessment.</t>
  </si>
  <si>
    <t>At this risk level, the  Annex AR4.1 of the Certification and Audit Rules becomes applicable. Please make sure to include the additional requirements in your Audit Plan</t>
  </si>
  <si>
    <t>Bangladesh</t>
  </si>
  <si>
    <t>Shadow</t>
  </si>
  <si>
    <t>Secrecy</t>
  </si>
  <si>
    <t>Labor provider</t>
  </si>
  <si>
    <t>Standard</t>
  </si>
  <si>
    <t>Observer</t>
  </si>
  <si>
    <t>Observes the audit process with no influence for learning or institutional reasons but also for monitoring and assessment of auditors.</t>
  </si>
  <si>
    <t>Barbados</t>
  </si>
  <si>
    <t>Review</t>
  </si>
  <si>
    <t>v.1.1</t>
  </si>
  <si>
    <t>Guidance on Worker Types</t>
  </si>
  <si>
    <t>Unionized and Migrant workers are not exclusive categories, meaning that temporary and permanent workers can be migrant and unionized as well. The indication of these field is limited to the fact that the lead auditor needs to make sure that part of the sampled workers in the temporary/permanent categories also cover the number of unionized/migrant workers indicated here.</t>
  </si>
  <si>
    <t>Belarus</t>
  </si>
  <si>
    <t>v.1.2</t>
  </si>
  <si>
    <t>Belgium</t>
  </si>
  <si>
    <t>Version Concat</t>
  </si>
  <si>
    <t>(M)</t>
  </si>
  <si>
    <t>v.1.3</t>
  </si>
  <si>
    <t>Belize</t>
  </si>
  <si>
    <t>(F)</t>
  </si>
  <si>
    <t>Sample Size</t>
  </si>
  <si>
    <t>Benin</t>
  </si>
  <si>
    <t>Originally Planned</t>
  </si>
  <si>
    <t>Audit Cicles</t>
  </si>
  <si>
    <t>Bhutan</t>
  </si>
  <si>
    <t>Site Types</t>
  </si>
  <si>
    <t>Increased</t>
  </si>
  <si>
    <t>1st Transition</t>
  </si>
  <si>
    <t>Bolivia</t>
  </si>
  <si>
    <t>2nd Transition</t>
  </si>
  <si>
    <t>Bosnia and Herzegovina</t>
  </si>
  <si>
    <t>Validation Combined Audit</t>
  </si>
  <si>
    <t>Botswana</t>
  </si>
  <si>
    <t>Brazil</t>
  </si>
  <si>
    <t>MixedIp</t>
  </si>
  <si>
    <t>Brunei</t>
  </si>
  <si>
    <t>Wrong</t>
  </si>
  <si>
    <t>Approved</t>
  </si>
  <si>
    <t>Segregation</t>
  </si>
  <si>
    <t>Bulgaria</t>
  </si>
  <si>
    <t>Correct</t>
  </si>
  <si>
    <t>Rejected</t>
  </si>
  <si>
    <t>Mass Balance</t>
  </si>
  <si>
    <t>Burkina Faso</t>
  </si>
  <si>
    <t>Burundi</t>
  </si>
  <si>
    <t>Cert. Decision</t>
  </si>
  <si>
    <t>Other Actors</t>
  </si>
  <si>
    <t>Cambodia</t>
  </si>
  <si>
    <t>Follow up audit validation</t>
  </si>
  <si>
    <t>Cameroon</t>
  </si>
  <si>
    <t>On site</t>
  </si>
  <si>
    <t>Non-certification</t>
  </si>
  <si>
    <t>Intermediary</t>
  </si>
  <si>
    <t>Canada</t>
  </si>
  <si>
    <t>Partially Remote</t>
  </si>
  <si>
    <t>Suspension</t>
  </si>
  <si>
    <t>Cape Verde</t>
  </si>
  <si>
    <t>Remote</t>
  </si>
  <si>
    <t>Cancelation</t>
  </si>
  <si>
    <t>Central African Republic</t>
  </si>
  <si>
    <t>Chad</t>
  </si>
  <si>
    <t>CH Risk analysis</t>
  </si>
  <si>
    <t>Chile</t>
  </si>
  <si>
    <t>New Applicant</t>
  </si>
  <si>
    <t>China</t>
  </si>
  <si>
    <t>Colombia</t>
  </si>
  <si>
    <t>Termination Validation</t>
  </si>
  <si>
    <t>Yes - Applicant non-certified or suspended in the last 2 years</t>
  </si>
  <si>
    <t>Comoros</t>
  </si>
  <si>
    <t>Congo, Republic of the</t>
  </si>
  <si>
    <t>Missing data. See comment column D</t>
  </si>
  <si>
    <t>Congo, Democratic Republic of the</t>
  </si>
  <si>
    <t>Costa Rica</t>
  </si>
  <si>
    <t>Cote d'Ivoire</t>
  </si>
  <si>
    <t>Croatia</t>
  </si>
  <si>
    <t>Cuba</t>
  </si>
  <si>
    <t>Cyprus</t>
  </si>
  <si>
    <t>Czech Republic</t>
  </si>
  <si>
    <t>Denmark</t>
  </si>
  <si>
    <t>Djibouti</t>
  </si>
  <si>
    <t>Dominica</t>
  </si>
  <si>
    <t>Dominican Republic</t>
  </si>
  <si>
    <t>East Timor (Timor-Leste)</t>
  </si>
  <si>
    <t>Ecuador</t>
  </si>
  <si>
    <t>Egypt</t>
  </si>
  <si>
    <t>El Salvador</t>
  </si>
  <si>
    <t>Equatorial Guinea</t>
  </si>
  <si>
    <t>Eritrea</t>
  </si>
  <si>
    <t>Estonia</t>
  </si>
  <si>
    <t>Ethiopia</t>
  </si>
  <si>
    <t>Fiji</t>
  </si>
  <si>
    <t>Finland</t>
  </si>
  <si>
    <t>France</t>
  </si>
  <si>
    <t>Gabon</t>
  </si>
  <si>
    <t>The Gambia</t>
  </si>
  <si>
    <t>Georgia</t>
  </si>
  <si>
    <t>Germany</t>
  </si>
  <si>
    <t>Ghana</t>
  </si>
  <si>
    <t>Greece</t>
  </si>
  <si>
    <t>Grenada</t>
  </si>
  <si>
    <t>Guatemala</t>
  </si>
  <si>
    <t>Guinea</t>
  </si>
  <si>
    <t>Guinea-Bissau</t>
  </si>
  <si>
    <t>Guyana</t>
  </si>
  <si>
    <t>Haiti</t>
  </si>
  <si>
    <t>Honduras</t>
  </si>
  <si>
    <t>Hungary</t>
  </si>
  <si>
    <t>Iceland</t>
  </si>
  <si>
    <t>India</t>
  </si>
  <si>
    <t>Indonesia</t>
  </si>
  <si>
    <t>Iran</t>
  </si>
  <si>
    <t>Iraq</t>
  </si>
  <si>
    <t>Ireland</t>
  </si>
  <si>
    <t>Israel</t>
  </si>
  <si>
    <t>Italy</t>
  </si>
  <si>
    <t>Jamaica</t>
  </si>
  <si>
    <t>Japan</t>
  </si>
  <si>
    <t>Jordan</t>
  </si>
  <si>
    <t>Kazakhstan</t>
  </si>
  <si>
    <t>Kenya</t>
  </si>
  <si>
    <t>Kiribati</t>
  </si>
  <si>
    <t>Korea, North</t>
  </si>
  <si>
    <t>Korea, South</t>
  </si>
  <si>
    <t>Kosovo</t>
  </si>
  <si>
    <t>Kuwait</t>
  </si>
  <si>
    <t>Kyrgyzstan</t>
  </si>
  <si>
    <t>Laos</t>
  </si>
  <si>
    <t>Latvia</t>
  </si>
  <si>
    <t>Lebanon</t>
  </si>
  <si>
    <t>Lesotho</t>
  </si>
  <si>
    <t>Liberia</t>
  </si>
  <si>
    <t>Libya</t>
  </si>
  <si>
    <t>Liechtenstein</t>
  </si>
  <si>
    <t>Lithuania</t>
  </si>
  <si>
    <t>Luxembourg</t>
  </si>
  <si>
    <t>Macedonia</t>
  </si>
  <si>
    <t>Madagascar</t>
  </si>
  <si>
    <t>Malawi</t>
  </si>
  <si>
    <t>Malaysia</t>
  </si>
  <si>
    <t>Maldives</t>
  </si>
  <si>
    <t>Mali</t>
  </si>
  <si>
    <t>Malta</t>
  </si>
  <si>
    <t>Marshall Islands</t>
  </si>
  <si>
    <t>Mauritania</t>
  </si>
  <si>
    <t>Mauritius</t>
  </si>
  <si>
    <t>Mexico</t>
  </si>
  <si>
    <t>Micronesia, Federated States of</t>
  </si>
  <si>
    <t>Moldova</t>
  </si>
  <si>
    <t>Monaco</t>
  </si>
  <si>
    <t>Mongolia</t>
  </si>
  <si>
    <t>Montenegro</t>
  </si>
  <si>
    <t>Morocco</t>
  </si>
  <si>
    <t>Mozambique</t>
  </si>
  <si>
    <t>Myanmar (Burma)</t>
  </si>
  <si>
    <t>Namibia</t>
  </si>
  <si>
    <t>Nauru</t>
  </si>
  <si>
    <t>Nepal</t>
  </si>
  <si>
    <t>Netherlands</t>
  </si>
  <si>
    <t>New Zealand</t>
  </si>
  <si>
    <t>Nicaragua</t>
  </si>
  <si>
    <t>Niger</t>
  </si>
  <si>
    <t>Nigeria</t>
  </si>
  <si>
    <t>Norway</t>
  </si>
  <si>
    <t>Oman</t>
  </si>
  <si>
    <t>Pakistan</t>
  </si>
  <si>
    <t>Palau</t>
  </si>
  <si>
    <t>Panama</t>
  </si>
  <si>
    <t>Papua New Guinea</t>
  </si>
  <si>
    <t>Paraguay</t>
  </si>
  <si>
    <t>Peru</t>
  </si>
  <si>
    <t>Philippines</t>
  </si>
  <si>
    <t>Poland</t>
  </si>
  <si>
    <t>Portugal</t>
  </si>
  <si>
    <t>Qatar</t>
  </si>
  <si>
    <t>Romania</t>
  </si>
  <si>
    <t>Russia</t>
  </si>
  <si>
    <t>Rwanda</t>
  </si>
  <si>
    <t>Saint Kitts and Nevis</t>
  </si>
  <si>
    <t>Saint Lucia</t>
  </si>
  <si>
    <t>Saint Vincent and the Grenadines</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</si>
  <si>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</si>
  <si>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</si>
  <si>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</si>
  <si>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</si>
  <si>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</si>
  <si>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</si>
  <si>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</si>
  <si>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</si>
  <si>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</si>
  <si>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</si>
  <si>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</si>
  <si>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</si>
  <si>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</si>
  <si>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</si>
  <si>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Sudan</t>
  </si>
  <si>
    <t>Spain</t>
  </si>
  <si>
    <t>Sri Lanka</t>
  </si>
  <si>
    <t>Sudan</t>
  </si>
  <si>
    <t>Suriname</t>
  </si>
  <si>
    <t>Swaziland</t>
  </si>
  <si>
    <t>Sweden</t>
  </si>
  <si>
    <t>Switzerland</t>
  </si>
  <si>
    <t>Syria</t>
  </si>
  <si>
    <t>Taiwan</t>
  </si>
  <si>
    <t>Tajikistan</t>
  </si>
  <si>
    <t>Tanzania</t>
  </si>
  <si>
    <t>Thailand</t>
  </si>
  <si>
    <t>Togo</t>
  </si>
  <si>
    <t>Tonga</t>
  </si>
  <si>
    <t>Trinidad and Tobago</t>
  </si>
  <si>
    <t>Tunisia</t>
  </si>
  <si>
    <t>Turkey</t>
  </si>
  <si>
    <t>Turkmenistan</t>
  </si>
  <si>
    <t>Tuvalu</t>
  </si>
  <si>
    <t>Uganda</t>
  </si>
  <si>
    <t>Ukraine</t>
  </si>
  <si>
    <t>United Arab Emirates</t>
  </si>
  <si>
    <t>United Kingdom</t>
  </si>
  <si>
    <t>United States of America</t>
  </si>
  <si>
    <t>Uruguay</t>
  </si>
  <si>
    <t>Uzbekistan</t>
  </si>
  <si>
    <t>Vanuatu</t>
  </si>
  <si>
    <t>Vatican City (Holy See)</t>
  </si>
  <si>
    <t>Venezuela</t>
  </si>
  <si>
    <t>Vietnam</t>
  </si>
  <si>
    <t>Yemen</t>
  </si>
  <si>
    <t>Zambia</t>
  </si>
  <si>
    <t>Zimbabwe</t>
  </si>
  <si>
    <t>Risk indicators for Farm:</t>
  </si>
  <si>
    <t>Applicable to:</t>
  </si>
  <si>
    <t>Location of data</t>
  </si>
  <si>
    <t>Threshold</t>
  </si>
  <si>
    <t>Risk point</t>
  </si>
  <si>
    <t>Comments</t>
  </si>
  <si>
    <t># of NC in latest audit</t>
  </si>
  <si>
    <t>Single &amp; Multi Farm + Group of farms</t>
  </si>
  <si>
    <t>Previous report from CH</t>
  </si>
  <si>
    <t>&gt; 2 - 15</t>
  </si>
  <si>
    <t>If 0 or 1 NC raised = risk, if more than 15 NC = risk. 
Threshold of 15 based on avg # of NC raised in audits that have led to a non-certification decision in West Africa in 2020</t>
  </si>
  <si>
    <t>1&lt;= OR &gt;15</t>
  </si>
  <si>
    <t>History of CH</t>
  </si>
  <si>
    <t>Registration RACP</t>
  </si>
  <si>
    <t>Existing CH</t>
  </si>
  <si>
    <t>New CH</t>
  </si>
  <si>
    <t xml:space="preserve">If CH has not indicated a previous UTZ / RA ID, completely new CH and thus riskier </t>
  </si>
  <si>
    <t>Non-certification, cancellation, suspension in the last 2 years</t>
  </si>
  <si>
    <t>No non-certification, suspension or cancellation in the last 2 years</t>
  </si>
  <si>
    <t>Non-certification, suspension or cancellation for non-administrative reasons</t>
  </si>
  <si>
    <t>Non-certification, suspension or cancellation in the last 2 years</t>
  </si>
  <si>
    <t>Average estimated yield of main crop of CH</t>
  </si>
  <si>
    <t>Calculated on basis of CAF</t>
  </si>
  <si>
    <t>Up to 1.5*average estimated yield for this crop and this country (benchmark)</t>
  </si>
  <si>
    <t>Data on average yield only available for some crops (coffee, tea, cocoa, banana, pineapple, HZ) in some countries - see tab "yield thresholds"</t>
  </si>
  <si>
    <t>More than 1.5* average estimated yield for this crop and this country</t>
  </si>
  <si>
    <t>Total area of main certified crop</t>
  </si>
  <si>
    <t>Single &amp; Multi Farm</t>
  </si>
  <si>
    <t>CAF</t>
  </si>
  <si>
    <t>0 - 250</t>
  </si>
  <si>
    <t>53% of CH have between 0 and 250 ha of certified area</t>
  </si>
  <si>
    <t>&gt;250 - 2 500</t>
  </si>
  <si>
    <t>96% of CH have between 0 and 2500 ha of certified area</t>
  </si>
  <si>
    <t>&gt; 2 500</t>
  </si>
  <si>
    <t>Average area of main certified crop per group member</t>
  </si>
  <si>
    <t>Group of farms</t>
  </si>
  <si>
    <t>0 - 5 ha</t>
  </si>
  <si>
    <t>75% of CH have an average of between 0 and 5 ha of certified area per group member</t>
  </si>
  <si>
    <t>&gt; 5 - 50 ha</t>
  </si>
  <si>
    <t>94% of CH have an average of between 0 and 50 ha of certified area per group member</t>
  </si>
  <si>
    <t>&gt;50ha</t>
  </si>
  <si>
    <t>Total number of group member (small and large)</t>
  </si>
  <si>
    <t>0 - 1000</t>
  </si>
  <si>
    <t>67% of CH have up to 1000 group members</t>
  </si>
  <si>
    <t>&gt; 1000 - 10 000</t>
  </si>
  <si>
    <t>97% of CH have between 0 and 10 000 group members</t>
  </si>
  <si>
    <t>&gt; 10 000</t>
  </si>
  <si>
    <t>Average # of temporary workers per group member</t>
  </si>
  <si>
    <t>0-50</t>
  </si>
  <si>
    <t>&gt;50-150</t>
  </si>
  <si>
    <t>&gt;150</t>
  </si>
  <si>
    <t xml:space="preserve"> Total # of workers below 18 years</t>
  </si>
  <si>
    <t>Including temporary, permanent and migrant workers</t>
  </si>
  <si>
    <t>1 - 2</t>
  </si>
  <si>
    <t>&gt; 2</t>
  </si>
  <si>
    <t>Percentage of large farm group members</t>
  </si>
  <si>
    <t>0% of certified group members</t>
  </si>
  <si>
    <t>&gt;0% - 10% of certified group members</t>
  </si>
  <si>
    <t>&gt; 10% of certified group members</t>
  </si>
  <si>
    <t>Total # of labor providers used</t>
  </si>
  <si>
    <t>Assumption: the more labor providers, the more challenging to ensure they meet the requirements on worker related point in 5.3. and 5.5. and the risk that the CH is not meeting it either on the other points</t>
  </si>
  <si>
    <t>&gt; 0</t>
  </si>
  <si>
    <t># of houses provided to workers</t>
  </si>
  <si>
    <t>1 - 10</t>
  </si>
  <si>
    <t>&gt; 10</t>
  </si>
  <si>
    <t>Total # of permanent workers</t>
  </si>
  <si>
    <t>0 - 20</t>
  </si>
  <si>
    <t>48% of individual / multisite CH have up to 20 permanent workers</t>
  </si>
  <si>
    <t>&gt; 20 - 50</t>
  </si>
  <si>
    <t>74% of individual / multisite CH have between 0 and 50 permanent workers</t>
  </si>
  <si>
    <t>&gt; 50</t>
  </si>
  <si>
    <t>Total # of temporary workers</t>
  </si>
  <si>
    <t>47% of individual / multisite CH have up to 20 temporary workers</t>
  </si>
  <si>
    <t>&gt; 20 - 100</t>
  </si>
  <si>
    <t>80% of individual / multisite CH have between 0 and 100 temporary workers</t>
  </si>
  <si>
    <t>&gt; 100</t>
  </si>
  <si>
    <t>Total # of Migrant workers</t>
  </si>
  <si>
    <t>No distinction made in terms of age, only if migrant</t>
  </si>
  <si>
    <t>Number of other certification schemes</t>
  </si>
  <si>
    <t>If more than one certification scheme, traceability risk - Ch could potentially double sell</t>
  </si>
  <si>
    <t xml:space="preserve">Ratio of male to female permanent workers </t>
  </si>
  <si>
    <t>&gt; 0.5</t>
  </si>
  <si>
    <t>0.5 &lt;, &gt; 1</t>
  </si>
  <si>
    <t>&gt; 1</t>
  </si>
  <si>
    <t xml:space="preserve">Ratio of male to female temporary workers </t>
  </si>
  <si>
    <t>Deforestation  risk</t>
  </si>
  <si>
    <t>In RA Risk Assessment</t>
  </si>
  <si>
    <t>all green</t>
  </si>
  <si>
    <t>any orange but no red</t>
  </si>
  <si>
    <t>any red</t>
  </si>
  <si>
    <t>Encroachment  risk</t>
  </si>
  <si>
    <t>Max risk score for Single &amp; Multi Farm</t>
  </si>
  <si>
    <t>Max risk score for Group of farms</t>
  </si>
  <si>
    <t>Number of points</t>
  </si>
  <si>
    <t>Min points</t>
  </si>
  <si>
    <t>Max points</t>
  </si>
  <si>
    <t>≤   2</t>
  </si>
  <si>
    <t>2 &lt; low risk ≤ 4</t>
  </si>
  <si>
    <t>4 &lt; medium risk ≤ 7</t>
  </si>
  <si>
    <t>7 &lt; high risk ≤ 10</t>
  </si>
  <si>
    <t>10 &lt; highest risk</t>
  </si>
  <si>
    <t>Risk factor WVH</t>
  </si>
  <si>
    <t xml:space="preserve">Ratio of female to male permanent workers </t>
  </si>
  <si>
    <t xml:space="preserve">Ratio of female to male temporary workers </t>
  </si>
  <si>
    <t>WFV risk indicators</t>
  </si>
  <si>
    <t>Number of women workers hired through labor providers in comparison to the total nr of women workers</t>
  </si>
  <si>
    <t>referring to the data included in application form Row 73, Column H and I</t>
  </si>
  <si>
    <t>Number of women migrant workers in comparison to the total nr of women workers</t>
  </si>
  <si>
    <t>referring to the data included in application form Row 74, Column H and I</t>
  </si>
  <si>
    <t>Risk factor CL</t>
  </si>
  <si>
    <t xml:space="preserve">Risk level from RA risk map on CL </t>
  </si>
  <si>
    <t>low</t>
  </si>
  <si>
    <t>medium</t>
  </si>
  <si>
    <t>high</t>
  </si>
  <si>
    <t>CL risk indicators</t>
  </si>
  <si>
    <t>Risk factor FL</t>
  </si>
  <si>
    <t xml:space="preserve">Risk level from RA risk map on FL </t>
  </si>
  <si>
    <t>CAF filled in by CB</t>
  </si>
  <si>
    <t>Total # of worker hired through labor providers used</t>
  </si>
  <si>
    <t>FL risk indicators</t>
  </si>
  <si>
    <t>Risk factor FoA</t>
  </si>
  <si>
    <t xml:space="preserve">Grievance on FoA </t>
  </si>
  <si>
    <t>yes</t>
  </si>
  <si>
    <t>no</t>
  </si>
  <si>
    <t xml:space="preserve">NC in last years audit on FoA </t>
  </si>
  <si>
    <t>this cannot be automatically be filled in, so it should be manually added by the CB</t>
  </si>
  <si>
    <t xml:space="preserve">1 to 2 </t>
  </si>
  <si>
    <t>3 or more</t>
  </si>
  <si>
    <t>Pending or closed lawsuit on labor rights</t>
  </si>
  <si>
    <t>As per the information filled in at Sheet 2a. Risk Assessment, part C. Lawsuit investigation</t>
  </si>
  <si>
    <t>FoA risk indicators</t>
  </si>
  <si>
    <t>Deforestation Risk Assessment (Based on risk maps provided by Rainforest Alliance)</t>
  </si>
  <si>
    <t>Encroachment Risk Assessment (Based on risk maps provided by Rainforest Alliance)</t>
  </si>
  <si>
    <t>Result of Rainforest Alliance Country Risk Map for Child Labor</t>
  </si>
  <si>
    <t>Total number of workers below 18 years</t>
  </si>
  <si>
    <t>Risk Category Child Labor</t>
  </si>
  <si>
    <t>Result of Rainforest Alliance Country Risk Map for Forced Labor</t>
  </si>
  <si>
    <t>Total number of migrant workers</t>
  </si>
  <si>
    <t>Risk Category Forced Labor</t>
  </si>
  <si>
    <t>Risk Category WVH</t>
  </si>
  <si>
    <t>Risk Category FoA</t>
  </si>
  <si>
    <t>WVH= Workplace violence and harassment</t>
  </si>
  <si>
    <t xml:space="preserve">FoA= Freedom of Association </t>
  </si>
  <si>
    <t>Risk Factor FoA</t>
  </si>
  <si>
    <t>Stakeholder consultation</t>
  </si>
  <si>
    <t>As per Annex AR4.2, clause 20, the stakeholder consultation should have a minimum duration of 2,5 hours. Please note this activity is only applicable in certain circumstances</t>
  </si>
  <si>
    <t>1. Child Labor</t>
  </si>
  <si>
    <t>2. Forced Labor</t>
  </si>
  <si>
    <t>3. Workplace violence and harassment</t>
  </si>
  <si>
    <t>4. Freedom of Association</t>
  </si>
  <si>
    <t>5. Deforestation &amp; encroachment</t>
  </si>
  <si>
    <r>
      <t xml:space="preserve">Based on the sector and country, is this CH identified as </t>
    </r>
    <r>
      <rPr>
        <b/>
        <u/>
        <sz val="11"/>
        <rFont val="Century Gothic"/>
        <family val="2"/>
      </rPr>
      <t>high risk</t>
    </r>
    <r>
      <rPr>
        <sz val="11"/>
        <rFont val="Century Gothic"/>
        <family val="2"/>
      </rPr>
      <t>?</t>
    </r>
  </si>
  <si>
    <t>Stakeholder consult</t>
  </si>
  <si>
    <t>High risk based on sector and country</t>
  </si>
  <si>
    <t>Total number of workers hired through labor providers used</t>
  </si>
  <si>
    <t>Wokers hired through labor providers Female</t>
  </si>
  <si>
    <t>Wokers hired through labor providers &lt;18</t>
  </si>
  <si>
    <t>&lt;0.5</t>
  </si>
  <si>
    <t>&gt;0.5 - &lt;1</t>
  </si>
  <si>
    <t>&lt; 0.5</t>
  </si>
  <si>
    <t>&lt;0.25</t>
  </si>
  <si>
    <t>SA-F-GA-3-V2.1</t>
  </si>
  <si>
    <t>&lt;0.10</t>
  </si>
  <si>
    <t>&gt;0.10 - &lt;0.5</t>
  </si>
  <si>
    <t>&lt;0.20</t>
  </si>
  <si>
    <t>&gt;0.20 - &lt;0.5</t>
  </si>
  <si>
    <t>&gt; 10500</t>
  </si>
  <si>
    <t>9501 to 10500</t>
  </si>
  <si>
    <t>3501 to 4500</t>
  </si>
  <si>
    <t>5501 to 6500</t>
  </si>
  <si>
    <t>4501 to 5500</t>
  </si>
  <si>
    <t>6501 to 7500</t>
  </si>
  <si>
    <t>7501 to 8500</t>
  </si>
  <si>
    <t>8501 to 9500</t>
  </si>
  <si>
    <t>Wokers hired through labor providers Male</t>
  </si>
  <si>
    <t>Proportion from male to female permanent workers. 
How many male workers are there for each female worker.</t>
  </si>
  <si>
    <t>Proportion from male to female temporary workers. 
How many male workers are there for each female worker.</t>
  </si>
  <si>
    <t xml:space="preserve">SA-S-SD-1-V1.3 Rainforest Alliance 2020 Sustainable Agriculture Standard, Farm requirements
SA-R-GA-1-V1.3 Rainforest Alliance 2020 Certification and Auditing Rules	</t>
  </si>
  <si>
    <t>2.1 July 2023</t>
  </si>
  <si>
    <t xml:space="preserve">Factor 12 </t>
  </si>
  <si>
    <t>Was the Audit Terminated Prematurely?</t>
  </si>
  <si>
    <t>Parameters used to select the sample (reason, criteria)</t>
  </si>
  <si>
    <t>The resulting risk level is based on the risk assessment by the CB and future communications by the Rainforest Alliance.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</si>
</sst>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quot;$&quot;* #,##0.00_);_(&quot;$&quot;* \(#,##0.00\);_(&quot;$&quot;* &quot;-&quot;??_);_(@_)"/>
    <numFmt numFmtId="165" formatCode="_-* #,##0.00_-;\-* #,##0.00_-;_-* &quot;-&quot;??_-;_-@_-"/>
    <numFmt numFmtId="166" formatCode="_-* #,##0_-;\-* #,##0_-;_-* &quot;-&quot;??_-;_-@_-"/>
    <numFmt numFmtId="167" formatCode="_-* #,##0.000_-;\-* #,##0.000_-;_-* &quot;-&quot;??_-;_-@_-"/>
    <numFmt numFmtId="168" formatCode="_-* #,##0.000_-;\-* #,##0.000_-;_-* &quot;-&quot;???_-;_-@_-"/>
    <numFmt numFmtId="169" formatCode="[$-809]d\ mmmm\ yyyy;@"/>
  </numFmts>
  <fonts count="81" x14ac:knownFonts="1">
    <font>
      <sz val="11"/>
      <color theme="1"/>
      <name val="Calibri"/>
      <family val="2"/>
      <scheme val="minor"/>
    </font>
    <font>
      <sz val="11"/>
      <color theme="1"/>
      <name val="Calibri"/>
      <family val="2"/>
      <scheme val="minor"/>
    </font>
    <font>
      <sz val="10"/>
      <color theme="1"/>
      <name val="Century Gothic"/>
      <family val="2"/>
    </font>
    <font>
      <sz val="9"/>
      <color theme="1"/>
      <name val="Century Gothic"/>
      <family val="2"/>
    </font>
    <font>
      <b/>
      <sz val="16"/>
      <color rgb="FF175259"/>
      <name val="Century Gothic"/>
      <family val="2"/>
    </font>
    <font>
      <b/>
      <sz val="11"/>
      <color rgb="FF175259"/>
      <name val="Century Gothic"/>
      <family val="2"/>
    </font>
    <font>
      <b/>
      <sz val="13"/>
      <color rgb="FF175259"/>
      <name val="Century Gothic"/>
      <family val="2"/>
    </font>
    <font>
      <sz val="10"/>
      <color rgb="FF175259"/>
      <name val="Century Gothic"/>
      <family val="2"/>
    </font>
    <font>
      <b/>
      <sz val="10"/>
      <color rgb="FF175259"/>
      <name val="Century Gothic"/>
      <family val="2"/>
    </font>
    <font>
      <b/>
      <sz val="10"/>
      <color theme="0"/>
      <name val="Century Gothic"/>
      <family val="2"/>
    </font>
    <font>
      <sz val="9"/>
      <color rgb="FF414141"/>
      <name val="Century Gothic"/>
      <family val="2"/>
    </font>
    <font>
      <b/>
      <sz val="8"/>
      <color theme="0"/>
      <name val="Century Gothic"/>
      <family val="2"/>
    </font>
    <font>
      <b/>
      <sz val="10"/>
      <color rgb="FFF53D1C"/>
      <name val="Century Gothic"/>
      <family val="2"/>
    </font>
    <font>
      <sz val="10"/>
      <name val="Century Gothic"/>
      <family val="2"/>
    </font>
    <font>
      <b/>
      <sz val="9"/>
      <color rgb="FF175259"/>
      <name val="Century Gothic"/>
      <family val="2"/>
    </font>
    <font>
      <b/>
      <sz val="8"/>
      <color rgb="FF175259"/>
      <name val="Century Gothic"/>
      <family val="2"/>
    </font>
    <font>
      <i/>
      <sz val="10"/>
      <color rgb="FF175259"/>
      <name val="Century Gothic"/>
      <family val="2"/>
    </font>
    <font>
      <b/>
      <sz val="10"/>
      <color rgb="FF1A52C2"/>
      <name val="Century Gothic"/>
      <family val="2"/>
    </font>
    <font>
      <b/>
      <sz val="11"/>
      <color theme="0"/>
      <name val="Calibri"/>
      <family val="2"/>
      <scheme val="minor"/>
    </font>
    <font>
      <b/>
      <sz val="9"/>
      <color theme="0"/>
      <name val="Century Gothic"/>
      <family val="2"/>
    </font>
    <font>
      <b/>
      <vertAlign val="superscript"/>
      <sz val="10"/>
      <color theme="0"/>
      <name val="Century Gothic"/>
      <family val="2"/>
    </font>
    <font>
      <b/>
      <vertAlign val="superscript"/>
      <sz val="10"/>
      <color rgb="FF175259"/>
      <name val="Century Gothic"/>
      <family val="2"/>
    </font>
    <font>
      <sz val="10"/>
      <color theme="0"/>
      <name val="Century Gothic"/>
      <family val="2"/>
    </font>
    <font>
      <sz val="10"/>
      <color rgb="FF1A52C2"/>
      <name val="Century Gothic"/>
      <family val="2"/>
    </font>
    <font>
      <sz val="11"/>
      <color theme="0"/>
      <name val="Calibri"/>
      <family val="2"/>
      <scheme val="minor"/>
    </font>
    <font>
      <sz val="8"/>
      <color theme="1"/>
      <name val="Calibri"/>
      <family val="2"/>
      <scheme val="minor"/>
    </font>
    <font>
      <i/>
      <sz val="9"/>
      <color rgb="FF175259"/>
      <name val="Century Gothic"/>
      <family val="2"/>
    </font>
    <font>
      <sz val="10"/>
      <color rgb="FFFF0000"/>
      <name val="Century Gothic"/>
      <family val="2"/>
    </font>
    <font>
      <b/>
      <i/>
      <sz val="10"/>
      <color rgb="FF175259"/>
      <name val="Century Gothic"/>
      <family val="2"/>
    </font>
    <font>
      <b/>
      <sz val="11"/>
      <color rgb="FF175259"/>
      <name val="Calibri"/>
      <family val="2"/>
      <scheme val="minor"/>
    </font>
    <font>
      <sz val="12"/>
      <color theme="1"/>
      <name val="Calibri"/>
      <family val="2"/>
      <scheme val="minor"/>
    </font>
    <font>
      <sz val="12"/>
      <color theme="1"/>
      <name val="Century Gothic"/>
      <family val="2"/>
    </font>
    <font>
      <sz val="11"/>
      <color theme="1"/>
      <name val="Century Gothic"/>
      <family val="2"/>
    </font>
    <font>
      <sz val="11"/>
      <name val="Century Gothic"/>
      <family val="2"/>
    </font>
    <font>
      <sz val="11"/>
      <color rgb="FF9C5700"/>
      <name val="Calibri"/>
      <family val="2"/>
      <scheme val="minor"/>
    </font>
    <font>
      <b/>
      <i/>
      <sz val="9"/>
      <color rgb="FF175259"/>
      <name val="Century Gothic"/>
      <family val="2"/>
    </font>
    <font>
      <sz val="8"/>
      <color theme="1"/>
      <name val="Century Gothic"/>
      <family val="2"/>
    </font>
    <font>
      <b/>
      <vertAlign val="superscript"/>
      <sz val="9"/>
      <color rgb="FF175259"/>
      <name val="Century Gothic"/>
      <family val="2"/>
    </font>
    <font>
      <b/>
      <sz val="10"/>
      <color rgb="FF94BA29"/>
      <name val="Century Gothic"/>
      <family val="2"/>
    </font>
    <font>
      <b/>
      <sz val="10"/>
      <color theme="1"/>
      <name val="Century Gothic"/>
      <family val="2"/>
    </font>
    <font>
      <b/>
      <sz val="36"/>
      <color rgb="FF175259"/>
      <name val="Century Gothic"/>
      <family val="2"/>
    </font>
    <font>
      <b/>
      <sz val="20"/>
      <color rgb="FFF53D1C"/>
      <name val="Century Gothic"/>
      <family val="2"/>
    </font>
    <font>
      <i/>
      <sz val="14"/>
      <color rgb="FF94BA29"/>
      <name val="Century Gothic"/>
      <family val="2"/>
    </font>
    <font>
      <sz val="11"/>
      <color rgb="FF94BA29"/>
      <name val="Century Gothic"/>
      <family val="2"/>
    </font>
    <font>
      <b/>
      <sz val="10"/>
      <name val="Century Gothic"/>
      <family val="2"/>
    </font>
    <font>
      <b/>
      <sz val="10"/>
      <color rgb="FF000000"/>
      <name val="Century Gothic"/>
      <family val="2"/>
    </font>
    <font>
      <sz val="9"/>
      <color rgb="FF000000"/>
      <name val="Calibri"/>
      <family val="2"/>
      <scheme val="minor"/>
    </font>
    <font>
      <sz val="11"/>
      <color rgb="FFF53D1C"/>
      <name val="Calibri"/>
      <family val="2"/>
      <scheme val="minor"/>
    </font>
    <font>
      <i/>
      <sz val="9"/>
      <color theme="1"/>
      <name val="Century Gothic"/>
      <family val="2"/>
    </font>
    <font>
      <b/>
      <sz val="10"/>
      <color rgb="FFFF7C80"/>
      <name val="Century Gothic"/>
      <family val="2"/>
    </font>
    <font>
      <u/>
      <sz val="11"/>
      <color theme="10"/>
      <name val="Calibri"/>
      <family val="2"/>
      <scheme val="minor"/>
    </font>
    <font>
      <sz val="11"/>
      <color rgb="FFFF0000"/>
      <name val="Calibri"/>
      <family val="2"/>
      <scheme val="minor"/>
    </font>
    <font>
      <sz val="10"/>
      <color theme="5"/>
      <name val="Century Gothic"/>
      <family val="2"/>
    </font>
    <font>
      <sz val="8"/>
      <color rgb="FFDEDBC4"/>
      <name val="Century Gothic"/>
      <family val="2"/>
    </font>
    <font>
      <b/>
      <sz val="11"/>
      <color theme="1"/>
      <name val="Calibri"/>
      <family val="2"/>
      <scheme val="minor"/>
    </font>
    <font>
      <sz val="11"/>
      <name val="Calibri"/>
      <family val="2"/>
      <scheme val="minor"/>
    </font>
    <font>
      <b/>
      <sz val="11"/>
      <color rgb="FF000000"/>
      <name val="Calibri"/>
      <family val="2"/>
      <scheme val="minor"/>
    </font>
    <font>
      <b/>
      <sz val="11"/>
      <name val="Calibri"/>
      <family val="2"/>
      <scheme val="minor"/>
    </font>
    <font>
      <b/>
      <sz val="9"/>
      <color rgb="FFFF0000"/>
      <name val="Century Gothic"/>
      <family val="2"/>
    </font>
    <font>
      <b/>
      <sz val="12"/>
      <color rgb="FF175259"/>
      <name val="Century Gothic"/>
      <family val="2"/>
    </font>
    <font>
      <b/>
      <sz val="11"/>
      <color rgb="FF1A52C2"/>
      <name val="Century Gothic"/>
      <family val="2"/>
    </font>
    <font>
      <i/>
      <sz val="11"/>
      <color rgb="FF175259"/>
      <name val="Century Gothic"/>
      <family val="2"/>
    </font>
    <font>
      <b/>
      <sz val="11"/>
      <color theme="5"/>
      <name val="Calibri"/>
      <family val="2"/>
      <scheme val="minor"/>
    </font>
    <font>
      <b/>
      <i/>
      <sz val="11"/>
      <color rgb="FF175259"/>
      <name val="Century Gothic"/>
      <family val="2"/>
    </font>
    <font>
      <b/>
      <sz val="9"/>
      <color rgb="FF00B050"/>
      <name val="Century Gothic"/>
      <family val="2"/>
    </font>
    <font>
      <b/>
      <sz val="11"/>
      <color rgb="FFF53D1C"/>
      <name val="Calibri"/>
      <family val="2"/>
      <scheme val="minor"/>
    </font>
    <font>
      <b/>
      <i/>
      <sz val="10"/>
      <color rgb="FFFF7C80"/>
      <name val="Century Gothic"/>
      <family val="2"/>
    </font>
    <font>
      <b/>
      <u/>
      <sz val="10"/>
      <color rgb="FF1A52C2"/>
      <name val="Century Gothic"/>
      <family val="2"/>
    </font>
    <font>
      <b/>
      <u/>
      <sz val="10"/>
      <color rgb="FF175259"/>
      <name val="Century Gothic"/>
      <family val="2"/>
    </font>
    <font>
      <b/>
      <i/>
      <u/>
      <sz val="10"/>
      <color rgb="FF175259"/>
      <name val="Century Gothic"/>
      <family val="2"/>
    </font>
    <font>
      <b/>
      <u/>
      <sz val="10"/>
      <color theme="0"/>
      <name val="Century Gothic"/>
      <family val="2"/>
    </font>
    <font>
      <sz val="12"/>
      <color theme="0"/>
      <name val="Century Gothic"/>
      <family val="2"/>
    </font>
    <font>
      <sz val="11"/>
      <color theme="0"/>
      <name val="Century Gothic"/>
      <family val="2"/>
    </font>
    <font>
      <b/>
      <sz val="11"/>
      <color theme="0"/>
      <name val="Century Gothic"/>
      <family val="2"/>
    </font>
    <font>
      <sz val="10"/>
      <color theme="1"/>
      <name val="Calibri"/>
      <family val="2"/>
      <scheme val="minor"/>
    </font>
    <font>
      <sz val="10"/>
      <color rgb="FF000000"/>
      <name val="Century Gothic"/>
      <family val="2"/>
    </font>
    <font>
      <b/>
      <sz val="10"/>
      <color rgb="FFFF0000"/>
      <name val="Century Gothic"/>
      <family val="2"/>
    </font>
    <font>
      <sz val="11"/>
      <color rgb="FF9C0006"/>
      <name val="Calibri"/>
      <family val="2"/>
      <scheme val="minor"/>
    </font>
    <font>
      <b/>
      <u/>
      <sz val="11"/>
      <name val="Century Gothic"/>
      <family val="2"/>
    </font>
    <font>
      <sz val="10"/>
      <color rgb="FF000000"/>
      <name val="Century Gothic"/>
      <family val="2"/>
    </font>
    <font>
      <b/>
      <sz val="11"/>
      <color theme="1"/>
      <name val="Century Gothic"/>
      <family val="2"/>
    </font>
  </fonts>
  <fills count="19">
    <fill>
      <patternFill patternType="none"/>
    </fill>
    <fill>
      <patternFill patternType="gray125"/>
    </fill>
    <fill>
      <patternFill patternType="solid">
        <fgColor theme="0"/>
        <bgColor indexed="64"/>
      </patternFill>
    </fill>
    <fill>
      <patternFill patternType="solid">
        <fgColor rgb="FF175259"/>
        <bgColor indexed="64"/>
      </patternFill>
    </fill>
    <fill>
      <patternFill patternType="solid">
        <fgColor rgb="FFDEDBC4"/>
        <bgColor indexed="64"/>
      </patternFill>
    </fill>
    <fill>
      <patternFill patternType="solid">
        <fgColor rgb="FF85C4E3"/>
        <bgColor indexed="64"/>
      </patternFill>
    </fill>
    <fill>
      <patternFill patternType="solid">
        <fgColor rgb="FFFF7373"/>
        <bgColor indexed="64"/>
      </patternFill>
    </fill>
    <fill>
      <patternFill patternType="solid">
        <fgColor rgb="FF94BA29"/>
        <bgColor indexed="64"/>
      </patternFill>
    </fill>
    <fill>
      <patternFill patternType="solid">
        <fgColor rgb="FFCCDE82"/>
        <bgColor indexed="64"/>
      </patternFill>
    </fill>
    <fill>
      <patternFill patternType="solid">
        <fgColor rgb="FFFFEB9C"/>
      </patternFill>
    </fill>
    <fill>
      <patternFill patternType="solid">
        <fgColor rgb="FFBFBFBF"/>
        <bgColor indexed="64"/>
      </patternFill>
    </fill>
    <fill>
      <patternFill patternType="solid">
        <fgColor rgb="FFFF9999"/>
        <bgColor indexed="64"/>
      </patternFill>
    </fill>
    <fill>
      <patternFill patternType="solid">
        <fgColor rgb="FFFF7C80"/>
        <bgColor indexed="64"/>
      </patternFill>
    </fill>
    <fill>
      <patternFill patternType="solid">
        <fgColor rgb="FFFFFFFF"/>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4"/>
        <bgColor indexed="64"/>
      </patternFill>
    </fill>
    <fill>
      <patternFill patternType="solid">
        <fgColor rgb="FFFFC7CE"/>
      </patternFill>
    </fill>
    <fill>
      <patternFill patternType="solid">
        <fgColor rgb="FFFFFF00"/>
        <bgColor theme="4" tint="0.79998168889431442"/>
      </patternFill>
    </fill>
  </fills>
  <borders count="99">
    <border>
      <left/>
      <right/>
      <top/>
      <bottom/>
      <diagonal/>
    </border>
    <border>
      <left style="thin">
        <color rgb="FF175259"/>
      </left>
      <right style="thin">
        <color rgb="FF175259"/>
      </right>
      <top style="thin">
        <color rgb="FF175259"/>
      </top>
      <bottom style="thin">
        <color rgb="FF175259"/>
      </bottom>
      <diagonal/>
    </border>
    <border>
      <left style="thin">
        <color rgb="FF175259"/>
      </left>
      <right/>
      <top style="thin">
        <color rgb="FF175259"/>
      </top>
      <bottom style="thin">
        <color rgb="FF175259"/>
      </bottom>
      <diagonal/>
    </border>
    <border>
      <left/>
      <right/>
      <top style="thin">
        <color rgb="FF175259"/>
      </top>
      <bottom style="thin">
        <color rgb="FF175259"/>
      </bottom>
      <diagonal/>
    </border>
    <border>
      <left/>
      <right style="thin">
        <color rgb="FF175259"/>
      </right>
      <top style="thin">
        <color rgb="FF175259"/>
      </top>
      <bottom style="thin">
        <color rgb="FF175259"/>
      </bottom>
      <diagonal/>
    </border>
    <border>
      <left/>
      <right/>
      <top style="thin">
        <color rgb="FF175259"/>
      </top>
      <bottom/>
      <diagonal/>
    </border>
    <border>
      <left style="thin">
        <color rgb="FF175259"/>
      </left>
      <right/>
      <top style="thin">
        <color rgb="FF175259"/>
      </top>
      <bottom/>
      <diagonal/>
    </border>
    <border>
      <left style="thin">
        <color rgb="FF175259"/>
      </left>
      <right/>
      <top/>
      <bottom/>
      <diagonal/>
    </border>
    <border>
      <left style="thin">
        <color rgb="FF175259"/>
      </left>
      <right/>
      <top/>
      <bottom style="thin">
        <color rgb="FF175259"/>
      </bottom>
      <diagonal/>
    </border>
    <border>
      <left/>
      <right/>
      <top/>
      <bottom style="thin">
        <color rgb="FF175259"/>
      </bottom>
      <diagonal/>
    </border>
    <border>
      <left/>
      <right style="thin">
        <color rgb="FF175259"/>
      </right>
      <top style="thin">
        <color rgb="FF175259"/>
      </top>
      <bottom/>
      <diagonal/>
    </border>
    <border>
      <left/>
      <right style="thin">
        <color rgb="FF175259"/>
      </right>
      <top/>
      <bottom/>
      <diagonal/>
    </border>
    <border>
      <left/>
      <right style="thin">
        <color rgb="FF175259"/>
      </right>
      <top/>
      <bottom style="thin">
        <color rgb="FF175259"/>
      </bottom>
      <diagonal/>
    </border>
    <border>
      <left style="thin">
        <color rgb="FF175259"/>
      </left>
      <right style="thin">
        <color rgb="FF175259"/>
      </right>
      <top/>
      <bottom style="thin">
        <color rgb="FF175259"/>
      </bottom>
      <diagonal/>
    </border>
    <border>
      <left style="thin">
        <color rgb="FF175259"/>
      </left>
      <right style="thin">
        <color rgb="FF175259"/>
      </right>
      <top style="thin">
        <color theme="0"/>
      </top>
      <bottom style="thin">
        <color rgb="FF175259"/>
      </bottom>
      <diagonal/>
    </border>
    <border>
      <left/>
      <right style="thin">
        <color rgb="FF175259"/>
      </right>
      <top style="thin">
        <color theme="0"/>
      </top>
      <bottom style="thin">
        <color rgb="FF175259"/>
      </bottom>
      <diagonal/>
    </border>
    <border>
      <left style="thin">
        <color rgb="FF175259"/>
      </left>
      <right style="thin">
        <color rgb="FF175259"/>
      </right>
      <top style="thin">
        <color theme="0"/>
      </top>
      <bottom style="thin">
        <color theme="0"/>
      </bottom>
      <diagonal/>
    </border>
    <border>
      <left style="thin">
        <color rgb="FF175259"/>
      </left>
      <right/>
      <top style="thin">
        <color theme="0"/>
      </top>
      <bottom style="thin">
        <color theme="0"/>
      </bottom>
      <diagonal/>
    </border>
    <border>
      <left/>
      <right style="thin">
        <color rgb="FF17525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bottom/>
      <diagonal/>
    </border>
    <border>
      <left style="thin">
        <color theme="0"/>
      </left>
      <right/>
      <top style="thin">
        <color theme="0"/>
      </top>
      <bottom/>
      <diagonal/>
    </border>
    <border>
      <left/>
      <right style="thin">
        <color theme="0"/>
      </right>
      <top style="thin">
        <color theme="0"/>
      </top>
      <bottom style="thin">
        <color theme="0"/>
      </bottom>
      <diagonal/>
    </border>
    <border>
      <left style="thin">
        <color theme="0"/>
      </left>
      <right style="thin">
        <color theme="0"/>
      </right>
      <top style="thin">
        <color rgb="FF175259"/>
      </top>
      <bottom style="thin">
        <color theme="0"/>
      </bottom>
      <diagonal/>
    </border>
    <border>
      <left style="thin">
        <color theme="0"/>
      </left>
      <right style="thin">
        <color rgb="FF175259"/>
      </right>
      <top style="thin">
        <color rgb="FF175259"/>
      </top>
      <bottom style="thin">
        <color theme="0"/>
      </bottom>
      <diagonal/>
    </border>
    <border>
      <left style="thin">
        <color theme="0"/>
      </left>
      <right style="thin">
        <color rgb="FF175259"/>
      </right>
      <top style="thin">
        <color theme="0"/>
      </top>
      <bottom style="thin">
        <color rgb="FF175259"/>
      </bottom>
      <diagonal/>
    </border>
    <border>
      <left/>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rgb="FF175259"/>
      </bottom>
      <diagonal/>
    </border>
    <border>
      <left style="thin">
        <color theme="0"/>
      </left>
      <right style="thin">
        <color rgb="FF175259"/>
      </right>
      <top style="thin">
        <color rgb="FF175259"/>
      </top>
      <bottom style="thin">
        <color rgb="FF175259"/>
      </bottom>
      <diagonal/>
    </border>
    <border>
      <left style="thin">
        <color theme="0"/>
      </left>
      <right style="thin">
        <color rgb="FF175259"/>
      </right>
      <top style="thin">
        <color theme="0"/>
      </top>
      <bottom style="thin">
        <color theme="0"/>
      </bottom>
      <diagonal/>
    </border>
    <border>
      <left style="thin">
        <color theme="0"/>
      </left>
      <right style="thin">
        <color rgb="FF175259"/>
      </right>
      <top style="thin">
        <color theme="0"/>
      </top>
      <bottom/>
      <diagonal/>
    </border>
    <border>
      <left style="thin">
        <color rgb="FF175259"/>
      </left>
      <right style="thin">
        <color rgb="FF175259"/>
      </right>
      <top/>
      <bottom/>
      <diagonal/>
    </border>
    <border>
      <left/>
      <right style="thin">
        <color theme="0"/>
      </right>
      <top style="thin">
        <color theme="0"/>
      </top>
      <bottom style="thin">
        <color rgb="FF175259"/>
      </bottom>
      <diagonal/>
    </border>
    <border>
      <left style="thin">
        <color rgb="FF175259"/>
      </left>
      <right style="thin">
        <color rgb="FF175259"/>
      </right>
      <top style="thin">
        <color rgb="FF175259"/>
      </top>
      <bottom style="thin">
        <color theme="0"/>
      </bottom>
      <diagonal/>
    </border>
    <border>
      <left style="thin">
        <color rgb="FF175259"/>
      </left>
      <right style="thin">
        <color theme="0"/>
      </right>
      <top style="thin">
        <color rgb="FF175259"/>
      </top>
      <bottom style="thin">
        <color rgb="FF175259"/>
      </bottom>
      <diagonal/>
    </border>
    <border>
      <left/>
      <right style="thin">
        <color rgb="FF175259"/>
      </right>
      <top style="thin">
        <color rgb="FF175259"/>
      </top>
      <bottom style="thin">
        <color theme="0"/>
      </bottom>
      <diagonal/>
    </border>
    <border>
      <left/>
      <right style="thin">
        <color rgb="FF175259"/>
      </right>
      <top style="thin">
        <color theme="0"/>
      </top>
      <bottom/>
      <diagonal/>
    </border>
    <border>
      <left/>
      <right style="thin">
        <color theme="0"/>
      </right>
      <top style="thin">
        <color rgb="FF175259"/>
      </top>
      <bottom style="thin">
        <color rgb="FF175259"/>
      </bottom>
      <diagonal/>
    </border>
    <border>
      <left style="thin">
        <color rgb="FF175259"/>
      </left>
      <right style="thin">
        <color rgb="FF175259"/>
      </right>
      <top style="thin">
        <color theme="0"/>
      </top>
      <bottom/>
      <diagonal/>
    </border>
    <border>
      <left style="thin">
        <color rgb="FF175259"/>
      </left>
      <right/>
      <top style="thin">
        <color theme="0"/>
      </top>
      <bottom/>
      <diagonal/>
    </border>
    <border>
      <left style="thin">
        <color rgb="FF175259"/>
      </left>
      <right/>
      <top style="thin">
        <color rgb="FF175259"/>
      </top>
      <bottom style="thin">
        <color theme="0"/>
      </bottom>
      <diagonal/>
    </border>
    <border>
      <left style="thin">
        <color rgb="FF175259"/>
      </left>
      <right style="thin">
        <color rgb="FF175259"/>
      </right>
      <top style="thin">
        <color rgb="FF175259"/>
      </top>
      <bottom/>
      <diagonal/>
    </border>
    <border>
      <left style="thin">
        <color theme="0"/>
      </left>
      <right/>
      <top style="thin">
        <color rgb="FF175259"/>
      </top>
      <bottom style="thin">
        <color rgb="FF175259"/>
      </bottom>
      <diagonal/>
    </border>
    <border>
      <left style="thin">
        <color theme="0"/>
      </left>
      <right/>
      <top/>
      <bottom style="thin">
        <color rgb="FF175259"/>
      </bottom>
      <diagonal/>
    </border>
    <border>
      <left style="medium">
        <color rgb="FF175259"/>
      </left>
      <right/>
      <top style="medium">
        <color rgb="FF175259"/>
      </top>
      <bottom/>
      <diagonal/>
    </border>
    <border>
      <left/>
      <right/>
      <top style="medium">
        <color rgb="FF175259"/>
      </top>
      <bottom/>
      <diagonal/>
    </border>
    <border>
      <left style="medium">
        <color rgb="FF175259"/>
      </left>
      <right/>
      <top/>
      <bottom/>
      <diagonal/>
    </border>
    <border>
      <left/>
      <right style="medium">
        <color rgb="FF175259"/>
      </right>
      <top/>
      <bottom/>
      <diagonal/>
    </border>
    <border>
      <left style="medium">
        <color rgb="FF175259"/>
      </left>
      <right/>
      <top/>
      <bottom style="medium">
        <color rgb="FF175259"/>
      </bottom>
      <diagonal/>
    </border>
    <border>
      <left/>
      <right/>
      <top/>
      <bottom style="medium">
        <color rgb="FF175259"/>
      </bottom>
      <diagonal/>
    </border>
    <border>
      <left/>
      <right style="medium">
        <color rgb="FF175259"/>
      </right>
      <top/>
      <bottom style="medium">
        <color rgb="FF175259"/>
      </bottom>
      <diagonal/>
    </border>
    <border>
      <left style="medium">
        <color rgb="FF175259"/>
      </left>
      <right style="medium">
        <color rgb="FF175259"/>
      </right>
      <top style="medium">
        <color rgb="FF175259"/>
      </top>
      <bottom/>
      <diagonal/>
    </border>
    <border>
      <left style="medium">
        <color rgb="FF175259"/>
      </left>
      <right style="medium">
        <color rgb="FF175259"/>
      </right>
      <top/>
      <bottom/>
      <diagonal/>
    </border>
    <border>
      <left style="medium">
        <color rgb="FF175259"/>
      </left>
      <right style="medium">
        <color rgb="FF175259"/>
      </right>
      <top/>
      <bottom style="medium">
        <color rgb="FF175259"/>
      </bottom>
      <diagonal/>
    </border>
    <border>
      <left style="thin">
        <color theme="0"/>
      </left>
      <right style="thin">
        <color rgb="FF175259"/>
      </right>
      <top/>
      <bottom/>
      <diagonal/>
    </border>
    <border>
      <left style="thin">
        <color theme="0"/>
      </left>
      <right/>
      <top style="thin">
        <color rgb="FF175259"/>
      </top>
      <bottom style="thin">
        <color theme="0"/>
      </bottom>
      <diagonal/>
    </border>
    <border>
      <left style="thin">
        <color theme="0"/>
      </left>
      <right/>
      <top style="thin">
        <color rgb="FF175259"/>
      </top>
      <bottom/>
      <diagonal/>
    </border>
    <border>
      <left style="thin">
        <color indexed="64"/>
      </left>
      <right style="thin">
        <color indexed="64"/>
      </right>
      <top style="thin">
        <color indexed="64"/>
      </top>
      <bottom style="thin">
        <color indexed="64"/>
      </bottom>
      <diagonal/>
    </border>
    <border>
      <left style="thin">
        <color rgb="FFCCDE82"/>
      </left>
      <right/>
      <top/>
      <bottom/>
      <diagonal/>
    </border>
    <border>
      <left style="thin">
        <color theme="0"/>
      </left>
      <right style="thin">
        <color rgb="FF175259"/>
      </right>
      <top/>
      <bottom style="thin">
        <color rgb="FF175259"/>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right style="thin">
        <color indexed="64"/>
      </right>
      <top style="thin">
        <color auto="1"/>
      </top>
      <bottom/>
      <diagonal/>
    </border>
    <border>
      <left style="thin">
        <color auto="1"/>
      </left>
      <right style="thin">
        <color auto="1"/>
      </right>
      <top/>
      <bottom/>
      <diagonal/>
    </border>
    <border>
      <left style="thin">
        <color theme="0"/>
      </left>
      <right style="thin">
        <color theme="0"/>
      </right>
      <top/>
      <bottom/>
      <diagonal/>
    </border>
    <border>
      <left style="thin">
        <color theme="0"/>
      </left>
      <right style="thin">
        <color theme="0"/>
      </right>
      <top style="thin">
        <color rgb="FF175259"/>
      </top>
      <bottom/>
      <diagonal/>
    </border>
    <border>
      <left/>
      <right style="thin">
        <color rgb="FF175259"/>
      </right>
      <top style="medium">
        <color rgb="FF175259"/>
      </top>
      <bottom/>
      <diagonal/>
    </border>
    <border>
      <left/>
      <right style="thin">
        <color rgb="FF175259"/>
      </right>
      <top/>
      <bottom style="medium">
        <color rgb="FF175259"/>
      </bottom>
      <diagonal/>
    </border>
    <border>
      <left style="thin">
        <color indexed="64"/>
      </left>
      <right/>
      <top/>
      <bottom/>
      <diagonal/>
    </border>
    <border>
      <left/>
      <right style="thin">
        <color indexed="64"/>
      </right>
      <top/>
      <bottom/>
      <diagonal/>
    </border>
    <border>
      <left style="thin">
        <color theme="0"/>
      </left>
      <right style="thin">
        <color rgb="FF175259"/>
      </right>
      <top/>
      <bottom style="thin">
        <color theme="0"/>
      </bottom>
      <diagonal/>
    </border>
    <border>
      <left style="thin">
        <color indexed="64"/>
      </left>
      <right style="thin">
        <color theme="0" tint="-0.34998626667073579"/>
      </right>
      <top style="thin">
        <color indexed="64"/>
      </top>
      <bottom/>
      <diagonal/>
    </border>
    <border>
      <left/>
      <right style="thin">
        <color theme="0" tint="-0.34998626667073579"/>
      </right>
      <top style="thin">
        <color indexed="64"/>
      </top>
      <bottom/>
      <diagonal/>
    </border>
    <border>
      <left style="thin">
        <color theme="0"/>
      </left>
      <right style="thin">
        <color theme="0"/>
      </right>
      <top/>
      <bottom style="thin">
        <color rgb="FF175259"/>
      </bottom>
      <diagonal/>
    </border>
    <border>
      <left style="thin">
        <color indexed="64"/>
      </left>
      <right/>
      <top style="thin">
        <color indexed="64"/>
      </top>
      <bottom style="thin">
        <color indexed="64"/>
      </bottom>
      <diagonal/>
    </border>
    <border>
      <left style="medium">
        <color theme="0"/>
      </left>
      <right style="medium">
        <color theme="0"/>
      </right>
      <top style="medium">
        <color theme="0"/>
      </top>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rgb="FF175259"/>
      </left>
      <right style="thin">
        <color rgb="FF175259"/>
      </right>
      <top/>
      <bottom style="thin">
        <color theme="0"/>
      </bottom>
      <diagonal/>
    </border>
    <border>
      <left style="thin">
        <color theme="0"/>
      </left>
      <right/>
      <top style="thin">
        <color theme="0"/>
      </top>
      <bottom style="thin">
        <color theme="0"/>
      </bottom>
      <diagonal/>
    </border>
    <border>
      <left/>
      <right style="thin">
        <color theme="0"/>
      </right>
      <top/>
      <bottom style="thick">
        <color theme="0"/>
      </bottom>
      <diagonal/>
    </border>
    <border>
      <left style="thin">
        <color theme="0"/>
      </left>
      <right style="thin">
        <color theme="0"/>
      </right>
      <top/>
      <bottom style="thick">
        <color theme="0"/>
      </bottom>
      <diagonal/>
    </border>
    <border>
      <left style="thin">
        <color theme="0"/>
      </left>
      <right/>
      <top/>
      <bottom style="thick">
        <color theme="0"/>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175259"/>
      </left>
      <right style="thin">
        <color rgb="FF175259"/>
      </right>
      <top style="thin">
        <color rgb="FF175259"/>
      </top>
      <bottom style="thin">
        <color indexed="64"/>
      </bottom>
      <diagonal/>
    </border>
    <border>
      <left/>
      <right style="thin">
        <color rgb="FF175259"/>
      </right>
      <top style="thin">
        <color indexed="64"/>
      </top>
      <bottom/>
      <diagonal/>
    </border>
    <border>
      <left style="thin">
        <color rgb="FF175259"/>
      </left>
      <right style="thin">
        <color rgb="FF175259"/>
      </right>
      <top style="thin">
        <color indexed="64"/>
      </top>
      <bottom style="thin">
        <color rgb="FF175259"/>
      </bottom>
      <diagonal/>
    </border>
    <border>
      <left style="thin">
        <color rgb="FF175259"/>
      </left>
      <right/>
      <top style="thin">
        <color rgb="FF175259"/>
      </top>
      <bottom style="thin">
        <color indexed="64"/>
      </bottom>
      <diagonal/>
    </border>
    <border>
      <left/>
      <right style="thin">
        <color rgb="FF175259"/>
      </right>
      <top style="thin">
        <color rgb="FF175259"/>
      </top>
      <bottom style="thin">
        <color indexed="64"/>
      </bottom>
      <diagonal/>
    </border>
    <border>
      <left/>
      <right style="thin">
        <color rgb="FF175259"/>
      </right>
      <top style="thin">
        <color indexed="64"/>
      </top>
      <bottom style="thin">
        <color indexed="64"/>
      </bottom>
      <diagonal/>
    </border>
    <border>
      <left style="thin">
        <color rgb="FF175259"/>
      </left>
      <right style="thin">
        <color indexed="64"/>
      </right>
      <top style="thin">
        <color indexed="64"/>
      </top>
      <bottom style="thin">
        <color indexed="64"/>
      </bottom>
      <diagonal/>
    </border>
  </borders>
  <cellStyleXfs count="9">
    <xf numFmtId="0" fontId="0" fillId="0" borderId="0"/>
    <xf numFmtId="165" fontId="1" fillId="0" borderId="0" applyFont="0" applyFill="0" applyBorder="0" applyAlignment="0" applyProtection="0"/>
    <xf numFmtId="9" fontId="1" fillId="0" borderId="0" applyFont="0" applyFill="0" applyBorder="0" applyAlignment="0" applyProtection="0"/>
    <xf numFmtId="0" fontId="30" fillId="0" borderId="0"/>
    <xf numFmtId="0" fontId="34" fillId="9" borderId="0" applyNumberFormat="0" applyBorder="0" applyAlignment="0" applyProtection="0"/>
    <xf numFmtId="0" fontId="50" fillId="0" borderId="0" applyNumberFormat="0" applyFill="0" applyBorder="0" applyAlignment="0" applyProtection="0"/>
    <xf numFmtId="0" fontId="1" fillId="0" borderId="0"/>
    <xf numFmtId="164" fontId="1" fillId="0" borderId="0" applyFont="0" applyFill="0" applyBorder="0" applyAlignment="0" applyProtection="0"/>
    <xf numFmtId="0" fontId="77" fillId="17" borderId="0" applyNumberFormat="0" applyBorder="0" applyAlignment="0" applyProtection="0"/>
  </cellStyleXfs>
  <cellXfs count="827">
    <xf numFmtId="0" fontId="0" fillId="0" borderId="0" xfId="0"/>
    <xf numFmtId="0" fontId="0" fillId="2" borderId="0" xfId="0" applyFill="1"/>
    <xf numFmtId="0" fontId="2" fillId="2" borderId="0" xfId="0" applyFont="1" applyFill="1"/>
    <xf numFmtId="0" fontId="3" fillId="2" borderId="0" xfId="0" applyFont="1" applyFill="1"/>
    <xf numFmtId="0" fontId="10" fillId="2" borderId="0" xfId="0" applyFont="1" applyFill="1" applyAlignment="1">
      <alignment horizontal="left" vertical="center" indent="1"/>
    </xf>
    <xf numFmtId="0" fontId="12" fillId="4" borderId="6" xfId="0" applyFont="1" applyFill="1" applyBorder="1"/>
    <xf numFmtId="0" fontId="2" fillId="4" borderId="5" xfId="0" applyFont="1" applyFill="1" applyBorder="1"/>
    <xf numFmtId="0" fontId="2" fillId="2" borderId="0" xfId="0" applyFont="1" applyFill="1" applyAlignment="1">
      <alignment vertical="center"/>
    </xf>
    <xf numFmtId="0" fontId="2" fillId="2" borderId="1" xfId="0" applyFont="1" applyFill="1" applyBorder="1" applyAlignment="1" applyProtection="1">
      <alignment horizontal="left" vertical="center"/>
      <protection locked="0"/>
    </xf>
    <xf numFmtId="0" fontId="2" fillId="4" borderId="10" xfId="0" applyFont="1" applyFill="1" applyBorder="1" applyAlignment="1">
      <alignment vertical="center"/>
    </xf>
    <xf numFmtId="0" fontId="2" fillId="2" borderId="1" xfId="0" applyFont="1" applyFill="1" applyBorder="1" applyAlignment="1" applyProtection="1">
      <alignment vertical="center"/>
      <protection locked="0"/>
    </xf>
    <xf numFmtId="165" fontId="2" fillId="2" borderId="1" xfId="1" applyFont="1" applyFill="1" applyBorder="1" applyAlignment="1" applyProtection="1">
      <alignment vertical="center"/>
      <protection locked="0"/>
    </xf>
    <xf numFmtId="0" fontId="2" fillId="0" borderId="0" xfId="0" applyFont="1" applyAlignment="1">
      <alignment vertical="center"/>
    </xf>
    <xf numFmtId="0" fontId="2" fillId="0" borderId="0" xfId="0" applyFont="1" applyProtection="1">
      <protection locked="0"/>
    </xf>
    <xf numFmtId="0" fontId="0" fillId="2" borderId="47" xfId="0" applyFill="1" applyBorder="1"/>
    <xf numFmtId="0" fontId="0" fillId="2" borderId="48" xfId="0" applyFill="1" applyBorder="1"/>
    <xf numFmtId="0" fontId="0" fillId="2" borderId="49" xfId="0" applyFill="1" applyBorder="1"/>
    <xf numFmtId="0" fontId="0" fillId="2" borderId="51" xfId="0" applyFill="1" applyBorder="1"/>
    <xf numFmtId="0" fontId="18" fillId="3" borderId="52" xfId="0" applyFont="1" applyFill="1" applyBorder="1"/>
    <xf numFmtId="0" fontId="0" fillId="2" borderId="53" xfId="0" applyFill="1" applyBorder="1"/>
    <xf numFmtId="0" fontId="0" fillId="2" borderId="54" xfId="0" applyFill="1" applyBorder="1"/>
    <xf numFmtId="0" fontId="19" fillId="3" borderId="45" xfId="0" applyFont="1" applyFill="1" applyBorder="1"/>
    <xf numFmtId="0" fontId="10" fillId="2" borderId="47" xfId="0" applyFont="1" applyFill="1" applyBorder="1" applyAlignment="1">
      <alignment horizontal="left" vertical="center" indent="1"/>
    </xf>
    <xf numFmtId="0" fontId="10" fillId="2" borderId="49" xfId="0" applyFont="1" applyFill="1" applyBorder="1" applyAlignment="1">
      <alignment horizontal="left" vertical="center" indent="1"/>
    </xf>
    <xf numFmtId="0" fontId="19" fillId="0" borderId="0" xfId="0" applyFont="1"/>
    <xf numFmtId="0" fontId="18" fillId="3" borderId="45" xfId="0" applyFont="1" applyFill="1" applyBorder="1"/>
    <xf numFmtId="0" fontId="3" fillId="2" borderId="0" xfId="0" applyFont="1" applyFill="1" applyAlignment="1">
      <alignment vertical="center" wrapText="1"/>
    </xf>
    <xf numFmtId="0" fontId="16" fillId="2" borderId="0" xfId="0" applyFont="1" applyFill="1" applyAlignment="1">
      <alignment vertical="center" wrapText="1"/>
    </xf>
    <xf numFmtId="14" fontId="2" fillId="2" borderId="1" xfId="0" applyNumberFormat="1" applyFont="1" applyFill="1" applyBorder="1" applyAlignment="1" applyProtection="1">
      <alignment horizontal="left" vertical="center"/>
      <protection locked="0"/>
    </xf>
    <xf numFmtId="0" fontId="9" fillId="3" borderId="26" xfId="0" applyFont="1" applyFill="1" applyBorder="1" applyAlignment="1">
      <alignment vertical="center"/>
    </xf>
    <xf numFmtId="0" fontId="2" fillId="2" borderId="7" xfId="0" applyFont="1" applyFill="1" applyBorder="1" applyAlignment="1">
      <alignment vertical="center"/>
    </xf>
    <xf numFmtId="14" fontId="2" fillId="2" borderId="4" xfId="0" applyNumberFormat="1" applyFont="1" applyFill="1" applyBorder="1" applyAlignment="1" applyProtection="1">
      <alignment vertical="center"/>
      <protection locked="0"/>
    </xf>
    <xf numFmtId="0" fontId="2" fillId="2" borderId="0" xfId="0" applyFont="1" applyFill="1" applyAlignment="1">
      <alignment horizontal="left" vertical="center"/>
    </xf>
    <xf numFmtId="0" fontId="2" fillId="2" borderId="5" xfId="0" applyFont="1" applyFill="1" applyBorder="1" applyAlignment="1">
      <alignment horizontal="left" vertical="center"/>
    </xf>
    <xf numFmtId="0" fontId="9" fillId="3" borderId="4" xfId="0" applyFont="1" applyFill="1" applyBorder="1" applyAlignment="1">
      <alignment vertical="center"/>
    </xf>
    <xf numFmtId="0" fontId="9" fillId="3" borderId="30" xfId="0" applyFont="1" applyFill="1" applyBorder="1" applyAlignment="1">
      <alignment horizontal="left" vertical="center"/>
    </xf>
    <xf numFmtId="0" fontId="9" fillId="3" borderId="57" xfId="0" applyFont="1" applyFill="1" applyBorder="1" applyAlignment="1">
      <alignment horizontal="left" vertical="center"/>
    </xf>
    <xf numFmtId="0" fontId="9" fillId="3" borderId="39" xfId="0" applyFont="1" applyFill="1" applyBorder="1" applyAlignment="1">
      <alignment horizontal="left" vertical="center"/>
    </xf>
    <xf numFmtId="0" fontId="9" fillId="3" borderId="25" xfId="0" applyFont="1" applyFill="1" applyBorder="1" applyAlignment="1">
      <alignment horizontal="left" vertical="center"/>
    </xf>
    <xf numFmtId="0" fontId="3" fillId="0" borderId="0" xfId="0" applyFont="1" applyAlignment="1" applyProtection="1">
      <alignment horizontal="left" vertical="center" wrapText="1"/>
      <protection locked="0"/>
    </xf>
    <xf numFmtId="0" fontId="9" fillId="3" borderId="1" xfId="0" applyFont="1" applyFill="1" applyBorder="1" applyAlignment="1">
      <alignment horizontal="left" vertical="center"/>
    </xf>
    <xf numFmtId="0" fontId="2" fillId="0" borderId="0" xfId="0" applyFont="1" applyAlignment="1" applyProtection="1">
      <alignment horizontal="left" vertical="center" wrapText="1"/>
      <protection locked="0"/>
    </xf>
    <xf numFmtId="0" fontId="2" fillId="0" borderId="0" xfId="0" applyFont="1" applyAlignment="1" applyProtection="1">
      <alignment vertical="center" wrapText="1"/>
      <protection locked="0"/>
    </xf>
    <xf numFmtId="14" fontId="3" fillId="0" borderId="0" xfId="0" applyNumberFormat="1" applyFont="1" applyAlignment="1" applyProtection="1">
      <alignment horizontal="left" vertical="center" wrapText="1"/>
      <protection locked="0"/>
    </xf>
    <xf numFmtId="0" fontId="0" fillId="2" borderId="0" xfId="0" applyFill="1" applyAlignment="1">
      <alignment vertical="center"/>
    </xf>
    <xf numFmtId="0" fontId="18" fillId="3" borderId="1" xfId="0" applyFont="1" applyFill="1" applyBorder="1" applyAlignment="1">
      <alignment vertical="center" wrapText="1"/>
    </xf>
    <xf numFmtId="0" fontId="0" fillId="2" borderId="1" xfId="0" applyFill="1" applyBorder="1" applyAlignment="1">
      <alignment vertical="center"/>
    </xf>
    <xf numFmtId="0" fontId="0" fillId="2" borderId="1" xfId="0" applyFill="1" applyBorder="1" applyAlignment="1">
      <alignment vertical="center" wrapText="1"/>
    </xf>
    <xf numFmtId="0" fontId="22" fillId="2" borderId="0" xfId="0" applyFont="1" applyFill="1" applyAlignment="1">
      <alignment vertical="center"/>
    </xf>
    <xf numFmtId="0" fontId="13" fillId="2" borderId="0" xfId="0" applyFont="1" applyFill="1" applyAlignment="1">
      <alignment vertical="center"/>
    </xf>
    <xf numFmtId="0" fontId="23" fillId="2" borderId="0" xfId="0" applyFont="1" applyFill="1" applyAlignment="1">
      <alignment vertical="center"/>
    </xf>
    <xf numFmtId="165" fontId="0" fillId="2" borderId="58" xfId="1" applyFont="1" applyFill="1" applyBorder="1"/>
    <xf numFmtId="0" fontId="0" fillId="2" borderId="0" xfId="0" applyFill="1" applyAlignment="1">
      <alignment vertical="center" wrapText="1"/>
    </xf>
    <xf numFmtId="0" fontId="25" fillId="2" borderId="0" xfId="0" applyFont="1" applyFill="1" applyAlignment="1">
      <alignment vertical="center" wrapText="1"/>
    </xf>
    <xf numFmtId="0" fontId="18" fillId="2" borderId="0" xfId="0" applyFont="1" applyFill="1"/>
    <xf numFmtId="0" fontId="18" fillId="2" borderId="47" xfId="0" applyFont="1" applyFill="1" applyBorder="1"/>
    <xf numFmtId="0" fontId="7" fillId="2" borderId="0" xfId="0" applyFont="1" applyFill="1"/>
    <xf numFmtId="0" fontId="2" fillId="2" borderId="35" xfId="0" applyFont="1" applyFill="1" applyBorder="1" applyAlignment="1" applyProtection="1">
      <alignment horizontal="left" vertical="center"/>
      <protection locked="0"/>
    </xf>
    <xf numFmtId="0" fontId="9" fillId="3" borderId="56" xfId="0" applyFont="1" applyFill="1" applyBorder="1" applyAlignment="1">
      <alignment horizontal="left" vertical="center"/>
    </xf>
    <xf numFmtId="0" fontId="9" fillId="3" borderId="19" xfId="0" applyFont="1" applyFill="1" applyBorder="1" applyAlignment="1">
      <alignment horizontal="left" vertical="center"/>
    </xf>
    <xf numFmtId="0" fontId="0" fillId="0" borderId="0" xfId="0" applyAlignment="1">
      <alignment vertical="center"/>
    </xf>
    <xf numFmtId="0" fontId="2" fillId="4" borderId="6" xfId="0" applyFont="1" applyFill="1" applyBorder="1" applyAlignment="1">
      <alignment vertical="center"/>
    </xf>
    <xf numFmtId="0" fontId="2" fillId="4" borderId="5" xfId="0" applyFont="1" applyFill="1" applyBorder="1" applyAlignment="1">
      <alignment vertical="center"/>
    </xf>
    <xf numFmtId="0" fontId="8" fillId="4" borderId="5" xfId="0" applyFont="1" applyFill="1" applyBorder="1" applyAlignment="1">
      <alignment vertical="center"/>
    </xf>
    <xf numFmtId="0" fontId="12" fillId="4" borderId="6" xfId="0" applyFont="1" applyFill="1" applyBorder="1" applyAlignment="1">
      <alignment vertical="center"/>
    </xf>
    <xf numFmtId="0" fontId="2" fillId="2" borderId="3" xfId="0" applyFont="1" applyFill="1" applyBorder="1" applyAlignment="1">
      <alignment vertical="center"/>
    </xf>
    <xf numFmtId="0" fontId="9" fillId="3" borderId="36" xfId="0" applyFont="1" applyFill="1" applyBorder="1" applyAlignment="1">
      <alignment vertical="center"/>
    </xf>
    <xf numFmtId="0" fontId="9" fillId="3" borderId="42" xfId="0" applyFont="1" applyFill="1" applyBorder="1" applyAlignment="1">
      <alignment vertical="center"/>
    </xf>
    <xf numFmtId="0" fontId="9" fillId="3" borderId="37" xfId="0" applyFont="1" applyFill="1" applyBorder="1" applyAlignment="1">
      <alignment vertical="center"/>
    </xf>
    <xf numFmtId="0" fontId="9" fillId="3" borderId="31" xfId="0" applyFont="1" applyFill="1" applyBorder="1"/>
    <xf numFmtId="0" fontId="9" fillId="3" borderId="24" xfId="0" applyFont="1" applyFill="1" applyBorder="1" applyAlignment="1">
      <alignment vertical="center"/>
    </xf>
    <xf numFmtId="0" fontId="17" fillId="5" borderId="2" xfId="0" applyFont="1" applyFill="1" applyBorder="1" applyAlignment="1">
      <alignment vertical="center"/>
    </xf>
    <xf numFmtId="0" fontId="2" fillId="5" borderId="3" xfId="0" applyFont="1" applyFill="1" applyBorder="1" applyAlignment="1">
      <alignment vertical="center"/>
    </xf>
    <xf numFmtId="0" fontId="2" fillId="5" borderId="4" xfId="0" applyFont="1" applyFill="1" applyBorder="1" applyAlignment="1">
      <alignment vertical="center"/>
    </xf>
    <xf numFmtId="0" fontId="9" fillId="3" borderId="34" xfId="0" applyFont="1" applyFill="1" applyBorder="1" applyAlignment="1">
      <alignment vertical="center"/>
    </xf>
    <xf numFmtId="0" fontId="9" fillId="3" borderId="16" xfId="0" applyFont="1" applyFill="1" applyBorder="1" applyAlignment="1">
      <alignment vertical="center"/>
    </xf>
    <xf numFmtId="0" fontId="9" fillId="3" borderId="14" xfId="0" applyFont="1" applyFill="1" applyBorder="1" applyAlignment="1">
      <alignment vertical="center"/>
    </xf>
    <xf numFmtId="0" fontId="9" fillId="3" borderId="39" xfId="0" applyFont="1" applyFill="1" applyBorder="1" applyAlignment="1">
      <alignment vertical="center"/>
    </xf>
    <xf numFmtId="0" fontId="2" fillId="2" borderId="5" xfId="0" applyFont="1" applyFill="1" applyBorder="1" applyAlignment="1">
      <alignment vertical="center"/>
    </xf>
    <xf numFmtId="0" fontId="9" fillId="3" borderId="5" xfId="0" applyFont="1" applyFill="1" applyBorder="1" applyAlignment="1">
      <alignment horizontal="center" vertical="center"/>
    </xf>
    <xf numFmtId="0" fontId="8" fillId="5" borderId="42" xfId="0" applyFont="1" applyFill="1" applyBorder="1" applyAlignment="1">
      <alignment vertical="center"/>
    </xf>
    <xf numFmtId="0" fontId="9" fillId="3" borderId="32" xfId="0" applyFont="1" applyFill="1" applyBorder="1" applyAlignment="1">
      <alignment vertical="center"/>
    </xf>
    <xf numFmtId="0" fontId="8" fillId="5" borderId="1" xfId="0" applyFont="1" applyFill="1" applyBorder="1" applyAlignment="1">
      <alignment vertical="center"/>
    </xf>
    <xf numFmtId="0" fontId="8" fillId="8" borderId="2" xfId="0" applyFont="1" applyFill="1" applyBorder="1" applyAlignment="1">
      <alignment horizontal="center" vertical="center" wrapText="1"/>
    </xf>
    <xf numFmtId="0" fontId="8" fillId="8" borderId="3" xfId="0" applyFont="1" applyFill="1" applyBorder="1" applyAlignment="1">
      <alignment horizontal="center" vertical="center" wrapText="1"/>
    </xf>
    <xf numFmtId="0" fontId="8" fillId="8" borderId="4"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8" fillId="5" borderId="9" xfId="0" applyFont="1" applyFill="1" applyBorder="1" applyAlignment="1">
      <alignment horizontal="center" vertical="center" wrapText="1"/>
    </xf>
    <xf numFmtId="0" fontId="8" fillId="4" borderId="1" xfId="0" applyFont="1" applyFill="1" applyBorder="1" applyAlignment="1">
      <alignment vertical="center"/>
    </xf>
    <xf numFmtId="0" fontId="8" fillId="2" borderId="0" xfId="0" applyFont="1" applyFill="1" applyAlignment="1">
      <alignment vertical="center"/>
    </xf>
    <xf numFmtId="166" fontId="22" fillId="2" borderId="0" xfId="0" applyNumberFormat="1" applyFont="1" applyFill="1" applyAlignment="1">
      <alignment vertical="center"/>
    </xf>
    <xf numFmtId="0" fontId="2" fillId="2" borderId="0" xfId="0" applyFont="1" applyFill="1" applyAlignment="1">
      <alignment horizontal="center" vertical="center"/>
    </xf>
    <xf numFmtId="0" fontId="2" fillId="4" borderId="10" xfId="0" applyFont="1" applyFill="1" applyBorder="1"/>
    <xf numFmtId="0" fontId="8" fillId="2" borderId="0" xfId="0" applyFont="1" applyFill="1"/>
    <xf numFmtId="165" fontId="8" fillId="4" borderId="1" xfId="1" applyFont="1" applyFill="1" applyBorder="1" applyAlignment="1" applyProtection="1">
      <alignment vertical="center"/>
    </xf>
    <xf numFmtId="0" fontId="8" fillId="4" borderId="5" xfId="0" applyFont="1" applyFill="1" applyBorder="1" applyAlignment="1">
      <alignment horizontal="right" vertical="center"/>
    </xf>
    <xf numFmtId="0" fontId="9" fillId="3" borderId="27" xfId="0" applyFont="1" applyFill="1" applyBorder="1" applyAlignment="1">
      <alignment vertical="center" wrapText="1"/>
    </xf>
    <xf numFmtId="0" fontId="9" fillId="3" borderId="2" xfId="0" applyFont="1" applyFill="1" applyBorder="1" applyAlignment="1">
      <alignment vertical="center" wrapText="1"/>
    </xf>
    <xf numFmtId="0" fontId="9" fillId="3" borderId="29" xfId="0" applyFont="1" applyFill="1" applyBorder="1" applyAlignment="1">
      <alignment vertical="center" wrapText="1"/>
    </xf>
    <xf numFmtId="0" fontId="8" fillId="2" borderId="0" xfId="0" applyFont="1" applyFill="1" applyAlignment="1">
      <alignment horizontal="right" vertical="center"/>
    </xf>
    <xf numFmtId="165" fontId="8" fillId="2" borderId="0" xfId="0" applyNumberFormat="1" applyFont="1" applyFill="1" applyAlignment="1">
      <alignment vertical="center"/>
    </xf>
    <xf numFmtId="0" fontId="9" fillId="2" borderId="0" xfId="0" applyFont="1" applyFill="1" applyAlignment="1">
      <alignment horizontal="left" vertical="center"/>
    </xf>
    <xf numFmtId="0" fontId="16" fillId="2" borderId="0" xfId="0" applyFont="1" applyFill="1" applyAlignment="1">
      <alignment horizontal="left" vertical="center" wrapText="1"/>
    </xf>
    <xf numFmtId="0" fontId="9" fillId="3" borderId="24" xfId="0" applyFont="1" applyFill="1" applyBorder="1" applyAlignment="1">
      <alignment vertical="center" wrapText="1"/>
    </xf>
    <xf numFmtId="0" fontId="9" fillId="3" borderId="31" xfId="0" applyFont="1" applyFill="1" applyBorder="1" applyAlignment="1">
      <alignment vertical="center" wrapText="1"/>
    </xf>
    <xf numFmtId="0" fontId="9" fillId="3" borderId="1" xfId="0" applyFont="1" applyFill="1" applyBorder="1" applyAlignment="1">
      <alignment vertical="center"/>
    </xf>
    <xf numFmtId="0" fontId="9" fillId="3" borderId="22" xfId="0" applyFont="1" applyFill="1" applyBorder="1" applyAlignment="1">
      <alignment horizontal="left" vertical="center"/>
    </xf>
    <xf numFmtId="0" fontId="9" fillId="2" borderId="0" xfId="0" applyFont="1" applyFill="1" applyAlignment="1">
      <alignment horizontal="center" vertical="center"/>
    </xf>
    <xf numFmtId="0" fontId="9" fillId="3" borderId="33" xfId="0" applyFont="1" applyFill="1" applyBorder="1" applyAlignment="1">
      <alignment horizontal="left" vertical="center"/>
    </xf>
    <xf numFmtId="0" fontId="7" fillId="2" borderId="0" xfId="0" applyFont="1" applyFill="1" applyAlignment="1">
      <alignment vertical="center"/>
    </xf>
    <xf numFmtId="0" fontId="8" fillId="8" borderId="2" xfId="0" applyFont="1" applyFill="1" applyBorder="1" applyAlignment="1">
      <alignment horizontal="right" vertical="center"/>
    </xf>
    <xf numFmtId="0" fontId="8" fillId="6" borderId="2" xfId="0" applyFont="1" applyFill="1" applyBorder="1" applyAlignment="1">
      <alignment horizontal="right" vertical="center"/>
    </xf>
    <xf numFmtId="0" fontId="15" fillId="2" borderId="0" xfId="0" applyFont="1" applyFill="1" applyAlignment="1">
      <alignment horizontal="center" vertical="center" wrapText="1"/>
    </xf>
    <xf numFmtId="0" fontId="12" fillId="2" borderId="0" xfId="0" applyFont="1" applyFill="1" applyAlignment="1">
      <alignment vertical="center"/>
    </xf>
    <xf numFmtId="0" fontId="8" fillId="8" borderId="0" xfId="0" applyFont="1" applyFill="1" applyAlignment="1">
      <alignment horizontal="center" vertical="center"/>
    </xf>
    <xf numFmtId="0" fontId="8" fillId="8" borderId="0" xfId="0" applyFont="1" applyFill="1" applyAlignment="1">
      <alignment horizontal="center" vertical="center" wrapText="1"/>
    </xf>
    <xf numFmtId="0" fontId="8" fillId="8" borderId="1" xfId="0" applyFont="1" applyFill="1" applyBorder="1" applyAlignment="1">
      <alignment vertical="center"/>
    </xf>
    <xf numFmtId="0" fontId="8" fillId="2" borderId="0" xfId="0" applyFont="1" applyFill="1" applyAlignment="1">
      <alignment horizontal="center" vertical="center"/>
    </xf>
    <xf numFmtId="0" fontId="7" fillId="4" borderId="6" xfId="0" applyFont="1" applyFill="1" applyBorder="1" applyAlignment="1">
      <alignment vertical="center"/>
    </xf>
    <xf numFmtId="0" fontId="7" fillId="4" borderId="5" xfId="0" applyFont="1" applyFill="1" applyBorder="1" applyAlignment="1">
      <alignment vertical="center"/>
    </xf>
    <xf numFmtId="0" fontId="7" fillId="4" borderId="5" xfId="0" applyFont="1" applyFill="1" applyBorder="1"/>
    <xf numFmtId="0" fontId="9" fillId="3" borderId="1" xfId="0" applyFont="1" applyFill="1" applyBorder="1" applyAlignment="1">
      <alignment horizontal="center" vertical="center"/>
    </xf>
    <xf numFmtId="0" fontId="8" fillId="8" borderId="1" xfId="0" applyFont="1" applyFill="1" applyBorder="1" applyAlignment="1">
      <alignment horizontal="left" vertical="center"/>
    </xf>
    <xf numFmtId="0" fontId="2" fillId="4" borderId="6" xfId="0" applyFont="1" applyFill="1" applyBorder="1"/>
    <xf numFmtId="0" fontId="12" fillId="4" borderId="6" xfId="0" applyFont="1" applyFill="1" applyBorder="1" applyAlignment="1">
      <alignment horizontal="left" vertical="center"/>
    </xf>
    <xf numFmtId="0" fontId="9" fillId="3" borderId="34" xfId="0" applyFont="1" applyFill="1" applyBorder="1" applyAlignment="1">
      <alignment horizontal="left" vertical="center"/>
    </xf>
    <xf numFmtId="0" fontId="9" fillId="3" borderId="39" xfId="0" applyFont="1" applyFill="1" applyBorder="1" applyAlignment="1">
      <alignment vertical="center" wrapText="1"/>
    </xf>
    <xf numFmtId="0" fontId="9" fillId="3" borderId="16" xfId="0" applyFont="1" applyFill="1" applyBorder="1" applyAlignment="1">
      <alignment vertical="center" wrapText="1"/>
    </xf>
    <xf numFmtId="0" fontId="9" fillId="3" borderId="32" xfId="0" applyFont="1" applyFill="1" applyBorder="1" applyAlignment="1">
      <alignment vertical="center" wrapText="1"/>
    </xf>
    <xf numFmtId="0" fontId="9" fillId="3" borderId="14" xfId="0" applyFont="1" applyFill="1" applyBorder="1" applyAlignment="1">
      <alignment vertical="center" wrapText="1"/>
    </xf>
    <xf numFmtId="0" fontId="9" fillId="3" borderId="14" xfId="0" applyFont="1" applyFill="1" applyBorder="1" applyAlignment="1">
      <alignment horizontal="left" vertical="center"/>
    </xf>
    <xf numFmtId="0" fontId="2" fillId="0" borderId="0" xfId="0" applyFont="1" applyAlignment="1">
      <alignment horizontal="left" vertical="center" wrapText="1"/>
    </xf>
    <xf numFmtId="0" fontId="18" fillId="3" borderId="1" xfId="0" applyFont="1" applyFill="1" applyBorder="1"/>
    <xf numFmtId="0" fontId="12" fillId="4" borderId="5" xfId="0" applyFont="1" applyFill="1" applyBorder="1"/>
    <xf numFmtId="0" fontId="12" fillId="4" borderId="10" xfId="0" applyFont="1" applyFill="1" applyBorder="1"/>
    <xf numFmtId="0" fontId="27" fillId="2" borderId="0" xfId="0" applyFont="1" applyFill="1"/>
    <xf numFmtId="0" fontId="8" fillId="8" borderId="1" xfId="0" applyFont="1" applyFill="1" applyBorder="1" applyAlignment="1">
      <alignment horizontal="left" vertical="center" wrapText="1"/>
    </xf>
    <xf numFmtId="165" fontId="7" fillId="2" borderId="0" xfId="0" applyNumberFormat="1" applyFont="1" applyFill="1"/>
    <xf numFmtId="165" fontId="13" fillId="2" borderId="0" xfId="0" applyNumberFormat="1" applyFont="1" applyFill="1" applyAlignment="1">
      <alignment vertical="center"/>
    </xf>
    <xf numFmtId="166" fontId="13" fillId="2" borderId="0" xfId="0" applyNumberFormat="1" applyFont="1" applyFill="1" applyAlignment="1">
      <alignment vertical="center"/>
    </xf>
    <xf numFmtId="9" fontId="13" fillId="2" borderId="0" xfId="2" applyFont="1" applyFill="1" applyBorder="1" applyAlignment="1">
      <alignment vertical="center"/>
    </xf>
    <xf numFmtId="166" fontId="13" fillId="2" borderId="0" xfId="1" applyNumberFormat="1" applyFont="1" applyFill="1" applyBorder="1" applyAlignment="1">
      <alignment vertical="center"/>
    </xf>
    <xf numFmtId="166" fontId="13" fillId="2" borderId="0" xfId="1" applyNumberFormat="1" applyFont="1" applyFill="1" applyBorder="1" applyAlignment="1">
      <alignment horizontal="center" vertical="center"/>
    </xf>
    <xf numFmtId="168" fontId="13" fillId="2" borderId="0" xfId="0" applyNumberFormat="1" applyFont="1" applyFill="1" applyAlignment="1">
      <alignment vertical="center"/>
    </xf>
    <xf numFmtId="167" fontId="13" fillId="2" borderId="0" xfId="0" applyNumberFormat="1" applyFont="1" applyFill="1" applyAlignment="1">
      <alignment vertical="center"/>
    </xf>
    <xf numFmtId="167" fontId="13" fillId="2" borderId="0" xfId="1" applyNumberFormat="1" applyFont="1" applyFill="1" applyBorder="1" applyAlignment="1">
      <alignment horizontal="center" vertical="center"/>
    </xf>
    <xf numFmtId="165" fontId="0" fillId="2" borderId="0" xfId="0" applyNumberFormat="1" applyFill="1" applyAlignment="1">
      <alignment vertical="center"/>
    </xf>
    <xf numFmtId="165" fontId="0" fillId="2" borderId="0" xfId="1" applyFont="1" applyFill="1" applyAlignment="1">
      <alignment vertical="center"/>
    </xf>
    <xf numFmtId="0" fontId="18" fillId="3" borderId="0" xfId="0" applyFont="1" applyFill="1" applyAlignment="1">
      <alignment vertical="center" wrapText="1"/>
    </xf>
    <xf numFmtId="166" fontId="0" fillId="2" borderId="0" xfId="0" applyNumberFormat="1" applyFill="1" applyAlignment="1">
      <alignment vertical="center"/>
    </xf>
    <xf numFmtId="9" fontId="0" fillId="2" borderId="0" xfId="2" applyFont="1" applyFill="1" applyAlignment="1">
      <alignment vertical="center"/>
    </xf>
    <xf numFmtId="166" fontId="0" fillId="2" borderId="1" xfId="0" applyNumberFormat="1" applyFill="1" applyBorder="1" applyAlignment="1">
      <alignment vertical="center"/>
    </xf>
    <xf numFmtId="9" fontId="0" fillId="2" borderId="1" xfId="2" applyFont="1" applyFill="1" applyBorder="1" applyAlignment="1">
      <alignment vertical="center"/>
    </xf>
    <xf numFmtId="0" fontId="0" fillId="2" borderId="1" xfId="0" applyFill="1" applyBorder="1" applyAlignment="1">
      <alignment horizontal="center" vertical="center"/>
    </xf>
    <xf numFmtId="166" fontId="0" fillId="2" borderId="0" xfId="1" applyNumberFormat="1" applyFont="1" applyFill="1" applyAlignment="1">
      <alignment vertical="center"/>
    </xf>
    <xf numFmtId="0" fontId="8" fillId="8" borderId="59" xfId="0" applyFont="1" applyFill="1" applyBorder="1" applyAlignment="1">
      <alignment horizontal="center" vertical="center" wrapText="1"/>
    </xf>
    <xf numFmtId="0" fontId="8" fillId="8" borderId="59" xfId="0" applyFont="1" applyFill="1" applyBorder="1" applyAlignment="1">
      <alignment horizontal="center" vertical="center"/>
    </xf>
    <xf numFmtId="0" fontId="2" fillId="2" borderId="0" xfId="0" applyFont="1" applyFill="1" applyAlignment="1" applyProtection="1">
      <alignment horizontal="left" vertical="center"/>
      <protection locked="0"/>
    </xf>
    <xf numFmtId="0" fontId="9" fillId="3" borderId="26" xfId="0" applyFont="1" applyFill="1" applyBorder="1" applyAlignment="1">
      <alignment vertical="center" wrapText="1"/>
    </xf>
    <xf numFmtId="0" fontId="9" fillId="3" borderId="15" xfId="0" applyFont="1" applyFill="1" applyBorder="1" applyAlignment="1">
      <alignment vertical="center" wrapText="1"/>
    </xf>
    <xf numFmtId="0" fontId="9" fillId="2" borderId="0" xfId="0" applyFont="1" applyFill="1" applyAlignment="1">
      <alignment vertical="center"/>
    </xf>
    <xf numFmtId="0" fontId="16" fillId="2" borderId="0" xfId="0" applyFont="1" applyFill="1" applyAlignment="1">
      <alignment horizontal="left" vertical="center"/>
    </xf>
    <xf numFmtId="0" fontId="8" fillId="2" borderId="1" xfId="0" applyFont="1" applyFill="1" applyBorder="1" applyAlignment="1" applyProtection="1">
      <alignment vertical="center"/>
      <protection locked="0"/>
    </xf>
    <xf numFmtId="0" fontId="18" fillId="3" borderId="61" xfId="0" applyFont="1" applyFill="1" applyBorder="1"/>
    <xf numFmtId="0" fontId="0" fillId="2" borderId="66" xfId="0" applyFill="1" applyBorder="1"/>
    <xf numFmtId="0" fontId="29" fillId="2" borderId="64" xfId="0" applyFont="1" applyFill="1" applyBorder="1"/>
    <xf numFmtId="0" fontId="0" fillId="2" borderId="64" xfId="0" applyFill="1" applyBorder="1"/>
    <xf numFmtId="1" fontId="2" fillId="2" borderId="0" xfId="0" applyNumberFormat="1" applyFont="1" applyFill="1"/>
    <xf numFmtId="0" fontId="8" fillId="8" borderId="0" xfId="0" applyFont="1" applyFill="1"/>
    <xf numFmtId="0" fontId="0" fillId="2" borderId="1" xfId="0" applyFill="1" applyBorder="1"/>
    <xf numFmtId="14" fontId="8" fillId="2" borderId="0" xfId="0" applyNumberFormat="1" applyFont="1" applyFill="1"/>
    <xf numFmtId="0" fontId="8" fillId="5" borderId="2" xfId="0" applyFont="1" applyFill="1" applyBorder="1" applyAlignment="1">
      <alignment vertical="center" wrapText="1"/>
    </xf>
    <xf numFmtId="14" fontId="8" fillId="2" borderId="1" xfId="0" applyNumberFormat="1" applyFont="1" applyFill="1" applyBorder="1" applyAlignment="1" applyProtection="1">
      <alignment vertical="center"/>
      <protection locked="0"/>
    </xf>
    <xf numFmtId="0" fontId="8" fillId="8" borderId="2" xfId="0" applyFont="1" applyFill="1" applyBorder="1" applyAlignment="1">
      <alignment vertical="center" wrapText="1"/>
    </xf>
    <xf numFmtId="165" fontId="0" fillId="2" borderId="1" xfId="1" applyFont="1" applyFill="1" applyBorder="1"/>
    <xf numFmtId="0" fontId="34" fillId="9" borderId="1" xfId="4" applyBorder="1"/>
    <xf numFmtId="0" fontId="9" fillId="3" borderId="67" xfId="0" applyFont="1" applyFill="1" applyBorder="1" applyAlignment="1">
      <alignment vertical="center" wrapText="1"/>
    </xf>
    <xf numFmtId="0" fontId="8" fillId="5" borderId="1" xfId="0" applyFont="1" applyFill="1" applyBorder="1"/>
    <xf numFmtId="165" fontId="0" fillId="2" borderId="0" xfId="1" applyFont="1" applyFill="1" applyBorder="1"/>
    <xf numFmtId="0" fontId="0" fillId="2" borderId="0" xfId="0" applyFill="1" applyAlignment="1">
      <alignment wrapText="1"/>
    </xf>
    <xf numFmtId="0" fontId="34" fillId="2" borderId="0" xfId="4" applyFill="1" applyBorder="1"/>
    <xf numFmtId="0" fontId="18" fillId="3" borderId="42" xfId="0" applyFont="1" applyFill="1" applyBorder="1"/>
    <xf numFmtId="0" fontId="9" fillId="3" borderId="1" xfId="0" applyFont="1" applyFill="1" applyBorder="1" applyAlignment="1">
      <alignment vertical="center" wrapText="1"/>
    </xf>
    <xf numFmtId="0" fontId="36" fillId="2" borderId="0" xfId="0" applyFont="1" applyFill="1" applyAlignment="1">
      <alignment wrapText="1"/>
    </xf>
    <xf numFmtId="0" fontId="2" fillId="2" borderId="1" xfId="0" applyFont="1" applyFill="1" applyBorder="1" applyProtection="1">
      <protection locked="0"/>
    </xf>
    <xf numFmtId="0" fontId="8" fillId="2" borderId="42" xfId="0" applyFont="1" applyFill="1" applyBorder="1" applyAlignment="1" applyProtection="1">
      <alignment horizontal="left" vertical="center" wrapText="1"/>
      <protection locked="0"/>
    </xf>
    <xf numFmtId="0" fontId="8" fillId="2" borderId="1" xfId="0" applyFont="1" applyFill="1" applyBorder="1" applyAlignment="1" applyProtection="1">
      <alignment horizontal="left" vertical="center"/>
      <protection locked="0"/>
    </xf>
    <xf numFmtId="0" fontId="9" fillId="3" borderId="68" xfId="0" applyFont="1" applyFill="1" applyBorder="1" applyAlignment="1">
      <alignment horizontal="left" vertical="center"/>
    </xf>
    <xf numFmtId="0" fontId="14" fillId="5" borderId="1" xfId="0" applyFont="1" applyFill="1" applyBorder="1" applyAlignment="1">
      <alignment horizontal="left" vertical="center"/>
    </xf>
    <xf numFmtId="0" fontId="2" fillId="2" borderId="7" xfId="0" applyFont="1" applyFill="1" applyBorder="1"/>
    <xf numFmtId="0" fontId="8" fillId="5" borderId="11" xfId="0" applyFont="1" applyFill="1" applyBorder="1"/>
    <xf numFmtId="0" fontId="19" fillId="3" borderId="42" xfId="0" applyFont="1" applyFill="1" applyBorder="1"/>
    <xf numFmtId="0" fontId="19" fillId="3" borderId="16" xfId="0" applyFont="1" applyFill="1" applyBorder="1"/>
    <xf numFmtId="0" fontId="19" fillId="3" borderId="39" xfId="0" applyFont="1" applyFill="1" applyBorder="1"/>
    <xf numFmtId="0" fontId="8" fillId="4" borderId="6" xfId="0" applyFont="1" applyFill="1" applyBorder="1"/>
    <xf numFmtId="0" fontId="7" fillId="4" borderId="10" xfId="0" applyFont="1" applyFill="1" applyBorder="1"/>
    <xf numFmtId="0" fontId="9" fillId="3" borderId="28" xfId="0" applyFont="1" applyFill="1" applyBorder="1" applyAlignment="1">
      <alignment vertical="center" wrapText="1"/>
    </xf>
    <xf numFmtId="0" fontId="2" fillId="2" borderId="0" xfId="0" applyFont="1" applyFill="1" applyAlignment="1">
      <alignment horizontal="left" vertical="center" wrapText="1"/>
    </xf>
    <xf numFmtId="166" fontId="8" fillId="2" borderId="0" xfId="0" applyNumberFormat="1" applyFont="1" applyFill="1" applyAlignment="1">
      <alignment vertical="center"/>
    </xf>
    <xf numFmtId="0" fontId="8" fillId="4" borderId="1" xfId="0" applyFont="1" applyFill="1" applyBorder="1" applyAlignment="1">
      <alignment horizontal="left" vertical="center"/>
    </xf>
    <xf numFmtId="0" fontId="8" fillId="4" borderId="1" xfId="0" applyFont="1" applyFill="1" applyBorder="1" applyAlignment="1">
      <alignment horizontal="center" vertical="center" wrapText="1"/>
    </xf>
    <xf numFmtId="0" fontId="8" fillId="5" borderId="42" xfId="0" applyFont="1" applyFill="1" applyBorder="1" applyAlignment="1">
      <alignment horizontal="center" vertical="center"/>
    </xf>
    <xf numFmtId="0" fontId="9" fillId="3" borderId="26" xfId="0" applyFont="1" applyFill="1" applyBorder="1" applyAlignment="1">
      <alignment horizontal="left" vertical="center" wrapText="1"/>
    </xf>
    <xf numFmtId="0" fontId="9" fillId="3" borderId="42" xfId="0" applyFont="1" applyFill="1" applyBorder="1" applyAlignment="1">
      <alignment vertical="center" wrapText="1"/>
    </xf>
    <xf numFmtId="0" fontId="8" fillId="8" borderId="1" xfId="0" applyFont="1" applyFill="1" applyBorder="1" applyAlignment="1">
      <alignment horizontal="center"/>
    </xf>
    <xf numFmtId="0" fontId="8" fillId="5" borderId="1" xfId="0" applyFont="1" applyFill="1" applyBorder="1" applyAlignment="1">
      <alignment horizontal="center"/>
    </xf>
    <xf numFmtId="0" fontId="2" fillId="0" borderId="0" xfId="0" applyFont="1" applyAlignment="1">
      <alignment vertical="center" wrapText="1"/>
    </xf>
    <xf numFmtId="0" fontId="0" fillId="3" borderId="0" xfId="0" applyFill="1" applyAlignment="1">
      <alignment vertical="center"/>
    </xf>
    <xf numFmtId="0" fontId="8" fillId="4" borderId="0" xfId="0" applyFont="1" applyFill="1"/>
    <xf numFmtId="165" fontId="8" fillId="4" borderId="0" xfId="0" applyNumberFormat="1" applyFont="1" applyFill="1"/>
    <xf numFmtId="165" fontId="8" fillId="4" borderId="0" xfId="0" applyNumberFormat="1" applyFont="1" applyFill="1" applyAlignment="1">
      <alignment vertical="center"/>
    </xf>
    <xf numFmtId="166" fontId="8" fillId="4" borderId="0" xfId="0" applyNumberFormat="1" applyFont="1" applyFill="1"/>
    <xf numFmtId="166" fontId="8" fillId="4" borderId="0" xfId="0" applyNumberFormat="1" applyFont="1" applyFill="1" applyAlignment="1">
      <alignment vertical="center"/>
    </xf>
    <xf numFmtId="0" fontId="8" fillId="2" borderId="1" xfId="0" applyFont="1" applyFill="1" applyBorder="1" applyAlignment="1" applyProtection="1">
      <alignment horizontal="center" vertical="center"/>
      <protection locked="0"/>
    </xf>
    <xf numFmtId="0" fontId="8" fillId="8" borderId="11" xfId="0" applyFont="1" applyFill="1" applyBorder="1"/>
    <xf numFmtId="0" fontId="2" fillId="2" borderId="3" xfId="0" applyFont="1" applyFill="1" applyBorder="1"/>
    <xf numFmtId="0" fontId="40" fillId="0" borderId="0" xfId="0" applyFont="1" applyAlignment="1">
      <alignment vertical="center"/>
    </xf>
    <xf numFmtId="0" fontId="41" fillId="0" borderId="0" xfId="0" applyFont="1" applyAlignment="1">
      <alignment vertical="center"/>
    </xf>
    <xf numFmtId="0" fontId="42" fillId="0" borderId="0" xfId="0" applyFont="1" applyAlignment="1">
      <alignment vertical="center"/>
    </xf>
    <xf numFmtId="0" fontId="43" fillId="0" borderId="0" xfId="0" applyFont="1" applyAlignment="1">
      <alignment vertical="center"/>
    </xf>
    <xf numFmtId="0" fontId="46" fillId="0" borderId="0" xfId="0" applyFont="1"/>
    <xf numFmtId="0" fontId="40" fillId="2" borderId="0" xfId="0" applyFont="1" applyFill="1" applyAlignment="1">
      <alignment vertical="center"/>
    </xf>
    <xf numFmtId="0" fontId="41" fillId="2" borderId="0" xfId="0" applyFont="1" applyFill="1" applyAlignment="1">
      <alignment vertical="center"/>
    </xf>
    <xf numFmtId="0" fontId="42" fillId="2" borderId="0" xfId="0" applyFont="1" applyFill="1" applyAlignment="1">
      <alignment vertical="center"/>
    </xf>
    <xf numFmtId="0" fontId="43" fillId="2" borderId="0" xfId="0" applyFont="1" applyFill="1" applyAlignment="1">
      <alignment vertical="center"/>
    </xf>
    <xf numFmtId="0" fontId="2" fillId="2" borderId="0" xfId="0" applyFont="1" applyFill="1" applyAlignment="1">
      <alignment vertical="top" wrapText="1"/>
    </xf>
    <xf numFmtId="0" fontId="2" fillId="2" borderId="0" xfId="0" applyFont="1" applyFill="1" applyAlignment="1">
      <alignment vertical="center" wrapText="1"/>
    </xf>
    <xf numFmtId="0" fontId="39" fillId="2" borderId="0" xfId="0" applyFont="1" applyFill="1" applyAlignment="1">
      <alignment vertical="center" wrapText="1"/>
    </xf>
    <xf numFmtId="0" fontId="44" fillId="2" borderId="0" xfId="0" applyFont="1" applyFill="1" applyAlignment="1">
      <alignment vertical="center" wrapText="1"/>
    </xf>
    <xf numFmtId="0" fontId="45" fillId="2" borderId="0" xfId="0" applyFont="1" applyFill="1" applyAlignment="1">
      <alignment vertical="center" wrapText="1"/>
    </xf>
    <xf numFmtId="14" fontId="3" fillId="2" borderId="0" xfId="0" applyNumberFormat="1" applyFont="1" applyFill="1" applyAlignment="1">
      <alignment vertical="center" wrapText="1"/>
    </xf>
    <xf numFmtId="0" fontId="3" fillId="2" borderId="0" xfId="0" applyFont="1" applyFill="1" applyAlignment="1">
      <alignment vertical="top" wrapText="1"/>
    </xf>
    <xf numFmtId="0" fontId="46" fillId="2" borderId="0" xfId="0" applyFont="1" applyFill="1"/>
    <xf numFmtId="0" fontId="47" fillId="2" borderId="0" xfId="0" applyFont="1" applyFill="1"/>
    <xf numFmtId="0" fontId="48" fillId="2" borderId="0" xfId="0" applyFont="1" applyFill="1" applyAlignment="1">
      <alignment vertical="center" wrapText="1"/>
    </xf>
    <xf numFmtId="0" fontId="32" fillId="2" borderId="0" xfId="0" applyFont="1" applyFill="1"/>
    <xf numFmtId="0" fontId="32" fillId="0" borderId="0" xfId="0" applyFont="1"/>
    <xf numFmtId="0" fontId="32" fillId="2" borderId="0" xfId="0" applyFont="1" applyFill="1" applyAlignment="1">
      <alignment vertical="center"/>
    </xf>
    <xf numFmtId="0" fontId="32" fillId="0" borderId="0" xfId="0" applyFont="1" applyAlignment="1">
      <alignment vertical="center"/>
    </xf>
    <xf numFmtId="0" fontId="51" fillId="2" borderId="0" xfId="0" applyFont="1" applyFill="1"/>
    <xf numFmtId="0" fontId="7" fillId="2" borderId="0" xfId="0" applyFont="1" applyFill="1" applyAlignment="1" applyProtection="1">
      <alignment vertical="center"/>
      <protection locked="0"/>
    </xf>
    <xf numFmtId="14" fontId="8" fillId="2" borderId="0" xfId="0" applyNumberFormat="1" applyFont="1" applyFill="1" applyProtection="1">
      <protection locked="0"/>
    </xf>
    <xf numFmtId="14" fontId="8" fillId="2" borderId="1" xfId="0" applyNumberFormat="1" applyFont="1" applyFill="1" applyBorder="1" applyAlignment="1" applyProtection="1">
      <alignment horizontal="right" vertical="center"/>
      <protection locked="0"/>
    </xf>
    <xf numFmtId="0" fontId="2" fillId="2" borderId="29" xfId="0" applyFont="1" applyFill="1" applyBorder="1" applyAlignment="1" applyProtection="1">
      <alignment horizontal="left" vertical="center"/>
      <protection locked="0"/>
    </xf>
    <xf numFmtId="0" fontId="2" fillId="2" borderId="2"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2" fillId="2" borderId="3" xfId="0" applyFont="1" applyFill="1" applyBorder="1" applyAlignment="1" applyProtection="1">
      <alignment horizontal="left" vertical="center"/>
      <protection locked="0"/>
    </xf>
    <xf numFmtId="0" fontId="9" fillId="3" borderId="18" xfId="0" applyFont="1" applyFill="1" applyBorder="1" applyAlignment="1">
      <alignment horizontal="left" vertical="center"/>
    </xf>
    <xf numFmtId="0" fontId="2" fillId="2" borderId="32" xfId="0" applyFont="1" applyFill="1" applyBorder="1" applyAlignment="1">
      <alignment horizontal="left" vertical="center"/>
    </xf>
    <xf numFmtId="0" fontId="2" fillId="2" borderId="17" xfId="0" applyFont="1" applyFill="1" applyBorder="1" applyAlignment="1">
      <alignment horizontal="left" vertical="center"/>
    </xf>
    <xf numFmtId="0" fontId="2" fillId="2" borderId="11" xfId="0" applyFont="1" applyFill="1" applyBorder="1" applyAlignment="1">
      <alignment horizontal="left" vertical="center"/>
    </xf>
    <xf numFmtId="0" fontId="9" fillId="3" borderId="16" xfId="0" applyFont="1" applyFill="1" applyBorder="1" applyAlignment="1">
      <alignment horizontal="left" vertical="center"/>
    </xf>
    <xf numFmtId="0" fontId="9" fillId="3" borderId="31" xfId="0" applyFont="1" applyFill="1" applyBorder="1" applyAlignment="1">
      <alignment horizontal="left" vertical="center"/>
    </xf>
    <xf numFmtId="0" fontId="9" fillId="3" borderId="15" xfId="0" applyFont="1" applyFill="1" applyBorder="1" applyAlignment="1">
      <alignment horizontal="left" vertical="center"/>
    </xf>
    <xf numFmtId="0" fontId="2" fillId="2" borderId="3" xfId="0" applyFont="1" applyFill="1" applyBorder="1" applyAlignment="1">
      <alignment horizontal="left" vertical="center"/>
    </xf>
    <xf numFmtId="0" fontId="17" fillId="5" borderId="2" xfId="0" applyFont="1" applyFill="1" applyBorder="1" applyAlignment="1">
      <alignment horizontal="left" vertical="center"/>
    </xf>
    <xf numFmtId="0" fontId="2" fillId="5" borderId="3" xfId="0" applyFont="1" applyFill="1" applyBorder="1" applyAlignment="1">
      <alignment horizontal="left" vertical="center"/>
    </xf>
    <xf numFmtId="0" fontId="2" fillId="5" borderId="4" xfId="0" applyFont="1" applyFill="1" applyBorder="1" applyAlignment="1">
      <alignment horizontal="left" vertical="center"/>
    </xf>
    <xf numFmtId="0" fontId="0" fillId="2" borderId="58" xfId="0" applyFill="1" applyBorder="1" applyAlignment="1">
      <alignment wrapText="1"/>
    </xf>
    <xf numFmtId="0" fontId="0" fillId="2" borderId="58" xfId="0" applyFill="1" applyBorder="1"/>
    <xf numFmtId="0" fontId="34" fillId="2" borderId="58" xfId="4" applyFill="1" applyBorder="1"/>
    <xf numFmtId="0" fontId="34" fillId="9" borderId="58" xfId="4" applyBorder="1"/>
    <xf numFmtId="0" fontId="8" fillId="2" borderId="1" xfId="0" applyFont="1" applyFill="1" applyBorder="1" applyAlignment="1" applyProtection="1">
      <alignment horizontal="left" vertical="center" wrapText="1"/>
      <protection locked="0"/>
    </xf>
    <xf numFmtId="0" fontId="52" fillId="2" borderId="0" xfId="0" applyFont="1" applyFill="1" applyAlignment="1">
      <alignment vertical="center"/>
    </xf>
    <xf numFmtId="0" fontId="52" fillId="2" borderId="0" xfId="0" applyFont="1" applyFill="1"/>
    <xf numFmtId="0" fontId="19" fillId="3" borderId="40" xfId="0" applyFont="1" applyFill="1" applyBorder="1"/>
    <xf numFmtId="0" fontId="53" fillId="4" borderId="6" xfId="0" applyFont="1" applyFill="1" applyBorder="1" applyAlignment="1">
      <alignment vertical="center"/>
    </xf>
    <xf numFmtId="0" fontId="9" fillId="3" borderId="4" xfId="0" applyFont="1" applyFill="1" applyBorder="1" applyAlignment="1">
      <alignment horizontal="center" vertical="center"/>
    </xf>
    <xf numFmtId="0" fontId="9" fillId="3" borderId="67" xfId="0" applyFont="1" applyFill="1" applyBorder="1" applyAlignment="1">
      <alignment horizontal="left" vertical="center"/>
    </xf>
    <xf numFmtId="0" fontId="9" fillId="3" borderId="73" xfId="0" applyFont="1" applyFill="1" applyBorder="1" applyAlignment="1">
      <alignment vertical="center" wrapText="1"/>
    </xf>
    <xf numFmtId="0" fontId="16" fillId="2" borderId="9" xfId="0" applyFont="1" applyFill="1" applyBorder="1" applyAlignment="1">
      <alignment horizontal="left" vertical="center" wrapText="1"/>
    </xf>
    <xf numFmtId="0" fontId="54" fillId="0" borderId="0" xfId="0" applyFont="1" applyAlignment="1">
      <alignment vertical="center"/>
    </xf>
    <xf numFmtId="0" fontId="54" fillId="2" borderId="0" xfId="0" applyFont="1" applyFill="1"/>
    <xf numFmtId="0" fontId="55" fillId="2" borderId="0" xfId="0" applyFont="1" applyFill="1"/>
    <xf numFmtId="0" fontId="58" fillId="2" borderId="0" xfId="0" applyFont="1" applyFill="1"/>
    <xf numFmtId="0" fontId="54" fillId="0" borderId="0" xfId="0" applyFont="1"/>
    <xf numFmtId="0" fontId="55" fillId="0" borderId="0" xfId="0" applyFont="1"/>
    <xf numFmtId="0" fontId="56" fillId="0" borderId="0" xfId="0" applyFont="1"/>
    <xf numFmtId="0" fontId="57" fillId="0" borderId="0" xfId="0" applyFont="1"/>
    <xf numFmtId="0" fontId="56" fillId="0" borderId="0" xfId="0" applyFont="1" applyAlignment="1">
      <alignment horizontal="left"/>
    </xf>
    <xf numFmtId="0" fontId="18" fillId="3" borderId="0" xfId="0" applyFont="1" applyFill="1"/>
    <xf numFmtId="0" fontId="1" fillId="2" borderId="0" xfId="0" applyFont="1" applyFill="1"/>
    <xf numFmtId="14" fontId="8" fillId="2" borderId="0" xfId="0" applyNumberFormat="1" applyFont="1" applyFill="1" applyAlignment="1">
      <alignment horizontal="right"/>
    </xf>
    <xf numFmtId="0" fontId="8" fillId="4" borderId="8" xfId="0" applyFont="1" applyFill="1" applyBorder="1" applyAlignment="1">
      <alignment vertical="center"/>
    </xf>
    <xf numFmtId="0" fontId="8" fillId="4" borderId="12" xfId="0" applyFont="1" applyFill="1" applyBorder="1" applyAlignment="1">
      <alignment vertical="center"/>
    </xf>
    <xf numFmtId="0" fontId="12" fillId="4" borderId="6" xfId="0" applyFont="1" applyFill="1" applyBorder="1" applyAlignment="1">
      <alignment horizontal="left" vertical="center" wrapText="1"/>
    </xf>
    <xf numFmtId="0" fontId="2" fillId="2" borderId="0" xfId="0" applyFont="1" applyFill="1" applyAlignment="1" applyProtection="1">
      <alignment vertical="center"/>
      <protection locked="0"/>
    </xf>
    <xf numFmtId="165" fontId="13" fillId="2" borderId="0" xfId="1" applyFont="1" applyFill="1" applyAlignment="1">
      <alignment vertical="center"/>
    </xf>
    <xf numFmtId="0" fontId="19" fillId="3" borderId="17" xfId="0" applyFont="1" applyFill="1" applyBorder="1"/>
    <xf numFmtId="0" fontId="8" fillId="8" borderId="39" xfId="0" applyFont="1" applyFill="1" applyBorder="1" applyAlignment="1">
      <alignment vertical="center"/>
    </xf>
    <xf numFmtId="0" fontId="8" fillId="8" borderId="16" xfId="0" applyFont="1" applyFill="1" applyBorder="1" applyAlignment="1">
      <alignment vertical="center"/>
    </xf>
    <xf numFmtId="165" fontId="7" fillId="2" borderId="0" xfId="1" applyFont="1" applyFill="1" applyAlignment="1">
      <alignment vertical="center"/>
    </xf>
    <xf numFmtId="166" fontId="7" fillId="2" borderId="0" xfId="0" applyNumberFormat="1" applyFont="1" applyFill="1" applyAlignment="1">
      <alignment vertical="center"/>
    </xf>
    <xf numFmtId="0" fontId="54" fillId="8" borderId="1" xfId="0" applyFont="1" applyFill="1" applyBorder="1" applyAlignment="1">
      <alignment horizontal="center" vertical="center"/>
    </xf>
    <xf numFmtId="2" fontId="0" fillId="2" borderId="1" xfId="0" applyNumberFormat="1" applyFill="1" applyBorder="1" applyAlignment="1">
      <alignment horizontal="right" vertical="center"/>
    </xf>
    <xf numFmtId="0" fontId="0" fillId="2" borderId="1" xfId="0" applyFill="1" applyBorder="1" applyAlignment="1">
      <alignment horizontal="right" vertical="center"/>
    </xf>
    <xf numFmtId="0" fontId="54" fillId="8" borderId="1" xfId="0" applyFont="1" applyFill="1" applyBorder="1" applyAlignment="1">
      <alignment horizontal="center" vertical="center" wrapText="1"/>
    </xf>
    <xf numFmtId="0" fontId="54" fillId="11" borderId="1" xfId="0" applyFont="1" applyFill="1" applyBorder="1" applyAlignment="1">
      <alignment horizontal="center" vertical="center" wrapText="1"/>
    </xf>
    <xf numFmtId="0" fontId="54" fillId="5" borderId="1" xfId="0" applyFont="1" applyFill="1" applyBorder="1" applyAlignment="1">
      <alignment horizontal="center" vertical="center" wrapText="1"/>
    </xf>
    <xf numFmtId="0" fontId="8" fillId="8" borderId="32" xfId="0" applyFont="1" applyFill="1" applyBorder="1" applyAlignment="1">
      <alignment vertical="center" wrapText="1"/>
    </xf>
    <xf numFmtId="0" fontId="8" fillId="8" borderId="14" xfId="0" applyFont="1" applyFill="1" applyBorder="1" applyAlignment="1">
      <alignment vertical="center"/>
    </xf>
    <xf numFmtId="0" fontId="8" fillId="5" borderId="2" xfId="0" applyFont="1" applyFill="1" applyBorder="1" applyAlignment="1">
      <alignment horizontal="right" vertical="center"/>
    </xf>
    <xf numFmtId="0" fontId="8" fillId="5" borderId="2" xfId="0" applyFont="1" applyFill="1" applyBorder="1" applyAlignment="1">
      <alignment horizontal="right" vertical="center" wrapText="1"/>
    </xf>
    <xf numFmtId="0" fontId="39" fillId="2" borderId="0" xfId="0" applyFont="1" applyFill="1" applyAlignment="1">
      <alignment wrapText="1"/>
    </xf>
    <xf numFmtId="0" fontId="2" fillId="2" borderId="0" xfId="0" applyFont="1" applyFill="1" applyAlignment="1">
      <alignment wrapText="1"/>
    </xf>
    <xf numFmtId="0" fontId="2" fillId="0" borderId="0" xfId="0" applyFont="1" applyAlignment="1">
      <alignment wrapText="1"/>
    </xf>
    <xf numFmtId="9" fontId="2" fillId="0" borderId="0" xfId="0" applyNumberFormat="1" applyFont="1" applyAlignment="1">
      <alignment wrapText="1"/>
    </xf>
    <xf numFmtId="0" fontId="13" fillId="0" borderId="0" xfId="0" applyFont="1" applyAlignment="1">
      <alignment vertical="center" wrapText="1"/>
    </xf>
    <xf numFmtId="0" fontId="2" fillId="0" borderId="0" xfId="0" applyFont="1" applyAlignment="1">
      <alignment horizontal="left" wrapText="1"/>
    </xf>
    <xf numFmtId="16" fontId="2" fillId="0" borderId="0" xfId="0" quotePrefix="1" applyNumberFormat="1" applyFont="1" applyAlignment="1">
      <alignment wrapText="1"/>
    </xf>
    <xf numFmtId="16" fontId="2" fillId="0" borderId="0" xfId="0" applyNumberFormat="1" applyFont="1" applyAlignment="1">
      <alignment wrapText="1"/>
    </xf>
    <xf numFmtId="0" fontId="2" fillId="0" borderId="0" xfId="0" quotePrefix="1" applyFont="1" applyAlignment="1">
      <alignment wrapText="1"/>
    </xf>
    <xf numFmtId="0" fontId="2" fillId="3" borderId="0" xfId="0" applyFont="1" applyFill="1" applyAlignment="1">
      <alignment horizontal="center" vertical="center" wrapText="1"/>
    </xf>
    <xf numFmtId="0" fontId="7" fillId="8" borderId="0" xfId="0" applyFont="1" applyFill="1" applyAlignment="1">
      <alignment wrapText="1"/>
    </xf>
    <xf numFmtId="0" fontId="8" fillId="8" borderId="0" xfId="0" applyFont="1" applyFill="1" applyAlignment="1">
      <alignment wrapText="1"/>
    </xf>
    <xf numFmtId="0" fontId="9" fillId="3" borderId="74" xfId="6" applyFont="1" applyFill="1" applyBorder="1" applyAlignment="1">
      <alignment horizontal="center" vertical="center" wrapText="1"/>
    </xf>
    <xf numFmtId="0" fontId="9" fillId="3" borderId="75" xfId="6" applyFont="1" applyFill="1" applyBorder="1" applyAlignment="1">
      <alignment horizontal="center" vertical="center" wrapText="1"/>
    </xf>
    <xf numFmtId="0" fontId="2" fillId="2" borderId="1" xfId="6" applyFont="1" applyFill="1" applyBorder="1" applyAlignment="1">
      <alignment vertical="center" wrapText="1"/>
    </xf>
    <xf numFmtId="0" fontId="0" fillId="2" borderId="42" xfId="0" applyFill="1" applyBorder="1"/>
    <xf numFmtId="0" fontId="9" fillId="3" borderId="7" xfId="0" applyFont="1" applyFill="1" applyBorder="1" applyAlignment="1">
      <alignment vertical="center"/>
    </xf>
    <xf numFmtId="0" fontId="59" fillId="8" borderId="0" xfId="0" applyFont="1" applyFill="1" applyAlignment="1">
      <alignment horizontal="center" vertical="center" wrapText="1"/>
    </xf>
    <xf numFmtId="0" fontId="59" fillId="8" borderId="0" xfId="0" applyFont="1" applyFill="1" applyAlignment="1">
      <alignment horizontal="center" vertical="center"/>
    </xf>
    <xf numFmtId="0" fontId="31" fillId="2" borderId="0" xfId="0" applyFont="1" applyFill="1" applyAlignment="1">
      <alignment vertical="center"/>
    </xf>
    <xf numFmtId="0" fontId="31" fillId="2" borderId="0" xfId="0" applyFont="1" applyFill="1"/>
    <xf numFmtId="0" fontId="22" fillId="2" borderId="0" xfId="0" applyFont="1" applyFill="1"/>
    <xf numFmtId="0" fontId="9" fillId="2" borderId="67" xfId="0" applyFont="1" applyFill="1" applyBorder="1"/>
    <xf numFmtId="166" fontId="22" fillId="2" borderId="67" xfId="1" applyNumberFormat="1" applyFont="1" applyFill="1" applyBorder="1"/>
    <xf numFmtId="166" fontId="22" fillId="2" borderId="0" xfId="1" applyNumberFormat="1" applyFont="1" applyFill="1"/>
    <xf numFmtId="166" fontId="9" fillId="2" borderId="0" xfId="1" applyNumberFormat="1" applyFont="1" applyFill="1"/>
    <xf numFmtId="166" fontId="22" fillId="2" borderId="67" xfId="1" applyNumberFormat="1" applyFont="1" applyFill="1" applyBorder="1" applyAlignment="1">
      <alignment vertical="center"/>
    </xf>
    <xf numFmtId="166" fontId="22" fillId="2" borderId="27" xfId="1" applyNumberFormat="1" applyFont="1" applyFill="1" applyBorder="1"/>
    <xf numFmtId="0" fontId="9" fillId="3" borderId="73" xfId="0" applyFont="1" applyFill="1" applyBorder="1" applyAlignment="1">
      <alignment vertical="center"/>
    </xf>
    <xf numFmtId="165" fontId="2" fillId="2" borderId="4" xfId="1" applyFont="1" applyFill="1" applyBorder="1" applyAlignment="1" applyProtection="1">
      <alignment vertical="center"/>
      <protection locked="0"/>
    </xf>
    <xf numFmtId="0" fontId="9" fillId="3" borderId="76" xfId="0" applyFont="1" applyFill="1" applyBorder="1" applyAlignment="1">
      <alignment horizontal="left" vertical="center" wrapText="1"/>
    </xf>
    <xf numFmtId="0" fontId="9" fillId="3" borderId="18" xfId="0" applyFont="1" applyFill="1" applyBorder="1" applyAlignment="1">
      <alignment vertical="center" wrapText="1"/>
    </xf>
    <xf numFmtId="0" fontId="51" fillId="2" borderId="0" xfId="0" applyFont="1" applyFill="1" applyAlignment="1">
      <alignment vertical="center"/>
    </xf>
    <xf numFmtId="0" fontId="0" fillId="2" borderId="58" xfId="0" applyFill="1" applyBorder="1" applyAlignment="1">
      <alignment vertical="center"/>
    </xf>
    <xf numFmtId="0" fontId="18" fillId="3" borderId="8" xfId="0" applyFont="1" applyFill="1" applyBorder="1" applyAlignment="1">
      <alignment vertical="center" wrapText="1"/>
    </xf>
    <xf numFmtId="0" fontId="0" fillId="2" borderId="64" xfId="0" applyFill="1" applyBorder="1" applyAlignment="1">
      <alignment vertical="center"/>
    </xf>
    <xf numFmtId="165" fontId="0" fillId="2" borderId="64" xfId="1" applyFont="1" applyFill="1" applyBorder="1"/>
    <xf numFmtId="0" fontId="18" fillId="3" borderId="2" xfId="0" applyFont="1" applyFill="1" applyBorder="1" applyAlignment="1">
      <alignment vertical="center" wrapText="1"/>
    </xf>
    <xf numFmtId="0" fontId="18" fillId="2" borderId="0" xfId="0" applyFont="1" applyFill="1" applyAlignment="1">
      <alignment vertical="center" wrapText="1"/>
    </xf>
    <xf numFmtId="0" fontId="62" fillId="3" borderId="1" xfId="0" applyFont="1" applyFill="1" applyBorder="1" applyAlignment="1">
      <alignment vertical="center" wrapText="1"/>
    </xf>
    <xf numFmtId="0" fontId="8" fillId="2" borderId="1" xfId="0" applyFont="1" applyFill="1" applyBorder="1" applyAlignment="1" applyProtection="1">
      <alignment horizontal="center" vertical="center" wrapText="1"/>
      <protection locked="0"/>
    </xf>
    <xf numFmtId="0" fontId="18" fillId="2" borderId="0" xfId="0" applyFont="1" applyFill="1" applyAlignment="1">
      <alignment vertical="center"/>
    </xf>
    <xf numFmtId="0" fontId="12" fillId="4" borderId="5" xfId="0" applyFont="1" applyFill="1" applyBorder="1" applyAlignment="1">
      <alignment horizontal="left" vertical="center"/>
    </xf>
    <xf numFmtId="166" fontId="2" fillId="2" borderId="4" xfId="1" applyNumberFormat="1" applyFont="1" applyFill="1" applyBorder="1" applyAlignment="1" applyProtection="1">
      <alignment vertical="center"/>
      <protection locked="0"/>
    </xf>
    <xf numFmtId="0" fontId="9" fillId="2" borderId="7" xfId="0" applyFont="1" applyFill="1" applyBorder="1" applyAlignment="1">
      <alignment vertical="center"/>
    </xf>
    <xf numFmtId="0" fontId="9" fillId="2" borderId="20" xfId="0" applyFont="1" applyFill="1" applyBorder="1" applyAlignment="1">
      <alignment vertical="center"/>
    </xf>
    <xf numFmtId="0" fontId="2" fillId="2" borderId="11" xfId="0" applyFont="1" applyFill="1" applyBorder="1"/>
    <xf numFmtId="0" fontId="9" fillId="2" borderId="17" xfId="0" applyFont="1" applyFill="1" applyBorder="1" applyAlignment="1">
      <alignment vertical="center"/>
    </xf>
    <xf numFmtId="0" fontId="9" fillId="2" borderId="40" xfId="0" applyFont="1" applyFill="1" applyBorder="1" applyAlignment="1">
      <alignment vertical="center"/>
    </xf>
    <xf numFmtId="0" fontId="8" fillId="8" borderId="11" xfId="0" applyFont="1" applyFill="1" applyBorder="1" applyAlignment="1">
      <alignment horizontal="center" vertical="center" wrapText="1"/>
    </xf>
    <xf numFmtId="0" fontId="8" fillId="8" borderId="1" xfId="0" applyFont="1" applyFill="1" applyBorder="1" applyAlignment="1">
      <alignment horizontal="center" vertical="center"/>
    </xf>
    <xf numFmtId="0" fontId="16" fillId="2" borderId="7" xfId="0" applyFont="1" applyFill="1" applyBorder="1" applyAlignment="1">
      <alignment vertical="center" wrapText="1"/>
    </xf>
    <xf numFmtId="1" fontId="2" fillId="2" borderId="32" xfId="0" applyNumberFormat="1" applyFont="1" applyFill="1" applyBorder="1"/>
    <xf numFmtId="0" fontId="7" fillId="2" borderId="7" xfId="0" applyFont="1" applyFill="1" applyBorder="1"/>
    <xf numFmtId="0" fontId="9" fillId="3" borderId="13" xfId="0" applyFont="1" applyFill="1" applyBorder="1" applyAlignment="1">
      <alignment vertical="center"/>
    </xf>
    <xf numFmtId="166" fontId="8" fillId="2" borderId="1" xfId="1" applyNumberFormat="1" applyFont="1" applyFill="1" applyBorder="1" applyAlignment="1" applyProtection="1">
      <alignment vertical="top"/>
      <protection locked="0"/>
    </xf>
    <xf numFmtId="14" fontId="13" fillId="2" borderId="1" xfId="0" applyNumberFormat="1" applyFont="1" applyFill="1" applyBorder="1" applyAlignment="1" applyProtection="1">
      <alignment vertical="center"/>
      <protection locked="0"/>
    </xf>
    <xf numFmtId="0" fontId="13" fillId="2" borderId="1" xfId="0" applyFont="1" applyFill="1" applyBorder="1" applyAlignment="1" applyProtection="1">
      <alignment vertical="center"/>
      <protection locked="0"/>
    </xf>
    <xf numFmtId="0" fontId="8" fillId="4" borderId="1" xfId="0" applyFont="1" applyFill="1" applyBorder="1" applyAlignment="1">
      <alignment vertical="center" wrapText="1"/>
    </xf>
    <xf numFmtId="0" fontId="64" fillId="2" borderId="0" xfId="0" applyFont="1" applyFill="1"/>
    <xf numFmtId="0" fontId="65" fillId="2" borderId="1" xfId="0" applyFont="1" applyFill="1" applyBorder="1" applyAlignment="1">
      <alignment vertical="center"/>
    </xf>
    <xf numFmtId="0" fontId="18" fillId="3" borderId="78" xfId="0" applyFont="1" applyFill="1" applyBorder="1"/>
    <xf numFmtId="0" fontId="0" fillId="2" borderId="79" xfId="0" applyFill="1" applyBorder="1"/>
    <xf numFmtId="0" fontId="0" fillId="2" borderId="80" xfId="0" applyFill="1" applyBorder="1"/>
    <xf numFmtId="165" fontId="0" fillId="2" borderId="1" xfId="0" applyNumberFormat="1" applyFill="1" applyBorder="1" applyAlignment="1">
      <alignment vertical="center"/>
    </xf>
    <xf numFmtId="165" fontId="27" fillId="2" borderId="0" xfId="0" applyNumberFormat="1" applyFont="1" applyFill="1"/>
    <xf numFmtId="165" fontId="8" fillId="4" borderId="1" xfId="1" applyFont="1" applyFill="1" applyBorder="1" applyAlignment="1">
      <alignment vertical="center"/>
    </xf>
    <xf numFmtId="166" fontId="8" fillId="4" borderId="1" xfId="1" applyNumberFormat="1" applyFont="1" applyFill="1" applyBorder="1" applyAlignment="1">
      <alignment vertical="center"/>
    </xf>
    <xf numFmtId="9" fontId="0" fillId="2" borderId="0" xfId="2" applyFont="1" applyFill="1" applyBorder="1" applyAlignment="1">
      <alignment vertical="center"/>
    </xf>
    <xf numFmtId="0" fontId="18" fillId="3" borderId="0" xfId="0" applyFont="1" applyFill="1" applyAlignment="1">
      <alignment vertical="center"/>
    </xf>
    <xf numFmtId="0" fontId="7" fillId="2" borderId="0" xfId="0" applyFont="1" applyFill="1" applyAlignment="1" applyProtection="1">
      <alignment horizontal="center" vertical="center"/>
      <protection locked="0"/>
    </xf>
    <xf numFmtId="49" fontId="2" fillId="2" borderId="8" xfId="0" applyNumberFormat="1" applyFont="1" applyFill="1" applyBorder="1" applyAlignment="1" applyProtection="1">
      <alignment horizontal="left" vertical="center"/>
      <protection locked="0"/>
    </xf>
    <xf numFmtId="49" fontId="2" fillId="2" borderId="3" xfId="0" applyNumberFormat="1" applyFont="1" applyFill="1" applyBorder="1" applyAlignment="1" applyProtection="1">
      <alignment horizontal="left" vertical="center"/>
      <protection locked="0"/>
    </xf>
    <xf numFmtId="0" fontId="70" fillId="3" borderId="19" xfId="0" applyFont="1" applyFill="1" applyBorder="1" applyAlignment="1">
      <alignment horizontal="left" vertical="center"/>
    </xf>
    <xf numFmtId="0" fontId="68" fillId="8" borderId="3" xfId="0" applyFont="1" applyFill="1" applyBorder="1" applyAlignment="1">
      <alignment horizontal="center" vertical="center" wrapText="1"/>
    </xf>
    <xf numFmtId="49" fontId="2" fillId="2" borderId="29" xfId="0" applyNumberFormat="1" applyFont="1" applyFill="1" applyBorder="1" applyAlignment="1" applyProtection="1">
      <alignment horizontal="left" vertical="center"/>
      <protection locked="0"/>
    </xf>
    <xf numFmtId="49" fontId="2" fillId="2" borderId="35" xfId="0" applyNumberFormat="1" applyFont="1" applyFill="1" applyBorder="1" applyAlignment="1" applyProtection="1">
      <alignment horizontal="left" vertical="center"/>
      <protection locked="0"/>
    </xf>
    <xf numFmtId="0" fontId="68" fillId="4" borderId="1" xfId="0" applyFont="1" applyFill="1" applyBorder="1" applyAlignment="1">
      <alignment vertical="center"/>
    </xf>
    <xf numFmtId="0" fontId="68" fillId="8" borderId="11" xfId="0" applyFont="1" applyFill="1" applyBorder="1" applyAlignment="1">
      <alignment horizontal="center" vertical="center" wrapText="1"/>
    </xf>
    <xf numFmtId="0" fontId="18" fillId="3" borderId="81" xfId="0" applyFont="1" applyFill="1" applyBorder="1"/>
    <xf numFmtId="0" fontId="70" fillId="3" borderId="27" xfId="0" applyFont="1" applyFill="1" applyBorder="1" applyAlignment="1">
      <alignment vertical="center"/>
    </xf>
    <xf numFmtId="0" fontId="67" fillId="5" borderId="2" xfId="0" applyFont="1" applyFill="1" applyBorder="1" applyAlignment="1">
      <alignment vertical="center"/>
    </xf>
    <xf numFmtId="0" fontId="70" fillId="3" borderId="55" xfId="0" applyFont="1" applyFill="1" applyBorder="1" applyAlignment="1">
      <alignment vertical="center"/>
    </xf>
    <xf numFmtId="0" fontId="70" fillId="3" borderId="32" xfId="0" applyFont="1" applyFill="1" applyBorder="1" applyAlignment="1">
      <alignment vertical="center"/>
    </xf>
    <xf numFmtId="0" fontId="71" fillId="2" borderId="0" xfId="0" applyFont="1" applyFill="1" applyAlignment="1">
      <alignment horizontal="center" vertical="center"/>
    </xf>
    <xf numFmtId="165" fontId="2" fillId="13" borderId="1" xfId="1" applyFont="1" applyFill="1" applyBorder="1" applyAlignment="1" applyProtection="1">
      <alignment vertical="center"/>
      <protection locked="0"/>
    </xf>
    <xf numFmtId="0" fontId="70" fillId="3" borderId="1" xfId="0" applyFont="1" applyFill="1" applyBorder="1" applyAlignment="1">
      <alignment vertical="center" wrapText="1"/>
    </xf>
    <xf numFmtId="0" fontId="0" fillId="2" borderId="82" xfId="0" applyFill="1" applyBorder="1"/>
    <xf numFmtId="0" fontId="0" fillId="2" borderId="83" xfId="0" applyFill="1" applyBorder="1"/>
    <xf numFmtId="0" fontId="68" fillId="5" borderId="1" xfId="0" applyFont="1" applyFill="1" applyBorder="1" applyAlignment="1">
      <alignment vertical="center"/>
    </xf>
    <xf numFmtId="0" fontId="70" fillId="3" borderId="1" xfId="0" applyFont="1" applyFill="1" applyBorder="1" applyAlignment="1">
      <alignment horizontal="left" vertical="center"/>
    </xf>
    <xf numFmtId="2" fontId="74" fillId="14" borderId="0" xfId="0" applyNumberFormat="1" applyFont="1" applyFill="1"/>
    <xf numFmtId="0" fontId="9" fillId="3" borderId="86" xfId="0" applyFont="1" applyFill="1" applyBorder="1" applyAlignment="1">
      <alignment horizontal="center" vertical="center" wrapText="1"/>
    </xf>
    <xf numFmtId="0" fontId="9" fillId="3" borderId="87" xfId="0" applyFont="1" applyFill="1" applyBorder="1" applyAlignment="1">
      <alignment horizontal="center" vertical="center" wrapText="1"/>
    </xf>
    <xf numFmtId="0" fontId="9" fillId="3" borderId="88" xfId="0" applyFont="1" applyFill="1" applyBorder="1" applyAlignment="1">
      <alignment horizontal="center" vertical="center" wrapText="1"/>
    </xf>
    <xf numFmtId="0" fontId="2" fillId="15" borderId="22" xfId="0" applyFont="1" applyFill="1" applyBorder="1" applyAlignment="1">
      <alignment vertical="center" wrapText="1"/>
    </xf>
    <xf numFmtId="0" fontId="2" fillId="15" borderId="19" xfId="0" applyFont="1" applyFill="1" applyBorder="1" applyAlignment="1">
      <alignment vertical="center" wrapText="1"/>
    </xf>
    <xf numFmtId="0" fontId="2" fillId="15" borderId="19" xfId="0" applyFont="1" applyFill="1" applyBorder="1" applyAlignment="1">
      <alignment horizontal="left" wrapText="1"/>
    </xf>
    <xf numFmtId="0" fontId="2" fillId="15" borderId="19" xfId="0" applyFont="1" applyFill="1" applyBorder="1" applyAlignment="1">
      <alignment wrapText="1"/>
    </xf>
    <xf numFmtId="0" fontId="2" fillId="15" borderId="85" xfId="0" applyFont="1" applyFill="1" applyBorder="1" applyAlignment="1">
      <alignment wrapText="1"/>
    </xf>
    <xf numFmtId="0" fontId="75" fillId="0" borderId="0" xfId="0" applyFont="1" applyProtection="1">
      <protection locked="0"/>
    </xf>
    <xf numFmtId="0" fontId="0" fillId="14" borderId="58" xfId="0" applyFill="1" applyBorder="1" applyAlignment="1">
      <alignment vertical="center"/>
    </xf>
    <xf numFmtId="0" fontId="0" fillId="2" borderId="0" xfId="0" applyFill="1" applyAlignment="1">
      <alignment horizontal="right" vertical="center" indent="1"/>
    </xf>
    <xf numFmtId="0" fontId="54" fillId="2" borderId="64" xfId="0" applyFont="1" applyFill="1" applyBorder="1" applyAlignment="1">
      <alignment vertical="center"/>
    </xf>
    <xf numFmtId="0" fontId="0" fillId="0" borderId="58" xfId="0" applyBorder="1" applyAlignment="1">
      <alignment vertical="center"/>
    </xf>
    <xf numFmtId="0" fontId="54" fillId="0" borderId="64" xfId="0" applyFont="1" applyBorder="1" applyAlignment="1">
      <alignment vertical="center"/>
    </xf>
    <xf numFmtId="0" fontId="0" fillId="16" borderId="58" xfId="0" applyFill="1" applyBorder="1" applyAlignment="1">
      <alignment vertical="center"/>
    </xf>
    <xf numFmtId="0" fontId="2" fillId="14" borderId="1" xfId="6" applyFont="1" applyFill="1" applyBorder="1" applyAlignment="1">
      <alignment vertical="center" wrapText="1"/>
    </xf>
    <xf numFmtId="0" fontId="13" fillId="15" borderId="22" xfId="0" applyFont="1" applyFill="1" applyBorder="1" applyAlignment="1">
      <alignment vertical="center" wrapText="1"/>
    </xf>
    <xf numFmtId="16" fontId="2" fillId="15" borderId="19" xfId="0" quotePrefix="1" applyNumberFormat="1" applyFont="1" applyFill="1" applyBorder="1" applyAlignment="1">
      <alignment wrapText="1"/>
    </xf>
    <xf numFmtId="16" fontId="2" fillId="15" borderId="85" xfId="0" applyNumberFormat="1" applyFont="1" applyFill="1" applyBorder="1" applyAlignment="1">
      <alignment wrapText="1"/>
    </xf>
    <xf numFmtId="0" fontId="76" fillId="2" borderId="0" xfId="0" applyFont="1" applyFill="1" applyAlignment="1">
      <alignment wrapText="1"/>
    </xf>
    <xf numFmtId="0" fontId="27" fillId="2" borderId="0" xfId="0" applyFont="1" applyFill="1" applyAlignment="1">
      <alignment wrapText="1"/>
    </xf>
    <xf numFmtId="0" fontId="13" fillId="2" borderId="1" xfId="6" applyFont="1" applyFill="1" applyBorder="1" applyAlignment="1">
      <alignment vertical="center" wrapText="1"/>
    </xf>
    <xf numFmtId="0" fontId="2" fillId="15" borderId="19" xfId="0" quotePrefix="1" applyFont="1" applyFill="1" applyBorder="1" applyAlignment="1">
      <alignment wrapText="1"/>
    </xf>
    <xf numFmtId="0" fontId="2" fillId="15" borderId="19" xfId="0" applyFont="1" applyFill="1" applyBorder="1" applyAlignment="1">
      <alignment horizontal="left" vertical="top" wrapText="1"/>
    </xf>
    <xf numFmtId="14" fontId="13" fillId="2" borderId="0" xfId="0" applyNumberFormat="1" applyFont="1" applyFill="1" applyAlignment="1" applyProtection="1">
      <alignment vertical="center"/>
      <protection locked="0"/>
    </xf>
    <xf numFmtId="0" fontId="13" fillId="2" borderId="0" xfId="0" applyFont="1" applyFill="1" applyAlignment="1" applyProtection="1">
      <alignment vertical="center"/>
      <protection locked="0"/>
    </xf>
    <xf numFmtId="0" fontId="8" fillId="0" borderId="0" xfId="0" applyFont="1" applyAlignment="1">
      <alignment vertical="center"/>
    </xf>
    <xf numFmtId="0" fontId="12" fillId="4" borderId="62" xfId="0" applyFont="1" applyFill="1" applyBorder="1" applyAlignment="1">
      <alignment horizontal="left" vertical="center"/>
    </xf>
    <xf numFmtId="0" fontId="2" fillId="4" borderId="63" xfId="0" applyFont="1" applyFill="1" applyBorder="1" applyAlignment="1">
      <alignment vertical="center"/>
    </xf>
    <xf numFmtId="0" fontId="2" fillId="4" borderId="65" xfId="0" applyFont="1" applyFill="1" applyBorder="1" applyAlignment="1">
      <alignment horizontal="center" vertical="center"/>
    </xf>
    <xf numFmtId="0" fontId="12" fillId="4" borderId="62" xfId="0" applyFont="1" applyFill="1" applyBorder="1" applyAlignment="1">
      <alignment vertical="center"/>
    </xf>
    <xf numFmtId="0" fontId="2" fillId="4" borderId="63" xfId="0" applyFont="1" applyFill="1" applyBorder="1" applyAlignment="1">
      <alignment vertical="center" wrapText="1"/>
    </xf>
    <xf numFmtId="0" fontId="2" fillId="4" borderId="63" xfId="0" applyFont="1" applyFill="1" applyBorder="1" applyAlignment="1">
      <alignment horizontal="center" vertical="center"/>
    </xf>
    <xf numFmtId="0" fontId="16" fillId="4" borderId="90" xfId="0" applyFont="1" applyFill="1" applyBorder="1" applyAlignment="1">
      <alignment vertical="center"/>
    </xf>
    <xf numFmtId="0" fontId="16" fillId="4" borderId="91" xfId="0" applyFont="1" applyFill="1" applyBorder="1" applyAlignment="1">
      <alignment vertical="center"/>
    </xf>
    <xf numFmtId="0" fontId="2" fillId="4" borderId="62" xfId="0" applyFont="1" applyFill="1" applyBorder="1" applyAlignment="1">
      <alignment vertical="center"/>
    </xf>
    <xf numFmtId="0" fontId="32" fillId="0" borderId="61" xfId="0" applyFont="1" applyBorder="1" applyAlignment="1" applyProtection="1">
      <alignment horizontal="center" vertical="center" wrapText="1"/>
      <protection locked="0"/>
    </xf>
    <xf numFmtId="0" fontId="32" fillId="0" borderId="58" xfId="0" applyFont="1" applyBorder="1" applyAlignment="1" applyProtection="1">
      <alignment horizontal="center" vertical="center" wrapText="1"/>
      <protection locked="0"/>
    </xf>
    <xf numFmtId="0" fontId="32" fillId="0" borderId="65" xfId="0" applyFont="1" applyBorder="1" applyAlignment="1" applyProtection="1">
      <alignment horizontal="left" vertical="center" wrapText="1"/>
      <protection locked="0"/>
    </xf>
    <xf numFmtId="0" fontId="32" fillId="0" borderId="91" xfId="0" applyFont="1" applyBorder="1" applyAlignment="1" applyProtection="1">
      <alignment horizontal="left" vertical="center" wrapText="1"/>
      <protection locked="0"/>
    </xf>
    <xf numFmtId="0" fontId="32" fillId="0" borderId="72" xfId="0" applyFont="1" applyBorder="1" applyAlignment="1" applyProtection="1">
      <alignment horizontal="left" vertical="center" wrapText="1"/>
      <protection locked="0"/>
    </xf>
    <xf numFmtId="0" fontId="2" fillId="0" borderId="58" xfId="0" applyFont="1" applyBorder="1" applyAlignment="1" applyProtection="1">
      <alignment horizontal="left" vertical="center" wrapText="1"/>
      <protection locked="0"/>
    </xf>
    <xf numFmtId="0" fontId="2" fillId="15" borderId="0" xfId="0" applyFont="1" applyFill="1" applyAlignment="1">
      <alignment vertical="center" wrapText="1"/>
    </xf>
    <xf numFmtId="0" fontId="77" fillId="17" borderId="58" xfId="8" applyBorder="1" applyAlignment="1" applyProtection="1">
      <alignment horizontal="center" vertical="center" wrapText="1"/>
      <protection locked="0"/>
    </xf>
    <xf numFmtId="0" fontId="9" fillId="3" borderId="8" xfId="0" applyFont="1" applyFill="1" applyBorder="1" applyAlignment="1">
      <alignment horizontal="center" vertical="center" wrapText="1"/>
    </xf>
    <xf numFmtId="0" fontId="8" fillId="8" borderId="44" xfId="0" applyFont="1" applyFill="1" applyBorder="1" applyAlignment="1">
      <alignment horizontal="center" vertical="center" wrapText="1"/>
    </xf>
    <xf numFmtId="0" fontId="8" fillId="12" borderId="44" xfId="0" applyFont="1" applyFill="1" applyBorder="1" applyAlignment="1">
      <alignment horizontal="center" vertical="center" wrapText="1"/>
    </xf>
    <xf numFmtId="0" fontId="8" fillId="12" borderId="76" xfId="0" applyFont="1" applyFill="1" applyBorder="1" applyAlignment="1">
      <alignment horizontal="center" vertical="center" wrapText="1"/>
    </xf>
    <xf numFmtId="0" fontId="8" fillId="12" borderId="9" xfId="0" applyFont="1" applyFill="1" applyBorder="1" applyAlignment="1">
      <alignment horizontal="center" vertical="center" wrapText="1"/>
    </xf>
    <xf numFmtId="0" fontId="8" fillId="12" borderId="60" xfId="0" applyFont="1" applyFill="1" applyBorder="1" applyAlignment="1">
      <alignment horizontal="center" vertical="center" wrapText="1"/>
    </xf>
    <xf numFmtId="0" fontId="2" fillId="18" borderId="19" xfId="0" applyFont="1" applyFill="1" applyBorder="1" applyAlignment="1">
      <alignment horizontal="left" wrapText="1"/>
    </xf>
    <xf numFmtId="0" fontId="2" fillId="18" borderId="19" xfId="0" applyFont="1" applyFill="1" applyBorder="1" applyAlignment="1">
      <alignment wrapText="1"/>
    </xf>
    <xf numFmtId="165" fontId="2" fillId="0" borderId="1" xfId="1" applyFont="1" applyFill="1" applyBorder="1" applyAlignment="1" applyProtection="1">
      <alignment vertical="center"/>
      <protection locked="0"/>
    </xf>
    <xf numFmtId="0" fontId="0" fillId="14" borderId="1" xfId="0" applyFill="1" applyBorder="1" applyAlignment="1">
      <alignment vertical="center"/>
    </xf>
    <xf numFmtId="0" fontId="9" fillId="3" borderId="44" xfId="0" applyFont="1" applyFill="1" applyBorder="1" applyAlignment="1">
      <alignment vertical="center"/>
    </xf>
    <xf numFmtId="0" fontId="2" fillId="2" borderId="42" xfId="0" applyFont="1" applyFill="1" applyBorder="1" applyAlignment="1" applyProtection="1">
      <alignment vertical="center"/>
      <protection locked="0"/>
    </xf>
    <xf numFmtId="0" fontId="8" fillId="4" borderId="10" xfId="0" applyFont="1" applyFill="1" applyBorder="1" applyAlignment="1" applyProtection="1">
      <alignment horizontal="right" vertical="center"/>
      <protection hidden="1"/>
    </xf>
    <xf numFmtId="0" fontId="8" fillId="4" borderId="2" xfId="0" applyFont="1" applyFill="1" applyBorder="1" applyAlignment="1" applyProtection="1">
      <alignment vertical="center"/>
      <protection hidden="1"/>
    </xf>
    <xf numFmtId="0" fontId="2" fillId="2" borderId="58" xfId="0" applyFont="1" applyFill="1" applyBorder="1" applyAlignment="1" applyProtection="1">
      <alignment vertical="center"/>
      <protection locked="0"/>
    </xf>
    <xf numFmtId="0" fontId="2" fillId="2" borderId="1" xfId="0" applyFont="1" applyFill="1" applyBorder="1" applyAlignment="1" applyProtection="1">
      <alignment vertical="center"/>
      <protection locked="0" hidden="1"/>
    </xf>
    <xf numFmtId="0" fontId="2" fillId="2" borderId="0" xfId="0" applyFont="1" applyFill="1" applyAlignment="1" applyProtection="1">
      <alignment vertical="center"/>
      <protection locked="0" hidden="1"/>
    </xf>
    <xf numFmtId="14" fontId="2" fillId="0" borderId="1" xfId="0" applyNumberFormat="1" applyFont="1" applyBorder="1" applyAlignment="1" applyProtection="1">
      <alignment vertical="center"/>
      <protection locked="0" hidden="1"/>
    </xf>
    <xf numFmtId="14" fontId="2" fillId="2" borderId="1" xfId="0" applyNumberFormat="1" applyFont="1" applyFill="1" applyBorder="1" applyAlignment="1" applyProtection="1">
      <alignment vertical="center"/>
      <protection locked="0" hidden="1"/>
    </xf>
    <xf numFmtId="14" fontId="8" fillId="4" borderId="9" xfId="0" applyNumberFormat="1" applyFont="1" applyFill="1" applyBorder="1" applyAlignment="1" applyProtection="1">
      <alignment vertical="center"/>
      <protection hidden="1"/>
    </xf>
    <xf numFmtId="0" fontId="79" fillId="0" borderId="1" xfId="0" applyFont="1" applyBorder="1" applyAlignment="1" applyProtection="1">
      <alignment vertical="center"/>
      <protection locked="0" hidden="1"/>
    </xf>
    <xf numFmtId="4" fontId="75" fillId="0" borderId="1" xfId="0" applyNumberFormat="1" applyFont="1" applyBorder="1" applyAlignment="1" applyProtection="1">
      <alignment horizontal="right" vertical="center"/>
      <protection locked="0" hidden="1"/>
    </xf>
    <xf numFmtId="4" fontId="75" fillId="0" borderId="1" xfId="0" applyNumberFormat="1" applyFont="1" applyBorder="1" applyAlignment="1" applyProtection="1">
      <alignment vertical="center"/>
      <protection locked="0" hidden="1"/>
    </xf>
    <xf numFmtId="0" fontId="75" fillId="0" borderId="1" xfId="0" applyFont="1" applyBorder="1" applyAlignment="1" applyProtection="1">
      <alignment vertical="center"/>
      <protection locked="0" hidden="1"/>
    </xf>
    <xf numFmtId="0" fontId="75" fillId="0" borderId="0" xfId="0" applyFont="1" applyProtection="1">
      <protection locked="0" hidden="1"/>
    </xf>
    <xf numFmtId="0" fontId="2" fillId="0" borderId="0" xfId="0" applyFont="1" applyAlignment="1" applyProtection="1">
      <alignment vertical="center"/>
      <protection locked="0" hidden="1"/>
    </xf>
    <xf numFmtId="0" fontId="79" fillId="0" borderId="0" xfId="0" applyFont="1" applyProtection="1">
      <protection locked="0" hidden="1"/>
    </xf>
    <xf numFmtId="0" fontId="79" fillId="0" borderId="0" xfId="0" applyFont="1" applyAlignment="1" applyProtection="1">
      <alignment vertical="center"/>
      <protection locked="0" hidden="1"/>
    </xf>
    <xf numFmtId="4" fontId="79" fillId="0" borderId="0" xfId="0" applyNumberFormat="1" applyFont="1" applyAlignment="1" applyProtection="1">
      <alignment vertical="center"/>
      <protection locked="0" hidden="1"/>
    </xf>
    <xf numFmtId="0" fontId="75" fillId="0" borderId="0" xfId="0" applyFont="1" applyAlignment="1" applyProtection="1">
      <alignment vertical="center"/>
      <protection locked="0" hidden="1"/>
    </xf>
    <xf numFmtId="0" fontId="2" fillId="0" borderId="0" xfId="0" applyFont="1" applyProtection="1">
      <protection locked="0" hidden="1"/>
    </xf>
    <xf numFmtId="165" fontId="2" fillId="0" borderId="0" xfId="1" applyFont="1" applyFill="1" applyAlignment="1" applyProtection="1">
      <alignment vertical="center"/>
      <protection locked="0" hidden="1"/>
    </xf>
    <xf numFmtId="0" fontId="8" fillId="0" borderId="0" xfId="0" applyFont="1" applyProtection="1">
      <protection locked="0" hidden="1"/>
    </xf>
    <xf numFmtId="0" fontId="8" fillId="0" borderId="0" xfId="0" applyFont="1" applyAlignment="1" applyProtection="1">
      <alignment vertical="center"/>
      <protection locked="0" hidden="1"/>
    </xf>
    <xf numFmtId="166" fontId="8" fillId="0" borderId="0" xfId="0" applyNumberFormat="1" applyFont="1" applyAlignment="1" applyProtection="1">
      <alignment vertical="center"/>
      <protection locked="0" hidden="1"/>
    </xf>
    <xf numFmtId="165" fontId="8" fillId="0" borderId="0" xfId="0" applyNumberFormat="1" applyFont="1" applyAlignment="1" applyProtection="1">
      <alignment vertical="center"/>
      <protection locked="0" hidden="1"/>
    </xf>
    <xf numFmtId="0" fontId="8" fillId="4" borderId="1" xfId="0" applyFont="1" applyFill="1" applyBorder="1" applyAlignment="1" applyProtection="1">
      <alignment horizontal="left" vertical="center"/>
      <protection hidden="1"/>
    </xf>
    <xf numFmtId="0" fontId="9" fillId="3" borderId="1" xfId="0" applyFont="1" applyFill="1" applyBorder="1" applyAlignment="1" applyProtection="1">
      <alignment horizontal="left" vertical="center"/>
      <protection hidden="1"/>
    </xf>
    <xf numFmtId="0" fontId="2" fillId="2" borderId="0" xfId="0" applyFont="1" applyFill="1" applyAlignment="1" applyProtection="1">
      <alignment horizontal="left" vertical="center"/>
      <protection hidden="1"/>
    </xf>
    <xf numFmtId="0" fontId="8" fillId="4" borderId="44" xfId="0" applyFont="1" applyFill="1" applyBorder="1" applyAlignment="1" applyProtection="1">
      <alignment horizontal="right" vertical="center"/>
      <protection hidden="1"/>
    </xf>
    <xf numFmtId="165" fontId="8" fillId="4" borderId="13" xfId="0" applyNumberFormat="1" applyFont="1" applyFill="1" applyBorder="1" applyAlignment="1" applyProtection="1">
      <alignment vertical="center"/>
      <protection hidden="1"/>
    </xf>
    <xf numFmtId="0" fontId="8" fillId="4" borderId="20" xfId="0" applyFont="1" applyFill="1" applyBorder="1" applyAlignment="1" applyProtection="1">
      <alignment horizontal="right" vertical="center"/>
      <protection hidden="1"/>
    </xf>
    <xf numFmtId="165" fontId="8" fillId="4" borderId="1" xfId="0" applyNumberFormat="1" applyFont="1" applyFill="1" applyBorder="1" applyAlignment="1" applyProtection="1">
      <alignment vertical="center"/>
      <protection hidden="1"/>
    </xf>
    <xf numFmtId="0" fontId="8" fillId="4" borderId="43" xfId="0" applyFont="1" applyFill="1" applyBorder="1" applyAlignment="1" applyProtection="1">
      <alignment horizontal="right" vertical="center"/>
      <protection hidden="1"/>
    </xf>
    <xf numFmtId="14" fontId="8" fillId="4" borderId="1" xfId="0" applyNumberFormat="1" applyFont="1" applyFill="1" applyBorder="1" applyAlignment="1" applyProtection="1">
      <alignment horizontal="center" vertical="center"/>
      <protection hidden="1"/>
    </xf>
    <xf numFmtId="0" fontId="8" fillId="4" borderId="10" xfId="0" applyFont="1" applyFill="1" applyBorder="1" applyAlignment="1" applyProtection="1">
      <alignment vertical="center"/>
      <protection hidden="1"/>
    </xf>
    <xf numFmtId="165" fontId="8" fillId="4" borderId="4" xfId="1" applyFont="1" applyFill="1" applyBorder="1" applyAlignment="1" applyProtection="1">
      <alignment vertical="center"/>
      <protection hidden="1"/>
    </xf>
    <xf numFmtId="166" fontId="8" fillId="4" borderId="1" xfId="1" applyNumberFormat="1" applyFont="1" applyFill="1" applyBorder="1" applyAlignment="1" applyProtection="1">
      <alignment vertical="center"/>
      <protection hidden="1"/>
    </xf>
    <xf numFmtId="0" fontId="8" fillId="4" borderId="1" xfId="0" applyFont="1" applyFill="1" applyBorder="1" applyAlignment="1" applyProtection="1">
      <alignment horizontal="center" vertical="center" wrapText="1"/>
      <protection hidden="1"/>
    </xf>
    <xf numFmtId="0" fontId="8" fillId="4" borderId="1" xfId="0" applyFont="1" applyFill="1" applyBorder="1" applyAlignment="1" applyProtection="1">
      <alignment horizontal="right" vertical="center" wrapText="1"/>
      <protection hidden="1"/>
    </xf>
    <xf numFmtId="0" fontId="8" fillId="4" borderId="65" xfId="0" applyFont="1" applyFill="1" applyBorder="1" applyAlignment="1" applyProtection="1">
      <alignment horizontal="right" vertical="center"/>
      <protection hidden="1"/>
    </xf>
    <xf numFmtId="0" fontId="8" fillId="4" borderId="13" xfId="0" applyFont="1" applyFill="1" applyBorder="1" applyAlignment="1" applyProtection="1">
      <alignment vertical="center"/>
      <protection hidden="1"/>
    </xf>
    <xf numFmtId="0" fontId="16" fillId="4" borderId="90" xfId="0" applyFont="1" applyFill="1" applyBorder="1" applyAlignment="1" applyProtection="1">
      <alignment vertical="center"/>
      <protection hidden="1"/>
    </xf>
    <xf numFmtId="0" fontId="16" fillId="4" borderId="89" xfId="0" applyFont="1" applyFill="1" applyBorder="1" applyAlignment="1" applyProtection="1">
      <alignment vertical="center"/>
      <protection hidden="1"/>
    </xf>
    <xf numFmtId="0" fontId="50" fillId="4" borderId="72" xfId="5" applyFill="1" applyBorder="1" applyAlignment="1" applyProtection="1">
      <alignment horizontal="left" vertical="center" wrapText="1"/>
      <protection hidden="1"/>
    </xf>
    <xf numFmtId="166" fontId="5" fillId="4" borderId="13" xfId="1" applyNumberFormat="1" applyFont="1" applyFill="1" applyBorder="1" applyAlignment="1" applyProtection="1">
      <alignment horizontal="center" vertical="center" wrapText="1"/>
      <protection hidden="1"/>
    </xf>
    <xf numFmtId="0" fontId="50" fillId="4" borderId="65" xfId="5" applyFill="1" applyBorder="1" applyAlignment="1" applyProtection="1">
      <alignment horizontal="left" vertical="center" wrapText="1"/>
      <protection hidden="1"/>
    </xf>
    <xf numFmtId="0" fontId="50" fillId="4" borderId="91" xfId="5" applyFill="1" applyBorder="1" applyAlignment="1" applyProtection="1">
      <alignment horizontal="left" vertical="center" wrapText="1"/>
      <protection hidden="1"/>
    </xf>
    <xf numFmtId="166" fontId="5" fillId="4" borderId="1" xfId="1" applyNumberFormat="1" applyFont="1" applyFill="1" applyBorder="1" applyAlignment="1" applyProtection="1">
      <alignment horizontal="center" vertical="center" wrapText="1"/>
      <protection hidden="1"/>
    </xf>
    <xf numFmtId="2" fontId="5" fillId="4" borderId="94" xfId="1" quotePrefix="1" applyNumberFormat="1" applyFont="1" applyFill="1" applyBorder="1" applyAlignment="1" applyProtection="1">
      <alignment horizontal="center" wrapText="1"/>
      <protection hidden="1"/>
    </xf>
    <xf numFmtId="2" fontId="5" fillId="4" borderId="1" xfId="1" quotePrefix="1" applyNumberFormat="1" applyFont="1" applyFill="1" applyBorder="1" applyAlignment="1" applyProtection="1">
      <alignment horizontal="center" vertical="center" wrapText="1"/>
      <protection hidden="1"/>
    </xf>
    <xf numFmtId="2" fontId="5" fillId="4" borderId="1" xfId="1" quotePrefix="1" applyNumberFormat="1" applyFont="1" applyFill="1" applyBorder="1" applyAlignment="1" applyProtection="1">
      <alignment horizontal="center" wrapText="1"/>
      <protection hidden="1"/>
    </xf>
    <xf numFmtId="0" fontId="60" fillId="5" borderId="92" xfId="0" applyFont="1" applyFill="1" applyBorder="1" applyAlignment="1" applyProtection="1">
      <alignment horizontal="center" vertical="center" wrapText="1"/>
      <protection hidden="1"/>
    </xf>
    <xf numFmtId="0" fontId="60" fillId="5" borderId="98" xfId="0" applyFont="1" applyFill="1" applyBorder="1" applyAlignment="1" applyProtection="1">
      <alignment horizontal="center" vertical="center" wrapText="1"/>
      <protection hidden="1"/>
    </xf>
    <xf numFmtId="0" fontId="80" fillId="0" borderId="72" xfId="0" applyFont="1" applyBorder="1" applyAlignment="1">
      <alignment horizontal="left" vertical="center" wrapText="1"/>
    </xf>
    <xf numFmtId="165" fontId="8" fillId="4" borderId="1" xfId="1" applyFont="1" applyFill="1" applyBorder="1" applyProtection="1">
      <protection hidden="1"/>
    </xf>
    <xf numFmtId="165" fontId="8" fillId="4" borderId="1" xfId="1" applyFont="1" applyFill="1" applyBorder="1" applyAlignment="1" applyProtection="1">
      <alignment vertical="center"/>
      <protection hidden="1"/>
    </xf>
    <xf numFmtId="0" fontId="26" fillId="4" borderId="1" xfId="0" applyFont="1" applyFill="1" applyBorder="1" applyProtection="1">
      <protection hidden="1"/>
    </xf>
    <xf numFmtId="0" fontId="26" fillId="4" borderId="42" xfId="0" applyFont="1" applyFill="1" applyBorder="1" applyProtection="1">
      <protection hidden="1"/>
    </xf>
    <xf numFmtId="0" fontId="26" fillId="4" borderId="1" xfId="0" applyFont="1" applyFill="1" applyBorder="1" applyAlignment="1" applyProtection="1">
      <alignment wrapText="1"/>
      <protection hidden="1"/>
    </xf>
    <xf numFmtId="0" fontId="26" fillId="4" borderId="1" xfId="0" applyFont="1" applyFill="1" applyBorder="1" applyAlignment="1" applyProtection="1">
      <alignment vertical="center" wrapText="1"/>
      <protection hidden="1"/>
    </xf>
    <xf numFmtId="0" fontId="26" fillId="4" borderId="1" xfId="0" applyFont="1" applyFill="1" applyBorder="1" applyAlignment="1" applyProtection="1">
      <alignment horizontal="left" wrapText="1"/>
      <protection hidden="1"/>
    </xf>
    <xf numFmtId="0" fontId="8" fillId="4" borderId="10" xfId="0" applyFont="1" applyFill="1" applyBorder="1" applyAlignment="1" applyProtection="1">
      <alignment horizontal="right"/>
      <protection hidden="1"/>
    </xf>
    <xf numFmtId="0" fontId="2" fillId="2" borderId="0" xfId="0" applyFont="1" applyFill="1" applyProtection="1">
      <protection hidden="1"/>
    </xf>
    <xf numFmtId="166" fontId="8" fillId="4" borderId="1" xfId="1" applyNumberFormat="1" applyFont="1" applyFill="1" applyBorder="1" applyProtection="1">
      <protection hidden="1"/>
    </xf>
    <xf numFmtId="166" fontId="8" fillId="4" borderId="1" xfId="1" applyNumberFormat="1" applyFont="1" applyFill="1" applyBorder="1" applyAlignment="1" applyProtection="1">
      <alignment vertical="top"/>
      <protection hidden="1"/>
    </xf>
    <xf numFmtId="0" fontId="2" fillId="2" borderId="0" xfId="0" applyFont="1" applyFill="1" applyAlignment="1" applyProtection="1">
      <alignment vertical="center"/>
      <protection hidden="1"/>
    </xf>
    <xf numFmtId="1" fontId="2" fillId="2" borderId="11" xfId="0" applyNumberFormat="1" applyFont="1" applyFill="1" applyBorder="1" applyProtection="1">
      <protection hidden="1"/>
    </xf>
    <xf numFmtId="0" fontId="2" fillId="2" borderId="9" xfId="0" applyFont="1" applyFill="1" applyBorder="1" applyAlignment="1" applyProtection="1">
      <alignment vertical="center"/>
      <protection hidden="1"/>
    </xf>
    <xf numFmtId="1" fontId="2" fillId="2" borderId="12" xfId="0" applyNumberFormat="1" applyFont="1" applyFill="1" applyBorder="1" applyProtection="1">
      <protection hidden="1"/>
    </xf>
    <xf numFmtId="0" fontId="8" fillId="2" borderId="9" xfId="0" applyFont="1" applyFill="1" applyBorder="1" applyProtection="1">
      <protection hidden="1"/>
    </xf>
    <xf numFmtId="165" fontId="7" fillId="4" borderId="11" xfId="1" applyFont="1" applyFill="1" applyBorder="1" applyAlignment="1" applyProtection="1">
      <protection hidden="1"/>
    </xf>
    <xf numFmtId="14" fontId="7" fillId="4" borderId="11" xfId="0" applyNumberFormat="1" applyFont="1" applyFill="1" applyBorder="1" applyProtection="1">
      <protection hidden="1"/>
    </xf>
    <xf numFmtId="14" fontId="38" fillId="4" borderId="69" xfId="0" applyNumberFormat="1" applyFont="1" applyFill="1" applyBorder="1" applyProtection="1">
      <protection hidden="1"/>
    </xf>
    <xf numFmtId="14" fontId="38" fillId="4" borderId="70" xfId="0" applyNumberFormat="1" applyFont="1" applyFill="1" applyBorder="1" applyProtection="1">
      <protection hidden="1"/>
    </xf>
    <xf numFmtId="14" fontId="7" fillId="4" borderId="11" xfId="0" applyNumberFormat="1" applyFont="1" applyFill="1" applyBorder="1" applyAlignment="1" applyProtection="1">
      <alignment vertical="center"/>
      <protection hidden="1"/>
    </xf>
    <xf numFmtId="14" fontId="7" fillId="4" borderId="12" xfId="0" applyNumberFormat="1" applyFont="1" applyFill="1" applyBorder="1" applyProtection="1">
      <protection hidden="1"/>
    </xf>
    <xf numFmtId="14" fontId="7" fillId="4" borderId="0" xfId="0" applyNumberFormat="1" applyFont="1" applyFill="1" applyProtection="1">
      <protection hidden="1"/>
    </xf>
    <xf numFmtId="14" fontId="7" fillId="4" borderId="46" xfId="0" applyNumberFormat="1" applyFont="1" applyFill="1" applyBorder="1" applyProtection="1">
      <protection hidden="1"/>
    </xf>
    <xf numFmtId="14" fontId="7" fillId="4" borderId="50" xfId="0" applyNumberFormat="1" applyFont="1" applyFill="1" applyBorder="1" applyProtection="1">
      <protection hidden="1"/>
    </xf>
    <xf numFmtId="0" fontId="2" fillId="0" borderId="0" xfId="0" applyFont="1"/>
    <xf numFmtId="165" fontId="2" fillId="0" borderId="0" xfId="1" applyFont="1" applyFill="1" applyAlignment="1" applyProtection="1">
      <alignment vertical="center"/>
      <protection locked="0"/>
    </xf>
    <xf numFmtId="165" fontId="2" fillId="0" borderId="0" xfId="1" applyFont="1" applyFill="1" applyProtection="1">
      <protection locked="0"/>
    </xf>
    <xf numFmtId="0" fontId="2" fillId="0" borderId="0" xfId="0" applyFont="1" applyAlignment="1" applyProtection="1">
      <alignment vertical="center"/>
      <protection locked="0"/>
    </xf>
    <xf numFmtId="166" fontId="2" fillId="0" borderId="0" xfId="1" applyNumberFormat="1" applyFont="1" applyFill="1" applyAlignment="1" applyProtection="1">
      <alignment vertical="center"/>
      <protection locked="0"/>
    </xf>
    <xf numFmtId="166" fontId="2" fillId="0" borderId="0" xfId="0" applyNumberFormat="1" applyFont="1" applyProtection="1">
      <protection locked="0"/>
    </xf>
    <xf numFmtId="166" fontId="2" fillId="0" borderId="0" xfId="1" applyNumberFormat="1" applyFont="1" applyFill="1" applyProtection="1">
      <protection locked="0"/>
    </xf>
    <xf numFmtId="166" fontId="2" fillId="0" borderId="0" xfId="0" applyNumberFormat="1" applyFont="1" applyAlignment="1" applyProtection="1">
      <alignment vertical="center"/>
      <protection locked="0"/>
    </xf>
    <xf numFmtId="14" fontId="8" fillId="0" borderId="0" xfId="0" applyNumberFormat="1" applyFont="1"/>
    <xf numFmtId="0" fontId="72" fillId="2" borderId="0" xfId="0" applyFont="1" applyFill="1" applyAlignment="1" applyProtection="1">
      <alignment horizontal="center" vertical="center"/>
      <protection hidden="1"/>
    </xf>
    <xf numFmtId="0" fontId="73" fillId="2" borderId="0" xfId="0" applyFont="1" applyFill="1" applyAlignment="1" applyProtection="1">
      <alignment horizontal="center" vertical="center"/>
      <protection hidden="1"/>
    </xf>
    <xf numFmtId="165" fontId="22" fillId="2" borderId="0" xfId="0" applyNumberFormat="1" applyFont="1" applyFill="1" applyProtection="1">
      <protection hidden="1"/>
    </xf>
    <xf numFmtId="0" fontId="3" fillId="0" borderId="58" xfId="0" applyFont="1" applyBorder="1" applyAlignment="1">
      <alignment horizontal="left" vertical="center" wrapText="1"/>
    </xf>
    <xf numFmtId="0" fontId="3" fillId="2" borderId="58" xfId="0" applyFont="1" applyFill="1" applyBorder="1" applyAlignment="1">
      <alignment horizontal="left" vertical="center" wrapText="1"/>
    </xf>
    <xf numFmtId="0" fontId="2" fillId="0" borderId="0" xfId="0" applyFont="1" applyAlignment="1">
      <alignment horizontal="left" vertical="top" wrapText="1"/>
    </xf>
    <xf numFmtId="0" fontId="2" fillId="0" borderId="0" xfId="0" applyFont="1" applyAlignment="1">
      <alignment horizontal="left" vertical="center" wrapText="1"/>
    </xf>
    <xf numFmtId="0" fontId="39" fillId="10" borderId="58" xfId="0" applyFont="1" applyFill="1" applyBorder="1" applyAlignment="1">
      <alignment horizontal="left" vertical="center" wrapText="1"/>
    </xf>
    <xf numFmtId="0" fontId="2" fillId="10" borderId="58" xfId="0" applyFont="1" applyFill="1" applyBorder="1" applyAlignment="1">
      <alignment horizontal="left" vertical="center" wrapText="1"/>
    </xf>
    <xf numFmtId="0" fontId="44" fillId="10" borderId="58" xfId="0" applyFont="1" applyFill="1" applyBorder="1" applyAlignment="1">
      <alignment horizontal="left" vertical="center" wrapText="1"/>
    </xf>
    <xf numFmtId="0" fontId="39" fillId="10" borderId="58" xfId="0" applyFont="1" applyFill="1" applyBorder="1" applyAlignment="1">
      <alignment horizontal="center" vertical="center" wrapText="1"/>
    </xf>
    <xf numFmtId="0" fontId="45" fillId="10" borderId="58" xfId="0" applyFont="1" applyFill="1" applyBorder="1" applyAlignment="1">
      <alignment horizontal="left" vertical="center" wrapText="1"/>
    </xf>
    <xf numFmtId="169" fontId="3" fillId="2" borderId="58" xfId="0" applyNumberFormat="1" applyFont="1" applyFill="1" applyBorder="1" applyAlignment="1">
      <alignment horizontal="left" vertical="center" wrapText="1"/>
    </xf>
    <xf numFmtId="0" fontId="3" fillId="0" borderId="62" xfId="0" applyFont="1" applyBorder="1" applyAlignment="1">
      <alignment horizontal="left" vertical="center" wrapText="1"/>
    </xf>
    <xf numFmtId="0" fontId="3" fillId="0" borderId="63" xfId="0" applyFont="1" applyBorder="1" applyAlignment="1">
      <alignment horizontal="left" vertical="center" wrapText="1"/>
    </xf>
    <xf numFmtId="0" fontId="3" fillId="0" borderId="65" xfId="0" applyFont="1" applyBorder="1" applyAlignment="1">
      <alignment horizontal="left" vertical="center" wrapText="1"/>
    </xf>
    <xf numFmtId="0" fontId="3" fillId="0" borderId="71" xfId="0" applyFont="1" applyBorder="1" applyAlignment="1">
      <alignment horizontal="left" vertical="center" wrapText="1"/>
    </xf>
    <xf numFmtId="0" fontId="3" fillId="0" borderId="0" xfId="0" applyFont="1" applyAlignment="1">
      <alignment horizontal="left" vertical="center" wrapText="1"/>
    </xf>
    <xf numFmtId="0" fontId="3" fillId="0" borderId="72" xfId="0" applyFont="1" applyBorder="1" applyAlignment="1">
      <alignment horizontal="left" vertical="center" wrapText="1"/>
    </xf>
    <xf numFmtId="0" fontId="48" fillId="0" borderId="0" xfId="0" applyFont="1" applyAlignment="1">
      <alignment horizontal="center" vertical="center" wrapText="1"/>
    </xf>
    <xf numFmtId="0" fontId="50" fillId="2" borderId="3" xfId="5" applyFill="1" applyBorder="1" applyAlignment="1">
      <alignment vertical="center" wrapText="1"/>
    </xf>
    <xf numFmtId="0" fontId="50" fillId="2" borderId="4" xfId="5" applyFill="1" applyBorder="1" applyAlignment="1">
      <alignment vertical="center" wrapText="1"/>
    </xf>
    <xf numFmtId="0" fontId="7" fillId="2" borderId="6" xfId="0" applyFont="1" applyFill="1" applyBorder="1" applyAlignment="1">
      <alignment horizontal="left" vertical="center" wrapText="1"/>
    </xf>
    <xf numFmtId="0" fontId="7" fillId="2" borderId="5" xfId="0" applyFont="1" applyFill="1" applyBorder="1" applyAlignment="1">
      <alignment horizontal="left" vertical="center" wrapText="1"/>
    </xf>
    <xf numFmtId="0" fontId="7" fillId="2" borderId="10" xfId="0" applyFont="1" applyFill="1" applyBorder="1" applyAlignment="1">
      <alignment horizontal="left" vertical="center" wrapText="1"/>
    </xf>
    <xf numFmtId="0" fontId="7" fillId="2" borderId="8" xfId="0" applyFont="1" applyFill="1" applyBorder="1" applyAlignment="1">
      <alignment horizontal="left" vertical="center" wrapText="1"/>
    </xf>
    <xf numFmtId="0" fontId="7" fillId="2" borderId="9" xfId="0" applyFont="1" applyFill="1" applyBorder="1" applyAlignment="1">
      <alignment horizontal="left" vertical="center" wrapText="1"/>
    </xf>
    <xf numFmtId="0" fontId="7" fillId="2" borderId="12" xfId="0" applyFont="1" applyFill="1" applyBorder="1" applyAlignment="1">
      <alignment horizontal="left" vertical="center" wrapText="1"/>
    </xf>
    <xf numFmtId="0" fontId="7" fillId="2" borderId="6" xfId="0" applyFont="1" applyFill="1" applyBorder="1" applyAlignment="1">
      <alignment vertical="center" wrapText="1"/>
    </xf>
    <xf numFmtId="0" fontId="7" fillId="2" borderId="5" xfId="0" applyFont="1" applyFill="1" applyBorder="1" applyAlignment="1">
      <alignment vertical="center" wrapText="1"/>
    </xf>
    <xf numFmtId="0" fontId="7" fillId="2" borderId="8" xfId="0" applyFont="1" applyFill="1" applyBorder="1" applyAlignment="1">
      <alignment vertical="center" wrapText="1"/>
    </xf>
    <xf numFmtId="0" fontId="7" fillId="2" borderId="9" xfId="0" applyFont="1" applyFill="1" applyBorder="1" applyAlignment="1">
      <alignment vertical="center" wrapText="1"/>
    </xf>
    <xf numFmtId="0" fontId="50" fillId="2" borderId="5" xfId="5" applyFill="1" applyBorder="1" applyAlignment="1">
      <alignment vertical="center" wrapText="1"/>
    </xf>
    <xf numFmtId="0" fontId="50" fillId="2" borderId="10" xfId="5" applyFill="1" applyBorder="1" applyAlignment="1">
      <alignment vertical="center" wrapText="1"/>
    </xf>
    <xf numFmtId="0" fontId="50" fillId="2" borderId="9" xfId="5" applyFill="1" applyBorder="1" applyAlignment="1">
      <alignment vertical="center" wrapText="1"/>
    </xf>
    <xf numFmtId="0" fontId="50" fillId="2" borderId="12" xfId="5" applyFill="1" applyBorder="1" applyAlignment="1">
      <alignment vertical="center" wrapText="1"/>
    </xf>
    <xf numFmtId="0" fontId="7" fillId="2" borderId="2" xfId="0" applyFont="1" applyFill="1" applyBorder="1" applyAlignment="1">
      <alignment vertical="center" wrapText="1"/>
    </xf>
    <xf numFmtId="0" fontId="7" fillId="2" borderId="3" xfId="0" applyFont="1" applyFill="1" applyBorder="1" applyAlignment="1">
      <alignment vertical="center" wrapText="1"/>
    </xf>
    <xf numFmtId="0" fontId="16" fillId="4" borderId="8" xfId="0" applyFont="1" applyFill="1" applyBorder="1" applyAlignment="1">
      <alignment horizontal="left" vertical="center" wrapText="1"/>
    </xf>
    <xf numFmtId="0" fontId="16" fillId="4" borderId="9" xfId="0" applyFont="1" applyFill="1" applyBorder="1" applyAlignment="1">
      <alignment horizontal="left" vertical="center" wrapText="1"/>
    </xf>
    <xf numFmtId="0" fontId="16" fillId="4" borderId="12" xfId="0" applyFont="1" applyFill="1" applyBorder="1" applyAlignment="1">
      <alignment horizontal="left" vertical="center" wrapText="1"/>
    </xf>
    <xf numFmtId="0" fontId="9" fillId="3" borderId="39" xfId="0" applyFont="1" applyFill="1" applyBorder="1" applyAlignment="1">
      <alignment horizontal="center" vertical="center" wrapText="1"/>
    </xf>
    <xf numFmtId="0" fontId="2" fillId="2" borderId="2"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8" fillId="8" borderId="2" xfId="0" applyFont="1" applyFill="1" applyBorder="1" applyAlignment="1">
      <alignment horizontal="center" vertical="center"/>
    </xf>
    <xf numFmtId="0" fontId="8" fillId="8" borderId="4" xfId="0" applyFont="1" applyFill="1" applyBorder="1" applyAlignment="1">
      <alignment horizontal="center" vertical="center"/>
    </xf>
    <xf numFmtId="0" fontId="2" fillId="2" borderId="1" xfId="0" applyFont="1" applyFill="1" applyBorder="1" applyAlignment="1" applyProtection="1">
      <alignment horizontal="left" vertical="center"/>
      <protection locked="0"/>
    </xf>
    <xf numFmtId="0" fontId="9" fillId="3" borderId="10" xfId="0" applyFont="1" applyFill="1" applyBorder="1" applyAlignment="1">
      <alignment horizontal="center" vertical="center"/>
    </xf>
    <xf numFmtId="0" fontId="9" fillId="3" borderId="11" xfId="0" applyFont="1" applyFill="1" applyBorder="1" applyAlignment="1">
      <alignment horizontal="center" vertical="center"/>
    </xf>
    <xf numFmtId="0" fontId="8" fillId="5" borderId="1" xfId="0" applyFont="1" applyFill="1" applyBorder="1" applyAlignment="1">
      <alignment horizontal="center" vertical="center"/>
    </xf>
    <xf numFmtId="0" fontId="8" fillId="4" borderId="2" xfId="0" applyFont="1" applyFill="1" applyBorder="1" applyAlignment="1">
      <alignment horizontal="left" vertical="center" wrapText="1"/>
    </xf>
    <xf numFmtId="0" fontId="8" fillId="4" borderId="4" xfId="0" applyFont="1" applyFill="1" applyBorder="1" applyAlignment="1">
      <alignment horizontal="left" vertical="center" wrapText="1"/>
    </xf>
    <xf numFmtId="0" fontId="63" fillId="4" borderId="1" xfId="0" applyFont="1" applyFill="1" applyBorder="1" applyAlignment="1">
      <alignment horizontal="center" vertical="center" wrapText="1"/>
    </xf>
    <xf numFmtId="0" fontId="9" fillId="3" borderId="8" xfId="0" applyFont="1" applyFill="1" applyBorder="1" applyAlignment="1">
      <alignment horizontal="center" vertical="center" wrapText="1"/>
    </xf>
    <xf numFmtId="0" fontId="9" fillId="3" borderId="9" xfId="0" applyFont="1" applyFill="1" applyBorder="1" applyAlignment="1">
      <alignment horizontal="center" vertical="center" wrapText="1"/>
    </xf>
    <xf numFmtId="0" fontId="70" fillId="3" borderId="32" xfId="0" applyFont="1" applyFill="1" applyBorder="1" applyAlignment="1">
      <alignment horizontal="center" vertical="center" wrapText="1"/>
    </xf>
    <xf numFmtId="0" fontId="70" fillId="3" borderId="39" xfId="0" applyFont="1" applyFill="1" applyBorder="1" applyAlignment="1">
      <alignment horizontal="center" vertical="center" wrapText="1"/>
    </xf>
    <xf numFmtId="0" fontId="9" fillId="3" borderId="14" xfId="0" applyFont="1" applyFill="1" applyBorder="1" applyAlignment="1">
      <alignment horizontal="center" vertical="center" wrapText="1"/>
    </xf>
    <xf numFmtId="0" fontId="70" fillId="3" borderId="34" xfId="0" applyFont="1" applyFill="1" applyBorder="1" applyAlignment="1">
      <alignment horizontal="center" vertical="center" wrapText="1"/>
    </xf>
    <xf numFmtId="0" fontId="9" fillId="3" borderId="42" xfId="0" applyFont="1" applyFill="1" applyBorder="1" applyAlignment="1">
      <alignment horizontal="center" vertical="center" wrapText="1"/>
    </xf>
    <xf numFmtId="0" fontId="70" fillId="3" borderId="16" xfId="0" applyFont="1" applyFill="1" applyBorder="1" applyAlignment="1">
      <alignment horizontal="center" vertical="center" wrapText="1"/>
    </xf>
    <xf numFmtId="14" fontId="8" fillId="2" borderId="0" xfId="0" applyNumberFormat="1" applyFont="1" applyFill="1" applyAlignment="1">
      <alignment horizontal="right"/>
    </xf>
    <xf numFmtId="0" fontId="8" fillId="2" borderId="0" xfId="0" applyFont="1" applyFill="1" applyAlignment="1">
      <alignment horizontal="center"/>
    </xf>
    <xf numFmtId="0" fontId="7" fillId="2" borderId="0" xfId="0" applyFont="1" applyFill="1" applyAlignment="1" applyProtection="1">
      <alignment horizontal="center"/>
      <protection locked="0"/>
    </xf>
    <xf numFmtId="0" fontId="3" fillId="2" borderId="2" xfId="0" applyFont="1" applyFill="1" applyBorder="1" applyAlignment="1">
      <alignment horizontal="left" vertical="center" wrapText="1"/>
    </xf>
    <xf numFmtId="0" fontId="3" fillId="2" borderId="3" xfId="0" applyFont="1" applyFill="1" applyBorder="1" applyAlignment="1">
      <alignment horizontal="left" vertical="center" wrapText="1"/>
    </xf>
    <xf numFmtId="0" fontId="3" fillId="2" borderId="4" xfId="0" applyFont="1" applyFill="1" applyBorder="1" applyAlignment="1">
      <alignment horizontal="left" vertical="center" wrapText="1"/>
    </xf>
    <xf numFmtId="0" fontId="9" fillId="3" borderId="2" xfId="0" applyFont="1" applyFill="1" applyBorder="1" applyAlignment="1">
      <alignment horizontal="center" vertical="center"/>
    </xf>
    <xf numFmtId="0" fontId="9" fillId="3" borderId="4" xfId="0" applyFont="1" applyFill="1" applyBorder="1" applyAlignment="1">
      <alignment horizontal="center" vertical="center"/>
    </xf>
    <xf numFmtId="0" fontId="16" fillId="4" borderId="9" xfId="0" applyFont="1" applyFill="1" applyBorder="1" applyAlignment="1">
      <alignment horizontal="left" vertical="center"/>
    </xf>
    <xf numFmtId="0" fontId="16" fillId="4" borderId="12" xfId="0" applyFont="1" applyFill="1" applyBorder="1" applyAlignment="1">
      <alignment horizontal="left" vertical="center"/>
    </xf>
    <xf numFmtId="0" fontId="8" fillId="5" borderId="2" xfId="0" applyFont="1" applyFill="1" applyBorder="1" applyAlignment="1">
      <alignment horizontal="center" vertical="center"/>
    </xf>
    <xf numFmtId="0" fontId="8" fillId="5" borderId="4" xfId="0" applyFont="1" applyFill="1" applyBorder="1" applyAlignment="1">
      <alignment horizontal="center" vertical="center"/>
    </xf>
    <xf numFmtId="0" fontId="8" fillId="8" borderId="1" xfId="0" applyFont="1" applyFill="1" applyBorder="1" applyAlignment="1">
      <alignment horizontal="center" vertical="center"/>
    </xf>
    <xf numFmtId="0" fontId="9" fillId="3" borderId="42" xfId="0" applyFont="1" applyFill="1" applyBorder="1" applyAlignment="1">
      <alignment horizontal="center" vertical="center"/>
    </xf>
    <xf numFmtId="0" fontId="9" fillId="3" borderId="32" xfId="0" applyFont="1" applyFill="1" applyBorder="1" applyAlignment="1">
      <alignment horizontal="center" vertical="center"/>
    </xf>
    <xf numFmtId="0" fontId="9" fillId="3" borderId="13" xfId="0" applyFont="1" applyFill="1" applyBorder="1" applyAlignment="1">
      <alignment horizontal="center" vertical="center"/>
    </xf>
    <xf numFmtId="0" fontId="9" fillId="3" borderId="17" xfId="0" applyFont="1" applyFill="1" applyBorder="1" applyAlignment="1">
      <alignment horizontal="left" vertical="center" wrapText="1"/>
    </xf>
    <xf numFmtId="0" fontId="9" fillId="3" borderId="18" xfId="0" applyFont="1" applyFill="1" applyBorder="1" applyAlignment="1">
      <alignment horizontal="left" vertical="center" wrapText="1"/>
    </xf>
    <xf numFmtId="0" fontId="9" fillId="3" borderId="40" xfId="0" applyFont="1" applyFill="1" applyBorder="1" applyAlignment="1">
      <alignment horizontal="left" vertical="center" wrapText="1"/>
    </xf>
    <xf numFmtId="0" fontId="9" fillId="3" borderId="37" xfId="0" applyFont="1" applyFill="1" applyBorder="1" applyAlignment="1">
      <alignment horizontal="left" vertical="center" wrapText="1"/>
    </xf>
    <xf numFmtId="0" fontId="2" fillId="2" borderId="35" xfId="0" applyFont="1" applyFill="1" applyBorder="1" applyAlignment="1" applyProtection="1">
      <alignment horizontal="left" vertical="center"/>
      <protection locked="0"/>
    </xf>
    <xf numFmtId="0" fontId="2" fillId="2" borderId="29" xfId="0" applyFont="1" applyFill="1" applyBorder="1" applyAlignment="1" applyProtection="1">
      <alignment horizontal="left" vertical="center"/>
      <protection locked="0"/>
    </xf>
    <xf numFmtId="0" fontId="8" fillId="5" borderId="6" xfId="0" applyFont="1" applyFill="1" applyBorder="1" applyAlignment="1">
      <alignment horizontal="center" vertical="center" wrapText="1"/>
    </xf>
    <xf numFmtId="0" fontId="8" fillId="5" borderId="10" xfId="0" applyFont="1" applyFill="1" applyBorder="1" applyAlignment="1">
      <alignment horizontal="center" vertical="center" wrapText="1"/>
    </xf>
    <xf numFmtId="0" fontId="8" fillId="5" borderId="7" xfId="0" applyFont="1" applyFill="1" applyBorder="1" applyAlignment="1">
      <alignment horizontal="center" vertical="center" wrapText="1"/>
    </xf>
    <xf numFmtId="0" fontId="8" fillId="5" borderId="11" xfId="0" applyFont="1" applyFill="1" applyBorder="1" applyAlignment="1">
      <alignment horizontal="center" vertical="center" wrapText="1"/>
    </xf>
    <xf numFmtId="0" fontId="8" fillId="5" borderId="8" xfId="0" applyFont="1" applyFill="1" applyBorder="1" applyAlignment="1">
      <alignment horizontal="center" vertical="center" wrapText="1"/>
    </xf>
    <xf numFmtId="0" fontId="8" fillId="5" borderId="12" xfId="0" applyFont="1" applyFill="1" applyBorder="1" applyAlignment="1">
      <alignment horizontal="center" vertical="center" wrapText="1"/>
    </xf>
    <xf numFmtId="0" fontId="9" fillId="3" borderId="6" xfId="0" applyFont="1" applyFill="1" applyBorder="1" applyAlignment="1">
      <alignment horizontal="center" vertical="center" wrapText="1"/>
    </xf>
    <xf numFmtId="0" fontId="9" fillId="3" borderId="10" xfId="0" applyFont="1" applyFill="1" applyBorder="1" applyAlignment="1">
      <alignment horizontal="center" vertical="center" wrapText="1"/>
    </xf>
    <xf numFmtId="0" fontId="9" fillId="3" borderId="7" xfId="0" applyFont="1" applyFill="1" applyBorder="1" applyAlignment="1">
      <alignment horizontal="center" vertical="center" wrapText="1"/>
    </xf>
    <xf numFmtId="0" fontId="9" fillId="3" borderId="11" xfId="0" applyFont="1" applyFill="1" applyBorder="1" applyAlignment="1">
      <alignment horizontal="center" vertical="center" wrapText="1"/>
    </xf>
    <xf numFmtId="0" fontId="9" fillId="3" borderId="12" xfId="0" applyFont="1" applyFill="1" applyBorder="1" applyAlignment="1">
      <alignment horizontal="center" vertical="center" wrapText="1"/>
    </xf>
    <xf numFmtId="0" fontId="9" fillId="3" borderId="41" xfId="0" applyFont="1" applyFill="1" applyBorder="1" applyAlignment="1">
      <alignment horizontal="left" vertical="center" wrapText="1"/>
    </xf>
    <xf numFmtId="0" fontId="9" fillId="3" borderId="36" xfId="0" applyFont="1" applyFill="1" applyBorder="1" applyAlignment="1">
      <alignment horizontal="left" vertical="center" wrapText="1"/>
    </xf>
    <xf numFmtId="0" fontId="8" fillId="4" borderId="6" xfId="0" applyFont="1" applyFill="1" applyBorder="1" applyAlignment="1" applyProtection="1">
      <alignment horizontal="center" vertical="center" wrapText="1"/>
      <protection hidden="1"/>
    </xf>
    <xf numFmtId="0" fontId="8" fillId="4" borderId="5" xfId="0" applyFont="1" applyFill="1" applyBorder="1" applyAlignment="1" applyProtection="1">
      <alignment horizontal="center" vertical="center" wrapText="1"/>
      <protection hidden="1"/>
    </xf>
    <xf numFmtId="0" fontId="8" fillId="4" borderId="0" xfId="0" applyFont="1" applyFill="1" applyAlignment="1" applyProtection="1">
      <alignment horizontal="center" vertical="center" wrapText="1"/>
      <protection hidden="1"/>
    </xf>
    <xf numFmtId="0" fontId="8" fillId="4" borderId="10" xfId="0" applyFont="1" applyFill="1" applyBorder="1" applyAlignment="1" applyProtection="1">
      <alignment horizontal="center" vertical="center" wrapText="1"/>
      <protection hidden="1"/>
    </xf>
    <xf numFmtId="0" fontId="8" fillId="4" borderId="7" xfId="0" applyFont="1" applyFill="1" applyBorder="1" applyAlignment="1" applyProtection="1">
      <alignment horizontal="center" vertical="center" wrapText="1"/>
      <protection hidden="1"/>
    </xf>
    <xf numFmtId="0" fontId="8" fillId="4" borderId="11" xfId="0" applyFont="1" applyFill="1" applyBorder="1" applyAlignment="1" applyProtection="1">
      <alignment horizontal="center" vertical="center" wrapText="1"/>
      <protection hidden="1"/>
    </xf>
    <xf numFmtId="0" fontId="8" fillId="4" borderId="8" xfId="0" applyFont="1" applyFill="1" applyBorder="1" applyAlignment="1" applyProtection="1">
      <alignment horizontal="center" vertical="center" wrapText="1"/>
      <protection hidden="1"/>
    </xf>
    <xf numFmtId="0" fontId="8" fillId="4" borderId="9" xfId="0" applyFont="1" applyFill="1" applyBorder="1" applyAlignment="1" applyProtection="1">
      <alignment horizontal="center" vertical="center" wrapText="1"/>
      <protection hidden="1"/>
    </xf>
    <xf numFmtId="0" fontId="8" fillId="4" borderId="12" xfId="0" applyFont="1" applyFill="1" applyBorder="1" applyAlignment="1" applyProtection="1">
      <alignment horizontal="center" vertical="center" wrapText="1"/>
      <protection hidden="1"/>
    </xf>
    <xf numFmtId="0" fontId="2" fillId="2" borderId="2" xfId="0" applyFont="1" applyFill="1" applyBorder="1" applyAlignment="1" applyProtection="1">
      <alignment horizontal="left" vertical="center"/>
      <protection locked="0"/>
    </xf>
    <xf numFmtId="0" fontId="2" fillId="2" borderId="4" xfId="0" applyFont="1" applyFill="1" applyBorder="1" applyAlignment="1" applyProtection="1">
      <alignment horizontal="left" vertical="center"/>
      <protection locked="0"/>
    </xf>
    <xf numFmtId="0" fontId="9" fillId="3" borderId="0" xfId="0" applyFont="1" applyFill="1" applyAlignment="1">
      <alignment horizontal="left" vertical="center" wrapText="1"/>
    </xf>
    <xf numFmtId="0" fontId="2" fillId="0" borderId="1" xfId="0" applyFont="1" applyBorder="1" applyAlignment="1" applyProtection="1">
      <alignment horizontal="left" vertical="top"/>
      <protection locked="0"/>
    </xf>
    <xf numFmtId="0" fontId="8" fillId="4" borderId="6"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10" xfId="0" applyFont="1" applyFill="1" applyBorder="1" applyAlignment="1">
      <alignment horizontal="center" vertical="center"/>
    </xf>
    <xf numFmtId="49" fontId="2" fillId="2" borderId="35" xfId="0" applyNumberFormat="1" applyFont="1" applyFill="1" applyBorder="1" applyAlignment="1" applyProtection="1">
      <alignment horizontal="left" vertical="center"/>
      <protection locked="0"/>
    </xf>
    <xf numFmtId="49" fontId="2" fillId="2" borderId="29" xfId="0" applyNumberFormat="1" applyFont="1" applyFill="1" applyBorder="1" applyAlignment="1" applyProtection="1">
      <alignment horizontal="left" vertical="center"/>
      <protection locked="0"/>
    </xf>
    <xf numFmtId="0" fontId="9" fillId="3" borderId="5" xfId="0" applyFont="1" applyFill="1" applyBorder="1" applyAlignment="1">
      <alignment horizontal="left" vertical="center"/>
    </xf>
    <xf numFmtId="0" fontId="9" fillId="3" borderId="0" xfId="0" applyFont="1" applyFill="1" applyAlignment="1">
      <alignment horizontal="left" vertical="center"/>
    </xf>
    <xf numFmtId="0" fontId="9" fillId="3" borderId="27" xfId="0" applyFont="1" applyFill="1" applyBorder="1" applyAlignment="1">
      <alignment horizontal="left" vertical="center"/>
    </xf>
    <xf numFmtId="0" fontId="2" fillId="2" borderId="2" xfId="0" applyFont="1" applyFill="1" applyBorder="1" applyProtection="1">
      <protection locked="0"/>
    </xf>
    <xf numFmtId="0" fontId="2" fillId="2" borderId="3" xfId="0" applyFont="1" applyFill="1" applyBorder="1" applyProtection="1">
      <protection locked="0"/>
    </xf>
    <xf numFmtId="0" fontId="2" fillId="2" borderId="4" xfId="0" applyFont="1" applyFill="1" applyBorder="1" applyProtection="1">
      <protection locked="0"/>
    </xf>
    <xf numFmtId="0" fontId="13" fillId="2" borderId="2" xfId="0" applyFont="1" applyFill="1" applyBorder="1" applyAlignment="1" applyProtection="1">
      <alignment horizontal="left" vertical="center"/>
      <protection locked="0"/>
    </xf>
    <xf numFmtId="0" fontId="13" fillId="2" borderId="3" xfId="0" applyFont="1" applyFill="1" applyBorder="1" applyAlignment="1" applyProtection="1">
      <alignment horizontal="left" vertical="center"/>
      <protection locked="0"/>
    </xf>
    <xf numFmtId="0" fontId="9" fillId="3" borderId="19" xfId="0" applyFont="1" applyFill="1" applyBorder="1" applyAlignment="1">
      <alignment horizontal="left" vertical="center"/>
    </xf>
    <xf numFmtId="0" fontId="9" fillId="3" borderId="28" xfId="0" applyFont="1" applyFill="1" applyBorder="1" applyAlignment="1">
      <alignment horizontal="left" vertical="center"/>
    </xf>
    <xf numFmtId="0" fontId="13" fillId="2" borderId="38" xfId="0" applyFont="1" applyFill="1" applyBorder="1" applyAlignment="1" applyProtection="1">
      <alignment horizontal="left" vertical="center"/>
      <protection locked="0"/>
    </xf>
    <xf numFmtId="0" fontId="13" fillId="2" borderId="9" xfId="0" applyFont="1" applyFill="1" applyBorder="1" applyAlignment="1" applyProtection="1">
      <alignment horizontal="left" vertical="center"/>
      <protection locked="0"/>
    </xf>
    <xf numFmtId="49" fontId="13" fillId="2" borderId="3" xfId="0" applyNumberFormat="1" applyFont="1" applyFill="1" applyBorder="1" applyAlignment="1" applyProtection="1">
      <alignment horizontal="left" vertical="center"/>
      <protection locked="0"/>
    </xf>
    <xf numFmtId="0" fontId="12" fillId="4" borderId="62" xfId="0" applyFont="1" applyFill="1" applyBorder="1" applyAlignment="1">
      <alignment horizontal="left" vertical="center"/>
    </xf>
    <xf numFmtId="0" fontId="12" fillId="4" borderId="63" xfId="0" applyFont="1" applyFill="1" applyBorder="1" applyAlignment="1">
      <alignment horizontal="left" vertical="center"/>
    </xf>
    <xf numFmtId="0" fontId="12" fillId="4" borderId="65" xfId="0" applyFont="1" applyFill="1" applyBorder="1" applyAlignment="1">
      <alignment horizontal="left" vertical="center"/>
    </xf>
    <xf numFmtId="0" fontId="16" fillId="4" borderId="89" xfId="0" applyFont="1" applyFill="1" applyBorder="1" applyAlignment="1">
      <alignment horizontal="left" vertical="center" wrapText="1"/>
    </xf>
    <xf numFmtId="0" fontId="16" fillId="4" borderId="90" xfId="0" applyFont="1" applyFill="1" applyBorder="1" applyAlignment="1">
      <alignment horizontal="left" vertical="center" wrapText="1"/>
    </xf>
    <xf numFmtId="0" fontId="16" fillId="4" borderId="91" xfId="0" applyFont="1" applyFill="1" applyBorder="1" applyAlignment="1">
      <alignment horizontal="left" vertical="center" wrapText="1"/>
    </xf>
    <xf numFmtId="0" fontId="4" fillId="4" borderId="7" xfId="0" applyFont="1" applyFill="1" applyBorder="1" applyAlignment="1">
      <alignment horizontal="center" vertical="center"/>
    </xf>
    <xf numFmtId="0" fontId="4" fillId="4" borderId="0" xfId="0" applyFont="1" applyFill="1" applyAlignment="1">
      <alignment horizontal="center" vertical="center"/>
    </xf>
    <xf numFmtId="0" fontId="4" fillId="4" borderId="11" xfId="0" applyFont="1" applyFill="1" applyBorder="1" applyAlignment="1">
      <alignment horizontal="center" vertical="center"/>
    </xf>
    <xf numFmtId="0" fontId="6" fillId="4" borderId="7" xfId="0" applyFont="1" applyFill="1" applyBorder="1" applyAlignment="1">
      <alignment horizontal="center" vertical="center" wrapText="1"/>
    </xf>
    <xf numFmtId="0" fontId="6" fillId="4" borderId="0" xfId="0" applyFont="1" applyFill="1" applyAlignment="1">
      <alignment horizontal="center" vertical="center" wrapText="1"/>
    </xf>
    <xf numFmtId="0" fontId="6" fillId="4" borderId="11" xfId="0" applyFont="1" applyFill="1" applyBorder="1" applyAlignment="1">
      <alignment horizontal="center" vertical="center" wrapText="1"/>
    </xf>
    <xf numFmtId="0" fontId="5" fillId="4" borderId="8" xfId="0" applyFont="1" applyFill="1" applyBorder="1" applyAlignment="1">
      <alignment horizontal="center" vertical="center"/>
    </xf>
    <xf numFmtId="0" fontId="5" fillId="4" borderId="9" xfId="0" applyFont="1" applyFill="1" applyBorder="1" applyAlignment="1">
      <alignment horizontal="center" vertical="center"/>
    </xf>
    <xf numFmtId="0" fontId="5" fillId="4" borderId="12" xfId="0" applyFont="1" applyFill="1" applyBorder="1" applyAlignment="1">
      <alignment horizontal="center" vertical="center"/>
    </xf>
    <xf numFmtId="0" fontId="16" fillId="8" borderId="8" xfId="0" applyFont="1" applyFill="1" applyBorder="1" applyAlignment="1">
      <alignment horizontal="left" vertical="center" wrapText="1"/>
    </xf>
    <xf numFmtId="0" fontId="16" fillId="8" borderId="9" xfId="0" applyFont="1" applyFill="1" applyBorder="1" applyAlignment="1">
      <alignment horizontal="left" vertical="center" wrapText="1"/>
    </xf>
    <xf numFmtId="0" fontId="16" fillId="8" borderId="12" xfId="0" applyFont="1" applyFill="1" applyBorder="1" applyAlignment="1">
      <alignment horizontal="left" vertical="center" wrapText="1"/>
    </xf>
    <xf numFmtId="0" fontId="2" fillId="2" borderId="3" xfId="0" applyFont="1" applyFill="1" applyBorder="1" applyAlignment="1" applyProtection="1">
      <alignment vertical="center"/>
      <protection locked="0"/>
    </xf>
    <xf numFmtId="0" fontId="2" fillId="2" borderId="4" xfId="0" applyFont="1" applyFill="1" applyBorder="1" applyAlignment="1" applyProtection="1">
      <alignment vertical="center"/>
      <protection locked="0"/>
    </xf>
    <xf numFmtId="0" fontId="13" fillId="2" borderId="12" xfId="0" applyFont="1" applyFill="1" applyBorder="1" applyAlignment="1" applyProtection="1">
      <alignment horizontal="left" vertical="center"/>
      <protection locked="0"/>
    </xf>
    <xf numFmtId="0" fontId="13" fillId="2" borderId="4" xfId="0" applyFont="1" applyFill="1" applyBorder="1" applyAlignment="1" applyProtection="1">
      <alignment horizontal="left" vertical="center"/>
      <protection locked="0"/>
    </xf>
    <xf numFmtId="0" fontId="2" fillId="2" borderId="2" xfId="0" applyFont="1" applyFill="1" applyBorder="1" applyAlignment="1" applyProtection="1">
      <alignment vertical="center"/>
      <protection locked="0"/>
    </xf>
    <xf numFmtId="0" fontId="16" fillId="4" borderId="8" xfId="0" applyFont="1" applyFill="1" applyBorder="1" applyAlignment="1">
      <alignment horizontal="left" vertical="center"/>
    </xf>
    <xf numFmtId="49" fontId="13" fillId="2" borderId="4" xfId="0" applyNumberFormat="1" applyFont="1" applyFill="1" applyBorder="1" applyAlignment="1" applyProtection="1">
      <alignment horizontal="left" vertical="center"/>
      <protection locked="0"/>
    </xf>
    <xf numFmtId="0" fontId="14" fillId="4" borderId="1" xfId="0" applyFont="1" applyFill="1" applyBorder="1" applyAlignment="1" applyProtection="1">
      <alignment horizontal="left" vertical="center" wrapText="1"/>
      <protection hidden="1"/>
    </xf>
    <xf numFmtId="0" fontId="2" fillId="2" borderId="3" xfId="0" applyFont="1" applyFill="1" applyBorder="1" applyAlignment="1" applyProtection="1">
      <alignment horizontal="left" vertical="center"/>
      <protection locked="0"/>
    </xf>
    <xf numFmtId="0" fontId="16" fillId="2" borderId="2" xfId="0" applyFont="1" applyFill="1" applyBorder="1" applyAlignment="1" applyProtection="1">
      <alignment horizontal="left" vertical="center" wrapText="1"/>
      <protection locked="0"/>
    </xf>
    <xf numFmtId="0" fontId="16" fillId="2" borderId="3" xfId="0" applyFont="1" applyFill="1" applyBorder="1" applyAlignment="1" applyProtection="1">
      <alignment horizontal="left" vertical="center" wrapText="1"/>
      <protection locked="0"/>
    </xf>
    <xf numFmtId="0" fontId="16" fillId="2" borderId="4" xfId="0" applyFont="1" applyFill="1" applyBorder="1" applyAlignment="1" applyProtection="1">
      <alignment horizontal="left" vertical="center" wrapText="1"/>
      <protection locked="0"/>
    </xf>
    <xf numFmtId="0" fontId="8" fillId="4" borderId="2" xfId="0" applyFont="1" applyFill="1" applyBorder="1" applyAlignment="1" applyProtection="1">
      <alignment horizontal="left" vertical="center"/>
      <protection hidden="1"/>
    </xf>
    <xf numFmtId="0" fontId="8" fillId="4" borderId="3" xfId="0" applyFont="1" applyFill="1" applyBorder="1" applyAlignment="1" applyProtection="1">
      <alignment horizontal="left" vertical="center"/>
      <protection hidden="1"/>
    </xf>
    <xf numFmtId="0" fontId="8" fillId="4" borderId="4" xfId="0" applyFont="1" applyFill="1" applyBorder="1" applyAlignment="1" applyProtection="1">
      <alignment horizontal="left" vertical="center"/>
      <protection hidden="1"/>
    </xf>
    <xf numFmtId="0" fontId="9" fillId="3" borderId="23" xfId="0" applyFont="1" applyFill="1" applyBorder="1" applyAlignment="1">
      <alignment horizontal="left" vertical="center" wrapText="1"/>
    </xf>
    <xf numFmtId="0" fontId="9" fillId="3" borderId="56" xfId="0" applyFont="1" applyFill="1" applyBorder="1" applyAlignment="1">
      <alignment horizontal="left" vertical="center"/>
    </xf>
    <xf numFmtId="0" fontId="9" fillId="3" borderId="21" xfId="0" applyFont="1" applyFill="1" applyBorder="1" applyAlignment="1">
      <alignment horizontal="left" vertical="center"/>
    </xf>
    <xf numFmtId="0" fontId="8" fillId="4" borderId="2" xfId="0" applyFont="1" applyFill="1" applyBorder="1" applyAlignment="1" applyProtection="1">
      <alignment horizontal="left"/>
      <protection hidden="1"/>
    </xf>
    <xf numFmtId="0" fontId="8" fillId="4" borderId="3" xfId="0" applyFont="1" applyFill="1" applyBorder="1" applyAlignment="1" applyProtection="1">
      <alignment horizontal="left"/>
      <protection hidden="1"/>
    </xf>
    <xf numFmtId="0" fontId="8" fillId="4" borderId="4" xfId="0" applyFont="1" applyFill="1" applyBorder="1" applyAlignment="1" applyProtection="1">
      <alignment horizontal="left"/>
      <protection hidden="1"/>
    </xf>
    <xf numFmtId="0" fontId="58" fillId="2" borderId="0" xfId="0" applyFont="1" applyFill="1" applyAlignment="1">
      <alignment horizontal="left" vertical="center" wrapText="1"/>
    </xf>
    <xf numFmtId="0" fontId="15" fillId="4" borderId="2" xfId="0" applyFont="1" applyFill="1" applyBorder="1" applyAlignment="1" applyProtection="1">
      <alignment horizontal="left" vertical="center" wrapText="1"/>
      <protection hidden="1"/>
    </xf>
    <xf numFmtId="0" fontId="15" fillId="4" borderId="3" xfId="0" applyFont="1" applyFill="1" applyBorder="1" applyAlignment="1" applyProtection="1">
      <alignment horizontal="left" vertical="center" wrapText="1"/>
      <protection hidden="1"/>
    </xf>
    <xf numFmtId="0" fontId="15" fillId="4" borderId="4" xfId="0" applyFont="1" applyFill="1" applyBorder="1" applyAlignment="1" applyProtection="1">
      <alignment horizontal="left" vertical="center" wrapText="1"/>
      <protection hidden="1"/>
    </xf>
    <xf numFmtId="0" fontId="8" fillId="2" borderId="0" xfId="0" applyFont="1" applyFill="1" applyAlignment="1" applyProtection="1">
      <alignment horizontal="center" vertical="center"/>
      <protection locked="0"/>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9" fillId="3" borderId="4" xfId="0" applyFont="1" applyFill="1" applyBorder="1" applyAlignment="1">
      <alignment horizontal="left" vertical="center"/>
    </xf>
    <xf numFmtId="0" fontId="16" fillId="4" borderId="2" xfId="0" applyFont="1" applyFill="1" applyBorder="1" applyAlignment="1">
      <alignment horizontal="left" vertical="center" wrapText="1"/>
    </xf>
    <xf numFmtId="0" fontId="16" fillId="4" borderId="3" xfId="0" applyFont="1" applyFill="1" applyBorder="1" applyAlignment="1">
      <alignment horizontal="left" vertical="center" wrapText="1"/>
    </xf>
    <xf numFmtId="0" fontId="16" fillId="4" borderId="4" xfId="0" applyFont="1" applyFill="1" applyBorder="1" applyAlignment="1">
      <alignment horizontal="left" vertical="center" wrapText="1"/>
    </xf>
    <xf numFmtId="0" fontId="7" fillId="2" borderId="0" xfId="0" applyFont="1" applyFill="1" applyAlignment="1" applyProtection="1">
      <alignment horizontal="center" vertical="center"/>
      <protection locked="0"/>
    </xf>
    <xf numFmtId="0" fontId="7" fillId="0" borderId="2" xfId="0" applyFont="1" applyBorder="1" applyAlignment="1" applyProtection="1">
      <alignment horizontal="left" vertical="center"/>
      <protection locked="0"/>
    </xf>
    <xf numFmtId="0" fontId="7" fillId="0" borderId="3" xfId="0" applyFont="1" applyBorder="1" applyAlignment="1" applyProtection="1">
      <alignment horizontal="left" vertical="center"/>
      <protection locked="0"/>
    </xf>
    <xf numFmtId="0" fontId="7" fillId="0" borderId="4" xfId="0" applyFont="1" applyBorder="1" applyAlignment="1" applyProtection="1">
      <alignment horizontal="left" vertical="center"/>
      <protection locked="0"/>
    </xf>
    <xf numFmtId="0" fontId="15" fillId="4" borderId="2"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4" borderId="9" xfId="0" applyFont="1" applyFill="1" applyBorder="1" applyAlignment="1">
      <alignment horizontal="left" vertical="center" wrapText="1"/>
    </xf>
    <xf numFmtId="0" fontId="15" fillId="4" borderId="12" xfId="0" applyFont="1" applyFill="1" applyBorder="1" applyAlignment="1">
      <alignment horizontal="left" vertical="center" wrapText="1"/>
    </xf>
    <xf numFmtId="0" fontId="14" fillId="4" borderId="6" xfId="0" applyFont="1" applyFill="1" applyBorder="1" applyAlignment="1" applyProtection="1">
      <alignment horizontal="left" vertical="center" wrapText="1"/>
      <protection hidden="1"/>
    </xf>
    <xf numFmtId="0" fontId="14" fillId="4" borderId="5" xfId="0" applyFont="1" applyFill="1" applyBorder="1" applyAlignment="1" applyProtection="1">
      <alignment horizontal="left" vertical="center" wrapText="1"/>
      <protection hidden="1"/>
    </xf>
    <xf numFmtId="0" fontId="14" fillId="4" borderId="10" xfId="0" applyFont="1" applyFill="1" applyBorder="1" applyAlignment="1" applyProtection="1">
      <alignment horizontal="left" vertical="center" wrapText="1"/>
      <protection hidden="1"/>
    </xf>
    <xf numFmtId="0" fontId="14" fillId="4" borderId="7" xfId="0" applyFont="1" applyFill="1" applyBorder="1" applyAlignment="1" applyProtection="1">
      <alignment horizontal="left" vertical="center" wrapText="1"/>
      <protection hidden="1"/>
    </xf>
    <xf numFmtId="0" fontId="14" fillId="4" borderId="0" xfId="0" applyFont="1" applyFill="1" applyAlignment="1" applyProtection="1">
      <alignment horizontal="left" vertical="center" wrapText="1"/>
      <protection hidden="1"/>
    </xf>
    <xf numFmtId="0" fontId="14" fillId="4" borderId="11" xfId="0" applyFont="1" applyFill="1" applyBorder="1" applyAlignment="1" applyProtection="1">
      <alignment horizontal="left" vertical="center" wrapText="1"/>
      <protection hidden="1"/>
    </xf>
    <xf numFmtId="0" fontId="14" fillId="4" borderId="8" xfId="0" applyFont="1" applyFill="1" applyBorder="1" applyAlignment="1" applyProtection="1">
      <alignment horizontal="left" vertical="center" wrapText="1"/>
      <protection hidden="1"/>
    </xf>
    <xf numFmtId="0" fontId="14" fillId="4" borderId="9" xfId="0" applyFont="1" applyFill="1" applyBorder="1" applyAlignment="1" applyProtection="1">
      <alignment horizontal="left" vertical="center" wrapText="1"/>
      <protection hidden="1"/>
    </xf>
    <xf numFmtId="0" fontId="14" fillId="4" borderId="12" xfId="0" applyFont="1" applyFill="1" applyBorder="1" applyAlignment="1" applyProtection="1">
      <alignment horizontal="left" vertical="center" wrapText="1"/>
      <protection hidden="1"/>
    </xf>
    <xf numFmtId="166" fontId="8" fillId="4" borderId="42" xfId="1" applyNumberFormat="1" applyFont="1" applyFill="1" applyBorder="1" applyAlignment="1" applyProtection="1">
      <alignment horizontal="center" vertical="center"/>
      <protection hidden="1"/>
    </xf>
    <xf numFmtId="166" fontId="8" fillId="4" borderId="13" xfId="1" applyNumberFormat="1" applyFont="1" applyFill="1" applyBorder="1" applyAlignment="1" applyProtection="1">
      <alignment horizontal="center" vertical="center"/>
      <protection hidden="1"/>
    </xf>
    <xf numFmtId="0" fontId="9" fillId="3" borderId="39" xfId="0" applyFont="1" applyFill="1" applyBorder="1" applyAlignment="1">
      <alignment horizontal="left" vertical="center" wrapText="1"/>
    </xf>
    <xf numFmtId="0" fontId="9" fillId="3" borderId="13" xfId="0" applyFont="1" applyFill="1" applyBorder="1" applyAlignment="1">
      <alignment horizontal="left" vertical="center" wrapText="1"/>
    </xf>
    <xf numFmtId="0" fontId="15" fillId="4" borderId="6"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10" xfId="0" applyFont="1" applyFill="1" applyBorder="1" applyAlignment="1">
      <alignment horizontal="left" vertical="center" wrapText="1"/>
    </xf>
    <xf numFmtId="0" fontId="15" fillId="4" borderId="8" xfId="0" applyFont="1" applyFill="1" applyBorder="1" applyAlignment="1">
      <alignment horizontal="left" vertical="center" wrapText="1"/>
    </xf>
    <xf numFmtId="0" fontId="4" fillId="4" borderId="71" xfId="0" applyFont="1" applyFill="1" applyBorder="1" applyAlignment="1">
      <alignment horizontal="center" vertical="center"/>
    </xf>
    <xf numFmtId="0" fontId="4" fillId="4" borderId="72" xfId="0" applyFont="1" applyFill="1" applyBorder="1" applyAlignment="1">
      <alignment horizontal="center" vertical="center"/>
    </xf>
    <xf numFmtId="0" fontId="6" fillId="4" borderId="71" xfId="0" applyFont="1" applyFill="1" applyBorder="1" applyAlignment="1">
      <alignment horizontal="center" vertical="center" wrapText="1"/>
    </xf>
    <xf numFmtId="0" fontId="6" fillId="4" borderId="72" xfId="0" applyFont="1" applyFill="1" applyBorder="1" applyAlignment="1">
      <alignment horizontal="center" vertical="center" wrapText="1"/>
    </xf>
    <xf numFmtId="0" fontId="5" fillId="4" borderId="89" xfId="0" applyFont="1" applyFill="1" applyBorder="1" applyAlignment="1">
      <alignment horizontal="center" vertical="center"/>
    </xf>
    <xf numFmtId="0" fontId="5" fillId="4" borderId="90" xfId="0" applyFont="1" applyFill="1" applyBorder="1" applyAlignment="1">
      <alignment horizontal="center" vertical="center"/>
    </xf>
    <xf numFmtId="0" fontId="5" fillId="4" borderId="91" xfId="0" applyFont="1" applyFill="1" applyBorder="1" applyAlignment="1">
      <alignment horizontal="center" vertical="center"/>
    </xf>
    <xf numFmtId="0" fontId="59" fillId="8" borderId="0" xfId="0" applyFont="1" applyFill="1" applyAlignment="1">
      <alignment horizontal="center" vertical="center"/>
    </xf>
    <xf numFmtId="0" fontId="33" fillId="0" borderId="63" xfId="0" applyFont="1" applyBorder="1" applyAlignment="1">
      <alignment vertical="center" wrapText="1"/>
    </xf>
    <xf numFmtId="0" fontId="33" fillId="0" borderId="62" xfId="0" applyFont="1" applyBorder="1" applyAlignment="1">
      <alignment horizontal="center" vertical="center" wrapText="1"/>
    </xf>
    <xf numFmtId="0" fontId="33" fillId="0" borderId="71" xfId="0" applyFont="1" applyBorder="1" applyAlignment="1">
      <alignment horizontal="center" vertical="center" wrapText="1"/>
    </xf>
    <xf numFmtId="0" fontId="33" fillId="0" borderId="89" xfId="0" applyFont="1" applyBorder="1" applyAlignment="1">
      <alignment horizontal="center" vertical="center" wrapText="1"/>
    </xf>
    <xf numFmtId="0" fontId="33" fillId="0" borderId="0" xfId="0" applyFont="1" applyAlignment="1">
      <alignment horizontal="left" vertical="center"/>
    </xf>
    <xf numFmtId="0" fontId="33" fillId="0" borderId="11" xfId="0" applyFont="1" applyBorder="1" applyAlignment="1">
      <alignment horizontal="left" vertical="center"/>
    </xf>
    <xf numFmtId="0" fontId="33" fillId="0" borderId="9" xfId="0" applyFont="1" applyBorder="1" applyAlignment="1">
      <alignment horizontal="left" vertical="center"/>
    </xf>
    <xf numFmtId="0" fontId="33" fillId="0" borderId="12" xfId="0" applyFont="1" applyBorder="1" applyAlignment="1">
      <alignment horizontal="left" vertical="center"/>
    </xf>
    <xf numFmtId="0" fontId="60" fillId="5" borderId="95" xfId="0" applyFont="1" applyFill="1" applyBorder="1" applyAlignment="1">
      <alignment horizontal="center" vertical="center"/>
    </xf>
    <xf numFmtId="0" fontId="60" fillId="5" borderId="96" xfId="0" applyFont="1" applyFill="1" applyBorder="1" applyAlignment="1">
      <alignment horizontal="center" vertical="center"/>
    </xf>
    <xf numFmtId="0" fontId="33" fillId="0" borderId="63" xfId="0" applyFont="1" applyBorder="1" applyAlignment="1">
      <alignment horizontal="left" vertical="center" wrapText="1"/>
    </xf>
    <xf numFmtId="0" fontId="33" fillId="0" borderId="65" xfId="0" applyFont="1" applyBorder="1" applyAlignment="1">
      <alignment horizontal="left" vertical="center" wrapText="1"/>
    </xf>
    <xf numFmtId="0" fontId="32" fillId="0" borderId="63" xfId="0" applyFont="1" applyBorder="1" applyAlignment="1">
      <alignment horizontal="left" vertical="center" wrapText="1"/>
    </xf>
    <xf numFmtId="0" fontId="32" fillId="0" borderId="93" xfId="0" applyFont="1" applyBorder="1" applyAlignment="1">
      <alignment horizontal="left" vertical="center" wrapText="1"/>
    </xf>
    <xf numFmtId="0" fontId="32" fillId="0" borderId="0" xfId="0" applyFont="1" applyAlignment="1">
      <alignment horizontal="left" vertical="center" wrapText="1"/>
    </xf>
    <xf numFmtId="0" fontId="32" fillId="0" borderId="11" xfId="0" applyFont="1" applyBorder="1" applyAlignment="1">
      <alignment horizontal="left" vertical="center" wrapText="1"/>
    </xf>
    <xf numFmtId="0" fontId="33" fillId="0" borderId="0" xfId="0" applyFont="1" applyAlignment="1">
      <alignment horizontal="left" vertical="center" wrapText="1"/>
    </xf>
    <xf numFmtId="0" fontId="33" fillId="0" borderId="11" xfId="0" applyFont="1" applyBorder="1" applyAlignment="1">
      <alignment horizontal="left" vertical="center" wrapText="1"/>
    </xf>
    <xf numFmtId="0" fontId="32" fillId="0" borderId="9" xfId="0" applyFont="1" applyBorder="1" applyAlignment="1">
      <alignment horizontal="left" vertical="center" wrapText="1"/>
    </xf>
    <xf numFmtId="0" fontId="32" fillId="0" borderId="12" xfId="0" applyFont="1" applyBorder="1" applyAlignment="1">
      <alignment horizontal="left" vertical="center" wrapText="1"/>
    </xf>
    <xf numFmtId="0" fontId="32" fillId="0" borderId="62" xfId="0" applyFont="1" applyBorder="1" applyAlignment="1">
      <alignment horizontal="center" vertical="center" wrapText="1"/>
    </xf>
    <xf numFmtId="0" fontId="32" fillId="0" borderId="71" xfId="0" applyFont="1" applyBorder="1" applyAlignment="1">
      <alignment horizontal="center" vertical="center" wrapText="1"/>
    </xf>
    <xf numFmtId="0" fontId="32" fillId="0" borderId="89" xfId="0" applyFont="1" applyBorder="1" applyAlignment="1">
      <alignment horizontal="center" vertical="center" wrapText="1"/>
    </xf>
    <xf numFmtId="0" fontId="60" fillId="5" borderId="77" xfId="0" applyFont="1" applyFill="1" applyBorder="1" applyAlignment="1">
      <alignment horizontal="center" vertical="center"/>
    </xf>
    <xf numFmtId="0" fontId="60" fillId="5" borderId="97" xfId="0" applyFont="1" applyFill="1" applyBorder="1" applyAlignment="1">
      <alignment horizontal="center" vertical="center"/>
    </xf>
    <xf numFmtId="0" fontId="61" fillId="4" borderId="89" xfId="0" applyFont="1" applyFill="1" applyBorder="1" applyAlignment="1" applyProtection="1">
      <alignment horizontal="left" vertical="center" wrapText="1"/>
      <protection hidden="1"/>
    </xf>
    <xf numFmtId="0" fontId="61" fillId="4" borderId="90" xfId="0" applyFont="1" applyFill="1" applyBorder="1" applyAlignment="1" applyProtection="1">
      <alignment horizontal="left" vertical="center" wrapText="1"/>
      <protection hidden="1"/>
    </xf>
    <xf numFmtId="0" fontId="61" fillId="4" borderId="91" xfId="0" applyFont="1" applyFill="1" applyBorder="1" applyAlignment="1" applyProtection="1">
      <alignment horizontal="left" vertical="center" wrapText="1"/>
      <protection hidden="1"/>
    </xf>
    <xf numFmtId="0" fontId="33" fillId="0" borderId="9" xfId="0" applyFont="1" applyBorder="1" applyAlignment="1">
      <alignment vertical="center" wrapText="1"/>
    </xf>
    <xf numFmtId="0" fontId="33" fillId="0" borderId="12" xfId="0" applyFont="1" applyBorder="1" applyAlignment="1">
      <alignment vertical="center" wrapText="1"/>
    </xf>
    <xf numFmtId="0" fontId="33" fillId="0" borderId="90" xfId="0" applyFont="1" applyBorder="1" applyAlignment="1">
      <alignment horizontal="left" vertical="center" wrapText="1"/>
    </xf>
    <xf numFmtId="0" fontId="2" fillId="2" borderId="6" xfId="0" applyFont="1" applyFill="1" applyBorder="1" applyAlignment="1" applyProtection="1">
      <alignment horizontal="left" vertical="top"/>
      <protection locked="0"/>
    </xf>
    <xf numFmtId="0" fontId="2" fillId="2" borderId="10" xfId="0" applyFont="1" applyFill="1" applyBorder="1" applyAlignment="1" applyProtection="1">
      <alignment horizontal="left" vertical="top"/>
      <protection locked="0"/>
    </xf>
    <xf numFmtId="0" fontId="2" fillId="2" borderId="7" xfId="0" applyFont="1" applyFill="1" applyBorder="1" applyAlignment="1" applyProtection="1">
      <alignment horizontal="left" vertical="top"/>
      <protection locked="0"/>
    </xf>
    <xf numFmtId="0" fontId="2" fillId="2" borderId="11" xfId="0" applyFont="1" applyFill="1" applyBorder="1" applyAlignment="1" applyProtection="1">
      <alignment horizontal="left" vertical="top"/>
      <protection locked="0"/>
    </xf>
    <xf numFmtId="0" fontId="2" fillId="2" borderId="8" xfId="0" applyFont="1" applyFill="1" applyBorder="1" applyAlignment="1" applyProtection="1">
      <alignment horizontal="left" vertical="top"/>
      <protection locked="0"/>
    </xf>
    <xf numFmtId="0" fontId="2" fillId="2" borderId="12" xfId="0" applyFont="1" applyFill="1" applyBorder="1" applyAlignment="1" applyProtection="1">
      <alignment horizontal="left" vertical="top"/>
      <protection locked="0"/>
    </xf>
    <xf numFmtId="0" fontId="16" fillId="8" borderId="2" xfId="0" applyFont="1" applyFill="1" applyBorder="1" applyAlignment="1">
      <alignment horizontal="left" vertical="center" wrapText="1"/>
    </xf>
    <xf numFmtId="0" fontId="16" fillId="8" borderId="3" xfId="0" applyFont="1" applyFill="1" applyBorder="1" applyAlignment="1">
      <alignment horizontal="left" vertical="center" wrapText="1"/>
    </xf>
    <xf numFmtId="0" fontId="16" fillId="8" borderId="4" xfId="0" applyFont="1" applyFill="1" applyBorder="1" applyAlignment="1">
      <alignment horizontal="left" vertical="center" wrapText="1"/>
    </xf>
    <xf numFmtId="0" fontId="9" fillId="3" borderId="42" xfId="0" applyFont="1" applyFill="1" applyBorder="1" applyAlignment="1">
      <alignment horizontal="left" vertical="center" wrapText="1"/>
    </xf>
    <xf numFmtId="0" fontId="9" fillId="3" borderId="32" xfId="0" applyFont="1" applyFill="1" applyBorder="1" applyAlignment="1">
      <alignment horizontal="left" vertical="center" wrapText="1"/>
    </xf>
    <xf numFmtId="0" fontId="9" fillId="3" borderId="84" xfId="0" applyFont="1" applyFill="1" applyBorder="1" applyAlignment="1">
      <alignment horizontal="left" vertical="center" wrapText="1"/>
    </xf>
    <xf numFmtId="0" fontId="14" fillId="8" borderId="1" xfId="0" applyFont="1" applyFill="1" applyBorder="1" applyAlignment="1">
      <alignment horizontal="center"/>
    </xf>
    <xf numFmtId="0" fontId="8" fillId="8" borderId="6" xfId="0" applyFont="1" applyFill="1" applyBorder="1" applyAlignment="1">
      <alignment horizontal="center"/>
    </xf>
    <xf numFmtId="0" fontId="8" fillId="8" borderId="10" xfId="0" applyFont="1" applyFill="1" applyBorder="1" applyAlignment="1">
      <alignment horizontal="center"/>
    </xf>
    <xf numFmtId="0" fontId="2" fillId="2" borderId="1" xfId="0" applyFont="1" applyFill="1" applyBorder="1" applyAlignment="1" applyProtection="1">
      <alignment horizontal="left" vertical="top"/>
      <protection locked="0"/>
    </xf>
    <xf numFmtId="0" fontId="14" fillId="2" borderId="6" xfId="0" applyFont="1" applyFill="1" applyBorder="1" applyAlignment="1" applyProtection="1">
      <alignment horizontal="left" vertical="top"/>
      <protection locked="0"/>
    </xf>
    <xf numFmtId="0" fontId="14" fillId="2" borderId="10" xfId="0" applyFont="1" applyFill="1" applyBorder="1" applyAlignment="1" applyProtection="1">
      <alignment horizontal="left" vertical="top"/>
      <protection locked="0"/>
    </xf>
    <xf numFmtId="0" fontId="14" fillId="2" borderId="7" xfId="0" applyFont="1" applyFill="1" applyBorder="1" applyAlignment="1" applyProtection="1">
      <alignment horizontal="left" vertical="top"/>
      <protection locked="0"/>
    </xf>
    <xf numFmtId="0" fontId="14" fillId="2" borderId="11" xfId="0" applyFont="1" applyFill="1" applyBorder="1" applyAlignment="1" applyProtection="1">
      <alignment horizontal="left" vertical="top"/>
      <protection locked="0"/>
    </xf>
    <xf numFmtId="0" fontId="14" fillId="2" borderId="8" xfId="0" applyFont="1" applyFill="1" applyBorder="1" applyAlignment="1" applyProtection="1">
      <alignment horizontal="left" vertical="top"/>
      <protection locked="0"/>
    </xf>
    <xf numFmtId="0" fontId="14" fillId="2" borderId="12" xfId="0" applyFont="1" applyFill="1" applyBorder="1" applyAlignment="1" applyProtection="1">
      <alignment horizontal="left" vertical="top"/>
      <protection locked="0"/>
    </xf>
    <xf numFmtId="0" fontId="12" fillId="4" borderId="62" xfId="0" applyFont="1" applyFill="1" applyBorder="1" applyAlignment="1">
      <alignment horizontal="left" wrapText="1"/>
    </xf>
    <xf numFmtId="0" fontId="12" fillId="4" borderId="63" xfId="0" applyFont="1" applyFill="1" applyBorder="1" applyAlignment="1">
      <alignment horizontal="left" wrapText="1"/>
    </xf>
    <xf numFmtId="0" fontId="12" fillId="4" borderId="65" xfId="0" applyFont="1" applyFill="1" applyBorder="1" applyAlignment="1">
      <alignment horizontal="left" wrapText="1"/>
    </xf>
    <xf numFmtId="0" fontId="4" fillId="4" borderId="7" xfId="0" applyFont="1" applyFill="1" applyBorder="1" applyAlignment="1">
      <alignment horizontal="center"/>
    </xf>
    <xf numFmtId="0" fontId="4" fillId="4" borderId="0" xfId="0" applyFont="1" applyFill="1" applyAlignment="1">
      <alignment horizontal="center"/>
    </xf>
    <xf numFmtId="0" fontId="4" fillId="4" borderId="11" xfId="0" applyFont="1" applyFill="1" applyBorder="1" applyAlignment="1">
      <alignment horizontal="center"/>
    </xf>
    <xf numFmtId="0" fontId="6" fillId="4" borderId="7" xfId="0" applyFont="1" applyFill="1" applyBorder="1" applyAlignment="1">
      <alignment horizontal="center" wrapText="1"/>
    </xf>
    <xf numFmtId="0" fontId="6" fillId="4" borderId="0" xfId="0" applyFont="1" applyFill="1" applyAlignment="1">
      <alignment horizontal="center" wrapText="1"/>
    </xf>
    <xf numFmtId="0" fontId="6" fillId="4" borderId="11" xfId="0" applyFont="1" applyFill="1" applyBorder="1" applyAlignment="1">
      <alignment horizontal="center" wrapText="1"/>
    </xf>
    <xf numFmtId="0" fontId="5" fillId="4" borderId="8" xfId="0" applyFont="1" applyFill="1" applyBorder="1" applyAlignment="1">
      <alignment horizontal="center"/>
    </xf>
    <xf numFmtId="0" fontId="5" fillId="4" borderId="9" xfId="0" applyFont="1" applyFill="1" applyBorder="1" applyAlignment="1">
      <alignment horizontal="center"/>
    </xf>
    <xf numFmtId="0" fontId="5" fillId="4" borderId="12" xfId="0" applyFont="1" applyFill="1" applyBorder="1" applyAlignment="1">
      <alignment horizontal="center"/>
    </xf>
    <xf numFmtId="0" fontId="12" fillId="4" borderId="6" xfId="0" applyFont="1" applyFill="1" applyBorder="1" applyAlignment="1">
      <alignment horizontal="left"/>
    </xf>
    <xf numFmtId="0" fontId="12" fillId="4" borderId="5" xfId="0" applyFont="1" applyFill="1" applyBorder="1" applyAlignment="1">
      <alignment horizontal="left"/>
    </xf>
    <xf numFmtId="0" fontId="12" fillId="4" borderId="10" xfId="0" applyFont="1" applyFill="1" applyBorder="1" applyAlignment="1">
      <alignment horizontal="left"/>
    </xf>
    <xf numFmtId="164" fontId="24" fillId="3" borderId="0" xfId="7" applyFont="1" applyFill="1" applyAlignment="1">
      <alignment horizontal="center" vertical="center"/>
    </xf>
    <xf numFmtId="0" fontId="29" fillId="7" borderId="7" xfId="0" applyFont="1" applyFill="1" applyBorder="1" applyAlignment="1">
      <alignment horizontal="center" vertical="center" wrapText="1"/>
    </xf>
    <xf numFmtId="0" fontId="29" fillId="7" borderId="0" xfId="0" applyFont="1" applyFill="1" applyAlignment="1">
      <alignment horizontal="center" vertical="center" wrapText="1"/>
    </xf>
    <xf numFmtId="0" fontId="18" fillId="3" borderId="0" xfId="0" applyFont="1" applyFill="1" applyAlignment="1">
      <alignment horizontal="center" vertical="center"/>
    </xf>
    <xf numFmtId="0" fontId="18" fillId="3" borderId="2" xfId="0" applyFont="1" applyFill="1" applyBorder="1" applyAlignment="1">
      <alignment horizontal="center" vertical="center" wrapText="1"/>
    </xf>
    <xf numFmtId="0" fontId="18" fillId="3" borderId="3" xfId="0" applyFont="1" applyFill="1" applyBorder="1" applyAlignment="1">
      <alignment horizontal="center" vertical="center" wrapText="1"/>
    </xf>
    <xf numFmtId="0" fontId="18" fillId="3" borderId="4" xfId="0" applyFont="1" applyFill="1" applyBorder="1" applyAlignment="1">
      <alignment horizontal="center" vertical="center" wrapText="1"/>
    </xf>
    <xf numFmtId="0" fontId="24" fillId="3" borderId="0" xfId="0" applyFont="1" applyFill="1" applyAlignment="1">
      <alignment horizontal="center" vertical="center"/>
    </xf>
    <xf numFmtId="0" fontId="18" fillId="3" borderId="8" xfId="0" applyFont="1" applyFill="1" applyBorder="1" applyAlignment="1">
      <alignment horizontal="center" vertical="center" wrapText="1"/>
    </xf>
    <xf numFmtId="0" fontId="18" fillId="3" borderId="9" xfId="0" applyFont="1" applyFill="1" applyBorder="1" applyAlignment="1">
      <alignment horizontal="center" vertical="center" wrapText="1"/>
    </xf>
  </cellXfs>
  <cellStyles count="9">
    <cellStyle name="Bad" xfId="8" builtinId="27"/>
    <cellStyle name="Comma" xfId="1" builtinId="3"/>
    <cellStyle name="Currency" xfId="7" builtinId="4"/>
    <cellStyle name="Hyperlink" xfId="5" builtinId="8"/>
    <cellStyle name="Neutral" xfId="4" builtinId="28"/>
    <cellStyle name="Normal" xfId="0" builtinId="0"/>
    <cellStyle name="Normal 2" xfId="3" xr:uid="{E886F82E-4E03-42E8-9927-05CF728481F6}"/>
    <cellStyle name="Normal 26" xfId="6" xr:uid="{2889207A-A354-4DDD-810A-C2921E75F237}"/>
    <cellStyle name="Percent" xfId="2" builtinId="5"/>
  </cellStyles>
  <dxfs count="158">
    <dxf>
      <font>
        <b/>
        <i val="0"/>
        <color rgb="FF175259"/>
      </font>
      <fill>
        <patternFill>
          <bgColor rgb="FFFF7C8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9999"/>
        </patternFill>
      </fill>
    </dxf>
    <dxf>
      <font>
        <b/>
        <i val="0"/>
        <color rgb="FF175259"/>
      </font>
      <fill>
        <patternFill>
          <bgColor rgb="FFFF7C80"/>
        </patternFill>
      </fill>
    </dxf>
    <dxf>
      <font>
        <b/>
        <i val="0"/>
        <color rgb="FF175259"/>
      </font>
      <fill>
        <patternFill>
          <bgColor rgb="FFFF7C80"/>
        </patternFill>
      </fill>
    </dxf>
    <dxf>
      <font>
        <b/>
        <i val="0"/>
        <color rgb="FF175259"/>
      </font>
      <fill>
        <patternFill>
          <bgColor rgb="FFFF7C80"/>
        </patternFill>
      </fill>
    </dxf>
    <dxf>
      <font>
        <color rgb="FF9C5700"/>
      </font>
      <fill>
        <patternFill>
          <bgColor rgb="FFFFEB9C"/>
        </patternFill>
      </fill>
    </dxf>
    <dxf>
      <font>
        <color rgb="FF9C0006"/>
      </font>
      <fill>
        <patternFill>
          <bgColor rgb="FFFFC7CE"/>
        </patternFill>
      </fill>
    </dxf>
    <dxf>
      <font>
        <color rgb="FF006100"/>
      </font>
      <fill>
        <patternFill>
          <bgColor rgb="FFC6EFCE"/>
        </patternFill>
      </fill>
    </dxf>
    <dxf>
      <font>
        <color theme="0" tint="-0.499984740745262"/>
      </font>
      <fill>
        <patternFill>
          <bgColor theme="0" tint="-0.14996795556505021"/>
        </patternFill>
      </fill>
    </dxf>
    <dxf>
      <font>
        <color rgb="FFC00000"/>
      </font>
      <fill>
        <patternFill>
          <bgColor rgb="FFFF9999"/>
        </patternFill>
      </fill>
    </dxf>
    <dxf>
      <font>
        <color theme="0"/>
      </font>
      <fill>
        <patternFill>
          <bgColor theme="0"/>
        </patternFill>
      </fill>
    </dxf>
    <dxf>
      <font>
        <color theme="7" tint="-0.24994659260841701"/>
      </font>
      <fill>
        <patternFill>
          <bgColor theme="7" tint="0.79998168889431442"/>
        </patternFill>
      </fill>
    </dxf>
    <dxf>
      <font>
        <color theme="9" tint="-0.24994659260841701"/>
      </font>
      <fill>
        <patternFill>
          <bgColor theme="9" tint="0.59996337778862885"/>
        </patternFill>
      </fill>
    </dxf>
    <dxf>
      <font>
        <color theme="0"/>
      </font>
      <fill>
        <patternFill>
          <bgColor theme="0"/>
        </patternFill>
      </fill>
    </dxf>
    <dxf>
      <font>
        <color rgb="FFC00000"/>
      </font>
      <fill>
        <patternFill>
          <bgColor rgb="FFFF9999"/>
        </patternFill>
      </fill>
    </dxf>
    <dxf>
      <font>
        <color theme="9" tint="-0.24994659260841701"/>
      </font>
      <fill>
        <patternFill>
          <bgColor theme="9" tint="0.59996337778862885"/>
        </patternFill>
      </fill>
    </dxf>
    <dxf>
      <font>
        <color theme="7" tint="-0.24994659260841701"/>
      </font>
      <fill>
        <patternFill>
          <bgColor theme="7" tint="0.79998168889431442"/>
        </patternFill>
      </fill>
    </dxf>
    <dxf>
      <font>
        <color theme="0"/>
      </font>
    </dxf>
    <dxf>
      <font>
        <color rgb="FF9C0006"/>
      </font>
      <fill>
        <patternFill>
          <bgColor rgb="FFFFC7CE"/>
        </patternFill>
      </fill>
    </dxf>
    <dxf>
      <font>
        <color rgb="FF175259"/>
      </font>
    </dxf>
    <dxf>
      <fill>
        <patternFill>
          <bgColor rgb="FFFF7373"/>
        </patternFill>
      </fill>
    </dxf>
    <dxf>
      <fill>
        <patternFill>
          <bgColor rgb="FFFF7373"/>
        </patternFill>
      </fill>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patternType="solid">
          <fgColor indexed="64"/>
          <bgColor theme="0"/>
        </patternFill>
      </fill>
      <alignment horizontal="general" vertical="center" textRotation="0" wrapText="1" indent="0" justifyLastLine="0" shrinkToFit="0" readingOrder="0"/>
    </dxf>
    <dxf>
      <font>
        <strike val="0"/>
        <outline val="0"/>
        <shadow val="0"/>
        <u val="none"/>
        <vertAlign val="baseline"/>
        <sz val="10"/>
        <name val="Century Gothic"/>
        <family val="2"/>
        <scheme val="none"/>
      </font>
      <fill>
        <patternFill>
          <fgColor indexed="64"/>
          <bgColor theme="0"/>
        </patternFill>
      </fill>
      <alignment textRotation="0" wrapText="1" indent="0" justifyLastLine="0" shrinkToFit="0" readingOrder="0"/>
    </dxf>
    <dxf>
      <font>
        <strike val="0"/>
        <outline val="0"/>
        <shadow val="0"/>
        <u val="none"/>
        <vertAlign val="baseline"/>
        <sz val="10"/>
        <name val="Century Gothic"/>
        <family val="2"/>
        <scheme val="none"/>
      </font>
      <fill>
        <patternFill patternType="solid">
          <fgColor indexed="64"/>
          <bgColor rgb="FF175259"/>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rgb="FF000000"/>
        <name val="Century Gothic"/>
        <family val="2"/>
        <scheme val="none"/>
      </font>
      <fill>
        <patternFill patternType="none">
          <fgColor rgb="FF000000"/>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outline="0">
        <top style="thin">
          <color rgb="FF175259"/>
        </top>
      </border>
    </dxf>
    <dxf>
      <font>
        <b val="0"/>
        <i val="0"/>
        <strike val="0"/>
        <condense val="0"/>
        <extend val="0"/>
        <outline val="0"/>
        <shadow val="0"/>
        <u val="none"/>
        <vertAlign val="baseline"/>
        <sz val="10"/>
        <color rgb="FF000000"/>
        <name val="Century Gothic"/>
        <family val="2"/>
        <scheme val="none"/>
      </font>
      <fill>
        <patternFill patternType="none">
          <fgColor rgb="FF000000"/>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0" indent="0" justifyLastLine="0" shrinkToFit="0" readingOrder="0"/>
      <protection locked="1"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indexed="65"/>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1" indent="0" justifyLastLine="0" shrinkToFit="0" readingOrder="0"/>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protection locked="1"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numFmt numFmtId="19" formatCode="dd/mm/yyyy"/>
      <fill>
        <patternFill patternType="none">
          <fgColor indexed="64"/>
          <bgColor auto="1"/>
        </patternFill>
      </fill>
      <alignment horizontal="left" vertical="center" textRotation="0" wrapText="1" indent="0" justifyLastLine="0" shrinkToFit="0" readingOrder="0"/>
      <protection locked="0" hidden="0"/>
    </dxf>
    <dxf>
      <font>
        <b val="0"/>
        <i val="0"/>
        <strike val="0"/>
        <condense val="0"/>
        <extend val="0"/>
        <outline val="0"/>
        <shadow val="0"/>
        <u val="none"/>
        <vertAlign val="baseline"/>
        <sz val="9"/>
        <color theme="1"/>
        <name val="Century Gothic"/>
        <family val="2"/>
        <scheme val="none"/>
      </font>
      <fill>
        <patternFill patternType="none">
          <fgColor indexed="64"/>
          <bgColor auto="1"/>
        </patternFill>
      </fill>
      <alignment horizontal="left" vertical="center" textRotation="0" wrapText="1" indent="0" justifyLastLine="0" shrinkToFit="0" readingOrder="0"/>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0" indent="0" justifyLastLine="0" shrinkToFit="0" readingOrder="0"/>
      <border diagonalUp="0" diagonalDown="0">
        <left style="thin">
          <color rgb="FF175259"/>
        </left>
        <right style="thin">
          <color rgb="FF175259"/>
        </right>
        <top/>
        <bottom/>
      </border>
      <protection locked="1"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166" formatCode="_-* #,##0_-;\-* #,##0_-;_-* &quot;-&quot;??_-;_-@_-"/>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1" hidden="0"/>
    </dxf>
    <dxf>
      <font>
        <b/>
        <strike val="0"/>
        <outline val="0"/>
        <shadow val="0"/>
        <u val="none"/>
        <vertAlign val="baseline"/>
        <sz val="10"/>
        <color rgb="FF175259"/>
        <name val="Century Gothic"/>
        <family val="2"/>
        <scheme val="none"/>
      </font>
      <fill>
        <patternFill patternType="solid">
          <fgColor indexed="64"/>
          <bgColor rgb="FFDEDBC4"/>
        </patternFill>
      </fill>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6" formatCode="_-* #,##0_-;\-* #,##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00_-;\-* #,##0.0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00_-;\-* #,##0.00_-;_-* &quot;-&quot;??_-;_-@_-"/>
      <fill>
        <patternFill patternType="solid">
          <fgColor indexed="64"/>
          <bgColor rgb="FFDEDBC4"/>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0"/>
    </dxf>
    <dxf>
      <font>
        <b/>
        <i val="0"/>
        <strike val="0"/>
        <condense val="0"/>
        <extend val="0"/>
        <outline val="0"/>
        <shadow val="0"/>
        <u val="none"/>
        <vertAlign val="baseline"/>
        <sz val="10"/>
        <color rgb="FF175259"/>
        <name val="Century Gothic"/>
        <family val="2"/>
        <scheme val="none"/>
      </font>
      <numFmt numFmtId="165" formatCode="_-* #,##0.00_-;\-* #,##0.00_-;_-* &quot;-&quot;??_-;_-@_-"/>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font>
        <b/>
        <i val="0"/>
        <strike val="0"/>
        <condense val="0"/>
        <extend val="0"/>
        <outline val="0"/>
        <shadow val="0"/>
        <u val="none"/>
        <vertAlign val="baseline"/>
        <sz val="10"/>
        <color rgb="FF175259"/>
        <name val="Century Gothic"/>
        <family val="2"/>
        <scheme val="none"/>
      </font>
      <fill>
        <patternFill patternType="solid">
          <fgColor indexed="64"/>
          <bgColor rgb="FFDEDBC4"/>
        </patternFill>
      </fill>
    </dxf>
    <dxf>
      <font>
        <b val="0"/>
        <i val="0"/>
        <strike val="0"/>
        <condense val="0"/>
        <extend val="0"/>
        <outline val="0"/>
        <shadow val="0"/>
        <u val="none"/>
        <vertAlign val="baseline"/>
        <sz val="10"/>
        <color theme="1"/>
        <name val="Century Gothic"/>
        <family val="2"/>
        <scheme val="none"/>
      </font>
      <numFmt numFmtId="0" formatCode="General"/>
      <fill>
        <patternFill patternType="none">
          <fgColor indexed="64"/>
          <bgColor auto="1"/>
        </patternFill>
      </fill>
      <protection locked="1" hidden="0"/>
    </dxf>
    <dxf>
      <font>
        <b/>
        <strike val="0"/>
        <outline val="0"/>
        <shadow val="0"/>
        <u val="none"/>
        <vertAlign val="baseline"/>
        <sz val="10"/>
        <color rgb="FF175259"/>
        <name val="Century Gothic"/>
        <family val="2"/>
        <scheme val="none"/>
      </font>
      <fill>
        <patternFill patternType="solid">
          <fgColor indexed="64"/>
          <bgColor rgb="FFDEDBC4"/>
        </patternFill>
      </fill>
      <protection locked="1"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protection locked="1" hidden="0"/>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5" formatCode="_-* #,##0.00_-;\-* #,##0.0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numFmt numFmtId="166" formatCode="_-* #,##0_-;\-* #,##0_-;_-* &quot;-&quot;??_-;_-@_-"/>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alignment horizontal="general" vertical="center" textRotation="0" wrapText="0" indent="0" justifyLastLine="0" shrinkToFit="0" readingOrder="0"/>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alignment horizontal="general" vertical="center" textRotation="0" wrapText="0" indent="0" justifyLastLine="0" shrinkToFit="0" readingOrder="0"/>
      <protection locked="0" hidden="1"/>
    </dxf>
    <dxf>
      <font>
        <b/>
        <i val="0"/>
        <strike val="0"/>
        <condense val="0"/>
        <extend val="0"/>
        <outline val="0"/>
        <shadow val="0"/>
        <u val="none"/>
        <vertAlign val="baseline"/>
        <sz val="10"/>
        <color rgb="FF175259"/>
        <name val="Century Gothic"/>
        <family val="2"/>
        <scheme val="none"/>
      </font>
      <protection locked="0" hidden="1"/>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1"/>
    </dxf>
    <dxf>
      <font>
        <b/>
        <strike val="0"/>
        <outline val="0"/>
        <shadow val="0"/>
        <u val="none"/>
        <vertAlign val="baseline"/>
        <sz val="10"/>
        <color rgb="FF175259"/>
        <name val="Century Gothic"/>
        <family val="2"/>
        <scheme val="none"/>
      </font>
      <fill>
        <patternFill patternType="solid">
          <fgColor indexed="64"/>
          <bgColor rgb="FFDEDBC4"/>
        </patternFill>
      </fill>
      <protection locked="1" hidden="0"/>
    </dxf>
    <dxf>
      <border outline="0">
        <top style="thin">
          <color rgb="FF175259"/>
        </top>
      </border>
    </dxf>
    <dxf>
      <font>
        <b val="0"/>
        <i val="0"/>
        <strike val="0"/>
        <condense val="0"/>
        <extend val="0"/>
        <outline val="0"/>
        <shadow val="0"/>
        <u val="none"/>
        <vertAlign val="baseline"/>
        <sz val="10"/>
        <color theme="1"/>
        <name val="Century Gothic"/>
        <family val="2"/>
        <scheme val="none"/>
      </font>
      <fill>
        <patternFill patternType="none">
          <fgColor indexed="64"/>
          <bgColor auto="1"/>
        </patternFill>
      </fill>
      <protection locked="0" hidden="0"/>
    </dxf>
    <dxf>
      <border>
        <bottom style="thin">
          <color rgb="FF175259"/>
        </bottom>
      </border>
    </dxf>
    <dxf>
      <font>
        <b/>
        <i val="0"/>
        <strike val="0"/>
        <condense val="0"/>
        <extend val="0"/>
        <outline val="0"/>
        <shadow val="0"/>
        <u val="none"/>
        <vertAlign val="baseline"/>
        <sz val="10"/>
        <color rgb="FF175259"/>
        <name val="Century Gothic"/>
        <family val="2"/>
        <scheme val="none"/>
      </font>
      <fill>
        <patternFill patternType="solid">
          <fgColor indexed="64"/>
          <bgColor rgb="FFCCDE82"/>
        </patternFill>
      </fill>
      <alignment horizontal="center" vertical="center" textRotation="0" wrapText="1" indent="0" justifyLastLine="0" shrinkToFit="0" readingOrder="0"/>
      <border diagonalUp="0" diagonalDown="0">
        <left/>
        <right/>
        <top/>
        <bottom/>
        <vertical/>
        <horizontal/>
      </border>
      <protection locked="1" hidden="0"/>
    </dxf>
  </dxfs>
  <tableStyles count="0" defaultTableStyle="TableStyleMedium2" defaultPivotStyle="PivotStyleLight16"/>
  <colors>
    <mruColors>
      <color rgb="FFDEDBC4"/>
      <color rgb="FF175259"/>
      <color rgb="FFFF0000"/>
      <color rgb="FFFF9999"/>
      <color rgb="FFFF5050"/>
      <color rgb="FFFF3300"/>
      <color rgb="FFFF7C80"/>
      <color rgb="FFCCDE82"/>
      <color rgb="FF85C4E3"/>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theme" Target="theme/theme1.xml"/><Relationship Id="rId23" Type="http://schemas.openxmlformats.org/officeDocument/2006/relationships/customXml" Target="../customXml/item3.xml"/><Relationship Id="rId10" Type="http://schemas.openxmlformats.org/officeDocument/2006/relationships/worksheet" Target="worksheets/sheet10.xml"/><Relationship Id="rId19"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71682</xdr:rowOff>
    </xdr:from>
    <xdr:to>
      <xdr:col>4</xdr:col>
      <xdr:colOff>588733</xdr:colOff>
      <xdr:row>24</xdr:row>
      <xdr:rowOff>1794</xdr:rowOff>
    </xdr:to>
    <xdr:pic>
      <xdr:nvPicPr>
        <xdr:cNvPr id="2" name="Picture 1">
          <a:extLst>
            <a:ext uri="{FF2B5EF4-FFF2-40B4-BE49-F238E27FC236}">
              <a16:creationId xmlns:a16="http://schemas.microsoft.com/office/drawing/2014/main" id="{D85AA4DB-E260-4836-9518-426F6A5EEADA}"/>
            </a:ext>
          </a:extLst>
        </xdr:cNvPr>
        <xdr:cNvPicPr>
          <a:picLocks noChangeAspect="1"/>
        </xdr:cNvPicPr>
      </xdr:nvPicPr>
      <xdr:blipFill>
        <a:blip xmlns:r="http://schemas.openxmlformats.org/officeDocument/2006/relationships" r:embed="rId1"/>
        <a:stretch>
          <a:fillRect/>
        </a:stretch>
      </xdr:blipFill>
      <xdr:spPr>
        <a:xfrm>
          <a:off x="0" y="1176582"/>
          <a:ext cx="3484333" cy="4749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xdr:row>
      <xdr:rowOff>81207</xdr:rowOff>
    </xdr:from>
    <xdr:to>
      <xdr:col>4</xdr:col>
      <xdr:colOff>588733</xdr:colOff>
      <xdr:row>13</xdr:row>
      <xdr:rowOff>216107</xdr:rowOff>
    </xdr:to>
    <xdr:pic>
      <xdr:nvPicPr>
        <xdr:cNvPr id="2" name="Picture 1">
          <a:extLst>
            <a:ext uri="{FF2B5EF4-FFF2-40B4-BE49-F238E27FC236}">
              <a16:creationId xmlns:a16="http://schemas.microsoft.com/office/drawing/2014/main" id="{CAC5A41D-5DA0-441E-BE3B-83EAC9FDF7C0}"/>
            </a:ext>
          </a:extLst>
        </xdr:cNvPr>
        <xdr:cNvPicPr>
          <a:picLocks noChangeAspect="1"/>
        </xdr:cNvPicPr>
      </xdr:nvPicPr>
      <xdr:blipFill>
        <a:blip xmlns:r="http://schemas.openxmlformats.org/officeDocument/2006/relationships" r:embed="rId1"/>
        <a:stretch>
          <a:fillRect/>
        </a:stretch>
      </xdr:blipFill>
      <xdr:spPr>
        <a:xfrm>
          <a:off x="0" y="957507"/>
          <a:ext cx="3484333" cy="4749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0</xdr:row>
      <xdr:rowOff>109633</xdr:rowOff>
    </xdr:from>
    <xdr:to>
      <xdr:col>1</xdr:col>
      <xdr:colOff>930275</xdr:colOff>
      <xdr:row>2</xdr:row>
      <xdr:rowOff>382939</xdr:rowOff>
    </xdr:to>
    <xdr:pic>
      <xdr:nvPicPr>
        <xdr:cNvPr id="3" name="Imagem 2">
          <a:extLst>
            <a:ext uri="{FF2B5EF4-FFF2-40B4-BE49-F238E27FC236}">
              <a16:creationId xmlns:a16="http://schemas.microsoft.com/office/drawing/2014/main" id="{6C958339-A577-47FE-96C5-161732D4A60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09633"/>
          <a:ext cx="2007658" cy="69663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122766</xdr:colOff>
      <xdr:row>0</xdr:row>
      <xdr:rowOff>14384</xdr:rowOff>
    </xdr:from>
    <xdr:to>
      <xdr:col>0</xdr:col>
      <xdr:colOff>1502833</xdr:colOff>
      <xdr:row>2</xdr:row>
      <xdr:rowOff>66282</xdr:rowOff>
    </xdr:to>
    <xdr:pic>
      <xdr:nvPicPr>
        <xdr:cNvPr id="3" name="Imagem 2">
          <a:extLst>
            <a:ext uri="{FF2B5EF4-FFF2-40B4-BE49-F238E27FC236}">
              <a16:creationId xmlns:a16="http://schemas.microsoft.com/office/drawing/2014/main" id="{FA7059D2-B254-4A67-AB58-7829EBAC0A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2766" y="14384"/>
          <a:ext cx="1380067" cy="47205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102508</xdr:colOff>
      <xdr:row>0</xdr:row>
      <xdr:rowOff>28122</xdr:rowOff>
    </xdr:from>
    <xdr:to>
      <xdr:col>0</xdr:col>
      <xdr:colOff>1349375</xdr:colOff>
      <xdr:row>2</xdr:row>
      <xdr:rowOff>42677</xdr:rowOff>
    </xdr:to>
    <xdr:pic>
      <xdr:nvPicPr>
        <xdr:cNvPr id="2" name="Imagem 2">
          <a:extLst>
            <a:ext uri="{FF2B5EF4-FFF2-40B4-BE49-F238E27FC236}">
              <a16:creationId xmlns:a16="http://schemas.microsoft.com/office/drawing/2014/main" id="{DCD05076-0DAA-48C5-A90B-7CE10DD13B9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508" y="28122"/>
          <a:ext cx="1246867" cy="443180"/>
        </a:xfrm>
        <a:prstGeom prst="rect">
          <a:avLst/>
        </a:prstGeom>
      </xdr:spPr>
    </xdr:pic>
    <xdr:clientData/>
  </xdr:twoCellAnchor>
  <xdr:oneCellAnchor>
    <xdr:from>
      <xdr:col>0</xdr:col>
      <xdr:colOff>0</xdr:colOff>
      <xdr:row>23</xdr:row>
      <xdr:rowOff>0</xdr:rowOff>
    </xdr:from>
    <xdr:ext cx="304800" cy="304800"/>
    <xdr:sp macro="" textlink="">
      <xdr:nvSpPr>
        <xdr:cNvPr id="3" name="AutoShape 3" descr="(question)">
          <a:extLst>
            <a:ext uri="{FF2B5EF4-FFF2-40B4-BE49-F238E27FC236}">
              <a16:creationId xmlns:a16="http://schemas.microsoft.com/office/drawing/2014/main" id="{0C1DB471-B070-4AEC-8680-62262B8DB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 name="AutoShape 3" descr="(question)">
          <a:extLst>
            <a:ext uri="{FF2B5EF4-FFF2-40B4-BE49-F238E27FC236}">
              <a16:creationId xmlns:a16="http://schemas.microsoft.com/office/drawing/2014/main" id="{6AF2B82C-AEA8-4656-9E46-44D79DE7B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 name="AutoShape 3" descr="(question)">
          <a:extLst>
            <a:ext uri="{FF2B5EF4-FFF2-40B4-BE49-F238E27FC236}">
              <a16:creationId xmlns:a16="http://schemas.microsoft.com/office/drawing/2014/main" id="{46D8A260-2987-4E79-A684-BA20EDE0A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6" name="AutoShape 3" descr="(question)">
          <a:extLst>
            <a:ext uri="{FF2B5EF4-FFF2-40B4-BE49-F238E27FC236}">
              <a16:creationId xmlns:a16="http://schemas.microsoft.com/office/drawing/2014/main" id="{E95BD3B0-67AB-4983-8505-630697391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7" name="AutoShape 3" descr="(question)">
          <a:extLst>
            <a:ext uri="{FF2B5EF4-FFF2-40B4-BE49-F238E27FC236}">
              <a16:creationId xmlns:a16="http://schemas.microsoft.com/office/drawing/2014/main" id="{EC15FB4C-89ED-491E-9C5F-D106B61379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8" name="AutoShape 3" descr="(question)">
          <a:extLst>
            <a:ext uri="{FF2B5EF4-FFF2-40B4-BE49-F238E27FC236}">
              <a16:creationId xmlns:a16="http://schemas.microsoft.com/office/drawing/2014/main" id="{087E8568-F686-48F9-9140-7A2E13DCCE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9" name="AutoShape 3" descr="(question)">
          <a:extLst>
            <a:ext uri="{FF2B5EF4-FFF2-40B4-BE49-F238E27FC236}">
              <a16:creationId xmlns:a16="http://schemas.microsoft.com/office/drawing/2014/main" id="{A71147C4-EFEE-4FEB-9AC4-E9D890854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819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1" name="AutoShape 3" descr="(question)">
          <a:extLst>
            <a:ext uri="{FF2B5EF4-FFF2-40B4-BE49-F238E27FC236}">
              <a16:creationId xmlns:a16="http://schemas.microsoft.com/office/drawing/2014/main" id="{65D4F2CF-38E2-41C1-8CD0-A9E8D47441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2" name="AutoShape 3" descr="(question)">
          <a:extLst>
            <a:ext uri="{FF2B5EF4-FFF2-40B4-BE49-F238E27FC236}">
              <a16:creationId xmlns:a16="http://schemas.microsoft.com/office/drawing/2014/main" id="{2EC6EB42-87C5-4BFB-8CF7-C854B83837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3" name="AutoShape 3" descr="(question)">
          <a:extLst>
            <a:ext uri="{FF2B5EF4-FFF2-40B4-BE49-F238E27FC236}">
              <a16:creationId xmlns:a16="http://schemas.microsoft.com/office/drawing/2014/main" id="{3860C020-8731-4755-A7BF-D6BF47741A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4" name="AutoShape 3" descr="(question)">
          <a:extLst>
            <a:ext uri="{FF2B5EF4-FFF2-40B4-BE49-F238E27FC236}">
              <a16:creationId xmlns:a16="http://schemas.microsoft.com/office/drawing/2014/main" id="{D949506B-EEA4-4736-85FD-C18A70C629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5" name="AutoShape 3" descr="(question)">
          <a:extLst>
            <a:ext uri="{FF2B5EF4-FFF2-40B4-BE49-F238E27FC236}">
              <a16:creationId xmlns:a16="http://schemas.microsoft.com/office/drawing/2014/main" id="{B29BFF48-8C18-4A68-AFCC-A1C8BB6BF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 name="AutoShape 3" descr="(question)">
          <a:extLst>
            <a:ext uri="{FF2B5EF4-FFF2-40B4-BE49-F238E27FC236}">
              <a16:creationId xmlns:a16="http://schemas.microsoft.com/office/drawing/2014/main" id="{A271C5E2-D671-48A8-A641-0B50D8EB2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 name="AutoShape 3" descr="(question)">
          <a:extLst>
            <a:ext uri="{FF2B5EF4-FFF2-40B4-BE49-F238E27FC236}">
              <a16:creationId xmlns:a16="http://schemas.microsoft.com/office/drawing/2014/main" id="{08FD6B7E-D0B0-44EF-8A8E-74DEA1060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8" name="AutoShape 3" descr="(question)">
          <a:extLst>
            <a:ext uri="{FF2B5EF4-FFF2-40B4-BE49-F238E27FC236}">
              <a16:creationId xmlns:a16="http://schemas.microsoft.com/office/drawing/2014/main" id="{5817DCB5-A67F-4120-B244-CE80C2BF0F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9" name="AutoShape 3" descr="(question)">
          <a:extLst>
            <a:ext uri="{FF2B5EF4-FFF2-40B4-BE49-F238E27FC236}">
              <a16:creationId xmlns:a16="http://schemas.microsoft.com/office/drawing/2014/main" id="{2386158C-EA5E-460C-9B4D-C380AF505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0" name="AutoShape 3" descr="(question)">
          <a:extLst>
            <a:ext uri="{FF2B5EF4-FFF2-40B4-BE49-F238E27FC236}">
              <a16:creationId xmlns:a16="http://schemas.microsoft.com/office/drawing/2014/main" id="{5F41AF2F-5430-4EF2-A3B5-67BA9909B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1" name="AutoShape 3" descr="(question)">
          <a:extLst>
            <a:ext uri="{FF2B5EF4-FFF2-40B4-BE49-F238E27FC236}">
              <a16:creationId xmlns:a16="http://schemas.microsoft.com/office/drawing/2014/main" id="{C559C04B-F4DB-4BC7-8639-5BB5761DC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2" name="AutoShape 3" descr="(question)">
          <a:extLst>
            <a:ext uri="{FF2B5EF4-FFF2-40B4-BE49-F238E27FC236}">
              <a16:creationId xmlns:a16="http://schemas.microsoft.com/office/drawing/2014/main" id="{F2DD1E14-9E5D-45B1-9AB8-87B9EB0779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3" name="AutoShape 3" descr="(question)">
          <a:extLst>
            <a:ext uri="{FF2B5EF4-FFF2-40B4-BE49-F238E27FC236}">
              <a16:creationId xmlns:a16="http://schemas.microsoft.com/office/drawing/2014/main" id="{E90F02C7-102C-4702-ADD0-D15710DD6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4" name="AutoShape 3" descr="(question)">
          <a:extLst>
            <a:ext uri="{FF2B5EF4-FFF2-40B4-BE49-F238E27FC236}">
              <a16:creationId xmlns:a16="http://schemas.microsoft.com/office/drawing/2014/main" id="{EFAF610B-5467-4C99-9209-0A7A79CE2E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5" name="AutoShape 3" descr="(question)">
          <a:extLst>
            <a:ext uri="{FF2B5EF4-FFF2-40B4-BE49-F238E27FC236}">
              <a16:creationId xmlns:a16="http://schemas.microsoft.com/office/drawing/2014/main" id="{9C1F9956-8714-4C24-ACE8-F8EEF4E56E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6" name="AutoShape 3" descr="(question)">
          <a:extLst>
            <a:ext uri="{FF2B5EF4-FFF2-40B4-BE49-F238E27FC236}">
              <a16:creationId xmlns:a16="http://schemas.microsoft.com/office/drawing/2014/main" id="{4DAD820B-1290-4C15-852D-5947B9824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7" name="AutoShape 3" descr="(question)">
          <a:extLst>
            <a:ext uri="{FF2B5EF4-FFF2-40B4-BE49-F238E27FC236}">
              <a16:creationId xmlns:a16="http://schemas.microsoft.com/office/drawing/2014/main" id="{99F91AA5-1FD3-4D69-B24C-D680A00AA3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8" name="AutoShape 3" descr="(question)">
          <a:extLst>
            <a:ext uri="{FF2B5EF4-FFF2-40B4-BE49-F238E27FC236}">
              <a16:creationId xmlns:a16="http://schemas.microsoft.com/office/drawing/2014/main" id="{383E6357-8FF1-4627-B159-551C661E3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29" name="AutoShape 3" descr="(question)">
          <a:extLst>
            <a:ext uri="{FF2B5EF4-FFF2-40B4-BE49-F238E27FC236}">
              <a16:creationId xmlns:a16="http://schemas.microsoft.com/office/drawing/2014/main" id="{13C13E2E-228E-40D7-A688-4908806EE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0" name="AutoShape 3" descr="(question)">
          <a:extLst>
            <a:ext uri="{FF2B5EF4-FFF2-40B4-BE49-F238E27FC236}">
              <a16:creationId xmlns:a16="http://schemas.microsoft.com/office/drawing/2014/main" id="{51B1C64C-7252-48CA-B1C2-1655F9666D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1" name="AutoShape 3" descr="(question)">
          <a:extLst>
            <a:ext uri="{FF2B5EF4-FFF2-40B4-BE49-F238E27FC236}">
              <a16:creationId xmlns:a16="http://schemas.microsoft.com/office/drawing/2014/main" id="{8C10B0A9-1346-4A5D-B292-6F96C83A6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2" name="AutoShape 3" descr="(question)">
          <a:extLst>
            <a:ext uri="{FF2B5EF4-FFF2-40B4-BE49-F238E27FC236}">
              <a16:creationId xmlns:a16="http://schemas.microsoft.com/office/drawing/2014/main" id="{3E9B647D-0574-456D-A193-21E59FD6BE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3" name="AutoShape 3" descr="(question)">
          <a:extLst>
            <a:ext uri="{FF2B5EF4-FFF2-40B4-BE49-F238E27FC236}">
              <a16:creationId xmlns:a16="http://schemas.microsoft.com/office/drawing/2014/main" id="{EE986603-215F-42E5-B7CA-636C11A783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4" name="AutoShape 3" descr="(question)">
          <a:extLst>
            <a:ext uri="{FF2B5EF4-FFF2-40B4-BE49-F238E27FC236}">
              <a16:creationId xmlns:a16="http://schemas.microsoft.com/office/drawing/2014/main" id="{4AEBB7BB-3437-4C0E-A11F-3E72EEF2F7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35" name="AutoShape 3" descr="(question)">
          <a:extLst>
            <a:ext uri="{FF2B5EF4-FFF2-40B4-BE49-F238E27FC236}">
              <a16:creationId xmlns:a16="http://schemas.microsoft.com/office/drawing/2014/main" id="{2C191080-AA7C-4292-87C6-1A464F2D3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038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6" name="AutoShape 3" descr="(question)">
          <a:extLst>
            <a:ext uri="{FF2B5EF4-FFF2-40B4-BE49-F238E27FC236}">
              <a16:creationId xmlns:a16="http://schemas.microsoft.com/office/drawing/2014/main" id="{175FA169-98EB-42FE-8457-E6A71F0C7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7" name="AutoShape 3" descr="(question)">
          <a:extLst>
            <a:ext uri="{FF2B5EF4-FFF2-40B4-BE49-F238E27FC236}">
              <a16:creationId xmlns:a16="http://schemas.microsoft.com/office/drawing/2014/main" id="{38C93E97-14AF-4F50-95B2-A14EFD0A19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8" name="AutoShape 3" descr="(question)">
          <a:extLst>
            <a:ext uri="{FF2B5EF4-FFF2-40B4-BE49-F238E27FC236}">
              <a16:creationId xmlns:a16="http://schemas.microsoft.com/office/drawing/2014/main" id="{3DC6D0D1-9C96-4604-99ED-787A54F99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39" name="AutoShape 3" descr="(question)">
          <a:extLst>
            <a:ext uri="{FF2B5EF4-FFF2-40B4-BE49-F238E27FC236}">
              <a16:creationId xmlns:a16="http://schemas.microsoft.com/office/drawing/2014/main" id="{FA00F1B2-2EF4-4A39-8C41-405FED515E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0" name="AutoShape 3" descr="(question)">
          <a:extLst>
            <a:ext uri="{FF2B5EF4-FFF2-40B4-BE49-F238E27FC236}">
              <a16:creationId xmlns:a16="http://schemas.microsoft.com/office/drawing/2014/main" id="{5C61FA1A-EB7B-4196-BCDA-BEEEDD0D4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1" name="AutoShape 3" descr="(question)">
          <a:extLst>
            <a:ext uri="{FF2B5EF4-FFF2-40B4-BE49-F238E27FC236}">
              <a16:creationId xmlns:a16="http://schemas.microsoft.com/office/drawing/2014/main" id="{D2A25DC8-7140-4EDE-9AB9-99EE6F6B4F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2" name="AutoShape 3" descr="(question)">
          <a:extLst>
            <a:ext uri="{FF2B5EF4-FFF2-40B4-BE49-F238E27FC236}">
              <a16:creationId xmlns:a16="http://schemas.microsoft.com/office/drawing/2014/main" id="{B3EDB589-8367-4C2E-A055-A2BD69BF74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3" name="AutoShape 3" descr="(question)">
          <a:extLst>
            <a:ext uri="{FF2B5EF4-FFF2-40B4-BE49-F238E27FC236}">
              <a16:creationId xmlns:a16="http://schemas.microsoft.com/office/drawing/2014/main" id="{95EBDB49-1AF1-4787-8937-6089A96CF6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4" name="AutoShape 3" descr="(question)">
          <a:extLst>
            <a:ext uri="{FF2B5EF4-FFF2-40B4-BE49-F238E27FC236}">
              <a16:creationId xmlns:a16="http://schemas.microsoft.com/office/drawing/2014/main" id="{DA38FB09-9AEA-4BF1-B1C5-B29676D03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5" name="AutoShape 3" descr="(question)">
          <a:extLst>
            <a:ext uri="{FF2B5EF4-FFF2-40B4-BE49-F238E27FC236}">
              <a16:creationId xmlns:a16="http://schemas.microsoft.com/office/drawing/2014/main" id="{E484EB6D-0C9D-4D98-AE42-A6D5C8B573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6" name="AutoShape 3" descr="(question)">
          <a:extLst>
            <a:ext uri="{FF2B5EF4-FFF2-40B4-BE49-F238E27FC236}">
              <a16:creationId xmlns:a16="http://schemas.microsoft.com/office/drawing/2014/main" id="{D2DF4639-73E9-4E6B-9A6D-8E39C3B16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7" name="AutoShape 3" descr="(question)">
          <a:extLst>
            <a:ext uri="{FF2B5EF4-FFF2-40B4-BE49-F238E27FC236}">
              <a16:creationId xmlns:a16="http://schemas.microsoft.com/office/drawing/2014/main" id="{2DB91F17-5032-4362-92DA-2A84D95A37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8" name="AutoShape 3" descr="(question)">
          <a:extLst>
            <a:ext uri="{FF2B5EF4-FFF2-40B4-BE49-F238E27FC236}">
              <a16:creationId xmlns:a16="http://schemas.microsoft.com/office/drawing/2014/main" id="{43040066-F5A1-4BFB-B000-3487AAE3A3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49" name="AutoShape 3" descr="(question)">
          <a:extLst>
            <a:ext uri="{FF2B5EF4-FFF2-40B4-BE49-F238E27FC236}">
              <a16:creationId xmlns:a16="http://schemas.microsoft.com/office/drawing/2014/main" id="{5A16CDAD-65FE-4E23-A876-2699289BF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0" name="AutoShape 3" descr="(question)">
          <a:extLst>
            <a:ext uri="{FF2B5EF4-FFF2-40B4-BE49-F238E27FC236}">
              <a16:creationId xmlns:a16="http://schemas.microsoft.com/office/drawing/2014/main" id="{DAEEEB88-9A20-44A8-A2BE-8B2BEE5DBC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1" name="AutoShape 3" descr="(question)">
          <a:extLst>
            <a:ext uri="{FF2B5EF4-FFF2-40B4-BE49-F238E27FC236}">
              <a16:creationId xmlns:a16="http://schemas.microsoft.com/office/drawing/2014/main" id="{2E293D67-1B62-4944-BF03-4D342365E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2" name="AutoShape 3" descr="(question)">
          <a:extLst>
            <a:ext uri="{FF2B5EF4-FFF2-40B4-BE49-F238E27FC236}">
              <a16:creationId xmlns:a16="http://schemas.microsoft.com/office/drawing/2014/main" id="{A074CFA6-5F11-4834-9760-9F9A420A83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3" name="AutoShape 3" descr="(question)">
          <a:extLst>
            <a:ext uri="{FF2B5EF4-FFF2-40B4-BE49-F238E27FC236}">
              <a16:creationId xmlns:a16="http://schemas.microsoft.com/office/drawing/2014/main" id="{E5317DDC-4541-4A2C-9BDE-B3BF2C36E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4" name="AutoShape 3" descr="(question)">
          <a:extLst>
            <a:ext uri="{FF2B5EF4-FFF2-40B4-BE49-F238E27FC236}">
              <a16:creationId xmlns:a16="http://schemas.microsoft.com/office/drawing/2014/main" id="{F9354EAF-0327-4593-BD3D-F031CCC26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5" name="AutoShape 3" descr="(question)">
          <a:extLst>
            <a:ext uri="{FF2B5EF4-FFF2-40B4-BE49-F238E27FC236}">
              <a16:creationId xmlns:a16="http://schemas.microsoft.com/office/drawing/2014/main" id="{04206BEB-B768-4A97-A43F-B7C3264D65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 name="AutoShape 3" descr="(question)">
          <a:extLst>
            <a:ext uri="{FF2B5EF4-FFF2-40B4-BE49-F238E27FC236}">
              <a16:creationId xmlns:a16="http://schemas.microsoft.com/office/drawing/2014/main" id="{ECE1891A-3F2D-4EDD-9430-9472DAE1E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7" name="AutoShape 3" descr="(question)">
          <a:extLst>
            <a:ext uri="{FF2B5EF4-FFF2-40B4-BE49-F238E27FC236}">
              <a16:creationId xmlns:a16="http://schemas.microsoft.com/office/drawing/2014/main" id="{F242D03C-A958-47BA-9F98-6797F91294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8" name="AutoShape 3" descr="(question)">
          <a:extLst>
            <a:ext uri="{FF2B5EF4-FFF2-40B4-BE49-F238E27FC236}">
              <a16:creationId xmlns:a16="http://schemas.microsoft.com/office/drawing/2014/main" id="{759EDE1E-F4F1-4AE4-A8F7-9B4C30D84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9" name="AutoShape 3" descr="(question)">
          <a:extLst>
            <a:ext uri="{FF2B5EF4-FFF2-40B4-BE49-F238E27FC236}">
              <a16:creationId xmlns:a16="http://schemas.microsoft.com/office/drawing/2014/main" id="{01DF537C-B243-49D1-8EBC-4DAC4F2670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0" name="AutoShape 3" descr="(question)">
          <a:extLst>
            <a:ext uri="{FF2B5EF4-FFF2-40B4-BE49-F238E27FC236}">
              <a16:creationId xmlns:a16="http://schemas.microsoft.com/office/drawing/2014/main" id="{2D311423-4180-4594-B2D9-2AE47805A5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1" name="AutoShape 3" descr="(question)">
          <a:extLst>
            <a:ext uri="{FF2B5EF4-FFF2-40B4-BE49-F238E27FC236}">
              <a16:creationId xmlns:a16="http://schemas.microsoft.com/office/drawing/2014/main" id="{BCA2AA89-0293-4331-9E1D-0F117BE63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2" name="AutoShape 3" descr="(question)">
          <a:extLst>
            <a:ext uri="{FF2B5EF4-FFF2-40B4-BE49-F238E27FC236}">
              <a16:creationId xmlns:a16="http://schemas.microsoft.com/office/drawing/2014/main" id="{6D74BED8-F40E-47CB-89C1-BE148DDDD4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3" name="AutoShape 3" descr="(question)">
          <a:extLst>
            <a:ext uri="{FF2B5EF4-FFF2-40B4-BE49-F238E27FC236}">
              <a16:creationId xmlns:a16="http://schemas.microsoft.com/office/drawing/2014/main" id="{518AEAE5-6E4E-411A-B3F6-367138B14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4" name="AutoShape 3" descr="(question)">
          <a:extLst>
            <a:ext uri="{FF2B5EF4-FFF2-40B4-BE49-F238E27FC236}">
              <a16:creationId xmlns:a16="http://schemas.microsoft.com/office/drawing/2014/main" id="{591858C8-EF20-44DF-B437-15F5ED3B7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5" name="AutoShape 3" descr="(question)">
          <a:extLst>
            <a:ext uri="{FF2B5EF4-FFF2-40B4-BE49-F238E27FC236}">
              <a16:creationId xmlns:a16="http://schemas.microsoft.com/office/drawing/2014/main" id="{7B05AFD0-D18F-420F-AAAE-288FF169DA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257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6" name="AutoShape 3" descr="(question)">
          <a:extLst>
            <a:ext uri="{FF2B5EF4-FFF2-40B4-BE49-F238E27FC236}">
              <a16:creationId xmlns:a16="http://schemas.microsoft.com/office/drawing/2014/main" id="{ED08C709-E050-4730-B726-FCD2850E5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7" name="AutoShape 3" descr="(question)">
          <a:extLst>
            <a:ext uri="{FF2B5EF4-FFF2-40B4-BE49-F238E27FC236}">
              <a16:creationId xmlns:a16="http://schemas.microsoft.com/office/drawing/2014/main" id="{F41ACAE3-776F-4A9C-BF07-CD83DE095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8" name="AutoShape 3" descr="(question)">
          <a:extLst>
            <a:ext uri="{FF2B5EF4-FFF2-40B4-BE49-F238E27FC236}">
              <a16:creationId xmlns:a16="http://schemas.microsoft.com/office/drawing/2014/main" id="{EB966D05-7065-4243-9A72-DBFFC8A50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69" name="AutoShape 3" descr="(question)">
          <a:extLst>
            <a:ext uri="{FF2B5EF4-FFF2-40B4-BE49-F238E27FC236}">
              <a16:creationId xmlns:a16="http://schemas.microsoft.com/office/drawing/2014/main" id="{CD7B0B78-DE67-4A3D-9B9C-66748277BE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0" name="AutoShape 3" descr="(question)">
          <a:extLst>
            <a:ext uri="{FF2B5EF4-FFF2-40B4-BE49-F238E27FC236}">
              <a16:creationId xmlns:a16="http://schemas.microsoft.com/office/drawing/2014/main" id="{B223DFC8-4610-47AD-B218-0DE74ABC6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1" name="AutoShape 3" descr="(question)">
          <a:extLst>
            <a:ext uri="{FF2B5EF4-FFF2-40B4-BE49-F238E27FC236}">
              <a16:creationId xmlns:a16="http://schemas.microsoft.com/office/drawing/2014/main" id="{39635774-E197-406B-AF6B-651BB4832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2" name="AutoShape 3" descr="(question)">
          <a:extLst>
            <a:ext uri="{FF2B5EF4-FFF2-40B4-BE49-F238E27FC236}">
              <a16:creationId xmlns:a16="http://schemas.microsoft.com/office/drawing/2014/main" id="{C8E88581-8599-400C-B9D3-DBEC3CAA93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3" name="AutoShape 3" descr="(question)">
          <a:extLst>
            <a:ext uri="{FF2B5EF4-FFF2-40B4-BE49-F238E27FC236}">
              <a16:creationId xmlns:a16="http://schemas.microsoft.com/office/drawing/2014/main" id="{1516F76E-B969-4B3E-A0E4-FAF6F8727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4" name="AutoShape 3" descr="(question)">
          <a:extLst>
            <a:ext uri="{FF2B5EF4-FFF2-40B4-BE49-F238E27FC236}">
              <a16:creationId xmlns:a16="http://schemas.microsoft.com/office/drawing/2014/main" id="{233F092F-BD8C-4E34-B9E8-8F9C4AD63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5" name="AutoShape 3" descr="(question)">
          <a:extLst>
            <a:ext uri="{FF2B5EF4-FFF2-40B4-BE49-F238E27FC236}">
              <a16:creationId xmlns:a16="http://schemas.microsoft.com/office/drawing/2014/main" id="{232118DA-8301-4650-9C17-83D578E1D5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6" name="AutoShape 3" descr="(question)">
          <a:extLst>
            <a:ext uri="{FF2B5EF4-FFF2-40B4-BE49-F238E27FC236}">
              <a16:creationId xmlns:a16="http://schemas.microsoft.com/office/drawing/2014/main" id="{AF60006E-4994-42D9-B07A-8202B105B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7" name="AutoShape 3" descr="(question)">
          <a:extLst>
            <a:ext uri="{FF2B5EF4-FFF2-40B4-BE49-F238E27FC236}">
              <a16:creationId xmlns:a16="http://schemas.microsoft.com/office/drawing/2014/main" id="{D3E926D3-186E-4EDF-979E-A57BB2CA65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8" name="AutoShape 3" descr="(question)">
          <a:extLst>
            <a:ext uri="{FF2B5EF4-FFF2-40B4-BE49-F238E27FC236}">
              <a16:creationId xmlns:a16="http://schemas.microsoft.com/office/drawing/2014/main" id="{1C00EE76-7882-414C-BD82-61E7182C91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9" name="AutoShape 3" descr="(question)">
          <a:extLst>
            <a:ext uri="{FF2B5EF4-FFF2-40B4-BE49-F238E27FC236}">
              <a16:creationId xmlns:a16="http://schemas.microsoft.com/office/drawing/2014/main" id="{31C1B221-FF23-4A4E-933D-E649BE5BE3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0" name="AutoShape 3" descr="(question)">
          <a:extLst>
            <a:ext uri="{FF2B5EF4-FFF2-40B4-BE49-F238E27FC236}">
              <a16:creationId xmlns:a16="http://schemas.microsoft.com/office/drawing/2014/main" id="{D67A0763-C9BF-41D8-A295-9E02B52506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1" name="AutoShape 3" descr="(question)">
          <a:extLst>
            <a:ext uri="{FF2B5EF4-FFF2-40B4-BE49-F238E27FC236}">
              <a16:creationId xmlns:a16="http://schemas.microsoft.com/office/drawing/2014/main" id="{16703863-9CC2-4D30-A47E-0AEC88383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2" name="AutoShape 3" descr="(question)">
          <a:extLst>
            <a:ext uri="{FF2B5EF4-FFF2-40B4-BE49-F238E27FC236}">
              <a16:creationId xmlns:a16="http://schemas.microsoft.com/office/drawing/2014/main" id="{A2F80C1F-EE35-4F5C-AD3A-23880ACC2B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3" name="AutoShape 3" descr="(question)">
          <a:extLst>
            <a:ext uri="{FF2B5EF4-FFF2-40B4-BE49-F238E27FC236}">
              <a16:creationId xmlns:a16="http://schemas.microsoft.com/office/drawing/2014/main" id="{B0361E5C-6B98-484D-A9C6-D74ECC7C84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4" name="AutoShape 3" descr="(question)">
          <a:extLst>
            <a:ext uri="{FF2B5EF4-FFF2-40B4-BE49-F238E27FC236}">
              <a16:creationId xmlns:a16="http://schemas.microsoft.com/office/drawing/2014/main" id="{5B34AD22-19B0-403F-8A60-DDBFAEB86F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5" name="AutoShape 3" descr="(question)">
          <a:extLst>
            <a:ext uri="{FF2B5EF4-FFF2-40B4-BE49-F238E27FC236}">
              <a16:creationId xmlns:a16="http://schemas.microsoft.com/office/drawing/2014/main" id="{0C253EBB-A9B1-407C-A210-CBD16F2FE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6" name="AutoShape 3" descr="(question)">
          <a:extLst>
            <a:ext uri="{FF2B5EF4-FFF2-40B4-BE49-F238E27FC236}">
              <a16:creationId xmlns:a16="http://schemas.microsoft.com/office/drawing/2014/main" id="{632BA6F4-B9EF-499F-BC60-5052398BC4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7" name="AutoShape 3" descr="(question)">
          <a:extLst>
            <a:ext uri="{FF2B5EF4-FFF2-40B4-BE49-F238E27FC236}">
              <a16:creationId xmlns:a16="http://schemas.microsoft.com/office/drawing/2014/main" id="{B31D4821-0D69-4D8B-8BFA-7250B8662E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8" name="AutoShape 3" descr="(question)">
          <a:extLst>
            <a:ext uri="{FF2B5EF4-FFF2-40B4-BE49-F238E27FC236}">
              <a16:creationId xmlns:a16="http://schemas.microsoft.com/office/drawing/2014/main" id="{1AB84ED3-AC41-421D-9AAF-3916D926A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89" name="AutoShape 3" descr="(question)">
          <a:extLst>
            <a:ext uri="{FF2B5EF4-FFF2-40B4-BE49-F238E27FC236}">
              <a16:creationId xmlns:a16="http://schemas.microsoft.com/office/drawing/2014/main" id="{85024CD8-FCCC-459A-B605-B537F7309F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0" name="AutoShape 3" descr="(question)">
          <a:extLst>
            <a:ext uri="{FF2B5EF4-FFF2-40B4-BE49-F238E27FC236}">
              <a16:creationId xmlns:a16="http://schemas.microsoft.com/office/drawing/2014/main" id="{32DC6C8A-0874-42CA-AA2F-D5DFDA3D8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1" name="AutoShape 3" descr="(question)">
          <a:extLst>
            <a:ext uri="{FF2B5EF4-FFF2-40B4-BE49-F238E27FC236}">
              <a16:creationId xmlns:a16="http://schemas.microsoft.com/office/drawing/2014/main" id="{2B1FA17D-E0CF-44FD-9525-BE7A7521E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2" name="AutoShape 3" descr="(question)">
          <a:extLst>
            <a:ext uri="{FF2B5EF4-FFF2-40B4-BE49-F238E27FC236}">
              <a16:creationId xmlns:a16="http://schemas.microsoft.com/office/drawing/2014/main" id="{9305C7A9-6EAD-4C5D-8698-2FEC7DE83F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3" name="AutoShape 3" descr="(question)">
          <a:extLst>
            <a:ext uri="{FF2B5EF4-FFF2-40B4-BE49-F238E27FC236}">
              <a16:creationId xmlns:a16="http://schemas.microsoft.com/office/drawing/2014/main" id="{9C2C874B-1065-4493-95FC-195095C201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4" name="AutoShape 3" descr="(question)">
          <a:extLst>
            <a:ext uri="{FF2B5EF4-FFF2-40B4-BE49-F238E27FC236}">
              <a16:creationId xmlns:a16="http://schemas.microsoft.com/office/drawing/2014/main" id="{748F5276-A3FE-4C7B-A592-7D5143C3FD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5" name="AutoShape 3" descr="(question)">
          <a:extLst>
            <a:ext uri="{FF2B5EF4-FFF2-40B4-BE49-F238E27FC236}">
              <a16:creationId xmlns:a16="http://schemas.microsoft.com/office/drawing/2014/main" id="{0355751F-0869-4F3A-AD6F-5075C1D081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6" name="AutoShape 3" descr="(question)">
          <a:extLst>
            <a:ext uri="{FF2B5EF4-FFF2-40B4-BE49-F238E27FC236}">
              <a16:creationId xmlns:a16="http://schemas.microsoft.com/office/drawing/2014/main" id="{055A8BCB-F830-4421-BEAF-839690F39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7" name="AutoShape 3" descr="(question)">
          <a:extLst>
            <a:ext uri="{FF2B5EF4-FFF2-40B4-BE49-F238E27FC236}">
              <a16:creationId xmlns:a16="http://schemas.microsoft.com/office/drawing/2014/main" id="{2CC49BAE-EC4C-4F5E-8538-82218EEAFF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8" name="AutoShape 3" descr="(question)">
          <a:extLst>
            <a:ext uri="{FF2B5EF4-FFF2-40B4-BE49-F238E27FC236}">
              <a16:creationId xmlns:a16="http://schemas.microsoft.com/office/drawing/2014/main" id="{F621A7FB-509F-4464-BF62-40F84BE1E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99" name="AutoShape 3" descr="(question)">
          <a:extLst>
            <a:ext uri="{FF2B5EF4-FFF2-40B4-BE49-F238E27FC236}">
              <a16:creationId xmlns:a16="http://schemas.microsoft.com/office/drawing/2014/main" id="{11D02F16-BC18-4B0D-A76B-52BB5102B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0" name="AutoShape 3" descr="(question)">
          <a:extLst>
            <a:ext uri="{FF2B5EF4-FFF2-40B4-BE49-F238E27FC236}">
              <a16:creationId xmlns:a16="http://schemas.microsoft.com/office/drawing/2014/main" id="{E834C7CC-E03C-46E5-92A6-CA04B91AB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1" name="AutoShape 3" descr="(question)">
          <a:extLst>
            <a:ext uri="{FF2B5EF4-FFF2-40B4-BE49-F238E27FC236}">
              <a16:creationId xmlns:a16="http://schemas.microsoft.com/office/drawing/2014/main" id="{91CD6591-9AB9-4073-82BB-69F339394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2" name="AutoShape 3" descr="(question)">
          <a:extLst>
            <a:ext uri="{FF2B5EF4-FFF2-40B4-BE49-F238E27FC236}">
              <a16:creationId xmlns:a16="http://schemas.microsoft.com/office/drawing/2014/main" id="{7FD981B2-5DA3-4491-90F7-C1F63CB6100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3" name="AutoShape 3" descr="(question)">
          <a:extLst>
            <a:ext uri="{FF2B5EF4-FFF2-40B4-BE49-F238E27FC236}">
              <a16:creationId xmlns:a16="http://schemas.microsoft.com/office/drawing/2014/main" id="{290A815E-0F3F-4D8A-9A6E-8A2E9030FB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4" name="AutoShape 3" descr="(question)">
          <a:extLst>
            <a:ext uri="{FF2B5EF4-FFF2-40B4-BE49-F238E27FC236}">
              <a16:creationId xmlns:a16="http://schemas.microsoft.com/office/drawing/2014/main" id="{C4A2039C-2230-42F4-AF84-6FACEA767B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5" name="AutoShape 3" descr="(question)">
          <a:extLst>
            <a:ext uri="{FF2B5EF4-FFF2-40B4-BE49-F238E27FC236}">
              <a16:creationId xmlns:a16="http://schemas.microsoft.com/office/drawing/2014/main" id="{8E11A410-1596-44C8-894E-02EF6C13C0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6" name="AutoShape 3" descr="(question)">
          <a:extLst>
            <a:ext uri="{FF2B5EF4-FFF2-40B4-BE49-F238E27FC236}">
              <a16:creationId xmlns:a16="http://schemas.microsoft.com/office/drawing/2014/main" id="{73AD9A57-51EF-4A97-8FCB-E1AD6D1D8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7" name="AutoShape 3" descr="(question)">
          <a:extLst>
            <a:ext uri="{FF2B5EF4-FFF2-40B4-BE49-F238E27FC236}">
              <a16:creationId xmlns:a16="http://schemas.microsoft.com/office/drawing/2014/main" id="{AF5F02FB-5AD9-40BE-A691-F68B964C64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8" name="AutoShape 3" descr="(question)">
          <a:extLst>
            <a:ext uri="{FF2B5EF4-FFF2-40B4-BE49-F238E27FC236}">
              <a16:creationId xmlns:a16="http://schemas.microsoft.com/office/drawing/2014/main" id="{314A195A-8783-4B32-8FEF-66936A43EC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09" name="AutoShape 3" descr="(question)">
          <a:extLst>
            <a:ext uri="{FF2B5EF4-FFF2-40B4-BE49-F238E27FC236}">
              <a16:creationId xmlns:a16="http://schemas.microsoft.com/office/drawing/2014/main" id="{A4245695-0967-4AA3-BC54-FE5FFE229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0" name="AutoShape 3" descr="(question)">
          <a:extLst>
            <a:ext uri="{FF2B5EF4-FFF2-40B4-BE49-F238E27FC236}">
              <a16:creationId xmlns:a16="http://schemas.microsoft.com/office/drawing/2014/main" id="{50F8B1B2-775A-413E-83B1-150B53ACE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1" name="AutoShape 3" descr="(question)">
          <a:extLst>
            <a:ext uri="{FF2B5EF4-FFF2-40B4-BE49-F238E27FC236}">
              <a16:creationId xmlns:a16="http://schemas.microsoft.com/office/drawing/2014/main" id="{AD2C6D27-7F0D-424C-BA6C-349577AD38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2" name="AutoShape 3" descr="(question)">
          <a:extLst>
            <a:ext uri="{FF2B5EF4-FFF2-40B4-BE49-F238E27FC236}">
              <a16:creationId xmlns:a16="http://schemas.microsoft.com/office/drawing/2014/main" id="{FF7B9CCD-D9BD-45E5-9E87-4D7A2B43D0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3" name="AutoShape 3" descr="(question)">
          <a:extLst>
            <a:ext uri="{FF2B5EF4-FFF2-40B4-BE49-F238E27FC236}">
              <a16:creationId xmlns:a16="http://schemas.microsoft.com/office/drawing/2014/main" id="{46620695-4C4C-468F-9755-149E4BB0BE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4" name="AutoShape 3" descr="(question)">
          <a:extLst>
            <a:ext uri="{FF2B5EF4-FFF2-40B4-BE49-F238E27FC236}">
              <a16:creationId xmlns:a16="http://schemas.microsoft.com/office/drawing/2014/main" id="{D2043AF6-2011-4A52-87D5-24682A1FDE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5" name="AutoShape 3" descr="(question)">
          <a:extLst>
            <a:ext uri="{FF2B5EF4-FFF2-40B4-BE49-F238E27FC236}">
              <a16:creationId xmlns:a16="http://schemas.microsoft.com/office/drawing/2014/main" id="{195A916E-45BB-49A7-8DB7-3771C01E98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6" name="AutoShape 3" descr="(question)">
          <a:extLst>
            <a:ext uri="{FF2B5EF4-FFF2-40B4-BE49-F238E27FC236}">
              <a16:creationId xmlns:a16="http://schemas.microsoft.com/office/drawing/2014/main" id="{A779F9B4-3C4E-407B-A67C-24896A3D1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7" name="AutoShape 3" descr="(question)">
          <a:extLst>
            <a:ext uri="{FF2B5EF4-FFF2-40B4-BE49-F238E27FC236}">
              <a16:creationId xmlns:a16="http://schemas.microsoft.com/office/drawing/2014/main" id="{79C8A201-91F8-4FEF-80A0-57B913D16A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8" name="AutoShape 3" descr="(question)">
          <a:extLst>
            <a:ext uri="{FF2B5EF4-FFF2-40B4-BE49-F238E27FC236}">
              <a16:creationId xmlns:a16="http://schemas.microsoft.com/office/drawing/2014/main" id="{4867FB45-B370-4813-B3C6-E2E1879A1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9" name="AutoShape 3" descr="(question)">
          <a:extLst>
            <a:ext uri="{FF2B5EF4-FFF2-40B4-BE49-F238E27FC236}">
              <a16:creationId xmlns:a16="http://schemas.microsoft.com/office/drawing/2014/main" id="{81CF31E3-B3DF-4AE5-B158-B1780D433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0" name="AutoShape 3" descr="(question)">
          <a:extLst>
            <a:ext uri="{FF2B5EF4-FFF2-40B4-BE49-F238E27FC236}">
              <a16:creationId xmlns:a16="http://schemas.microsoft.com/office/drawing/2014/main" id="{24A3D52E-4AD6-4963-8326-1C7F46CAF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1" name="AutoShape 3" descr="(question)">
          <a:extLst>
            <a:ext uri="{FF2B5EF4-FFF2-40B4-BE49-F238E27FC236}">
              <a16:creationId xmlns:a16="http://schemas.microsoft.com/office/drawing/2014/main" id="{DA52C0D1-A5ED-4789-90CB-18250124E3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2" name="AutoShape 3" descr="(question)">
          <a:extLst>
            <a:ext uri="{FF2B5EF4-FFF2-40B4-BE49-F238E27FC236}">
              <a16:creationId xmlns:a16="http://schemas.microsoft.com/office/drawing/2014/main" id="{D4695E58-97C7-467E-8E5D-FEF5C77533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3" name="AutoShape 3" descr="(question)">
          <a:extLst>
            <a:ext uri="{FF2B5EF4-FFF2-40B4-BE49-F238E27FC236}">
              <a16:creationId xmlns:a16="http://schemas.microsoft.com/office/drawing/2014/main" id="{A8596C51-881D-4457-9397-CFF3F3149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4" name="AutoShape 3" descr="(question)">
          <a:extLst>
            <a:ext uri="{FF2B5EF4-FFF2-40B4-BE49-F238E27FC236}">
              <a16:creationId xmlns:a16="http://schemas.microsoft.com/office/drawing/2014/main" id="{5D7EF0EA-510C-4624-A1FC-33A9956DBB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5" name="AutoShape 3" descr="(question)">
          <a:extLst>
            <a:ext uri="{FF2B5EF4-FFF2-40B4-BE49-F238E27FC236}">
              <a16:creationId xmlns:a16="http://schemas.microsoft.com/office/drawing/2014/main" id="{0DA5B36B-ABBD-4CF3-912E-571A39E3A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6" name="AutoShape 3" descr="(question)">
          <a:extLst>
            <a:ext uri="{FF2B5EF4-FFF2-40B4-BE49-F238E27FC236}">
              <a16:creationId xmlns:a16="http://schemas.microsoft.com/office/drawing/2014/main" id="{E4855841-1A5F-4DDD-A5B6-EA7D233A3E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7" name="AutoShape 3" descr="(question)">
          <a:extLst>
            <a:ext uri="{FF2B5EF4-FFF2-40B4-BE49-F238E27FC236}">
              <a16:creationId xmlns:a16="http://schemas.microsoft.com/office/drawing/2014/main" id="{69ECA034-C4EF-4444-A53E-0817659259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8" name="AutoShape 3" descr="(question)">
          <a:extLst>
            <a:ext uri="{FF2B5EF4-FFF2-40B4-BE49-F238E27FC236}">
              <a16:creationId xmlns:a16="http://schemas.microsoft.com/office/drawing/2014/main" id="{8E964E41-14D3-4BBE-8A8D-974C1D5DE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9" name="AutoShape 3" descr="(question)">
          <a:extLst>
            <a:ext uri="{FF2B5EF4-FFF2-40B4-BE49-F238E27FC236}">
              <a16:creationId xmlns:a16="http://schemas.microsoft.com/office/drawing/2014/main" id="{9578FEAD-DBE7-432C-8D8E-53FA53A91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0" name="AutoShape 3" descr="(question)">
          <a:extLst>
            <a:ext uri="{FF2B5EF4-FFF2-40B4-BE49-F238E27FC236}">
              <a16:creationId xmlns:a16="http://schemas.microsoft.com/office/drawing/2014/main" id="{9FF06C68-9ACB-4B97-AE3A-2BEEBAF228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1" name="AutoShape 3" descr="(question)">
          <a:extLst>
            <a:ext uri="{FF2B5EF4-FFF2-40B4-BE49-F238E27FC236}">
              <a16:creationId xmlns:a16="http://schemas.microsoft.com/office/drawing/2014/main" id="{0439D7CA-4FAB-4EE1-AEC1-F4E63233CA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2" name="AutoShape 3" descr="(question)">
          <a:extLst>
            <a:ext uri="{FF2B5EF4-FFF2-40B4-BE49-F238E27FC236}">
              <a16:creationId xmlns:a16="http://schemas.microsoft.com/office/drawing/2014/main" id="{F699436D-25A5-4D99-BE0D-EECDAD608A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3" name="AutoShape 3" descr="(question)">
          <a:extLst>
            <a:ext uri="{FF2B5EF4-FFF2-40B4-BE49-F238E27FC236}">
              <a16:creationId xmlns:a16="http://schemas.microsoft.com/office/drawing/2014/main" id="{86AC21C1-F7EE-4668-9F2D-873E048C5F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4" name="AutoShape 3" descr="(question)">
          <a:extLst>
            <a:ext uri="{FF2B5EF4-FFF2-40B4-BE49-F238E27FC236}">
              <a16:creationId xmlns:a16="http://schemas.microsoft.com/office/drawing/2014/main" id="{038D131C-A4DA-4571-A56A-FF90E3621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5" name="AutoShape 3" descr="(question)">
          <a:extLst>
            <a:ext uri="{FF2B5EF4-FFF2-40B4-BE49-F238E27FC236}">
              <a16:creationId xmlns:a16="http://schemas.microsoft.com/office/drawing/2014/main" id="{B82AC097-FB51-439C-BDBC-E92CE023D7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6" name="AutoShape 3" descr="(question)">
          <a:extLst>
            <a:ext uri="{FF2B5EF4-FFF2-40B4-BE49-F238E27FC236}">
              <a16:creationId xmlns:a16="http://schemas.microsoft.com/office/drawing/2014/main" id="{8F5873BC-4455-49D1-A65D-28B5CAA8FE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7" name="AutoShape 3" descr="(question)">
          <a:extLst>
            <a:ext uri="{FF2B5EF4-FFF2-40B4-BE49-F238E27FC236}">
              <a16:creationId xmlns:a16="http://schemas.microsoft.com/office/drawing/2014/main" id="{D47D013C-080E-4B12-B933-A134A1167A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8" name="AutoShape 3" descr="(question)">
          <a:extLst>
            <a:ext uri="{FF2B5EF4-FFF2-40B4-BE49-F238E27FC236}">
              <a16:creationId xmlns:a16="http://schemas.microsoft.com/office/drawing/2014/main" id="{D84FE658-4F9F-4731-8266-98636C1640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39" name="AutoShape 3" descr="(question)">
          <a:extLst>
            <a:ext uri="{FF2B5EF4-FFF2-40B4-BE49-F238E27FC236}">
              <a16:creationId xmlns:a16="http://schemas.microsoft.com/office/drawing/2014/main" id="{6C953A92-856F-405A-B3A4-BFBA9904F7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0" name="AutoShape 3" descr="(question)">
          <a:extLst>
            <a:ext uri="{FF2B5EF4-FFF2-40B4-BE49-F238E27FC236}">
              <a16:creationId xmlns:a16="http://schemas.microsoft.com/office/drawing/2014/main" id="{11C7C92D-0D80-4D57-9B08-09A50640C8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1" name="AutoShape 3" descr="(question)">
          <a:extLst>
            <a:ext uri="{FF2B5EF4-FFF2-40B4-BE49-F238E27FC236}">
              <a16:creationId xmlns:a16="http://schemas.microsoft.com/office/drawing/2014/main" id="{08456A29-00CB-447C-843E-143EBE8E7F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2" name="AutoShape 3" descr="(question)">
          <a:extLst>
            <a:ext uri="{FF2B5EF4-FFF2-40B4-BE49-F238E27FC236}">
              <a16:creationId xmlns:a16="http://schemas.microsoft.com/office/drawing/2014/main" id="{1E920714-AB74-4B3D-94A2-EBE45665FB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3" name="AutoShape 3" descr="(question)">
          <a:extLst>
            <a:ext uri="{FF2B5EF4-FFF2-40B4-BE49-F238E27FC236}">
              <a16:creationId xmlns:a16="http://schemas.microsoft.com/office/drawing/2014/main" id="{CFDB2639-73CA-4508-973E-E0098C077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4" name="AutoShape 3" descr="(question)">
          <a:extLst>
            <a:ext uri="{FF2B5EF4-FFF2-40B4-BE49-F238E27FC236}">
              <a16:creationId xmlns:a16="http://schemas.microsoft.com/office/drawing/2014/main" id="{AB0CF732-1C27-48DC-BAA2-5DEBD572D3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5" name="AutoShape 3" descr="(question)">
          <a:extLst>
            <a:ext uri="{FF2B5EF4-FFF2-40B4-BE49-F238E27FC236}">
              <a16:creationId xmlns:a16="http://schemas.microsoft.com/office/drawing/2014/main" id="{DC324FF3-E7D1-4D69-AD18-7F098D2E6E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6" name="AutoShape 3" descr="(question)">
          <a:extLst>
            <a:ext uri="{FF2B5EF4-FFF2-40B4-BE49-F238E27FC236}">
              <a16:creationId xmlns:a16="http://schemas.microsoft.com/office/drawing/2014/main" id="{82FD37F3-9B15-404C-B672-E3E9E32E1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7" name="AutoShape 3" descr="(question)">
          <a:extLst>
            <a:ext uri="{FF2B5EF4-FFF2-40B4-BE49-F238E27FC236}">
              <a16:creationId xmlns:a16="http://schemas.microsoft.com/office/drawing/2014/main" id="{9E0AD4EC-89CA-4C01-9F30-0F74AAFDE2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8" name="AutoShape 3" descr="(question)">
          <a:extLst>
            <a:ext uri="{FF2B5EF4-FFF2-40B4-BE49-F238E27FC236}">
              <a16:creationId xmlns:a16="http://schemas.microsoft.com/office/drawing/2014/main" id="{0937E473-BBCA-4392-85CF-30C755A95A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49" name="AutoShape 3" descr="(question)">
          <a:extLst>
            <a:ext uri="{FF2B5EF4-FFF2-40B4-BE49-F238E27FC236}">
              <a16:creationId xmlns:a16="http://schemas.microsoft.com/office/drawing/2014/main" id="{E171BE88-961C-4360-B53F-960E63655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0" name="AutoShape 3" descr="(question)">
          <a:extLst>
            <a:ext uri="{FF2B5EF4-FFF2-40B4-BE49-F238E27FC236}">
              <a16:creationId xmlns:a16="http://schemas.microsoft.com/office/drawing/2014/main" id="{95B52191-0A9E-45A7-9619-20A987921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1" name="AutoShape 3" descr="(question)">
          <a:extLst>
            <a:ext uri="{FF2B5EF4-FFF2-40B4-BE49-F238E27FC236}">
              <a16:creationId xmlns:a16="http://schemas.microsoft.com/office/drawing/2014/main" id="{DEE3EE4D-88E6-40DE-9DC9-67FA93EAEF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2" name="AutoShape 3" descr="(question)">
          <a:extLst>
            <a:ext uri="{FF2B5EF4-FFF2-40B4-BE49-F238E27FC236}">
              <a16:creationId xmlns:a16="http://schemas.microsoft.com/office/drawing/2014/main" id="{FB4B74A4-F86D-4C6A-8A9D-4E280D2A92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3" name="AutoShape 3" descr="(question)">
          <a:extLst>
            <a:ext uri="{FF2B5EF4-FFF2-40B4-BE49-F238E27FC236}">
              <a16:creationId xmlns:a16="http://schemas.microsoft.com/office/drawing/2014/main" id="{B790FC49-2DA8-4FD8-B368-FB67B60DA1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4" name="AutoShape 3" descr="(question)">
          <a:extLst>
            <a:ext uri="{FF2B5EF4-FFF2-40B4-BE49-F238E27FC236}">
              <a16:creationId xmlns:a16="http://schemas.microsoft.com/office/drawing/2014/main" id="{D7F8FC5F-BA8E-426E-ADF5-661B60A9FA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5" name="AutoShape 3" descr="(question)">
          <a:extLst>
            <a:ext uri="{FF2B5EF4-FFF2-40B4-BE49-F238E27FC236}">
              <a16:creationId xmlns:a16="http://schemas.microsoft.com/office/drawing/2014/main" id="{00D7138C-5DED-42AE-ACCF-0D0FE168A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6" name="AutoShape 3" descr="(question)">
          <a:extLst>
            <a:ext uri="{FF2B5EF4-FFF2-40B4-BE49-F238E27FC236}">
              <a16:creationId xmlns:a16="http://schemas.microsoft.com/office/drawing/2014/main" id="{BBF5B0DD-D91C-4EB7-A4FD-995617613C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7" name="AutoShape 3" descr="(question)">
          <a:extLst>
            <a:ext uri="{FF2B5EF4-FFF2-40B4-BE49-F238E27FC236}">
              <a16:creationId xmlns:a16="http://schemas.microsoft.com/office/drawing/2014/main" id="{0B904F1A-2DF9-4276-83D4-86F2C6E37C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8" name="AutoShape 3" descr="(question)">
          <a:extLst>
            <a:ext uri="{FF2B5EF4-FFF2-40B4-BE49-F238E27FC236}">
              <a16:creationId xmlns:a16="http://schemas.microsoft.com/office/drawing/2014/main" id="{388BB42A-40FA-4AB4-958F-A3D83FC62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59" name="AutoShape 3" descr="(question)">
          <a:extLst>
            <a:ext uri="{FF2B5EF4-FFF2-40B4-BE49-F238E27FC236}">
              <a16:creationId xmlns:a16="http://schemas.microsoft.com/office/drawing/2014/main" id="{ABF5727D-528A-476B-81C2-5BC4F2636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0" name="AutoShape 3" descr="(question)">
          <a:extLst>
            <a:ext uri="{FF2B5EF4-FFF2-40B4-BE49-F238E27FC236}">
              <a16:creationId xmlns:a16="http://schemas.microsoft.com/office/drawing/2014/main" id="{F621FCF9-6495-44A6-97E1-94B9653628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1" name="AutoShape 3" descr="(question)">
          <a:extLst>
            <a:ext uri="{FF2B5EF4-FFF2-40B4-BE49-F238E27FC236}">
              <a16:creationId xmlns:a16="http://schemas.microsoft.com/office/drawing/2014/main" id="{6F3B4B69-0FD3-4690-82C7-1AF53E8C5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2" name="AutoShape 3" descr="(question)">
          <a:extLst>
            <a:ext uri="{FF2B5EF4-FFF2-40B4-BE49-F238E27FC236}">
              <a16:creationId xmlns:a16="http://schemas.microsoft.com/office/drawing/2014/main" id="{0E3C382C-EF37-4A5F-9801-AB513F445D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3" name="AutoShape 3" descr="(question)">
          <a:extLst>
            <a:ext uri="{FF2B5EF4-FFF2-40B4-BE49-F238E27FC236}">
              <a16:creationId xmlns:a16="http://schemas.microsoft.com/office/drawing/2014/main" id="{2FA76F60-6B3C-4732-83EA-40ED7F667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4" name="AutoShape 3" descr="(question)">
          <a:extLst>
            <a:ext uri="{FF2B5EF4-FFF2-40B4-BE49-F238E27FC236}">
              <a16:creationId xmlns:a16="http://schemas.microsoft.com/office/drawing/2014/main" id="{F1B9F8E9-FF2A-474D-95BF-8C8DD53AAC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5" name="AutoShape 3" descr="(question)">
          <a:extLst>
            <a:ext uri="{FF2B5EF4-FFF2-40B4-BE49-F238E27FC236}">
              <a16:creationId xmlns:a16="http://schemas.microsoft.com/office/drawing/2014/main" id="{EB7F0FE1-AB4A-4E4A-A4A0-08C04758B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6" name="AutoShape 3" descr="(question)">
          <a:extLst>
            <a:ext uri="{FF2B5EF4-FFF2-40B4-BE49-F238E27FC236}">
              <a16:creationId xmlns:a16="http://schemas.microsoft.com/office/drawing/2014/main" id="{F478101D-AEE6-413A-BCF9-1568A9572C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7" name="AutoShape 3" descr="(question)">
          <a:extLst>
            <a:ext uri="{FF2B5EF4-FFF2-40B4-BE49-F238E27FC236}">
              <a16:creationId xmlns:a16="http://schemas.microsoft.com/office/drawing/2014/main" id="{21F92B44-06E5-4C9D-9506-2E3B7F0361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8" name="AutoShape 3" descr="(question)">
          <a:extLst>
            <a:ext uri="{FF2B5EF4-FFF2-40B4-BE49-F238E27FC236}">
              <a16:creationId xmlns:a16="http://schemas.microsoft.com/office/drawing/2014/main" id="{3EEB4331-1A78-413F-82C2-03CE08A679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69" name="AutoShape 3" descr="(question)">
          <a:extLst>
            <a:ext uri="{FF2B5EF4-FFF2-40B4-BE49-F238E27FC236}">
              <a16:creationId xmlns:a16="http://schemas.microsoft.com/office/drawing/2014/main" id="{111BDDA9-9848-4224-9749-8DBEFED9EB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0" name="AutoShape 3" descr="(question)">
          <a:extLst>
            <a:ext uri="{FF2B5EF4-FFF2-40B4-BE49-F238E27FC236}">
              <a16:creationId xmlns:a16="http://schemas.microsoft.com/office/drawing/2014/main" id="{DCF0B1C1-43E7-4B9F-A1A6-8F0FCFB4E0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1" name="AutoShape 3" descr="(question)">
          <a:extLst>
            <a:ext uri="{FF2B5EF4-FFF2-40B4-BE49-F238E27FC236}">
              <a16:creationId xmlns:a16="http://schemas.microsoft.com/office/drawing/2014/main" id="{394D46C6-A0BE-4577-BA15-418E46CF1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2" name="AutoShape 3" descr="(question)">
          <a:extLst>
            <a:ext uri="{FF2B5EF4-FFF2-40B4-BE49-F238E27FC236}">
              <a16:creationId xmlns:a16="http://schemas.microsoft.com/office/drawing/2014/main" id="{D94677F2-1CA9-4684-8601-B0961488F9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3" name="AutoShape 3" descr="(question)">
          <a:extLst>
            <a:ext uri="{FF2B5EF4-FFF2-40B4-BE49-F238E27FC236}">
              <a16:creationId xmlns:a16="http://schemas.microsoft.com/office/drawing/2014/main" id="{560513F0-0984-4004-9C4F-5CB31FF64F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4" name="AutoShape 3" descr="(question)">
          <a:extLst>
            <a:ext uri="{FF2B5EF4-FFF2-40B4-BE49-F238E27FC236}">
              <a16:creationId xmlns:a16="http://schemas.microsoft.com/office/drawing/2014/main" id="{BEBC4940-974C-4EF2-9806-F79E55CC4F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5" name="AutoShape 3" descr="(question)">
          <a:extLst>
            <a:ext uri="{FF2B5EF4-FFF2-40B4-BE49-F238E27FC236}">
              <a16:creationId xmlns:a16="http://schemas.microsoft.com/office/drawing/2014/main" id="{97B629CE-C160-4AA3-B33B-276404D4F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6" name="AutoShape 3" descr="(question)">
          <a:extLst>
            <a:ext uri="{FF2B5EF4-FFF2-40B4-BE49-F238E27FC236}">
              <a16:creationId xmlns:a16="http://schemas.microsoft.com/office/drawing/2014/main" id="{FE5117AE-712D-4302-8E06-6029B85E3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7" name="AutoShape 3" descr="(question)">
          <a:extLst>
            <a:ext uri="{FF2B5EF4-FFF2-40B4-BE49-F238E27FC236}">
              <a16:creationId xmlns:a16="http://schemas.microsoft.com/office/drawing/2014/main" id="{69EBD7B4-E495-495E-B5A7-1B4981EB73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8" name="AutoShape 3" descr="(question)">
          <a:extLst>
            <a:ext uri="{FF2B5EF4-FFF2-40B4-BE49-F238E27FC236}">
              <a16:creationId xmlns:a16="http://schemas.microsoft.com/office/drawing/2014/main" id="{9BB491E9-9479-4C25-9D34-6882F2E463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79" name="AutoShape 3" descr="(question)">
          <a:extLst>
            <a:ext uri="{FF2B5EF4-FFF2-40B4-BE49-F238E27FC236}">
              <a16:creationId xmlns:a16="http://schemas.microsoft.com/office/drawing/2014/main" id="{6E21C04B-C100-4EF9-952D-8464173568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0" name="AutoShape 3" descr="(question)">
          <a:extLst>
            <a:ext uri="{FF2B5EF4-FFF2-40B4-BE49-F238E27FC236}">
              <a16:creationId xmlns:a16="http://schemas.microsoft.com/office/drawing/2014/main" id="{DA7E0A7A-C1F3-471C-9321-D63ED4FF7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1" name="AutoShape 3" descr="(question)">
          <a:extLst>
            <a:ext uri="{FF2B5EF4-FFF2-40B4-BE49-F238E27FC236}">
              <a16:creationId xmlns:a16="http://schemas.microsoft.com/office/drawing/2014/main" id="{9592E04A-485E-4C6B-B64C-F1C2B597B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2" name="AutoShape 3" descr="(question)">
          <a:extLst>
            <a:ext uri="{FF2B5EF4-FFF2-40B4-BE49-F238E27FC236}">
              <a16:creationId xmlns:a16="http://schemas.microsoft.com/office/drawing/2014/main" id="{CC68E4F5-B174-4747-8968-601B839099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3" name="AutoShape 3" descr="(question)">
          <a:extLst>
            <a:ext uri="{FF2B5EF4-FFF2-40B4-BE49-F238E27FC236}">
              <a16:creationId xmlns:a16="http://schemas.microsoft.com/office/drawing/2014/main" id="{2DBFAFD2-1A47-4E5B-A048-BF043BA72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4" name="AutoShape 3" descr="(question)">
          <a:extLst>
            <a:ext uri="{FF2B5EF4-FFF2-40B4-BE49-F238E27FC236}">
              <a16:creationId xmlns:a16="http://schemas.microsoft.com/office/drawing/2014/main" id="{91DB7583-0EFD-4474-A357-5EE818176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5" name="AutoShape 3" descr="(question)">
          <a:extLst>
            <a:ext uri="{FF2B5EF4-FFF2-40B4-BE49-F238E27FC236}">
              <a16:creationId xmlns:a16="http://schemas.microsoft.com/office/drawing/2014/main" id="{EA7D1433-155F-4789-9952-F850E2C04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6" name="AutoShape 3" descr="(question)">
          <a:extLst>
            <a:ext uri="{FF2B5EF4-FFF2-40B4-BE49-F238E27FC236}">
              <a16:creationId xmlns:a16="http://schemas.microsoft.com/office/drawing/2014/main" id="{C222536E-8890-4201-A2D0-B33AC94FD6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7" name="AutoShape 3" descr="(question)">
          <a:extLst>
            <a:ext uri="{FF2B5EF4-FFF2-40B4-BE49-F238E27FC236}">
              <a16:creationId xmlns:a16="http://schemas.microsoft.com/office/drawing/2014/main" id="{9AE9F857-9B14-46E3-B1EC-5D2D08E24B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8" name="AutoShape 3" descr="(question)">
          <a:extLst>
            <a:ext uri="{FF2B5EF4-FFF2-40B4-BE49-F238E27FC236}">
              <a16:creationId xmlns:a16="http://schemas.microsoft.com/office/drawing/2014/main" id="{122B72BB-1192-4025-A4AB-A376B2172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89" name="AutoShape 3" descr="(question)">
          <a:extLst>
            <a:ext uri="{FF2B5EF4-FFF2-40B4-BE49-F238E27FC236}">
              <a16:creationId xmlns:a16="http://schemas.microsoft.com/office/drawing/2014/main" id="{09EA30FA-2099-430C-A049-4ECD17775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0" name="AutoShape 3" descr="(question)">
          <a:extLst>
            <a:ext uri="{FF2B5EF4-FFF2-40B4-BE49-F238E27FC236}">
              <a16:creationId xmlns:a16="http://schemas.microsoft.com/office/drawing/2014/main" id="{18F37C6B-6CF2-44E7-A6FC-67378FC50F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1" name="AutoShape 3" descr="(question)">
          <a:extLst>
            <a:ext uri="{FF2B5EF4-FFF2-40B4-BE49-F238E27FC236}">
              <a16:creationId xmlns:a16="http://schemas.microsoft.com/office/drawing/2014/main" id="{5CE3A00F-B0A1-416E-AFDC-C7905BF7E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2" name="AutoShape 3" descr="(question)">
          <a:extLst>
            <a:ext uri="{FF2B5EF4-FFF2-40B4-BE49-F238E27FC236}">
              <a16:creationId xmlns:a16="http://schemas.microsoft.com/office/drawing/2014/main" id="{B9384152-1471-4491-8EA9-FD307E84C7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3" name="AutoShape 3" descr="(question)">
          <a:extLst>
            <a:ext uri="{FF2B5EF4-FFF2-40B4-BE49-F238E27FC236}">
              <a16:creationId xmlns:a16="http://schemas.microsoft.com/office/drawing/2014/main" id="{924EDA9F-A8FD-4720-8884-951661D976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4" name="AutoShape 3" descr="(question)">
          <a:extLst>
            <a:ext uri="{FF2B5EF4-FFF2-40B4-BE49-F238E27FC236}">
              <a16:creationId xmlns:a16="http://schemas.microsoft.com/office/drawing/2014/main" id="{6CD25A42-F0BB-4653-B0F2-FEBBA8A53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5" name="AutoShape 3" descr="(question)">
          <a:extLst>
            <a:ext uri="{FF2B5EF4-FFF2-40B4-BE49-F238E27FC236}">
              <a16:creationId xmlns:a16="http://schemas.microsoft.com/office/drawing/2014/main" id="{B95A4579-9571-48D7-88F9-A7381A2944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6" name="AutoShape 3" descr="(question)">
          <a:extLst>
            <a:ext uri="{FF2B5EF4-FFF2-40B4-BE49-F238E27FC236}">
              <a16:creationId xmlns:a16="http://schemas.microsoft.com/office/drawing/2014/main" id="{577C7D3A-6DA6-4D27-B4E1-4202F82A6F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7" name="AutoShape 3" descr="(question)">
          <a:extLst>
            <a:ext uri="{FF2B5EF4-FFF2-40B4-BE49-F238E27FC236}">
              <a16:creationId xmlns:a16="http://schemas.microsoft.com/office/drawing/2014/main" id="{ADB91B20-8F70-46E1-96EE-49EA41FF86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8" name="AutoShape 3" descr="(question)">
          <a:extLst>
            <a:ext uri="{FF2B5EF4-FFF2-40B4-BE49-F238E27FC236}">
              <a16:creationId xmlns:a16="http://schemas.microsoft.com/office/drawing/2014/main" id="{74E8F188-0978-4597-8D58-3317E06546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99" name="AutoShape 3" descr="(question)">
          <a:extLst>
            <a:ext uri="{FF2B5EF4-FFF2-40B4-BE49-F238E27FC236}">
              <a16:creationId xmlns:a16="http://schemas.microsoft.com/office/drawing/2014/main" id="{49444A6B-D38D-401B-BA82-EF7933AF91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0" name="AutoShape 3" descr="(question)">
          <a:extLst>
            <a:ext uri="{FF2B5EF4-FFF2-40B4-BE49-F238E27FC236}">
              <a16:creationId xmlns:a16="http://schemas.microsoft.com/office/drawing/2014/main" id="{5AFBD550-D945-4F44-97BF-75908EEC1F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1" name="AutoShape 3" descr="(question)">
          <a:extLst>
            <a:ext uri="{FF2B5EF4-FFF2-40B4-BE49-F238E27FC236}">
              <a16:creationId xmlns:a16="http://schemas.microsoft.com/office/drawing/2014/main" id="{A59F188E-F071-4C22-9FF5-3127B4CD8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2" name="AutoShape 3" descr="(question)">
          <a:extLst>
            <a:ext uri="{FF2B5EF4-FFF2-40B4-BE49-F238E27FC236}">
              <a16:creationId xmlns:a16="http://schemas.microsoft.com/office/drawing/2014/main" id="{B97D1B33-237F-47A7-9EBB-35B6C269CA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3" name="AutoShape 3" descr="(question)">
          <a:extLst>
            <a:ext uri="{FF2B5EF4-FFF2-40B4-BE49-F238E27FC236}">
              <a16:creationId xmlns:a16="http://schemas.microsoft.com/office/drawing/2014/main" id="{D43AA20A-17CB-49FA-A974-38619D7132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4" name="AutoShape 3" descr="(question)">
          <a:extLst>
            <a:ext uri="{FF2B5EF4-FFF2-40B4-BE49-F238E27FC236}">
              <a16:creationId xmlns:a16="http://schemas.microsoft.com/office/drawing/2014/main" id="{AD22B7CF-412F-4BF1-AE42-C4E9ED4F3E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5" name="AutoShape 3" descr="(question)">
          <a:extLst>
            <a:ext uri="{FF2B5EF4-FFF2-40B4-BE49-F238E27FC236}">
              <a16:creationId xmlns:a16="http://schemas.microsoft.com/office/drawing/2014/main" id="{761D65B2-4152-41C5-B71E-BBAAE948E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6" name="AutoShape 3" descr="(question)">
          <a:extLst>
            <a:ext uri="{FF2B5EF4-FFF2-40B4-BE49-F238E27FC236}">
              <a16:creationId xmlns:a16="http://schemas.microsoft.com/office/drawing/2014/main" id="{1D515C2F-A588-4299-A108-6E86B4100F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7" name="AutoShape 3" descr="(question)">
          <a:extLst>
            <a:ext uri="{FF2B5EF4-FFF2-40B4-BE49-F238E27FC236}">
              <a16:creationId xmlns:a16="http://schemas.microsoft.com/office/drawing/2014/main" id="{95C365B5-A885-4323-A297-5F52740896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8" name="AutoShape 3" descr="(question)">
          <a:extLst>
            <a:ext uri="{FF2B5EF4-FFF2-40B4-BE49-F238E27FC236}">
              <a16:creationId xmlns:a16="http://schemas.microsoft.com/office/drawing/2014/main" id="{A55E24AD-17A8-4172-907A-4EF77F699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09" name="AutoShape 3" descr="(question)">
          <a:extLst>
            <a:ext uri="{FF2B5EF4-FFF2-40B4-BE49-F238E27FC236}">
              <a16:creationId xmlns:a16="http://schemas.microsoft.com/office/drawing/2014/main" id="{8D61DDC5-5107-46AF-AD7D-6CF6980E8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0" name="AutoShape 3" descr="(question)">
          <a:extLst>
            <a:ext uri="{FF2B5EF4-FFF2-40B4-BE49-F238E27FC236}">
              <a16:creationId xmlns:a16="http://schemas.microsoft.com/office/drawing/2014/main" id="{9A310258-B6FB-4A1B-9CC9-EE5F3644A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1" name="AutoShape 3" descr="(question)">
          <a:extLst>
            <a:ext uri="{FF2B5EF4-FFF2-40B4-BE49-F238E27FC236}">
              <a16:creationId xmlns:a16="http://schemas.microsoft.com/office/drawing/2014/main" id="{41C4FAE6-78FC-4B0C-B0FA-527918607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2" name="AutoShape 3" descr="(question)">
          <a:extLst>
            <a:ext uri="{FF2B5EF4-FFF2-40B4-BE49-F238E27FC236}">
              <a16:creationId xmlns:a16="http://schemas.microsoft.com/office/drawing/2014/main" id="{086A5D5C-EFE7-412B-AE29-6BC2BC2FDE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3" name="AutoShape 3" descr="(question)">
          <a:extLst>
            <a:ext uri="{FF2B5EF4-FFF2-40B4-BE49-F238E27FC236}">
              <a16:creationId xmlns:a16="http://schemas.microsoft.com/office/drawing/2014/main" id="{F1E72BDD-D600-4174-932B-6D17C2862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4" name="AutoShape 3" descr="(question)">
          <a:extLst>
            <a:ext uri="{FF2B5EF4-FFF2-40B4-BE49-F238E27FC236}">
              <a16:creationId xmlns:a16="http://schemas.microsoft.com/office/drawing/2014/main" id="{1BE99DA9-6F78-41BB-9B32-236BB61AB2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5" name="AutoShape 3" descr="(question)">
          <a:extLst>
            <a:ext uri="{FF2B5EF4-FFF2-40B4-BE49-F238E27FC236}">
              <a16:creationId xmlns:a16="http://schemas.microsoft.com/office/drawing/2014/main" id="{49906962-88ED-498C-A4F9-4A4D41E4C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6" name="AutoShape 3" descr="(question)">
          <a:extLst>
            <a:ext uri="{FF2B5EF4-FFF2-40B4-BE49-F238E27FC236}">
              <a16:creationId xmlns:a16="http://schemas.microsoft.com/office/drawing/2014/main" id="{B4C1F560-A80F-433D-8F26-B746FF2ABD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7" name="AutoShape 3" descr="(question)">
          <a:extLst>
            <a:ext uri="{FF2B5EF4-FFF2-40B4-BE49-F238E27FC236}">
              <a16:creationId xmlns:a16="http://schemas.microsoft.com/office/drawing/2014/main" id="{287BE419-EAB7-47D5-95D4-5795D0586E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8" name="AutoShape 3" descr="(question)">
          <a:extLst>
            <a:ext uri="{FF2B5EF4-FFF2-40B4-BE49-F238E27FC236}">
              <a16:creationId xmlns:a16="http://schemas.microsoft.com/office/drawing/2014/main" id="{9E29A0E1-3D83-4B80-BA9B-354A4DF554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19" name="AutoShape 3" descr="(question)">
          <a:extLst>
            <a:ext uri="{FF2B5EF4-FFF2-40B4-BE49-F238E27FC236}">
              <a16:creationId xmlns:a16="http://schemas.microsoft.com/office/drawing/2014/main" id="{1920F1E0-9F9B-45A6-9347-D354DF42BB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0" name="AutoShape 3" descr="(question)">
          <a:extLst>
            <a:ext uri="{FF2B5EF4-FFF2-40B4-BE49-F238E27FC236}">
              <a16:creationId xmlns:a16="http://schemas.microsoft.com/office/drawing/2014/main" id="{8C2A92C5-2AD1-46A3-A052-E0F249C361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1" name="AutoShape 3" descr="(question)">
          <a:extLst>
            <a:ext uri="{FF2B5EF4-FFF2-40B4-BE49-F238E27FC236}">
              <a16:creationId xmlns:a16="http://schemas.microsoft.com/office/drawing/2014/main" id="{F855196F-71BD-460A-9CAD-6AEB3D0BF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2" name="AutoShape 3" descr="(question)">
          <a:extLst>
            <a:ext uri="{FF2B5EF4-FFF2-40B4-BE49-F238E27FC236}">
              <a16:creationId xmlns:a16="http://schemas.microsoft.com/office/drawing/2014/main" id="{2BCF277E-2CD2-4764-96FE-FD14E28B95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3" name="AutoShape 3" descr="(question)">
          <a:extLst>
            <a:ext uri="{FF2B5EF4-FFF2-40B4-BE49-F238E27FC236}">
              <a16:creationId xmlns:a16="http://schemas.microsoft.com/office/drawing/2014/main" id="{58BC0C1A-B0F9-4990-930A-9E0ECABB61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4" name="AutoShape 3" descr="(question)">
          <a:extLst>
            <a:ext uri="{FF2B5EF4-FFF2-40B4-BE49-F238E27FC236}">
              <a16:creationId xmlns:a16="http://schemas.microsoft.com/office/drawing/2014/main" id="{3C251AAC-F75C-4F97-A1BD-DBE777F22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5" name="AutoShape 3" descr="(question)">
          <a:extLst>
            <a:ext uri="{FF2B5EF4-FFF2-40B4-BE49-F238E27FC236}">
              <a16:creationId xmlns:a16="http://schemas.microsoft.com/office/drawing/2014/main" id="{77C203BC-D1F2-44C5-A19E-6006B6F74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6" name="AutoShape 3" descr="(question)">
          <a:extLst>
            <a:ext uri="{FF2B5EF4-FFF2-40B4-BE49-F238E27FC236}">
              <a16:creationId xmlns:a16="http://schemas.microsoft.com/office/drawing/2014/main" id="{C6683D91-290C-4774-AEB3-2952FDEBD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7" name="AutoShape 3" descr="(question)">
          <a:extLst>
            <a:ext uri="{FF2B5EF4-FFF2-40B4-BE49-F238E27FC236}">
              <a16:creationId xmlns:a16="http://schemas.microsoft.com/office/drawing/2014/main" id="{708FFCB5-9E10-4DA1-ACCD-4F70CB0FE6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8" name="AutoShape 3" descr="(question)">
          <a:extLst>
            <a:ext uri="{FF2B5EF4-FFF2-40B4-BE49-F238E27FC236}">
              <a16:creationId xmlns:a16="http://schemas.microsoft.com/office/drawing/2014/main" id="{E8C7E4F4-0E1C-4772-9816-984ADF082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29" name="AutoShape 3" descr="(question)">
          <a:extLst>
            <a:ext uri="{FF2B5EF4-FFF2-40B4-BE49-F238E27FC236}">
              <a16:creationId xmlns:a16="http://schemas.microsoft.com/office/drawing/2014/main" id="{5B8C970C-49F1-4AE7-8EF4-8017644694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0" name="AutoShape 3" descr="(question)">
          <a:extLst>
            <a:ext uri="{FF2B5EF4-FFF2-40B4-BE49-F238E27FC236}">
              <a16:creationId xmlns:a16="http://schemas.microsoft.com/office/drawing/2014/main" id="{DE01887F-2FF8-45AB-A11F-8B4477057D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1" name="AutoShape 3" descr="(question)">
          <a:extLst>
            <a:ext uri="{FF2B5EF4-FFF2-40B4-BE49-F238E27FC236}">
              <a16:creationId xmlns:a16="http://schemas.microsoft.com/office/drawing/2014/main" id="{29344FD7-AE25-431A-8C38-8210A6BD1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2" name="AutoShape 3" descr="(question)">
          <a:extLst>
            <a:ext uri="{FF2B5EF4-FFF2-40B4-BE49-F238E27FC236}">
              <a16:creationId xmlns:a16="http://schemas.microsoft.com/office/drawing/2014/main" id="{14B8724F-1CDC-45B4-AFDB-B9ACEF9427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3" name="AutoShape 3" descr="(question)">
          <a:extLst>
            <a:ext uri="{FF2B5EF4-FFF2-40B4-BE49-F238E27FC236}">
              <a16:creationId xmlns:a16="http://schemas.microsoft.com/office/drawing/2014/main" id="{8ACA8A89-3CBB-46C5-9BF7-525677342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4" name="AutoShape 3" descr="(question)">
          <a:extLst>
            <a:ext uri="{FF2B5EF4-FFF2-40B4-BE49-F238E27FC236}">
              <a16:creationId xmlns:a16="http://schemas.microsoft.com/office/drawing/2014/main" id="{08103A3A-1277-4B8B-83AE-DA6DF563B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5" name="AutoShape 3" descr="(question)">
          <a:extLst>
            <a:ext uri="{FF2B5EF4-FFF2-40B4-BE49-F238E27FC236}">
              <a16:creationId xmlns:a16="http://schemas.microsoft.com/office/drawing/2014/main" id="{28BA8AF9-9EAD-4336-B6C1-EB1EC31F4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6" name="AutoShape 3" descr="(question)">
          <a:extLst>
            <a:ext uri="{FF2B5EF4-FFF2-40B4-BE49-F238E27FC236}">
              <a16:creationId xmlns:a16="http://schemas.microsoft.com/office/drawing/2014/main" id="{32AE36A4-68AC-4DC0-BD5D-51D826D35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7" name="AutoShape 3" descr="(question)">
          <a:extLst>
            <a:ext uri="{FF2B5EF4-FFF2-40B4-BE49-F238E27FC236}">
              <a16:creationId xmlns:a16="http://schemas.microsoft.com/office/drawing/2014/main" id="{8DCCA0B2-8C33-41B1-91A6-BBD5B00C80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8" name="AutoShape 3" descr="(question)">
          <a:extLst>
            <a:ext uri="{FF2B5EF4-FFF2-40B4-BE49-F238E27FC236}">
              <a16:creationId xmlns:a16="http://schemas.microsoft.com/office/drawing/2014/main" id="{AD731E7E-6DB5-4697-A045-93777279D1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39" name="AutoShape 3" descr="(question)">
          <a:extLst>
            <a:ext uri="{FF2B5EF4-FFF2-40B4-BE49-F238E27FC236}">
              <a16:creationId xmlns:a16="http://schemas.microsoft.com/office/drawing/2014/main" id="{139F8FD2-4345-40E3-879E-961A68ABBD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0" name="AutoShape 3" descr="(question)">
          <a:extLst>
            <a:ext uri="{FF2B5EF4-FFF2-40B4-BE49-F238E27FC236}">
              <a16:creationId xmlns:a16="http://schemas.microsoft.com/office/drawing/2014/main" id="{33324894-CBCD-4E16-B3FB-0ADDA130DB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1" name="AutoShape 3" descr="(question)">
          <a:extLst>
            <a:ext uri="{FF2B5EF4-FFF2-40B4-BE49-F238E27FC236}">
              <a16:creationId xmlns:a16="http://schemas.microsoft.com/office/drawing/2014/main" id="{7D08803E-EA23-4778-A3C6-F2D644CBD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2" name="AutoShape 3" descr="(question)">
          <a:extLst>
            <a:ext uri="{FF2B5EF4-FFF2-40B4-BE49-F238E27FC236}">
              <a16:creationId xmlns:a16="http://schemas.microsoft.com/office/drawing/2014/main" id="{BEC05C5C-8D5C-4ADB-9A3B-892D7BCDEA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3" name="AutoShape 3" descr="(question)">
          <a:extLst>
            <a:ext uri="{FF2B5EF4-FFF2-40B4-BE49-F238E27FC236}">
              <a16:creationId xmlns:a16="http://schemas.microsoft.com/office/drawing/2014/main" id="{2B9A4E5F-DF63-4740-9539-28145BB512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4" name="AutoShape 3" descr="(question)">
          <a:extLst>
            <a:ext uri="{FF2B5EF4-FFF2-40B4-BE49-F238E27FC236}">
              <a16:creationId xmlns:a16="http://schemas.microsoft.com/office/drawing/2014/main" id="{47248D38-3735-4EAE-B656-A2E0B4213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245" name="AutoShape 3" descr="(question)">
          <a:extLst>
            <a:ext uri="{FF2B5EF4-FFF2-40B4-BE49-F238E27FC236}">
              <a16:creationId xmlns:a16="http://schemas.microsoft.com/office/drawing/2014/main" id="{68DEF050-5DD5-4182-822B-CCA50CA80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477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6" name="AutoShape 3" descr="(question)">
          <a:extLst>
            <a:ext uri="{FF2B5EF4-FFF2-40B4-BE49-F238E27FC236}">
              <a16:creationId xmlns:a16="http://schemas.microsoft.com/office/drawing/2014/main" id="{81E32F67-BE8C-46F3-8F64-9E06A3BD9C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7" name="AutoShape 3" descr="(question)">
          <a:extLst>
            <a:ext uri="{FF2B5EF4-FFF2-40B4-BE49-F238E27FC236}">
              <a16:creationId xmlns:a16="http://schemas.microsoft.com/office/drawing/2014/main" id="{381685C4-8B9B-48CC-958B-319FFBDECA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8" name="AutoShape 3" descr="(question)">
          <a:extLst>
            <a:ext uri="{FF2B5EF4-FFF2-40B4-BE49-F238E27FC236}">
              <a16:creationId xmlns:a16="http://schemas.microsoft.com/office/drawing/2014/main" id="{1D178DA6-D621-4ED4-A6AB-45535BC98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49" name="AutoShape 3" descr="(question)">
          <a:extLst>
            <a:ext uri="{FF2B5EF4-FFF2-40B4-BE49-F238E27FC236}">
              <a16:creationId xmlns:a16="http://schemas.microsoft.com/office/drawing/2014/main" id="{85624D7A-9804-4A23-BE4A-3E1A23D1BE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0" name="AutoShape 3" descr="(question)">
          <a:extLst>
            <a:ext uri="{FF2B5EF4-FFF2-40B4-BE49-F238E27FC236}">
              <a16:creationId xmlns:a16="http://schemas.microsoft.com/office/drawing/2014/main" id="{FAD75C6F-169F-4B66-BD31-31D643EC5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1" name="AutoShape 3" descr="(question)">
          <a:extLst>
            <a:ext uri="{FF2B5EF4-FFF2-40B4-BE49-F238E27FC236}">
              <a16:creationId xmlns:a16="http://schemas.microsoft.com/office/drawing/2014/main" id="{DBB09091-7310-4A4B-AF20-C28F4A3DFD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2" name="AutoShape 3" descr="(question)">
          <a:extLst>
            <a:ext uri="{FF2B5EF4-FFF2-40B4-BE49-F238E27FC236}">
              <a16:creationId xmlns:a16="http://schemas.microsoft.com/office/drawing/2014/main" id="{A687A492-CC38-49A5-A8F4-3321142652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3" name="AutoShape 3" descr="(question)">
          <a:extLst>
            <a:ext uri="{FF2B5EF4-FFF2-40B4-BE49-F238E27FC236}">
              <a16:creationId xmlns:a16="http://schemas.microsoft.com/office/drawing/2014/main" id="{150523FB-9863-4432-B245-60D81B253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4" name="AutoShape 3" descr="(question)">
          <a:extLst>
            <a:ext uri="{FF2B5EF4-FFF2-40B4-BE49-F238E27FC236}">
              <a16:creationId xmlns:a16="http://schemas.microsoft.com/office/drawing/2014/main" id="{E70F586D-4E48-4A88-94AA-F7AA193CD6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5" name="AutoShape 3" descr="(question)">
          <a:extLst>
            <a:ext uri="{FF2B5EF4-FFF2-40B4-BE49-F238E27FC236}">
              <a16:creationId xmlns:a16="http://schemas.microsoft.com/office/drawing/2014/main" id="{0E97A1D8-560E-42C6-9CA2-1BE720F858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6" name="AutoShape 3" descr="(question)">
          <a:extLst>
            <a:ext uri="{FF2B5EF4-FFF2-40B4-BE49-F238E27FC236}">
              <a16:creationId xmlns:a16="http://schemas.microsoft.com/office/drawing/2014/main" id="{D9C5BA67-AEDC-41BA-A7F0-6C4584282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7" name="AutoShape 3" descr="(question)">
          <a:extLst>
            <a:ext uri="{FF2B5EF4-FFF2-40B4-BE49-F238E27FC236}">
              <a16:creationId xmlns:a16="http://schemas.microsoft.com/office/drawing/2014/main" id="{B3504F55-914A-4986-895F-A6C68EF814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8" name="AutoShape 3" descr="(question)">
          <a:extLst>
            <a:ext uri="{FF2B5EF4-FFF2-40B4-BE49-F238E27FC236}">
              <a16:creationId xmlns:a16="http://schemas.microsoft.com/office/drawing/2014/main" id="{3B508104-E565-4019-B7B5-C9ECF0941E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59" name="AutoShape 3" descr="(question)">
          <a:extLst>
            <a:ext uri="{FF2B5EF4-FFF2-40B4-BE49-F238E27FC236}">
              <a16:creationId xmlns:a16="http://schemas.microsoft.com/office/drawing/2014/main" id="{6E532239-CE49-4950-B7F6-28B95E90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0" name="AutoShape 3" descr="(question)">
          <a:extLst>
            <a:ext uri="{FF2B5EF4-FFF2-40B4-BE49-F238E27FC236}">
              <a16:creationId xmlns:a16="http://schemas.microsoft.com/office/drawing/2014/main" id="{34FD4AC9-2BE3-4BAB-95B3-9059FF577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1" name="AutoShape 3" descr="(question)">
          <a:extLst>
            <a:ext uri="{FF2B5EF4-FFF2-40B4-BE49-F238E27FC236}">
              <a16:creationId xmlns:a16="http://schemas.microsoft.com/office/drawing/2014/main" id="{19EB95E6-C54E-466E-9207-5AB25EAD6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2" name="AutoShape 3" descr="(question)">
          <a:extLst>
            <a:ext uri="{FF2B5EF4-FFF2-40B4-BE49-F238E27FC236}">
              <a16:creationId xmlns:a16="http://schemas.microsoft.com/office/drawing/2014/main" id="{D255E3C9-C30C-4135-B135-70E1F19947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3" name="AutoShape 3" descr="(question)">
          <a:extLst>
            <a:ext uri="{FF2B5EF4-FFF2-40B4-BE49-F238E27FC236}">
              <a16:creationId xmlns:a16="http://schemas.microsoft.com/office/drawing/2014/main" id="{FFBBE6DB-F0D6-4BCB-9CA7-7FBD245F79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4" name="AutoShape 3" descr="(question)">
          <a:extLst>
            <a:ext uri="{FF2B5EF4-FFF2-40B4-BE49-F238E27FC236}">
              <a16:creationId xmlns:a16="http://schemas.microsoft.com/office/drawing/2014/main" id="{1A6D3BAD-7B25-4D13-A516-B0E6FAF38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5" name="AutoShape 3" descr="(question)">
          <a:extLst>
            <a:ext uri="{FF2B5EF4-FFF2-40B4-BE49-F238E27FC236}">
              <a16:creationId xmlns:a16="http://schemas.microsoft.com/office/drawing/2014/main" id="{DE42E69C-4B7F-45A8-A563-0357294200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6" name="AutoShape 3" descr="(question)">
          <a:extLst>
            <a:ext uri="{FF2B5EF4-FFF2-40B4-BE49-F238E27FC236}">
              <a16:creationId xmlns:a16="http://schemas.microsoft.com/office/drawing/2014/main" id="{2E90B44E-100F-4C3A-904A-F2B75DF0B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7" name="AutoShape 3" descr="(question)">
          <a:extLst>
            <a:ext uri="{FF2B5EF4-FFF2-40B4-BE49-F238E27FC236}">
              <a16:creationId xmlns:a16="http://schemas.microsoft.com/office/drawing/2014/main" id="{7F3F780A-6F86-4DA3-A319-FC8496C51F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8" name="AutoShape 3" descr="(question)">
          <a:extLst>
            <a:ext uri="{FF2B5EF4-FFF2-40B4-BE49-F238E27FC236}">
              <a16:creationId xmlns:a16="http://schemas.microsoft.com/office/drawing/2014/main" id="{4ED87509-2834-4823-BE83-9D5EC06DA0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69" name="AutoShape 3" descr="(question)">
          <a:extLst>
            <a:ext uri="{FF2B5EF4-FFF2-40B4-BE49-F238E27FC236}">
              <a16:creationId xmlns:a16="http://schemas.microsoft.com/office/drawing/2014/main" id="{B9E4555E-56F8-4D04-819B-AAD1AE31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0" name="AutoShape 3" descr="(question)">
          <a:extLst>
            <a:ext uri="{FF2B5EF4-FFF2-40B4-BE49-F238E27FC236}">
              <a16:creationId xmlns:a16="http://schemas.microsoft.com/office/drawing/2014/main" id="{D004FA4D-7401-414D-982B-3D6C0E8A7A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1" name="AutoShape 3" descr="(question)">
          <a:extLst>
            <a:ext uri="{FF2B5EF4-FFF2-40B4-BE49-F238E27FC236}">
              <a16:creationId xmlns:a16="http://schemas.microsoft.com/office/drawing/2014/main" id="{ACAAE51D-71F2-4375-8A2D-F4967E478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2" name="AutoShape 3" descr="(question)">
          <a:extLst>
            <a:ext uri="{FF2B5EF4-FFF2-40B4-BE49-F238E27FC236}">
              <a16:creationId xmlns:a16="http://schemas.microsoft.com/office/drawing/2014/main" id="{094E03E0-C1D7-45F3-996D-398A3AD6E5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3" name="AutoShape 3" descr="(question)">
          <a:extLst>
            <a:ext uri="{FF2B5EF4-FFF2-40B4-BE49-F238E27FC236}">
              <a16:creationId xmlns:a16="http://schemas.microsoft.com/office/drawing/2014/main" id="{EBB72848-622C-4CDD-A4C3-F5E6797F59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4" name="AutoShape 3" descr="(question)">
          <a:extLst>
            <a:ext uri="{FF2B5EF4-FFF2-40B4-BE49-F238E27FC236}">
              <a16:creationId xmlns:a16="http://schemas.microsoft.com/office/drawing/2014/main" id="{EF920F4E-3495-469F-A9A6-F86E709D2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5" name="AutoShape 3" descr="(question)">
          <a:extLst>
            <a:ext uri="{FF2B5EF4-FFF2-40B4-BE49-F238E27FC236}">
              <a16:creationId xmlns:a16="http://schemas.microsoft.com/office/drawing/2014/main" id="{DB02A8E1-1F98-4B95-9295-E27CD5F8D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6" name="AutoShape 3" descr="(question)">
          <a:extLst>
            <a:ext uri="{FF2B5EF4-FFF2-40B4-BE49-F238E27FC236}">
              <a16:creationId xmlns:a16="http://schemas.microsoft.com/office/drawing/2014/main" id="{2DDC1331-1AB5-4937-8DB1-17B73682CA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7" name="AutoShape 3" descr="(question)">
          <a:extLst>
            <a:ext uri="{FF2B5EF4-FFF2-40B4-BE49-F238E27FC236}">
              <a16:creationId xmlns:a16="http://schemas.microsoft.com/office/drawing/2014/main" id="{BB99F340-E760-481B-85DA-0BFBA41FBE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8" name="AutoShape 3" descr="(question)">
          <a:extLst>
            <a:ext uri="{FF2B5EF4-FFF2-40B4-BE49-F238E27FC236}">
              <a16:creationId xmlns:a16="http://schemas.microsoft.com/office/drawing/2014/main" id="{2AEA17CD-D4E3-47A2-BA59-06B8180A7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79" name="AutoShape 3" descr="(question)">
          <a:extLst>
            <a:ext uri="{FF2B5EF4-FFF2-40B4-BE49-F238E27FC236}">
              <a16:creationId xmlns:a16="http://schemas.microsoft.com/office/drawing/2014/main" id="{76273462-F446-4931-B871-8DF3C6CECC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0" name="AutoShape 3" descr="(question)">
          <a:extLst>
            <a:ext uri="{FF2B5EF4-FFF2-40B4-BE49-F238E27FC236}">
              <a16:creationId xmlns:a16="http://schemas.microsoft.com/office/drawing/2014/main" id="{848E2F9A-CAE8-4B57-8B83-B6D7BBE5E3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1" name="AutoShape 3" descr="(question)">
          <a:extLst>
            <a:ext uri="{FF2B5EF4-FFF2-40B4-BE49-F238E27FC236}">
              <a16:creationId xmlns:a16="http://schemas.microsoft.com/office/drawing/2014/main" id="{8EC8BA18-9D26-4D4D-80E2-32B9DD1931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2" name="AutoShape 3" descr="(question)">
          <a:extLst>
            <a:ext uri="{FF2B5EF4-FFF2-40B4-BE49-F238E27FC236}">
              <a16:creationId xmlns:a16="http://schemas.microsoft.com/office/drawing/2014/main" id="{C0FA5F7F-F1B4-436C-9308-2835D6E46B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3" name="AutoShape 3" descr="(question)">
          <a:extLst>
            <a:ext uri="{FF2B5EF4-FFF2-40B4-BE49-F238E27FC236}">
              <a16:creationId xmlns:a16="http://schemas.microsoft.com/office/drawing/2014/main" id="{8B59F99B-99AE-450B-ACF1-02E25618D2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4" name="AutoShape 3" descr="(question)">
          <a:extLst>
            <a:ext uri="{FF2B5EF4-FFF2-40B4-BE49-F238E27FC236}">
              <a16:creationId xmlns:a16="http://schemas.microsoft.com/office/drawing/2014/main" id="{F27377E5-CB2D-4017-B694-9944895500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5" name="AutoShape 3" descr="(question)">
          <a:extLst>
            <a:ext uri="{FF2B5EF4-FFF2-40B4-BE49-F238E27FC236}">
              <a16:creationId xmlns:a16="http://schemas.microsoft.com/office/drawing/2014/main" id="{944C37C4-89D3-4C20-9B1C-9F45B0355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6" name="AutoShape 3" descr="(question)">
          <a:extLst>
            <a:ext uri="{FF2B5EF4-FFF2-40B4-BE49-F238E27FC236}">
              <a16:creationId xmlns:a16="http://schemas.microsoft.com/office/drawing/2014/main" id="{7121846C-BCCB-4AE8-B979-C743EEBFD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7" name="AutoShape 3" descr="(question)">
          <a:extLst>
            <a:ext uri="{FF2B5EF4-FFF2-40B4-BE49-F238E27FC236}">
              <a16:creationId xmlns:a16="http://schemas.microsoft.com/office/drawing/2014/main" id="{8790F01F-FD3D-4C72-B6B2-194AEBDE70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8" name="AutoShape 3" descr="(question)">
          <a:extLst>
            <a:ext uri="{FF2B5EF4-FFF2-40B4-BE49-F238E27FC236}">
              <a16:creationId xmlns:a16="http://schemas.microsoft.com/office/drawing/2014/main" id="{8AA9A571-F13C-45A5-92B6-AAFC5656B8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89" name="AutoShape 3" descr="(question)">
          <a:extLst>
            <a:ext uri="{FF2B5EF4-FFF2-40B4-BE49-F238E27FC236}">
              <a16:creationId xmlns:a16="http://schemas.microsoft.com/office/drawing/2014/main" id="{A44C8F98-ACBC-47D4-B6A1-AAE1D6F21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0" name="AutoShape 3" descr="(question)">
          <a:extLst>
            <a:ext uri="{FF2B5EF4-FFF2-40B4-BE49-F238E27FC236}">
              <a16:creationId xmlns:a16="http://schemas.microsoft.com/office/drawing/2014/main" id="{3F886C7F-9584-4C30-888C-6C844058D2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1" name="AutoShape 3" descr="(question)">
          <a:extLst>
            <a:ext uri="{FF2B5EF4-FFF2-40B4-BE49-F238E27FC236}">
              <a16:creationId xmlns:a16="http://schemas.microsoft.com/office/drawing/2014/main" id="{EA660D3E-EF59-455D-9687-59E62930A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292" name="AutoShape 3" descr="(question)">
          <a:extLst>
            <a:ext uri="{FF2B5EF4-FFF2-40B4-BE49-F238E27FC236}">
              <a16:creationId xmlns:a16="http://schemas.microsoft.com/office/drawing/2014/main" id="{F4254C81-DBBD-49E0-B4CE-1A727BB654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562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6" name="AutoShape 3" descr="(question)">
          <a:extLst>
            <a:ext uri="{FF2B5EF4-FFF2-40B4-BE49-F238E27FC236}">
              <a16:creationId xmlns:a16="http://schemas.microsoft.com/office/drawing/2014/main" id="{D65A808B-9EAB-49CB-B75F-90727897F7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7" name="AutoShape 3" descr="(question)">
          <a:extLst>
            <a:ext uri="{FF2B5EF4-FFF2-40B4-BE49-F238E27FC236}">
              <a16:creationId xmlns:a16="http://schemas.microsoft.com/office/drawing/2014/main" id="{58B7EC35-2086-4DB7-A202-54FE39E814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8" name="AutoShape 3" descr="(question)">
          <a:extLst>
            <a:ext uri="{FF2B5EF4-FFF2-40B4-BE49-F238E27FC236}">
              <a16:creationId xmlns:a16="http://schemas.microsoft.com/office/drawing/2014/main" id="{49CE3130-F3D7-4421-8EBE-D026542A1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09" name="AutoShape 3" descr="(question)">
          <a:extLst>
            <a:ext uri="{FF2B5EF4-FFF2-40B4-BE49-F238E27FC236}">
              <a16:creationId xmlns:a16="http://schemas.microsoft.com/office/drawing/2014/main" id="{8DBD1532-0929-4085-BC48-DFE5BA476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0" name="AutoShape 3" descr="(question)">
          <a:extLst>
            <a:ext uri="{FF2B5EF4-FFF2-40B4-BE49-F238E27FC236}">
              <a16:creationId xmlns:a16="http://schemas.microsoft.com/office/drawing/2014/main" id="{49E25C41-ACA1-4EBE-9C24-DBCDDA2F3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1" name="AutoShape 3" descr="(question)">
          <a:extLst>
            <a:ext uri="{FF2B5EF4-FFF2-40B4-BE49-F238E27FC236}">
              <a16:creationId xmlns:a16="http://schemas.microsoft.com/office/drawing/2014/main" id="{A24A56AD-6C4B-41D7-88CA-56964B2B9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2" name="AutoShape 3" descr="(question)">
          <a:extLst>
            <a:ext uri="{FF2B5EF4-FFF2-40B4-BE49-F238E27FC236}">
              <a16:creationId xmlns:a16="http://schemas.microsoft.com/office/drawing/2014/main" id="{2482C89A-6832-4192-AD18-CAD7144F26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3" name="AutoShape 3" descr="(question)">
          <a:extLst>
            <a:ext uri="{FF2B5EF4-FFF2-40B4-BE49-F238E27FC236}">
              <a16:creationId xmlns:a16="http://schemas.microsoft.com/office/drawing/2014/main" id="{907CBDA7-DE7A-4A8D-B0E3-82157F910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4" name="AutoShape 3" descr="(question)">
          <a:extLst>
            <a:ext uri="{FF2B5EF4-FFF2-40B4-BE49-F238E27FC236}">
              <a16:creationId xmlns:a16="http://schemas.microsoft.com/office/drawing/2014/main" id="{9F660A3F-4BEC-467C-83DE-AE8A5FFE7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5" name="AutoShape 3" descr="(question)">
          <a:extLst>
            <a:ext uri="{FF2B5EF4-FFF2-40B4-BE49-F238E27FC236}">
              <a16:creationId xmlns:a16="http://schemas.microsoft.com/office/drawing/2014/main" id="{78825F40-FA1E-42D4-B377-0E6DD22F5E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6" name="AutoShape 3" descr="(question)">
          <a:extLst>
            <a:ext uri="{FF2B5EF4-FFF2-40B4-BE49-F238E27FC236}">
              <a16:creationId xmlns:a16="http://schemas.microsoft.com/office/drawing/2014/main" id="{0EF36D30-2FA5-4698-A3CC-5573FF3D16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7" name="AutoShape 3" descr="(question)">
          <a:extLst>
            <a:ext uri="{FF2B5EF4-FFF2-40B4-BE49-F238E27FC236}">
              <a16:creationId xmlns:a16="http://schemas.microsoft.com/office/drawing/2014/main" id="{2B5DE04D-CB39-4F82-859D-C70BABCA95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8" name="AutoShape 3" descr="(question)">
          <a:extLst>
            <a:ext uri="{FF2B5EF4-FFF2-40B4-BE49-F238E27FC236}">
              <a16:creationId xmlns:a16="http://schemas.microsoft.com/office/drawing/2014/main" id="{EA347FA3-F038-486B-9306-04C61CF59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19" name="AutoShape 3" descr="(question)">
          <a:extLst>
            <a:ext uri="{FF2B5EF4-FFF2-40B4-BE49-F238E27FC236}">
              <a16:creationId xmlns:a16="http://schemas.microsoft.com/office/drawing/2014/main" id="{978D1705-E811-4D7B-9570-AFFF516F87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0" name="AutoShape 3" descr="(question)">
          <a:extLst>
            <a:ext uri="{FF2B5EF4-FFF2-40B4-BE49-F238E27FC236}">
              <a16:creationId xmlns:a16="http://schemas.microsoft.com/office/drawing/2014/main" id="{5E3A7365-4369-49B4-8F6F-53DEC58741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1" name="AutoShape 3" descr="(question)">
          <a:extLst>
            <a:ext uri="{FF2B5EF4-FFF2-40B4-BE49-F238E27FC236}">
              <a16:creationId xmlns:a16="http://schemas.microsoft.com/office/drawing/2014/main" id="{F03DA767-017A-45EB-B2A6-81A846E3E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2" name="AutoShape 3" descr="(question)">
          <a:extLst>
            <a:ext uri="{FF2B5EF4-FFF2-40B4-BE49-F238E27FC236}">
              <a16:creationId xmlns:a16="http://schemas.microsoft.com/office/drawing/2014/main" id="{4268D44F-E63D-4030-A3AD-82F5389DE9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3" name="AutoShape 3" descr="(question)">
          <a:extLst>
            <a:ext uri="{FF2B5EF4-FFF2-40B4-BE49-F238E27FC236}">
              <a16:creationId xmlns:a16="http://schemas.microsoft.com/office/drawing/2014/main" id="{1924A452-480C-4236-9E6D-FBE1BC831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4" name="AutoShape 3" descr="(question)">
          <a:extLst>
            <a:ext uri="{FF2B5EF4-FFF2-40B4-BE49-F238E27FC236}">
              <a16:creationId xmlns:a16="http://schemas.microsoft.com/office/drawing/2014/main" id="{B73DC8EA-11ED-442A-B218-509E6A744C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5" name="AutoShape 3" descr="(question)">
          <a:extLst>
            <a:ext uri="{FF2B5EF4-FFF2-40B4-BE49-F238E27FC236}">
              <a16:creationId xmlns:a16="http://schemas.microsoft.com/office/drawing/2014/main" id="{C6311703-FF72-4F96-9526-D5876E1146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6" name="AutoShape 3" descr="(question)">
          <a:extLst>
            <a:ext uri="{FF2B5EF4-FFF2-40B4-BE49-F238E27FC236}">
              <a16:creationId xmlns:a16="http://schemas.microsoft.com/office/drawing/2014/main" id="{A33E05D6-A855-46EA-8CBB-15DA663CE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7" name="AutoShape 3" descr="(question)">
          <a:extLst>
            <a:ext uri="{FF2B5EF4-FFF2-40B4-BE49-F238E27FC236}">
              <a16:creationId xmlns:a16="http://schemas.microsoft.com/office/drawing/2014/main" id="{05C8EE9C-4EFC-4253-AEC2-A23A3711F6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8" name="AutoShape 3" descr="(question)">
          <a:extLst>
            <a:ext uri="{FF2B5EF4-FFF2-40B4-BE49-F238E27FC236}">
              <a16:creationId xmlns:a16="http://schemas.microsoft.com/office/drawing/2014/main" id="{49D0ADCC-C354-45C2-A95B-904BFCBA4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29" name="AutoShape 3" descr="(question)">
          <a:extLst>
            <a:ext uri="{FF2B5EF4-FFF2-40B4-BE49-F238E27FC236}">
              <a16:creationId xmlns:a16="http://schemas.microsoft.com/office/drawing/2014/main" id="{525718C8-5EC1-4062-8EB8-73C1627C75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0" name="AutoShape 3" descr="(question)">
          <a:extLst>
            <a:ext uri="{FF2B5EF4-FFF2-40B4-BE49-F238E27FC236}">
              <a16:creationId xmlns:a16="http://schemas.microsoft.com/office/drawing/2014/main" id="{3A046A70-7A11-4F24-8215-2A714D0A5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1" name="AutoShape 3" descr="(question)">
          <a:extLst>
            <a:ext uri="{FF2B5EF4-FFF2-40B4-BE49-F238E27FC236}">
              <a16:creationId xmlns:a16="http://schemas.microsoft.com/office/drawing/2014/main" id="{21E390EA-BDE3-407F-B806-3A987A2F7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2" name="AutoShape 3" descr="(question)">
          <a:extLst>
            <a:ext uri="{FF2B5EF4-FFF2-40B4-BE49-F238E27FC236}">
              <a16:creationId xmlns:a16="http://schemas.microsoft.com/office/drawing/2014/main" id="{83CDD2A9-A948-4A1E-9F45-E9942BEBA5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3" name="AutoShape 3" descr="(question)">
          <a:extLst>
            <a:ext uri="{FF2B5EF4-FFF2-40B4-BE49-F238E27FC236}">
              <a16:creationId xmlns:a16="http://schemas.microsoft.com/office/drawing/2014/main" id="{848D7605-75AD-4376-A4CE-84C9F52DC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4" name="AutoShape 3" descr="(question)">
          <a:extLst>
            <a:ext uri="{FF2B5EF4-FFF2-40B4-BE49-F238E27FC236}">
              <a16:creationId xmlns:a16="http://schemas.microsoft.com/office/drawing/2014/main" id="{4BE20982-F0C5-4563-9D5E-D5E3DA6DD4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19</xdr:row>
      <xdr:rowOff>0</xdr:rowOff>
    </xdr:from>
    <xdr:ext cx="304800" cy="304800"/>
    <xdr:sp macro="" textlink="">
      <xdr:nvSpPr>
        <xdr:cNvPr id="335" name="AutoShape 3" descr="(question)">
          <a:extLst>
            <a:ext uri="{FF2B5EF4-FFF2-40B4-BE49-F238E27FC236}">
              <a16:creationId xmlns:a16="http://schemas.microsoft.com/office/drawing/2014/main" id="{FAA48FB9-BD86-4E5D-AD80-5625E929C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98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6" name="AutoShape 3" descr="(question)">
          <a:extLst>
            <a:ext uri="{FF2B5EF4-FFF2-40B4-BE49-F238E27FC236}">
              <a16:creationId xmlns:a16="http://schemas.microsoft.com/office/drawing/2014/main" id="{08C8594A-5242-4369-BF5F-C9B7BDB8C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7" name="AutoShape 3" descr="(question)">
          <a:extLst>
            <a:ext uri="{FF2B5EF4-FFF2-40B4-BE49-F238E27FC236}">
              <a16:creationId xmlns:a16="http://schemas.microsoft.com/office/drawing/2014/main" id="{7C1A6855-F460-4A45-8728-4B5CD4E6EB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8" name="AutoShape 3" descr="(question)">
          <a:extLst>
            <a:ext uri="{FF2B5EF4-FFF2-40B4-BE49-F238E27FC236}">
              <a16:creationId xmlns:a16="http://schemas.microsoft.com/office/drawing/2014/main" id="{538C7689-1378-472D-9CA1-E71E356285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39" name="AutoShape 3" descr="(question)">
          <a:extLst>
            <a:ext uri="{FF2B5EF4-FFF2-40B4-BE49-F238E27FC236}">
              <a16:creationId xmlns:a16="http://schemas.microsoft.com/office/drawing/2014/main" id="{5194FD82-CD48-4970-8758-260966D64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0" name="AutoShape 3" descr="(question)">
          <a:extLst>
            <a:ext uri="{FF2B5EF4-FFF2-40B4-BE49-F238E27FC236}">
              <a16:creationId xmlns:a16="http://schemas.microsoft.com/office/drawing/2014/main" id="{D93D64EC-832F-4B65-A303-78B6E2F58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1" name="AutoShape 3" descr="(question)">
          <a:extLst>
            <a:ext uri="{FF2B5EF4-FFF2-40B4-BE49-F238E27FC236}">
              <a16:creationId xmlns:a16="http://schemas.microsoft.com/office/drawing/2014/main" id="{5B2C0385-4252-4921-A9C4-74E749CB58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2" name="AutoShape 3" descr="(question)">
          <a:extLst>
            <a:ext uri="{FF2B5EF4-FFF2-40B4-BE49-F238E27FC236}">
              <a16:creationId xmlns:a16="http://schemas.microsoft.com/office/drawing/2014/main" id="{BDB86785-393F-42A5-8CD7-F9720E677D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3" name="AutoShape 3" descr="(question)">
          <a:extLst>
            <a:ext uri="{FF2B5EF4-FFF2-40B4-BE49-F238E27FC236}">
              <a16:creationId xmlns:a16="http://schemas.microsoft.com/office/drawing/2014/main" id="{273A4C6D-C310-498C-813D-13C5DB922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4" name="AutoShape 3" descr="(question)">
          <a:extLst>
            <a:ext uri="{FF2B5EF4-FFF2-40B4-BE49-F238E27FC236}">
              <a16:creationId xmlns:a16="http://schemas.microsoft.com/office/drawing/2014/main" id="{86709067-E8E0-4AF2-B0EE-9F4DC8AD2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5" name="AutoShape 3" descr="(question)">
          <a:extLst>
            <a:ext uri="{FF2B5EF4-FFF2-40B4-BE49-F238E27FC236}">
              <a16:creationId xmlns:a16="http://schemas.microsoft.com/office/drawing/2014/main" id="{3D854A39-0FB4-43E1-ADC2-D7A92AE86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6" name="AutoShape 3" descr="(question)">
          <a:extLst>
            <a:ext uri="{FF2B5EF4-FFF2-40B4-BE49-F238E27FC236}">
              <a16:creationId xmlns:a16="http://schemas.microsoft.com/office/drawing/2014/main" id="{D68C3B0E-323D-4F61-982F-4290DDA1EC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7" name="AutoShape 3" descr="(question)">
          <a:extLst>
            <a:ext uri="{FF2B5EF4-FFF2-40B4-BE49-F238E27FC236}">
              <a16:creationId xmlns:a16="http://schemas.microsoft.com/office/drawing/2014/main" id="{2FE37F56-B2C5-46E3-B0D6-EE29B54E06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8" name="AutoShape 3" descr="(question)">
          <a:extLst>
            <a:ext uri="{FF2B5EF4-FFF2-40B4-BE49-F238E27FC236}">
              <a16:creationId xmlns:a16="http://schemas.microsoft.com/office/drawing/2014/main" id="{4F789895-DE34-4F22-BA6E-846D17A66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49" name="AutoShape 3" descr="(question)">
          <a:extLst>
            <a:ext uri="{FF2B5EF4-FFF2-40B4-BE49-F238E27FC236}">
              <a16:creationId xmlns:a16="http://schemas.microsoft.com/office/drawing/2014/main" id="{522AA968-9FDB-480B-97A3-184D4A458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0" name="AutoShape 3" descr="(question)">
          <a:extLst>
            <a:ext uri="{FF2B5EF4-FFF2-40B4-BE49-F238E27FC236}">
              <a16:creationId xmlns:a16="http://schemas.microsoft.com/office/drawing/2014/main" id="{379D4517-BC3E-43F6-B5D0-D52B0E2D9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1" name="AutoShape 3" descr="(question)">
          <a:extLst>
            <a:ext uri="{FF2B5EF4-FFF2-40B4-BE49-F238E27FC236}">
              <a16:creationId xmlns:a16="http://schemas.microsoft.com/office/drawing/2014/main" id="{E32A3D18-6051-4D23-831A-51968E535D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2" name="AutoShape 3" descr="(question)">
          <a:extLst>
            <a:ext uri="{FF2B5EF4-FFF2-40B4-BE49-F238E27FC236}">
              <a16:creationId xmlns:a16="http://schemas.microsoft.com/office/drawing/2014/main" id="{D4D591E5-6579-4DFB-A602-2519272142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3" name="AutoShape 3" descr="(question)">
          <a:extLst>
            <a:ext uri="{FF2B5EF4-FFF2-40B4-BE49-F238E27FC236}">
              <a16:creationId xmlns:a16="http://schemas.microsoft.com/office/drawing/2014/main" id="{2BABE746-80C2-4D0F-88D7-D26C5EB8A9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4" name="AutoShape 3" descr="(question)">
          <a:extLst>
            <a:ext uri="{FF2B5EF4-FFF2-40B4-BE49-F238E27FC236}">
              <a16:creationId xmlns:a16="http://schemas.microsoft.com/office/drawing/2014/main" id="{1D5D722D-9539-48D5-8942-57908F85FB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5" name="AutoShape 3" descr="(question)">
          <a:extLst>
            <a:ext uri="{FF2B5EF4-FFF2-40B4-BE49-F238E27FC236}">
              <a16:creationId xmlns:a16="http://schemas.microsoft.com/office/drawing/2014/main" id="{76440C18-6205-47EC-B916-5BE8A0BB5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6" name="AutoShape 3" descr="(question)">
          <a:extLst>
            <a:ext uri="{FF2B5EF4-FFF2-40B4-BE49-F238E27FC236}">
              <a16:creationId xmlns:a16="http://schemas.microsoft.com/office/drawing/2014/main" id="{3ADBDBC0-3F18-4A53-B73E-C6E3DC027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7" name="AutoShape 3" descr="(question)">
          <a:extLst>
            <a:ext uri="{FF2B5EF4-FFF2-40B4-BE49-F238E27FC236}">
              <a16:creationId xmlns:a16="http://schemas.microsoft.com/office/drawing/2014/main" id="{6B38DE34-5D72-44A2-82E6-EA3A09E417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8" name="AutoShape 3" descr="(question)">
          <a:extLst>
            <a:ext uri="{FF2B5EF4-FFF2-40B4-BE49-F238E27FC236}">
              <a16:creationId xmlns:a16="http://schemas.microsoft.com/office/drawing/2014/main" id="{99917ADA-A31F-4B57-A0A3-BFEA0185A4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59" name="AutoShape 3" descr="(question)">
          <a:extLst>
            <a:ext uri="{FF2B5EF4-FFF2-40B4-BE49-F238E27FC236}">
              <a16:creationId xmlns:a16="http://schemas.microsoft.com/office/drawing/2014/main" id="{AC998CE7-283A-4A1B-A50C-3D60F3E4C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0" name="AutoShape 3" descr="(question)">
          <a:extLst>
            <a:ext uri="{FF2B5EF4-FFF2-40B4-BE49-F238E27FC236}">
              <a16:creationId xmlns:a16="http://schemas.microsoft.com/office/drawing/2014/main" id="{5AAAC8EA-CAAE-41DE-B3CD-F6ADD4AD5F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1" name="AutoShape 3" descr="(question)">
          <a:extLst>
            <a:ext uri="{FF2B5EF4-FFF2-40B4-BE49-F238E27FC236}">
              <a16:creationId xmlns:a16="http://schemas.microsoft.com/office/drawing/2014/main" id="{3304ED6B-7FAD-4459-94A1-77789E831B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2" name="AutoShape 3" descr="(question)">
          <a:extLst>
            <a:ext uri="{FF2B5EF4-FFF2-40B4-BE49-F238E27FC236}">
              <a16:creationId xmlns:a16="http://schemas.microsoft.com/office/drawing/2014/main" id="{E1D5C59A-2C95-4040-9745-3936D75620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3" name="AutoShape 3" descr="(question)">
          <a:extLst>
            <a:ext uri="{FF2B5EF4-FFF2-40B4-BE49-F238E27FC236}">
              <a16:creationId xmlns:a16="http://schemas.microsoft.com/office/drawing/2014/main" id="{E3776DA8-43FD-4B44-8305-995C0F921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4" name="AutoShape 3" descr="(question)">
          <a:extLst>
            <a:ext uri="{FF2B5EF4-FFF2-40B4-BE49-F238E27FC236}">
              <a16:creationId xmlns:a16="http://schemas.microsoft.com/office/drawing/2014/main" id="{B0771D76-CBCF-4EF2-AB98-67363108D4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5" name="AutoShape 3" descr="(question)">
          <a:extLst>
            <a:ext uri="{FF2B5EF4-FFF2-40B4-BE49-F238E27FC236}">
              <a16:creationId xmlns:a16="http://schemas.microsoft.com/office/drawing/2014/main" id="{6B0A7E49-A706-42C8-A47E-137FBA742C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6" name="AutoShape 3" descr="(question)">
          <a:extLst>
            <a:ext uri="{FF2B5EF4-FFF2-40B4-BE49-F238E27FC236}">
              <a16:creationId xmlns:a16="http://schemas.microsoft.com/office/drawing/2014/main" id="{F1AE330B-20A5-40E2-9632-5F4FC738A6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7" name="AutoShape 3" descr="(question)">
          <a:extLst>
            <a:ext uri="{FF2B5EF4-FFF2-40B4-BE49-F238E27FC236}">
              <a16:creationId xmlns:a16="http://schemas.microsoft.com/office/drawing/2014/main" id="{C2C008AB-684B-4543-98D3-0D41A62C0A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8" name="AutoShape 3" descr="(question)">
          <a:extLst>
            <a:ext uri="{FF2B5EF4-FFF2-40B4-BE49-F238E27FC236}">
              <a16:creationId xmlns:a16="http://schemas.microsoft.com/office/drawing/2014/main" id="{AB4AAE25-9FA6-45EE-A38A-1FE57CA36C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69" name="AutoShape 3" descr="(question)">
          <a:extLst>
            <a:ext uri="{FF2B5EF4-FFF2-40B4-BE49-F238E27FC236}">
              <a16:creationId xmlns:a16="http://schemas.microsoft.com/office/drawing/2014/main" id="{7EFDF719-7586-47FD-BE80-6426B48906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0" name="AutoShape 3" descr="(question)">
          <a:extLst>
            <a:ext uri="{FF2B5EF4-FFF2-40B4-BE49-F238E27FC236}">
              <a16:creationId xmlns:a16="http://schemas.microsoft.com/office/drawing/2014/main" id="{991860B9-391E-4567-BDEE-664C63553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1" name="AutoShape 3" descr="(question)">
          <a:extLst>
            <a:ext uri="{FF2B5EF4-FFF2-40B4-BE49-F238E27FC236}">
              <a16:creationId xmlns:a16="http://schemas.microsoft.com/office/drawing/2014/main" id="{2D942D39-B565-4D23-A851-4ECADC524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2" name="AutoShape 3" descr="(question)">
          <a:extLst>
            <a:ext uri="{FF2B5EF4-FFF2-40B4-BE49-F238E27FC236}">
              <a16:creationId xmlns:a16="http://schemas.microsoft.com/office/drawing/2014/main" id="{BF20B0E7-F670-4C99-B84E-9D9CFBBE56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3" name="AutoShape 3" descr="(question)">
          <a:extLst>
            <a:ext uri="{FF2B5EF4-FFF2-40B4-BE49-F238E27FC236}">
              <a16:creationId xmlns:a16="http://schemas.microsoft.com/office/drawing/2014/main" id="{6A4AC2B1-8D89-48B5-971A-6F6A8BB71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4" name="AutoShape 3" descr="(question)">
          <a:extLst>
            <a:ext uri="{FF2B5EF4-FFF2-40B4-BE49-F238E27FC236}">
              <a16:creationId xmlns:a16="http://schemas.microsoft.com/office/drawing/2014/main" id="{55618E51-FA1E-44BA-8030-E65D0CFEB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5" name="AutoShape 3" descr="(question)">
          <a:extLst>
            <a:ext uri="{FF2B5EF4-FFF2-40B4-BE49-F238E27FC236}">
              <a16:creationId xmlns:a16="http://schemas.microsoft.com/office/drawing/2014/main" id="{AAD481A8-9F18-4FDF-80E9-4472459F5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6" name="AutoShape 3" descr="(question)">
          <a:extLst>
            <a:ext uri="{FF2B5EF4-FFF2-40B4-BE49-F238E27FC236}">
              <a16:creationId xmlns:a16="http://schemas.microsoft.com/office/drawing/2014/main" id="{B0E0B1B9-6660-4D66-9ACE-4EC6D625C1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7" name="AutoShape 3" descr="(question)">
          <a:extLst>
            <a:ext uri="{FF2B5EF4-FFF2-40B4-BE49-F238E27FC236}">
              <a16:creationId xmlns:a16="http://schemas.microsoft.com/office/drawing/2014/main" id="{9A13B420-181C-4DAB-96F6-90501B1F12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8" name="AutoShape 3" descr="(question)">
          <a:extLst>
            <a:ext uri="{FF2B5EF4-FFF2-40B4-BE49-F238E27FC236}">
              <a16:creationId xmlns:a16="http://schemas.microsoft.com/office/drawing/2014/main" id="{BCF10269-44F4-4CB7-9C04-0D17BE971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79" name="AutoShape 3" descr="(question)">
          <a:extLst>
            <a:ext uri="{FF2B5EF4-FFF2-40B4-BE49-F238E27FC236}">
              <a16:creationId xmlns:a16="http://schemas.microsoft.com/office/drawing/2014/main" id="{ED8F3815-04B5-46A8-AD67-7A4ECD9E3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0" name="AutoShape 3" descr="(question)">
          <a:extLst>
            <a:ext uri="{FF2B5EF4-FFF2-40B4-BE49-F238E27FC236}">
              <a16:creationId xmlns:a16="http://schemas.microsoft.com/office/drawing/2014/main" id="{F7815927-2D3A-45F5-A5F8-B2033B00B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1" name="AutoShape 3" descr="(question)">
          <a:extLst>
            <a:ext uri="{FF2B5EF4-FFF2-40B4-BE49-F238E27FC236}">
              <a16:creationId xmlns:a16="http://schemas.microsoft.com/office/drawing/2014/main" id="{0400FF84-E4C6-4322-9F0D-AC577B593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2" name="AutoShape 3" descr="(question)">
          <a:extLst>
            <a:ext uri="{FF2B5EF4-FFF2-40B4-BE49-F238E27FC236}">
              <a16:creationId xmlns:a16="http://schemas.microsoft.com/office/drawing/2014/main" id="{14C8B0D2-03CC-4A3A-8AAA-F6E5DDE60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3" name="AutoShape 3" descr="(question)">
          <a:extLst>
            <a:ext uri="{FF2B5EF4-FFF2-40B4-BE49-F238E27FC236}">
              <a16:creationId xmlns:a16="http://schemas.microsoft.com/office/drawing/2014/main" id="{422490B1-44CA-445B-AC50-2E1A7770D4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4" name="AutoShape 3" descr="(question)">
          <a:extLst>
            <a:ext uri="{FF2B5EF4-FFF2-40B4-BE49-F238E27FC236}">
              <a16:creationId xmlns:a16="http://schemas.microsoft.com/office/drawing/2014/main" id="{6B6B05E3-B253-4391-BA33-1B14FABEE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5" name="AutoShape 3" descr="(question)">
          <a:extLst>
            <a:ext uri="{FF2B5EF4-FFF2-40B4-BE49-F238E27FC236}">
              <a16:creationId xmlns:a16="http://schemas.microsoft.com/office/drawing/2014/main" id="{ADCEACB9-312F-48FF-8BD5-51F226C84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6" name="AutoShape 3" descr="(question)">
          <a:extLst>
            <a:ext uri="{FF2B5EF4-FFF2-40B4-BE49-F238E27FC236}">
              <a16:creationId xmlns:a16="http://schemas.microsoft.com/office/drawing/2014/main" id="{ED2FE7B3-F1DB-4F9E-878A-305C91DF3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7" name="AutoShape 3" descr="(question)">
          <a:extLst>
            <a:ext uri="{FF2B5EF4-FFF2-40B4-BE49-F238E27FC236}">
              <a16:creationId xmlns:a16="http://schemas.microsoft.com/office/drawing/2014/main" id="{DB693BCB-931A-43B0-9721-D2DECDD513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8" name="AutoShape 3" descr="(question)">
          <a:extLst>
            <a:ext uri="{FF2B5EF4-FFF2-40B4-BE49-F238E27FC236}">
              <a16:creationId xmlns:a16="http://schemas.microsoft.com/office/drawing/2014/main" id="{D79D703F-0DB5-4E58-9B81-BB1BFCA256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89" name="AutoShape 3" descr="(question)">
          <a:extLst>
            <a:ext uri="{FF2B5EF4-FFF2-40B4-BE49-F238E27FC236}">
              <a16:creationId xmlns:a16="http://schemas.microsoft.com/office/drawing/2014/main" id="{28991F03-434B-4EA0-A7D3-5CC5FC087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0" name="AutoShape 3" descr="(question)">
          <a:extLst>
            <a:ext uri="{FF2B5EF4-FFF2-40B4-BE49-F238E27FC236}">
              <a16:creationId xmlns:a16="http://schemas.microsoft.com/office/drawing/2014/main" id="{E27AE171-33F5-4310-B474-A9EA131E57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1" name="AutoShape 3" descr="(question)">
          <a:extLst>
            <a:ext uri="{FF2B5EF4-FFF2-40B4-BE49-F238E27FC236}">
              <a16:creationId xmlns:a16="http://schemas.microsoft.com/office/drawing/2014/main" id="{C97636DA-97DE-4A9E-A81B-9073F189F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2" name="AutoShape 3" descr="(question)">
          <a:extLst>
            <a:ext uri="{FF2B5EF4-FFF2-40B4-BE49-F238E27FC236}">
              <a16:creationId xmlns:a16="http://schemas.microsoft.com/office/drawing/2014/main" id="{C973E982-81D1-4181-B1C5-C1FC2C1BDD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3" name="AutoShape 3" descr="(question)">
          <a:extLst>
            <a:ext uri="{FF2B5EF4-FFF2-40B4-BE49-F238E27FC236}">
              <a16:creationId xmlns:a16="http://schemas.microsoft.com/office/drawing/2014/main" id="{AB899B26-6769-4ECF-B1B0-97A110523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4" name="AutoShape 3" descr="(question)">
          <a:extLst>
            <a:ext uri="{FF2B5EF4-FFF2-40B4-BE49-F238E27FC236}">
              <a16:creationId xmlns:a16="http://schemas.microsoft.com/office/drawing/2014/main" id="{C322A26E-3823-4907-B97D-BCFA0CEA24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5" name="AutoShape 3" descr="(question)">
          <a:extLst>
            <a:ext uri="{FF2B5EF4-FFF2-40B4-BE49-F238E27FC236}">
              <a16:creationId xmlns:a16="http://schemas.microsoft.com/office/drawing/2014/main" id="{122A012F-A318-47C2-B077-6ADAFB6BF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6" name="AutoShape 3" descr="(question)">
          <a:extLst>
            <a:ext uri="{FF2B5EF4-FFF2-40B4-BE49-F238E27FC236}">
              <a16:creationId xmlns:a16="http://schemas.microsoft.com/office/drawing/2014/main" id="{D1CC7FE5-4C3E-45B9-A694-7606568987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7" name="AutoShape 3" descr="(question)">
          <a:extLst>
            <a:ext uri="{FF2B5EF4-FFF2-40B4-BE49-F238E27FC236}">
              <a16:creationId xmlns:a16="http://schemas.microsoft.com/office/drawing/2014/main" id="{0B4489D8-5AF5-4090-9C39-41225F861A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8" name="AutoShape 3" descr="(question)">
          <a:extLst>
            <a:ext uri="{FF2B5EF4-FFF2-40B4-BE49-F238E27FC236}">
              <a16:creationId xmlns:a16="http://schemas.microsoft.com/office/drawing/2014/main" id="{5160ECB1-0593-4FB3-969A-FBCA70E88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399" name="AutoShape 3" descr="(question)">
          <a:extLst>
            <a:ext uri="{FF2B5EF4-FFF2-40B4-BE49-F238E27FC236}">
              <a16:creationId xmlns:a16="http://schemas.microsoft.com/office/drawing/2014/main" id="{7BF939F1-97A7-41D2-9B3B-3E5EBC315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0" name="AutoShape 3" descr="(question)">
          <a:extLst>
            <a:ext uri="{FF2B5EF4-FFF2-40B4-BE49-F238E27FC236}">
              <a16:creationId xmlns:a16="http://schemas.microsoft.com/office/drawing/2014/main" id="{6D9BA024-333C-4C87-A231-803489EE77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1" name="AutoShape 3" descr="(question)">
          <a:extLst>
            <a:ext uri="{FF2B5EF4-FFF2-40B4-BE49-F238E27FC236}">
              <a16:creationId xmlns:a16="http://schemas.microsoft.com/office/drawing/2014/main" id="{6DE52A60-5C68-4E20-8018-2F647DC4BD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2" name="AutoShape 3" descr="(question)">
          <a:extLst>
            <a:ext uri="{FF2B5EF4-FFF2-40B4-BE49-F238E27FC236}">
              <a16:creationId xmlns:a16="http://schemas.microsoft.com/office/drawing/2014/main" id="{4572F10A-0EFA-4915-835E-86270972FC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3" name="AutoShape 3" descr="(question)">
          <a:extLst>
            <a:ext uri="{FF2B5EF4-FFF2-40B4-BE49-F238E27FC236}">
              <a16:creationId xmlns:a16="http://schemas.microsoft.com/office/drawing/2014/main" id="{EC86DAEC-FECE-4B82-82F6-DD52938A4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4" name="AutoShape 3" descr="(question)">
          <a:extLst>
            <a:ext uri="{FF2B5EF4-FFF2-40B4-BE49-F238E27FC236}">
              <a16:creationId xmlns:a16="http://schemas.microsoft.com/office/drawing/2014/main" id="{B449BB11-99EB-4D6C-B800-859EB34C75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5" name="AutoShape 3" descr="(question)">
          <a:extLst>
            <a:ext uri="{FF2B5EF4-FFF2-40B4-BE49-F238E27FC236}">
              <a16:creationId xmlns:a16="http://schemas.microsoft.com/office/drawing/2014/main" id="{20F53086-7877-407D-95CA-0BE046FD3B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6" name="AutoShape 3" descr="(question)">
          <a:extLst>
            <a:ext uri="{FF2B5EF4-FFF2-40B4-BE49-F238E27FC236}">
              <a16:creationId xmlns:a16="http://schemas.microsoft.com/office/drawing/2014/main" id="{8CF66385-01D9-4DF0-A7DA-366405FEB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7" name="AutoShape 3" descr="(question)">
          <a:extLst>
            <a:ext uri="{FF2B5EF4-FFF2-40B4-BE49-F238E27FC236}">
              <a16:creationId xmlns:a16="http://schemas.microsoft.com/office/drawing/2014/main" id="{1AF11038-6F4B-4B6A-BE21-C16E11DA23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8" name="AutoShape 3" descr="(question)">
          <a:extLst>
            <a:ext uri="{FF2B5EF4-FFF2-40B4-BE49-F238E27FC236}">
              <a16:creationId xmlns:a16="http://schemas.microsoft.com/office/drawing/2014/main" id="{E4697444-D974-456C-86D9-D5FA359BA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09" name="AutoShape 3" descr="(question)">
          <a:extLst>
            <a:ext uri="{FF2B5EF4-FFF2-40B4-BE49-F238E27FC236}">
              <a16:creationId xmlns:a16="http://schemas.microsoft.com/office/drawing/2014/main" id="{30E7DD28-7264-48A1-96C5-968EAA306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20</xdr:row>
      <xdr:rowOff>0</xdr:rowOff>
    </xdr:from>
    <xdr:ext cx="304800" cy="304800"/>
    <xdr:sp macro="" textlink="">
      <xdr:nvSpPr>
        <xdr:cNvPr id="410" name="AutoShape 3" descr="(question)">
          <a:extLst>
            <a:ext uri="{FF2B5EF4-FFF2-40B4-BE49-F238E27FC236}">
              <a16:creationId xmlns:a16="http://schemas.microsoft.com/office/drawing/2014/main" id="{7A62689E-4B2E-4D0A-9B6C-CC626F7846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400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 name="AutoShape 3" descr="(question)">
          <a:extLst>
            <a:ext uri="{FF2B5EF4-FFF2-40B4-BE49-F238E27FC236}">
              <a16:creationId xmlns:a16="http://schemas.microsoft.com/office/drawing/2014/main" id="{DA6B5C20-C856-4E6D-B07D-69811FAF51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 name="AutoShape 3" descr="(question)">
          <a:extLst>
            <a:ext uri="{FF2B5EF4-FFF2-40B4-BE49-F238E27FC236}">
              <a16:creationId xmlns:a16="http://schemas.microsoft.com/office/drawing/2014/main" id="{F72215E0-4B18-4D35-A79F-F95D3FBE4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 name="AutoShape 3" descr="(question)">
          <a:extLst>
            <a:ext uri="{FF2B5EF4-FFF2-40B4-BE49-F238E27FC236}">
              <a16:creationId xmlns:a16="http://schemas.microsoft.com/office/drawing/2014/main" id="{005EEF21-FECD-4FFE-85EF-376E90CE37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 name="AutoShape 3" descr="(question)">
          <a:extLst>
            <a:ext uri="{FF2B5EF4-FFF2-40B4-BE49-F238E27FC236}">
              <a16:creationId xmlns:a16="http://schemas.microsoft.com/office/drawing/2014/main" id="{5AE58959-CA06-4EDA-AB3F-AD16EDE7B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 name="AutoShape 3" descr="(question)">
          <a:extLst>
            <a:ext uri="{FF2B5EF4-FFF2-40B4-BE49-F238E27FC236}">
              <a16:creationId xmlns:a16="http://schemas.microsoft.com/office/drawing/2014/main" id="{A75E570E-BB6D-4DA4-9F1E-E5E577C1AF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 name="AutoShape 3" descr="(question)">
          <a:extLst>
            <a:ext uri="{FF2B5EF4-FFF2-40B4-BE49-F238E27FC236}">
              <a16:creationId xmlns:a16="http://schemas.microsoft.com/office/drawing/2014/main" id="{973C1EEE-28ED-4D66-887E-86B4A5766B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 name="AutoShape 3" descr="(question)">
          <a:extLst>
            <a:ext uri="{FF2B5EF4-FFF2-40B4-BE49-F238E27FC236}">
              <a16:creationId xmlns:a16="http://schemas.microsoft.com/office/drawing/2014/main" id="{5D8D7F76-2C80-4E42-8AA2-2B06B2826B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 name="AutoShape 3" descr="(question)">
          <a:extLst>
            <a:ext uri="{FF2B5EF4-FFF2-40B4-BE49-F238E27FC236}">
              <a16:creationId xmlns:a16="http://schemas.microsoft.com/office/drawing/2014/main" id="{FFC99CCC-96ED-42D3-99B2-8C634131B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 name="AutoShape 3" descr="(question)">
          <a:extLst>
            <a:ext uri="{FF2B5EF4-FFF2-40B4-BE49-F238E27FC236}">
              <a16:creationId xmlns:a16="http://schemas.microsoft.com/office/drawing/2014/main" id="{AF412D06-A00E-407F-84F7-A6EE7B1284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 name="AutoShape 3" descr="(question)">
          <a:extLst>
            <a:ext uri="{FF2B5EF4-FFF2-40B4-BE49-F238E27FC236}">
              <a16:creationId xmlns:a16="http://schemas.microsoft.com/office/drawing/2014/main" id="{E85CA86E-29F9-4892-A0A0-8C4691F772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 name="AutoShape 3" descr="(question)">
          <a:extLst>
            <a:ext uri="{FF2B5EF4-FFF2-40B4-BE49-F238E27FC236}">
              <a16:creationId xmlns:a16="http://schemas.microsoft.com/office/drawing/2014/main" id="{10C81D03-78C4-45E6-8998-E4C5FBEBD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 name="AutoShape 3" descr="(question)">
          <a:extLst>
            <a:ext uri="{FF2B5EF4-FFF2-40B4-BE49-F238E27FC236}">
              <a16:creationId xmlns:a16="http://schemas.microsoft.com/office/drawing/2014/main" id="{BA55A4CD-9996-4684-89C1-B3B41A697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 name="AutoShape 3" descr="(question)">
          <a:extLst>
            <a:ext uri="{FF2B5EF4-FFF2-40B4-BE49-F238E27FC236}">
              <a16:creationId xmlns:a16="http://schemas.microsoft.com/office/drawing/2014/main" id="{ABFC323A-69A0-4DFF-9E6F-A02E67845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 name="AutoShape 3" descr="(question)">
          <a:extLst>
            <a:ext uri="{FF2B5EF4-FFF2-40B4-BE49-F238E27FC236}">
              <a16:creationId xmlns:a16="http://schemas.microsoft.com/office/drawing/2014/main" id="{9419ABA9-0EB7-41CC-85C3-C347BC51DC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 name="AutoShape 3" descr="(question)">
          <a:extLst>
            <a:ext uri="{FF2B5EF4-FFF2-40B4-BE49-F238E27FC236}">
              <a16:creationId xmlns:a16="http://schemas.microsoft.com/office/drawing/2014/main" id="{5E06787D-17AB-4127-92FC-70D12F7367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 name="AutoShape 3" descr="(question)">
          <a:extLst>
            <a:ext uri="{FF2B5EF4-FFF2-40B4-BE49-F238E27FC236}">
              <a16:creationId xmlns:a16="http://schemas.microsoft.com/office/drawing/2014/main" id="{E93F5BE7-08DA-4AAE-AFCD-C37276B41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 name="AutoShape 3" descr="(question)">
          <a:extLst>
            <a:ext uri="{FF2B5EF4-FFF2-40B4-BE49-F238E27FC236}">
              <a16:creationId xmlns:a16="http://schemas.microsoft.com/office/drawing/2014/main" id="{4B327E23-0637-47AA-9FE2-4F57601EEF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 name="AutoShape 3" descr="(question)">
          <a:extLst>
            <a:ext uri="{FF2B5EF4-FFF2-40B4-BE49-F238E27FC236}">
              <a16:creationId xmlns:a16="http://schemas.microsoft.com/office/drawing/2014/main" id="{FA50F076-253F-4A07-9BCF-B6731B1E4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 name="AutoShape 3" descr="(question)">
          <a:extLst>
            <a:ext uri="{FF2B5EF4-FFF2-40B4-BE49-F238E27FC236}">
              <a16:creationId xmlns:a16="http://schemas.microsoft.com/office/drawing/2014/main" id="{EDCA4B8F-93F7-4CE8-8954-7FBC1FBD2B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 name="AutoShape 3" descr="(question)">
          <a:extLst>
            <a:ext uri="{FF2B5EF4-FFF2-40B4-BE49-F238E27FC236}">
              <a16:creationId xmlns:a16="http://schemas.microsoft.com/office/drawing/2014/main" id="{D1E543DE-D5ED-4EE1-B795-7B634796B2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 name="AutoShape 3" descr="(question)">
          <a:extLst>
            <a:ext uri="{FF2B5EF4-FFF2-40B4-BE49-F238E27FC236}">
              <a16:creationId xmlns:a16="http://schemas.microsoft.com/office/drawing/2014/main" id="{A7C89A3D-CEE1-4244-A502-9CEDCE618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 name="AutoShape 3" descr="(question)">
          <a:extLst>
            <a:ext uri="{FF2B5EF4-FFF2-40B4-BE49-F238E27FC236}">
              <a16:creationId xmlns:a16="http://schemas.microsoft.com/office/drawing/2014/main" id="{42BDAB77-3397-49FB-AA4F-4CF4EBAC1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 name="AutoShape 3" descr="(question)">
          <a:extLst>
            <a:ext uri="{FF2B5EF4-FFF2-40B4-BE49-F238E27FC236}">
              <a16:creationId xmlns:a16="http://schemas.microsoft.com/office/drawing/2014/main" id="{1C4C1EF1-BF43-483C-90A2-BA6884206D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 name="AutoShape 3" descr="(question)">
          <a:extLst>
            <a:ext uri="{FF2B5EF4-FFF2-40B4-BE49-F238E27FC236}">
              <a16:creationId xmlns:a16="http://schemas.microsoft.com/office/drawing/2014/main" id="{466B5D6E-54A2-4835-9080-D075E86615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 name="AutoShape 3" descr="(question)">
          <a:extLst>
            <a:ext uri="{FF2B5EF4-FFF2-40B4-BE49-F238E27FC236}">
              <a16:creationId xmlns:a16="http://schemas.microsoft.com/office/drawing/2014/main" id="{9A6CDFCE-69DD-446C-AFD2-E20A3B996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 name="AutoShape 3" descr="(question)">
          <a:extLst>
            <a:ext uri="{FF2B5EF4-FFF2-40B4-BE49-F238E27FC236}">
              <a16:creationId xmlns:a16="http://schemas.microsoft.com/office/drawing/2014/main" id="{2D5ED175-C151-4915-AD13-404706D96A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 name="AutoShape 3" descr="(question)">
          <a:extLst>
            <a:ext uri="{FF2B5EF4-FFF2-40B4-BE49-F238E27FC236}">
              <a16:creationId xmlns:a16="http://schemas.microsoft.com/office/drawing/2014/main" id="{7B2306AB-4342-40A5-8251-99731BD94A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 name="AutoShape 3" descr="(question)">
          <a:extLst>
            <a:ext uri="{FF2B5EF4-FFF2-40B4-BE49-F238E27FC236}">
              <a16:creationId xmlns:a16="http://schemas.microsoft.com/office/drawing/2014/main" id="{0A887DC7-211E-4E88-9BCC-482D5339A5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 name="AutoShape 3" descr="(question)">
          <a:extLst>
            <a:ext uri="{FF2B5EF4-FFF2-40B4-BE49-F238E27FC236}">
              <a16:creationId xmlns:a16="http://schemas.microsoft.com/office/drawing/2014/main" id="{3CBC0EE8-EFD9-42F7-9D4F-64CA139DBF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 name="AutoShape 3" descr="(question)">
          <a:extLst>
            <a:ext uri="{FF2B5EF4-FFF2-40B4-BE49-F238E27FC236}">
              <a16:creationId xmlns:a16="http://schemas.microsoft.com/office/drawing/2014/main" id="{86A6422F-4BF4-40C4-B34D-75D4FC73C1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 name="AutoShape 3" descr="(question)">
          <a:extLst>
            <a:ext uri="{FF2B5EF4-FFF2-40B4-BE49-F238E27FC236}">
              <a16:creationId xmlns:a16="http://schemas.microsoft.com/office/drawing/2014/main" id="{9C9CEF6A-3FEB-4B68-BC1C-81571F693E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 name="AutoShape 3" descr="(question)">
          <a:extLst>
            <a:ext uri="{FF2B5EF4-FFF2-40B4-BE49-F238E27FC236}">
              <a16:creationId xmlns:a16="http://schemas.microsoft.com/office/drawing/2014/main" id="{3E994544-CF48-4FBC-B19A-23F2D6278A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 name="AutoShape 3" descr="(question)">
          <a:extLst>
            <a:ext uri="{FF2B5EF4-FFF2-40B4-BE49-F238E27FC236}">
              <a16:creationId xmlns:a16="http://schemas.microsoft.com/office/drawing/2014/main" id="{41A33351-B89B-459D-A7FF-5C9525EA8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 name="AutoShape 3" descr="(question)">
          <a:extLst>
            <a:ext uri="{FF2B5EF4-FFF2-40B4-BE49-F238E27FC236}">
              <a16:creationId xmlns:a16="http://schemas.microsoft.com/office/drawing/2014/main" id="{1DE959F0-0646-4565-A71D-2693257DCB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 name="AutoShape 3" descr="(question)">
          <a:extLst>
            <a:ext uri="{FF2B5EF4-FFF2-40B4-BE49-F238E27FC236}">
              <a16:creationId xmlns:a16="http://schemas.microsoft.com/office/drawing/2014/main" id="{38D8A2D0-18CD-459B-B423-BA2AA8F934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 name="AutoShape 3" descr="(question)">
          <a:extLst>
            <a:ext uri="{FF2B5EF4-FFF2-40B4-BE49-F238E27FC236}">
              <a16:creationId xmlns:a16="http://schemas.microsoft.com/office/drawing/2014/main" id="{D035F42D-AEDC-411D-A009-86DEB09B7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 name="AutoShape 3" descr="(question)">
          <a:extLst>
            <a:ext uri="{FF2B5EF4-FFF2-40B4-BE49-F238E27FC236}">
              <a16:creationId xmlns:a16="http://schemas.microsoft.com/office/drawing/2014/main" id="{483490D7-750D-49B3-8F98-258D0C3256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 name="AutoShape 3" descr="(question)">
          <a:extLst>
            <a:ext uri="{FF2B5EF4-FFF2-40B4-BE49-F238E27FC236}">
              <a16:creationId xmlns:a16="http://schemas.microsoft.com/office/drawing/2014/main" id="{9CF854ED-3266-4B18-9244-426B15A87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 name="AutoShape 3" descr="(question)">
          <a:extLst>
            <a:ext uri="{FF2B5EF4-FFF2-40B4-BE49-F238E27FC236}">
              <a16:creationId xmlns:a16="http://schemas.microsoft.com/office/drawing/2014/main" id="{E72C3EE9-6A7E-4B40-B238-9BB8B6C6EE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 name="AutoShape 3" descr="(question)">
          <a:extLst>
            <a:ext uri="{FF2B5EF4-FFF2-40B4-BE49-F238E27FC236}">
              <a16:creationId xmlns:a16="http://schemas.microsoft.com/office/drawing/2014/main" id="{74213B64-AF12-4973-95DC-0C322DA79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 name="AutoShape 3" descr="(question)">
          <a:extLst>
            <a:ext uri="{FF2B5EF4-FFF2-40B4-BE49-F238E27FC236}">
              <a16:creationId xmlns:a16="http://schemas.microsoft.com/office/drawing/2014/main" id="{1EADCC92-4592-476D-9A44-8C62ABFB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 name="AutoShape 3" descr="(question)">
          <a:extLst>
            <a:ext uri="{FF2B5EF4-FFF2-40B4-BE49-F238E27FC236}">
              <a16:creationId xmlns:a16="http://schemas.microsoft.com/office/drawing/2014/main" id="{DAC4A62F-607D-468F-9540-3AF69DACA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 name="AutoShape 3" descr="(question)">
          <a:extLst>
            <a:ext uri="{FF2B5EF4-FFF2-40B4-BE49-F238E27FC236}">
              <a16:creationId xmlns:a16="http://schemas.microsoft.com/office/drawing/2014/main" id="{EBA4E8ED-7DD2-48BF-AA60-22772344A8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 name="AutoShape 3" descr="(question)">
          <a:extLst>
            <a:ext uri="{FF2B5EF4-FFF2-40B4-BE49-F238E27FC236}">
              <a16:creationId xmlns:a16="http://schemas.microsoft.com/office/drawing/2014/main" id="{CCAE794B-2DA1-472E-9757-A851FDFC38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 name="AutoShape 3" descr="(question)">
          <a:extLst>
            <a:ext uri="{FF2B5EF4-FFF2-40B4-BE49-F238E27FC236}">
              <a16:creationId xmlns:a16="http://schemas.microsoft.com/office/drawing/2014/main" id="{5F3AED7F-F00B-427B-98D4-A933D8387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 name="AutoShape 3" descr="(question)">
          <a:extLst>
            <a:ext uri="{FF2B5EF4-FFF2-40B4-BE49-F238E27FC236}">
              <a16:creationId xmlns:a16="http://schemas.microsoft.com/office/drawing/2014/main" id="{261D333B-F188-483E-A0D3-0EA10C92E5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 name="AutoShape 3" descr="(question)">
          <a:extLst>
            <a:ext uri="{FF2B5EF4-FFF2-40B4-BE49-F238E27FC236}">
              <a16:creationId xmlns:a16="http://schemas.microsoft.com/office/drawing/2014/main" id="{2F396E8B-243D-469F-9750-BC1C1A8FE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 name="AutoShape 3" descr="(question)">
          <a:extLst>
            <a:ext uri="{FF2B5EF4-FFF2-40B4-BE49-F238E27FC236}">
              <a16:creationId xmlns:a16="http://schemas.microsoft.com/office/drawing/2014/main" id="{4B2B8EFA-DFB6-4A9F-A698-CAE801CE9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 name="AutoShape 3" descr="(question)">
          <a:extLst>
            <a:ext uri="{FF2B5EF4-FFF2-40B4-BE49-F238E27FC236}">
              <a16:creationId xmlns:a16="http://schemas.microsoft.com/office/drawing/2014/main" id="{F9C0E325-2FCD-4EC1-8A1F-3410328CAC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 name="AutoShape 3" descr="(question)">
          <a:extLst>
            <a:ext uri="{FF2B5EF4-FFF2-40B4-BE49-F238E27FC236}">
              <a16:creationId xmlns:a16="http://schemas.microsoft.com/office/drawing/2014/main" id="{33B76EAB-9E49-4B43-8F7E-CE873F63D2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 name="AutoShape 3" descr="(question)">
          <a:extLst>
            <a:ext uri="{FF2B5EF4-FFF2-40B4-BE49-F238E27FC236}">
              <a16:creationId xmlns:a16="http://schemas.microsoft.com/office/drawing/2014/main" id="{70A0AC24-0048-4EE7-8212-D007D0FE2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 name="AutoShape 3" descr="(question)">
          <a:extLst>
            <a:ext uri="{FF2B5EF4-FFF2-40B4-BE49-F238E27FC236}">
              <a16:creationId xmlns:a16="http://schemas.microsoft.com/office/drawing/2014/main" id="{B999ADF3-C0BD-41A8-BE46-6071FC6DD1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 name="AutoShape 3" descr="(question)">
          <a:extLst>
            <a:ext uri="{FF2B5EF4-FFF2-40B4-BE49-F238E27FC236}">
              <a16:creationId xmlns:a16="http://schemas.microsoft.com/office/drawing/2014/main" id="{EBBC4C99-DD1F-499D-8FFD-7EF170BBA5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 name="AutoShape 3" descr="(question)">
          <a:extLst>
            <a:ext uri="{FF2B5EF4-FFF2-40B4-BE49-F238E27FC236}">
              <a16:creationId xmlns:a16="http://schemas.microsoft.com/office/drawing/2014/main" id="{66F5D588-A06B-4C90-872E-D8810C545E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5" name="AutoShape 3" descr="(question)">
          <a:extLst>
            <a:ext uri="{FF2B5EF4-FFF2-40B4-BE49-F238E27FC236}">
              <a16:creationId xmlns:a16="http://schemas.microsoft.com/office/drawing/2014/main" id="{DE928C81-49DA-4310-BBFE-15A423F5DE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6" name="AutoShape 3" descr="(question)">
          <a:extLst>
            <a:ext uri="{FF2B5EF4-FFF2-40B4-BE49-F238E27FC236}">
              <a16:creationId xmlns:a16="http://schemas.microsoft.com/office/drawing/2014/main" id="{173092BE-B2F0-4B79-8FEB-85A5D82942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7" name="AutoShape 3" descr="(question)">
          <a:extLst>
            <a:ext uri="{FF2B5EF4-FFF2-40B4-BE49-F238E27FC236}">
              <a16:creationId xmlns:a16="http://schemas.microsoft.com/office/drawing/2014/main" id="{75D1F23D-3696-44D9-9C2F-47E0C20F10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8" name="AutoShape 3" descr="(question)">
          <a:extLst>
            <a:ext uri="{FF2B5EF4-FFF2-40B4-BE49-F238E27FC236}">
              <a16:creationId xmlns:a16="http://schemas.microsoft.com/office/drawing/2014/main" id="{BF1BCEFD-EA8F-47F8-A344-255B19C939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9" name="AutoShape 3" descr="(question)">
          <a:extLst>
            <a:ext uri="{FF2B5EF4-FFF2-40B4-BE49-F238E27FC236}">
              <a16:creationId xmlns:a16="http://schemas.microsoft.com/office/drawing/2014/main" id="{94FE7F6E-6AFC-45DA-81C9-ABD992F77A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0" name="AutoShape 3" descr="(question)">
          <a:extLst>
            <a:ext uri="{FF2B5EF4-FFF2-40B4-BE49-F238E27FC236}">
              <a16:creationId xmlns:a16="http://schemas.microsoft.com/office/drawing/2014/main" id="{1C0129A1-74E3-4874-B9D4-83DDCFD2A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1" name="AutoShape 3" descr="(question)">
          <a:extLst>
            <a:ext uri="{FF2B5EF4-FFF2-40B4-BE49-F238E27FC236}">
              <a16:creationId xmlns:a16="http://schemas.microsoft.com/office/drawing/2014/main" id="{454EF365-75F0-474F-96B7-756C794C23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2" name="AutoShape 3" descr="(question)">
          <a:extLst>
            <a:ext uri="{FF2B5EF4-FFF2-40B4-BE49-F238E27FC236}">
              <a16:creationId xmlns:a16="http://schemas.microsoft.com/office/drawing/2014/main" id="{883B1A0C-2388-4CCD-86C3-710CE559FC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3" name="AutoShape 3" descr="(question)">
          <a:extLst>
            <a:ext uri="{FF2B5EF4-FFF2-40B4-BE49-F238E27FC236}">
              <a16:creationId xmlns:a16="http://schemas.microsoft.com/office/drawing/2014/main" id="{668A4411-8C01-4400-BE3E-8043120EB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4" name="AutoShape 3" descr="(question)">
          <a:extLst>
            <a:ext uri="{FF2B5EF4-FFF2-40B4-BE49-F238E27FC236}">
              <a16:creationId xmlns:a16="http://schemas.microsoft.com/office/drawing/2014/main" id="{3A0B4F25-F04A-4246-A112-CEF3DEFE82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5" name="AutoShape 3" descr="(question)">
          <a:extLst>
            <a:ext uri="{FF2B5EF4-FFF2-40B4-BE49-F238E27FC236}">
              <a16:creationId xmlns:a16="http://schemas.microsoft.com/office/drawing/2014/main" id="{670D54AA-8745-4120-9128-31957CFEB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6" name="AutoShape 3" descr="(question)">
          <a:extLst>
            <a:ext uri="{FF2B5EF4-FFF2-40B4-BE49-F238E27FC236}">
              <a16:creationId xmlns:a16="http://schemas.microsoft.com/office/drawing/2014/main" id="{B70B787E-F341-4CC6-BD7F-02B3B8818E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7" name="AutoShape 3" descr="(question)">
          <a:extLst>
            <a:ext uri="{FF2B5EF4-FFF2-40B4-BE49-F238E27FC236}">
              <a16:creationId xmlns:a16="http://schemas.microsoft.com/office/drawing/2014/main" id="{BEC6441F-AD91-42D8-A71F-2B7477A761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8" name="AutoShape 3" descr="(question)">
          <a:extLst>
            <a:ext uri="{FF2B5EF4-FFF2-40B4-BE49-F238E27FC236}">
              <a16:creationId xmlns:a16="http://schemas.microsoft.com/office/drawing/2014/main" id="{0266AE74-03D2-49E6-B4A6-CCC987662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79" name="AutoShape 3" descr="(question)">
          <a:extLst>
            <a:ext uri="{FF2B5EF4-FFF2-40B4-BE49-F238E27FC236}">
              <a16:creationId xmlns:a16="http://schemas.microsoft.com/office/drawing/2014/main" id="{8050310C-4F58-4513-9D2B-503A02F229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0" name="AutoShape 3" descr="(question)">
          <a:extLst>
            <a:ext uri="{FF2B5EF4-FFF2-40B4-BE49-F238E27FC236}">
              <a16:creationId xmlns:a16="http://schemas.microsoft.com/office/drawing/2014/main" id="{00091E79-7D01-495E-853C-0322C03ED3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1" name="AutoShape 3" descr="(question)">
          <a:extLst>
            <a:ext uri="{FF2B5EF4-FFF2-40B4-BE49-F238E27FC236}">
              <a16:creationId xmlns:a16="http://schemas.microsoft.com/office/drawing/2014/main" id="{3D8B28BD-F468-489E-B854-857BDD6392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2" name="AutoShape 3" descr="(question)">
          <a:extLst>
            <a:ext uri="{FF2B5EF4-FFF2-40B4-BE49-F238E27FC236}">
              <a16:creationId xmlns:a16="http://schemas.microsoft.com/office/drawing/2014/main" id="{9B8E752E-FAEA-40DE-99B1-4129F852B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3" name="AutoShape 3" descr="(question)">
          <a:extLst>
            <a:ext uri="{FF2B5EF4-FFF2-40B4-BE49-F238E27FC236}">
              <a16:creationId xmlns:a16="http://schemas.microsoft.com/office/drawing/2014/main" id="{9E3F390F-6942-4B59-9821-11AE35416A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4" name="AutoShape 3" descr="(question)">
          <a:extLst>
            <a:ext uri="{FF2B5EF4-FFF2-40B4-BE49-F238E27FC236}">
              <a16:creationId xmlns:a16="http://schemas.microsoft.com/office/drawing/2014/main" id="{CD23C0AA-D1E9-4D92-94AE-C57CBB6222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5" name="AutoShape 3" descr="(question)">
          <a:extLst>
            <a:ext uri="{FF2B5EF4-FFF2-40B4-BE49-F238E27FC236}">
              <a16:creationId xmlns:a16="http://schemas.microsoft.com/office/drawing/2014/main" id="{1CC20B66-5C5B-4570-B670-6037F90A9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6" name="AutoShape 3" descr="(question)">
          <a:extLst>
            <a:ext uri="{FF2B5EF4-FFF2-40B4-BE49-F238E27FC236}">
              <a16:creationId xmlns:a16="http://schemas.microsoft.com/office/drawing/2014/main" id="{E1618298-B736-4FE0-AB22-267540AC7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7" name="AutoShape 3" descr="(question)">
          <a:extLst>
            <a:ext uri="{FF2B5EF4-FFF2-40B4-BE49-F238E27FC236}">
              <a16:creationId xmlns:a16="http://schemas.microsoft.com/office/drawing/2014/main" id="{C4E2D6DC-82EA-4F00-BF2B-C187F0F799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8" name="AutoShape 3" descr="(question)">
          <a:extLst>
            <a:ext uri="{FF2B5EF4-FFF2-40B4-BE49-F238E27FC236}">
              <a16:creationId xmlns:a16="http://schemas.microsoft.com/office/drawing/2014/main" id="{26040898-0828-4BBA-8C4D-909B70F8E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89" name="AutoShape 3" descr="(question)">
          <a:extLst>
            <a:ext uri="{FF2B5EF4-FFF2-40B4-BE49-F238E27FC236}">
              <a16:creationId xmlns:a16="http://schemas.microsoft.com/office/drawing/2014/main" id="{E2397CF8-8884-4E05-ADF0-9F991B50A1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0" name="AutoShape 3" descr="(question)">
          <a:extLst>
            <a:ext uri="{FF2B5EF4-FFF2-40B4-BE49-F238E27FC236}">
              <a16:creationId xmlns:a16="http://schemas.microsoft.com/office/drawing/2014/main" id="{9D6019B2-33CE-4A24-9FC0-6BB4F8BEDA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1" name="AutoShape 3" descr="(question)">
          <a:extLst>
            <a:ext uri="{FF2B5EF4-FFF2-40B4-BE49-F238E27FC236}">
              <a16:creationId xmlns:a16="http://schemas.microsoft.com/office/drawing/2014/main" id="{88E69916-6A0B-4C79-A9B4-E25E627325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92" name="AutoShape 3" descr="(question)">
          <a:extLst>
            <a:ext uri="{FF2B5EF4-FFF2-40B4-BE49-F238E27FC236}">
              <a16:creationId xmlns:a16="http://schemas.microsoft.com/office/drawing/2014/main" id="{018EB48E-B0B8-4AC7-B00D-F0ECE431F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07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3" name="AutoShape 3" descr="(question)">
          <a:extLst>
            <a:ext uri="{FF2B5EF4-FFF2-40B4-BE49-F238E27FC236}">
              <a16:creationId xmlns:a16="http://schemas.microsoft.com/office/drawing/2014/main" id="{AABE6AC9-0867-4BA9-B1FC-2FD243C8B6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4" name="AutoShape 3" descr="(question)">
          <a:extLst>
            <a:ext uri="{FF2B5EF4-FFF2-40B4-BE49-F238E27FC236}">
              <a16:creationId xmlns:a16="http://schemas.microsoft.com/office/drawing/2014/main" id="{5D12A862-7B9D-44D1-9F6C-FBBC25FBB5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5" name="AutoShape 3" descr="(question)">
          <a:extLst>
            <a:ext uri="{FF2B5EF4-FFF2-40B4-BE49-F238E27FC236}">
              <a16:creationId xmlns:a16="http://schemas.microsoft.com/office/drawing/2014/main" id="{A2B50B8C-CE66-4338-8B67-540D9DE458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6" name="AutoShape 3" descr="(question)">
          <a:extLst>
            <a:ext uri="{FF2B5EF4-FFF2-40B4-BE49-F238E27FC236}">
              <a16:creationId xmlns:a16="http://schemas.microsoft.com/office/drawing/2014/main" id="{F5F92D1D-5353-4FA8-850D-E6D3E5AFAD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7" name="AutoShape 3" descr="(question)">
          <a:extLst>
            <a:ext uri="{FF2B5EF4-FFF2-40B4-BE49-F238E27FC236}">
              <a16:creationId xmlns:a16="http://schemas.microsoft.com/office/drawing/2014/main" id="{58B5AC73-319B-458E-A950-76EFA1D3D0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8" name="AutoShape 3" descr="(question)">
          <a:extLst>
            <a:ext uri="{FF2B5EF4-FFF2-40B4-BE49-F238E27FC236}">
              <a16:creationId xmlns:a16="http://schemas.microsoft.com/office/drawing/2014/main" id="{349EBE16-9305-4BCA-A090-81A0C17F5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99" name="AutoShape 3" descr="(question)">
          <a:extLst>
            <a:ext uri="{FF2B5EF4-FFF2-40B4-BE49-F238E27FC236}">
              <a16:creationId xmlns:a16="http://schemas.microsoft.com/office/drawing/2014/main" id="{91A4600B-E20F-4944-AB29-C2544B9640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22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0" name="AutoShape 3" descr="(question)">
          <a:extLst>
            <a:ext uri="{FF2B5EF4-FFF2-40B4-BE49-F238E27FC236}">
              <a16:creationId xmlns:a16="http://schemas.microsoft.com/office/drawing/2014/main" id="{800A14E4-C364-4A2D-AA6D-48B0D0F37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1" name="AutoShape 3" descr="(question)">
          <a:extLst>
            <a:ext uri="{FF2B5EF4-FFF2-40B4-BE49-F238E27FC236}">
              <a16:creationId xmlns:a16="http://schemas.microsoft.com/office/drawing/2014/main" id="{F65B68AF-E2AA-4489-B14A-9A8390D1E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2" name="AutoShape 3" descr="(question)">
          <a:extLst>
            <a:ext uri="{FF2B5EF4-FFF2-40B4-BE49-F238E27FC236}">
              <a16:creationId xmlns:a16="http://schemas.microsoft.com/office/drawing/2014/main" id="{9133E4F3-16E2-4461-A372-39E82B658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3" name="AutoShape 3" descr="(question)">
          <a:extLst>
            <a:ext uri="{FF2B5EF4-FFF2-40B4-BE49-F238E27FC236}">
              <a16:creationId xmlns:a16="http://schemas.microsoft.com/office/drawing/2014/main" id="{B5AFBE4E-9DC5-40BD-884D-1450B1726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4" name="AutoShape 3" descr="(question)">
          <a:extLst>
            <a:ext uri="{FF2B5EF4-FFF2-40B4-BE49-F238E27FC236}">
              <a16:creationId xmlns:a16="http://schemas.microsoft.com/office/drawing/2014/main" id="{4C03097C-B76A-476E-9045-9F0D49B7B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5" name="AutoShape 3" descr="(question)">
          <a:extLst>
            <a:ext uri="{FF2B5EF4-FFF2-40B4-BE49-F238E27FC236}">
              <a16:creationId xmlns:a16="http://schemas.microsoft.com/office/drawing/2014/main" id="{E5562129-0E65-4E3A-A133-707A1F98C0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6" name="AutoShape 3" descr="(question)">
          <a:extLst>
            <a:ext uri="{FF2B5EF4-FFF2-40B4-BE49-F238E27FC236}">
              <a16:creationId xmlns:a16="http://schemas.microsoft.com/office/drawing/2014/main" id="{63525271-D83A-4A06-9603-378EAFEBE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7" name="AutoShape 3" descr="(question)">
          <a:extLst>
            <a:ext uri="{FF2B5EF4-FFF2-40B4-BE49-F238E27FC236}">
              <a16:creationId xmlns:a16="http://schemas.microsoft.com/office/drawing/2014/main" id="{587BB853-A907-4BD5-8EB4-3E8BA6E869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8" name="AutoShape 3" descr="(question)">
          <a:extLst>
            <a:ext uri="{FF2B5EF4-FFF2-40B4-BE49-F238E27FC236}">
              <a16:creationId xmlns:a16="http://schemas.microsoft.com/office/drawing/2014/main" id="{632830E4-414A-481E-99AE-60E314060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09" name="AutoShape 3" descr="(question)">
          <a:extLst>
            <a:ext uri="{FF2B5EF4-FFF2-40B4-BE49-F238E27FC236}">
              <a16:creationId xmlns:a16="http://schemas.microsoft.com/office/drawing/2014/main" id="{E4DA8B6F-BF6A-4623-AA24-CF583FA4D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0" name="AutoShape 3" descr="(question)">
          <a:extLst>
            <a:ext uri="{FF2B5EF4-FFF2-40B4-BE49-F238E27FC236}">
              <a16:creationId xmlns:a16="http://schemas.microsoft.com/office/drawing/2014/main" id="{CE763A1E-BE3F-4868-97C0-60451D98B0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1" name="AutoShape 3" descr="(question)">
          <a:extLst>
            <a:ext uri="{FF2B5EF4-FFF2-40B4-BE49-F238E27FC236}">
              <a16:creationId xmlns:a16="http://schemas.microsoft.com/office/drawing/2014/main" id="{7B3C7671-E450-4B28-A921-4D6F9B46C4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2" name="AutoShape 3" descr="(question)">
          <a:extLst>
            <a:ext uri="{FF2B5EF4-FFF2-40B4-BE49-F238E27FC236}">
              <a16:creationId xmlns:a16="http://schemas.microsoft.com/office/drawing/2014/main" id="{6992A592-8DD6-48C0-9AA4-EB6C88BE9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3" name="AutoShape 3" descr="(question)">
          <a:extLst>
            <a:ext uri="{FF2B5EF4-FFF2-40B4-BE49-F238E27FC236}">
              <a16:creationId xmlns:a16="http://schemas.microsoft.com/office/drawing/2014/main" id="{2EB4E8AD-5939-4FD4-81ED-7F8FF0394E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4" name="AutoShape 3" descr="(question)">
          <a:extLst>
            <a:ext uri="{FF2B5EF4-FFF2-40B4-BE49-F238E27FC236}">
              <a16:creationId xmlns:a16="http://schemas.microsoft.com/office/drawing/2014/main" id="{4E38BAC5-9C3E-450E-98B8-853F202DF1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5" name="AutoShape 3" descr="(question)">
          <a:extLst>
            <a:ext uri="{FF2B5EF4-FFF2-40B4-BE49-F238E27FC236}">
              <a16:creationId xmlns:a16="http://schemas.microsoft.com/office/drawing/2014/main" id="{5371FA5E-6EE1-4EA4-A56E-476BF41C6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6" name="AutoShape 3" descr="(question)">
          <a:extLst>
            <a:ext uri="{FF2B5EF4-FFF2-40B4-BE49-F238E27FC236}">
              <a16:creationId xmlns:a16="http://schemas.microsoft.com/office/drawing/2014/main" id="{6D2598BC-6CFA-4ABA-A56E-DA82F2E709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7" name="AutoShape 3" descr="(question)">
          <a:extLst>
            <a:ext uri="{FF2B5EF4-FFF2-40B4-BE49-F238E27FC236}">
              <a16:creationId xmlns:a16="http://schemas.microsoft.com/office/drawing/2014/main" id="{A2DB345C-EE32-419E-8B42-AD208FECF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8" name="AutoShape 3" descr="(question)">
          <a:extLst>
            <a:ext uri="{FF2B5EF4-FFF2-40B4-BE49-F238E27FC236}">
              <a16:creationId xmlns:a16="http://schemas.microsoft.com/office/drawing/2014/main" id="{CB7583DE-592D-4447-AEC2-B287B54665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19" name="AutoShape 3" descr="(question)">
          <a:extLst>
            <a:ext uri="{FF2B5EF4-FFF2-40B4-BE49-F238E27FC236}">
              <a16:creationId xmlns:a16="http://schemas.microsoft.com/office/drawing/2014/main" id="{01874C9F-E0C6-4021-BF87-011553075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0" name="AutoShape 3" descr="(question)">
          <a:extLst>
            <a:ext uri="{FF2B5EF4-FFF2-40B4-BE49-F238E27FC236}">
              <a16:creationId xmlns:a16="http://schemas.microsoft.com/office/drawing/2014/main" id="{4F8BAA58-DEFA-4E5C-8381-070A7605D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1" name="AutoShape 3" descr="(question)">
          <a:extLst>
            <a:ext uri="{FF2B5EF4-FFF2-40B4-BE49-F238E27FC236}">
              <a16:creationId xmlns:a16="http://schemas.microsoft.com/office/drawing/2014/main" id="{15684971-FFF5-4166-B5F7-A27B0CDC8F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2" name="AutoShape 3" descr="(question)">
          <a:extLst>
            <a:ext uri="{FF2B5EF4-FFF2-40B4-BE49-F238E27FC236}">
              <a16:creationId xmlns:a16="http://schemas.microsoft.com/office/drawing/2014/main" id="{50755371-8046-43BA-971D-9B7313F32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3" name="AutoShape 3" descr="(question)">
          <a:extLst>
            <a:ext uri="{FF2B5EF4-FFF2-40B4-BE49-F238E27FC236}">
              <a16:creationId xmlns:a16="http://schemas.microsoft.com/office/drawing/2014/main" id="{B08547A5-4EE9-4206-B49F-25EE997FB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4" name="AutoShape 3" descr="(question)">
          <a:extLst>
            <a:ext uri="{FF2B5EF4-FFF2-40B4-BE49-F238E27FC236}">
              <a16:creationId xmlns:a16="http://schemas.microsoft.com/office/drawing/2014/main" id="{B2BAAE0D-BA57-494A-B868-1CFAB77F6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5" name="AutoShape 3" descr="(question)">
          <a:extLst>
            <a:ext uri="{FF2B5EF4-FFF2-40B4-BE49-F238E27FC236}">
              <a16:creationId xmlns:a16="http://schemas.microsoft.com/office/drawing/2014/main" id="{CD22FD7E-A332-441E-BE29-E788B6B3A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6" name="AutoShape 3" descr="(question)">
          <a:extLst>
            <a:ext uri="{FF2B5EF4-FFF2-40B4-BE49-F238E27FC236}">
              <a16:creationId xmlns:a16="http://schemas.microsoft.com/office/drawing/2014/main" id="{8814E9F6-9516-4739-B66B-6F0CFC0561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7" name="AutoShape 3" descr="(question)">
          <a:extLst>
            <a:ext uri="{FF2B5EF4-FFF2-40B4-BE49-F238E27FC236}">
              <a16:creationId xmlns:a16="http://schemas.microsoft.com/office/drawing/2014/main" id="{9BF72871-1535-494F-8C8C-82F7E3DDDA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8" name="AutoShape 3" descr="(question)">
          <a:extLst>
            <a:ext uri="{FF2B5EF4-FFF2-40B4-BE49-F238E27FC236}">
              <a16:creationId xmlns:a16="http://schemas.microsoft.com/office/drawing/2014/main" id="{DCAB15C2-AE4C-4A2C-AAC2-78D9B935B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29" name="AutoShape 3" descr="(question)">
          <a:extLst>
            <a:ext uri="{FF2B5EF4-FFF2-40B4-BE49-F238E27FC236}">
              <a16:creationId xmlns:a16="http://schemas.microsoft.com/office/drawing/2014/main" id="{9C622EE2-A13C-4407-84BC-249E37706E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0" name="AutoShape 3" descr="(question)">
          <a:extLst>
            <a:ext uri="{FF2B5EF4-FFF2-40B4-BE49-F238E27FC236}">
              <a16:creationId xmlns:a16="http://schemas.microsoft.com/office/drawing/2014/main" id="{10CF1C0C-8046-4198-8B20-C8D97F4903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1" name="AutoShape 3" descr="(question)">
          <a:extLst>
            <a:ext uri="{FF2B5EF4-FFF2-40B4-BE49-F238E27FC236}">
              <a16:creationId xmlns:a16="http://schemas.microsoft.com/office/drawing/2014/main" id="{2D05DCD5-977C-4652-9178-5C95D00F71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2" name="AutoShape 3" descr="(question)">
          <a:extLst>
            <a:ext uri="{FF2B5EF4-FFF2-40B4-BE49-F238E27FC236}">
              <a16:creationId xmlns:a16="http://schemas.microsoft.com/office/drawing/2014/main" id="{50967F6D-1109-498E-82D4-3EFFDD66F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3" name="AutoShape 3" descr="(question)">
          <a:extLst>
            <a:ext uri="{FF2B5EF4-FFF2-40B4-BE49-F238E27FC236}">
              <a16:creationId xmlns:a16="http://schemas.microsoft.com/office/drawing/2014/main" id="{944BBB4C-B924-402F-8A48-A6EC702BDD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4" name="AutoShape 3" descr="(question)">
          <a:extLst>
            <a:ext uri="{FF2B5EF4-FFF2-40B4-BE49-F238E27FC236}">
              <a16:creationId xmlns:a16="http://schemas.microsoft.com/office/drawing/2014/main" id="{592D905D-BA48-4C40-9A78-0949F5B29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5" name="AutoShape 3" descr="(question)">
          <a:extLst>
            <a:ext uri="{FF2B5EF4-FFF2-40B4-BE49-F238E27FC236}">
              <a16:creationId xmlns:a16="http://schemas.microsoft.com/office/drawing/2014/main" id="{444234FA-9D28-465E-A626-1FC7850AA7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6" name="AutoShape 3" descr="(question)">
          <a:extLst>
            <a:ext uri="{FF2B5EF4-FFF2-40B4-BE49-F238E27FC236}">
              <a16:creationId xmlns:a16="http://schemas.microsoft.com/office/drawing/2014/main" id="{56A0E498-4A01-4CAA-BC55-B8ACBD26D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7" name="AutoShape 3" descr="(question)">
          <a:extLst>
            <a:ext uri="{FF2B5EF4-FFF2-40B4-BE49-F238E27FC236}">
              <a16:creationId xmlns:a16="http://schemas.microsoft.com/office/drawing/2014/main" id="{A080FD91-9545-41D2-9937-6E96E5AF8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8" name="AutoShape 3" descr="(question)">
          <a:extLst>
            <a:ext uri="{FF2B5EF4-FFF2-40B4-BE49-F238E27FC236}">
              <a16:creationId xmlns:a16="http://schemas.microsoft.com/office/drawing/2014/main" id="{68022379-A0D9-4339-B077-AFE5B8245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39" name="AutoShape 3" descr="(question)">
          <a:extLst>
            <a:ext uri="{FF2B5EF4-FFF2-40B4-BE49-F238E27FC236}">
              <a16:creationId xmlns:a16="http://schemas.microsoft.com/office/drawing/2014/main" id="{50011341-D58E-43C2-B4D6-6F3A62834D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0" name="AutoShape 3" descr="(question)">
          <a:extLst>
            <a:ext uri="{FF2B5EF4-FFF2-40B4-BE49-F238E27FC236}">
              <a16:creationId xmlns:a16="http://schemas.microsoft.com/office/drawing/2014/main" id="{93EE80A0-E6C0-46BB-9CF0-550C8E330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1" name="AutoShape 3" descr="(question)">
          <a:extLst>
            <a:ext uri="{FF2B5EF4-FFF2-40B4-BE49-F238E27FC236}">
              <a16:creationId xmlns:a16="http://schemas.microsoft.com/office/drawing/2014/main" id="{3CB94731-2104-4009-AEF3-E815BAAB90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2" name="AutoShape 3" descr="(question)">
          <a:extLst>
            <a:ext uri="{FF2B5EF4-FFF2-40B4-BE49-F238E27FC236}">
              <a16:creationId xmlns:a16="http://schemas.microsoft.com/office/drawing/2014/main" id="{58FAD14A-77B8-48E9-A07C-76FE47B36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3" name="AutoShape 3" descr="(question)">
          <a:extLst>
            <a:ext uri="{FF2B5EF4-FFF2-40B4-BE49-F238E27FC236}">
              <a16:creationId xmlns:a16="http://schemas.microsoft.com/office/drawing/2014/main" id="{8CA7B671-E570-4B33-BA7C-9B5BCF6FD7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4" name="AutoShape 3" descr="(question)">
          <a:extLst>
            <a:ext uri="{FF2B5EF4-FFF2-40B4-BE49-F238E27FC236}">
              <a16:creationId xmlns:a16="http://schemas.microsoft.com/office/drawing/2014/main" id="{08F3BE44-C0D7-4726-9E75-8154D0567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5" name="AutoShape 3" descr="(question)">
          <a:extLst>
            <a:ext uri="{FF2B5EF4-FFF2-40B4-BE49-F238E27FC236}">
              <a16:creationId xmlns:a16="http://schemas.microsoft.com/office/drawing/2014/main" id="{B07A76CC-9453-4E7B-94B5-DA3DE0A379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6" name="AutoShape 3" descr="(question)">
          <a:extLst>
            <a:ext uri="{FF2B5EF4-FFF2-40B4-BE49-F238E27FC236}">
              <a16:creationId xmlns:a16="http://schemas.microsoft.com/office/drawing/2014/main" id="{A661E524-5CB6-43A7-B414-D37944F5C4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7" name="AutoShape 3" descr="(question)">
          <a:extLst>
            <a:ext uri="{FF2B5EF4-FFF2-40B4-BE49-F238E27FC236}">
              <a16:creationId xmlns:a16="http://schemas.microsoft.com/office/drawing/2014/main" id="{84BC581E-9EDF-4E4D-8937-6BDFC6A332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8" name="AutoShape 3" descr="(question)">
          <a:extLst>
            <a:ext uri="{FF2B5EF4-FFF2-40B4-BE49-F238E27FC236}">
              <a16:creationId xmlns:a16="http://schemas.microsoft.com/office/drawing/2014/main" id="{18F7D307-F67B-4CEE-9332-80558EECD6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49" name="AutoShape 3" descr="(question)">
          <a:extLst>
            <a:ext uri="{FF2B5EF4-FFF2-40B4-BE49-F238E27FC236}">
              <a16:creationId xmlns:a16="http://schemas.microsoft.com/office/drawing/2014/main" id="{CE6A2B12-9786-4DEA-A360-E97228741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0" name="AutoShape 3" descr="(question)">
          <a:extLst>
            <a:ext uri="{FF2B5EF4-FFF2-40B4-BE49-F238E27FC236}">
              <a16:creationId xmlns:a16="http://schemas.microsoft.com/office/drawing/2014/main" id="{DD597DAC-B407-4FDD-B713-8E6FF6D26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1" name="AutoShape 3" descr="(question)">
          <a:extLst>
            <a:ext uri="{FF2B5EF4-FFF2-40B4-BE49-F238E27FC236}">
              <a16:creationId xmlns:a16="http://schemas.microsoft.com/office/drawing/2014/main" id="{D1273804-0239-4ECE-A4B9-3E88E8AA3A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2" name="AutoShape 3" descr="(question)">
          <a:extLst>
            <a:ext uri="{FF2B5EF4-FFF2-40B4-BE49-F238E27FC236}">
              <a16:creationId xmlns:a16="http://schemas.microsoft.com/office/drawing/2014/main" id="{E680EBD7-AC19-4E41-8529-F5BDEF347A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3" name="AutoShape 3" descr="(question)">
          <a:extLst>
            <a:ext uri="{FF2B5EF4-FFF2-40B4-BE49-F238E27FC236}">
              <a16:creationId xmlns:a16="http://schemas.microsoft.com/office/drawing/2014/main" id="{9F0B2AC0-4163-4577-9AF6-FDCEC17899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4" name="AutoShape 3" descr="(question)">
          <a:extLst>
            <a:ext uri="{FF2B5EF4-FFF2-40B4-BE49-F238E27FC236}">
              <a16:creationId xmlns:a16="http://schemas.microsoft.com/office/drawing/2014/main" id="{1D7BE606-B825-444C-90C1-F32EC820A5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5" name="AutoShape 3" descr="(question)">
          <a:extLst>
            <a:ext uri="{FF2B5EF4-FFF2-40B4-BE49-F238E27FC236}">
              <a16:creationId xmlns:a16="http://schemas.microsoft.com/office/drawing/2014/main" id="{DB22C7D5-1848-4A01-913D-2E262C44F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6" name="AutoShape 3" descr="(question)">
          <a:extLst>
            <a:ext uri="{FF2B5EF4-FFF2-40B4-BE49-F238E27FC236}">
              <a16:creationId xmlns:a16="http://schemas.microsoft.com/office/drawing/2014/main" id="{15149DBD-169D-4A08-A840-A5EC3D8EEB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7" name="AutoShape 3" descr="(question)">
          <a:extLst>
            <a:ext uri="{FF2B5EF4-FFF2-40B4-BE49-F238E27FC236}">
              <a16:creationId xmlns:a16="http://schemas.microsoft.com/office/drawing/2014/main" id="{BF9AB5DD-7743-4B27-A0E4-5334DF504C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8" name="AutoShape 3" descr="(question)">
          <a:extLst>
            <a:ext uri="{FF2B5EF4-FFF2-40B4-BE49-F238E27FC236}">
              <a16:creationId xmlns:a16="http://schemas.microsoft.com/office/drawing/2014/main" id="{153057F6-9326-4BCE-9E97-FDE99744D2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59" name="AutoShape 3" descr="(question)">
          <a:extLst>
            <a:ext uri="{FF2B5EF4-FFF2-40B4-BE49-F238E27FC236}">
              <a16:creationId xmlns:a16="http://schemas.microsoft.com/office/drawing/2014/main" id="{E3ADF14E-0349-45D0-BFF3-6468ED2A12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0" name="AutoShape 3" descr="(question)">
          <a:extLst>
            <a:ext uri="{FF2B5EF4-FFF2-40B4-BE49-F238E27FC236}">
              <a16:creationId xmlns:a16="http://schemas.microsoft.com/office/drawing/2014/main" id="{3A449804-70A3-48CD-8E64-4F0A0DA70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1" name="AutoShape 3" descr="(question)">
          <a:extLst>
            <a:ext uri="{FF2B5EF4-FFF2-40B4-BE49-F238E27FC236}">
              <a16:creationId xmlns:a16="http://schemas.microsoft.com/office/drawing/2014/main" id="{326E4334-2FA3-4993-9273-DA8F1933EE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2" name="AutoShape 3" descr="(question)">
          <a:extLst>
            <a:ext uri="{FF2B5EF4-FFF2-40B4-BE49-F238E27FC236}">
              <a16:creationId xmlns:a16="http://schemas.microsoft.com/office/drawing/2014/main" id="{A2CB70D8-1DC8-4DEA-A1E6-7BCB11117D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3" name="AutoShape 3" descr="(question)">
          <a:extLst>
            <a:ext uri="{FF2B5EF4-FFF2-40B4-BE49-F238E27FC236}">
              <a16:creationId xmlns:a16="http://schemas.microsoft.com/office/drawing/2014/main" id="{75D354FD-0CEF-4CFB-AA6B-8670465808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4" name="AutoShape 3" descr="(question)">
          <a:extLst>
            <a:ext uri="{FF2B5EF4-FFF2-40B4-BE49-F238E27FC236}">
              <a16:creationId xmlns:a16="http://schemas.microsoft.com/office/drawing/2014/main" id="{5D869E9F-91F0-47E9-A012-F5568CFB15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5" name="AutoShape 3" descr="(question)">
          <a:extLst>
            <a:ext uri="{FF2B5EF4-FFF2-40B4-BE49-F238E27FC236}">
              <a16:creationId xmlns:a16="http://schemas.microsoft.com/office/drawing/2014/main" id="{EEBC0B0B-5736-40EC-8016-D25A0F21E4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6" name="AutoShape 3" descr="(question)">
          <a:extLst>
            <a:ext uri="{FF2B5EF4-FFF2-40B4-BE49-F238E27FC236}">
              <a16:creationId xmlns:a16="http://schemas.microsoft.com/office/drawing/2014/main" id="{3018D769-3E33-4B8B-A255-7175022AB2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7" name="AutoShape 3" descr="(question)">
          <a:extLst>
            <a:ext uri="{FF2B5EF4-FFF2-40B4-BE49-F238E27FC236}">
              <a16:creationId xmlns:a16="http://schemas.microsoft.com/office/drawing/2014/main" id="{028C94EF-B5A9-4235-B55E-908825E28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8" name="AutoShape 3" descr="(question)">
          <a:extLst>
            <a:ext uri="{FF2B5EF4-FFF2-40B4-BE49-F238E27FC236}">
              <a16:creationId xmlns:a16="http://schemas.microsoft.com/office/drawing/2014/main" id="{E5D30E60-683D-4785-AADB-C4812506B4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69" name="AutoShape 3" descr="(question)">
          <a:extLst>
            <a:ext uri="{FF2B5EF4-FFF2-40B4-BE49-F238E27FC236}">
              <a16:creationId xmlns:a16="http://schemas.microsoft.com/office/drawing/2014/main" id="{6AE7E41C-6108-488F-A08F-39F5AFE34D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0" name="AutoShape 3" descr="(question)">
          <a:extLst>
            <a:ext uri="{FF2B5EF4-FFF2-40B4-BE49-F238E27FC236}">
              <a16:creationId xmlns:a16="http://schemas.microsoft.com/office/drawing/2014/main" id="{ABFF2348-0290-4E80-BC6D-577A49C207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1" name="AutoShape 3" descr="(question)">
          <a:extLst>
            <a:ext uri="{FF2B5EF4-FFF2-40B4-BE49-F238E27FC236}">
              <a16:creationId xmlns:a16="http://schemas.microsoft.com/office/drawing/2014/main" id="{6E32884F-A6BD-4902-9576-327B455F9F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2" name="AutoShape 3" descr="(question)">
          <a:extLst>
            <a:ext uri="{FF2B5EF4-FFF2-40B4-BE49-F238E27FC236}">
              <a16:creationId xmlns:a16="http://schemas.microsoft.com/office/drawing/2014/main" id="{EEC40D00-79FF-41CE-883B-F227B21DA7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3" name="AutoShape 3" descr="(question)">
          <a:extLst>
            <a:ext uri="{FF2B5EF4-FFF2-40B4-BE49-F238E27FC236}">
              <a16:creationId xmlns:a16="http://schemas.microsoft.com/office/drawing/2014/main" id="{2C9BA799-6982-4242-B264-9B8CFB1839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574" name="AutoShape 3" descr="(question)">
          <a:extLst>
            <a:ext uri="{FF2B5EF4-FFF2-40B4-BE49-F238E27FC236}">
              <a16:creationId xmlns:a16="http://schemas.microsoft.com/office/drawing/2014/main" id="{9603D5E6-5FFF-4D44-A1CB-098B9F02DD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8283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5" name="AutoShape 3" descr="(question)">
          <a:extLst>
            <a:ext uri="{FF2B5EF4-FFF2-40B4-BE49-F238E27FC236}">
              <a16:creationId xmlns:a16="http://schemas.microsoft.com/office/drawing/2014/main" id="{028C48B9-CEEA-44A6-A5F4-98A1F4D7E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6" name="AutoShape 3" descr="(question)">
          <a:extLst>
            <a:ext uri="{FF2B5EF4-FFF2-40B4-BE49-F238E27FC236}">
              <a16:creationId xmlns:a16="http://schemas.microsoft.com/office/drawing/2014/main" id="{158F4A54-0F41-41D3-9131-BBF646323A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7" name="AutoShape 3" descr="(question)">
          <a:extLst>
            <a:ext uri="{FF2B5EF4-FFF2-40B4-BE49-F238E27FC236}">
              <a16:creationId xmlns:a16="http://schemas.microsoft.com/office/drawing/2014/main" id="{AB32ABAC-ECAC-4314-82D5-2FBC05EE0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8" name="AutoShape 3" descr="(question)">
          <a:extLst>
            <a:ext uri="{FF2B5EF4-FFF2-40B4-BE49-F238E27FC236}">
              <a16:creationId xmlns:a16="http://schemas.microsoft.com/office/drawing/2014/main" id="{80AA4A15-B9FD-4998-BB04-B16C69C54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79" name="AutoShape 3" descr="(question)">
          <a:extLst>
            <a:ext uri="{FF2B5EF4-FFF2-40B4-BE49-F238E27FC236}">
              <a16:creationId xmlns:a16="http://schemas.microsoft.com/office/drawing/2014/main" id="{75CB1052-C640-4E36-876C-F9E910FB00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0" name="AutoShape 3" descr="(question)">
          <a:extLst>
            <a:ext uri="{FF2B5EF4-FFF2-40B4-BE49-F238E27FC236}">
              <a16:creationId xmlns:a16="http://schemas.microsoft.com/office/drawing/2014/main" id="{411FA575-0EEF-40E3-A292-BBC8CF25C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1" name="AutoShape 3" descr="(question)">
          <a:extLst>
            <a:ext uri="{FF2B5EF4-FFF2-40B4-BE49-F238E27FC236}">
              <a16:creationId xmlns:a16="http://schemas.microsoft.com/office/drawing/2014/main" id="{D84F7C69-33A6-47AB-8FE2-7C4E35D2C7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2" name="AutoShape 3" descr="(question)">
          <a:extLst>
            <a:ext uri="{FF2B5EF4-FFF2-40B4-BE49-F238E27FC236}">
              <a16:creationId xmlns:a16="http://schemas.microsoft.com/office/drawing/2014/main" id="{AF41D7C3-92E0-4978-8F22-52DE8642A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3" name="AutoShape 3" descr="(question)">
          <a:extLst>
            <a:ext uri="{FF2B5EF4-FFF2-40B4-BE49-F238E27FC236}">
              <a16:creationId xmlns:a16="http://schemas.microsoft.com/office/drawing/2014/main" id="{C74B9FB5-A3C5-4974-B1A5-26DF2E43FB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4" name="AutoShape 3" descr="(question)">
          <a:extLst>
            <a:ext uri="{FF2B5EF4-FFF2-40B4-BE49-F238E27FC236}">
              <a16:creationId xmlns:a16="http://schemas.microsoft.com/office/drawing/2014/main" id="{23D6E4E4-7A76-4D12-8FDF-81630283C3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5" name="AutoShape 3" descr="(question)">
          <a:extLst>
            <a:ext uri="{FF2B5EF4-FFF2-40B4-BE49-F238E27FC236}">
              <a16:creationId xmlns:a16="http://schemas.microsoft.com/office/drawing/2014/main" id="{940625AE-B353-45A1-9D83-3857ED20FC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6" name="AutoShape 3" descr="(question)">
          <a:extLst>
            <a:ext uri="{FF2B5EF4-FFF2-40B4-BE49-F238E27FC236}">
              <a16:creationId xmlns:a16="http://schemas.microsoft.com/office/drawing/2014/main" id="{0D05008B-FE7D-458F-8378-EB003FF693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7" name="AutoShape 3" descr="(question)">
          <a:extLst>
            <a:ext uri="{FF2B5EF4-FFF2-40B4-BE49-F238E27FC236}">
              <a16:creationId xmlns:a16="http://schemas.microsoft.com/office/drawing/2014/main" id="{688011E1-2328-4D03-B981-84D121FB73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8" name="AutoShape 3" descr="(question)">
          <a:extLst>
            <a:ext uri="{FF2B5EF4-FFF2-40B4-BE49-F238E27FC236}">
              <a16:creationId xmlns:a16="http://schemas.microsoft.com/office/drawing/2014/main" id="{13544D26-47D9-467B-A747-0DB4E21AB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89" name="AutoShape 3" descr="(question)">
          <a:extLst>
            <a:ext uri="{FF2B5EF4-FFF2-40B4-BE49-F238E27FC236}">
              <a16:creationId xmlns:a16="http://schemas.microsoft.com/office/drawing/2014/main" id="{713D6B61-E671-4C3A-A5DB-966A90D35F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0" name="AutoShape 3" descr="(question)">
          <a:extLst>
            <a:ext uri="{FF2B5EF4-FFF2-40B4-BE49-F238E27FC236}">
              <a16:creationId xmlns:a16="http://schemas.microsoft.com/office/drawing/2014/main" id="{CEBDF002-2C63-4E78-A700-0C7E415FE2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1" name="AutoShape 3" descr="(question)">
          <a:extLst>
            <a:ext uri="{FF2B5EF4-FFF2-40B4-BE49-F238E27FC236}">
              <a16:creationId xmlns:a16="http://schemas.microsoft.com/office/drawing/2014/main" id="{7F24DF2E-A2DB-4154-BBD7-738AA14A6A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2" name="AutoShape 3" descr="(question)">
          <a:extLst>
            <a:ext uri="{FF2B5EF4-FFF2-40B4-BE49-F238E27FC236}">
              <a16:creationId xmlns:a16="http://schemas.microsoft.com/office/drawing/2014/main" id="{BA3EFDFB-D762-429A-9E1C-C7084AAD50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3" name="AutoShape 3" descr="(question)">
          <a:extLst>
            <a:ext uri="{FF2B5EF4-FFF2-40B4-BE49-F238E27FC236}">
              <a16:creationId xmlns:a16="http://schemas.microsoft.com/office/drawing/2014/main" id="{50621DDE-51F3-49EF-9A35-83F219F282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4" name="AutoShape 3" descr="(question)">
          <a:extLst>
            <a:ext uri="{FF2B5EF4-FFF2-40B4-BE49-F238E27FC236}">
              <a16:creationId xmlns:a16="http://schemas.microsoft.com/office/drawing/2014/main" id="{6BE8FC25-232E-4D1F-ADF8-6DEC3C2C4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5" name="AutoShape 3" descr="(question)">
          <a:extLst>
            <a:ext uri="{FF2B5EF4-FFF2-40B4-BE49-F238E27FC236}">
              <a16:creationId xmlns:a16="http://schemas.microsoft.com/office/drawing/2014/main" id="{3223BE6B-A304-4A6D-B7E0-94D269DD30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6" name="AutoShape 3" descr="(question)">
          <a:extLst>
            <a:ext uri="{FF2B5EF4-FFF2-40B4-BE49-F238E27FC236}">
              <a16:creationId xmlns:a16="http://schemas.microsoft.com/office/drawing/2014/main" id="{29F4623B-B5CC-4369-A230-ADA0CFCDF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7" name="AutoShape 3" descr="(question)">
          <a:extLst>
            <a:ext uri="{FF2B5EF4-FFF2-40B4-BE49-F238E27FC236}">
              <a16:creationId xmlns:a16="http://schemas.microsoft.com/office/drawing/2014/main" id="{E5E413A0-0DAE-42EC-8C61-2B34728B9C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8" name="AutoShape 3" descr="(question)">
          <a:extLst>
            <a:ext uri="{FF2B5EF4-FFF2-40B4-BE49-F238E27FC236}">
              <a16:creationId xmlns:a16="http://schemas.microsoft.com/office/drawing/2014/main" id="{E7C9478C-7969-4C7E-B62B-CDEDF47B47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599" name="AutoShape 3" descr="(question)">
          <a:extLst>
            <a:ext uri="{FF2B5EF4-FFF2-40B4-BE49-F238E27FC236}">
              <a16:creationId xmlns:a16="http://schemas.microsoft.com/office/drawing/2014/main" id="{15CB6405-4160-4CF0-909F-249F8EFAF8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0" name="AutoShape 3" descr="(question)">
          <a:extLst>
            <a:ext uri="{FF2B5EF4-FFF2-40B4-BE49-F238E27FC236}">
              <a16:creationId xmlns:a16="http://schemas.microsoft.com/office/drawing/2014/main" id="{6DFBEA3C-842D-4977-95BA-35744A1A0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1" name="AutoShape 3" descr="(question)">
          <a:extLst>
            <a:ext uri="{FF2B5EF4-FFF2-40B4-BE49-F238E27FC236}">
              <a16:creationId xmlns:a16="http://schemas.microsoft.com/office/drawing/2014/main" id="{06933C68-E24D-4915-8679-A5B3733D9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2" name="AutoShape 3" descr="(question)">
          <a:extLst>
            <a:ext uri="{FF2B5EF4-FFF2-40B4-BE49-F238E27FC236}">
              <a16:creationId xmlns:a16="http://schemas.microsoft.com/office/drawing/2014/main" id="{8D420F9B-7090-4663-9EAD-5F553E1656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3" name="AutoShape 3" descr="(question)">
          <a:extLst>
            <a:ext uri="{FF2B5EF4-FFF2-40B4-BE49-F238E27FC236}">
              <a16:creationId xmlns:a16="http://schemas.microsoft.com/office/drawing/2014/main" id="{EED9F0F1-0B29-46E7-9949-3CB14B3F19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4" name="AutoShape 3" descr="(question)">
          <a:extLst>
            <a:ext uri="{FF2B5EF4-FFF2-40B4-BE49-F238E27FC236}">
              <a16:creationId xmlns:a16="http://schemas.microsoft.com/office/drawing/2014/main" id="{283B2FB5-406B-4A43-A075-B6BBE094D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5" name="AutoShape 3" descr="(question)">
          <a:extLst>
            <a:ext uri="{FF2B5EF4-FFF2-40B4-BE49-F238E27FC236}">
              <a16:creationId xmlns:a16="http://schemas.microsoft.com/office/drawing/2014/main" id="{4285AE83-94E5-401F-A926-718C039D2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6" name="AutoShape 3" descr="(question)">
          <a:extLst>
            <a:ext uri="{FF2B5EF4-FFF2-40B4-BE49-F238E27FC236}">
              <a16:creationId xmlns:a16="http://schemas.microsoft.com/office/drawing/2014/main" id="{D501330F-844D-47DD-AEEB-65A3A96240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7" name="AutoShape 3" descr="(question)">
          <a:extLst>
            <a:ext uri="{FF2B5EF4-FFF2-40B4-BE49-F238E27FC236}">
              <a16:creationId xmlns:a16="http://schemas.microsoft.com/office/drawing/2014/main" id="{747BAD62-A452-4178-A6AD-8162D1F039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8" name="AutoShape 3" descr="(question)">
          <a:extLst>
            <a:ext uri="{FF2B5EF4-FFF2-40B4-BE49-F238E27FC236}">
              <a16:creationId xmlns:a16="http://schemas.microsoft.com/office/drawing/2014/main" id="{3B17A078-0641-45BA-B9A5-17C6565540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09" name="AutoShape 3" descr="(question)">
          <a:extLst>
            <a:ext uri="{FF2B5EF4-FFF2-40B4-BE49-F238E27FC236}">
              <a16:creationId xmlns:a16="http://schemas.microsoft.com/office/drawing/2014/main" id="{97C99283-D75A-49C9-81D3-ACB3F57BA4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0" name="AutoShape 3" descr="(question)">
          <a:extLst>
            <a:ext uri="{FF2B5EF4-FFF2-40B4-BE49-F238E27FC236}">
              <a16:creationId xmlns:a16="http://schemas.microsoft.com/office/drawing/2014/main" id="{2D078409-7927-4F33-9BA8-4DEE653CB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1" name="AutoShape 3" descr="(question)">
          <a:extLst>
            <a:ext uri="{FF2B5EF4-FFF2-40B4-BE49-F238E27FC236}">
              <a16:creationId xmlns:a16="http://schemas.microsoft.com/office/drawing/2014/main" id="{779C8CFD-F0BD-4E0C-BBBE-297FD241E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2" name="AutoShape 3" descr="(question)">
          <a:extLst>
            <a:ext uri="{FF2B5EF4-FFF2-40B4-BE49-F238E27FC236}">
              <a16:creationId xmlns:a16="http://schemas.microsoft.com/office/drawing/2014/main" id="{4F75C264-67EE-4859-9BD2-513C2A4B9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3" name="AutoShape 3" descr="(question)">
          <a:extLst>
            <a:ext uri="{FF2B5EF4-FFF2-40B4-BE49-F238E27FC236}">
              <a16:creationId xmlns:a16="http://schemas.microsoft.com/office/drawing/2014/main" id="{FE3E3092-B20C-4349-8807-E2E4A8FB2B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4" name="AutoShape 3" descr="(question)">
          <a:extLst>
            <a:ext uri="{FF2B5EF4-FFF2-40B4-BE49-F238E27FC236}">
              <a16:creationId xmlns:a16="http://schemas.microsoft.com/office/drawing/2014/main" id="{39020F0A-28FF-4AC3-BEE1-18D5D7F97B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5" name="AutoShape 3" descr="(question)">
          <a:extLst>
            <a:ext uri="{FF2B5EF4-FFF2-40B4-BE49-F238E27FC236}">
              <a16:creationId xmlns:a16="http://schemas.microsoft.com/office/drawing/2014/main" id="{67A4C045-0799-455E-B8A5-0BA42ACC41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6" name="AutoShape 3" descr="(question)">
          <a:extLst>
            <a:ext uri="{FF2B5EF4-FFF2-40B4-BE49-F238E27FC236}">
              <a16:creationId xmlns:a16="http://schemas.microsoft.com/office/drawing/2014/main" id="{A324AB4B-28A7-4B9F-A2AE-0F768BBEB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7" name="AutoShape 3" descr="(question)">
          <a:extLst>
            <a:ext uri="{FF2B5EF4-FFF2-40B4-BE49-F238E27FC236}">
              <a16:creationId xmlns:a16="http://schemas.microsoft.com/office/drawing/2014/main" id="{135DA171-53DC-4755-8B50-BD6A20471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8" name="AutoShape 3" descr="(question)">
          <a:extLst>
            <a:ext uri="{FF2B5EF4-FFF2-40B4-BE49-F238E27FC236}">
              <a16:creationId xmlns:a16="http://schemas.microsoft.com/office/drawing/2014/main" id="{41453AB0-3CFC-4098-ABD4-3C18C97B0E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19" name="AutoShape 3" descr="(question)">
          <a:extLst>
            <a:ext uri="{FF2B5EF4-FFF2-40B4-BE49-F238E27FC236}">
              <a16:creationId xmlns:a16="http://schemas.microsoft.com/office/drawing/2014/main" id="{7ACA0BFF-0FF8-4179-97D8-53EF70916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0" name="AutoShape 3" descr="(question)">
          <a:extLst>
            <a:ext uri="{FF2B5EF4-FFF2-40B4-BE49-F238E27FC236}">
              <a16:creationId xmlns:a16="http://schemas.microsoft.com/office/drawing/2014/main" id="{096F9A45-DC5C-48A4-B076-CB292EE022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1" name="AutoShape 3" descr="(question)">
          <a:extLst>
            <a:ext uri="{FF2B5EF4-FFF2-40B4-BE49-F238E27FC236}">
              <a16:creationId xmlns:a16="http://schemas.microsoft.com/office/drawing/2014/main" id="{18D0605B-10AA-4141-B98A-191957867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2" name="AutoShape 3" descr="(question)">
          <a:extLst>
            <a:ext uri="{FF2B5EF4-FFF2-40B4-BE49-F238E27FC236}">
              <a16:creationId xmlns:a16="http://schemas.microsoft.com/office/drawing/2014/main" id="{53D974D6-EF00-4CEB-A460-B57FD2425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3" name="AutoShape 3" descr="(question)">
          <a:extLst>
            <a:ext uri="{FF2B5EF4-FFF2-40B4-BE49-F238E27FC236}">
              <a16:creationId xmlns:a16="http://schemas.microsoft.com/office/drawing/2014/main" id="{2402A4F4-B75A-4EBC-AD24-113C632B72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4" name="AutoShape 3" descr="(question)">
          <a:extLst>
            <a:ext uri="{FF2B5EF4-FFF2-40B4-BE49-F238E27FC236}">
              <a16:creationId xmlns:a16="http://schemas.microsoft.com/office/drawing/2014/main" id="{875FC8BD-7A17-414C-A10B-4270DC0D4E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5" name="AutoShape 3" descr="(question)">
          <a:extLst>
            <a:ext uri="{FF2B5EF4-FFF2-40B4-BE49-F238E27FC236}">
              <a16:creationId xmlns:a16="http://schemas.microsoft.com/office/drawing/2014/main" id="{89F5649D-7613-4211-8A7A-D4543B34F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6" name="AutoShape 3" descr="(question)">
          <a:extLst>
            <a:ext uri="{FF2B5EF4-FFF2-40B4-BE49-F238E27FC236}">
              <a16:creationId xmlns:a16="http://schemas.microsoft.com/office/drawing/2014/main" id="{C7F9DDB0-BA66-41AE-B048-692113FFEE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7" name="AutoShape 3" descr="(question)">
          <a:extLst>
            <a:ext uri="{FF2B5EF4-FFF2-40B4-BE49-F238E27FC236}">
              <a16:creationId xmlns:a16="http://schemas.microsoft.com/office/drawing/2014/main" id="{308D6902-3ACB-43A5-A578-C81CA74D4E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8" name="AutoShape 3" descr="(question)">
          <a:extLst>
            <a:ext uri="{FF2B5EF4-FFF2-40B4-BE49-F238E27FC236}">
              <a16:creationId xmlns:a16="http://schemas.microsoft.com/office/drawing/2014/main" id="{0F9D6A86-D433-4118-A20C-18189724B9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29" name="AutoShape 3" descr="(question)">
          <a:extLst>
            <a:ext uri="{FF2B5EF4-FFF2-40B4-BE49-F238E27FC236}">
              <a16:creationId xmlns:a16="http://schemas.microsoft.com/office/drawing/2014/main" id="{841807E0-770C-4866-9995-586476FC4D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0" name="AutoShape 3" descr="(question)">
          <a:extLst>
            <a:ext uri="{FF2B5EF4-FFF2-40B4-BE49-F238E27FC236}">
              <a16:creationId xmlns:a16="http://schemas.microsoft.com/office/drawing/2014/main" id="{992491DC-FF62-49F0-881A-639D335DB3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1" name="AutoShape 3" descr="(question)">
          <a:extLst>
            <a:ext uri="{FF2B5EF4-FFF2-40B4-BE49-F238E27FC236}">
              <a16:creationId xmlns:a16="http://schemas.microsoft.com/office/drawing/2014/main" id="{7171D371-F6AE-4611-BD9C-9C8F6B3E09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2" name="AutoShape 3" descr="(question)">
          <a:extLst>
            <a:ext uri="{FF2B5EF4-FFF2-40B4-BE49-F238E27FC236}">
              <a16:creationId xmlns:a16="http://schemas.microsoft.com/office/drawing/2014/main" id="{267F6DB4-A240-479B-9DEF-1F242C077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3" name="AutoShape 3" descr="(question)">
          <a:extLst>
            <a:ext uri="{FF2B5EF4-FFF2-40B4-BE49-F238E27FC236}">
              <a16:creationId xmlns:a16="http://schemas.microsoft.com/office/drawing/2014/main" id="{92CF3963-4156-4AEA-8DA5-BB61FEA31E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4" name="AutoShape 3" descr="(question)">
          <a:extLst>
            <a:ext uri="{FF2B5EF4-FFF2-40B4-BE49-F238E27FC236}">
              <a16:creationId xmlns:a16="http://schemas.microsoft.com/office/drawing/2014/main" id="{DBEC46CD-45CC-435B-82B6-FFEFAA868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5" name="AutoShape 3" descr="(question)">
          <a:extLst>
            <a:ext uri="{FF2B5EF4-FFF2-40B4-BE49-F238E27FC236}">
              <a16:creationId xmlns:a16="http://schemas.microsoft.com/office/drawing/2014/main" id="{53DCA4E6-047C-4E4E-A41F-76ED8C021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6" name="AutoShape 3" descr="(question)">
          <a:extLst>
            <a:ext uri="{FF2B5EF4-FFF2-40B4-BE49-F238E27FC236}">
              <a16:creationId xmlns:a16="http://schemas.microsoft.com/office/drawing/2014/main" id="{C29EC9FD-DF31-4CA3-BB56-0F73A9909E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7" name="AutoShape 3" descr="(question)">
          <a:extLst>
            <a:ext uri="{FF2B5EF4-FFF2-40B4-BE49-F238E27FC236}">
              <a16:creationId xmlns:a16="http://schemas.microsoft.com/office/drawing/2014/main" id="{240AAF48-60AF-47F9-814A-AE6D52A8D8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8" name="AutoShape 3" descr="(question)">
          <a:extLst>
            <a:ext uri="{FF2B5EF4-FFF2-40B4-BE49-F238E27FC236}">
              <a16:creationId xmlns:a16="http://schemas.microsoft.com/office/drawing/2014/main" id="{0738BAA2-5E09-4E0B-A45F-A3F44C8F01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39" name="AutoShape 3" descr="(question)">
          <a:extLst>
            <a:ext uri="{FF2B5EF4-FFF2-40B4-BE49-F238E27FC236}">
              <a16:creationId xmlns:a16="http://schemas.microsoft.com/office/drawing/2014/main" id="{A2107D15-0CAB-4247-8A7D-1B1FBC4350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0" name="AutoShape 3" descr="(question)">
          <a:extLst>
            <a:ext uri="{FF2B5EF4-FFF2-40B4-BE49-F238E27FC236}">
              <a16:creationId xmlns:a16="http://schemas.microsoft.com/office/drawing/2014/main" id="{D9D06F7F-F507-43A9-91B3-7F859ECC22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1" name="AutoShape 3" descr="(question)">
          <a:extLst>
            <a:ext uri="{FF2B5EF4-FFF2-40B4-BE49-F238E27FC236}">
              <a16:creationId xmlns:a16="http://schemas.microsoft.com/office/drawing/2014/main" id="{64B7C77E-7EA1-4610-8B2F-A632A9B24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2" name="AutoShape 3" descr="(question)">
          <a:extLst>
            <a:ext uri="{FF2B5EF4-FFF2-40B4-BE49-F238E27FC236}">
              <a16:creationId xmlns:a16="http://schemas.microsoft.com/office/drawing/2014/main" id="{EB8B5A7F-38D3-49A9-A3C2-B4D23579E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3" name="AutoShape 3" descr="(question)">
          <a:extLst>
            <a:ext uri="{FF2B5EF4-FFF2-40B4-BE49-F238E27FC236}">
              <a16:creationId xmlns:a16="http://schemas.microsoft.com/office/drawing/2014/main" id="{5C2BF8F0-2160-4B57-9475-A4AD0BB3DD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4" name="AutoShape 3" descr="(question)">
          <a:extLst>
            <a:ext uri="{FF2B5EF4-FFF2-40B4-BE49-F238E27FC236}">
              <a16:creationId xmlns:a16="http://schemas.microsoft.com/office/drawing/2014/main" id="{ED827C5B-7A5A-40E9-AB5A-3E4642BA10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5" name="AutoShape 3" descr="(question)">
          <a:extLst>
            <a:ext uri="{FF2B5EF4-FFF2-40B4-BE49-F238E27FC236}">
              <a16:creationId xmlns:a16="http://schemas.microsoft.com/office/drawing/2014/main" id="{58354153-0BB1-4CAA-9156-6C14F45A2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6" name="AutoShape 3" descr="(question)">
          <a:extLst>
            <a:ext uri="{FF2B5EF4-FFF2-40B4-BE49-F238E27FC236}">
              <a16:creationId xmlns:a16="http://schemas.microsoft.com/office/drawing/2014/main" id="{9784C833-A583-4EF5-8F8A-F15729BD8B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7" name="AutoShape 3" descr="(question)">
          <a:extLst>
            <a:ext uri="{FF2B5EF4-FFF2-40B4-BE49-F238E27FC236}">
              <a16:creationId xmlns:a16="http://schemas.microsoft.com/office/drawing/2014/main" id="{A3D98FC5-757F-405B-B826-92C6537FF6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8" name="AutoShape 3" descr="(question)">
          <a:extLst>
            <a:ext uri="{FF2B5EF4-FFF2-40B4-BE49-F238E27FC236}">
              <a16:creationId xmlns:a16="http://schemas.microsoft.com/office/drawing/2014/main" id="{ACD5E8C2-BD7E-47FD-B076-8B90F92C5D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49" name="AutoShape 3" descr="(question)">
          <a:extLst>
            <a:ext uri="{FF2B5EF4-FFF2-40B4-BE49-F238E27FC236}">
              <a16:creationId xmlns:a16="http://schemas.microsoft.com/office/drawing/2014/main" id="{F4147BFC-1418-4AD7-8A90-120E2F92FF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0" name="AutoShape 3" descr="(question)">
          <a:extLst>
            <a:ext uri="{FF2B5EF4-FFF2-40B4-BE49-F238E27FC236}">
              <a16:creationId xmlns:a16="http://schemas.microsoft.com/office/drawing/2014/main" id="{5B3963C6-80FF-4D9A-B738-BF3A3B3421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1" name="AutoShape 3" descr="(question)">
          <a:extLst>
            <a:ext uri="{FF2B5EF4-FFF2-40B4-BE49-F238E27FC236}">
              <a16:creationId xmlns:a16="http://schemas.microsoft.com/office/drawing/2014/main" id="{97472851-2CEA-465D-AD6A-A113EA9CA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2" name="AutoShape 3" descr="(question)">
          <a:extLst>
            <a:ext uri="{FF2B5EF4-FFF2-40B4-BE49-F238E27FC236}">
              <a16:creationId xmlns:a16="http://schemas.microsoft.com/office/drawing/2014/main" id="{4AA7BDFA-B2C9-4767-B993-95A4346768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3" name="AutoShape 3" descr="(question)">
          <a:extLst>
            <a:ext uri="{FF2B5EF4-FFF2-40B4-BE49-F238E27FC236}">
              <a16:creationId xmlns:a16="http://schemas.microsoft.com/office/drawing/2014/main" id="{76462145-A287-4BE6-A143-07AE90077F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4" name="AutoShape 3" descr="(question)">
          <a:extLst>
            <a:ext uri="{FF2B5EF4-FFF2-40B4-BE49-F238E27FC236}">
              <a16:creationId xmlns:a16="http://schemas.microsoft.com/office/drawing/2014/main" id="{90A5005D-9284-40AE-96C1-E91EFF6CC0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5" name="AutoShape 3" descr="(question)">
          <a:extLst>
            <a:ext uri="{FF2B5EF4-FFF2-40B4-BE49-F238E27FC236}">
              <a16:creationId xmlns:a16="http://schemas.microsoft.com/office/drawing/2014/main" id="{AE785C0C-97BA-4CAE-9E0E-88C15A925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656" name="AutoShape 3" descr="(question)">
          <a:extLst>
            <a:ext uri="{FF2B5EF4-FFF2-40B4-BE49-F238E27FC236}">
              <a16:creationId xmlns:a16="http://schemas.microsoft.com/office/drawing/2014/main" id="{3B60B817-1157-4547-B903-174C922C6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9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 name="AutoShape 3" descr="(question)">
          <a:extLst>
            <a:ext uri="{FF2B5EF4-FFF2-40B4-BE49-F238E27FC236}">
              <a16:creationId xmlns:a16="http://schemas.microsoft.com/office/drawing/2014/main" id="{E2759E0D-07B3-44D9-846E-A354877557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7" name="AutoShape 3" descr="(question)">
          <a:extLst>
            <a:ext uri="{FF2B5EF4-FFF2-40B4-BE49-F238E27FC236}">
              <a16:creationId xmlns:a16="http://schemas.microsoft.com/office/drawing/2014/main" id="{64809812-3A96-41EF-9567-91044ACC16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8" name="AutoShape 3" descr="(question)">
          <a:extLst>
            <a:ext uri="{FF2B5EF4-FFF2-40B4-BE49-F238E27FC236}">
              <a16:creationId xmlns:a16="http://schemas.microsoft.com/office/drawing/2014/main" id="{220FD6C1-84AB-4276-AA70-533129938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59" name="AutoShape 3" descr="(question)">
          <a:extLst>
            <a:ext uri="{FF2B5EF4-FFF2-40B4-BE49-F238E27FC236}">
              <a16:creationId xmlns:a16="http://schemas.microsoft.com/office/drawing/2014/main" id="{6918ECF7-46DC-4A29-BB55-7D16CBADD1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0" name="AutoShape 3" descr="(question)">
          <a:extLst>
            <a:ext uri="{FF2B5EF4-FFF2-40B4-BE49-F238E27FC236}">
              <a16:creationId xmlns:a16="http://schemas.microsoft.com/office/drawing/2014/main" id="{6DD5B7D2-FC57-40EF-AC2B-33C3B641F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1" name="AutoShape 3" descr="(question)">
          <a:extLst>
            <a:ext uri="{FF2B5EF4-FFF2-40B4-BE49-F238E27FC236}">
              <a16:creationId xmlns:a16="http://schemas.microsoft.com/office/drawing/2014/main" id="{6B6DC249-859A-4A3E-A617-6B530779B9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2" name="AutoShape 3" descr="(question)">
          <a:extLst>
            <a:ext uri="{FF2B5EF4-FFF2-40B4-BE49-F238E27FC236}">
              <a16:creationId xmlns:a16="http://schemas.microsoft.com/office/drawing/2014/main" id="{03E32D22-EF3B-47AF-BD8F-7CEF881E8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3" name="AutoShape 3" descr="(question)">
          <a:extLst>
            <a:ext uri="{FF2B5EF4-FFF2-40B4-BE49-F238E27FC236}">
              <a16:creationId xmlns:a16="http://schemas.microsoft.com/office/drawing/2014/main" id="{440E9EA2-ADFE-498C-8DC8-72C334237D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4" name="AutoShape 3" descr="(question)">
          <a:extLst>
            <a:ext uri="{FF2B5EF4-FFF2-40B4-BE49-F238E27FC236}">
              <a16:creationId xmlns:a16="http://schemas.microsoft.com/office/drawing/2014/main" id="{0BA5E9D9-095E-4B9F-B897-8271C4EB32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5" name="AutoShape 3" descr="(question)">
          <a:extLst>
            <a:ext uri="{FF2B5EF4-FFF2-40B4-BE49-F238E27FC236}">
              <a16:creationId xmlns:a16="http://schemas.microsoft.com/office/drawing/2014/main" id="{7899CB0C-4F65-430A-8166-14940C8C6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6" name="AutoShape 3" descr="(question)">
          <a:extLst>
            <a:ext uri="{FF2B5EF4-FFF2-40B4-BE49-F238E27FC236}">
              <a16:creationId xmlns:a16="http://schemas.microsoft.com/office/drawing/2014/main" id="{74469E8E-7EE5-4FC6-89C5-CFDC168754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7" name="AutoShape 3" descr="(question)">
          <a:extLst>
            <a:ext uri="{FF2B5EF4-FFF2-40B4-BE49-F238E27FC236}">
              <a16:creationId xmlns:a16="http://schemas.microsoft.com/office/drawing/2014/main" id="{8505C50D-3FC3-4D56-87E1-959FCA19C1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8" name="AutoShape 3" descr="(question)">
          <a:extLst>
            <a:ext uri="{FF2B5EF4-FFF2-40B4-BE49-F238E27FC236}">
              <a16:creationId xmlns:a16="http://schemas.microsoft.com/office/drawing/2014/main" id="{1F4D5C92-5909-4DB7-A3B6-1C1ADC8881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69" name="AutoShape 3" descr="(question)">
          <a:extLst>
            <a:ext uri="{FF2B5EF4-FFF2-40B4-BE49-F238E27FC236}">
              <a16:creationId xmlns:a16="http://schemas.microsoft.com/office/drawing/2014/main" id="{4A1E39B8-F3E0-4C0E-BA3C-C47BF33ED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0" name="AutoShape 3" descr="(question)">
          <a:extLst>
            <a:ext uri="{FF2B5EF4-FFF2-40B4-BE49-F238E27FC236}">
              <a16:creationId xmlns:a16="http://schemas.microsoft.com/office/drawing/2014/main" id="{DEFA70C8-531C-42F7-B88F-81EB6856D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1" name="AutoShape 3" descr="(question)">
          <a:extLst>
            <a:ext uri="{FF2B5EF4-FFF2-40B4-BE49-F238E27FC236}">
              <a16:creationId xmlns:a16="http://schemas.microsoft.com/office/drawing/2014/main" id="{55C78F33-08A0-490B-993D-887088FDCD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2" name="AutoShape 3" descr="(question)">
          <a:extLst>
            <a:ext uri="{FF2B5EF4-FFF2-40B4-BE49-F238E27FC236}">
              <a16:creationId xmlns:a16="http://schemas.microsoft.com/office/drawing/2014/main" id="{DADE4318-0547-44E0-AB4F-1F03FF87AA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3" name="AutoShape 3" descr="(question)">
          <a:extLst>
            <a:ext uri="{FF2B5EF4-FFF2-40B4-BE49-F238E27FC236}">
              <a16:creationId xmlns:a16="http://schemas.microsoft.com/office/drawing/2014/main" id="{05F42456-0F97-402F-A186-14092F5DD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4" name="AutoShape 3" descr="(question)">
          <a:extLst>
            <a:ext uri="{FF2B5EF4-FFF2-40B4-BE49-F238E27FC236}">
              <a16:creationId xmlns:a16="http://schemas.microsoft.com/office/drawing/2014/main" id="{38A8ED38-1C3B-4113-B9C2-B702109E0D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5" name="AutoShape 3" descr="(question)">
          <a:extLst>
            <a:ext uri="{FF2B5EF4-FFF2-40B4-BE49-F238E27FC236}">
              <a16:creationId xmlns:a16="http://schemas.microsoft.com/office/drawing/2014/main" id="{1B07C49B-7FB3-4CC2-B11E-EDA6D932B4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6" name="AutoShape 3" descr="(question)">
          <a:extLst>
            <a:ext uri="{FF2B5EF4-FFF2-40B4-BE49-F238E27FC236}">
              <a16:creationId xmlns:a16="http://schemas.microsoft.com/office/drawing/2014/main" id="{D271C468-F8B7-493F-8A35-09FB3C1D6F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7" name="AutoShape 3" descr="(question)">
          <a:extLst>
            <a:ext uri="{FF2B5EF4-FFF2-40B4-BE49-F238E27FC236}">
              <a16:creationId xmlns:a16="http://schemas.microsoft.com/office/drawing/2014/main" id="{CBD509E1-A9F1-4692-B173-7CCAD4D78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8" name="AutoShape 3" descr="(question)">
          <a:extLst>
            <a:ext uri="{FF2B5EF4-FFF2-40B4-BE49-F238E27FC236}">
              <a16:creationId xmlns:a16="http://schemas.microsoft.com/office/drawing/2014/main" id="{1B58ABAA-4534-443A-8329-DCB809D0CC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79" name="AutoShape 3" descr="(question)">
          <a:extLst>
            <a:ext uri="{FF2B5EF4-FFF2-40B4-BE49-F238E27FC236}">
              <a16:creationId xmlns:a16="http://schemas.microsoft.com/office/drawing/2014/main" id="{19A2B7F1-1A4F-405B-83A0-09CBE4EE3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0" name="AutoShape 3" descr="(question)">
          <a:extLst>
            <a:ext uri="{FF2B5EF4-FFF2-40B4-BE49-F238E27FC236}">
              <a16:creationId xmlns:a16="http://schemas.microsoft.com/office/drawing/2014/main" id="{7DB1CF98-5A9B-4F68-B3AB-B41563816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1" name="AutoShape 3" descr="(question)">
          <a:extLst>
            <a:ext uri="{FF2B5EF4-FFF2-40B4-BE49-F238E27FC236}">
              <a16:creationId xmlns:a16="http://schemas.microsoft.com/office/drawing/2014/main" id="{665829AF-B996-4CEE-A6B6-601C02B95F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2" name="AutoShape 3" descr="(question)">
          <a:extLst>
            <a:ext uri="{FF2B5EF4-FFF2-40B4-BE49-F238E27FC236}">
              <a16:creationId xmlns:a16="http://schemas.microsoft.com/office/drawing/2014/main" id="{C6155F05-4FF5-472C-8E48-F582BEDDF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3" name="AutoShape 3" descr="(question)">
          <a:extLst>
            <a:ext uri="{FF2B5EF4-FFF2-40B4-BE49-F238E27FC236}">
              <a16:creationId xmlns:a16="http://schemas.microsoft.com/office/drawing/2014/main" id="{AC01F312-B371-47C1-9D6B-F81D85D82D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4" name="AutoShape 3" descr="(question)">
          <a:extLst>
            <a:ext uri="{FF2B5EF4-FFF2-40B4-BE49-F238E27FC236}">
              <a16:creationId xmlns:a16="http://schemas.microsoft.com/office/drawing/2014/main" id="{12C763AC-BFB7-4A64-8291-6580AE4402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5" name="AutoShape 3" descr="(question)">
          <a:extLst>
            <a:ext uri="{FF2B5EF4-FFF2-40B4-BE49-F238E27FC236}">
              <a16:creationId xmlns:a16="http://schemas.microsoft.com/office/drawing/2014/main" id="{83C5A715-E5DD-406D-A119-7F47611F1E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6" name="AutoShape 3" descr="(question)">
          <a:extLst>
            <a:ext uri="{FF2B5EF4-FFF2-40B4-BE49-F238E27FC236}">
              <a16:creationId xmlns:a16="http://schemas.microsoft.com/office/drawing/2014/main" id="{482836DF-F77C-4149-84C4-5D811FFB44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7" name="AutoShape 3" descr="(question)">
          <a:extLst>
            <a:ext uri="{FF2B5EF4-FFF2-40B4-BE49-F238E27FC236}">
              <a16:creationId xmlns:a16="http://schemas.microsoft.com/office/drawing/2014/main" id="{74C8851F-5C0B-4ADB-86C4-C01F1923E9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8" name="AutoShape 3" descr="(question)">
          <a:extLst>
            <a:ext uri="{FF2B5EF4-FFF2-40B4-BE49-F238E27FC236}">
              <a16:creationId xmlns:a16="http://schemas.microsoft.com/office/drawing/2014/main" id="{0086DE2E-3425-499E-92AE-E25C7F1897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89" name="AutoShape 3" descr="(question)">
          <a:extLst>
            <a:ext uri="{FF2B5EF4-FFF2-40B4-BE49-F238E27FC236}">
              <a16:creationId xmlns:a16="http://schemas.microsoft.com/office/drawing/2014/main" id="{64460EB8-CA77-45C9-AD34-585C3064F6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0" name="AutoShape 3" descr="(question)">
          <a:extLst>
            <a:ext uri="{FF2B5EF4-FFF2-40B4-BE49-F238E27FC236}">
              <a16:creationId xmlns:a16="http://schemas.microsoft.com/office/drawing/2014/main" id="{47375BA4-6F5A-4D1F-B5C2-BA192C987F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1" name="AutoShape 3" descr="(question)">
          <a:extLst>
            <a:ext uri="{FF2B5EF4-FFF2-40B4-BE49-F238E27FC236}">
              <a16:creationId xmlns:a16="http://schemas.microsoft.com/office/drawing/2014/main" id="{D13F3848-BDEB-41C2-8D3D-67FCF9E545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2" name="AutoShape 3" descr="(question)">
          <a:extLst>
            <a:ext uri="{FF2B5EF4-FFF2-40B4-BE49-F238E27FC236}">
              <a16:creationId xmlns:a16="http://schemas.microsoft.com/office/drawing/2014/main" id="{CAA3CAA6-0183-4A23-8EB4-9D2A9E423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3" name="AutoShape 3" descr="(question)">
          <a:extLst>
            <a:ext uri="{FF2B5EF4-FFF2-40B4-BE49-F238E27FC236}">
              <a16:creationId xmlns:a16="http://schemas.microsoft.com/office/drawing/2014/main" id="{55161DFD-AF58-4D32-BA90-AB8EF4E26E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4" name="AutoShape 3" descr="(question)">
          <a:extLst>
            <a:ext uri="{FF2B5EF4-FFF2-40B4-BE49-F238E27FC236}">
              <a16:creationId xmlns:a16="http://schemas.microsoft.com/office/drawing/2014/main" id="{5B32ED01-D503-4124-8799-6FBA762B3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5" name="AutoShape 3" descr="(question)">
          <a:extLst>
            <a:ext uri="{FF2B5EF4-FFF2-40B4-BE49-F238E27FC236}">
              <a16:creationId xmlns:a16="http://schemas.microsoft.com/office/drawing/2014/main" id="{C77CECC2-47C9-458F-989E-815EAFF8F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6" name="AutoShape 3" descr="(question)">
          <a:extLst>
            <a:ext uri="{FF2B5EF4-FFF2-40B4-BE49-F238E27FC236}">
              <a16:creationId xmlns:a16="http://schemas.microsoft.com/office/drawing/2014/main" id="{AD4306DC-52AC-4DF2-84EB-4E4444F6C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7" name="AutoShape 3" descr="(question)">
          <a:extLst>
            <a:ext uri="{FF2B5EF4-FFF2-40B4-BE49-F238E27FC236}">
              <a16:creationId xmlns:a16="http://schemas.microsoft.com/office/drawing/2014/main" id="{96B29A6E-3EAF-4A4A-A8D3-01169DB3A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8" name="AutoShape 3" descr="(question)">
          <a:extLst>
            <a:ext uri="{FF2B5EF4-FFF2-40B4-BE49-F238E27FC236}">
              <a16:creationId xmlns:a16="http://schemas.microsoft.com/office/drawing/2014/main" id="{291CA35A-2EB1-4512-982F-E32811E94D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699" name="AutoShape 3" descr="(question)">
          <a:extLst>
            <a:ext uri="{FF2B5EF4-FFF2-40B4-BE49-F238E27FC236}">
              <a16:creationId xmlns:a16="http://schemas.microsoft.com/office/drawing/2014/main" id="{9CB84E0C-2566-4554-B409-1C69A5560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0" name="AutoShape 3" descr="(question)">
          <a:extLst>
            <a:ext uri="{FF2B5EF4-FFF2-40B4-BE49-F238E27FC236}">
              <a16:creationId xmlns:a16="http://schemas.microsoft.com/office/drawing/2014/main" id="{28283E2C-E1FB-441A-84F9-A0BD159EDB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1" name="AutoShape 3" descr="(question)">
          <a:extLst>
            <a:ext uri="{FF2B5EF4-FFF2-40B4-BE49-F238E27FC236}">
              <a16:creationId xmlns:a16="http://schemas.microsoft.com/office/drawing/2014/main" id="{1DC9F6D7-0C2E-4599-9116-674A8E0DF8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2" name="AutoShape 3" descr="(question)">
          <a:extLst>
            <a:ext uri="{FF2B5EF4-FFF2-40B4-BE49-F238E27FC236}">
              <a16:creationId xmlns:a16="http://schemas.microsoft.com/office/drawing/2014/main" id="{208A8015-EE92-453A-868C-DD4046ED6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3" name="AutoShape 3" descr="(question)">
          <a:extLst>
            <a:ext uri="{FF2B5EF4-FFF2-40B4-BE49-F238E27FC236}">
              <a16:creationId xmlns:a16="http://schemas.microsoft.com/office/drawing/2014/main" id="{1332EB68-D196-41BB-AAC9-F1B5814547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3" name="AutoShape 3" descr="(question)">
          <a:extLst>
            <a:ext uri="{FF2B5EF4-FFF2-40B4-BE49-F238E27FC236}">
              <a16:creationId xmlns:a16="http://schemas.microsoft.com/office/drawing/2014/main" id="{0F3B3044-3D2E-4A1D-917F-890B373712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4" name="AutoShape 3" descr="(question)">
          <a:extLst>
            <a:ext uri="{FF2B5EF4-FFF2-40B4-BE49-F238E27FC236}">
              <a16:creationId xmlns:a16="http://schemas.microsoft.com/office/drawing/2014/main" id="{CE45985C-8375-492A-A769-1D4D9D147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5" name="AutoShape 3" descr="(question)">
          <a:extLst>
            <a:ext uri="{FF2B5EF4-FFF2-40B4-BE49-F238E27FC236}">
              <a16:creationId xmlns:a16="http://schemas.microsoft.com/office/drawing/2014/main" id="{35DDD071-6173-4E7E-96FE-4FD7D57B8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6" name="AutoShape 3" descr="(question)">
          <a:extLst>
            <a:ext uri="{FF2B5EF4-FFF2-40B4-BE49-F238E27FC236}">
              <a16:creationId xmlns:a16="http://schemas.microsoft.com/office/drawing/2014/main" id="{1F895CE1-DCC3-4870-A929-014B514DED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7" name="AutoShape 3" descr="(question)">
          <a:extLst>
            <a:ext uri="{FF2B5EF4-FFF2-40B4-BE49-F238E27FC236}">
              <a16:creationId xmlns:a16="http://schemas.microsoft.com/office/drawing/2014/main" id="{FF0C3E03-428A-418B-AB6E-E0BE64B2CD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8" name="AutoShape 3" descr="(question)">
          <a:extLst>
            <a:ext uri="{FF2B5EF4-FFF2-40B4-BE49-F238E27FC236}">
              <a16:creationId xmlns:a16="http://schemas.microsoft.com/office/drawing/2014/main" id="{22382EDE-58A4-4FCF-953C-D539DD845E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299" name="AutoShape 3" descr="(question)">
          <a:extLst>
            <a:ext uri="{FF2B5EF4-FFF2-40B4-BE49-F238E27FC236}">
              <a16:creationId xmlns:a16="http://schemas.microsoft.com/office/drawing/2014/main" id="{62F9A109-B4EE-419E-B7CA-5BD155BE4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0" name="AutoShape 3" descr="(question)">
          <a:extLst>
            <a:ext uri="{FF2B5EF4-FFF2-40B4-BE49-F238E27FC236}">
              <a16:creationId xmlns:a16="http://schemas.microsoft.com/office/drawing/2014/main" id="{78AB8E6A-60D4-4A3A-95FD-A3E890B042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1" name="AutoShape 3" descr="(question)">
          <a:extLst>
            <a:ext uri="{FF2B5EF4-FFF2-40B4-BE49-F238E27FC236}">
              <a16:creationId xmlns:a16="http://schemas.microsoft.com/office/drawing/2014/main" id="{B2EA7250-3156-4463-80F6-DA2C5BFE0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2" name="AutoShape 3" descr="(question)">
          <a:extLst>
            <a:ext uri="{FF2B5EF4-FFF2-40B4-BE49-F238E27FC236}">
              <a16:creationId xmlns:a16="http://schemas.microsoft.com/office/drawing/2014/main" id="{F5B0E4F1-A2A7-45E3-96A3-E75671DDE0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3" name="AutoShape 3" descr="(question)">
          <a:extLst>
            <a:ext uri="{FF2B5EF4-FFF2-40B4-BE49-F238E27FC236}">
              <a16:creationId xmlns:a16="http://schemas.microsoft.com/office/drawing/2014/main" id="{66E8F679-9B2E-44C6-9B8D-E2989C6EF1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4" name="AutoShape 3" descr="(question)">
          <a:extLst>
            <a:ext uri="{FF2B5EF4-FFF2-40B4-BE49-F238E27FC236}">
              <a16:creationId xmlns:a16="http://schemas.microsoft.com/office/drawing/2014/main" id="{29697706-C606-4077-9928-D7FAD1F7F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05" name="AutoShape 3" descr="(question)">
          <a:extLst>
            <a:ext uri="{FF2B5EF4-FFF2-40B4-BE49-F238E27FC236}">
              <a16:creationId xmlns:a16="http://schemas.microsoft.com/office/drawing/2014/main" id="{886536DF-0AEF-4524-9933-DB4EC07E50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4" name="AutoShape 3" descr="(question)">
          <a:extLst>
            <a:ext uri="{FF2B5EF4-FFF2-40B4-BE49-F238E27FC236}">
              <a16:creationId xmlns:a16="http://schemas.microsoft.com/office/drawing/2014/main" id="{D3F8BC89-55B5-41C4-9FD4-D03F5E475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5" name="AutoShape 3" descr="(question)">
          <a:extLst>
            <a:ext uri="{FF2B5EF4-FFF2-40B4-BE49-F238E27FC236}">
              <a16:creationId xmlns:a16="http://schemas.microsoft.com/office/drawing/2014/main" id="{C3AFD368-E4D0-4FAD-957E-174963009B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6" name="AutoShape 3" descr="(question)">
          <a:extLst>
            <a:ext uri="{FF2B5EF4-FFF2-40B4-BE49-F238E27FC236}">
              <a16:creationId xmlns:a16="http://schemas.microsoft.com/office/drawing/2014/main" id="{853DA9B4-C8B6-4641-A1A3-52AE85359B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7" name="AutoShape 3" descr="(question)">
          <a:extLst>
            <a:ext uri="{FF2B5EF4-FFF2-40B4-BE49-F238E27FC236}">
              <a16:creationId xmlns:a16="http://schemas.microsoft.com/office/drawing/2014/main" id="{DC83C996-6FD6-475E-B098-E662E5868F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8" name="AutoShape 3" descr="(question)">
          <a:extLst>
            <a:ext uri="{FF2B5EF4-FFF2-40B4-BE49-F238E27FC236}">
              <a16:creationId xmlns:a16="http://schemas.microsoft.com/office/drawing/2014/main" id="{6F8A8EDF-994A-4044-A8F7-B16D7F185A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09" name="AutoShape 3" descr="(question)">
          <a:extLst>
            <a:ext uri="{FF2B5EF4-FFF2-40B4-BE49-F238E27FC236}">
              <a16:creationId xmlns:a16="http://schemas.microsoft.com/office/drawing/2014/main" id="{0E65E27E-F173-45BD-91AC-2AE577719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0" name="AutoShape 3" descr="(question)">
          <a:extLst>
            <a:ext uri="{FF2B5EF4-FFF2-40B4-BE49-F238E27FC236}">
              <a16:creationId xmlns:a16="http://schemas.microsoft.com/office/drawing/2014/main" id="{9D50A349-2422-4050-88DC-658857FC70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1" name="AutoShape 3" descr="(question)">
          <a:extLst>
            <a:ext uri="{FF2B5EF4-FFF2-40B4-BE49-F238E27FC236}">
              <a16:creationId xmlns:a16="http://schemas.microsoft.com/office/drawing/2014/main" id="{B801F823-203E-4148-A549-DE4E92073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2" name="AutoShape 3" descr="(question)">
          <a:extLst>
            <a:ext uri="{FF2B5EF4-FFF2-40B4-BE49-F238E27FC236}">
              <a16:creationId xmlns:a16="http://schemas.microsoft.com/office/drawing/2014/main" id="{9D3FEE03-3926-40A8-891F-1D750D5A58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3" name="AutoShape 3" descr="(question)">
          <a:extLst>
            <a:ext uri="{FF2B5EF4-FFF2-40B4-BE49-F238E27FC236}">
              <a16:creationId xmlns:a16="http://schemas.microsoft.com/office/drawing/2014/main" id="{4A84554B-E760-4A15-BB93-92D9C7C5B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4" name="AutoShape 3" descr="(question)">
          <a:extLst>
            <a:ext uri="{FF2B5EF4-FFF2-40B4-BE49-F238E27FC236}">
              <a16:creationId xmlns:a16="http://schemas.microsoft.com/office/drawing/2014/main" id="{E1E6A42B-45A9-41BC-9DEF-825F127D07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5" name="AutoShape 3" descr="(question)">
          <a:extLst>
            <a:ext uri="{FF2B5EF4-FFF2-40B4-BE49-F238E27FC236}">
              <a16:creationId xmlns:a16="http://schemas.microsoft.com/office/drawing/2014/main" id="{E49098B7-B7D2-456A-8B1F-A8B170152F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6" name="AutoShape 3" descr="(question)">
          <a:extLst>
            <a:ext uri="{FF2B5EF4-FFF2-40B4-BE49-F238E27FC236}">
              <a16:creationId xmlns:a16="http://schemas.microsoft.com/office/drawing/2014/main" id="{548F4E4B-A8B1-4F05-90E0-495A867B4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7" name="AutoShape 3" descr="(question)">
          <a:extLst>
            <a:ext uri="{FF2B5EF4-FFF2-40B4-BE49-F238E27FC236}">
              <a16:creationId xmlns:a16="http://schemas.microsoft.com/office/drawing/2014/main" id="{E0AB8DAE-34AC-46A5-9A15-736DC4E7F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8" name="AutoShape 3" descr="(question)">
          <a:extLst>
            <a:ext uri="{FF2B5EF4-FFF2-40B4-BE49-F238E27FC236}">
              <a16:creationId xmlns:a16="http://schemas.microsoft.com/office/drawing/2014/main" id="{5CD49B08-06AB-4662-90D2-324A7B8D7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19" name="AutoShape 3" descr="(question)">
          <a:extLst>
            <a:ext uri="{FF2B5EF4-FFF2-40B4-BE49-F238E27FC236}">
              <a16:creationId xmlns:a16="http://schemas.microsoft.com/office/drawing/2014/main" id="{5187373D-CA4F-442E-BD91-7B22916062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0" name="AutoShape 3" descr="(question)">
          <a:extLst>
            <a:ext uri="{FF2B5EF4-FFF2-40B4-BE49-F238E27FC236}">
              <a16:creationId xmlns:a16="http://schemas.microsoft.com/office/drawing/2014/main" id="{9F75A020-1CB7-4A73-B754-7A9D9B0790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1" name="AutoShape 3" descr="(question)">
          <a:extLst>
            <a:ext uri="{FF2B5EF4-FFF2-40B4-BE49-F238E27FC236}">
              <a16:creationId xmlns:a16="http://schemas.microsoft.com/office/drawing/2014/main" id="{A44CE376-96E6-4A55-AE94-CF01C944B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2" name="AutoShape 3" descr="(question)">
          <a:extLst>
            <a:ext uri="{FF2B5EF4-FFF2-40B4-BE49-F238E27FC236}">
              <a16:creationId xmlns:a16="http://schemas.microsoft.com/office/drawing/2014/main" id="{CEA14FDD-30ED-48CA-90FF-DD3013F3C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3" name="AutoShape 3" descr="(question)">
          <a:extLst>
            <a:ext uri="{FF2B5EF4-FFF2-40B4-BE49-F238E27FC236}">
              <a16:creationId xmlns:a16="http://schemas.microsoft.com/office/drawing/2014/main" id="{896F591F-EBBD-4FDF-AD87-3647C4BD92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4" name="AutoShape 3" descr="(question)">
          <a:extLst>
            <a:ext uri="{FF2B5EF4-FFF2-40B4-BE49-F238E27FC236}">
              <a16:creationId xmlns:a16="http://schemas.microsoft.com/office/drawing/2014/main" id="{19DA17A5-C07F-4E04-A566-3600DE3508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5" name="AutoShape 3" descr="(question)">
          <a:extLst>
            <a:ext uri="{FF2B5EF4-FFF2-40B4-BE49-F238E27FC236}">
              <a16:creationId xmlns:a16="http://schemas.microsoft.com/office/drawing/2014/main" id="{7443AC97-6768-4BFC-8458-863C645807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6" name="AutoShape 3" descr="(question)">
          <a:extLst>
            <a:ext uri="{FF2B5EF4-FFF2-40B4-BE49-F238E27FC236}">
              <a16:creationId xmlns:a16="http://schemas.microsoft.com/office/drawing/2014/main" id="{F37B1874-792A-42A0-9E35-FD53899F90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7" name="AutoShape 3" descr="(question)">
          <a:extLst>
            <a:ext uri="{FF2B5EF4-FFF2-40B4-BE49-F238E27FC236}">
              <a16:creationId xmlns:a16="http://schemas.microsoft.com/office/drawing/2014/main" id="{3432B078-DE33-44C2-97B7-734C0BC98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8" name="AutoShape 3" descr="(question)">
          <a:extLst>
            <a:ext uri="{FF2B5EF4-FFF2-40B4-BE49-F238E27FC236}">
              <a16:creationId xmlns:a16="http://schemas.microsoft.com/office/drawing/2014/main" id="{24A2CBFF-18EB-4105-93E1-C0797F8A1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29" name="AutoShape 3" descr="(question)">
          <a:extLst>
            <a:ext uri="{FF2B5EF4-FFF2-40B4-BE49-F238E27FC236}">
              <a16:creationId xmlns:a16="http://schemas.microsoft.com/office/drawing/2014/main" id="{B47837FB-CE65-4ADB-BC98-70522E9051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0" name="AutoShape 3" descr="(question)">
          <a:extLst>
            <a:ext uri="{FF2B5EF4-FFF2-40B4-BE49-F238E27FC236}">
              <a16:creationId xmlns:a16="http://schemas.microsoft.com/office/drawing/2014/main" id="{06B5D39C-EAD9-46BB-83D7-99FDBAB88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1" name="AutoShape 3" descr="(question)">
          <a:extLst>
            <a:ext uri="{FF2B5EF4-FFF2-40B4-BE49-F238E27FC236}">
              <a16:creationId xmlns:a16="http://schemas.microsoft.com/office/drawing/2014/main" id="{E7982C53-D0C6-435B-BC50-B66B4A10E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2" name="AutoShape 3" descr="(question)">
          <a:extLst>
            <a:ext uri="{FF2B5EF4-FFF2-40B4-BE49-F238E27FC236}">
              <a16:creationId xmlns:a16="http://schemas.microsoft.com/office/drawing/2014/main" id="{0B10FA8C-08AB-466A-BC20-4FF74A0035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3" name="AutoShape 3" descr="(question)">
          <a:extLst>
            <a:ext uri="{FF2B5EF4-FFF2-40B4-BE49-F238E27FC236}">
              <a16:creationId xmlns:a16="http://schemas.microsoft.com/office/drawing/2014/main" id="{64546D81-96F6-4CC2-A679-FE482F8BFC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4" name="AutoShape 3" descr="(question)">
          <a:extLst>
            <a:ext uri="{FF2B5EF4-FFF2-40B4-BE49-F238E27FC236}">
              <a16:creationId xmlns:a16="http://schemas.microsoft.com/office/drawing/2014/main" id="{FF5B27C1-B798-49AE-877D-95EDEFD0F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5" name="AutoShape 3" descr="(question)">
          <a:extLst>
            <a:ext uri="{FF2B5EF4-FFF2-40B4-BE49-F238E27FC236}">
              <a16:creationId xmlns:a16="http://schemas.microsoft.com/office/drawing/2014/main" id="{014BBD23-31F3-452E-ACAC-D09A909BC1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6" name="AutoShape 3" descr="(question)">
          <a:extLst>
            <a:ext uri="{FF2B5EF4-FFF2-40B4-BE49-F238E27FC236}">
              <a16:creationId xmlns:a16="http://schemas.microsoft.com/office/drawing/2014/main" id="{B2A994C8-2379-4719-9EB3-82B82CA05D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7" name="AutoShape 3" descr="(question)">
          <a:extLst>
            <a:ext uri="{FF2B5EF4-FFF2-40B4-BE49-F238E27FC236}">
              <a16:creationId xmlns:a16="http://schemas.microsoft.com/office/drawing/2014/main" id="{0EAE1C69-B1E7-49FE-9D29-EDC9A3CA3D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8" name="AutoShape 3" descr="(question)">
          <a:extLst>
            <a:ext uri="{FF2B5EF4-FFF2-40B4-BE49-F238E27FC236}">
              <a16:creationId xmlns:a16="http://schemas.microsoft.com/office/drawing/2014/main" id="{BE81ED03-4977-4E79-BEA6-40CBEC2437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39" name="AutoShape 3" descr="(question)">
          <a:extLst>
            <a:ext uri="{FF2B5EF4-FFF2-40B4-BE49-F238E27FC236}">
              <a16:creationId xmlns:a16="http://schemas.microsoft.com/office/drawing/2014/main" id="{F1890730-1CA5-4B33-B82D-1F2D6256E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0" name="AutoShape 3" descr="(question)">
          <a:extLst>
            <a:ext uri="{FF2B5EF4-FFF2-40B4-BE49-F238E27FC236}">
              <a16:creationId xmlns:a16="http://schemas.microsoft.com/office/drawing/2014/main" id="{8FAF598B-EF48-4677-BEDD-5703021941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1" name="AutoShape 3" descr="(question)">
          <a:extLst>
            <a:ext uri="{FF2B5EF4-FFF2-40B4-BE49-F238E27FC236}">
              <a16:creationId xmlns:a16="http://schemas.microsoft.com/office/drawing/2014/main" id="{C980619E-07F0-4452-876E-909303CBF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2" name="AutoShape 3" descr="(question)">
          <a:extLst>
            <a:ext uri="{FF2B5EF4-FFF2-40B4-BE49-F238E27FC236}">
              <a16:creationId xmlns:a16="http://schemas.microsoft.com/office/drawing/2014/main" id="{FC19BEF4-B32A-4D1A-A0C6-2A69FCEEE9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3" name="AutoShape 3" descr="(question)">
          <a:extLst>
            <a:ext uri="{FF2B5EF4-FFF2-40B4-BE49-F238E27FC236}">
              <a16:creationId xmlns:a16="http://schemas.microsoft.com/office/drawing/2014/main" id="{F63DFC56-B7BE-43C6-AEBF-29F1173CD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4" name="AutoShape 3" descr="(question)">
          <a:extLst>
            <a:ext uri="{FF2B5EF4-FFF2-40B4-BE49-F238E27FC236}">
              <a16:creationId xmlns:a16="http://schemas.microsoft.com/office/drawing/2014/main" id="{17F0C67C-CAB7-46A8-9DE1-DB76CCDF9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5" name="AutoShape 3" descr="(question)">
          <a:extLst>
            <a:ext uri="{FF2B5EF4-FFF2-40B4-BE49-F238E27FC236}">
              <a16:creationId xmlns:a16="http://schemas.microsoft.com/office/drawing/2014/main" id="{79C8B2FB-FFAD-4334-92EF-04176E924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6" name="AutoShape 3" descr="(question)">
          <a:extLst>
            <a:ext uri="{FF2B5EF4-FFF2-40B4-BE49-F238E27FC236}">
              <a16:creationId xmlns:a16="http://schemas.microsoft.com/office/drawing/2014/main" id="{47156FDB-D820-4F50-94BB-A61885991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7" name="AutoShape 3" descr="(question)">
          <a:extLst>
            <a:ext uri="{FF2B5EF4-FFF2-40B4-BE49-F238E27FC236}">
              <a16:creationId xmlns:a16="http://schemas.microsoft.com/office/drawing/2014/main" id="{853BCDDF-37C2-4D09-A80C-814AB5B151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8" name="AutoShape 3" descr="(question)">
          <a:extLst>
            <a:ext uri="{FF2B5EF4-FFF2-40B4-BE49-F238E27FC236}">
              <a16:creationId xmlns:a16="http://schemas.microsoft.com/office/drawing/2014/main" id="{43B4B3BC-47E8-4616-BAAF-98599629B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49" name="AutoShape 3" descr="(question)">
          <a:extLst>
            <a:ext uri="{FF2B5EF4-FFF2-40B4-BE49-F238E27FC236}">
              <a16:creationId xmlns:a16="http://schemas.microsoft.com/office/drawing/2014/main" id="{2EEA949F-A2E8-4FDA-9F5E-8612B7BB87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0" name="AutoShape 3" descr="(question)">
          <a:extLst>
            <a:ext uri="{FF2B5EF4-FFF2-40B4-BE49-F238E27FC236}">
              <a16:creationId xmlns:a16="http://schemas.microsoft.com/office/drawing/2014/main" id="{7BEB1447-29C2-4E58-866F-F85FFA0BF0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1" name="AutoShape 3" descr="(question)">
          <a:extLst>
            <a:ext uri="{FF2B5EF4-FFF2-40B4-BE49-F238E27FC236}">
              <a16:creationId xmlns:a16="http://schemas.microsoft.com/office/drawing/2014/main" id="{7C5A4FD7-EC86-4F81-8706-2A7C190B06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2" name="AutoShape 3" descr="(question)">
          <a:extLst>
            <a:ext uri="{FF2B5EF4-FFF2-40B4-BE49-F238E27FC236}">
              <a16:creationId xmlns:a16="http://schemas.microsoft.com/office/drawing/2014/main" id="{32531005-D5B1-4669-8CE6-13AB43673F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3" name="AutoShape 3" descr="(question)">
          <a:extLst>
            <a:ext uri="{FF2B5EF4-FFF2-40B4-BE49-F238E27FC236}">
              <a16:creationId xmlns:a16="http://schemas.microsoft.com/office/drawing/2014/main" id="{0BF07D1F-4797-4882-8A5D-14C165AD8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4" name="AutoShape 3" descr="(question)">
          <a:extLst>
            <a:ext uri="{FF2B5EF4-FFF2-40B4-BE49-F238E27FC236}">
              <a16:creationId xmlns:a16="http://schemas.microsoft.com/office/drawing/2014/main" id="{1AFF279D-E764-474B-B2C1-7C83DBCA5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5" name="AutoShape 3" descr="(question)">
          <a:extLst>
            <a:ext uri="{FF2B5EF4-FFF2-40B4-BE49-F238E27FC236}">
              <a16:creationId xmlns:a16="http://schemas.microsoft.com/office/drawing/2014/main" id="{18BA70EF-E0D6-4C15-B1DD-99C0208D3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6" name="AutoShape 3" descr="(question)">
          <a:extLst>
            <a:ext uri="{FF2B5EF4-FFF2-40B4-BE49-F238E27FC236}">
              <a16:creationId xmlns:a16="http://schemas.microsoft.com/office/drawing/2014/main" id="{41002871-936E-4BB9-9616-FD2E344F4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7" name="AutoShape 3" descr="(question)">
          <a:extLst>
            <a:ext uri="{FF2B5EF4-FFF2-40B4-BE49-F238E27FC236}">
              <a16:creationId xmlns:a16="http://schemas.microsoft.com/office/drawing/2014/main" id="{99626686-C3EF-4614-97D6-21A5C94ACF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8" name="AutoShape 3" descr="(question)">
          <a:extLst>
            <a:ext uri="{FF2B5EF4-FFF2-40B4-BE49-F238E27FC236}">
              <a16:creationId xmlns:a16="http://schemas.microsoft.com/office/drawing/2014/main" id="{FC4D8013-0827-4BAB-8BFA-89AC44CA2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59" name="AutoShape 3" descr="(question)">
          <a:extLst>
            <a:ext uri="{FF2B5EF4-FFF2-40B4-BE49-F238E27FC236}">
              <a16:creationId xmlns:a16="http://schemas.microsoft.com/office/drawing/2014/main" id="{7510B8F7-F835-43F6-A4CB-80B8B5F208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0" name="AutoShape 3" descr="(question)">
          <a:extLst>
            <a:ext uri="{FF2B5EF4-FFF2-40B4-BE49-F238E27FC236}">
              <a16:creationId xmlns:a16="http://schemas.microsoft.com/office/drawing/2014/main" id="{3A6551AA-6394-40AE-8BE2-612008119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1" name="AutoShape 3" descr="(question)">
          <a:extLst>
            <a:ext uri="{FF2B5EF4-FFF2-40B4-BE49-F238E27FC236}">
              <a16:creationId xmlns:a16="http://schemas.microsoft.com/office/drawing/2014/main" id="{DB3C2630-47C6-409A-AB39-3434A77F9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2" name="AutoShape 3" descr="(question)">
          <a:extLst>
            <a:ext uri="{FF2B5EF4-FFF2-40B4-BE49-F238E27FC236}">
              <a16:creationId xmlns:a16="http://schemas.microsoft.com/office/drawing/2014/main" id="{E8A509E8-3E12-45B9-818B-F84ADECADD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3" name="AutoShape 3" descr="(question)">
          <a:extLst>
            <a:ext uri="{FF2B5EF4-FFF2-40B4-BE49-F238E27FC236}">
              <a16:creationId xmlns:a16="http://schemas.microsoft.com/office/drawing/2014/main" id="{32D4D6DA-EF36-4078-9755-7E26725501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4" name="AutoShape 3" descr="(question)">
          <a:extLst>
            <a:ext uri="{FF2B5EF4-FFF2-40B4-BE49-F238E27FC236}">
              <a16:creationId xmlns:a16="http://schemas.microsoft.com/office/drawing/2014/main" id="{770B696B-0557-418B-97A1-4F30AD251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5" name="AutoShape 3" descr="(question)">
          <a:extLst>
            <a:ext uri="{FF2B5EF4-FFF2-40B4-BE49-F238E27FC236}">
              <a16:creationId xmlns:a16="http://schemas.microsoft.com/office/drawing/2014/main" id="{1908394E-44FC-40CC-AD26-C287ACB1C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6" name="AutoShape 3" descr="(question)">
          <a:extLst>
            <a:ext uri="{FF2B5EF4-FFF2-40B4-BE49-F238E27FC236}">
              <a16:creationId xmlns:a16="http://schemas.microsoft.com/office/drawing/2014/main" id="{AD56991C-D7F9-40C0-837A-1DBBA5B0E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7" name="AutoShape 3" descr="(question)">
          <a:extLst>
            <a:ext uri="{FF2B5EF4-FFF2-40B4-BE49-F238E27FC236}">
              <a16:creationId xmlns:a16="http://schemas.microsoft.com/office/drawing/2014/main" id="{1CC43F8C-C5F4-44C8-B19C-B60746A3E3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8" name="AutoShape 3" descr="(question)">
          <a:extLst>
            <a:ext uri="{FF2B5EF4-FFF2-40B4-BE49-F238E27FC236}">
              <a16:creationId xmlns:a16="http://schemas.microsoft.com/office/drawing/2014/main" id="{1D7AAE42-0716-407C-A257-0AFD200E4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69" name="AutoShape 3" descr="(question)">
          <a:extLst>
            <a:ext uri="{FF2B5EF4-FFF2-40B4-BE49-F238E27FC236}">
              <a16:creationId xmlns:a16="http://schemas.microsoft.com/office/drawing/2014/main" id="{CE6382B9-2E05-49A8-82D5-05846F3CE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0" name="AutoShape 3" descr="(question)">
          <a:extLst>
            <a:ext uri="{FF2B5EF4-FFF2-40B4-BE49-F238E27FC236}">
              <a16:creationId xmlns:a16="http://schemas.microsoft.com/office/drawing/2014/main" id="{B16253AE-79E7-4CC5-A6E9-C9F38954C9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1" name="AutoShape 3" descr="(question)">
          <a:extLst>
            <a:ext uri="{FF2B5EF4-FFF2-40B4-BE49-F238E27FC236}">
              <a16:creationId xmlns:a16="http://schemas.microsoft.com/office/drawing/2014/main" id="{266DFE2E-6056-4703-8938-2F9B010CD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2" name="AutoShape 3" descr="(question)">
          <a:extLst>
            <a:ext uri="{FF2B5EF4-FFF2-40B4-BE49-F238E27FC236}">
              <a16:creationId xmlns:a16="http://schemas.microsoft.com/office/drawing/2014/main" id="{7A4AB28D-274B-45FB-BD1F-31BBB3864F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3" name="AutoShape 3" descr="(question)">
          <a:extLst>
            <a:ext uri="{FF2B5EF4-FFF2-40B4-BE49-F238E27FC236}">
              <a16:creationId xmlns:a16="http://schemas.microsoft.com/office/drawing/2014/main" id="{AB4FF8E1-A6D6-414D-89A2-47479116D8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4" name="AutoShape 3" descr="(question)">
          <a:extLst>
            <a:ext uri="{FF2B5EF4-FFF2-40B4-BE49-F238E27FC236}">
              <a16:creationId xmlns:a16="http://schemas.microsoft.com/office/drawing/2014/main" id="{9ABF5D3A-2F7B-4D1B-977E-05EC24C96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5" name="AutoShape 3" descr="(question)">
          <a:extLst>
            <a:ext uri="{FF2B5EF4-FFF2-40B4-BE49-F238E27FC236}">
              <a16:creationId xmlns:a16="http://schemas.microsoft.com/office/drawing/2014/main" id="{BC27F5A1-76B0-454B-BAB1-BB9862F16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6" name="AutoShape 3" descr="(question)">
          <a:extLst>
            <a:ext uri="{FF2B5EF4-FFF2-40B4-BE49-F238E27FC236}">
              <a16:creationId xmlns:a16="http://schemas.microsoft.com/office/drawing/2014/main" id="{C80E5840-782D-473D-B0CC-D46D86377B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7" name="AutoShape 3" descr="(question)">
          <a:extLst>
            <a:ext uri="{FF2B5EF4-FFF2-40B4-BE49-F238E27FC236}">
              <a16:creationId xmlns:a16="http://schemas.microsoft.com/office/drawing/2014/main" id="{F1AACDAE-C246-4B15-80B4-07481BC921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8" name="AutoShape 3" descr="(question)">
          <a:extLst>
            <a:ext uri="{FF2B5EF4-FFF2-40B4-BE49-F238E27FC236}">
              <a16:creationId xmlns:a16="http://schemas.microsoft.com/office/drawing/2014/main" id="{21D2B940-EFBA-477D-BF39-9C52BC936B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79" name="AutoShape 3" descr="(question)">
          <a:extLst>
            <a:ext uri="{FF2B5EF4-FFF2-40B4-BE49-F238E27FC236}">
              <a16:creationId xmlns:a16="http://schemas.microsoft.com/office/drawing/2014/main" id="{CC77E153-00F8-4E6D-8A47-8E4741DDF7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0" name="AutoShape 3" descr="(question)">
          <a:extLst>
            <a:ext uri="{FF2B5EF4-FFF2-40B4-BE49-F238E27FC236}">
              <a16:creationId xmlns:a16="http://schemas.microsoft.com/office/drawing/2014/main" id="{806805DD-E207-4B9C-9483-25E9E055A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1" name="AutoShape 3" descr="(question)">
          <a:extLst>
            <a:ext uri="{FF2B5EF4-FFF2-40B4-BE49-F238E27FC236}">
              <a16:creationId xmlns:a16="http://schemas.microsoft.com/office/drawing/2014/main" id="{BC0046CA-06AE-4FCD-918F-00389E6D2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2" name="AutoShape 3" descr="(question)">
          <a:extLst>
            <a:ext uri="{FF2B5EF4-FFF2-40B4-BE49-F238E27FC236}">
              <a16:creationId xmlns:a16="http://schemas.microsoft.com/office/drawing/2014/main" id="{817C8869-9CFD-4C1F-A910-13FC3478FB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3" name="AutoShape 3" descr="(question)">
          <a:extLst>
            <a:ext uri="{FF2B5EF4-FFF2-40B4-BE49-F238E27FC236}">
              <a16:creationId xmlns:a16="http://schemas.microsoft.com/office/drawing/2014/main" id="{C010E91F-61BB-45BD-B27F-3AF30809BF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4" name="AutoShape 3" descr="(question)">
          <a:extLst>
            <a:ext uri="{FF2B5EF4-FFF2-40B4-BE49-F238E27FC236}">
              <a16:creationId xmlns:a16="http://schemas.microsoft.com/office/drawing/2014/main" id="{5C3C45A3-EE06-4482-B522-CD2FB18007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5" name="AutoShape 3" descr="(question)">
          <a:extLst>
            <a:ext uri="{FF2B5EF4-FFF2-40B4-BE49-F238E27FC236}">
              <a16:creationId xmlns:a16="http://schemas.microsoft.com/office/drawing/2014/main" id="{6CCA299C-33C5-4AA1-83D0-0D468A7CA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6" name="AutoShape 3" descr="(question)">
          <a:extLst>
            <a:ext uri="{FF2B5EF4-FFF2-40B4-BE49-F238E27FC236}">
              <a16:creationId xmlns:a16="http://schemas.microsoft.com/office/drawing/2014/main" id="{46725093-F6D3-4589-9A57-C2E9AF6863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7" name="AutoShape 3" descr="(question)">
          <a:extLst>
            <a:ext uri="{FF2B5EF4-FFF2-40B4-BE49-F238E27FC236}">
              <a16:creationId xmlns:a16="http://schemas.microsoft.com/office/drawing/2014/main" id="{2F499B92-7A27-4DCA-B9DB-C27BA80B46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8" name="AutoShape 3" descr="(question)">
          <a:extLst>
            <a:ext uri="{FF2B5EF4-FFF2-40B4-BE49-F238E27FC236}">
              <a16:creationId xmlns:a16="http://schemas.microsoft.com/office/drawing/2014/main" id="{B94A9957-889C-49C8-A3AB-6E7F02AAA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89" name="AutoShape 3" descr="(question)">
          <a:extLst>
            <a:ext uri="{FF2B5EF4-FFF2-40B4-BE49-F238E27FC236}">
              <a16:creationId xmlns:a16="http://schemas.microsoft.com/office/drawing/2014/main" id="{BCEF80F0-B88C-404E-AC8B-F2833E352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0" name="AutoShape 3" descr="(question)">
          <a:extLst>
            <a:ext uri="{FF2B5EF4-FFF2-40B4-BE49-F238E27FC236}">
              <a16:creationId xmlns:a16="http://schemas.microsoft.com/office/drawing/2014/main" id="{6859A57C-3F78-402F-8029-A4647AF00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1" name="AutoShape 3" descr="(question)">
          <a:extLst>
            <a:ext uri="{FF2B5EF4-FFF2-40B4-BE49-F238E27FC236}">
              <a16:creationId xmlns:a16="http://schemas.microsoft.com/office/drawing/2014/main" id="{CA2F8DDB-D0EB-4CA8-A6A4-15D1502432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2" name="AutoShape 3" descr="(question)">
          <a:extLst>
            <a:ext uri="{FF2B5EF4-FFF2-40B4-BE49-F238E27FC236}">
              <a16:creationId xmlns:a16="http://schemas.microsoft.com/office/drawing/2014/main" id="{3AF11561-F2E7-4760-9E41-77436412BF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3" name="AutoShape 3" descr="(question)">
          <a:extLst>
            <a:ext uri="{FF2B5EF4-FFF2-40B4-BE49-F238E27FC236}">
              <a16:creationId xmlns:a16="http://schemas.microsoft.com/office/drawing/2014/main" id="{4A1BCC61-1529-4839-B760-2BD6003DB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4" name="AutoShape 3" descr="(question)">
          <a:extLst>
            <a:ext uri="{FF2B5EF4-FFF2-40B4-BE49-F238E27FC236}">
              <a16:creationId xmlns:a16="http://schemas.microsoft.com/office/drawing/2014/main" id="{51FAFFFE-AB61-4FED-A00A-A56CFAB9CC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5" name="AutoShape 3" descr="(question)">
          <a:extLst>
            <a:ext uri="{FF2B5EF4-FFF2-40B4-BE49-F238E27FC236}">
              <a16:creationId xmlns:a16="http://schemas.microsoft.com/office/drawing/2014/main" id="{3B0472FC-88F3-4829-96BB-CC7B7DF732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6" name="AutoShape 3" descr="(question)">
          <a:extLst>
            <a:ext uri="{FF2B5EF4-FFF2-40B4-BE49-F238E27FC236}">
              <a16:creationId xmlns:a16="http://schemas.microsoft.com/office/drawing/2014/main" id="{620C5780-4425-46EF-A00F-85ED827932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7" name="AutoShape 3" descr="(question)">
          <a:extLst>
            <a:ext uri="{FF2B5EF4-FFF2-40B4-BE49-F238E27FC236}">
              <a16:creationId xmlns:a16="http://schemas.microsoft.com/office/drawing/2014/main" id="{93AD5F60-D2BE-46C3-9A2F-CBF5AF86E8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8" name="AutoShape 3" descr="(question)">
          <a:extLst>
            <a:ext uri="{FF2B5EF4-FFF2-40B4-BE49-F238E27FC236}">
              <a16:creationId xmlns:a16="http://schemas.microsoft.com/office/drawing/2014/main" id="{CCFDC8ED-0191-4F3B-BAA4-B458FDD58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799" name="AutoShape 3" descr="(question)">
          <a:extLst>
            <a:ext uri="{FF2B5EF4-FFF2-40B4-BE49-F238E27FC236}">
              <a16:creationId xmlns:a16="http://schemas.microsoft.com/office/drawing/2014/main" id="{0A15C410-A3D5-4CE2-B316-E28B062E5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0" name="AutoShape 3" descr="(question)">
          <a:extLst>
            <a:ext uri="{FF2B5EF4-FFF2-40B4-BE49-F238E27FC236}">
              <a16:creationId xmlns:a16="http://schemas.microsoft.com/office/drawing/2014/main" id="{390F4D49-E9A6-457C-B4B0-32B28427C5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1" name="AutoShape 3" descr="(question)">
          <a:extLst>
            <a:ext uri="{FF2B5EF4-FFF2-40B4-BE49-F238E27FC236}">
              <a16:creationId xmlns:a16="http://schemas.microsoft.com/office/drawing/2014/main" id="{8B4788C8-B4D9-45CB-A50B-9C365EF663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2" name="AutoShape 3" descr="(question)">
          <a:extLst>
            <a:ext uri="{FF2B5EF4-FFF2-40B4-BE49-F238E27FC236}">
              <a16:creationId xmlns:a16="http://schemas.microsoft.com/office/drawing/2014/main" id="{F25EA18E-A16F-45C5-891B-2823BA775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3" name="AutoShape 3" descr="(question)">
          <a:extLst>
            <a:ext uri="{FF2B5EF4-FFF2-40B4-BE49-F238E27FC236}">
              <a16:creationId xmlns:a16="http://schemas.microsoft.com/office/drawing/2014/main" id="{A9EA0D9F-7A98-48CE-B389-7B2CEC9C91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4" name="AutoShape 3" descr="(question)">
          <a:extLst>
            <a:ext uri="{FF2B5EF4-FFF2-40B4-BE49-F238E27FC236}">
              <a16:creationId xmlns:a16="http://schemas.microsoft.com/office/drawing/2014/main" id="{B6B7956E-860B-456F-8AAE-AD4DA2A5E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5" name="AutoShape 3" descr="(question)">
          <a:extLst>
            <a:ext uri="{FF2B5EF4-FFF2-40B4-BE49-F238E27FC236}">
              <a16:creationId xmlns:a16="http://schemas.microsoft.com/office/drawing/2014/main" id="{DDD51637-65CE-4C92-BE37-558CB8A237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6" name="AutoShape 3" descr="(question)">
          <a:extLst>
            <a:ext uri="{FF2B5EF4-FFF2-40B4-BE49-F238E27FC236}">
              <a16:creationId xmlns:a16="http://schemas.microsoft.com/office/drawing/2014/main" id="{D1F75D69-E3ED-407A-8E07-486B8D14AE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7" name="AutoShape 3" descr="(question)">
          <a:extLst>
            <a:ext uri="{FF2B5EF4-FFF2-40B4-BE49-F238E27FC236}">
              <a16:creationId xmlns:a16="http://schemas.microsoft.com/office/drawing/2014/main" id="{3E99906C-0E6E-4DCE-8CEC-CD67283A07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8" name="AutoShape 3" descr="(question)">
          <a:extLst>
            <a:ext uri="{FF2B5EF4-FFF2-40B4-BE49-F238E27FC236}">
              <a16:creationId xmlns:a16="http://schemas.microsoft.com/office/drawing/2014/main" id="{F494AE17-9C63-4EFE-A43D-B7D4E93F0E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09" name="AutoShape 3" descr="(question)">
          <a:extLst>
            <a:ext uri="{FF2B5EF4-FFF2-40B4-BE49-F238E27FC236}">
              <a16:creationId xmlns:a16="http://schemas.microsoft.com/office/drawing/2014/main" id="{6520812E-ADF4-45AB-818B-4B36490F2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0" name="AutoShape 3" descr="(question)">
          <a:extLst>
            <a:ext uri="{FF2B5EF4-FFF2-40B4-BE49-F238E27FC236}">
              <a16:creationId xmlns:a16="http://schemas.microsoft.com/office/drawing/2014/main" id="{FBAAD005-BFE8-4825-BBB7-453342B602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1" name="AutoShape 3" descr="(question)">
          <a:extLst>
            <a:ext uri="{FF2B5EF4-FFF2-40B4-BE49-F238E27FC236}">
              <a16:creationId xmlns:a16="http://schemas.microsoft.com/office/drawing/2014/main" id="{E4B20199-4657-4B81-8F53-995F4ED606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2" name="AutoShape 3" descr="(question)">
          <a:extLst>
            <a:ext uri="{FF2B5EF4-FFF2-40B4-BE49-F238E27FC236}">
              <a16:creationId xmlns:a16="http://schemas.microsoft.com/office/drawing/2014/main" id="{4E71E387-5C28-47BA-AAE1-22158A96BA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3" name="AutoShape 3" descr="(question)">
          <a:extLst>
            <a:ext uri="{FF2B5EF4-FFF2-40B4-BE49-F238E27FC236}">
              <a16:creationId xmlns:a16="http://schemas.microsoft.com/office/drawing/2014/main" id="{354BCD33-4A38-464D-976E-1391973482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4" name="AutoShape 3" descr="(question)">
          <a:extLst>
            <a:ext uri="{FF2B5EF4-FFF2-40B4-BE49-F238E27FC236}">
              <a16:creationId xmlns:a16="http://schemas.microsoft.com/office/drawing/2014/main" id="{91637937-3B90-4E55-B641-1EC602850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5" name="AutoShape 3" descr="(question)">
          <a:extLst>
            <a:ext uri="{FF2B5EF4-FFF2-40B4-BE49-F238E27FC236}">
              <a16:creationId xmlns:a16="http://schemas.microsoft.com/office/drawing/2014/main" id="{4CC6B2BE-3798-49F6-85F9-51ACCEEB82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6" name="AutoShape 3" descr="(question)">
          <a:extLst>
            <a:ext uri="{FF2B5EF4-FFF2-40B4-BE49-F238E27FC236}">
              <a16:creationId xmlns:a16="http://schemas.microsoft.com/office/drawing/2014/main" id="{F64FA929-1C6C-48DC-A699-D9B4AC2D6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817" name="AutoShape 3" descr="(question)">
          <a:extLst>
            <a:ext uri="{FF2B5EF4-FFF2-40B4-BE49-F238E27FC236}">
              <a16:creationId xmlns:a16="http://schemas.microsoft.com/office/drawing/2014/main" id="{DE9CB357-1BC8-4CF7-AA52-061CD4F2A1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8" name="AutoShape 3" descr="(question)">
          <a:extLst>
            <a:ext uri="{FF2B5EF4-FFF2-40B4-BE49-F238E27FC236}">
              <a16:creationId xmlns:a16="http://schemas.microsoft.com/office/drawing/2014/main" id="{C83D0C20-82A7-4425-9388-A60322E2E0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19" name="AutoShape 3" descr="(question)">
          <a:extLst>
            <a:ext uri="{FF2B5EF4-FFF2-40B4-BE49-F238E27FC236}">
              <a16:creationId xmlns:a16="http://schemas.microsoft.com/office/drawing/2014/main" id="{AB88B5C0-5634-445C-8A69-846E47F7F3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0" name="AutoShape 3" descr="(question)">
          <a:extLst>
            <a:ext uri="{FF2B5EF4-FFF2-40B4-BE49-F238E27FC236}">
              <a16:creationId xmlns:a16="http://schemas.microsoft.com/office/drawing/2014/main" id="{0BA132F6-45D7-42B5-BD87-AB178044A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1" name="AutoShape 3" descr="(question)">
          <a:extLst>
            <a:ext uri="{FF2B5EF4-FFF2-40B4-BE49-F238E27FC236}">
              <a16:creationId xmlns:a16="http://schemas.microsoft.com/office/drawing/2014/main" id="{7DDEE06F-1145-4373-9815-977923EBD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2" name="AutoShape 3" descr="(question)">
          <a:extLst>
            <a:ext uri="{FF2B5EF4-FFF2-40B4-BE49-F238E27FC236}">
              <a16:creationId xmlns:a16="http://schemas.microsoft.com/office/drawing/2014/main" id="{73307B34-68EA-41E1-B7D2-84B18B2FCA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3" name="AutoShape 3" descr="(question)">
          <a:extLst>
            <a:ext uri="{FF2B5EF4-FFF2-40B4-BE49-F238E27FC236}">
              <a16:creationId xmlns:a16="http://schemas.microsoft.com/office/drawing/2014/main" id="{03FAFDE3-1187-4DF9-939C-D1BF5550C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4" name="AutoShape 3" descr="(question)">
          <a:extLst>
            <a:ext uri="{FF2B5EF4-FFF2-40B4-BE49-F238E27FC236}">
              <a16:creationId xmlns:a16="http://schemas.microsoft.com/office/drawing/2014/main" id="{F9BDBD26-2CE1-4E5C-9A6B-CB05BF4759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5" name="AutoShape 3" descr="(question)">
          <a:extLst>
            <a:ext uri="{FF2B5EF4-FFF2-40B4-BE49-F238E27FC236}">
              <a16:creationId xmlns:a16="http://schemas.microsoft.com/office/drawing/2014/main" id="{8D3855D5-6130-457B-92EA-03A2721BD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6" name="AutoShape 3" descr="(question)">
          <a:extLst>
            <a:ext uri="{FF2B5EF4-FFF2-40B4-BE49-F238E27FC236}">
              <a16:creationId xmlns:a16="http://schemas.microsoft.com/office/drawing/2014/main" id="{9E60D0C2-2595-41F9-9349-F53E6C42C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7" name="AutoShape 3" descr="(question)">
          <a:extLst>
            <a:ext uri="{FF2B5EF4-FFF2-40B4-BE49-F238E27FC236}">
              <a16:creationId xmlns:a16="http://schemas.microsoft.com/office/drawing/2014/main" id="{67408E8B-79AD-4719-A458-FE05456FF8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8" name="AutoShape 3" descr="(question)">
          <a:extLst>
            <a:ext uri="{FF2B5EF4-FFF2-40B4-BE49-F238E27FC236}">
              <a16:creationId xmlns:a16="http://schemas.microsoft.com/office/drawing/2014/main" id="{DC28BE21-4F31-4D82-AB4E-27241AA552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29" name="AutoShape 3" descr="(question)">
          <a:extLst>
            <a:ext uri="{FF2B5EF4-FFF2-40B4-BE49-F238E27FC236}">
              <a16:creationId xmlns:a16="http://schemas.microsoft.com/office/drawing/2014/main" id="{8436C9A1-1902-4537-B1D6-1133737955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0" name="AutoShape 3" descr="(question)">
          <a:extLst>
            <a:ext uri="{FF2B5EF4-FFF2-40B4-BE49-F238E27FC236}">
              <a16:creationId xmlns:a16="http://schemas.microsoft.com/office/drawing/2014/main" id="{448ECA35-0240-4C52-9E18-221BDDD58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1" name="AutoShape 3" descr="(question)">
          <a:extLst>
            <a:ext uri="{FF2B5EF4-FFF2-40B4-BE49-F238E27FC236}">
              <a16:creationId xmlns:a16="http://schemas.microsoft.com/office/drawing/2014/main" id="{6BFECA2D-47EE-4966-9D2F-7827425DA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2" name="AutoShape 3" descr="(question)">
          <a:extLst>
            <a:ext uri="{FF2B5EF4-FFF2-40B4-BE49-F238E27FC236}">
              <a16:creationId xmlns:a16="http://schemas.microsoft.com/office/drawing/2014/main" id="{6484EDE4-A407-49F0-B0ED-9E9A9B4DA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3" name="AutoShape 3" descr="(question)">
          <a:extLst>
            <a:ext uri="{FF2B5EF4-FFF2-40B4-BE49-F238E27FC236}">
              <a16:creationId xmlns:a16="http://schemas.microsoft.com/office/drawing/2014/main" id="{31EC44B4-F1AA-41E7-8ACD-213AB8061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4" name="AutoShape 3" descr="(question)">
          <a:extLst>
            <a:ext uri="{FF2B5EF4-FFF2-40B4-BE49-F238E27FC236}">
              <a16:creationId xmlns:a16="http://schemas.microsoft.com/office/drawing/2014/main" id="{C85AA5C6-69B3-4E23-80E8-6398FA4FB1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5" name="AutoShape 3" descr="(question)">
          <a:extLst>
            <a:ext uri="{FF2B5EF4-FFF2-40B4-BE49-F238E27FC236}">
              <a16:creationId xmlns:a16="http://schemas.microsoft.com/office/drawing/2014/main" id="{569D8421-628F-434C-88D6-2ECDFEE5F2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6" name="AutoShape 3" descr="(question)">
          <a:extLst>
            <a:ext uri="{FF2B5EF4-FFF2-40B4-BE49-F238E27FC236}">
              <a16:creationId xmlns:a16="http://schemas.microsoft.com/office/drawing/2014/main" id="{40ECEAED-72A6-4B53-8301-688D17B01A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7" name="AutoShape 3" descr="(question)">
          <a:extLst>
            <a:ext uri="{FF2B5EF4-FFF2-40B4-BE49-F238E27FC236}">
              <a16:creationId xmlns:a16="http://schemas.microsoft.com/office/drawing/2014/main" id="{5EB1060C-B4FE-4710-962F-20D1F800FD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8" name="AutoShape 3" descr="(question)">
          <a:extLst>
            <a:ext uri="{FF2B5EF4-FFF2-40B4-BE49-F238E27FC236}">
              <a16:creationId xmlns:a16="http://schemas.microsoft.com/office/drawing/2014/main" id="{F96C4E1F-1F72-4F86-A64A-BCEC7C0738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39" name="AutoShape 3" descr="(question)">
          <a:extLst>
            <a:ext uri="{FF2B5EF4-FFF2-40B4-BE49-F238E27FC236}">
              <a16:creationId xmlns:a16="http://schemas.microsoft.com/office/drawing/2014/main" id="{F9728EEB-AB3A-42B8-88DC-1AF6FB4E9E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0" name="AutoShape 3" descr="(question)">
          <a:extLst>
            <a:ext uri="{FF2B5EF4-FFF2-40B4-BE49-F238E27FC236}">
              <a16:creationId xmlns:a16="http://schemas.microsoft.com/office/drawing/2014/main" id="{0B60E12D-107D-4670-A462-D434C4DE58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1" name="AutoShape 3" descr="(question)">
          <a:extLst>
            <a:ext uri="{FF2B5EF4-FFF2-40B4-BE49-F238E27FC236}">
              <a16:creationId xmlns:a16="http://schemas.microsoft.com/office/drawing/2014/main" id="{9AA19488-2553-4842-94BB-B5747DE49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2" name="AutoShape 3" descr="(question)">
          <a:extLst>
            <a:ext uri="{FF2B5EF4-FFF2-40B4-BE49-F238E27FC236}">
              <a16:creationId xmlns:a16="http://schemas.microsoft.com/office/drawing/2014/main" id="{3859C5CD-DCD8-44D6-A44D-8764617FB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3" name="AutoShape 3" descr="(question)">
          <a:extLst>
            <a:ext uri="{FF2B5EF4-FFF2-40B4-BE49-F238E27FC236}">
              <a16:creationId xmlns:a16="http://schemas.microsoft.com/office/drawing/2014/main" id="{9DD778FA-081B-4725-8272-D0F114EE32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4" name="AutoShape 3" descr="(question)">
          <a:extLst>
            <a:ext uri="{FF2B5EF4-FFF2-40B4-BE49-F238E27FC236}">
              <a16:creationId xmlns:a16="http://schemas.microsoft.com/office/drawing/2014/main" id="{AA432320-08A9-417F-BEBC-46486E88D6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5" name="AutoShape 3" descr="(question)">
          <a:extLst>
            <a:ext uri="{FF2B5EF4-FFF2-40B4-BE49-F238E27FC236}">
              <a16:creationId xmlns:a16="http://schemas.microsoft.com/office/drawing/2014/main" id="{C3DEB088-BD96-4D71-8675-CE2549FE6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6" name="AutoShape 3" descr="(question)">
          <a:extLst>
            <a:ext uri="{FF2B5EF4-FFF2-40B4-BE49-F238E27FC236}">
              <a16:creationId xmlns:a16="http://schemas.microsoft.com/office/drawing/2014/main" id="{FFE42750-BA5E-4190-A37C-02BC2DD1F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7" name="AutoShape 3" descr="(question)">
          <a:extLst>
            <a:ext uri="{FF2B5EF4-FFF2-40B4-BE49-F238E27FC236}">
              <a16:creationId xmlns:a16="http://schemas.microsoft.com/office/drawing/2014/main" id="{61345FD4-4A23-4C01-B3EE-BA4BB07DD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8" name="AutoShape 3" descr="(question)">
          <a:extLst>
            <a:ext uri="{FF2B5EF4-FFF2-40B4-BE49-F238E27FC236}">
              <a16:creationId xmlns:a16="http://schemas.microsoft.com/office/drawing/2014/main" id="{1BC4C4C7-BFC3-4A3D-A236-66C7C7787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49" name="AutoShape 3" descr="(question)">
          <a:extLst>
            <a:ext uri="{FF2B5EF4-FFF2-40B4-BE49-F238E27FC236}">
              <a16:creationId xmlns:a16="http://schemas.microsoft.com/office/drawing/2014/main" id="{9D868A90-E219-404C-9462-6A7CDD0AA9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0" name="AutoShape 3" descr="(question)">
          <a:extLst>
            <a:ext uri="{FF2B5EF4-FFF2-40B4-BE49-F238E27FC236}">
              <a16:creationId xmlns:a16="http://schemas.microsoft.com/office/drawing/2014/main" id="{775AA958-1401-441D-830F-183BA6EAB8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1" name="AutoShape 3" descr="(question)">
          <a:extLst>
            <a:ext uri="{FF2B5EF4-FFF2-40B4-BE49-F238E27FC236}">
              <a16:creationId xmlns:a16="http://schemas.microsoft.com/office/drawing/2014/main" id="{479CD145-CC65-4D7A-B4BA-B1EF53A0C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2" name="AutoShape 3" descr="(question)">
          <a:extLst>
            <a:ext uri="{FF2B5EF4-FFF2-40B4-BE49-F238E27FC236}">
              <a16:creationId xmlns:a16="http://schemas.microsoft.com/office/drawing/2014/main" id="{DE19096E-2194-4F2D-B98F-3DFF24F38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3" name="AutoShape 3" descr="(question)">
          <a:extLst>
            <a:ext uri="{FF2B5EF4-FFF2-40B4-BE49-F238E27FC236}">
              <a16:creationId xmlns:a16="http://schemas.microsoft.com/office/drawing/2014/main" id="{B17F92DD-CD1C-4E42-A960-60D164A50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4" name="AutoShape 3" descr="(question)">
          <a:extLst>
            <a:ext uri="{FF2B5EF4-FFF2-40B4-BE49-F238E27FC236}">
              <a16:creationId xmlns:a16="http://schemas.microsoft.com/office/drawing/2014/main" id="{519FF9E6-C9B7-4754-9E6E-EDFDD7E164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5" name="AutoShape 3" descr="(question)">
          <a:extLst>
            <a:ext uri="{FF2B5EF4-FFF2-40B4-BE49-F238E27FC236}">
              <a16:creationId xmlns:a16="http://schemas.microsoft.com/office/drawing/2014/main" id="{352AE9E4-C99B-4787-9C1B-22E95C104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6" name="AutoShape 3" descr="(question)">
          <a:extLst>
            <a:ext uri="{FF2B5EF4-FFF2-40B4-BE49-F238E27FC236}">
              <a16:creationId xmlns:a16="http://schemas.microsoft.com/office/drawing/2014/main" id="{45A659C8-4C77-4A75-8B8A-0695375CC5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7" name="AutoShape 3" descr="(question)">
          <a:extLst>
            <a:ext uri="{FF2B5EF4-FFF2-40B4-BE49-F238E27FC236}">
              <a16:creationId xmlns:a16="http://schemas.microsoft.com/office/drawing/2014/main" id="{56FD00D8-83AE-4FE8-83A3-2ED82679EF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8" name="AutoShape 3" descr="(question)">
          <a:extLst>
            <a:ext uri="{FF2B5EF4-FFF2-40B4-BE49-F238E27FC236}">
              <a16:creationId xmlns:a16="http://schemas.microsoft.com/office/drawing/2014/main" id="{B5642DA1-3A56-441A-B3C0-C0B18CBD9F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59" name="AutoShape 3" descr="(question)">
          <a:extLst>
            <a:ext uri="{FF2B5EF4-FFF2-40B4-BE49-F238E27FC236}">
              <a16:creationId xmlns:a16="http://schemas.microsoft.com/office/drawing/2014/main" id="{C27FD834-870B-4F97-9A7C-1B5F372ED1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0" name="AutoShape 3" descr="(question)">
          <a:extLst>
            <a:ext uri="{FF2B5EF4-FFF2-40B4-BE49-F238E27FC236}">
              <a16:creationId xmlns:a16="http://schemas.microsoft.com/office/drawing/2014/main" id="{B9C6CC16-EE20-46D1-A980-F0EF0C9E4F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1" name="AutoShape 3" descr="(question)">
          <a:extLst>
            <a:ext uri="{FF2B5EF4-FFF2-40B4-BE49-F238E27FC236}">
              <a16:creationId xmlns:a16="http://schemas.microsoft.com/office/drawing/2014/main" id="{A2950446-01FD-4B6F-8AC1-1B837B044D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2" name="AutoShape 3" descr="(question)">
          <a:extLst>
            <a:ext uri="{FF2B5EF4-FFF2-40B4-BE49-F238E27FC236}">
              <a16:creationId xmlns:a16="http://schemas.microsoft.com/office/drawing/2014/main" id="{C7036790-ADF2-4512-A285-F30F31556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3" name="AutoShape 3" descr="(question)">
          <a:extLst>
            <a:ext uri="{FF2B5EF4-FFF2-40B4-BE49-F238E27FC236}">
              <a16:creationId xmlns:a16="http://schemas.microsoft.com/office/drawing/2014/main" id="{1955C233-6CD0-45B3-B81F-615595D50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4" name="AutoShape 3" descr="(question)">
          <a:extLst>
            <a:ext uri="{FF2B5EF4-FFF2-40B4-BE49-F238E27FC236}">
              <a16:creationId xmlns:a16="http://schemas.microsoft.com/office/drawing/2014/main" id="{C0AD6784-C92B-405A-94BF-7B2B79458E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5" name="AutoShape 3" descr="(question)">
          <a:extLst>
            <a:ext uri="{FF2B5EF4-FFF2-40B4-BE49-F238E27FC236}">
              <a16:creationId xmlns:a16="http://schemas.microsoft.com/office/drawing/2014/main" id="{4F67A458-E258-4D42-AEE7-28FBA2486A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6" name="AutoShape 3" descr="(question)">
          <a:extLst>
            <a:ext uri="{FF2B5EF4-FFF2-40B4-BE49-F238E27FC236}">
              <a16:creationId xmlns:a16="http://schemas.microsoft.com/office/drawing/2014/main" id="{A66C2CB8-48EA-49FA-ABEF-876248D9B5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7" name="AutoShape 3" descr="(question)">
          <a:extLst>
            <a:ext uri="{FF2B5EF4-FFF2-40B4-BE49-F238E27FC236}">
              <a16:creationId xmlns:a16="http://schemas.microsoft.com/office/drawing/2014/main" id="{DECFE02D-88D5-49D0-B817-C70B23BB0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8" name="AutoShape 3" descr="(question)">
          <a:extLst>
            <a:ext uri="{FF2B5EF4-FFF2-40B4-BE49-F238E27FC236}">
              <a16:creationId xmlns:a16="http://schemas.microsoft.com/office/drawing/2014/main" id="{E323204F-6E57-4785-8D58-23F788B90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69" name="AutoShape 3" descr="(question)">
          <a:extLst>
            <a:ext uri="{FF2B5EF4-FFF2-40B4-BE49-F238E27FC236}">
              <a16:creationId xmlns:a16="http://schemas.microsoft.com/office/drawing/2014/main" id="{86B81C9B-11D1-44C0-8813-5BBD200DCE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0" name="AutoShape 3" descr="(question)">
          <a:extLst>
            <a:ext uri="{FF2B5EF4-FFF2-40B4-BE49-F238E27FC236}">
              <a16:creationId xmlns:a16="http://schemas.microsoft.com/office/drawing/2014/main" id="{D2414C9E-602D-4064-9B52-74216C573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1" name="AutoShape 3" descr="(question)">
          <a:extLst>
            <a:ext uri="{FF2B5EF4-FFF2-40B4-BE49-F238E27FC236}">
              <a16:creationId xmlns:a16="http://schemas.microsoft.com/office/drawing/2014/main" id="{DB2FEB55-25A9-4D87-854B-D9ECC9D8B9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2" name="AutoShape 3" descr="(question)">
          <a:extLst>
            <a:ext uri="{FF2B5EF4-FFF2-40B4-BE49-F238E27FC236}">
              <a16:creationId xmlns:a16="http://schemas.microsoft.com/office/drawing/2014/main" id="{BC167C44-4DED-4D29-8626-9F4CF87108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3" name="AutoShape 3" descr="(question)">
          <a:extLst>
            <a:ext uri="{FF2B5EF4-FFF2-40B4-BE49-F238E27FC236}">
              <a16:creationId xmlns:a16="http://schemas.microsoft.com/office/drawing/2014/main" id="{C2EFD4ED-E3F9-4E4F-B518-569F73ABF4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4" name="AutoShape 3" descr="(question)">
          <a:extLst>
            <a:ext uri="{FF2B5EF4-FFF2-40B4-BE49-F238E27FC236}">
              <a16:creationId xmlns:a16="http://schemas.microsoft.com/office/drawing/2014/main" id="{10951603-53E6-4D12-8E1B-781CE55819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5" name="AutoShape 3" descr="(question)">
          <a:extLst>
            <a:ext uri="{FF2B5EF4-FFF2-40B4-BE49-F238E27FC236}">
              <a16:creationId xmlns:a16="http://schemas.microsoft.com/office/drawing/2014/main" id="{E80D6E2B-C71C-4513-A88E-0E4EBA259C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6" name="AutoShape 3" descr="(question)">
          <a:extLst>
            <a:ext uri="{FF2B5EF4-FFF2-40B4-BE49-F238E27FC236}">
              <a16:creationId xmlns:a16="http://schemas.microsoft.com/office/drawing/2014/main" id="{B403DA11-9433-4B18-8C73-91404AE645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7" name="AutoShape 3" descr="(question)">
          <a:extLst>
            <a:ext uri="{FF2B5EF4-FFF2-40B4-BE49-F238E27FC236}">
              <a16:creationId xmlns:a16="http://schemas.microsoft.com/office/drawing/2014/main" id="{901057AE-F637-422D-B4D5-1B312CC45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8" name="AutoShape 3" descr="(question)">
          <a:extLst>
            <a:ext uri="{FF2B5EF4-FFF2-40B4-BE49-F238E27FC236}">
              <a16:creationId xmlns:a16="http://schemas.microsoft.com/office/drawing/2014/main" id="{FBF9465D-D5B4-49C3-8ABB-B91FD0D574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79" name="AutoShape 3" descr="(question)">
          <a:extLst>
            <a:ext uri="{FF2B5EF4-FFF2-40B4-BE49-F238E27FC236}">
              <a16:creationId xmlns:a16="http://schemas.microsoft.com/office/drawing/2014/main" id="{DBF5DA75-37C9-46E3-B13E-AF54852A9D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0" name="AutoShape 3" descr="(question)">
          <a:extLst>
            <a:ext uri="{FF2B5EF4-FFF2-40B4-BE49-F238E27FC236}">
              <a16:creationId xmlns:a16="http://schemas.microsoft.com/office/drawing/2014/main" id="{5EB3D7A1-3A11-4650-BE8C-DDEACBD9D9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1" name="AutoShape 3" descr="(question)">
          <a:extLst>
            <a:ext uri="{FF2B5EF4-FFF2-40B4-BE49-F238E27FC236}">
              <a16:creationId xmlns:a16="http://schemas.microsoft.com/office/drawing/2014/main" id="{664688AA-9F59-43A2-A680-33D3B4A752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2" name="AutoShape 3" descr="(question)">
          <a:extLst>
            <a:ext uri="{FF2B5EF4-FFF2-40B4-BE49-F238E27FC236}">
              <a16:creationId xmlns:a16="http://schemas.microsoft.com/office/drawing/2014/main" id="{44D92456-65C6-48E5-AAC2-0F1974C5F3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3" name="AutoShape 3" descr="(question)">
          <a:extLst>
            <a:ext uri="{FF2B5EF4-FFF2-40B4-BE49-F238E27FC236}">
              <a16:creationId xmlns:a16="http://schemas.microsoft.com/office/drawing/2014/main" id="{C4248FBA-51EA-4DE7-855D-611D805CF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4" name="AutoShape 3" descr="(question)">
          <a:extLst>
            <a:ext uri="{FF2B5EF4-FFF2-40B4-BE49-F238E27FC236}">
              <a16:creationId xmlns:a16="http://schemas.microsoft.com/office/drawing/2014/main" id="{5262C6BC-3EE9-404F-99D8-3E77F97A78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5" name="AutoShape 3" descr="(question)">
          <a:extLst>
            <a:ext uri="{FF2B5EF4-FFF2-40B4-BE49-F238E27FC236}">
              <a16:creationId xmlns:a16="http://schemas.microsoft.com/office/drawing/2014/main" id="{B7B532E1-D09F-4AB9-8D40-A2AFBB29D9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6" name="AutoShape 3" descr="(question)">
          <a:extLst>
            <a:ext uri="{FF2B5EF4-FFF2-40B4-BE49-F238E27FC236}">
              <a16:creationId xmlns:a16="http://schemas.microsoft.com/office/drawing/2014/main" id="{E3A6C851-F8DB-4569-976C-C0DE46F3D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7" name="AutoShape 3" descr="(question)">
          <a:extLst>
            <a:ext uri="{FF2B5EF4-FFF2-40B4-BE49-F238E27FC236}">
              <a16:creationId xmlns:a16="http://schemas.microsoft.com/office/drawing/2014/main" id="{51FD3055-49BE-42A0-9C86-008CE2C857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8" name="AutoShape 3" descr="(question)">
          <a:extLst>
            <a:ext uri="{FF2B5EF4-FFF2-40B4-BE49-F238E27FC236}">
              <a16:creationId xmlns:a16="http://schemas.microsoft.com/office/drawing/2014/main" id="{D16247C9-AF8E-4CAA-8EF2-8D845EC389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89" name="AutoShape 3" descr="(question)">
          <a:extLst>
            <a:ext uri="{FF2B5EF4-FFF2-40B4-BE49-F238E27FC236}">
              <a16:creationId xmlns:a16="http://schemas.microsoft.com/office/drawing/2014/main" id="{A92D2BD1-E001-475F-BFDF-56B58FC04B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0" name="AutoShape 3" descr="(question)">
          <a:extLst>
            <a:ext uri="{FF2B5EF4-FFF2-40B4-BE49-F238E27FC236}">
              <a16:creationId xmlns:a16="http://schemas.microsoft.com/office/drawing/2014/main" id="{4CA68D70-6C67-4D68-9EAA-34CCEC5BF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1" name="AutoShape 3" descr="(question)">
          <a:extLst>
            <a:ext uri="{FF2B5EF4-FFF2-40B4-BE49-F238E27FC236}">
              <a16:creationId xmlns:a16="http://schemas.microsoft.com/office/drawing/2014/main" id="{AFD40258-E090-4D6A-B79F-F48B720449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2" name="AutoShape 3" descr="(question)">
          <a:extLst>
            <a:ext uri="{FF2B5EF4-FFF2-40B4-BE49-F238E27FC236}">
              <a16:creationId xmlns:a16="http://schemas.microsoft.com/office/drawing/2014/main" id="{B7984BE8-7C5D-40ED-A54F-3EC4360C5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3" name="AutoShape 3" descr="(question)">
          <a:extLst>
            <a:ext uri="{FF2B5EF4-FFF2-40B4-BE49-F238E27FC236}">
              <a16:creationId xmlns:a16="http://schemas.microsoft.com/office/drawing/2014/main" id="{EEA26F77-E7E3-47B6-8655-35BCCB37F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4" name="AutoShape 3" descr="(question)">
          <a:extLst>
            <a:ext uri="{FF2B5EF4-FFF2-40B4-BE49-F238E27FC236}">
              <a16:creationId xmlns:a16="http://schemas.microsoft.com/office/drawing/2014/main" id="{BBDB5FD6-3256-4620-BE5B-64F892308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5" name="AutoShape 3" descr="(question)">
          <a:extLst>
            <a:ext uri="{FF2B5EF4-FFF2-40B4-BE49-F238E27FC236}">
              <a16:creationId xmlns:a16="http://schemas.microsoft.com/office/drawing/2014/main" id="{BA38E80B-130C-473A-A47F-30CAED9C3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6" name="AutoShape 3" descr="(question)">
          <a:extLst>
            <a:ext uri="{FF2B5EF4-FFF2-40B4-BE49-F238E27FC236}">
              <a16:creationId xmlns:a16="http://schemas.microsoft.com/office/drawing/2014/main" id="{257D1B54-0C9B-40A7-836D-20EB34D1A5D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7" name="AutoShape 3" descr="(question)">
          <a:extLst>
            <a:ext uri="{FF2B5EF4-FFF2-40B4-BE49-F238E27FC236}">
              <a16:creationId xmlns:a16="http://schemas.microsoft.com/office/drawing/2014/main" id="{B497A1E6-EC2C-4236-ADAD-D3E9B7E43B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8" name="AutoShape 3" descr="(question)">
          <a:extLst>
            <a:ext uri="{FF2B5EF4-FFF2-40B4-BE49-F238E27FC236}">
              <a16:creationId xmlns:a16="http://schemas.microsoft.com/office/drawing/2014/main" id="{E074E52C-C25E-490F-A54B-88585A5EB9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899" name="AutoShape 3" descr="(question)">
          <a:extLst>
            <a:ext uri="{FF2B5EF4-FFF2-40B4-BE49-F238E27FC236}">
              <a16:creationId xmlns:a16="http://schemas.microsoft.com/office/drawing/2014/main" id="{8C887936-432F-491C-A727-F7DC9603E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0" name="AutoShape 3" descr="(question)">
          <a:extLst>
            <a:ext uri="{FF2B5EF4-FFF2-40B4-BE49-F238E27FC236}">
              <a16:creationId xmlns:a16="http://schemas.microsoft.com/office/drawing/2014/main" id="{D5C576DA-1638-4317-9F71-A7D93BACF6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1" name="AutoShape 3" descr="(question)">
          <a:extLst>
            <a:ext uri="{FF2B5EF4-FFF2-40B4-BE49-F238E27FC236}">
              <a16:creationId xmlns:a16="http://schemas.microsoft.com/office/drawing/2014/main" id="{9ACC4F7D-AD67-48A6-8ED9-E8AAE5209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2" name="AutoShape 3" descr="(question)">
          <a:extLst>
            <a:ext uri="{FF2B5EF4-FFF2-40B4-BE49-F238E27FC236}">
              <a16:creationId xmlns:a16="http://schemas.microsoft.com/office/drawing/2014/main" id="{FCDE4D69-7D89-48BE-ABB0-788AA704E3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3" name="AutoShape 3" descr="(question)">
          <a:extLst>
            <a:ext uri="{FF2B5EF4-FFF2-40B4-BE49-F238E27FC236}">
              <a16:creationId xmlns:a16="http://schemas.microsoft.com/office/drawing/2014/main" id="{5687B3F7-7031-46FF-923A-B492FBC3B8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4" name="AutoShape 3" descr="(question)">
          <a:extLst>
            <a:ext uri="{FF2B5EF4-FFF2-40B4-BE49-F238E27FC236}">
              <a16:creationId xmlns:a16="http://schemas.microsoft.com/office/drawing/2014/main" id="{63DFE8BB-CFED-4401-BF81-62DF3A4152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5" name="AutoShape 3" descr="(question)">
          <a:extLst>
            <a:ext uri="{FF2B5EF4-FFF2-40B4-BE49-F238E27FC236}">
              <a16:creationId xmlns:a16="http://schemas.microsoft.com/office/drawing/2014/main" id="{519807AB-B29E-43E8-8004-C07A26E95E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6" name="AutoShape 3" descr="(question)">
          <a:extLst>
            <a:ext uri="{FF2B5EF4-FFF2-40B4-BE49-F238E27FC236}">
              <a16:creationId xmlns:a16="http://schemas.microsoft.com/office/drawing/2014/main" id="{AC828DCC-CCE4-44E4-85C7-67B31EF2F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7" name="AutoShape 3" descr="(question)">
          <a:extLst>
            <a:ext uri="{FF2B5EF4-FFF2-40B4-BE49-F238E27FC236}">
              <a16:creationId xmlns:a16="http://schemas.microsoft.com/office/drawing/2014/main" id="{8806D92B-899D-4671-BC2D-D600DE7E6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8" name="AutoShape 3" descr="(question)">
          <a:extLst>
            <a:ext uri="{FF2B5EF4-FFF2-40B4-BE49-F238E27FC236}">
              <a16:creationId xmlns:a16="http://schemas.microsoft.com/office/drawing/2014/main" id="{83A5876E-0A3F-49F9-B4E3-F91E642754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09" name="AutoShape 3" descr="(question)">
          <a:extLst>
            <a:ext uri="{FF2B5EF4-FFF2-40B4-BE49-F238E27FC236}">
              <a16:creationId xmlns:a16="http://schemas.microsoft.com/office/drawing/2014/main" id="{F32E3D7C-C96A-424F-AA34-4667CF6EF8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0" name="AutoShape 3" descr="(question)">
          <a:extLst>
            <a:ext uri="{FF2B5EF4-FFF2-40B4-BE49-F238E27FC236}">
              <a16:creationId xmlns:a16="http://schemas.microsoft.com/office/drawing/2014/main" id="{9292110C-015D-46D3-AFCC-CDD595FC02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1" name="AutoShape 3" descr="(question)">
          <a:extLst>
            <a:ext uri="{FF2B5EF4-FFF2-40B4-BE49-F238E27FC236}">
              <a16:creationId xmlns:a16="http://schemas.microsoft.com/office/drawing/2014/main" id="{729C221F-684B-42B4-BF4C-77611A5F1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2" name="AutoShape 3" descr="(question)">
          <a:extLst>
            <a:ext uri="{FF2B5EF4-FFF2-40B4-BE49-F238E27FC236}">
              <a16:creationId xmlns:a16="http://schemas.microsoft.com/office/drawing/2014/main" id="{5676BB40-F799-46B8-A5BA-2A4BF10F84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3" name="AutoShape 3" descr="(question)">
          <a:extLst>
            <a:ext uri="{FF2B5EF4-FFF2-40B4-BE49-F238E27FC236}">
              <a16:creationId xmlns:a16="http://schemas.microsoft.com/office/drawing/2014/main" id="{156F5B24-9533-4E15-9789-A2BED0118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4" name="AutoShape 3" descr="(question)">
          <a:extLst>
            <a:ext uri="{FF2B5EF4-FFF2-40B4-BE49-F238E27FC236}">
              <a16:creationId xmlns:a16="http://schemas.microsoft.com/office/drawing/2014/main" id="{EE5E4A65-C984-42B3-A8F2-28AB13551A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5" name="AutoShape 3" descr="(question)">
          <a:extLst>
            <a:ext uri="{FF2B5EF4-FFF2-40B4-BE49-F238E27FC236}">
              <a16:creationId xmlns:a16="http://schemas.microsoft.com/office/drawing/2014/main" id="{BD1CC00A-1C08-4E24-923F-4AE1F3CFCA5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6" name="AutoShape 3" descr="(question)">
          <a:extLst>
            <a:ext uri="{FF2B5EF4-FFF2-40B4-BE49-F238E27FC236}">
              <a16:creationId xmlns:a16="http://schemas.microsoft.com/office/drawing/2014/main" id="{1C59266B-E5C3-4C0D-9567-ACE429C49C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7" name="AutoShape 3" descr="(question)">
          <a:extLst>
            <a:ext uri="{FF2B5EF4-FFF2-40B4-BE49-F238E27FC236}">
              <a16:creationId xmlns:a16="http://schemas.microsoft.com/office/drawing/2014/main" id="{0BC6BD37-D5EF-4D0A-80F7-8C65CBE87F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8" name="AutoShape 3" descr="(question)">
          <a:extLst>
            <a:ext uri="{FF2B5EF4-FFF2-40B4-BE49-F238E27FC236}">
              <a16:creationId xmlns:a16="http://schemas.microsoft.com/office/drawing/2014/main" id="{9F13D02E-77F2-45BB-89E6-91D0B9BFE0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19" name="AutoShape 3" descr="(question)">
          <a:extLst>
            <a:ext uri="{FF2B5EF4-FFF2-40B4-BE49-F238E27FC236}">
              <a16:creationId xmlns:a16="http://schemas.microsoft.com/office/drawing/2014/main" id="{158117B5-8D64-4520-9010-F13701335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0" name="AutoShape 3" descr="(question)">
          <a:extLst>
            <a:ext uri="{FF2B5EF4-FFF2-40B4-BE49-F238E27FC236}">
              <a16:creationId xmlns:a16="http://schemas.microsoft.com/office/drawing/2014/main" id="{5C9999AD-F3A5-4785-83A0-EF1195DFB3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1" name="AutoShape 3" descr="(question)">
          <a:extLst>
            <a:ext uri="{FF2B5EF4-FFF2-40B4-BE49-F238E27FC236}">
              <a16:creationId xmlns:a16="http://schemas.microsoft.com/office/drawing/2014/main" id="{F36DD2FC-59B3-4114-94CF-B5E9A4AC13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2" name="AutoShape 3" descr="(question)">
          <a:extLst>
            <a:ext uri="{FF2B5EF4-FFF2-40B4-BE49-F238E27FC236}">
              <a16:creationId xmlns:a16="http://schemas.microsoft.com/office/drawing/2014/main" id="{E502C14B-B79C-4099-9843-6FB21D0E5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3" name="AutoShape 3" descr="(question)">
          <a:extLst>
            <a:ext uri="{FF2B5EF4-FFF2-40B4-BE49-F238E27FC236}">
              <a16:creationId xmlns:a16="http://schemas.microsoft.com/office/drawing/2014/main" id="{FCCC4DAE-C0F3-4E1E-9FDE-3C128AEA44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4" name="AutoShape 3" descr="(question)">
          <a:extLst>
            <a:ext uri="{FF2B5EF4-FFF2-40B4-BE49-F238E27FC236}">
              <a16:creationId xmlns:a16="http://schemas.microsoft.com/office/drawing/2014/main" id="{F0D1C48F-4937-427E-8F29-C68E2B425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5" name="AutoShape 3" descr="(question)">
          <a:extLst>
            <a:ext uri="{FF2B5EF4-FFF2-40B4-BE49-F238E27FC236}">
              <a16:creationId xmlns:a16="http://schemas.microsoft.com/office/drawing/2014/main" id="{9F7F4AAF-1C78-4773-8DC8-94D08FAE27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6" name="AutoShape 3" descr="(question)">
          <a:extLst>
            <a:ext uri="{FF2B5EF4-FFF2-40B4-BE49-F238E27FC236}">
              <a16:creationId xmlns:a16="http://schemas.microsoft.com/office/drawing/2014/main" id="{979CDED4-D594-4B86-95E4-10C6704DF7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7" name="AutoShape 3" descr="(question)">
          <a:extLst>
            <a:ext uri="{FF2B5EF4-FFF2-40B4-BE49-F238E27FC236}">
              <a16:creationId xmlns:a16="http://schemas.microsoft.com/office/drawing/2014/main" id="{A745D842-0C3D-46D9-9421-BFEF0332CA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8" name="AutoShape 3" descr="(question)">
          <a:extLst>
            <a:ext uri="{FF2B5EF4-FFF2-40B4-BE49-F238E27FC236}">
              <a16:creationId xmlns:a16="http://schemas.microsoft.com/office/drawing/2014/main" id="{C530D134-8C4E-4EDC-ADB0-A4C7C527A8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29" name="AutoShape 3" descr="(question)">
          <a:extLst>
            <a:ext uri="{FF2B5EF4-FFF2-40B4-BE49-F238E27FC236}">
              <a16:creationId xmlns:a16="http://schemas.microsoft.com/office/drawing/2014/main" id="{F774D0C3-AA43-4DE9-BBE4-43C179DBA1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0" name="AutoShape 3" descr="(question)">
          <a:extLst>
            <a:ext uri="{FF2B5EF4-FFF2-40B4-BE49-F238E27FC236}">
              <a16:creationId xmlns:a16="http://schemas.microsoft.com/office/drawing/2014/main" id="{7F1633E0-3654-434C-BDEF-55A91739FB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1" name="AutoShape 3" descr="(question)">
          <a:extLst>
            <a:ext uri="{FF2B5EF4-FFF2-40B4-BE49-F238E27FC236}">
              <a16:creationId xmlns:a16="http://schemas.microsoft.com/office/drawing/2014/main" id="{2C4FD9E9-D445-496E-B324-A73C1DE0B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2" name="AutoShape 3" descr="(question)">
          <a:extLst>
            <a:ext uri="{FF2B5EF4-FFF2-40B4-BE49-F238E27FC236}">
              <a16:creationId xmlns:a16="http://schemas.microsoft.com/office/drawing/2014/main" id="{C581EFE9-0426-40BB-A6C3-A81D60E30D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3" name="AutoShape 3" descr="(question)">
          <a:extLst>
            <a:ext uri="{FF2B5EF4-FFF2-40B4-BE49-F238E27FC236}">
              <a16:creationId xmlns:a16="http://schemas.microsoft.com/office/drawing/2014/main" id="{5F3A1E27-525E-4BF1-8E39-FDB4E74E31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4" name="AutoShape 3" descr="(question)">
          <a:extLst>
            <a:ext uri="{FF2B5EF4-FFF2-40B4-BE49-F238E27FC236}">
              <a16:creationId xmlns:a16="http://schemas.microsoft.com/office/drawing/2014/main" id="{3D639A60-B0EE-4E94-BE86-4379B5D7AF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5" name="AutoShape 3" descr="(question)">
          <a:extLst>
            <a:ext uri="{FF2B5EF4-FFF2-40B4-BE49-F238E27FC236}">
              <a16:creationId xmlns:a16="http://schemas.microsoft.com/office/drawing/2014/main" id="{E409A2F0-C514-4D1A-868F-78263269E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6" name="AutoShape 3" descr="(question)">
          <a:extLst>
            <a:ext uri="{FF2B5EF4-FFF2-40B4-BE49-F238E27FC236}">
              <a16:creationId xmlns:a16="http://schemas.microsoft.com/office/drawing/2014/main" id="{D738638C-5524-45B0-8138-82B47D3BB9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7" name="AutoShape 3" descr="(question)">
          <a:extLst>
            <a:ext uri="{FF2B5EF4-FFF2-40B4-BE49-F238E27FC236}">
              <a16:creationId xmlns:a16="http://schemas.microsoft.com/office/drawing/2014/main" id="{D128BFC1-3A26-43D3-882A-F15BA4C271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8" name="AutoShape 3" descr="(question)">
          <a:extLst>
            <a:ext uri="{FF2B5EF4-FFF2-40B4-BE49-F238E27FC236}">
              <a16:creationId xmlns:a16="http://schemas.microsoft.com/office/drawing/2014/main" id="{9A64CA35-817F-41BD-801F-49F711FF2A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39" name="AutoShape 3" descr="(question)">
          <a:extLst>
            <a:ext uri="{FF2B5EF4-FFF2-40B4-BE49-F238E27FC236}">
              <a16:creationId xmlns:a16="http://schemas.microsoft.com/office/drawing/2014/main" id="{027361D0-6AED-4545-B988-150CABF9EB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0" name="AutoShape 3" descr="(question)">
          <a:extLst>
            <a:ext uri="{FF2B5EF4-FFF2-40B4-BE49-F238E27FC236}">
              <a16:creationId xmlns:a16="http://schemas.microsoft.com/office/drawing/2014/main" id="{00B3C4D2-193E-4DBD-A067-8A1F9397D7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1" name="AutoShape 3" descr="(question)">
          <a:extLst>
            <a:ext uri="{FF2B5EF4-FFF2-40B4-BE49-F238E27FC236}">
              <a16:creationId xmlns:a16="http://schemas.microsoft.com/office/drawing/2014/main" id="{50A10991-972D-4ABA-B73E-B76B2D658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2" name="AutoShape 3" descr="(question)">
          <a:extLst>
            <a:ext uri="{FF2B5EF4-FFF2-40B4-BE49-F238E27FC236}">
              <a16:creationId xmlns:a16="http://schemas.microsoft.com/office/drawing/2014/main" id="{AB93C3CB-5743-4736-BAB3-8D17EDF10A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3" name="AutoShape 3" descr="(question)">
          <a:extLst>
            <a:ext uri="{FF2B5EF4-FFF2-40B4-BE49-F238E27FC236}">
              <a16:creationId xmlns:a16="http://schemas.microsoft.com/office/drawing/2014/main" id="{86A81936-019E-4D87-A566-7331DBC334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4" name="AutoShape 3" descr="(question)">
          <a:extLst>
            <a:ext uri="{FF2B5EF4-FFF2-40B4-BE49-F238E27FC236}">
              <a16:creationId xmlns:a16="http://schemas.microsoft.com/office/drawing/2014/main" id="{5E11B2DE-BAA1-4B23-B373-63C22CDD4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5" name="AutoShape 3" descr="(question)">
          <a:extLst>
            <a:ext uri="{FF2B5EF4-FFF2-40B4-BE49-F238E27FC236}">
              <a16:creationId xmlns:a16="http://schemas.microsoft.com/office/drawing/2014/main" id="{82005FB6-FFD2-4263-B1D7-C84FBEB884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6" name="AutoShape 3" descr="(question)">
          <a:extLst>
            <a:ext uri="{FF2B5EF4-FFF2-40B4-BE49-F238E27FC236}">
              <a16:creationId xmlns:a16="http://schemas.microsoft.com/office/drawing/2014/main" id="{567E79D6-F28B-47DA-B686-D61EFD1402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7" name="AutoShape 3" descr="(question)">
          <a:extLst>
            <a:ext uri="{FF2B5EF4-FFF2-40B4-BE49-F238E27FC236}">
              <a16:creationId xmlns:a16="http://schemas.microsoft.com/office/drawing/2014/main" id="{F0F9BF53-881D-4A13-B46F-73FFEC449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8" name="AutoShape 3" descr="(question)">
          <a:extLst>
            <a:ext uri="{FF2B5EF4-FFF2-40B4-BE49-F238E27FC236}">
              <a16:creationId xmlns:a16="http://schemas.microsoft.com/office/drawing/2014/main" id="{60CC8AEF-F757-40B2-A9DA-AD7757DDF7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49" name="AutoShape 3" descr="(question)">
          <a:extLst>
            <a:ext uri="{FF2B5EF4-FFF2-40B4-BE49-F238E27FC236}">
              <a16:creationId xmlns:a16="http://schemas.microsoft.com/office/drawing/2014/main" id="{EBD57086-1DCF-455A-8920-1EB8A5E87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0" name="AutoShape 3" descr="(question)">
          <a:extLst>
            <a:ext uri="{FF2B5EF4-FFF2-40B4-BE49-F238E27FC236}">
              <a16:creationId xmlns:a16="http://schemas.microsoft.com/office/drawing/2014/main" id="{339EC3B3-FD1C-43F7-9396-8232909CE3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1" name="AutoShape 3" descr="(question)">
          <a:extLst>
            <a:ext uri="{FF2B5EF4-FFF2-40B4-BE49-F238E27FC236}">
              <a16:creationId xmlns:a16="http://schemas.microsoft.com/office/drawing/2014/main" id="{121A1C12-C5E3-4E31-B785-84541DAE40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2" name="AutoShape 3" descr="(question)">
          <a:extLst>
            <a:ext uri="{FF2B5EF4-FFF2-40B4-BE49-F238E27FC236}">
              <a16:creationId xmlns:a16="http://schemas.microsoft.com/office/drawing/2014/main" id="{656DC572-447E-49ED-B7FE-10B6C74DC7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3" name="AutoShape 3" descr="(question)">
          <a:extLst>
            <a:ext uri="{FF2B5EF4-FFF2-40B4-BE49-F238E27FC236}">
              <a16:creationId xmlns:a16="http://schemas.microsoft.com/office/drawing/2014/main" id="{7F5AC623-AE04-4430-A5C7-1B77F9A462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4" name="AutoShape 3" descr="(question)">
          <a:extLst>
            <a:ext uri="{FF2B5EF4-FFF2-40B4-BE49-F238E27FC236}">
              <a16:creationId xmlns:a16="http://schemas.microsoft.com/office/drawing/2014/main" id="{39AB892D-04A5-4B63-B097-7D87626F35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5" name="AutoShape 3" descr="(question)">
          <a:extLst>
            <a:ext uri="{FF2B5EF4-FFF2-40B4-BE49-F238E27FC236}">
              <a16:creationId xmlns:a16="http://schemas.microsoft.com/office/drawing/2014/main" id="{30FEA255-5BCA-451E-BE7E-7F14D49652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6" name="AutoShape 3" descr="(question)">
          <a:extLst>
            <a:ext uri="{FF2B5EF4-FFF2-40B4-BE49-F238E27FC236}">
              <a16:creationId xmlns:a16="http://schemas.microsoft.com/office/drawing/2014/main" id="{D9E662DB-6D0D-41D9-8909-A79C9DCE0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7" name="AutoShape 3" descr="(question)">
          <a:extLst>
            <a:ext uri="{FF2B5EF4-FFF2-40B4-BE49-F238E27FC236}">
              <a16:creationId xmlns:a16="http://schemas.microsoft.com/office/drawing/2014/main" id="{D960DBA7-DBDD-4210-9743-93E2194289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8" name="AutoShape 3" descr="(question)">
          <a:extLst>
            <a:ext uri="{FF2B5EF4-FFF2-40B4-BE49-F238E27FC236}">
              <a16:creationId xmlns:a16="http://schemas.microsoft.com/office/drawing/2014/main" id="{83EFDA7D-0F66-4717-A387-6EF9BFEA3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59" name="AutoShape 3" descr="(question)">
          <a:extLst>
            <a:ext uri="{FF2B5EF4-FFF2-40B4-BE49-F238E27FC236}">
              <a16:creationId xmlns:a16="http://schemas.microsoft.com/office/drawing/2014/main" id="{64421DE5-038C-48E6-A567-20B0DBCBB1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0" name="AutoShape 3" descr="(question)">
          <a:extLst>
            <a:ext uri="{FF2B5EF4-FFF2-40B4-BE49-F238E27FC236}">
              <a16:creationId xmlns:a16="http://schemas.microsoft.com/office/drawing/2014/main" id="{8F1AE750-4FF2-43CA-B978-189335FEC2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1" name="AutoShape 3" descr="(question)">
          <a:extLst>
            <a:ext uri="{FF2B5EF4-FFF2-40B4-BE49-F238E27FC236}">
              <a16:creationId xmlns:a16="http://schemas.microsoft.com/office/drawing/2014/main" id="{EF1E4432-AF3B-4AD9-9787-9699A8BC3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2" name="AutoShape 3" descr="(question)">
          <a:extLst>
            <a:ext uri="{FF2B5EF4-FFF2-40B4-BE49-F238E27FC236}">
              <a16:creationId xmlns:a16="http://schemas.microsoft.com/office/drawing/2014/main" id="{161E0445-4F5C-4C50-B6E5-1D7B30052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3" name="AutoShape 3" descr="(question)">
          <a:extLst>
            <a:ext uri="{FF2B5EF4-FFF2-40B4-BE49-F238E27FC236}">
              <a16:creationId xmlns:a16="http://schemas.microsoft.com/office/drawing/2014/main" id="{86DB94EF-5289-4D0C-929E-C83595281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4" name="AutoShape 3" descr="(question)">
          <a:extLst>
            <a:ext uri="{FF2B5EF4-FFF2-40B4-BE49-F238E27FC236}">
              <a16:creationId xmlns:a16="http://schemas.microsoft.com/office/drawing/2014/main" id="{70AB3FC4-689E-4AD7-B511-B8E50A3FEA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5" name="AutoShape 3" descr="(question)">
          <a:extLst>
            <a:ext uri="{FF2B5EF4-FFF2-40B4-BE49-F238E27FC236}">
              <a16:creationId xmlns:a16="http://schemas.microsoft.com/office/drawing/2014/main" id="{3B42F045-2298-4CBA-A27F-51CDBD0920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6" name="AutoShape 3" descr="(question)">
          <a:extLst>
            <a:ext uri="{FF2B5EF4-FFF2-40B4-BE49-F238E27FC236}">
              <a16:creationId xmlns:a16="http://schemas.microsoft.com/office/drawing/2014/main" id="{A43F0709-E8CF-4D96-8344-07961C0B4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7" name="AutoShape 3" descr="(question)">
          <a:extLst>
            <a:ext uri="{FF2B5EF4-FFF2-40B4-BE49-F238E27FC236}">
              <a16:creationId xmlns:a16="http://schemas.microsoft.com/office/drawing/2014/main" id="{71130F87-3EA4-4B53-BCBB-8870B0A8F8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8" name="AutoShape 3" descr="(question)">
          <a:extLst>
            <a:ext uri="{FF2B5EF4-FFF2-40B4-BE49-F238E27FC236}">
              <a16:creationId xmlns:a16="http://schemas.microsoft.com/office/drawing/2014/main" id="{CA1F7F23-68FB-4449-9E10-5441EA7B74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69" name="AutoShape 3" descr="(question)">
          <a:extLst>
            <a:ext uri="{FF2B5EF4-FFF2-40B4-BE49-F238E27FC236}">
              <a16:creationId xmlns:a16="http://schemas.microsoft.com/office/drawing/2014/main" id="{60FB39CE-EF81-41D7-834C-F9B224CACE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0" name="AutoShape 3" descr="(question)">
          <a:extLst>
            <a:ext uri="{FF2B5EF4-FFF2-40B4-BE49-F238E27FC236}">
              <a16:creationId xmlns:a16="http://schemas.microsoft.com/office/drawing/2014/main" id="{D36F39C3-FF33-43A4-AA3A-D8035F7BF3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1" name="AutoShape 3" descr="(question)">
          <a:extLst>
            <a:ext uri="{FF2B5EF4-FFF2-40B4-BE49-F238E27FC236}">
              <a16:creationId xmlns:a16="http://schemas.microsoft.com/office/drawing/2014/main" id="{BEFA76C0-D0C6-453D-B016-318ABF472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2" name="AutoShape 3" descr="(question)">
          <a:extLst>
            <a:ext uri="{FF2B5EF4-FFF2-40B4-BE49-F238E27FC236}">
              <a16:creationId xmlns:a16="http://schemas.microsoft.com/office/drawing/2014/main" id="{B78E64B2-AE85-45F5-88AC-36A0BE2BF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73" name="AutoShape 3" descr="(question)">
          <a:extLst>
            <a:ext uri="{FF2B5EF4-FFF2-40B4-BE49-F238E27FC236}">
              <a16:creationId xmlns:a16="http://schemas.microsoft.com/office/drawing/2014/main" id="{25C4ADF9-B06C-4104-B6EC-CCF5A601F4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4" name="AutoShape 3" descr="(question)">
          <a:extLst>
            <a:ext uri="{FF2B5EF4-FFF2-40B4-BE49-F238E27FC236}">
              <a16:creationId xmlns:a16="http://schemas.microsoft.com/office/drawing/2014/main" id="{B42409DB-2C82-4AFC-8AFB-CC79FEC3F0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5" name="AutoShape 3" descr="(question)">
          <a:extLst>
            <a:ext uri="{FF2B5EF4-FFF2-40B4-BE49-F238E27FC236}">
              <a16:creationId xmlns:a16="http://schemas.microsoft.com/office/drawing/2014/main" id="{545D95A9-5750-486C-A08B-BF2A76904D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6" name="AutoShape 3" descr="(question)">
          <a:extLst>
            <a:ext uri="{FF2B5EF4-FFF2-40B4-BE49-F238E27FC236}">
              <a16:creationId xmlns:a16="http://schemas.microsoft.com/office/drawing/2014/main" id="{233DDC99-CB0A-41E0-AAE7-77E04FE61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7" name="AutoShape 3" descr="(question)">
          <a:extLst>
            <a:ext uri="{FF2B5EF4-FFF2-40B4-BE49-F238E27FC236}">
              <a16:creationId xmlns:a16="http://schemas.microsoft.com/office/drawing/2014/main" id="{227B08A9-77DA-4BE2-98EE-6B28F4633F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8" name="AutoShape 3" descr="(question)">
          <a:extLst>
            <a:ext uri="{FF2B5EF4-FFF2-40B4-BE49-F238E27FC236}">
              <a16:creationId xmlns:a16="http://schemas.microsoft.com/office/drawing/2014/main" id="{0D24B891-3A5C-457A-A1A5-76EDAA3AA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79" name="AutoShape 3" descr="(question)">
          <a:extLst>
            <a:ext uri="{FF2B5EF4-FFF2-40B4-BE49-F238E27FC236}">
              <a16:creationId xmlns:a16="http://schemas.microsoft.com/office/drawing/2014/main" id="{C5E43A85-96C6-4EFD-8DC5-4698F57F67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980" name="AutoShape 3" descr="(question)">
          <a:extLst>
            <a:ext uri="{FF2B5EF4-FFF2-40B4-BE49-F238E27FC236}">
              <a16:creationId xmlns:a16="http://schemas.microsoft.com/office/drawing/2014/main" id="{79125005-C3BC-4A87-9B03-2897AA82F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1" name="AutoShape 3" descr="(question)">
          <a:extLst>
            <a:ext uri="{FF2B5EF4-FFF2-40B4-BE49-F238E27FC236}">
              <a16:creationId xmlns:a16="http://schemas.microsoft.com/office/drawing/2014/main" id="{0EB5AFF1-CA56-471E-B1AB-7682991D9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2" name="AutoShape 3" descr="(question)">
          <a:extLst>
            <a:ext uri="{FF2B5EF4-FFF2-40B4-BE49-F238E27FC236}">
              <a16:creationId xmlns:a16="http://schemas.microsoft.com/office/drawing/2014/main" id="{85025880-2A83-4256-B9FE-C442ABFE7E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3" name="AutoShape 3" descr="(question)">
          <a:extLst>
            <a:ext uri="{FF2B5EF4-FFF2-40B4-BE49-F238E27FC236}">
              <a16:creationId xmlns:a16="http://schemas.microsoft.com/office/drawing/2014/main" id="{9F119819-CFA4-4568-9941-B0340ECAF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4" name="AutoShape 3" descr="(question)">
          <a:extLst>
            <a:ext uri="{FF2B5EF4-FFF2-40B4-BE49-F238E27FC236}">
              <a16:creationId xmlns:a16="http://schemas.microsoft.com/office/drawing/2014/main" id="{2F9C8D1C-0A75-4449-833E-775807CA7B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5" name="AutoShape 3" descr="(question)">
          <a:extLst>
            <a:ext uri="{FF2B5EF4-FFF2-40B4-BE49-F238E27FC236}">
              <a16:creationId xmlns:a16="http://schemas.microsoft.com/office/drawing/2014/main" id="{22273698-014C-438A-A047-123390B469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6" name="AutoShape 3" descr="(question)">
          <a:extLst>
            <a:ext uri="{FF2B5EF4-FFF2-40B4-BE49-F238E27FC236}">
              <a16:creationId xmlns:a16="http://schemas.microsoft.com/office/drawing/2014/main" id="{4124328C-041C-470A-B72D-D968F762DF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7" name="AutoShape 3" descr="(question)">
          <a:extLst>
            <a:ext uri="{FF2B5EF4-FFF2-40B4-BE49-F238E27FC236}">
              <a16:creationId xmlns:a16="http://schemas.microsoft.com/office/drawing/2014/main" id="{9C34E65B-7423-49B2-ACCD-CB1A8FDF94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8" name="AutoShape 3" descr="(question)">
          <a:extLst>
            <a:ext uri="{FF2B5EF4-FFF2-40B4-BE49-F238E27FC236}">
              <a16:creationId xmlns:a16="http://schemas.microsoft.com/office/drawing/2014/main" id="{0570C914-D7E1-47E7-8836-049298151D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89" name="AutoShape 3" descr="(question)">
          <a:extLst>
            <a:ext uri="{FF2B5EF4-FFF2-40B4-BE49-F238E27FC236}">
              <a16:creationId xmlns:a16="http://schemas.microsoft.com/office/drawing/2014/main" id="{AA9C33BF-FA14-415F-AF60-E193585C3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0" name="AutoShape 3" descr="(question)">
          <a:extLst>
            <a:ext uri="{FF2B5EF4-FFF2-40B4-BE49-F238E27FC236}">
              <a16:creationId xmlns:a16="http://schemas.microsoft.com/office/drawing/2014/main" id="{001B4B79-4FCA-4CAF-B3F3-2FEA8915F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1" name="AutoShape 3" descr="(question)">
          <a:extLst>
            <a:ext uri="{FF2B5EF4-FFF2-40B4-BE49-F238E27FC236}">
              <a16:creationId xmlns:a16="http://schemas.microsoft.com/office/drawing/2014/main" id="{E0B9CEDA-3F70-42AA-9FBD-4331F107A0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2" name="AutoShape 3" descr="(question)">
          <a:extLst>
            <a:ext uri="{FF2B5EF4-FFF2-40B4-BE49-F238E27FC236}">
              <a16:creationId xmlns:a16="http://schemas.microsoft.com/office/drawing/2014/main" id="{AA42B749-B5F1-4B5F-A6BD-B489E071D5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3" name="AutoShape 3" descr="(question)">
          <a:extLst>
            <a:ext uri="{FF2B5EF4-FFF2-40B4-BE49-F238E27FC236}">
              <a16:creationId xmlns:a16="http://schemas.microsoft.com/office/drawing/2014/main" id="{E27FF566-0FC8-4C0A-9A5C-24AD550E89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4" name="AutoShape 3" descr="(question)">
          <a:extLst>
            <a:ext uri="{FF2B5EF4-FFF2-40B4-BE49-F238E27FC236}">
              <a16:creationId xmlns:a16="http://schemas.microsoft.com/office/drawing/2014/main" id="{D82BB970-34D3-4B88-A4DE-11D3D4B32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5" name="AutoShape 3" descr="(question)">
          <a:extLst>
            <a:ext uri="{FF2B5EF4-FFF2-40B4-BE49-F238E27FC236}">
              <a16:creationId xmlns:a16="http://schemas.microsoft.com/office/drawing/2014/main" id="{4EA6F87D-8979-4F0D-AF06-6D95D4DCCE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6" name="AutoShape 3" descr="(question)">
          <a:extLst>
            <a:ext uri="{FF2B5EF4-FFF2-40B4-BE49-F238E27FC236}">
              <a16:creationId xmlns:a16="http://schemas.microsoft.com/office/drawing/2014/main" id="{12503B3E-6189-4EE8-A400-E993DF6C6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7" name="AutoShape 3" descr="(question)">
          <a:extLst>
            <a:ext uri="{FF2B5EF4-FFF2-40B4-BE49-F238E27FC236}">
              <a16:creationId xmlns:a16="http://schemas.microsoft.com/office/drawing/2014/main" id="{05327C6E-930E-4CF1-8AFF-336A8D258E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8" name="AutoShape 3" descr="(question)">
          <a:extLst>
            <a:ext uri="{FF2B5EF4-FFF2-40B4-BE49-F238E27FC236}">
              <a16:creationId xmlns:a16="http://schemas.microsoft.com/office/drawing/2014/main" id="{EFF966D0-F985-4ECC-806D-B7F140261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999" name="AutoShape 3" descr="(question)">
          <a:extLst>
            <a:ext uri="{FF2B5EF4-FFF2-40B4-BE49-F238E27FC236}">
              <a16:creationId xmlns:a16="http://schemas.microsoft.com/office/drawing/2014/main" id="{54E407A5-6E97-4FA4-A60F-1553153BDB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0" name="AutoShape 3" descr="(question)">
          <a:extLst>
            <a:ext uri="{FF2B5EF4-FFF2-40B4-BE49-F238E27FC236}">
              <a16:creationId xmlns:a16="http://schemas.microsoft.com/office/drawing/2014/main" id="{342E7671-2E7B-4E8D-AB5A-8B30F44320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1" name="AutoShape 3" descr="(question)">
          <a:extLst>
            <a:ext uri="{FF2B5EF4-FFF2-40B4-BE49-F238E27FC236}">
              <a16:creationId xmlns:a16="http://schemas.microsoft.com/office/drawing/2014/main" id="{C86DBF56-0982-4B33-BF30-FF2A01344B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2" name="AutoShape 3" descr="(question)">
          <a:extLst>
            <a:ext uri="{FF2B5EF4-FFF2-40B4-BE49-F238E27FC236}">
              <a16:creationId xmlns:a16="http://schemas.microsoft.com/office/drawing/2014/main" id="{5D923917-E758-49F4-A0CE-D71FE8E1E8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3" name="AutoShape 3" descr="(question)">
          <a:extLst>
            <a:ext uri="{FF2B5EF4-FFF2-40B4-BE49-F238E27FC236}">
              <a16:creationId xmlns:a16="http://schemas.microsoft.com/office/drawing/2014/main" id="{D9F7ADE4-23E0-480C-B1CA-6214FDDF6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4" name="AutoShape 3" descr="(question)">
          <a:extLst>
            <a:ext uri="{FF2B5EF4-FFF2-40B4-BE49-F238E27FC236}">
              <a16:creationId xmlns:a16="http://schemas.microsoft.com/office/drawing/2014/main" id="{23C9ED44-F297-4EFF-8B6B-DA7F3C0C25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5" name="AutoShape 3" descr="(question)">
          <a:extLst>
            <a:ext uri="{FF2B5EF4-FFF2-40B4-BE49-F238E27FC236}">
              <a16:creationId xmlns:a16="http://schemas.microsoft.com/office/drawing/2014/main" id="{470B3716-E053-43FF-AEB9-8C6C2F3C55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6" name="AutoShape 3" descr="(question)">
          <a:extLst>
            <a:ext uri="{FF2B5EF4-FFF2-40B4-BE49-F238E27FC236}">
              <a16:creationId xmlns:a16="http://schemas.microsoft.com/office/drawing/2014/main" id="{9AECFD39-A170-4658-94F1-4DEF65E101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7" name="AutoShape 3" descr="(question)">
          <a:extLst>
            <a:ext uri="{FF2B5EF4-FFF2-40B4-BE49-F238E27FC236}">
              <a16:creationId xmlns:a16="http://schemas.microsoft.com/office/drawing/2014/main" id="{0FC489BF-557C-4F9D-B0F7-9F143D87AD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8" name="AutoShape 3" descr="(question)">
          <a:extLst>
            <a:ext uri="{FF2B5EF4-FFF2-40B4-BE49-F238E27FC236}">
              <a16:creationId xmlns:a16="http://schemas.microsoft.com/office/drawing/2014/main" id="{F07ED764-0199-48C0-99B6-9F5BD4DACB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09" name="AutoShape 3" descr="(question)">
          <a:extLst>
            <a:ext uri="{FF2B5EF4-FFF2-40B4-BE49-F238E27FC236}">
              <a16:creationId xmlns:a16="http://schemas.microsoft.com/office/drawing/2014/main" id="{1E98394D-6CB6-4515-AD4F-F2CD18962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0" name="AutoShape 3" descr="(question)">
          <a:extLst>
            <a:ext uri="{FF2B5EF4-FFF2-40B4-BE49-F238E27FC236}">
              <a16:creationId xmlns:a16="http://schemas.microsoft.com/office/drawing/2014/main" id="{F755965E-AE05-44CD-A13D-9002B1C762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1" name="AutoShape 3" descr="(question)">
          <a:extLst>
            <a:ext uri="{FF2B5EF4-FFF2-40B4-BE49-F238E27FC236}">
              <a16:creationId xmlns:a16="http://schemas.microsoft.com/office/drawing/2014/main" id="{F174B491-299C-4DAF-9915-382309DA6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2" name="AutoShape 3" descr="(question)">
          <a:extLst>
            <a:ext uri="{FF2B5EF4-FFF2-40B4-BE49-F238E27FC236}">
              <a16:creationId xmlns:a16="http://schemas.microsoft.com/office/drawing/2014/main" id="{DC3B738A-7818-41B2-B168-039AC97DDF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3" name="AutoShape 3" descr="(question)">
          <a:extLst>
            <a:ext uri="{FF2B5EF4-FFF2-40B4-BE49-F238E27FC236}">
              <a16:creationId xmlns:a16="http://schemas.microsoft.com/office/drawing/2014/main" id="{5201781D-B115-4B84-A7C3-A7CC7961DA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4" name="AutoShape 3" descr="(question)">
          <a:extLst>
            <a:ext uri="{FF2B5EF4-FFF2-40B4-BE49-F238E27FC236}">
              <a16:creationId xmlns:a16="http://schemas.microsoft.com/office/drawing/2014/main" id="{005BDD28-3A42-4AC3-A7A7-46B96C4A0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5" name="AutoShape 3" descr="(question)">
          <a:extLst>
            <a:ext uri="{FF2B5EF4-FFF2-40B4-BE49-F238E27FC236}">
              <a16:creationId xmlns:a16="http://schemas.microsoft.com/office/drawing/2014/main" id="{4EA1FAE9-E241-44C7-8D97-20B259AA4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6" name="AutoShape 3" descr="(question)">
          <a:extLst>
            <a:ext uri="{FF2B5EF4-FFF2-40B4-BE49-F238E27FC236}">
              <a16:creationId xmlns:a16="http://schemas.microsoft.com/office/drawing/2014/main" id="{FF4B6EF9-116D-486A-8DB4-F918FC855E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7" name="AutoShape 3" descr="(question)">
          <a:extLst>
            <a:ext uri="{FF2B5EF4-FFF2-40B4-BE49-F238E27FC236}">
              <a16:creationId xmlns:a16="http://schemas.microsoft.com/office/drawing/2014/main" id="{FC5FDCD5-8B2E-49D5-A75B-FE2393CF87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8" name="AutoShape 3" descr="(question)">
          <a:extLst>
            <a:ext uri="{FF2B5EF4-FFF2-40B4-BE49-F238E27FC236}">
              <a16:creationId xmlns:a16="http://schemas.microsoft.com/office/drawing/2014/main" id="{58C6ACBD-6487-419D-BEC1-2BA063EBA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19" name="AutoShape 3" descr="(question)">
          <a:extLst>
            <a:ext uri="{FF2B5EF4-FFF2-40B4-BE49-F238E27FC236}">
              <a16:creationId xmlns:a16="http://schemas.microsoft.com/office/drawing/2014/main" id="{6A7F819D-5F12-4674-B000-41022F53B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0" name="AutoShape 3" descr="(question)">
          <a:extLst>
            <a:ext uri="{FF2B5EF4-FFF2-40B4-BE49-F238E27FC236}">
              <a16:creationId xmlns:a16="http://schemas.microsoft.com/office/drawing/2014/main" id="{93B29F3E-0C2A-45C8-AB9E-C068308E6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1" name="AutoShape 3" descr="(question)">
          <a:extLst>
            <a:ext uri="{FF2B5EF4-FFF2-40B4-BE49-F238E27FC236}">
              <a16:creationId xmlns:a16="http://schemas.microsoft.com/office/drawing/2014/main" id="{0B633347-41EA-4F6F-8D9A-C37E5C6E5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2" name="AutoShape 3" descr="(question)">
          <a:extLst>
            <a:ext uri="{FF2B5EF4-FFF2-40B4-BE49-F238E27FC236}">
              <a16:creationId xmlns:a16="http://schemas.microsoft.com/office/drawing/2014/main" id="{DFBE51E5-7ED6-49AA-8A6B-2CAD23F69A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3" name="AutoShape 3" descr="(question)">
          <a:extLst>
            <a:ext uri="{FF2B5EF4-FFF2-40B4-BE49-F238E27FC236}">
              <a16:creationId xmlns:a16="http://schemas.microsoft.com/office/drawing/2014/main" id="{19AEF0AF-BE85-419B-BD28-3C491FBDE2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4" name="AutoShape 3" descr="(question)">
          <a:extLst>
            <a:ext uri="{FF2B5EF4-FFF2-40B4-BE49-F238E27FC236}">
              <a16:creationId xmlns:a16="http://schemas.microsoft.com/office/drawing/2014/main" id="{47B39AF7-902B-4352-B3CF-F0A6CAF3B0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5" name="AutoShape 3" descr="(question)">
          <a:extLst>
            <a:ext uri="{FF2B5EF4-FFF2-40B4-BE49-F238E27FC236}">
              <a16:creationId xmlns:a16="http://schemas.microsoft.com/office/drawing/2014/main" id="{772FBD5C-9D0B-4F52-8160-F06F63B485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6" name="AutoShape 3" descr="(question)">
          <a:extLst>
            <a:ext uri="{FF2B5EF4-FFF2-40B4-BE49-F238E27FC236}">
              <a16:creationId xmlns:a16="http://schemas.microsoft.com/office/drawing/2014/main" id="{F740B417-FA0B-46D8-AA59-F21183354B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7" name="AutoShape 3" descr="(question)">
          <a:extLst>
            <a:ext uri="{FF2B5EF4-FFF2-40B4-BE49-F238E27FC236}">
              <a16:creationId xmlns:a16="http://schemas.microsoft.com/office/drawing/2014/main" id="{22C04EB4-4806-4D78-A848-FA56ECE183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8" name="AutoShape 3" descr="(question)">
          <a:extLst>
            <a:ext uri="{FF2B5EF4-FFF2-40B4-BE49-F238E27FC236}">
              <a16:creationId xmlns:a16="http://schemas.microsoft.com/office/drawing/2014/main" id="{E6CAC6D0-60B6-4001-ADC4-3C9DE3EBB9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29" name="AutoShape 3" descr="(question)">
          <a:extLst>
            <a:ext uri="{FF2B5EF4-FFF2-40B4-BE49-F238E27FC236}">
              <a16:creationId xmlns:a16="http://schemas.microsoft.com/office/drawing/2014/main" id="{75D28181-F2A2-4FD1-B88C-147EA18E39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0" name="AutoShape 3" descr="(question)">
          <a:extLst>
            <a:ext uri="{FF2B5EF4-FFF2-40B4-BE49-F238E27FC236}">
              <a16:creationId xmlns:a16="http://schemas.microsoft.com/office/drawing/2014/main" id="{CAC3715C-195E-4699-8F24-29894CE2CC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1" name="AutoShape 3" descr="(question)">
          <a:extLst>
            <a:ext uri="{FF2B5EF4-FFF2-40B4-BE49-F238E27FC236}">
              <a16:creationId xmlns:a16="http://schemas.microsoft.com/office/drawing/2014/main" id="{C3E52EF4-A30B-44A0-B94D-F54A9BA29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2" name="AutoShape 3" descr="(question)">
          <a:extLst>
            <a:ext uri="{FF2B5EF4-FFF2-40B4-BE49-F238E27FC236}">
              <a16:creationId xmlns:a16="http://schemas.microsoft.com/office/drawing/2014/main" id="{E2F6BAC7-7199-4782-B866-04B2CF058E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3" name="AutoShape 3" descr="(question)">
          <a:extLst>
            <a:ext uri="{FF2B5EF4-FFF2-40B4-BE49-F238E27FC236}">
              <a16:creationId xmlns:a16="http://schemas.microsoft.com/office/drawing/2014/main" id="{22CB0834-F596-4471-BAEA-9892C667F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4" name="AutoShape 3" descr="(question)">
          <a:extLst>
            <a:ext uri="{FF2B5EF4-FFF2-40B4-BE49-F238E27FC236}">
              <a16:creationId xmlns:a16="http://schemas.microsoft.com/office/drawing/2014/main" id="{369C473E-1CAD-46F9-9B57-845393591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5" name="AutoShape 3" descr="(question)">
          <a:extLst>
            <a:ext uri="{FF2B5EF4-FFF2-40B4-BE49-F238E27FC236}">
              <a16:creationId xmlns:a16="http://schemas.microsoft.com/office/drawing/2014/main" id="{FA466952-B78C-4763-BFF0-41260FF65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6" name="AutoShape 3" descr="(question)">
          <a:extLst>
            <a:ext uri="{FF2B5EF4-FFF2-40B4-BE49-F238E27FC236}">
              <a16:creationId xmlns:a16="http://schemas.microsoft.com/office/drawing/2014/main" id="{0E20C433-DC86-4881-A788-2976BBD1CF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7" name="AutoShape 3" descr="(question)">
          <a:extLst>
            <a:ext uri="{FF2B5EF4-FFF2-40B4-BE49-F238E27FC236}">
              <a16:creationId xmlns:a16="http://schemas.microsoft.com/office/drawing/2014/main" id="{C403A8E9-E31C-4ABE-83D0-12A361E866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8" name="AutoShape 3" descr="(question)">
          <a:extLst>
            <a:ext uri="{FF2B5EF4-FFF2-40B4-BE49-F238E27FC236}">
              <a16:creationId xmlns:a16="http://schemas.microsoft.com/office/drawing/2014/main" id="{F84D9DDD-E2C2-4A78-81E8-692CBE2E55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39" name="AutoShape 3" descr="(question)">
          <a:extLst>
            <a:ext uri="{FF2B5EF4-FFF2-40B4-BE49-F238E27FC236}">
              <a16:creationId xmlns:a16="http://schemas.microsoft.com/office/drawing/2014/main" id="{1CA93A0A-C7FB-4997-962E-6EEB39F622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0" name="AutoShape 3" descr="(question)">
          <a:extLst>
            <a:ext uri="{FF2B5EF4-FFF2-40B4-BE49-F238E27FC236}">
              <a16:creationId xmlns:a16="http://schemas.microsoft.com/office/drawing/2014/main" id="{9C1F6D4E-0891-4EF8-85A7-F6FB9B3F92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1" name="AutoShape 3" descr="(question)">
          <a:extLst>
            <a:ext uri="{FF2B5EF4-FFF2-40B4-BE49-F238E27FC236}">
              <a16:creationId xmlns:a16="http://schemas.microsoft.com/office/drawing/2014/main" id="{FD8EBFC8-42F7-4CBF-A52F-BC738D7C2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2" name="AutoShape 3" descr="(question)">
          <a:extLst>
            <a:ext uri="{FF2B5EF4-FFF2-40B4-BE49-F238E27FC236}">
              <a16:creationId xmlns:a16="http://schemas.microsoft.com/office/drawing/2014/main" id="{D7756687-FE9C-4A36-93E6-426A9DB180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3" name="AutoShape 3" descr="(question)">
          <a:extLst>
            <a:ext uri="{FF2B5EF4-FFF2-40B4-BE49-F238E27FC236}">
              <a16:creationId xmlns:a16="http://schemas.microsoft.com/office/drawing/2014/main" id="{81B94625-E03C-42C3-9A55-9401F1D128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4" name="AutoShape 3" descr="(question)">
          <a:extLst>
            <a:ext uri="{FF2B5EF4-FFF2-40B4-BE49-F238E27FC236}">
              <a16:creationId xmlns:a16="http://schemas.microsoft.com/office/drawing/2014/main" id="{9020D80C-BE9D-4A9D-8488-68DD18CAB8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5" name="AutoShape 3" descr="(question)">
          <a:extLst>
            <a:ext uri="{FF2B5EF4-FFF2-40B4-BE49-F238E27FC236}">
              <a16:creationId xmlns:a16="http://schemas.microsoft.com/office/drawing/2014/main" id="{EEA0F9F6-8511-4EB9-A46D-F7D9EE74F5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6" name="AutoShape 3" descr="(question)">
          <a:extLst>
            <a:ext uri="{FF2B5EF4-FFF2-40B4-BE49-F238E27FC236}">
              <a16:creationId xmlns:a16="http://schemas.microsoft.com/office/drawing/2014/main" id="{BF2A6611-588E-4EB9-A236-FBC131691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7" name="AutoShape 3" descr="(question)">
          <a:extLst>
            <a:ext uri="{FF2B5EF4-FFF2-40B4-BE49-F238E27FC236}">
              <a16:creationId xmlns:a16="http://schemas.microsoft.com/office/drawing/2014/main" id="{DA49D135-3C57-4D51-A3AD-7F7CD1D13A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8" name="AutoShape 3" descr="(question)">
          <a:extLst>
            <a:ext uri="{FF2B5EF4-FFF2-40B4-BE49-F238E27FC236}">
              <a16:creationId xmlns:a16="http://schemas.microsoft.com/office/drawing/2014/main" id="{E3FAFE6B-0D5C-4A5F-989D-63007BFDFD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49" name="AutoShape 3" descr="(question)">
          <a:extLst>
            <a:ext uri="{FF2B5EF4-FFF2-40B4-BE49-F238E27FC236}">
              <a16:creationId xmlns:a16="http://schemas.microsoft.com/office/drawing/2014/main" id="{B08A92F7-E1A0-4ED5-AA40-E858A6E0B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0" name="AutoShape 3" descr="(question)">
          <a:extLst>
            <a:ext uri="{FF2B5EF4-FFF2-40B4-BE49-F238E27FC236}">
              <a16:creationId xmlns:a16="http://schemas.microsoft.com/office/drawing/2014/main" id="{B12FD64B-6788-402C-BF60-163E6605F8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1" name="AutoShape 3" descr="(question)">
          <a:extLst>
            <a:ext uri="{FF2B5EF4-FFF2-40B4-BE49-F238E27FC236}">
              <a16:creationId xmlns:a16="http://schemas.microsoft.com/office/drawing/2014/main" id="{177F69B4-1EB7-4F3B-8D92-D419F88A80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2" name="AutoShape 3" descr="(question)">
          <a:extLst>
            <a:ext uri="{FF2B5EF4-FFF2-40B4-BE49-F238E27FC236}">
              <a16:creationId xmlns:a16="http://schemas.microsoft.com/office/drawing/2014/main" id="{BB53B2C3-F2CF-4E9C-BF33-997AF7464F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3" name="AutoShape 3" descr="(question)">
          <a:extLst>
            <a:ext uri="{FF2B5EF4-FFF2-40B4-BE49-F238E27FC236}">
              <a16:creationId xmlns:a16="http://schemas.microsoft.com/office/drawing/2014/main" id="{75CE6916-D8FC-4664-902A-856E302B9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4" name="AutoShape 3" descr="(question)">
          <a:extLst>
            <a:ext uri="{FF2B5EF4-FFF2-40B4-BE49-F238E27FC236}">
              <a16:creationId xmlns:a16="http://schemas.microsoft.com/office/drawing/2014/main" id="{E4E4B5ED-1727-42B9-A32F-318192822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055" name="AutoShape 3" descr="(question)">
          <a:extLst>
            <a:ext uri="{FF2B5EF4-FFF2-40B4-BE49-F238E27FC236}">
              <a16:creationId xmlns:a16="http://schemas.microsoft.com/office/drawing/2014/main" id="{A4959344-7DDA-4034-95AE-AA5BCFE4D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6" name="AutoShape 3" descr="(question)">
          <a:extLst>
            <a:ext uri="{FF2B5EF4-FFF2-40B4-BE49-F238E27FC236}">
              <a16:creationId xmlns:a16="http://schemas.microsoft.com/office/drawing/2014/main" id="{24A0E8A9-0154-418C-B154-862CDEC46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7" name="AutoShape 3" descr="(question)">
          <a:extLst>
            <a:ext uri="{FF2B5EF4-FFF2-40B4-BE49-F238E27FC236}">
              <a16:creationId xmlns:a16="http://schemas.microsoft.com/office/drawing/2014/main" id="{F4F0807D-7D66-48EC-BC51-0B66876CBE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8" name="AutoShape 3" descr="(question)">
          <a:extLst>
            <a:ext uri="{FF2B5EF4-FFF2-40B4-BE49-F238E27FC236}">
              <a16:creationId xmlns:a16="http://schemas.microsoft.com/office/drawing/2014/main" id="{64972409-4CE2-4D63-8338-6AC06BC1C6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59" name="AutoShape 3" descr="(question)">
          <a:extLst>
            <a:ext uri="{FF2B5EF4-FFF2-40B4-BE49-F238E27FC236}">
              <a16:creationId xmlns:a16="http://schemas.microsoft.com/office/drawing/2014/main" id="{06CCBE81-8D2D-4BE5-976F-22849402D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0" name="AutoShape 3" descr="(question)">
          <a:extLst>
            <a:ext uri="{FF2B5EF4-FFF2-40B4-BE49-F238E27FC236}">
              <a16:creationId xmlns:a16="http://schemas.microsoft.com/office/drawing/2014/main" id="{A5B3C3FC-85A6-4ACC-92F4-E89D282622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1" name="AutoShape 3" descr="(question)">
          <a:extLst>
            <a:ext uri="{FF2B5EF4-FFF2-40B4-BE49-F238E27FC236}">
              <a16:creationId xmlns:a16="http://schemas.microsoft.com/office/drawing/2014/main" id="{9BC84A1E-9562-4ED8-9E93-4DF41DECC6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2" name="AutoShape 3" descr="(question)">
          <a:extLst>
            <a:ext uri="{FF2B5EF4-FFF2-40B4-BE49-F238E27FC236}">
              <a16:creationId xmlns:a16="http://schemas.microsoft.com/office/drawing/2014/main" id="{31DD77B4-0B19-4C40-BAC7-9F637F6801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3" name="AutoShape 3" descr="(question)">
          <a:extLst>
            <a:ext uri="{FF2B5EF4-FFF2-40B4-BE49-F238E27FC236}">
              <a16:creationId xmlns:a16="http://schemas.microsoft.com/office/drawing/2014/main" id="{782B3705-0255-4412-90F4-1355B836A3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4" name="AutoShape 3" descr="(question)">
          <a:extLst>
            <a:ext uri="{FF2B5EF4-FFF2-40B4-BE49-F238E27FC236}">
              <a16:creationId xmlns:a16="http://schemas.microsoft.com/office/drawing/2014/main" id="{320E793C-0F02-4994-A09B-A39DD7968A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5" name="AutoShape 3" descr="(question)">
          <a:extLst>
            <a:ext uri="{FF2B5EF4-FFF2-40B4-BE49-F238E27FC236}">
              <a16:creationId xmlns:a16="http://schemas.microsoft.com/office/drawing/2014/main" id="{929E911B-6B0D-4FB2-AC06-75996ADE8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6" name="AutoShape 3" descr="(question)">
          <a:extLst>
            <a:ext uri="{FF2B5EF4-FFF2-40B4-BE49-F238E27FC236}">
              <a16:creationId xmlns:a16="http://schemas.microsoft.com/office/drawing/2014/main" id="{42B2E402-AD1A-41D0-9242-F57E31F45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7" name="AutoShape 3" descr="(question)">
          <a:extLst>
            <a:ext uri="{FF2B5EF4-FFF2-40B4-BE49-F238E27FC236}">
              <a16:creationId xmlns:a16="http://schemas.microsoft.com/office/drawing/2014/main" id="{5647DCC0-A415-4359-9305-0563E32191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8" name="AutoShape 3" descr="(question)">
          <a:extLst>
            <a:ext uri="{FF2B5EF4-FFF2-40B4-BE49-F238E27FC236}">
              <a16:creationId xmlns:a16="http://schemas.microsoft.com/office/drawing/2014/main" id="{30B4365D-D6ED-4682-B28F-CC98D4228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69" name="AutoShape 3" descr="(question)">
          <a:extLst>
            <a:ext uri="{FF2B5EF4-FFF2-40B4-BE49-F238E27FC236}">
              <a16:creationId xmlns:a16="http://schemas.microsoft.com/office/drawing/2014/main" id="{0E03FE85-2C71-4614-8C42-8E7136B09A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0" name="AutoShape 3" descr="(question)">
          <a:extLst>
            <a:ext uri="{FF2B5EF4-FFF2-40B4-BE49-F238E27FC236}">
              <a16:creationId xmlns:a16="http://schemas.microsoft.com/office/drawing/2014/main" id="{7850047F-8C19-472C-A5D0-19D2A0FE9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1" name="AutoShape 3" descr="(question)">
          <a:extLst>
            <a:ext uri="{FF2B5EF4-FFF2-40B4-BE49-F238E27FC236}">
              <a16:creationId xmlns:a16="http://schemas.microsoft.com/office/drawing/2014/main" id="{05690199-EAB6-458D-B026-3DBA718A5C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2" name="AutoShape 3" descr="(question)">
          <a:extLst>
            <a:ext uri="{FF2B5EF4-FFF2-40B4-BE49-F238E27FC236}">
              <a16:creationId xmlns:a16="http://schemas.microsoft.com/office/drawing/2014/main" id="{82E24207-06C6-4696-8082-EA989C742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3" name="AutoShape 3" descr="(question)">
          <a:extLst>
            <a:ext uri="{FF2B5EF4-FFF2-40B4-BE49-F238E27FC236}">
              <a16:creationId xmlns:a16="http://schemas.microsoft.com/office/drawing/2014/main" id="{82BEDF7E-F854-4252-8EE6-59CA1DCD0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4" name="AutoShape 3" descr="(question)">
          <a:extLst>
            <a:ext uri="{FF2B5EF4-FFF2-40B4-BE49-F238E27FC236}">
              <a16:creationId xmlns:a16="http://schemas.microsoft.com/office/drawing/2014/main" id="{CB2C0BEE-A166-4632-86A1-84C552BC6D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5" name="AutoShape 3" descr="(question)">
          <a:extLst>
            <a:ext uri="{FF2B5EF4-FFF2-40B4-BE49-F238E27FC236}">
              <a16:creationId xmlns:a16="http://schemas.microsoft.com/office/drawing/2014/main" id="{C171C414-95C6-4529-A263-CB7B687CE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6" name="AutoShape 3" descr="(question)">
          <a:extLst>
            <a:ext uri="{FF2B5EF4-FFF2-40B4-BE49-F238E27FC236}">
              <a16:creationId xmlns:a16="http://schemas.microsoft.com/office/drawing/2014/main" id="{CB034FED-AA94-4499-B704-542D79785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7" name="AutoShape 3" descr="(question)">
          <a:extLst>
            <a:ext uri="{FF2B5EF4-FFF2-40B4-BE49-F238E27FC236}">
              <a16:creationId xmlns:a16="http://schemas.microsoft.com/office/drawing/2014/main" id="{4A81C631-B15B-4B9F-9634-F37A880AA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8" name="AutoShape 3" descr="(question)">
          <a:extLst>
            <a:ext uri="{FF2B5EF4-FFF2-40B4-BE49-F238E27FC236}">
              <a16:creationId xmlns:a16="http://schemas.microsoft.com/office/drawing/2014/main" id="{83988EC3-A590-492A-B7FE-B1B0CACFFD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79" name="AutoShape 3" descr="(question)">
          <a:extLst>
            <a:ext uri="{FF2B5EF4-FFF2-40B4-BE49-F238E27FC236}">
              <a16:creationId xmlns:a16="http://schemas.microsoft.com/office/drawing/2014/main" id="{3511D3CF-D43E-4480-9E31-A3CDD14A5F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0" name="AutoShape 3" descr="(question)">
          <a:extLst>
            <a:ext uri="{FF2B5EF4-FFF2-40B4-BE49-F238E27FC236}">
              <a16:creationId xmlns:a16="http://schemas.microsoft.com/office/drawing/2014/main" id="{DDE169B4-1E2C-4A1F-A62A-3871E0D3E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1" name="AutoShape 3" descr="(question)">
          <a:extLst>
            <a:ext uri="{FF2B5EF4-FFF2-40B4-BE49-F238E27FC236}">
              <a16:creationId xmlns:a16="http://schemas.microsoft.com/office/drawing/2014/main" id="{EE7DCE20-2D66-4054-A516-ABF5500B21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2" name="AutoShape 3" descr="(question)">
          <a:extLst>
            <a:ext uri="{FF2B5EF4-FFF2-40B4-BE49-F238E27FC236}">
              <a16:creationId xmlns:a16="http://schemas.microsoft.com/office/drawing/2014/main" id="{9CA68770-78C0-4955-B600-D59EF37E3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3" name="AutoShape 3" descr="(question)">
          <a:extLst>
            <a:ext uri="{FF2B5EF4-FFF2-40B4-BE49-F238E27FC236}">
              <a16:creationId xmlns:a16="http://schemas.microsoft.com/office/drawing/2014/main" id="{3DA7CE66-8C39-4A92-9C32-52B7C3D52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4" name="AutoShape 3" descr="(question)">
          <a:extLst>
            <a:ext uri="{FF2B5EF4-FFF2-40B4-BE49-F238E27FC236}">
              <a16:creationId xmlns:a16="http://schemas.microsoft.com/office/drawing/2014/main" id="{1B8729C4-374A-4346-BC60-FFD06BF188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5" name="AutoShape 3" descr="(question)">
          <a:extLst>
            <a:ext uri="{FF2B5EF4-FFF2-40B4-BE49-F238E27FC236}">
              <a16:creationId xmlns:a16="http://schemas.microsoft.com/office/drawing/2014/main" id="{5CFDB9D5-7E98-4DB8-AA25-99711AF4FB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6" name="AutoShape 3" descr="(question)">
          <a:extLst>
            <a:ext uri="{FF2B5EF4-FFF2-40B4-BE49-F238E27FC236}">
              <a16:creationId xmlns:a16="http://schemas.microsoft.com/office/drawing/2014/main" id="{5FCBAC16-83E5-497E-9BB6-E9EED2D383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7" name="AutoShape 3" descr="(question)">
          <a:extLst>
            <a:ext uri="{FF2B5EF4-FFF2-40B4-BE49-F238E27FC236}">
              <a16:creationId xmlns:a16="http://schemas.microsoft.com/office/drawing/2014/main" id="{6CCDA9C9-D836-4105-8CC5-2CF844DEA1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8" name="AutoShape 3" descr="(question)">
          <a:extLst>
            <a:ext uri="{FF2B5EF4-FFF2-40B4-BE49-F238E27FC236}">
              <a16:creationId xmlns:a16="http://schemas.microsoft.com/office/drawing/2014/main" id="{F70C3040-5ED8-47DE-AC19-8DC46C1EC3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89" name="AutoShape 3" descr="(question)">
          <a:extLst>
            <a:ext uri="{FF2B5EF4-FFF2-40B4-BE49-F238E27FC236}">
              <a16:creationId xmlns:a16="http://schemas.microsoft.com/office/drawing/2014/main" id="{533DB404-F51A-4315-A732-9EEE6596A8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0" name="AutoShape 3" descr="(question)">
          <a:extLst>
            <a:ext uri="{FF2B5EF4-FFF2-40B4-BE49-F238E27FC236}">
              <a16:creationId xmlns:a16="http://schemas.microsoft.com/office/drawing/2014/main" id="{80F0592E-0C6C-423F-A403-0228B0A5A6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1" name="AutoShape 3" descr="(question)">
          <a:extLst>
            <a:ext uri="{FF2B5EF4-FFF2-40B4-BE49-F238E27FC236}">
              <a16:creationId xmlns:a16="http://schemas.microsoft.com/office/drawing/2014/main" id="{12CCDBF6-425C-4FC9-8DEF-695ABE67C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2" name="AutoShape 3" descr="(question)">
          <a:extLst>
            <a:ext uri="{FF2B5EF4-FFF2-40B4-BE49-F238E27FC236}">
              <a16:creationId xmlns:a16="http://schemas.microsoft.com/office/drawing/2014/main" id="{4C7D22FC-31A7-40C8-88CC-2917C9E75B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3" name="AutoShape 3" descr="(question)">
          <a:extLst>
            <a:ext uri="{FF2B5EF4-FFF2-40B4-BE49-F238E27FC236}">
              <a16:creationId xmlns:a16="http://schemas.microsoft.com/office/drawing/2014/main" id="{B91A5C25-B9A2-4827-8B8D-0F9106EB41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4" name="AutoShape 3" descr="(question)">
          <a:extLst>
            <a:ext uri="{FF2B5EF4-FFF2-40B4-BE49-F238E27FC236}">
              <a16:creationId xmlns:a16="http://schemas.microsoft.com/office/drawing/2014/main" id="{C29A38A5-B498-48D9-8D74-95CC9EFA7F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5" name="AutoShape 3" descr="(question)">
          <a:extLst>
            <a:ext uri="{FF2B5EF4-FFF2-40B4-BE49-F238E27FC236}">
              <a16:creationId xmlns:a16="http://schemas.microsoft.com/office/drawing/2014/main" id="{4962E026-DD81-4751-887C-46A991960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6" name="AutoShape 3" descr="(question)">
          <a:extLst>
            <a:ext uri="{FF2B5EF4-FFF2-40B4-BE49-F238E27FC236}">
              <a16:creationId xmlns:a16="http://schemas.microsoft.com/office/drawing/2014/main" id="{7CD62419-C0B0-4391-BF5E-66E5B702B3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7" name="AutoShape 3" descr="(question)">
          <a:extLst>
            <a:ext uri="{FF2B5EF4-FFF2-40B4-BE49-F238E27FC236}">
              <a16:creationId xmlns:a16="http://schemas.microsoft.com/office/drawing/2014/main" id="{2C7602BD-59BF-42E7-B93A-65939B9B18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8" name="AutoShape 3" descr="(question)">
          <a:extLst>
            <a:ext uri="{FF2B5EF4-FFF2-40B4-BE49-F238E27FC236}">
              <a16:creationId xmlns:a16="http://schemas.microsoft.com/office/drawing/2014/main" id="{62935E05-F453-4B84-970F-796062AC1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099" name="AutoShape 3" descr="(question)">
          <a:extLst>
            <a:ext uri="{FF2B5EF4-FFF2-40B4-BE49-F238E27FC236}">
              <a16:creationId xmlns:a16="http://schemas.microsoft.com/office/drawing/2014/main" id="{68A2B1B9-2BB2-47B6-9382-EA9746F9C2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0" name="AutoShape 3" descr="(question)">
          <a:extLst>
            <a:ext uri="{FF2B5EF4-FFF2-40B4-BE49-F238E27FC236}">
              <a16:creationId xmlns:a16="http://schemas.microsoft.com/office/drawing/2014/main" id="{2191B97F-BE78-42C3-9F85-3FA250069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1" name="AutoShape 3" descr="(question)">
          <a:extLst>
            <a:ext uri="{FF2B5EF4-FFF2-40B4-BE49-F238E27FC236}">
              <a16:creationId xmlns:a16="http://schemas.microsoft.com/office/drawing/2014/main" id="{3AF373FC-2191-4B30-ADA5-6E70BC268A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2" name="AutoShape 3" descr="(question)">
          <a:extLst>
            <a:ext uri="{FF2B5EF4-FFF2-40B4-BE49-F238E27FC236}">
              <a16:creationId xmlns:a16="http://schemas.microsoft.com/office/drawing/2014/main" id="{F7A778A8-71BD-450D-AD94-C176289A98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3" name="AutoShape 3" descr="(question)">
          <a:extLst>
            <a:ext uri="{FF2B5EF4-FFF2-40B4-BE49-F238E27FC236}">
              <a16:creationId xmlns:a16="http://schemas.microsoft.com/office/drawing/2014/main" id="{6071E922-128E-4357-AD94-6D9A2B806D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4" name="AutoShape 3" descr="(question)">
          <a:extLst>
            <a:ext uri="{FF2B5EF4-FFF2-40B4-BE49-F238E27FC236}">
              <a16:creationId xmlns:a16="http://schemas.microsoft.com/office/drawing/2014/main" id="{C0F37303-9A88-4AD9-A680-0F57509482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5" name="AutoShape 3" descr="(question)">
          <a:extLst>
            <a:ext uri="{FF2B5EF4-FFF2-40B4-BE49-F238E27FC236}">
              <a16:creationId xmlns:a16="http://schemas.microsoft.com/office/drawing/2014/main" id="{DA762C0F-9A49-4D96-893C-6353EEEF9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6" name="AutoShape 3" descr="(question)">
          <a:extLst>
            <a:ext uri="{FF2B5EF4-FFF2-40B4-BE49-F238E27FC236}">
              <a16:creationId xmlns:a16="http://schemas.microsoft.com/office/drawing/2014/main" id="{9680F0D7-4BC0-43AD-A0A1-58877578D3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7" name="AutoShape 3" descr="(question)">
          <a:extLst>
            <a:ext uri="{FF2B5EF4-FFF2-40B4-BE49-F238E27FC236}">
              <a16:creationId xmlns:a16="http://schemas.microsoft.com/office/drawing/2014/main" id="{83B033CD-243C-47D8-BE72-C3DF9D3F88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8" name="AutoShape 3" descr="(question)">
          <a:extLst>
            <a:ext uri="{FF2B5EF4-FFF2-40B4-BE49-F238E27FC236}">
              <a16:creationId xmlns:a16="http://schemas.microsoft.com/office/drawing/2014/main" id="{203D7909-4A31-4438-A3EC-2C16B5178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09" name="AutoShape 3" descr="(question)">
          <a:extLst>
            <a:ext uri="{FF2B5EF4-FFF2-40B4-BE49-F238E27FC236}">
              <a16:creationId xmlns:a16="http://schemas.microsoft.com/office/drawing/2014/main" id="{037BE6B4-4774-41E5-9926-1843CA14C0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0" name="AutoShape 3" descr="(question)">
          <a:extLst>
            <a:ext uri="{FF2B5EF4-FFF2-40B4-BE49-F238E27FC236}">
              <a16:creationId xmlns:a16="http://schemas.microsoft.com/office/drawing/2014/main" id="{3BBEB4BD-4C8A-4126-9F8D-50BE1CEC1B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1" name="AutoShape 3" descr="(question)">
          <a:extLst>
            <a:ext uri="{FF2B5EF4-FFF2-40B4-BE49-F238E27FC236}">
              <a16:creationId xmlns:a16="http://schemas.microsoft.com/office/drawing/2014/main" id="{C0643D97-0E47-4783-96B8-13B03B3AB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2" name="AutoShape 3" descr="(question)">
          <a:extLst>
            <a:ext uri="{FF2B5EF4-FFF2-40B4-BE49-F238E27FC236}">
              <a16:creationId xmlns:a16="http://schemas.microsoft.com/office/drawing/2014/main" id="{9BAB59A2-2BF3-4BA4-8DA3-B579AFBFA8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3" name="AutoShape 3" descr="(question)">
          <a:extLst>
            <a:ext uri="{FF2B5EF4-FFF2-40B4-BE49-F238E27FC236}">
              <a16:creationId xmlns:a16="http://schemas.microsoft.com/office/drawing/2014/main" id="{448D327D-0E98-4CF3-869F-4D6084157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4" name="AutoShape 3" descr="(question)">
          <a:extLst>
            <a:ext uri="{FF2B5EF4-FFF2-40B4-BE49-F238E27FC236}">
              <a16:creationId xmlns:a16="http://schemas.microsoft.com/office/drawing/2014/main" id="{FE24DC6F-A3D1-4A57-BB95-DC48531A3A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5" name="AutoShape 3" descr="(question)">
          <a:extLst>
            <a:ext uri="{FF2B5EF4-FFF2-40B4-BE49-F238E27FC236}">
              <a16:creationId xmlns:a16="http://schemas.microsoft.com/office/drawing/2014/main" id="{F40C2F40-5D5B-4628-9193-2E1D214D2F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6" name="AutoShape 3" descr="(question)">
          <a:extLst>
            <a:ext uri="{FF2B5EF4-FFF2-40B4-BE49-F238E27FC236}">
              <a16:creationId xmlns:a16="http://schemas.microsoft.com/office/drawing/2014/main" id="{551E12D6-F8AF-4AA8-8F05-557082A5E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7" name="AutoShape 3" descr="(question)">
          <a:extLst>
            <a:ext uri="{FF2B5EF4-FFF2-40B4-BE49-F238E27FC236}">
              <a16:creationId xmlns:a16="http://schemas.microsoft.com/office/drawing/2014/main" id="{1039E984-497D-482B-8824-D73001106B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8" name="AutoShape 3" descr="(question)">
          <a:extLst>
            <a:ext uri="{FF2B5EF4-FFF2-40B4-BE49-F238E27FC236}">
              <a16:creationId xmlns:a16="http://schemas.microsoft.com/office/drawing/2014/main" id="{7ED45DEB-238D-40B9-A3F7-40AE49DAA5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19" name="AutoShape 3" descr="(question)">
          <a:extLst>
            <a:ext uri="{FF2B5EF4-FFF2-40B4-BE49-F238E27FC236}">
              <a16:creationId xmlns:a16="http://schemas.microsoft.com/office/drawing/2014/main" id="{FBCFDD11-AC59-4132-A614-A18F8BE461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0" name="AutoShape 3" descr="(question)">
          <a:extLst>
            <a:ext uri="{FF2B5EF4-FFF2-40B4-BE49-F238E27FC236}">
              <a16:creationId xmlns:a16="http://schemas.microsoft.com/office/drawing/2014/main" id="{A95F0C95-75EA-468F-9D2B-DA551F5230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1" name="AutoShape 3" descr="(question)">
          <a:extLst>
            <a:ext uri="{FF2B5EF4-FFF2-40B4-BE49-F238E27FC236}">
              <a16:creationId xmlns:a16="http://schemas.microsoft.com/office/drawing/2014/main" id="{83E4A7D5-4192-4C3A-B53A-90E439B97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2" name="AutoShape 3" descr="(question)">
          <a:extLst>
            <a:ext uri="{FF2B5EF4-FFF2-40B4-BE49-F238E27FC236}">
              <a16:creationId xmlns:a16="http://schemas.microsoft.com/office/drawing/2014/main" id="{226CBF76-AD51-44AD-9DAD-003CA3F3A1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3" name="AutoShape 3" descr="(question)">
          <a:extLst>
            <a:ext uri="{FF2B5EF4-FFF2-40B4-BE49-F238E27FC236}">
              <a16:creationId xmlns:a16="http://schemas.microsoft.com/office/drawing/2014/main" id="{FCA053CB-7E08-4930-A0CA-D431B579F7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4" name="AutoShape 3" descr="(question)">
          <a:extLst>
            <a:ext uri="{FF2B5EF4-FFF2-40B4-BE49-F238E27FC236}">
              <a16:creationId xmlns:a16="http://schemas.microsoft.com/office/drawing/2014/main" id="{D800DE4A-4C6D-4B08-AF5F-647892B154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5" name="AutoShape 3" descr="(question)">
          <a:extLst>
            <a:ext uri="{FF2B5EF4-FFF2-40B4-BE49-F238E27FC236}">
              <a16:creationId xmlns:a16="http://schemas.microsoft.com/office/drawing/2014/main" id="{5108E0E7-9A32-436D-881E-AED5031066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6" name="AutoShape 3" descr="(question)">
          <a:extLst>
            <a:ext uri="{FF2B5EF4-FFF2-40B4-BE49-F238E27FC236}">
              <a16:creationId xmlns:a16="http://schemas.microsoft.com/office/drawing/2014/main" id="{C1AF3916-FFA9-497D-BE77-390130E14F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7" name="AutoShape 3" descr="(question)">
          <a:extLst>
            <a:ext uri="{FF2B5EF4-FFF2-40B4-BE49-F238E27FC236}">
              <a16:creationId xmlns:a16="http://schemas.microsoft.com/office/drawing/2014/main" id="{1C200088-DF67-4633-A8D5-A29B4636C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8" name="AutoShape 3" descr="(question)">
          <a:extLst>
            <a:ext uri="{FF2B5EF4-FFF2-40B4-BE49-F238E27FC236}">
              <a16:creationId xmlns:a16="http://schemas.microsoft.com/office/drawing/2014/main" id="{86737350-D2E4-4C4F-942F-1932ED635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29" name="AutoShape 3" descr="(question)">
          <a:extLst>
            <a:ext uri="{FF2B5EF4-FFF2-40B4-BE49-F238E27FC236}">
              <a16:creationId xmlns:a16="http://schemas.microsoft.com/office/drawing/2014/main" id="{1A27B78C-C629-49A3-8022-EEAD53BD36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0" name="AutoShape 3" descr="(question)">
          <a:extLst>
            <a:ext uri="{FF2B5EF4-FFF2-40B4-BE49-F238E27FC236}">
              <a16:creationId xmlns:a16="http://schemas.microsoft.com/office/drawing/2014/main" id="{F5ABE170-BB77-431C-BCF5-72DB82388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1" name="AutoShape 3" descr="(question)">
          <a:extLst>
            <a:ext uri="{FF2B5EF4-FFF2-40B4-BE49-F238E27FC236}">
              <a16:creationId xmlns:a16="http://schemas.microsoft.com/office/drawing/2014/main" id="{A812DBA8-33A9-484E-9006-7AE10D0DDE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2" name="AutoShape 3" descr="(question)">
          <a:extLst>
            <a:ext uri="{FF2B5EF4-FFF2-40B4-BE49-F238E27FC236}">
              <a16:creationId xmlns:a16="http://schemas.microsoft.com/office/drawing/2014/main" id="{3B7CFFC4-4B59-434C-9A9E-A9E59F42F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3" name="AutoShape 3" descr="(question)">
          <a:extLst>
            <a:ext uri="{FF2B5EF4-FFF2-40B4-BE49-F238E27FC236}">
              <a16:creationId xmlns:a16="http://schemas.microsoft.com/office/drawing/2014/main" id="{8AB4FF36-3697-4648-9725-02C4BD0BA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4" name="AutoShape 3" descr="(question)">
          <a:extLst>
            <a:ext uri="{FF2B5EF4-FFF2-40B4-BE49-F238E27FC236}">
              <a16:creationId xmlns:a16="http://schemas.microsoft.com/office/drawing/2014/main" id="{6E35001A-E865-4900-B000-29D443DE03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5" name="AutoShape 3" descr="(question)">
          <a:extLst>
            <a:ext uri="{FF2B5EF4-FFF2-40B4-BE49-F238E27FC236}">
              <a16:creationId xmlns:a16="http://schemas.microsoft.com/office/drawing/2014/main" id="{7FDD9D3A-CFD7-45AA-88C0-38A0B4A870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6" name="AutoShape 3" descr="(question)">
          <a:extLst>
            <a:ext uri="{FF2B5EF4-FFF2-40B4-BE49-F238E27FC236}">
              <a16:creationId xmlns:a16="http://schemas.microsoft.com/office/drawing/2014/main" id="{7D141256-2F95-43B9-BE24-BA9677291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137" name="AutoShape 3" descr="(question)">
          <a:extLst>
            <a:ext uri="{FF2B5EF4-FFF2-40B4-BE49-F238E27FC236}">
              <a16:creationId xmlns:a16="http://schemas.microsoft.com/office/drawing/2014/main" id="{67588886-49AB-4028-A73B-272ECC74C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38" name="AutoShape 3" descr="(question)">
          <a:extLst>
            <a:ext uri="{FF2B5EF4-FFF2-40B4-BE49-F238E27FC236}">
              <a16:creationId xmlns:a16="http://schemas.microsoft.com/office/drawing/2014/main" id="{0D68029D-A9D7-4F0C-893E-6E18FF0918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39" name="AutoShape 3" descr="(question)">
          <a:extLst>
            <a:ext uri="{FF2B5EF4-FFF2-40B4-BE49-F238E27FC236}">
              <a16:creationId xmlns:a16="http://schemas.microsoft.com/office/drawing/2014/main" id="{5474DF43-2A0A-4DDF-B8AE-B19A88CCA1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0" name="AutoShape 3" descr="(question)">
          <a:extLst>
            <a:ext uri="{FF2B5EF4-FFF2-40B4-BE49-F238E27FC236}">
              <a16:creationId xmlns:a16="http://schemas.microsoft.com/office/drawing/2014/main" id="{E854A058-3514-4061-A42F-4DB017D409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1" name="AutoShape 3" descr="(question)">
          <a:extLst>
            <a:ext uri="{FF2B5EF4-FFF2-40B4-BE49-F238E27FC236}">
              <a16:creationId xmlns:a16="http://schemas.microsoft.com/office/drawing/2014/main" id="{8EA48541-C824-4CC5-A83A-080A86128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2" name="AutoShape 3" descr="(question)">
          <a:extLst>
            <a:ext uri="{FF2B5EF4-FFF2-40B4-BE49-F238E27FC236}">
              <a16:creationId xmlns:a16="http://schemas.microsoft.com/office/drawing/2014/main" id="{B6AF945F-44A7-47F1-8504-7636A14B6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3" name="AutoShape 3" descr="(question)">
          <a:extLst>
            <a:ext uri="{FF2B5EF4-FFF2-40B4-BE49-F238E27FC236}">
              <a16:creationId xmlns:a16="http://schemas.microsoft.com/office/drawing/2014/main" id="{BA4E322D-62DB-4A1B-AF03-7D8532E3B2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4" name="AutoShape 3" descr="(question)">
          <a:extLst>
            <a:ext uri="{FF2B5EF4-FFF2-40B4-BE49-F238E27FC236}">
              <a16:creationId xmlns:a16="http://schemas.microsoft.com/office/drawing/2014/main" id="{51AC37F2-D0D6-450E-BBD8-71E183AEF9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5" name="AutoShape 3" descr="(question)">
          <a:extLst>
            <a:ext uri="{FF2B5EF4-FFF2-40B4-BE49-F238E27FC236}">
              <a16:creationId xmlns:a16="http://schemas.microsoft.com/office/drawing/2014/main" id="{470C39D0-1BB8-4783-9AAC-3D590088DC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6" name="AutoShape 3" descr="(question)">
          <a:extLst>
            <a:ext uri="{FF2B5EF4-FFF2-40B4-BE49-F238E27FC236}">
              <a16:creationId xmlns:a16="http://schemas.microsoft.com/office/drawing/2014/main" id="{C63F0A7E-53B3-4697-8E07-D6D5AEFC94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7" name="AutoShape 3" descr="(question)">
          <a:extLst>
            <a:ext uri="{FF2B5EF4-FFF2-40B4-BE49-F238E27FC236}">
              <a16:creationId xmlns:a16="http://schemas.microsoft.com/office/drawing/2014/main" id="{42948662-6ED5-44C8-9642-AF8CB9DDD0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17</xdr:row>
      <xdr:rowOff>0</xdr:rowOff>
    </xdr:from>
    <xdr:ext cx="304800" cy="304800"/>
    <xdr:sp macro="" textlink="">
      <xdr:nvSpPr>
        <xdr:cNvPr id="1148" name="AutoShape 3" descr="(question)">
          <a:extLst>
            <a:ext uri="{FF2B5EF4-FFF2-40B4-BE49-F238E27FC236}">
              <a16:creationId xmlns:a16="http://schemas.microsoft.com/office/drawing/2014/main" id="{2D9E4C87-1115-4B05-8F0C-EE1AAF5C8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72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49" name="AutoShape 3" descr="(question)">
          <a:extLst>
            <a:ext uri="{FF2B5EF4-FFF2-40B4-BE49-F238E27FC236}">
              <a16:creationId xmlns:a16="http://schemas.microsoft.com/office/drawing/2014/main" id="{0A0C6E2D-BD5C-47F3-B542-57E69491B4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0" name="AutoShape 3" descr="(question)">
          <a:extLst>
            <a:ext uri="{FF2B5EF4-FFF2-40B4-BE49-F238E27FC236}">
              <a16:creationId xmlns:a16="http://schemas.microsoft.com/office/drawing/2014/main" id="{AB3DBECD-121A-4574-AF3E-428C31F692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1" name="AutoShape 3" descr="(question)">
          <a:extLst>
            <a:ext uri="{FF2B5EF4-FFF2-40B4-BE49-F238E27FC236}">
              <a16:creationId xmlns:a16="http://schemas.microsoft.com/office/drawing/2014/main" id="{EEB20299-2860-44C9-A073-E43CA5FED1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2" name="AutoShape 3" descr="(question)">
          <a:extLst>
            <a:ext uri="{FF2B5EF4-FFF2-40B4-BE49-F238E27FC236}">
              <a16:creationId xmlns:a16="http://schemas.microsoft.com/office/drawing/2014/main" id="{53014E70-6DB0-419A-A360-6EE4E963E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3" name="AutoShape 3" descr="(question)">
          <a:extLst>
            <a:ext uri="{FF2B5EF4-FFF2-40B4-BE49-F238E27FC236}">
              <a16:creationId xmlns:a16="http://schemas.microsoft.com/office/drawing/2014/main" id="{BC3164A7-3DF4-44FA-8E9C-96D560963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4" name="AutoShape 3" descr="(question)">
          <a:extLst>
            <a:ext uri="{FF2B5EF4-FFF2-40B4-BE49-F238E27FC236}">
              <a16:creationId xmlns:a16="http://schemas.microsoft.com/office/drawing/2014/main" id="{9ECF4CD0-7947-4E70-A387-6C1908D3B9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5" name="AutoShape 3" descr="(question)">
          <a:extLst>
            <a:ext uri="{FF2B5EF4-FFF2-40B4-BE49-F238E27FC236}">
              <a16:creationId xmlns:a16="http://schemas.microsoft.com/office/drawing/2014/main" id="{497F1B67-64B7-4731-B9A5-2D03ADFA2A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6" name="AutoShape 3" descr="(question)">
          <a:extLst>
            <a:ext uri="{FF2B5EF4-FFF2-40B4-BE49-F238E27FC236}">
              <a16:creationId xmlns:a16="http://schemas.microsoft.com/office/drawing/2014/main" id="{0BE23190-9004-48F8-9BA4-1829E80A8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7" name="AutoShape 3" descr="(question)">
          <a:extLst>
            <a:ext uri="{FF2B5EF4-FFF2-40B4-BE49-F238E27FC236}">
              <a16:creationId xmlns:a16="http://schemas.microsoft.com/office/drawing/2014/main" id="{892C0D98-FB22-49D9-8189-E9BFA2DF9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8" name="AutoShape 3" descr="(question)">
          <a:extLst>
            <a:ext uri="{FF2B5EF4-FFF2-40B4-BE49-F238E27FC236}">
              <a16:creationId xmlns:a16="http://schemas.microsoft.com/office/drawing/2014/main" id="{6EECA87C-999F-4C6F-B5AD-0FAD7223F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59" name="AutoShape 3" descr="(question)">
          <a:extLst>
            <a:ext uri="{FF2B5EF4-FFF2-40B4-BE49-F238E27FC236}">
              <a16:creationId xmlns:a16="http://schemas.microsoft.com/office/drawing/2014/main" id="{83C0AFA0-33F3-4409-81FC-A84014944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18</xdr:row>
      <xdr:rowOff>0</xdr:rowOff>
    </xdr:from>
    <xdr:ext cx="304800" cy="304800"/>
    <xdr:sp macro="" textlink="">
      <xdr:nvSpPr>
        <xdr:cNvPr id="1160" name="AutoShape 3" descr="(question)">
          <a:extLst>
            <a:ext uri="{FF2B5EF4-FFF2-40B4-BE49-F238E27FC236}">
              <a16:creationId xmlns:a16="http://schemas.microsoft.com/office/drawing/2014/main" id="{0B2CBE13-2E23-4D62-81FF-742B43C3AC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8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1" name="AutoShape 3" descr="(question)">
          <a:extLst>
            <a:ext uri="{FF2B5EF4-FFF2-40B4-BE49-F238E27FC236}">
              <a16:creationId xmlns:a16="http://schemas.microsoft.com/office/drawing/2014/main" id="{7C7DAB2E-DF39-4DBC-87D5-E3D9E25C9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2" name="AutoShape 3" descr="(question)">
          <a:extLst>
            <a:ext uri="{FF2B5EF4-FFF2-40B4-BE49-F238E27FC236}">
              <a16:creationId xmlns:a16="http://schemas.microsoft.com/office/drawing/2014/main" id="{DA2FBBE2-5A80-4B01-9D50-49FA8C4988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3" name="AutoShape 3" descr="(question)">
          <a:extLst>
            <a:ext uri="{FF2B5EF4-FFF2-40B4-BE49-F238E27FC236}">
              <a16:creationId xmlns:a16="http://schemas.microsoft.com/office/drawing/2014/main" id="{D3330E57-8EBC-4297-BAEF-D8A76F84F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4" name="AutoShape 3" descr="(question)">
          <a:extLst>
            <a:ext uri="{FF2B5EF4-FFF2-40B4-BE49-F238E27FC236}">
              <a16:creationId xmlns:a16="http://schemas.microsoft.com/office/drawing/2014/main" id="{20DA109F-8522-45F0-81B3-BBE4E13976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5" name="AutoShape 3" descr="(question)">
          <a:extLst>
            <a:ext uri="{FF2B5EF4-FFF2-40B4-BE49-F238E27FC236}">
              <a16:creationId xmlns:a16="http://schemas.microsoft.com/office/drawing/2014/main" id="{25E819B1-F5B8-4C80-B8A9-CB5AA84EB9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6" name="AutoShape 3" descr="(question)">
          <a:extLst>
            <a:ext uri="{FF2B5EF4-FFF2-40B4-BE49-F238E27FC236}">
              <a16:creationId xmlns:a16="http://schemas.microsoft.com/office/drawing/2014/main" id="{CF8D2A01-75B3-4FD2-BB4B-66853798D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7" name="AutoShape 3" descr="(question)">
          <a:extLst>
            <a:ext uri="{FF2B5EF4-FFF2-40B4-BE49-F238E27FC236}">
              <a16:creationId xmlns:a16="http://schemas.microsoft.com/office/drawing/2014/main" id="{3B386EEB-9507-43B1-BD00-393FE8392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8" name="AutoShape 3" descr="(question)">
          <a:extLst>
            <a:ext uri="{FF2B5EF4-FFF2-40B4-BE49-F238E27FC236}">
              <a16:creationId xmlns:a16="http://schemas.microsoft.com/office/drawing/2014/main" id="{835A612E-AEAD-41FA-BF8E-9235F1BCAA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69" name="AutoShape 3" descr="(question)">
          <a:extLst>
            <a:ext uri="{FF2B5EF4-FFF2-40B4-BE49-F238E27FC236}">
              <a16:creationId xmlns:a16="http://schemas.microsoft.com/office/drawing/2014/main" id="{344C38A0-4CDC-4970-8F3C-2E07DBE363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0" name="AutoShape 3" descr="(question)">
          <a:extLst>
            <a:ext uri="{FF2B5EF4-FFF2-40B4-BE49-F238E27FC236}">
              <a16:creationId xmlns:a16="http://schemas.microsoft.com/office/drawing/2014/main" id="{658913A4-AC8F-4A8E-94D6-0CF222AE55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1" name="AutoShape 3" descr="(question)">
          <a:extLst>
            <a:ext uri="{FF2B5EF4-FFF2-40B4-BE49-F238E27FC236}">
              <a16:creationId xmlns:a16="http://schemas.microsoft.com/office/drawing/2014/main" id="{9A717355-24C5-4D30-A1D5-7347A99B8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2" name="AutoShape 3" descr="(question)">
          <a:extLst>
            <a:ext uri="{FF2B5EF4-FFF2-40B4-BE49-F238E27FC236}">
              <a16:creationId xmlns:a16="http://schemas.microsoft.com/office/drawing/2014/main" id="{BC28BEAB-90A3-41FA-91BA-9FFB09269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3" name="AutoShape 3" descr="(question)">
          <a:extLst>
            <a:ext uri="{FF2B5EF4-FFF2-40B4-BE49-F238E27FC236}">
              <a16:creationId xmlns:a16="http://schemas.microsoft.com/office/drawing/2014/main" id="{E9A2B792-5280-41B3-BFA8-F16AE3A7D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4" name="AutoShape 3" descr="(question)">
          <a:extLst>
            <a:ext uri="{FF2B5EF4-FFF2-40B4-BE49-F238E27FC236}">
              <a16:creationId xmlns:a16="http://schemas.microsoft.com/office/drawing/2014/main" id="{F26DCCE7-6F3D-4727-A6AA-D09BA5A9BC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5" name="AutoShape 3" descr="(question)">
          <a:extLst>
            <a:ext uri="{FF2B5EF4-FFF2-40B4-BE49-F238E27FC236}">
              <a16:creationId xmlns:a16="http://schemas.microsoft.com/office/drawing/2014/main" id="{389D3EE4-4F3E-4ACF-B4EB-73928DF06C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6" name="AutoShape 3" descr="(question)">
          <a:extLst>
            <a:ext uri="{FF2B5EF4-FFF2-40B4-BE49-F238E27FC236}">
              <a16:creationId xmlns:a16="http://schemas.microsoft.com/office/drawing/2014/main" id="{DB8A7062-1B53-468A-ABAA-8FD56DCE6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7" name="AutoShape 3" descr="(question)">
          <a:extLst>
            <a:ext uri="{FF2B5EF4-FFF2-40B4-BE49-F238E27FC236}">
              <a16:creationId xmlns:a16="http://schemas.microsoft.com/office/drawing/2014/main" id="{74B02595-14F9-4135-A665-FE0729AFA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8" name="AutoShape 3" descr="(question)">
          <a:extLst>
            <a:ext uri="{FF2B5EF4-FFF2-40B4-BE49-F238E27FC236}">
              <a16:creationId xmlns:a16="http://schemas.microsoft.com/office/drawing/2014/main" id="{6B3448C3-42C2-46EF-84F1-63437B0DF7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79" name="AutoShape 3" descr="(question)">
          <a:extLst>
            <a:ext uri="{FF2B5EF4-FFF2-40B4-BE49-F238E27FC236}">
              <a16:creationId xmlns:a16="http://schemas.microsoft.com/office/drawing/2014/main" id="{54E5111B-E266-4592-BB42-1B3CF01619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0" name="AutoShape 3" descr="(question)">
          <a:extLst>
            <a:ext uri="{FF2B5EF4-FFF2-40B4-BE49-F238E27FC236}">
              <a16:creationId xmlns:a16="http://schemas.microsoft.com/office/drawing/2014/main" id="{FF20E1B7-A7BC-4935-BF8D-CD4F4C16E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1" name="AutoShape 3" descr="(question)">
          <a:extLst>
            <a:ext uri="{FF2B5EF4-FFF2-40B4-BE49-F238E27FC236}">
              <a16:creationId xmlns:a16="http://schemas.microsoft.com/office/drawing/2014/main" id="{E7BBC20E-F153-49C1-9DA1-349E168D94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2" name="AutoShape 3" descr="(question)">
          <a:extLst>
            <a:ext uri="{FF2B5EF4-FFF2-40B4-BE49-F238E27FC236}">
              <a16:creationId xmlns:a16="http://schemas.microsoft.com/office/drawing/2014/main" id="{65C476F3-7BAF-4E32-81E9-65D8F024A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3" name="AutoShape 3" descr="(question)">
          <a:extLst>
            <a:ext uri="{FF2B5EF4-FFF2-40B4-BE49-F238E27FC236}">
              <a16:creationId xmlns:a16="http://schemas.microsoft.com/office/drawing/2014/main" id="{A20E2073-17BE-4D8B-8AA9-23FFDC2089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4" name="AutoShape 3" descr="(question)">
          <a:extLst>
            <a:ext uri="{FF2B5EF4-FFF2-40B4-BE49-F238E27FC236}">
              <a16:creationId xmlns:a16="http://schemas.microsoft.com/office/drawing/2014/main" id="{AD9AA57F-7EBA-4801-BE74-C261CA6F0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5" name="AutoShape 3" descr="(question)">
          <a:extLst>
            <a:ext uri="{FF2B5EF4-FFF2-40B4-BE49-F238E27FC236}">
              <a16:creationId xmlns:a16="http://schemas.microsoft.com/office/drawing/2014/main" id="{DD940096-EC79-41C5-933A-6E9C9D614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6" name="AutoShape 3" descr="(question)">
          <a:extLst>
            <a:ext uri="{FF2B5EF4-FFF2-40B4-BE49-F238E27FC236}">
              <a16:creationId xmlns:a16="http://schemas.microsoft.com/office/drawing/2014/main" id="{F51DD753-29D1-4A05-8320-63E82F866F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7" name="AutoShape 3" descr="(question)">
          <a:extLst>
            <a:ext uri="{FF2B5EF4-FFF2-40B4-BE49-F238E27FC236}">
              <a16:creationId xmlns:a16="http://schemas.microsoft.com/office/drawing/2014/main" id="{DD4782E8-6D1E-43BE-A9F3-C51D1D2E40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8" name="AutoShape 3" descr="(question)">
          <a:extLst>
            <a:ext uri="{FF2B5EF4-FFF2-40B4-BE49-F238E27FC236}">
              <a16:creationId xmlns:a16="http://schemas.microsoft.com/office/drawing/2014/main" id="{849712B2-EC04-4D7C-9898-88C11AD005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89" name="AutoShape 3" descr="(question)">
          <a:extLst>
            <a:ext uri="{FF2B5EF4-FFF2-40B4-BE49-F238E27FC236}">
              <a16:creationId xmlns:a16="http://schemas.microsoft.com/office/drawing/2014/main" id="{60CA2999-A209-45EB-A0D9-108F41A628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0" name="AutoShape 3" descr="(question)">
          <a:extLst>
            <a:ext uri="{FF2B5EF4-FFF2-40B4-BE49-F238E27FC236}">
              <a16:creationId xmlns:a16="http://schemas.microsoft.com/office/drawing/2014/main" id="{51C8877C-E512-439C-807C-60DCB7D9F9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1" name="AutoShape 3" descr="(question)">
          <a:extLst>
            <a:ext uri="{FF2B5EF4-FFF2-40B4-BE49-F238E27FC236}">
              <a16:creationId xmlns:a16="http://schemas.microsoft.com/office/drawing/2014/main" id="{1BF7FD94-43DA-4DAD-8D8F-5DF2D4B24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2" name="AutoShape 3" descr="(question)">
          <a:extLst>
            <a:ext uri="{FF2B5EF4-FFF2-40B4-BE49-F238E27FC236}">
              <a16:creationId xmlns:a16="http://schemas.microsoft.com/office/drawing/2014/main" id="{5C39FCFB-CA06-4CFB-8FDB-E8F0F7A939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3" name="AutoShape 3" descr="(question)">
          <a:extLst>
            <a:ext uri="{FF2B5EF4-FFF2-40B4-BE49-F238E27FC236}">
              <a16:creationId xmlns:a16="http://schemas.microsoft.com/office/drawing/2014/main" id="{1BFC780E-E26F-446C-A26C-EAACF68FF1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4" name="AutoShape 3" descr="(question)">
          <a:extLst>
            <a:ext uri="{FF2B5EF4-FFF2-40B4-BE49-F238E27FC236}">
              <a16:creationId xmlns:a16="http://schemas.microsoft.com/office/drawing/2014/main" id="{21EEEF06-E6FC-406A-B8ED-8C940AB96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5" name="AutoShape 3" descr="(question)">
          <a:extLst>
            <a:ext uri="{FF2B5EF4-FFF2-40B4-BE49-F238E27FC236}">
              <a16:creationId xmlns:a16="http://schemas.microsoft.com/office/drawing/2014/main" id="{47CA733D-ED32-46D4-A00B-3E42FB2D74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6" name="AutoShape 3" descr="(question)">
          <a:extLst>
            <a:ext uri="{FF2B5EF4-FFF2-40B4-BE49-F238E27FC236}">
              <a16:creationId xmlns:a16="http://schemas.microsoft.com/office/drawing/2014/main" id="{686E1BEE-935E-4EFE-AFB9-407F04F9C8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7" name="AutoShape 3" descr="(question)">
          <a:extLst>
            <a:ext uri="{FF2B5EF4-FFF2-40B4-BE49-F238E27FC236}">
              <a16:creationId xmlns:a16="http://schemas.microsoft.com/office/drawing/2014/main" id="{D7700C9B-0F6B-439C-8A6D-24C107CEF2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8" name="AutoShape 3" descr="(question)">
          <a:extLst>
            <a:ext uri="{FF2B5EF4-FFF2-40B4-BE49-F238E27FC236}">
              <a16:creationId xmlns:a16="http://schemas.microsoft.com/office/drawing/2014/main" id="{D3DB3790-63C4-4DC7-86B9-DF46CA39C1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199" name="AutoShape 3" descr="(question)">
          <a:extLst>
            <a:ext uri="{FF2B5EF4-FFF2-40B4-BE49-F238E27FC236}">
              <a16:creationId xmlns:a16="http://schemas.microsoft.com/office/drawing/2014/main" id="{1F4CD060-8CBA-4717-B712-2CBB9E3FB7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0" name="AutoShape 3" descr="(question)">
          <a:extLst>
            <a:ext uri="{FF2B5EF4-FFF2-40B4-BE49-F238E27FC236}">
              <a16:creationId xmlns:a16="http://schemas.microsoft.com/office/drawing/2014/main" id="{4A2AF8A5-51CE-4525-9731-2E5EFB658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1" name="AutoShape 3" descr="(question)">
          <a:extLst>
            <a:ext uri="{FF2B5EF4-FFF2-40B4-BE49-F238E27FC236}">
              <a16:creationId xmlns:a16="http://schemas.microsoft.com/office/drawing/2014/main" id="{B1478313-BE3D-434F-AE79-9F37DE6BF9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2" name="AutoShape 3" descr="(question)">
          <a:extLst>
            <a:ext uri="{FF2B5EF4-FFF2-40B4-BE49-F238E27FC236}">
              <a16:creationId xmlns:a16="http://schemas.microsoft.com/office/drawing/2014/main" id="{B480EE75-867C-40F4-9F0E-2A414E93A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3" name="AutoShape 3" descr="(question)">
          <a:extLst>
            <a:ext uri="{FF2B5EF4-FFF2-40B4-BE49-F238E27FC236}">
              <a16:creationId xmlns:a16="http://schemas.microsoft.com/office/drawing/2014/main" id="{60B934F6-F76F-4362-A261-32FEDF65DF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4" name="AutoShape 3" descr="(question)">
          <a:extLst>
            <a:ext uri="{FF2B5EF4-FFF2-40B4-BE49-F238E27FC236}">
              <a16:creationId xmlns:a16="http://schemas.microsoft.com/office/drawing/2014/main" id="{21869966-4028-4310-AF50-352543876B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5" name="AutoShape 3" descr="(question)">
          <a:extLst>
            <a:ext uri="{FF2B5EF4-FFF2-40B4-BE49-F238E27FC236}">
              <a16:creationId xmlns:a16="http://schemas.microsoft.com/office/drawing/2014/main" id="{683CFDDC-0EF9-485D-BF0A-54530A2B33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6" name="AutoShape 3" descr="(question)">
          <a:extLst>
            <a:ext uri="{FF2B5EF4-FFF2-40B4-BE49-F238E27FC236}">
              <a16:creationId xmlns:a16="http://schemas.microsoft.com/office/drawing/2014/main" id="{4BA25AB4-0E99-4502-BE32-E484BC64E5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7" name="AutoShape 3" descr="(question)">
          <a:extLst>
            <a:ext uri="{FF2B5EF4-FFF2-40B4-BE49-F238E27FC236}">
              <a16:creationId xmlns:a16="http://schemas.microsoft.com/office/drawing/2014/main" id="{6DD63992-D1C9-4B43-91ED-AF841547A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8" name="AutoShape 3" descr="(question)">
          <a:extLst>
            <a:ext uri="{FF2B5EF4-FFF2-40B4-BE49-F238E27FC236}">
              <a16:creationId xmlns:a16="http://schemas.microsoft.com/office/drawing/2014/main" id="{CE67E685-D4CA-47C1-AFC4-5E05A7C393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09" name="AutoShape 3" descr="(question)">
          <a:extLst>
            <a:ext uri="{FF2B5EF4-FFF2-40B4-BE49-F238E27FC236}">
              <a16:creationId xmlns:a16="http://schemas.microsoft.com/office/drawing/2014/main" id="{9CF1BC8F-AFEA-4909-A411-B65978DA3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0" name="AutoShape 3" descr="(question)">
          <a:extLst>
            <a:ext uri="{FF2B5EF4-FFF2-40B4-BE49-F238E27FC236}">
              <a16:creationId xmlns:a16="http://schemas.microsoft.com/office/drawing/2014/main" id="{7D986ACD-AD97-4C1D-B521-7180C4C4CA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1" name="AutoShape 3" descr="(question)">
          <a:extLst>
            <a:ext uri="{FF2B5EF4-FFF2-40B4-BE49-F238E27FC236}">
              <a16:creationId xmlns:a16="http://schemas.microsoft.com/office/drawing/2014/main" id="{67839FC2-AAE8-432E-9B49-9B4ED10237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2" name="AutoShape 3" descr="(question)">
          <a:extLst>
            <a:ext uri="{FF2B5EF4-FFF2-40B4-BE49-F238E27FC236}">
              <a16:creationId xmlns:a16="http://schemas.microsoft.com/office/drawing/2014/main" id="{2EBA6CBB-8283-474C-BD46-963BC686C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3" name="AutoShape 3" descr="(question)">
          <a:extLst>
            <a:ext uri="{FF2B5EF4-FFF2-40B4-BE49-F238E27FC236}">
              <a16:creationId xmlns:a16="http://schemas.microsoft.com/office/drawing/2014/main" id="{2C8C6080-4C62-48CF-A270-B65F6736AC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4" name="AutoShape 3" descr="(question)">
          <a:extLst>
            <a:ext uri="{FF2B5EF4-FFF2-40B4-BE49-F238E27FC236}">
              <a16:creationId xmlns:a16="http://schemas.microsoft.com/office/drawing/2014/main" id="{DD54BBC2-E7AC-4F35-A33C-DC48C8A694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5" name="AutoShape 3" descr="(question)">
          <a:extLst>
            <a:ext uri="{FF2B5EF4-FFF2-40B4-BE49-F238E27FC236}">
              <a16:creationId xmlns:a16="http://schemas.microsoft.com/office/drawing/2014/main" id="{4B4313E9-EECD-4B8A-B962-DE4A9B9A8B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6" name="AutoShape 3" descr="(question)">
          <a:extLst>
            <a:ext uri="{FF2B5EF4-FFF2-40B4-BE49-F238E27FC236}">
              <a16:creationId xmlns:a16="http://schemas.microsoft.com/office/drawing/2014/main" id="{72CF63DB-D45B-42B1-A82D-EF4D0C3E88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7" name="AutoShape 3" descr="(question)">
          <a:extLst>
            <a:ext uri="{FF2B5EF4-FFF2-40B4-BE49-F238E27FC236}">
              <a16:creationId xmlns:a16="http://schemas.microsoft.com/office/drawing/2014/main" id="{E0D2CAE1-5DA2-4E53-80D3-836CC9DE9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8" name="AutoShape 3" descr="(question)">
          <a:extLst>
            <a:ext uri="{FF2B5EF4-FFF2-40B4-BE49-F238E27FC236}">
              <a16:creationId xmlns:a16="http://schemas.microsoft.com/office/drawing/2014/main" id="{CB7B0166-C3BF-4C48-B6C6-52785907C7D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19" name="AutoShape 3" descr="(question)">
          <a:extLst>
            <a:ext uri="{FF2B5EF4-FFF2-40B4-BE49-F238E27FC236}">
              <a16:creationId xmlns:a16="http://schemas.microsoft.com/office/drawing/2014/main" id="{37C05FC2-50AB-4423-A19E-7F94BA05B3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0" name="AutoShape 3" descr="(question)">
          <a:extLst>
            <a:ext uri="{FF2B5EF4-FFF2-40B4-BE49-F238E27FC236}">
              <a16:creationId xmlns:a16="http://schemas.microsoft.com/office/drawing/2014/main" id="{F58B6295-A34C-4D84-8152-65064AAF0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1" name="AutoShape 3" descr="(question)">
          <a:extLst>
            <a:ext uri="{FF2B5EF4-FFF2-40B4-BE49-F238E27FC236}">
              <a16:creationId xmlns:a16="http://schemas.microsoft.com/office/drawing/2014/main" id="{1D04274D-A8CC-4558-AC0E-50D2D0E005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2" name="AutoShape 3" descr="(question)">
          <a:extLst>
            <a:ext uri="{FF2B5EF4-FFF2-40B4-BE49-F238E27FC236}">
              <a16:creationId xmlns:a16="http://schemas.microsoft.com/office/drawing/2014/main" id="{8F2F0A9B-F209-48C6-950E-8A637E576F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3" name="AutoShape 3" descr="(question)">
          <a:extLst>
            <a:ext uri="{FF2B5EF4-FFF2-40B4-BE49-F238E27FC236}">
              <a16:creationId xmlns:a16="http://schemas.microsoft.com/office/drawing/2014/main" id="{F56E2549-DA3E-451F-802A-DB5BFE04FB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4" name="AutoShape 3" descr="(question)">
          <a:extLst>
            <a:ext uri="{FF2B5EF4-FFF2-40B4-BE49-F238E27FC236}">
              <a16:creationId xmlns:a16="http://schemas.microsoft.com/office/drawing/2014/main" id="{BFA2E8E7-AD4E-4B9C-A61B-8B177E0C4D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5" name="AutoShape 3" descr="(question)">
          <a:extLst>
            <a:ext uri="{FF2B5EF4-FFF2-40B4-BE49-F238E27FC236}">
              <a16:creationId xmlns:a16="http://schemas.microsoft.com/office/drawing/2014/main" id="{1BBEC8E8-452A-462C-9C87-1BFC43B85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6" name="AutoShape 3" descr="(question)">
          <a:extLst>
            <a:ext uri="{FF2B5EF4-FFF2-40B4-BE49-F238E27FC236}">
              <a16:creationId xmlns:a16="http://schemas.microsoft.com/office/drawing/2014/main" id="{2A9B9D8A-A6AE-4EA8-A1F4-EC4F3494D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7" name="AutoShape 3" descr="(question)">
          <a:extLst>
            <a:ext uri="{FF2B5EF4-FFF2-40B4-BE49-F238E27FC236}">
              <a16:creationId xmlns:a16="http://schemas.microsoft.com/office/drawing/2014/main" id="{120FEACF-02EE-4688-AA96-DBFD8BB510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8" name="AutoShape 3" descr="(question)">
          <a:extLst>
            <a:ext uri="{FF2B5EF4-FFF2-40B4-BE49-F238E27FC236}">
              <a16:creationId xmlns:a16="http://schemas.microsoft.com/office/drawing/2014/main" id="{58C11B11-AE50-470E-9065-09D839D476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29" name="AutoShape 3" descr="(question)">
          <a:extLst>
            <a:ext uri="{FF2B5EF4-FFF2-40B4-BE49-F238E27FC236}">
              <a16:creationId xmlns:a16="http://schemas.microsoft.com/office/drawing/2014/main" id="{83120B41-DAB0-46A5-A516-DCCDCF28A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0" name="AutoShape 3" descr="(question)">
          <a:extLst>
            <a:ext uri="{FF2B5EF4-FFF2-40B4-BE49-F238E27FC236}">
              <a16:creationId xmlns:a16="http://schemas.microsoft.com/office/drawing/2014/main" id="{6F338CDA-3903-43E7-845F-BB7E3266CE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1" name="AutoShape 3" descr="(question)">
          <a:extLst>
            <a:ext uri="{FF2B5EF4-FFF2-40B4-BE49-F238E27FC236}">
              <a16:creationId xmlns:a16="http://schemas.microsoft.com/office/drawing/2014/main" id="{69E8B9B1-A01F-4B6E-90E2-6A8D38C560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2" name="AutoShape 3" descr="(question)">
          <a:extLst>
            <a:ext uri="{FF2B5EF4-FFF2-40B4-BE49-F238E27FC236}">
              <a16:creationId xmlns:a16="http://schemas.microsoft.com/office/drawing/2014/main" id="{DF67AE07-9A87-4487-B9CC-E7330B204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3" name="AutoShape 3" descr="(question)">
          <a:extLst>
            <a:ext uri="{FF2B5EF4-FFF2-40B4-BE49-F238E27FC236}">
              <a16:creationId xmlns:a16="http://schemas.microsoft.com/office/drawing/2014/main" id="{4828234F-901B-403B-BC43-BAE3EA3CC7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4" name="AutoShape 3" descr="(question)">
          <a:extLst>
            <a:ext uri="{FF2B5EF4-FFF2-40B4-BE49-F238E27FC236}">
              <a16:creationId xmlns:a16="http://schemas.microsoft.com/office/drawing/2014/main" id="{F0F4321C-5E99-43A9-BE66-5749EE3FE8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5" name="AutoShape 3" descr="(question)">
          <a:extLst>
            <a:ext uri="{FF2B5EF4-FFF2-40B4-BE49-F238E27FC236}">
              <a16:creationId xmlns:a16="http://schemas.microsoft.com/office/drawing/2014/main" id="{D8C4F8AB-989B-4713-8B21-17DECFE70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6" name="AutoShape 3" descr="(question)">
          <a:extLst>
            <a:ext uri="{FF2B5EF4-FFF2-40B4-BE49-F238E27FC236}">
              <a16:creationId xmlns:a16="http://schemas.microsoft.com/office/drawing/2014/main" id="{29215FC0-BB52-4BCC-8CE4-75F448C07C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7" name="AutoShape 3" descr="(question)">
          <a:extLst>
            <a:ext uri="{FF2B5EF4-FFF2-40B4-BE49-F238E27FC236}">
              <a16:creationId xmlns:a16="http://schemas.microsoft.com/office/drawing/2014/main" id="{E66F9F66-6777-4720-BAE7-4C0E80996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8" name="AutoShape 3" descr="(question)">
          <a:extLst>
            <a:ext uri="{FF2B5EF4-FFF2-40B4-BE49-F238E27FC236}">
              <a16:creationId xmlns:a16="http://schemas.microsoft.com/office/drawing/2014/main" id="{78748ADC-2575-4129-BF1D-88E6128CE0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39" name="AutoShape 3" descr="(question)">
          <a:extLst>
            <a:ext uri="{FF2B5EF4-FFF2-40B4-BE49-F238E27FC236}">
              <a16:creationId xmlns:a16="http://schemas.microsoft.com/office/drawing/2014/main" id="{CADDA223-17A4-4A8C-8235-F220EA413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0" name="AutoShape 3" descr="(question)">
          <a:extLst>
            <a:ext uri="{FF2B5EF4-FFF2-40B4-BE49-F238E27FC236}">
              <a16:creationId xmlns:a16="http://schemas.microsoft.com/office/drawing/2014/main" id="{31013CD8-3FAE-4BBF-8C52-5B9B036786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1" name="AutoShape 3" descr="(question)">
          <a:extLst>
            <a:ext uri="{FF2B5EF4-FFF2-40B4-BE49-F238E27FC236}">
              <a16:creationId xmlns:a16="http://schemas.microsoft.com/office/drawing/2014/main" id="{8A7EDA62-71FA-451E-AE4E-032846D503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2" name="AutoShape 3" descr="(question)">
          <a:extLst>
            <a:ext uri="{FF2B5EF4-FFF2-40B4-BE49-F238E27FC236}">
              <a16:creationId xmlns:a16="http://schemas.microsoft.com/office/drawing/2014/main" id="{6C133354-156B-42B7-8A18-1A9BEA437E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3" name="AutoShape 3" descr="(question)">
          <a:extLst>
            <a:ext uri="{FF2B5EF4-FFF2-40B4-BE49-F238E27FC236}">
              <a16:creationId xmlns:a16="http://schemas.microsoft.com/office/drawing/2014/main" id="{05A679E6-6D81-476C-9E77-64CB362F6D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4" name="AutoShape 3" descr="(question)">
          <a:extLst>
            <a:ext uri="{FF2B5EF4-FFF2-40B4-BE49-F238E27FC236}">
              <a16:creationId xmlns:a16="http://schemas.microsoft.com/office/drawing/2014/main" id="{4ABA5B3E-A82C-4F1B-8397-A1B582B7E6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5" name="AutoShape 3" descr="(question)">
          <a:extLst>
            <a:ext uri="{FF2B5EF4-FFF2-40B4-BE49-F238E27FC236}">
              <a16:creationId xmlns:a16="http://schemas.microsoft.com/office/drawing/2014/main" id="{DC99CD98-5A6C-4F1D-A7EB-18BB18389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6" name="AutoShape 3" descr="(question)">
          <a:extLst>
            <a:ext uri="{FF2B5EF4-FFF2-40B4-BE49-F238E27FC236}">
              <a16:creationId xmlns:a16="http://schemas.microsoft.com/office/drawing/2014/main" id="{B9C0BDE0-7805-4F56-8363-A3A7F0046C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7" name="AutoShape 3" descr="(question)">
          <a:extLst>
            <a:ext uri="{FF2B5EF4-FFF2-40B4-BE49-F238E27FC236}">
              <a16:creationId xmlns:a16="http://schemas.microsoft.com/office/drawing/2014/main" id="{8E3EF864-09CE-4BCD-B7C2-97F23F175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8" name="AutoShape 3" descr="(question)">
          <a:extLst>
            <a:ext uri="{FF2B5EF4-FFF2-40B4-BE49-F238E27FC236}">
              <a16:creationId xmlns:a16="http://schemas.microsoft.com/office/drawing/2014/main" id="{51AA25D5-B072-41ED-A14F-4637E55D09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49" name="AutoShape 3" descr="(question)">
          <a:extLst>
            <a:ext uri="{FF2B5EF4-FFF2-40B4-BE49-F238E27FC236}">
              <a16:creationId xmlns:a16="http://schemas.microsoft.com/office/drawing/2014/main" id="{1FCE6DC2-63C6-4384-B18A-A4737C993F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0" name="AutoShape 3" descr="(question)">
          <a:extLst>
            <a:ext uri="{FF2B5EF4-FFF2-40B4-BE49-F238E27FC236}">
              <a16:creationId xmlns:a16="http://schemas.microsoft.com/office/drawing/2014/main" id="{2AF8123C-307D-48B5-A64A-01FFF726D2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1" name="AutoShape 3" descr="(question)">
          <a:extLst>
            <a:ext uri="{FF2B5EF4-FFF2-40B4-BE49-F238E27FC236}">
              <a16:creationId xmlns:a16="http://schemas.microsoft.com/office/drawing/2014/main" id="{E243C6E9-22F5-45DD-A96F-6D0E7FF0C4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2" name="AutoShape 3" descr="(question)">
          <a:extLst>
            <a:ext uri="{FF2B5EF4-FFF2-40B4-BE49-F238E27FC236}">
              <a16:creationId xmlns:a16="http://schemas.microsoft.com/office/drawing/2014/main" id="{B8C9ECF0-9B0C-4338-B7B5-98C0AC339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3" name="AutoShape 3" descr="(question)">
          <a:extLst>
            <a:ext uri="{FF2B5EF4-FFF2-40B4-BE49-F238E27FC236}">
              <a16:creationId xmlns:a16="http://schemas.microsoft.com/office/drawing/2014/main" id="{C612D89F-1C96-4DAA-8060-CB9AE9D2F7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4" name="AutoShape 3" descr="(question)">
          <a:extLst>
            <a:ext uri="{FF2B5EF4-FFF2-40B4-BE49-F238E27FC236}">
              <a16:creationId xmlns:a16="http://schemas.microsoft.com/office/drawing/2014/main" id="{66091E31-1D9C-454C-B183-81BF50D636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5" name="AutoShape 3" descr="(question)">
          <a:extLst>
            <a:ext uri="{FF2B5EF4-FFF2-40B4-BE49-F238E27FC236}">
              <a16:creationId xmlns:a16="http://schemas.microsoft.com/office/drawing/2014/main" id="{9FD9B22D-EF8C-479C-BD99-74300B8181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6" name="AutoShape 3" descr="(question)">
          <a:extLst>
            <a:ext uri="{FF2B5EF4-FFF2-40B4-BE49-F238E27FC236}">
              <a16:creationId xmlns:a16="http://schemas.microsoft.com/office/drawing/2014/main" id="{99CB29BB-4F36-40A4-B26B-A4B6FCEE4C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7" name="AutoShape 3" descr="(question)">
          <a:extLst>
            <a:ext uri="{FF2B5EF4-FFF2-40B4-BE49-F238E27FC236}">
              <a16:creationId xmlns:a16="http://schemas.microsoft.com/office/drawing/2014/main" id="{ED24BE22-F1C6-479C-A73B-BBF22C3D3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8" name="AutoShape 3" descr="(question)">
          <a:extLst>
            <a:ext uri="{FF2B5EF4-FFF2-40B4-BE49-F238E27FC236}">
              <a16:creationId xmlns:a16="http://schemas.microsoft.com/office/drawing/2014/main" id="{894C1543-741A-49F8-94B2-B016B6CE68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59" name="AutoShape 3" descr="(question)">
          <a:extLst>
            <a:ext uri="{FF2B5EF4-FFF2-40B4-BE49-F238E27FC236}">
              <a16:creationId xmlns:a16="http://schemas.microsoft.com/office/drawing/2014/main" id="{556AF7DE-1E95-49C6-B346-773CEE519B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0" name="AutoShape 3" descr="(question)">
          <a:extLst>
            <a:ext uri="{FF2B5EF4-FFF2-40B4-BE49-F238E27FC236}">
              <a16:creationId xmlns:a16="http://schemas.microsoft.com/office/drawing/2014/main" id="{EBFD995B-5E94-4A2A-ADC4-337C19DB7A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1" name="AutoShape 3" descr="(question)">
          <a:extLst>
            <a:ext uri="{FF2B5EF4-FFF2-40B4-BE49-F238E27FC236}">
              <a16:creationId xmlns:a16="http://schemas.microsoft.com/office/drawing/2014/main" id="{32B6C1F8-A450-4323-9F62-7683842A8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2" name="AutoShape 3" descr="(question)">
          <a:extLst>
            <a:ext uri="{FF2B5EF4-FFF2-40B4-BE49-F238E27FC236}">
              <a16:creationId xmlns:a16="http://schemas.microsoft.com/office/drawing/2014/main" id="{6107B671-B006-4C2C-9C93-D4EA491E2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3" name="AutoShape 3" descr="(question)">
          <a:extLst>
            <a:ext uri="{FF2B5EF4-FFF2-40B4-BE49-F238E27FC236}">
              <a16:creationId xmlns:a16="http://schemas.microsoft.com/office/drawing/2014/main" id="{8BA0B44C-0819-49B0-8439-FBA3CE197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4" name="AutoShape 3" descr="(question)">
          <a:extLst>
            <a:ext uri="{FF2B5EF4-FFF2-40B4-BE49-F238E27FC236}">
              <a16:creationId xmlns:a16="http://schemas.microsoft.com/office/drawing/2014/main" id="{0BAC4BD4-5FA4-43F0-A4E1-0D326E39AD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5" name="AutoShape 3" descr="(question)">
          <a:extLst>
            <a:ext uri="{FF2B5EF4-FFF2-40B4-BE49-F238E27FC236}">
              <a16:creationId xmlns:a16="http://schemas.microsoft.com/office/drawing/2014/main" id="{F3323208-CD4D-4286-A3C4-088B9D1B2A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6" name="AutoShape 3" descr="(question)">
          <a:extLst>
            <a:ext uri="{FF2B5EF4-FFF2-40B4-BE49-F238E27FC236}">
              <a16:creationId xmlns:a16="http://schemas.microsoft.com/office/drawing/2014/main" id="{FCD7435F-F5E4-4CCB-A814-D2B5C5DE3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7" name="AutoShape 3" descr="(question)">
          <a:extLst>
            <a:ext uri="{FF2B5EF4-FFF2-40B4-BE49-F238E27FC236}">
              <a16:creationId xmlns:a16="http://schemas.microsoft.com/office/drawing/2014/main" id="{E7FB71DD-E3E1-45FE-9067-5715EE96C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8" name="AutoShape 3" descr="(question)">
          <a:extLst>
            <a:ext uri="{FF2B5EF4-FFF2-40B4-BE49-F238E27FC236}">
              <a16:creationId xmlns:a16="http://schemas.microsoft.com/office/drawing/2014/main" id="{8ADB2E05-02D8-4EE2-A305-860674AE3D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69" name="AutoShape 3" descr="(question)">
          <a:extLst>
            <a:ext uri="{FF2B5EF4-FFF2-40B4-BE49-F238E27FC236}">
              <a16:creationId xmlns:a16="http://schemas.microsoft.com/office/drawing/2014/main" id="{308D0605-11B7-407A-8198-C99FBA231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0" name="AutoShape 3" descr="(question)">
          <a:extLst>
            <a:ext uri="{FF2B5EF4-FFF2-40B4-BE49-F238E27FC236}">
              <a16:creationId xmlns:a16="http://schemas.microsoft.com/office/drawing/2014/main" id="{192C0BA9-88BD-42F5-A178-E49E926186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1" name="AutoShape 3" descr="(question)">
          <a:extLst>
            <a:ext uri="{FF2B5EF4-FFF2-40B4-BE49-F238E27FC236}">
              <a16:creationId xmlns:a16="http://schemas.microsoft.com/office/drawing/2014/main" id="{ABCE022F-4CF5-4F2D-A0B4-BC5F4A961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2" name="AutoShape 3" descr="(question)">
          <a:extLst>
            <a:ext uri="{FF2B5EF4-FFF2-40B4-BE49-F238E27FC236}">
              <a16:creationId xmlns:a16="http://schemas.microsoft.com/office/drawing/2014/main" id="{1D199A5A-F26F-4355-90F8-18105CCE76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3" name="AutoShape 3" descr="(question)">
          <a:extLst>
            <a:ext uri="{FF2B5EF4-FFF2-40B4-BE49-F238E27FC236}">
              <a16:creationId xmlns:a16="http://schemas.microsoft.com/office/drawing/2014/main" id="{163C3485-1157-4022-B830-1A4203AB8D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4" name="AutoShape 3" descr="(question)">
          <a:extLst>
            <a:ext uri="{FF2B5EF4-FFF2-40B4-BE49-F238E27FC236}">
              <a16:creationId xmlns:a16="http://schemas.microsoft.com/office/drawing/2014/main" id="{32539641-9D1C-48D8-AA67-90DFBB6DC6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5" name="AutoShape 3" descr="(question)">
          <a:extLst>
            <a:ext uri="{FF2B5EF4-FFF2-40B4-BE49-F238E27FC236}">
              <a16:creationId xmlns:a16="http://schemas.microsoft.com/office/drawing/2014/main" id="{B3D29478-805D-4525-9295-8D596B0304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6" name="AutoShape 3" descr="(question)">
          <a:extLst>
            <a:ext uri="{FF2B5EF4-FFF2-40B4-BE49-F238E27FC236}">
              <a16:creationId xmlns:a16="http://schemas.microsoft.com/office/drawing/2014/main" id="{610BB868-D7E3-4E68-BB6F-CC9650A74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7" name="AutoShape 3" descr="(question)">
          <a:extLst>
            <a:ext uri="{FF2B5EF4-FFF2-40B4-BE49-F238E27FC236}">
              <a16:creationId xmlns:a16="http://schemas.microsoft.com/office/drawing/2014/main" id="{4AFCF77E-789A-4E4D-B686-AE38161BC7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8" name="AutoShape 3" descr="(question)">
          <a:extLst>
            <a:ext uri="{FF2B5EF4-FFF2-40B4-BE49-F238E27FC236}">
              <a16:creationId xmlns:a16="http://schemas.microsoft.com/office/drawing/2014/main" id="{C96B7316-2A13-4E39-A476-AB1466729F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79" name="AutoShape 3" descr="(question)">
          <a:extLst>
            <a:ext uri="{FF2B5EF4-FFF2-40B4-BE49-F238E27FC236}">
              <a16:creationId xmlns:a16="http://schemas.microsoft.com/office/drawing/2014/main" id="{82835D42-2DDD-44B2-BDF7-F44C0589D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0" name="AutoShape 3" descr="(question)">
          <a:extLst>
            <a:ext uri="{FF2B5EF4-FFF2-40B4-BE49-F238E27FC236}">
              <a16:creationId xmlns:a16="http://schemas.microsoft.com/office/drawing/2014/main" id="{98991D0F-E812-4ED2-9E75-BADFD8FA65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1" name="AutoShape 3" descr="(question)">
          <a:extLst>
            <a:ext uri="{FF2B5EF4-FFF2-40B4-BE49-F238E27FC236}">
              <a16:creationId xmlns:a16="http://schemas.microsoft.com/office/drawing/2014/main" id="{1AD841D5-E5F8-4EC9-8608-4D4562C64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2" name="AutoShape 3" descr="(question)">
          <a:extLst>
            <a:ext uri="{FF2B5EF4-FFF2-40B4-BE49-F238E27FC236}">
              <a16:creationId xmlns:a16="http://schemas.microsoft.com/office/drawing/2014/main" id="{6D313964-71BD-43EF-9EE2-400ED07DE5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3" name="AutoShape 3" descr="(question)">
          <a:extLst>
            <a:ext uri="{FF2B5EF4-FFF2-40B4-BE49-F238E27FC236}">
              <a16:creationId xmlns:a16="http://schemas.microsoft.com/office/drawing/2014/main" id="{6820E2CF-CC22-43F0-A259-031D1F74C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4" name="AutoShape 3" descr="(question)">
          <a:extLst>
            <a:ext uri="{FF2B5EF4-FFF2-40B4-BE49-F238E27FC236}">
              <a16:creationId xmlns:a16="http://schemas.microsoft.com/office/drawing/2014/main" id="{22380BA8-18CB-46D5-96A0-55812811D7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5" name="AutoShape 3" descr="(question)">
          <a:extLst>
            <a:ext uri="{FF2B5EF4-FFF2-40B4-BE49-F238E27FC236}">
              <a16:creationId xmlns:a16="http://schemas.microsoft.com/office/drawing/2014/main" id="{83681705-234F-4DBE-A165-8C3090EAC3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6" name="AutoShape 3" descr="(question)">
          <a:extLst>
            <a:ext uri="{FF2B5EF4-FFF2-40B4-BE49-F238E27FC236}">
              <a16:creationId xmlns:a16="http://schemas.microsoft.com/office/drawing/2014/main" id="{EC4684A1-B2F4-4F33-953A-DF6A87D98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7" name="AutoShape 3" descr="(question)">
          <a:extLst>
            <a:ext uri="{FF2B5EF4-FFF2-40B4-BE49-F238E27FC236}">
              <a16:creationId xmlns:a16="http://schemas.microsoft.com/office/drawing/2014/main" id="{9BED8680-6E94-48E7-99FC-5E0B5EFCCB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8" name="AutoShape 3" descr="(question)">
          <a:extLst>
            <a:ext uri="{FF2B5EF4-FFF2-40B4-BE49-F238E27FC236}">
              <a16:creationId xmlns:a16="http://schemas.microsoft.com/office/drawing/2014/main" id="{5B9C54E1-B6A4-449D-8E37-683C770125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89" name="AutoShape 3" descr="(question)">
          <a:extLst>
            <a:ext uri="{FF2B5EF4-FFF2-40B4-BE49-F238E27FC236}">
              <a16:creationId xmlns:a16="http://schemas.microsoft.com/office/drawing/2014/main" id="{988DE23C-46E4-4331-9340-A0D25BF984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0" name="AutoShape 3" descr="(question)">
          <a:extLst>
            <a:ext uri="{FF2B5EF4-FFF2-40B4-BE49-F238E27FC236}">
              <a16:creationId xmlns:a16="http://schemas.microsoft.com/office/drawing/2014/main" id="{BA54675B-5A48-47AF-A1E6-1C075746DF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1" name="AutoShape 3" descr="(question)">
          <a:extLst>
            <a:ext uri="{FF2B5EF4-FFF2-40B4-BE49-F238E27FC236}">
              <a16:creationId xmlns:a16="http://schemas.microsoft.com/office/drawing/2014/main" id="{5BFDD2EF-EEBA-4127-9D4A-D63A222F91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2" name="AutoShape 3" descr="(question)">
          <a:extLst>
            <a:ext uri="{FF2B5EF4-FFF2-40B4-BE49-F238E27FC236}">
              <a16:creationId xmlns:a16="http://schemas.microsoft.com/office/drawing/2014/main" id="{06A9EB62-2DEF-409B-917F-2531845DA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3" name="AutoShape 3" descr="(question)">
          <a:extLst>
            <a:ext uri="{FF2B5EF4-FFF2-40B4-BE49-F238E27FC236}">
              <a16:creationId xmlns:a16="http://schemas.microsoft.com/office/drawing/2014/main" id="{D82B9D73-A136-4C1E-9468-2E0E1FC5BF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4" name="AutoShape 3" descr="(question)">
          <a:extLst>
            <a:ext uri="{FF2B5EF4-FFF2-40B4-BE49-F238E27FC236}">
              <a16:creationId xmlns:a16="http://schemas.microsoft.com/office/drawing/2014/main" id="{988352E9-999B-46AB-8F3B-A1E27BF9E1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5" name="AutoShape 3" descr="(question)">
          <a:extLst>
            <a:ext uri="{FF2B5EF4-FFF2-40B4-BE49-F238E27FC236}">
              <a16:creationId xmlns:a16="http://schemas.microsoft.com/office/drawing/2014/main" id="{5723BE94-0FB7-4FE6-955B-5572B61599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6" name="AutoShape 3" descr="(question)">
          <a:extLst>
            <a:ext uri="{FF2B5EF4-FFF2-40B4-BE49-F238E27FC236}">
              <a16:creationId xmlns:a16="http://schemas.microsoft.com/office/drawing/2014/main" id="{37E9B627-2813-40E6-90EE-1F7A17A5C1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7" name="AutoShape 3" descr="(question)">
          <a:extLst>
            <a:ext uri="{FF2B5EF4-FFF2-40B4-BE49-F238E27FC236}">
              <a16:creationId xmlns:a16="http://schemas.microsoft.com/office/drawing/2014/main" id="{ED99B5E1-D628-4694-9E01-1A2D18220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8" name="AutoShape 3" descr="(question)">
          <a:extLst>
            <a:ext uri="{FF2B5EF4-FFF2-40B4-BE49-F238E27FC236}">
              <a16:creationId xmlns:a16="http://schemas.microsoft.com/office/drawing/2014/main" id="{40F29BF2-4A75-446C-AF9B-4810957A5E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299" name="AutoShape 3" descr="(question)">
          <a:extLst>
            <a:ext uri="{FF2B5EF4-FFF2-40B4-BE49-F238E27FC236}">
              <a16:creationId xmlns:a16="http://schemas.microsoft.com/office/drawing/2014/main" id="{3B5C6D1D-1396-4214-A766-79C1F05F03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0" name="AutoShape 3" descr="(question)">
          <a:extLst>
            <a:ext uri="{FF2B5EF4-FFF2-40B4-BE49-F238E27FC236}">
              <a16:creationId xmlns:a16="http://schemas.microsoft.com/office/drawing/2014/main" id="{E2A9C56E-4AC0-4D12-8EAD-F23AF8F2BE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1" name="AutoShape 3" descr="(question)">
          <a:extLst>
            <a:ext uri="{FF2B5EF4-FFF2-40B4-BE49-F238E27FC236}">
              <a16:creationId xmlns:a16="http://schemas.microsoft.com/office/drawing/2014/main" id="{E21755FE-C979-43FE-8439-6711FE5AC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2" name="AutoShape 3" descr="(question)">
          <a:extLst>
            <a:ext uri="{FF2B5EF4-FFF2-40B4-BE49-F238E27FC236}">
              <a16:creationId xmlns:a16="http://schemas.microsoft.com/office/drawing/2014/main" id="{D59B3BD2-4CC3-4607-AA79-3D3B12F842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3" name="AutoShape 3" descr="(question)">
          <a:extLst>
            <a:ext uri="{FF2B5EF4-FFF2-40B4-BE49-F238E27FC236}">
              <a16:creationId xmlns:a16="http://schemas.microsoft.com/office/drawing/2014/main" id="{A00546F3-A72F-4551-87FF-C8D88ABBD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4" name="AutoShape 3" descr="(question)">
          <a:extLst>
            <a:ext uri="{FF2B5EF4-FFF2-40B4-BE49-F238E27FC236}">
              <a16:creationId xmlns:a16="http://schemas.microsoft.com/office/drawing/2014/main" id="{E6D99A84-9922-4A87-ADE4-F3716B00F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5" name="AutoShape 3" descr="(question)">
          <a:extLst>
            <a:ext uri="{FF2B5EF4-FFF2-40B4-BE49-F238E27FC236}">
              <a16:creationId xmlns:a16="http://schemas.microsoft.com/office/drawing/2014/main" id="{C39CA7D1-381E-4B2D-ACC8-CEDE6104A0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6" name="AutoShape 3" descr="(question)">
          <a:extLst>
            <a:ext uri="{FF2B5EF4-FFF2-40B4-BE49-F238E27FC236}">
              <a16:creationId xmlns:a16="http://schemas.microsoft.com/office/drawing/2014/main" id="{57D94FDB-6618-48E5-9833-869DAB7C30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7" name="AutoShape 3" descr="(question)">
          <a:extLst>
            <a:ext uri="{FF2B5EF4-FFF2-40B4-BE49-F238E27FC236}">
              <a16:creationId xmlns:a16="http://schemas.microsoft.com/office/drawing/2014/main" id="{B3BB17AA-7EBE-40BD-82E0-93856E1B0D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8" name="AutoShape 3" descr="(question)">
          <a:extLst>
            <a:ext uri="{FF2B5EF4-FFF2-40B4-BE49-F238E27FC236}">
              <a16:creationId xmlns:a16="http://schemas.microsoft.com/office/drawing/2014/main" id="{D4BA4CE6-68D8-4E79-A726-30B043D41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09" name="AutoShape 3" descr="(question)">
          <a:extLst>
            <a:ext uri="{FF2B5EF4-FFF2-40B4-BE49-F238E27FC236}">
              <a16:creationId xmlns:a16="http://schemas.microsoft.com/office/drawing/2014/main" id="{AEC93C90-C425-45E8-BC8F-F5459546FE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0" name="AutoShape 3" descr="(question)">
          <a:extLst>
            <a:ext uri="{FF2B5EF4-FFF2-40B4-BE49-F238E27FC236}">
              <a16:creationId xmlns:a16="http://schemas.microsoft.com/office/drawing/2014/main" id="{D426B370-530B-4FA0-8A9E-587032A9FC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1" name="AutoShape 3" descr="(question)">
          <a:extLst>
            <a:ext uri="{FF2B5EF4-FFF2-40B4-BE49-F238E27FC236}">
              <a16:creationId xmlns:a16="http://schemas.microsoft.com/office/drawing/2014/main" id="{07FA72CA-AC7D-4C0A-8B73-67177AEB9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2" name="AutoShape 3" descr="(question)">
          <a:extLst>
            <a:ext uri="{FF2B5EF4-FFF2-40B4-BE49-F238E27FC236}">
              <a16:creationId xmlns:a16="http://schemas.microsoft.com/office/drawing/2014/main" id="{674B2194-A3BE-4894-9B16-4CE7E0529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3" name="AutoShape 3" descr="(question)">
          <a:extLst>
            <a:ext uri="{FF2B5EF4-FFF2-40B4-BE49-F238E27FC236}">
              <a16:creationId xmlns:a16="http://schemas.microsoft.com/office/drawing/2014/main" id="{5D603C41-9B8E-46CC-9242-B573212CBE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4" name="AutoShape 3" descr="(question)">
          <a:extLst>
            <a:ext uri="{FF2B5EF4-FFF2-40B4-BE49-F238E27FC236}">
              <a16:creationId xmlns:a16="http://schemas.microsoft.com/office/drawing/2014/main" id="{BBC332CB-C5DF-4D5F-9728-AFCFF57F1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5" name="AutoShape 3" descr="(question)">
          <a:extLst>
            <a:ext uri="{FF2B5EF4-FFF2-40B4-BE49-F238E27FC236}">
              <a16:creationId xmlns:a16="http://schemas.microsoft.com/office/drawing/2014/main" id="{F3A38BC3-AA37-4CEC-BC2D-832540581F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6" name="AutoShape 3" descr="(question)">
          <a:extLst>
            <a:ext uri="{FF2B5EF4-FFF2-40B4-BE49-F238E27FC236}">
              <a16:creationId xmlns:a16="http://schemas.microsoft.com/office/drawing/2014/main" id="{528E7B99-D184-461C-947E-A0F786767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7" name="AutoShape 3" descr="(question)">
          <a:extLst>
            <a:ext uri="{FF2B5EF4-FFF2-40B4-BE49-F238E27FC236}">
              <a16:creationId xmlns:a16="http://schemas.microsoft.com/office/drawing/2014/main" id="{EF0739F4-6676-4128-B280-034A85575B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8" name="AutoShape 3" descr="(question)">
          <a:extLst>
            <a:ext uri="{FF2B5EF4-FFF2-40B4-BE49-F238E27FC236}">
              <a16:creationId xmlns:a16="http://schemas.microsoft.com/office/drawing/2014/main" id="{2A587518-C35B-40BD-AEAD-B0ACD9604A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19" name="AutoShape 3" descr="(question)">
          <a:extLst>
            <a:ext uri="{FF2B5EF4-FFF2-40B4-BE49-F238E27FC236}">
              <a16:creationId xmlns:a16="http://schemas.microsoft.com/office/drawing/2014/main" id="{2FA8D9BC-8D38-4CBC-BE0B-390F88068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0" name="AutoShape 3" descr="(question)">
          <a:extLst>
            <a:ext uri="{FF2B5EF4-FFF2-40B4-BE49-F238E27FC236}">
              <a16:creationId xmlns:a16="http://schemas.microsoft.com/office/drawing/2014/main" id="{5B50F03E-AC51-4D3C-8832-E8E892D113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1" name="AutoShape 3" descr="(question)">
          <a:extLst>
            <a:ext uri="{FF2B5EF4-FFF2-40B4-BE49-F238E27FC236}">
              <a16:creationId xmlns:a16="http://schemas.microsoft.com/office/drawing/2014/main" id="{4C8810BB-D622-4509-AA87-AB69D02BC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2" name="AutoShape 3" descr="(question)">
          <a:extLst>
            <a:ext uri="{FF2B5EF4-FFF2-40B4-BE49-F238E27FC236}">
              <a16:creationId xmlns:a16="http://schemas.microsoft.com/office/drawing/2014/main" id="{9D2DC497-0771-4D62-8A4D-0F84A4125C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3" name="AutoShape 3" descr="(question)">
          <a:extLst>
            <a:ext uri="{FF2B5EF4-FFF2-40B4-BE49-F238E27FC236}">
              <a16:creationId xmlns:a16="http://schemas.microsoft.com/office/drawing/2014/main" id="{A0B4A937-D5CB-42E4-A2A1-EBA240CF5C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4" name="AutoShape 3" descr="(question)">
          <a:extLst>
            <a:ext uri="{FF2B5EF4-FFF2-40B4-BE49-F238E27FC236}">
              <a16:creationId xmlns:a16="http://schemas.microsoft.com/office/drawing/2014/main" id="{AF6C7D62-A18F-42AE-9E5F-8D7DDF0E6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5" name="AutoShape 3" descr="(question)">
          <a:extLst>
            <a:ext uri="{FF2B5EF4-FFF2-40B4-BE49-F238E27FC236}">
              <a16:creationId xmlns:a16="http://schemas.microsoft.com/office/drawing/2014/main" id="{C4C07222-DC8A-47A1-8582-DF56021335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6" name="AutoShape 3" descr="(question)">
          <a:extLst>
            <a:ext uri="{FF2B5EF4-FFF2-40B4-BE49-F238E27FC236}">
              <a16:creationId xmlns:a16="http://schemas.microsoft.com/office/drawing/2014/main" id="{DDECF88A-2552-46DC-84EC-8E7D95309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7" name="AutoShape 3" descr="(question)">
          <a:extLst>
            <a:ext uri="{FF2B5EF4-FFF2-40B4-BE49-F238E27FC236}">
              <a16:creationId xmlns:a16="http://schemas.microsoft.com/office/drawing/2014/main" id="{4B7D45EE-5423-448B-BE74-C10FAC9EDB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28" name="AutoShape 3" descr="(question)">
          <a:extLst>
            <a:ext uri="{FF2B5EF4-FFF2-40B4-BE49-F238E27FC236}">
              <a16:creationId xmlns:a16="http://schemas.microsoft.com/office/drawing/2014/main" id="{28E74054-25E7-4340-B36C-B7B947126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29" name="AutoShape 3" descr="(question)">
          <a:extLst>
            <a:ext uri="{FF2B5EF4-FFF2-40B4-BE49-F238E27FC236}">
              <a16:creationId xmlns:a16="http://schemas.microsoft.com/office/drawing/2014/main" id="{AD5DDBEA-F4BF-4A95-93B5-1AFE655D7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0" name="AutoShape 3" descr="(question)">
          <a:extLst>
            <a:ext uri="{FF2B5EF4-FFF2-40B4-BE49-F238E27FC236}">
              <a16:creationId xmlns:a16="http://schemas.microsoft.com/office/drawing/2014/main" id="{F99E76A8-C57D-4E6B-8E69-EADFD56F54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1" name="AutoShape 3" descr="(question)">
          <a:extLst>
            <a:ext uri="{FF2B5EF4-FFF2-40B4-BE49-F238E27FC236}">
              <a16:creationId xmlns:a16="http://schemas.microsoft.com/office/drawing/2014/main" id="{227530BD-1DFC-4D2B-B3F7-CCA45EF181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2" name="AutoShape 3" descr="(question)">
          <a:extLst>
            <a:ext uri="{FF2B5EF4-FFF2-40B4-BE49-F238E27FC236}">
              <a16:creationId xmlns:a16="http://schemas.microsoft.com/office/drawing/2014/main" id="{4FA2071D-F7C9-405A-A145-9EB314670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3" name="AutoShape 3" descr="(question)">
          <a:extLst>
            <a:ext uri="{FF2B5EF4-FFF2-40B4-BE49-F238E27FC236}">
              <a16:creationId xmlns:a16="http://schemas.microsoft.com/office/drawing/2014/main" id="{E29C1C69-BE5B-4A81-8FAA-AB19979512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4" name="AutoShape 3" descr="(question)">
          <a:extLst>
            <a:ext uri="{FF2B5EF4-FFF2-40B4-BE49-F238E27FC236}">
              <a16:creationId xmlns:a16="http://schemas.microsoft.com/office/drawing/2014/main" id="{A80E7E45-5F42-4CEB-A38C-1733EA519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335" name="AutoShape 3" descr="(question)">
          <a:extLst>
            <a:ext uri="{FF2B5EF4-FFF2-40B4-BE49-F238E27FC236}">
              <a16:creationId xmlns:a16="http://schemas.microsoft.com/office/drawing/2014/main" id="{E2CD346A-925D-405A-BD31-2FBF4EDEE1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6" name="AutoShape 3" descr="(question)">
          <a:extLst>
            <a:ext uri="{FF2B5EF4-FFF2-40B4-BE49-F238E27FC236}">
              <a16:creationId xmlns:a16="http://schemas.microsoft.com/office/drawing/2014/main" id="{A325395E-E53D-4D04-9B17-3C3E1B9B0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7" name="AutoShape 3" descr="(question)">
          <a:extLst>
            <a:ext uri="{FF2B5EF4-FFF2-40B4-BE49-F238E27FC236}">
              <a16:creationId xmlns:a16="http://schemas.microsoft.com/office/drawing/2014/main" id="{8B38731D-4AE1-4FBA-AA79-88FA9FA745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8" name="AutoShape 3" descr="(question)">
          <a:extLst>
            <a:ext uri="{FF2B5EF4-FFF2-40B4-BE49-F238E27FC236}">
              <a16:creationId xmlns:a16="http://schemas.microsoft.com/office/drawing/2014/main" id="{412ABD96-A5D7-4FE8-9F95-BD7F440BD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39" name="AutoShape 3" descr="(question)">
          <a:extLst>
            <a:ext uri="{FF2B5EF4-FFF2-40B4-BE49-F238E27FC236}">
              <a16:creationId xmlns:a16="http://schemas.microsoft.com/office/drawing/2014/main" id="{FDA9E84F-9164-46BE-9892-1BA14A2C25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0" name="AutoShape 3" descr="(question)">
          <a:extLst>
            <a:ext uri="{FF2B5EF4-FFF2-40B4-BE49-F238E27FC236}">
              <a16:creationId xmlns:a16="http://schemas.microsoft.com/office/drawing/2014/main" id="{1BF44AE0-AC6C-4CE1-9315-6CA2962D5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1" name="AutoShape 3" descr="(question)">
          <a:extLst>
            <a:ext uri="{FF2B5EF4-FFF2-40B4-BE49-F238E27FC236}">
              <a16:creationId xmlns:a16="http://schemas.microsoft.com/office/drawing/2014/main" id="{B804E398-8C71-4061-BC32-E4ECF5F4F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2" name="AutoShape 3" descr="(question)">
          <a:extLst>
            <a:ext uri="{FF2B5EF4-FFF2-40B4-BE49-F238E27FC236}">
              <a16:creationId xmlns:a16="http://schemas.microsoft.com/office/drawing/2014/main" id="{E5FE60EE-1163-4275-BC5A-60FC89982C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3" name="AutoShape 3" descr="(question)">
          <a:extLst>
            <a:ext uri="{FF2B5EF4-FFF2-40B4-BE49-F238E27FC236}">
              <a16:creationId xmlns:a16="http://schemas.microsoft.com/office/drawing/2014/main" id="{B6F59C9D-91EC-484D-8CFC-53A4C85760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4" name="AutoShape 3" descr="(question)">
          <a:extLst>
            <a:ext uri="{FF2B5EF4-FFF2-40B4-BE49-F238E27FC236}">
              <a16:creationId xmlns:a16="http://schemas.microsoft.com/office/drawing/2014/main" id="{9D4B4E96-1F0D-4789-AAF0-98E159DF5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5" name="AutoShape 3" descr="(question)">
          <a:extLst>
            <a:ext uri="{FF2B5EF4-FFF2-40B4-BE49-F238E27FC236}">
              <a16:creationId xmlns:a16="http://schemas.microsoft.com/office/drawing/2014/main" id="{7CBF4A30-DEF9-43B6-B714-67289D835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6" name="AutoShape 3" descr="(question)">
          <a:extLst>
            <a:ext uri="{FF2B5EF4-FFF2-40B4-BE49-F238E27FC236}">
              <a16:creationId xmlns:a16="http://schemas.microsoft.com/office/drawing/2014/main" id="{F73CCE92-CE23-44D2-AE2A-C51F2B2FC1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7" name="AutoShape 3" descr="(question)">
          <a:extLst>
            <a:ext uri="{FF2B5EF4-FFF2-40B4-BE49-F238E27FC236}">
              <a16:creationId xmlns:a16="http://schemas.microsoft.com/office/drawing/2014/main" id="{C583E440-B610-447F-9F06-859ED751BC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8" name="AutoShape 3" descr="(question)">
          <a:extLst>
            <a:ext uri="{FF2B5EF4-FFF2-40B4-BE49-F238E27FC236}">
              <a16:creationId xmlns:a16="http://schemas.microsoft.com/office/drawing/2014/main" id="{A78F1517-15B8-459E-A934-4750EF605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49" name="AutoShape 3" descr="(question)">
          <a:extLst>
            <a:ext uri="{FF2B5EF4-FFF2-40B4-BE49-F238E27FC236}">
              <a16:creationId xmlns:a16="http://schemas.microsoft.com/office/drawing/2014/main" id="{89516BA4-80CA-4ED9-8974-96BDE4937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0" name="AutoShape 3" descr="(question)">
          <a:extLst>
            <a:ext uri="{FF2B5EF4-FFF2-40B4-BE49-F238E27FC236}">
              <a16:creationId xmlns:a16="http://schemas.microsoft.com/office/drawing/2014/main" id="{183AE798-AB15-4F52-A01D-A5B51EDB4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1" name="AutoShape 3" descr="(question)">
          <a:extLst>
            <a:ext uri="{FF2B5EF4-FFF2-40B4-BE49-F238E27FC236}">
              <a16:creationId xmlns:a16="http://schemas.microsoft.com/office/drawing/2014/main" id="{8C316DCC-1800-4C76-AB74-0E89EF873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2" name="AutoShape 3" descr="(question)">
          <a:extLst>
            <a:ext uri="{FF2B5EF4-FFF2-40B4-BE49-F238E27FC236}">
              <a16:creationId xmlns:a16="http://schemas.microsoft.com/office/drawing/2014/main" id="{2F16EB1E-8253-4CFF-9483-82C5112E18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3" name="AutoShape 3" descr="(question)">
          <a:extLst>
            <a:ext uri="{FF2B5EF4-FFF2-40B4-BE49-F238E27FC236}">
              <a16:creationId xmlns:a16="http://schemas.microsoft.com/office/drawing/2014/main" id="{940EBAAC-BF11-433B-AE21-83331A37F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4" name="AutoShape 3" descr="(question)">
          <a:extLst>
            <a:ext uri="{FF2B5EF4-FFF2-40B4-BE49-F238E27FC236}">
              <a16:creationId xmlns:a16="http://schemas.microsoft.com/office/drawing/2014/main" id="{7BD966A5-0FAC-4E23-AF85-83320C466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5" name="AutoShape 3" descr="(question)">
          <a:extLst>
            <a:ext uri="{FF2B5EF4-FFF2-40B4-BE49-F238E27FC236}">
              <a16:creationId xmlns:a16="http://schemas.microsoft.com/office/drawing/2014/main" id="{94E42765-6904-4235-B558-F387FA1F3F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6" name="AutoShape 3" descr="(question)">
          <a:extLst>
            <a:ext uri="{FF2B5EF4-FFF2-40B4-BE49-F238E27FC236}">
              <a16:creationId xmlns:a16="http://schemas.microsoft.com/office/drawing/2014/main" id="{CAA6468E-9F66-46FC-A83D-DFB37C23C1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7" name="AutoShape 3" descr="(question)">
          <a:extLst>
            <a:ext uri="{FF2B5EF4-FFF2-40B4-BE49-F238E27FC236}">
              <a16:creationId xmlns:a16="http://schemas.microsoft.com/office/drawing/2014/main" id="{377FD4ED-856E-4D51-9B65-02EC8C2F39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8" name="AutoShape 3" descr="(question)">
          <a:extLst>
            <a:ext uri="{FF2B5EF4-FFF2-40B4-BE49-F238E27FC236}">
              <a16:creationId xmlns:a16="http://schemas.microsoft.com/office/drawing/2014/main" id="{1002F822-DD8B-42E9-ABEF-FF66705F5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59" name="AutoShape 3" descr="(question)">
          <a:extLst>
            <a:ext uri="{FF2B5EF4-FFF2-40B4-BE49-F238E27FC236}">
              <a16:creationId xmlns:a16="http://schemas.microsoft.com/office/drawing/2014/main" id="{4E985D67-DDA4-4537-B768-C967C8B500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0" name="AutoShape 3" descr="(question)">
          <a:extLst>
            <a:ext uri="{FF2B5EF4-FFF2-40B4-BE49-F238E27FC236}">
              <a16:creationId xmlns:a16="http://schemas.microsoft.com/office/drawing/2014/main" id="{E64F8633-128F-4C0A-9375-8E75D5E16E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1" name="AutoShape 3" descr="(question)">
          <a:extLst>
            <a:ext uri="{FF2B5EF4-FFF2-40B4-BE49-F238E27FC236}">
              <a16:creationId xmlns:a16="http://schemas.microsoft.com/office/drawing/2014/main" id="{C9905810-8EFC-4BA1-BE93-DF0E33447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2" name="AutoShape 3" descr="(question)">
          <a:extLst>
            <a:ext uri="{FF2B5EF4-FFF2-40B4-BE49-F238E27FC236}">
              <a16:creationId xmlns:a16="http://schemas.microsoft.com/office/drawing/2014/main" id="{79EF1A65-433B-49EE-83EA-B3E7E6D2EB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3" name="AutoShape 3" descr="(question)">
          <a:extLst>
            <a:ext uri="{FF2B5EF4-FFF2-40B4-BE49-F238E27FC236}">
              <a16:creationId xmlns:a16="http://schemas.microsoft.com/office/drawing/2014/main" id="{F81F7244-CDA0-4331-BF47-2DC81F6B1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4" name="AutoShape 3" descr="(question)">
          <a:extLst>
            <a:ext uri="{FF2B5EF4-FFF2-40B4-BE49-F238E27FC236}">
              <a16:creationId xmlns:a16="http://schemas.microsoft.com/office/drawing/2014/main" id="{55DFB467-B7B0-49E2-89DA-73072CB96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5" name="AutoShape 3" descr="(question)">
          <a:extLst>
            <a:ext uri="{FF2B5EF4-FFF2-40B4-BE49-F238E27FC236}">
              <a16:creationId xmlns:a16="http://schemas.microsoft.com/office/drawing/2014/main" id="{25E7442F-4C1C-47C9-8256-1E11B9ECB2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6" name="AutoShape 3" descr="(question)">
          <a:extLst>
            <a:ext uri="{FF2B5EF4-FFF2-40B4-BE49-F238E27FC236}">
              <a16:creationId xmlns:a16="http://schemas.microsoft.com/office/drawing/2014/main" id="{202AB8B0-374C-4E9E-926D-671EB4B5D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7" name="AutoShape 3" descr="(question)">
          <a:extLst>
            <a:ext uri="{FF2B5EF4-FFF2-40B4-BE49-F238E27FC236}">
              <a16:creationId xmlns:a16="http://schemas.microsoft.com/office/drawing/2014/main" id="{DE433326-A57C-44C2-99F6-F0686935FC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8" name="AutoShape 3" descr="(question)">
          <a:extLst>
            <a:ext uri="{FF2B5EF4-FFF2-40B4-BE49-F238E27FC236}">
              <a16:creationId xmlns:a16="http://schemas.microsoft.com/office/drawing/2014/main" id="{7399E468-8277-42B5-B824-DC14603B38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69" name="AutoShape 3" descr="(question)">
          <a:extLst>
            <a:ext uri="{FF2B5EF4-FFF2-40B4-BE49-F238E27FC236}">
              <a16:creationId xmlns:a16="http://schemas.microsoft.com/office/drawing/2014/main" id="{D35F9E99-5A47-4701-9B38-7BF4C87E9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0" name="AutoShape 3" descr="(question)">
          <a:extLst>
            <a:ext uri="{FF2B5EF4-FFF2-40B4-BE49-F238E27FC236}">
              <a16:creationId xmlns:a16="http://schemas.microsoft.com/office/drawing/2014/main" id="{9704DE67-0077-486E-8D13-56C29B0D26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1" name="AutoShape 3" descr="(question)">
          <a:extLst>
            <a:ext uri="{FF2B5EF4-FFF2-40B4-BE49-F238E27FC236}">
              <a16:creationId xmlns:a16="http://schemas.microsoft.com/office/drawing/2014/main" id="{55DA8A98-4073-4504-8838-4DB7ACBC04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2" name="AutoShape 3" descr="(question)">
          <a:extLst>
            <a:ext uri="{FF2B5EF4-FFF2-40B4-BE49-F238E27FC236}">
              <a16:creationId xmlns:a16="http://schemas.microsoft.com/office/drawing/2014/main" id="{CA4DD5CB-4561-477E-A720-08EB6FAD32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3" name="AutoShape 3" descr="(question)">
          <a:extLst>
            <a:ext uri="{FF2B5EF4-FFF2-40B4-BE49-F238E27FC236}">
              <a16:creationId xmlns:a16="http://schemas.microsoft.com/office/drawing/2014/main" id="{D8CA37BF-0A9E-4707-B419-7FCA4A4BA2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4" name="AutoShape 3" descr="(question)">
          <a:extLst>
            <a:ext uri="{FF2B5EF4-FFF2-40B4-BE49-F238E27FC236}">
              <a16:creationId xmlns:a16="http://schemas.microsoft.com/office/drawing/2014/main" id="{91285180-DEAC-49F8-B764-5FC64D5DA8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5" name="AutoShape 3" descr="(question)">
          <a:extLst>
            <a:ext uri="{FF2B5EF4-FFF2-40B4-BE49-F238E27FC236}">
              <a16:creationId xmlns:a16="http://schemas.microsoft.com/office/drawing/2014/main" id="{59BDB4CE-2DFC-41DD-8A8B-9E2EA4C72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6" name="AutoShape 3" descr="(question)">
          <a:extLst>
            <a:ext uri="{FF2B5EF4-FFF2-40B4-BE49-F238E27FC236}">
              <a16:creationId xmlns:a16="http://schemas.microsoft.com/office/drawing/2014/main" id="{6994DFA4-DE99-4DC8-AB8D-58F689DC3D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7" name="AutoShape 3" descr="(question)">
          <a:extLst>
            <a:ext uri="{FF2B5EF4-FFF2-40B4-BE49-F238E27FC236}">
              <a16:creationId xmlns:a16="http://schemas.microsoft.com/office/drawing/2014/main" id="{803DF12B-F90D-4051-9B22-3DE46985F9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8" name="AutoShape 3" descr="(question)">
          <a:extLst>
            <a:ext uri="{FF2B5EF4-FFF2-40B4-BE49-F238E27FC236}">
              <a16:creationId xmlns:a16="http://schemas.microsoft.com/office/drawing/2014/main" id="{0422F4D4-4D89-43EF-8D3A-EB1FAAB60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79" name="AutoShape 3" descr="(question)">
          <a:extLst>
            <a:ext uri="{FF2B5EF4-FFF2-40B4-BE49-F238E27FC236}">
              <a16:creationId xmlns:a16="http://schemas.microsoft.com/office/drawing/2014/main" id="{7A8DA87F-2F51-46AD-A91D-6C4560B76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0" name="AutoShape 3" descr="(question)">
          <a:extLst>
            <a:ext uri="{FF2B5EF4-FFF2-40B4-BE49-F238E27FC236}">
              <a16:creationId xmlns:a16="http://schemas.microsoft.com/office/drawing/2014/main" id="{87A75B6C-3184-4404-B80D-1FA200A097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1" name="AutoShape 3" descr="(question)">
          <a:extLst>
            <a:ext uri="{FF2B5EF4-FFF2-40B4-BE49-F238E27FC236}">
              <a16:creationId xmlns:a16="http://schemas.microsoft.com/office/drawing/2014/main" id="{92FCB98F-70FA-4A4B-BA9A-4C4058900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2" name="AutoShape 3" descr="(question)">
          <a:extLst>
            <a:ext uri="{FF2B5EF4-FFF2-40B4-BE49-F238E27FC236}">
              <a16:creationId xmlns:a16="http://schemas.microsoft.com/office/drawing/2014/main" id="{4AD11A6D-3AC1-4B1E-A31F-D164402324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3" name="AutoShape 3" descr="(question)">
          <a:extLst>
            <a:ext uri="{FF2B5EF4-FFF2-40B4-BE49-F238E27FC236}">
              <a16:creationId xmlns:a16="http://schemas.microsoft.com/office/drawing/2014/main" id="{D678EF28-1393-456F-9FE9-36B62604DD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4" name="AutoShape 3" descr="(question)">
          <a:extLst>
            <a:ext uri="{FF2B5EF4-FFF2-40B4-BE49-F238E27FC236}">
              <a16:creationId xmlns:a16="http://schemas.microsoft.com/office/drawing/2014/main" id="{8163C484-95C5-42D0-A9EA-38FE578A02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5" name="AutoShape 3" descr="(question)">
          <a:extLst>
            <a:ext uri="{FF2B5EF4-FFF2-40B4-BE49-F238E27FC236}">
              <a16:creationId xmlns:a16="http://schemas.microsoft.com/office/drawing/2014/main" id="{A8A0C79D-3C7F-4AEC-AB11-607579FE8C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6" name="AutoShape 3" descr="(question)">
          <a:extLst>
            <a:ext uri="{FF2B5EF4-FFF2-40B4-BE49-F238E27FC236}">
              <a16:creationId xmlns:a16="http://schemas.microsoft.com/office/drawing/2014/main" id="{BE5DC1F5-63A5-4065-B4D4-9A2E40CCB1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7" name="AutoShape 3" descr="(question)">
          <a:extLst>
            <a:ext uri="{FF2B5EF4-FFF2-40B4-BE49-F238E27FC236}">
              <a16:creationId xmlns:a16="http://schemas.microsoft.com/office/drawing/2014/main" id="{09CC9114-3BC8-4606-9EAA-74E903E2F4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8" name="AutoShape 3" descr="(question)">
          <a:extLst>
            <a:ext uri="{FF2B5EF4-FFF2-40B4-BE49-F238E27FC236}">
              <a16:creationId xmlns:a16="http://schemas.microsoft.com/office/drawing/2014/main" id="{1694C71A-CF65-4717-8190-DF486A7397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89" name="AutoShape 3" descr="(question)">
          <a:extLst>
            <a:ext uri="{FF2B5EF4-FFF2-40B4-BE49-F238E27FC236}">
              <a16:creationId xmlns:a16="http://schemas.microsoft.com/office/drawing/2014/main" id="{D728F2AF-4105-493D-B99E-D719672387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0" name="AutoShape 3" descr="(question)">
          <a:extLst>
            <a:ext uri="{FF2B5EF4-FFF2-40B4-BE49-F238E27FC236}">
              <a16:creationId xmlns:a16="http://schemas.microsoft.com/office/drawing/2014/main" id="{F3B67F0E-93F0-4A32-AEB7-9BFB4E5C1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1" name="AutoShape 3" descr="(question)">
          <a:extLst>
            <a:ext uri="{FF2B5EF4-FFF2-40B4-BE49-F238E27FC236}">
              <a16:creationId xmlns:a16="http://schemas.microsoft.com/office/drawing/2014/main" id="{A84E3304-EF69-41E2-BBCC-E925DD0A49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2" name="AutoShape 3" descr="(question)">
          <a:extLst>
            <a:ext uri="{FF2B5EF4-FFF2-40B4-BE49-F238E27FC236}">
              <a16:creationId xmlns:a16="http://schemas.microsoft.com/office/drawing/2014/main" id="{9C892D51-B03C-47C9-A8E6-502C331510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3" name="AutoShape 3" descr="(question)">
          <a:extLst>
            <a:ext uri="{FF2B5EF4-FFF2-40B4-BE49-F238E27FC236}">
              <a16:creationId xmlns:a16="http://schemas.microsoft.com/office/drawing/2014/main" id="{1305D849-53EB-426D-9D77-F26CA7E31A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4" name="AutoShape 3" descr="(question)">
          <a:extLst>
            <a:ext uri="{FF2B5EF4-FFF2-40B4-BE49-F238E27FC236}">
              <a16:creationId xmlns:a16="http://schemas.microsoft.com/office/drawing/2014/main" id="{CA17BA2B-936D-439D-BFDC-BAE92F60D9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5" name="AutoShape 3" descr="(question)">
          <a:extLst>
            <a:ext uri="{FF2B5EF4-FFF2-40B4-BE49-F238E27FC236}">
              <a16:creationId xmlns:a16="http://schemas.microsoft.com/office/drawing/2014/main" id="{360B1576-E538-46F2-9EB4-94158CA862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6" name="AutoShape 3" descr="(question)">
          <a:extLst>
            <a:ext uri="{FF2B5EF4-FFF2-40B4-BE49-F238E27FC236}">
              <a16:creationId xmlns:a16="http://schemas.microsoft.com/office/drawing/2014/main" id="{312F0745-43D9-473F-8A35-27F04B9A7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7" name="AutoShape 3" descr="(question)">
          <a:extLst>
            <a:ext uri="{FF2B5EF4-FFF2-40B4-BE49-F238E27FC236}">
              <a16:creationId xmlns:a16="http://schemas.microsoft.com/office/drawing/2014/main" id="{47C11808-9943-4C31-847B-8C1B60C632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8" name="AutoShape 3" descr="(question)">
          <a:extLst>
            <a:ext uri="{FF2B5EF4-FFF2-40B4-BE49-F238E27FC236}">
              <a16:creationId xmlns:a16="http://schemas.microsoft.com/office/drawing/2014/main" id="{7AD6B7D3-BBCD-46BA-8638-C8C9681231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399" name="AutoShape 3" descr="(question)">
          <a:extLst>
            <a:ext uri="{FF2B5EF4-FFF2-40B4-BE49-F238E27FC236}">
              <a16:creationId xmlns:a16="http://schemas.microsoft.com/office/drawing/2014/main" id="{C19E08C2-ADA2-4F55-AF6E-49622136E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0" name="AutoShape 3" descr="(question)">
          <a:extLst>
            <a:ext uri="{FF2B5EF4-FFF2-40B4-BE49-F238E27FC236}">
              <a16:creationId xmlns:a16="http://schemas.microsoft.com/office/drawing/2014/main" id="{2A4370C8-4481-44D0-B9DD-3B359D11FC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1" name="AutoShape 3" descr="(question)">
          <a:extLst>
            <a:ext uri="{FF2B5EF4-FFF2-40B4-BE49-F238E27FC236}">
              <a16:creationId xmlns:a16="http://schemas.microsoft.com/office/drawing/2014/main" id="{B30C1AF2-5C52-4873-AA5E-FA9385923A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2" name="AutoShape 3" descr="(question)">
          <a:extLst>
            <a:ext uri="{FF2B5EF4-FFF2-40B4-BE49-F238E27FC236}">
              <a16:creationId xmlns:a16="http://schemas.microsoft.com/office/drawing/2014/main" id="{8572A765-BFED-41BF-B98D-EDCDAD6B25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3" name="AutoShape 3" descr="(question)">
          <a:extLst>
            <a:ext uri="{FF2B5EF4-FFF2-40B4-BE49-F238E27FC236}">
              <a16:creationId xmlns:a16="http://schemas.microsoft.com/office/drawing/2014/main" id="{31ABB58B-3622-4DF8-B572-ACC13617E1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4" name="AutoShape 3" descr="(question)">
          <a:extLst>
            <a:ext uri="{FF2B5EF4-FFF2-40B4-BE49-F238E27FC236}">
              <a16:creationId xmlns:a16="http://schemas.microsoft.com/office/drawing/2014/main" id="{D8D7CD52-8EC5-4D0E-8F58-84320F61A0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5" name="AutoShape 3" descr="(question)">
          <a:extLst>
            <a:ext uri="{FF2B5EF4-FFF2-40B4-BE49-F238E27FC236}">
              <a16:creationId xmlns:a16="http://schemas.microsoft.com/office/drawing/2014/main" id="{DAD340EB-842A-4430-952E-845251C880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6" name="AutoShape 3" descr="(question)">
          <a:extLst>
            <a:ext uri="{FF2B5EF4-FFF2-40B4-BE49-F238E27FC236}">
              <a16:creationId xmlns:a16="http://schemas.microsoft.com/office/drawing/2014/main" id="{4E74333D-EC2D-4892-9B1A-C59768C033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7" name="AutoShape 3" descr="(question)">
          <a:extLst>
            <a:ext uri="{FF2B5EF4-FFF2-40B4-BE49-F238E27FC236}">
              <a16:creationId xmlns:a16="http://schemas.microsoft.com/office/drawing/2014/main" id="{6C114414-1DC5-493E-A7F6-F7D2B90E54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8" name="AutoShape 3" descr="(question)">
          <a:extLst>
            <a:ext uri="{FF2B5EF4-FFF2-40B4-BE49-F238E27FC236}">
              <a16:creationId xmlns:a16="http://schemas.microsoft.com/office/drawing/2014/main" id="{0EC3432A-5FE6-4B6F-B259-580590DFF1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09" name="AutoShape 3" descr="(question)">
          <a:extLst>
            <a:ext uri="{FF2B5EF4-FFF2-40B4-BE49-F238E27FC236}">
              <a16:creationId xmlns:a16="http://schemas.microsoft.com/office/drawing/2014/main" id="{8C77FAC1-EA29-4960-8DFF-8471BCEE8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0" name="AutoShape 3" descr="(question)">
          <a:extLst>
            <a:ext uri="{FF2B5EF4-FFF2-40B4-BE49-F238E27FC236}">
              <a16:creationId xmlns:a16="http://schemas.microsoft.com/office/drawing/2014/main" id="{1A8D9EAF-F18A-4CD6-BEDF-1CD2D01F6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1" name="AutoShape 3" descr="(question)">
          <a:extLst>
            <a:ext uri="{FF2B5EF4-FFF2-40B4-BE49-F238E27FC236}">
              <a16:creationId xmlns:a16="http://schemas.microsoft.com/office/drawing/2014/main" id="{2DF9A070-612B-4248-8E83-559024244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2" name="AutoShape 3" descr="(question)">
          <a:extLst>
            <a:ext uri="{FF2B5EF4-FFF2-40B4-BE49-F238E27FC236}">
              <a16:creationId xmlns:a16="http://schemas.microsoft.com/office/drawing/2014/main" id="{63237F70-7A2F-4D2E-AA7B-18C27F57F7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3" name="AutoShape 3" descr="(question)">
          <a:extLst>
            <a:ext uri="{FF2B5EF4-FFF2-40B4-BE49-F238E27FC236}">
              <a16:creationId xmlns:a16="http://schemas.microsoft.com/office/drawing/2014/main" id="{21D2299B-2CF3-4E78-B686-E3F85F03E5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4" name="AutoShape 3" descr="(question)">
          <a:extLst>
            <a:ext uri="{FF2B5EF4-FFF2-40B4-BE49-F238E27FC236}">
              <a16:creationId xmlns:a16="http://schemas.microsoft.com/office/drawing/2014/main" id="{D83A5BA0-0B1C-4CA3-95F5-DE776159A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5" name="AutoShape 3" descr="(question)">
          <a:extLst>
            <a:ext uri="{FF2B5EF4-FFF2-40B4-BE49-F238E27FC236}">
              <a16:creationId xmlns:a16="http://schemas.microsoft.com/office/drawing/2014/main" id="{D605009B-E1A8-4E4F-91FD-9FBE5B4230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6" name="AutoShape 3" descr="(question)">
          <a:extLst>
            <a:ext uri="{FF2B5EF4-FFF2-40B4-BE49-F238E27FC236}">
              <a16:creationId xmlns:a16="http://schemas.microsoft.com/office/drawing/2014/main" id="{142916E5-9F16-45CC-8856-F1D623EC7F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7" name="AutoShape 3" descr="(question)">
          <a:extLst>
            <a:ext uri="{FF2B5EF4-FFF2-40B4-BE49-F238E27FC236}">
              <a16:creationId xmlns:a16="http://schemas.microsoft.com/office/drawing/2014/main" id="{A273F4B2-D1ED-4B26-8B56-FB954B4230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8" name="AutoShape 3" descr="(question)">
          <a:extLst>
            <a:ext uri="{FF2B5EF4-FFF2-40B4-BE49-F238E27FC236}">
              <a16:creationId xmlns:a16="http://schemas.microsoft.com/office/drawing/2014/main" id="{D9FC2FEA-469F-4C6F-B5E8-3CBA4E3174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19" name="AutoShape 3" descr="(question)">
          <a:extLst>
            <a:ext uri="{FF2B5EF4-FFF2-40B4-BE49-F238E27FC236}">
              <a16:creationId xmlns:a16="http://schemas.microsoft.com/office/drawing/2014/main" id="{E51F4C0D-7194-4295-A011-FA27094C69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0" name="AutoShape 3" descr="(question)">
          <a:extLst>
            <a:ext uri="{FF2B5EF4-FFF2-40B4-BE49-F238E27FC236}">
              <a16:creationId xmlns:a16="http://schemas.microsoft.com/office/drawing/2014/main" id="{57E3FEB9-ABC0-4883-8649-31D59EFB5F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1" name="AutoShape 3" descr="(question)">
          <a:extLst>
            <a:ext uri="{FF2B5EF4-FFF2-40B4-BE49-F238E27FC236}">
              <a16:creationId xmlns:a16="http://schemas.microsoft.com/office/drawing/2014/main" id="{91047710-F9CA-4D63-93B2-C55FB40239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2" name="AutoShape 3" descr="(question)">
          <a:extLst>
            <a:ext uri="{FF2B5EF4-FFF2-40B4-BE49-F238E27FC236}">
              <a16:creationId xmlns:a16="http://schemas.microsoft.com/office/drawing/2014/main" id="{0B4BBDAD-0C36-4BE8-9D3B-B99E2FBD8D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3" name="AutoShape 3" descr="(question)">
          <a:extLst>
            <a:ext uri="{FF2B5EF4-FFF2-40B4-BE49-F238E27FC236}">
              <a16:creationId xmlns:a16="http://schemas.microsoft.com/office/drawing/2014/main" id="{6734FD76-496A-42EA-ACC0-6CA07B8D5E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4" name="AutoShape 3" descr="(question)">
          <a:extLst>
            <a:ext uri="{FF2B5EF4-FFF2-40B4-BE49-F238E27FC236}">
              <a16:creationId xmlns:a16="http://schemas.microsoft.com/office/drawing/2014/main" id="{2A5C2C41-B15C-4F99-94F9-A486DABD50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5" name="AutoShape 3" descr="(question)">
          <a:extLst>
            <a:ext uri="{FF2B5EF4-FFF2-40B4-BE49-F238E27FC236}">
              <a16:creationId xmlns:a16="http://schemas.microsoft.com/office/drawing/2014/main" id="{85551FD8-BA10-4905-A6B5-D90EB8F87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6" name="AutoShape 3" descr="(question)">
          <a:extLst>
            <a:ext uri="{FF2B5EF4-FFF2-40B4-BE49-F238E27FC236}">
              <a16:creationId xmlns:a16="http://schemas.microsoft.com/office/drawing/2014/main" id="{19F83841-BFC1-4C7F-ABBA-B32027F99B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7" name="AutoShape 3" descr="(question)">
          <a:extLst>
            <a:ext uri="{FF2B5EF4-FFF2-40B4-BE49-F238E27FC236}">
              <a16:creationId xmlns:a16="http://schemas.microsoft.com/office/drawing/2014/main" id="{52EBDDC1-BA7E-4A17-81E7-403AC2BAD2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8" name="AutoShape 3" descr="(question)">
          <a:extLst>
            <a:ext uri="{FF2B5EF4-FFF2-40B4-BE49-F238E27FC236}">
              <a16:creationId xmlns:a16="http://schemas.microsoft.com/office/drawing/2014/main" id="{3D62AFE6-4923-453A-BBCD-4F9EC1912B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29" name="AutoShape 3" descr="(question)">
          <a:extLst>
            <a:ext uri="{FF2B5EF4-FFF2-40B4-BE49-F238E27FC236}">
              <a16:creationId xmlns:a16="http://schemas.microsoft.com/office/drawing/2014/main" id="{23AF7B04-8288-4E98-9B70-4B7D0D0877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0" name="AutoShape 3" descr="(question)">
          <a:extLst>
            <a:ext uri="{FF2B5EF4-FFF2-40B4-BE49-F238E27FC236}">
              <a16:creationId xmlns:a16="http://schemas.microsoft.com/office/drawing/2014/main" id="{737FE00E-ED4F-41CA-A39C-517E3F6F90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1" name="AutoShape 3" descr="(question)">
          <a:extLst>
            <a:ext uri="{FF2B5EF4-FFF2-40B4-BE49-F238E27FC236}">
              <a16:creationId xmlns:a16="http://schemas.microsoft.com/office/drawing/2014/main" id="{78FD23C3-164D-4E4D-BEF1-D258E92E0C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2" name="AutoShape 3" descr="(question)">
          <a:extLst>
            <a:ext uri="{FF2B5EF4-FFF2-40B4-BE49-F238E27FC236}">
              <a16:creationId xmlns:a16="http://schemas.microsoft.com/office/drawing/2014/main" id="{3FE3CFA1-5036-4448-9DAE-8D787D446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3" name="AutoShape 3" descr="(question)">
          <a:extLst>
            <a:ext uri="{FF2B5EF4-FFF2-40B4-BE49-F238E27FC236}">
              <a16:creationId xmlns:a16="http://schemas.microsoft.com/office/drawing/2014/main" id="{64E5D70C-BB15-428C-982E-76EB7CEB7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4" name="AutoShape 3" descr="(question)">
          <a:extLst>
            <a:ext uri="{FF2B5EF4-FFF2-40B4-BE49-F238E27FC236}">
              <a16:creationId xmlns:a16="http://schemas.microsoft.com/office/drawing/2014/main" id="{FE2E2421-5C4E-4013-B37F-2289929EA55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5" name="AutoShape 3" descr="(question)">
          <a:extLst>
            <a:ext uri="{FF2B5EF4-FFF2-40B4-BE49-F238E27FC236}">
              <a16:creationId xmlns:a16="http://schemas.microsoft.com/office/drawing/2014/main" id="{5D2A00A6-67BB-48D0-ACE9-F252F82C64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6" name="AutoShape 3" descr="(question)">
          <a:extLst>
            <a:ext uri="{FF2B5EF4-FFF2-40B4-BE49-F238E27FC236}">
              <a16:creationId xmlns:a16="http://schemas.microsoft.com/office/drawing/2014/main" id="{C9F74BF5-847B-4E3F-BEF0-5F6281804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7" name="AutoShape 3" descr="(question)">
          <a:extLst>
            <a:ext uri="{FF2B5EF4-FFF2-40B4-BE49-F238E27FC236}">
              <a16:creationId xmlns:a16="http://schemas.microsoft.com/office/drawing/2014/main" id="{2161520E-7E62-41AD-B95C-4CDE73B4BA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8" name="AutoShape 3" descr="(question)">
          <a:extLst>
            <a:ext uri="{FF2B5EF4-FFF2-40B4-BE49-F238E27FC236}">
              <a16:creationId xmlns:a16="http://schemas.microsoft.com/office/drawing/2014/main" id="{AF97E5A0-4E99-4975-BEC7-827F4730A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39" name="AutoShape 3" descr="(question)">
          <a:extLst>
            <a:ext uri="{FF2B5EF4-FFF2-40B4-BE49-F238E27FC236}">
              <a16:creationId xmlns:a16="http://schemas.microsoft.com/office/drawing/2014/main" id="{9E939C91-263D-4C5A-9B76-EBC52971CB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0" name="AutoShape 3" descr="(question)">
          <a:extLst>
            <a:ext uri="{FF2B5EF4-FFF2-40B4-BE49-F238E27FC236}">
              <a16:creationId xmlns:a16="http://schemas.microsoft.com/office/drawing/2014/main" id="{1C4E7212-81EC-42A6-B2A6-0BA90CB5E1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1" name="AutoShape 3" descr="(question)">
          <a:extLst>
            <a:ext uri="{FF2B5EF4-FFF2-40B4-BE49-F238E27FC236}">
              <a16:creationId xmlns:a16="http://schemas.microsoft.com/office/drawing/2014/main" id="{0EF04A06-BA77-4252-90D3-612BEB153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2" name="AutoShape 3" descr="(question)">
          <a:extLst>
            <a:ext uri="{FF2B5EF4-FFF2-40B4-BE49-F238E27FC236}">
              <a16:creationId xmlns:a16="http://schemas.microsoft.com/office/drawing/2014/main" id="{907C8588-46E5-45BF-8FAD-DCAB94B19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3" name="AutoShape 3" descr="(question)">
          <a:extLst>
            <a:ext uri="{FF2B5EF4-FFF2-40B4-BE49-F238E27FC236}">
              <a16:creationId xmlns:a16="http://schemas.microsoft.com/office/drawing/2014/main" id="{75579971-0148-4208-9C23-D61675A87D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4" name="AutoShape 3" descr="(question)">
          <a:extLst>
            <a:ext uri="{FF2B5EF4-FFF2-40B4-BE49-F238E27FC236}">
              <a16:creationId xmlns:a16="http://schemas.microsoft.com/office/drawing/2014/main" id="{18A83179-27CB-4748-B060-62DA62B22E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5" name="AutoShape 3" descr="(question)">
          <a:extLst>
            <a:ext uri="{FF2B5EF4-FFF2-40B4-BE49-F238E27FC236}">
              <a16:creationId xmlns:a16="http://schemas.microsoft.com/office/drawing/2014/main" id="{32B46D76-EF74-4A00-95FA-0CF15D398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6" name="AutoShape 3" descr="(question)">
          <a:extLst>
            <a:ext uri="{FF2B5EF4-FFF2-40B4-BE49-F238E27FC236}">
              <a16:creationId xmlns:a16="http://schemas.microsoft.com/office/drawing/2014/main" id="{8E16E85A-2247-40BA-9B27-BD442FF32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7" name="AutoShape 3" descr="(question)">
          <a:extLst>
            <a:ext uri="{FF2B5EF4-FFF2-40B4-BE49-F238E27FC236}">
              <a16:creationId xmlns:a16="http://schemas.microsoft.com/office/drawing/2014/main" id="{4C03EB99-9B8F-4F79-92B2-8C3AE3F585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8" name="AutoShape 3" descr="(question)">
          <a:extLst>
            <a:ext uri="{FF2B5EF4-FFF2-40B4-BE49-F238E27FC236}">
              <a16:creationId xmlns:a16="http://schemas.microsoft.com/office/drawing/2014/main" id="{8D0B1B6B-EBB1-46E1-AB82-9491F5A195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49" name="AutoShape 3" descr="(question)">
          <a:extLst>
            <a:ext uri="{FF2B5EF4-FFF2-40B4-BE49-F238E27FC236}">
              <a16:creationId xmlns:a16="http://schemas.microsoft.com/office/drawing/2014/main" id="{EF4B3F47-5C0E-40D5-9BF7-B03DD3957D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0" name="AutoShape 3" descr="(question)">
          <a:extLst>
            <a:ext uri="{FF2B5EF4-FFF2-40B4-BE49-F238E27FC236}">
              <a16:creationId xmlns:a16="http://schemas.microsoft.com/office/drawing/2014/main" id="{DF472ED2-8E7E-4B6D-8461-439D23D0BB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1" name="AutoShape 3" descr="(question)">
          <a:extLst>
            <a:ext uri="{FF2B5EF4-FFF2-40B4-BE49-F238E27FC236}">
              <a16:creationId xmlns:a16="http://schemas.microsoft.com/office/drawing/2014/main" id="{ECD36FF1-AC6E-4899-81A4-00B492BE08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2" name="AutoShape 3" descr="(question)">
          <a:extLst>
            <a:ext uri="{FF2B5EF4-FFF2-40B4-BE49-F238E27FC236}">
              <a16:creationId xmlns:a16="http://schemas.microsoft.com/office/drawing/2014/main" id="{983F556E-C069-42A7-8452-6B6B0FD42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3" name="AutoShape 3" descr="(question)">
          <a:extLst>
            <a:ext uri="{FF2B5EF4-FFF2-40B4-BE49-F238E27FC236}">
              <a16:creationId xmlns:a16="http://schemas.microsoft.com/office/drawing/2014/main" id="{CD37906F-F1A3-4E6D-96BE-9584A9ED2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4" name="AutoShape 3" descr="(question)">
          <a:extLst>
            <a:ext uri="{FF2B5EF4-FFF2-40B4-BE49-F238E27FC236}">
              <a16:creationId xmlns:a16="http://schemas.microsoft.com/office/drawing/2014/main" id="{2143EB49-5EED-48DA-A1B7-F3209F3450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5" name="AutoShape 3" descr="(question)">
          <a:extLst>
            <a:ext uri="{FF2B5EF4-FFF2-40B4-BE49-F238E27FC236}">
              <a16:creationId xmlns:a16="http://schemas.microsoft.com/office/drawing/2014/main" id="{E5A0E816-0E07-4405-9D5F-94232BA4C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6" name="AutoShape 3" descr="(question)">
          <a:extLst>
            <a:ext uri="{FF2B5EF4-FFF2-40B4-BE49-F238E27FC236}">
              <a16:creationId xmlns:a16="http://schemas.microsoft.com/office/drawing/2014/main" id="{D9C6BA19-BCDA-4D19-B3F4-B4870C5DAE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7" name="AutoShape 3" descr="(question)">
          <a:extLst>
            <a:ext uri="{FF2B5EF4-FFF2-40B4-BE49-F238E27FC236}">
              <a16:creationId xmlns:a16="http://schemas.microsoft.com/office/drawing/2014/main" id="{4D102030-CF32-4B3E-9319-A479D15B75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8" name="AutoShape 3" descr="(question)">
          <a:extLst>
            <a:ext uri="{FF2B5EF4-FFF2-40B4-BE49-F238E27FC236}">
              <a16:creationId xmlns:a16="http://schemas.microsoft.com/office/drawing/2014/main" id="{016C926A-E831-4BC7-80A7-958BBB8AED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59" name="AutoShape 3" descr="(question)">
          <a:extLst>
            <a:ext uri="{FF2B5EF4-FFF2-40B4-BE49-F238E27FC236}">
              <a16:creationId xmlns:a16="http://schemas.microsoft.com/office/drawing/2014/main" id="{BA91FA6C-AD0C-40F8-9397-831E1C9C0D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0" name="AutoShape 3" descr="(question)">
          <a:extLst>
            <a:ext uri="{FF2B5EF4-FFF2-40B4-BE49-F238E27FC236}">
              <a16:creationId xmlns:a16="http://schemas.microsoft.com/office/drawing/2014/main" id="{93224454-7AE8-40E4-BD11-C6BE75F32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1" name="AutoShape 3" descr="(question)">
          <a:extLst>
            <a:ext uri="{FF2B5EF4-FFF2-40B4-BE49-F238E27FC236}">
              <a16:creationId xmlns:a16="http://schemas.microsoft.com/office/drawing/2014/main" id="{3413AA94-6E3D-4D19-848A-BA2CB373B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2" name="AutoShape 3" descr="(question)">
          <a:extLst>
            <a:ext uri="{FF2B5EF4-FFF2-40B4-BE49-F238E27FC236}">
              <a16:creationId xmlns:a16="http://schemas.microsoft.com/office/drawing/2014/main" id="{C0595F17-7080-49B7-8F03-AE94359C39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3" name="AutoShape 3" descr="(question)">
          <a:extLst>
            <a:ext uri="{FF2B5EF4-FFF2-40B4-BE49-F238E27FC236}">
              <a16:creationId xmlns:a16="http://schemas.microsoft.com/office/drawing/2014/main" id="{ADD21D71-1225-42FB-A619-4DC8C4879D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4" name="AutoShape 3" descr="(question)">
          <a:extLst>
            <a:ext uri="{FF2B5EF4-FFF2-40B4-BE49-F238E27FC236}">
              <a16:creationId xmlns:a16="http://schemas.microsoft.com/office/drawing/2014/main" id="{45085375-B281-4971-92F7-75690BA568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5" name="AutoShape 3" descr="(question)">
          <a:extLst>
            <a:ext uri="{FF2B5EF4-FFF2-40B4-BE49-F238E27FC236}">
              <a16:creationId xmlns:a16="http://schemas.microsoft.com/office/drawing/2014/main" id="{8E18BCD3-8CB7-4DB4-BAEE-8A3E12ADE1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6" name="AutoShape 3" descr="(question)">
          <a:extLst>
            <a:ext uri="{FF2B5EF4-FFF2-40B4-BE49-F238E27FC236}">
              <a16:creationId xmlns:a16="http://schemas.microsoft.com/office/drawing/2014/main" id="{536B85A3-E375-43A9-9053-A917EFF83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7" name="AutoShape 3" descr="(question)">
          <a:extLst>
            <a:ext uri="{FF2B5EF4-FFF2-40B4-BE49-F238E27FC236}">
              <a16:creationId xmlns:a16="http://schemas.microsoft.com/office/drawing/2014/main" id="{8993C4C4-388F-4C22-9A54-CF66839AB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8" name="AutoShape 3" descr="(question)">
          <a:extLst>
            <a:ext uri="{FF2B5EF4-FFF2-40B4-BE49-F238E27FC236}">
              <a16:creationId xmlns:a16="http://schemas.microsoft.com/office/drawing/2014/main" id="{E7061951-0E9D-4E42-9D49-C76BDBC839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69" name="AutoShape 3" descr="(question)">
          <a:extLst>
            <a:ext uri="{FF2B5EF4-FFF2-40B4-BE49-F238E27FC236}">
              <a16:creationId xmlns:a16="http://schemas.microsoft.com/office/drawing/2014/main" id="{E326F30A-E0C9-456B-A320-8B29FD4F46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0" name="AutoShape 3" descr="(question)">
          <a:extLst>
            <a:ext uri="{FF2B5EF4-FFF2-40B4-BE49-F238E27FC236}">
              <a16:creationId xmlns:a16="http://schemas.microsoft.com/office/drawing/2014/main" id="{CDB7405D-B506-456C-BF0B-951FD61B2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1" name="AutoShape 3" descr="(question)">
          <a:extLst>
            <a:ext uri="{FF2B5EF4-FFF2-40B4-BE49-F238E27FC236}">
              <a16:creationId xmlns:a16="http://schemas.microsoft.com/office/drawing/2014/main" id="{D24AD6FA-A04A-4BB0-83B5-BACFA546E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2" name="AutoShape 3" descr="(question)">
          <a:extLst>
            <a:ext uri="{FF2B5EF4-FFF2-40B4-BE49-F238E27FC236}">
              <a16:creationId xmlns:a16="http://schemas.microsoft.com/office/drawing/2014/main" id="{ABCC3190-B894-45B2-B5E2-C9EF0DE01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3" name="AutoShape 3" descr="(question)">
          <a:extLst>
            <a:ext uri="{FF2B5EF4-FFF2-40B4-BE49-F238E27FC236}">
              <a16:creationId xmlns:a16="http://schemas.microsoft.com/office/drawing/2014/main" id="{0B126ECB-8244-46AD-BF8D-7C8E8BACD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4" name="AutoShape 3" descr="(question)">
          <a:extLst>
            <a:ext uri="{FF2B5EF4-FFF2-40B4-BE49-F238E27FC236}">
              <a16:creationId xmlns:a16="http://schemas.microsoft.com/office/drawing/2014/main" id="{7DA3AECD-8939-4E3C-8FB2-0B1D2C5F8E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5" name="AutoShape 3" descr="(question)">
          <a:extLst>
            <a:ext uri="{FF2B5EF4-FFF2-40B4-BE49-F238E27FC236}">
              <a16:creationId xmlns:a16="http://schemas.microsoft.com/office/drawing/2014/main" id="{2A2B18B8-ABB2-4B51-A989-C3E19DA11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6" name="AutoShape 3" descr="(question)">
          <a:extLst>
            <a:ext uri="{FF2B5EF4-FFF2-40B4-BE49-F238E27FC236}">
              <a16:creationId xmlns:a16="http://schemas.microsoft.com/office/drawing/2014/main" id="{CCBBAC5F-D984-4876-9210-65A7A42278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7" name="AutoShape 3" descr="(question)">
          <a:extLst>
            <a:ext uri="{FF2B5EF4-FFF2-40B4-BE49-F238E27FC236}">
              <a16:creationId xmlns:a16="http://schemas.microsoft.com/office/drawing/2014/main" id="{7BA910FA-2993-4617-8E8C-7B51504FF1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8" name="AutoShape 3" descr="(question)">
          <a:extLst>
            <a:ext uri="{FF2B5EF4-FFF2-40B4-BE49-F238E27FC236}">
              <a16:creationId xmlns:a16="http://schemas.microsoft.com/office/drawing/2014/main" id="{7E713B43-2CF3-462C-B01E-085EF0B0D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79" name="AutoShape 3" descr="(question)">
          <a:extLst>
            <a:ext uri="{FF2B5EF4-FFF2-40B4-BE49-F238E27FC236}">
              <a16:creationId xmlns:a16="http://schemas.microsoft.com/office/drawing/2014/main" id="{17A927BB-585A-4DDE-9350-41DD6351C7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0" name="AutoShape 3" descr="(question)">
          <a:extLst>
            <a:ext uri="{FF2B5EF4-FFF2-40B4-BE49-F238E27FC236}">
              <a16:creationId xmlns:a16="http://schemas.microsoft.com/office/drawing/2014/main" id="{DE51F29B-12EB-4466-8152-E584236B8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1" name="AutoShape 3" descr="(question)">
          <a:extLst>
            <a:ext uri="{FF2B5EF4-FFF2-40B4-BE49-F238E27FC236}">
              <a16:creationId xmlns:a16="http://schemas.microsoft.com/office/drawing/2014/main" id="{E1E3CBE9-5AD8-40DA-9D39-86F6D6FA1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2" name="AutoShape 3" descr="(question)">
          <a:extLst>
            <a:ext uri="{FF2B5EF4-FFF2-40B4-BE49-F238E27FC236}">
              <a16:creationId xmlns:a16="http://schemas.microsoft.com/office/drawing/2014/main" id="{795C380E-7D07-4C88-9552-79C6BEDCCB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3" name="AutoShape 3" descr="(question)">
          <a:extLst>
            <a:ext uri="{FF2B5EF4-FFF2-40B4-BE49-F238E27FC236}">
              <a16:creationId xmlns:a16="http://schemas.microsoft.com/office/drawing/2014/main" id="{23DC174B-EBC6-4B88-908B-F6DAB05A7A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4" name="AutoShape 3" descr="(question)">
          <a:extLst>
            <a:ext uri="{FF2B5EF4-FFF2-40B4-BE49-F238E27FC236}">
              <a16:creationId xmlns:a16="http://schemas.microsoft.com/office/drawing/2014/main" id="{5F9BFDC4-51CC-459A-BB89-FC87260160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5" name="AutoShape 3" descr="(question)">
          <a:extLst>
            <a:ext uri="{FF2B5EF4-FFF2-40B4-BE49-F238E27FC236}">
              <a16:creationId xmlns:a16="http://schemas.microsoft.com/office/drawing/2014/main" id="{C47F374F-70ED-4B4B-BAB2-CB1FFE491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6" name="AutoShape 3" descr="(question)">
          <a:extLst>
            <a:ext uri="{FF2B5EF4-FFF2-40B4-BE49-F238E27FC236}">
              <a16:creationId xmlns:a16="http://schemas.microsoft.com/office/drawing/2014/main" id="{9E8AD47E-7648-43E9-9C55-B600D77BC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7" name="AutoShape 3" descr="(question)">
          <a:extLst>
            <a:ext uri="{FF2B5EF4-FFF2-40B4-BE49-F238E27FC236}">
              <a16:creationId xmlns:a16="http://schemas.microsoft.com/office/drawing/2014/main" id="{CFD76B96-993F-4283-AA2E-3D540021F7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8" name="AutoShape 3" descr="(question)">
          <a:extLst>
            <a:ext uri="{FF2B5EF4-FFF2-40B4-BE49-F238E27FC236}">
              <a16:creationId xmlns:a16="http://schemas.microsoft.com/office/drawing/2014/main" id="{24E23090-8F0D-47ED-B01D-F89189AB1E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89" name="AutoShape 3" descr="(question)">
          <a:extLst>
            <a:ext uri="{FF2B5EF4-FFF2-40B4-BE49-F238E27FC236}">
              <a16:creationId xmlns:a16="http://schemas.microsoft.com/office/drawing/2014/main" id="{5C17C656-D7D5-402D-B9D6-296BB77C2B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0" name="AutoShape 3" descr="(question)">
          <a:extLst>
            <a:ext uri="{FF2B5EF4-FFF2-40B4-BE49-F238E27FC236}">
              <a16:creationId xmlns:a16="http://schemas.microsoft.com/office/drawing/2014/main" id="{84D5E268-AE06-4336-86CC-489063C4D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1" name="AutoShape 3" descr="(question)">
          <a:extLst>
            <a:ext uri="{FF2B5EF4-FFF2-40B4-BE49-F238E27FC236}">
              <a16:creationId xmlns:a16="http://schemas.microsoft.com/office/drawing/2014/main" id="{F2AB22B8-C4BC-475B-9D60-6393786CA7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492" name="AutoShape 3" descr="(question)">
          <a:extLst>
            <a:ext uri="{FF2B5EF4-FFF2-40B4-BE49-F238E27FC236}">
              <a16:creationId xmlns:a16="http://schemas.microsoft.com/office/drawing/2014/main" id="{371D3525-4357-40A5-8818-C9720F742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3" name="AutoShape 3" descr="(question)">
          <a:extLst>
            <a:ext uri="{FF2B5EF4-FFF2-40B4-BE49-F238E27FC236}">
              <a16:creationId xmlns:a16="http://schemas.microsoft.com/office/drawing/2014/main" id="{797AA727-BB02-46F8-9C9E-869467A02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4" name="AutoShape 3" descr="(question)">
          <a:extLst>
            <a:ext uri="{FF2B5EF4-FFF2-40B4-BE49-F238E27FC236}">
              <a16:creationId xmlns:a16="http://schemas.microsoft.com/office/drawing/2014/main" id="{435F3CBE-9FE3-488F-A2CF-9B6545D5D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5" name="AutoShape 3" descr="(question)">
          <a:extLst>
            <a:ext uri="{FF2B5EF4-FFF2-40B4-BE49-F238E27FC236}">
              <a16:creationId xmlns:a16="http://schemas.microsoft.com/office/drawing/2014/main" id="{5BCECE38-7765-4449-A3DD-DC738ADAD3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6" name="AutoShape 3" descr="(question)">
          <a:extLst>
            <a:ext uri="{FF2B5EF4-FFF2-40B4-BE49-F238E27FC236}">
              <a16:creationId xmlns:a16="http://schemas.microsoft.com/office/drawing/2014/main" id="{ED252897-8AD3-4DF2-9799-945A8F36B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7" name="AutoShape 3" descr="(question)">
          <a:extLst>
            <a:ext uri="{FF2B5EF4-FFF2-40B4-BE49-F238E27FC236}">
              <a16:creationId xmlns:a16="http://schemas.microsoft.com/office/drawing/2014/main" id="{EAABB706-1DBE-418D-B437-D61D27D1B1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8" name="AutoShape 3" descr="(question)">
          <a:extLst>
            <a:ext uri="{FF2B5EF4-FFF2-40B4-BE49-F238E27FC236}">
              <a16:creationId xmlns:a16="http://schemas.microsoft.com/office/drawing/2014/main" id="{79ABA89C-D8FF-4DA4-B9D9-8E2F6DCDC6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499" name="AutoShape 3" descr="(question)">
          <a:extLst>
            <a:ext uri="{FF2B5EF4-FFF2-40B4-BE49-F238E27FC236}">
              <a16:creationId xmlns:a16="http://schemas.microsoft.com/office/drawing/2014/main" id="{317690A5-46AC-4045-A101-AD19D3D68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0" name="AutoShape 3" descr="(question)">
          <a:extLst>
            <a:ext uri="{FF2B5EF4-FFF2-40B4-BE49-F238E27FC236}">
              <a16:creationId xmlns:a16="http://schemas.microsoft.com/office/drawing/2014/main" id="{56201DC1-A26F-4A31-917A-10F8F379A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1" name="AutoShape 3" descr="(question)">
          <a:extLst>
            <a:ext uri="{FF2B5EF4-FFF2-40B4-BE49-F238E27FC236}">
              <a16:creationId xmlns:a16="http://schemas.microsoft.com/office/drawing/2014/main" id="{3007B316-9132-4849-951C-43B0CE0770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2" name="AutoShape 3" descr="(question)">
          <a:extLst>
            <a:ext uri="{FF2B5EF4-FFF2-40B4-BE49-F238E27FC236}">
              <a16:creationId xmlns:a16="http://schemas.microsoft.com/office/drawing/2014/main" id="{8D2A1140-23C1-4849-9482-26F6D7F3A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3" name="AutoShape 3" descr="(question)">
          <a:extLst>
            <a:ext uri="{FF2B5EF4-FFF2-40B4-BE49-F238E27FC236}">
              <a16:creationId xmlns:a16="http://schemas.microsoft.com/office/drawing/2014/main" id="{7292433C-55B9-4A4D-AD62-C5AA569A7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4" name="AutoShape 3" descr="(question)">
          <a:extLst>
            <a:ext uri="{FF2B5EF4-FFF2-40B4-BE49-F238E27FC236}">
              <a16:creationId xmlns:a16="http://schemas.microsoft.com/office/drawing/2014/main" id="{7CB1648B-0CE3-4A35-A941-A5E4C40821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5" name="AutoShape 3" descr="(question)">
          <a:extLst>
            <a:ext uri="{FF2B5EF4-FFF2-40B4-BE49-F238E27FC236}">
              <a16:creationId xmlns:a16="http://schemas.microsoft.com/office/drawing/2014/main" id="{DED77067-FE12-4C7D-A9EE-DE8239F0C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6" name="AutoShape 3" descr="(question)">
          <a:extLst>
            <a:ext uri="{FF2B5EF4-FFF2-40B4-BE49-F238E27FC236}">
              <a16:creationId xmlns:a16="http://schemas.microsoft.com/office/drawing/2014/main" id="{4572F87D-D5DD-42B2-8EFC-713A315784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7" name="AutoShape 3" descr="(question)">
          <a:extLst>
            <a:ext uri="{FF2B5EF4-FFF2-40B4-BE49-F238E27FC236}">
              <a16:creationId xmlns:a16="http://schemas.microsoft.com/office/drawing/2014/main" id="{37BBCB55-78E1-4239-BA3F-30AA9EBB3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8" name="AutoShape 3" descr="(question)">
          <a:extLst>
            <a:ext uri="{FF2B5EF4-FFF2-40B4-BE49-F238E27FC236}">
              <a16:creationId xmlns:a16="http://schemas.microsoft.com/office/drawing/2014/main" id="{3ABBF8B5-3B88-4E9D-9AD4-7647257E8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09" name="AutoShape 3" descr="(question)">
          <a:extLst>
            <a:ext uri="{FF2B5EF4-FFF2-40B4-BE49-F238E27FC236}">
              <a16:creationId xmlns:a16="http://schemas.microsoft.com/office/drawing/2014/main" id="{78791941-BB30-4D27-8394-864D9B762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0" name="AutoShape 3" descr="(question)">
          <a:extLst>
            <a:ext uri="{FF2B5EF4-FFF2-40B4-BE49-F238E27FC236}">
              <a16:creationId xmlns:a16="http://schemas.microsoft.com/office/drawing/2014/main" id="{7B9F7D53-B5C6-4840-8CFA-5C608F6D98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1" name="AutoShape 3" descr="(question)">
          <a:extLst>
            <a:ext uri="{FF2B5EF4-FFF2-40B4-BE49-F238E27FC236}">
              <a16:creationId xmlns:a16="http://schemas.microsoft.com/office/drawing/2014/main" id="{A179E24B-FC06-441C-AD57-0D8FCBFF4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2" name="AutoShape 3" descr="(question)">
          <a:extLst>
            <a:ext uri="{FF2B5EF4-FFF2-40B4-BE49-F238E27FC236}">
              <a16:creationId xmlns:a16="http://schemas.microsoft.com/office/drawing/2014/main" id="{536CA837-EF71-466B-A645-0A318DAB5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3" name="AutoShape 3" descr="(question)">
          <a:extLst>
            <a:ext uri="{FF2B5EF4-FFF2-40B4-BE49-F238E27FC236}">
              <a16:creationId xmlns:a16="http://schemas.microsoft.com/office/drawing/2014/main" id="{23181CE1-7FEC-4465-8EB2-CF916369BF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4" name="AutoShape 3" descr="(question)">
          <a:extLst>
            <a:ext uri="{FF2B5EF4-FFF2-40B4-BE49-F238E27FC236}">
              <a16:creationId xmlns:a16="http://schemas.microsoft.com/office/drawing/2014/main" id="{60BEB903-10C2-4AA7-BD1E-60994F275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5" name="AutoShape 3" descr="(question)">
          <a:extLst>
            <a:ext uri="{FF2B5EF4-FFF2-40B4-BE49-F238E27FC236}">
              <a16:creationId xmlns:a16="http://schemas.microsoft.com/office/drawing/2014/main" id="{E33931D7-03E4-44E9-B1A2-F767F6787E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6" name="AutoShape 3" descr="(question)">
          <a:extLst>
            <a:ext uri="{FF2B5EF4-FFF2-40B4-BE49-F238E27FC236}">
              <a16:creationId xmlns:a16="http://schemas.microsoft.com/office/drawing/2014/main" id="{FA971FEB-94B0-411C-A070-8856964932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7" name="AutoShape 3" descr="(question)">
          <a:extLst>
            <a:ext uri="{FF2B5EF4-FFF2-40B4-BE49-F238E27FC236}">
              <a16:creationId xmlns:a16="http://schemas.microsoft.com/office/drawing/2014/main" id="{1265B5AE-ACE3-4D5C-BD5E-1847DAE363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8" name="AutoShape 3" descr="(question)">
          <a:extLst>
            <a:ext uri="{FF2B5EF4-FFF2-40B4-BE49-F238E27FC236}">
              <a16:creationId xmlns:a16="http://schemas.microsoft.com/office/drawing/2014/main" id="{653B196C-3B20-4AAD-927C-F4F45D81A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19" name="AutoShape 3" descr="(question)">
          <a:extLst>
            <a:ext uri="{FF2B5EF4-FFF2-40B4-BE49-F238E27FC236}">
              <a16:creationId xmlns:a16="http://schemas.microsoft.com/office/drawing/2014/main" id="{42B57A45-A55E-434A-91EE-848AD8A56E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0" name="AutoShape 3" descr="(question)">
          <a:extLst>
            <a:ext uri="{FF2B5EF4-FFF2-40B4-BE49-F238E27FC236}">
              <a16:creationId xmlns:a16="http://schemas.microsoft.com/office/drawing/2014/main" id="{AA735CC6-DE75-4C0F-94AF-AEE3BEB7C6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1" name="AutoShape 3" descr="(question)">
          <a:extLst>
            <a:ext uri="{FF2B5EF4-FFF2-40B4-BE49-F238E27FC236}">
              <a16:creationId xmlns:a16="http://schemas.microsoft.com/office/drawing/2014/main" id="{45EC04B2-F181-4D39-B4F8-D31B6EF631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2" name="AutoShape 3" descr="(question)">
          <a:extLst>
            <a:ext uri="{FF2B5EF4-FFF2-40B4-BE49-F238E27FC236}">
              <a16:creationId xmlns:a16="http://schemas.microsoft.com/office/drawing/2014/main" id="{F5BC0903-1F50-4B30-988B-2A840A8D2B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3" name="AutoShape 3" descr="(question)">
          <a:extLst>
            <a:ext uri="{FF2B5EF4-FFF2-40B4-BE49-F238E27FC236}">
              <a16:creationId xmlns:a16="http://schemas.microsoft.com/office/drawing/2014/main" id="{8B805164-A1A1-4062-8EC2-03A7E46C04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4" name="AutoShape 3" descr="(question)">
          <a:extLst>
            <a:ext uri="{FF2B5EF4-FFF2-40B4-BE49-F238E27FC236}">
              <a16:creationId xmlns:a16="http://schemas.microsoft.com/office/drawing/2014/main" id="{95537D20-ABD1-4621-AB64-9B80EAC806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5" name="AutoShape 3" descr="(question)">
          <a:extLst>
            <a:ext uri="{FF2B5EF4-FFF2-40B4-BE49-F238E27FC236}">
              <a16:creationId xmlns:a16="http://schemas.microsoft.com/office/drawing/2014/main" id="{E22A4970-3A7B-412F-A152-76AE5304B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6" name="AutoShape 3" descr="(question)">
          <a:extLst>
            <a:ext uri="{FF2B5EF4-FFF2-40B4-BE49-F238E27FC236}">
              <a16:creationId xmlns:a16="http://schemas.microsoft.com/office/drawing/2014/main" id="{B977519F-DFC8-44DC-B871-6F19E654E2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7" name="AutoShape 3" descr="(question)">
          <a:extLst>
            <a:ext uri="{FF2B5EF4-FFF2-40B4-BE49-F238E27FC236}">
              <a16:creationId xmlns:a16="http://schemas.microsoft.com/office/drawing/2014/main" id="{B5CBFB67-332E-4559-81D7-65024A28F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8" name="AutoShape 3" descr="(question)">
          <a:extLst>
            <a:ext uri="{FF2B5EF4-FFF2-40B4-BE49-F238E27FC236}">
              <a16:creationId xmlns:a16="http://schemas.microsoft.com/office/drawing/2014/main" id="{65BD9482-132B-42F5-B7B3-8CBEB3AFE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29" name="AutoShape 3" descr="(question)">
          <a:extLst>
            <a:ext uri="{FF2B5EF4-FFF2-40B4-BE49-F238E27FC236}">
              <a16:creationId xmlns:a16="http://schemas.microsoft.com/office/drawing/2014/main" id="{61E36871-44DC-4260-B81B-799329837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0" name="AutoShape 3" descr="(question)">
          <a:extLst>
            <a:ext uri="{FF2B5EF4-FFF2-40B4-BE49-F238E27FC236}">
              <a16:creationId xmlns:a16="http://schemas.microsoft.com/office/drawing/2014/main" id="{8C297046-7A3A-4C76-A4CC-20F4F3C055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1" name="AutoShape 3" descr="(question)">
          <a:extLst>
            <a:ext uri="{FF2B5EF4-FFF2-40B4-BE49-F238E27FC236}">
              <a16:creationId xmlns:a16="http://schemas.microsoft.com/office/drawing/2014/main" id="{AE5FA5ED-F9F3-46A7-B512-F76955686C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2" name="AutoShape 3" descr="(question)">
          <a:extLst>
            <a:ext uri="{FF2B5EF4-FFF2-40B4-BE49-F238E27FC236}">
              <a16:creationId xmlns:a16="http://schemas.microsoft.com/office/drawing/2014/main" id="{D25DD656-6BC6-481E-8AE3-3590BB132B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3" name="AutoShape 3" descr="(question)">
          <a:extLst>
            <a:ext uri="{FF2B5EF4-FFF2-40B4-BE49-F238E27FC236}">
              <a16:creationId xmlns:a16="http://schemas.microsoft.com/office/drawing/2014/main" id="{0E8B1AC5-3D83-4518-A587-35B7D49963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4" name="AutoShape 3" descr="(question)">
          <a:extLst>
            <a:ext uri="{FF2B5EF4-FFF2-40B4-BE49-F238E27FC236}">
              <a16:creationId xmlns:a16="http://schemas.microsoft.com/office/drawing/2014/main" id="{24A9007A-A6FB-4F3D-BE63-730969BED4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5" name="AutoShape 3" descr="(question)">
          <a:extLst>
            <a:ext uri="{FF2B5EF4-FFF2-40B4-BE49-F238E27FC236}">
              <a16:creationId xmlns:a16="http://schemas.microsoft.com/office/drawing/2014/main" id="{2A532889-C524-4A1C-BC9F-F2521DE4E8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6" name="AutoShape 3" descr="(question)">
          <a:extLst>
            <a:ext uri="{FF2B5EF4-FFF2-40B4-BE49-F238E27FC236}">
              <a16:creationId xmlns:a16="http://schemas.microsoft.com/office/drawing/2014/main" id="{EE52041B-E3F2-4226-AA24-14440A8FEA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7" name="AutoShape 3" descr="(question)">
          <a:extLst>
            <a:ext uri="{FF2B5EF4-FFF2-40B4-BE49-F238E27FC236}">
              <a16:creationId xmlns:a16="http://schemas.microsoft.com/office/drawing/2014/main" id="{24FAC9E8-13FC-4F01-9661-D07028111B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8" name="AutoShape 3" descr="(question)">
          <a:extLst>
            <a:ext uri="{FF2B5EF4-FFF2-40B4-BE49-F238E27FC236}">
              <a16:creationId xmlns:a16="http://schemas.microsoft.com/office/drawing/2014/main" id="{ED16324C-9478-40E5-BE35-EB21CE7360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39" name="AutoShape 3" descr="(question)">
          <a:extLst>
            <a:ext uri="{FF2B5EF4-FFF2-40B4-BE49-F238E27FC236}">
              <a16:creationId xmlns:a16="http://schemas.microsoft.com/office/drawing/2014/main" id="{CC0A5886-6D6A-455B-B9B6-6D49284966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0" name="AutoShape 3" descr="(question)">
          <a:extLst>
            <a:ext uri="{FF2B5EF4-FFF2-40B4-BE49-F238E27FC236}">
              <a16:creationId xmlns:a16="http://schemas.microsoft.com/office/drawing/2014/main" id="{80DBBE2F-4E39-4DBF-BF63-F675EDCB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1" name="AutoShape 3" descr="(question)">
          <a:extLst>
            <a:ext uri="{FF2B5EF4-FFF2-40B4-BE49-F238E27FC236}">
              <a16:creationId xmlns:a16="http://schemas.microsoft.com/office/drawing/2014/main" id="{134FFAF5-90F0-4EC0-A428-513C052277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2" name="AutoShape 3" descr="(question)">
          <a:extLst>
            <a:ext uri="{FF2B5EF4-FFF2-40B4-BE49-F238E27FC236}">
              <a16:creationId xmlns:a16="http://schemas.microsoft.com/office/drawing/2014/main" id="{CCB8AB18-FC7A-4F18-B4A6-B1A672C3D8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3" name="AutoShape 3" descr="(question)">
          <a:extLst>
            <a:ext uri="{FF2B5EF4-FFF2-40B4-BE49-F238E27FC236}">
              <a16:creationId xmlns:a16="http://schemas.microsoft.com/office/drawing/2014/main" id="{B4C8F626-B56E-4F35-BBE0-D04B00531B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4" name="AutoShape 3" descr="(question)">
          <a:extLst>
            <a:ext uri="{FF2B5EF4-FFF2-40B4-BE49-F238E27FC236}">
              <a16:creationId xmlns:a16="http://schemas.microsoft.com/office/drawing/2014/main" id="{23D73EEC-6AFD-4CE6-9B5F-8B7E862B08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5" name="AutoShape 3" descr="(question)">
          <a:extLst>
            <a:ext uri="{FF2B5EF4-FFF2-40B4-BE49-F238E27FC236}">
              <a16:creationId xmlns:a16="http://schemas.microsoft.com/office/drawing/2014/main" id="{04EFB4CB-F271-43E8-9934-C175D19E9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6" name="AutoShape 3" descr="(question)">
          <a:extLst>
            <a:ext uri="{FF2B5EF4-FFF2-40B4-BE49-F238E27FC236}">
              <a16:creationId xmlns:a16="http://schemas.microsoft.com/office/drawing/2014/main" id="{54A6D77E-1516-407B-B15E-7ACC43C9CA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7" name="AutoShape 3" descr="(question)">
          <a:extLst>
            <a:ext uri="{FF2B5EF4-FFF2-40B4-BE49-F238E27FC236}">
              <a16:creationId xmlns:a16="http://schemas.microsoft.com/office/drawing/2014/main" id="{9551C8F9-B862-4501-9DAB-45F34AEE7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8" name="AutoShape 3" descr="(question)">
          <a:extLst>
            <a:ext uri="{FF2B5EF4-FFF2-40B4-BE49-F238E27FC236}">
              <a16:creationId xmlns:a16="http://schemas.microsoft.com/office/drawing/2014/main" id="{B62A4318-0A76-4AC3-B574-E4B7718A4D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49" name="AutoShape 3" descr="(question)">
          <a:extLst>
            <a:ext uri="{FF2B5EF4-FFF2-40B4-BE49-F238E27FC236}">
              <a16:creationId xmlns:a16="http://schemas.microsoft.com/office/drawing/2014/main" id="{A37F3B49-67E9-47EC-BDF5-0965C85FC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0" name="AutoShape 3" descr="(question)">
          <a:extLst>
            <a:ext uri="{FF2B5EF4-FFF2-40B4-BE49-F238E27FC236}">
              <a16:creationId xmlns:a16="http://schemas.microsoft.com/office/drawing/2014/main" id="{609C55D2-3E47-4E87-8FB7-1FE2EDC44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1" name="AutoShape 3" descr="(question)">
          <a:extLst>
            <a:ext uri="{FF2B5EF4-FFF2-40B4-BE49-F238E27FC236}">
              <a16:creationId xmlns:a16="http://schemas.microsoft.com/office/drawing/2014/main" id="{C48AA519-716A-4CA7-AD89-8005A77B36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2" name="AutoShape 3" descr="(question)">
          <a:extLst>
            <a:ext uri="{FF2B5EF4-FFF2-40B4-BE49-F238E27FC236}">
              <a16:creationId xmlns:a16="http://schemas.microsoft.com/office/drawing/2014/main" id="{2E030689-83D6-40FA-9B44-6C2726BE3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3" name="AutoShape 3" descr="(question)">
          <a:extLst>
            <a:ext uri="{FF2B5EF4-FFF2-40B4-BE49-F238E27FC236}">
              <a16:creationId xmlns:a16="http://schemas.microsoft.com/office/drawing/2014/main" id="{0FA6C26D-6A6F-4A70-A7A1-C8DE6FC32E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4" name="AutoShape 3" descr="(question)">
          <a:extLst>
            <a:ext uri="{FF2B5EF4-FFF2-40B4-BE49-F238E27FC236}">
              <a16:creationId xmlns:a16="http://schemas.microsoft.com/office/drawing/2014/main" id="{6F39880F-D0DA-40B6-AD53-8EEE9FB0A5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5" name="AutoShape 3" descr="(question)">
          <a:extLst>
            <a:ext uri="{FF2B5EF4-FFF2-40B4-BE49-F238E27FC236}">
              <a16:creationId xmlns:a16="http://schemas.microsoft.com/office/drawing/2014/main" id="{286B5EC1-1664-46B1-AAF4-6BAB275974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6" name="AutoShape 3" descr="(question)">
          <a:extLst>
            <a:ext uri="{FF2B5EF4-FFF2-40B4-BE49-F238E27FC236}">
              <a16:creationId xmlns:a16="http://schemas.microsoft.com/office/drawing/2014/main" id="{20E825FF-1E7D-4980-8624-5A249EB09A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7" name="AutoShape 3" descr="(question)">
          <a:extLst>
            <a:ext uri="{FF2B5EF4-FFF2-40B4-BE49-F238E27FC236}">
              <a16:creationId xmlns:a16="http://schemas.microsoft.com/office/drawing/2014/main" id="{B7668E23-5D62-4860-8FAC-90685D53FD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8" name="AutoShape 3" descr="(question)">
          <a:extLst>
            <a:ext uri="{FF2B5EF4-FFF2-40B4-BE49-F238E27FC236}">
              <a16:creationId xmlns:a16="http://schemas.microsoft.com/office/drawing/2014/main" id="{8F9E738A-2CCC-4FE6-9F50-F61AEB023B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59" name="AutoShape 3" descr="(question)">
          <a:extLst>
            <a:ext uri="{FF2B5EF4-FFF2-40B4-BE49-F238E27FC236}">
              <a16:creationId xmlns:a16="http://schemas.microsoft.com/office/drawing/2014/main" id="{FE949A4F-FC5F-42F3-912E-833F9EA1B2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0" name="AutoShape 3" descr="(question)">
          <a:extLst>
            <a:ext uri="{FF2B5EF4-FFF2-40B4-BE49-F238E27FC236}">
              <a16:creationId xmlns:a16="http://schemas.microsoft.com/office/drawing/2014/main" id="{1F4AAA09-C984-4223-8B59-3ECD9F1320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1" name="AutoShape 3" descr="(question)">
          <a:extLst>
            <a:ext uri="{FF2B5EF4-FFF2-40B4-BE49-F238E27FC236}">
              <a16:creationId xmlns:a16="http://schemas.microsoft.com/office/drawing/2014/main" id="{01479C94-C1DF-4146-AA53-4189D57F07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2" name="AutoShape 3" descr="(question)">
          <a:extLst>
            <a:ext uri="{FF2B5EF4-FFF2-40B4-BE49-F238E27FC236}">
              <a16:creationId xmlns:a16="http://schemas.microsoft.com/office/drawing/2014/main" id="{D2AFCE22-8969-4971-91DF-805BAE4AAE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3" name="AutoShape 3" descr="(question)">
          <a:extLst>
            <a:ext uri="{FF2B5EF4-FFF2-40B4-BE49-F238E27FC236}">
              <a16:creationId xmlns:a16="http://schemas.microsoft.com/office/drawing/2014/main" id="{9CA67B89-4CDB-4AEB-B388-1789F68862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4" name="AutoShape 3" descr="(question)">
          <a:extLst>
            <a:ext uri="{FF2B5EF4-FFF2-40B4-BE49-F238E27FC236}">
              <a16:creationId xmlns:a16="http://schemas.microsoft.com/office/drawing/2014/main" id="{61330D97-44F0-495E-9A9A-6DD4BEAAF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5" name="AutoShape 3" descr="(question)">
          <a:extLst>
            <a:ext uri="{FF2B5EF4-FFF2-40B4-BE49-F238E27FC236}">
              <a16:creationId xmlns:a16="http://schemas.microsoft.com/office/drawing/2014/main" id="{CE509DAB-6FB5-47CD-AB97-BDFC9E765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6" name="AutoShape 3" descr="(question)">
          <a:extLst>
            <a:ext uri="{FF2B5EF4-FFF2-40B4-BE49-F238E27FC236}">
              <a16:creationId xmlns:a16="http://schemas.microsoft.com/office/drawing/2014/main" id="{D2195594-88AC-4729-B9D1-512DE8736D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7" name="AutoShape 3" descr="(question)">
          <a:extLst>
            <a:ext uri="{FF2B5EF4-FFF2-40B4-BE49-F238E27FC236}">
              <a16:creationId xmlns:a16="http://schemas.microsoft.com/office/drawing/2014/main" id="{329158E2-CC60-4902-B3E1-141FB949D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8" name="AutoShape 3" descr="(question)">
          <a:extLst>
            <a:ext uri="{FF2B5EF4-FFF2-40B4-BE49-F238E27FC236}">
              <a16:creationId xmlns:a16="http://schemas.microsoft.com/office/drawing/2014/main" id="{5A565229-C5AC-4F05-B571-B3C55580B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69" name="AutoShape 3" descr="(question)">
          <a:extLst>
            <a:ext uri="{FF2B5EF4-FFF2-40B4-BE49-F238E27FC236}">
              <a16:creationId xmlns:a16="http://schemas.microsoft.com/office/drawing/2014/main" id="{38992A56-E17B-491E-8056-445DEDD88E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1570" name="AutoShape 3" descr="(question)">
          <a:extLst>
            <a:ext uri="{FF2B5EF4-FFF2-40B4-BE49-F238E27FC236}">
              <a16:creationId xmlns:a16="http://schemas.microsoft.com/office/drawing/2014/main" id="{0367EF0B-96B3-43C4-9572-644FC93BB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610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1" name="AutoShape 3" descr="(question)">
          <a:extLst>
            <a:ext uri="{FF2B5EF4-FFF2-40B4-BE49-F238E27FC236}">
              <a16:creationId xmlns:a16="http://schemas.microsoft.com/office/drawing/2014/main" id="{E652530A-55A0-43AB-B827-4430EC33D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2" name="AutoShape 3" descr="(question)">
          <a:extLst>
            <a:ext uri="{FF2B5EF4-FFF2-40B4-BE49-F238E27FC236}">
              <a16:creationId xmlns:a16="http://schemas.microsoft.com/office/drawing/2014/main" id="{DF0C769E-E9B5-49F2-9A93-128299E536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3" name="AutoShape 3" descr="(question)">
          <a:extLst>
            <a:ext uri="{FF2B5EF4-FFF2-40B4-BE49-F238E27FC236}">
              <a16:creationId xmlns:a16="http://schemas.microsoft.com/office/drawing/2014/main" id="{5F202386-822F-490D-9195-D533A4D30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4" name="AutoShape 3" descr="(question)">
          <a:extLst>
            <a:ext uri="{FF2B5EF4-FFF2-40B4-BE49-F238E27FC236}">
              <a16:creationId xmlns:a16="http://schemas.microsoft.com/office/drawing/2014/main" id="{F20993C4-FB38-49BC-9754-C1952F3180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5" name="AutoShape 3" descr="(question)">
          <a:extLst>
            <a:ext uri="{FF2B5EF4-FFF2-40B4-BE49-F238E27FC236}">
              <a16:creationId xmlns:a16="http://schemas.microsoft.com/office/drawing/2014/main" id="{43406E5F-D953-4DE3-AF4C-1E4B2321B8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6" name="AutoShape 3" descr="(question)">
          <a:extLst>
            <a:ext uri="{FF2B5EF4-FFF2-40B4-BE49-F238E27FC236}">
              <a16:creationId xmlns:a16="http://schemas.microsoft.com/office/drawing/2014/main" id="{AD83D818-DC22-47EC-934A-62B5624CD7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7" name="AutoShape 3" descr="(question)">
          <a:extLst>
            <a:ext uri="{FF2B5EF4-FFF2-40B4-BE49-F238E27FC236}">
              <a16:creationId xmlns:a16="http://schemas.microsoft.com/office/drawing/2014/main" id="{D58F6C1A-D86D-469F-BEE3-3AC708AD8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8" name="AutoShape 3" descr="(question)">
          <a:extLst>
            <a:ext uri="{FF2B5EF4-FFF2-40B4-BE49-F238E27FC236}">
              <a16:creationId xmlns:a16="http://schemas.microsoft.com/office/drawing/2014/main" id="{5AA597EC-92A3-49CC-81E9-136B01C47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79" name="AutoShape 3" descr="(question)">
          <a:extLst>
            <a:ext uri="{FF2B5EF4-FFF2-40B4-BE49-F238E27FC236}">
              <a16:creationId xmlns:a16="http://schemas.microsoft.com/office/drawing/2014/main" id="{FEF50363-0636-4CB9-A3F6-2CA47EBE74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0" name="AutoShape 3" descr="(question)">
          <a:extLst>
            <a:ext uri="{FF2B5EF4-FFF2-40B4-BE49-F238E27FC236}">
              <a16:creationId xmlns:a16="http://schemas.microsoft.com/office/drawing/2014/main" id="{42F10C08-D651-45DD-AA26-C745FBEA95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1" name="AutoShape 3" descr="(question)">
          <a:extLst>
            <a:ext uri="{FF2B5EF4-FFF2-40B4-BE49-F238E27FC236}">
              <a16:creationId xmlns:a16="http://schemas.microsoft.com/office/drawing/2014/main" id="{7C5CC08D-54E8-42DE-880E-99850D610A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2" name="AutoShape 3" descr="(question)">
          <a:extLst>
            <a:ext uri="{FF2B5EF4-FFF2-40B4-BE49-F238E27FC236}">
              <a16:creationId xmlns:a16="http://schemas.microsoft.com/office/drawing/2014/main" id="{C4640147-7591-4800-96D5-390C105A0E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3" name="AutoShape 3" descr="(question)">
          <a:extLst>
            <a:ext uri="{FF2B5EF4-FFF2-40B4-BE49-F238E27FC236}">
              <a16:creationId xmlns:a16="http://schemas.microsoft.com/office/drawing/2014/main" id="{B55AFFAB-AA8E-48CB-A969-827D374AF2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4" name="AutoShape 3" descr="(question)">
          <a:extLst>
            <a:ext uri="{FF2B5EF4-FFF2-40B4-BE49-F238E27FC236}">
              <a16:creationId xmlns:a16="http://schemas.microsoft.com/office/drawing/2014/main" id="{436C1CD5-5E6F-48BB-8B9D-EBD2A05B5D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5" name="AutoShape 3" descr="(question)">
          <a:extLst>
            <a:ext uri="{FF2B5EF4-FFF2-40B4-BE49-F238E27FC236}">
              <a16:creationId xmlns:a16="http://schemas.microsoft.com/office/drawing/2014/main" id="{B3EBC461-36EA-4119-AA63-B1E207895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6" name="AutoShape 3" descr="(question)">
          <a:extLst>
            <a:ext uri="{FF2B5EF4-FFF2-40B4-BE49-F238E27FC236}">
              <a16:creationId xmlns:a16="http://schemas.microsoft.com/office/drawing/2014/main" id="{25DD4CF0-37D4-4FCA-8492-A6A0A57E94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7" name="AutoShape 3" descr="(question)">
          <a:extLst>
            <a:ext uri="{FF2B5EF4-FFF2-40B4-BE49-F238E27FC236}">
              <a16:creationId xmlns:a16="http://schemas.microsoft.com/office/drawing/2014/main" id="{F1B838F9-0045-468A-A40C-D801C10F7C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8" name="AutoShape 3" descr="(question)">
          <a:extLst>
            <a:ext uri="{FF2B5EF4-FFF2-40B4-BE49-F238E27FC236}">
              <a16:creationId xmlns:a16="http://schemas.microsoft.com/office/drawing/2014/main" id="{D001C7D3-CC6B-417B-8267-E9B3423DC4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89" name="AutoShape 3" descr="(question)">
          <a:extLst>
            <a:ext uri="{FF2B5EF4-FFF2-40B4-BE49-F238E27FC236}">
              <a16:creationId xmlns:a16="http://schemas.microsoft.com/office/drawing/2014/main" id="{92BBBC8B-BE18-4FCF-8B08-E5FC469407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0" name="AutoShape 3" descr="(question)">
          <a:extLst>
            <a:ext uri="{FF2B5EF4-FFF2-40B4-BE49-F238E27FC236}">
              <a16:creationId xmlns:a16="http://schemas.microsoft.com/office/drawing/2014/main" id="{18CE8539-C990-4E5B-B9B2-7F6D01FDFC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1" name="AutoShape 3" descr="(question)">
          <a:extLst>
            <a:ext uri="{FF2B5EF4-FFF2-40B4-BE49-F238E27FC236}">
              <a16:creationId xmlns:a16="http://schemas.microsoft.com/office/drawing/2014/main" id="{60B2047B-F9EF-4E96-80DB-CEF9871F2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2" name="AutoShape 3" descr="(question)">
          <a:extLst>
            <a:ext uri="{FF2B5EF4-FFF2-40B4-BE49-F238E27FC236}">
              <a16:creationId xmlns:a16="http://schemas.microsoft.com/office/drawing/2014/main" id="{6AC28DD9-5C62-4056-8429-41D582515F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3" name="AutoShape 3" descr="(question)">
          <a:extLst>
            <a:ext uri="{FF2B5EF4-FFF2-40B4-BE49-F238E27FC236}">
              <a16:creationId xmlns:a16="http://schemas.microsoft.com/office/drawing/2014/main" id="{342116B4-481B-4D75-9769-EE43C93C8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4" name="AutoShape 3" descr="(question)">
          <a:extLst>
            <a:ext uri="{FF2B5EF4-FFF2-40B4-BE49-F238E27FC236}">
              <a16:creationId xmlns:a16="http://schemas.microsoft.com/office/drawing/2014/main" id="{174658BD-DDF2-4E72-923E-B2CFFCA359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5" name="AutoShape 3" descr="(question)">
          <a:extLst>
            <a:ext uri="{FF2B5EF4-FFF2-40B4-BE49-F238E27FC236}">
              <a16:creationId xmlns:a16="http://schemas.microsoft.com/office/drawing/2014/main" id="{7097E6A0-994E-4D0A-9840-CB6848901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6" name="AutoShape 3" descr="(question)">
          <a:extLst>
            <a:ext uri="{FF2B5EF4-FFF2-40B4-BE49-F238E27FC236}">
              <a16:creationId xmlns:a16="http://schemas.microsoft.com/office/drawing/2014/main" id="{6F4B37AC-32B0-4494-A680-0DB8253889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7" name="AutoShape 3" descr="(question)">
          <a:extLst>
            <a:ext uri="{FF2B5EF4-FFF2-40B4-BE49-F238E27FC236}">
              <a16:creationId xmlns:a16="http://schemas.microsoft.com/office/drawing/2014/main" id="{F79A86B9-06AB-4647-99E4-DCDF636FAD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8" name="AutoShape 3" descr="(question)">
          <a:extLst>
            <a:ext uri="{FF2B5EF4-FFF2-40B4-BE49-F238E27FC236}">
              <a16:creationId xmlns:a16="http://schemas.microsoft.com/office/drawing/2014/main" id="{0BA3BF00-C570-47D4-87A2-4ED4FF993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599" name="AutoShape 3" descr="(question)">
          <a:extLst>
            <a:ext uri="{FF2B5EF4-FFF2-40B4-BE49-F238E27FC236}">
              <a16:creationId xmlns:a16="http://schemas.microsoft.com/office/drawing/2014/main" id="{676B83DA-DE31-4C2E-9CC1-BEDEB16B7C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0" name="AutoShape 3" descr="(question)">
          <a:extLst>
            <a:ext uri="{FF2B5EF4-FFF2-40B4-BE49-F238E27FC236}">
              <a16:creationId xmlns:a16="http://schemas.microsoft.com/office/drawing/2014/main" id="{62A18995-3211-4743-9B51-D9D59C3CF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1" name="AutoShape 3" descr="(question)">
          <a:extLst>
            <a:ext uri="{FF2B5EF4-FFF2-40B4-BE49-F238E27FC236}">
              <a16:creationId xmlns:a16="http://schemas.microsoft.com/office/drawing/2014/main" id="{91F4FBAF-56E2-4D88-8D0D-DC7CEB35A4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2" name="AutoShape 3" descr="(question)">
          <a:extLst>
            <a:ext uri="{FF2B5EF4-FFF2-40B4-BE49-F238E27FC236}">
              <a16:creationId xmlns:a16="http://schemas.microsoft.com/office/drawing/2014/main" id="{AAD632C1-0210-43B7-AD81-3F12DA334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3" name="AutoShape 3" descr="(question)">
          <a:extLst>
            <a:ext uri="{FF2B5EF4-FFF2-40B4-BE49-F238E27FC236}">
              <a16:creationId xmlns:a16="http://schemas.microsoft.com/office/drawing/2014/main" id="{C87F0764-6DEB-49F1-8C65-BC324ABB60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4" name="AutoShape 3" descr="(question)">
          <a:extLst>
            <a:ext uri="{FF2B5EF4-FFF2-40B4-BE49-F238E27FC236}">
              <a16:creationId xmlns:a16="http://schemas.microsoft.com/office/drawing/2014/main" id="{75AC5911-404F-430A-9C89-0D6DF51372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5" name="AutoShape 3" descr="(question)">
          <a:extLst>
            <a:ext uri="{FF2B5EF4-FFF2-40B4-BE49-F238E27FC236}">
              <a16:creationId xmlns:a16="http://schemas.microsoft.com/office/drawing/2014/main" id="{BCE6D6BD-BACC-47E6-901C-243D1A09F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6" name="AutoShape 3" descr="(question)">
          <a:extLst>
            <a:ext uri="{FF2B5EF4-FFF2-40B4-BE49-F238E27FC236}">
              <a16:creationId xmlns:a16="http://schemas.microsoft.com/office/drawing/2014/main" id="{48F1344F-7BAB-4141-BE0A-8E86BFC32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7" name="AutoShape 3" descr="(question)">
          <a:extLst>
            <a:ext uri="{FF2B5EF4-FFF2-40B4-BE49-F238E27FC236}">
              <a16:creationId xmlns:a16="http://schemas.microsoft.com/office/drawing/2014/main" id="{50581471-9537-4B42-A7D6-4064ED4F3A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8" name="AutoShape 3" descr="(question)">
          <a:extLst>
            <a:ext uri="{FF2B5EF4-FFF2-40B4-BE49-F238E27FC236}">
              <a16:creationId xmlns:a16="http://schemas.microsoft.com/office/drawing/2014/main" id="{8BEEAA58-1396-470D-908A-48B1186066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09" name="AutoShape 3" descr="(question)">
          <a:extLst>
            <a:ext uri="{FF2B5EF4-FFF2-40B4-BE49-F238E27FC236}">
              <a16:creationId xmlns:a16="http://schemas.microsoft.com/office/drawing/2014/main" id="{5EA58504-E47F-44F6-BAE7-A1038D44D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0" name="AutoShape 3" descr="(question)">
          <a:extLst>
            <a:ext uri="{FF2B5EF4-FFF2-40B4-BE49-F238E27FC236}">
              <a16:creationId xmlns:a16="http://schemas.microsoft.com/office/drawing/2014/main" id="{5D5ACF15-0C10-44E6-8CBC-A8F0D65B93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1" name="AutoShape 3" descr="(question)">
          <a:extLst>
            <a:ext uri="{FF2B5EF4-FFF2-40B4-BE49-F238E27FC236}">
              <a16:creationId xmlns:a16="http://schemas.microsoft.com/office/drawing/2014/main" id="{76F3FEDE-7AE6-4A62-B7C5-34E5F02EE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2" name="AutoShape 3" descr="(question)">
          <a:extLst>
            <a:ext uri="{FF2B5EF4-FFF2-40B4-BE49-F238E27FC236}">
              <a16:creationId xmlns:a16="http://schemas.microsoft.com/office/drawing/2014/main" id="{B4010347-54A2-4734-AE42-314D0EAEE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3" name="AutoShape 3" descr="(question)">
          <a:extLst>
            <a:ext uri="{FF2B5EF4-FFF2-40B4-BE49-F238E27FC236}">
              <a16:creationId xmlns:a16="http://schemas.microsoft.com/office/drawing/2014/main" id="{B2404CD5-8496-4805-93A8-0D09DD7634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4" name="AutoShape 3" descr="(question)">
          <a:extLst>
            <a:ext uri="{FF2B5EF4-FFF2-40B4-BE49-F238E27FC236}">
              <a16:creationId xmlns:a16="http://schemas.microsoft.com/office/drawing/2014/main" id="{C517A61F-D1BA-4620-B3A3-9BB40BF84E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5" name="AutoShape 3" descr="(question)">
          <a:extLst>
            <a:ext uri="{FF2B5EF4-FFF2-40B4-BE49-F238E27FC236}">
              <a16:creationId xmlns:a16="http://schemas.microsoft.com/office/drawing/2014/main" id="{94295AEA-0A33-43BB-B7A4-43E43B9E4C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6" name="AutoShape 3" descr="(question)">
          <a:extLst>
            <a:ext uri="{FF2B5EF4-FFF2-40B4-BE49-F238E27FC236}">
              <a16:creationId xmlns:a16="http://schemas.microsoft.com/office/drawing/2014/main" id="{B1FAA405-37A5-4682-ADD8-48EEA7BAD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7" name="AutoShape 3" descr="(question)">
          <a:extLst>
            <a:ext uri="{FF2B5EF4-FFF2-40B4-BE49-F238E27FC236}">
              <a16:creationId xmlns:a16="http://schemas.microsoft.com/office/drawing/2014/main" id="{698D78E6-7A96-4876-AAD7-2D67755B1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8" name="AutoShape 3" descr="(question)">
          <a:extLst>
            <a:ext uri="{FF2B5EF4-FFF2-40B4-BE49-F238E27FC236}">
              <a16:creationId xmlns:a16="http://schemas.microsoft.com/office/drawing/2014/main" id="{B4C9965C-E96C-41BF-8AD2-D3839E5C7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19" name="AutoShape 3" descr="(question)">
          <a:extLst>
            <a:ext uri="{FF2B5EF4-FFF2-40B4-BE49-F238E27FC236}">
              <a16:creationId xmlns:a16="http://schemas.microsoft.com/office/drawing/2014/main" id="{604AA7C7-C806-42BE-8779-562CF8593C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0" name="AutoShape 3" descr="(question)">
          <a:extLst>
            <a:ext uri="{FF2B5EF4-FFF2-40B4-BE49-F238E27FC236}">
              <a16:creationId xmlns:a16="http://schemas.microsoft.com/office/drawing/2014/main" id="{FA199547-7BAC-452C-85AA-CCBB33E6FD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1" name="AutoShape 3" descr="(question)">
          <a:extLst>
            <a:ext uri="{FF2B5EF4-FFF2-40B4-BE49-F238E27FC236}">
              <a16:creationId xmlns:a16="http://schemas.microsoft.com/office/drawing/2014/main" id="{3CB4ECBE-A10C-4DC9-85C7-7F08A936D1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2" name="AutoShape 3" descr="(question)">
          <a:extLst>
            <a:ext uri="{FF2B5EF4-FFF2-40B4-BE49-F238E27FC236}">
              <a16:creationId xmlns:a16="http://schemas.microsoft.com/office/drawing/2014/main" id="{5FC75430-4544-4FC9-99CD-F5A226DCC4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3" name="AutoShape 3" descr="(question)">
          <a:extLst>
            <a:ext uri="{FF2B5EF4-FFF2-40B4-BE49-F238E27FC236}">
              <a16:creationId xmlns:a16="http://schemas.microsoft.com/office/drawing/2014/main" id="{883528E7-ED90-4585-95E2-40B22367DA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4" name="AutoShape 3" descr="(question)">
          <a:extLst>
            <a:ext uri="{FF2B5EF4-FFF2-40B4-BE49-F238E27FC236}">
              <a16:creationId xmlns:a16="http://schemas.microsoft.com/office/drawing/2014/main" id="{3C5272C1-F1CD-4A76-8C8E-870A1458F3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5" name="AutoShape 3" descr="(question)">
          <a:extLst>
            <a:ext uri="{FF2B5EF4-FFF2-40B4-BE49-F238E27FC236}">
              <a16:creationId xmlns:a16="http://schemas.microsoft.com/office/drawing/2014/main" id="{8B20B074-23B1-4A49-8DC2-13BA80D5A4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6" name="AutoShape 3" descr="(question)">
          <a:extLst>
            <a:ext uri="{FF2B5EF4-FFF2-40B4-BE49-F238E27FC236}">
              <a16:creationId xmlns:a16="http://schemas.microsoft.com/office/drawing/2014/main" id="{7EF6B286-DFAB-49A7-91DF-BD1B7F5CD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7" name="AutoShape 3" descr="(question)">
          <a:extLst>
            <a:ext uri="{FF2B5EF4-FFF2-40B4-BE49-F238E27FC236}">
              <a16:creationId xmlns:a16="http://schemas.microsoft.com/office/drawing/2014/main" id="{B8EE62F6-4D5A-487B-B988-BE42C20D3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8" name="AutoShape 3" descr="(question)">
          <a:extLst>
            <a:ext uri="{FF2B5EF4-FFF2-40B4-BE49-F238E27FC236}">
              <a16:creationId xmlns:a16="http://schemas.microsoft.com/office/drawing/2014/main" id="{0A97DAFB-FA94-4EF1-BE70-1F8E0D536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29" name="AutoShape 3" descr="(question)">
          <a:extLst>
            <a:ext uri="{FF2B5EF4-FFF2-40B4-BE49-F238E27FC236}">
              <a16:creationId xmlns:a16="http://schemas.microsoft.com/office/drawing/2014/main" id="{4F992C09-4D7D-4B93-8AAE-ACFBEC596E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0" name="AutoShape 3" descr="(question)">
          <a:extLst>
            <a:ext uri="{FF2B5EF4-FFF2-40B4-BE49-F238E27FC236}">
              <a16:creationId xmlns:a16="http://schemas.microsoft.com/office/drawing/2014/main" id="{D67A7367-F154-40D2-B711-B6CE96A5A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1" name="AutoShape 3" descr="(question)">
          <a:extLst>
            <a:ext uri="{FF2B5EF4-FFF2-40B4-BE49-F238E27FC236}">
              <a16:creationId xmlns:a16="http://schemas.microsoft.com/office/drawing/2014/main" id="{8472C6D0-2CB4-4BC5-87D4-9E968067F4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2" name="AutoShape 3" descr="(question)">
          <a:extLst>
            <a:ext uri="{FF2B5EF4-FFF2-40B4-BE49-F238E27FC236}">
              <a16:creationId xmlns:a16="http://schemas.microsoft.com/office/drawing/2014/main" id="{08277258-25AD-48D7-86C4-AE7559B9F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3" name="AutoShape 3" descr="(question)">
          <a:extLst>
            <a:ext uri="{FF2B5EF4-FFF2-40B4-BE49-F238E27FC236}">
              <a16:creationId xmlns:a16="http://schemas.microsoft.com/office/drawing/2014/main" id="{A6379E25-8C06-4712-98DE-A9468FB79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4" name="AutoShape 3" descr="(question)">
          <a:extLst>
            <a:ext uri="{FF2B5EF4-FFF2-40B4-BE49-F238E27FC236}">
              <a16:creationId xmlns:a16="http://schemas.microsoft.com/office/drawing/2014/main" id="{CC4C9914-DCB2-40DE-93CD-1A8A52F769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5" name="AutoShape 3" descr="(question)">
          <a:extLst>
            <a:ext uri="{FF2B5EF4-FFF2-40B4-BE49-F238E27FC236}">
              <a16:creationId xmlns:a16="http://schemas.microsoft.com/office/drawing/2014/main" id="{DEBB44F2-2511-464E-9918-4A906150B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6" name="AutoShape 3" descr="(question)">
          <a:extLst>
            <a:ext uri="{FF2B5EF4-FFF2-40B4-BE49-F238E27FC236}">
              <a16:creationId xmlns:a16="http://schemas.microsoft.com/office/drawing/2014/main" id="{545DD914-4B28-4DE2-A022-CF54ED676E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7" name="AutoShape 3" descr="(question)">
          <a:extLst>
            <a:ext uri="{FF2B5EF4-FFF2-40B4-BE49-F238E27FC236}">
              <a16:creationId xmlns:a16="http://schemas.microsoft.com/office/drawing/2014/main" id="{B29019B3-30FF-4652-BD03-28F913BB0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8" name="AutoShape 3" descr="(question)">
          <a:extLst>
            <a:ext uri="{FF2B5EF4-FFF2-40B4-BE49-F238E27FC236}">
              <a16:creationId xmlns:a16="http://schemas.microsoft.com/office/drawing/2014/main" id="{259900E0-FD73-428D-B386-BE61C90F7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39" name="AutoShape 3" descr="(question)">
          <a:extLst>
            <a:ext uri="{FF2B5EF4-FFF2-40B4-BE49-F238E27FC236}">
              <a16:creationId xmlns:a16="http://schemas.microsoft.com/office/drawing/2014/main" id="{9FBE4546-BEB6-41D5-9CDC-BE66912607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0" name="AutoShape 3" descr="(question)">
          <a:extLst>
            <a:ext uri="{FF2B5EF4-FFF2-40B4-BE49-F238E27FC236}">
              <a16:creationId xmlns:a16="http://schemas.microsoft.com/office/drawing/2014/main" id="{E57755FB-72B7-4E4A-ADDE-96C52D28C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1" name="AutoShape 3" descr="(question)">
          <a:extLst>
            <a:ext uri="{FF2B5EF4-FFF2-40B4-BE49-F238E27FC236}">
              <a16:creationId xmlns:a16="http://schemas.microsoft.com/office/drawing/2014/main" id="{1C95FC02-04DD-4070-BA58-BA1C9A666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2" name="AutoShape 3" descr="(question)">
          <a:extLst>
            <a:ext uri="{FF2B5EF4-FFF2-40B4-BE49-F238E27FC236}">
              <a16:creationId xmlns:a16="http://schemas.microsoft.com/office/drawing/2014/main" id="{D695CA55-4881-4A37-9153-289406189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3" name="AutoShape 3" descr="(question)">
          <a:extLst>
            <a:ext uri="{FF2B5EF4-FFF2-40B4-BE49-F238E27FC236}">
              <a16:creationId xmlns:a16="http://schemas.microsoft.com/office/drawing/2014/main" id="{DED5EB8B-E799-4F22-BF89-DBBEA131A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4" name="AutoShape 3" descr="(question)">
          <a:extLst>
            <a:ext uri="{FF2B5EF4-FFF2-40B4-BE49-F238E27FC236}">
              <a16:creationId xmlns:a16="http://schemas.microsoft.com/office/drawing/2014/main" id="{4B6E445C-D5EA-4E76-8382-9C642F542B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5" name="AutoShape 3" descr="(question)">
          <a:extLst>
            <a:ext uri="{FF2B5EF4-FFF2-40B4-BE49-F238E27FC236}">
              <a16:creationId xmlns:a16="http://schemas.microsoft.com/office/drawing/2014/main" id="{DEAD9AC9-F94A-4E9F-B7D8-8804C60FA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6" name="AutoShape 3" descr="(question)">
          <a:extLst>
            <a:ext uri="{FF2B5EF4-FFF2-40B4-BE49-F238E27FC236}">
              <a16:creationId xmlns:a16="http://schemas.microsoft.com/office/drawing/2014/main" id="{5004A082-A7EA-4603-AED4-B7B0277615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7" name="AutoShape 3" descr="(question)">
          <a:extLst>
            <a:ext uri="{FF2B5EF4-FFF2-40B4-BE49-F238E27FC236}">
              <a16:creationId xmlns:a16="http://schemas.microsoft.com/office/drawing/2014/main" id="{6F6EFFD6-5889-4B7A-9889-974B692CD1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8" name="AutoShape 3" descr="(question)">
          <a:extLst>
            <a:ext uri="{FF2B5EF4-FFF2-40B4-BE49-F238E27FC236}">
              <a16:creationId xmlns:a16="http://schemas.microsoft.com/office/drawing/2014/main" id="{E365321E-4901-4D0F-BFAE-E9F3936E2E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1649" name="AutoShape 3" descr="(question)">
          <a:extLst>
            <a:ext uri="{FF2B5EF4-FFF2-40B4-BE49-F238E27FC236}">
              <a16:creationId xmlns:a16="http://schemas.microsoft.com/office/drawing/2014/main" id="{99B51C52-7378-4792-9EC5-1C27D150D3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8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1" name="AutoShape 3" descr="(question)">
          <a:extLst>
            <a:ext uri="{FF2B5EF4-FFF2-40B4-BE49-F238E27FC236}">
              <a16:creationId xmlns:a16="http://schemas.microsoft.com/office/drawing/2014/main" id="{C8FEE4B9-E360-493E-AB84-9831E0FCDC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2" name="AutoShape 3" descr="(question)">
          <a:extLst>
            <a:ext uri="{FF2B5EF4-FFF2-40B4-BE49-F238E27FC236}">
              <a16:creationId xmlns:a16="http://schemas.microsoft.com/office/drawing/2014/main" id="{0EB3E0B2-5AFC-49DC-9E0C-8013E86D32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3" name="AutoShape 3" descr="(question)">
          <a:extLst>
            <a:ext uri="{FF2B5EF4-FFF2-40B4-BE49-F238E27FC236}">
              <a16:creationId xmlns:a16="http://schemas.microsoft.com/office/drawing/2014/main" id="{50D4344A-833F-4A50-A8AE-2BEC8617F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4" name="AutoShape 3" descr="(question)">
          <a:extLst>
            <a:ext uri="{FF2B5EF4-FFF2-40B4-BE49-F238E27FC236}">
              <a16:creationId xmlns:a16="http://schemas.microsoft.com/office/drawing/2014/main" id="{4C12D881-DBCB-41B6-A0B7-A8825D6E4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5" name="AutoShape 3" descr="(question)">
          <a:extLst>
            <a:ext uri="{FF2B5EF4-FFF2-40B4-BE49-F238E27FC236}">
              <a16:creationId xmlns:a16="http://schemas.microsoft.com/office/drawing/2014/main" id="{43E21F17-CB85-4207-A69D-DD34D9F215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6" name="AutoShape 3" descr="(question)">
          <a:extLst>
            <a:ext uri="{FF2B5EF4-FFF2-40B4-BE49-F238E27FC236}">
              <a16:creationId xmlns:a16="http://schemas.microsoft.com/office/drawing/2014/main" id="{316E4156-6B30-4316-83DE-2146AD6D0F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7" name="AutoShape 3" descr="(question)">
          <a:extLst>
            <a:ext uri="{FF2B5EF4-FFF2-40B4-BE49-F238E27FC236}">
              <a16:creationId xmlns:a16="http://schemas.microsoft.com/office/drawing/2014/main" id="{C2D5B646-76CF-4BDA-932B-D839019106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8" name="AutoShape 3" descr="(question)">
          <a:extLst>
            <a:ext uri="{FF2B5EF4-FFF2-40B4-BE49-F238E27FC236}">
              <a16:creationId xmlns:a16="http://schemas.microsoft.com/office/drawing/2014/main" id="{C1C8799B-9C8B-4B9F-B04B-0BD7B630E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59" name="AutoShape 3" descr="(question)">
          <a:extLst>
            <a:ext uri="{FF2B5EF4-FFF2-40B4-BE49-F238E27FC236}">
              <a16:creationId xmlns:a16="http://schemas.microsoft.com/office/drawing/2014/main" id="{2F95858E-3CFC-4F19-8BA0-6C61936F2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0" name="AutoShape 3" descr="(question)">
          <a:extLst>
            <a:ext uri="{FF2B5EF4-FFF2-40B4-BE49-F238E27FC236}">
              <a16:creationId xmlns:a16="http://schemas.microsoft.com/office/drawing/2014/main" id="{87245574-6536-45F3-BD6C-A6DAF59043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1" name="AutoShape 3" descr="(question)">
          <a:extLst>
            <a:ext uri="{FF2B5EF4-FFF2-40B4-BE49-F238E27FC236}">
              <a16:creationId xmlns:a16="http://schemas.microsoft.com/office/drawing/2014/main" id="{FA122969-8381-4288-A83F-7E9BC2BE6C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2" name="AutoShape 3" descr="(question)">
          <a:extLst>
            <a:ext uri="{FF2B5EF4-FFF2-40B4-BE49-F238E27FC236}">
              <a16:creationId xmlns:a16="http://schemas.microsoft.com/office/drawing/2014/main" id="{40652848-95FB-4112-9F48-286F6476D0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3" name="AutoShape 3" descr="(question)">
          <a:extLst>
            <a:ext uri="{FF2B5EF4-FFF2-40B4-BE49-F238E27FC236}">
              <a16:creationId xmlns:a16="http://schemas.microsoft.com/office/drawing/2014/main" id="{698144E2-F00C-41E6-B9FD-B5091F8F3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4" name="AutoShape 3" descr="(question)">
          <a:extLst>
            <a:ext uri="{FF2B5EF4-FFF2-40B4-BE49-F238E27FC236}">
              <a16:creationId xmlns:a16="http://schemas.microsoft.com/office/drawing/2014/main" id="{9CE8758D-C303-4CDC-9982-043256811B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5" name="AutoShape 3" descr="(question)">
          <a:extLst>
            <a:ext uri="{FF2B5EF4-FFF2-40B4-BE49-F238E27FC236}">
              <a16:creationId xmlns:a16="http://schemas.microsoft.com/office/drawing/2014/main" id="{A1D5E15A-0D7A-4932-8992-3ABD9D610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6" name="AutoShape 3" descr="(question)">
          <a:extLst>
            <a:ext uri="{FF2B5EF4-FFF2-40B4-BE49-F238E27FC236}">
              <a16:creationId xmlns:a16="http://schemas.microsoft.com/office/drawing/2014/main" id="{F8A87898-A08D-42AE-AE01-BAC4F6C40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7" name="AutoShape 3" descr="(question)">
          <a:extLst>
            <a:ext uri="{FF2B5EF4-FFF2-40B4-BE49-F238E27FC236}">
              <a16:creationId xmlns:a16="http://schemas.microsoft.com/office/drawing/2014/main" id="{B7DEB627-699F-47C2-9C3C-4DEEEE7E82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8" name="AutoShape 3" descr="(question)">
          <a:extLst>
            <a:ext uri="{FF2B5EF4-FFF2-40B4-BE49-F238E27FC236}">
              <a16:creationId xmlns:a16="http://schemas.microsoft.com/office/drawing/2014/main" id="{548F4B1B-FD52-4C96-9486-713E4F61C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69" name="AutoShape 3" descr="(question)">
          <a:extLst>
            <a:ext uri="{FF2B5EF4-FFF2-40B4-BE49-F238E27FC236}">
              <a16:creationId xmlns:a16="http://schemas.microsoft.com/office/drawing/2014/main" id="{8068503A-41DC-4AEF-81A1-8B40425A7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0" name="AutoShape 3" descr="(question)">
          <a:extLst>
            <a:ext uri="{FF2B5EF4-FFF2-40B4-BE49-F238E27FC236}">
              <a16:creationId xmlns:a16="http://schemas.microsoft.com/office/drawing/2014/main" id="{7BB30026-F633-4F59-A1D9-BAF5FEFF6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1" name="AutoShape 3" descr="(question)">
          <a:extLst>
            <a:ext uri="{FF2B5EF4-FFF2-40B4-BE49-F238E27FC236}">
              <a16:creationId xmlns:a16="http://schemas.microsoft.com/office/drawing/2014/main" id="{A6E50EF8-D842-4CC2-9421-7DE9B2C7F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2" name="AutoShape 3" descr="(question)">
          <a:extLst>
            <a:ext uri="{FF2B5EF4-FFF2-40B4-BE49-F238E27FC236}">
              <a16:creationId xmlns:a16="http://schemas.microsoft.com/office/drawing/2014/main" id="{837DA87A-DC1F-4945-9FB4-07290FFC02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3" name="AutoShape 3" descr="(question)">
          <a:extLst>
            <a:ext uri="{FF2B5EF4-FFF2-40B4-BE49-F238E27FC236}">
              <a16:creationId xmlns:a16="http://schemas.microsoft.com/office/drawing/2014/main" id="{7ACB7076-3EFC-4B2E-B483-E371AAEDA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4" name="AutoShape 3" descr="(question)">
          <a:extLst>
            <a:ext uri="{FF2B5EF4-FFF2-40B4-BE49-F238E27FC236}">
              <a16:creationId xmlns:a16="http://schemas.microsoft.com/office/drawing/2014/main" id="{3AF8BD1D-EC05-4526-A56B-AA822F23B3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5" name="AutoShape 3" descr="(question)">
          <a:extLst>
            <a:ext uri="{FF2B5EF4-FFF2-40B4-BE49-F238E27FC236}">
              <a16:creationId xmlns:a16="http://schemas.microsoft.com/office/drawing/2014/main" id="{DC664532-1174-4BD9-BB8E-6B4E6F7127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6" name="AutoShape 3" descr="(question)">
          <a:extLst>
            <a:ext uri="{FF2B5EF4-FFF2-40B4-BE49-F238E27FC236}">
              <a16:creationId xmlns:a16="http://schemas.microsoft.com/office/drawing/2014/main" id="{8E2B9E0E-CCE2-4B64-BBF1-8DC801ACCF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7" name="AutoShape 3" descr="(question)">
          <a:extLst>
            <a:ext uri="{FF2B5EF4-FFF2-40B4-BE49-F238E27FC236}">
              <a16:creationId xmlns:a16="http://schemas.microsoft.com/office/drawing/2014/main" id="{F96B9AB1-E7C9-4CB5-8518-48E2B67C42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8" name="AutoShape 3" descr="(question)">
          <a:extLst>
            <a:ext uri="{FF2B5EF4-FFF2-40B4-BE49-F238E27FC236}">
              <a16:creationId xmlns:a16="http://schemas.microsoft.com/office/drawing/2014/main" id="{293E4A37-7E3F-4C87-8E2E-06BD57CA57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79" name="AutoShape 3" descr="(question)">
          <a:extLst>
            <a:ext uri="{FF2B5EF4-FFF2-40B4-BE49-F238E27FC236}">
              <a16:creationId xmlns:a16="http://schemas.microsoft.com/office/drawing/2014/main" id="{C1AD3526-12F4-49C6-BDEA-A2B9B7B60C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0" name="AutoShape 3" descr="(question)">
          <a:extLst>
            <a:ext uri="{FF2B5EF4-FFF2-40B4-BE49-F238E27FC236}">
              <a16:creationId xmlns:a16="http://schemas.microsoft.com/office/drawing/2014/main" id="{71F98FB0-C4BA-46F1-A8D2-D54D1A22B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1" name="AutoShape 3" descr="(question)">
          <a:extLst>
            <a:ext uri="{FF2B5EF4-FFF2-40B4-BE49-F238E27FC236}">
              <a16:creationId xmlns:a16="http://schemas.microsoft.com/office/drawing/2014/main" id="{B7DB5CBE-93F6-418E-8141-C5D15CACEE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2" name="AutoShape 3" descr="(question)">
          <a:extLst>
            <a:ext uri="{FF2B5EF4-FFF2-40B4-BE49-F238E27FC236}">
              <a16:creationId xmlns:a16="http://schemas.microsoft.com/office/drawing/2014/main" id="{68CA7E51-4F79-44C7-9975-096B00C005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3" name="AutoShape 3" descr="(question)">
          <a:extLst>
            <a:ext uri="{FF2B5EF4-FFF2-40B4-BE49-F238E27FC236}">
              <a16:creationId xmlns:a16="http://schemas.microsoft.com/office/drawing/2014/main" id="{46BE7C32-820C-4E85-A777-377139EED7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4" name="AutoShape 3" descr="(question)">
          <a:extLst>
            <a:ext uri="{FF2B5EF4-FFF2-40B4-BE49-F238E27FC236}">
              <a16:creationId xmlns:a16="http://schemas.microsoft.com/office/drawing/2014/main" id="{5BAD8ACC-1943-46BF-A0F8-62802CCDB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5" name="AutoShape 3" descr="(question)">
          <a:extLst>
            <a:ext uri="{FF2B5EF4-FFF2-40B4-BE49-F238E27FC236}">
              <a16:creationId xmlns:a16="http://schemas.microsoft.com/office/drawing/2014/main" id="{C3258956-94ED-4589-84C4-641D644A64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6" name="AutoShape 3" descr="(question)">
          <a:extLst>
            <a:ext uri="{FF2B5EF4-FFF2-40B4-BE49-F238E27FC236}">
              <a16:creationId xmlns:a16="http://schemas.microsoft.com/office/drawing/2014/main" id="{F02ED54F-ED0D-407A-BB46-3BE35C64F6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7" name="AutoShape 3" descr="(question)">
          <a:extLst>
            <a:ext uri="{FF2B5EF4-FFF2-40B4-BE49-F238E27FC236}">
              <a16:creationId xmlns:a16="http://schemas.microsoft.com/office/drawing/2014/main" id="{124330C1-DB7E-467C-8054-6332F50A39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8" name="AutoShape 3" descr="(question)">
          <a:extLst>
            <a:ext uri="{FF2B5EF4-FFF2-40B4-BE49-F238E27FC236}">
              <a16:creationId xmlns:a16="http://schemas.microsoft.com/office/drawing/2014/main" id="{EAB4FAE5-3261-406C-A1FD-0B5846A14B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89" name="AutoShape 3" descr="(question)">
          <a:extLst>
            <a:ext uri="{FF2B5EF4-FFF2-40B4-BE49-F238E27FC236}">
              <a16:creationId xmlns:a16="http://schemas.microsoft.com/office/drawing/2014/main" id="{1FED1CE6-AE79-4607-ADAB-4355AAC57E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0" name="AutoShape 3" descr="(question)">
          <a:extLst>
            <a:ext uri="{FF2B5EF4-FFF2-40B4-BE49-F238E27FC236}">
              <a16:creationId xmlns:a16="http://schemas.microsoft.com/office/drawing/2014/main" id="{A7B0E174-521E-4EC6-A879-590BA6B2C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1" name="AutoShape 3" descr="(question)">
          <a:extLst>
            <a:ext uri="{FF2B5EF4-FFF2-40B4-BE49-F238E27FC236}">
              <a16:creationId xmlns:a16="http://schemas.microsoft.com/office/drawing/2014/main" id="{2A294141-EFA5-4824-9C16-68C5B79BD0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2" name="AutoShape 3" descr="(question)">
          <a:extLst>
            <a:ext uri="{FF2B5EF4-FFF2-40B4-BE49-F238E27FC236}">
              <a16:creationId xmlns:a16="http://schemas.microsoft.com/office/drawing/2014/main" id="{CE831416-E08D-46BB-94EC-D825E3CE06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3" name="AutoShape 3" descr="(question)">
          <a:extLst>
            <a:ext uri="{FF2B5EF4-FFF2-40B4-BE49-F238E27FC236}">
              <a16:creationId xmlns:a16="http://schemas.microsoft.com/office/drawing/2014/main" id="{B7178619-C9B2-4908-85C9-1A298BBB82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4" name="AutoShape 3" descr="(question)">
          <a:extLst>
            <a:ext uri="{FF2B5EF4-FFF2-40B4-BE49-F238E27FC236}">
              <a16:creationId xmlns:a16="http://schemas.microsoft.com/office/drawing/2014/main" id="{8BBC6A34-C8EF-4638-AD6C-78970311A8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5" name="AutoShape 3" descr="(question)">
          <a:extLst>
            <a:ext uri="{FF2B5EF4-FFF2-40B4-BE49-F238E27FC236}">
              <a16:creationId xmlns:a16="http://schemas.microsoft.com/office/drawing/2014/main" id="{55031763-6626-4BC7-9397-C35B21E13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6" name="AutoShape 3" descr="(question)">
          <a:extLst>
            <a:ext uri="{FF2B5EF4-FFF2-40B4-BE49-F238E27FC236}">
              <a16:creationId xmlns:a16="http://schemas.microsoft.com/office/drawing/2014/main" id="{B8C5363B-143B-44EF-93F1-9BBFD6129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7" name="AutoShape 3" descr="(question)">
          <a:extLst>
            <a:ext uri="{FF2B5EF4-FFF2-40B4-BE49-F238E27FC236}">
              <a16:creationId xmlns:a16="http://schemas.microsoft.com/office/drawing/2014/main" id="{47D21875-81EE-4C8E-9735-29637F7B7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8" name="AutoShape 3" descr="(question)">
          <a:extLst>
            <a:ext uri="{FF2B5EF4-FFF2-40B4-BE49-F238E27FC236}">
              <a16:creationId xmlns:a16="http://schemas.microsoft.com/office/drawing/2014/main" id="{1B74469A-5769-46C7-B1E5-17B3AF393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699" name="AutoShape 3" descr="(question)">
          <a:extLst>
            <a:ext uri="{FF2B5EF4-FFF2-40B4-BE49-F238E27FC236}">
              <a16:creationId xmlns:a16="http://schemas.microsoft.com/office/drawing/2014/main" id="{A071F3ED-96B0-4CA4-B321-1E6992EF39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0" name="AutoShape 3" descr="(question)">
          <a:extLst>
            <a:ext uri="{FF2B5EF4-FFF2-40B4-BE49-F238E27FC236}">
              <a16:creationId xmlns:a16="http://schemas.microsoft.com/office/drawing/2014/main" id="{FB90F71B-299C-45EF-90FA-51BCD7A527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1" name="AutoShape 3" descr="(question)">
          <a:extLst>
            <a:ext uri="{FF2B5EF4-FFF2-40B4-BE49-F238E27FC236}">
              <a16:creationId xmlns:a16="http://schemas.microsoft.com/office/drawing/2014/main" id="{653468DC-8AE2-4D3D-9B1B-295845CD2E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2" name="AutoShape 3" descr="(question)">
          <a:extLst>
            <a:ext uri="{FF2B5EF4-FFF2-40B4-BE49-F238E27FC236}">
              <a16:creationId xmlns:a16="http://schemas.microsoft.com/office/drawing/2014/main" id="{BBF72867-5B07-4303-AFF6-3A93B9E2E4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3" name="AutoShape 3" descr="(question)">
          <a:extLst>
            <a:ext uri="{FF2B5EF4-FFF2-40B4-BE49-F238E27FC236}">
              <a16:creationId xmlns:a16="http://schemas.microsoft.com/office/drawing/2014/main" id="{7B6D8430-74D8-46E3-BEE6-1EE92302B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4" name="AutoShape 3" descr="(question)">
          <a:extLst>
            <a:ext uri="{FF2B5EF4-FFF2-40B4-BE49-F238E27FC236}">
              <a16:creationId xmlns:a16="http://schemas.microsoft.com/office/drawing/2014/main" id="{55AA2581-B823-47BE-AF9C-49BB86E2D6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5" name="AutoShape 3" descr="(question)">
          <a:extLst>
            <a:ext uri="{FF2B5EF4-FFF2-40B4-BE49-F238E27FC236}">
              <a16:creationId xmlns:a16="http://schemas.microsoft.com/office/drawing/2014/main" id="{38220175-12FB-4F53-9974-042595422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6" name="AutoShape 3" descr="(question)">
          <a:extLst>
            <a:ext uri="{FF2B5EF4-FFF2-40B4-BE49-F238E27FC236}">
              <a16:creationId xmlns:a16="http://schemas.microsoft.com/office/drawing/2014/main" id="{F9615635-725D-4B32-A25C-981C69F8E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7" name="AutoShape 3" descr="(question)">
          <a:extLst>
            <a:ext uri="{FF2B5EF4-FFF2-40B4-BE49-F238E27FC236}">
              <a16:creationId xmlns:a16="http://schemas.microsoft.com/office/drawing/2014/main" id="{EE8C5908-E73C-42E7-B743-B430B1089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8" name="AutoShape 3" descr="(question)">
          <a:extLst>
            <a:ext uri="{FF2B5EF4-FFF2-40B4-BE49-F238E27FC236}">
              <a16:creationId xmlns:a16="http://schemas.microsoft.com/office/drawing/2014/main" id="{91F4D875-B35A-460C-8985-610C4CEBD2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09" name="AutoShape 3" descr="(question)">
          <a:extLst>
            <a:ext uri="{FF2B5EF4-FFF2-40B4-BE49-F238E27FC236}">
              <a16:creationId xmlns:a16="http://schemas.microsoft.com/office/drawing/2014/main" id="{62344EB0-038C-45C7-8E00-C88E62E7BE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0" name="AutoShape 3" descr="(question)">
          <a:extLst>
            <a:ext uri="{FF2B5EF4-FFF2-40B4-BE49-F238E27FC236}">
              <a16:creationId xmlns:a16="http://schemas.microsoft.com/office/drawing/2014/main" id="{05CC2299-C33E-4086-984D-CAA5FFC89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1" name="AutoShape 3" descr="(question)">
          <a:extLst>
            <a:ext uri="{FF2B5EF4-FFF2-40B4-BE49-F238E27FC236}">
              <a16:creationId xmlns:a16="http://schemas.microsoft.com/office/drawing/2014/main" id="{F13CFFFA-9022-44FF-AC34-590C225666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2" name="AutoShape 3" descr="(question)">
          <a:extLst>
            <a:ext uri="{FF2B5EF4-FFF2-40B4-BE49-F238E27FC236}">
              <a16:creationId xmlns:a16="http://schemas.microsoft.com/office/drawing/2014/main" id="{4097C3AB-D839-4A1C-B2F0-1D2701EF1D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3" name="AutoShape 3" descr="(question)">
          <a:extLst>
            <a:ext uri="{FF2B5EF4-FFF2-40B4-BE49-F238E27FC236}">
              <a16:creationId xmlns:a16="http://schemas.microsoft.com/office/drawing/2014/main" id="{F876349C-ACBE-4CA5-8783-0409E4434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4" name="AutoShape 3" descr="(question)">
          <a:extLst>
            <a:ext uri="{FF2B5EF4-FFF2-40B4-BE49-F238E27FC236}">
              <a16:creationId xmlns:a16="http://schemas.microsoft.com/office/drawing/2014/main" id="{F44F83B1-39B4-4047-AB16-1ECC7B01AB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5" name="AutoShape 3" descr="(question)">
          <a:extLst>
            <a:ext uri="{FF2B5EF4-FFF2-40B4-BE49-F238E27FC236}">
              <a16:creationId xmlns:a16="http://schemas.microsoft.com/office/drawing/2014/main" id="{C28FBAC9-33B3-4998-ACDB-114E96A62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6" name="AutoShape 3" descr="(question)">
          <a:extLst>
            <a:ext uri="{FF2B5EF4-FFF2-40B4-BE49-F238E27FC236}">
              <a16:creationId xmlns:a16="http://schemas.microsoft.com/office/drawing/2014/main" id="{D1423679-CCB4-4FF7-9972-D86D600DB2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7" name="AutoShape 3" descr="(question)">
          <a:extLst>
            <a:ext uri="{FF2B5EF4-FFF2-40B4-BE49-F238E27FC236}">
              <a16:creationId xmlns:a16="http://schemas.microsoft.com/office/drawing/2014/main" id="{25E99DA2-28D6-482D-A358-C4888B2D01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8" name="AutoShape 3" descr="(question)">
          <a:extLst>
            <a:ext uri="{FF2B5EF4-FFF2-40B4-BE49-F238E27FC236}">
              <a16:creationId xmlns:a16="http://schemas.microsoft.com/office/drawing/2014/main" id="{6487DE2D-371A-481B-BD3A-78A4B8A0BA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19" name="AutoShape 3" descr="(question)">
          <a:extLst>
            <a:ext uri="{FF2B5EF4-FFF2-40B4-BE49-F238E27FC236}">
              <a16:creationId xmlns:a16="http://schemas.microsoft.com/office/drawing/2014/main" id="{D00896C5-5991-4B0C-BA71-320FDC66E7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0" name="AutoShape 3" descr="(question)">
          <a:extLst>
            <a:ext uri="{FF2B5EF4-FFF2-40B4-BE49-F238E27FC236}">
              <a16:creationId xmlns:a16="http://schemas.microsoft.com/office/drawing/2014/main" id="{F9AC37B0-4F4B-4195-B598-40A6F099A9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1" name="AutoShape 3" descr="(question)">
          <a:extLst>
            <a:ext uri="{FF2B5EF4-FFF2-40B4-BE49-F238E27FC236}">
              <a16:creationId xmlns:a16="http://schemas.microsoft.com/office/drawing/2014/main" id="{10524FC3-53C7-4035-B9D7-FDA8B6407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2" name="AutoShape 3" descr="(question)">
          <a:extLst>
            <a:ext uri="{FF2B5EF4-FFF2-40B4-BE49-F238E27FC236}">
              <a16:creationId xmlns:a16="http://schemas.microsoft.com/office/drawing/2014/main" id="{79AF6A1D-50E4-497C-8147-06F35978EF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3" name="AutoShape 3" descr="(question)">
          <a:extLst>
            <a:ext uri="{FF2B5EF4-FFF2-40B4-BE49-F238E27FC236}">
              <a16:creationId xmlns:a16="http://schemas.microsoft.com/office/drawing/2014/main" id="{AABAEC2B-5E8A-4B05-AB08-F15EF2C266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4" name="AutoShape 3" descr="(question)">
          <a:extLst>
            <a:ext uri="{FF2B5EF4-FFF2-40B4-BE49-F238E27FC236}">
              <a16:creationId xmlns:a16="http://schemas.microsoft.com/office/drawing/2014/main" id="{46EDE93B-339F-4A23-9DE8-CC53E086E2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5" name="AutoShape 3" descr="(question)">
          <a:extLst>
            <a:ext uri="{FF2B5EF4-FFF2-40B4-BE49-F238E27FC236}">
              <a16:creationId xmlns:a16="http://schemas.microsoft.com/office/drawing/2014/main" id="{4FE209A5-AA1B-4F08-8259-E2CC0134D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6" name="AutoShape 3" descr="(question)">
          <a:extLst>
            <a:ext uri="{FF2B5EF4-FFF2-40B4-BE49-F238E27FC236}">
              <a16:creationId xmlns:a16="http://schemas.microsoft.com/office/drawing/2014/main" id="{CF976389-D563-49C8-916D-8FEB164836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7" name="AutoShape 3" descr="(question)">
          <a:extLst>
            <a:ext uri="{FF2B5EF4-FFF2-40B4-BE49-F238E27FC236}">
              <a16:creationId xmlns:a16="http://schemas.microsoft.com/office/drawing/2014/main" id="{36192EEA-A75A-4B58-9EBA-F7A90D0221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8" name="AutoShape 3" descr="(question)">
          <a:extLst>
            <a:ext uri="{FF2B5EF4-FFF2-40B4-BE49-F238E27FC236}">
              <a16:creationId xmlns:a16="http://schemas.microsoft.com/office/drawing/2014/main" id="{C90CCF94-DD6C-4717-9119-C166BAF444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29" name="AutoShape 3" descr="(question)">
          <a:extLst>
            <a:ext uri="{FF2B5EF4-FFF2-40B4-BE49-F238E27FC236}">
              <a16:creationId xmlns:a16="http://schemas.microsoft.com/office/drawing/2014/main" id="{80CC10F1-6388-472F-A4B3-4EFC0C78AB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0" name="AutoShape 3" descr="(question)">
          <a:extLst>
            <a:ext uri="{FF2B5EF4-FFF2-40B4-BE49-F238E27FC236}">
              <a16:creationId xmlns:a16="http://schemas.microsoft.com/office/drawing/2014/main" id="{E8B3937D-5CC1-41FA-A09B-F6775DC86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1" name="AutoShape 3" descr="(question)">
          <a:extLst>
            <a:ext uri="{FF2B5EF4-FFF2-40B4-BE49-F238E27FC236}">
              <a16:creationId xmlns:a16="http://schemas.microsoft.com/office/drawing/2014/main" id="{D9B632EC-216B-4876-924D-5DCA7CEE7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2" name="AutoShape 3" descr="(question)">
          <a:extLst>
            <a:ext uri="{FF2B5EF4-FFF2-40B4-BE49-F238E27FC236}">
              <a16:creationId xmlns:a16="http://schemas.microsoft.com/office/drawing/2014/main" id="{286D68BC-49E9-45D6-A489-1AD9B9E71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3" name="AutoShape 3" descr="(question)">
          <a:extLst>
            <a:ext uri="{FF2B5EF4-FFF2-40B4-BE49-F238E27FC236}">
              <a16:creationId xmlns:a16="http://schemas.microsoft.com/office/drawing/2014/main" id="{C45D89FA-0779-4E17-9059-35E974A1C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4" name="AutoShape 3" descr="(question)">
          <a:extLst>
            <a:ext uri="{FF2B5EF4-FFF2-40B4-BE49-F238E27FC236}">
              <a16:creationId xmlns:a16="http://schemas.microsoft.com/office/drawing/2014/main" id="{FFE65D47-3A3B-43FA-B2D5-0D697ECAF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5" name="AutoShape 3" descr="(question)">
          <a:extLst>
            <a:ext uri="{FF2B5EF4-FFF2-40B4-BE49-F238E27FC236}">
              <a16:creationId xmlns:a16="http://schemas.microsoft.com/office/drawing/2014/main" id="{1644AA89-D78B-4463-8697-2FC989406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6" name="AutoShape 3" descr="(question)">
          <a:extLst>
            <a:ext uri="{FF2B5EF4-FFF2-40B4-BE49-F238E27FC236}">
              <a16:creationId xmlns:a16="http://schemas.microsoft.com/office/drawing/2014/main" id="{CF4105DB-6D16-44A7-8C18-061C2F8084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7" name="AutoShape 3" descr="(question)">
          <a:extLst>
            <a:ext uri="{FF2B5EF4-FFF2-40B4-BE49-F238E27FC236}">
              <a16:creationId xmlns:a16="http://schemas.microsoft.com/office/drawing/2014/main" id="{C17A1E9F-213D-4B51-80BD-915C804B3B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8" name="AutoShape 3" descr="(question)">
          <a:extLst>
            <a:ext uri="{FF2B5EF4-FFF2-40B4-BE49-F238E27FC236}">
              <a16:creationId xmlns:a16="http://schemas.microsoft.com/office/drawing/2014/main" id="{51422AD0-9F42-4552-8610-14EA8A1F0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39" name="AutoShape 3" descr="(question)">
          <a:extLst>
            <a:ext uri="{FF2B5EF4-FFF2-40B4-BE49-F238E27FC236}">
              <a16:creationId xmlns:a16="http://schemas.microsoft.com/office/drawing/2014/main" id="{3B6B97B1-49E5-4376-A5D6-D1F8B15849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0" name="AutoShape 3" descr="(question)">
          <a:extLst>
            <a:ext uri="{FF2B5EF4-FFF2-40B4-BE49-F238E27FC236}">
              <a16:creationId xmlns:a16="http://schemas.microsoft.com/office/drawing/2014/main" id="{314F7818-A1D1-4B4A-B001-93D21F363F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1" name="AutoShape 3" descr="(question)">
          <a:extLst>
            <a:ext uri="{FF2B5EF4-FFF2-40B4-BE49-F238E27FC236}">
              <a16:creationId xmlns:a16="http://schemas.microsoft.com/office/drawing/2014/main" id="{B6F59356-31FE-4CB8-BEAE-437A04E9F0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2" name="AutoShape 3" descr="(question)">
          <a:extLst>
            <a:ext uri="{FF2B5EF4-FFF2-40B4-BE49-F238E27FC236}">
              <a16:creationId xmlns:a16="http://schemas.microsoft.com/office/drawing/2014/main" id="{17B179DA-3604-43FB-8199-3A754D8E1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3" name="AutoShape 3" descr="(question)">
          <a:extLst>
            <a:ext uri="{FF2B5EF4-FFF2-40B4-BE49-F238E27FC236}">
              <a16:creationId xmlns:a16="http://schemas.microsoft.com/office/drawing/2014/main" id="{385E2419-D4BF-46C1-B8EA-185327DEA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4" name="AutoShape 3" descr="(question)">
          <a:extLst>
            <a:ext uri="{FF2B5EF4-FFF2-40B4-BE49-F238E27FC236}">
              <a16:creationId xmlns:a16="http://schemas.microsoft.com/office/drawing/2014/main" id="{EE7052DE-CF61-405E-BB2D-49711DB2E8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5" name="AutoShape 3" descr="(question)">
          <a:extLst>
            <a:ext uri="{FF2B5EF4-FFF2-40B4-BE49-F238E27FC236}">
              <a16:creationId xmlns:a16="http://schemas.microsoft.com/office/drawing/2014/main" id="{7BE996F6-0C9F-4714-9D18-E20F71EAF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6" name="AutoShape 3" descr="(question)">
          <a:extLst>
            <a:ext uri="{FF2B5EF4-FFF2-40B4-BE49-F238E27FC236}">
              <a16:creationId xmlns:a16="http://schemas.microsoft.com/office/drawing/2014/main" id="{C255923E-4DBA-45DE-BFC0-60D9A32B6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7" name="AutoShape 3" descr="(question)">
          <a:extLst>
            <a:ext uri="{FF2B5EF4-FFF2-40B4-BE49-F238E27FC236}">
              <a16:creationId xmlns:a16="http://schemas.microsoft.com/office/drawing/2014/main" id="{E2F5D218-00FC-4FD5-AE17-4D5B881B8A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8" name="AutoShape 3" descr="(question)">
          <a:extLst>
            <a:ext uri="{FF2B5EF4-FFF2-40B4-BE49-F238E27FC236}">
              <a16:creationId xmlns:a16="http://schemas.microsoft.com/office/drawing/2014/main" id="{31F51CAD-35E3-41E4-BDFB-A13C654131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49" name="AutoShape 3" descr="(question)">
          <a:extLst>
            <a:ext uri="{FF2B5EF4-FFF2-40B4-BE49-F238E27FC236}">
              <a16:creationId xmlns:a16="http://schemas.microsoft.com/office/drawing/2014/main" id="{48241708-46FB-41D7-972A-115965DBED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0" name="AutoShape 3" descr="(question)">
          <a:extLst>
            <a:ext uri="{FF2B5EF4-FFF2-40B4-BE49-F238E27FC236}">
              <a16:creationId xmlns:a16="http://schemas.microsoft.com/office/drawing/2014/main" id="{3D822A50-D0E0-4174-81EF-A3230B1EBA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1" name="AutoShape 3" descr="(question)">
          <a:extLst>
            <a:ext uri="{FF2B5EF4-FFF2-40B4-BE49-F238E27FC236}">
              <a16:creationId xmlns:a16="http://schemas.microsoft.com/office/drawing/2014/main" id="{6179F147-1696-438E-B400-2C8C06A503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2" name="AutoShape 3" descr="(question)">
          <a:extLst>
            <a:ext uri="{FF2B5EF4-FFF2-40B4-BE49-F238E27FC236}">
              <a16:creationId xmlns:a16="http://schemas.microsoft.com/office/drawing/2014/main" id="{48B6A32B-19FA-469E-B002-29B2C0E9B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3" name="AutoShape 3" descr="(question)">
          <a:extLst>
            <a:ext uri="{FF2B5EF4-FFF2-40B4-BE49-F238E27FC236}">
              <a16:creationId xmlns:a16="http://schemas.microsoft.com/office/drawing/2014/main" id="{01460B81-AFCE-4B8D-BCFC-7BD9B4ACB5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4" name="AutoShape 3" descr="(question)">
          <a:extLst>
            <a:ext uri="{FF2B5EF4-FFF2-40B4-BE49-F238E27FC236}">
              <a16:creationId xmlns:a16="http://schemas.microsoft.com/office/drawing/2014/main" id="{979C44AA-EEB7-4A09-A8F0-5CC0E00932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5" name="AutoShape 3" descr="(question)">
          <a:extLst>
            <a:ext uri="{FF2B5EF4-FFF2-40B4-BE49-F238E27FC236}">
              <a16:creationId xmlns:a16="http://schemas.microsoft.com/office/drawing/2014/main" id="{7594C60B-2FF6-4737-B85C-EA5A767F55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6" name="AutoShape 3" descr="(question)">
          <a:extLst>
            <a:ext uri="{FF2B5EF4-FFF2-40B4-BE49-F238E27FC236}">
              <a16:creationId xmlns:a16="http://schemas.microsoft.com/office/drawing/2014/main" id="{B77FD53D-14BA-4260-B5FA-B7E9B9886A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7" name="AutoShape 3" descr="(question)">
          <a:extLst>
            <a:ext uri="{FF2B5EF4-FFF2-40B4-BE49-F238E27FC236}">
              <a16:creationId xmlns:a16="http://schemas.microsoft.com/office/drawing/2014/main" id="{0B4F25CD-2A32-48B6-9EE8-D125FA5620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8" name="AutoShape 3" descr="(question)">
          <a:extLst>
            <a:ext uri="{FF2B5EF4-FFF2-40B4-BE49-F238E27FC236}">
              <a16:creationId xmlns:a16="http://schemas.microsoft.com/office/drawing/2014/main" id="{E99B7467-94B2-445E-B80B-661D84482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59" name="AutoShape 3" descr="(question)">
          <a:extLst>
            <a:ext uri="{FF2B5EF4-FFF2-40B4-BE49-F238E27FC236}">
              <a16:creationId xmlns:a16="http://schemas.microsoft.com/office/drawing/2014/main" id="{4D0F0D0C-A5D6-4C1B-90B3-31D55322EA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0" name="AutoShape 3" descr="(question)">
          <a:extLst>
            <a:ext uri="{FF2B5EF4-FFF2-40B4-BE49-F238E27FC236}">
              <a16:creationId xmlns:a16="http://schemas.microsoft.com/office/drawing/2014/main" id="{5094E905-2FCA-4A0E-8BBD-BFE8EB379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1" name="AutoShape 3" descr="(question)">
          <a:extLst>
            <a:ext uri="{FF2B5EF4-FFF2-40B4-BE49-F238E27FC236}">
              <a16:creationId xmlns:a16="http://schemas.microsoft.com/office/drawing/2014/main" id="{ACF9B6B9-CF7D-4F5F-B727-B329838752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2" name="AutoShape 3" descr="(question)">
          <a:extLst>
            <a:ext uri="{FF2B5EF4-FFF2-40B4-BE49-F238E27FC236}">
              <a16:creationId xmlns:a16="http://schemas.microsoft.com/office/drawing/2014/main" id="{9FE25F14-6F34-498E-89D6-39CE086BE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3" name="AutoShape 3" descr="(question)">
          <a:extLst>
            <a:ext uri="{FF2B5EF4-FFF2-40B4-BE49-F238E27FC236}">
              <a16:creationId xmlns:a16="http://schemas.microsoft.com/office/drawing/2014/main" id="{A0C82678-6405-4593-9325-11974AC5C1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4" name="AutoShape 3" descr="(question)">
          <a:extLst>
            <a:ext uri="{FF2B5EF4-FFF2-40B4-BE49-F238E27FC236}">
              <a16:creationId xmlns:a16="http://schemas.microsoft.com/office/drawing/2014/main" id="{AB4B560E-3111-4028-96E3-7F31C81E4B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1765" name="AutoShape 3" descr="(question)">
          <a:extLst>
            <a:ext uri="{FF2B5EF4-FFF2-40B4-BE49-F238E27FC236}">
              <a16:creationId xmlns:a16="http://schemas.microsoft.com/office/drawing/2014/main" id="{98F6200C-546A-4FC7-BCF1-943F9E075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39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6" name="AutoShape 3" descr="(question)">
          <a:extLst>
            <a:ext uri="{FF2B5EF4-FFF2-40B4-BE49-F238E27FC236}">
              <a16:creationId xmlns:a16="http://schemas.microsoft.com/office/drawing/2014/main" id="{EBD99807-A5DF-47D6-9D34-307EDFADB7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7" name="AutoShape 3" descr="(question)">
          <a:extLst>
            <a:ext uri="{FF2B5EF4-FFF2-40B4-BE49-F238E27FC236}">
              <a16:creationId xmlns:a16="http://schemas.microsoft.com/office/drawing/2014/main" id="{EC084BBA-61CE-4A30-9C45-5339592083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8" name="AutoShape 3" descr="(question)">
          <a:extLst>
            <a:ext uri="{FF2B5EF4-FFF2-40B4-BE49-F238E27FC236}">
              <a16:creationId xmlns:a16="http://schemas.microsoft.com/office/drawing/2014/main" id="{44A94629-351F-4900-B79B-5183212580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69" name="AutoShape 3" descr="(question)">
          <a:extLst>
            <a:ext uri="{FF2B5EF4-FFF2-40B4-BE49-F238E27FC236}">
              <a16:creationId xmlns:a16="http://schemas.microsoft.com/office/drawing/2014/main" id="{11253046-E93A-4FAB-A281-34B3EBE43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0" name="AutoShape 3" descr="(question)">
          <a:extLst>
            <a:ext uri="{FF2B5EF4-FFF2-40B4-BE49-F238E27FC236}">
              <a16:creationId xmlns:a16="http://schemas.microsoft.com/office/drawing/2014/main" id="{FE5F542B-FD7D-4961-B68A-8D0B22D3E9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1" name="AutoShape 3" descr="(question)">
          <a:extLst>
            <a:ext uri="{FF2B5EF4-FFF2-40B4-BE49-F238E27FC236}">
              <a16:creationId xmlns:a16="http://schemas.microsoft.com/office/drawing/2014/main" id="{FA782F7B-61EA-4E49-A319-144D8ACA2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2" name="AutoShape 3" descr="(question)">
          <a:extLst>
            <a:ext uri="{FF2B5EF4-FFF2-40B4-BE49-F238E27FC236}">
              <a16:creationId xmlns:a16="http://schemas.microsoft.com/office/drawing/2014/main" id="{CEADEEF6-8522-40C0-AC81-D800B7B0FC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3" name="AutoShape 3" descr="(question)">
          <a:extLst>
            <a:ext uri="{FF2B5EF4-FFF2-40B4-BE49-F238E27FC236}">
              <a16:creationId xmlns:a16="http://schemas.microsoft.com/office/drawing/2014/main" id="{058C4E11-C7D1-444C-AF92-EE75167266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4" name="AutoShape 3" descr="(question)">
          <a:extLst>
            <a:ext uri="{FF2B5EF4-FFF2-40B4-BE49-F238E27FC236}">
              <a16:creationId xmlns:a16="http://schemas.microsoft.com/office/drawing/2014/main" id="{AD81868E-DD18-4063-A318-6A589166D0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5" name="AutoShape 3" descr="(question)">
          <a:extLst>
            <a:ext uri="{FF2B5EF4-FFF2-40B4-BE49-F238E27FC236}">
              <a16:creationId xmlns:a16="http://schemas.microsoft.com/office/drawing/2014/main" id="{FCA4B6A1-BBC2-428A-89A4-126ABAE124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6" name="AutoShape 3" descr="(question)">
          <a:extLst>
            <a:ext uri="{FF2B5EF4-FFF2-40B4-BE49-F238E27FC236}">
              <a16:creationId xmlns:a16="http://schemas.microsoft.com/office/drawing/2014/main" id="{8A5CFB42-5B58-4875-B2FB-146DACF4B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7" name="AutoShape 3" descr="(question)">
          <a:extLst>
            <a:ext uri="{FF2B5EF4-FFF2-40B4-BE49-F238E27FC236}">
              <a16:creationId xmlns:a16="http://schemas.microsoft.com/office/drawing/2014/main" id="{BCD7D85F-2F30-4FC9-9AF1-7F4181A117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8" name="AutoShape 3" descr="(question)">
          <a:extLst>
            <a:ext uri="{FF2B5EF4-FFF2-40B4-BE49-F238E27FC236}">
              <a16:creationId xmlns:a16="http://schemas.microsoft.com/office/drawing/2014/main" id="{7D778757-B76C-467B-B867-ED60CECB2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79" name="AutoShape 3" descr="(question)">
          <a:extLst>
            <a:ext uri="{FF2B5EF4-FFF2-40B4-BE49-F238E27FC236}">
              <a16:creationId xmlns:a16="http://schemas.microsoft.com/office/drawing/2014/main" id="{63EB8858-6117-4BD7-A02E-AEA19090D7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0" name="AutoShape 3" descr="(question)">
          <a:extLst>
            <a:ext uri="{FF2B5EF4-FFF2-40B4-BE49-F238E27FC236}">
              <a16:creationId xmlns:a16="http://schemas.microsoft.com/office/drawing/2014/main" id="{D956C5B8-3152-4FF6-B5D2-02241A6433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1" name="AutoShape 3" descr="(question)">
          <a:extLst>
            <a:ext uri="{FF2B5EF4-FFF2-40B4-BE49-F238E27FC236}">
              <a16:creationId xmlns:a16="http://schemas.microsoft.com/office/drawing/2014/main" id="{C6AC25B5-DFFF-4643-857D-7475F3C51A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2" name="AutoShape 3" descr="(question)">
          <a:extLst>
            <a:ext uri="{FF2B5EF4-FFF2-40B4-BE49-F238E27FC236}">
              <a16:creationId xmlns:a16="http://schemas.microsoft.com/office/drawing/2014/main" id="{B1586431-4C35-46BC-AA26-4AAB0AB57C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3" name="AutoShape 3" descr="(question)">
          <a:extLst>
            <a:ext uri="{FF2B5EF4-FFF2-40B4-BE49-F238E27FC236}">
              <a16:creationId xmlns:a16="http://schemas.microsoft.com/office/drawing/2014/main" id="{BAE062FE-1856-4457-A30B-5B6943C6A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4" name="AutoShape 3" descr="(question)">
          <a:extLst>
            <a:ext uri="{FF2B5EF4-FFF2-40B4-BE49-F238E27FC236}">
              <a16:creationId xmlns:a16="http://schemas.microsoft.com/office/drawing/2014/main" id="{AA14E15C-3626-48CA-896A-07A388D49A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5" name="AutoShape 3" descr="(question)">
          <a:extLst>
            <a:ext uri="{FF2B5EF4-FFF2-40B4-BE49-F238E27FC236}">
              <a16:creationId xmlns:a16="http://schemas.microsoft.com/office/drawing/2014/main" id="{6673EE83-9641-4470-A2EF-4BC575AD57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6" name="AutoShape 3" descr="(question)">
          <a:extLst>
            <a:ext uri="{FF2B5EF4-FFF2-40B4-BE49-F238E27FC236}">
              <a16:creationId xmlns:a16="http://schemas.microsoft.com/office/drawing/2014/main" id="{BF8B9D7D-10E3-4F05-A81E-310BC213DB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7" name="AutoShape 3" descr="(question)">
          <a:extLst>
            <a:ext uri="{FF2B5EF4-FFF2-40B4-BE49-F238E27FC236}">
              <a16:creationId xmlns:a16="http://schemas.microsoft.com/office/drawing/2014/main" id="{F7DBFBE5-9E5A-437B-AF74-0DF48621E7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8" name="AutoShape 3" descr="(question)">
          <a:extLst>
            <a:ext uri="{FF2B5EF4-FFF2-40B4-BE49-F238E27FC236}">
              <a16:creationId xmlns:a16="http://schemas.microsoft.com/office/drawing/2014/main" id="{EC4DEDC1-CECA-47C6-A022-62F343308C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89" name="AutoShape 3" descr="(question)">
          <a:extLst>
            <a:ext uri="{FF2B5EF4-FFF2-40B4-BE49-F238E27FC236}">
              <a16:creationId xmlns:a16="http://schemas.microsoft.com/office/drawing/2014/main" id="{905084F8-083D-4200-9D11-3F9792380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0" name="AutoShape 3" descr="(question)">
          <a:extLst>
            <a:ext uri="{FF2B5EF4-FFF2-40B4-BE49-F238E27FC236}">
              <a16:creationId xmlns:a16="http://schemas.microsoft.com/office/drawing/2014/main" id="{9CD860D8-3A4B-4E2F-86AC-3784001D3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1" name="AutoShape 3" descr="(question)">
          <a:extLst>
            <a:ext uri="{FF2B5EF4-FFF2-40B4-BE49-F238E27FC236}">
              <a16:creationId xmlns:a16="http://schemas.microsoft.com/office/drawing/2014/main" id="{086BA06A-5F15-4AF7-BB9F-9B949086A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2" name="AutoShape 3" descr="(question)">
          <a:extLst>
            <a:ext uri="{FF2B5EF4-FFF2-40B4-BE49-F238E27FC236}">
              <a16:creationId xmlns:a16="http://schemas.microsoft.com/office/drawing/2014/main" id="{24B05185-DA0F-4CA6-9FCB-9F95C6B2E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3" name="AutoShape 3" descr="(question)">
          <a:extLst>
            <a:ext uri="{FF2B5EF4-FFF2-40B4-BE49-F238E27FC236}">
              <a16:creationId xmlns:a16="http://schemas.microsoft.com/office/drawing/2014/main" id="{E689D703-6EB9-4435-BD11-A29D3BB165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4" name="AutoShape 3" descr="(question)">
          <a:extLst>
            <a:ext uri="{FF2B5EF4-FFF2-40B4-BE49-F238E27FC236}">
              <a16:creationId xmlns:a16="http://schemas.microsoft.com/office/drawing/2014/main" id="{03D02069-435B-4D8C-9EE4-B1F69F97A4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5" name="AutoShape 3" descr="(question)">
          <a:extLst>
            <a:ext uri="{FF2B5EF4-FFF2-40B4-BE49-F238E27FC236}">
              <a16:creationId xmlns:a16="http://schemas.microsoft.com/office/drawing/2014/main" id="{3579D918-C384-4182-9D69-911FD3082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6" name="AutoShape 3" descr="(question)">
          <a:extLst>
            <a:ext uri="{FF2B5EF4-FFF2-40B4-BE49-F238E27FC236}">
              <a16:creationId xmlns:a16="http://schemas.microsoft.com/office/drawing/2014/main" id="{FBD0CD81-0725-4EB8-A4DB-8DC794F793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7" name="AutoShape 3" descr="(question)">
          <a:extLst>
            <a:ext uri="{FF2B5EF4-FFF2-40B4-BE49-F238E27FC236}">
              <a16:creationId xmlns:a16="http://schemas.microsoft.com/office/drawing/2014/main" id="{0796882B-4DA4-451E-B64E-59F609D1B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8" name="AutoShape 3" descr="(question)">
          <a:extLst>
            <a:ext uri="{FF2B5EF4-FFF2-40B4-BE49-F238E27FC236}">
              <a16:creationId xmlns:a16="http://schemas.microsoft.com/office/drawing/2014/main" id="{F1E23AC7-439A-4EDE-9D88-FC6E8C76AB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799" name="AutoShape 3" descr="(question)">
          <a:extLst>
            <a:ext uri="{FF2B5EF4-FFF2-40B4-BE49-F238E27FC236}">
              <a16:creationId xmlns:a16="http://schemas.microsoft.com/office/drawing/2014/main" id="{5F0CD026-4F43-45D6-B973-BC79695FF7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0" name="AutoShape 3" descr="(question)">
          <a:extLst>
            <a:ext uri="{FF2B5EF4-FFF2-40B4-BE49-F238E27FC236}">
              <a16:creationId xmlns:a16="http://schemas.microsoft.com/office/drawing/2014/main" id="{435D3188-4FF5-44FD-9B5F-D6AC14A0B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1" name="AutoShape 3" descr="(question)">
          <a:extLst>
            <a:ext uri="{FF2B5EF4-FFF2-40B4-BE49-F238E27FC236}">
              <a16:creationId xmlns:a16="http://schemas.microsoft.com/office/drawing/2014/main" id="{6D8BD95E-332E-4365-A730-8C4055C07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2" name="AutoShape 3" descr="(question)">
          <a:extLst>
            <a:ext uri="{FF2B5EF4-FFF2-40B4-BE49-F238E27FC236}">
              <a16:creationId xmlns:a16="http://schemas.microsoft.com/office/drawing/2014/main" id="{C3E565F3-CAE9-481D-818E-2A7FDBF879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3" name="AutoShape 3" descr="(question)">
          <a:extLst>
            <a:ext uri="{FF2B5EF4-FFF2-40B4-BE49-F238E27FC236}">
              <a16:creationId xmlns:a16="http://schemas.microsoft.com/office/drawing/2014/main" id="{CC8F0495-0037-4DF2-9D94-BF1C1931D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4" name="AutoShape 3" descr="(question)">
          <a:extLst>
            <a:ext uri="{FF2B5EF4-FFF2-40B4-BE49-F238E27FC236}">
              <a16:creationId xmlns:a16="http://schemas.microsoft.com/office/drawing/2014/main" id="{A2AC1866-FD38-43FD-867C-F9ABFE0AD4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5" name="AutoShape 3" descr="(question)">
          <a:extLst>
            <a:ext uri="{FF2B5EF4-FFF2-40B4-BE49-F238E27FC236}">
              <a16:creationId xmlns:a16="http://schemas.microsoft.com/office/drawing/2014/main" id="{846863C0-D006-438C-8103-D5FE09AE83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6" name="AutoShape 3" descr="(question)">
          <a:extLst>
            <a:ext uri="{FF2B5EF4-FFF2-40B4-BE49-F238E27FC236}">
              <a16:creationId xmlns:a16="http://schemas.microsoft.com/office/drawing/2014/main" id="{3386A91D-9B64-4994-932E-EA8F9736F2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7" name="AutoShape 3" descr="(question)">
          <a:extLst>
            <a:ext uri="{FF2B5EF4-FFF2-40B4-BE49-F238E27FC236}">
              <a16:creationId xmlns:a16="http://schemas.microsoft.com/office/drawing/2014/main" id="{46557D83-4701-4072-9E7F-6E02C72BDB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8" name="AutoShape 3" descr="(question)">
          <a:extLst>
            <a:ext uri="{FF2B5EF4-FFF2-40B4-BE49-F238E27FC236}">
              <a16:creationId xmlns:a16="http://schemas.microsoft.com/office/drawing/2014/main" id="{6F4C342E-A47D-456C-9C50-86A725BC2C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09" name="AutoShape 3" descr="(question)">
          <a:extLst>
            <a:ext uri="{FF2B5EF4-FFF2-40B4-BE49-F238E27FC236}">
              <a16:creationId xmlns:a16="http://schemas.microsoft.com/office/drawing/2014/main" id="{29375B34-AAAE-44BC-90EA-7F0D9F00A2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0" name="AutoShape 3" descr="(question)">
          <a:extLst>
            <a:ext uri="{FF2B5EF4-FFF2-40B4-BE49-F238E27FC236}">
              <a16:creationId xmlns:a16="http://schemas.microsoft.com/office/drawing/2014/main" id="{698C70AA-6AD3-4908-84A9-E6F8379EDD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1" name="AutoShape 3" descr="(question)">
          <a:extLst>
            <a:ext uri="{FF2B5EF4-FFF2-40B4-BE49-F238E27FC236}">
              <a16:creationId xmlns:a16="http://schemas.microsoft.com/office/drawing/2014/main" id="{26862179-CBB7-471F-94A0-D40AA2800B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12" name="AutoShape 3" descr="(question)">
          <a:extLst>
            <a:ext uri="{FF2B5EF4-FFF2-40B4-BE49-F238E27FC236}">
              <a16:creationId xmlns:a16="http://schemas.microsoft.com/office/drawing/2014/main" id="{25ACC56E-B246-471D-A5F8-1C1F4A25E4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3" name="AutoShape 3" descr="(question)">
          <a:extLst>
            <a:ext uri="{FF2B5EF4-FFF2-40B4-BE49-F238E27FC236}">
              <a16:creationId xmlns:a16="http://schemas.microsoft.com/office/drawing/2014/main" id="{765B305D-772E-413B-A4E1-D123CA5C0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4" name="AutoShape 3" descr="(question)">
          <a:extLst>
            <a:ext uri="{FF2B5EF4-FFF2-40B4-BE49-F238E27FC236}">
              <a16:creationId xmlns:a16="http://schemas.microsoft.com/office/drawing/2014/main" id="{ED8075E2-28CA-4B87-B685-CA20DB1368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5" name="AutoShape 3" descr="(question)">
          <a:extLst>
            <a:ext uri="{FF2B5EF4-FFF2-40B4-BE49-F238E27FC236}">
              <a16:creationId xmlns:a16="http://schemas.microsoft.com/office/drawing/2014/main" id="{F4710B9E-6813-4B78-BD8C-23F8795BA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6" name="AutoShape 3" descr="(question)">
          <a:extLst>
            <a:ext uri="{FF2B5EF4-FFF2-40B4-BE49-F238E27FC236}">
              <a16:creationId xmlns:a16="http://schemas.microsoft.com/office/drawing/2014/main" id="{82A59B36-55AB-4D02-BE87-0924418550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7" name="AutoShape 3" descr="(question)">
          <a:extLst>
            <a:ext uri="{FF2B5EF4-FFF2-40B4-BE49-F238E27FC236}">
              <a16:creationId xmlns:a16="http://schemas.microsoft.com/office/drawing/2014/main" id="{4FBEE5E8-4C2A-4779-BC14-B5B4F8DBE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8" name="AutoShape 3" descr="(question)">
          <a:extLst>
            <a:ext uri="{FF2B5EF4-FFF2-40B4-BE49-F238E27FC236}">
              <a16:creationId xmlns:a16="http://schemas.microsoft.com/office/drawing/2014/main" id="{CDC5C265-0787-417D-A7B7-D7BFF9568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19" name="AutoShape 3" descr="(question)">
          <a:extLst>
            <a:ext uri="{FF2B5EF4-FFF2-40B4-BE49-F238E27FC236}">
              <a16:creationId xmlns:a16="http://schemas.microsoft.com/office/drawing/2014/main" id="{1903F320-E4D1-48C4-A4E7-CA038B64A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0" name="AutoShape 3" descr="(question)">
          <a:extLst>
            <a:ext uri="{FF2B5EF4-FFF2-40B4-BE49-F238E27FC236}">
              <a16:creationId xmlns:a16="http://schemas.microsoft.com/office/drawing/2014/main" id="{0492D3EF-0E32-4509-AE0E-789DD2277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1" name="AutoShape 3" descr="(question)">
          <a:extLst>
            <a:ext uri="{FF2B5EF4-FFF2-40B4-BE49-F238E27FC236}">
              <a16:creationId xmlns:a16="http://schemas.microsoft.com/office/drawing/2014/main" id="{5697F4A3-EB71-434C-ACD5-DB175BEEE1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2" name="AutoShape 3" descr="(question)">
          <a:extLst>
            <a:ext uri="{FF2B5EF4-FFF2-40B4-BE49-F238E27FC236}">
              <a16:creationId xmlns:a16="http://schemas.microsoft.com/office/drawing/2014/main" id="{FA7E41D7-67EC-4D55-9E74-4864573CC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3" name="AutoShape 3" descr="(question)">
          <a:extLst>
            <a:ext uri="{FF2B5EF4-FFF2-40B4-BE49-F238E27FC236}">
              <a16:creationId xmlns:a16="http://schemas.microsoft.com/office/drawing/2014/main" id="{9C8C0BE3-F3FD-4F82-95E2-D2BDED833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4" name="AutoShape 3" descr="(question)">
          <a:extLst>
            <a:ext uri="{FF2B5EF4-FFF2-40B4-BE49-F238E27FC236}">
              <a16:creationId xmlns:a16="http://schemas.microsoft.com/office/drawing/2014/main" id="{FB1973BE-0C6F-4973-8BD5-63A4B6298C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5" name="AutoShape 3" descr="(question)">
          <a:extLst>
            <a:ext uri="{FF2B5EF4-FFF2-40B4-BE49-F238E27FC236}">
              <a16:creationId xmlns:a16="http://schemas.microsoft.com/office/drawing/2014/main" id="{176E4490-99E2-40A3-9E2F-46F88A09A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6" name="AutoShape 3" descr="(question)">
          <a:extLst>
            <a:ext uri="{FF2B5EF4-FFF2-40B4-BE49-F238E27FC236}">
              <a16:creationId xmlns:a16="http://schemas.microsoft.com/office/drawing/2014/main" id="{5159B45C-2B65-4F8C-A4F3-C4FA66C6C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7" name="AutoShape 3" descr="(question)">
          <a:extLst>
            <a:ext uri="{FF2B5EF4-FFF2-40B4-BE49-F238E27FC236}">
              <a16:creationId xmlns:a16="http://schemas.microsoft.com/office/drawing/2014/main" id="{5208784E-E8C1-443A-8C94-05A83EADCE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8" name="AutoShape 3" descr="(question)">
          <a:extLst>
            <a:ext uri="{FF2B5EF4-FFF2-40B4-BE49-F238E27FC236}">
              <a16:creationId xmlns:a16="http://schemas.microsoft.com/office/drawing/2014/main" id="{D55CA08C-B705-4178-9B94-750F50837E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29" name="AutoShape 3" descr="(question)">
          <a:extLst>
            <a:ext uri="{FF2B5EF4-FFF2-40B4-BE49-F238E27FC236}">
              <a16:creationId xmlns:a16="http://schemas.microsoft.com/office/drawing/2014/main" id="{B29C4D6F-195A-4B18-9D68-7B3A6E3B5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0" name="AutoShape 3" descr="(question)">
          <a:extLst>
            <a:ext uri="{FF2B5EF4-FFF2-40B4-BE49-F238E27FC236}">
              <a16:creationId xmlns:a16="http://schemas.microsoft.com/office/drawing/2014/main" id="{675E00E5-70D1-4546-91E2-7D1B73F321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1" name="AutoShape 3" descr="(question)">
          <a:extLst>
            <a:ext uri="{FF2B5EF4-FFF2-40B4-BE49-F238E27FC236}">
              <a16:creationId xmlns:a16="http://schemas.microsoft.com/office/drawing/2014/main" id="{3CE41F25-FC40-4D57-9FF1-860177C119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2" name="AutoShape 3" descr="(question)">
          <a:extLst>
            <a:ext uri="{FF2B5EF4-FFF2-40B4-BE49-F238E27FC236}">
              <a16:creationId xmlns:a16="http://schemas.microsoft.com/office/drawing/2014/main" id="{E0C63407-6C01-4E86-9C5B-EEDE65EA27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3" name="AutoShape 3" descr="(question)">
          <a:extLst>
            <a:ext uri="{FF2B5EF4-FFF2-40B4-BE49-F238E27FC236}">
              <a16:creationId xmlns:a16="http://schemas.microsoft.com/office/drawing/2014/main" id="{BE36A6D5-AB57-4CE6-8980-65C4DD4FE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4" name="AutoShape 3" descr="(question)">
          <a:extLst>
            <a:ext uri="{FF2B5EF4-FFF2-40B4-BE49-F238E27FC236}">
              <a16:creationId xmlns:a16="http://schemas.microsoft.com/office/drawing/2014/main" id="{C7B8E265-70B0-4415-8481-FF8D5BDDB8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5" name="AutoShape 3" descr="(question)">
          <a:extLst>
            <a:ext uri="{FF2B5EF4-FFF2-40B4-BE49-F238E27FC236}">
              <a16:creationId xmlns:a16="http://schemas.microsoft.com/office/drawing/2014/main" id="{BE0D0D62-D2E1-4C99-BE95-FA71F0D69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6" name="AutoShape 3" descr="(question)">
          <a:extLst>
            <a:ext uri="{FF2B5EF4-FFF2-40B4-BE49-F238E27FC236}">
              <a16:creationId xmlns:a16="http://schemas.microsoft.com/office/drawing/2014/main" id="{B986F4DB-E3A5-4F7F-988D-F019440A2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7" name="AutoShape 3" descr="(question)">
          <a:extLst>
            <a:ext uri="{FF2B5EF4-FFF2-40B4-BE49-F238E27FC236}">
              <a16:creationId xmlns:a16="http://schemas.microsoft.com/office/drawing/2014/main" id="{BE4EEF71-32C4-4476-89B0-BCE9718E1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8" name="AutoShape 3" descr="(question)">
          <a:extLst>
            <a:ext uri="{FF2B5EF4-FFF2-40B4-BE49-F238E27FC236}">
              <a16:creationId xmlns:a16="http://schemas.microsoft.com/office/drawing/2014/main" id="{15762F18-BD6E-46DD-8CE0-C35DAFD5D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39" name="AutoShape 3" descr="(question)">
          <a:extLst>
            <a:ext uri="{FF2B5EF4-FFF2-40B4-BE49-F238E27FC236}">
              <a16:creationId xmlns:a16="http://schemas.microsoft.com/office/drawing/2014/main" id="{F6E86DBD-7DD0-4196-BBE1-DEB0118638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0" name="AutoShape 3" descr="(question)">
          <a:extLst>
            <a:ext uri="{FF2B5EF4-FFF2-40B4-BE49-F238E27FC236}">
              <a16:creationId xmlns:a16="http://schemas.microsoft.com/office/drawing/2014/main" id="{EB259D91-3290-4E92-8BBB-91A3AF18B3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1" name="AutoShape 3" descr="(question)">
          <a:extLst>
            <a:ext uri="{FF2B5EF4-FFF2-40B4-BE49-F238E27FC236}">
              <a16:creationId xmlns:a16="http://schemas.microsoft.com/office/drawing/2014/main" id="{7E1C9F54-97D4-4E86-94AB-F84C6B139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42" name="AutoShape 3" descr="(question)">
          <a:extLst>
            <a:ext uri="{FF2B5EF4-FFF2-40B4-BE49-F238E27FC236}">
              <a16:creationId xmlns:a16="http://schemas.microsoft.com/office/drawing/2014/main" id="{CE05DF9B-B898-46AD-9FC1-31C2E5B3C5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3" name="AutoShape 3" descr="(question)">
          <a:extLst>
            <a:ext uri="{FF2B5EF4-FFF2-40B4-BE49-F238E27FC236}">
              <a16:creationId xmlns:a16="http://schemas.microsoft.com/office/drawing/2014/main" id="{C94AA111-26AD-43AA-90EB-FEB6DF2B6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4" name="AutoShape 3" descr="(question)">
          <a:extLst>
            <a:ext uri="{FF2B5EF4-FFF2-40B4-BE49-F238E27FC236}">
              <a16:creationId xmlns:a16="http://schemas.microsoft.com/office/drawing/2014/main" id="{D258F772-E8A6-4AE4-8EA7-71578BBB45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5" name="AutoShape 3" descr="(question)">
          <a:extLst>
            <a:ext uri="{FF2B5EF4-FFF2-40B4-BE49-F238E27FC236}">
              <a16:creationId xmlns:a16="http://schemas.microsoft.com/office/drawing/2014/main" id="{EB413604-3684-4D7B-AC06-AAF456CAC1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6" name="AutoShape 3" descr="(question)">
          <a:extLst>
            <a:ext uri="{FF2B5EF4-FFF2-40B4-BE49-F238E27FC236}">
              <a16:creationId xmlns:a16="http://schemas.microsoft.com/office/drawing/2014/main" id="{620DD94D-9049-4EA4-AAF0-C6F3173872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7" name="AutoShape 3" descr="(question)">
          <a:extLst>
            <a:ext uri="{FF2B5EF4-FFF2-40B4-BE49-F238E27FC236}">
              <a16:creationId xmlns:a16="http://schemas.microsoft.com/office/drawing/2014/main" id="{E4D872B4-C6A5-415F-8470-0661C4A6E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8" name="AutoShape 3" descr="(question)">
          <a:extLst>
            <a:ext uri="{FF2B5EF4-FFF2-40B4-BE49-F238E27FC236}">
              <a16:creationId xmlns:a16="http://schemas.microsoft.com/office/drawing/2014/main" id="{53617396-FBE5-4674-A1E0-0620ABAE91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49" name="AutoShape 3" descr="(question)">
          <a:extLst>
            <a:ext uri="{FF2B5EF4-FFF2-40B4-BE49-F238E27FC236}">
              <a16:creationId xmlns:a16="http://schemas.microsoft.com/office/drawing/2014/main" id="{9BB9917D-8418-456E-AF45-14CD2E23BC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0" name="AutoShape 3" descr="(question)">
          <a:extLst>
            <a:ext uri="{FF2B5EF4-FFF2-40B4-BE49-F238E27FC236}">
              <a16:creationId xmlns:a16="http://schemas.microsoft.com/office/drawing/2014/main" id="{0F40AFAE-5C8F-4FC6-B2AB-B533E80782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1" name="AutoShape 3" descr="(question)">
          <a:extLst>
            <a:ext uri="{FF2B5EF4-FFF2-40B4-BE49-F238E27FC236}">
              <a16:creationId xmlns:a16="http://schemas.microsoft.com/office/drawing/2014/main" id="{0E10BC32-CA21-4AAC-B830-9A0041CC6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2" name="AutoShape 3" descr="(question)">
          <a:extLst>
            <a:ext uri="{FF2B5EF4-FFF2-40B4-BE49-F238E27FC236}">
              <a16:creationId xmlns:a16="http://schemas.microsoft.com/office/drawing/2014/main" id="{52E4FF1E-9D2C-4C1B-94AB-A317071E5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17</xdr:row>
      <xdr:rowOff>0</xdr:rowOff>
    </xdr:from>
    <xdr:ext cx="304800" cy="304800"/>
    <xdr:sp macro="" textlink="">
      <xdr:nvSpPr>
        <xdr:cNvPr id="1853" name="AutoShape 3" descr="(question)">
          <a:extLst>
            <a:ext uri="{FF2B5EF4-FFF2-40B4-BE49-F238E27FC236}">
              <a16:creationId xmlns:a16="http://schemas.microsoft.com/office/drawing/2014/main" id="{795DB669-2691-419F-B4FC-5E106BF1E3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3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4" name="AutoShape 3" descr="(question)">
          <a:extLst>
            <a:ext uri="{FF2B5EF4-FFF2-40B4-BE49-F238E27FC236}">
              <a16:creationId xmlns:a16="http://schemas.microsoft.com/office/drawing/2014/main" id="{3284BA57-A52B-4545-BC93-C233E94EBE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5" name="AutoShape 3" descr="(question)">
          <a:extLst>
            <a:ext uri="{FF2B5EF4-FFF2-40B4-BE49-F238E27FC236}">
              <a16:creationId xmlns:a16="http://schemas.microsoft.com/office/drawing/2014/main" id="{102D78C4-EA0A-4699-92D1-D9921F7ECF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6" name="AutoShape 3" descr="(question)">
          <a:extLst>
            <a:ext uri="{FF2B5EF4-FFF2-40B4-BE49-F238E27FC236}">
              <a16:creationId xmlns:a16="http://schemas.microsoft.com/office/drawing/2014/main" id="{F963FA4D-002C-49E5-A572-F62E660E5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7" name="AutoShape 3" descr="(question)">
          <a:extLst>
            <a:ext uri="{FF2B5EF4-FFF2-40B4-BE49-F238E27FC236}">
              <a16:creationId xmlns:a16="http://schemas.microsoft.com/office/drawing/2014/main" id="{8ED75EBE-822F-4F42-9E89-21138CBEB3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8" name="AutoShape 3" descr="(question)">
          <a:extLst>
            <a:ext uri="{FF2B5EF4-FFF2-40B4-BE49-F238E27FC236}">
              <a16:creationId xmlns:a16="http://schemas.microsoft.com/office/drawing/2014/main" id="{5E685CD5-3B0B-404C-AD10-73FAFDADEA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59" name="AutoShape 3" descr="(question)">
          <a:extLst>
            <a:ext uri="{FF2B5EF4-FFF2-40B4-BE49-F238E27FC236}">
              <a16:creationId xmlns:a16="http://schemas.microsoft.com/office/drawing/2014/main" id="{665095D4-D1CD-440F-A5E7-8E7541E56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0" name="AutoShape 3" descr="(question)">
          <a:extLst>
            <a:ext uri="{FF2B5EF4-FFF2-40B4-BE49-F238E27FC236}">
              <a16:creationId xmlns:a16="http://schemas.microsoft.com/office/drawing/2014/main" id="{4592D350-D211-47C5-BD94-5B3416983F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1" name="AutoShape 3" descr="(question)">
          <a:extLst>
            <a:ext uri="{FF2B5EF4-FFF2-40B4-BE49-F238E27FC236}">
              <a16:creationId xmlns:a16="http://schemas.microsoft.com/office/drawing/2014/main" id="{B83A3D74-8C22-46A8-B896-F38CE1C6D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2" name="AutoShape 3" descr="(question)">
          <a:extLst>
            <a:ext uri="{FF2B5EF4-FFF2-40B4-BE49-F238E27FC236}">
              <a16:creationId xmlns:a16="http://schemas.microsoft.com/office/drawing/2014/main" id="{27AFAC1F-1253-4B79-951E-2C368229DC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3" name="AutoShape 3" descr="(question)">
          <a:extLst>
            <a:ext uri="{FF2B5EF4-FFF2-40B4-BE49-F238E27FC236}">
              <a16:creationId xmlns:a16="http://schemas.microsoft.com/office/drawing/2014/main" id="{D7249F2A-8D62-4F85-84FE-646BE98943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4" name="AutoShape 3" descr="(question)">
          <a:extLst>
            <a:ext uri="{FF2B5EF4-FFF2-40B4-BE49-F238E27FC236}">
              <a16:creationId xmlns:a16="http://schemas.microsoft.com/office/drawing/2014/main" id="{E46F26CE-2728-49CA-875B-9FE07F19B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18</xdr:row>
      <xdr:rowOff>0</xdr:rowOff>
    </xdr:from>
    <xdr:ext cx="304800" cy="304800"/>
    <xdr:sp macro="" textlink="">
      <xdr:nvSpPr>
        <xdr:cNvPr id="1865" name="AutoShape 3" descr="(question)">
          <a:extLst>
            <a:ext uri="{FF2B5EF4-FFF2-40B4-BE49-F238E27FC236}">
              <a16:creationId xmlns:a16="http://schemas.microsoft.com/office/drawing/2014/main" id="{22C39738-EF19-4729-B928-63AE066788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483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6" name="AutoShape 3" descr="(question)">
          <a:extLst>
            <a:ext uri="{FF2B5EF4-FFF2-40B4-BE49-F238E27FC236}">
              <a16:creationId xmlns:a16="http://schemas.microsoft.com/office/drawing/2014/main" id="{CE0461FD-EA36-45B9-B21F-A9C88A0F5D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7" name="AutoShape 3" descr="(question)">
          <a:extLst>
            <a:ext uri="{FF2B5EF4-FFF2-40B4-BE49-F238E27FC236}">
              <a16:creationId xmlns:a16="http://schemas.microsoft.com/office/drawing/2014/main" id="{760C6807-37BE-4AE2-8002-FB13BA76CA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8" name="AutoShape 3" descr="(question)">
          <a:extLst>
            <a:ext uri="{FF2B5EF4-FFF2-40B4-BE49-F238E27FC236}">
              <a16:creationId xmlns:a16="http://schemas.microsoft.com/office/drawing/2014/main" id="{43A6F214-A2E3-4658-9A51-0E0AE2CBF2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69" name="AutoShape 3" descr="(question)">
          <a:extLst>
            <a:ext uri="{FF2B5EF4-FFF2-40B4-BE49-F238E27FC236}">
              <a16:creationId xmlns:a16="http://schemas.microsoft.com/office/drawing/2014/main" id="{DA52C071-5523-41F2-AABA-755C6B90C2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0" name="AutoShape 3" descr="(question)">
          <a:extLst>
            <a:ext uri="{FF2B5EF4-FFF2-40B4-BE49-F238E27FC236}">
              <a16:creationId xmlns:a16="http://schemas.microsoft.com/office/drawing/2014/main" id="{3ED07A24-F234-4575-807F-1AEA399674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1" name="AutoShape 3" descr="(question)">
          <a:extLst>
            <a:ext uri="{FF2B5EF4-FFF2-40B4-BE49-F238E27FC236}">
              <a16:creationId xmlns:a16="http://schemas.microsoft.com/office/drawing/2014/main" id="{C6497372-8776-4D09-AEA1-E42430BC47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2" name="AutoShape 3" descr="(question)">
          <a:extLst>
            <a:ext uri="{FF2B5EF4-FFF2-40B4-BE49-F238E27FC236}">
              <a16:creationId xmlns:a16="http://schemas.microsoft.com/office/drawing/2014/main" id="{5DE63306-6369-4AA5-87CC-48ED16C8F0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3" name="AutoShape 3" descr="(question)">
          <a:extLst>
            <a:ext uri="{FF2B5EF4-FFF2-40B4-BE49-F238E27FC236}">
              <a16:creationId xmlns:a16="http://schemas.microsoft.com/office/drawing/2014/main" id="{868D134F-0492-4F20-88FB-33205B55CD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4" name="AutoShape 3" descr="(question)">
          <a:extLst>
            <a:ext uri="{FF2B5EF4-FFF2-40B4-BE49-F238E27FC236}">
              <a16:creationId xmlns:a16="http://schemas.microsoft.com/office/drawing/2014/main" id="{9A1EB85E-C5C6-461F-99B7-6B5538C32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5" name="AutoShape 3" descr="(question)">
          <a:extLst>
            <a:ext uri="{FF2B5EF4-FFF2-40B4-BE49-F238E27FC236}">
              <a16:creationId xmlns:a16="http://schemas.microsoft.com/office/drawing/2014/main" id="{0CB2013B-364A-4470-BDA6-9E35480140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6" name="AutoShape 3" descr="(question)">
          <a:extLst>
            <a:ext uri="{FF2B5EF4-FFF2-40B4-BE49-F238E27FC236}">
              <a16:creationId xmlns:a16="http://schemas.microsoft.com/office/drawing/2014/main" id="{DB023F44-AAB3-40BD-82F4-BEB385509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7" name="AutoShape 3" descr="(question)">
          <a:extLst>
            <a:ext uri="{FF2B5EF4-FFF2-40B4-BE49-F238E27FC236}">
              <a16:creationId xmlns:a16="http://schemas.microsoft.com/office/drawing/2014/main" id="{37E839E3-80CC-473B-90EE-D2D295F87D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8" name="AutoShape 3" descr="(question)">
          <a:extLst>
            <a:ext uri="{FF2B5EF4-FFF2-40B4-BE49-F238E27FC236}">
              <a16:creationId xmlns:a16="http://schemas.microsoft.com/office/drawing/2014/main" id="{209F7A3A-F077-4A5A-B700-B1BAC3B94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79" name="AutoShape 3" descr="(question)">
          <a:extLst>
            <a:ext uri="{FF2B5EF4-FFF2-40B4-BE49-F238E27FC236}">
              <a16:creationId xmlns:a16="http://schemas.microsoft.com/office/drawing/2014/main" id="{856A3E41-AE06-45C0-95BA-AB7EED9A8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0" name="AutoShape 3" descr="(question)">
          <a:extLst>
            <a:ext uri="{FF2B5EF4-FFF2-40B4-BE49-F238E27FC236}">
              <a16:creationId xmlns:a16="http://schemas.microsoft.com/office/drawing/2014/main" id="{E64BE7D8-1CC8-4057-9B3C-89179F656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1" name="AutoShape 3" descr="(question)">
          <a:extLst>
            <a:ext uri="{FF2B5EF4-FFF2-40B4-BE49-F238E27FC236}">
              <a16:creationId xmlns:a16="http://schemas.microsoft.com/office/drawing/2014/main" id="{72D61391-CF24-4C89-B04A-98B4B79411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2" name="AutoShape 3" descr="(question)">
          <a:extLst>
            <a:ext uri="{FF2B5EF4-FFF2-40B4-BE49-F238E27FC236}">
              <a16:creationId xmlns:a16="http://schemas.microsoft.com/office/drawing/2014/main" id="{120332A8-4F50-4630-9E79-2FEBCECC6C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3" name="AutoShape 3" descr="(question)">
          <a:extLst>
            <a:ext uri="{FF2B5EF4-FFF2-40B4-BE49-F238E27FC236}">
              <a16:creationId xmlns:a16="http://schemas.microsoft.com/office/drawing/2014/main" id="{3162742F-BDF9-4708-A1E2-1011BB7590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4" name="AutoShape 3" descr="(question)">
          <a:extLst>
            <a:ext uri="{FF2B5EF4-FFF2-40B4-BE49-F238E27FC236}">
              <a16:creationId xmlns:a16="http://schemas.microsoft.com/office/drawing/2014/main" id="{E1002A40-0B96-49C4-9E45-8667A2EFA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5" name="AutoShape 3" descr="(question)">
          <a:extLst>
            <a:ext uri="{FF2B5EF4-FFF2-40B4-BE49-F238E27FC236}">
              <a16:creationId xmlns:a16="http://schemas.microsoft.com/office/drawing/2014/main" id="{37F19FBE-CD42-416D-94CB-407C4F578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6" name="AutoShape 3" descr="(question)">
          <a:extLst>
            <a:ext uri="{FF2B5EF4-FFF2-40B4-BE49-F238E27FC236}">
              <a16:creationId xmlns:a16="http://schemas.microsoft.com/office/drawing/2014/main" id="{BAF2B6DA-4E8B-4E68-BC0E-81C0947ED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7" name="AutoShape 3" descr="(question)">
          <a:extLst>
            <a:ext uri="{FF2B5EF4-FFF2-40B4-BE49-F238E27FC236}">
              <a16:creationId xmlns:a16="http://schemas.microsoft.com/office/drawing/2014/main" id="{01FCAA24-CD7D-4420-80B6-A8867C42C1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8" name="AutoShape 3" descr="(question)">
          <a:extLst>
            <a:ext uri="{FF2B5EF4-FFF2-40B4-BE49-F238E27FC236}">
              <a16:creationId xmlns:a16="http://schemas.microsoft.com/office/drawing/2014/main" id="{C75595DF-B909-4BB2-9896-7C48BD9A9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89" name="AutoShape 3" descr="(question)">
          <a:extLst>
            <a:ext uri="{FF2B5EF4-FFF2-40B4-BE49-F238E27FC236}">
              <a16:creationId xmlns:a16="http://schemas.microsoft.com/office/drawing/2014/main" id="{FC22931E-549F-4672-9A20-949EBFE419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0" name="AutoShape 3" descr="(question)">
          <a:extLst>
            <a:ext uri="{FF2B5EF4-FFF2-40B4-BE49-F238E27FC236}">
              <a16:creationId xmlns:a16="http://schemas.microsoft.com/office/drawing/2014/main" id="{46FF53F6-18FC-4891-A288-418F52E0F9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1" name="AutoShape 3" descr="(question)">
          <a:extLst>
            <a:ext uri="{FF2B5EF4-FFF2-40B4-BE49-F238E27FC236}">
              <a16:creationId xmlns:a16="http://schemas.microsoft.com/office/drawing/2014/main" id="{039A172E-B9CE-4A63-A4A2-57FACE2870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2" name="AutoShape 3" descr="(question)">
          <a:extLst>
            <a:ext uri="{FF2B5EF4-FFF2-40B4-BE49-F238E27FC236}">
              <a16:creationId xmlns:a16="http://schemas.microsoft.com/office/drawing/2014/main" id="{B84086AB-80EF-4CAA-9117-0F6A8EA5D9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3" name="AutoShape 3" descr="(question)">
          <a:extLst>
            <a:ext uri="{FF2B5EF4-FFF2-40B4-BE49-F238E27FC236}">
              <a16:creationId xmlns:a16="http://schemas.microsoft.com/office/drawing/2014/main" id="{3AA8EB55-2C2B-493E-9853-3F8E6D37E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4" name="AutoShape 3" descr="(question)">
          <a:extLst>
            <a:ext uri="{FF2B5EF4-FFF2-40B4-BE49-F238E27FC236}">
              <a16:creationId xmlns:a16="http://schemas.microsoft.com/office/drawing/2014/main" id="{C306F96E-D76D-4A86-AF5E-7DF0E5BCAE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19</xdr:row>
      <xdr:rowOff>0</xdr:rowOff>
    </xdr:from>
    <xdr:ext cx="304800" cy="304800"/>
    <xdr:sp macro="" textlink="">
      <xdr:nvSpPr>
        <xdr:cNvPr id="1895" name="AutoShape 3" descr="(question)">
          <a:extLst>
            <a:ext uri="{FF2B5EF4-FFF2-40B4-BE49-F238E27FC236}">
              <a16:creationId xmlns:a16="http://schemas.microsoft.com/office/drawing/2014/main" id="{2CF66D60-480E-4B7E-A99B-3D0B462B6A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6" name="AutoShape 3" descr="(question)">
          <a:extLst>
            <a:ext uri="{FF2B5EF4-FFF2-40B4-BE49-F238E27FC236}">
              <a16:creationId xmlns:a16="http://schemas.microsoft.com/office/drawing/2014/main" id="{9B0A5FC8-D13F-45E7-9F7F-542604B700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7" name="AutoShape 3" descr="(question)">
          <a:extLst>
            <a:ext uri="{FF2B5EF4-FFF2-40B4-BE49-F238E27FC236}">
              <a16:creationId xmlns:a16="http://schemas.microsoft.com/office/drawing/2014/main" id="{C6E92D83-66BB-4328-91D4-35D324E23B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8" name="AutoShape 3" descr="(question)">
          <a:extLst>
            <a:ext uri="{FF2B5EF4-FFF2-40B4-BE49-F238E27FC236}">
              <a16:creationId xmlns:a16="http://schemas.microsoft.com/office/drawing/2014/main" id="{21C96A21-27E4-49F0-A7FA-28DED7C346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899" name="AutoShape 3" descr="(question)">
          <a:extLst>
            <a:ext uri="{FF2B5EF4-FFF2-40B4-BE49-F238E27FC236}">
              <a16:creationId xmlns:a16="http://schemas.microsoft.com/office/drawing/2014/main" id="{9D6617CC-B510-4CBD-8882-D34D1C3638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0" name="AutoShape 3" descr="(question)">
          <a:extLst>
            <a:ext uri="{FF2B5EF4-FFF2-40B4-BE49-F238E27FC236}">
              <a16:creationId xmlns:a16="http://schemas.microsoft.com/office/drawing/2014/main" id="{A57E1E55-2704-48A6-A2DB-EC0964046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1" name="AutoShape 3" descr="(question)">
          <a:extLst>
            <a:ext uri="{FF2B5EF4-FFF2-40B4-BE49-F238E27FC236}">
              <a16:creationId xmlns:a16="http://schemas.microsoft.com/office/drawing/2014/main" id="{C3A58DAA-0916-4704-9654-D4DF95916C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2" name="AutoShape 3" descr="(question)">
          <a:extLst>
            <a:ext uri="{FF2B5EF4-FFF2-40B4-BE49-F238E27FC236}">
              <a16:creationId xmlns:a16="http://schemas.microsoft.com/office/drawing/2014/main" id="{42D25D81-3217-4188-8B15-FBE10C292A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3" name="AutoShape 3" descr="(question)">
          <a:extLst>
            <a:ext uri="{FF2B5EF4-FFF2-40B4-BE49-F238E27FC236}">
              <a16:creationId xmlns:a16="http://schemas.microsoft.com/office/drawing/2014/main" id="{10754A64-27FA-464C-BE56-F7F9103D9C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4" name="AutoShape 3" descr="(question)">
          <a:extLst>
            <a:ext uri="{FF2B5EF4-FFF2-40B4-BE49-F238E27FC236}">
              <a16:creationId xmlns:a16="http://schemas.microsoft.com/office/drawing/2014/main" id="{77910D89-42E3-41F9-92C6-EC19DAEE5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5" name="AutoShape 3" descr="(question)">
          <a:extLst>
            <a:ext uri="{FF2B5EF4-FFF2-40B4-BE49-F238E27FC236}">
              <a16:creationId xmlns:a16="http://schemas.microsoft.com/office/drawing/2014/main" id="{EA726A09-5741-42BB-A0A0-0D6624F597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6" name="AutoShape 3" descr="(question)">
          <a:extLst>
            <a:ext uri="{FF2B5EF4-FFF2-40B4-BE49-F238E27FC236}">
              <a16:creationId xmlns:a16="http://schemas.microsoft.com/office/drawing/2014/main" id="{50821EC1-400B-4817-91D9-5B5EF2A0D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7" name="AutoShape 3" descr="(question)">
          <a:extLst>
            <a:ext uri="{FF2B5EF4-FFF2-40B4-BE49-F238E27FC236}">
              <a16:creationId xmlns:a16="http://schemas.microsoft.com/office/drawing/2014/main" id="{89EF8649-2636-4C91-A9B4-CB4FF15928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8" name="AutoShape 3" descr="(question)">
          <a:extLst>
            <a:ext uri="{FF2B5EF4-FFF2-40B4-BE49-F238E27FC236}">
              <a16:creationId xmlns:a16="http://schemas.microsoft.com/office/drawing/2014/main" id="{11B122D0-AAF2-4D2D-A257-6487BD3E8C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09" name="AutoShape 3" descr="(question)">
          <a:extLst>
            <a:ext uri="{FF2B5EF4-FFF2-40B4-BE49-F238E27FC236}">
              <a16:creationId xmlns:a16="http://schemas.microsoft.com/office/drawing/2014/main" id="{D636A9BE-2B1E-4F33-A540-5B66EA794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0" name="AutoShape 3" descr="(question)">
          <a:extLst>
            <a:ext uri="{FF2B5EF4-FFF2-40B4-BE49-F238E27FC236}">
              <a16:creationId xmlns:a16="http://schemas.microsoft.com/office/drawing/2014/main" id="{8742D07B-644B-41DE-872F-7353508C43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1" name="AutoShape 3" descr="(question)">
          <a:extLst>
            <a:ext uri="{FF2B5EF4-FFF2-40B4-BE49-F238E27FC236}">
              <a16:creationId xmlns:a16="http://schemas.microsoft.com/office/drawing/2014/main" id="{D6E33CC7-9788-4A6B-9060-B8DF7E017A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2" name="AutoShape 3" descr="(question)">
          <a:extLst>
            <a:ext uri="{FF2B5EF4-FFF2-40B4-BE49-F238E27FC236}">
              <a16:creationId xmlns:a16="http://schemas.microsoft.com/office/drawing/2014/main" id="{C82956BA-7847-4C53-97F8-0901A1CA0F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3" name="AutoShape 3" descr="(question)">
          <a:extLst>
            <a:ext uri="{FF2B5EF4-FFF2-40B4-BE49-F238E27FC236}">
              <a16:creationId xmlns:a16="http://schemas.microsoft.com/office/drawing/2014/main" id="{C6CDBE38-2672-4F27-AFD1-B45FCC6485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4" name="AutoShape 3" descr="(question)">
          <a:extLst>
            <a:ext uri="{FF2B5EF4-FFF2-40B4-BE49-F238E27FC236}">
              <a16:creationId xmlns:a16="http://schemas.microsoft.com/office/drawing/2014/main" id="{9166AE6E-9325-48F8-93FA-40DCA06E5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5" name="AutoShape 3" descr="(question)">
          <a:extLst>
            <a:ext uri="{FF2B5EF4-FFF2-40B4-BE49-F238E27FC236}">
              <a16:creationId xmlns:a16="http://schemas.microsoft.com/office/drawing/2014/main" id="{3AA5F38A-0DB6-4F14-8DB1-1EC3D34B2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6" name="AutoShape 3" descr="(question)">
          <a:extLst>
            <a:ext uri="{FF2B5EF4-FFF2-40B4-BE49-F238E27FC236}">
              <a16:creationId xmlns:a16="http://schemas.microsoft.com/office/drawing/2014/main" id="{2F7E36BB-0F7F-4A0F-BFC8-52A7807AA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7" name="AutoShape 3" descr="(question)">
          <a:extLst>
            <a:ext uri="{FF2B5EF4-FFF2-40B4-BE49-F238E27FC236}">
              <a16:creationId xmlns:a16="http://schemas.microsoft.com/office/drawing/2014/main" id="{529155CA-5E70-4960-BF0B-8A56584051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8" name="AutoShape 3" descr="(question)">
          <a:extLst>
            <a:ext uri="{FF2B5EF4-FFF2-40B4-BE49-F238E27FC236}">
              <a16:creationId xmlns:a16="http://schemas.microsoft.com/office/drawing/2014/main" id="{1DEEBF1A-152D-48E3-9AF2-12C060DC7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19" name="AutoShape 3" descr="(question)">
          <a:extLst>
            <a:ext uri="{FF2B5EF4-FFF2-40B4-BE49-F238E27FC236}">
              <a16:creationId xmlns:a16="http://schemas.microsoft.com/office/drawing/2014/main" id="{B1F009EE-31BA-433C-9DD8-007DE2AFCE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0" name="AutoShape 3" descr="(question)">
          <a:extLst>
            <a:ext uri="{FF2B5EF4-FFF2-40B4-BE49-F238E27FC236}">
              <a16:creationId xmlns:a16="http://schemas.microsoft.com/office/drawing/2014/main" id="{6B1ECD0A-C050-42B9-B354-EA7364BFC6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1" name="AutoShape 3" descr="(question)">
          <a:extLst>
            <a:ext uri="{FF2B5EF4-FFF2-40B4-BE49-F238E27FC236}">
              <a16:creationId xmlns:a16="http://schemas.microsoft.com/office/drawing/2014/main" id="{8098FBF6-6A3F-4C17-AB1A-DCB9BE96E6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2" name="AutoShape 3" descr="(question)">
          <a:extLst>
            <a:ext uri="{FF2B5EF4-FFF2-40B4-BE49-F238E27FC236}">
              <a16:creationId xmlns:a16="http://schemas.microsoft.com/office/drawing/2014/main" id="{85E4F0D5-E66F-4C39-95DB-49F8282380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3" name="AutoShape 3" descr="(question)">
          <a:extLst>
            <a:ext uri="{FF2B5EF4-FFF2-40B4-BE49-F238E27FC236}">
              <a16:creationId xmlns:a16="http://schemas.microsoft.com/office/drawing/2014/main" id="{65C8CAB7-2E77-4FD2-BC2A-ACAEA1D61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4" name="AutoShape 3" descr="(question)">
          <a:extLst>
            <a:ext uri="{FF2B5EF4-FFF2-40B4-BE49-F238E27FC236}">
              <a16:creationId xmlns:a16="http://schemas.microsoft.com/office/drawing/2014/main" id="{0DC6A4ED-CAD2-4C52-800A-D3DF0F8BF4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5" name="AutoShape 3" descr="(question)">
          <a:extLst>
            <a:ext uri="{FF2B5EF4-FFF2-40B4-BE49-F238E27FC236}">
              <a16:creationId xmlns:a16="http://schemas.microsoft.com/office/drawing/2014/main" id="{5C61A22C-BEA8-4F60-A629-9EE806F27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6" name="AutoShape 3" descr="(question)">
          <a:extLst>
            <a:ext uri="{FF2B5EF4-FFF2-40B4-BE49-F238E27FC236}">
              <a16:creationId xmlns:a16="http://schemas.microsoft.com/office/drawing/2014/main" id="{9A910AA1-7979-461C-B677-26C670343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7" name="AutoShape 3" descr="(question)">
          <a:extLst>
            <a:ext uri="{FF2B5EF4-FFF2-40B4-BE49-F238E27FC236}">
              <a16:creationId xmlns:a16="http://schemas.microsoft.com/office/drawing/2014/main" id="{8F825321-6A5D-41C1-8A6C-8A40E7ADC1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8" name="AutoShape 3" descr="(question)">
          <a:extLst>
            <a:ext uri="{FF2B5EF4-FFF2-40B4-BE49-F238E27FC236}">
              <a16:creationId xmlns:a16="http://schemas.microsoft.com/office/drawing/2014/main" id="{972814BB-07E0-4024-A80F-8E10FB9870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29" name="AutoShape 3" descr="(question)">
          <a:extLst>
            <a:ext uri="{FF2B5EF4-FFF2-40B4-BE49-F238E27FC236}">
              <a16:creationId xmlns:a16="http://schemas.microsoft.com/office/drawing/2014/main" id="{8A8225C3-DFB5-4215-B580-3CC2112B2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0" name="AutoShape 3" descr="(question)">
          <a:extLst>
            <a:ext uri="{FF2B5EF4-FFF2-40B4-BE49-F238E27FC236}">
              <a16:creationId xmlns:a16="http://schemas.microsoft.com/office/drawing/2014/main" id="{66636513-201F-46F0-9E02-2DBF3E2E08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1" name="AutoShape 3" descr="(question)">
          <a:extLst>
            <a:ext uri="{FF2B5EF4-FFF2-40B4-BE49-F238E27FC236}">
              <a16:creationId xmlns:a16="http://schemas.microsoft.com/office/drawing/2014/main" id="{8A81D1F1-1937-4961-BCC7-C9D34FE2B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2" name="AutoShape 3" descr="(question)">
          <a:extLst>
            <a:ext uri="{FF2B5EF4-FFF2-40B4-BE49-F238E27FC236}">
              <a16:creationId xmlns:a16="http://schemas.microsoft.com/office/drawing/2014/main" id="{A63CDB17-B80C-4C59-B118-F21A9A1D0B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3" name="AutoShape 3" descr="(question)">
          <a:extLst>
            <a:ext uri="{FF2B5EF4-FFF2-40B4-BE49-F238E27FC236}">
              <a16:creationId xmlns:a16="http://schemas.microsoft.com/office/drawing/2014/main" id="{213B23E9-6275-41DC-B837-95320B6F37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4" name="AutoShape 3" descr="(question)">
          <a:extLst>
            <a:ext uri="{FF2B5EF4-FFF2-40B4-BE49-F238E27FC236}">
              <a16:creationId xmlns:a16="http://schemas.microsoft.com/office/drawing/2014/main" id="{A0606B0A-2A37-46EB-9C73-ACC527A3A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5" name="AutoShape 3" descr="(question)">
          <a:extLst>
            <a:ext uri="{FF2B5EF4-FFF2-40B4-BE49-F238E27FC236}">
              <a16:creationId xmlns:a16="http://schemas.microsoft.com/office/drawing/2014/main" id="{6D4FD134-3B7A-46E6-A86F-1E83AB275D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6" name="AutoShape 3" descr="(question)">
          <a:extLst>
            <a:ext uri="{FF2B5EF4-FFF2-40B4-BE49-F238E27FC236}">
              <a16:creationId xmlns:a16="http://schemas.microsoft.com/office/drawing/2014/main" id="{F042DDCD-F8FA-4866-AD9B-EAED5FDD2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7" name="AutoShape 3" descr="(question)">
          <a:extLst>
            <a:ext uri="{FF2B5EF4-FFF2-40B4-BE49-F238E27FC236}">
              <a16:creationId xmlns:a16="http://schemas.microsoft.com/office/drawing/2014/main" id="{941E10D7-AFDD-4A92-8B33-BCCFB7FEAD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8" name="AutoShape 3" descr="(question)">
          <a:extLst>
            <a:ext uri="{FF2B5EF4-FFF2-40B4-BE49-F238E27FC236}">
              <a16:creationId xmlns:a16="http://schemas.microsoft.com/office/drawing/2014/main" id="{687FBB3F-45A6-47A8-A3D0-AC68969FD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39" name="AutoShape 3" descr="(question)">
          <a:extLst>
            <a:ext uri="{FF2B5EF4-FFF2-40B4-BE49-F238E27FC236}">
              <a16:creationId xmlns:a16="http://schemas.microsoft.com/office/drawing/2014/main" id="{B2C6F06B-E1DD-4A85-A064-D72E5629F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0" name="AutoShape 3" descr="(question)">
          <a:extLst>
            <a:ext uri="{FF2B5EF4-FFF2-40B4-BE49-F238E27FC236}">
              <a16:creationId xmlns:a16="http://schemas.microsoft.com/office/drawing/2014/main" id="{C39861B5-E954-4D74-995C-2E16BA77FD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1" name="AutoShape 3" descr="(question)">
          <a:extLst>
            <a:ext uri="{FF2B5EF4-FFF2-40B4-BE49-F238E27FC236}">
              <a16:creationId xmlns:a16="http://schemas.microsoft.com/office/drawing/2014/main" id="{F91B49C6-254F-40D5-AA16-CD7B054BA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2" name="AutoShape 3" descr="(question)">
          <a:extLst>
            <a:ext uri="{FF2B5EF4-FFF2-40B4-BE49-F238E27FC236}">
              <a16:creationId xmlns:a16="http://schemas.microsoft.com/office/drawing/2014/main" id="{9383ED8C-19F5-4723-83D1-AED55F9D11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3" name="AutoShape 3" descr="(question)">
          <a:extLst>
            <a:ext uri="{FF2B5EF4-FFF2-40B4-BE49-F238E27FC236}">
              <a16:creationId xmlns:a16="http://schemas.microsoft.com/office/drawing/2014/main" id="{EB81C69F-8D76-43F5-8F50-AFCBD478A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4" name="AutoShape 3" descr="(question)">
          <a:extLst>
            <a:ext uri="{FF2B5EF4-FFF2-40B4-BE49-F238E27FC236}">
              <a16:creationId xmlns:a16="http://schemas.microsoft.com/office/drawing/2014/main" id="{8C6E047D-5910-4207-8F1C-51C13F2492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5" name="AutoShape 3" descr="(question)">
          <a:extLst>
            <a:ext uri="{FF2B5EF4-FFF2-40B4-BE49-F238E27FC236}">
              <a16:creationId xmlns:a16="http://schemas.microsoft.com/office/drawing/2014/main" id="{A4682F9E-DE24-4A53-84F3-43BE255C9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6" name="AutoShape 3" descr="(question)">
          <a:extLst>
            <a:ext uri="{FF2B5EF4-FFF2-40B4-BE49-F238E27FC236}">
              <a16:creationId xmlns:a16="http://schemas.microsoft.com/office/drawing/2014/main" id="{7DF8D096-F21A-4D57-BDF4-DB5C353B5D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7" name="AutoShape 3" descr="(question)">
          <a:extLst>
            <a:ext uri="{FF2B5EF4-FFF2-40B4-BE49-F238E27FC236}">
              <a16:creationId xmlns:a16="http://schemas.microsoft.com/office/drawing/2014/main" id="{DA7B38DD-4302-4EDD-9849-80F1287664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8" name="AutoShape 3" descr="(question)">
          <a:extLst>
            <a:ext uri="{FF2B5EF4-FFF2-40B4-BE49-F238E27FC236}">
              <a16:creationId xmlns:a16="http://schemas.microsoft.com/office/drawing/2014/main" id="{54AFEA56-3A03-4D29-9953-E78645DEB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49" name="AutoShape 3" descr="(question)">
          <a:extLst>
            <a:ext uri="{FF2B5EF4-FFF2-40B4-BE49-F238E27FC236}">
              <a16:creationId xmlns:a16="http://schemas.microsoft.com/office/drawing/2014/main" id="{CE0EC262-6BD3-42D6-A75F-248508A0E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0" name="AutoShape 3" descr="(question)">
          <a:extLst>
            <a:ext uri="{FF2B5EF4-FFF2-40B4-BE49-F238E27FC236}">
              <a16:creationId xmlns:a16="http://schemas.microsoft.com/office/drawing/2014/main" id="{A18118A5-9C4E-4CF3-83D3-D5CD5A404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1" name="AutoShape 3" descr="(question)">
          <a:extLst>
            <a:ext uri="{FF2B5EF4-FFF2-40B4-BE49-F238E27FC236}">
              <a16:creationId xmlns:a16="http://schemas.microsoft.com/office/drawing/2014/main" id="{57EA3533-B28F-4DC0-9E2A-83C2FCA2C0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2" name="AutoShape 3" descr="(question)">
          <a:extLst>
            <a:ext uri="{FF2B5EF4-FFF2-40B4-BE49-F238E27FC236}">
              <a16:creationId xmlns:a16="http://schemas.microsoft.com/office/drawing/2014/main" id="{04B711F0-4488-44EE-8178-A7711078AE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3" name="AutoShape 3" descr="(question)">
          <a:extLst>
            <a:ext uri="{FF2B5EF4-FFF2-40B4-BE49-F238E27FC236}">
              <a16:creationId xmlns:a16="http://schemas.microsoft.com/office/drawing/2014/main" id="{FC917868-A359-4917-864E-F40268B15D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4" name="AutoShape 3" descr="(question)">
          <a:extLst>
            <a:ext uri="{FF2B5EF4-FFF2-40B4-BE49-F238E27FC236}">
              <a16:creationId xmlns:a16="http://schemas.microsoft.com/office/drawing/2014/main" id="{A3A793B9-BB6B-4DF4-A117-BFCA09FA8B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5" name="AutoShape 3" descr="(question)">
          <a:extLst>
            <a:ext uri="{FF2B5EF4-FFF2-40B4-BE49-F238E27FC236}">
              <a16:creationId xmlns:a16="http://schemas.microsoft.com/office/drawing/2014/main" id="{FB36DB04-BA01-4B34-BEF7-35CC0729EF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6" name="AutoShape 3" descr="(question)">
          <a:extLst>
            <a:ext uri="{FF2B5EF4-FFF2-40B4-BE49-F238E27FC236}">
              <a16:creationId xmlns:a16="http://schemas.microsoft.com/office/drawing/2014/main" id="{252851EA-BE08-49A6-916F-C2C7EB696B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7" name="AutoShape 3" descr="(question)">
          <a:extLst>
            <a:ext uri="{FF2B5EF4-FFF2-40B4-BE49-F238E27FC236}">
              <a16:creationId xmlns:a16="http://schemas.microsoft.com/office/drawing/2014/main" id="{FE76684F-9044-4A07-96F3-DD9ABA2EAD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8" name="AutoShape 3" descr="(question)">
          <a:extLst>
            <a:ext uri="{FF2B5EF4-FFF2-40B4-BE49-F238E27FC236}">
              <a16:creationId xmlns:a16="http://schemas.microsoft.com/office/drawing/2014/main" id="{BE50583A-0F24-479B-86FD-96A8912567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59" name="AutoShape 3" descr="(question)">
          <a:extLst>
            <a:ext uri="{FF2B5EF4-FFF2-40B4-BE49-F238E27FC236}">
              <a16:creationId xmlns:a16="http://schemas.microsoft.com/office/drawing/2014/main" id="{D5F41009-18D3-4252-B806-1F6DC2AE61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0" name="AutoShape 3" descr="(question)">
          <a:extLst>
            <a:ext uri="{FF2B5EF4-FFF2-40B4-BE49-F238E27FC236}">
              <a16:creationId xmlns:a16="http://schemas.microsoft.com/office/drawing/2014/main" id="{562E7A1B-DEE5-4677-B88D-BC13BC9D09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1" name="AutoShape 3" descr="(question)">
          <a:extLst>
            <a:ext uri="{FF2B5EF4-FFF2-40B4-BE49-F238E27FC236}">
              <a16:creationId xmlns:a16="http://schemas.microsoft.com/office/drawing/2014/main" id="{79FB95E1-10A6-4CC3-B684-3B22E4CA72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2" name="AutoShape 3" descr="(question)">
          <a:extLst>
            <a:ext uri="{FF2B5EF4-FFF2-40B4-BE49-F238E27FC236}">
              <a16:creationId xmlns:a16="http://schemas.microsoft.com/office/drawing/2014/main" id="{93D04164-F25E-4F90-A91B-4B000D427E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3" name="AutoShape 3" descr="(question)">
          <a:extLst>
            <a:ext uri="{FF2B5EF4-FFF2-40B4-BE49-F238E27FC236}">
              <a16:creationId xmlns:a16="http://schemas.microsoft.com/office/drawing/2014/main" id="{23629524-871A-42DE-AC8C-499E8A7239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4" name="AutoShape 3" descr="(question)">
          <a:extLst>
            <a:ext uri="{FF2B5EF4-FFF2-40B4-BE49-F238E27FC236}">
              <a16:creationId xmlns:a16="http://schemas.microsoft.com/office/drawing/2014/main" id="{4C5CB5C5-CD62-4965-B8C9-2E9A6E6F8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5" name="AutoShape 3" descr="(question)">
          <a:extLst>
            <a:ext uri="{FF2B5EF4-FFF2-40B4-BE49-F238E27FC236}">
              <a16:creationId xmlns:a16="http://schemas.microsoft.com/office/drawing/2014/main" id="{EA240653-49DE-487B-9BB8-BD2729508F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6" name="AutoShape 3" descr="(question)">
          <a:extLst>
            <a:ext uri="{FF2B5EF4-FFF2-40B4-BE49-F238E27FC236}">
              <a16:creationId xmlns:a16="http://schemas.microsoft.com/office/drawing/2014/main" id="{C04ABA40-737C-4C4F-8ECC-DB8120F619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7" name="AutoShape 3" descr="(question)">
          <a:extLst>
            <a:ext uri="{FF2B5EF4-FFF2-40B4-BE49-F238E27FC236}">
              <a16:creationId xmlns:a16="http://schemas.microsoft.com/office/drawing/2014/main" id="{87455508-FE9C-4C28-B3EB-9EB4B231BF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8" name="AutoShape 3" descr="(question)">
          <a:extLst>
            <a:ext uri="{FF2B5EF4-FFF2-40B4-BE49-F238E27FC236}">
              <a16:creationId xmlns:a16="http://schemas.microsoft.com/office/drawing/2014/main" id="{CBFD4626-1533-4381-B878-DBFAA63A0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69" name="AutoShape 3" descr="(question)">
          <a:extLst>
            <a:ext uri="{FF2B5EF4-FFF2-40B4-BE49-F238E27FC236}">
              <a16:creationId xmlns:a16="http://schemas.microsoft.com/office/drawing/2014/main" id="{EC902239-796F-44EC-B3CF-EADD62A5D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1970" name="AutoShape 3" descr="(question)">
          <a:extLst>
            <a:ext uri="{FF2B5EF4-FFF2-40B4-BE49-F238E27FC236}">
              <a16:creationId xmlns:a16="http://schemas.microsoft.com/office/drawing/2014/main" id="{C87818D4-48A1-444E-9E12-F0498883F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1" name="AutoShape 3" descr="(question)">
          <a:extLst>
            <a:ext uri="{FF2B5EF4-FFF2-40B4-BE49-F238E27FC236}">
              <a16:creationId xmlns:a16="http://schemas.microsoft.com/office/drawing/2014/main" id="{ED606D32-64CA-466B-A8F0-04DB361FEE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2" name="AutoShape 3" descr="(question)">
          <a:extLst>
            <a:ext uri="{FF2B5EF4-FFF2-40B4-BE49-F238E27FC236}">
              <a16:creationId xmlns:a16="http://schemas.microsoft.com/office/drawing/2014/main" id="{C1B73D5E-EA72-40B2-A2B8-603360D33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3" name="AutoShape 3" descr="(question)">
          <a:extLst>
            <a:ext uri="{FF2B5EF4-FFF2-40B4-BE49-F238E27FC236}">
              <a16:creationId xmlns:a16="http://schemas.microsoft.com/office/drawing/2014/main" id="{6272FC41-2AD7-49CD-A703-86F8AD8AE2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4" name="AutoShape 3" descr="(question)">
          <a:extLst>
            <a:ext uri="{FF2B5EF4-FFF2-40B4-BE49-F238E27FC236}">
              <a16:creationId xmlns:a16="http://schemas.microsoft.com/office/drawing/2014/main" id="{2F9A34D2-BC08-44F4-8F19-AAB9E1CE3A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5" name="AutoShape 3" descr="(question)">
          <a:extLst>
            <a:ext uri="{FF2B5EF4-FFF2-40B4-BE49-F238E27FC236}">
              <a16:creationId xmlns:a16="http://schemas.microsoft.com/office/drawing/2014/main" id="{D2B6AF7C-8D8F-408C-829F-6CBBAC0056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6" name="AutoShape 3" descr="(question)">
          <a:extLst>
            <a:ext uri="{FF2B5EF4-FFF2-40B4-BE49-F238E27FC236}">
              <a16:creationId xmlns:a16="http://schemas.microsoft.com/office/drawing/2014/main" id="{643AD006-D7D5-4BC1-B164-859F584D23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7" name="AutoShape 3" descr="(question)">
          <a:extLst>
            <a:ext uri="{FF2B5EF4-FFF2-40B4-BE49-F238E27FC236}">
              <a16:creationId xmlns:a16="http://schemas.microsoft.com/office/drawing/2014/main" id="{6B69B316-2340-4E85-836E-757CCC9393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8" name="AutoShape 3" descr="(question)">
          <a:extLst>
            <a:ext uri="{FF2B5EF4-FFF2-40B4-BE49-F238E27FC236}">
              <a16:creationId xmlns:a16="http://schemas.microsoft.com/office/drawing/2014/main" id="{00769B66-A3BF-4F8B-9F1D-D4CAC38E9D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79" name="AutoShape 3" descr="(question)">
          <a:extLst>
            <a:ext uri="{FF2B5EF4-FFF2-40B4-BE49-F238E27FC236}">
              <a16:creationId xmlns:a16="http://schemas.microsoft.com/office/drawing/2014/main" id="{ABB0D48B-80D5-4208-9305-1CF3A874F4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0" name="AutoShape 3" descr="(question)">
          <a:extLst>
            <a:ext uri="{FF2B5EF4-FFF2-40B4-BE49-F238E27FC236}">
              <a16:creationId xmlns:a16="http://schemas.microsoft.com/office/drawing/2014/main" id="{03E1A658-9740-461F-ACA0-4813B50DA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1" name="AutoShape 3" descr="(question)">
          <a:extLst>
            <a:ext uri="{FF2B5EF4-FFF2-40B4-BE49-F238E27FC236}">
              <a16:creationId xmlns:a16="http://schemas.microsoft.com/office/drawing/2014/main" id="{A6DB3E92-DA80-4F78-88CC-33963EDF35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2" name="AutoShape 3" descr="(question)">
          <a:extLst>
            <a:ext uri="{FF2B5EF4-FFF2-40B4-BE49-F238E27FC236}">
              <a16:creationId xmlns:a16="http://schemas.microsoft.com/office/drawing/2014/main" id="{89709914-A679-4F88-8DAC-BCB5E8A33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3" name="AutoShape 3" descr="(question)">
          <a:extLst>
            <a:ext uri="{FF2B5EF4-FFF2-40B4-BE49-F238E27FC236}">
              <a16:creationId xmlns:a16="http://schemas.microsoft.com/office/drawing/2014/main" id="{3DBC1C6B-5489-48E0-AD04-FCB889FABA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4" name="AutoShape 3" descr="(question)">
          <a:extLst>
            <a:ext uri="{FF2B5EF4-FFF2-40B4-BE49-F238E27FC236}">
              <a16:creationId xmlns:a16="http://schemas.microsoft.com/office/drawing/2014/main" id="{25720CD0-EF67-4E79-A32E-D9C8B26AFB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5" name="AutoShape 3" descr="(question)">
          <a:extLst>
            <a:ext uri="{FF2B5EF4-FFF2-40B4-BE49-F238E27FC236}">
              <a16:creationId xmlns:a16="http://schemas.microsoft.com/office/drawing/2014/main" id="{77FAD325-643D-4EEB-B507-284AB9323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6" name="AutoShape 3" descr="(question)">
          <a:extLst>
            <a:ext uri="{FF2B5EF4-FFF2-40B4-BE49-F238E27FC236}">
              <a16:creationId xmlns:a16="http://schemas.microsoft.com/office/drawing/2014/main" id="{57CDE9DA-4E69-409F-A6AB-B03DCB80D1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7" name="AutoShape 3" descr="(question)">
          <a:extLst>
            <a:ext uri="{FF2B5EF4-FFF2-40B4-BE49-F238E27FC236}">
              <a16:creationId xmlns:a16="http://schemas.microsoft.com/office/drawing/2014/main" id="{E22EA61E-B72D-423E-8F25-9C453C483F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8" name="AutoShape 3" descr="(question)">
          <a:extLst>
            <a:ext uri="{FF2B5EF4-FFF2-40B4-BE49-F238E27FC236}">
              <a16:creationId xmlns:a16="http://schemas.microsoft.com/office/drawing/2014/main" id="{A2CA8D40-7F7F-498E-91BE-927B138FE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89" name="AutoShape 3" descr="(question)">
          <a:extLst>
            <a:ext uri="{FF2B5EF4-FFF2-40B4-BE49-F238E27FC236}">
              <a16:creationId xmlns:a16="http://schemas.microsoft.com/office/drawing/2014/main" id="{483FC02C-4EC4-48A3-BE4A-3FCB2A509C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0" name="AutoShape 3" descr="(question)">
          <a:extLst>
            <a:ext uri="{FF2B5EF4-FFF2-40B4-BE49-F238E27FC236}">
              <a16:creationId xmlns:a16="http://schemas.microsoft.com/office/drawing/2014/main" id="{6C76BE9D-58CF-4956-815E-CBE046601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1" name="AutoShape 3" descr="(question)">
          <a:extLst>
            <a:ext uri="{FF2B5EF4-FFF2-40B4-BE49-F238E27FC236}">
              <a16:creationId xmlns:a16="http://schemas.microsoft.com/office/drawing/2014/main" id="{05A81E6D-38EF-4468-AA75-21A933BB68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2" name="AutoShape 3" descr="(question)">
          <a:extLst>
            <a:ext uri="{FF2B5EF4-FFF2-40B4-BE49-F238E27FC236}">
              <a16:creationId xmlns:a16="http://schemas.microsoft.com/office/drawing/2014/main" id="{89917AB6-E08A-4780-9CB8-3D315556E7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3" name="AutoShape 3" descr="(question)">
          <a:extLst>
            <a:ext uri="{FF2B5EF4-FFF2-40B4-BE49-F238E27FC236}">
              <a16:creationId xmlns:a16="http://schemas.microsoft.com/office/drawing/2014/main" id="{5E71E7A0-E8D2-42CF-B2CC-0FA57441B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4" name="AutoShape 3" descr="(question)">
          <a:extLst>
            <a:ext uri="{FF2B5EF4-FFF2-40B4-BE49-F238E27FC236}">
              <a16:creationId xmlns:a16="http://schemas.microsoft.com/office/drawing/2014/main" id="{14FF2AE6-A92A-4C72-ABAF-C223678D07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5" name="AutoShape 3" descr="(question)">
          <a:extLst>
            <a:ext uri="{FF2B5EF4-FFF2-40B4-BE49-F238E27FC236}">
              <a16:creationId xmlns:a16="http://schemas.microsoft.com/office/drawing/2014/main" id="{22C47B1D-388E-40B1-ACE2-E94316773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6" name="AutoShape 3" descr="(question)">
          <a:extLst>
            <a:ext uri="{FF2B5EF4-FFF2-40B4-BE49-F238E27FC236}">
              <a16:creationId xmlns:a16="http://schemas.microsoft.com/office/drawing/2014/main" id="{EDFA0814-7418-42B6-8FD5-FF5A7DFF6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7" name="AutoShape 3" descr="(question)">
          <a:extLst>
            <a:ext uri="{FF2B5EF4-FFF2-40B4-BE49-F238E27FC236}">
              <a16:creationId xmlns:a16="http://schemas.microsoft.com/office/drawing/2014/main" id="{AEE95BC9-5A64-4B8D-9A57-8CD58FC85A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8" name="AutoShape 3" descr="(question)">
          <a:extLst>
            <a:ext uri="{FF2B5EF4-FFF2-40B4-BE49-F238E27FC236}">
              <a16:creationId xmlns:a16="http://schemas.microsoft.com/office/drawing/2014/main" id="{3C1450E7-6C62-4E88-8C82-99E66B58EF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1999" name="AutoShape 3" descr="(question)">
          <a:extLst>
            <a:ext uri="{FF2B5EF4-FFF2-40B4-BE49-F238E27FC236}">
              <a16:creationId xmlns:a16="http://schemas.microsoft.com/office/drawing/2014/main" id="{2EB94F8A-639C-43AA-8855-1C63538435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0" name="AutoShape 3" descr="(question)">
          <a:extLst>
            <a:ext uri="{FF2B5EF4-FFF2-40B4-BE49-F238E27FC236}">
              <a16:creationId xmlns:a16="http://schemas.microsoft.com/office/drawing/2014/main" id="{7298F508-1E24-435D-A943-5A5C06FB1E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1" name="AutoShape 3" descr="(question)">
          <a:extLst>
            <a:ext uri="{FF2B5EF4-FFF2-40B4-BE49-F238E27FC236}">
              <a16:creationId xmlns:a16="http://schemas.microsoft.com/office/drawing/2014/main" id="{1995CB13-CD64-480C-B059-5C0EAB4B14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2002" name="AutoShape 3" descr="(question)">
          <a:extLst>
            <a:ext uri="{FF2B5EF4-FFF2-40B4-BE49-F238E27FC236}">
              <a16:creationId xmlns:a16="http://schemas.microsoft.com/office/drawing/2014/main" id="{A5CDBD51-C131-4870-A567-2AB47F1A7A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3" name="AutoShape 3" descr="(question)">
          <a:extLst>
            <a:ext uri="{FF2B5EF4-FFF2-40B4-BE49-F238E27FC236}">
              <a16:creationId xmlns:a16="http://schemas.microsoft.com/office/drawing/2014/main" id="{37B35197-82C4-41E1-A760-5A750738FB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4" name="AutoShape 3" descr="(question)">
          <a:extLst>
            <a:ext uri="{FF2B5EF4-FFF2-40B4-BE49-F238E27FC236}">
              <a16:creationId xmlns:a16="http://schemas.microsoft.com/office/drawing/2014/main" id="{CBB74146-ECC8-462C-A8C2-8129A886BE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5" name="AutoShape 3" descr="(question)">
          <a:extLst>
            <a:ext uri="{FF2B5EF4-FFF2-40B4-BE49-F238E27FC236}">
              <a16:creationId xmlns:a16="http://schemas.microsoft.com/office/drawing/2014/main" id="{B0E9B6C5-B42D-40D6-A850-CBC70A5DB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6" name="AutoShape 3" descr="(question)">
          <a:extLst>
            <a:ext uri="{FF2B5EF4-FFF2-40B4-BE49-F238E27FC236}">
              <a16:creationId xmlns:a16="http://schemas.microsoft.com/office/drawing/2014/main" id="{63AD14E8-F63E-4A5D-8104-B5EE2B9A7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7" name="AutoShape 3" descr="(question)">
          <a:extLst>
            <a:ext uri="{FF2B5EF4-FFF2-40B4-BE49-F238E27FC236}">
              <a16:creationId xmlns:a16="http://schemas.microsoft.com/office/drawing/2014/main" id="{386E8A89-7210-4372-AD8D-08D2FC1BE3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8" name="AutoShape 3" descr="(question)">
          <a:extLst>
            <a:ext uri="{FF2B5EF4-FFF2-40B4-BE49-F238E27FC236}">
              <a16:creationId xmlns:a16="http://schemas.microsoft.com/office/drawing/2014/main" id="{B7012DCA-E074-43B7-BC1E-D42D7B4631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09" name="AutoShape 3" descr="(question)">
          <a:extLst>
            <a:ext uri="{FF2B5EF4-FFF2-40B4-BE49-F238E27FC236}">
              <a16:creationId xmlns:a16="http://schemas.microsoft.com/office/drawing/2014/main" id="{8F96F239-2E51-44F1-84C1-4D4AEE0E73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0" name="AutoShape 3" descr="(question)">
          <a:extLst>
            <a:ext uri="{FF2B5EF4-FFF2-40B4-BE49-F238E27FC236}">
              <a16:creationId xmlns:a16="http://schemas.microsoft.com/office/drawing/2014/main" id="{B2E592CF-FF4C-4CFB-92B2-BB5EB42599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1" name="AutoShape 3" descr="(question)">
          <a:extLst>
            <a:ext uri="{FF2B5EF4-FFF2-40B4-BE49-F238E27FC236}">
              <a16:creationId xmlns:a16="http://schemas.microsoft.com/office/drawing/2014/main" id="{6E4F5F31-96D9-4634-8C38-EDA4303D8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2" name="AutoShape 3" descr="(question)">
          <a:extLst>
            <a:ext uri="{FF2B5EF4-FFF2-40B4-BE49-F238E27FC236}">
              <a16:creationId xmlns:a16="http://schemas.microsoft.com/office/drawing/2014/main" id="{FD376A74-E3B2-44A4-A3CA-C6F52F25F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3" name="AutoShape 3" descr="(question)">
          <a:extLst>
            <a:ext uri="{FF2B5EF4-FFF2-40B4-BE49-F238E27FC236}">
              <a16:creationId xmlns:a16="http://schemas.microsoft.com/office/drawing/2014/main" id="{21C631FB-934F-4A40-BA3D-246C1F00A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4" name="AutoShape 3" descr="(question)">
          <a:extLst>
            <a:ext uri="{FF2B5EF4-FFF2-40B4-BE49-F238E27FC236}">
              <a16:creationId xmlns:a16="http://schemas.microsoft.com/office/drawing/2014/main" id="{A1198FA3-3F4A-4B5A-9024-5BAF2E3E12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5" name="AutoShape 3" descr="(question)">
          <a:extLst>
            <a:ext uri="{FF2B5EF4-FFF2-40B4-BE49-F238E27FC236}">
              <a16:creationId xmlns:a16="http://schemas.microsoft.com/office/drawing/2014/main" id="{F37EDF55-98F0-4530-AD63-86FEA8090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6" name="AutoShape 3" descr="(question)">
          <a:extLst>
            <a:ext uri="{FF2B5EF4-FFF2-40B4-BE49-F238E27FC236}">
              <a16:creationId xmlns:a16="http://schemas.microsoft.com/office/drawing/2014/main" id="{03948746-EAD9-44F2-A451-89131D5255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7" name="AutoShape 3" descr="(question)">
          <a:extLst>
            <a:ext uri="{FF2B5EF4-FFF2-40B4-BE49-F238E27FC236}">
              <a16:creationId xmlns:a16="http://schemas.microsoft.com/office/drawing/2014/main" id="{E29D5CF5-CC21-4219-B417-AAD26D8B6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8" name="AutoShape 3" descr="(question)">
          <a:extLst>
            <a:ext uri="{FF2B5EF4-FFF2-40B4-BE49-F238E27FC236}">
              <a16:creationId xmlns:a16="http://schemas.microsoft.com/office/drawing/2014/main" id="{75349085-1B1F-435F-B13B-79534F9B38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19" name="AutoShape 3" descr="(question)">
          <a:extLst>
            <a:ext uri="{FF2B5EF4-FFF2-40B4-BE49-F238E27FC236}">
              <a16:creationId xmlns:a16="http://schemas.microsoft.com/office/drawing/2014/main" id="{9C8C8302-402A-4DCE-A843-417F10A700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0" name="AutoShape 3" descr="(question)">
          <a:extLst>
            <a:ext uri="{FF2B5EF4-FFF2-40B4-BE49-F238E27FC236}">
              <a16:creationId xmlns:a16="http://schemas.microsoft.com/office/drawing/2014/main" id="{4FBECCCA-10D6-40FB-9E8F-931D07B1E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1" name="AutoShape 3" descr="(question)">
          <a:extLst>
            <a:ext uri="{FF2B5EF4-FFF2-40B4-BE49-F238E27FC236}">
              <a16:creationId xmlns:a16="http://schemas.microsoft.com/office/drawing/2014/main" id="{5A325E21-C946-4ED2-BCCC-3B941DEFD6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2" name="AutoShape 3" descr="(question)">
          <a:extLst>
            <a:ext uri="{FF2B5EF4-FFF2-40B4-BE49-F238E27FC236}">
              <a16:creationId xmlns:a16="http://schemas.microsoft.com/office/drawing/2014/main" id="{9C5FF49A-9823-4C13-A457-C276DCAE4D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3" name="AutoShape 3" descr="(question)">
          <a:extLst>
            <a:ext uri="{FF2B5EF4-FFF2-40B4-BE49-F238E27FC236}">
              <a16:creationId xmlns:a16="http://schemas.microsoft.com/office/drawing/2014/main" id="{27164BE6-3A88-4214-A129-21CE5448C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4" name="AutoShape 3" descr="(question)">
          <a:extLst>
            <a:ext uri="{FF2B5EF4-FFF2-40B4-BE49-F238E27FC236}">
              <a16:creationId xmlns:a16="http://schemas.microsoft.com/office/drawing/2014/main" id="{50F33F2A-FE2C-4BBE-B55F-86EDDE4C2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5" name="AutoShape 3" descr="(question)">
          <a:extLst>
            <a:ext uri="{FF2B5EF4-FFF2-40B4-BE49-F238E27FC236}">
              <a16:creationId xmlns:a16="http://schemas.microsoft.com/office/drawing/2014/main" id="{84137477-B1F6-4EE0-8FC8-6CC684825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6" name="AutoShape 3" descr="(question)">
          <a:extLst>
            <a:ext uri="{FF2B5EF4-FFF2-40B4-BE49-F238E27FC236}">
              <a16:creationId xmlns:a16="http://schemas.microsoft.com/office/drawing/2014/main" id="{EF0B0A85-6C0F-4A5D-8D28-8A5CA90934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7" name="AutoShape 3" descr="(question)">
          <a:extLst>
            <a:ext uri="{FF2B5EF4-FFF2-40B4-BE49-F238E27FC236}">
              <a16:creationId xmlns:a16="http://schemas.microsoft.com/office/drawing/2014/main" id="{75E80FE9-4D02-4844-B5A0-06EA45EE6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8" name="AutoShape 3" descr="(question)">
          <a:extLst>
            <a:ext uri="{FF2B5EF4-FFF2-40B4-BE49-F238E27FC236}">
              <a16:creationId xmlns:a16="http://schemas.microsoft.com/office/drawing/2014/main" id="{7FC4E8DB-EEDA-4D58-AFBD-49C5E19FC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29" name="AutoShape 3" descr="(question)">
          <a:extLst>
            <a:ext uri="{FF2B5EF4-FFF2-40B4-BE49-F238E27FC236}">
              <a16:creationId xmlns:a16="http://schemas.microsoft.com/office/drawing/2014/main" id="{426A1B47-4549-4A70-8706-08D145DB2A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0" name="AutoShape 3" descr="(question)">
          <a:extLst>
            <a:ext uri="{FF2B5EF4-FFF2-40B4-BE49-F238E27FC236}">
              <a16:creationId xmlns:a16="http://schemas.microsoft.com/office/drawing/2014/main" id="{9F5DF511-0752-43C8-9928-DE3A4FB406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1" name="AutoShape 3" descr="(question)">
          <a:extLst>
            <a:ext uri="{FF2B5EF4-FFF2-40B4-BE49-F238E27FC236}">
              <a16:creationId xmlns:a16="http://schemas.microsoft.com/office/drawing/2014/main" id="{1198D2D7-FD33-48D1-BCCA-E966B05EF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2032" name="AutoShape 3" descr="(question)">
          <a:extLst>
            <a:ext uri="{FF2B5EF4-FFF2-40B4-BE49-F238E27FC236}">
              <a16:creationId xmlns:a16="http://schemas.microsoft.com/office/drawing/2014/main" id="{C5D4E459-4581-45CE-ADE8-5739841273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3" name="AutoShape 3" descr="(question)">
          <a:extLst>
            <a:ext uri="{FF2B5EF4-FFF2-40B4-BE49-F238E27FC236}">
              <a16:creationId xmlns:a16="http://schemas.microsoft.com/office/drawing/2014/main" id="{6C419674-B336-4055-A5EF-8593054B80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4" name="AutoShape 3" descr="(question)">
          <a:extLst>
            <a:ext uri="{FF2B5EF4-FFF2-40B4-BE49-F238E27FC236}">
              <a16:creationId xmlns:a16="http://schemas.microsoft.com/office/drawing/2014/main" id="{0F4A1BBF-754D-411F-8B5A-313536D5D3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5" name="AutoShape 3" descr="(question)">
          <a:extLst>
            <a:ext uri="{FF2B5EF4-FFF2-40B4-BE49-F238E27FC236}">
              <a16:creationId xmlns:a16="http://schemas.microsoft.com/office/drawing/2014/main" id="{AA2A11AD-6590-4A08-B01E-0255209B37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6" name="AutoShape 3" descr="(question)">
          <a:extLst>
            <a:ext uri="{FF2B5EF4-FFF2-40B4-BE49-F238E27FC236}">
              <a16:creationId xmlns:a16="http://schemas.microsoft.com/office/drawing/2014/main" id="{5AD62227-0516-47BC-BF30-25A9AF0C5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7" name="AutoShape 3" descr="(question)">
          <a:extLst>
            <a:ext uri="{FF2B5EF4-FFF2-40B4-BE49-F238E27FC236}">
              <a16:creationId xmlns:a16="http://schemas.microsoft.com/office/drawing/2014/main" id="{1A558E4B-8AF4-48EF-8BFD-AECEFD3236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8" name="AutoShape 3" descr="(question)">
          <a:extLst>
            <a:ext uri="{FF2B5EF4-FFF2-40B4-BE49-F238E27FC236}">
              <a16:creationId xmlns:a16="http://schemas.microsoft.com/office/drawing/2014/main" id="{F1E04FC8-5586-462F-89F5-87B69488A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39" name="AutoShape 3" descr="(question)">
          <a:extLst>
            <a:ext uri="{FF2B5EF4-FFF2-40B4-BE49-F238E27FC236}">
              <a16:creationId xmlns:a16="http://schemas.microsoft.com/office/drawing/2014/main" id="{1FA9177C-769A-4B04-AF19-B97500BDB9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0" name="AutoShape 3" descr="(question)">
          <a:extLst>
            <a:ext uri="{FF2B5EF4-FFF2-40B4-BE49-F238E27FC236}">
              <a16:creationId xmlns:a16="http://schemas.microsoft.com/office/drawing/2014/main" id="{03610C6D-2821-4792-B310-2556A70A2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1" name="AutoShape 3" descr="(question)">
          <a:extLst>
            <a:ext uri="{FF2B5EF4-FFF2-40B4-BE49-F238E27FC236}">
              <a16:creationId xmlns:a16="http://schemas.microsoft.com/office/drawing/2014/main" id="{75406B30-BD31-4758-AD25-8AADAA4FD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2" name="AutoShape 3" descr="(question)">
          <a:extLst>
            <a:ext uri="{FF2B5EF4-FFF2-40B4-BE49-F238E27FC236}">
              <a16:creationId xmlns:a16="http://schemas.microsoft.com/office/drawing/2014/main" id="{1CF0439B-5AEF-403C-9ED8-72896BAD4F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3" name="AutoShape 3" descr="(question)">
          <a:extLst>
            <a:ext uri="{FF2B5EF4-FFF2-40B4-BE49-F238E27FC236}">
              <a16:creationId xmlns:a16="http://schemas.microsoft.com/office/drawing/2014/main" id="{DD5E2565-6AB1-4973-AB3E-6E96D0011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4" name="AutoShape 3" descr="(question)">
          <a:extLst>
            <a:ext uri="{FF2B5EF4-FFF2-40B4-BE49-F238E27FC236}">
              <a16:creationId xmlns:a16="http://schemas.microsoft.com/office/drawing/2014/main" id="{55FD6547-31A6-45FB-96A4-B6C2DE81FE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5" name="AutoShape 3" descr="(question)">
          <a:extLst>
            <a:ext uri="{FF2B5EF4-FFF2-40B4-BE49-F238E27FC236}">
              <a16:creationId xmlns:a16="http://schemas.microsoft.com/office/drawing/2014/main" id="{FE749191-BBE1-49AE-AC46-3AFC70715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6" name="AutoShape 3" descr="(question)">
          <a:extLst>
            <a:ext uri="{FF2B5EF4-FFF2-40B4-BE49-F238E27FC236}">
              <a16:creationId xmlns:a16="http://schemas.microsoft.com/office/drawing/2014/main" id="{CCD3D2FE-10AE-4FC2-8918-E9927FAB8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7" name="AutoShape 3" descr="(question)">
          <a:extLst>
            <a:ext uri="{FF2B5EF4-FFF2-40B4-BE49-F238E27FC236}">
              <a16:creationId xmlns:a16="http://schemas.microsoft.com/office/drawing/2014/main" id="{E5D4EEE8-2A95-42B5-B532-66D224C020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8" name="AutoShape 3" descr="(question)">
          <a:extLst>
            <a:ext uri="{FF2B5EF4-FFF2-40B4-BE49-F238E27FC236}">
              <a16:creationId xmlns:a16="http://schemas.microsoft.com/office/drawing/2014/main" id="{5BBA1953-9CA7-4237-90D1-B15F96F05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49" name="AutoShape 3" descr="(question)">
          <a:extLst>
            <a:ext uri="{FF2B5EF4-FFF2-40B4-BE49-F238E27FC236}">
              <a16:creationId xmlns:a16="http://schemas.microsoft.com/office/drawing/2014/main" id="{C0C7A7F6-F468-4CED-BA01-736CB46706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0" name="AutoShape 3" descr="(question)">
          <a:extLst>
            <a:ext uri="{FF2B5EF4-FFF2-40B4-BE49-F238E27FC236}">
              <a16:creationId xmlns:a16="http://schemas.microsoft.com/office/drawing/2014/main" id="{CB4EC2B7-1B9B-41E8-A4EA-E7D03D59C8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1" name="AutoShape 3" descr="(question)">
          <a:extLst>
            <a:ext uri="{FF2B5EF4-FFF2-40B4-BE49-F238E27FC236}">
              <a16:creationId xmlns:a16="http://schemas.microsoft.com/office/drawing/2014/main" id="{6D4EE4C1-53F9-4FD8-84C3-9E19AC5D2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2" name="AutoShape 3" descr="(question)">
          <a:extLst>
            <a:ext uri="{FF2B5EF4-FFF2-40B4-BE49-F238E27FC236}">
              <a16:creationId xmlns:a16="http://schemas.microsoft.com/office/drawing/2014/main" id="{FC49EF12-5E5D-4519-B725-2A14C4529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3" name="AutoShape 3" descr="(question)">
          <a:extLst>
            <a:ext uri="{FF2B5EF4-FFF2-40B4-BE49-F238E27FC236}">
              <a16:creationId xmlns:a16="http://schemas.microsoft.com/office/drawing/2014/main" id="{C5A1C2FF-E106-43F2-B143-7C7451EC65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4" name="AutoShape 3" descr="(question)">
          <a:extLst>
            <a:ext uri="{FF2B5EF4-FFF2-40B4-BE49-F238E27FC236}">
              <a16:creationId xmlns:a16="http://schemas.microsoft.com/office/drawing/2014/main" id="{E622591B-BF79-4578-A5BC-5012112597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5" name="AutoShape 3" descr="(question)">
          <a:extLst>
            <a:ext uri="{FF2B5EF4-FFF2-40B4-BE49-F238E27FC236}">
              <a16:creationId xmlns:a16="http://schemas.microsoft.com/office/drawing/2014/main" id="{1D0249FB-D63A-4CDE-9FD1-4DB0FA397A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6" name="AutoShape 3" descr="(question)">
          <a:extLst>
            <a:ext uri="{FF2B5EF4-FFF2-40B4-BE49-F238E27FC236}">
              <a16:creationId xmlns:a16="http://schemas.microsoft.com/office/drawing/2014/main" id="{8EE26C5E-DDC1-44D7-A2CF-03B355417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7" name="AutoShape 3" descr="(question)">
          <a:extLst>
            <a:ext uri="{FF2B5EF4-FFF2-40B4-BE49-F238E27FC236}">
              <a16:creationId xmlns:a16="http://schemas.microsoft.com/office/drawing/2014/main" id="{10A0A2D4-F3A9-42A7-8371-450FC9ACB6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8" name="AutoShape 3" descr="(question)">
          <a:extLst>
            <a:ext uri="{FF2B5EF4-FFF2-40B4-BE49-F238E27FC236}">
              <a16:creationId xmlns:a16="http://schemas.microsoft.com/office/drawing/2014/main" id="{2C553D8D-4215-43A0-BBF7-C36FF377D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59" name="AutoShape 3" descr="(question)">
          <a:extLst>
            <a:ext uri="{FF2B5EF4-FFF2-40B4-BE49-F238E27FC236}">
              <a16:creationId xmlns:a16="http://schemas.microsoft.com/office/drawing/2014/main" id="{1C48382B-672C-4260-BD5F-B304AE8FFC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0" name="AutoShape 3" descr="(question)">
          <a:extLst>
            <a:ext uri="{FF2B5EF4-FFF2-40B4-BE49-F238E27FC236}">
              <a16:creationId xmlns:a16="http://schemas.microsoft.com/office/drawing/2014/main" id="{49AC8EE7-3FAF-458E-9538-68647D225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1" name="AutoShape 3" descr="(question)">
          <a:extLst>
            <a:ext uri="{FF2B5EF4-FFF2-40B4-BE49-F238E27FC236}">
              <a16:creationId xmlns:a16="http://schemas.microsoft.com/office/drawing/2014/main" id="{B85B6A01-3F0B-4A56-A41F-E4146B31A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2" name="AutoShape 3" descr="(question)">
          <a:extLst>
            <a:ext uri="{FF2B5EF4-FFF2-40B4-BE49-F238E27FC236}">
              <a16:creationId xmlns:a16="http://schemas.microsoft.com/office/drawing/2014/main" id="{B99BF028-B0F9-4BD8-A505-596BACB58C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3" name="AutoShape 3" descr="(question)">
          <a:extLst>
            <a:ext uri="{FF2B5EF4-FFF2-40B4-BE49-F238E27FC236}">
              <a16:creationId xmlns:a16="http://schemas.microsoft.com/office/drawing/2014/main" id="{83EA75FB-2BFF-477E-BA48-A19967BB29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4" name="AutoShape 3" descr="(question)">
          <a:extLst>
            <a:ext uri="{FF2B5EF4-FFF2-40B4-BE49-F238E27FC236}">
              <a16:creationId xmlns:a16="http://schemas.microsoft.com/office/drawing/2014/main" id="{8BD79BCB-3B2F-4746-89B5-30D897C6B2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5" name="AutoShape 3" descr="(question)">
          <a:extLst>
            <a:ext uri="{FF2B5EF4-FFF2-40B4-BE49-F238E27FC236}">
              <a16:creationId xmlns:a16="http://schemas.microsoft.com/office/drawing/2014/main" id="{174226E5-36E0-4311-8206-B1CAE9541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6" name="AutoShape 3" descr="(question)">
          <a:extLst>
            <a:ext uri="{FF2B5EF4-FFF2-40B4-BE49-F238E27FC236}">
              <a16:creationId xmlns:a16="http://schemas.microsoft.com/office/drawing/2014/main" id="{C7A60852-67E8-422D-86C9-52C2993A94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7" name="AutoShape 3" descr="(question)">
          <a:extLst>
            <a:ext uri="{FF2B5EF4-FFF2-40B4-BE49-F238E27FC236}">
              <a16:creationId xmlns:a16="http://schemas.microsoft.com/office/drawing/2014/main" id="{4E94A4A5-887D-4C54-8B22-26501EF053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8" name="AutoShape 3" descr="(question)">
          <a:extLst>
            <a:ext uri="{FF2B5EF4-FFF2-40B4-BE49-F238E27FC236}">
              <a16:creationId xmlns:a16="http://schemas.microsoft.com/office/drawing/2014/main" id="{8C7413BF-1C79-4789-9730-4264817C27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69" name="AutoShape 3" descr="(question)">
          <a:extLst>
            <a:ext uri="{FF2B5EF4-FFF2-40B4-BE49-F238E27FC236}">
              <a16:creationId xmlns:a16="http://schemas.microsoft.com/office/drawing/2014/main" id="{7A7FE6BE-92D4-4A90-9769-0C2C99EFA1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0" name="AutoShape 3" descr="(question)">
          <a:extLst>
            <a:ext uri="{FF2B5EF4-FFF2-40B4-BE49-F238E27FC236}">
              <a16:creationId xmlns:a16="http://schemas.microsoft.com/office/drawing/2014/main" id="{50BB60B7-3821-4263-B262-B0626F261E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1" name="AutoShape 3" descr="(question)">
          <a:extLst>
            <a:ext uri="{FF2B5EF4-FFF2-40B4-BE49-F238E27FC236}">
              <a16:creationId xmlns:a16="http://schemas.microsoft.com/office/drawing/2014/main" id="{A51C251A-7858-4306-98A1-C0A2B71E4C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2" name="AutoShape 3" descr="(question)">
          <a:extLst>
            <a:ext uri="{FF2B5EF4-FFF2-40B4-BE49-F238E27FC236}">
              <a16:creationId xmlns:a16="http://schemas.microsoft.com/office/drawing/2014/main" id="{90A023C9-4EE1-4EED-B0BC-4833C06FB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3" name="AutoShape 3" descr="(question)">
          <a:extLst>
            <a:ext uri="{FF2B5EF4-FFF2-40B4-BE49-F238E27FC236}">
              <a16:creationId xmlns:a16="http://schemas.microsoft.com/office/drawing/2014/main" id="{79218A12-08FF-40EA-9573-120E0E2AF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4" name="AutoShape 3" descr="(question)">
          <a:extLst>
            <a:ext uri="{FF2B5EF4-FFF2-40B4-BE49-F238E27FC236}">
              <a16:creationId xmlns:a16="http://schemas.microsoft.com/office/drawing/2014/main" id="{3029512D-DB8D-47B0-A7FF-1DE1981099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5" name="AutoShape 3" descr="(question)">
          <a:extLst>
            <a:ext uri="{FF2B5EF4-FFF2-40B4-BE49-F238E27FC236}">
              <a16:creationId xmlns:a16="http://schemas.microsoft.com/office/drawing/2014/main" id="{46CBD3CD-4604-49A7-832D-B78EB43BD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6" name="AutoShape 3" descr="(question)">
          <a:extLst>
            <a:ext uri="{FF2B5EF4-FFF2-40B4-BE49-F238E27FC236}">
              <a16:creationId xmlns:a16="http://schemas.microsoft.com/office/drawing/2014/main" id="{F3D01F47-F55B-4A16-9AE0-E6BEEBB245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7" name="AutoShape 3" descr="(question)">
          <a:extLst>
            <a:ext uri="{FF2B5EF4-FFF2-40B4-BE49-F238E27FC236}">
              <a16:creationId xmlns:a16="http://schemas.microsoft.com/office/drawing/2014/main" id="{BCB922F0-0E9D-47F9-B01E-03F38581CD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8" name="AutoShape 3" descr="(question)">
          <a:extLst>
            <a:ext uri="{FF2B5EF4-FFF2-40B4-BE49-F238E27FC236}">
              <a16:creationId xmlns:a16="http://schemas.microsoft.com/office/drawing/2014/main" id="{D12060A3-C4FA-4B2B-8DC5-12260F113F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79" name="AutoShape 3" descr="(question)">
          <a:extLst>
            <a:ext uri="{FF2B5EF4-FFF2-40B4-BE49-F238E27FC236}">
              <a16:creationId xmlns:a16="http://schemas.microsoft.com/office/drawing/2014/main" id="{F960EE27-CF58-4303-BA45-8AA76D229B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0" name="AutoShape 3" descr="(question)">
          <a:extLst>
            <a:ext uri="{FF2B5EF4-FFF2-40B4-BE49-F238E27FC236}">
              <a16:creationId xmlns:a16="http://schemas.microsoft.com/office/drawing/2014/main" id="{7B2250FD-FD21-4CBD-90A4-0F4D0B5CC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1" name="AutoShape 3" descr="(question)">
          <a:extLst>
            <a:ext uri="{FF2B5EF4-FFF2-40B4-BE49-F238E27FC236}">
              <a16:creationId xmlns:a16="http://schemas.microsoft.com/office/drawing/2014/main" id="{ABE713CE-FEF8-4CFA-B2F6-136DB47668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2" name="AutoShape 3" descr="(question)">
          <a:extLst>
            <a:ext uri="{FF2B5EF4-FFF2-40B4-BE49-F238E27FC236}">
              <a16:creationId xmlns:a16="http://schemas.microsoft.com/office/drawing/2014/main" id="{4634CC29-11C7-4CA9-9289-B8710AFE2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3" name="AutoShape 3" descr="(question)">
          <a:extLst>
            <a:ext uri="{FF2B5EF4-FFF2-40B4-BE49-F238E27FC236}">
              <a16:creationId xmlns:a16="http://schemas.microsoft.com/office/drawing/2014/main" id="{BD92B2EC-DE6D-4598-9EDF-A6604A682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4" name="AutoShape 3" descr="(question)">
          <a:extLst>
            <a:ext uri="{FF2B5EF4-FFF2-40B4-BE49-F238E27FC236}">
              <a16:creationId xmlns:a16="http://schemas.microsoft.com/office/drawing/2014/main" id="{42189770-DB1F-4D1B-931D-3CC1B91C0F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5" name="AutoShape 3" descr="(question)">
          <a:extLst>
            <a:ext uri="{FF2B5EF4-FFF2-40B4-BE49-F238E27FC236}">
              <a16:creationId xmlns:a16="http://schemas.microsoft.com/office/drawing/2014/main" id="{66104942-8908-490D-AEFA-600A25BFC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6" name="AutoShape 3" descr="(question)">
          <a:extLst>
            <a:ext uri="{FF2B5EF4-FFF2-40B4-BE49-F238E27FC236}">
              <a16:creationId xmlns:a16="http://schemas.microsoft.com/office/drawing/2014/main" id="{21317434-CC18-4655-BC37-01C75B18C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7" name="AutoShape 3" descr="(question)">
          <a:extLst>
            <a:ext uri="{FF2B5EF4-FFF2-40B4-BE49-F238E27FC236}">
              <a16:creationId xmlns:a16="http://schemas.microsoft.com/office/drawing/2014/main" id="{2131DBF2-98EE-4691-A2E6-DE6248318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8" name="AutoShape 3" descr="(question)">
          <a:extLst>
            <a:ext uri="{FF2B5EF4-FFF2-40B4-BE49-F238E27FC236}">
              <a16:creationId xmlns:a16="http://schemas.microsoft.com/office/drawing/2014/main" id="{21260F37-811D-4BB7-A820-2A0D41A65A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89" name="AutoShape 3" descr="(question)">
          <a:extLst>
            <a:ext uri="{FF2B5EF4-FFF2-40B4-BE49-F238E27FC236}">
              <a16:creationId xmlns:a16="http://schemas.microsoft.com/office/drawing/2014/main" id="{3C2132BB-F1B8-461F-A33A-01207F6248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0" name="AutoShape 3" descr="(question)">
          <a:extLst>
            <a:ext uri="{FF2B5EF4-FFF2-40B4-BE49-F238E27FC236}">
              <a16:creationId xmlns:a16="http://schemas.microsoft.com/office/drawing/2014/main" id="{E70BAA5B-CA77-475A-A145-BA74A137E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1" name="AutoShape 3" descr="(question)">
          <a:extLst>
            <a:ext uri="{FF2B5EF4-FFF2-40B4-BE49-F238E27FC236}">
              <a16:creationId xmlns:a16="http://schemas.microsoft.com/office/drawing/2014/main" id="{70944189-D687-44AB-B923-25EB33C7D7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2" name="AutoShape 3" descr="(question)">
          <a:extLst>
            <a:ext uri="{FF2B5EF4-FFF2-40B4-BE49-F238E27FC236}">
              <a16:creationId xmlns:a16="http://schemas.microsoft.com/office/drawing/2014/main" id="{26382B28-9F52-437D-9A28-2F1A1F61B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3" name="AutoShape 3" descr="(question)">
          <a:extLst>
            <a:ext uri="{FF2B5EF4-FFF2-40B4-BE49-F238E27FC236}">
              <a16:creationId xmlns:a16="http://schemas.microsoft.com/office/drawing/2014/main" id="{B8274236-1B70-47A5-9D48-24FFF957E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4" name="AutoShape 3" descr="(question)">
          <a:extLst>
            <a:ext uri="{FF2B5EF4-FFF2-40B4-BE49-F238E27FC236}">
              <a16:creationId xmlns:a16="http://schemas.microsoft.com/office/drawing/2014/main" id="{7A147141-5792-43E7-9085-56175E03E0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5" name="AutoShape 3" descr="(question)">
          <a:extLst>
            <a:ext uri="{FF2B5EF4-FFF2-40B4-BE49-F238E27FC236}">
              <a16:creationId xmlns:a16="http://schemas.microsoft.com/office/drawing/2014/main" id="{5EF3C690-6004-4242-9F42-3FC87B477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6" name="AutoShape 3" descr="(question)">
          <a:extLst>
            <a:ext uri="{FF2B5EF4-FFF2-40B4-BE49-F238E27FC236}">
              <a16:creationId xmlns:a16="http://schemas.microsoft.com/office/drawing/2014/main" id="{944BC717-D9B9-43E1-B4BE-16C00379C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7" name="AutoShape 3" descr="(question)">
          <a:extLst>
            <a:ext uri="{FF2B5EF4-FFF2-40B4-BE49-F238E27FC236}">
              <a16:creationId xmlns:a16="http://schemas.microsoft.com/office/drawing/2014/main" id="{F609EEAF-4E57-4CA6-A161-6EA506753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8" name="AutoShape 3" descr="(question)">
          <a:extLst>
            <a:ext uri="{FF2B5EF4-FFF2-40B4-BE49-F238E27FC236}">
              <a16:creationId xmlns:a16="http://schemas.microsoft.com/office/drawing/2014/main" id="{292A5E4F-336F-49B9-83BB-D3EEF25ECD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099" name="AutoShape 3" descr="(question)">
          <a:extLst>
            <a:ext uri="{FF2B5EF4-FFF2-40B4-BE49-F238E27FC236}">
              <a16:creationId xmlns:a16="http://schemas.microsoft.com/office/drawing/2014/main" id="{7CE02B08-4388-49EC-9E6D-A4692B7B7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0" name="AutoShape 3" descr="(question)">
          <a:extLst>
            <a:ext uri="{FF2B5EF4-FFF2-40B4-BE49-F238E27FC236}">
              <a16:creationId xmlns:a16="http://schemas.microsoft.com/office/drawing/2014/main" id="{BD5C8997-34FD-45A2-B353-99EBA3F53F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1" name="AutoShape 3" descr="(question)">
          <a:extLst>
            <a:ext uri="{FF2B5EF4-FFF2-40B4-BE49-F238E27FC236}">
              <a16:creationId xmlns:a16="http://schemas.microsoft.com/office/drawing/2014/main" id="{F693595E-928C-4F22-819E-D6987497C4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2" name="AutoShape 3" descr="(question)">
          <a:extLst>
            <a:ext uri="{FF2B5EF4-FFF2-40B4-BE49-F238E27FC236}">
              <a16:creationId xmlns:a16="http://schemas.microsoft.com/office/drawing/2014/main" id="{A482E1DC-385B-4502-8A36-5D96E602B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3" name="AutoShape 3" descr="(question)">
          <a:extLst>
            <a:ext uri="{FF2B5EF4-FFF2-40B4-BE49-F238E27FC236}">
              <a16:creationId xmlns:a16="http://schemas.microsoft.com/office/drawing/2014/main" id="{BD87737E-E7F0-4ED4-9CFD-924079A589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4" name="AutoShape 3" descr="(question)">
          <a:extLst>
            <a:ext uri="{FF2B5EF4-FFF2-40B4-BE49-F238E27FC236}">
              <a16:creationId xmlns:a16="http://schemas.microsoft.com/office/drawing/2014/main" id="{3FFD8BC3-9EC6-4A9C-B91F-8FB34942F4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5" name="AutoShape 3" descr="(question)">
          <a:extLst>
            <a:ext uri="{FF2B5EF4-FFF2-40B4-BE49-F238E27FC236}">
              <a16:creationId xmlns:a16="http://schemas.microsoft.com/office/drawing/2014/main" id="{BDC78CDA-6650-4CB2-96EC-C52A5780BB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6" name="AutoShape 3" descr="(question)">
          <a:extLst>
            <a:ext uri="{FF2B5EF4-FFF2-40B4-BE49-F238E27FC236}">
              <a16:creationId xmlns:a16="http://schemas.microsoft.com/office/drawing/2014/main" id="{851404F7-70EB-4D39-9F44-2E5A5ACA8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20</xdr:row>
      <xdr:rowOff>0</xdr:rowOff>
    </xdr:from>
    <xdr:ext cx="304800" cy="304800"/>
    <xdr:sp macro="" textlink="">
      <xdr:nvSpPr>
        <xdr:cNvPr id="2107" name="AutoShape 3" descr="(question)">
          <a:extLst>
            <a:ext uri="{FF2B5EF4-FFF2-40B4-BE49-F238E27FC236}">
              <a16:creationId xmlns:a16="http://schemas.microsoft.com/office/drawing/2014/main" id="{4250D527-9D35-4FB2-94D6-FA372AC525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769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08" name="AutoShape 3" descr="(question)">
          <a:extLst>
            <a:ext uri="{FF2B5EF4-FFF2-40B4-BE49-F238E27FC236}">
              <a16:creationId xmlns:a16="http://schemas.microsoft.com/office/drawing/2014/main" id="{86872838-3FC2-4E22-B133-CA2D51AC9D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09" name="AutoShape 3" descr="(question)">
          <a:extLst>
            <a:ext uri="{FF2B5EF4-FFF2-40B4-BE49-F238E27FC236}">
              <a16:creationId xmlns:a16="http://schemas.microsoft.com/office/drawing/2014/main" id="{022D1CE5-2AA6-475B-A2EB-002733A68E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0" name="AutoShape 3" descr="(question)">
          <a:extLst>
            <a:ext uri="{FF2B5EF4-FFF2-40B4-BE49-F238E27FC236}">
              <a16:creationId xmlns:a16="http://schemas.microsoft.com/office/drawing/2014/main" id="{12EA8228-DFC9-4353-B458-6B58F707BA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1" name="AutoShape 3" descr="(question)">
          <a:extLst>
            <a:ext uri="{FF2B5EF4-FFF2-40B4-BE49-F238E27FC236}">
              <a16:creationId xmlns:a16="http://schemas.microsoft.com/office/drawing/2014/main" id="{943B7743-297F-40D5-93B2-55CF8BDAB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2" name="AutoShape 3" descr="(question)">
          <a:extLst>
            <a:ext uri="{FF2B5EF4-FFF2-40B4-BE49-F238E27FC236}">
              <a16:creationId xmlns:a16="http://schemas.microsoft.com/office/drawing/2014/main" id="{80817B7C-289E-40F3-A646-0250AB949A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3" name="AutoShape 3" descr="(question)">
          <a:extLst>
            <a:ext uri="{FF2B5EF4-FFF2-40B4-BE49-F238E27FC236}">
              <a16:creationId xmlns:a16="http://schemas.microsoft.com/office/drawing/2014/main" id="{91DAA7A4-AA86-46DE-B52B-F900221360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4" name="AutoShape 3" descr="(question)">
          <a:extLst>
            <a:ext uri="{FF2B5EF4-FFF2-40B4-BE49-F238E27FC236}">
              <a16:creationId xmlns:a16="http://schemas.microsoft.com/office/drawing/2014/main" id="{FF56F828-BB69-4FD3-9288-A11384B5C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5" name="AutoShape 3" descr="(question)">
          <a:extLst>
            <a:ext uri="{FF2B5EF4-FFF2-40B4-BE49-F238E27FC236}">
              <a16:creationId xmlns:a16="http://schemas.microsoft.com/office/drawing/2014/main" id="{AD8516CD-9EAD-4AA0-98EB-3887D33E6A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6" name="AutoShape 3" descr="(question)">
          <a:extLst>
            <a:ext uri="{FF2B5EF4-FFF2-40B4-BE49-F238E27FC236}">
              <a16:creationId xmlns:a16="http://schemas.microsoft.com/office/drawing/2014/main" id="{7A87C8A0-7CC6-4832-99CF-403618EBBB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7" name="AutoShape 3" descr="(question)">
          <a:extLst>
            <a:ext uri="{FF2B5EF4-FFF2-40B4-BE49-F238E27FC236}">
              <a16:creationId xmlns:a16="http://schemas.microsoft.com/office/drawing/2014/main" id="{99DD021F-3157-4162-91E6-3CC6C5DCB1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8" name="AutoShape 3" descr="(question)">
          <a:extLst>
            <a:ext uri="{FF2B5EF4-FFF2-40B4-BE49-F238E27FC236}">
              <a16:creationId xmlns:a16="http://schemas.microsoft.com/office/drawing/2014/main" id="{F626904B-150E-4C9E-9DCC-C4F1F5CEB4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19" name="AutoShape 3" descr="(question)">
          <a:extLst>
            <a:ext uri="{FF2B5EF4-FFF2-40B4-BE49-F238E27FC236}">
              <a16:creationId xmlns:a16="http://schemas.microsoft.com/office/drawing/2014/main" id="{45D6A84A-07CC-4775-B088-688B9D5665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0" name="AutoShape 3" descr="(question)">
          <a:extLst>
            <a:ext uri="{FF2B5EF4-FFF2-40B4-BE49-F238E27FC236}">
              <a16:creationId xmlns:a16="http://schemas.microsoft.com/office/drawing/2014/main" id="{312D15EF-966C-4ACC-9800-55E7E74EA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1" name="AutoShape 3" descr="(question)">
          <a:extLst>
            <a:ext uri="{FF2B5EF4-FFF2-40B4-BE49-F238E27FC236}">
              <a16:creationId xmlns:a16="http://schemas.microsoft.com/office/drawing/2014/main" id="{F3B853CC-269D-4D64-ACCE-0B7BB371C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2" name="AutoShape 3" descr="(question)">
          <a:extLst>
            <a:ext uri="{FF2B5EF4-FFF2-40B4-BE49-F238E27FC236}">
              <a16:creationId xmlns:a16="http://schemas.microsoft.com/office/drawing/2014/main" id="{0079DB82-A90D-4144-9324-9E83BCE90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3" name="AutoShape 3" descr="(question)">
          <a:extLst>
            <a:ext uri="{FF2B5EF4-FFF2-40B4-BE49-F238E27FC236}">
              <a16:creationId xmlns:a16="http://schemas.microsoft.com/office/drawing/2014/main" id="{7C9ECD95-1102-4DD4-AEAC-869DB4C818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4" name="AutoShape 3" descr="(question)">
          <a:extLst>
            <a:ext uri="{FF2B5EF4-FFF2-40B4-BE49-F238E27FC236}">
              <a16:creationId xmlns:a16="http://schemas.microsoft.com/office/drawing/2014/main" id="{36751505-B054-4C14-A519-5F42B3A0E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5" name="AutoShape 3" descr="(question)">
          <a:extLst>
            <a:ext uri="{FF2B5EF4-FFF2-40B4-BE49-F238E27FC236}">
              <a16:creationId xmlns:a16="http://schemas.microsoft.com/office/drawing/2014/main" id="{FCC8F905-DFE1-4FC6-BFF8-511F485A02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6" name="AutoShape 3" descr="(question)">
          <a:extLst>
            <a:ext uri="{FF2B5EF4-FFF2-40B4-BE49-F238E27FC236}">
              <a16:creationId xmlns:a16="http://schemas.microsoft.com/office/drawing/2014/main" id="{E4228A76-1567-4F47-A12E-10CCADE58C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7" name="AutoShape 3" descr="(question)">
          <a:extLst>
            <a:ext uri="{FF2B5EF4-FFF2-40B4-BE49-F238E27FC236}">
              <a16:creationId xmlns:a16="http://schemas.microsoft.com/office/drawing/2014/main" id="{65A88E17-560A-4813-AF0E-F095863B5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8" name="AutoShape 3" descr="(question)">
          <a:extLst>
            <a:ext uri="{FF2B5EF4-FFF2-40B4-BE49-F238E27FC236}">
              <a16:creationId xmlns:a16="http://schemas.microsoft.com/office/drawing/2014/main" id="{E2440B27-147C-4FBD-8C5F-38D3B3AA41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29" name="AutoShape 3" descr="(question)">
          <a:extLst>
            <a:ext uri="{FF2B5EF4-FFF2-40B4-BE49-F238E27FC236}">
              <a16:creationId xmlns:a16="http://schemas.microsoft.com/office/drawing/2014/main" id="{B793E195-6601-4A15-A1DB-AA74B97120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0" name="AutoShape 3" descr="(question)">
          <a:extLst>
            <a:ext uri="{FF2B5EF4-FFF2-40B4-BE49-F238E27FC236}">
              <a16:creationId xmlns:a16="http://schemas.microsoft.com/office/drawing/2014/main" id="{B7DFD82B-C70A-4157-A22E-36EC6F01C9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1" name="AutoShape 3" descr="(question)">
          <a:extLst>
            <a:ext uri="{FF2B5EF4-FFF2-40B4-BE49-F238E27FC236}">
              <a16:creationId xmlns:a16="http://schemas.microsoft.com/office/drawing/2014/main" id="{6ABD25EC-2A61-486F-9C6C-94CEC21583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2" name="AutoShape 3" descr="(question)">
          <a:extLst>
            <a:ext uri="{FF2B5EF4-FFF2-40B4-BE49-F238E27FC236}">
              <a16:creationId xmlns:a16="http://schemas.microsoft.com/office/drawing/2014/main" id="{AEBFDAB5-668B-4DA2-9DDD-7326F0C06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3" name="AutoShape 3" descr="(question)">
          <a:extLst>
            <a:ext uri="{FF2B5EF4-FFF2-40B4-BE49-F238E27FC236}">
              <a16:creationId xmlns:a16="http://schemas.microsoft.com/office/drawing/2014/main" id="{B75C20D9-7538-4625-B721-8151F4F2ED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4" name="AutoShape 3" descr="(question)">
          <a:extLst>
            <a:ext uri="{FF2B5EF4-FFF2-40B4-BE49-F238E27FC236}">
              <a16:creationId xmlns:a16="http://schemas.microsoft.com/office/drawing/2014/main" id="{FB13C340-20A3-4CE6-A65B-07D665FE12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5" name="AutoShape 3" descr="(question)">
          <a:extLst>
            <a:ext uri="{FF2B5EF4-FFF2-40B4-BE49-F238E27FC236}">
              <a16:creationId xmlns:a16="http://schemas.microsoft.com/office/drawing/2014/main" id="{D56154A2-6860-43D2-AACE-E03FA82B4F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6" name="AutoShape 3" descr="(question)">
          <a:extLst>
            <a:ext uri="{FF2B5EF4-FFF2-40B4-BE49-F238E27FC236}">
              <a16:creationId xmlns:a16="http://schemas.microsoft.com/office/drawing/2014/main" id="{2836896F-1291-4D27-B432-A75EB41CFE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7" name="AutoShape 3" descr="(question)">
          <a:extLst>
            <a:ext uri="{FF2B5EF4-FFF2-40B4-BE49-F238E27FC236}">
              <a16:creationId xmlns:a16="http://schemas.microsoft.com/office/drawing/2014/main" id="{F856A67B-DA11-4C64-BA47-48DCBBC365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8" name="AutoShape 3" descr="(question)">
          <a:extLst>
            <a:ext uri="{FF2B5EF4-FFF2-40B4-BE49-F238E27FC236}">
              <a16:creationId xmlns:a16="http://schemas.microsoft.com/office/drawing/2014/main" id="{232970D5-C3A0-411B-A199-B26E5D8A4C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39" name="AutoShape 3" descr="(question)">
          <a:extLst>
            <a:ext uri="{FF2B5EF4-FFF2-40B4-BE49-F238E27FC236}">
              <a16:creationId xmlns:a16="http://schemas.microsoft.com/office/drawing/2014/main" id="{752B8AC5-3961-4EFA-820A-9C07A66E84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0" name="AutoShape 3" descr="(question)">
          <a:extLst>
            <a:ext uri="{FF2B5EF4-FFF2-40B4-BE49-F238E27FC236}">
              <a16:creationId xmlns:a16="http://schemas.microsoft.com/office/drawing/2014/main" id="{0276A680-EC9E-4EDD-B772-E6FDF8A640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1" name="AutoShape 3" descr="(question)">
          <a:extLst>
            <a:ext uri="{FF2B5EF4-FFF2-40B4-BE49-F238E27FC236}">
              <a16:creationId xmlns:a16="http://schemas.microsoft.com/office/drawing/2014/main" id="{EFE7997C-F1B6-435B-9E28-9B20937142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2" name="AutoShape 3" descr="(question)">
          <a:extLst>
            <a:ext uri="{FF2B5EF4-FFF2-40B4-BE49-F238E27FC236}">
              <a16:creationId xmlns:a16="http://schemas.microsoft.com/office/drawing/2014/main" id="{413743B9-9BD7-42D4-A394-D521F1E42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3" name="AutoShape 3" descr="(question)">
          <a:extLst>
            <a:ext uri="{FF2B5EF4-FFF2-40B4-BE49-F238E27FC236}">
              <a16:creationId xmlns:a16="http://schemas.microsoft.com/office/drawing/2014/main" id="{4608E8D5-460E-4540-A331-3C8E1DE2D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4" name="AutoShape 3" descr="(question)">
          <a:extLst>
            <a:ext uri="{FF2B5EF4-FFF2-40B4-BE49-F238E27FC236}">
              <a16:creationId xmlns:a16="http://schemas.microsoft.com/office/drawing/2014/main" id="{A328E448-84AC-4794-932D-AA3E94C0E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5" name="AutoShape 3" descr="(question)">
          <a:extLst>
            <a:ext uri="{FF2B5EF4-FFF2-40B4-BE49-F238E27FC236}">
              <a16:creationId xmlns:a16="http://schemas.microsoft.com/office/drawing/2014/main" id="{85749AFF-6A6B-48A9-A866-3B58262C53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6" name="AutoShape 3" descr="(question)">
          <a:extLst>
            <a:ext uri="{FF2B5EF4-FFF2-40B4-BE49-F238E27FC236}">
              <a16:creationId xmlns:a16="http://schemas.microsoft.com/office/drawing/2014/main" id="{F867F259-14DB-4DC7-83B0-E19A503012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7" name="AutoShape 3" descr="(question)">
          <a:extLst>
            <a:ext uri="{FF2B5EF4-FFF2-40B4-BE49-F238E27FC236}">
              <a16:creationId xmlns:a16="http://schemas.microsoft.com/office/drawing/2014/main" id="{D885B7C9-72B3-4C55-9FBD-B0278A322D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8" name="AutoShape 3" descr="(question)">
          <a:extLst>
            <a:ext uri="{FF2B5EF4-FFF2-40B4-BE49-F238E27FC236}">
              <a16:creationId xmlns:a16="http://schemas.microsoft.com/office/drawing/2014/main" id="{A0AB334E-316A-4564-8B47-F40EE3AD5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49" name="AutoShape 3" descr="(question)">
          <a:extLst>
            <a:ext uri="{FF2B5EF4-FFF2-40B4-BE49-F238E27FC236}">
              <a16:creationId xmlns:a16="http://schemas.microsoft.com/office/drawing/2014/main" id="{A4A7F9EC-1319-4B64-B8CF-EF6418616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0" name="AutoShape 3" descr="(question)">
          <a:extLst>
            <a:ext uri="{FF2B5EF4-FFF2-40B4-BE49-F238E27FC236}">
              <a16:creationId xmlns:a16="http://schemas.microsoft.com/office/drawing/2014/main" id="{9AF62EA7-B569-44CD-954E-B6555476AF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1" name="AutoShape 3" descr="(question)">
          <a:extLst>
            <a:ext uri="{FF2B5EF4-FFF2-40B4-BE49-F238E27FC236}">
              <a16:creationId xmlns:a16="http://schemas.microsoft.com/office/drawing/2014/main" id="{7DC41772-B362-4490-9467-347196806A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2" name="AutoShape 3" descr="(question)">
          <a:extLst>
            <a:ext uri="{FF2B5EF4-FFF2-40B4-BE49-F238E27FC236}">
              <a16:creationId xmlns:a16="http://schemas.microsoft.com/office/drawing/2014/main" id="{7F4CA96B-5CC8-42E6-A8AB-CCC06BD9EF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3" name="AutoShape 3" descr="(question)">
          <a:extLst>
            <a:ext uri="{FF2B5EF4-FFF2-40B4-BE49-F238E27FC236}">
              <a16:creationId xmlns:a16="http://schemas.microsoft.com/office/drawing/2014/main" id="{31648EB6-A2D3-4FAB-9DE1-EAFBE1AB1F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4" name="AutoShape 3" descr="(question)">
          <a:extLst>
            <a:ext uri="{FF2B5EF4-FFF2-40B4-BE49-F238E27FC236}">
              <a16:creationId xmlns:a16="http://schemas.microsoft.com/office/drawing/2014/main" id="{B4D657FB-B440-4A0E-81E7-4F8599A13D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5" name="AutoShape 3" descr="(question)">
          <a:extLst>
            <a:ext uri="{FF2B5EF4-FFF2-40B4-BE49-F238E27FC236}">
              <a16:creationId xmlns:a16="http://schemas.microsoft.com/office/drawing/2014/main" id="{88B8CD69-C335-42C4-BF29-C572C3A196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6" name="AutoShape 3" descr="(question)">
          <a:extLst>
            <a:ext uri="{FF2B5EF4-FFF2-40B4-BE49-F238E27FC236}">
              <a16:creationId xmlns:a16="http://schemas.microsoft.com/office/drawing/2014/main" id="{700F1CF4-104F-4CFA-8A42-1D78DD10D7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7" name="AutoShape 3" descr="(question)">
          <a:extLst>
            <a:ext uri="{FF2B5EF4-FFF2-40B4-BE49-F238E27FC236}">
              <a16:creationId xmlns:a16="http://schemas.microsoft.com/office/drawing/2014/main" id="{CEB0D13B-5F64-454D-92CB-C520A90EC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8" name="AutoShape 3" descr="(question)">
          <a:extLst>
            <a:ext uri="{FF2B5EF4-FFF2-40B4-BE49-F238E27FC236}">
              <a16:creationId xmlns:a16="http://schemas.microsoft.com/office/drawing/2014/main" id="{EA65CDDA-78C3-44AA-8B8D-45DEF5C54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59" name="AutoShape 3" descr="(question)">
          <a:extLst>
            <a:ext uri="{FF2B5EF4-FFF2-40B4-BE49-F238E27FC236}">
              <a16:creationId xmlns:a16="http://schemas.microsoft.com/office/drawing/2014/main" id="{7B35C2BB-4539-4853-A760-4E656D8F1B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0" name="AutoShape 3" descr="(question)">
          <a:extLst>
            <a:ext uri="{FF2B5EF4-FFF2-40B4-BE49-F238E27FC236}">
              <a16:creationId xmlns:a16="http://schemas.microsoft.com/office/drawing/2014/main" id="{91A2CEE2-3EA6-4615-858A-A4C26F4B9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1" name="AutoShape 3" descr="(question)">
          <a:extLst>
            <a:ext uri="{FF2B5EF4-FFF2-40B4-BE49-F238E27FC236}">
              <a16:creationId xmlns:a16="http://schemas.microsoft.com/office/drawing/2014/main" id="{FFCB0D18-053C-43AB-9840-F3A2AA7EF6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2" name="AutoShape 3" descr="(question)">
          <a:extLst>
            <a:ext uri="{FF2B5EF4-FFF2-40B4-BE49-F238E27FC236}">
              <a16:creationId xmlns:a16="http://schemas.microsoft.com/office/drawing/2014/main" id="{CFF5B978-4724-4810-9426-1E5F7743C9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3" name="AutoShape 3" descr="(question)">
          <a:extLst>
            <a:ext uri="{FF2B5EF4-FFF2-40B4-BE49-F238E27FC236}">
              <a16:creationId xmlns:a16="http://schemas.microsoft.com/office/drawing/2014/main" id="{DB356654-CFAD-4CFB-BBD6-7ADE0BD93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4" name="AutoShape 3" descr="(question)">
          <a:extLst>
            <a:ext uri="{FF2B5EF4-FFF2-40B4-BE49-F238E27FC236}">
              <a16:creationId xmlns:a16="http://schemas.microsoft.com/office/drawing/2014/main" id="{8FCCAEF1-384C-403E-91CC-E2377FE159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5" name="AutoShape 3" descr="(question)">
          <a:extLst>
            <a:ext uri="{FF2B5EF4-FFF2-40B4-BE49-F238E27FC236}">
              <a16:creationId xmlns:a16="http://schemas.microsoft.com/office/drawing/2014/main" id="{1524AEE2-F61D-4D7A-84DB-83892A11A7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6" name="AutoShape 3" descr="(question)">
          <a:extLst>
            <a:ext uri="{FF2B5EF4-FFF2-40B4-BE49-F238E27FC236}">
              <a16:creationId xmlns:a16="http://schemas.microsoft.com/office/drawing/2014/main" id="{F9E04CF2-B04B-4A7F-8C71-D65C7C5F53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7" name="AutoShape 3" descr="(question)">
          <a:extLst>
            <a:ext uri="{FF2B5EF4-FFF2-40B4-BE49-F238E27FC236}">
              <a16:creationId xmlns:a16="http://schemas.microsoft.com/office/drawing/2014/main" id="{368F4369-8BFE-4407-9D3D-F060AADC75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8" name="AutoShape 3" descr="(question)">
          <a:extLst>
            <a:ext uri="{FF2B5EF4-FFF2-40B4-BE49-F238E27FC236}">
              <a16:creationId xmlns:a16="http://schemas.microsoft.com/office/drawing/2014/main" id="{B4A95082-A8BC-40BF-9D66-6EDB8BC54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69" name="AutoShape 3" descr="(question)">
          <a:extLst>
            <a:ext uri="{FF2B5EF4-FFF2-40B4-BE49-F238E27FC236}">
              <a16:creationId xmlns:a16="http://schemas.microsoft.com/office/drawing/2014/main" id="{7BDF2CAA-57AF-402F-950D-D3216AD4A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0" name="AutoShape 3" descr="(question)">
          <a:extLst>
            <a:ext uri="{FF2B5EF4-FFF2-40B4-BE49-F238E27FC236}">
              <a16:creationId xmlns:a16="http://schemas.microsoft.com/office/drawing/2014/main" id="{77BCE2FB-3E44-443C-B93E-5A8E53167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1" name="AutoShape 3" descr="(question)">
          <a:extLst>
            <a:ext uri="{FF2B5EF4-FFF2-40B4-BE49-F238E27FC236}">
              <a16:creationId xmlns:a16="http://schemas.microsoft.com/office/drawing/2014/main" id="{67160D16-61CD-40D6-8B25-4ED03E1633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2" name="AutoShape 3" descr="(question)">
          <a:extLst>
            <a:ext uri="{FF2B5EF4-FFF2-40B4-BE49-F238E27FC236}">
              <a16:creationId xmlns:a16="http://schemas.microsoft.com/office/drawing/2014/main" id="{00E0BF82-D20A-48AE-98A4-21C5A2D1E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3" name="AutoShape 3" descr="(question)">
          <a:extLst>
            <a:ext uri="{FF2B5EF4-FFF2-40B4-BE49-F238E27FC236}">
              <a16:creationId xmlns:a16="http://schemas.microsoft.com/office/drawing/2014/main" id="{FDCBCD53-388A-46D6-8528-891569CE5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4" name="AutoShape 3" descr="(question)">
          <a:extLst>
            <a:ext uri="{FF2B5EF4-FFF2-40B4-BE49-F238E27FC236}">
              <a16:creationId xmlns:a16="http://schemas.microsoft.com/office/drawing/2014/main" id="{6FDEF54E-757D-4377-9016-FD0D910C5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5" name="AutoShape 3" descr="(question)">
          <a:extLst>
            <a:ext uri="{FF2B5EF4-FFF2-40B4-BE49-F238E27FC236}">
              <a16:creationId xmlns:a16="http://schemas.microsoft.com/office/drawing/2014/main" id="{42B86897-5081-43A3-BA31-AC21BA1B8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6" name="AutoShape 3" descr="(question)">
          <a:extLst>
            <a:ext uri="{FF2B5EF4-FFF2-40B4-BE49-F238E27FC236}">
              <a16:creationId xmlns:a16="http://schemas.microsoft.com/office/drawing/2014/main" id="{1BBC7E0D-247D-4132-BC4C-05C67ED3CE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7" name="AutoShape 3" descr="(question)">
          <a:extLst>
            <a:ext uri="{FF2B5EF4-FFF2-40B4-BE49-F238E27FC236}">
              <a16:creationId xmlns:a16="http://schemas.microsoft.com/office/drawing/2014/main" id="{745E73DC-762C-4895-9231-442D988B7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8" name="AutoShape 3" descr="(question)">
          <a:extLst>
            <a:ext uri="{FF2B5EF4-FFF2-40B4-BE49-F238E27FC236}">
              <a16:creationId xmlns:a16="http://schemas.microsoft.com/office/drawing/2014/main" id="{7BEEAA10-7389-4F60-9570-3EC5941C00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79" name="AutoShape 3" descr="(question)">
          <a:extLst>
            <a:ext uri="{FF2B5EF4-FFF2-40B4-BE49-F238E27FC236}">
              <a16:creationId xmlns:a16="http://schemas.microsoft.com/office/drawing/2014/main" id="{19E58D3E-D030-4A47-8204-04BA9C6CE0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0" name="AutoShape 3" descr="(question)">
          <a:extLst>
            <a:ext uri="{FF2B5EF4-FFF2-40B4-BE49-F238E27FC236}">
              <a16:creationId xmlns:a16="http://schemas.microsoft.com/office/drawing/2014/main" id="{B4AC4F41-A101-485E-93E2-BBCCFE8808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1" name="AutoShape 3" descr="(question)">
          <a:extLst>
            <a:ext uri="{FF2B5EF4-FFF2-40B4-BE49-F238E27FC236}">
              <a16:creationId xmlns:a16="http://schemas.microsoft.com/office/drawing/2014/main" id="{2D019100-CC50-4919-BB43-09A7FC8E81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2" name="AutoShape 3" descr="(question)">
          <a:extLst>
            <a:ext uri="{FF2B5EF4-FFF2-40B4-BE49-F238E27FC236}">
              <a16:creationId xmlns:a16="http://schemas.microsoft.com/office/drawing/2014/main" id="{3B0126C4-BAFD-434C-9405-EC1989176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3" name="AutoShape 3" descr="(question)">
          <a:extLst>
            <a:ext uri="{FF2B5EF4-FFF2-40B4-BE49-F238E27FC236}">
              <a16:creationId xmlns:a16="http://schemas.microsoft.com/office/drawing/2014/main" id="{48C547CB-4427-4040-A45F-30B1F8648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4" name="AutoShape 3" descr="(question)">
          <a:extLst>
            <a:ext uri="{FF2B5EF4-FFF2-40B4-BE49-F238E27FC236}">
              <a16:creationId xmlns:a16="http://schemas.microsoft.com/office/drawing/2014/main" id="{0144036D-FE97-451D-84B0-A0725BE82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5" name="AutoShape 3" descr="(question)">
          <a:extLst>
            <a:ext uri="{FF2B5EF4-FFF2-40B4-BE49-F238E27FC236}">
              <a16:creationId xmlns:a16="http://schemas.microsoft.com/office/drawing/2014/main" id="{11149043-FB70-430A-B8B1-826FE33767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6" name="AutoShape 3" descr="(question)">
          <a:extLst>
            <a:ext uri="{FF2B5EF4-FFF2-40B4-BE49-F238E27FC236}">
              <a16:creationId xmlns:a16="http://schemas.microsoft.com/office/drawing/2014/main" id="{8FEF78FE-2B91-4270-B511-4355D720A3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7" name="AutoShape 3" descr="(question)">
          <a:extLst>
            <a:ext uri="{FF2B5EF4-FFF2-40B4-BE49-F238E27FC236}">
              <a16:creationId xmlns:a16="http://schemas.microsoft.com/office/drawing/2014/main" id="{42367BBF-187F-4536-96BB-11D132883E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8" name="AutoShape 3" descr="(question)">
          <a:extLst>
            <a:ext uri="{FF2B5EF4-FFF2-40B4-BE49-F238E27FC236}">
              <a16:creationId xmlns:a16="http://schemas.microsoft.com/office/drawing/2014/main" id="{8464513E-67CB-4B41-A7C6-B0F7FB94D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89" name="AutoShape 3" descr="(question)">
          <a:extLst>
            <a:ext uri="{FF2B5EF4-FFF2-40B4-BE49-F238E27FC236}">
              <a16:creationId xmlns:a16="http://schemas.microsoft.com/office/drawing/2014/main" id="{01B59D47-71BC-4874-91EB-72F7DCF5FB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0" name="AutoShape 3" descr="(question)">
          <a:extLst>
            <a:ext uri="{FF2B5EF4-FFF2-40B4-BE49-F238E27FC236}">
              <a16:creationId xmlns:a16="http://schemas.microsoft.com/office/drawing/2014/main" id="{12D6BF59-4A32-4A50-888C-4ECE57B395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1" name="AutoShape 3" descr="(question)">
          <a:extLst>
            <a:ext uri="{FF2B5EF4-FFF2-40B4-BE49-F238E27FC236}">
              <a16:creationId xmlns:a16="http://schemas.microsoft.com/office/drawing/2014/main" id="{0F6DBF5B-B1CF-4F74-8C2F-62979A675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2" name="AutoShape 3" descr="(question)">
          <a:extLst>
            <a:ext uri="{FF2B5EF4-FFF2-40B4-BE49-F238E27FC236}">
              <a16:creationId xmlns:a16="http://schemas.microsoft.com/office/drawing/2014/main" id="{120A224B-0480-45C9-BDDB-580C844FEF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3" name="AutoShape 3" descr="(question)">
          <a:extLst>
            <a:ext uri="{FF2B5EF4-FFF2-40B4-BE49-F238E27FC236}">
              <a16:creationId xmlns:a16="http://schemas.microsoft.com/office/drawing/2014/main" id="{49D27246-7746-49F5-A954-6AAAF49AD5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4" name="AutoShape 3" descr="(question)">
          <a:extLst>
            <a:ext uri="{FF2B5EF4-FFF2-40B4-BE49-F238E27FC236}">
              <a16:creationId xmlns:a16="http://schemas.microsoft.com/office/drawing/2014/main" id="{F1ED374A-7D23-4ACA-824D-2EFDE3F051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5" name="AutoShape 3" descr="(question)">
          <a:extLst>
            <a:ext uri="{FF2B5EF4-FFF2-40B4-BE49-F238E27FC236}">
              <a16:creationId xmlns:a16="http://schemas.microsoft.com/office/drawing/2014/main" id="{10A2A1BA-9FBB-4F05-9AFE-409305DEF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196" name="AutoShape 3" descr="(question)">
          <a:extLst>
            <a:ext uri="{FF2B5EF4-FFF2-40B4-BE49-F238E27FC236}">
              <a16:creationId xmlns:a16="http://schemas.microsoft.com/office/drawing/2014/main" id="{C8651E34-A014-4CBB-8CCF-AB0352E6A1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7" name="AutoShape 3" descr="(question)">
          <a:extLst>
            <a:ext uri="{FF2B5EF4-FFF2-40B4-BE49-F238E27FC236}">
              <a16:creationId xmlns:a16="http://schemas.microsoft.com/office/drawing/2014/main" id="{3CF063E9-952B-4D02-9AF3-E19D0C833E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8" name="AutoShape 3" descr="(question)">
          <a:extLst>
            <a:ext uri="{FF2B5EF4-FFF2-40B4-BE49-F238E27FC236}">
              <a16:creationId xmlns:a16="http://schemas.microsoft.com/office/drawing/2014/main" id="{D501F92E-856C-4179-9B0B-A6B1104C98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199" name="AutoShape 3" descr="(question)">
          <a:extLst>
            <a:ext uri="{FF2B5EF4-FFF2-40B4-BE49-F238E27FC236}">
              <a16:creationId xmlns:a16="http://schemas.microsoft.com/office/drawing/2014/main" id="{D88F3EFA-E532-4F0B-85F9-E3F0469FB0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0" name="AutoShape 3" descr="(question)">
          <a:extLst>
            <a:ext uri="{FF2B5EF4-FFF2-40B4-BE49-F238E27FC236}">
              <a16:creationId xmlns:a16="http://schemas.microsoft.com/office/drawing/2014/main" id="{8B419DDB-192B-4D5A-88A6-A8314EA68C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1" name="AutoShape 3" descr="(question)">
          <a:extLst>
            <a:ext uri="{FF2B5EF4-FFF2-40B4-BE49-F238E27FC236}">
              <a16:creationId xmlns:a16="http://schemas.microsoft.com/office/drawing/2014/main" id="{3F2E311B-E1B1-4270-8EC1-6D7725494B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2" name="AutoShape 3" descr="(question)">
          <a:extLst>
            <a:ext uri="{FF2B5EF4-FFF2-40B4-BE49-F238E27FC236}">
              <a16:creationId xmlns:a16="http://schemas.microsoft.com/office/drawing/2014/main" id="{F1FFF15A-D5F4-47F3-81D5-B1784528F7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3" name="AutoShape 3" descr="(question)">
          <a:extLst>
            <a:ext uri="{FF2B5EF4-FFF2-40B4-BE49-F238E27FC236}">
              <a16:creationId xmlns:a16="http://schemas.microsoft.com/office/drawing/2014/main" id="{F15C4016-FBDA-482F-9C97-9E316A629F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4" name="AutoShape 3" descr="(question)">
          <a:extLst>
            <a:ext uri="{FF2B5EF4-FFF2-40B4-BE49-F238E27FC236}">
              <a16:creationId xmlns:a16="http://schemas.microsoft.com/office/drawing/2014/main" id="{2F8A942A-52E6-4BDB-97A9-B3333553EE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5" name="AutoShape 3" descr="(question)">
          <a:extLst>
            <a:ext uri="{FF2B5EF4-FFF2-40B4-BE49-F238E27FC236}">
              <a16:creationId xmlns:a16="http://schemas.microsoft.com/office/drawing/2014/main" id="{08B0C9A1-8C16-4AB9-A6BD-942437E2B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6" name="AutoShape 3" descr="(question)">
          <a:extLst>
            <a:ext uri="{FF2B5EF4-FFF2-40B4-BE49-F238E27FC236}">
              <a16:creationId xmlns:a16="http://schemas.microsoft.com/office/drawing/2014/main" id="{3A7393F8-80F5-43ED-99CE-E51E61315A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7" name="AutoShape 3" descr="(question)">
          <a:extLst>
            <a:ext uri="{FF2B5EF4-FFF2-40B4-BE49-F238E27FC236}">
              <a16:creationId xmlns:a16="http://schemas.microsoft.com/office/drawing/2014/main" id="{7694FE10-5961-41C0-8BC8-6B767B0F01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8" name="AutoShape 3" descr="(question)">
          <a:extLst>
            <a:ext uri="{FF2B5EF4-FFF2-40B4-BE49-F238E27FC236}">
              <a16:creationId xmlns:a16="http://schemas.microsoft.com/office/drawing/2014/main" id="{485DB623-9AD7-4E64-BABE-9845C2CD09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09" name="AutoShape 3" descr="(question)">
          <a:extLst>
            <a:ext uri="{FF2B5EF4-FFF2-40B4-BE49-F238E27FC236}">
              <a16:creationId xmlns:a16="http://schemas.microsoft.com/office/drawing/2014/main" id="{A56CA04A-8AE3-4B21-90D9-B020D696F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0" name="AutoShape 3" descr="(question)">
          <a:extLst>
            <a:ext uri="{FF2B5EF4-FFF2-40B4-BE49-F238E27FC236}">
              <a16:creationId xmlns:a16="http://schemas.microsoft.com/office/drawing/2014/main" id="{BCC1EB7E-FE9F-44F7-9173-F4897A15B8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1" name="AutoShape 3" descr="(question)">
          <a:extLst>
            <a:ext uri="{FF2B5EF4-FFF2-40B4-BE49-F238E27FC236}">
              <a16:creationId xmlns:a16="http://schemas.microsoft.com/office/drawing/2014/main" id="{6EBBC08A-276C-4512-AD60-21746F56C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2" name="AutoShape 3" descr="(question)">
          <a:extLst>
            <a:ext uri="{FF2B5EF4-FFF2-40B4-BE49-F238E27FC236}">
              <a16:creationId xmlns:a16="http://schemas.microsoft.com/office/drawing/2014/main" id="{16C9AE4C-74DE-43D1-BDA1-EBB05A391C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3" name="AutoShape 3" descr="(question)">
          <a:extLst>
            <a:ext uri="{FF2B5EF4-FFF2-40B4-BE49-F238E27FC236}">
              <a16:creationId xmlns:a16="http://schemas.microsoft.com/office/drawing/2014/main" id="{FC186821-A3E7-4F9D-BFEC-A81033423E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4" name="AutoShape 3" descr="(question)">
          <a:extLst>
            <a:ext uri="{FF2B5EF4-FFF2-40B4-BE49-F238E27FC236}">
              <a16:creationId xmlns:a16="http://schemas.microsoft.com/office/drawing/2014/main" id="{CD0B9CD7-2626-49CA-BB0F-E58385188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5" name="AutoShape 3" descr="(question)">
          <a:extLst>
            <a:ext uri="{FF2B5EF4-FFF2-40B4-BE49-F238E27FC236}">
              <a16:creationId xmlns:a16="http://schemas.microsoft.com/office/drawing/2014/main" id="{9D6F0B63-7FEE-44EE-8DC8-20BB22EF51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6" name="AutoShape 3" descr="(question)">
          <a:extLst>
            <a:ext uri="{FF2B5EF4-FFF2-40B4-BE49-F238E27FC236}">
              <a16:creationId xmlns:a16="http://schemas.microsoft.com/office/drawing/2014/main" id="{7AEFF7A6-0BE5-4048-AFF7-B3B2E5FE1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7" name="AutoShape 3" descr="(question)">
          <a:extLst>
            <a:ext uri="{FF2B5EF4-FFF2-40B4-BE49-F238E27FC236}">
              <a16:creationId xmlns:a16="http://schemas.microsoft.com/office/drawing/2014/main" id="{84D23481-DDDB-465B-BC69-5D1CA04F18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8" name="AutoShape 3" descr="(question)">
          <a:extLst>
            <a:ext uri="{FF2B5EF4-FFF2-40B4-BE49-F238E27FC236}">
              <a16:creationId xmlns:a16="http://schemas.microsoft.com/office/drawing/2014/main" id="{05D70FAA-921B-4567-B425-13331E267A3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19" name="AutoShape 3" descr="(question)">
          <a:extLst>
            <a:ext uri="{FF2B5EF4-FFF2-40B4-BE49-F238E27FC236}">
              <a16:creationId xmlns:a16="http://schemas.microsoft.com/office/drawing/2014/main" id="{CD2C3A3E-AA65-424F-9CD6-3E05DFEFB3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0" name="AutoShape 3" descr="(question)">
          <a:extLst>
            <a:ext uri="{FF2B5EF4-FFF2-40B4-BE49-F238E27FC236}">
              <a16:creationId xmlns:a16="http://schemas.microsoft.com/office/drawing/2014/main" id="{74383842-B8E3-430D-9932-C9933BB5ED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1" name="AutoShape 3" descr="(question)">
          <a:extLst>
            <a:ext uri="{FF2B5EF4-FFF2-40B4-BE49-F238E27FC236}">
              <a16:creationId xmlns:a16="http://schemas.microsoft.com/office/drawing/2014/main" id="{C9C36922-9BA7-4550-9952-5CF3017C9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2" name="AutoShape 3" descr="(question)">
          <a:extLst>
            <a:ext uri="{FF2B5EF4-FFF2-40B4-BE49-F238E27FC236}">
              <a16:creationId xmlns:a16="http://schemas.microsoft.com/office/drawing/2014/main" id="{4C8BC990-9148-4DA1-98AA-35CF73E418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3" name="AutoShape 3" descr="(question)">
          <a:extLst>
            <a:ext uri="{FF2B5EF4-FFF2-40B4-BE49-F238E27FC236}">
              <a16:creationId xmlns:a16="http://schemas.microsoft.com/office/drawing/2014/main" id="{61BC4010-26CD-4F52-8659-00AED22136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4" name="AutoShape 3" descr="(question)">
          <a:extLst>
            <a:ext uri="{FF2B5EF4-FFF2-40B4-BE49-F238E27FC236}">
              <a16:creationId xmlns:a16="http://schemas.microsoft.com/office/drawing/2014/main" id="{A4B5406B-E7E5-49AA-9256-C4488FF6F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5" name="AutoShape 3" descr="(question)">
          <a:extLst>
            <a:ext uri="{FF2B5EF4-FFF2-40B4-BE49-F238E27FC236}">
              <a16:creationId xmlns:a16="http://schemas.microsoft.com/office/drawing/2014/main" id="{757599DD-8AFB-480B-B82B-E372EB857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6" name="AutoShape 3" descr="(question)">
          <a:extLst>
            <a:ext uri="{FF2B5EF4-FFF2-40B4-BE49-F238E27FC236}">
              <a16:creationId xmlns:a16="http://schemas.microsoft.com/office/drawing/2014/main" id="{29B06D1F-BC48-4426-90E0-C793E2F81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7" name="AutoShape 3" descr="(question)">
          <a:extLst>
            <a:ext uri="{FF2B5EF4-FFF2-40B4-BE49-F238E27FC236}">
              <a16:creationId xmlns:a16="http://schemas.microsoft.com/office/drawing/2014/main" id="{B9517B69-A2BA-4921-BFAA-40253714BA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8" name="AutoShape 3" descr="(question)">
          <a:extLst>
            <a:ext uri="{FF2B5EF4-FFF2-40B4-BE49-F238E27FC236}">
              <a16:creationId xmlns:a16="http://schemas.microsoft.com/office/drawing/2014/main" id="{6183DD09-C0FB-475E-9763-A6A90B8E6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29" name="AutoShape 3" descr="(question)">
          <a:extLst>
            <a:ext uri="{FF2B5EF4-FFF2-40B4-BE49-F238E27FC236}">
              <a16:creationId xmlns:a16="http://schemas.microsoft.com/office/drawing/2014/main" id="{355976DD-C353-46AE-A23D-03FE4091F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0" name="AutoShape 3" descr="(question)">
          <a:extLst>
            <a:ext uri="{FF2B5EF4-FFF2-40B4-BE49-F238E27FC236}">
              <a16:creationId xmlns:a16="http://schemas.microsoft.com/office/drawing/2014/main" id="{5BB8DD84-BA6D-4C57-8382-7D4CD8C64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1" name="AutoShape 3" descr="(question)">
          <a:extLst>
            <a:ext uri="{FF2B5EF4-FFF2-40B4-BE49-F238E27FC236}">
              <a16:creationId xmlns:a16="http://schemas.microsoft.com/office/drawing/2014/main" id="{53C87F12-EA6A-4ACC-B9B9-3A022E120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2" name="AutoShape 3" descr="(question)">
          <a:extLst>
            <a:ext uri="{FF2B5EF4-FFF2-40B4-BE49-F238E27FC236}">
              <a16:creationId xmlns:a16="http://schemas.microsoft.com/office/drawing/2014/main" id="{474E384D-64BD-4874-A485-ECF7390953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3" name="AutoShape 3" descr="(question)">
          <a:extLst>
            <a:ext uri="{FF2B5EF4-FFF2-40B4-BE49-F238E27FC236}">
              <a16:creationId xmlns:a16="http://schemas.microsoft.com/office/drawing/2014/main" id="{8D4368DF-53CB-4BE1-9943-034B407CB8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4" name="AutoShape 3" descr="(question)">
          <a:extLst>
            <a:ext uri="{FF2B5EF4-FFF2-40B4-BE49-F238E27FC236}">
              <a16:creationId xmlns:a16="http://schemas.microsoft.com/office/drawing/2014/main" id="{800CBED5-C1B4-4349-9485-879F2AD8F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5" name="AutoShape 3" descr="(question)">
          <a:extLst>
            <a:ext uri="{FF2B5EF4-FFF2-40B4-BE49-F238E27FC236}">
              <a16:creationId xmlns:a16="http://schemas.microsoft.com/office/drawing/2014/main" id="{CEB724A2-C7EA-481B-B335-C9D71B17D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6" name="AutoShape 3" descr="(question)">
          <a:extLst>
            <a:ext uri="{FF2B5EF4-FFF2-40B4-BE49-F238E27FC236}">
              <a16:creationId xmlns:a16="http://schemas.microsoft.com/office/drawing/2014/main" id="{0B324476-1F2B-430B-BA56-6093BCC39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7" name="AutoShape 3" descr="(question)">
          <a:extLst>
            <a:ext uri="{FF2B5EF4-FFF2-40B4-BE49-F238E27FC236}">
              <a16:creationId xmlns:a16="http://schemas.microsoft.com/office/drawing/2014/main" id="{FAEE3854-8E83-4FEB-BCDA-9795C3C1B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8" name="AutoShape 3" descr="(question)">
          <a:extLst>
            <a:ext uri="{FF2B5EF4-FFF2-40B4-BE49-F238E27FC236}">
              <a16:creationId xmlns:a16="http://schemas.microsoft.com/office/drawing/2014/main" id="{DC3F9230-A7C9-4432-BD29-08C6443F68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39" name="AutoShape 3" descr="(question)">
          <a:extLst>
            <a:ext uri="{FF2B5EF4-FFF2-40B4-BE49-F238E27FC236}">
              <a16:creationId xmlns:a16="http://schemas.microsoft.com/office/drawing/2014/main" id="{42171339-8B73-4C78-9051-6EFC1244B5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0" name="AutoShape 3" descr="(question)">
          <a:extLst>
            <a:ext uri="{FF2B5EF4-FFF2-40B4-BE49-F238E27FC236}">
              <a16:creationId xmlns:a16="http://schemas.microsoft.com/office/drawing/2014/main" id="{9549FDA2-0360-42A7-BE86-27F5E27981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1" name="AutoShape 3" descr="(question)">
          <a:extLst>
            <a:ext uri="{FF2B5EF4-FFF2-40B4-BE49-F238E27FC236}">
              <a16:creationId xmlns:a16="http://schemas.microsoft.com/office/drawing/2014/main" id="{28DD4C1B-3AA8-456C-95B7-97BAB906D2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2" name="AutoShape 3" descr="(question)">
          <a:extLst>
            <a:ext uri="{FF2B5EF4-FFF2-40B4-BE49-F238E27FC236}">
              <a16:creationId xmlns:a16="http://schemas.microsoft.com/office/drawing/2014/main" id="{407D3BA4-B2EA-45FC-8DF2-5A9F64BB9F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3" name="AutoShape 3" descr="(question)">
          <a:extLst>
            <a:ext uri="{FF2B5EF4-FFF2-40B4-BE49-F238E27FC236}">
              <a16:creationId xmlns:a16="http://schemas.microsoft.com/office/drawing/2014/main" id="{0CB5D65E-23DE-40B0-901A-7EC259DB73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4" name="AutoShape 3" descr="(question)">
          <a:extLst>
            <a:ext uri="{FF2B5EF4-FFF2-40B4-BE49-F238E27FC236}">
              <a16:creationId xmlns:a16="http://schemas.microsoft.com/office/drawing/2014/main" id="{176DFB7D-9952-4FCD-AB12-BF4B1C0CB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5" name="AutoShape 3" descr="(question)">
          <a:extLst>
            <a:ext uri="{FF2B5EF4-FFF2-40B4-BE49-F238E27FC236}">
              <a16:creationId xmlns:a16="http://schemas.microsoft.com/office/drawing/2014/main" id="{AD073A79-4861-44E2-806D-956BD815F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6" name="AutoShape 3" descr="(question)">
          <a:extLst>
            <a:ext uri="{FF2B5EF4-FFF2-40B4-BE49-F238E27FC236}">
              <a16:creationId xmlns:a16="http://schemas.microsoft.com/office/drawing/2014/main" id="{376744CD-C85D-4766-8093-8C69FD2199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7" name="AutoShape 3" descr="(question)">
          <a:extLst>
            <a:ext uri="{FF2B5EF4-FFF2-40B4-BE49-F238E27FC236}">
              <a16:creationId xmlns:a16="http://schemas.microsoft.com/office/drawing/2014/main" id="{734AC42A-2073-4B87-B7F9-268D6D0BE5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8" name="AutoShape 3" descr="(question)">
          <a:extLst>
            <a:ext uri="{FF2B5EF4-FFF2-40B4-BE49-F238E27FC236}">
              <a16:creationId xmlns:a16="http://schemas.microsoft.com/office/drawing/2014/main" id="{E9C7A239-38F0-4AE4-9B23-B37D7FFBA7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49" name="AutoShape 3" descr="(question)">
          <a:extLst>
            <a:ext uri="{FF2B5EF4-FFF2-40B4-BE49-F238E27FC236}">
              <a16:creationId xmlns:a16="http://schemas.microsoft.com/office/drawing/2014/main" id="{4DFD1B50-6CE0-4A2C-8881-FE1FAB56BE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0" name="AutoShape 3" descr="(question)">
          <a:extLst>
            <a:ext uri="{FF2B5EF4-FFF2-40B4-BE49-F238E27FC236}">
              <a16:creationId xmlns:a16="http://schemas.microsoft.com/office/drawing/2014/main" id="{ABC47B77-6C9C-43F7-BBEF-683A49CBBD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1" name="AutoShape 3" descr="(question)">
          <a:extLst>
            <a:ext uri="{FF2B5EF4-FFF2-40B4-BE49-F238E27FC236}">
              <a16:creationId xmlns:a16="http://schemas.microsoft.com/office/drawing/2014/main" id="{432F9904-8FAB-43AF-A3DD-ADBCEA345B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2" name="AutoShape 3" descr="(question)">
          <a:extLst>
            <a:ext uri="{FF2B5EF4-FFF2-40B4-BE49-F238E27FC236}">
              <a16:creationId xmlns:a16="http://schemas.microsoft.com/office/drawing/2014/main" id="{51B7E925-FA9C-45AF-9C28-6FA5378377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3" name="AutoShape 3" descr="(question)">
          <a:extLst>
            <a:ext uri="{FF2B5EF4-FFF2-40B4-BE49-F238E27FC236}">
              <a16:creationId xmlns:a16="http://schemas.microsoft.com/office/drawing/2014/main" id="{EE9865AE-406C-4ACF-84B4-7A54ADDF5F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4" name="AutoShape 3" descr="(question)">
          <a:extLst>
            <a:ext uri="{FF2B5EF4-FFF2-40B4-BE49-F238E27FC236}">
              <a16:creationId xmlns:a16="http://schemas.microsoft.com/office/drawing/2014/main" id="{79785734-0565-4EC4-8880-5E9F4EC63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5" name="AutoShape 3" descr="(question)">
          <a:extLst>
            <a:ext uri="{FF2B5EF4-FFF2-40B4-BE49-F238E27FC236}">
              <a16:creationId xmlns:a16="http://schemas.microsoft.com/office/drawing/2014/main" id="{74A783BF-6F56-492D-9A94-3C2E585A32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6" name="AutoShape 3" descr="(question)">
          <a:extLst>
            <a:ext uri="{FF2B5EF4-FFF2-40B4-BE49-F238E27FC236}">
              <a16:creationId xmlns:a16="http://schemas.microsoft.com/office/drawing/2014/main" id="{EAC67826-AF38-4D50-8457-614574FD7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7" name="AutoShape 3" descr="(question)">
          <a:extLst>
            <a:ext uri="{FF2B5EF4-FFF2-40B4-BE49-F238E27FC236}">
              <a16:creationId xmlns:a16="http://schemas.microsoft.com/office/drawing/2014/main" id="{2868C929-A2D1-4868-AFDC-DCC607387F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8" name="AutoShape 3" descr="(question)">
          <a:extLst>
            <a:ext uri="{FF2B5EF4-FFF2-40B4-BE49-F238E27FC236}">
              <a16:creationId xmlns:a16="http://schemas.microsoft.com/office/drawing/2014/main" id="{8A4DDAC9-340B-4999-B5D1-C022D88DF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59" name="AutoShape 3" descr="(question)">
          <a:extLst>
            <a:ext uri="{FF2B5EF4-FFF2-40B4-BE49-F238E27FC236}">
              <a16:creationId xmlns:a16="http://schemas.microsoft.com/office/drawing/2014/main" id="{4182600B-C8EE-4961-A526-A9EEEDBC9B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0" name="AutoShape 3" descr="(question)">
          <a:extLst>
            <a:ext uri="{FF2B5EF4-FFF2-40B4-BE49-F238E27FC236}">
              <a16:creationId xmlns:a16="http://schemas.microsoft.com/office/drawing/2014/main" id="{BF4E8538-F713-4ADF-AABB-A88A8BD20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1" name="AutoShape 3" descr="(question)">
          <a:extLst>
            <a:ext uri="{FF2B5EF4-FFF2-40B4-BE49-F238E27FC236}">
              <a16:creationId xmlns:a16="http://schemas.microsoft.com/office/drawing/2014/main" id="{1D7A7781-EB8F-4E95-B582-EB55867A2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2" name="AutoShape 3" descr="(question)">
          <a:extLst>
            <a:ext uri="{FF2B5EF4-FFF2-40B4-BE49-F238E27FC236}">
              <a16:creationId xmlns:a16="http://schemas.microsoft.com/office/drawing/2014/main" id="{29599BEF-7F12-4C63-8B32-BD42F36AB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3" name="AutoShape 3" descr="(question)">
          <a:extLst>
            <a:ext uri="{FF2B5EF4-FFF2-40B4-BE49-F238E27FC236}">
              <a16:creationId xmlns:a16="http://schemas.microsoft.com/office/drawing/2014/main" id="{FAF92C0B-C7BE-4C12-88BE-7E70A7FF81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4" name="AutoShape 3" descr="(question)">
          <a:extLst>
            <a:ext uri="{FF2B5EF4-FFF2-40B4-BE49-F238E27FC236}">
              <a16:creationId xmlns:a16="http://schemas.microsoft.com/office/drawing/2014/main" id="{6134606D-E2D5-4CCB-BEB8-54C853D430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5" name="AutoShape 3" descr="(question)">
          <a:extLst>
            <a:ext uri="{FF2B5EF4-FFF2-40B4-BE49-F238E27FC236}">
              <a16:creationId xmlns:a16="http://schemas.microsoft.com/office/drawing/2014/main" id="{37DA4074-49FF-4304-8328-44B7F3914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6" name="AutoShape 3" descr="(question)">
          <a:extLst>
            <a:ext uri="{FF2B5EF4-FFF2-40B4-BE49-F238E27FC236}">
              <a16:creationId xmlns:a16="http://schemas.microsoft.com/office/drawing/2014/main" id="{29522E41-C130-40E0-BDF4-268F914F5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7" name="AutoShape 3" descr="(question)">
          <a:extLst>
            <a:ext uri="{FF2B5EF4-FFF2-40B4-BE49-F238E27FC236}">
              <a16:creationId xmlns:a16="http://schemas.microsoft.com/office/drawing/2014/main" id="{535CCD62-071F-4F2B-B1A0-8287D6511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8" name="AutoShape 3" descr="(question)">
          <a:extLst>
            <a:ext uri="{FF2B5EF4-FFF2-40B4-BE49-F238E27FC236}">
              <a16:creationId xmlns:a16="http://schemas.microsoft.com/office/drawing/2014/main" id="{67A9C60E-F49E-4865-A1C8-DD6B57F779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69" name="AutoShape 3" descr="(question)">
          <a:extLst>
            <a:ext uri="{FF2B5EF4-FFF2-40B4-BE49-F238E27FC236}">
              <a16:creationId xmlns:a16="http://schemas.microsoft.com/office/drawing/2014/main" id="{2FF295AE-C930-4131-B75F-34C74F88A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70" name="AutoShape 3" descr="(question)">
          <a:extLst>
            <a:ext uri="{FF2B5EF4-FFF2-40B4-BE49-F238E27FC236}">
              <a16:creationId xmlns:a16="http://schemas.microsoft.com/office/drawing/2014/main" id="{83EE7CFD-4896-4E8A-B1CF-EFEA30906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271" name="AutoShape 3" descr="(question)">
          <a:extLst>
            <a:ext uri="{FF2B5EF4-FFF2-40B4-BE49-F238E27FC236}">
              <a16:creationId xmlns:a16="http://schemas.microsoft.com/office/drawing/2014/main" id="{92F4B3DE-34E4-4B34-A31B-F097D3270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2" name="AutoShape 3" descr="(question)">
          <a:extLst>
            <a:ext uri="{FF2B5EF4-FFF2-40B4-BE49-F238E27FC236}">
              <a16:creationId xmlns:a16="http://schemas.microsoft.com/office/drawing/2014/main" id="{A728D3BE-37B3-47CF-A59B-A261120926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3" name="AutoShape 3" descr="(question)">
          <a:extLst>
            <a:ext uri="{FF2B5EF4-FFF2-40B4-BE49-F238E27FC236}">
              <a16:creationId xmlns:a16="http://schemas.microsoft.com/office/drawing/2014/main" id="{BD74D1BB-BB1D-4DCF-B75F-E39D5F46A2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4" name="AutoShape 3" descr="(question)">
          <a:extLst>
            <a:ext uri="{FF2B5EF4-FFF2-40B4-BE49-F238E27FC236}">
              <a16:creationId xmlns:a16="http://schemas.microsoft.com/office/drawing/2014/main" id="{EE42B77B-8B97-44D2-B11E-D7379E56A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5" name="AutoShape 3" descr="(question)">
          <a:extLst>
            <a:ext uri="{FF2B5EF4-FFF2-40B4-BE49-F238E27FC236}">
              <a16:creationId xmlns:a16="http://schemas.microsoft.com/office/drawing/2014/main" id="{8258CB1C-D811-4545-8176-20DE672C5C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6" name="AutoShape 3" descr="(question)">
          <a:extLst>
            <a:ext uri="{FF2B5EF4-FFF2-40B4-BE49-F238E27FC236}">
              <a16:creationId xmlns:a16="http://schemas.microsoft.com/office/drawing/2014/main" id="{7437B382-112F-4CA8-BE49-C36FA94A2E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7" name="AutoShape 3" descr="(question)">
          <a:extLst>
            <a:ext uri="{FF2B5EF4-FFF2-40B4-BE49-F238E27FC236}">
              <a16:creationId xmlns:a16="http://schemas.microsoft.com/office/drawing/2014/main" id="{8F1BE0E7-4967-40CC-9F50-9EE84853F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8" name="AutoShape 3" descr="(question)">
          <a:extLst>
            <a:ext uri="{FF2B5EF4-FFF2-40B4-BE49-F238E27FC236}">
              <a16:creationId xmlns:a16="http://schemas.microsoft.com/office/drawing/2014/main" id="{29169DFB-B27B-4B00-8609-9988E1E000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79" name="AutoShape 3" descr="(question)">
          <a:extLst>
            <a:ext uri="{FF2B5EF4-FFF2-40B4-BE49-F238E27FC236}">
              <a16:creationId xmlns:a16="http://schemas.microsoft.com/office/drawing/2014/main" id="{516DF485-DA12-4603-9A26-574F67FEA8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0" name="AutoShape 3" descr="(question)">
          <a:extLst>
            <a:ext uri="{FF2B5EF4-FFF2-40B4-BE49-F238E27FC236}">
              <a16:creationId xmlns:a16="http://schemas.microsoft.com/office/drawing/2014/main" id="{D264B9A1-2438-44DF-85A7-F0DE3D50D1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1" name="AutoShape 3" descr="(question)">
          <a:extLst>
            <a:ext uri="{FF2B5EF4-FFF2-40B4-BE49-F238E27FC236}">
              <a16:creationId xmlns:a16="http://schemas.microsoft.com/office/drawing/2014/main" id="{C143135F-A225-4FF7-A056-1057CB335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2" name="AutoShape 3" descr="(question)">
          <a:extLst>
            <a:ext uri="{FF2B5EF4-FFF2-40B4-BE49-F238E27FC236}">
              <a16:creationId xmlns:a16="http://schemas.microsoft.com/office/drawing/2014/main" id="{7DCFE113-4635-40D0-91A6-1C6EE6E717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3" name="AutoShape 3" descr="(question)">
          <a:extLst>
            <a:ext uri="{FF2B5EF4-FFF2-40B4-BE49-F238E27FC236}">
              <a16:creationId xmlns:a16="http://schemas.microsoft.com/office/drawing/2014/main" id="{956D8A74-E69A-499A-9408-000E08C1A4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4" name="AutoShape 3" descr="(question)">
          <a:extLst>
            <a:ext uri="{FF2B5EF4-FFF2-40B4-BE49-F238E27FC236}">
              <a16:creationId xmlns:a16="http://schemas.microsoft.com/office/drawing/2014/main" id="{F517DB3A-4BEE-4E89-9F15-8EE683700F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5" name="AutoShape 3" descr="(question)">
          <a:extLst>
            <a:ext uri="{FF2B5EF4-FFF2-40B4-BE49-F238E27FC236}">
              <a16:creationId xmlns:a16="http://schemas.microsoft.com/office/drawing/2014/main" id="{DA568238-DC2E-4E0D-AFE5-1F889EE1D2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6" name="AutoShape 3" descr="(question)">
          <a:extLst>
            <a:ext uri="{FF2B5EF4-FFF2-40B4-BE49-F238E27FC236}">
              <a16:creationId xmlns:a16="http://schemas.microsoft.com/office/drawing/2014/main" id="{6C7F5713-74D6-4E5B-A46E-53B1465079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7" name="AutoShape 3" descr="(question)">
          <a:extLst>
            <a:ext uri="{FF2B5EF4-FFF2-40B4-BE49-F238E27FC236}">
              <a16:creationId xmlns:a16="http://schemas.microsoft.com/office/drawing/2014/main" id="{8814AAB8-1901-48B8-AB14-6A3B4F1141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8" name="AutoShape 3" descr="(question)">
          <a:extLst>
            <a:ext uri="{FF2B5EF4-FFF2-40B4-BE49-F238E27FC236}">
              <a16:creationId xmlns:a16="http://schemas.microsoft.com/office/drawing/2014/main" id="{04F3030C-A9BD-4B25-9436-970F36A186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89" name="AutoShape 3" descr="(question)">
          <a:extLst>
            <a:ext uri="{FF2B5EF4-FFF2-40B4-BE49-F238E27FC236}">
              <a16:creationId xmlns:a16="http://schemas.microsoft.com/office/drawing/2014/main" id="{527F9D28-14CB-46EF-9E6C-6D8D602308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0" name="AutoShape 3" descr="(question)">
          <a:extLst>
            <a:ext uri="{FF2B5EF4-FFF2-40B4-BE49-F238E27FC236}">
              <a16:creationId xmlns:a16="http://schemas.microsoft.com/office/drawing/2014/main" id="{2FD4F009-D7F2-4BFA-91FF-B2EFE0BDF4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1" name="AutoShape 3" descr="(question)">
          <a:extLst>
            <a:ext uri="{FF2B5EF4-FFF2-40B4-BE49-F238E27FC236}">
              <a16:creationId xmlns:a16="http://schemas.microsoft.com/office/drawing/2014/main" id="{70C992B9-AD96-475E-A6E5-FF876E36A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2" name="AutoShape 3" descr="(question)">
          <a:extLst>
            <a:ext uri="{FF2B5EF4-FFF2-40B4-BE49-F238E27FC236}">
              <a16:creationId xmlns:a16="http://schemas.microsoft.com/office/drawing/2014/main" id="{3D5B5E2A-C513-4D30-84C3-69E004CAA3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3" name="AutoShape 3" descr="(question)">
          <a:extLst>
            <a:ext uri="{FF2B5EF4-FFF2-40B4-BE49-F238E27FC236}">
              <a16:creationId xmlns:a16="http://schemas.microsoft.com/office/drawing/2014/main" id="{D6A7624E-0356-4A1A-903A-8D2AB35F8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4" name="AutoShape 3" descr="(question)">
          <a:extLst>
            <a:ext uri="{FF2B5EF4-FFF2-40B4-BE49-F238E27FC236}">
              <a16:creationId xmlns:a16="http://schemas.microsoft.com/office/drawing/2014/main" id="{5998C767-E5A6-4A4B-A4D7-BDBA3DAFAA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5" name="AutoShape 3" descr="(question)">
          <a:extLst>
            <a:ext uri="{FF2B5EF4-FFF2-40B4-BE49-F238E27FC236}">
              <a16:creationId xmlns:a16="http://schemas.microsoft.com/office/drawing/2014/main" id="{AD5C8E1F-F43F-43B5-BB10-7D06FCB3D4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6" name="AutoShape 3" descr="(question)">
          <a:extLst>
            <a:ext uri="{FF2B5EF4-FFF2-40B4-BE49-F238E27FC236}">
              <a16:creationId xmlns:a16="http://schemas.microsoft.com/office/drawing/2014/main" id="{5A53A28A-B138-49B1-9E44-E196AF1CBE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7" name="AutoShape 3" descr="(question)">
          <a:extLst>
            <a:ext uri="{FF2B5EF4-FFF2-40B4-BE49-F238E27FC236}">
              <a16:creationId xmlns:a16="http://schemas.microsoft.com/office/drawing/2014/main" id="{40102F75-81D1-48DD-83AC-D6DA921C90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8" name="AutoShape 3" descr="(question)">
          <a:extLst>
            <a:ext uri="{FF2B5EF4-FFF2-40B4-BE49-F238E27FC236}">
              <a16:creationId xmlns:a16="http://schemas.microsoft.com/office/drawing/2014/main" id="{25026BA7-8698-4842-AA31-CA68AE4AE3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299" name="AutoShape 3" descr="(question)">
          <a:extLst>
            <a:ext uri="{FF2B5EF4-FFF2-40B4-BE49-F238E27FC236}">
              <a16:creationId xmlns:a16="http://schemas.microsoft.com/office/drawing/2014/main" id="{87E5A4D2-1106-4232-A56E-53C9FE6B8C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0" name="AutoShape 3" descr="(question)">
          <a:extLst>
            <a:ext uri="{FF2B5EF4-FFF2-40B4-BE49-F238E27FC236}">
              <a16:creationId xmlns:a16="http://schemas.microsoft.com/office/drawing/2014/main" id="{3DA7BD0C-F319-4384-950F-4918709A64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1" name="AutoShape 3" descr="(question)">
          <a:extLst>
            <a:ext uri="{FF2B5EF4-FFF2-40B4-BE49-F238E27FC236}">
              <a16:creationId xmlns:a16="http://schemas.microsoft.com/office/drawing/2014/main" id="{AD3BB36C-22A4-46B4-BEF2-F91AA29041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2" name="AutoShape 3" descr="(question)">
          <a:extLst>
            <a:ext uri="{FF2B5EF4-FFF2-40B4-BE49-F238E27FC236}">
              <a16:creationId xmlns:a16="http://schemas.microsoft.com/office/drawing/2014/main" id="{9A74E50F-9CBC-46A8-8CC5-4B8592EB63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3" name="AutoShape 3" descr="(question)">
          <a:extLst>
            <a:ext uri="{FF2B5EF4-FFF2-40B4-BE49-F238E27FC236}">
              <a16:creationId xmlns:a16="http://schemas.microsoft.com/office/drawing/2014/main" id="{FB839218-1A26-48D5-83E4-3928E7725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4" name="AutoShape 3" descr="(question)">
          <a:extLst>
            <a:ext uri="{FF2B5EF4-FFF2-40B4-BE49-F238E27FC236}">
              <a16:creationId xmlns:a16="http://schemas.microsoft.com/office/drawing/2014/main" id="{CDEDC210-E09D-48DD-ABF3-416F778774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5" name="AutoShape 3" descr="(question)">
          <a:extLst>
            <a:ext uri="{FF2B5EF4-FFF2-40B4-BE49-F238E27FC236}">
              <a16:creationId xmlns:a16="http://schemas.microsoft.com/office/drawing/2014/main" id="{66D2FE14-E276-443B-BD35-F4BE8DBE98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6" name="AutoShape 3" descr="(question)">
          <a:extLst>
            <a:ext uri="{FF2B5EF4-FFF2-40B4-BE49-F238E27FC236}">
              <a16:creationId xmlns:a16="http://schemas.microsoft.com/office/drawing/2014/main" id="{54EF7278-AF36-4E65-AB07-0B5FD33A3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7" name="AutoShape 3" descr="(question)">
          <a:extLst>
            <a:ext uri="{FF2B5EF4-FFF2-40B4-BE49-F238E27FC236}">
              <a16:creationId xmlns:a16="http://schemas.microsoft.com/office/drawing/2014/main" id="{A2749D4C-FE9A-4A71-8C0C-19F1655FA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8" name="AutoShape 3" descr="(question)">
          <a:extLst>
            <a:ext uri="{FF2B5EF4-FFF2-40B4-BE49-F238E27FC236}">
              <a16:creationId xmlns:a16="http://schemas.microsoft.com/office/drawing/2014/main" id="{7D7C3CC7-EAD3-4411-884A-896F30F350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09" name="AutoShape 3" descr="(question)">
          <a:extLst>
            <a:ext uri="{FF2B5EF4-FFF2-40B4-BE49-F238E27FC236}">
              <a16:creationId xmlns:a16="http://schemas.microsoft.com/office/drawing/2014/main" id="{F01BE698-75E5-4B90-8878-A9A70C7630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0" name="AutoShape 3" descr="(question)">
          <a:extLst>
            <a:ext uri="{FF2B5EF4-FFF2-40B4-BE49-F238E27FC236}">
              <a16:creationId xmlns:a16="http://schemas.microsoft.com/office/drawing/2014/main" id="{D0C096B3-760F-432B-A563-5CC94BD9F6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1" name="AutoShape 3" descr="(question)">
          <a:extLst>
            <a:ext uri="{FF2B5EF4-FFF2-40B4-BE49-F238E27FC236}">
              <a16:creationId xmlns:a16="http://schemas.microsoft.com/office/drawing/2014/main" id="{38BEB1A6-27EE-44DE-BEDD-01A5048345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2" name="AutoShape 3" descr="(question)">
          <a:extLst>
            <a:ext uri="{FF2B5EF4-FFF2-40B4-BE49-F238E27FC236}">
              <a16:creationId xmlns:a16="http://schemas.microsoft.com/office/drawing/2014/main" id="{C62DA67A-013A-4170-B615-655B7368F2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3" name="AutoShape 3" descr="(question)">
          <a:extLst>
            <a:ext uri="{FF2B5EF4-FFF2-40B4-BE49-F238E27FC236}">
              <a16:creationId xmlns:a16="http://schemas.microsoft.com/office/drawing/2014/main" id="{AD423937-B6C3-414A-AA04-BCF255CB44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4" name="AutoShape 3" descr="(question)">
          <a:extLst>
            <a:ext uri="{FF2B5EF4-FFF2-40B4-BE49-F238E27FC236}">
              <a16:creationId xmlns:a16="http://schemas.microsoft.com/office/drawing/2014/main" id="{6A8DBA3C-C5AD-48ED-A096-C11747011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5" name="AutoShape 3" descr="(question)">
          <a:extLst>
            <a:ext uri="{FF2B5EF4-FFF2-40B4-BE49-F238E27FC236}">
              <a16:creationId xmlns:a16="http://schemas.microsoft.com/office/drawing/2014/main" id="{956B6681-CA55-460A-AF21-201CD1FFFA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6" name="AutoShape 3" descr="(question)">
          <a:extLst>
            <a:ext uri="{FF2B5EF4-FFF2-40B4-BE49-F238E27FC236}">
              <a16:creationId xmlns:a16="http://schemas.microsoft.com/office/drawing/2014/main" id="{05F763C3-ACE8-41D9-A6DE-07DD1541E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7" name="AutoShape 3" descr="(question)">
          <a:extLst>
            <a:ext uri="{FF2B5EF4-FFF2-40B4-BE49-F238E27FC236}">
              <a16:creationId xmlns:a16="http://schemas.microsoft.com/office/drawing/2014/main" id="{6C9B8D12-1147-412F-9776-949D41748D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8" name="AutoShape 3" descr="(question)">
          <a:extLst>
            <a:ext uri="{FF2B5EF4-FFF2-40B4-BE49-F238E27FC236}">
              <a16:creationId xmlns:a16="http://schemas.microsoft.com/office/drawing/2014/main" id="{91628AC1-EC3D-4FB3-AB26-22D8B5AD5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19" name="AutoShape 3" descr="(question)">
          <a:extLst>
            <a:ext uri="{FF2B5EF4-FFF2-40B4-BE49-F238E27FC236}">
              <a16:creationId xmlns:a16="http://schemas.microsoft.com/office/drawing/2014/main" id="{B49EDCB6-B8E0-409C-A0C6-65492711B3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0" name="AutoShape 3" descr="(question)">
          <a:extLst>
            <a:ext uri="{FF2B5EF4-FFF2-40B4-BE49-F238E27FC236}">
              <a16:creationId xmlns:a16="http://schemas.microsoft.com/office/drawing/2014/main" id="{BF2A3501-6156-4FD4-A668-F908CC8709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1" name="AutoShape 3" descr="(question)">
          <a:extLst>
            <a:ext uri="{FF2B5EF4-FFF2-40B4-BE49-F238E27FC236}">
              <a16:creationId xmlns:a16="http://schemas.microsoft.com/office/drawing/2014/main" id="{4E353DBF-E5EB-48B8-A93C-8E291EE894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2" name="AutoShape 3" descr="(question)">
          <a:extLst>
            <a:ext uri="{FF2B5EF4-FFF2-40B4-BE49-F238E27FC236}">
              <a16:creationId xmlns:a16="http://schemas.microsoft.com/office/drawing/2014/main" id="{ACFB7E72-386C-4AE8-8488-BF4ED6F9F1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3" name="AutoShape 3" descr="(question)">
          <a:extLst>
            <a:ext uri="{FF2B5EF4-FFF2-40B4-BE49-F238E27FC236}">
              <a16:creationId xmlns:a16="http://schemas.microsoft.com/office/drawing/2014/main" id="{6B09A27D-C8F8-42FD-8B25-A942EE1BF8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4" name="AutoShape 3" descr="(question)">
          <a:extLst>
            <a:ext uri="{FF2B5EF4-FFF2-40B4-BE49-F238E27FC236}">
              <a16:creationId xmlns:a16="http://schemas.microsoft.com/office/drawing/2014/main" id="{C6AA7352-9801-4E94-9E3F-F388FA5BE4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5" name="AutoShape 3" descr="(question)">
          <a:extLst>
            <a:ext uri="{FF2B5EF4-FFF2-40B4-BE49-F238E27FC236}">
              <a16:creationId xmlns:a16="http://schemas.microsoft.com/office/drawing/2014/main" id="{CA5F9E5C-A2A5-49D2-A8C6-EF2D3E32C6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6" name="AutoShape 3" descr="(question)">
          <a:extLst>
            <a:ext uri="{FF2B5EF4-FFF2-40B4-BE49-F238E27FC236}">
              <a16:creationId xmlns:a16="http://schemas.microsoft.com/office/drawing/2014/main" id="{FF8EC17A-89BE-48D2-9C2C-41EA93159E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7" name="AutoShape 3" descr="(question)">
          <a:extLst>
            <a:ext uri="{FF2B5EF4-FFF2-40B4-BE49-F238E27FC236}">
              <a16:creationId xmlns:a16="http://schemas.microsoft.com/office/drawing/2014/main" id="{93EFB0F7-BE1A-4028-A6DD-B1C4EAD448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8" name="AutoShape 3" descr="(question)">
          <a:extLst>
            <a:ext uri="{FF2B5EF4-FFF2-40B4-BE49-F238E27FC236}">
              <a16:creationId xmlns:a16="http://schemas.microsoft.com/office/drawing/2014/main" id="{FAE28892-0B18-4238-B34E-D8FDB58EB7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29" name="AutoShape 3" descr="(question)">
          <a:extLst>
            <a:ext uri="{FF2B5EF4-FFF2-40B4-BE49-F238E27FC236}">
              <a16:creationId xmlns:a16="http://schemas.microsoft.com/office/drawing/2014/main" id="{BEEEC76D-088E-431C-B8F6-060FA61C2D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0" name="AutoShape 3" descr="(question)">
          <a:extLst>
            <a:ext uri="{FF2B5EF4-FFF2-40B4-BE49-F238E27FC236}">
              <a16:creationId xmlns:a16="http://schemas.microsoft.com/office/drawing/2014/main" id="{F1D24C8C-E1D1-4DF1-976F-4E1DECD35F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1" name="AutoShape 3" descr="(question)">
          <a:extLst>
            <a:ext uri="{FF2B5EF4-FFF2-40B4-BE49-F238E27FC236}">
              <a16:creationId xmlns:a16="http://schemas.microsoft.com/office/drawing/2014/main" id="{43248472-DCB9-4A66-95C5-FCD11D364B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2" name="AutoShape 3" descr="(question)">
          <a:extLst>
            <a:ext uri="{FF2B5EF4-FFF2-40B4-BE49-F238E27FC236}">
              <a16:creationId xmlns:a16="http://schemas.microsoft.com/office/drawing/2014/main" id="{6F60007A-6F6F-49F7-A083-765054D014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3" name="AutoShape 3" descr="(question)">
          <a:extLst>
            <a:ext uri="{FF2B5EF4-FFF2-40B4-BE49-F238E27FC236}">
              <a16:creationId xmlns:a16="http://schemas.microsoft.com/office/drawing/2014/main" id="{D9998FED-3A7B-4A31-BBF5-FAE26AA49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4" name="AutoShape 3" descr="(question)">
          <a:extLst>
            <a:ext uri="{FF2B5EF4-FFF2-40B4-BE49-F238E27FC236}">
              <a16:creationId xmlns:a16="http://schemas.microsoft.com/office/drawing/2014/main" id="{CA6F7FDB-FE47-4E7D-98D0-B69CDD556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5" name="AutoShape 3" descr="(question)">
          <a:extLst>
            <a:ext uri="{FF2B5EF4-FFF2-40B4-BE49-F238E27FC236}">
              <a16:creationId xmlns:a16="http://schemas.microsoft.com/office/drawing/2014/main" id="{41205FFA-DB2B-4BBA-B867-BC3C7522C1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6" name="AutoShape 3" descr="(question)">
          <a:extLst>
            <a:ext uri="{FF2B5EF4-FFF2-40B4-BE49-F238E27FC236}">
              <a16:creationId xmlns:a16="http://schemas.microsoft.com/office/drawing/2014/main" id="{63DA02BE-5116-46EA-97C4-72B174FE9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7" name="AutoShape 3" descr="(question)">
          <a:extLst>
            <a:ext uri="{FF2B5EF4-FFF2-40B4-BE49-F238E27FC236}">
              <a16:creationId xmlns:a16="http://schemas.microsoft.com/office/drawing/2014/main" id="{E510E719-B47B-4680-AE49-BBCD8BD79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8" name="AutoShape 3" descr="(question)">
          <a:extLst>
            <a:ext uri="{FF2B5EF4-FFF2-40B4-BE49-F238E27FC236}">
              <a16:creationId xmlns:a16="http://schemas.microsoft.com/office/drawing/2014/main" id="{AAFE744D-6046-4623-9F53-68C9E3D03E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39" name="AutoShape 3" descr="(question)">
          <a:extLst>
            <a:ext uri="{FF2B5EF4-FFF2-40B4-BE49-F238E27FC236}">
              <a16:creationId xmlns:a16="http://schemas.microsoft.com/office/drawing/2014/main" id="{C3C2D882-0CE7-4679-9EDD-B152E9957D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0" name="AutoShape 3" descr="(question)">
          <a:extLst>
            <a:ext uri="{FF2B5EF4-FFF2-40B4-BE49-F238E27FC236}">
              <a16:creationId xmlns:a16="http://schemas.microsoft.com/office/drawing/2014/main" id="{57273B92-8D96-4A0A-A71B-9380F2E4AC3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1" name="AutoShape 3" descr="(question)">
          <a:extLst>
            <a:ext uri="{FF2B5EF4-FFF2-40B4-BE49-F238E27FC236}">
              <a16:creationId xmlns:a16="http://schemas.microsoft.com/office/drawing/2014/main" id="{629224C0-4948-469E-B41C-829248B76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2" name="AutoShape 3" descr="(question)">
          <a:extLst>
            <a:ext uri="{FF2B5EF4-FFF2-40B4-BE49-F238E27FC236}">
              <a16:creationId xmlns:a16="http://schemas.microsoft.com/office/drawing/2014/main" id="{F82E89DB-7B64-4873-B473-EBB0D8C13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3" name="AutoShape 3" descr="(question)">
          <a:extLst>
            <a:ext uri="{FF2B5EF4-FFF2-40B4-BE49-F238E27FC236}">
              <a16:creationId xmlns:a16="http://schemas.microsoft.com/office/drawing/2014/main" id="{1DD2C7C3-B92D-4B0D-B3B6-B780D4E1B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4" name="AutoShape 3" descr="(question)">
          <a:extLst>
            <a:ext uri="{FF2B5EF4-FFF2-40B4-BE49-F238E27FC236}">
              <a16:creationId xmlns:a16="http://schemas.microsoft.com/office/drawing/2014/main" id="{3F164F8E-8665-4914-922A-5F4364BEA1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5" name="AutoShape 3" descr="(question)">
          <a:extLst>
            <a:ext uri="{FF2B5EF4-FFF2-40B4-BE49-F238E27FC236}">
              <a16:creationId xmlns:a16="http://schemas.microsoft.com/office/drawing/2014/main" id="{3E38ED35-6BF3-45BD-A243-8A780EE21E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6" name="AutoShape 3" descr="(question)">
          <a:extLst>
            <a:ext uri="{FF2B5EF4-FFF2-40B4-BE49-F238E27FC236}">
              <a16:creationId xmlns:a16="http://schemas.microsoft.com/office/drawing/2014/main" id="{F87F80BB-2D4C-41BE-A6DB-58E9046E7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7" name="AutoShape 3" descr="(question)">
          <a:extLst>
            <a:ext uri="{FF2B5EF4-FFF2-40B4-BE49-F238E27FC236}">
              <a16:creationId xmlns:a16="http://schemas.microsoft.com/office/drawing/2014/main" id="{C9C47035-CC70-44E6-8A6B-4E24F543C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8" name="AutoShape 3" descr="(question)">
          <a:extLst>
            <a:ext uri="{FF2B5EF4-FFF2-40B4-BE49-F238E27FC236}">
              <a16:creationId xmlns:a16="http://schemas.microsoft.com/office/drawing/2014/main" id="{8E2C0275-6340-47E8-96C8-53703645A6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49" name="AutoShape 3" descr="(question)">
          <a:extLst>
            <a:ext uri="{FF2B5EF4-FFF2-40B4-BE49-F238E27FC236}">
              <a16:creationId xmlns:a16="http://schemas.microsoft.com/office/drawing/2014/main" id="{3F18D4F2-A70D-412B-ACD4-29E51FA95A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0" name="AutoShape 3" descr="(question)">
          <a:extLst>
            <a:ext uri="{FF2B5EF4-FFF2-40B4-BE49-F238E27FC236}">
              <a16:creationId xmlns:a16="http://schemas.microsoft.com/office/drawing/2014/main" id="{6CEB5887-D34C-4B97-872A-BAF2EBAE5F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1" name="AutoShape 3" descr="(question)">
          <a:extLst>
            <a:ext uri="{FF2B5EF4-FFF2-40B4-BE49-F238E27FC236}">
              <a16:creationId xmlns:a16="http://schemas.microsoft.com/office/drawing/2014/main" id="{6C598A05-566A-4BE7-8AC8-C7D5B0EB55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2" name="AutoShape 3" descr="(question)">
          <a:extLst>
            <a:ext uri="{FF2B5EF4-FFF2-40B4-BE49-F238E27FC236}">
              <a16:creationId xmlns:a16="http://schemas.microsoft.com/office/drawing/2014/main" id="{64752A60-6BDC-4EDD-8054-D2A8CA91F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353" name="AutoShape 3" descr="(question)">
          <a:extLst>
            <a:ext uri="{FF2B5EF4-FFF2-40B4-BE49-F238E27FC236}">
              <a16:creationId xmlns:a16="http://schemas.microsoft.com/office/drawing/2014/main" id="{12DF77CB-A369-4812-8F2B-BF43DA0C2E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4" name="AutoShape 3" descr="(question)">
          <a:extLst>
            <a:ext uri="{FF2B5EF4-FFF2-40B4-BE49-F238E27FC236}">
              <a16:creationId xmlns:a16="http://schemas.microsoft.com/office/drawing/2014/main" id="{A5F968E5-3F0A-4C59-9D22-5A0921FF1F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5" name="AutoShape 3" descr="(question)">
          <a:extLst>
            <a:ext uri="{FF2B5EF4-FFF2-40B4-BE49-F238E27FC236}">
              <a16:creationId xmlns:a16="http://schemas.microsoft.com/office/drawing/2014/main" id="{936FC7CE-78D5-4B53-8F98-596DA5A792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6" name="AutoShape 3" descr="(question)">
          <a:extLst>
            <a:ext uri="{FF2B5EF4-FFF2-40B4-BE49-F238E27FC236}">
              <a16:creationId xmlns:a16="http://schemas.microsoft.com/office/drawing/2014/main" id="{679EE015-9860-4461-8C91-3C152C18D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7" name="AutoShape 3" descr="(question)">
          <a:extLst>
            <a:ext uri="{FF2B5EF4-FFF2-40B4-BE49-F238E27FC236}">
              <a16:creationId xmlns:a16="http://schemas.microsoft.com/office/drawing/2014/main" id="{9E1F788F-E7DF-4ACA-B795-3878A4C74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8" name="AutoShape 3" descr="(question)">
          <a:extLst>
            <a:ext uri="{FF2B5EF4-FFF2-40B4-BE49-F238E27FC236}">
              <a16:creationId xmlns:a16="http://schemas.microsoft.com/office/drawing/2014/main" id="{F9E15D9E-FAD5-4DA5-9D8F-3DAED28168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59" name="AutoShape 3" descr="(question)">
          <a:extLst>
            <a:ext uri="{FF2B5EF4-FFF2-40B4-BE49-F238E27FC236}">
              <a16:creationId xmlns:a16="http://schemas.microsoft.com/office/drawing/2014/main" id="{AF0A2921-9E46-48F5-9F97-BCD3D8B91A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0" name="AutoShape 3" descr="(question)">
          <a:extLst>
            <a:ext uri="{FF2B5EF4-FFF2-40B4-BE49-F238E27FC236}">
              <a16:creationId xmlns:a16="http://schemas.microsoft.com/office/drawing/2014/main" id="{6DE85196-520F-4703-B586-9629A7BE05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1" name="AutoShape 3" descr="(question)">
          <a:extLst>
            <a:ext uri="{FF2B5EF4-FFF2-40B4-BE49-F238E27FC236}">
              <a16:creationId xmlns:a16="http://schemas.microsoft.com/office/drawing/2014/main" id="{FBCBFC5F-28E7-4047-AA1B-6045AC6F0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2" name="AutoShape 3" descr="(question)">
          <a:extLst>
            <a:ext uri="{FF2B5EF4-FFF2-40B4-BE49-F238E27FC236}">
              <a16:creationId xmlns:a16="http://schemas.microsoft.com/office/drawing/2014/main" id="{C9107804-329F-4823-854E-9AC2B80AC2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3" name="AutoShape 3" descr="(question)">
          <a:extLst>
            <a:ext uri="{FF2B5EF4-FFF2-40B4-BE49-F238E27FC236}">
              <a16:creationId xmlns:a16="http://schemas.microsoft.com/office/drawing/2014/main" id="{E8BC7CDE-664F-4C78-AC9E-C06C254F4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4" name="AutoShape 3" descr="(question)">
          <a:extLst>
            <a:ext uri="{FF2B5EF4-FFF2-40B4-BE49-F238E27FC236}">
              <a16:creationId xmlns:a16="http://schemas.microsoft.com/office/drawing/2014/main" id="{573B2E7F-C1D2-464C-A7D3-1D9F9299F1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5" name="AutoShape 3" descr="(question)">
          <a:extLst>
            <a:ext uri="{FF2B5EF4-FFF2-40B4-BE49-F238E27FC236}">
              <a16:creationId xmlns:a16="http://schemas.microsoft.com/office/drawing/2014/main" id="{9D8E1310-642F-4807-AEF4-E45B07499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6" name="AutoShape 3" descr="(question)">
          <a:extLst>
            <a:ext uri="{FF2B5EF4-FFF2-40B4-BE49-F238E27FC236}">
              <a16:creationId xmlns:a16="http://schemas.microsoft.com/office/drawing/2014/main" id="{EC6443A7-6F66-4DC3-A285-0EEE4BB333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7" name="AutoShape 3" descr="(question)">
          <a:extLst>
            <a:ext uri="{FF2B5EF4-FFF2-40B4-BE49-F238E27FC236}">
              <a16:creationId xmlns:a16="http://schemas.microsoft.com/office/drawing/2014/main" id="{B25F6E2C-B11C-45E1-9DE6-B80D0B1F27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8" name="AutoShape 3" descr="(question)">
          <a:extLst>
            <a:ext uri="{FF2B5EF4-FFF2-40B4-BE49-F238E27FC236}">
              <a16:creationId xmlns:a16="http://schemas.microsoft.com/office/drawing/2014/main" id="{8EBE5124-8168-43E5-9C33-EFC40A109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69" name="AutoShape 3" descr="(question)">
          <a:extLst>
            <a:ext uri="{FF2B5EF4-FFF2-40B4-BE49-F238E27FC236}">
              <a16:creationId xmlns:a16="http://schemas.microsoft.com/office/drawing/2014/main" id="{548B9F29-BA86-46D4-B5CC-C84AA149A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0" name="AutoShape 3" descr="(question)">
          <a:extLst>
            <a:ext uri="{FF2B5EF4-FFF2-40B4-BE49-F238E27FC236}">
              <a16:creationId xmlns:a16="http://schemas.microsoft.com/office/drawing/2014/main" id="{372A4B97-027E-4066-9A80-1393B379CD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1" name="AutoShape 3" descr="(question)">
          <a:extLst>
            <a:ext uri="{FF2B5EF4-FFF2-40B4-BE49-F238E27FC236}">
              <a16:creationId xmlns:a16="http://schemas.microsoft.com/office/drawing/2014/main" id="{3D954E9F-C4D0-47EC-8A21-A9DAFD884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2" name="AutoShape 3" descr="(question)">
          <a:extLst>
            <a:ext uri="{FF2B5EF4-FFF2-40B4-BE49-F238E27FC236}">
              <a16:creationId xmlns:a16="http://schemas.microsoft.com/office/drawing/2014/main" id="{56101165-EC6F-4EAB-898D-AA69527CCA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3" name="AutoShape 3" descr="(question)">
          <a:extLst>
            <a:ext uri="{FF2B5EF4-FFF2-40B4-BE49-F238E27FC236}">
              <a16:creationId xmlns:a16="http://schemas.microsoft.com/office/drawing/2014/main" id="{B5D44496-9297-4198-9C2B-B9F5D04714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4" name="AutoShape 3" descr="(question)">
          <a:extLst>
            <a:ext uri="{FF2B5EF4-FFF2-40B4-BE49-F238E27FC236}">
              <a16:creationId xmlns:a16="http://schemas.microsoft.com/office/drawing/2014/main" id="{6C608402-6D72-412A-952A-7B80772810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5" name="AutoShape 3" descr="(question)">
          <a:extLst>
            <a:ext uri="{FF2B5EF4-FFF2-40B4-BE49-F238E27FC236}">
              <a16:creationId xmlns:a16="http://schemas.microsoft.com/office/drawing/2014/main" id="{7A7BD8B7-5FDB-4DBA-99CB-D31771930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6" name="AutoShape 3" descr="(question)">
          <a:extLst>
            <a:ext uri="{FF2B5EF4-FFF2-40B4-BE49-F238E27FC236}">
              <a16:creationId xmlns:a16="http://schemas.microsoft.com/office/drawing/2014/main" id="{1CD39576-89EB-4B83-8805-92A2840D13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7" name="AutoShape 3" descr="(question)">
          <a:extLst>
            <a:ext uri="{FF2B5EF4-FFF2-40B4-BE49-F238E27FC236}">
              <a16:creationId xmlns:a16="http://schemas.microsoft.com/office/drawing/2014/main" id="{B6633714-E75D-4A3B-8BF2-A511AC1A43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8" name="AutoShape 3" descr="(question)">
          <a:extLst>
            <a:ext uri="{FF2B5EF4-FFF2-40B4-BE49-F238E27FC236}">
              <a16:creationId xmlns:a16="http://schemas.microsoft.com/office/drawing/2014/main" id="{A8FADA0F-360D-4368-BEC2-08906D659A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79" name="AutoShape 3" descr="(question)">
          <a:extLst>
            <a:ext uri="{FF2B5EF4-FFF2-40B4-BE49-F238E27FC236}">
              <a16:creationId xmlns:a16="http://schemas.microsoft.com/office/drawing/2014/main" id="{2A7ADB96-ADAF-4AF1-B92D-FC3A95DBA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0" name="AutoShape 3" descr="(question)">
          <a:extLst>
            <a:ext uri="{FF2B5EF4-FFF2-40B4-BE49-F238E27FC236}">
              <a16:creationId xmlns:a16="http://schemas.microsoft.com/office/drawing/2014/main" id="{C9365B0D-AD6F-4CCD-8788-A840CAD7BF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1" name="AutoShape 3" descr="(question)">
          <a:extLst>
            <a:ext uri="{FF2B5EF4-FFF2-40B4-BE49-F238E27FC236}">
              <a16:creationId xmlns:a16="http://schemas.microsoft.com/office/drawing/2014/main" id="{D5029BE0-5A11-445F-888C-562CF6E28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2" name="AutoShape 3" descr="(question)">
          <a:extLst>
            <a:ext uri="{FF2B5EF4-FFF2-40B4-BE49-F238E27FC236}">
              <a16:creationId xmlns:a16="http://schemas.microsoft.com/office/drawing/2014/main" id="{26136D10-D087-4B5C-A150-B0FD98C65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3" name="AutoShape 3" descr="(question)">
          <a:extLst>
            <a:ext uri="{FF2B5EF4-FFF2-40B4-BE49-F238E27FC236}">
              <a16:creationId xmlns:a16="http://schemas.microsoft.com/office/drawing/2014/main" id="{D528756F-0989-47CE-B1AB-C4D66A41EB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4" name="AutoShape 3" descr="(question)">
          <a:extLst>
            <a:ext uri="{FF2B5EF4-FFF2-40B4-BE49-F238E27FC236}">
              <a16:creationId xmlns:a16="http://schemas.microsoft.com/office/drawing/2014/main" id="{957A5DAE-EE3A-4F6F-B1A0-5F3A81784F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5" name="AutoShape 3" descr="(question)">
          <a:extLst>
            <a:ext uri="{FF2B5EF4-FFF2-40B4-BE49-F238E27FC236}">
              <a16:creationId xmlns:a16="http://schemas.microsoft.com/office/drawing/2014/main" id="{864FC74F-9DF1-46E2-9FE4-EC0B9EEDA0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6" name="AutoShape 3" descr="(question)">
          <a:extLst>
            <a:ext uri="{FF2B5EF4-FFF2-40B4-BE49-F238E27FC236}">
              <a16:creationId xmlns:a16="http://schemas.microsoft.com/office/drawing/2014/main" id="{77D4C829-E637-4DA9-B606-65F49AE56D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7" name="AutoShape 3" descr="(question)">
          <a:extLst>
            <a:ext uri="{FF2B5EF4-FFF2-40B4-BE49-F238E27FC236}">
              <a16:creationId xmlns:a16="http://schemas.microsoft.com/office/drawing/2014/main" id="{CA95DDCB-EF8E-42AD-A27B-2255D96C7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8" name="AutoShape 3" descr="(question)">
          <a:extLst>
            <a:ext uri="{FF2B5EF4-FFF2-40B4-BE49-F238E27FC236}">
              <a16:creationId xmlns:a16="http://schemas.microsoft.com/office/drawing/2014/main" id="{3FE78BAB-01B9-48D8-B7E2-8FD80B5F68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89" name="AutoShape 3" descr="(question)">
          <a:extLst>
            <a:ext uri="{FF2B5EF4-FFF2-40B4-BE49-F238E27FC236}">
              <a16:creationId xmlns:a16="http://schemas.microsoft.com/office/drawing/2014/main" id="{270BCC36-5740-48CA-80F1-F937B3E4F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0" name="AutoShape 3" descr="(question)">
          <a:extLst>
            <a:ext uri="{FF2B5EF4-FFF2-40B4-BE49-F238E27FC236}">
              <a16:creationId xmlns:a16="http://schemas.microsoft.com/office/drawing/2014/main" id="{2A8FF09C-303A-4C2F-8011-D4A4879E4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1" name="AutoShape 3" descr="(question)">
          <a:extLst>
            <a:ext uri="{FF2B5EF4-FFF2-40B4-BE49-F238E27FC236}">
              <a16:creationId xmlns:a16="http://schemas.microsoft.com/office/drawing/2014/main" id="{E1B00A1D-E8F4-4EC9-A6DA-9E895E613D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2" name="AutoShape 3" descr="(question)">
          <a:extLst>
            <a:ext uri="{FF2B5EF4-FFF2-40B4-BE49-F238E27FC236}">
              <a16:creationId xmlns:a16="http://schemas.microsoft.com/office/drawing/2014/main" id="{D1A8882A-D63A-45D4-9EC6-AD0184C52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3" name="AutoShape 3" descr="(question)">
          <a:extLst>
            <a:ext uri="{FF2B5EF4-FFF2-40B4-BE49-F238E27FC236}">
              <a16:creationId xmlns:a16="http://schemas.microsoft.com/office/drawing/2014/main" id="{C01C1FAE-721C-4F06-BA52-0EE446704B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4" name="AutoShape 3" descr="(question)">
          <a:extLst>
            <a:ext uri="{FF2B5EF4-FFF2-40B4-BE49-F238E27FC236}">
              <a16:creationId xmlns:a16="http://schemas.microsoft.com/office/drawing/2014/main" id="{E9FB221B-3C7D-41D2-B654-01E15B91F2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5" name="AutoShape 3" descr="(question)">
          <a:extLst>
            <a:ext uri="{FF2B5EF4-FFF2-40B4-BE49-F238E27FC236}">
              <a16:creationId xmlns:a16="http://schemas.microsoft.com/office/drawing/2014/main" id="{0E69CA52-C8DA-485C-A5DD-F4A82B9CFE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6" name="AutoShape 3" descr="(question)">
          <a:extLst>
            <a:ext uri="{FF2B5EF4-FFF2-40B4-BE49-F238E27FC236}">
              <a16:creationId xmlns:a16="http://schemas.microsoft.com/office/drawing/2014/main" id="{DB736876-7DA9-4714-8D66-20B3C5632C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7" name="AutoShape 3" descr="(question)">
          <a:extLst>
            <a:ext uri="{FF2B5EF4-FFF2-40B4-BE49-F238E27FC236}">
              <a16:creationId xmlns:a16="http://schemas.microsoft.com/office/drawing/2014/main" id="{E07F618D-715B-4825-B4B0-2DEDDC4CD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8" name="AutoShape 3" descr="(question)">
          <a:extLst>
            <a:ext uri="{FF2B5EF4-FFF2-40B4-BE49-F238E27FC236}">
              <a16:creationId xmlns:a16="http://schemas.microsoft.com/office/drawing/2014/main" id="{55AEB963-EC88-40E3-B300-F98A760C77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399" name="AutoShape 3" descr="(question)">
          <a:extLst>
            <a:ext uri="{FF2B5EF4-FFF2-40B4-BE49-F238E27FC236}">
              <a16:creationId xmlns:a16="http://schemas.microsoft.com/office/drawing/2014/main" id="{3D403103-3BAA-48A4-8141-08A5F5F1B6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0" name="AutoShape 3" descr="(question)">
          <a:extLst>
            <a:ext uri="{FF2B5EF4-FFF2-40B4-BE49-F238E27FC236}">
              <a16:creationId xmlns:a16="http://schemas.microsoft.com/office/drawing/2014/main" id="{167B545F-E3F2-4DFE-926C-6C1F042A70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1" name="AutoShape 3" descr="(question)">
          <a:extLst>
            <a:ext uri="{FF2B5EF4-FFF2-40B4-BE49-F238E27FC236}">
              <a16:creationId xmlns:a16="http://schemas.microsoft.com/office/drawing/2014/main" id="{85C8CE5A-1E29-49BA-B6F1-E6016B04E9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2" name="AutoShape 3" descr="(question)">
          <a:extLst>
            <a:ext uri="{FF2B5EF4-FFF2-40B4-BE49-F238E27FC236}">
              <a16:creationId xmlns:a16="http://schemas.microsoft.com/office/drawing/2014/main" id="{6FD758EB-2546-4844-8D0C-6FC941E67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3" name="AutoShape 3" descr="(question)">
          <a:extLst>
            <a:ext uri="{FF2B5EF4-FFF2-40B4-BE49-F238E27FC236}">
              <a16:creationId xmlns:a16="http://schemas.microsoft.com/office/drawing/2014/main" id="{95999784-E8DF-4472-BD07-4BEE0DB544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4" name="AutoShape 3" descr="(question)">
          <a:extLst>
            <a:ext uri="{FF2B5EF4-FFF2-40B4-BE49-F238E27FC236}">
              <a16:creationId xmlns:a16="http://schemas.microsoft.com/office/drawing/2014/main" id="{295A7979-ACDF-438A-A0A1-D720B7206D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5" name="AutoShape 3" descr="(question)">
          <a:extLst>
            <a:ext uri="{FF2B5EF4-FFF2-40B4-BE49-F238E27FC236}">
              <a16:creationId xmlns:a16="http://schemas.microsoft.com/office/drawing/2014/main" id="{9A10A0C5-1FD8-4C58-B484-1FB735C6C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6" name="AutoShape 3" descr="(question)">
          <a:extLst>
            <a:ext uri="{FF2B5EF4-FFF2-40B4-BE49-F238E27FC236}">
              <a16:creationId xmlns:a16="http://schemas.microsoft.com/office/drawing/2014/main" id="{7DB84AAB-727A-4371-AC4C-189AAD8760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7" name="AutoShape 3" descr="(question)">
          <a:extLst>
            <a:ext uri="{FF2B5EF4-FFF2-40B4-BE49-F238E27FC236}">
              <a16:creationId xmlns:a16="http://schemas.microsoft.com/office/drawing/2014/main" id="{DF3F64B0-5DB8-4FF4-AEC5-CF06CCF1B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8" name="AutoShape 3" descr="(question)">
          <a:extLst>
            <a:ext uri="{FF2B5EF4-FFF2-40B4-BE49-F238E27FC236}">
              <a16:creationId xmlns:a16="http://schemas.microsoft.com/office/drawing/2014/main" id="{84DE039D-E1F3-41B4-ACA4-05929F0689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09" name="AutoShape 3" descr="(question)">
          <a:extLst>
            <a:ext uri="{FF2B5EF4-FFF2-40B4-BE49-F238E27FC236}">
              <a16:creationId xmlns:a16="http://schemas.microsoft.com/office/drawing/2014/main" id="{BBAEB282-C9C8-48D0-87FE-0EB9238CC4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0" name="AutoShape 3" descr="(question)">
          <a:extLst>
            <a:ext uri="{FF2B5EF4-FFF2-40B4-BE49-F238E27FC236}">
              <a16:creationId xmlns:a16="http://schemas.microsoft.com/office/drawing/2014/main" id="{DCBF74B1-18DC-4EF2-B7AC-03D894EE5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1" name="AutoShape 3" descr="(question)">
          <a:extLst>
            <a:ext uri="{FF2B5EF4-FFF2-40B4-BE49-F238E27FC236}">
              <a16:creationId xmlns:a16="http://schemas.microsoft.com/office/drawing/2014/main" id="{E62BC102-E1DE-48B8-87F6-FB36E7A58E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2" name="AutoShape 3" descr="(question)">
          <a:extLst>
            <a:ext uri="{FF2B5EF4-FFF2-40B4-BE49-F238E27FC236}">
              <a16:creationId xmlns:a16="http://schemas.microsoft.com/office/drawing/2014/main" id="{CB3BF237-2E10-4FB6-ADB6-AB28CF4E4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3" name="AutoShape 3" descr="(question)">
          <a:extLst>
            <a:ext uri="{FF2B5EF4-FFF2-40B4-BE49-F238E27FC236}">
              <a16:creationId xmlns:a16="http://schemas.microsoft.com/office/drawing/2014/main" id="{5341FE3D-3E78-4416-8936-4A0562D9FF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4" name="AutoShape 3" descr="(question)">
          <a:extLst>
            <a:ext uri="{FF2B5EF4-FFF2-40B4-BE49-F238E27FC236}">
              <a16:creationId xmlns:a16="http://schemas.microsoft.com/office/drawing/2014/main" id="{00604E66-BA03-4C4D-88E9-B6BC6C0232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5" name="AutoShape 3" descr="(question)">
          <a:extLst>
            <a:ext uri="{FF2B5EF4-FFF2-40B4-BE49-F238E27FC236}">
              <a16:creationId xmlns:a16="http://schemas.microsoft.com/office/drawing/2014/main" id="{201A7323-68B5-4111-B454-C3D8768FB8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6" name="AutoShape 3" descr="(question)">
          <a:extLst>
            <a:ext uri="{FF2B5EF4-FFF2-40B4-BE49-F238E27FC236}">
              <a16:creationId xmlns:a16="http://schemas.microsoft.com/office/drawing/2014/main" id="{75C2FE88-DA4E-4090-9668-10EA292D24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7" name="AutoShape 3" descr="(question)">
          <a:extLst>
            <a:ext uri="{FF2B5EF4-FFF2-40B4-BE49-F238E27FC236}">
              <a16:creationId xmlns:a16="http://schemas.microsoft.com/office/drawing/2014/main" id="{F6F7CDAE-EE12-43BE-8891-61826D0F9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8" name="AutoShape 3" descr="(question)">
          <a:extLst>
            <a:ext uri="{FF2B5EF4-FFF2-40B4-BE49-F238E27FC236}">
              <a16:creationId xmlns:a16="http://schemas.microsoft.com/office/drawing/2014/main" id="{EFBC8E08-8C27-40BC-8617-0FD62C778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19" name="AutoShape 3" descr="(question)">
          <a:extLst>
            <a:ext uri="{FF2B5EF4-FFF2-40B4-BE49-F238E27FC236}">
              <a16:creationId xmlns:a16="http://schemas.microsoft.com/office/drawing/2014/main" id="{9698F38B-8E63-4135-A2FE-FF63A2B70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0" name="AutoShape 3" descr="(question)">
          <a:extLst>
            <a:ext uri="{FF2B5EF4-FFF2-40B4-BE49-F238E27FC236}">
              <a16:creationId xmlns:a16="http://schemas.microsoft.com/office/drawing/2014/main" id="{DAD7AEF5-D8DF-4D13-AA4A-306C5FD7E7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1" name="AutoShape 3" descr="(question)">
          <a:extLst>
            <a:ext uri="{FF2B5EF4-FFF2-40B4-BE49-F238E27FC236}">
              <a16:creationId xmlns:a16="http://schemas.microsoft.com/office/drawing/2014/main" id="{9A19411E-762B-4A81-A52A-4B6A5D84F3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2" name="AutoShape 3" descr="(question)">
          <a:extLst>
            <a:ext uri="{FF2B5EF4-FFF2-40B4-BE49-F238E27FC236}">
              <a16:creationId xmlns:a16="http://schemas.microsoft.com/office/drawing/2014/main" id="{3A7C726C-DBC1-4BC2-B793-ED307882E1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3" name="AutoShape 3" descr="(question)">
          <a:extLst>
            <a:ext uri="{FF2B5EF4-FFF2-40B4-BE49-F238E27FC236}">
              <a16:creationId xmlns:a16="http://schemas.microsoft.com/office/drawing/2014/main" id="{BBC9BE8E-8224-4F96-8A21-47022F57F2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4" name="AutoShape 3" descr="(question)">
          <a:extLst>
            <a:ext uri="{FF2B5EF4-FFF2-40B4-BE49-F238E27FC236}">
              <a16:creationId xmlns:a16="http://schemas.microsoft.com/office/drawing/2014/main" id="{1CE398EB-ADE6-425B-A000-4E56D633F0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5" name="AutoShape 3" descr="(question)">
          <a:extLst>
            <a:ext uri="{FF2B5EF4-FFF2-40B4-BE49-F238E27FC236}">
              <a16:creationId xmlns:a16="http://schemas.microsoft.com/office/drawing/2014/main" id="{884EB553-FB0B-40E3-BBDC-59E26057A0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6" name="AutoShape 3" descr="(question)">
          <a:extLst>
            <a:ext uri="{FF2B5EF4-FFF2-40B4-BE49-F238E27FC236}">
              <a16:creationId xmlns:a16="http://schemas.microsoft.com/office/drawing/2014/main" id="{C35178FB-178C-444A-8026-D81E2E61AB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7" name="AutoShape 3" descr="(question)">
          <a:extLst>
            <a:ext uri="{FF2B5EF4-FFF2-40B4-BE49-F238E27FC236}">
              <a16:creationId xmlns:a16="http://schemas.microsoft.com/office/drawing/2014/main" id="{67CE4F8B-F99B-4D76-BA7D-1CFC9991F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8" name="AutoShape 3" descr="(question)">
          <a:extLst>
            <a:ext uri="{FF2B5EF4-FFF2-40B4-BE49-F238E27FC236}">
              <a16:creationId xmlns:a16="http://schemas.microsoft.com/office/drawing/2014/main" id="{EEE5E335-4DF4-4590-89AA-CF35987EC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29" name="AutoShape 3" descr="(question)">
          <a:extLst>
            <a:ext uri="{FF2B5EF4-FFF2-40B4-BE49-F238E27FC236}">
              <a16:creationId xmlns:a16="http://schemas.microsoft.com/office/drawing/2014/main" id="{7978E850-FFFB-4F92-BC36-78ACB1F36C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0" name="AutoShape 3" descr="(question)">
          <a:extLst>
            <a:ext uri="{FF2B5EF4-FFF2-40B4-BE49-F238E27FC236}">
              <a16:creationId xmlns:a16="http://schemas.microsoft.com/office/drawing/2014/main" id="{B38BB5A2-CC5B-4304-9848-CE2E4C57DB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1" name="AutoShape 3" descr="(question)">
          <a:extLst>
            <a:ext uri="{FF2B5EF4-FFF2-40B4-BE49-F238E27FC236}">
              <a16:creationId xmlns:a16="http://schemas.microsoft.com/office/drawing/2014/main" id="{75C82FF0-3283-4076-AFF9-D6C14C8F91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2" name="AutoShape 3" descr="(question)">
          <a:extLst>
            <a:ext uri="{FF2B5EF4-FFF2-40B4-BE49-F238E27FC236}">
              <a16:creationId xmlns:a16="http://schemas.microsoft.com/office/drawing/2014/main" id="{81CBA551-2840-4676-A7D6-E35B0B687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3" name="AutoShape 3" descr="(question)">
          <a:extLst>
            <a:ext uri="{FF2B5EF4-FFF2-40B4-BE49-F238E27FC236}">
              <a16:creationId xmlns:a16="http://schemas.microsoft.com/office/drawing/2014/main" id="{161157A5-DD2C-41A1-93A4-F93AB81884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4" name="AutoShape 3" descr="(question)">
          <a:extLst>
            <a:ext uri="{FF2B5EF4-FFF2-40B4-BE49-F238E27FC236}">
              <a16:creationId xmlns:a16="http://schemas.microsoft.com/office/drawing/2014/main" id="{91465A77-F7BE-43EE-9A13-87396DCAF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5" name="AutoShape 3" descr="(question)">
          <a:extLst>
            <a:ext uri="{FF2B5EF4-FFF2-40B4-BE49-F238E27FC236}">
              <a16:creationId xmlns:a16="http://schemas.microsoft.com/office/drawing/2014/main" id="{3B05E321-729E-4D11-9E91-E80D4AB24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6" name="AutoShape 3" descr="(question)">
          <a:extLst>
            <a:ext uri="{FF2B5EF4-FFF2-40B4-BE49-F238E27FC236}">
              <a16:creationId xmlns:a16="http://schemas.microsoft.com/office/drawing/2014/main" id="{F86C7872-94BA-41B0-8610-812C30A53F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7" name="AutoShape 3" descr="(question)">
          <a:extLst>
            <a:ext uri="{FF2B5EF4-FFF2-40B4-BE49-F238E27FC236}">
              <a16:creationId xmlns:a16="http://schemas.microsoft.com/office/drawing/2014/main" id="{5561BB17-A675-4980-9FBB-BBFE49C233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8" name="AutoShape 3" descr="(question)">
          <a:extLst>
            <a:ext uri="{FF2B5EF4-FFF2-40B4-BE49-F238E27FC236}">
              <a16:creationId xmlns:a16="http://schemas.microsoft.com/office/drawing/2014/main" id="{F7A08A13-8920-49AB-8E71-F939F9BDC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39" name="AutoShape 3" descr="(question)">
          <a:extLst>
            <a:ext uri="{FF2B5EF4-FFF2-40B4-BE49-F238E27FC236}">
              <a16:creationId xmlns:a16="http://schemas.microsoft.com/office/drawing/2014/main" id="{C4968433-6EBC-4274-B21C-D0F32CF9DE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0" name="AutoShape 3" descr="(question)">
          <a:extLst>
            <a:ext uri="{FF2B5EF4-FFF2-40B4-BE49-F238E27FC236}">
              <a16:creationId xmlns:a16="http://schemas.microsoft.com/office/drawing/2014/main" id="{73BDD44B-CB53-4BAC-8C63-D973C42107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1" name="AutoShape 3" descr="(question)">
          <a:extLst>
            <a:ext uri="{FF2B5EF4-FFF2-40B4-BE49-F238E27FC236}">
              <a16:creationId xmlns:a16="http://schemas.microsoft.com/office/drawing/2014/main" id="{9A938170-4752-4A3C-979E-9A9D886BC3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2" name="AutoShape 3" descr="(question)">
          <a:extLst>
            <a:ext uri="{FF2B5EF4-FFF2-40B4-BE49-F238E27FC236}">
              <a16:creationId xmlns:a16="http://schemas.microsoft.com/office/drawing/2014/main" id="{38762F34-5C1C-47CC-A380-480641BF41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3" name="AutoShape 3" descr="(question)">
          <a:extLst>
            <a:ext uri="{FF2B5EF4-FFF2-40B4-BE49-F238E27FC236}">
              <a16:creationId xmlns:a16="http://schemas.microsoft.com/office/drawing/2014/main" id="{7131FD92-E617-4E9F-ACA2-B84FE7904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4" name="AutoShape 3" descr="(question)">
          <a:extLst>
            <a:ext uri="{FF2B5EF4-FFF2-40B4-BE49-F238E27FC236}">
              <a16:creationId xmlns:a16="http://schemas.microsoft.com/office/drawing/2014/main" id="{2E1552AC-4B26-48F6-9E87-4797EBA4C6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5" name="AutoShape 3" descr="(question)">
          <a:extLst>
            <a:ext uri="{FF2B5EF4-FFF2-40B4-BE49-F238E27FC236}">
              <a16:creationId xmlns:a16="http://schemas.microsoft.com/office/drawing/2014/main" id="{1A501705-153F-4D24-8F1C-98A3D66F02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6" name="AutoShape 3" descr="(question)">
          <a:extLst>
            <a:ext uri="{FF2B5EF4-FFF2-40B4-BE49-F238E27FC236}">
              <a16:creationId xmlns:a16="http://schemas.microsoft.com/office/drawing/2014/main" id="{DB687444-394E-40C6-8151-10CBE285C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7" name="AutoShape 3" descr="(question)">
          <a:extLst>
            <a:ext uri="{FF2B5EF4-FFF2-40B4-BE49-F238E27FC236}">
              <a16:creationId xmlns:a16="http://schemas.microsoft.com/office/drawing/2014/main" id="{64DC2C5A-D45E-4E6E-87E4-9BFBFFCBE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8" name="AutoShape 3" descr="(question)">
          <a:extLst>
            <a:ext uri="{FF2B5EF4-FFF2-40B4-BE49-F238E27FC236}">
              <a16:creationId xmlns:a16="http://schemas.microsoft.com/office/drawing/2014/main" id="{4BE77287-D019-4B46-88A9-5892934717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49" name="AutoShape 3" descr="(question)">
          <a:extLst>
            <a:ext uri="{FF2B5EF4-FFF2-40B4-BE49-F238E27FC236}">
              <a16:creationId xmlns:a16="http://schemas.microsoft.com/office/drawing/2014/main" id="{21528EE5-0C45-42BE-A473-0A6CD3792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0" name="AutoShape 3" descr="(question)">
          <a:extLst>
            <a:ext uri="{FF2B5EF4-FFF2-40B4-BE49-F238E27FC236}">
              <a16:creationId xmlns:a16="http://schemas.microsoft.com/office/drawing/2014/main" id="{3EED65A3-D922-4A27-9695-90E6BD8B8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1" name="AutoShape 3" descr="(question)">
          <a:extLst>
            <a:ext uri="{FF2B5EF4-FFF2-40B4-BE49-F238E27FC236}">
              <a16:creationId xmlns:a16="http://schemas.microsoft.com/office/drawing/2014/main" id="{D91B77DA-4ACD-479B-8605-B3AD189156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2" name="AutoShape 3" descr="(question)">
          <a:extLst>
            <a:ext uri="{FF2B5EF4-FFF2-40B4-BE49-F238E27FC236}">
              <a16:creationId xmlns:a16="http://schemas.microsoft.com/office/drawing/2014/main" id="{A20930C3-D8AE-4345-8D57-B1373BF88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3" name="AutoShape 3" descr="(question)">
          <a:extLst>
            <a:ext uri="{FF2B5EF4-FFF2-40B4-BE49-F238E27FC236}">
              <a16:creationId xmlns:a16="http://schemas.microsoft.com/office/drawing/2014/main" id="{3886C369-208F-4BA6-93A6-19D2E0B1E0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4" name="AutoShape 3" descr="(question)">
          <a:extLst>
            <a:ext uri="{FF2B5EF4-FFF2-40B4-BE49-F238E27FC236}">
              <a16:creationId xmlns:a16="http://schemas.microsoft.com/office/drawing/2014/main" id="{F1DD96E6-310C-430B-BA6D-159CAD5D82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5" name="AutoShape 3" descr="(question)">
          <a:extLst>
            <a:ext uri="{FF2B5EF4-FFF2-40B4-BE49-F238E27FC236}">
              <a16:creationId xmlns:a16="http://schemas.microsoft.com/office/drawing/2014/main" id="{EEA37151-D3AC-4100-8D56-C2C28284D4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6" name="AutoShape 3" descr="(question)">
          <a:extLst>
            <a:ext uri="{FF2B5EF4-FFF2-40B4-BE49-F238E27FC236}">
              <a16:creationId xmlns:a16="http://schemas.microsoft.com/office/drawing/2014/main" id="{4DAC3924-79D5-4EEC-8E76-53CF15D9E1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7" name="AutoShape 3" descr="(question)">
          <a:extLst>
            <a:ext uri="{FF2B5EF4-FFF2-40B4-BE49-F238E27FC236}">
              <a16:creationId xmlns:a16="http://schemas.microsoft.com/office/drawing/2014/main" id="{E3D6BA1A-E84E-465C-9DE0-68E9DA6AD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8" name="AutoShape 3" descr="(question)">
          <a:extLst>
            <a:ext uri="{FF2B5EF4-FFF2-40B4-BE49-F238E27FC236}">
              <a16:creationId xmlns:a16="http://schemas.microsoft.com/office/drawing/2014/main" id="{D1695CF6-A242-44B9-9E3B-7A296C6CBD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59" name="AutoShape 3" descr="(question)">
          <a:extLst>
            <a:ext uri="{FF2B5EF4-FFF2-40B4-BE49-F238E27FC236}">
              <a16:creationId xmlns:a16="http://schemas.microsoft.com/office/drawing/2014/main" id="{3C0204D8-17AA-421F-98B1-4EF6DC40A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0" name="AutoShape 3" descr="(question)">
          <a:extLst>
            <a:ext uri="{FF2B5EF4-FFF2-40B4-BE49-F238E27FC236}">
              <a16:creationId xmlns:a16="http://schemas.microsoft.com/office/drawing/2014/main" id="{021BA1A2-3297-4810-8344-DCF12631B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1" name="AutoShape 3" descr="(question)">
          <a:extLst>
            <a:ext uri="{FF2B5EF4-FFF2-40B4-BE49-F238E27FC236}">
              <a16:creationId xmlns:a16="http://schemas.microsoft.com/office/drawing/2014/main" id="{D11C8DC4-8BAF-4699-864C-FA94254B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2" name="AutoShape 3" descr="(question)">
          <a:extLst>
            <a:ext uri="{FF2B5EF4-FFF2-40B4-BE49-F238E27FC236}">
              <a16:creationId xmlns:a16="http://schemas.microsoft.com/office/drawing/2014/main" id="{220AE56A-0ACF-4B10-A938-8ADC6FC5CB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3" name="AutoShape 3" descr="(question)">
          <a:extLst>
            <a:ext uri="{FF2B5EF4-FFF2-40B4-BE49-F238E27FC236}">
              <a16:creationId xmlns:a16="http://schemas.microsoft.com/office/drawing/2014/main" id="{919AA703-284D-4ABF-AAB8-969A152249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4" name="AutoShape 3" descr="(question)">
          <a:extLst>
            <a:ext uri="{FF2B5EF4-FFF2-40B4-BE49-F238E27FC236}">
              <a16:creationId xmlns:a16="http://schemas.microsoft.com/office/drawing/2014/main" id="{6C162962-7EF2-4360-AAEF-BFF96D925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5" name="AutoShape 3" descr="(question)">
          <a:extLst>
            <a:ext uri="{FF2B5EF4-FFF2-40B4-BE49-F238E27FC236}">
              <a16:creationId xmlns:a16="http://schemas.microsoft.com/office/drawing/2014/main" id="{E909B9BF-A31B-40B4-97A1-0C2C9FB1BF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6" name="AutoShape 3" descr="(question)">
          <a:extLst>
            <a:ext uri="{FF2B5EF4-FFF2-40B4-BE49-F238E27FC236}">
              <a16:creationId xmlns:a16="http://schemas.microsoft.com/office/drawing/2014/main" id="{F6020D11-C86D-4F8A-8A99-0926618C47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7" name="AutoShape 3" descr="(question)">
          <a:extLst>
            <a:ext uri="{FF2B5EF4-FFF2-40B4-BE49-F238E27FC236}">
              <a16:creationId xmlns:a16="http://schemas.microsoft.com/office/drawing/2014/main" id="{6386611C-92FF-4BFA-A592-49252B429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8" name="AutoShape 3" descr="(question)">
          <a:extLst>
            <a:ext uri="{FF2B5EF4-FFF2-40B4-BE49-F238E27FC236}">
              <a16:creationId xmlns:a16="http://schemas.microsoft.com/office/drawing/2014/main" id="{11D9BB0F-180D-4268-BAFA-F7689B5F71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69" name="AutoShape 3" descr="(question)">
          <a:extLst>
            <a:ext uri="{FF2B5EF4-FFF2-40B4-BE49-F238E27FC236}">
              <a16:creationId xmlns:a16="http://schemas.microsoft.com/office/drawing/2014/main" id="{D4F5406B-9042-415A-A2AB-5249C393A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0" name="AutoShape 3" descr="(question)">
          <a:extLst>
            <a:ext uri="{FF2B5EF4-FFF2-40B4-BE49-F238E27FC236}">
              <a16:creationId xmlns:a16="http://schemas.microsoft.com/office/drawing/2014/main" id="{F5D0AB64-D04D-4A54-B18D-4E880AC7E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1" name="AutoShape 3" descr="(question)">
          <a:extLst>
            <a:ext uri="{FF2B5EF4-FFF2-40B4-BE49-F238E27FC236}">
              <a16:creationId xmlns:a16="http://schemas.microsoft.com/office/drawing/2014/main" id="{89A3E6DC-CEB2-4E00-BD71-B74E70A233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2" name="AutoShape 3" descr="(question)">
          <a:extLst>
            <a:ext uri="{FF2B5EF4-FFF2-40B4-BE49-F238E27FC236}">
              <a16:creationId xmlns:a16="http://schemas.microsoft.com/office/drawing/2014/main" id="{8886B027-42DA-4C69-A77D-82B12BE3A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3" name="AutoShape 3" descr="(question)">
          <a:extLst>
            <a:ext uri="{FF2B5EF4-FFF2-40B4-BE49-F238E27FC236}">
              <a16:creationId xmlns:a16="http://schemas.microsoft.com/office/drawing/2014/main" id="{E2434AF0-8468-461F-980E-2E6AD6D1FB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4" name="AutoShape 3" descr="(question)">
          <a:extLst>
            <a:ext uri="{FF2B5EF4-FFF2-40B4-BE49-F238E27FC236}">
              <a16:creationId xmlns:a16="http://schemas.microsoft.com/office/drawing/2014/main" id="{10D91A08-1825-4EB6-935E-0B257348D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5" name="AutoShape 3" descr="(question)">
          <a:extLst>
            <a:ext uri="{FF2B5EF4-FFF2-40B4-BE49-F238E27FC236}">
              <a16:creationId xmlns:a16="http://schemas.microsoft.com/office/drawing/2014/main" id="{E05BB56A-B450-49F6-8BEC-D3B72BFDC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6" name="AutoShape 3" descr="(question)">
          <a:extLst>
            <a:ext uri="{FF2B5EF4-FFF2-40B4-BE49-F238E27FC236}">
              <a16:creationId xmlns:a16="http://schemas.microsoft.com/office/drawing/2014/main" id="{52067476-7A94-4046-8E98-988CDB123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7" name="AutoShape 3" descr="(question)">
          <a:extLst>
            <a:ext uri="{FF2B5EF4-FFF2-40B4-BE49-F238E27FC236}">
              <a16:creationId xmlns:a16="http://schemas.microsoft.com/office/drawing/2014/main" id="{C273DDA8-DEB5-4BA0-85B8-E11695505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8" name="AutoShape 3" descr="(question)">
          <a:extLst>
            <a:ext uri="{FF2B5EF4-FFF2-40B4-BE49-F238E27FC236}">
              <a16:creationId xmlns:a16="http://schemas.microsoft.com/office/drawing/2014/main" id="{24FBA635-6A13-4924-A738-6890F9AE5E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79" name="AutoShape 3" descr="(question)">
          <a:extLst>
            <a:ext uri="{FF2B5EF4-FFF2-40B4-BE49-F238E27FC236}">
              <a16:creationId xmlns:a16="http://schemas.microsoft.com/office/drawing/2014/main" id="{A54DC0CB-F806-4982-AF72-4D142BC2F2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0" name="AutoShape 3" descr="(question)">
          <a:extLst>
            <a:ext uri="{FF2B5EF4-FFF2-40B4-BE49-F238E27FC236}">
              <a16:creationId xmlns:a16="http://schemas.microsoft.com/office/drawing/2014/main" id="{885A395F-4E3C-48B3-949F-4A9AD8E20D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1" name="AutoShape 3" descr="(question)">
          <a:extLst>
            <a:ext uri="{FF2B5EF4-FFF2-40B4-BE49-F238E27FC236}">
              <a16:creationId xmlns:a16="http://schemas.microsoft.com/office/drawing/2014/main" id="{CDE402BB-018D-4E69-9942-16A1C56E09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2" name="AutoShape 3" descr="(question)">
          <a:extLst>
            <a:ext uri="{FF2B5EF4-FFF2-40B4-BE49-F238E27FC236}">
              <a16:creationId xmlns:a16="http://schemas.microsoft.com/office/drawing/2014/main" id="{2F5E29ED-4D5A-470F-8242-FBEF16EFE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3" name="AutoShape 3" descr="(question)">
          <a:extLst>
            <a:ext uri="{FF2B5EF4-FFF2-40B4-BE49-F238E27FC236}">
              <a16:creationId xmlns:a16="http://schemas.microsoft.com/office/drawing/2014/main" id="{35106A62-E80E-4CEF-9305-2FD0A7DFC0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4" name="AutoShape 3" descr="(question)">
          <a:extLst>
            <a:ext uri="{FF2B5EF4-FFF2-40B4-BE49-F238E27FC236}">
              <a16:creationId xmlns:a16="http://schemas.microsoft.com/office/drawing/2014/main" id="{0E2B0956-EDF2-4238-8605-A0881DC7D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5" name="AutoShape 3" descr="(question)">
          <a:extLst>
            <a:ext uri="{FF2B5EF4-FFF2-40B4-BE49-F238E27FC236}">
              <a16:creationId xmlns:a16="http://schemas.microsoft.com/office/drawing/2014/main" id="{177C2068-ACF2-4B0E-93E4-E92CD4ED8A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6" name="AutoShape 3" descr="(question)">
          <a:extLst>
            <a:ext uri="{FF2B5EF4-FFF2-40B4-BE49-F238E27FC236}">
              <a16:creationId xmlns:a16="http://schemas.microsoft.com/office/drawing/2014/main" id="{7A786634-007E-418C-9201-277EC40EE6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7" name="AutoShape 3" descr="(question)">
          <a:extLst>
            <a:ext uri="{FF2B5EF4-FFF2-40B4-BE49-F238E27FC236}">
              <a16:creationId xmlns:a16="http://schemas.microsoft.com/office/drawing/2014/main" id="{DD92396B-129B-4E44-8268-5F0B58DFF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8" name="AutoShape 3" descr="(question)">
          <a:extLst>
            <a:ext uri="{FF2B5EF4-FFF2-40B4-BE49-F238E27FC236}">
              <a16:creationId xmlns:a16="http://schemas.microsoft.com/office/drawing/2014/main" id="{33EC9F0E-F406-4BB5-AF4B-DB4BCD75A0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89" name="AutoShape 3" descr="(question)">
          <a:extLst>
            <a:ext uri="{FF2B5EF4-FFF2-40B4-BE49-F238E27FC236}">
              <a16:creationId xmlns:a16="http://schemas.microsoft.com/office/drawing/2014/main" id="{195DAA55-66DB-4F46-A37E-DF73C5566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0" name="AutoShape 3" descr="(question)">
          <a:extLst>
            <a:ext uri="{FF2B5EF4-FFF2-40B4-BE49-F238E27FC236}">
              <a16:creationId xmlns:a16="http://schemas.microsoft.com/office/drawing/2014/main" id="{109DA9B7-1DE2-4060-A517-FE460F0F2C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1" name="AutoShape 3" descr="(question)">
          <a:extLst>
            <a:ext uri="{FF2B5EF4-FFF2-40B4-BE49-F238E27FC236}">
              <a16:creationId xmlns:a16="http://schemas.microsoft.com/office/drawing/2014/main" id="{F80FB080-3F27-4A92-A152-84B8625D7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2" name="AutoShape 3" descr="(question)">
          <a:extLst>
            <a:ext uri="{FF2B5EF4-FFF2-40B4-BE49-F238E27FC236}">
              <a16:creationId xmlns:a16="http://schemas.microsoft.com/office/drawing/2014/main" id="{958057DA-4BD5-461C-B4F6-395AF3C955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3" name="AutoShape 3" descr="(question)">
          <a:extLst>
            <a:ext uri="{FF2B5EF4-FFF2-40B4-BE49-F238E27FC236}">
              <a16:creationId xmlns:a16="http://schemas.microsoft.com/office/drawing/2014/main" id="{FC6B528A-766F-471B-991B-A1C83A0F35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4" name="AutoShape 3" descr="(question)">
          <a:extLst>
            <a:ext uri="{FF2B5EF4-FFF2-40B4-BE49-F238E27FC236}">
              <a16:creationId xmlns:a16="http://schemas.microsoft.com/office/drawing/2014/main" id="{784BE99B-53F6-4739-A13F-546ABD4DC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5" name="AutoShape 3" descr="(question)">
          <a:extLst>
            <a:ext uri="{FF2B5EF4-FFF2-40B4-BE49-F238E27FC236}">
              <a16:creationId xmlns:a16="http://schemas.microsoft.com/office/drawing/2014/main" id="{6E26F7A2-C2FB-4FFC-9483-BBD9BBB57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6" name="AutoShape 3" descr="(question)">
          <a:extLst>
            <a:ext uri="{FF2B5EF4-FFF2-40B4-BE49-F238E27FC236}">
              <a16:creationId xmlns:a16="http://schemas.microsoft.com/office/drawing/2014/main" id="{F31867A6-86AE-40F0-97B0-0D9FEC48D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7" name="AutoShape 3" descr="(question)">
          <a:extLst>
            <a:ext uri="{FF2B5EF4-FFF2-40B4-BE49-F238E27FC236}">
              <a16:creationId xmlns:a16="http://schemas.microsoft.com/office/drawing/2014/main" id="{11F1912F-4872-444D-AEE1-F59E40E74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8" name="AutoShape 3" descr="(question)">
          <a:extLst>
            <a:ext uri="{FF2B5EF4-FFF2-40B4-BE49-F238E27FC236}">
              <a16:creationId xmlns:a16="http://schemas.microsoft.com/office/drawing/2014/main" id="{AEB9C306-2BFB-4B26-9F6C-0508F2613F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499" name="AutoShape 3" descr="(question)">
          <a:extLst>
            <a:ext uri="{FF2B5EF4-FFF2-40B4-BE49-F238E27FC236}">
              <a16:creationId xmlns:a16="http://schemas.microsoft.com/office/drawing/2014/main" id="{CCC93B64-131E-4731-B4D8-AAF67F45B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0" name="AutoShape 3" descr="(question)">
          <a:extLst>
            <a:ext uri="{FF2B5EF4-FFF2-40B4-BE49-F238E27FC236}">
              <a16:creationId xmlns:a16="http://schemas.microsoft.com/office/drawing/2014/main" id="{381CE395-D3AB-4784-91EE-AD8489BC69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1" name="AutoShape 3" descr="(question)">
          <a:extLst>
            <a:ext uri="{FF2B5EF4-FFF2-40B4-BE49-F238E27FC236}">
              <a16:creationId xmlns:a16="http://schemas.microsoft.com/office/drawing/2014/main" id="{D6B6630A-89F6-49DA-860F-3598AB4386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2" name="AutoShape 3" descr="(question)">
          <a:extLst>
            <a:ext uri="{FF2B5EF4-FFF2-40B4-BE49-F238E27FC236}">
              <a16:creationId xmlns:a16="http://schemas.microsoft.com/office/drawing/2014/main" id="{620A563F-1330-42DF-838C-EAA6BD1FA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3" name="AutoShape 3" descr="(question)">
          <a:extLst>
            <a:ext uri="{FF2B5EF4-FFF2-40B4-BE49-F238E27FC236}">
              <a16:creationId xmlns:a16="http://schemas.microsoft.com/office/drawing/2014/main" id="{05AA08B1-6049-4A61-819D-4DEAE11241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4" name="AutoShape 3" descr="(question)">
          <a:extLst>
            <a:ext uri="{FF2B5EF4-FFF2-40B4-BE49-F238E27FC236}">
              <a16:creationId xmlns:a16="http://schemas.microsoft.com/office/drawing/2014/main" id="{F0B2139C-ED30-4461-BB13-A5CF686945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5" name="AutoShape 3" descr="(question)">
          <a:extLst>
            <a:ext uri="{FF2B5EF4-FFF2-40B4-BE49-F238E27FC236}">
              <a16:creationId xmlns:a16="http://schemas.microsoft.com/office/drawing/2014/main" id="{E660ED69-590E-4315-BB2D-39DDE94832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6" name="AutoShape 3" descr="(question)">
          <a:extLst>
            <a:ext uri="{FF2B5EF4-FFF2-40B4-BE49-F238E27FC236}">
              <a16:creationId xmlns:a16="http://schemas.microsoft.com/office/drawing/2014/main" id="{7BD68EEA-80CF-48D2-8C93-1DA553C28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7" name="AutoShape 3" descr="(question)">
          <a:extLst>
            <a:ext uri="{FF2B5EF4-FFF2-40B4-BE49-F238E27FC236}">
              <a16:creationId xmlns:a16="http://schemas.microsoft.com/office/drawing/2014/main" id="{1732016C-18F7-4403-8F11-9B1923F51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8" name="AutoShape 3" descr="(question)">
          <a:extLst>
            <a:ext uri="{FF2B5EF4-FFF2-40B4-BE49-F238E27FC236}">
              <a16:creationId xmlns:a16="http://schemas.microsoft.com/office/drawing/2014/main" id="{2EEC66D9-DAD3-4C0E-9816-6ED1EA12B3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09" name="AutoShape 3" descr="(question)">
          <a:extLst>
            <a:ext uri="{FF2B5EF4-FFF2-40B4-BE49-F238E27FC236}">
              <a16:creationId xmlns:a16="http://schemas.microsoft.com/office/drawing/2014/main" id="{B9C93A07-3F24-438F-83A5-EA0698E32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0" name="AutoShape 3" descr="(question)">
          <a:extLst>
            <a:ext uri="{FF2B5EF4-FFF2-40B4-BE49-F238E27FC236}">
              <a16:creationId xmlns:a16="http://schemas.microsoft.com/office/drawing/2014/main" id="{2AEC02CF-A829-4EED-BF4C-A77CA63C0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1" name="AutoShape 3" descr="(question)">
          <a:extLst>
            <a:ext uri="{FF2B5EF4-FFF2-40B4-BE49-F238E27FC236}">
              <a16:creationId xmlns:a16="http://schemas.microsoft.com/office/drawing/2014/main" id="{777073DD-0F6E-46D6-B9B3-FB51ECB774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2" name="AutoShape 3" descr="(question)">
          <a:extLst>
            <a:ext uri="{FF2B5EF4-FFF2-40B4-BE49-F238E27FC236}">
              <a16:creationId xmlns:a16="http://schemas.microsoft.com/office/drawing/2014/main" id="{4580A527-5E7F-4991-A5C4-B028ACA0A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3" name="AutoShape 3" descr="(question)">
          <a:extLst>
            <a:ext uri="{FF2B5EF4-FFF2-40B4-BE49-F238E27FC236}">
              <a16:creationId xmlns:a16="http://schemas.microsoft.com/office/drawing/2014/main" id="{52D9D661-C76D-49B1-AB1B-074012DCA4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4" name="AutoShape 3" descr="(question)">
          <a:extLst>
            <a:ext uri="{FF2B5EF4-FFF2-40B4-BE49-F238E27FC236}">
              <a16:creationId xmlns:a16="http://schemas.microsoft.com/office/drawing/2014/main" id="{B5ADBD98-EF45-43D7-87A2-FDD3D330C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5" name="AutoShape 3" descr="(question)">
          <a:extLst>
            <a:ext uri="{FF2B5EF4-FFF2-40B4-BE49-F238E27FC236}">
              <a16:creationId xmlns:a16="http://schemas.microsoft.com/office/drawing/2014/main" id="{5465F2BC-E3CE-487E-8EE1-495DE44155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6" name="AutoShape 3" descr="(question)">
          <a:extLst>
            <a:ext uri="{FF2B5EF4-FFF2-40B4-BE49-F238E27FC236}">
              <a16:creationId xmlns:a16="http://schemas.microsoft.com/office/drawing/2014/main" id="{63605A84-B532-4C0E-89AD-BC4DAD9B2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7" name="AutoShape 3" descr="(question)">
          <a:extLst>
            <a:ext uri="{FF2B5EF4-FFF2-40B4-BE49-F238E27FC236}">
              <a16:creationId xmlns:a16="http://schemas.microsoft.com/office/drawing/2014/main" id="{7DA1A9FD-111D-4967-AD85-451A2BF4C8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8" name="AutoShape 3" descr="(question)">
          <a:extLst>
            <a:ext uri="{FF2B5EF4-FFF2-40B4-BE49-F238E27FC236}">
              <a16:creationId xmlns:a16="http://schemas.microsoft.com/office/drawing/2014/main" id="{311261D9-257E-4F79-8448-FECCE5B907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19" name="AutoShape 3" descr="(question)">
          <a:extLst>
            <a:ext uri="{FF2B5EF4-FFF2-40B4-BE49-F238E27FC236}">
              <a16:creationId xmlns:a16="http://schemas.microsoft.com/office/drawing/2014/main" id="{43A5EBE2-C264-46E2-90FD-0BB3842F9F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0" name="AutoShape 3" descr="(question)">
          <a:extLst>
            <a:ext uri="{FF2B5EF4-FFF2-40B4-BE49-F238E27FC236}">
              <a16:creationId xmlns:a16="http://schemas.microsoft.com/office/drawing/2014/main" id="{98F39F1B-5C20-428E-AA3E-81E5B7C82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1" name="AutoShape 3" descr="(question)">
          <a:extLst>
            <a:ext uri="{FF2B5EF4-FFF2-40B4-BE49-F238E27FC236}">
              <a16:creationId xmlns:a16="http://schemas.microsoft.com/office/drawing/2014/main" id="{5F9E70A7-B707-4379-AF23-2E4844441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2" name="AutoShape 3" descr="(question)">
          <a:extLst>
            <a:ext uri="{FF2B5EF4-FFF2-40B4-BE49-F238E27FC236}">
              <a16:creationId xmlns:a16="http://schemas.microsoft.com/office/drawing/2014/main" id="{7FFA9272-F80E-4DF1-AB2B-8FE09CE7F1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3" name="AutoShape 3" descr="(question)">
          <a:extLst>
            <a:ext uri="{FF2B5EF4-FFF2-40B4-BE49-F238E27FC236}">
              <a16:creationId xmlns:a16="http://schemas.microsoft.com/office/drawing/2014/main" id="{162B1DD0-3B2A-4959-A463-375855241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4" name="AutoShape 3" descr="(question)">
          <a:extLst>
            <a:ext uri="{FF2B5EF4-FFF2-40B4-BE49-F238E27FC236}">
              <a16:creationId xmlns:a16="http://schemas.microsoft.com/office/drawing/2014/main" id="{72438182-9EA0-4A79-84D3-B406D89A41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5" name="AutoShape 3" descr="(question)">
          <a:extLst>
            <a:ext uri="{FF2B5EF4-FFF2-40B4-BE49-F238E27FC236}">
              <a16:creationId xmlns:a16="http://schemas.microsoft.com/office/drawing/2014/main" id="{0B67AFBF-7837-4FB6-9033-93369F101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6" name="AutoShape 3" descr="(question)">
          <a:extLst>
            <a:ext uri="{FF2B5EF4-FFF2-40B4-BE49-F238E27FC236}">
              <a16:creationId xmlns:a16="http://schemas.microsoft.com/office/drawing/2014/main" id="{F8C4E4DC-0631-40AD-AA2B-4740782100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7" name="AutoShape 3" descr="(question)">
          <a:extLst>
            <a:ext uri="{FF2B5EF4-FFF2-40B4-BE49-F238E27FC236}">
              <a16:creationId xmlns:a16="http://schemas.microsoft.com/office/drawing/2014/main" id="{B0293523-6E84-4F23-BBDD-0F0691631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528" name="AutoShape 3" descr="(question)">
          <a:extLst>
            <a:ext uri="{FF2B5EF4-FFF2-40B4-BE49-F238E27FC236}">
              <a16:creationId xmlns:a16="http://schemas.microsoft.com/office/drawing/2014/main" id="{1B4E0140-C306-4FA2-8FB9-4D50C0362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29" name="AutoShape 3" descr="(question)">
          <a:extLst>
            <a:ext uri="{FF2B5EF4-FFF2-40B4-BE49-F238E27FC236}">
              <a16:creationId xmlns:a16="http://schemas.microsoft.com/office/drawing/2014/main" id="{3D14DC47-B5ED-4920-B9DE-316014FC80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0" name="AutoShape 3" descr="(question)">
          <a:extLst>
            <a:ext uri="{FF2B5EF4-FFF2-40B4-BE49-F238E27FC236}">
              <a16:creationId xmlns:a16="http://schemas.microsoft.com/office/drawing/2014/main" id="{27E3F295-8FE1-492E-A591-5DD5FEDA8A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1" name="AutoShape 3" descr="(question)">
          <a:extLst>
            <a:ext uri="{FF2B5EF4-FFF2-40B4-BE49-F238E27FC236}">
              <a16:creationId xmlns:a16="http://schemas.microsoft.com/office/drawing/2014/main" id="{04CC5FD2-B753-4343-8FB9-099C87A33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2" name="AutoShape 3" descr="(question)">
          <a:extLst>
            <a:ext uri="{FF2B5EF4-FFF2-40B4-BE49-F238E27FC236}">
              <a16:creationId xmlns:a16="http://schemas.microsoft.com/office/drawing/2014/main" id="{70B6EF47-8555-444A-A091-55DF539FBE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3" name="AutoShape 3" descr="(question)">
          <a:extLst>
            <a:ext uri="{FF2B5EF4-FFF2-40B4-BE49-F238E27FC236}">
              <a16:creationId xmlns:a16="http://schemas.microsoft.com/office/drawing/2014/main" id="{E32BD834-D35F-4C26-A124-404803A259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4" name="AutoShape 3" descr="(question)">
          <a:extLst>
            <a:ext uri="{FF2B5EF4-FFF2-40B4-BE49-F238E27FC236}">
              <a16:creationId xmlns:a16="http://schemas.microsoft.com/office/drawing/2014/main" id="{0AF60626-E925-4F37-8588-6F580EB244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5" name="AutoShape 3" descr="(question)">
          <a:extLst>
            <a:ext uri="{FF2B5EF4-FFF2-40B4-BE49-F238E27FC236}">
              <a16:creationId xmlns:a16="http://schemas.microsoft.com/office/drawing/2014/main" id="{8AD3D32A-1308-43DF-AEBF-DF32B710EB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6" name="AutoShape 3" descr="(question)">
          <a:extLst>
            <a:ext uri="{FF2B5EF4-FFF2-40B4-BE49-F238E27FC236}">
              <a16:creationId xmlns:a16="http://schemas.microsoft.com/office/drawing/2014/main" id="{92D60DB7-1FEF-4A50-A042-53C21F9287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7" name="AutoShape 3" descr="(question)">
          <a:extLst>
            <a:ext uri="{FF2B5EF4-FFF2-40B4-BE49-F238E27FC236}">
              <a16:creationId xmlns:a16="http://schemas.microsoft.com/office/drawing/2014/main" id="{35D96C8E-2DC3-41DC-B728-7425CB1EF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8" name="AutoShape 3" descr="(question)">
          <a:extLst>
            <a:ext uri="{FF2B5EF4-FFF2-40B4-BE49-F238E27FC236}">
              <a16:creationId xmlns:a16="http://schemas.microsoft.com/office/drawing/2014/main" id="{BD3B000E-135F-4DEA-A6E9-0CCEBB9881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39" name="AutoShape 3" descr="(question)">
          <a:extLst>
            <a:ext uri="{FF2B5EF4-FFF2-40B4-BE49-F238E27FC236}">
              <a16:creationId xmlns:a16="http://schemas.microsoft.com/office/drawing/2014/main" id="{6C53E40D-E161-4A74-852C-7471740DF1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0" name="AutoShape 3" descr="(question)">
          <a:extLst>
            <a:ext uri="{FF2B5EF4-FFF2-40B4-BE49-F238E27FC236}">
              <a16:creationId xmlns:a16="http://schemas.microsoft.com/office/drawing/2014/main" id="{7333B129-134A-42D2-A7EB-626E8AB01C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1" name="AutoShape 3" descr="(question)">
          <a:extLst>
            <a:ext uri="{FF2B5EF4-FFF2-40B4-BE49-F238E27FC236}">
              <a16:creationId xmlns:a16="http://schemas.microsoft.com/office/drawing/2014/main" id="{10A05B2F-C66D-4F34-BA25-04DB9DA7D7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2" name="AutoShape 3" descr="(question)">
          <a:extLst>
            <a:ext uri="{FF2B5EF4-FFF2-40B4-BE49-F238E27FC236}">
              <a16:creationId xmlns:a16="http://schemas.microsoft.com/office/drawing/2014/main" id="{999EC992-7FD1-431D-B315-D6289D239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3" name="AutoShape 3" descr="(question)">
          <a:extLst>
            <a:ext uri="{FF2B5EF4-FFF2-40B4-BE49-F238E27FC236}">
              <a16:creationId xmlns:a16="http://schemas.microsoft.com/office/drawing/2014/main" id="{4F7CE413-4992-44B7-9509-060157A969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4" name="AutoShape 3" descr="(question)">
          <a:extLst>
            <a:ext uri="{FF2B5EF4-FFF2-40B4-BE49-F238E27FC236}">
              <a16:creationId xmlns:a16="http://schemas.microsoft.com/office/drawing/2014/main" id="{DCDF8FF5-489A-4582-B05F-FB3912CF4F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5" name="AutoShape 3" descr="(question)">
          <a:extLst>
            <a:ext uri="{FF2B5EF4-FFF2-40B4-BE49-F238E27FC236}">
              <a16:creationId xmlns:a16="http://schemas.microsoft.com/office/drawing/2014/main" id="{7EACC38D-F662-433D-A841-D70BD96669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6" name="AutoShape 3" descr="(question)">
          <a:extLst>
            <a:ext uri="{FF2B5EF4-FFF2-40B4-BE49-F238E27FC236}">
              <a16:creationId xmlns:a16="http://schemas.microsoft.com/office/drawing/2014/main" id="{E26D0C7D-E4BE-461C-B130-B1429B106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7" name="AutoShape 3" descr="(question)">
          <a:extLst>
            <a:ext uri="{FF2B5EF4-FFF2-40B4-BE49-F238E27FC236}">
              <a16:creationId xmlns:a16="http://schemas.microsoft.com/office/drawing/2014/main" id="{A692269B-2F81-4D04-8AD5-1ACEC78578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8" name="AutoShape 3" descr="(question)">
          <a:extLst>
            <a:ext uri="{FF2B5EF4-FFF2-40B4-BE49-F238E27FC236}">
              <a16:creationId xmlns:a16="http://schemas.microsoft.com/office/drawing/2014/main" id="{B9B6A4C9-9818-4293-85AA-6E9D2C68DB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49" name="AutoShape 3" descr="(question)">
          <a:extLst>
            <a:ext uri="{FF2B5EF4-FFF2-40B4-BE49-F238E27FC236}">
              <a16:creationId xmlns:a16="http://schemas.microsoft.com/office/drawing/2014/main" id="{E114E08D-7AB7-4724-8483-5616275D87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0" name="AutoShape 3" descr="(question)">
          <a:extLst>
            <a:ext uri="{FF2B5EF4-FFF2-40B4-BE49-F238E27FC236}">
              <a16:creationId xmlns:a16="http://schemas.microsoft.com/office/drawing/2014/main" id="{0861DD29-564B-4779-A90E-1201CB4287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1" name="AutoShape 3" descr="(question)">
          <a:extLst>
            <a:ext uri="{FF2B5EF4-FFF2-40B4-BE49-F238E27FC236}">
              <a16:creationId xmlns:a16="http://schemas.microsoft.com/office/drawing/2014/main" id="{2344BF33-90AF-4E4C-B9ED-7308B7FCE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2" name="AutoShape 3" descr="(question)">
          <a:extLst>
            <a:ext uri="{FF2B5EF4-FFF2-40B4-BE49-F238E27FC236}">
              <a16:creationId xmlns:a16="http://schemas.microsoft.com/office/drawing/2014/main" id="{A5BC09F1-BCE7-422B-9CE7-2344EE5DA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3" name="AutoShape 3" descr="(question)">
          <a:extLst>
            <a:ext uri="{FF2B5EF4-FFF2-40B4-BE49-F238E27FC236}">
              <a16:creationId xmlns:a16="http://schemas.microsoft.com/office/drawing/2014/main" id="{09E07577-42C7-4A8D-B400-7B4EF5D7A8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4" name="AutoShape 3" descr="(question)">
          <a:extLst>
            <a:ext uri="{FF2B5EF4-FFF2-40B4-BE49-F238E27FC236}">
              <a16:creationId xmlns:a16="http://schemas.microsoft.com/office/drawing/2014/main" id="{C588DAAC-47CD-4B5F-AB3F-17FF1DA078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5" name="AutoShape 3" descr="(question)">
          <a:extLst>
            <a:ext uri="{FF2B5EF4-FFF2-40B4-BE49-F238E27FC236}">
              <a16:creationId xmlns:a16="http://schemas.microsoft.com/office/drawing/2014/main" id="{74613AE9-30E8-4CAE-885A-95E42363DE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6" name="AutoShape 3" descr="(question)">
          <a:extLst>
            <a:ext uri="{FF2B5EF4-FFF2-40B4-BE49-F238E27FC236}">
              <a16:creationId xmlns:a16="http://schemas.microsoft.com/office/drawing/2014/main" id="{4B4C3988-978A-48BE-A32C-AD43273650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7" name="AutoShape 3" descr="(question)">
          <a:extLst>
            <a:ext uri="{FF2B5EF4-FFF2-40B4-BE49-F238E27FC236}">
              <a16:creationId xmlns:a16="http://schemas.microsoft.com/office/drawing/2014/main" id="{129D8E85-802D-4B42-9899-8CD8AA586B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8" name="AutoShape 3" descr="(question)">
          <a:extLst>
            <a:ext uri="{FF2B5EF4-FFF2-40B4-BE49-F238E27FC236}">
              <a16:creationId xmlns:a16="http://schemas.microsoft.com/office/drawing/2014/main" id="{54D75201-3470-4D47-9936-8856D9BB20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59" name="AutoShape 3" descr="(question)">
          <a:extLst>
            <a:ext uri="{FF2B5EF4-FFF2-40B4-BE49-F238E27FC236}">
              <a16:creationId xmlns:a16="http://schemas.microsoft.com/office/drawing/2014/main" id="{49E1CA49-CE8C-4D4E-8A5E-88C55F451E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0" name="AutoShape 3" descr="(question)">
          <a:extLst>
            <a:ext uri="{FF2B5EF4-FFF2-40B4-BE49-F238E27FC236}">
              <a16:creationId xmlns:a16="http://schemas.microsoft.com/office/drawing/2014/main" id="{2F75A63E-6D23-4CA8-B543-DD9A1B80CF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1" name="AutoShape 3" descr="(question)">
          <a:extLst>
            <a:ext uri="{FF2B5EF4-FFF2-40B4-BE49-F238E27FC236}">
              <a16:creationId xmlns:a16="http://schemas.microsoft.com/office/drawing/2014/main" id="{71C8E6A2-5BD7-4A2B-8E7D-65F5210B65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2" name="AutoShape 3" descr="(question)">
          <a:extLst>
            <a:ext uri="{FF2B5EF4-FFF2-40B4-BE49-F238E27FC236}">
              <a16:creationId xmlns:a16="http://schemas.microsoft.com/office/drawing/2014/main" id="{3A59CF88-296C-4BED-B272-71AD96E7AA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3" name="AutoShape 3" descr="(question)">
          <a:extLst>
            <a:ext uri="{FF2B5EF4-FFF2-40B4-BE49-F238E27FC236}">
              <a16:creationId xmlns:a16="http://schemas.microsoft.com/office/drawing/2014/main" id="{1036E9B9-B2D1-4D9C-93F7-8B2108566B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4" name="AutoShape 3" descr="(question)">
          <a:extLst>
            <a:ext uri="{FF2B5EF4-FFF2-40B4-BE49-F238E27FC236}">
              <a16:creationId xmlns:a16="http://schemas.microsoft.com/office/drawing/2014/main" id="{92425293-5444-4044-B419-C885D14C2A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5" name="AutoShape 3" descr="(question)">
          <a:extLst>
            <a:ext uri="{FF2B5EF4-FFF2-40B4-BE49-F238E27FC236}">
              <a16:creationId xmlns:a16="http://schemas.microsoft.com/office/drawing/2014/main" id="{EAECC9E1-FEFA-4C2D-8DD1-F7BA3E499E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6" name="AutoShape 3" descr="(question)">
          <a:extLst>
            <a:ext uri="{FF2B5EF4-FFF2-40B4-BE49-F238E27FC236}">
              <a16:creationId xmlns:a16="http://schemas.microsoft.com/office/drawing/2014/main" id="{14C8B744-15C8-4C67-8D28-19F73F2AD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7" name="AutoShape 3" descr="(question)">
          <a:extLst>
            <a:ext uri="{FF2B5EF4-FFF2-40B4-BE49-F238E27FC236}">
              <a16:creationId xmlns:a16="http://schemas.microsoft.com/office/drawing/2014/main" id="{E2B0443D-7A56-4754-AD15-7F9CBC9A15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8" name="AutoShape 3" descr="(question)">
          <a:extLst>
            <a:ext uri="{FF2B5EF4-FFF2-40B4-BE49-F238E27FC236}">
              <a16:creationId xmlns:a16="http://schemas.microsoft.com/office/drawing/2014/main" id="{23253AD7-25B6-4EB1-9E78-AB68E07317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69" name="AutoShape 3" descr="(question)">
          <a:extLst>
            <a:ext uri="{FF2B5EF4-FFF2-40B4-BE49-F238E27FC236}">
              <a16:creationId xmlns:a16="http://schemas.microsoft.com/office/drawing/2014/main" id="{53CC53B5-2E7D-4ABC-A2F8-F858A8184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0" name="AutoShape 3" descr="(question)">
          <a:extLst>
            <a:ext uri="{FF2B5EF4-FFF2-40B4-BE49-F238E27FC236}">
              <a16:creationId xmlns:a16="http://schemas.microsoft.com/office/drawing/2014/main" id="{CD682A37-2ACE-4FAF-83E9-2D690B8A13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1" name="AutoShape 3" descr="(question)">
          <a:extLst>
            <a:ext uri="{FF2B5EF4-FFF2-40B4-BE49-F238E27FC236}">
              <a16:creationId xmlns:a16="http://schemas.microsoft.com/office/drawing/2014/main" id="{0710DC7F-6075-4333-871A-84196894E3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2" name="AutoShape 3" descr="(question)">
          <a:extLst>
            <a:ext uri="{FF2B5EF4-FFF2-40B4-BE49-F238E27FC236}">
              <a16:creationId xmlns:a16="http://schemas.microsoft.com/office/drawing/2014/main" id="{DDCFA20C-FACF-4B23-A98F-B3A5423FAB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3" name="AutoShape 3" descr="(question)">
          <a:extLst>
            <a:ext uri="{FF2B5EF4-FFF2-40B4-BE49-F238E27FC236}">
              <a16:creationId xmlns:a16="http://schemas.microsoft.com/office/drawing/2014/main" id="{588EDF13-288D-41E9-AD27-11EA30A0E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4" name="AutoShape 3" descr="(question)">
          <a:extLst>
            <a:ext uri="{FF2B5EF4-FFF2-40B4-BE49-F238E27FC236}">
              <a16:creationId xmlns:a16="http://schemas.microsoft.com/office/drawing/2014/main" id="{A36B1C87-3469-4DE1-93F1-33D142129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5" name="AutoShape 3" descr="(question)">
          <a:extLst>
            <a:ext uri="{FF2B5EF4-FFF2-40B4-BE49-F238E27FC236}">
              <a16:creationId xmlns:a16="http://schemas.microsoft.com/office/drawing/2014/main" id="{01DED518-345D-4E96-8D6F-C5DD7DA76F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6" name="AutoShape 3" descr="(question)">
          <a:extLst>
            <a:ext uri="{FF2B5EF4-FFF2-40B4-BE49-F238E27FC236}">
              <a16:creationId xmlns:a16="http://schemas.microsoft.com/office/drawing/2014/main" id="{DD6186FB-CE97-4DF1-9EFC-13D767FDC0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7" name="AutoShape 3" descr="(question)">
          <a:extLst>
            <a:ext uri="{FF2B5EF4-FFF2-40B4-BE49-F238E27FC236}">
              <a16:creationId xmlns:a16="http://schemas.microsoft.com/office/drawing/2014/main" id="{E7981844-690B-427F-9113-5F320B8DE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8" name="AutoShape 3" descr="(question)">
          <a:extLst>
            <a:ext uri="{FF2B5EF4-FFF2-40B4-BE49-F238E27FC236}">
              <a16:creationId xmlns:a16="http://schemas.microsoft.com/office/drawing/2014/main" id="{660D53B7-23BF-437A-965F-139C5653F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79" name="AutoShape 3" descr="(question)">
          <a:extLst>
            <a:ext uri="{FF2B5EF4-FFF2-40B4-BE49-F238E27FC236}">
              <a16:creationId xmlns:a16="http://schemas.microsoft.com/office/drawing/2014/main" id="{96FF3B9A-7338-4287-BA76-4154808D9C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0" name="AutoShape 3" descr="(question)">
          <a:extLst>
            <a:ext uri="{FF2B5EF4-FFF2-40B4-BE49-F238E27FC236}">
              <a16:creationId xmlns:a16="http://schemas.microsoft.com/office/drawing/2014/main" id="{AD63A2D1-C329-40BA-85D6-2F65E588C65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1" name="AutoShape 3" descr="(question)">
          <a:extLst>
            <a:ext uri="{FF2B5EF4-FFF2-40B4-BE49-F238E27FC236}">
              <a16:creationId xmlns:a16="http://schemas.microsoft.com/office/drawing/2014/main" id="{89583B3D-ADA6-4938-A6A6-D4F29F632C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2" name="AutoShape 3" descr="(question)">
          <a:extLst>
            <a:ext uri="{FF2B5EF4-FFF2-40B4-BE49-F238E27FC236}">
              <a16:creationId xmlns:a16="http://schemas.microsoft.com/office/drawing/2014/main" id="{CF321E91-E571-47EA-995B-FF25EE9A43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3" name="AutoShape 3" descr="(question)">
          <a:extLst>
            <a:ext uri="{FF2B5EF4-FFF2-40B4-BE49-F238E27FC236}">
              <a16:creationId xmlns:a16="http://schemas.microsoft.com/office/drawing/2014/main" id="{7D1BB5CC-88E7-4C5D-8284-12B93CE3ED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4" name="AutoShape 3" descr="(question)">
          <a:extLst>
            <a:ext uri="{FF2B5EF4-FFF2-40B4-BE49-F238E27FC236}">
              <a16:creationId xmlns:a16="http://schemas.microsoft.com/office/drawing/2014/main" id="{5D7B0545-E49D-4C5D-8724-D94DBB6E9F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5" name="AutoShape 3" descr="(question)">
          <a:extLst>
            <a:ext uri="{FF2B5EF4-FFF2-40B4-BE49-F238E27FC236}">
              <a16:creationId xmlns:a16="http://schemas.microsoft.com/office/drawing/2014/main" id="{BD313B97-2968-4161-A4DA-8D4BB1727A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6" name="AutoShape 3" descr="(question)">
          <a:extLst>
            <a:ext uri="{FF2B5EF4-FFF2-40B4-BE49-F238E27FC236}">
              <a16:creationId xmlns:a16="http://schemas.microsoft.com/office/drawing/2014/main" id="{571ED96B-8B87-4B18-8C07-F136778AE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7" name="AutoShape 3" descr="(question)">
          <a:extLst>
            <a:ext uri="{FF2B5EF4-FFF2-40B4-BE49-F238E27FC236}">
              <a16:creationId xmlns:a16="http://schemas.microsoft.com/office/drawing/2014/main" id="{C98C17EC-A963-4EEF-8393-F36B485D30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8" name="AutoShape 3" descr="(question)">
          <a:extLst>
            <a:ext uri="{FF2B5EF4-FFF2-40B4-BE49-F238E27FC236}">
              <a16:creationId xmlns:a16="http://schemas.microsoft.com/office/drawing/2014/main" id="{0DA6F564-7D97-4CE6-852B-329F84CC50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89" name="AutoShape 3" descr="(question)">
          <a:extLst>
            <a:ext uri="{FF2B5EF4-FFF2-40B4-BE49-F238E27FC236}">
              <a16:creationId xmlns:a16="http://schemas.microsoft.com/office/drawing/2014/main" id="{70504423-150E-4DF7-9779-520D6FDB45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0" name="AutoShape 3" descr="(question)">
          <a:extLst>
            <a:ext uri="{FF2B5EF4-FFF2-40B4-BE49-F238E27FC236}">
              <a16:creationId xmlns:a16="http://schemas.microsoft.com/office/drawing/2014/main" id="{E458B3B0-C95D-4AB8-AA9F-F9E089DB3B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1" name="AutoShape 3" descr="(question)">
          <a:extLst>
            <a:ext uri="{FF2B5EF4-FFF2-40B4-BE49-F238E27FC236}">
              <a16:creationId xmlns:a16="http://schemas.microsoft.com/office/drawing/2014/main" id="{94F1612D-6732-4BE7-8EEC-229353810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2" name="AutoShape 3" descr="(question)">
          <a:extLst>
            <a:ext uri="{FF2B5EF4-FFF2-40B4-BE49-F238E27FC236}">
              <a16:creationId xmlns:a16="http://schemas.microsoft.com/office/drawing/2014/main" id="{7113BC1D-574C-45B2-B2DC-D60BD7AFA5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3" name="AutoShape 3" descr="(question)">
          <a:extLst>
            <a:ext uri="{FF2B5EF4-FFF2-40B4-BE49-F238E27FC236}">
              <a16:creationId xmlns:a16="http://schemas.microsoft.com/office/drawing/2014/main" id="{945965C5-6EF2-436A-B0C0-3A56799B6D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4" name="AutoShape 3" descr="(question)">
          <a:extLst>
            <a:ext uri="{FF2B5EF4-FFF2-40B4-BE49-F238E27FC236}">
              <a16:creationId xmlns:a16="http://schemas.microsoft.com/office/drawing/2014/main" id="{01B30174-FE07-4F06-B91E-2D6081676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5" name="AutoShape 3" descr="(question)">
          <a:extLst>
            <a:ext uri="{FF2B5EF4-FFF2-40B4-BE49-F238E27FC236}">
              <a16:creationId xmlns:a16="http://schemas.microsoft.com/office/drawing/2014/main" id="{424C3FE8-A5ED-4376-888C-4A5CB45DA1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6" name="AutoShape 3" descr="(question)">
          <a:extLst>
            <a:ext uri="{FF2B5EF4-FFF2-40B4-BE49-F238E27FC236}">
              <a16:creationId xmlns:a16="http://schemas.microsoft.com/office/drawing/2014/main" id="{25F9D595-A57C-4966-9894-7CE054CC8F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7" name="AutoShape 3" descr="(question)">
          <a:extLst>
            <a:ext uri="{FF2B5EF4-FFF2-40B4-BE49-F238E27FC236}">
              <a16:creationId xmlns:a16="http://schemas.microsoft.com/office/drawing/2014/main" id="{900A3AC4-9882-4218-9938-4256601B0A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8" name="AutoShape 3" descr="(question)">
          <a:extLst>
            <a:ext uri="{FF2B5EF4-FFF2-40B4-BE49-F238E27FC236}">
              <a16:creationId xmlns:a16="http://schemas.microsoft.com/office/drawing/2014/main" id="{BF2A94FA-E202-4760-AB09-9EC48AD3B6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599" name="AutoShape 3" descr="(question)">
          <a:extLst>
            <a:ext uri="{FF2B5EF4-FFF2-40B4-BE49-F238E27FC236}">
              <a16:creationId xmlns:a16="http://schemas.microsoft.com/office/drawing/2014/main" id="{BAF8C0EE-D84E-4329-8D7E-759CF1441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0" name="AutoShape 3" descr="(question)">
          <a:extLst>
            <a:ext uri="{FF2B5EF4-FFF2-40B4-BE49-F238E27FC236}">
              <a16:creationId xmlns:a16="http://schemas.microsoft.com/office/drawing/2014/main" id="{FB851B89-90F6-4893-BDE8-37E70031DD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1" name="AutoShape 3" descr="(question)">
          <a:extLst>
            <a:ext uri="{FF2B5EF4-FFF2-40B4-BE49-F238E27FC236}">
              <a16:creationId xmlns:a16="http://schemas.microsoft.com/office/drawing/2014/main" id="{B39C2670-8622-47C6-8FEE-6D32DB54A9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2" name="AutoShape 3" descr="(question)">
          <a:extLst>
            <a:ext uri="{FF2B5EF4-FFF2-40B4-BE49-F238E27FC236}">
              <a16:creationId xmlns:a16="http://schemas.microsoft.com/office/drawing/2014/main" id="{D5A59480-8270-40E1-A806-0FC7A46BF0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3" name="AutoShape 3" descr="(question)">
          <a:extLst>
            <a:ext uri="{FF2B5EF4-FFF2-40B4-BE49-F238E27FC236}">
              <a16:creationId xmlns:a16="http://schemas.microsoft.com/office/drawing/2014/main" id="{DF9FFBDF-A052-4FC7-9AEF-8DB204737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4" name="AutoShape 3" descr="(question)">
          <a:extLst>
            <a:ext uri="{FF2B5EF4-FFF2-40B4-BE49-F238E27FC236}">
              <a16:creationId xmlns:a16="http://schemas.microsoft.com/office/drawing/2014/main" id="{8E39B0FD-84FE-47DE-BE86-7A6C54AA71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5" name="AutoShape 3" descr="(question)">
          <a:extLst>
            <a:ext uri="{FF2B5EF4-FFF2-40B4-BE49-F238E27FC236}">
              <a16:creationId xmlns:a16="http://schemas.microsoft.com/office/drawing/2014/main" id="{1305A7E0-6D65-4A45-B810-974C41DE5A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6" name="AutoShape 3" descr="(question)">
          <a:extLst>
            <a:ext uri="{FF2B5EF4-FFF2-40B4-BE49-F238E27FC236}">
              <a16:creationId xmlns:a16="http://schemas.microsoft.com/office/drawing/2014/main" id="{701DB61E-38A4-49BB-AA0E-7CFE9D848C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7" name="AutoShape 3" descr="(question)">
          <a:extLst>
            <a:ext uri="{FF2B5EF4-FFF2-40B4-BE49-F238E27FC236}">
              <a16:creationId xmlns:a16="http://schemas.microsoft.com/office/drawing/2014/main" id="{48D62F14-0B90-4F39-BAE4-D676F34AAD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8" name="AutoShape 3" descr="(question)">
          <a:extLst>
            <a:ext uri="{FF2B5EF4-FFF2-40B4-BE49-F238E27FC236}">
              <a16:creationId xmlns:a16="http://schemas.microsoft.com/office/drawing/2014/main" id="{91931E4F-F707-4217-B400-B63D7BB24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09" name="AutoShape 3" descr="(question)">
          <a:extLst>
            <a:ext uri="{FF2B5EF4-FFF2-40B4-BE49-F238E27FC236}">
              <a16:creationId xmlns:a16="http://schemas.microsoft.com/office/drawing/2014/main" id="{2AAD5E02-6AFE-4524-8589-766B782CC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0" name="AutoShape 3" descr="(question)">
          <a:extLst>
            <a:ext uri="{FF2B5EF4-FFF2-40B4-BE49-F238E27FC236}">
              <a16:creationId xmlns:a16="http://schemas.microsoft.com/office/drawing/2014/main" id="{7781C48A-634A-452C-965F-10FA1756A1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1" name="AutoShape 3" descr="(question)">
          <a:extLst>
            <a:ext uri="{FF2B5EF4-FFF2-40B4-BE49-F238E27FC236}">
              <a16:creationId xmlns:a16="http://schemas.microsoft.com/office/drawing/2014/main" id="{49E8E262-F89F-4553-816D-16112612AE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2" name="AutoShape 3" descr="(question)">
          <a:extLst>
            <a:ext uri="{FF2B5EF4-FFF2-40B4-BE49-F238E27FC236}">
              <a16:creationId xmlns:a16="http://schemas.microsoft.com/office/drawing/2014/main" id="{68AC7154-42BD-4908-A0A2-49DAC69B63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3" name="AutoShape 3" descr="(question)">
          <a:extLst>
            <a:ext uri="{FF2B5EF4-FFF2-40B4-BE49-F238E27FC236}">
              <a16:creationId xmlns:a16="http://schemas.microsoft.com/office/drawing/2014/main" id="{304EE6F4-C9A1-4E0A-88EC-7C0EF5D8F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4" name="AutoShape 3" descr="(question)">
          <a:extLst>
            <a:ext uri="{FF2B5EF4-FFF2-40B4-BE49-F238E27FC236}">
              <a16:creationId xmlns:a16="http://schemas.microsoft.com/office/drawing/2014/main" id="{AAE191EA-170C-4FC1-8DD4-3F06D1C9D0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5" name="AutoShape 3" descr="(question)">
          <a:extLst>
            <a:ext uri="{FF2B5EF4-FFF2-40B4-BE49-F238E27FC236}">
              <a16:creationId xmlns:a16="http://schemas.microsoft.com/office/drawing/2014/main" id="{F3C9B8FC-170D-46BF-9BED-088D9D1488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6" name="AutoShape 3" descr="(question)">
          <a:extLst>
            <a:ext uri="{FF2B5EF4-FFF2-40B4-BE49-F238E27FC236}">
              <a16:creationId xmlns:a16="http://schemas.microsoft.com/office/drawing/2014/main" id="{1A540394-3DC9-4543-8D4E-50A626461A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7" name="AutoShape 3" descr="(question)">
          <a:extLst>
            <a:ext uri="{FF2B5EF4-FFF2-40B4-BE49-F238E27FC236}">
              <a16:creationId xmlns:a16="http://schemas.microsoft.com/office/drawing/2014/main" id="{14823C16-E37E-495D-8715-D43E54BF24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8" name="AutoShape 3" descr="(question)">
          <a:extLst>
            <a:ext uri="{FF2B5EF4-FFF2-40B4-BE49-F238E27FC236}">
              <a16:creationId xmlns:a16="http://schemas.microsoft.com/office/drawing/2014/main" id="{37E927A5-BA77-4486-A037-B9CD4C6645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19" name="AutoShape 3" descr="(question)">
          <a:extLst>
            <a:ext uri="{FF2B5EF4-FFF2-40B4-BE49-F238E27FC236}">
              <a16:creationId xmlns:a16="http://schemas.microsoft.com/office/drawing/2014/main" id="{5AAB09D2-4685-489B-A767-C4BE8BFE0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0" name="AutoShape 3" descr="(question)">
          <a:extLst>
            <a:ext uri="{FF2B5EF4-FFF2-40B4-BE49-F238E27FC236}">
              <a16:creationId xmlns:a16="http://schemas.microsoft.com/office/drawing/2014/main" id="{1427E527-B46A-4604-9FBB-358692DA9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1" name="AutoShape 3" descr="(question)">
          <a:extLst>
            <a:ext uri="{FF2B5EF4-FFF2-40B4-BE49-F238E27FC236}">
              <a16:creationId xmlns:a16="http://schemas.microsoft.com/office/drawing/2014/main" id="{87F5289E-AC5C-428C-A227-6AE5841593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2" name="AutoShape 3" descr="(question)">
          <a:extLst>
            <a:ext uri="{FF2B5EF4-FFF2-40B4-BE49-F238E27FC236}">
              <a16:creationId xmlns:a16="http://schemas.microsoft.com/office/drawing/2014/main" id="{171E4D58-5474-416D-B9B2-D0AC08DC9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3" name="AutoShape 3" descr="(question)">
          <a:extLst>
            <a:ext uri="{FF2B5EF4-FFF2-40B4-BE49-F238E27FC236}">
              <a16:creationId xmlns:a16="http://schemas.microsoft.com/office/drawing/2014/main" id="{2FBCB836-6062-403A-AFB9-AA903D24B2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4" name="AutoShape 3" descr="(question)">
          <a:extLst>
            <a:ext uri="{FF2B5EF4-FFF2-40B4-BE49-F238E27FC236}">
              <a16:creationId xmlns:a16="http://schemas.microsoft.com/office/drawing/2014/main" id="{B57518F3-19E7-45D1-B890-33B9C741E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5" name="AutoShape 3" descr="(question)">
          <a:extLst>
            <a:ext uri="{FF2B5EF4-FFF2-40B4-BE49-F238E27FC236}">
              <a16:creationId xmlns:a16="http://schemas.microsoft.com/office/drawing/2014/main" id="{D52B1D59-982B-47EA-A3C8-792441374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6" name="AutoShape 3" descr="(question)">
          <a:extLst>
            <a:ext uri="{FF2B5EF4-FFF2-40B4-BE49-F238E27FC236}">
              <a16:creationId xmlns:a16="http://schemas.microsoft.com/office/drawing/2014/main" id="{6F6D53B9-B654-4615-9FFA-961D2D7F49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7" name="AutoShape 3" descr="(question)">
          <a:extLst>
            <a:ext uri="{FF2B5EF4-FFF2-40B4-BE49-F238E27FC236}">
              <a16:creationId xmlns:a16="http://schemas.microsoft.com/office/drawing/2014/main" id="{B4AEA554-2AC1-4F5A-BE31-6C75C5B69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8" name="AutoShape 3" descr="(question)">
          <a:extLst>
            <a:ext uri="{FF2B5EF4-FFF2-40B4-BE49-F238E27FC236}">
              <a16:creationId xmlns:a16="http://schemas.microsoft.com/office/drawing/2014/main" id="{726689CC-6CEB-4BFA-9453-30A70EF37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29" name="AutoShape 3" descr="(question)">
          <a:extLst>
            <a:ext uri="{FF2B5EF4-FFF2-40B4-BE49-F238E27FC236}">
              <a16:creationId xmlns:a16="http://schemas.microsoft.com/office/drawing/2014/main" id="{24161970-6E80-4C9C-915D-7AECC69039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0" name="AutoShape 3" descr="(question)">
          <a:extLst>
            <a:ext uri="{FF2B5EF4-FFF2-40B4-BE49-F238E27FC236}">
              <a16:creationId xmlns:a16="http://schemas.microsoft.com/office/drawing/2014/main" id="{DD73A34E-B2D5-4C7A-ADA6-7E116F15F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1" name="AutoShape 3" descr="(question)">
          <a:extLst>
            <a:ext uri="{FF2B5EF4-FFF2-40B4-BE49-F238E27FC236}">
              <a16:creationId xmlns:a16="http://schemas.microsoft.com/office/drawing/2014/main" id="{26BD05AB-E625-4228-9B58-12DE04DBAE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2" name="AutoShape 3" descr="(question)">
          <a:extLst>
            <a:ext uri="{FF2B5EF4-FFF2-40B4-BE49-F238E27FC236}">
              <a16:creationId xmlns:a16="http://schemas.microsoft.com/office/drawing/2014/main" id="{9444714F-B81F-4512-9921-A7E1CF4FD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3" name="AutoShape 3" descr="(question)">
          <a:extLst>
            <a:ext uri="{FF2B5EF4-FFF2-40B4-BE49-F238E27FC236}">
              <a16:creationId xmlns:a16="http://schemas.microsoft.com/office/drawing/2014/main" id="{4E2B911B-823A-4995-B435-4E2EBD17DF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4" name="AutoShape 3" descr="(question)">
          <a:extLst>
            <a:ext uri="{FF2B5EF4-FFF2-40B4-BE49-F238E27FC236}">
              <a16:creationId xmlns:a16="http://schemas.microsoft.com/office/drawing/2014/main" id="{4E54BCB2-338B-47A5-ADC3-550CA275CB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5" name="AutoShape 3" descr="(question)">
          <a:extLst>
            <a:ext uri="{FF2B5EF4-FFF2-40B4-BE49-F238E27FC236}">
              <a16:creationId xmlns:a16="http://schemas.microsoft.com/office/drawing/2014/main" id="{6F3878BE-B1D7-4300-832E-EF76E65BC1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6" name="AutoShape 3" descr="(question)">
          <a:extLst>
            <a:ext uri="{FF2B5EF4-FFF2-40B4-BE49-F238E27FC236}">
              <a16:creationId xmlns:a16="http://schemas.microsoft.com/office/drawing/2014/main" id="{CCBB2A60-010C-4A04-9389-1B93A7D27C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7" name="AutoShape 3" descr="(question)">
          <a:extLst>
            <a:ext uri="{FF2B5EF4-FFF2-40B4-BE49-F238E27FC236}">
              <a16:creationId xmlns:a16="http://schemas.microsoft.com/office/drawing/2014/main" id="{E2D6BA3E-8E48-4ACD-9D4A-B5B997644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8" name="AutoShape 3" descr="(question)">
          <a:extLst>
            <a:ext uri="{FF2B5EF4-FFF2-40B4-BE49-F238E27FC236}">
              <a16:creationId xmlns:a16="http://schemas.microsoft.com/office/drawing/2014/main" id="{EAA43A8D-93B4-4D32-BB67-AC8D4710E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39" name="AutoShape 3" descr="(question)">
          <a:extLst>
            <a:ext uri="{FF2B5EF4-FFF2-40B4-BE49-F238E27FC236}">
              <a16:creationId xmlns:a16="http://schemas.microsoft.com/office/drawing/2014/main" id="{EAF2CAAB-8953-41B1-B5F2-C3BC2F36B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0" name="AutoShape 3" descr="(question)">
          <a:extLst>
            <a:ext uri="{FF2B5EF4-FFF2-40B4-BE49-F238E27FC236}">
              <a16:creationId xmlns:a16="http://schemas.microsoft.com/office/drawing/2014/main" id="{875C7B8D-5DBE-442C-B446-E07BF694DB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1" name="AutoShape 3" descr="(question)">
          <a:extLst>
            <a:ext uri="{FF2B5EF4-FFF2-40B4-BE49-F238E27FC236}">
              <a16:creationId xmlns:a16="http://schemas.microsoft.com/office/drawing/2014/main" id="{B25EFA08-2B2B-48C7-8367-5438B65807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2" name="AutoShape 3" descr="(question)">
          <a:extLst>
            <a:ext uri="{FF2B5EF4-FFF2-40B4-BE49-F238E27FC236}">
              <a16:creationId xmlns:a16="http://schemas.microsoft.com/office/drawing/2014/main" id="{3BCAE497-CD2A-4A4F-A383-3B510DDAC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3" name="AutoShape 3" descr="(question)">
          <a:extLst>
            <a:ext uri="{FF2B5EF4-FFF2-40B4-BE49-F238E27FC236}">
              <a16:creationId xmlns:a16="http://schemas.microsoft.com/office/drawing/2014/main" id="{CA825729-E09B-41E1-B08C-A1F96DCFA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4" name="AutoShape 3" descr="(question)">
          <a:extLst>
            <a:ext uri="{FF2B5EF4-FFF2-40B4-BE49-F238E27FC236}">
              <a16:creationId xmlns:a16="http://schemas.microsoft.com/office/drawing/2014/main" id="{5F7A764A-8EB4-48E4-8266-966CC9993C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5" name="AutoShape 3" descr="(question)">
          <a:extLst>
            <a:ext uri="{FF2B5EF4-FFF2-40B4-BE49-F238E27FC236}">
              <a16:creationId xmlns:a16="http://schemas.microsoft.com/office/drawing/2014/main" id="{FE4006A0-CDB0-4880-A2EC-1A8BB9AA9F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6" name="AutoShape 3" descr="(question)">
          <a:extLst>
            <a:ext uri="{FF2B5EF4-FFF2-40B4-BE49-F238E27FC236}">
              <a16:creationId xmlns:a16="http://schemas.microsoft.com/office/drawing/2014/main" id="{3303B803-3D32-4DDE-A5BD-69C8A58F67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7" name="AutoShape 3" descr="(question)">
          <a:extLst>
            <a:ext uri="{FF2B5EF4-FFF2-40B4-BE49-F238E27FC236}">
              <a16:creationId xmlns:a16="http://schemas.microsoft.com/office/drawing/2014/main" id="{9B2CB7D1-1397-4504-91FB-AFD551F45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8" name="AutoShape 3" descr="(question)">
          <a:extLst>
            <a:ext uri="{FF2B5EF4-FFF2-40B4-BE49-F238E27FC236}">
              <a16:creationId xmlns:a16="http://schemas.microsoft.com/office/drawing/2014/main" id="{7F2A02B8-1504-43A7-A415-D213A05B5D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49" name="AutoShape 3" descr="(question)">
          <a:extLst>
            <a:ext uri="{FF2B5EF4-FFF2-40B4-BE49-F238E27FC236}">
              <a16:creationId xmlns:a16="http://schemas.microsoft.com/office/drawing/2014/main" id="{44982EBB-D56A-4B34-B474-F6AF7C15D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0" name="AutoShape 3" descr="(question)">
          <a:extLst>
            <a:ext uri="{FF2B5EF4-FFF2-40B4-BE49-F238E27FC236}">
              <a16:creationId xmlns:a16="http://schemas.microsoft.com/office/drawing/2014/main" id="{3540B463-9AE3-4D75-96FC-33EFB8A46A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1" name="AutoShape 3" descr="(question)">
          <a:extLst>
            <a:ext uri="{FF2B5EF4-FFF2-40B4-BE49-F238E27FC236}">
              <a16:creationId xmlns:a16="http://schemas.microsoft.com/office/drawing/2014/main" id="{57D72358-BAE5-488A-88D5-7EB22EAE50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2" name="AutoShape 3" descr="(question)">
          <a:extLst>
            <a:ext uri="{FF2B5EF4-FFF2-40B4-BE49-F238E27FC236}">
              <a16:creationId xmlns:a16="http://schemas.microsoft.com/office/drawing/2014/main" id="{310B02FB-BFA4-429F-9CEE-40EB5969C2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3" name="AutoShape 3" descr="(question)">
          <a:extLst>
            <a:ext uri="{FF2B5EF4-FFF2-40B4-BE49-F238E27FC236}">
              <a16:creationId xmlns:a16="http://schemas.microsoft.com/office/drawing/2014/main" id="{D452C7DD-ED92-45DB-85B3-117DA70AE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4" name="AutoShape 3" descr="(question)">
          <a:extLst>
            <a:ext uri="{FF2B5EF4-FFF2-40B4-BE49-F238E27FC236}">
              <a16:creationId xmlns:a16="http://schemas.microsoft.com/office/drawing/2014/main" id="{C20E7816-2610-47DC-A3E9-53170F1B81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5" name="AutoShape 3" descr="(question)">
          <a:extLst>
            <a:ext uri="{FF2B5EF4-FFF2-40B4-BE49-F238E27FC236}">
              <a16:creationId xmlns:a16="http://schemas.microsoft.com/office/drawing/2014/main" id="{7C7AC585-E6FB-4ECD-A20D-F5490B05FE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6" name="AutoShape 3" descr="(question)">
          <a:extLst>
            <a:ext uri="{FF2B5EF4-FFF2-40B4-BE49-F238E27FC236}">
              <a16:creationId xmlns:a16="http://schemas.microsoft.com/office/drawing/2014/main" id="{C2EC7B03-0972-4168-A271-C1913C9B52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7" name="AutoShape 3" descr="(question)">
          <a:extLst>
            <a:ext uri="{FF2B5EF4-FFF2-40B4-BE49-F238E27FC236}">
              <a16:creationId xmlns:a16="http://schemas.microsoft.com/office/drawing/2014/main" id="{51CC66E3-CD1F-49D7-9A49-4700BAABD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8" name="AutoShape 3" descr="(question)">
          <a:extLst>
            <a:ext uri="{FF2B5EF4-FFF2-40B4-BE49-F238E27FC236}">
              <a16:creationId xmlns:a16="http://schemas.microsoft.com/office/drawing/2014/main" id="{E84A54EF-8CD2-4DAD-AC64-9BBEFAC95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59" name="AutoShape 3" descr="(question)">
          <a:extLst>
            <a:ext uri="{FF2B5EF4-FFF2-40B4-BE49-F238E27FC236}">
              <a16:creationId xmlns:a16="http://schemas.microsoft.com/office/drawing/2014/main" id="{88775860-66A1-4BEE-B842-1F666BC2D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0" name="AutoShape 3" descr="(question)">
          <a:extLst>
            <a:ext uri="{FF2B5EF4-FFF2-40B4-BE49-F238E27FC236}">
              <a16:creationId xmlns:a16="http://schemas.microsoft.com/office/drawing/2014/main" id="{BE3A6101-DE1E-4AAB-A143-F86311DFF4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1" name="AutoShape 3" descr="(question)">
          <a:extLst>
            <a:ext uri="{FF2B5EF4-FFF2-40B4-BE49-F238E27FC236}">
              <a16:creationId xmlns:a16="http://schemas.microsoft.com/office/drawing/2014/main" id="{0322C0B3-ABF0-4CCD-9FAD-D3C4A62501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2" name="AutoShape 3" descr="(question)">
          <a:extLst>
            <a:ext uri="{FF2B5EF4-FFF2-40B4-BE49-F238E27FC236}">
              <a16:creationId xmlns:a16="http://schemas.microsoft.com/office/drawing/2014/main" id="{F479B7D4-C32F-4AC5-A7FE-C76193911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3" name="AutoShape 3" descr="(question)">
          <a:extLst>
            <a:ext uri="{FF2B5EF4-FFF2-40B4-BE49-F238E27FC236}">
              <a16:creationId xmlns:a16="http://schemas.microsoft.com/office/drawing/2014/main" id="{C72DA623-863C-4D44-BB86-58D91D6DF8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4" name="AutoShape 3" descr="(question)">
          <a:extLst>
            <a:ext uri="{FF2B5EF4-FFF2-40B4-BE49-F238E27FC236}">
              <a16:creationId xmlns:a16="http://schemas.microsoft.com/office/drawing/2014/main" id="{CF55F2F9-88A9-4D5E-9588-A2D3B1841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5" name="AutoShape 3" descr="(question)">
          <a:extLst>
            <a:ext uri="{FF2B5EF4-FFF2-40B4-BE49-F238E27FC236}">
              <a16:creationId xmlns:a16="http://schemas.microsoft.com/office/drawing/2014/main" id="{531E5E0B-8262-4F01-80E8-AD04B3066C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6" name="AutoShape 3" descr="(question)">
          <a:extLst>
            <a:ext uri="{FF2B5EF4-FFF2-40B4-BE49-F238E27FC236}">
              <a16:creationId xmlns:a16="http://schemas.microsoft.com/office/drawing/2014/main" id="{97E4DF03-0ED6-45CD-B7D8-715B52677C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7" name="AutoShape 3" descr="(question)">
          <a:extLst>
            <a:ext uri="{FF2B5EF4-FFF2-40B4-BE49-F238E27FC236}">
              <a16:creationId xmlns:a16="http://schemas.microsoft.com/office/drawing/2014/main" id="{6DF67193-C3A9-4816-B828-F991EF523A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8" name="AutoShape 3" descr="(question)">
          <a:extLst>
            <a:ext uri="{FF2B5EF4-FFF2-40B4-BE49-F238E27FC236}">
              <a16:creationId xmlns:a16="http://schemas.microsoft.com/office/drawing/2014/main" id="{B04FAB82-462B-4CE1-A5DA-1100741EA9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69" name="AutoShape 3" descr="(question)">
          <a:extLst>
            <a:ext uri="{FF2B5EF4-FFF2-40B4-BE49-F238E27FC236}">
              <a16:creationId xmlns:a16="http://schemas.microsoft.com/office/drawing/2014/main" id="{01DA2958-1801-4753-B838-995CF3C62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0" name="AutoShape 3" descr="(question)">
          <a:extLst>
            <a:ext uri="{FF2B5EF4-FFF2-40B4-BE49-F238E27FC236}">
              <a16:creationId xmlns:a16="http://schemas.microsoft.com/office/drawing/2014/main" id="{76B49FD0-0D9F-4E48-94CA-5F4569F8EA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1" name="AutoShape 3" descr="(question)">
          <a:extLst>
            <a:ext uri="{FF2B5EF4-FFF2-40B4-BE49-F238E27FC236}">
              <a16:creationId xmlns:a16="http://schemas.microsoft.com/office/drawing/2014/main" id="{98D626B0-0A34-428A-8825-79DA296361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2" name="AutoShape 3" descr="(question)">
          <a:extLst>
            <a:ext uri="{FF2B5EF4-FFF2-40B4-BE49-F238E27FC236}">
              <a16:creationId xmlns:a16="http://schemas.microsoft.com/office/drawing/2014/main" id="{764CC39B-43A1-46DA-8250-DBFF3380B0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3" name="AutoShape 3" descr="(question)">
          <a:extLst>
            <a:ext uri="{FF2B5EF4-FFF2-40B4-BE49-F238E27FC236}">
              <a16:creationId xmlns:a16="http://schemas.microsoft.com/office/drawing/2014/main" id="{50B636AF-F172-4A92-A71F-ED68146A03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4" name="AutoShape 3" descr="(question)">
          <a:extLst>
            <a:ext uri="{FF2B5EF4-FFF2-40B4-BE49-F238E27FC236}">
              <a16:creationId xmlns:a16="http://schemas.microsoft.com/office/drawing/2014/main" id="{95516BF7-FE56-42D7-AC14-1AA15FB2C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5" name="AutoShape 3" descr="(question)">
          <a:extLst>
            <a:ext uri="{FF2B5EF4-FFF2-40B4-BE49-F238E27FC236}">
              <a16:creationId xmlns:a16="http://schemas.microsoft.com/office/drawing/2014/main" id="{A81F0786-9C39-4EAB-A3FB-D80662D3F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6" name="AutoShape 3" descr="(question)">
          <a:extLst>
            <a:ext uri="{FF2B5EF4-FFF2-40B4-BE49-F238E27FC236}">
              <a16:creationId xmlns:a16="http://schemas.microsoft.com/office/drawing/2014/main" id="{5965D1BD-8458-477B-B4BA-0DCC34E2F6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7" name="AutoShape 3" descr="(question)">
          <a:extLst>
            <a:ext uri="{FF2B5EF4-FFF2-40B4-BE49-F238E27FC236}">
              <a16:creationId xmlns:a16="http://schemas.microsoft.com/office/drawing/2014/main" id="{15CD64C2-4A2C-4F4B-8675-8D77EFDFB5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8" name="AutoShape 3" descr="(question)">
          <a:extLst>
            <a:ext uri="{FF2B5EF4-FFF2-40B4-BE49-F238E27FC236}">
              <a16:creationId xmlns:a16="http://schemas.microsoft.com/office/drawing/2014/main" id="{F6E39112-4AB7-4455-B63A-31E545EBDB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79" name="AutoShape 3" descr="(question)">
          <a:extLst>
            <a:ext uri="{FF2B5EF4-FFF2-40B4-BE49-F238E27FC236}">
              <a16:creationId xmlns:a16="http://schemas.microsoft.com/office/drawing/2014/main" id="{6406F017-F862-4EB4-91F9-93DC866CC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0" name="AutoShape 3" descr="(question)">
          <a:extLst>
            <a:ext uri="{FF2B5EF4-FFF2-40B4-BE49-F238E27FC236}">
              <a16:creationId xmlns:a16="http://schemas.microsoft.com/office/drawing/2014/main" id="{B278B6B0-AAC6-4F34-A72A-55099323E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1" name="AutoShape 3" descr="(question)">
          <a:extLst>
            <a:ext uri="{FF2B5EF4-FFF2-40B4-BE49-F238E27FC236}">
              <a16:creationId xmlns:a16="http://schemas.microsoft.com/office/drawing/2014/main" id="{2F10E4EB-520F-42D4-83A8-A98B2930724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2" name="AutoShape 3" descr="(question)">
          <a:extLst>
            <a:ext uri="{FF2B5EF4-FFF2-40B4-BE49-F238E27FC236}">
              <a16:creationId xmlns:a16="http://schemas.microsoft.com/office/drawing/2014/main" id="{F53D69C8-7A4C-4334-9F57-91F1C1FDA6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3" name="AutoShape 3" descr="(question)">
          <a:extLst>
            <a:ext uri="{FF2B5EF4-FFF2-40B4-BE49-F238E27FC236}">
              <a16:creationId xmlns:a16="http://schemas.microsoft.com/office/drawing/2014/main" id="{60285A5D-9A67-4747-A59B-8120D0C4CC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84" name="AutoShape 3" descr="(question)">
          <a:extLst>
            <a:ext uri="{FF2B5EF4-FFF2-40B4-BE49-F238E27FC236}">
              <a16:creationId xmlns:a16="http://schemas.microsoft.com/office/drawing/2014/main" id="{3341B500-2C29-4534-AA0F-89D2455457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5" name="AutoShape 3" descr="(question)">
          <a:extLst>
            <a:ext uri="{FF2B5EF4-FFF2-40B4-BE49-F238E27FC236}">
              <a16:creationId xmlns:a16="http://schemas.microsoft.com/office/drawing/2014/main" id="{C5A7F5AE-DE53-42F3-A3D8-201B86AC3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6" name="AutoShape 3" descr="(question)">
          <a:extLst>
            <a:ext uri="{FF2B5EF4-FFF2-40B4-BE49-F238E27FC236}">
              <a16:creationId xmlns:a16="http://schemas.microsoft.com/office/drawing/2014/main" id="{F2E8164D-3CFC-4328-957D-7ABD8B7CC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7" name="AutoShape 3" descr="(question)">
          <a:extLst>
            <a:ext uri="{FF2B5EF4-FFF2-40B4-BE49-F238E27FC236}">
              <a16:creationId xmlns:a16="http://schemas.microsoft.com/office/drawing/2014/main" id="{4D5F815D-9992-4EE7-9CDD-580ECEFA8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8" name="AutoShape 3" descr="(question)">
          <a:extLst>
            <a:ext uri="{FF2B5EF4-FFF2-40B4-BE49-F238E27FC236}">
              <a16:creationId xmlns:a16="http://schemas.microsoft.com/office/drawing/2014/main" id="{25AEAF09-FAD3-4169-A359-FDA6216EF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89" name="AutoShape 3" descr="(question)">
          <a:extLst>
            <a:ext uri="{FF2B5EF4-FFF2-40B4-BE49-F238E27FC236}">
              <a16:creationId xmlns:a16="http://schemas.microsoft.com/office/drawing/2014/main" id="{7BBCF777-C4EB-4448-BFA0-0FCB9FF3D9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90" name="AutoShape 3" descr="(question)">
          <a:extLst>
            <a:ext uri="{FF2B5EF4-FFF2-40B4-BE49-F238E27FC236}">
              <a16:creationId xmlns:a16="http://schemas.microsoft.com/office/drawing/2014/main" id="{F233E1FB-73EE-421F-BBE6-4A2FFB555A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691" name="AutoShape 3" descr="(question)">
          <a:extLst>
            <a:ext uri="{FF2B5EF4-FFF2-40B4-BE49-F238E27FC236}">
              <a16:creationId xmlns:a16="http://schemas.microsoft.com/office/drawing/2014/main" id="{326B10AC-EA41-4E6C-A0A9-1BEC7B56C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2" name="AutoShape 3" descr="(question)">
          <a:extLst>
            <a:ext uri="{FF2B5EF4-FFF2-40B4-BE49-F238E27FC236}">
              <a16:creationId xmlns:a16="http://schemas.microsoft.com/office/drawing/2014/main" id="{84801B2D-6061-4A18-A6AC-990C6AD25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3" name="AutoShape 3" descr="(question)">
          <a:extLst>
            <a:ext uri="{FF2B5EF4-FFF2-40B4-BE49-F238E27FC236}">
              <a16:creationId xmlns:a16="http://schemas.microsoft.com/office/drawing/2014/main" id="{A76A292D-272A-48FA-8D0B-E938CAE08D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4" name="AutoShape 3" descr="(question)">
          <a:extLst>
            <a:ext uri="{FF2B5EF4-FFF2-40B4-BE49-F238E27FC236}">
              <a16:creationId xmlns:a16="http://schemas.microsoft.com/office/drawing/2014/main" id="{6FDA3939-3916-4DB6-9F53-50C62AEC1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5" name="AutoShape 3" descr="(question)">
          <a:extLst>
            <a:ext uri="{FF2B5EF4-FFF2-40B4-BE49-F238E27FC236}">
              <a16:creationId xmlns:a16="http://schemas.microsoft.com/office/drawing/2014/main" id="{83E57E09-C100-485D-84FF-5B9B2A49A8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6" name="AutoShape 3" descr="(question)">
          <a:extLst>
            <a:ext uri="{FF2B5EF4-FFF2-40B4-BE49-F238E27FC236}">
              <a16:creationId xmlns:a16="http://schemas.microsoft.com/office/drawing/2014/main" id="{FB31B8EA-BDFE-472C-AB6A-D4607E8FC3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7" name="AutoShape 3" descr="(question)">
          <a:extLst>
            <a:ext uri="{FF2B5EF4-FFF2-40B4-BE49-F238E27FC236}">
              <a16:creationId xmlns:a16="http://schemas.microsoft.com/office/drawing/2014/main" id="{D935533F-F6EF-4F06-A894-03ABD15787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8" name="AutoShape 3" descr="(question)">
          <a:extLst>
            <a:ext uri="{FF2B5EF4-FFF2-40B4-BE49-F238E27FC236}">
              <a16:creationId xmlns:a16="http://schemas.microsoft.com/office/drawing/2014/main" id="{E90ED80C-0CED-41B0-9CCA-BBEBBE3E66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699" name="AutoShape 3" descr="(question)">
          <a:extLst>
            <a:ext uri="{FF2B5EF4-FFF2-40B4-BE49-F238E27FC236}">
              <a16:creationId xmlns:a16="http://schemas.microsoft.com/office/drawing/2014/main" id="{679D5ECE-94FD-49B1-95F0-20AB954AB6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0" name="AutoShape 3" descr="(question)">
          <a:extLst>
            <a:ext uri="{FF2B5EF4-FFF2-40B4-BE49-F238E27FC236}">
              <a16:creationId xmlns:a16="http://schemas.microsoft.com/office/drawing/2014/main" id="{54C71D98-EC08-4EAA-8235-9EFF152B08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1" name="AutoShape 3" descr="(question)">
          <a:extLst>
            <a:ext uri="{FF2B5EF4-FFF2-40B4-BE49-F238E27FC236}">
              <a16:creationId xmlns:a16="http://schemas.microsoft.com/office/drawing/2014/main" id="{CC0D8FDA-5E00-4C7F-A4DD-6D6000BFF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2" name="AutoShape 3" descr="(question)">
          <a:extLst>
            <a:ext uri="{FF2B5EF4-FFF2-40B4-BE49-F238E27FC236}">
              <a16:creationId xmlns:a16="http://schemas.microsoft.com/office/drawing/2014/main" id="{A94005D5-1986-4BA4-9018-0B6DEA71A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3" name="AutoShape 3" descr="(question)">
          <a:extLst>
            <a:ext uri="{FF2B5EF4-FFF2-40B4-BE49-F238E27FC236}">
              <a16:creationId xmlns:a16="http://schemas.microsoft.com/office/drawing/2014/main" id="{2F56B3D4-B5E0-411F-8B43-C37777A088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4" name="AutoShape 3" descr="(question)">
          <a:extLst>
            <a:ext uri="{FF2B5EF4-FFF2-40B4-BE49-F238E27FC236}">
              <a16:creationId xmlns:a16="http://schemas.microsoft.com/office/drawing/2014/main" id="{84C7B01B-34D6-494B-97B7-DAC68B8435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5" name="AutoShape 3" descr="(question)">
          <a:extLst>
            <a:ext uri="{FF2B5EF4-FFF2-40B4-BE49-F238E27FC236}">
              <a16:creationId xmlns:a16="http://schemas.microsoft.com/office/drawing/2014/main" id="{762BCB1E-F6FF-49BD-AB91-BBF628788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6" name="AutoShape 3" descr="(question)">
          <a:extLst>
            <a:ext uri="{FF2B5EF4-FFF2-40B4-BE49-F238E27FC236}">
              <a16:creationId xmlns:a16="http://schemas.microsoft.com/office/drawing/2014/main" id="{FA42BB18-B079-4BEA-9FEE-C2EA68BB3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7" name="AutoShape 3" descr="(question)">
          <a:extLst>
            <a:ext uri="{FF2B5EF4-FFF2-40B4-BE49-F238E27FC236}">
              <a16:creationId xmlns:a16="http://schemas.microsoft.com/office/drawing/2014/main" id="{738E7258-531F-400A-B0B3-E29D9B3C8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8" name="AutoShape 3" descr="(question)">
          <a:extLst>
            <a:ext uri="{FF2B5EF4-FFF2-40B4-BE49-F238E27FC236}">
              <a16:creationId xmlns:a16="http://schemas.microsoft.com/office/drawing/2014/main" id="{C412982E-007E-4442-804F-A87800DBF2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09" name="AutoShape 3" descr="(question)">
          <a:extLst>
            <a:ext uri="{FF2B5EF4-FFF2-40B4-BE49-F238E27FC236}">
              <a16:creationId xmlns:a16="http://schemas.microsoft.com/office/drawing/2014/main" id="{DDC9693B-7521-48D0-B30F-2BD5C33A0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0" name="AutoShape 3" descr="(question)">
          <a:extLst>
            <a:ext uri="{FF2B5EF4-FFF2-40B4-BE49-F238E27FC236}">
              <a16:creationId xmlns:a16="http://schemas.microsoft.com/office/drawing/2014/main" id="{735EBD57-EF01-4568-8B41-4247B25F1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1" name="AutoShape 3" descr="(question)">
          <a:extLst>
            <a:ext uri="{FF2B5EF4-FFF2-40B4-BE49-F238E27FC236}">
              <a16:creationId xmlns:a16="http://schemas.microsoft.com/office/drawing/2014/main" id="{BDA18BF9-B342-4140-8492-8422B1FE73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2" name="AutoShape 3" descr="(question)">
          <a:extLst>
            <a:ext uri="{FF2B5EF4-FFF2-40B4-BE49-F238E27FC236}">
              <a16:creationId xmlns:a16="http://schemas.microsoft.com/office/drawing/2014/main" id="{D18207FD-C146-4053-939C-07106A6D8F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3" name="AutoShape 3" descr="(question)">
          <a:extLst>
            <a:ext uri="{FF2B5EF4-FFF2-40B4-BE49-F238E27FC236}">
              <a16:creationId xmlns:a16="http://schemas.microsoft.com/office/drawing/2014/main" id="{C52A9410-B80F-45C1-841B-5AEC8164F7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4" name="AutoShape 3" descr="(question)">
          <a:extLst>
            <a:ext uri="{FF2B5EF4-FFF2-40B4-BE49-F238E27FC236}">
              <a16:creationId xmlns:a16="http://schemas.microsoft.com/office/drawing/2014/main" id="{FD4B9B14-0EB4-4C17-BB08-5AAE291D6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5" name="AutoShape 3" descr="(question)">
          <a:extLst>
            <a:ext uri="{FF2B5EF4-FFF2-40B4-BE49-F238E27FC236}">
              <a16:creationId xmlns:a16="http://schemas.microsoft.com/office/drawing/2014/main" id="{2C990E50-73F8-48D8-93A8-36E3BF7843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6" name="AutoShape 3" descr="(question)">
          <a:extLst>
            <a:ext uri="{FF2B5EF4-FFF2-40B4-BE49-F238E27FC236}">
              <a16:creationId xmlns:a16="http://schemas.microsoft.com/office/drawing/2014/main" id="{89901F46-4914-428D-8D4F-1CD523347A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7" name="AutoShape 3" descr="(question)">
          <a:extLst>
            <a:ext uri="{FF2B5EF4-FFF2-40B4-BE49-F238E27FC236}">
              <a16:creationId xmlns:a16="http://schemas.microsoft.com/office/drawing/2014/main" id="{6A70FEF2-ECD6-467C-A306-118F16CE6B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8" name="AutoShape 3" descr="(question)">
          <a:extLst>
            <a:ext uri="{FF2B5EF4-FFF2-40B4-BE49-F238E27FC236}">
              <a16:creationId xmlns:a16="http://schemas.microsoft.com/office/drawing/2014/main" id="{AE9BBC0E-7ED5-4227-B284-E0064A1348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19" name="AutoShape 3" descr="(question)">
          <a:extLst>
            <a:ext uri="{FF2B5EF4-FFF2-40B4-BE49-F238E27FC236}">
              <a16:creationId xmlns:a16="http://schemas.microsoft.com/office/drawing/2014/main" id="{2451AA02-C973-4998-BB82-4AB63EC28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0" name="AutoShape 3" descr="(question)">
          <a:extLst>
            <a:ext uri="{FF2B5EF4-FFF2-40B4-BE49-F238E27FC236}">
              <a16:creationId xmlns:a16="http://schemas.microsoft.com/office/drawing/2014/main" id="{BE72F4BF-DB8D-4E6A-9B39-2A4BC0C538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1" name="AutoShape 3" descr="(question)">
          <a:extLst>
            <a:ext uri="{FF2B5EF4-FFF2-40B4-BE49-F238E27FC236}">
              <a16:creationId xmlns:a16="http://schemas.microsoft.com/office/drawing/2014/main" id="{A84F78F3-7509-4BA2-B1D3-4A2B9CE838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2" name="AutoShape 3" descr="(question)">
          <a:extLst>
            <a:ext uri="{FF2B5EF4-FFF2-40B4-BE49-F238E27FC236}">
              <a16:creationId xmlns:a16="http://schemas.microsoft.com/office/drawing/2014/main" id="{2DDD8FF4-675F-4600-B0F1-56E2745E0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3" name="AutoShape 3" descr="(question)">
          <a:extLst>
            <a:ext uri="{FF2B5EF4-FFF2-40B4-BE49-F238E27FC236}">
              <a16:creationId xmlns:a16="http://schemas.microsoft.com/office/drawing/2014/main" id="{5319CA72-450C-4763-8ABD-A412E9D361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4" name="AutoShape 3" descr="(question)">
          <a:extLst>
            <a:ext uri="{FF2B5EF4-FFF2-40B4-BE49-F238E27FC236}">
              <a16:creationId xmlns:a16="http://schemas.microsoft.com/office/drawing/2014/main" id="{BEA2F29B-A5E6-49E0-BF4C-217D469C3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5" name="AutoShape 3" descr="(question)">
          <a:extLst>
            <a:ext uri="{FF2B5EF4-FFF2-40B4-BE49-F238E27FC236}">
              <a16:creationId xmlns:a16="http://schemas.microsoft.com/office/drawing/2014/main" id="{317F6099-43B5-43FC-90C2-6B35FC4021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6" name="AutoShape 3" descr="(question)">
          <a:extLst>
            <a:ext uri="{FF2B5EF4-FFF2-40B4-BE49-F238E27FC236}">
              <a16:creationId xmlns:a16="http://schemas.microsoft.com/office/drawing/2014/main" id="{E5ECA42E-5629-4186-A092-8DF7128E4D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7" name="AutoShape 3" descr="(question)">
          <a:extLst>
            <a:ext uri="{FF2B5EF4-FFF2-40B4-BE49-F238E27FC236}">
              <a16:creationId xmlns:a16="http://schemas.microsoft.com/office/drawing/2014/main" id="{2F405DCE-8A23-4225-AE36-BDC939414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8" name="AutoShape 3" descr="(question)">
          <a:extLst>
            <a:ext uri="{FF2B5EF4-FFF2-40B4-BE49-F238E27FC236}">
              <a16:creationId xmlns:a16="http://schemas.microsoft.com/office/drawing/2014/main" id="{B989D505-BB05-4890-9591-B6FA66A2E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29" name="AutoShape 3" descr="(question)">
          <a:extLst>
            <a:ext uri="{FF2B5EF4-FFF2-40B4-BE49-F238E27FC236}">
              <a16:creationId xmlns:a16="http://schemas.microsoft.com/office/drawing/2014/main" id="{E53E92D4-DA2D-4C35-9BF9-F09F30B36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0" name="AutoShape 3" descr="(question)">
          <a:extLst>
            <a:ext uri="{FF2B5EF4-FFF2-40B4-BE49-F238E27FC236}">
              <a16:creationId xmlns:a16="http://schemas.microsoft.com/office/drawing/2014/main" id="{F24E5542-CF12-4E89-A03B-7113B1AE5E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1" name="AutoShape 3" descr="(question)">
          <a:extLst>
            <a:ext uri="{FF2B5EF4-FFF2-40B4-BE49-F238E27FC236}">
              <a16:creationId xmlns:a16="http://schemas.microsoft.com/office/drawing/2014/main" id="{512239A5-7690-4D46-8DF1-7AE203568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2" name="AutoShape 3" descr="(question)">
          <a:extLst>
            <a:ext uri="{FF2B5EF4-FFF2-40B4-BE49-F238E27FC236}">
              <a16:creationId xmlns:a16="http://schemas.microsoft.com/office/drawing/2014/main" id="{9F068A91-2498-4ABD-B1F0-34FE4EBCBD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3" name="AutoShape 3" descr="(question)">
          <a:extLst>
            <a:ext uri="{FF2B5EF4-FFF2-40B4-BE49-F238E27FC236}">
              <a16:creationId xmlns:a16="http://schemas.microsoft.com/office/drawing/2014/main" id="{67F5C486-5481-4D69-AFDB-08B429F02B7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4" name="AutoShape 3" descr="(question)">
          <a:extLst>
            <a:ext uri="{FF2B5EF4-FFF2-40B4-BE49-F238E27FC236}">
              <a16:creationId xmlns:a16="http://schemas.microsoft.com/office/drawing/2014/main" id="{90CF59A2-2755-4B11-871F-FF3F35CB46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5" name="AutoShape 3" descr="(question)">
          <a:extLst>
            <a:ext uri="{FF2B5EF4-FFF2-40B4-BE49-F238E27FC236}">
              <a16:creationId xmlns:a16="http://schemas.microsoft.com/office/drawing/2014/main" id="{6268D217-A6B7-4BB9-ADAD-65BEDA6A67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6" name="AutoShape 3" descr="(question)">
          <a:extLst>
            <a:ext uri="{FF2B5EF4-FFF2-40B4-BE49-F238E27FC236}">
              <a16:creationId xmlns:a16="http://schemas.microsoft.com/office/drawing/2014/main" id="{F968B422-835D-405F-BBA9-E32865B98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7" name="AutoShape 3" descr="(question)">
          <a:extLst>
            <a:ext uri="{FF2B5EF4-FFF2-40B4-BE49-F238E27FC236}">
              <a16:creationId xmlns:a16="http://schemas.microsoft.com/office/drawing/2014/main" id="{F83A1D00-4772-420E-87BF-23AFD935BB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8" name="AutoShape 3" descr="(question)">
          <a:extLst>
            <a:ext uri="{FF2B5EF4-FFF2-40B4-BE49-F238E27FC236}">
              <a16:creationId xmlns:a16="http://schemas.microsoft.com/office/drawing/2014/main" id="{1E979F8C-BC30-4A1D-A2F5-255A06DDA2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39" name="AutoShape 3" descr="(question)">
          <a:extLst>
            <a:ext uri="{FF2B5EF4-FFF2-40B4-BE49-F238E27FC236}">
              <a16:creationId xmlns:a16="http://schemas.microsoft.com/office/drawing/2014/main" id="{F97E998C-65F5-45FD-9E8B-AA7EC029DA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0" name="AutoShape 3" descr="(question)">
          <a:extLst>
            <a:ext uri="{FF2B5EF4-FFF2-40B4-BE49-F238E27FC236}">
              <a16:creationId xmlns:a16="http://schemas.microsoft.com/office/drawing/2014/main" id="{997AC778-7003-4E1C-928D-9A0591099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1" name="AutoShape 3" descr="(question)">
          <a:extLst>
            <a:ext uri="{FF2B5EF4-FFF2-40B4-BE49-F238E27FC236}">
              <a16:creationId xmlns:a16="http://schemas.microsoft.com/office/drawing/2014/main" id="{363B09DE-9CB5-4B5D-B265-6F2458F582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2" name="AutoShape 3" descr="(question)">
          <a:extLst>
            <a:ext uri="{FF2B5EF4-FFF2-40B4-BE49-F238E27FC236}">
              <a16:creationId xmlns:a16="http://schemas.microsoft.com/office/drawing/2014/main" id="{B9014BAB-3CA0-45DC-835F-057C3B2556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3" name="AutoShape 3" descr="(question)">
          <a:extLst>
            <a:ext uri="{FF2B5EF4-FFF2-40B4-BE49-F238E27FC236}">
              <a16:creationId xmlns:a16="http://schemas.microsoft.com/office/drawing/2014/main" id="{EEED2C64-6CA1-4632-9812-4AA7295DC9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4" name="AutoShape 3" descr="(question)">
          <a:extLst>
            <a:ext uri="{FF2B5EF4-FFF2-40B4-BE49-F238E27FC236}">
              <a16:creationId xmlns:a16="http://schemas.microsoft.com/office/drawing/2014/main" id="{28F93AF7-23FD-44E5-8166-B56B6FA290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5" name="AutoShape 3" descr="(question)">
          <a:extLst>
            <a:ext uri="{FF2B5EF4-FFF2-40B4-BE49-F238E27FC236}">
              <a16:creationId xmlns:a16="http://schemas.microsoft.com/office/drawing/2014/main" id="{3882CFDA-C4E9-4EF6-ACE7-D0493A3AD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6" name="AutoShape 3" descr="(question)">
          <a:extLst>
            <a:ext uri="{FF2B5EF4-FFF2-40B4-BE49-F238E27FC236}">
              <a16:creationId xmlns:a16="http://schemas.microsoft.com/office/drawing/2014/main" id="{429DD446-7059-45B1-8B44-F87EAFDEE6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7" name="AutoShape 3" descr="(question)">
          <a:extLst>
            <a:ext uri="{FF2B5EF4-FFF2-40B4-BE49-F238E27FC236}">
              <a16:creationId xmlns:a16="http://schemas.microsoft.com/office/drawing/2014/main" id="{2B9AAE53-6EC9-40BC-AB8E-5BB996EF3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8" name="AutoShape 3" descr="(question)">
          <a:extLst>
            <a:ext uri="{FF2B5EF4-FFF2-40B4-BE49-F238E27FC236}">
              <a16:creationId xmlns:a16="http://schemas.microsoft.com/office/drawing/2014/main" id="{A7558891-8A5B-4BD1-8D98-E0C9BFEB5F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49" name="AutoShape 3" descr="(question)">
          <a:extLst>
            <a:ext uri="{FF2B5EF4-FFF2-40B4-BE49-F238E27FC236}">
              <a16:creationId xmlns:a16="http://schemas.microsoft.com/office/drawing/2014/main" id="{78703637-ADC9-4DDD-B659-ABC10C952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0" name="AutoShape 3" descr="(question)">
          <a:extLst>
            <a:ext uri="{FF2B5EF4-FFF2-40B4-BE49-F238E27FC236}">
              <a16:creationId xmlns:a16="http://schemas.microsoft.com/office/drawing/2014/main" id="{0FE3F302-2F0D-40C6-B575-A40323FFE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1" name="AutoShape 3" descr="(question)">
          <a:extLst>
            <a:ext uri="{FF2B5EF4-FFF2-40B4-BE49-F238E27FC236}">
              <a16:creationId xmlns:a16="http://schemas.microsoft.com/office/drawing/2014/main" id="{1FC23AEE-C5E5-46E7-A2BA-C5B667B4F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2" name="AutoShape 3" descr="(question)">
          <a:extLst>
            <a:ext uri="{FF2B5EF4-FFF2-40B4-BE49-F238E27FC236}">
              <a16:creationId xmlns:a16="http://schemas.microsoft.com/office/drawing/2014/main" id="{EB3F1C87-A6A4-46D3-B986-B094EEF910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3" name="AutoShape 3" descr="(question)">
          <a:extLst>
            <a:ext uri="{FF2B5EF4-FFF2-40B4-BE49-F238E27FC236}">
              <a16:creationId xmlns:a16="http://schemas.microsoft.com/office/drawing/2014/main" id="{E57D4BA0-53FD-4679-8158-5AC40259F2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4" name="AutoShape 3" descr="(question)">
          <a:extLst>
            <a:ext uri="{FF2B5EF4-FFF2-40B4-BE49-F238E27FC236}">
              <a16:creationId xmlns:a16="http://schemas.microsoft.com/office/drawing/2014/main" id="{7FB976DA-F862-4505-95D4-88611120AB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5" name="AutoShape 3" descr="(question)">
          <a:extLst>
            <a:ext uri="{FF2B5EF4-FFF2-40B4-BE49-F238E27FC236}">
              <a16:creationId xmlns:a16="http://schemas.microsoft.com/office/drawing/2014/main" id="{57D3C591-BD1D-4025-A738-976516BCA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6" name="AutoShape 3" descr="(question)">
          <a:extLst>
            <a:ext uri="{FF2B5EF4-FFF2-40B4-BE49-F238E27FC236}">
              <a16:creationId xmlns:a16="http://schemas.microsoft.com/office/drawing/2014/main" id="{75B4B97A-462E-46B5-AD14-F3608E05D2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7" name="AutoShape 3" descr="(question)">
          <a:extLst>
            <a:ext uri="{FF2B5EF4-FFF2-40B4-BE49-F238E27FC236}">
              <a16:creationId xmlns:a16="http://schemas.microsoft.com/office/drawing/2014/main" id="{50B3118B-2BCA-4C4F-9728-3E275C06E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8" name="AutoShape 3" descr="(question)">
          <a:extLst>
            <a:ext uri="{FF2B5EF4-FFF2-40B4-BE49-F238E27FC236}">
              <a16:creationId xmlns:a16="http://schemas.microsoft.com/office/drawing/2014/main" id="{D1FEF45C-D396-43D2-B707-EE20FBBF6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59" name="AutoShape 3" descr="(question)">
          <a:extLst>
            <a:ext uri="{FF2B5EF4-FFF2-40B4-BE49-F238E27FC236}">
              <a16:creationId xmlns:a16="http://schemas.microsoft.com/office/drawing/2014/main" id="{0608F26A-F110-44DC-9AAF-004D9CFB2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0" name="AutoShape 3" descr="(question)">
          <a:extLst>
            <a:ext uri="{FF2B5EF4-FFF2-40B4-BE49-F238E27FC236}">
              <a16:creationId xmlns:a16="http://schemas.microsoft.com/office/drawing/2014/main" id="{D034F56A-8B1A-42C6-9C21-AAE2041742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1" name="AutoShape 3" descr="(question)">
          <a:extLst>
            <a:ext uri="{FF2B5EF4-FFF2-40B4-BE49-F238E27FC236}">
              <a16:creationId xmlns:a16="http://schemas.microsoft.com/office/drawing/2014/main" id="{F5F3878D-611A-407A-9904-BB5E0D1195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2" name="AutoShape 3" descr="(question)">
          <a:extLst>
            <a:ext uri="{FF2B5EF4-FFF2-40B4-BE49-F238E27FC236}">
              <a16:creationId xmlns:a16="http://schemas.microsoft.com/office/drawing/2014/main" id="{56957819-EB54-4113-8AB5-0FF50FCA5F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3" name="AutoShape 3" descr="(question)">
          <a:extLst>
            <a:ext uri="{FF2B5EF4-FFF2-40B4-BE49-F238E27FC236}">
              <a16:creationId xmlns:a16="http://schemas.microsoft.com/office/drawing/2014/main" id="{40AFCF17-1CDD-485E-9D1A-9ED107DAA9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4" name="AutoShape 3" descr="(question)">
          <a:extLst>
            <a:ext uri="{FF2B5EF4-FFF2-40B4-BE49-F238E27FC236}">
              <a16:creationId xmlns:a16="http://schemas.microsoft.com/office/drawing/2014/main" id="{136075F6-21A5-466F-8A70-83AC6E6506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5" name="AutoShape 3" descr="(question)">
          <a:extLst>
            <a:ext uri="{FF2B5EF4-FFF2-40B4-BE49-F238E27FC236}">
              <a16:creationId xmlns:a16="http://schemas.microsoft.com/office/drawing/2014/main" id="{E93A0D72-F1AD-4EBA-9A3E-DA998D679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766" name="AutoShape 3" descr="(question)">
          <a:extLst>
            <a:ext uri="{FF2B5EF4-FFF2-40B4-BE49-F238E27FC236}">
              <a16:creationId xmlns:a16="http://schemas.microsoft.com/office/drawing/2014/main" id="{A902D9D7-A81B-4C49-91C6-0C0BC7B455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7" name="AutoShape 3" descr="(question)">
          <a:extLst>
            <a:ext uri="{FF2B5EF4-FFF2-40B4-BE49-F238E27FC236}">
              <a16:creationId xmlns:a16="http://schemas.microsoft.com/office/drawing/2014/main" id="{DCB11D72-81DE-4C6E-A045-43997626D8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8" name="AutoShape 3" descr="(question)">
          <a:extLst>
            <a:ext uri="{FF2B5EF4-FFF2-40B4-BE49-F238E27FC236}">
              <a16:creationId xmlns:a16="http://schemas.microsoft.com/office/drawing/2014/main" id="{E6198E8C-0506-476B-9983-9262BE7862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69" name="AutoShape 3" descr="(question)">
          <a:extLst>
            <a:ext uri="{FF2B5EF4-FFF2-40B4-BE49-F238E27FC236}">
              <a16:creationId xmlns:a16="http://schemas.microsoft.com/office/drawing/2014/main" id="{019FBD9A-032E-407F-8EBC-084BFDCA4F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0" name="AutoShape 3" descr="(question)">
          <a:extLst>
            <a:ext uri="{FF2B5EF4-FFF2-40B4-BE49-F238E27FC236}">
              <a16:creationId xmlns:a16="http://schemas.microsoft.com/office/drawing/2014/main" id="{36A0635E-2D01-4E18-8FAE-97D3ECA00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1" name="AutoShape 3" descr="(question)">
          <a:extLst>
            <a:ext uri="{FF2B5EF4-FFF2-40B4-BE49-F238E27FC236}">
              <a16:creationId xmlns:a16="http://schemas.microsoft.com/office/drawing/2014/main" id="{4EDBB5FA-4336-4030-A0ED-8DABC8280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2" name="AutoShape 3" descr="(question)">
          <a:extLst>
            <a:ext uri="{FF2B5EF4-FFF2-40B4-BE49-F238E27FC236}">
              <a16:creationId xmlns:a16="http://schemas.microsoft.com/office/drawing/2014/main" id="{D5AD6E57-E8D6-4ED3-88FB-DBF8FAB3DE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3" name="AutoShape 3" descr="(question)">
          <a:extLst>
            <a:ext uri="{FF2B5EF4-FFF2-40B4-BE49-F238E27FC236}">
              <a16:creationId xmlns:a16="http://schemas.microsoft.com/office/drawing/2014/main" id="{0358EC1E-31AE-49A7-A190-F708A1CB7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4" name="AutoShape 3" descr="(question)">
          <a:extLst>
            <a:ext uri="{FF2B5EF4-FFF2-40B4-BE49-F238E27FC236}">
              <a16:creationId xmlns:a16="http://schemas.microsoft.com/office/drawing/2014/main" id="{5B606F64-82AE-4A1D-B63D-99AD23B7C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5" name="AutoShape 3" descr="(question)">
          <a:extLst>
            <a:ext uri="{FF2B5EF4-FFF2-40B4-BE49-F238E27FC236}">
              <a16:creationId xmlns:a16="http://schemas.microsoft.com/office/drawing/2014/main" id="{CD791669-949B-4D94-AD6B-3EAB41078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6" name="AutoShape 3" descr="(question)">
          <a:extLst>
            <a:ext uri="{FF2B5EF4-FFF2-40B4-BE49-F238E27FC236}">
              <a16:creationId xmlns:a16="http://schemas.microsoft.com/office/drawing/2014/main" id="{6B35BC79-0BB0-4A22-BD79-B780588C38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7" name="AutoShape 3" descr="(question)">
          <a:extLst>
            <a:ext uri="{FF2B5EF4-FFF2-40B4-BE49-F238E27FC236}">
              <a16:creationId xmlns:a16="http://schemas.microsoft.com/office/drawing/2014/main" id="{4DBA1EE6-9348-426D-9CE8-1C2DFB4DB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8" name="AutoShape 3" descr="(question)">
          <a:extLst>
            <a:ext uri="{FF2B5EF4-FFF2-40B4-BE49-F238E27FC236}">
              <a16:creationId xmlns:a16="http://schemas.microsoft.com/office/drawing/2014/main" id="{D4F7CB32-236E-4FA7-B54B-8A2AA96D09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79" name="AutoShape 3" descr="(question)">
          <a:extLst>
            <a:ext uri="{FF2B5EF4-FFF2-40B4-BE49-F238E27FC236}">
              <a16:creationId xmlns:a16="http://schemas.microsoft.com/office/drawing/2014/main" id="{F59C54FD-4D20-417B-BBA6-40EB7E17A0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0" name="AutoShape 3" descr="(question)">
          <a:extLst>
            <a:ext uri="{FF2B5EF4-FFF2-40B4-BE49-F238E27FC236}">
              <a16:creationId xmlns:a16="http://schemas.microsoft.com/office/drawing/2014/main" id="{6EF1AC26-6725-43DB-9678-3BAF060B75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1" name="AutoShape 3" descr="(question)">
          <a:extLst>
            <a:ext uri="{FF2B5EF4-FFF2-40B4-BE49-F238E27FC236}">
              <a16:creationId xmlns:a16="http://schemas.microsoft.com/office/drawing/2014/main" id="{D0DC24F6-319E-446E-AB00-019D52C407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2" name="AutoShape 3" descr="(question)">
          <a:extLst>
            <a:ext uri="{FF2B5EF4-FFF2-40B4-BE49-F238E27FC236}">
              <a16:creationId xmlns:a16="http://schemas.microsoft.com/office/drawing/2014/main" id="{46A91E19-D4DC-4565-B125-DDA0183274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3" name="AutoShape 3" descr="(question)">
          <a:extLst>
            <a:ext uri="{FF2B5EF4-FFF2-40B4-BE49-F238E27FC236}">
              <a16:creationId xmlns:a16="http://schemas.microsoft.com/office/drawing/2014/main" id="{EB43E8DF-0EF4-4A47-99AE-0A4BA313F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4" name="AutoShape 3" descr="(question)">
          <a:extLst>
            <a:ext uri="{FF2B5EF4-FFF2-40B4-BE49-F238E27FC236}">
              <a16:creationId xmlns:a16="http://schemas.microsoft.com/office/drawing/2014/main" id="{EF55A3FD-F0F4-4B99-8D9E-B125CDF0A0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5" name="AutoShape 3" descr="(question)">
          <a:extLst>
            <a:ext uri="{FF2B5EF4-FFF2-40B4-BE49-F238E27FC236}">
              <a16:creationId xmlns:a16="http://schemas.microsoft.com/office/drawing/2014/main" id="{F7B93D84-EE6D-49D0-BD64-B76DC0E3C6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6" name="AutoShape 3" descr="(question)">
          <a:extLst>
            <a:ext uri="{FF2B5EF4-FFF2-40B4-BE49-F238E27FC236}">
              <a16:creationId xmlns:a16="http://schemas.microsoft.com/office/drawing/2014/main" id="{0A9D9C79-D946-4D15-91B6-C334F3821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7" name="AutoShape 3" descr="(question)">
          <a:extLst>
            <a:ext uri="{FF2B5EF4-FFF2-40B4-BE49-F238E27FC236}">
              <a16:creationId xmlns:a16="http://schemas.microsoft.com/office/drawing/2014/main" id="{19E93B45-6B5A-4869-8E2D-289B4087A4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8" name="AutoShape 3" descr="(question)">
          <a:extLst>
            <a:ext uri="{FF2B5EF4-FFF2-40B4-BE49-F238E27FC236}">
              <a16:creationId xmlns:a16="http://schemas.microsoft.com/office/drawing/2014/main" id="{19122220-F672-428E-BF0A-2AB9B1875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89" name="AutoShape 3" descr="(question)">
          <a:extLst>
            <a:ext uri="{FF2B5EF4-FFF2-40B4-BE49-F238E27FC236}">
              <a16:creationId xmlns:a16="http://schemas.microsoft.com/office/drawing/2014/main" id="{89F29B30-6E71-43E7-9949-27FE9B2AC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0" name="AutoShape 3" descr="(question)">
          <a:extLst>
            <a:ext uri="{FF2B5EF4-FFF2-40B4-BE49-F238E27FC236}">
              <a16:creationId xmlns:a16="http://schemas.microsoft.com/office/drawing/2014/main" id="{26270F27-53B2-4279-87F7-5DF01DE1C0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1" name="AutoShape 3" descr="(question)">
          <a:extLst>
            <a:ext uri="{FF2B5EF4-FFF2-40B4-BE49-F238E27FC236}">
              <a16:creationId xmlns:a16="http://schemas.microsoft.com/office/drawing/2014/main" id="{E2546068-ACE7-4A05-87B1-C1E29AEFB8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2" name="AutoShape 3" descr="(question)">
          <a:extLst>
            <a:ext uri="{FF2B5EF4-FFF2-40B4-BE49-F238E27FC236}">
              <a16:creationId xmlns:a16="http://schemas.microsoft.com/office/drawing/2014/main" id="{AF8B35F5-1A01-4B30-BDD6-C79948B6D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3" name="AutoShape 3" descr="(question)">
          <a:extLst>
            <a:ext uri="{FF2B5EF4-FFF2-40B4-BE49-F238E27FC236}">
              <a16:creationId xmlns:a16="http://schemas.microsoft.com/office/drawing/2014/main" id="{ACF329C9-783A-4EAB-B595-02CA346EB1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4" name="AutoShape 3" descr="(question)">
          <a:extLst>
            <a:ext uri="{FF2B5EF4-FFF2-40B4-BE49-F238E27FC236}">
              <a16:creationId xmlns:a16="http://schemas.microsoft.com/office/drawing/2014/main" id="{8EC544B6-305A-4DDA-85AB-9AE45C4FD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5" name="AutoShape 3" descr="(question)">
          <a:extLst>
            <a:ext uri="{FF2B5EF4-FFF2-40B4-BE49-F238E27FC236}">
              <a16:creationId xmlns:a16="http://schemas.microsoft.com/office/drawing/2014/main" id="{94137A8E-2BE1-41AE-907C-B4EDED88CF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6" name="AutoShape 3" descr="(question)">
          <a:extLst>
            <a:ext uri="{FF2B5EF4-FFF2-40B4-BE49-F238E27FC236}">
              <a16:creationId xmlns:a16="http://schemas.microsoft.com/office/drawing/2014/main" id="{5A8DD424-812F-4221-8412-72B16AB50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7" name="AutoShape 3" descr="(question)">
          <a:extLst>
            <a:ext uri="{FF2B5EF4-FFF2-40B4-BE49-F238E27FC236}">
              <a16:creationId xmlns:a16="http://schemas.microsoft.com/office/drawing/2014/main" id="{6FF370CA-062D-4EC4-993A-87A444DB15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8" name="AutoShape 3" descr="(question)">
          <a:extLst>
            <a:ext uri="{FF2B5EF4-FFF2-40B4-BE49-F238E27FC236}">
              <a16:creationId xmlns:a16="http://schemas.microsoft.com/office/drawing/2014/main" id="{11947F5B-69BF-4117-BD8D-CFFCFEC06F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799" name="AutoShape 3" descr="(question)">
          <a:extLst>
            <a:ext uri="{FF2B5EF4-FFF2-40B4-BE49-F238E27FC236}">
              <a16:creationId xmlns:a16="http://schemas.microsoft.com/office/drawing/2014/main" id="{8F933098-9F34-4954-8170-95C28B8CC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0" name="AutoShape 3" descr="(question)">
          <a:extLst>
            <a:ext uri="{FF2B5EF4-FFF2-40B4-BE49-F238E27FC236}">
              <a16:creationId xmlns:a16="http://schemas.microsoft.com/office/drawing/2014/main" id="{64B97A60-C9AF-489A-88ED-03325FA80C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1" name="AutoShape 3" descr="(question)">
          <a:extLst>
            <a:ext uri="{FF2B5EF4-FFF2-40B4-BE49-F238E27FC236}">
              <a16:creationId xmlns:a16="http://schemas.microsoft.com/office/drawing/2014/main" id="{66188A79-47A3-49C5-B1EF-43B053908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2" name="AutoShape 3" descr="(question)">
          <a:extLst>
            <a:ext uri="{FF2B5EF4-FFF2-40B4-BE49-F238E27FC236}">
              <a16:creationId xmlns:a16="http://schemas.microsoft.com/office/drawing/2014/main" id="{0897BA78-E0F2-4402-A90B-163429C13A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3" name="AutoShape 3" descr="(question)">
          <a:extLst>
            <a:ext uri="{FF2B5EF4-FFF2-40B4-BE49-F238E27FC236}">
              <a16:creationId xmlns:a16="http://schemas.microsoft.com/office/drawing/2014/main" id="{1D5F692F-094C-4EEC-B48C-FE0A96FD4B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4" name="AutoShape 3" descr="(question)">
          <a:extLst>
            <a:ext uri="{FF2B5EF4-FFF2-40B4-BE49-F238E27FC236}">
              <a16:creationId xmlns:a16="http://schemas.microsoft.com/office/drawing/2014/main" id="{0B3FFF84-9113-4D70-A888-BC7A841AD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5" name="AutoShape 3" descr="(question)">
          <a:extLst>
            <a:ext uri="{FF2B5EF4-FFF2-40B4-BE49-F238E27FC236}">
              <a16:creationId xmlns:a16="http://schemas.microsoft.com/office/drawing/2014/main" id="{C7B630CD-9476-4BDE-AB37-1B2056D7F5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6" name="AutoShape 3" descr="(question)">
          <a:extLst>
            <a:ext uri="{FF2B5EF4-FFF2-40B4-BE49-F238E27FC236}">
              <a16:creationId xmlns:a16="http://schemas.microsoft.com/office/drawing/2014/main" id="{E4B6240C-E7D0-498C-8A8E-3A77055703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7" name="AutoShape 3" descr="(question)">
          <a:extLst>
            <a:ext uri="{FF2B5EF4-FFF2-40B4-BE49-F238E27FC236}">
              <a16:creationId xmlns:a16="http://schemas.microsoft.com/office/drawing/2014/main" id="{8E49D27D-5130-4AA0-878E-DA49076933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8" name="AutoShape 3" descr="(question)">
          <a:extLst>
            <a:ext uri="{FF2B5EF4-FFF2-40B4-BE49-F238E27FC236}">
              <a16:creationId xmlns:a16="http://schemas.microsoft.com/office/drawing/2014/main" id="{EB4AC9ED-828B-4C20-B75C-1790177D91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09" name="AutoShape 3" descr="(question)">
          <a:extLst>
            <a:ext uri="{FF2B5EF4-FFF2-40B4-BE49-F238E27FC236}">
              <a16:creationId xmlns:a16="http://schemas.microsoft.com/office/drawing/2014/main" id="{515D2120-7FA1-491A-8257-3327541E42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0" name="AutoShape 3" descr="(question)">
          <a:extLst>
            <a:ext uri="{FF2B5EF4-FFF2-40B4-BE49-F238E27FC236}">
              <a16:creationId xmlns:a16="http://schemas.microsoft.com/office/drawing/2014/main" id="{F9030820-6EAE-4E47-868E-8B9A9C399E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1" name="AutoShape 3" descr="(question)">
          <a:extLst>
            <a:ext uri="{FF2B5EF4-FFF2-40B4-BE49-F238E27FC236}">
              <a16:creationId xmlns:a16="http://schemas.microsoft.com/office/drawing/2014/main" id="{5AF19292-B426-434D-A643-E79A4CBFC5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2" name="AutoShape 3" descr="(question)">
          <a:extLst>
            <a:ext uri="{FF2B5EF4-FFF2-40B4-BE49-F238E27FC236}">
              <a16:creationId xmlns:a16="http://schemas.microsoft.com/office/drawing/2014/main" id="{F833E04C-145D-4D88-B145-84AF51280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3" name="AutoShape 3" descr="(question)">
          <a:extLst>
            <a:ext uri="{FF2B5EF4-FFF2-40B4-BE49-F238E27FC236}">
              <a16:creationId xmlns:a16="http://schemas.microsoft.com/office/drawing/2014/main" id="{74A216D9-6602-42A7-BBE8-49D1AFA2BA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4" name="AutoShape 3" descr="(question)">
          <a:extLst>
            <a:ext uri="{FF2B5EF4-FFF2-40B4-BE49-F238E27FC236}">
              <a16:creationId xmlns:a16="http://schemas.microsoft.com/office/drawing/2014/main" id="{D8E1FE55-70FD-47AD-9081-EBC3D8524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5" name="AutoShape 3" descr="(question)">
          <a:extLst>
            <a:ext uri="{FF2B5EF4-FFF2-40B4-BE49-F238E27FC236}">
              <a16:creationId xmlns:a16="http://schemas.microsoft.com/office/drawing/2014/main" id="{D392DFD3-88B7-47C7-B4F6-BC5930213C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6" name="AutoShape 3" descr="(question)">
          <a:extLst>
            <a:ext uri="{FF2B5EF4-FFF2-40B4-BE49-F238E27FC236}">
              <a16:creationId xmlns:a16="http://schemas.microsoft.com/office/drawing/2014/main" id="{19017074-3063-42E2-9B34-E6057D100F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7" name="AutoShape 3" descr="(question)">
          <a:extLst>
            <a:ext uri="{FF2B5EF4-FFF2-40B4-BE49-F238E27FC236}">
              <a16:creationId xmlns:a16="http://schemas.microsoft.com/office/drawing/2014/main" id="{A091072B-2762-422B-B2DE-3DFF0F5905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8" name="AutoShape 3" descr="(question)">
          <a:extLst>
            <a:ext uri="{FF2B5EF4-FFF2-40B4-BE49-F238E27FC236}">
              <a16:creationId xmlns:a16="http://schemas.microsoft.com/office/drawing/2014/main" id="{3260862A-E952-46A2-A5F3-EA0B8596B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19" name="AutoShape 3" descr="(question)">
          <a:extLst>
            <a:ext uri="{FF2B5EF4-FFF2-40B4-BE49-F238E27FC236}">
              <a16:creationId xmlns:a16="http://schemas.microsoft.com/office/drawing/2014/main" id="{C300B7F0-89C0-4D58-A79D-AAADEF2079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0" name="AutoShape 3" descr="(question)">
          <a:extLst>
            <a:ext uri="{FF2B5EF4-FFF2-40B4-BE49-F238E27FC236}">
              <a16:creationId xmlns:a16="http://schemas.microsoft.com/office/drawing/2014/main" id="{BACF068F-0C88-4F4A-B78C-05E58F343F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1" name="AutoShape 3" descr="(question)">
          <a:extLst>
            <a:ext uri="{FF2B5EF4-FFF2-40B4-BE49-F238E27FC236}">
              <a16:creationId xmlns:a16="http://schemas.microsoft.com/office/drawing/2014/main" id="{3A4E2167-F686-4917-A8A2-774C8AFCB3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2" name="AutoShape 3" descr="(question)">
          <a:extLst>
            <a:ext uri="{FF2B5EF4-FFF2-40B4-BE49-F238E27FC236}">
              <a16:creationId xmlns:a16="http://schemas.microsoft.com/office/drawing/2014/main" id="{A07D7597-B01C-49B3-8F89-2AAFE1431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3" name="AutoShape 3" descr="(question)">
          <a:extLst>
            <a:ext uri="{FF2B5EF4-FFF2-40B4-BE49-F238E27FC236}">
              <a16:creationId xmlns:a16="http://schemas.microsoft.com/office/drawing/2014/main" id="{33CA4FD9-185E-45ED-9BF4-2921529B9F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4" name="AutoShape 3" descr="(question)">
          <a:extLst>
            <a:ext uri="{FF2B5EF4-FFF2-40B4-BE49-F238E27FC236}">
              <a16:creationId xmlns:a16="http://schemas.microsoft.com/office/drawing/2014/main" id="{5B1FB917-03D5-4B45-AD0E-DD0062E4CE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5" name="AutoShape 3" descr="(question)">
          <a:extLst>
            <a:ext uri="{FF2B5EF4-FFF2-40B4-BE49-F238E27FC236}">
              <a16:creationId xmlns:a16="http://schemas.microsoft.com/office/drawing/2014/main" id="{2E2BF6A9-4C50-49FD-A03A-E99045713A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6" name="AutoShape 3" descr="(question)">
          <a:extLst>
            <a:ext uri="{FF2B5EF4-FFF2-40B4-BE49-F238E27FC236}">
              <a16:creationId xmlns:a16="http://schemas.microsoft.com/office/drawing/2014/main" id="{96D19636-B8F7-43DF-B0ED-E47EA16D5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7" name="AutoShape 3" descr="(question)">
          <a:extLst>
            <a:ext uri="{FF2B5EF4-FFF2-40B4-BE49-F238E27FC236}">
              <a16:creationId xmlns:a16="http://schemas.microsoft.com/office/drawing/2014/main" id="{60DF2CF8-E7F8-417A-AB31-4416A85EB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8" name="AutoShape 3" descr="(question)">
          <a:extLst>
            <a:ext uri="{FF2B5EF4-FFF2-40B4-BE49-F238E27FC236}">
              <a16:creationId xmlns:a16="http://schemas.microsoft.com/office/drawing/2014/main" id="{1CDA97DA-1E0E-4471-A451-FCAE52A08E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29" name="AutoShape 3" descr="(question)">
          <a:extLst>
            <a:ext uri="{FF2B5EF4-FFF2-40B4-BE49-F238E27FC236}">
              <a16:creationId xmlns:a16="http://schemas.microsoft.com/office/drawing/2014/main" id="{1F723521-0CE4-4669-BD8D-AFCE6F3A23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0" name="AutoShape 3" descr="(question)">
          <a:extLst>
            <a:ext uri="{FF2B5EF4-FFF2-40B4-BE49-F238E27FC236}">
              <a16:creationId xmlns:a16="http://schemas.microsoft.com/office/drawing/2014/main" id="{E81BB0FE-79B0-4AEB-AB6F-2B50A504D6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1" name="AutoShape 3" descr="(question)">
          <a:extLst>
            <a:ext uri="{FF2B5EF4-FFF2-40B4-BE49-F238E27FC236}">
              <a16:creationId xmlns:a16="http://schemas.microsoft.com/office/drawing/2014/main" id="{39E0A325-8A92-4D45-8FEB-1C8751B538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2" name="AutoShape 3" descr="(question)">
          <a:extLst>
            <a:ext uri="{FF2B5EF4-FFF2-40B4-BE49-F238E27FC236}">
              <a16:creationId xmlns:a16="http://schemas.microsoft.com/office/drawing/2014/main" id="{197B36FA-BA55-43A2-B8E2-FF6B2D97A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3" name="AutoShape 3" descr="(question)">
          <a:extLst>
            <a:ext uri="{FF2B5EF4-FFF2-40B4-BE49-F238E27FC236}">
              <a16:creationId xmlns:a16="http://schemas.microsoft.com/office/drawing/2014/main" id="{089EB023-B0AA-44F5-ADCD-EFEE269C5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4" name="AutoShape 3" descr="(question)">
          <a:extLst>
            <a:ext uri="{FF2B5EF4-FFF2-40B4-BE49-F238E27FC236}">
              <a16:creationId xmlns:a16="http://schemas.microsoft.com/office/drawing/2014/main" id="{D23B358C-E3CB-4989-B7A9-3197D3F2F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5" name="AutoShape 3" descr="(question)">
          <a:extLst>
            <a:ext uri="{FF2B5EF4-FFF2-40B4-BE49-F238E27FC236}">
              <a16:creationId xmlns:a16="http://schemas.microsoft.com/office/drawing/2014/main" id="{F3F870A2-0A55-4AE9-A3AD-3E9365F3EE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6" name="AutoShape 3" descr="(question)">
          <a:extLst>
            <a:ext uri="{FF2B5EF4-FFF2-40B4-BE49-F238E27FC236}">
              <a16:creationId xmlns:a16="http://schemas.microsoft.com/office/drawing/2014/main" id="{FABC7F3A-C380-485D-90F2-0D9C61F76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7" name="AutoShape 3" descr="(question)">
          <a:extLst>
            <a:ext uri="{FF2B5EF4-FFF2-40B4-BE49-F238E27FC236}">
              <a16:creationId xmlns:a16="http://schemas.microsoft.com/office/drawing/2014/main" id="{1E543FD7-CAD1-4BA3-9835-1228FF2F6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8" name="AutoShape 3" descr="(question)">
          <a:extLst>
            <a:ext uri="{FF2B5EF4-FFF2-40B4-BE49-F238E27FC236}">
              <a16:creationId xmlns:a16="http://schemas.microsoft.com/office/drawing/2014/main" id="{5EC97E68-3966-422D-98DF-F3B2D5CF9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39" name="AutoShape 3" descr="(question)">
          <a:extLst>
            <a:ext uri="{FF2B5EF4-FFF2-40B4-BE49-F238E27FC236}">
              <a16:creationId xmlns:a16="http://schemas.microsoft.com/office/drawing/2014/main" id="{319601F8-4ED1-4AEC-B054-A3091FF2D1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0" name="AutoShape 3" descr="(question)">
          <a:extLst>
            <a:ext uri="{FF2B5EF4-FFF2-40B4-BE49-F238E27FC236}">
              <a16:creationId xmlns:a16="http://schemas.microsoft.com/office/drawing/2014/main" id="{6CAB7216-71EF-4BD0-B684-47278BF2E6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1" name="AutoShape 3" descr="(question)">
          <a:extLst>
            <a:ext uri="{FF2B5EF4-FFF2-40B4-BE49-F238E27FC236}">
              <a16:creationId xmlns:a16="http://schemas.microsoft.com/office/drawing/2014/main" id="{54DB4C28-3C2D-4DA7-9D4B-746CF9FEB1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2" name="AutoShape 3" descr="(question)">
          <a:extLst>
            <a:ext uri="{FF2B5EF4-FFF2-40B4-BE49-F238E27FC236}">
              <a16:creationId xmlns:a16="http://schemas.microsoft.com/office/drawing/2014/main" id="{579C5E66-900E-48BF-BB11-45C1FC70CD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3" name="AutoShape 3" descr="(question)">
          <a:extLst>
            <a:ext uri="{FF2B5EF4-FFF2-40B4-BE49-F238E27FC236}">
              <a16:creationId xmlns:a16="http://schemas.microsoft.com/office/drawing/2014/main" id="{DA837F5C-4F9A-4C7F-B2BC-07959A6CC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4" name="AutoShape 3" descr="(question)">
          <a:extLst>
            <a:ext uri="{FF2B5EF4-FFF2-40B4-BE49-F238E27FC236}">
              <a16:creationId xmlns:a16="http://schemas.microsoft.com/office/drawing/2014/main" id="{86BCF471-C658-474E-874A-DDCF9B0022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5" name="AutoShape 3" descr="(question)">
          <a:extLst>
            <a:ext uri="{FF2B5EF4-FFF2-40B4-BE49-F238E27FC236}">
              <a16:creationId xmlns:a16="http://schemas.microsoft.com/office/drawing/2014/main" id="{3943D5FD-9351-4118-86D9-E27F156BF7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6" name="AutoShape 3" descr="(question)">
          <a:extLst>
            <a:ext uri="{FF2B5EF4-FFF2-40B4-BE49-F238E27FC236}">
              <a16:creationId xmlns:a16="http://schemas.microsoft.com/office/drawing/2014/main" id="{100119E7-289D-415C-A87F-774627FFD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7" name="AutoShape 3" descr="(question)">
          <a:extLst>
            <a:ext uri="{FF2B5EF4-FFF2-40B4-BE49-F238E27FC236}">
              <a16:creationId xmlns:a16="http://schemas.microsoft.com/office/drawing/2014/main" id="{5B9FCAAC-D1B9-4B21-8487-09D9A0E064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2848" name="AutoShape 3" descr="(question)">
          <a:extLst>
            <a:ext uri="{FF2B5EF4-FFF2-40B4-BE49-F238E27FC236}">
              <a16:creationId xmlns:a16="http://schemas.microsoft.com/office/drawing/2014/main" id="{90460265-DA55-4420-AF81-3E7281DBE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49" name="AutoShape 3" descr="(question)">
          <a:extLst>
            <a:ext uri="{FF2B5EF4-FFF2-40B4-BE49-F238E27FC236}">
              <a16:creationId xmlns:a16="http://schemas.microsoft.com/office/drawing/2014/main" id="{F7C62EA2-5653-4FA0-99FF-7C3A4D7E2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0" name="AutoShape 3" descr="(question)">
          <a:extLst>
            <a:ext uri="{FF2B5EF4-FFF2-40B4-BE49-F238E27FC236}">
              <a16:creationId xmlns:a16="http://schemas.microsoft.com/office/drawing/2014/main" id="{5742F9DB-E50A-437E-B03E-B13F5978F0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1" name="AutoShape 3" descr="(question)">
          <a:extLst>
            <a:ext uri="{FF2B5EF4-FFF2-40B4-BE49-F238E27FC236}">
              <a16:creationId xmlns:a16="http://schemas.microsoft.com/office/drawing/2014/main" id="{97E63ECE-D440-48AB-B2F5-4ED4478B1E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2" name="AutoShape 3" descr="(question)">
          <a:extLst>
            <a:ext uri="{FF2B5EF4-FFF2-40B4-BE49-F238E27FC236}">
              <a16:creationId xmlns:a16="http://schemas.microsoft.com/office/drawing/2014/main" id="{122D42D9-2C10-4BE0-98E7-1E3893FD9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3" name="AutoShape 3" descr="(question)">
          <a:extLst>
            <a:ext uri="{FF2B5EF4-FFF2-40B4-BE49-F238E27FC236}">
              <a16:creationId xmlns:a16="http://schemas.microsoft.com/office/drawing/2014/main" id="{670CE47F-75F8-489B-BD99-1FCF96A316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4" name="AutoShape 3" descr="(question)">
          <a:extLst>
            <a:ext uri="{FF2B5EF4-FFF2-40B4-BE49-F238E27FC236}">
              <a16:creationId xmlns:a16="http://schemas.microsoft.com/office/drawing/2014/main" id="{37C3838D-F95A-4C5E-8EEB-87B94C42C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5" name="AutoShape 3" descr="(question)">
          <a:extLst>
            <a:ext uri="{FF2B5EF4-FFF2-40B4-BE49-F238E27FC236}">
              <a16:creationId xmlns:a16="http://schemas.microsoft.com/office/drawing/2014/main" id="{0F2B39FE-0E57-48E4-83A8-6EB44767E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6" name="AutoShape 3" descr="(question)">
          <a:extLst>
            <a:ext uri="{FF2B5EF4-FFF2-40B4-BE49-F238E27FC236}">
              <a16:creationId xmlns:a16="http://schemas.microsoft.com/office/drawing/2014/main" id="{7AF8E0DC-16C4-4CB1-988C-C135FE0011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7" name="AutoShape 3" descr="(question)">
          <a:extLst>
            <a:ext uri="{FF2B5EF4-FFF2-40B4-BE49-F238E27FC236}">
              <a16:creationId xmlns:a16="http://schemas.microsoft.com/office/drawing/2014/main" id="{80B23365-D1FD-43D7-87B2-0C83FF4D0B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8" name="AutoShape 3" descr="(question)">
          <a:extLst>
            <a:ext uri="{FF2B5EF4-FFF2-40B4-BE49-F238E27FC236}">
              <a16:creationId xmlns:a16="http://schemas.microsoft.com/office/drawing/2014/main" id="{15AA3FDE-C68A-48CC-8293-ABED0B38DD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59" name="AutoShape 3" descr="(question)">
          <a:extLst>
            <a:ext uri="{FF2B5EF4-FFF2-40B4-BE49-F238E27FC236}">
              <a16:creationId xmlns:a16="http://schemas.microsoft.com/office/drawing/2014/main" id="{DAD24EB7-A275-4B53-A0C3-1C68324EC2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0" name="AutoShape 3" descr="(question)">
          <a:extLst>
            <a:ext uri="{FF2B5EF4-FFF2-40B4-BE49-F238E27FC236}">
              <a16:creationId xmlns:a16="http://schemas.microsoft.com/office/drawing/2014/main" id="{6029AA86-490A-4CFA-B7A0-FBBCFC7E03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1" name="AutoShape 3" descr="(question)">
          <a:extLst>
            <a:ext uri="{FF2B5EF4-FFF2-40B4-BE49-F238E27FC236}">
              <a16:creationId xmlns:a16="http://schemas.microsoft.com/office/drawing/2014/main" id="{74AACCEF-F305-47E5-8B2D-BB187FF73B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2" name="AutoShape 3" descr="(question)">
          <a:extLst>
            <a:ext uri="{FF2B5EF4-FFF2-40B4-BE49-F238E27FC236}">
              <a16:creationId xmlns:a16="http://schemas.microsoft.com/office/drawing/2014/main" id="{A782072B-1C43-49CA-BC3D-761FACA485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3" name="AutoShape 3" descr="(question)">
          <a:extLst>
            <a:ext uri="{FF2B5EF4-FFF2-40B4-BE49-F238E27FC236}">
              <a16:creationId xmlns:a16="http://schemas.microsoft.com/office/drawing/2014/main" id="{30E3B31F-AC05-4F75-B62A-ABD2770A71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4" name="AutoShape 3" descr="(question)">
          <a:extLst>
            <a:ext uri="{FF2B5EF4-FFF2-40B4-BE49-F238E27FC236}">
              <a16:creationId xmlns:a16="http://schemas.microsoft.com/office/drawing/2014/main" id="{FB7C727E-A28C-4D6B-A68B-97B8AF2096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5" name="AutoShape 3" descr="(question)">
          <a:extLst>
            <a:ext uri="{FF2B5EF4-FFF2-40B4-BE49-F238E27FC236}">
              <a16:creationId xmlns:a16="http://schemas.microsoft.com/office/drawing/2014/main" id="{CD1F3E45-29C1-4005-A969-D39A3D6209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6" name="AutoShape 3" descr="(question)">
          <a:extLst>
            <a:ext uri="{FF2B5EF4-FFF2-40B4-BE49-F238E27FC236}">
              <a16:creationId xmlns:a16="http://schemas.microsoft.com/office/drawing/2014/main" id="{3C297C26-D4B5-4BC3-AA7D-51B3280A7A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7" name="AutoShape 3" descr="(question)">
          <a:extLst>
            <a:ext uri="{FF2B5EF4-FFF2-40B4-BE49-F238E27FC236}">
              <a16:creationId xmlns:a16="http://schemas.microsoft.com/office/drawing/2014/main" id="{8C9EB3B1-62D8-4DB3-99D3-AEC4B67880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8" name="AutoShape 3" descr="(question)">
          <a:extLst>
            <a:ext uri="{FF2B5EF4-FFF2-40B4-BE49-F238E27FC236}">
              <a16:creationId xmlns:a16="http://schemas.microsoft.com/office/drawing/2014/main" id="{DC5E8545-32CD-4741-AA41-6805FA649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69" name="AutoShape 3" descr="(question)">
          <a:extLst>
            <a:ext uri="{FF2B5EF4-FFF2-40B4-BE49-F238E27FC236}">
              <a16:creationId xmlns:a16="http://schemas.microsoft.com/office/drawing/2014/main" id="{88C5E28A-141B-4ECD-9F56-F9C460647C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0" name="AutoShape 3" descr="(question)">
          <a:extLst>
            <a:ext uri="{FF2B5EF4-FFF2-40B4-BE49-F238E27FC236}">
              <a16:creationId xmlns:a16="http://schemas.microsoft.com/office/drawing/2014/main" id="{7A4EC0BA-5141-48E8-AF82-4F4518803C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1" name="AutoShape 3" descr="(question)">
          <a:extLst>
            <a:ext uri="{FF2B5EF4-FFF2-40B4-BE49-F238E27FC236}">
              <a16:creationId xmlns:a16="http://schemas.microsoft.com/office/drawing/2014/main" id="{3906EAE2-01AD-4123-B6EA-3E869D0901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2" name="AutoShape 3" descr="(question)">
          <a:extLst>
            <a:ext uri="{FF2B5EF4-FFF2-40B4-BE49-F238E27FC236}">
              <a16:creationId xmlns:a16="http://schemas.microsoft.com/office/drawing/2014/main" id="{41C5ECDC-E1DE-47A3-BF2E-396E7BB554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3" name="AutoShape 3" descr="(question)">
          <a:extLst>
            <a:ext uri="{FF2B5EF4-FFF2-40B4-BE49-F238E27FC236}">
              <a16:creationId xmlns:a16="http://schemas.microsoft.com/office/drawing/2014/main" id="{154F1A26-3ED6-4874-84B2-13E154729C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4" name="AutoShape 3" descr="(question)">
          <a:extLst>
            <a:ext uri="{FF2B5EF4-FFF2-40B4-BE49-F238E27FC236}">
              <a16:creationId xmlns:a16="http://schemas.microsoft.com/office/drawing/2014/main" id="{2DEAB525-BBD5-45E4-8940-AA074AFB6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5" name="AutoShape 3" descr="(question)">
          <a:extLst>
            <a:ext uri="{FF2B5EF4-FFF2-40B4-BE49-F238E27FC236}">
              <a16:creationId xmlns:a16="http://schemas.microsoft.com/office/drawing/2014/main" id="{DBB30E30-84F6-416F-94A8-352C5C1BD5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6" name="AutoShape 3" descr="(question)">
          <a:extLst>
            <a:ext uri="{FF2B5EF4-FFF2-40B4-BE49-F238E27FC236}">
              <a16:creationId xmlns:a16="http://schemas.microsoft.com/office/drawing/2014/main" id="{2FBF7B04-61F6-4712-8026-7BEB295FC4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7" name="AutoShape 3" descr="(question)">
          <a:extLst>
            <a:ext uri="{FF2B5EF4-FFF2-40B4-BE49-F238E27FC236}">
              <a16:creationId xmlns:a16="http://schemas.microsoft.com/office/drawing/2014/main" id="{D5EC57E0-B3A4-4D57-AE18-215C2AC57A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8" name="AutoShape 3" descr="(question)">
          <a:extLst>
            <a:ext uri="{FF2B5EF4-FFF2-40B4-BE49-F238E27FC236}">
              <a16:creationId xmlns:a16="http://schemas.microsoft.com/office/drawing/2014/main" id="{DE64CF63-660D-4C33-847F-030BD469F9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79" name="AutoShape 3" descr="(question)">
          <a:extLst>
            <a:ext uri="{FF2B5EF4-FFF2-40B4-BE49-F238E27FC236}">
              <a16:creationId xmlns:a16="http://schemas.microsoft.com/office/drawing/2014/main" id="{C5854275-C3F2-486F-9B0B-B1EAA30276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0" name="AutoShape 3" descr="(question)">
          <a:extLst>
            <a:ext uri="{FF2B5EF4-FFF2-40B4-BE49-F238E27FC236}">
              <a16:creationId xmlns:a16="http://schemas.microsoft.com/office/drawing/2014/main" id="{0CFC0092-0BC3-407F-B835-206A8013F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1" name="AutoShape 3" descr="(question)">
          <a:extLst>
            <a:ext uri="{FF2B5EF4-FFF2-40B4-BE49-F238E27FC236}">
              <a16:creationId xmlns:a16="http://schemas.microsoft.com/office/drawing/2014/main" id="{FAB52C7D-849F-43A4-BF69-52BC710F8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2" name="AutoShape 3" descr="(question)">
          <a:extLst>
            <a:ext uri="{FF2B5EF4-FFF2-40B4-BE49-F238E27FC236}">
              <a16:creationId xmlns:a16="http://schemas.microsoft.com/office/drawing/2014/main" id="{AD0972A5-1A8B-407F-B239-9B5C37FC3C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3" name="AutoShape 3" descr="(question)">
          <a:extLst>
            <a:ext uri="{FF2B5EF4-FFF2-40B4-BE49-F238E27FC236}">
              <a16:creationId xmlns:a16="http://schemas.microsoft.com/office/drawing/2014/main" id="{6FC5B175-FB17-4057-BB6B-67F9F5F93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4" name="AutoShape 3" descr="(question)">
          <a:extLst>
            <a:ext uri="{FF2B5EF4-FFF2-40B4-BE49-F238E27FC236}">
              <a16:creationId xmlns:a16="http://schemas.microsoft.com/office/drawing/2014/main" id="{24B887F9-F929-4384-977C-E48BD0DED8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5" name="AutoShape 3" descr="(question)">
          <a:extLst>
            <a:ext uri="{FF2B5EF4-FFF2-40B4-BE49-F238E27FC236}">
              <a16:creationId xmlns:a16="http://schemas.microsoft.com/office/drawing/2014/main" id="{308097B6-558F-4514-BE31-B60E677DCC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6" name="AutoShape 3" descr="(question)">
          <a:extLst>
            <a:ext uri="{FF2B5EF4-FFF2-40B4-BE49-F238E27FC236}">
              <a16:creationId xmlns:a16="http://schemas.microsoft.com/office/drawing/2014/main" id="{091DA4CE-C38A-4808-A477-8C932861DD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7" name="AutoShape 3" descr="(question)">
          <a:extLst>
            <a:ext uri="{FF2B5EF4-FFF2-40B4-BE49-F238E27FC236}">
              <a16:creationId xmlns:a16="http://schemas.microsoft.com/office/drawing/2014/main" id="{F06B1255-D7EB-4184-9507-24322B7C0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8" name="AutoShape 3" descr="(question)">
          <a:extLst>
            <a:ext uri="{FF2B5EF4-FFF2-40B4-BE49-F238E27FC236}">
              <a16:creationId xmlns:a16="http://schemas.microsoft.com/office/drawing/2014/main" id="{4E425279-8729-4F3E-8D93-C6F2E31592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89" name="AutoShape 3" descr="(question)">
          <a:extLst>
            <a:ext uri="{FF2B5EF4-FFF2-40B4-BE49-F238E27FC236}">
              <a16:creationId xmlns:a16="http://schemas.microsoft.com/office/drawing/2014/main" id="{607A7951-7B7A-411D-9DC4-18A21D0152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0" name="AutoShape 3" descr="(question)">
          <a:extLst>
            <a:ext uri="{FF2B5EF4-FFF2-40B4-BE49-F238E27FC236}">
              <a16:creationId xmlns:a16="http://schemas.microsoft.com/office/drawing/2014/main" id="{B52E2B68-A1CA-4A0C-A53D-CB9C1BC89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1" name="AutoShape 3" descr="(question)">
          <a:extLst>
            <a:ext uri="{FF2B5EF4-FFF2-40B4-BE49-F238E27FC236}">
              <a16:creationId xmlns:a16="http://schemas.microsoft.com/office/drawing/2014/main" id="{C1F34ECC-EA8F-4D01-8B50-84B24122ED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2" name="AutoShape 3" descr="(question)">
          <a:extLst>
            <a:ext uri="{FF2B5EF4-FFF2-40B4-BE49-F238E27FC236}">
              <a16:creationId xmlns:a16="http://schemas.microsoft.com/office/drawing/2014/main" id="{9F3AD239-EE9A-4E13-83D5-6D3C1F918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3" name="AutoShape 3" descr="(question)">
          <a:extLst>
            <a:ext uri="{FF2B5EF4-FFF2-40B4-BE49-F238E27FC236}">
              <a16:creationId xmlns:a16="http://schemas.microsoft.com/office/drawing/2014/main" id="{0A36D1AF-76C7-46B7-99A0-981D6BF84A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4" name="AutoShape 3" descr="(question)">
          <a:extLst>
            <a:ext uri="{FF2B5EF4-FFF2-40B4-BE49-F238E27FC236}">
              <a16:creationId xmlns:a16="http://schemas.microsoft.com/office/drawing/2014/main" id="{9722B00C-1777-4079-9DB8-5D7BAE84AD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5" name="AutoShape 3" descr="(question)">
          <a:extLst>
            <a:ext uri="{FF2B5EF4-FFF2-40B4-BE49-F238E27FC236}">
              <a16:creationId xmlns:a16="http://schemas.microsoft.com/office/drawing/2014/main" id="{48AA23EB-36DC-463D-A4DF-5EE382504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6" name="AutoShape 3" descr="(question)">
          <a:extLst>
            <a:ext uri="{FF2B5EF4-FFF2-40B4-BE49-F238E27FC236}">
              <a16:creationId xmlns:a16="http://schemas.microsoft.com/office/drawing/2014/main" id="{747F7EFF-0E35-4727-B702-8F8670FA2F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7" name="AutoShape 3" descr="(question)">
          <a:extLst>
            <a:ext uri="{FF2B5EF4-FFF2-40B4-BE49-F238E27FC236}">
              <a16:creationId xmlns:a16="http://schemas.microsoft.com/office/drawing/2014/main" id="{40B088F4-EC33-431E-A25E-E6F6D35957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8" name="AutoShape 3" descr="(question)">
          <a:extLst>
            <a:ext uri="{FF2B5EF4-FFF2-40B4-BE49-F238E27FC236}">
              <a16:creationId xmlns:a16="http://schemas.microsoft.com/office/drawing/2014/main" id="{6129EC04-BECB-4A78-A475-371403800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899" name="AutoShape 3" descr="(question)">
          <a:extLst>
            <a:ext uri="{FF2B5EF4-FFF2-40B4-BE49-F238E27FC236}">
              <a16:creationId xmlns:a16="http://schemas.microsoft.com/office/drawing/2014/main" id="{7AFEB63D-E011-4567-93D2-BC7F2291A3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0" name="AutoShape 3" descr="(question)">
          <a:extLst>
            <a:ext uri="{FF2B5EF4-FFF2-40B4-BE49-F238E27FC236}">
              <a16:creationId xmlns:a16="http://schemas.microsoft.com/office/drawing/2014/main" id="{4D7B2202-D9B3-486F-9B33-39447BA50E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1" name="AutoShape 3" descr="(question)">
          <a:extLst>
            <a:ext uri="{FF2B5EF4-FFF2-40B4-BE49-F238E27FC236}">
              <a16:creationId xmlns:a16="http://schemas.microsoft.com/office/drawing/2014/main" id="{24BF766A-4289-48C8-896F-1724024B31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2" name="AutoShape 3" descr="(question)">
          <a:extLst>
            <a:ext uri="{FF2B5EF4-FFF2-40B4-BE49-F238E27FC236}">
              <a16:creationId xmlns:a16="http://schemas.microsoft.com/office/drawing/2014/main" id="{F0C5421B-D3D0-462A-B33D-42A6E67391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3" name="AutoShape 3" descr="(question)">
          <a:extLst>
            <a:ext uri="{FF2B5EF4-FFF2-40B4-BE49-F238E27FC236}">
              <a16:creationId xmlns:a16="http://schemas.microsoft.com/office/drawing/2014/main" id="{B2A63449-9659-4987-A30F-4B52D30F80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4" name="AutoShape 3" descr="(question)">
          <a:extLst>
            <a:ext uri="{FF2B5EF4-FFF2-40B4-BE49-F238E27FC236}">
              <a16:creationId xmlns:a16="http://schemas.microsoft.com/office/drawing/2014/main" id="{E80A4A71-A66C-4245-B7B9-67218039F7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5" name="AutoShape 3" descr="(question)">
          <a:extLst>
            <a:ext uri="{FF2B5EF4-FFF2-40B4-BE49-F238E27FC236}">
              <a16:creationId xmlns:a16="http://schemas.microsoft.com/office/drawing/2014/main" id="{41CEC5BD-6FCD-42E8-8B79-0ADBF3864C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6" name="AutoShape 3" descr="(question)">
          <a:extLst>
            <a:ext uri="{FF2B5EF4-FFF2-40B4-BE49-F238E27FC236}">
              <a16:creationId xmlns:a16="http://schemas.microsoft.com/office/drawing/2014/main" id="{E2D3E638-DA94-40EA-9A91-86178BD8E4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7" name="AutoShape 3" descr="(question)">
          <a:extLst>
            <a:ext uri="{FF2B5EF4-FFF2-40B4-BE49-F238E27FC236}">
              <a16:creationId xmlns:a16="http://schemas.microsoft.com/office/drawing/2014/main" id="{412888E5-2922-4481-90AC-5D13E47A8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8" name="AutoShape 3" descr="(question)">
          <a:extLst>
            <a:ext uri="{FF2B5EF4-FFF2-40B4-BE49-F238E27FC236}">
              <a16:creationId xmlns:a16="http://schemas.microsoft.com/office/drawing/2014/main" id="{A119367C-2D31-4E27-ADC1-433528A2E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09" name="AutoShape 3" descr="(question)">
          <a:extLst>
            <a:ext uri="{FF2B5EF4-FFF2-40B4-BE49-F238E27FC236}">
              <a16:creationId xmlns:a16="http://schemas.microsoft.com/office/drawing/2014/main" id="{689BA951-81B2-4204-A98B-700E12494B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0" name="AutoShape 3" descr="(question)">
          <a:extLst>
            <a:ext uri="{FF2B5EF4-FFF2-40B4-BE49-F238E27FC236}">
              <a16:creationId xmlns:a16="http://schemas.microsoft.com/office/drawing/2014/main" id="{12108192-5863-4D1D-BDAF-69A549CFFB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1" name="AutoShape 3" descr="(question)">
          <a:extLst>
            <a:ext uri="{FF2B5EF4-FFF2-40B4-BE49-F238E27FC236}">
              <a16:creationId xmlns:a16="http://schemas.microsoft.com/office/drawing/2014/main" id="{722551C0-55CF-4E0C-994A-A6927189FF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2" name="AutoShape 3" descr="(question)">
          <a:extLst>
            <a:ext uri="{FF2B5EF4-FFF2-40B4-BE49-F238E27FC236}">
              <a16:creationId xmlns:a16="http://schemas.microsoft.com/office/drawing/2014/main" id="{1EC94280-2790-4F9C-A290-87EBB51B90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3" name="AutoShape 3" descr="(question)">
          <a:extLst>
            <a:ext uri="{FF2B5EF4-FFF2-40B4-BE49-F238E27FC236}">
              <a16:creationId xmlns:a16="http://schemas.microsoft.com/office/drawing/2014/main" id="{B4B88E2E-9E5E-4768-84C1-48D8F912F6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4" name="AutoShape 3" descr="(question)">
          <a:extLst>
            <a:ext uri="{FF2B5EF4-FFF2-40B4-BE49-F238E27FC236}">
              <a16:creationId xmlns:a16="http://schemas.microsoft.com/office/drawing/2014/main" id="{610B70A6-2C65-4C21-A2FE-A776486D6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5" name="AutoShape 3" descr="(question)">
          <a:extLst>
            <a:ext uri="{FF2B5EF4-FFF2-40B4-BE49-F238E27FC236}">
              <a16:creationId xmlns:a16="http://schemas.microsoft.com/office/drawing/2014/main" id="{5B23FB94-DFF9-4E01-A2AC-FB8167CB00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6" name="AutoShape 3" descr="(question)">
          <a:extLst>
            <a:ext uri="{FF2B5EF4-FFF2-40B4-BE49-F238E27FC236}">
              <a16:creationId xmlns:a16="http://schemas.microsoft.com/office/drawing/2014/main" id="{04CD2999-C765-420C-88E1-A563E5B5EA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7" name="AutoShape 3" descr="(question)">
          <a:extLst>
            <a:ext uri="{FF2B5EF4-FFF2-40B4-BE49-F238E27FC236}">
              <a16:creationId xmlns:a16="http://schemas.microsoft.com/office/drawing/2014/main" id="{9135426A-C705-4650-881F-7B05815A34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8" name="AutoShape 3" descr="(question)">
          <a:extLst>
            <a:ext uri="{FF2B5EF4-FFF2-40B4-BE49-F238E27FC236}">
              <a16:creationId xmlns:a16="http://schemas.microsoft.com/office/drawing/2014/main" id="{72D28403-1BB5-4327-81AE-6D6859620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19" name="AutoShape 3" descr="(question)">
          <a:extLst>
            <a:ext uri="{FF2B5EF4-FFF2-40B4-BE49-F238E27FC236}">
              <a16:creationId xmlns:a16="http://schemas.microsoft.com/office/drawing/2014/main" id="{50051448-7506-471C-9E48-28BE289816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0" name="AutoShape 3" descr="(question)">
          <a:extLst>
            <a:ext uri="{FF2B5EF4-FFF2-40B4-BE49-F238E27FC236}">
              <a16:creationId xmlns:a16="http://schemas.microsoft.com/office/drawing/2014/main" id="{672C4AA3-C3EC-4F5C-A8BF-4BAAB080FC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1" name="AutoShape 3" descr="(question)">
          <a:extLst>
            <a:ext uri="{FF2B5EF4-FFF2-40B4-BE49-F238E27FC236}">
              <a16:creationId xmlns:a16="http://schemas.microsoft.com/office/drawing/2014/main" id="{D8C5781E-9CE3-4DB0-BCFF-DBC3BB5F8C4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2" name="AutoShape 3" descr="(question)">
          <a:extLst>
            <a:ext uri="{FF2B5EF4-FFF2-40B4-BE49-F238E27FC236}">
              <a16:creationId xmlns:a16="http://schemas.microsoft.com/office/drawing/2014/main" id="{7611BBFF-2D3F-488A-B234-83A1BCDF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3" name="AutoShape 3" descr="(question)">
          <a:extLst>
            <a:ext uri="{FF2B5EF4-FFF2-40B4-BE49-F238E27FC236}">
              <a16:creationId xmlns:a16="http://schemas.microsoft.com/office/drawing/2014/main" id="{5C6ABE9B-97AC-411F-99A7-32878ADF99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4" name="AutoShape 3" descr="(question)">
          <a:extLst>
            <a:ext uri="{FF2B5EF4-FFF2-40B4-BE49-F238E27FC236}">
              <a16:creationId xmlns:a16="http://schemas.microsoft.com/office/drawing/2014/main" id="{B1020294-A14F-4E9C-BABF-A326544C8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5" name="AutoShape 3" descr="(question)">
          <a:extLst>
            <a:ext uri="{FF2B5EF4-FFF2-40B4-BE49-F238E27FC236}">
              <a16:creationId xmlns:a16="http://schemas.microsoft.com/office/drawing/2014/main" id="{0BE24CA0-EAB0-47A9-A035-40670BE446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6" name="AutoShape 3" descr="(question)">
          <a:extLst>
            <a:ext uri="{FF2B5EF4-FFF2-40B4-BE49-F238E27FC236}">
              <a16:creationId xmlns:a16="http://schemas.microsoft.com/office/drawing/2014/main" id="{6437A2EA-D50B-4083-B206-2F55654070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7" name="AutoShape 3" descr="(question)">
          <a:extLst>
            <a:ext uri="{FF2B5EF4-FFF2-40B4-BE49-F238E27FC236}">
              <a16:creationId xmlns:a16="http://schemas.microsoft.com/office/drawing/2014/main" id="{CF4884CA-EB2F-4402-BFA0-7DBB046B7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8" name="AutoShape 3" descr="(question)">
          <a:extLst>
            <a:ext uri="{FF2B5EF4-FFF2-40B4-BE49-F238E27FC236}">
              <a16:creationId xmlns:a16="http://schemas.microsoft.com/office/drawing/2014/main" id="{855D543E-35F7-4EC3-BD29-3150FBC4F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29" name="AutoShape 3" descr="(question)">
          <a:extLst>
            <a:ext uri="{FF2B5EF4-FFF2-40B4-BE49-F238E27FC236}">
              <a16:creationId xmlns:a16="http://schemas.microsoft.com/office/drawing/2014/main" id="{D75FE184-6F61-4239-A192-DC69DFFEB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0" name="AutoShape 3" descr="(question)">
          <a:extLst>
            <a:ext uri="{FF2B5EF4-FFF2-40B4-BE49-F238E27FC236}">
              <a16:creationId xmlns:a16="http://schemas.microsoft.com/office/drawing/2014/main" id="{F486D4B6-8C99-4A66-9F8B-EC4C798CA6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1" name="AutoShape 3" descr="(question)">
          <a:extLst>
            <a:ext uri="{FF2B5EF4-FFF2-40B4-BE49-F238E27FC236}">
              <a16:creationId xmlns:a16="http://schemas.microsoft.com/office/drawing/2014/main" id="{089C7D88-5920-4B64-B0AF-B068CDF06D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2" name="AutoShape 3" descr="(question)">
          <a:extLst>
            <a:ext uri="{FF2B5EF4-FFF2-40B4-BE49-F238E27FC236}">
              <a16:creationId xmlns:a16="http://schemas.microsoft.com/office/drawing/2014/main" id="{029910D0-1013-4421-8429-9EB0ED0844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3" name="AutoShape 3" descr="(question)">
          <a:extLst>
            <a:ext uri="{FF2B5EF4-FFF2-40B4-BE49-F238E27FC236}">
              <a16:creationId xmlns:a16="http://schemas.microsoft.com/office/drawing/2014/main" id="{9259BD81-7E4E-4373-A94F-DE33670C08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4" name="AutoShape 3" descr="(question)">
          <a:extLst>
            <a:ext uri="{FF2B5EF4-FFF2-40B4-BE49-F238E27FC236}">
              <a16:creationId xmlns:a16="http://schemas.microsoft.com/office/drawing/2014/main" id="{CF4AAE39-0178-4A8F-A011-58D68B452C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5" name="AutoShape 3" descr="(question)">
          <a:extLst>
            <a:ext uri="{FF2B5EF4-FFF2-40B4-BE49-F238E27FC236}">
              <a16:creationId xmlns:a16="http://schemas.microsoft.com/office/drawing/2014/main" id="{E763BFCB-B32F-4265-A190-F5FAF8096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6" name="AutoShape 3" descr="(question)">
          <a:extLst>
            <a:ext uri="{FF2B5EF4-FFF2-40B4-BE49-F238E27FC236}">
              <a16:creationId xmlns:a16="http://schemas.microsoft.com/office/drawing/2014/main" id="{C85D63DF-E6E0-4B6E-9B4D-A6781B0BE2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7" name="AutoShape 3" descr="(question)">
          <a:extLst>
            <a:ext uri="{FF2B5EF4-FFF2-40B4-BE49-F238E27FC236}">
              <a16:creationId xmlns:a16="http://schemas.microsoft.com/office/drawing/2014/main" id="{EB0262F9-C851-4B5D-9649-A5263E957A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8" name="AutoShape 3" descr="(question)">
          <a:extLst>
            <a:ext uri="{FF2B5EF4-FFF2-40B4-BE49-F238E27FC236}">
              <a16:creationId xmlns:a16="http://schemas.microsoft.com/office/drawing/2014/main" id="{CDEACA28-1371-484E-9FDD-82C016135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39" name="AutoShape 3" descr="(question)">
          <a:extLst>
            <a:ext uri="{FF2B5EF4-FFF2-40B4-BE49-F238E27FC236}">
              <a16:creationId xmlns:a16="http://schemas.microsoft.com/office/drawing/2014/main" id="{10E33844-F5B6-47C9-BFBE-1C4DBA9BD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0" name="AutoShape 3" descr="(question)">
          <a:extLst>
            <a:ext uri="{FF2B5EF4-FFF2-40B4-BE49-F238E27FC236}">
              <a16:creationId xmlns:a16="http://schemas.microsoft.com/office/drawing/2014/main" id="{53843008-760D-4655-A90E-BB3D802DF2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1" name="AutoShape 3" descr="(question)">
          <a:extLst>
            <a:ext uri="{FF2B5EF4-FFF2-40B4-BE49-F238E27FC236}">
              <a16:creationId xmlns:a16="http://schemas.microsoft.com/office/drawing/2014/main" id="{B533CA33-381F-4513-8EB0-AE31BBA1E6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2" name="AutoShape 3" descr="(question)">
          <a:extLst>
            <a:ext uri="{FF2B5EF4-FFF2-40B4-BE49-F238E27FC236}">
              <a16:creationId xmlns:a16="http://schemas.microsoft.com/office/drawing/2014/main" id="{DEC864A6-1D25-41D2-82CF-2312627264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3" name="AutoShape 3" descr="(question)">
          <a:extLst>
            <a:ext uri="{FF2B5EF4-FFF2-40B4-BE49-F238E27FC236}">
              <a16:creationId xmlns:a16="http://schemas.microsoft.com/office/drawing/2014/main" id="{BD351388-18F3-44F5-9803-04C9FB0662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4" name="AutoShape 3" descr="(question)">
          <a:extLst>
            <a:ext uri="{FF2B5EF4-FFF2-40B4-BE49-F238E27FC236}">
              <a16:creationId xmlns:a16="http://schemas.microsoft.com/office/drawing/2014/main" id="{17319A5B-DD5F-4378-A7A4-F2E9C7129C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5" name="AutoShape 3" descr="(question)">
          <a:extLst>
            <a:ext uri="{FF2B5EF4-FFF2-40B4-BE49-F238E27FC236}">
              <a16:creationId xmlns:a16="http://schemas.microsoft.com/office/drawing/2014/main" id="{CC65A9CA-43BE-45AB-B7F1-B376D538E9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6" name="AutoShape 3" descr="(question)">
          <a:extLst>
            <a:ext uri="{FF2B5EF4-FFF2-40B4-BE49-F238E27FC236}">
              <a16:creationId xmlns:a16="http://schemas.microsoft.com/office/drawing/2014/main" id="{FDA848D4-87FC-43B6-939E-A917AFF86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7" name="AutoShape 3" descr="(question)">
          <a:extLst>
            <a:ext uri="{FF2B5EF4-FFF2-40B4-BE49-F238E27FC236}">
              <a16:creationId xmlns:a16="http://schemas.microsoft.com/office/drawing/2014/main" id="{7DA71194-A2EA-4392-9FAE-1582EA265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8" name="AutoShape 3" descr="(question)">
          <a:extLst>
            <a:ext uri="{FF2B5EF4-FFF2-40B4-BE49-F238E27FC236}">
              <a16:creationId xmlns:a16="http://schemas.microsoft.com/office/drawing/2014/main" id="{59FBE7D8-F60E-4BFE-8CA9-1921B5A69B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49" name="AutoShape 3" descr="(question)">
          <a:extLst>
            <a:ext uri="{FF2B5EF4-FFF2-40B4-BE49-F238E27FC236}">
              <a16:creationId xmlns:a16="http://schemas.microsoft.com/office/drawing/2014/main" id="{E67D58F8-B127-4197-8B84-6FCD7F60A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0" name="AutoShape 3" descr="(question)">
          <a:extLst>
            <a:ext uri="{FF2B5EF4-FFF2-40B4-BE49-F238E27FC236}">
              <a16:creationId xmlns:a16="http://schemas.microsoft.com/office/drawing/2014/main" id="{C226DFC8-F0A5-4AD5-BC0A-E94756B9A5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1" name="AutoShape 3" descr="(question)">
          <a:extLst>
            <a:ext uri="{FF2B5EF4-FFF2-40B4-BE49-F238E27FC236}">
              <a16:creationId xmlns:a16="http://schemas.microsoft.com/office/drawing/2014/main" id="{649766AA-6BA9-4C51-9DB4-700EA55956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2" name="AutoShape 3" descr="(question)">
          <a:extLst>
            <a:ext uri="{FF2B5EF4-FFF2-40B4-BE49-F238E27FC236}">
              <a16:creationId xmlns:a16="http://schemas.microsoft.com/office/drawing/2014/main" id="{030553E2-7215-4E42-B084-E465C41A39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3" name="AutoShape 3" descr="(question)">
          <a:extLst>
            <a:ext uri="{FF2B5EF4-FFF2-40B4-BE49-F238E27FC236}">
              <a16:creationId xmlns:a16="http://schemas.microsoft.com/office/drawing/2014/main" id="{741CEEC2-9C5A-4F70-B70E-4F33A9706C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4" name="AutoShape 3" descr="(question)">
          <a:extLst>
            <a:ext uri="{FF2B5EF4-FFF2-40B4-BE49-F238E27FC236}">
              <a16:creationId xmlns:a16="http://schemas.microsoft.com/office/drawing/2014/main" id="{5FE77BEE-04B2-46EB-9290-0FEDCCB48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5" name="AutoShape 3" descr="(question)">
          <a:extLst>
            <a:ext uri="{FF2B5EF4-FFF2-40B4-BE49-F238E27FC236}">
              <a16:creationId xmlns:a16="http://schemas.microsoft.com/office/drawing/2014/main" id="{B9E8F6AC-6D49-4A96-A72E-179488CD54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6" name="AutoShape 3" descr="(question)">
          <a:extLst>
            <a:ext uri="{FF2B5EF4-FFF2-40B4-BE49-F238E27FC236}">
              <a16:creationId xmlns:a16="http://schemas.microsoft.com/office/drawing/2014/main" id="{94A83614-1F5A-4755-8193-857F574E8B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7" name="AutoShape 3" descr="(question)">
          <a:extLst>
            <a:ext uri="{FF2B5EF4-FFF2-40B4-BE49-F238E27FC236}">
              <a16:creationId xmlns:a16="http://schemas.microsoft.com/office/drawing/2014/main" id="{1272DA22-D088-4944-9946-7D524DB0E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8" name="AutoShape 3" descr="(question)">
          <a:extLst>
            <a:ext uri="{FF2B5EF4-FFF2-40B4-BE49-F238E27FC236}">
              <a16:creationId xmlns:a16="http://schemas.microsoft.com/office/drawing/2014/main" id="{4E5E0EA6-7069-4348-9D29-59BDDFA773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59" name="AutoShape 3" descr="(question)">
          <a:extLst>
            <a:ext uri="{FF2B5EF4-FFF2-40B4-BE49-F238E27FC236}">
              <a16:creationId xmlns:a16="http://schemas.microsoft.com/office/drawing/2014/main" id="{CB2B2674-F223-4320-A52E-5D5FFB5BDE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0" name="AutoShape 3" descr="(question)">
          <a:extLst>
            <a:ext uri="{FF2B5EF4-FFF2-40B4-BE49-F238E27FC236}">
              <a16:creationId xmlns:a16="http://schemas.microsoft.com/office/drawing/2014/main" id="{F99526D7-7706-40CE-9021-4EB2F5AE5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1" name="AutoShape 3" descr="(question)">
          <a:extLst>
            <a:ext uri="{FF2B5EF4-FFF2-40B4-BE49-F238E27FC236}">
              <a16:creationId xmlns:a16="http://schemas.microsoft.com/office/drawing/2014/main" id="{D061ECE4-4D95-4AFB-B537-7B1A94F27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2" name="AutoShape 3" descr="(question)">
          <a:extLst>
            <a:ext uri="{FF2B5EF4-FFF2-40B4-BE49-F238E27FC236}">
              <a16:creationId xmlns:a16="http://schemas.microsoft.com/office/drawing/2014/main" id="{1C7AD19B-A62C-4751-8DF1-9FBE16D6D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3" name="AutoShape 3" descr="(question)">
          <a:extLst>
            <a:ext uri="{FF2B5EF4-FFF2-40B4-BE49-F238E27FC236}">
              <a16:creationId xmlns:a16="http://schemas.microsoft.com/office/drawing/2014/main" id="{EFDC0EAA-5C41-48E4-A263-10064BFBAC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4" name="AutoShape 3" descr="(question)">
          <a:extLst>
            <a:ext uri="{FF2B5EF4-FFF2-40B4-BE49-F238E27FC236}">
              <a16:creationId xmlns:a16="http://schemas.microsoft.com/office/drawing/2014/main" id="{A8B40CA3-14C0-448B-92D8-E161514CE5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5" name="AutoShape 3" descr="(question)">
          <a:extLst>
            <a:ext uri="{FF2B5EF4-FFF2-40B4-BE49-F238E27FC236}">
              <a16:creationId xmlns:a16="http://schemas.microsoft.com/office/drawing/2014/main" id="{C617B965-32E1-4795-A833-C637F66D3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6" name="AutoShape 3" descr="(question)">
          <a:extLst>
            <a:ext uri="{FF2B5EF4-FFF2-40B4-BE49-F238E27FC236}">
              <a16:creationId xmlns:a16="http://schemas.microsoft.com/office/drawing/2014/main" id="{58CEE9A6-70AC-4FE0-9C6E-6BEA5223A3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7" name="AutoShape 3" descr="(question)">
          <a:extLst>
            <a:ext uri="{FF2B5EF4-FFF2-40B4-BE49-F238E27FC236}">
              <a16:creationId xmlns:a16="http://schemas.microsoft.com/office/drawing/2014/main" id="{F120E71B-C187-497F-878A-4459ACDE45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8" name="AutoShape 3" descr="(question)">
          <a:extLst>
            <a:ext uri="{FF2B5EF4-FFF2-40B4-BE49-F238E27FC236}">
              <a16:creationId xmlns:a16="http://schemas.microsoft.com/office/drawing/2014/main" id="{89C61590-F99D-40C1-AA0C-5C9B788526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69" name="AutoShape 3" descr="(question)">
          <a:extLst>
            <a:ext uri="{FF2B5EF4-FFF2-40B4-BE49-F238E27FC236}">
              <a16:creationId xmlns:a16="http://schemas.microsoft.com/office/drawing/2014/main" id="{10063400-7C0F-4F9E-9FFB-C045A7FA1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0" name="AutoShape 3" descr="(question)">
          <a:extLst>
            <a:ext uri="{FF2B5EF4-FFF2-40B4-BE49-F238E27FC236}">
              <a16:creationId xmlns:a16="http://schemas.microsoft.com/office/drawing/2014/main" id="{AFD87198-1E64-42F4-88CA-BC6F721089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1" name="AutoShape 3" descr="(question)">
          <a:extLst>
            <a:ext uri="{FF2B5EF4-FFF2-40B4-BE49-F238E27FC236}">
              <a16:creationId xmlns:a16="http://schemas.microsoft.com/office/drawing/2014/main" id="{DF3170E2-F477-4CB2-B7C3-C52FCD5BD6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2" name="AutoShape 3" descr="(question)">
          <a:extLst>
            <a:ext uri="{FF2B5EF4-FFF2-40B4-BE49-F238E27FC236}">
              <a16:creationId xmlns:a16="http://schemas.microsoft.com/office/drawing/2014/main" id="{4523AAE3-B476-4526-AB4F-8C5107F185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3" name="AutoShape 3" descr="(question)">
          <a:extLst>
            <a:ext uri="{FF2B5EF4-FFF2-40B4-BE49-F238E27FC236}">
              <a16:creationId xmlns:a16="http://schemas.microsoft.com/office/drawing/2014/main" id="{5865A2F9-87EA-41B9-8987-3B118C1A1F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4" name="AutoShape 3" descr="(question)">
          <a:extLst>
            <a:ext uri="{FF2B5EF4-FFF2-40B4-BE49-F238E27FC236}">
              <a16:creationId xmlns:a16="http://schemas.microsoft.com/office/drawing/2014/main" id="{A69CC35D-1970-4079-AE99-AF5ACCA98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5" name="AutoShape 3" descr="(question)">
          <a:extLst>
            <a:ext uri="{FF2B5EF4-FFF2-40B4-BE49-F238E27FC236}">
              <a16:creationId xmlns:a16="http://schemas.microsoft.com/office/drawing/2014/main" id="{AED6B39C-EE74-4BC7-A727-B9ACB7DD1D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6" name="AutoShape 3" descr="(question)">
          <a:extLst>
            <a:ext uri="{FF2B5EF4-FFF2-40B4-BE49-F238E27FC236}">
              <a16:creationId xmlns:a16="http://schemas.microsoft.com/office/drawing/2014/main" id="{9EB8E6A6-B345-4133-AC07-76D4F0472D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7" name="AutoShape 3" descr="(question)">
          <a:extLst>
            <a:ext uri="{FF2B5EF4-FFF2-40B4-BE49-F238E27FC236}">
              <a16:creationId xmlns:a16="http://schemas.microsoft.com/office/drawing/2014/main" id="{7AE54870-0774-4F46-B855-8A14B48D7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8" name="AutoShape 3" descr="(question)">
          <a:extLst>
            <a:ext uri="{FF2B5EF4-FFF2-40B4-BE49-F238E27FC236}">
              <a16:creationId xmlns:a16="http://schemas.microsoft.com/office/drawing/2014/main" id="{8B80AE09-3218-466E-9327-9E2082AE25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79" name="AutoShape 3" descr="(question)">
          <a:extLst>
            <a:ext uri="{FF2B5EF4-FFF2-40B4-BE49-F238E27FC236}">
              <a16:creationId xmlns:a16="http://schemas.microsoft.com/office/drawing/2014/main" id="{B4CF898C-910B-4DD7-A0E6-1F2F52078F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0" name="AutoShape 3" descr="(question)">
          <a:extLst>
            <a:ext uri="{FF2B5EF4-FFF2-40B4-BE49-F238E27FC236}">
              <a16:creationId xmlns:a16="http://schemas.microsoft.com/office/drawing/2014/main" id="{90824F1F-4227-4EC8-AEAF-2D7CA1531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1" name="AutoShape 3" descr="(question)">
          <a:extLst>
            <a:ext uri="{FF2B5EF4-FFF2-40B4-BE49-F238E27FC236}">
              <a16:creationId xmlns:a16="http://schemas.microsoft.com/office/drawing/2014/main" id="{3E4A48BA-0E78-42A5-A8FF-803A62251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2" name="AutoShape 3" descr="(question)">
          <a:extLst>
            <a:ext uri="{FF2B5EF4-FFF2-40B4-BE49-F238E27FC236}">
              <a16:creationId xmlns:a16="http://schemas.microsoft.com/office/drawing/2014/main" id="{7D2E892B-FC78-4C63-A329-72A07A0C59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3" name="AutoShape 3" descr="(question)">
          <a:extLst>
            <a:ext uri="{FF2B5EF4-FFF2-40B4-BE49-F238E27FC236}">
              <a16:creationId xmlns:a16="http://schemas.microsoft.com/office/drawing/2014/main" id="{040D7212-B6F6-4FAA-AC41-2D9F7C7A7D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4" name="AutoShape 3" descr="(question)">
          <a:extLst>
            <a:ext uri="{FF2B5EF4-FFF2-40B4-BE49-F238E27FC236}">
              <a16:creationId xmlns:a16="http://schemas.microsoft.com/office/drawing/2014/main" id="{087A86D1-6B8F-4A91-A399-4B5AEF2A1F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5" name="AutoShape 3" descr="(question)">
          <a:extLst>
            <a:ext uri="{FF2B5EF4-FFF2-40B4-BE49-F238E27FC236}">
              <a16:creationId xmlns:a16="http://schemas.microsoft.com/office/drawing/2014/main" id="{FB07FCAB-CC73-48DD-A8EF-C7F9FB47B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6" name="AutoShape 3" descr="(question)">
          <a:extLst>
            <a:ext uri="{FF2B5EF4-FFF2-40B4-BE49-F238E27FC236}">
              <a16:creationId xmlns:a16="http://schemas.microsoft.com/office/drawing/2014/main" id="{B7DB68AA-E1E6-45D8-8401-5451F62315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7" name="AutoShape 3" descr="(question)">
          <a:extLst>
            <a:ext uri="{FF2B5EF4-FFF2-40B4-BE49-F238E27FC236}">
              <a16:creationId xmlns:a16="http://schemas.microsoft.com/office/drawing/2014/main" id="{3CF13B2F-8265-4B20-8971-E059014A62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8" name="AutoShape 3" descr="(question)">
          <a:extLst>
            <a:ext uri="{FF2B5EF4-FFF2-40B4-BE49-F238E27FC236}">
              <a16:creationId xmlns:a16="http://schemas.microsoft.com/office/drawing/2014/main" id="{72965D75-F4CA-414C-BF62-DB74FBADFB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89" name="AutoShape 3" descr="(question)">
          <a:extLst>
            <a:ext uri="{FF2B5EF4-FFF2-40B4-BE49-F238E27FC236}">
              <a16:creationId xmlns:a16="http://schemas.microsoft.com/office/drawing/2014/main" id="{4D64082F-5A72-454C-AA8C-92FD87EA8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0" name="AutoShape 3" descr="(question)">
          <a:extLst>
            <a:ext uri="{FF2B5EF4-FFF2-40B4-BE49-F238E27FC236}">
              <a16:creationId xmlns:a16="http://schemas.microsoft.com/office/drawing/2014/main" id="{428D1416-5DA8-477C-BFF7-8C9E5BE842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1" name="AutoShape 3" descr="(question)">
          <a:extLst>
            <a:ext uri="{FF2B5EF4-FFF2-40B4-BE49-F238E27FC236}">
              <a16:creationId xmlns:a16="http://schemas.microsoft.com/office/drawing/2014/main" id="{91BEB35A-C22A-4554-B053-A177019814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2" name="AutoShape 3" descr="(question)">
          <a:extLst>
            <a:ext uri="{FF2B5EF4-FFF2-40B4-BE49-F238E27FC236}">
              <a16:creationId xmlns:a16="http://schemas.microsoft.com/office/drawing/2014/main" id="{D12EC34A-51E3-4B49-8AF8-0BC8ED54FA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3" name="AutoShape 3" descr="(question)">
          <a:extLst>
            <a:ext uri="{FF2B5EF4-FFF2-40B4-BE49-F238E27FC236}">
              <a16:creationId xmlns:a16="http://schemas.microsoft.com/office/drawing/2014/main" id="{90579676-A5B8-496A-98EA-5D2118BC85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4" name="AutoShape 3" descr="(question)">
          <a:extLst>
            <a:ext uri="{FF2B5EF4-FFF2-40B4-BE49-F238E27FC236}">
              <a16:creationId xmlns:a16="http://schemas.microsoft.com/office/drawing/2014/main" id="{EEBA091C-9E8A-4438-9F8D-6D96A691E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5" name="AutoShape 3" descr="(question)">
          <a:extLst>
            <a:ext uri="{FF2B5EF4-FFF2-40B4-BE49-F238E27FC236}">
              <a16:creationId xmlns:a16="http://schemas.microsoft.com/office/drawing/2014/main" id="{9E0BBDCA-2815-45F8-8D72-214BE17709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6" name="AutoShape 3" descr="(question)">
          <a:extLst>
            <a:ext uri="{FF2B5EF4-FFF2-40B4-BE49-F238E27FC236}">
              <a16:creationId xmlns:a16="http://schemas.microsoft.com/office/drawing/2014/main" id="{FAF79DE1-EE65-44B9-8E6F-7A293F1448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7" name="AutoShape 3" descr="(question)">
          <a:extLst>
            <a:ext uri="{FF2B5EF4-FFF2-40B4-BE49-F238E27FC236}">
              <a16:creationId xmlns:a16="http://schemas.microsoft.com/office/drawing/2014/main" id="{307C2A7E-D875-4064-AC70-F11A93DCD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8" name="AutoShape 3" descr="(question)">
          <a:extLst>
            <a:ext uri="{FF2B5EF4-FFF2-40B4-BE49-F238E27FC236}">
              <a16:creationId xmlns:a16="http://schemas.microsoft.com/office/drawing/2014/main" id="{5A9E535C-3BE8-4294-849B-C3F5995446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2999" name="AutoShape 3" descr="(question)">
          <a:extLst>
            <a:ext uri="{FF2B5EF4-FFF2-40B4-BE49-F238E27FC236}">
              <a16:creationId xmlns:a16="http://schemas.microsoft.com/office/drawing/2014/main" id="{37732404-5092-46A3-9436-5C9FB5321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0" name="AutoShape 3" descr="(question)">
          <a:extLst>
            <a:ext uri="{FF2B5EF4-FFF2-40B4-BE49-F238E27FC236}">
              <a16:creationId xmlns:a16="http://schemas.microsoft.com/office/drawing/2014/main" id="{26438AB6-9F0F-439E-98D2-1E6BFDDE6D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1" name="AutoShape 3" descr="(question)">
          <a:extLst>
            <a:ext uri="{FF2B5EF4-FFF2-40B4-BE49-F238E27FC236}">
              <a16:creationId xmlns:a16="http://schemas.microsoft.com/office/drawing/2014/main" id="{7E8C143D-B5DE-4231-8E5E-5E13FC6B46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2" name="AutoShape 3" descr="(question)">
          <a:extLst>
            <a:ext uri="{FF2B5EF4-FFF2-40B4-BE49-F238E27FC236}">
              <a16:creationId xmlns:a16="http://schemas.microsoft.com/office/drawing/2014/main" id="{BD0FCA3F-8057-428E-9FFC-4F57AAD7F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3" name="AutoShape 3" descr="(question)">
          <a:extLst>
            <a:ext uri="{FF2B5EF4-FFF2-40B4-BE49-F238E27FC236}">
              <a16:creationId xmlns:a16="http://schemas.microsoft.com/office/drawing/2014/main" id="{534CD2D0-DE4F-4D4C-8EC2-B1DCC65234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4" name="AutoShape 3" descr="(question)">
          <a:extLst>
            <a:ext uri="{FF2B5EF4-FFF2-40B4-BE49-F238E27FC236}">
              <a16:creationId xmlns:a16="http://schemas.microsoft.com/office/drawing/2014/main" id="{E1EDB74B-1277-4750-8871-269BC384C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5" name="AutoShape 3" descr="(question)">
          <a:extLst>
            <a:ext uri="{FF2B5EF4-FFF2-40B4-BE49-F238E27FC236}">
              <a16:creationId xmlns:a16="http://schemas.microsoft.com/office/drawing/2014/main" id="{AB423577-8AF7-4132-B3CC-A6697E5E7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6" name="AutoShape 3" descr="(question)">
          <a:extLst>
            <a:ext uri="{FF2B5EF4-FFF2-40B4-BE49-F238E27FC236}">
              <a16:creationId xmlns:a16="http://schemas.microsoft.com/office/drawing/2014/main" id="{235F6EED-3832-414A-9920-276B7BE5F9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7" name="AutoShape 3" descr="(question)">
          <a:extLst>
            <a:ext uri="{FF2B5EF4-FFF2-40B4-BE49-F238E27FC236}">
              <a16:creationId xmlns:a16="http://schemas.microsoft.com/office/drawing/2014/main" id="{DC1A9513-68AF-491E-86F1-C1C0AF387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8" name="AutoShape 3" descr="(question)">
          <a:extLst>
            <a:ext uri="{FF2B5EF4-FFF2-40B4-BE49-F238E27FC236}">
              <a16:creationId xmlns:a16="http://schemas.microsoft.com/office/drawing/2014/main" id="{BBBF5981-61B8-4D81-83C9-BC7B6268B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09" name="AutoShape 3" descr="(question)">
          <a:extLst>
            <a:ext uri="{FF2B5EF4-FFF2-40B4-BE49-F238E27FC236}">
              <a16:creationId xmlns:a16="http://schemas.microsoft.com/office/drawing/2014/main" id="{73079CC4-BABC-44DE-A43C-966D17CE44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0" name="AutoShape 3" descr="(question)">
          <a:extLst>
            <a:ext uri="{FF2B5EF4-FFF2-40B4-BE49-F238E27FC236}">
              <a16:creationId xmlns:a16="http://schemas.microsoft.com/office/drawing/2014/main" id="{40BB0AA6-458B-41F4-A98A-7649E954B6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1" name="AutoShape 3" descr="(question)">
          <a:extLst>
            <a:ext uri="{FF2B5EF4-FFF2-40B4-BE49-F238E27FC236}">
              <a16:creationId xmlns:a16="http://schemas.microsoft.com/office/drawing/2014/main" id="{A44783CF-165A-4A21-81BF-4FBD3021CF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2" name="AutoShape 3" descr="(question)">
          <a:extLst>
            <a:ext uri="{FF2B5EF4-FFF2-40B4-BE49-F238E27FC236}">
              <a16:creationId xmlns:a16="http://schemas.microsoft.com/office/drawing/2014/main" id="{EDF4C914-2F32-41F8-9EC6-579D715BF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3" name="AutoShape 3" descr="(question)">
          <a:extLst>
            <a:ext uri="{FF2B5EF4-FFF2-40B4-BE49-F238E27FC236}">
              <a16:creationId xmlns:a16="http://schemas.microsoft.com/office/drawing/2014/main" id="{481A668C-C735-4FD7-8AB5-E67C8F7B8A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4" name="AutoShape 3" descr="(question)">
          <a:extLst>
            <a:ext uri="{FF2B5EF4-FFF2-40B4-BE49-F238E27FC236}">
              <a16:creationId xmlns:a16="http://schemas.microsoft.com/office/drawing/2014/main" id="{E9202B88-4CE7-44D5-877B-4C6B0317B0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5" name="AutoShape 3" descr="(question)">
          <a:extLst>
            <a:ext uri="{FF2B5EF4-FFF2-40B4-BE49-F238E27FC236}">
              <a16:creationId xmlns:a16="http://schemas.microsoft.com/office/drawing/2014/main" id="{2A6DC3A0-BD8C-40C1-9EB1-F5D3B6FA9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16" name="AutoShape 3" descr="(question)">
          <a:extLst>
            <a:ext uri="{FF2B5EF4-FFF2-40B4-BE49-F238E27FC236}">
              <a16:creationId xmlns:a16="http://schemas.microsoft.com/office/drawing/2014/main" id="{7F082328-1332-46F1-8A08-8CE70CD2A1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7" name="AutoShape 3" descr="(question)">
          <a:extLst>
            <a:ext uri="{FF2B5EF4-FFF2-40B4-BE49-F238E27FC236}">
              <a16:creationId xmlns:a16="http://schemas.microsoft.com/office/drawing/2014/main" id="{D3AF32B2-D35F-4373-8900-8D4FC0EBE0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8" name="AutoShape 3" descr="(question)">
          <a:extLst>
            <a:ext uri="{FF2B5EF4-FFF2-40B4-BE49-F238E27FC236}">
              <a16:creationId xmlns:a16="http://schemas.microsoft.com/office/drawing/2014/main" id="{B37A306D-6FF5-47AE-8337-8FC22D617A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19" name="AutoShape 3" descr="(question)">
          <a:extLst>
            <a:ext uri="{FF2B5EF4-FFF2-40B4-BE49-F238E27FC236}">
              <a16:creationId xmlns:a16="http://schemas.microsoft.com/office/drawing/2014/main" id="{B09F7FBC-B2BA-419A-B0AE-49AA68525B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0" name="AutoShape 3" descr="(question)">
          <a:extLst>
            <a:ext uri="{FF2B5EF4-FFF2-40B4-BE49-F238E27FC236}">
              <a16:creationId xmlns:a16="http://schemas.microsoft.com/office/drawing/2014/main" id="{E73365B7-5CE7-45B2-8AF3-40DD64691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1" name="AutoShape 3" descr="(question)">
          <a:extLst>
            <a:ext uri="{FF2B5EF4-FFF2-40B4-BE49-F238E27FC236}">
              <a16:creationId xmlns:a16="http://schemas.microsoft.com/office/drawing/2014/main" id="{251B5C9C-B7CB-4835-ACA9-F8FF3329E5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2" name="AutoShape 3" descr="(question)">
          <a:extLst>
            <a:ext uri="{FF2B5EF4-FFF2-40B4-BE49-F238E27FC236}">
              <a16:creationId xmlns:a16="http://schemas.microsoft.com/office/drawing/2014/main" id="{C2538F93-F78C-4A5B-9FD5-FFB10804B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023" name="AutoShape 3" descr="(question)">
          <a:extLst>
            <a:ext uri="{FF2B5EF4-FFF2-40B4-BE49-F238E27FC236}">
              <a16:creationId xmlns:a16="http://schemas.microsoft.com/office/drawing/2014/main" id="{A190A08A-ACE8-4B64-B8F2-D7B2AB7893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4" name="AutoShape 3" descr="(question)">
          <a:extLst>
            <a:ext uri="{FF2B5EF4-FFF2-40B4-BE49-F238E27FC236}">
              <a16:creationId xmlns:a16="http://schemas.microsoft.com/office/drawing/2014/main" id="{FAD908AF-0321-4620-9E26-985443DEE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5" name="AutoShape 3" descr="(question)">
          <a:extLst>
            <a:ext uri="{FF2B5EF4-FFF2-40B4-BE49-F238E27FC236}">
              <a16:creationId xmlns:a16="http://schemas.microsoft.com/office/drawing/2014/main" id="{D579E34E-9EA3-4718-A156-E2910100E8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6" name="AutoShape 3" descr="(question)">
          <a:extLst>
            <a:ext uri="{FF2B5EF4-FFF2-40B4-BE49-F238E27FC236}">
              <a16:creationId xmlns:a16="http://schemas.microsoft.com/office/drawing/2014/main" id="{339508A1-F176-440C-BE96-536931A743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7" name="AutoShape 3" descr="(question)">
          <a:extLst>
            <a:ext uri="{FF2B5EF4-FFF2-40B4-BE49-F238E27FC236}">
              <a16:creationId xmlns:a16="http://schemas.microsoft.com/office/drawing/2014/main" id="{1BB091F3-6463-46C6-9E7F-8FBE3F477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8" name="AutoShape 3" descr="(question)">
          <a:extLst>
            <a:ext uri="{FF2B5EF4-FFF2-40B4-BE49-F238E27FC236}">
              <a16:creationId xmlns:a16="http://schemas.microsoft.com/office/drawing/2014/main" id="{AEFF2054-1970-45F7-A5E7-F7834E2E4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29" name="AutoShape 3" descr="(question)">
          <a:extLst>
            <a:ext uri="{FF2B5EF4-FFF2-40B4-BE49-F238E27FC236}">
              <a16:creationId xmlns:a16="http://schemas.microsoft.com/office/drawing/2014/main" id="{85EB641E-F08F-4BA6-95AB-A7CC4A197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0" name="AutoShape 3" descr="(question)">
          <a:extLst>
            <a:ext uri="{FF2B5EF4-FFF2-40B4-BE49-F238E27FC236}">
              <a16:creationId xmlns:a16="http://schemas.microsoft.com/office/drawing/2014/main" id="{32CA6334-20C9-455D-BA01-8D9AAA9813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1" name="AutoShape 3" descr="(question)">
          <a:extLst>
            <a:ext uri="{FF2B5EF4-FFF2-40B4-BE49-F238E27FC236}">
              <a16:creationId xmlns:a16="http://schemas.microsoft.com/office/drawing/2014/main" id="{1AFB3F7E-3CA9-452C-B80B-53967F3E0C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2" name="AutoShape 3" descr="(question)">
          <a:extLst>
            <a:ext uri="{FF2B5EF4-FFF2-40B4-BE49-F238E27FC236}">
              <a16:creationId xmlns:a16="http://schemas.microsoft.com/office/drawing/2014/main" id="{C05780A8-A17B-4A45-B093-8E3E13C01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3" name="AutoShape 3" descr="(question)">
          <a:extLst>
            <a:ext uri="{FF2B5EF4-FFF2-40B4-BE49-F238E27FC236}">
              <a16:creationId xmlns:a16="http://schemas.microsoft.com/office/drawing/2014/main" id="{16684EF4-DF14-409C-AB45-2E26932B3A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4" name="AutoShape 3" descr="(question)">
          <a:extLst>
            <a:ext uri="{FF2B5EF4-FFF2-40B4-BE49-F238E27FC236}">
              <a16:creationId xmlns:a16="http://schemas.microsoft.com/office/drawing/2014/main" id="{B49856FB-9012-4827-8FC3-64FD1849F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5" name="AutoShape 3" descr="(question)">
          <a:extLst>
            <a:ext uri="{FF2B5EF4-FFF2-40B4-BE49-F238E27FC236}">
              <a16:creationId xmlns:a16="http://schemas.microsoft.com/office/drawing/2014/main" id="{BFF9ABFE-6F87-4EB2-B008-DF100D0CEE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6" name="AutoShape 3" descr="(question)">
          <a:extLst>
            <a:ext uri="{FF2B5EF4-FFF2-40B4-BE49-F238E27FC236}">
              <a16:creationId xmlns:a16="http://schemas.microsoft.com/office/drawing/2014/main" id="{D3357B8B-1B42-4ED2-A3FE-DBD187D213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7" name="AutoShape 3" descr="(question)">
          <a:extLst>
            <a:ext uri="{FF2B5EF4-FFF2-40B4-BE49-F238E27FC236}">
              <a16:creationId xmlns:a16="http://schemas.microsoft.com/office/drawing/2014/main" id="{C26235D5-BF40-47E1-A7DC-8A88BF27CD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8" name="AutoShape 3" descr="(question)">
          <a:extLst>
            <a:ext uri="{FF2B5EF4-FFF2-40B4-BE49-F238E27FC236}">
              <a16:creationId xmlns:a16="http://schemas.microsoft.com/office/drawing/2014/main" id="{1446739D-54A8-46FE-9A7A-5CFB2B89B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39" name="AutoShape 3" descr="(question)">
          <a:extLst>
            <a:ext uri="{FF2B5EF4-FFF2-40B4-BE49-F238E27FC236}">
              <a16:creationId xmlns:a16="http://schemas.microsoft.com/office/drawing/2014/main" id="{C44A8C5E-1D90-485A-A294-A6E6294499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0" name="AutoShape 3" descr="(question)">
          <a:extLst>
            <a:ext uri="{FF2B5EF4-FFF2-40B4-BE49-F238E27FC236}">
              <a16:creationId xmlns:a16="http://schemas.microsoft.com/office/drawing/2014/main" id="{A5B5E94D-F636-4AC9-9629-A80859401C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1" name="AutoShape 3" descr="(question)">
          <a:extLst>
            <a:ext uri="{FF2B5EF4-FFF2-40B4-BE49-F238E27FC236}">
              <a16:creationId xmlns:a16="http://schemas.microsoft.com/office/drawing/2014/main" id="{E8F0348B-2FBB-4B60-96E5-86CE4410A2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2" name="AutoShape 3" descr="(question)">
          <a:extLst>
            <a:ext uri="{FF2B5EF4-FFF2-40B4-BE49-F238E27FC236}">
              <a16:creationId xmlns:a16="http://schemas.microsoft.com/office/drawing/2014/main" id="{F5696667-0C64-4194-98FD-28A00F267E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3" name="AutoShape 3" descr="(question)">
          <a:extLst>
            <a:ext uri="{FF2B5EF4-FFF2-40B4-BE49-F238E27FC236}">
              <a16:creationId xmlns:a16="http://schemas.microsoft.com/office/drawing/2014/main" id="{4DA2A6E2-444F-4A4F-921B-C3174D42A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4" name="AutoShape 3" descr="(question)">
          <a:extLst>
            <a:ext uri="{FF2B5EF4-FFF2-40B4-BE49-F238E27FC236}">
              <a16:creationId xmlns:a16="http://schemas.microsoft.com/office/drawing/2014/main" id="{8E98BEA5-703D-458E-ABF5-3C85B55264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5" name="AutoShape 3" descr="(question)">
          <a:extLst>
            <a:ext uri="{FF2B5EF4-FFF2-40B4-BE49-F238E27FC236}">
              <a16:creationId xmlns:a16="http://schemas.microsoft.com/office/drawing/2014/main" id="{C11B3AD9-60F2-420A-A175-CCEA64B34C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6" name="AutoShape 3" descr="(question)">
          <a:extLst>
            <a:ext uri="{FF2B5EF4-FFF2-40B4-BE49-F238E27FC236}">
              <a16:creationId xmlns:a16="http://schemas.microsoft.com/office/drawing/2014/main" id="{9EFB7789-7925-4F27-97BD-08655457F8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7" name="AutoShape 3" descr="(question)">
          <a:extLst>
            <a:ext uri="{FF2B5EF4-FFF2-40B4-BE49-F238E27FC236}">
              <a16:creationId xmlns:a16="http://schemas.microsoft.com/office/drawing/2014/main" id="{EDF9406E-1373-4AA2-85FC-1CD8D898F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8" name="AutoShape 3" descr="(question)">
          <a:extLst>
            <a:ext uri="{FF2B5EF4-FFF2-40B4-BE49-F238E27FC236}">
              <a16:creationId xmlns:a16="http://schemas.microsoft.com/office/drawing/2014/main" id="{F939D2FB-885D-41A7-8BF2-0C27A7A90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49" name="AutoShape 3" descr="(question)">
          <a:extLst>
            <a:ext uri="{FF2B5EF4-FFF2-40B4-BE49-F238E27FC236}">
              <a16:creationId xmlns:a16="http://schemas.microsoft.com/office/drawing/2014/main" id="{7161E3DE-09C4-4857-BF46-9DE0C5827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0" name="AutoShape 3" descr="(question)">
          <a:extLst>
            <a:ext uri="{FF2B5EF4-FFF2-40B4-BE49-F238E27FC236}">
              <a16:creationId xmlns:a16="http://schemas.microsoft.com/office/drawing/2014/main" id="{5979647D-952C-4E76-A3A2-F9A6EA3572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1" name="AutoShape 3" descr="(question)">
          <a:extLst>
            <a:ext uri="{FF2B5EF4-FFF2-40B4-BE49-F238E27FC236}">
              <a16:creationId xmlns:a16="http://schemas.microsoft.com/office/drawing/2014/main" id="{F97FFE2E-3913-40AD-BC93-61A056FD0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2" name="AutoShape 3" descr="(question)">
          <a:extLst>
            <a:ext uri="{FF2B5EF4-FFF2-40B4-BE49-F238E27FC236}">
              <a16:creationId xmlns:a16="http://schemas.microsoft.com/office/drawing/2014/main" id="{FBD4DFD9-A8EE-4927-9B7E-B673D0868B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3" name="AutoShape 3" descr="(question)">
          <a:extLst>
            <a:ext uri="{FF2B5EF4-FFF2-40B4-BE49-F238E27FC236}">
              <a16:creationId xmlns:a16="http://schemas.microsoft.com/office/drawing/2014/main" id="{F5B53D95-2F4A-4B56-98A5-CDCEA60BA6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4" name="AutoShape 3" descr="(question)">
          <a:extLst>
            <a:ext uri="{FF2B5EF4-FFF2-40B4-BE49-F238E27FC236}">
              <a16:creationId xmlns:a16="http://schemas.microsoft.com/office/drawing/2014/main" id="{8C461B9E-10A9-4DEA-95D3-479EC77B6C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5" name="AutoShape 3" descr="(question)">
          <a:extLst>
            <a:ext uri="{FF2B5EF4-FFF2-40B4-BE49-F238E27FC236}">
              <a16:creationId xmlns:a16="http://schemas.microsoft.com/office/drawing/2014/main" id="{843CA521-F6AD-48D1-A2D8-F7C80DEB37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6" name="AutoShape 3" descr="(question)">
          <a:extLst>
            <a:ext uri="{FF2B5EF4-FFF2-40B4-BE49-F238E27FC236}">
              <a16:creationId xmlns:a16="http://schemas.microsoft.com/office/drawing/2014/main" id="{0BD7EADB-4111-4C98-A3C0-E5D1CA4CF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7" name="AutoShape 3" descr="(question)">
          <a:extLst>
            <a:ext uri="{FF2B5EF4-FFF2-40B4-BE49-F238E27FC236}">
              <a16:creationId xmlns:a16="http://schemas.microsoft.com/office/drawing/2014/main" id="{A2688ABD-7498-4C14-86A7-7DCDE46368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8" name="AutoShape 3" descr="(question)">
          <a:extLst>
            <a:ext uri="{FF2B5EF4-FFF2-40B4-BE49-F238E27FC236}">
              <a16:creationId xmlns:a16="http://schemas.microsoft.com/office/drawing/2014/main" id="{20B8F327-2FE7-4F36-991F-8F514FF65A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59" name="AutoShape 3" descr="(question)">
          <a:extLst>
            <a:ext uri="{FF2B5EF4-FFF2-40B4-BE49-F238E27FC236}">
              <a16:creationId xmlns:a16="http://schemas.microsoft.com/office/drawing/2014/main" id="{692126D8-BD90-458B-BC60-E879A412E0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0" name="AutoShape 3" descr="(question)">
          <a:extLst>
            <a:ext uri="{FF2B5EF4-FFF2-40B4-BE49-F238E27FC236}">
              <a16:creationId xmlns:a16="http://schemas.microsoft.com/office/drawing/2014/main" id="{9E42EC39-6196-41C8-A09B-6A153452AF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1" name="AutoShape 3" descr="(question)">
          <a:extLst>
            <a:ext uri="{FF2B5EF4-FFF2-40B4-BE49-F238E27FC236}">
              <a16:creationId xmlns:a16="http://schemas.microsoft.com/office/drawing/2014/main" id="{6B77B36D-A16C-48EC-8A6A-6B11F422EF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2" name="AutoShape 3" descr="(question)">
          <a:extLst>
            <a:ext uri="{FF2B5EF4-FFF2-40B4-BE49-F238E27FC236}">
              <a16:creationId xmlns:a16="http://schemas.microsoft.com/office/drawing/2014/main" id="{1350E32B-9887-4239-9F81-3E4EC58C1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3" name="AutoShape 3" descr="(question)">
          <a:extLst>
            <a:ext uri="{FF2B5EF4-FFF2-40B4-BE49-F238E27FC236}">
              <a16:creationId xmlns:a16="http://schemas.microsoft.com/office/drawing/2014/main" id="{B1435A1C-AD31-4EC8-875D-3E5511137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4" name="AutoShape 3" descr="(question)">
          <a:extLst>
            <a:ext uri="{FF2B5EF4-FFF2-40B4-BE49-F238E27FC236}">
              <a16:creationId xmlns:a16="http://schemas.microsoft.com/office/drawing/2014/main" id="{F13C7AE2-08BE-46F1-85E9-FE2F14075F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5" name="AutoShape 3" descr="(question)">
          <a:extLst>
            <a:ext uri="{FF2B5EF4-FFF2-40B4-BE49-F238E27FC236}">
              <a16:creationId xmlns:a16="http://schemas.microsoft.com/office/drawing/2014/main" id="{3498BC16-B182-4A02-9FEF-08F8FB184C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6" name="AutoShape 3" descr="(question)">
          <a:extLst>
            <a:ext uri="{FF2B5EF4-FFF2-40B4-BE49-F238E27FC236}">
              <a16:creationId xmlns:a16="http://schemas.microsoft.com/office/drawing/2014/main" id="{925A7C7D-1EAC-4E7D-85C0-FB40459F21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7" name="AutoShape 3" descr="(question)">
          <a:extLst>
            <a:ext uri="{FF2B5EF4-FFF2-40B4-BE49-F238E27FC236}">
              <a16:creationId xmlns:a16="http://schemas.microsoft.com/office/drawing/2014/main" id="{E2FD955E-19C4-4F11-9599-3F8279D2FD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8" name="AutoShape 3" descr="(question)">
          <a:extLst>
            <a:ext uri="{FF2B5EF4-FFF2-40B4-BE49-F238E27FC236}">
              <a16:creationId xmlns:a16="http://schemas.microsoft.com/office/drawing/2014/main" id="{564E866E-E23F-4BAB-80C0-36672288B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69" name="AutoShape 3" descr="(question)">
          <a:extLst>
            <a:ext uri="{FF2B5EF4-FFF2-40B4-BE49-F238E27FC236}">
              <a16:creationId xmlns:a16="http://schemas.microsoft.com/office/drawing/2014/main" id="{B1D2ED6D-D100-4D0C-877E-677FAAFE3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0" name="AutoShape 3" descr="(question)">
          <a:extLst>
            <a:ext uri="{FF2B5EF4-FFF2-40B4-BE49-F238E27FC236}">
              <a16:creationId xmlns:a16="http://schemas.microsoft.com/office/drawing/2014/main" id="{770DEBC3-06F7-4C6A-AB6A-F644943943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1" name="AutoShape 3" descr="(question)">
          <a:extLst>
            <a:ext uri="{FF2B5EF4-FFF2-40B4-BE49-F238E27FC236}">
              <a16:creationId xmlns:a16="http://schemas.microsoft.com/office/drawing/2014/main" id="{51F93C87-88E6-49A9-90A2-6A2257D9A7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2" name="AutoShape 3" descr="(question)">
          <a:extLst>
            <a:ext uri="{FF2B5EF4-FFF2-40B4-BE49-F238E27FC236}">
              <a16:creationId xmlns:a16="http://schemas.microsoft.com/office/drawing/2014/main" id="{EEAEB416-7384-4FBA-9F91-C2D304251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3" name="AutoShape 3" descr="(question)">
          <a:extLst>
            <a:ext uri="{FF2B5EF4-FFF2-40B4-BE49-F238E27FC236}">
              <a16:creationId xmlns:a16="http://schemas.microsoft.com/office/drawing/2014/main" id="{6C87AAE7-A820-49DF-BBBA-871AC972B2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4" name="AutoShape 3" descr="(question)">
          <a:extLst>
            <a:ext uri="{FF2B5EF4-FFF2-40B4-BE49-F238E27FC236}">
              <a16:creationId xmlns:a16="http://schemas.microsoft.com/office/drawing/2014/main" id="{91A69F79-476D-4EDC-BC03-F2568493FD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5" name="AutoShape 3" descr="(question)">
          <a:extLst>
            <a:ext uri="{FF2B5EF4-FFF2-40B4-BE49-F238E27FC236}">
              <a16:creationId xmlns:a16="http://schemas.microsoft.com/office/drawing/2014/main" id="{CAA2BEA0-DD15-4FAB-95AC-1DC850A2FA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6" name="AutoShape 3" descr="(question)">
          <a:extLst>
            <a:ext uri="{FF2B5EF4-FFF2-40B4-BE49-F238E27FC236}">
              <a16:creationId xmlns:a16="http://schemas.microsoft.com/office/drawing/2014/main" id="{9CE1B74D-94CA-4FE5-914C-1F5BF7232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7" name="AutoShape 3" descr="(question)">
          <a:extLst>
            <a:ext uri="{FF2B5EF4-FFF2-40B4-BE49-F238E27FC236}">
              <a16:creationId xmlns:a16="http://schemas.microsoft.com/office/drawing/2014/main" id="{46617166-B561-4F02-9014-48486A4EA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8" name="AutoShape 3" descr="(question)">
          <a:extLst>
            <a:ext uri="{FF2B5EF4-FFF2-40B4-BE49-F238E27FC236}">
              <a16:creationId xmlns:a16="http://schemas.microsoft.com/office/drawing/2014/main" id="{6990AA3D-0FD4-4C4A-A1A0-A294CBF3EE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79" name="AutoShape 3" descr="(question)">
          <a:extLst>
            <a:ext uri="{FF2B5EF4-FFF2-40B4-BE49-F238E27FC236}">
              <a16:creationId xmlns:a16="http://schemas.microsoft.com/office/drawing/2014/main" id="{80D13D38-59AB-44F6-A240-1A9E9F0DA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0" name="AutoShape 3" descr="(question)">
          <a:extLst>
            <a:ext uri="{FF2B5EF4-FFF2-40B4-BE49-F238E27FC236}">
              <a16:creationId xmlns:a16="http://schemas.microsoft.com/office/drawing/2014/main" id="{765E4259-23AF-491D-9AAE-3A96A2A83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1" name="AutoShape 3" descr="(question)">
          <a:extLst>
            <a:ext uri="{FF2B5EF4-FFF2-40B4-BE49-F238E27FC236}">
              <a16:creationId xmlns:a16="http://schemas.microsoft.com/office/drawing/2014/main" id="{435D3D94-44B2-49E3-BDA7-3FC4FC1C4E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2" name="AutoShape 3" descr="(question)">
          <a:extLst>
            <a:ext uri="{FF2B5EF4-FFF2-40B4-BE49-F238E27FC236}">
              <a16:creationId xmlns:a16="http://schemas.microsoft.com/office/drawing/2014/main" id="{941AA03C-58C6-4147-BD5D-2254D7919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3" name="AutoShape 3" descr="(question)">
          <a:extLst>
            <a:ext uri="{FF2B5EF4-FFF2-40B4-BE49-F238E27FC236}">
              <a16:creationId xmlns:a16="http://schemas.microsoft.com/office/drawing/2014/main" id="{D797B28C-D345-46AE-B27B-677751017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4" name="AutoShape 3" descr="(question)">
          <a:extLst>
            <a:ext uri="{FF2B5EF4-FFF2-40B4-BE49-F238E27FC236}">
              <a16:creationId xmlns:a16="http://schemas.microsoft.com/office/drawing/2014/main" id="{D304EFFB-D2FD-4B77-80D6-90F932AEE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5" name="AutoShape 3" descr="(question)">
          <a:extLst>
            <a:ext uri="{FF2B5EF4-FFF2-40B4-BE49-F238E27FC236}">
              <a16:creationId xmlns:a16="http://schemas.microsoft.com/office/drawing/2014/main" id="{24EE6F68-D87E-465B-A576-6A3DF82445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6" name="AutoShape 3" descr="(question)">
          <a:extLst>
            <a:ext uri="{FF2B5EF4-FFF2-40B4-BE49-F238E27FC236}">
              <a16:creationId xmlns:a16="http://schemas.microsoft.com/office/drawing/2014/main" id="{C2494154-4D0F-49DF-BE6E-F5BB6A66E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7" name="AutoShape 3" descr="(question)">
          <a:extLst>
            <a:ext uri="{FF2B5EF4-FFF2-40B4-BE49-F238E27FC236}">
              <a16:creationId xmlns:a16="http://schemas.microsoft.com/office/drawing/2014/main" id="{DDD84E43-E476-4267-967D-46B169F7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8" name="AutoShape 3" descr="(question)">
          <a:extLst>
            <a:ext uri="{FF2B5EF4-FFF2-40B4-BE49-F238E27FC236}">
              <a16:creationId xmlns:a16="http://schemas.microsoft.com/office/drawing/2014/main" id="{889A2039-6095-4314-BFA8-705A81BDA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89" name="AutoShape 3" descr="(question)">
          <a:extLst>
            <a:ext uri="{FF2B5EF4-FFF2-40B4-BE49-F238E27FC236}">
              <a16:creationId xmlns:a16="http://schemas.microsoft.com/office/drawing/2014/main" id="{E40BC54C-B4BF-4E6D-B308-0EA59E2F0D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0" name="AutoShape 3" descr="(question)">
          <a:extLst>
            <a:ext uri="{FF2B5EF4-FFF2-40B4-BE49-F238E27FC236}">
              <a16:creationId xmlns:a16="http://schemas.microsoft.com/office/drawing/2014/main" id="{44DCB0F5-0377-4C23-A32C-A4EE2DCBB4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1" name="AutoShape 3" descr="(question)">
          <a:extLst>
            <a:ext uri="{FF2B5EF4-FFF2-40B4-BE49-F238E27FC236}">
              <a16:creationId xmlns:a16="http://schemas.microsoft.com/office/drawing/2014/main" id="{DE918B02-6C06-4CC5-9AEF-CA6CB1B39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2" name="AutoShape 3" descr="(question)">
          <a:extLst>
            <a:ext uri="{FF2B5EF4-FFF2-40B4-BE49-F238E27FC236}">
              <a16:creationId xmlns:a16="http://schemas.microsoft.com/office/drawing/2014/main" id="{B97C924C-CD06-446A-A668-9B8417ECDF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3" name="AutoShape 3" descr="(question)">
          <a:extLst>
            <a:ext uri="{FF2B5EF4-FFF2-40B4-BE49-F238E27FC236}">
              <a16:creationId xmlns:a16="http://schemas.microsoft.com/office/drawing/2014/main" id="{01668C97-4D9C-46BF-ACBC-3FA71A7515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4" name="AutoShape 3" descr="(question)">
          <a:extLst>
            <a:ext uri="{FF2B5EF4-FFF2-40B4-BE49-F238E27FC236}">
              <a16:creationId xmlns:a16="http://schemas.microsoft.com/office/drawing/2014/main" id="{598B4DCA-F9CD-40D6-88E8-0DA25F096C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5" name="AutoShape 3" descr="(question)">
          <a:extLst>
            <a:ext uri="{FF2B5EF4-FFF2-40B4-BE49-F238E27FC236}">
              <a16:creationId xmlns:a16="http://schemas.microsoft.com/office/drawing/2014/main" id="{F1EE9AC9-3A4E-4DE3-8546-A79480C8A7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6" name="AutoShape 3" descr="(question)">
          <a:extLst>
            <a:ext uri="{FF2B5EF4-FFF2-40B4-BE49-F238E27FC236}">
              <a16:creationId xmlns:a16="http://schemas.microsoft.com/office/drawing/2014/main" id="{9C2118AD-5945-4BB1-9CC8-CA867833E1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7" name="AutoShape 3" descr="(question)">
          <a:extLst>
            <a:ext uri="{FF2B5EF4-FFF2-40B4-BE49-F238E27FC236}">
              <a16:creationId xmlns:a16="http://schemas.microsoft.com/office/drawing/2014/main" id="{4F0FF6EE-00CC-416E-8AFD-00454D51D9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8" name="AutoShape 3" descr="(question)">
          <a:extLst>
            <a:ext uri="{FF2B5EF4-FFF2-40B4-BE49-F238E27FC236}">
              <a16:creationId xmlns:a16="http://schemas.microsoft.com/office/drawing/2014/main" id="{CFA8A0EC-E5D9-42C9-B6C6-5019D4282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099" name="AutoShape 3" descr="(question)">
          <a:extLst>
            <a:ext uri="{FF2B5EF4-FFF2-40B4-BE49-F238E27FC236}">
              <a16:creationId xmlns:a16="http://schemas.microsoft.com/office/drawing/2014/main" id="{8083ED0A-D096-4FA8-ADA6-9AF10A4032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0" name="AutoShape 3" descr="(question)">
          <a:extLst>
            <a:ext uri="{FF2B5EF4-FFF2-40B4-BE49-F238E27FC236}">
              <a16:creationId xmlns:a16="http://schemas.microsoft.com/office/drawing/2014/main" id="{D2657BDE-10B9-4EB9-B3CB-342B4C128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1" name="AutoShape 3" descr="(question)">
          <a:extLst>
            <a:ext uri="{FF2B5EF4-FFF2-40B4-BE49-F238E27FC236}">
              <a16:creationId xmlns:a16="http://schemas.microsoft.com/office/drawing/2014/main" id="{255F727A-5E80-4770-AF26-035800574C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2" name="AutoShape 3" descr="(question)">
          <a:extLst>
            <a:ext uri="{FF2B5EF4-FFF2-40B4-BE49-F238E27FC236}">
              <a16:creationId xmlns:a16="http://schemas.microsoft.com/office/drawing/2014/main" id="{BA892082-0826-40BE-AABF-A98F36149A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3" name="AutoShape 3" descr="(question)">
          <a:extLst>
            <a:ext uri="{FF2B5EF4-FFF2-40B4-BE49-F238E27FC236}">
              <a16:creationId xmlns:a16="http://schemas.microsoft.com/office/drawing/2014/main" id="{3F2BE878-8A4E-44E8-900D-293C3CB349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4" name="AutoShape 3" descr="(question)">
          <a:extLst>
            <a:ext uri="{FF2B5EF4-FFF2-40B4-BE49-F238E27FC236}">
              <a16:creationId xmlns:a16="http://schemas.microsoft.com/office/drawing/2014/main" id="{A36CAE8C-241C-4FD3-9A36-260D2D5F2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5" name="AutoShape 3" descr="(question)">
          <a:extLst>
            <a:ext uri="{FF2B5EF4-FFF2-40B4-BE49-F238E27FC236}">
              <a16:creationId xmlns:a16="http://schemas.microsoft.com/office/drawing/2014/main" id="{BFC11A85-5FA3-4F95-9B38-18747BA261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6" name="AutoShape 3" descr="(question)">
          <a:extLst>
            <a:ext uri="{FF2B5EF4-FFF2-40B4-BE49-F238E27FC236}">
              <a16:creationId xmlns:a16="http://schemas.microsoft.com/office/drawing/2014/main" id="{8378BF96-E3A0-43E6-966A-49E76611B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7" name="AutoShape 3" descr="(question)">
          <a:extLst>
            <a:ext uri="{FF2B5EF4-FFF2-40B4-BE49-F238E27FC236}">
              <a16:creationId xmlns:a16="http://schemas.microsoft.com/office/drawing/2014/main" id="{1A86ACB4-5AC2-4746-9F5E-0C78946E6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8" name="AutoShape 3" descr="(question)">
          <a:extLst>
            <a:ext uri="{FF2B5EF4-FFF2-40B4-BE49-F238E27FC236}">
              <a16:creationId xmlns:a16="http://schemas.microsoft.com/office/drawing/2014/main" id="{FD5FCBE5-D74A-44A2-B3AB-D1B7CC9244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09" name="AutoShape 3" descr="(question)">
          <a:extLst>
            <a:ext uri="{FF2B5EF4-FFF2-40B4-BE49-F238E27FC236}">
              <a16:creationId xmlns:a16="http://schemas.microsoft.com/office/drawing/2014/main" id="{540D0D2E-461A-4FB6-B3D6-3211190686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0" name="AutoShape 3" descr="(question)">
          <a:extLst>
            <a:ext uri="{FF2B5EF4-FFF2-40B4-BE49-F238E27FC236}">
              <a16:creationId xmlns:a16="http://schemas.microsoft.com/office/drawing/2014/main" id="{B6D92D43-D4B1-43B4-81D2-91E71E9FA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1" name="AutoShape 3" descr="(question)">
          <a:extLst>
            <a:ext uri="{FF2B5EF4-FFF2-40B4-BE49-F238E27FC236}">
              <a16:creationId xmlns:a16="http://schemas.microsoft.com/office/drawing/2014/main" id="{3B0AB3F4-832B-46F9-BF58-FD077F76F0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2" name="AutoShape 3" descr="(question)">
          <a:extLst>
            <a:ext uri="{FF2B5EF4-FFF2-40B4-BE49-F238E27FC236}">
              <a16:creationId xmlns:a16="http://schemas.microsoft.com/office/drawing/2014/main" id="{0C89B5F5-9F84-421C-B45E-0E144CFE5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3" name="AutoShape 3" descr="(question)">
          <a:extLst>
            <a:ext uri="{FF2B5EF4-FFF2-40B4-BE49-F238E27FC236}">
              <a16:creationId xmlns:a16="http://schemas.microsoft.com/office/drawing/2014/main" id="{533B6398-C2CD-4B27-8B68-BBD671E0D2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4" name="AutoShape 3" descr="(question)">
          <a:extLst>
            <a:ext uri="{FF2B5EF4-FFF2-40B4-BE49-F238E27FC236}">
              <a16:creationId xmlns:a16="http://schemas.microsoft.com/office/drawing/2014/main" id="{378D1AF3-19ED-439A-8174-EE90149B1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5" name="AutoShape 3" descr="(question)">
          <a:extLst>
            <a:ext uri="{FF2B5EF4-FFF2-40B4-BE49-F238E27FC236}">
              <a16:creationId xmlns:a16="http://schemas.microsoft.com/office/drawing/2014/main" id="{8E61E690-5A3F-440F-A97E-AE306F7682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6" name="AutoShape 3" descr="(question)">
          <a:extLst>
            <a:ext uri="{FF2B5EF4-FFF2-40B4-BE49-F238E27FC236}">
              <a16:creationId xmlns:a16="http://schemas.microsoft.com/office/drawing/2014/main" id="{328F2421-C232-4B15-B95E-E089ED3D3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7" name="AutoShape 3" descr="(question)">
          <a:extLst>
            <a:ext uri="{FF2B5EF4-FFF2-40B4-BE49-F238E27FC236}">
              <a16:creationId xmlns:a16="http://schemas.microsoft.com/office/drawing/2014/main" id="{BE169874-C8ED-4BFF-A520-7719F4F09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8" name="AutoShape 3" descr="(question)">
          <a:extLst>
            <a:ext uri="{FF2B5EF4-FFF2-40B4-BE49-F238E27FC236}">
              <a16:creationId xmlns:a16="http://schemas.microsoft.com/office/drawing/2014/main" id="{1E03418C-13B1-4214-AD99-C7B13DE7F1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19" name="AutoShape 3" descr="(question)">
          <a:extLst>
            <a:ext uri="{FF2B5EF4-FFF2-40B4-BE49-F238E27FC236}">
              <a16:creationId xmlns:a16="http://schemas.microsoft.com/office/drawing/2014/main" id="{583F2B0D-EF7F-429E-B755-F5FB6428E1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0" name="AutoShape 3" descr="(question)">
          <a:extLst>
            <a:ext uri="{FF2B5EF4-FFF2-40B4-BE49-F238E27FC236}">
              <a16:creationId xmlns:a16="http://schemas.microsoft.com/office/drawing/2014/main" id="{18470780-9E34-4315-812F-969DC798D8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1" name="AutoShape 3" descr="(question)">
          <a:extLst>
            <a:ext uri="{FF2B5EF4-FFF2-40B4-BE49-F238E27FC236}">
              <a16:creationId xmlns:a16="http://schemas.microsoft.com/office/drawing/2014/main" id="{6C47629F-9044-4213-853A-4D9A759B6D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2" name="AutoShape 3" descr="(question)">
          <a:extLst>
            <a:ext uri="{FF2B5EF4-FFF2-40B4-BE49-F238E27FC236}">
              <a16:creationId xmlns:a16="http://schemas.microsoft.com/office/drawing/2014/main" id="{7E9971A8-ADEE-401F-B214-6E00CBA7FF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3" name="AutoShape 3" descr="(question)">
          <a:extLst>
            <a:ext uri="{FF2B5EF4-FFF2-40B4-BE49-F238E27FC236}">
              <a16:creationId xmlns:a16="http://schemas.microsoft.com/office/drawing/2014/main" id="{CAAF6871-1D13-4FFA-A317-845A74CAF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4" name="AutoShape 3" descr="(question)">
          <a:extLst>
            <a:ext uri="{FF2B5EF4-FFF2-40B4-BE49-F238E27FC236}">
              <a16:creationId xmlns:a16="http://schemas.microsoft.com/office/drawing/2014/main" id="{CF8EA4E1-F467-4970-BE21-1BC9CEBA4B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5" name="AutoShape 3" descr="(question)">
          <a:extLst>
            <a:ext uri="{FF2B5EF4-FFF2-40B4-BE49-F238E27FC236}">
              <a16:creationId xmlns:a16="http://schemas.microsoft.com/office/drawing/2014/main" id="{BB2D5ED8-5C63-438C-9682-112364F518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6" name="AutoShape 3" descr="(question)">
          <a:extLst>
            <a:ext uri="{FF2B5EF4-FFF2-40B4-BE49-F238E27FC236}">
              <a16:creationId xmlns:a16="http://schemas.microsoft.com/office/drawing/2014/main" id="{1DD7E87E-AEFA-4180-83C9-7D0103B02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7" name="AutoShape 3" descr="(question)">
          <a:extLst>
            <a:ext uri="{FF2B5EF4-FFF2-40B4-BE49-F238E27FC236}">
              <a16:creationId xmlns:a16="http://schemas.microsoft.com/office/drawing/2014/main" id="{486F5BCC-7B2A-466E-A84B-6A7D438ED5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8" name="AutoShape 3" descr="(question)">
          <a:extLst>
            <a:ext uri="{FF2B5EF4-FFF2-40B4-BE49-F238E27FC236}">
              <a16:creationId xmlns:a16="http://schemas.microsoft.com/office/drawing/2014/main" id="{5B0444D6-C56D-4E4A-B029-1F83E58BAB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29" name="AutoShape 3" descr="(question)">
          <a:extLst>
            <a:ext uri="{FF2B5EF4-FFF2-40B4-BE49-F238E27FC236}">
              <a16:creationId xmlns:a16="http://schemas.microsoft.com/office/drawing/2014/main" id="{5515C341-A3C0-4DBB-B88C-C426FD42A0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0" name="AutoShape 3" descr="(question)">
          <a:extLst>
            <a:ext uri="{FF2B5EF4-FFF2-40B4-BE49-F238E27FC236}">
              <a16:creationId xmlns:a16="http://schemas.microsoft.com/office/drawing/2014/main" id="{D5391CCE-F1FE-4EED-9076-DD8D53CC9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1" name="AutoShape 3" descr="(question)">
          <a:extLst>
            <a:ext uri="{FF2B5EF4-FFF2-40B4-BE49-F238E27FC236}">
              <a16:creationId xmlns:a16="http://schemas.microsoft.com/office/drawing/2014/main" id="{B763BFDF-22ED-4449-9F1A-BFCD521A89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2" name="AutoShape 3" descr="(question)">
          <a:extLst>
            <a:ext uri="{FF2B5EF4-FFF2-40B4-BE49-F238E27FC236}">
              <a16:creationId xmlns:a16="http://schemas.microsoft.com/office/drawing/2014/main" id="{AE4FF941-EEEF-4ABA-B238-2A895E2CD2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3" name="AutoShape 3" descr="(question)">
          <a:extLst>
            <a:ext uri="{FF2B5EF4-FFF2-40B4-BE49-F238E27FC236}">
              <a16:creationId xmlns:a16="http://schemas.microsoft.com/office/drawing/2014/main" id="{0AD27B56-0355-4A5F-8BB5-366C9E128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4" name="AutoShape 3" descr="(question)">
          <a:extLst>
            <a:ext uri="{FF2B5EF4-FFF2-40B4-BE49-F238E27FC236}">
              <a16:creationId xmlns:a16="http://schemas.microsoft.com/office/drawing/2014/main" id="{EB03A2DF-CFDF-4623-A939-B2A2E3E20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5" name="AutoShape 3" descr="(question)">
          <a:extLst>
            <a:ext uri="{FF2B5EF4-FFF2-40B4-BE49-F238E27FC236}">
              <a16:creationId xmlns:a16="http://schemas.microsoft.com/office/drawing/2014/main" id="{7A7FC489-13F6-45A5-AE15-FB483AD4AA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6" name="AutoShape 3" descr="(question)">
          <a:extLst>
            <a:ext uri="{FF2B5EF4-FFF2-40B4-BE49-F238E27FC236}">
              <a16:creationId xmlns:a16="http://schemas.microsoft.com/office/drawing/2014/main" id="{1E976B26-799E-4698-AFE8-422BB19955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7" name="AutoShape 3" descr="(question)">
          <a:extLst>
            <a:ext uri="{FF2B5EF4-FFF2-40B4-BE49-F238E27FC236}">
              <a16:creationId xmlns:a16="http://schemas.microsoft.com/office/drawing/2014/main" id="{975741A3-FAA4-4557-AD11-6D21BAA013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8" name="AutoShape 3" descr="(question)">
          <a:extLst>
            <a:ext uri="{FF2B5EF4-FFF2-40B4-BE49-F238E27FC236}">
              <a16:creationId xmlns:a16="http://schemas.microsoft.com/office/drawing/2014/main" id="{5CCE4B6E-BE5B-464C-9D53-295536BAC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39" name="AutoShape 3" descr="(question)">
          <a:extLst>
            <a:ext uri="{FF2B5EF4-FFF2-40B4-BE49-F238E27FC236}">
              <a16:creationId xmlns:a16="http://schemas.microsoft.com/office/drawing/2014/main" id="{DE98C6CD-50E9-4141-A66B-242C371CBD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0" name="AutoShape 3" descr="(question)">
          <a:extLst>
            <a:ext uri="{FF2B5EF4-FFF2-40B4-BE49-F238E27FC236}">
              <a16:creationId xmlns:a16="http://schemas.microsoft.com/office/drawing/2014/main" id="{C5C3ACBD-A2EF-4FB3-A038-EDB95F23AE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1" name="AutoShape 3" descr="(question)">
          <a:extLst>
            <a:ext uri="{FF2B5EF4-FFF2-40B4-BE49-F238E27FC236}">
              <a16:creationId xmlns:a16="http://schemas.microsoft.com/office/drawing/2014/main" id="{3E0F76D2-75EF-479F-A506-2B89177ED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2" name="AutoShape 3" descr="(question)">
          <a:extLst>
            <a:ext uri="{FF2B5EF4-FFF2-40B4-BE49-F238E27FC236}">
              <a16:creationId xmlns:a16="http://schemas.microsoft.com/office/drawing/2014/main" id="{9A1F9EA7-B52B-4EC5-A26E-A3D653980E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3" name="AutoShape 3" descr="(question)">
          <a:extLst>
            <a:ext uri="{FF2B5EF4-FFF2-40B4-BE49-F238E27FC236}">
              <a16:creationId xmlns:a16="http://schemas.microsoft.com/office/drawing/2014/main" id="{089D8CAB-3FD7-4A1F-B82D-DA43866793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4" name="AutoShape 3" descr="(question)">
          <a:extLst>
            <a:ext uri="{FF2B5EF4-FFF2-40B4-BE49-F238E27FC236}">
              <a16:creationId xmlns:a16="http://schemas.microsoft.com/office/drawing/2014/main" id="{393E8EBB-99BC-4FBF-844A-76D21FE81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5" name="AutoShape 3" descr="(question)">
          <a:extLst>
            <a:ext uri="{FF2B5EF4-FFF2-40B4-BE49-F238E27FC236}">
              <a16:creationId xmlns:a16="http://schemas.microsoft.com/office/drawing/2014/main" id="{ACE96505-CF19-47A5-8789-1190584831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6" name="AutoShape 3" descr="(question)">
          <a:extLst>
            <a:ext uri="{FF2B5EF4-FFF2-40B4-BE49-F238E27FC236}">
              <a16:creationId xmlns:a16="http://schemas.microsoft.com/office/drawing/2014/main" id="{94FBAD88-F80C-4C6D-887E-884D176BE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7" name="AutoShape 3" descr="(question)">
          <a:extLst>
            <a:ext uri="{FF2B5EF4-FFF2-40B4-BE49-F238E27FC236}">
              <a16:creationId xmlns:a16="http://schemas.microsoft.com/office/drawing/2014/main" id="{978034EF-A8FD-4D97-89D3-FCD59498B9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8" name="AutoShape 3" descr="(question)">
          <a:extLst>
            <a:ext uri="{FF2B5EF4-FFF2-40B4-BE49-F238E27FC236}">
              <a16:creationId xmlns:a16="http://schemas.microsoft.com/office/drawing/2014/main" id="{ABEC7159-9788-4EB7-897A-9E39FF404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49" name="AutoShape 3" descr="(question)">
          <a:extLst>
            <a:ext uri="{FF2B5EF4-FFF2-40B4-BE49-F238E27FC236}">
              <a16:creationId xmlns:a16="http://schemas.microsoft.com/office/drawing/2014/main" id="{3680202F-64F1-4372-A0DD-63B790466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0" name="AutoShape 3" descr="(question)">
          <a:extLst>
            <a:ext uri="{FF2B5EF4-FFF2-40B4-BE49-F238E27FC236}">
              <a16:creationId xmlns:a16="http://schemas.microsoft.com/office/drawing/2014/main" id="{8FE834F2-20E8-485F-9F9B-A8A0FB8331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1" name="AutoShape 3" descr="(question)">
          <a:extLst>
            <a:ext uri="{FF2B5EF4-FFF2-40B4-BE49-F238E27FC236}">
              <a16:creationId xmlns:a16="http://schemas.microsoft.com/office/drawing/2014/main" id="{5218264D-5E44-4C36-80D2-62FBD89989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2" name="AutoShape 3" descr="(question)">
          <a:extLst>
            <a:ext uri="{FF2B5EF4-FFF2-40B4-BE49-F238E27FC236}">
              <a16:creationId xmlns:a16="http://schemas.microsoft.com/office/drawing/2014/main" id="{11BBA1A0-DCF1-43F2-BA48-B723AC7115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3" name="AutoShape 3" descr="(question)">
          <a:extLst>
            <a:ext uri="{FF2B5EF4-FFF2-40B4-BE49-F238E27FC236}">
              <a16:creationId xmlns:a16="http://schemas.microsoft.com/office/drawing/2014/main" id="{D9161B5A-91FC-4F60-B960-69752E792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4" name="AutoShape 3" descr="(question)">
          <a:extLst>
            <a:ext uri="{FF2B5EF4-FFF2-40B4-BE49-F238E27FC236}">
              <a16:creationId xmlns:a16="http://schemas.microsoft.com/office/drawing/2014/main" id="{F4EB2661-93AB-4B96-98E5-7BB40EA98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5" name="AutoShape 3" descr="(question)">
          <a:extLst>
            <a:ext uri="{FF2B5EF4-FFF2-40B4-BE49-F238E27FC236}">
              <a16:creationId xmlns:a16="http://schemas.microsoft.com/office/drawing/2014/main" id="{80F75D56-7481-4A00-B3A6-22E5D11029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6" name="AutoShape 3" descr="(question)">
          <a:extLst>
            <a:ext uri="{FF2B5EF4-FFF2-40B4-BE49-F238E27FC236}">
              <a16:creationId xmlns:a16="http://schemas.microsoft.com/office/drawing/2014/main" id="{601D8DFF-8213-42AA-BE64-92997330B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7" name="AutoShape 3" descr="(question)">
          <a:extLst>
            <a:ext uri="{FF2B5EF4-FFF2-40B4-BE49-F238E27FC236}">
              <a16:creationId xmlns:a16="http://schemas.microsoft.com/office/drawing/2014/main" id="{3EFB20AC-E0AE-435C-9A68-25CF040572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8" name="AutoShape 3" descr="(question)">
          <a:extLst>
            <a:ext uri="{FF2B5EF4-FFF2-40B4-BE49-F238E27FC236}">
              <a16:creationId xmlns:a16="http://schemas.microsoft.com/office/drawing/2014/main" id="{5C27BEE6-B1A3-4972-BCF4-9D6AC6006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59" name="AutoShape 3" descr="(question)">
          <a:extLst>
            <a:ext uri="{FF2B5EF4-FFF2-40B4-BE49-F238E27FC236}">
              <a16:creationId xmlns:a16="http://schemas.microsoft.com/office/drawing/2014/main" id="{8CD48CA1-4616-448C-AE5C-D578891B7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0" name="AutoShape 3" descr="(question)">
          <a:extLst>
            <a:ext uri="{FF2B5EF4-FFF2-40B4-BE49-F238E27FC236}">
              <a16:creationId xmlns:a16="http://schemas.microsoft.com/office/drawing/2014/main" id="{48A46878-F784-4B22-BE52-A369DA727B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1" name="AutoShape 3" descr="(question)">
          <a:extLst>
            <a:ext uri="{FF2B5EF4-FFF2-40B4-BE49-F238E27FC236}">
              <a16:creationId xmlns:a16="http://schemas.microsoft.com/office/drawing/2014/main" id="{506CF028-734C-4509-87EF-BCE523FE83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2" name="AutoShape 3" descr="(question)">
          <a:extLst>
            <a:ext uri="{FF2B5EF4-FFF2-40B4-BE49-F238E27FC236}">
              <a16:creationId xmlns:a16="http://schemas.microsoft.com/office/drawing/2014/main" id="{3B2761D9-EB79-44A6-91FE-1E7C4A4496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3" name="AutoShape 3" descr="(question)">
          <a:extLst>
            <a:ext uri="{FF2B5EF4-FFF2-40B4-BE49-F238E27FC236}">
              <a16:creationId xmlns:a16="http://schemas.microsoft.com/office/drawing/2014/main" id="{27C32112-D77E-4EB3-9618-581236ACB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4" name="AutoShape 3" descr="(question)">
          <a:extLst>
            <a:ext uri="{FF2B5EF4-FFF2-40B4-BE49-F238E27FC236}">
              <a16:creationId xmlns:a16="http://schemas.microsoft.com/office/drawing/2014/main" id="{EEBE30A1-73C6-44E0-97DF-234E5A69F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5" name="AutoShape 3" descr="(question)">
          <a:extLst>
            <a:ext uri="{FF2B5EF4-FFF2-40B4-BE49-F238E27FC236}">
              <a16:creationId xmlns:a16="http://schemas.microsoft.com/office/drawing/2014/main" id="{88155F48-54F0-4F75-9C4A-D9A8567CA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6" name="AutoShape 3" descr="(question)">
          <a:extLst>
            <a:ext uri="{FF2B5EF4-FFF2-40B4-BE49-F238E27FC236}">
              <a16:creationId xmlns:a16="http://schemas.microsoft.com/office/drawing/2014/main" id="{E84D7F8E-65EE-40AE-9499-4E439917DC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7" name="AutoShape 3" descr="(question)">
          <a:extLst>
            <a:ext uri="{FF2B5EF4-FFF2-40B4-BE49-F238E27FC236}">
              <a16:creationId xmlns:a16="http://schemas.microsoft.com/office/drawing/2014/main" id="{4203AE5C-BD62-4A21-A235-C0706A11D7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8" name="AutoShape 3" descr="(question)">
          <a:extLst>
            <a:ext uri="{FF2B5EF4-FFF2-40B4-BE49-F238E27FC236}">
              <a16:creationId xmlns:a16="http://schemas.microsoft.com/office/drawing/2014/main" id="{E2F9D378-4FB5-44A2-B399-2AC1E62438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69" name="AutoShape 3" descr="(question)">
          <a:extLst>
            <a:ext uri="{FF2B5EF4-FFF2-40B4-BE49-F238E27FC236}">
              <a16:creationId xmlns:a16="http://schemas.microsoft.com/office/drawing/2014/main" id="{94669DF9-5CED-4029-8A1C-D3B021836E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0" name="AutoShape 3" descr="(question)">
          <a:extLst>
            <a:ext uri="{FF2B5EF4-FFF2-40B4-BE49-F238E27FC236}">
              <a16:creationId xmlns:a16="http://schemas.microsoft.com/office/drawing/2014/main" id="{5795EBA6-938F-467C-8F10-EF1E87881E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1" name="AutoShape 3" descr="(question)">
          <a:extLst>
            <a:ext uri="{FF2B5EF4-FFF2-40B4-BE49-F238E27FC236}">
              <a16:creationId xmlns:a16="http://schemas.microsoft.com/office/drawing/2014/main" id="{6B737640-4988-4A3B-8552-A39AEAF6D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2" name="AutoShape 3" descr="(question)">
          <a:extLst>
            <a:ext uri="{FF2B5EF4-FFF2-40B4-BE49-F238E27FC236}">
              <a16:creationId xmlns:a16="http://schemas.microsoft.com/office/drawing/2014/main" id="{4766B7C4-0875-43B4-8865-AFC236334F3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3" name="AutoShape 3" descr="(question)">
          <a:extLst>
            <a:ext uri="{FF2B5EF4-FFF2-40B4-BE49-F238E27FC236}">
              <a16:creationId xmlns:a16="http://schemas.microsoft.com/office/drawing/2014/main" id="{7E021E32-E7CF-4D6B-842A-A4474DD3E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4" name="AutoShape 3" descr="(question)">
          <a:extLst>
            <a:ext uri="{FF2B5EF4-FFF2-40B4-BE49-F238E27FC236}">
              <a16:creationId xmlns:a16="http://schemas.microsoft.com/office/drawing/2014/main" id="{233CE664-3762-432A-A1AF-9ED6D59990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5" name="AutoShape 3" descr="(question)">
          <a:extLst>
            <a:ext uri="{FF2B5EF4-FFF2-40B4-BE49-F238E27FC236}">
              <a16:creationId xmlns:a16="http://schemas.microsoft.com/office/drawing/2014/main" id="{6764E0B6-2862-4637-BDAB-620F9A604E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6" name="AutoShape 3" descr="(question)">
          <a:extLst>
            <a:ext uri="{FF2B5EF4-FFF2-40B4-BE49-F238E27FC236}">
              <a16:creationId xmlns:a16="http://schemas.microsoft.com/office/drawing/2014/main" id="{D3553622-DFE6-40A3-A2C2-DE3952B16F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7" name="AutoShape 3" descr="(question)">
          <a:extLst>
            <a:ext uri="{FF2B5EF4-FFF2-40B4-BE49-F238E27FC236}">
              <a16:creationId xmlns:a16="http://schemas.microsoft.com/office/drawing/2014/main" id="{0C001531-712B-4670-AB49-4CE36EF168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8" name="AutoShape 3" descr="(question)">
          <a:extLst>
            <a:ext uri="{FF2B5EF4-FFF2-40B4-BE49-F238E27FC236}">
              <a16:creationId xmlns:a16="http://schemas.microsoft.com/office/drawing/2014/main" id="{D852DE78-9051-4ACD-83DA-C3063AE0C2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79" name="AutoShape 3" descr="(question)">
          <a:extLst>
            <a:ext uri="{FF2B5EF4-FFF2-40B4-BE49-F238E27FC236}">
              <a16:creationId xmlns:a16="http://schemas.microsoft.com/office/drawing/2014/main" id="{62E3AA50-C87C-45C4-9BED-ED57157196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0" name="AutoShape 3" descr="(question)">
          <a:extLst>
            <a:ext uri="{FF2B5EF4-FFF2-40B4-BE49-F238E27FC236}">
              <a16:creationId xmlns:a16="http://schemas.microsoft.com/office/drawing/2014/main" id="{AB3D10D3-18AD-4B0E-A348-53045A30A5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1" name="AutoShape 3" descr="(question)">
          <a:extLst>
            <a:ext uri="{FF2B5EF4-FFF2-40B4-BE49-F238E27FC236}">
              <a16:creationId xmlns:a16="http://schemas.microsoft.com/office/drawing/2014/main" id="{4C846C97-B128-4CEB-BABB-5BC35903A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2" name="AutoShape 3" descr="(question)">
          <a:extLst>
            <a:ext uri="{FF2B5EF4-FFF2-40B4-BE49-F238E27FC236}">
              <a16:creationId xmlns:a16="http://schemas.microsoft.com/office/drawing/2014/main" id="{CD8B3514-CE52-4284-9199-C61EF83A63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3" name="AutoShape 3" descr="(question)">
          <a:extLst>
            <a:ext uri="{FF2B5EF4-FFF2-40B4-BE49-F238E27FC236}">
              <a16:creationId xmlns:a16="http://schemas.microsoft.com/office/drawing/2014/main" id="{AB9E0390-6ABC-4304-8D33-4E07085EE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4" name="AutoShape 3" descr="(question)">
          <a:extLst>
            <a:ext uri="{FF2B5EF4-FFF2-40B4-BE49-F238E27FC236}">
              <a16:creationId xmlns:a16="http://schemas.microsoft.com/office/drawing/2014/main" id="{E375B6E5-0463-457B-B6DB-D7129C0A1D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5" name="AutoShape 3" descr="(question)">
          <a:extLst>
            <a:ext uri="{FF2B5EF4-FFF2-40B4-BE49-F238E27FC236}">
              <a16:creationId xmlns:a16="http://schemas.microsoft.com/office/drawing/2014/main" id="{217BD6D2-A041-4F2A-A742-FC7CB30EB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6" name="AutoShape 3" descr="(question)">
          <a:extLst>
            <a:ext uri="{FF2B5EF4-FFF2-40B4-BE49-F238E27FC236}">
              <a16:creationId xmlns:a16="http://schemas.microsoft.com/office/drawing/2014/main" id="{B6BE979E-3F01-4D7B-BBF1-9BEF2C323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187" name="AutoShape 3" descr="(question)">
          <a:extLst>
            <a:ext uri="{FF2B5EF4-FFF2-40B4-BE49-F238E27FC236}">
              <a16:creationId xmlns:a16="http://schemas.microsoft.com/office/drawing/2014/main" id="{C1D95669-CDDC-437A-8B66-C11F2A615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8" name="AutoShape 3" descr="(question)">
          <a:extLst>
            <a:ext uri="{FF2B5EF4-FFF2-40B4-BE49-F238E27FC236}">
              <a16:creationId xmlns:a16="http://schemas.microsoft.com/office/drawing/2014/main" id="{3A2DC589-B126-4165-8657-FDB4948DDA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89" name="AutoShape 3" descr="(question)">
          <a:extLst>
            <a:ext uri="{FF2B5EF4-FFF2-40B4-BE49-F238E27FC236}">
              <a16:creationId xmlns:a16="http://schemas.microsoft.com/office/drawing/2014/main" id="{EEBF182D-2393-47F9-9176-AA399AD4EF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0" name="AutoShape 3" descr="(question)">
          <a:extLst>
            <a:ext uri="{FF2B5EF4-FFF2-40B4-BE49-F238E27FC236}">
              <a16:creationId xmlns:a16="http://schemas.microsoft.com/office/drawing/2014/main" id="{B08E7B83-C35A-4311-9C2E-7C69749AB3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1" name="AutoShape 3" descr="(question)">
          <a:extLst>
            <a:ext uri="{FF2B5EF4-FFF2-40B4-BE49-F238E27FC236}">
              <a16:creationId xmlns:a16="http://schemas.microsoft.com/office/drawing/2014/main" id="{5CFA37DD-83DE-4C5E-BD55-2B15F43A97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2" name="AutoShape 3" descr="(question)">
          <a:extLst>
            <a:ext uri="{FF2B5EF4-FFF2-40B4-BE49-F238E27FC236}">
              <a16:creationId xmlns:a16="http://schemas.microsoft.com/office/drawing/2014/main" id="{72DEA343-8733-4227-9EFC-E95ACD2AF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3" name="AutoShape 3" descr="(question)">
          <a:extLst>
            <a:ext uri="{FF2B5EF4-FFF2-40B4-BE49-F238E27FC236}">
              <a16:creationId xmlns:a16="http://schemas.microsoft.com/office/drawing/2014/main" id="{BCD0DCD6-9C97-4B56-8DD0-1B123F0075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4" name="AutoShape 3" descr="(question)">
          <a:extLst>
            <a:ext uri="{FF2B5EF4-FFF2-40B4-BE49-F238E27FC236}">
              <a16:creationId xmlns:a16="http://schemas.microsoft.com/office/drawing/2014/main" id="{946DFAB6-A8DD-4FF2-AA83-CEDB4CE72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5" name="AutoShape 3" descr="(question)">
          <a:extLst>
            <a:ext uri="{FF2B5EF4-FFF2-40B4-BE49-F238E27FC236}">
              <a16:creationId xmlns:a16="http://schemas.microsoft.com/office/drawing/2014/main" id="{1711B80B-41A2-4B61-888B-8E2CB1738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6" name="AutoShape 3" descr="(question)">
          <a:extLst>
            <a:ext uri="{FF2B5EF4-FFF2-40B4-BE49-F238E27FC236}">
              <a16:creationId xmlns:a16="http://schemas.microsoft.com/office/drawing/2014/main" id="{A300FC8F-5984-4F2D-9746-BDCC20D71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7" name="AutoShape 3" descr="(question)">
          <a:extLst>
            <a:ext uri="{FF2B5EF4-FFF2-40B4-BE49-F238E27FC236}">
              <a16:creationId xmlns:a16="http://schemas.microsoft.com/office/drawing/2014/main" id="{51E6E8FE-25D8-48C4-BF4B-090654B48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8" name="AutoShape 3" descr="(question)">
          <a:extLst>
            <a:ext uri="{FF2B5EF4-FFF2-40B4-BE49-F238E27FC236}">
              <a16:creationId xmlns:a16="http://schemas.microsoft.com/office/drawing/2014/main" id="{A897D5D5-0A92-4CCB-BE51-9B95B3DE46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199" name="AutoShape 3" descr="(question)">
          <a:extLst>
            <a:ext uri="{FF2B5EF4-FFF2-40B4-BE49-F238E27FC236}">
              <a16:creationId xmlns:a16="http://schemas.microsoft.com/office/drawing/2014/main" id="{22306200-A979-4274-8C38-EF8FF4C80F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0" name="AutoShape 3" descr="(question)">
          <a:extLst>
            <a:ext uri="{FF2B5EF4-FFF2-40B4-BE49-F238E27FC236}">
              <a16:creationId xmlns:a16="http://schemas.microsoft.com/office/drawing/2014/main" id="{46B41B3D-B0F3-4CD9-B486-624805098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1" name="AutoShape 3" descr="(question)">
          <a:extLst>
            <a:ext uri="{FF2B5EF4-FFF2-40B4-BE49-F238E27FC236}">
              <a16:creationId xmlns:a16="http://schemas.microsoft.com/office/drawing/2014/main" id="{A2BD7C04-ED9C-466E-9CA0-5D1A54D0E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2" name="AutoShape 3" descr="(question)">
          <a:extLst>
            <a:ext uri="{FF2B5EF4-FFF2-40B4-BE49-F238E27FC236}">
              <a16:creationId xmlns:a16="http://schemas.microsoft.com/office/drawing/2014/main" id="{3C1800A1-29B6-4AC3-966D-116D97EE7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3" name="AutoShape 3" descr="(question)">
          <a:extLst>
            <a:ext uri="{FF2B5EF4-FFF2-40B4-BE49-F238E27FC236}">
              <a16:creationId xmlns:a16="http://schemas.microsoft.com/office/drawing/2014/main" id="{4DF9A5AD-668E-4E46-9E72-DCD9E4C02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4" name="AutoShape 3" descr="(question)">
          <a:extLst>
            <a:ext uri="{FF2B5EF4-FFF2-40B4-BE49-F238E27FC236}">
              <a16:creationId xmlns:a16="http://schemas.microsoft.com/office/drawing/2014/main" id="{8E46B3B4-DC57-4338-BD94-14F273A5EC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5" name="AutoShape 3" descr="(question)">
          <a:extLst>
            <a:ext uri="{FF2B5EF4-FFF2-40B4-BE49-F238E27FC236}">
              <a16:creationId xmlns:a16="http://schemas.microsoft.com/office/drawing/2014/main" id="{E4DC932B-33DC-4986-9B24-0E4A11DFF4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6" name="AutoShape 3" descr="(question)">
          <a:extLst>
            <a:ext uri="{FF2B5EF4-FFF2-40B4-BE49-F238E27FC236}">
              <a16:creationId xmlns:a16="http://schemas.microsoft.com/office/drawing/2014/main" id="{C9586D5C-7BCD-4980-83B6-E4E5DAFA3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7" name="AutoShape 3" descr="(question)">
          <a:extLst>
            <a:ext uri="{FF2B5EF4-FFF2-40B4-BE49-F238E27FC236}">
              <a16:creationId xmlns:a16="http://schemas.microsoft.com/office/drawing/2014/main" id="{046FA41D-FC3F-48AD-91FF-E19F9C4D2D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8" name="AutoShape 3" descr="(question)">
          <a:extLst>
            <a:ext uri="{FF2B5EF4-FFF2-40B4-BE49-F238E27FC236}">
              <a16:creationId xmlns:a16="http://schemas.microsoft.com/office/drawing/2014/main" id="{EA91CE59-879C-4CB4-A698-3C1EAA8FF6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09" name="AutoShape 3" descr="(question)">
          <a:extLst>
            <a:ext uri="{FF2B5EF4-FFF2-40B4-BE49-F238E27FC236}">
              <a16:creationId xmlns:a16="http://schemas.microsoft.com/office/drawing/2014/main" id="{A1FA64DE-0A60-47D8-82C1-DD812872DA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0" name="AutoShape 3" descr="(question)">
          <a:extLst>
            <a:ext uri="{FF2B5EF4-FFF2-40B4-BE49-F238E27FC236}">
              <a16:creationId xmlns:a16="http://schemas.microsoft.com/office/drawing/2014/main" id="{480F12F6-9E6C-4046-BD37-DF6DB5F6D6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1" name="AutoShape 3" descr="(question)">
          <a:extLst>
            <a:ext uri="{FF2B5EF4-FFF2-40B4-BE49-F238E27FC236}">
              <a16:creationId xmlns:a16="http://schemas.microsoft.com/office/drawing/2014/main" id="{F514E1EF-8231-4248-B3E0-02C5270645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2" name="AutoShape 3" descr="(question)">
          <a:extLst>
            <a:ext uri="{FF2B5EF4-FFF2-40B4-BE49-F238E27FC236}">
              <a16:creationId xmlns:a16="http://schemas.microsoft.com/office/drawing/2014/main" id="{CE41E9E9-8185-460A-B03D-240EE2E07B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3" name="AutoShape 3" descr="(question)">
          <a:extLst>
            <a:ext uri="{FF2B5EF4-FFF2-40B4-BE49-F238E27FC236}">
              <a16:creationId xmlns:a16="http://schemas.microsoft.com/office/drawing/2014/main" id="{BAE2EE33-A03F-4170-B38F-EC4C737377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4" name="AutoShape 3" descr="(question)">
          <a:extLst>
            <a:ext uri="{FF2B5EF4-FFF2-40B4-BE49-F238E27FC236}">
              <a16:creationId xmlns:a16="http://schemas.microsoft.com/office/drawing/2014/main" id="{6AD448C4-BC89-4E10-AFC5-89D8487FAD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5" name="AutoShape 3" descr="(question)">
          <a:extLst>
            <a:ext uri="{FF2B5EF4-FFF2-40B4-BE49-F238E27FC236}">
              <a16:creationId xmlns:a16="http://schemas.microsoft.com/office/drawing/2014/main" id="{EAC1995C-6234-4CC7-8B66-819E312A25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6" name="AutoShape 3" descr="(question)">
          <a:extLst>
            <a:ext uri="{FF2B5EF4-FFF2-40B4-BE49-F238E27FC236}">
              <a16:creationId xmlns:a16="http://schemas.microsoft.com/office/drawing/2014/main" id="{F83CDF95-6723-4D56-9077-0B97A8A172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7" name="AutoShape 3" descr="(question)">
          <a:extLst>
            <a:ext uri="{FF2B5EF4-FFF2-40B4-BE49-F238E27FC236}">
              <a16:creationId xmlns:a16="http://schemas.microsoft.com/office/drawing/2014/main" id="{3653112E-9F25-4ADF-8ACF-57977FA104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8" name="AutoShape 3" descr="(question)">
          <a:extLst>
            <a:ext uri="{FF2B5EF4-FFF2-40B4-BE49-F238E27FC236}">
              <a16:creationId xmlns:a16="http://schemas.microsoft.com/office/drawing/2014/main" id="{215A24BC-D0F6-46D2-AEBF-94B5DC135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19" name="AutoShape 3" descr="(question)">
          <a:extLst>
            <a:ext uri="{FF2B5EF4-FFF2-40B4-BE49-F238E27FC236}">
              <a16:creationId xmlns:a16="http://schemas.microsoft.com/office/drawing/2014/main" id="{6C69DEB9-E944-4FE3-9547-FCD1993A89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0" name="AutoShape 3" descr="(question)">
          <a:extLst>
            <a:ext uri="{FF2B5EF4-FFF2-40B4-BE49-F238E27FC236}">
              <a16:creationId xmlns:a16="http://schemas.microsoft.com/office/drawing/2014/main" id="{6CADBE17-1F65-4078-80B3-31B5BC72F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1" name="AutoShape 3" descr="(question)">
          <a:extLst>
            <a:ext uri="{FF2B5EF4-FFF2-40B4-BE49-F238E27FC236}">
              <a16:creationId xmlns:a16="http://schemas.microsoft.com/office/drawing/2014/main" id="{C6763BCB-1927-4829-B175-4235267918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2" name="AutoShape 3" descr="(question)">
          <a:extLst>
            <a:ext uri="{FF2B5EF4-FFF2-40B4-BE49-F238E27FC236}">
              <a16:creationId xmlns:a16="http://schemas.microsoft.com/office/drawing/2014/main" id="{9E53FEC7-0EA5-4DB3-A52E-76343552FF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3" name="AutoShape 3" descr="(question)">
          <a:extLst>
            <a:ext uri="{FF2B5EF4-FFF2-40B4-BE49-F238E27FC236}">
              <a16:creationId xmlns:a16="http://schemas.microsoft.com/office/drawing/2014/main" id="{461427B2-B043-473D-8FD2-381C28C07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4" name="AutoShape 3" descr="(question)">
          <a:extLst>
            <a:ext uri="{FF2B5EF4-FFF2-40B4-BE49-F238E27FC236}">
              <a16:creationId xmlns:a16="http://schemas.microsoft.com/office/drawing/2014/main" id="{C2EBEFA6-5995-4EB9-AC4C-6BD4BEE8E5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5" name="AutoShape 3" descr="(question)">
          <a:extLst>
            <a:ext uri="{FF2B5EF4-FFF2-40B4-BE49-F238E27FC236}">
              <a16:creationId xmlns:a16="http://schemas.microsoft.com/office/drawing/2014/main" id="{1D766666-D68D-4B29-B074-2CC25CC05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6" name="AutoShape 3" descr="(question)">
          <a:extLst>
            <a:ext uri="{FF2B5EF4-FFF2-40B4-BE49-F238E27FC236}">
              <a16:creationId xmlns:a16="http://schemas.microsoft.com/office/drawing/2014/main" id="{D5387CDA-955E-48A3-BEB7-4CF1593CD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7" name="AutoShape 3" descr="(question)">
          <a:extLst>
            <a:ext uri="{FF2B5EF4-FFF2-40B4-BE49-F238E27FC236}">
              <a16:creationId xmlns:a16="http://schemas.microsoft.com/office/drawing/2014/main" id="{B68BFEF7-31D7-474E-95E6-1B39431D1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8" name="AutoShape 3" descr="(question)">
          <a:extLst>
            <a:ext uri="{FF2B5EF4-FFF2-40B4-BE49-F238E27FC236}">
              <a16:creationId xmlns:a16="http://schemas.microsoft.com/office/drawing/2014/main" id="{294E16CA-D254-40BE-A308-8700D05146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29" name="AutoShape 3" descr="(question)">
          <a:extLst>
            <a:ext uri="{FF2B5EF4-FFF2-40B4-BE49-F238E27FC236}">
              <a16:creationId xmlns:a16="http://schemas.microsoft.com/office/drawing/2014/main" id="{F5AEFB5A-F1A2-43CC-A618-9305E55F51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0" name="AutoShape 3" descr="(question)">
          <a:extLst>
            <a:ext uri="{FF2B5EF4-FFF2-40B4-BE49-F238E27FC236}">
              <a16:creationId xmlns:a16="http://schemas.microsoft.com/office/drawing/2014/main" id="{3EE2EBE4-F289-4949-B8F1-DAA6A8CD70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1" name="AutoShape 3" descr="(question)">
          <a:extLst>
            <a:ext uri="{FF2B5EF4-FFF2-40B4-BE49-F238E27FC236}">
              <a16:creationId xmlns:a16="http://schemas.microsoft.com/office/drawing/2014/main" id="{F72441B1-7CFB-48CC-B3B7-E43D09FED8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2" name="AutoShape 3" descr="(question)">
          <a:extLst>
            <a:ext uri="{FF2B5EF4-FFF2-40B4-BE49-F238E27FC236}">
              <a16:creationId xmlns:a16="http://schemas.microsoft.com/office/drawing/2014/main" id="{96EA5EA0-F595-4952-A249-F2D4667A6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3" name="AutoShape 3" descr="(question)">
          <a:extLst>
            <a:ext uri="{FF2B5EF4-FFF2-40B4-BE49-F238E27FC236}">
              <a16:creationId xmlns:a16="http://schemas.microsoft.com/office/drawing/2014/main" id="{AA03F66C-CD59-47C7-B165-CEA418A8EB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4" name="AutoShape 3" descr="(question)">
          <a:extLst>
            <a:ext uri="{FF2B5EF4-FFF2-40B4-BE49-F238E27FC236}">
              <a16:creationId xmlns:a16="http://schemas.microsoft.com/office/drawing/2014/main" id="{1604C7EC-C660-4CD0-B6EB-CFE237E575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5" name="AutoShape 3" descr="(question)">
          <a:extLst>
            <a:ext uri="{FF2B5EF4-FFF2-40B4-BE49-F238E27FC236}">
              <a16:creationId xmlns:a16="http://schemas.microsoft.com/office/drawing/2014/main" id="{C923C4C4-BFD0-4EDD-97FA-722F2F9E5E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6" name="AutoShape 3" descr="(question)">
          <a:extLst>
            <a:ext uri="{FF2B5EF4-FFF2-40B4-BE49-F238E27FC236}">
              <a16:creationId xmlns:a16="http://schemas.microsoft.com/office/drawing/2014/main" id="{A68AE07D-FFC3-4EFC-B32D-5E556FF33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7" name="AutoShape 3" descr="(question)">
          <a:extLst>
            <a:ext uri="{FF2B5EF4-FFF2-40B4-BE49-F238E27FC236}">
              <a16:creationId xmlns:a16="http://schemas.microsoft.com/office/drawing/2014/main" id="{1F708258-5096-4985-BC57-D20C167CD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8" name="AutoShape 3" descr="(question)">
          <a:extLst>
            <a:ext uri="{FF2B5EF4-FFF2-40B4-BE49-F238E27FC236}">
              <a16:creationId xmlns:a16="http://schemas.microsoft.com/office/drawing/2014/main" id="{9A46800F-D39D-4B46-9588-B0606EE702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39" name="AutoShape 3" descr="(question)">
          <a:extLst>
            <a:ext uri="{FF2B5EF4-FFF2-40B4-BE49-F238E27FC236}">
              <a16:creationId xmlns:a16="http://schemas.microsoft.com/office/drawing/2014/main" id="{CA8BCF01-5DA5-42D6-ACAC-9D856BA82D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0" name="AutoShape 3" descr="(question)">
          <a:extLst>
            <a:ext uri="{FF2B5EF4-FFF2-40B4-BE49-F238E27FC236}">
              <a16:creationId xmlns:a16="http://schemas.microsoft.com/office/drawing/2014/main" id="{E10B425B-61B5-4BFB-A8C5-50D6819443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1" name="AutoShape 3" descr="(question)">
          <a:extLst>
            <a:ext uri="{FF2B5EF4-FFF2-40B4-BE49-F238E27FC236}">
              <a16:creationId xmlns:a16="http://schemas.microsoft.com/office/drawing/2014/main" id="{07009FBD-9021-4EE3-8959-BDF4C3FAE1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2" name="AutoShape 3" descr="(question)">
          <a:extLst>
            <a:ext uri="{FF2B5EF4-FFF2-40B4-BE49-F238E27FC236}">
              <a16:creationId xmlns:a16="http://schemas.microsoft.com/office/drawing/2014/main" id="{CA93F62B-73A4-4440-9B51-00E1A911A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3" name="AutoShape 3" descr="(question)">
          <a:extLst>
            <a:ext uri="{FF2B5EF4-FFF2-40B4-BE49-F238E27FC236}">
              <a16:creationId xmlns:a16="http://schemas.microsoft.com/office/drawing/2014/main" id="{CB072636-2417-486F-A37B-1F0E674DBC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4" name="AutoShape 3" descr="(question)">
          <a:extLst>
            <a:ext uri="{FF2B5EF4-FFF2-40B4-BE49-F238E27FC236}">
              <a16:creationId xmlns:a16="http://schemas.microsoft.com/office/drawing/2014/main" id="{F4D5A929-6D46-4C1A-A000-59B450375F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5" name="AutoShape 3" descr="(question)">
          <a:extLst>
            <a:ext uri="{FF2B5EF4-FFF2-40B4-BE49-F238E27FC236}">
              <a16:creationId xmlns:a16="http://schemas.microsoft.com/office/drawing/2014/main" id="{43A0F878-7F50-4E97-A398-833ECDB59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6" name="AutoShape 3" descr="(question)">
          <a:extLst>
            <a:ext uri="{FF2B5EF4-FFF2-40B4-BE49-F238E27FC236}">
              <a16:creationId xmlns:a16="http://schemas.microsoft.com/office/drawing/2014/main" id="{B0F19F89-F3AF-4AC9-B133-9ED6ED37B5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7" name="AutoShape 3" descr="(question)">
          <a:extLst>
            <a:ext uri="{FF2B5EF4-FFF2-40B4-BE49-F238E27FC236}">
              <a16:creationId xmlns:a16="http://schemas.microsoft.com/office/drawing/2014/main" id="{457851E2-AEA2-43B0-8053-8C87394B7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8" name="AutoShape 3" descr="(question)">
          <a:extLst>
            <a:ext uri="{FF2B5EF4-FFF2-40B4-BE49-F238E27FC236}">
              <a16:creationId xmlns:a16="http://schemas.microsoft.com/office/drawing/2014/main" id="{86A77B74-A6EA-4599-BC10-D582A37C15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49" name="AutoShape 3" descr="(question)">
          <a:extLst>
            <a:ext uri="{FF2B5EF4-FFF2-40B4-BE49-F238E27FC236}">
              <a16:creationId xmlns:a16="http://schemas.microsoft.com/office/drawing/2014/main" id="{3AEC5FD8-274E-4BFA-B7BE-C0F0CAF7D6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0" name="AutoShape 3" descr="(question)">
          <a:extLst>
            <a:ext uri="{FF2B5EF4-FFF2-40B4-BE49-F238E27FC236}">
              <a16:creationId xmlns:a16="http://schemas.microsoft.com/office/drawing/2014/main" id="{147BE9F1-8FA4-4DCB-ADDF-59504BCA8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1" name="AutoShape 3" descr="(question)">
          <a:extLst>
            <a:ext uri="{FF2B5EF4-FFF2-40B4-BE49-F238E27FC236}">
              <a16:creationId xmlns:a16="http://schemas.microsoft.com/office/drawing/2014/main" id="{D6A3B9FC-9E2D-4DF7-9DB0-E53BCF2D8A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2" name="AutoShape 3" descr="(question)">
          <a:extLst>
            <a:ext uri="{FF2B5EF4-FFF2-40B4-BE49-F238E27FC236}">
              <a16:creationId xmlns:a16="http://schemas.microsoft.com/office/drawing/2014/main" id="{2EDD5579-E610-439D-9CA3-7CBE6D7772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3" name="AutoShape 3" descr="(question)">
          <a:extLst>
            <a:ext uri="{FF2B5EF4-FFF2-40B4-BE49-F238E27FC236}">
              <a16:creationId xmlns:a16="http://schemas.microsoft.com/office/drawing/2014/main" id="{99D47BC2-D901-4505-BB02-CEDB57489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4" name="AutoShape 3" descr="(question)">
          <a:extLst>
            <a:ext uri="{FF2B5EF4-FFF2-40B4-BE49-F238E27FC236}">
              <a16:creationId xmlns:a16="http://schemas.microsoft.com/office/drawing/2014/main" id="{B133BA72-15BB-47FE-A5D0-1DA2065276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5" name="AutoShape 3" descr="(question)">
          <a:extLst>
            <a:ext uri="{FF2B5EF4-FFF2-40B4-BE49-F238E27FC236}">
              <a16:creationId xmlns:a16="http://schemas.microsoft.com/office/drawing/2014/main" id="{1B6A52E9-9EC7-4A2C-8C8D-2840F5BA8A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6" name="AutoShape 3" descr="(question)">
          <a:extLst>
            <a:ext uri="{FF2B5EF4-FFF2-40B4-BE49-F238E27FC236}">
              <a16:creationId xmlns:a16="http://schemas.microsoft.com/office/drawing/2014/main" id="{38104101-F3EF-4EF5-BDDA-5AAD7835A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7" name="AutoShape 3" descr="(question)">
          <a:extLst>
            <a:ext uri="{FF2B5EF4-FFF2-40B4-BE49-F238E27FC236}">
              <a16:creationId xmlns:a16="http://schemas.microsoft.com/office/drawing/2014/main" id="{31BD384E-F675-4D2E-8F6F-8E4DF0070E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21</xdr:row>
      <xdr:rowOff>0</xdr:rowOff>
    </xdr:from>
    <xdr:ext cx="304800" cy="304800"/>
    <xdr:sp macro="" textlink="">
      <xdr:nvSpPr>
        <xdr:cNvPr id="3258" name="AutoShape 3" descr="(question)">
          <a:extLst>
            <a:ext uri="{FF2B5EF4-FFF2-40B4-BE49-F238E27FC236}">
              <a16:creationId xmlns:a16="http://schemas.microsoft.com/office/drawing/2014/main" id="{AF2EB188-A979-4BEF-92BB-DF67B9BAA4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59" name="AutoShape 3" descr="(question)">
          <a:extLst>
            <a:ext uri="{FF2B5EF4-FFF2-40B4-BE49-F238E27FC236}">
              <a16:creationId xmlns:a16="http://schemas.microsoft.com/office/drawing/2014/main" id="{0D6A43CB-739F-4BA4-92C4-17293EACD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0" name="AutoShape 3" descr="(question)">
          <a:extLst>
            <a:ext uri="{FF2B5EF4-FFF2-40B4-BE49-F238E27FC236}">
              <a16:creationId xmlns:a16="http://schemas.microsoft.com/office/drawing/2014/main" id="{D7A6D63E-98B5-47A2-8C68-7C1B893AC5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1" name="AutoShape 3" descr="(question)">
          <a:extLst>
            <a:ext uri="{FF2B5EF4-FFF2-40B4-BE49-F238E27FC236}">
              <a16:creationId xmlns:a16="http://schemas.microsoft.com/office/drawing/2014/main" id="{F3D46681-3529-45C0-80BA-3C61CDF445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2" name="AutoShape 3" descr="(question)">
          <a:extLst>
            <a:ext uri="{FF2B5EF4-FFF2-40B4-BE49-F238E27FC236}">
              <a16:creationId xmlns:a16="http://schemas.microsoft.com/office/drawing/2014/main" id="{45C7D480-68A8-42C6-B919-4C5BEEC81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3" name="AutoShape 3" descr="(question)">
          <a:extLst>
            <a:ext uri="{FF2B5EF4-FFF2-40B4-BE49-F238E27FC236}">
              <a16:creationId xmlns:a16="http://schemas.microsoft.com/office/drawing/2014/main" id="{FC5A3E7F-235D-4361-9FC4-4A912EF004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4" name="AutoShape 3" descr="(question)">
          <a:extLst>
            <a:ext uri="{FF2B5EF4-FFF2-40B4-BE49-F238E27FC236}">
              <a16:creationId xmlns:a16="http://schemas.microsoft.com/office/drawing/2014/main" id="{AAB5D00E-009E-4D20-BEE5-EC3FED7B3E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5" name="AutoShape 3" descr="(question)">
          <a:extLst>
            <a:ext uri="{FF2B5EF4-FFF2-40B4-BE49-F238E27FC236}">
              <a16:creationId xmlns:a16="http://schemas.microsoft.com/office/drawing/2014/main" id="{5045385D-4BB0-43F7-9168-E739EB6E1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6" name="AutoShape 3" descr="(question)">
          <a:extLst>
            <a:ext uri="{FF2B5EF4-FFF2-40B4-BE49-F238E27FC236}">
              <a16:creationId xmlns:a16="http://schemas.microsoft.com/office/drawing/2014/main" id="{4B205D75-D9CD-47C0-BDBE-8E40A7D7E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7" name="AutoShape 3" descr="(question)">
          <a:extLst>
            <a:ext uri="{FF2B5EF4-FFF2-40B4-BE49-F238E27FC236}">
              <a16:creationId xmlns:a16="http://schemas.microsoft.com/office/drawing/2014/main" id="{9A98FB85-2BDB-4FDC-9B86-9FBD1BAAB8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8" name="AutoShape 3" descr="(question)">
          <a:extLst>
            <a:ext uri="{FF2B5EF4-FFF2-40B4-BE49-F238E27FC236}">
              <a16:creationId xmlns:a16="http://schemas.microsoft.com/office/drawing/2014/main" id="{97BD7846-F048-4A88-9031-1DA32F972A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69" name="AutoShape 3" descr="(question)">
          <a:extLst>
            <a:ext uri="{FF2B5EF4-FFF2-40B4-BE49-F238E27FC236}">
              <a16:creationId xmlns:a16="http://schemas.microsoft.com/office/drawing/2014/main" id="{763B42DE-9076-4189-AD22-E3479EA6A3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0" name="AutoShape 3" descr="(question)">
          <a:extLst>
            <a:ext uri="{FF2B5EF4-FFF2-40B4-BE49-F238E27FC236}">
              <a16:creationId xmlns:a16="http://schemas.microsoft.com/office/drawing/2014/main" id="{3CEF0A45-4CA2-4DA8-9D5B-E1F7184898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1" name="AutoShape 3" descr="(question)">
          <a:extLst>
            <a:ext uri="{FF2B5EF4-FFF2-40B4-BE49-F238E27FC236}">
              <a16:creationId xmlns:a16="http://schemas.microsoft.com/office/drawing/2014/main" id="{AD56F3E7-7096-40D9-BBF2-32816A6C3A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2" name="AutoShape 3" descr="(question)">
          <a:extLst>
            <a:ext uri="{FF2B5EF4-FFF2-40B4-BE49-F238E27FC236}">
              <a16:creationId xmlns:a16="http://schemas.microsoft.com/office/drawing/2014/main" id="{AA96FC19-695F-4AA8-A6F2-A5EBF64A91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3" name="AutoShape 3" descr="(question)">
          <a:extLst>
            <a:ext uri="{FF2B5EF4-FFF2-40B4-BE49-F238E27FC236}">
              <a16:creationId xmlns:a16="http://schemas.microsoft.com/office/drawing/2014/main" id="{BC38F19A-3EF3-4DF9-AF6F-30D46F2B1A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4" name="AutoShape 3" descr="(question)">
          <a:extLst>
            <a:ext uri="{FF2B5EF4-FFF2-40B4-BE49-F238E27FC236}">
              <a16:creationId xmlns:a16="http://schemas.microsoft.com/office/drawing/2014/main" id="{ADEB1089-C130-4D73-A621-9B3FC5B7A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5" name="AutoShape 3" descr="(question)">
          <a:extLst>
            <a:ext uri="{FF2B5EF4-FFF2-40B4-BE49-F238E27FC236}">
              <a16:creationId xmlns:a16="http://schemas.microsoft.com/office/drawing/2014/main" id="{2673E98D-00B0-4695-AE3A-C7CCB9DAFF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6" name="AutoShape 3" descr="(question)">
          <a:extLst>
            <a:ext uri="{FF2B5EF4-FFF2-40B4-BE49-F238E27FC236}">
              <a16:creationId xmlns:a16="http://schemas.microsoft.com/office/drawing/2014/main" id="{6E4A9A42-9C1A-4B0A-9FF1-44515D822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7" name="AutoShape 3" descr="(question)">
          <a:extLst>
            <a:ext uri="{FF2B5EF4-FFF2-40B4-BE49-F238E27FC236}">
              <a16:creationId xmlns:a16="http://schemas.microsoft.com/office/drawing/2014/main" id="{E28D701D-4D03-48AB-9272-18BE10B266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8" name="AutoShape 3" descr="(question)">
          <a:extLst>
            <a:ext uri="{FF2B5EF4-FFF2-40B4-BE49-F238E27FC236}">
              <a16:creationId xmlns:a16="http://schemas.microsoft.com/office/drawing/2014/main" id="{1404A793-8BBD-4F30-8038-53175EF31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79" name="AutoShape 3" descr="(question)">
          <a:extLst>
            <a:ext uri="{FF2B5EF4-FFF2-40B4-BE49-F238E27FC236}">
              <a16:creationId xmlns:a16="http://schemas.microsoft.com/office/drawing/2014/main" id="{672909AB-39B4-4F29-AEF7-0EC7C7B08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0" name="AutoShape 3" descr="(question)">
          <a:extLst>
            <a:ext uri="{FF2B5EF4-FFF2-40B4-BE49-F238E27FC236}">
              <a16:creationId xmlns:a16="http://schemas.microsoft.com/office/drawing/2014/main" id="{3FCBAC77-67CE-403D-9533-7942790E5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1" name="AutoShape 3" descr="(question)">
          <a:extLst>
            <a:ext uri="{FF2B5EF4-FFF2-40B4-BE49-F238E27FC236}">
              <a16:creationId xmlns:a16="http://schemas.microsoft.com/office/drawing/2014/main" id="{8AA9F5AD-4779-495C-AADD-0BED5902A8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2" name="AutoShape 3" descr="(question)">
          <a:extLst>
            <a:ext uri="{FF2B5EF4-FFF2-40B4-BE49-F238E27FC236}">
              <a16:creationId xmlns:a16="http://schemas.microsoft.com/office/drawing/2014/main" id="{F9A77F2B-EB1C-476D-8530-8A07E118A2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3" name="AutoShape 3" descr="(question)">
          <a:extLst>
            <a:ext uri="{FF2B5EF4-FFF2-40B4-BE49-F238E27FC236}">
              <a16:creationId xmlns:a16="http://schemas.microsoft.com/office/drawing/2014/main" id="{2A67309D-C05B-489D-8237-186AC2895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4" name="AutoShape 3" descr="(question)">
          <a:extLst>
            <a:ext uri="{FF2B5EF4-FFF2-40B4-BE49-F238E27FC236}">
              <a16:creationId xmlns:a16="http://schemas.microsoft.com/office/drawing/2014/main" id="{2339DE43-2140-49D3-8943-9A4685170B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5" name="AutoShape 3" descr="(question)">
          <a:extLst>
            <a:ext uri="{FF2B5EF4-FFF2-40B4-BE49-F238E27FC236}">
              <a16:creationId xmlns:a16="http://schemas.microsoft.com/office/drawing/2014/main" id="{E0F13893-C600-49C3-92E0-2DA5C413C7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6" name="AutoShape 3" descr="(question)">
          <a:extLst>
            <a:ext uri="{FF2B5EF4-FFF2-40B4-BE49-F238E27FC236}">
              <a16:creationId xmlns:a16="http://schemas.microsoft.com/office/drawing/2014/main" id="{2831DB45-3320-4F45-B226-AB2684F5D2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7" name="AutoShape 3" descr="(question)">
          <a:extLst>
            <a:ext uri="{FF2B5EF4-FFF2-40B4-BE49-F238E27FC236}">
              <a16:creationId xmlns:a16="http://schemas.microsoft.com/office/drawing/2014/main" id="{0F2A3D0B-E96B-470F-972B-E087866595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8" name="AutoShape 3" descr="(question)">
          <a:extLst>
            <a:ext uri="{FF2B5EF4-FFF2-40B4-BE49-F238E27FC236}">
              <a16:creationId xmlns:a16="http://schemas.microsoft.com/office/drawing/2014/main" id="{7247EC17-9193-45ED-8A00-ED66E7E38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89" name="AutoShape 3" descr="(question)">
          <a:extLst>
            <a:ext uri="{FF2B5EF4-FFF2-40B4-BE49-F238E27FC236}">
              <a16:creationId xmlns:a16="http://schemas.microsoft.com/office/drawing/2014/main" id="{0F073AF3-4482-4141-989E-BEC3983C2B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0" name="AutoShape 3" descr="(question)">
          <a:extLst>
            <a:ext uri="{FF2B5EF4-FFF2-40B4-BE49-F238E27FC236}">
              <a16:creationId xmlns:a16="http://schemas.microsoft.com/office/drawing/2014/main" id="{30D1D5B5-ED6C-403D-ABEC-6A1C669248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1" name="AutoShape 3" descr="(question)">
          <a:extLst>
            <a:ext uri="{FF2B5EF4-FFF2-40B4-BE49-F238E27FC236}">
              <a16:creationId xmlns:a16="http://schemas.microsoft.com/office/drawing/2014/main" id="{7B3D73E0-2C24-411C-BED3-EE33C1D997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2" name="AutoShape 3" descr="(question)">
          <a:extLst>
            <a:ext uri="{FF2B5EF4-FFF2-40B4-BE49-F238E27FC236}">
              <a16:creationId xmlns:a16="http://schemas.microsoft.com/office/drawing/2014/main" id="{E3DB1314-8ED1-4653-A9C9-32DFE709F2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3" name="AutoShape 3" descr="(question)">
          <a:extLst>
            <a:ext uri="{FF2B5EF4-FFF2-40B4-BE49-F238E27FC236}">
              <a16:creationId xmlns:a16="http://schemas.microsoft.com/office/drawing/2014/main" id="{32339D9D-0550-4ED4-9821-C2063F7F9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4" name="AutoShape 3" descr="(question)">
          <a:extLst>
            <a:ext uri="{FF2B5EF4-FFF2-40B4-BE49-F238E27FC236}">
              <a16:creationId xmlns:a16="http://schemas.microsoft.com/office/drawing/2014/main" id="{FD41144C-C9E0-48DF-96D0-45227E6D3E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5" name="AutoShape 3" descr="(question)">
          <a:extLst>
            <a:ext uri="{FF2B5EF4-FFF2-40B4-BE49-F238E27FC236}">
              <a16:creationId xmlns:a16="http://schemas.microsoft.com/office/drawing/2014/main" id="{DA4B4D45-15B5-48DD-98E1-2F24AB50DC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6" name="AutoShape 3" descr="(question)">
          <a:extLst>
            <a:ext uri="{FF2B5EF4-FFF2-40B4-BE49-F238E27FC236}">
              <a16:creationId xmlns:a16="http://schemas.microsoft.com/office/drawing/2014/main" id="{F6A7EF70-BA2C-4D01-B6B2-CE85502939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7" name="AutoShape 3" descr="(question)">
          <a:extLst>
            <a:ext uri="{FF2B5EF4-FFF2-40B4-BE49-F238E27FC236}">
              <a16:creationId xmlns:a16="http://schemas.microsoft.com/office/drawing/2014/main" id="{47C1FEC8-E9CF-4F19-8785-BE4EC32718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8" name="AutoShape 3" descr="(question)">
          <a:extLst>
            <a:ext uri="{FF2B5EF4-FFF2-40B4-BE49-F238E27FC236}">
              <a16:creationId xmlns:a16="http://schemas.microsoft.com/office/drawing/2014/main" id="{1DD93F00-5D1E-4D05-9849-9CE7F2380E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299" name="AutoShape 3" descr="(question)">
          <a:extLst>
            <a:ext uri="{FF2B5EF4-FFF2-40B4-BE49-F238E27FC236}">
              <a16:creationId xmlns:a16="http://schemas.microsoft.com/office/drawing/2014/main" id="{D42739FF-2C13-4531-A2D8-1EA808BC3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0" name="AutoShape 3" descr="(question)">
          <a:extLst>
            <a:ext uri="{FF2B5EF4-FFF2-40B4-BE49-F238E27FC236}">
              <a16:creationId xmlns:a16="http://schemas.microsoft.com/office/drawing/2014/main" id="{5243F646-261A-4BE2-9FEC-7D73E85221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1" name="AutoShape 3" descr="(question)">
          <a:extLst>
            <a:ext uri="{FF2B5EF4-FFF2-40B4-BE49-F238E27FC236}">
              <a16:creationId xmlns:a16="http://schemas.microsoft.com/office/drawing/2014/main" id="{618A417D-1B3B-418E-8F88-C2892164BD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2" name="AutoShape 3" descr="(question)">
          <a:extLst>
            <a:ext uri="{FF2B5EF4-FFF2-40B4-BE49-F238E27FC236}">
              <a16:creationId xmlns:a16="http://schemas.microsoft.com/office/drawing/2014/main" id="{1F498D1C-8D58-4564-9A22-7B4A2E084A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3" name="AutoShape 3" descr="(question)">
          <a:extLst>
            <a:ext uri="{FF2B5EF4-FFF2-40B4-BE49-F238E27FC236}">
              <a16:creationId xmlns:a16="http://schemas.microsoft.com/office/drawing/2014/main" id="{6B385548-05D0-4CD2-9044-6B0F7E70EB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4" name="AutoShape 3" descr="(question)">
          <a:extLst>
            <a:ext uri="{FF2B5EF4-FFF2-40B4-BE49-F238E27FC236}">
              <a16:creationId xmlns:a16="http://schemas.microsoft.com/office/drawing/2014/main" id="{6CC989FA-6442-49AC-A865-86910A3DB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5" name="AutoShape 3" descr="(question)">
          <a:extLst>
            <a:ext uri="{FF2B5EF4-FFF2-40B4-BE49-F238E27FC236}">
              <a16:creationId xmlns:a16="http://schemas.microsoft.com/office/drawing/2014/main" id="{5224CFDF-D010-454D-B48F-687E46CF55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6" name="AutoShape 3" descr="(question)">
          <a:extLst>
            <a:ext uri="{FF2B5EF4-FFF2-40B4-BE49-F238E27FC236}">
              <a16:creationId xmlns:a16="http://schemas.microsoft.com/office/drawing/2014/main" id="{48457FBA-76B2-4583-AB7D-E9B2BCA5A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7" name="AutoShape 3" descr="(question)">
          <a:extLst>
            <a:ext uri="{FF2B5EF4-FFF2-40B4-BE49-F238E27FC236}">
              <a16:creationId xmlns:a16="http://schemas.microsoft.com/office/drawing/2014/main" id="{212BE6EC-EBFF-4D51-AACE-D03696F594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8" name="AutoShape 3" descr="(question)">
          <a:extLst>
            <a:ext uri="{FF2B5EF4-FFF2-40B4-BE49-F238E27FC236}">
              <a16:creationId xmlns:a16="http://schemas.microsoft.com/office/drawing/2014/main" id="{A1AB3CC2-F8E6-4497-910B-7F7FD3402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09" name="AutoShape 3" descr="(question)">
          <a:extLst>
            <a:ext uri="{FF2B5EF4-FFF2-40B4-BE49-F238E27FC236}">
              <a16:creationId xmlns:a16="http://schemas.microsoft.com/office/drawing/2014/main" id="{7E2994E9-F908-4EC7-B5CE-352FE9868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0" name="AutoShape 3" descr="(question)">
          <a:extLst>
            <a:ext uri="{FF2B5EF4-FFF2-40B4-BE49-F238E27FC236}">
              <a16:creationId xmlns:a16="http://schemas.microsoft.com/office/drawing/2014/main" id="{D6FD8C68-CFF6-4AD6-B6CE-25CB02285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1" name="AutoShape 3" descr="(question)">
          <a:extLst>
            <a:ext uri="{FF2B5EF4-FFF2-40B4-BE49-F238E27FC236}">
              <a16:creationId xmlns:a16="http://schemas.microsoft.com/office/drawing/2014/main" id="{094329DE-7EB6-47B9-B93B-31AFF7F35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2" name="AutoShape 3" descr="(question)">
          <a:extLst>
            <a:ext uri="{FF2B5EF4-FFF2-40B4-BE49-F238E27FC236}">
              <a16:creationId xmlns:a16="http://schemas.microsoft.com/office/drawing/2014/main" id="{76C734E7-4A7B-476F-BA02-32004DCA9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3" name="AutoShape 3" descr="(question)">
          <a:extLst>
            <a:ext uri="{FF2B5EF4-FFF2-40B4-BE49-F238E27FC236}">
              <a16:creationId xmlns:a16="http://schemas.microsoft.com/office/drawing/2014/main" id="{71746085-58C3-48D6-B84F-ADD890621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4" name="AutoShape 3" descr="(question)">
          <a:extLst>
            <a:ext uri="{FF2B5EF4-FFF2-40B4-BE49-F238E27FC236}">
              <a16:creationId xmlns:a16="http://schemas.microsoft.com/office/drawing/2014/main" id="{DE628E7C-36D7-4325-9012-18F13C0CD0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5" name="AutoShape 3" descr="(question)">
          <a:extLst>
            <a:ext uri="{FF2B5EF4-FFF2-40B4-BE49-F238E27FC236}">
              <a16:creationId xmlns:a16="http://schemas.microsoft.com/office/drawing/2014/main" id="{4985AD0D-CC84-467D-897C-BEC13C09D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6" name="AutoShape 3" descr="(question)">
          <a:extLst>
            <a:ext uri="{FF2B5EF4-FFF2-40B4-BE49-F238E27FC236}">
              <a16:creationId xmlns:a16="http://schemas.microsoft.com/office/drawing/2014/main" id="{1B65E955-BDE0-446A-BEA9-734F3ADAA0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7" name="AutoShape 3" descr="(question)">
          <a:extLst>
            <a:ext uri="{FF2B5EF4-FFF2-40B4-BE49-F238E27FC236}">
              <a16:creationId xmlns:a16="http://schemas.microsoft.com/office/drawing/2014/main" id="{FA2B5433-23B2-44B4-923B-6FE4B21CB8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8" name="AutoShape 3" descr="(question)">
          <a:extLst>
            <a:ext uri="{FF2B5EF4-FFF2-40B4-BE49-F238E27FC236}">
              <a16:creationId xmlns:a16="http://schemas.microsoft.com/office/drawing/2014/main" id="{77038D96-7027-476C-A9C0-402AAFD8B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19" name="AutoShape 3" descr="(question)">
          <a:extLst>
            <a:ext uri="{FF2B5EF4-FFF2-40B4-BE49-F238E27FC236}">
              <a16:creationId xmlns:a16="http://schemas.microsoft.com/office/drawing/2014/main" id="{E2E4B4DF-1851-4D74-9724-3C635BD5E9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0" name="AutoShape 3" descr="(question)">
          <a:extLst>
            <a:ext uri="{FF2B5EF4-FFF2-40B4-BE49-F238E27FC236}">
              <a16:creationId xmlns:a16="http://schemas.microsoft.com/office/drawing/2014/main" id="{23BBF803-0EB1-47D4-84C3-2BE480C901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1" name="AutoShape 3" descr="(question)">
          <a:extLst>
            <a:ext uri="{FF2B5EF4-FFF2-40B4-BE49-F238E27FC236}">
              <a16:creationId xmlns:a16="http://schemas.microsoft.com/office/drawing/2014/main" id="{B50D7B32-D1D1-48F2-993C-46A041971C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2" name="AutoShape 3" descr="(question)">
          <a:extLst>
            <a:ext uri="{FF2B5EF4-FFF2-40B4-BE49-F238E27FC236}">
              <a16:creationId xmlns:a16="http://schemas.microsoft.com/office/drawing/2014/main" id="{4DBDA137-4F2C-49B0-9026-AD208B9D3B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3" name="AutoShape 3" descr="(question)">
          <a:extLst>
            <a:ext uri="{FF2B5EF4-FFF2-40B4-BE49-F238E27FC236}">
              <a16:creationId xmlns:a16="http://schemas.microsoft.com/office/drawing/2014/main" id="{74EFF134-52EA-4384-AE47-1700E3EE0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4" name="AutoShape 3" descr="(question)">
          <a:extLst>
            <a:ext uri="{FF2B5EF4-FFF2-40B4-BE49-F238E27FC236}">
              <a16:creationId xmlns:a16="http://schemas.microsoft.com/office/drawing/2014/main" id="{D2EBFFCE-33C7-4DF5-9567-6B41F32EE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5" name="AutoShape 3" descr="(question)">
          <a:extLst>
            <a:ext uri="{FF2B5EF4-FFF2-40B4-BE49-F238E27FC236}">
              <a16:creationId xmlns:a16="http://schemas.microsoft.com/office/drawing/2014/main" id="{D5B8B213-BF9D-48C7-AF5A-D848D31F2F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6" name="AutoShape 3" descr="(question)">
          <a:extLst>
            <a:ext uri="{FF2B5EF4-FFF2-40B4-BE49-F238E27FC236}">
              <a16:creationId xmlns:a16="http://schemas.microsoft.com/office/drawing/2014/main" id="{8CB0D81C-1157-4984-9FE3-9415ADD9F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7" name="AutoShape 3" descr="(question)">
          <a:extLst>
            <a:ext uri="{FF2B5EF4-FFF2-40B4-BE49-F238E27FC236}">
              <a16:creationId xmlns:a16="http://schemas.microsoft.com/office/drawing/2014/main" id="{2F4549F9-11C7-4784-8945-3E0E403722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8" name="AutoShape 3" descr="(question)">
          <a:extLst>
            <a:ext uri="{FF2B5EF4-FFF2-40B4-BE49-F238E27FC236}">
              <a16:creationId xmlns:a16="http://schemas.microsoft.com/office/drawing/2014/main" id="{7DDB4C29-CC1B-4CD5-9A74-EDC62DF462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29" name="AutoShape 3" descr="(question)">
          <a:extLst>
            <a:ext uri="{FF2B5EF4-FFF2-40B4-BE49-F238E27FC236}">
              <a16:creationId xmlns:a16="http://schemas.microsoft.com/office/drawing/2014/main" id="{87BEA8BE-54FA-406F-B3C3-78C408AE4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0" name="AutoShape 3" descr="(question)">
          <a:extLst>
            <a:ext uri="{FF2B5EF4-FFF2-40B4-BE49-F238E27FC236}">
              <a16:creationId xmlns:a16="http://schemas.microsoft.com/office/drawing/2014/main" id="{11413908-B674-41CA-8A4E-EF26014954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1" name="AutoShape 3" descr="(question)">
          <a:extLst>
            <a:ext uri="{FF2B5EF4-FFF2-40B4-BE49-F238E27FC236}">
              <a16:creationId xmlns:a16="http://schemas.microsoft.com/office/drawing/2014/main" id="{FA653282-290A-4B7E-B1ED-874EB3D5D1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2" name="AutoShape 3" descr="(question)">
          <a:extLst>
            <a:ext uri="{FF2B5EF4-FFF2-40B4-BE49-F238E27FC236}">
              <a16:creationId xmlns:a16="http://schemas.microsoft.com/office/drawing/2014/main" id="{5EADDED8-CCCB-410B-8894-DB906A896B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3" name="AutoShape 3" descr="(question)">
          <a:extLst>
            <a:ext uri="{FF2B5EF4-FFF2-40B4-BE49-F238E27FC236}">
              <a16:creationId xmlns:a16="http://schemas.microsoft.com/office/drawing/2014/main" id="{8475D9CA-E8B1-4F5D-AEB0-77D0217E4C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4" name="AutoShape 3" descr="(question)">
          <a:extLst>
            <a:ext uri="{FF2B5EF4-FFF2-40B4-BE49-F238E27FC236}">
              <a16:creationId xmlns:a16="http://schemas.microsoft.com/office/drawing/2014/main" id="{66300AB8-5047-4915-9A46-59A9657B4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5" name="AutoShape 3" descr="(question)">
          <a:extLst>
            <a:ext uri="{FF2B5EF4-FFF2-40B4-BE49-F238E27FC236}">
              <a16:creationId xmlns:a16="http://schemas.microsoft.com/office/drawing/2014/main" id="{7B6F3785-F454-4628-A470-E07A1C61E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6" name="AutoShape 3" descr="(question)">
          <a:extLst>
            <a:ext uri="{FF2B5EF4-FFF2-40B4-BE49-F238E27FC236}">
              <a16:creationId xmlns:a16="http://schemas.microsoft.com/office/drawing/2014/main" id="{A2D95BEF-4DFE-4970-9F1D-FB630F98E1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7" name="AutoShape 3" descr="(question)">
          <a:extLst>
            <a:ext uri="{FF2B5EF4-FFF2-40B4-BE49-F238E27FC236}">
              <a16:creationId xmlns:a16="http://schemas.microsoft.com/office/drawing/2014/main" id="{D470B689-A601-4066-97EB-BCE99BBB37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22</xdr:row>
      <xdr:rowOff>0</xdr:rowOff>
    </xdr:from>
    <xdr:ext cx="304800" cy="304800"/>
    <xdr:sp macro="" textlink="">
      <xdr:nvSpPr>
        <xdr:cNvPr id="3338" name="AutoShape 3" descr="(question)">
          <a:extLst>
            <a:ext uri="{FF2B5EF4-FFF2-40B4-BE49-F238E27FC236}">
              <a16:creationId xmlns:a16="http://schemas.microsoft.com/office/drawing/2014/main" id="{DDCCC7AE-8A67-4C22-B540-D276EF9D8D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9606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39" name="AutoShape 3" descr="(question)">
          <a:extLst>
            <a:ext uri="{FF2B5EF4-FFF2-40B4-BE49-F238E27FC236}">
              <a16:creationId xmlns:a16="http://schemas.microsoft.com/office/drawing/2014/main" id="{D4235805-DF00-4A5D-B2FD-62B9813E5E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0" name="AutoShape 3" descr="(question)">
          <a:extLst>
            <a:ext uri="{FF2B5EF4-FFF2-40B4-BE49-F238E27FC236}">
              <a16:creationId xmlns:a16="http://schemas.microsoft.com/office/drawing/2014/main" id="{66859A28-6725-46BC-80ED-1E9DE05558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1" name="AutoShape 3" descr="(question)">
          <a:extLst>
            <a:ext uri="{FF2B5EF4-FFF2-40B4-BE49-F238E27FC236}">
              <a16:creationId xmlns:a16="http://schemas.microsoft.com/office/drawing/2014/main" id="{88BF0AD9-1A53-4946-B16F-16101F5CA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2" name="AutoShape 3" descr="(question)">
          <a:extLst>
            <a:ext uri="{FF2B5EF4-FFF2-40B4-BE49-F238E27FC236}">
              <a16:creationId xmlns:a16="http://schemas.microsoft.com/office/drawing/2014/main" id="{9B99FE98-C123-44FD-8203-C22122FBA8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3" name="AutoShape 3" descr="(question)">
          <a:extLst>
            <a:ext uri="{FF2B5EF4-FFF2-40B4-BE49-F238E27FC236}">
              <a16:creationId xmlns:a16="http://schemas.microsoft.com/office/drawing/2014/main" id="{39206CED-04A6-41BB-965B-ED5D3E102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4" name="AutoShape 3" descr="(question)">
          <a:extLst>
            <a:ext uri="{FF2B5EF4-FFF2-40B4-BE49-F238E27FC236}">
              <a16:creationId xmlns:a16="http://schemas.microsoft.com/office/drawing/2014/main" id="{31A86D9E-DD66-4D71-ADE3-4DB5CB735F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5" name="AutoShape 3" descr="(question)">
          <a:extLst>
            <a:ext uri="{FF2B5EF4-FFF2-40B4-BE49-F238E27FC236}">
              <a16:creationId xmlns:a16="http://schemas.microsoft.com/office/drawing/2014/main" id="{5407CBAC-DC5A-437A-9AE4-0C05675706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6" name="AutoShape 3" descr="(question)">
          <a:extLst>
            <a:ext uri="{FF2B5EF4-FFF2-40B4-BE49-F238E27FC236}">
              <a16:creationId xmlns:a16="http://schemas.microsoft.com/office/drawing/2014/main" id="{5204084C-4DAD-4363-A1E7-3722776217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7" name="AutoShape 3" descr="(question)">
          <a:extLst>
            <a:ext uri="{FF2B5EF4-FFF2-40B4-BE49-F238E27FC236}">
              <a16:creationId xmlns:a16="http://schemas.microsoft.com/office/drawing/2014/main" id="{66F3975A-B2C5-44BA-9E53-D0A907B0B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8" name="AutoShape 3" descr="(question)">
          <a:extLst>
            <a:ext uri="{FF2B5EF4-FFF2-40B4-BE49-F238E27FC236}">
              <a16:creationId xmlns:a16="http://schemas.microsoft.com/office/drawing/2014/main" id="{5FAE1264-9FCE-48BB-B601-F1205679D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49" name="AutoShape 3" descr="(question)">
          <a:extLst>
            <a:ext uri="{FF2B5EF4-FFF2-40B4-BE49-F238E27FC236}">
              <a16:creationId xmlns:a16="http://schemas.microsoft.com/office/drawing/2014/main" id="{5B3813BA-348F-4A86-98B9-D29320039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0" name="AutoShape 3" descr="(question)">
          <a:extLst>
            <a:ext uri="{FF2B5EF4-FFF2-40B4-BE49-F238E27FC236}">
              <a16:creationId xmlns:a16="http://schemas.microsoft.com/office/drawing/2014/main" id="{D03DF424-ACD5-4DE9-90D2-07B76796A0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1" name="AutoShape 3" descr="(question)">
          <a:extLst>
            <a:ext uri="{FF2B5EF4-FFF2-40B4-BE49-F238E27FC236}">
              <a16:creationId xmlns:a16="http://schemas.microsoft.com/office/drawing/2014/main" id="{EAAA4F12-CE78-488E-8853-1C1482202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2" name="AutoShape 3" descr="(question)">
          <a:extLst>
            <a:ext uri="{FF2B5EF4-FFF2-40B4-BE49-F238E27FC236}">
              <a16:creationId xmlns:a16="http://schemas.microsoft.com/office/drawing/2014/main" id="{4528A2FA-DC3B-42E1-8662-F2E22805EB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3" name="AutoShape 3" descr="(question)">
          <a:extLst>
            <a:ext uri="{FF2B5EF4-FFF2-40B4-BE49-F238E27FC236}">
              <a16:creationId xmlns:a16="http://schemas.microsoft.com/office/drawing/2014/main" id="{DC43DAA0-F048-4B38-A42A-7C8C568D34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4" name="AutoShape 3" descr="(question)">
          <a:extLst>
            <a:ext uri="{FF2B5EF4-FFF2-40B4-BE49-F238E27FC236}">
              <a16:creationId xmlns:a16="http://schemas.microsoft.com/office/drawing/2014/main" id="{0C3F5D7E-02E3-40C2-94EB-CFFA0FCB2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5" name="AutoShape 3" descr="(question)">
          <a:extLst>
            <a:ext uri="{FF2B5EF4-FFF2-40B4-BE49-F238E27FC236}">
              <a16:creationId xmlns:a16="http://schemas.microsoft.com/office/drawing/2014/main" id="{822D202F-5D90-4697-9768-C4540EB072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6" name="AutoShape 3" descr="(question)">
          <a:extLst>
            <a:ext uri="{FF2B5EF4-FFF2-40B4-BE49-F238E27FC236}">
              <a16:creationId xmlns:a16="http://schemas.microsoft.com/office/drawing/2014/main" id="{67E13F3A-6E1E-493A-81EF-1F8B53398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7" name="AutoShape 3" descr="(question)">
          <a:extLst>
            <a:ext uri="{FF2B5EF4-FFF2-40B4-BE49-F238E27FC236}">
              <a16:creationId xmlns:a16="http://schemas.microsoft.com/office/drawing/2014/main" id="{F68A374D-00B6-40D8-A354-B296E5B8E7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8" name="AutoShape 3" descr="(question)">
          <a:extLst>
            <a:ext uri="{FF2B5EF4-FFF2-40B4-BE49-F238E27FC236}">
              <a16:creationId xmlns:a16="http://schemas.microsoft.com/office/drawing/2014/main" id="{B5A81B3C-32B5-40FB-ACD1-9A103BDC79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59" name="AutoShape 3" descr="(question)">
          <a:extLst>
            <a:ext uri="{FF2B5EF4-FFF2-40B4-BE49-F238E27FC236}">
              <a16:creationId xmlns:a16="http://schemas.microsoft.com/office/drawing/2014/main" id="{ED75A047-5892-4711-89D6-06B5531490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0" name="AutoShape 3" descr="(question)">
          <a:extLst>
            <a:ext uri="{FF2B5EF4-FFF2-40B4-BE49-F238E27FC236}">
              <a16:creationId xmlns:a16="http://schemas.microsoft.com/office/drawing/2014/main" id="{C89AF292-6E09-4ED0-9BD9-B46DB63B0E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1" name="AutoShape 3" descr="(question)">
          <a:extLst>
            <a:ext uri="{FF2B5EF4-FFF2-40B4-BE49-F238E27FC236}">
              <a16:creationId xmlns:a16="http://schemas.microsoft.com/office/drawing/2014/main" id="{093BAEF0-4725-428B-9689-BA38E6A667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2" name="AutoShape 3" descr="(question)">
          <a:extLst>
            <a:ext uri="{FF2B5EF4-FFF2-40B4-BE49-F238E27FC236}">
              <a16:creationId xmlns:a16="http://schemas.microsoft.com/office/drawing/2014/main" id="{59B7E398-C67C-4C34-967D-C894AADD49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3" name="AutoShape 3" descr="(question)">
          <a:extLst>
            <a:ext uri="{FF2B5EF4-FFF2-40B4-BE49-F238E27FC236}">
              <a16:creationId xmlns:a16="http://schemas.microsoft.com/office/drawing/2014/main" id="{9B2F4993-29DF-4B0A-B928-997AD44E72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4" name="AutoShape 3" descr="(question)">
          <a:extLst>
            <a:ext uri="{FF2B5EF4-FFF2-40B4-BE49-F238E27FC236}">
              <a16:creationId xmlns:a16="http://schemas.microsoft.com/office/drawing/2014/main" id="{C0DCBCC0-08B6-4D42-93D6-63D1F1FF4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5" name="AutoShape 3" descr="(question)">
          <a:extLst>
            <a:ext uri="{FF2B5EF4-FFF2-40B4-BE49-F238E27FC236}">
              <a16:creationId xmlns:a16="http://schemas.microsoft.com/office/drawing/2014/main" id="{4704D9A3-DB99-4EE3-A306-E6C96C6C63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6" name="AutoShape 3" descr="(question)">
          <a:extLst>
            <a:ext uri="{FF2B5EF4-FFF2-40B4-BE49-F238E27FC236}">
              <a16:creationId xmlns:a16="http://schemas.microsoft.com/office/drawing/2014/main" id="{3E6090EF-C504-4937-8858-923F1173D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7" name="AutoShape 3" descr="(question)">
          <a:extLst>
            <a:ext uri="{FF2B5EF4-FFF2-40B4-BE49-F238E27FC236}">
              <a16:creationId xmlns:a16="http://schemas.microsoft.com/office/drawing/2014/main" id="{219EBCB5-D90D-4F21-8C46-5E9DC41F2C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8" name="AutoShape 3" descr="(question)">
          <a:extLst>
            <a:ext uri="{FF2B5EF4-FFF2-40B4-BE49-F238E27FC236}">
              <a16:creationId xmlns:a16="http://schemas.microsoft.com/office/drawing/2014/main" id="{2B797DB2-1B13-4C5A-91DA-3D815ADED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69" name="AutoShape 3" descr="(question)">
          <a:extLst>
            <a:ext uri="{FF2B5EF4-FFF2-40B4-BE49-F238E27FC236}">
              <a16:creationId xmlns:a16="http://schemas.microsoft.com/office/drawing/2014/main" id="{A67AABDD-F57D-4E6A-980D-313CE5E903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0" name="AutoShape 3" descr="(question)">
          <a:extLst>
            <a:ext uri="{FF2B5EF4-FFF2-40B4-BE49-F238E27FC236}">
              <a16:creationId xmlns:a16="http://schemas.microsoft.com/office/drawing/2014/main" id="{C5A712E8-1DDD-43C3-A0B6-C0872C3BFE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1" name="AutoShape 3" descr="(question)">
          <a:extLst>
            <a:ext uri="{FF2B5EF4-FFF2-40B4-BE49-F238E27FC236}">
              <a16:creationId xmlns:a16="http://schemas.microsoft.com/office/drawing/2014/main" id="{DF9F738B-52E5-45B5-B21D-64473A440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2" name="AutoShape 3" descr="(question)">
          <a:extLst>
            <a:ext uri="{FF2B5EF4-FFF2-40B4-BE49-F238E27FC236}">
              <a16:creationId xmlns:a16="http://schemas.microsoft.com/office/drawing/2014/main" id="{53A95E38-AD28-4E9A-A6C8-C35240F82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3" name="AutoShape 3" descr="(question)">
          <a:extLst>
            <a:ext uri="{FF2B5EF4-FFF2-40B4-BE49-F238E27FC236}">
              <a16:creationId xmlns:a16="http://schemas.microsoft.com/office/drawing/2014/main" id="{D45327AA-F284-41C5-8999-BF1C8FA7EC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4" name="AutoShape 3" descr="(question)">
          <a:extLst>
            <a:ext uri="{FF2B5EF4-FFF2-40B4-BE49-F238E27FC236}">
              <a16:creationId xmlns:a16="http://schemas.microsoft.com/office/drawing/2014/main" id="{1F29E38F-0F50-49BB-B3C5-0249132D0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5" name="AutoShape 3" descr="(question)">
          <a:extLst>
            <a:ext uri="{FF2B5EF4-FFF2-40B4-BE49-F238E27FC236}">
              <a16:creationId xmlns:a16="http://schemas.microsoft.com/office/drawing/2014/main" id="{EC3BB86D-57DB-4D27-BA63-343B5EE27E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6" name="AutoShape 3" descr="(question)">
          <a:extLst>
            <a:ext uri="{FF2B5EF4-FFF2-40B4-BE49-F238E27FC236}">
              <a16:creationId xmlns:a16="http://schemas.microsoft.com/office/drawing/2014/main" id="{A2236DBA-9B65-430E-BA69-E9E4874D79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7" name="AutoShape 3" descr="(question)">
          <a:extLst>
            <a:ext uri="{FF2B5EF4-FFF2-40B4-BE49-F238E27FC236}">
              <a16:creationId xmlns:a16="http://schemas.microsoft.com/office/drawing/2014/main" id="{3D09737C-3DDA-4AFC-A8F4-D97B256B1F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8" name="AutoShape 3" descr="(question)">
          <a:extLst>
            <a:ext uri="{FF2B5EF4-FFF2-40B4-BE49-F238E27FC236}">
              <a16:creationId xmlns:a16="http://schemas.microsoft.com/office/drawing/2014/main" id="{53DABE01-1EBA-4752-96FF-ED8B304A20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79" name="AutoShape 3" descr="(question)">
          <a:extLst>
            <a:ext uri="{FF2B5EF4-FFF2-40B4-BE49-F238E27FC236}">
              <a16:creationId xmlns:a16="http://schemas.microsoft.com/office/drawing/2014/main" id="{602DC772-F7D0-41C4-8513-0854AF9FA2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0" name="AutoShape 3" descr="(question)">
          <a:extLst>
            <a:ext uri="{FF2B5EF4-FFF2-40B4-BE49-F238E27FC236}">
              <a16:creationId xmlns:a16="http://schemas.microsoft.com/office/drawing/2014/main" id="{A53B2FAD-4DD1-4685-AC7A-215C6A61AD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1" name="AutoShape 3" descr="(question)">
          <a:extLst>
            <a:ext uri="{FF2B5EF4-FFF2-40B4-BE49-F238E27FC236}">
              <a16:creationId xmlns:a16="http://schemas.microsoft.com/office/drawing/2014/main" id="{004B9023-4D35-4EBE-BFCE-0E0EDB355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2" name="AutoShape 3" descr="(question)">
          <a:extLst>
            <a:ext uri="{FF2B5EF4-FFF2-40B4-BE49-F238E27FC236}">
              <a16:creationId xmlns:a16="http://schemas.microsoft.com/office/drawing/2014/main" id="{EF21FDCF-7BD9-482A-BB83-9D69842FBD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3" name="AutoShape 3" descr="(question)">
          <a:extLst>
            <a:ext uri="{FF2B5EF4-FFF2-40B4-BE49-F238E27FC236}">
              <a16:creationId xmlns:a16="http://schemas.microsoft.com/office/drawing/2014/main" id="{1AD0A291-1C1C-4280-B5FA-64710FBBB3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4" name="AutoShape 3" descr="(question)">
          <a:extLst>
            <a:ext uri="{FF2B5EF4-FFF2-40B4-BE49-F238E27FC236}">
              <a16:creationId xmlns:a16="http://schemas.microsoft.com/office/drawing/2014/main" id="{BCFD8AF7-12D3-4D9C-ACDD-AB02C8A8ED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5" name="AutoShape 3" descr="(question)">
          <a:extLst>
            <a:ext uri="{FF2B5EF4-FFF2-40B4-BE49-F238E27FC236}">
              <a16:creationId xmlns:a16="http://schemas.microsoft.com/office/drawing/2014/main" id="{CF2C3918-7454-41B2-89AF-3186D23185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6" name="AutoShape 3" descr="(question)">
          <a:extLst>
            <a:ext uri="{FF2B5EF4-FFF2-40B4-BE49-F238E27FC236}">
              <a16:creationId xmlns:a16="http://schemas.microsoft.com/office/drawing/2014/main" id="{A0EBABEE-41FB-41EB-B835-6BB1FBFC2E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7" name="AutoShape 3" descr="(question)">
          <a:extLst>
            <a:ext uri="{FF2B5EF4-FFF2-40B4-BE49-F238E27FC236}">
              <a16:creationId xmlns:a16="http://schemas.microsoft.com/office/drawing/2014/main" id="{D73E8DFE-83B4-4946-A3E9-F5AEFDE1FB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8" name="AutoShape 3" descr="(question)">
          <a:extLst>
            <a:ext uri="{FF2B5EF4-FFF2-40B4-BE49-F238E27FC236}">
              <a16:creationId xmlns:a16="http://schemas.microsoft.com/office/drawing/2014/main" id="{B348C0F2-0519-443C-AEC9-5308D0D32C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89" name="AutoShape 3" descr="(question)">
          <a:extLst>
            <a:ext uri="{FF2B5EF4-FFF2-40B4-BE49-F238E27FC236}">
              <a16:creationId xmlns:a16="http://schemas.microsoft.com/office/drawing/2014/main" id="{6583006B-6AE5-4265-B0A4-D9E70760B3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0" name="AutoShape 3" descr="(question)">
          <a:extLst>
            <a:ext uri="{FF2B5EF4-FFF2-40B4-BE49-F238E27FC236}">
              <a16:creationId xmlns:a16="http://schemas.microsoft.com/office/drawing/2014/main" id="{24A731FF-BE2F-444E-8C95-17E49FD27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1" name="AutoShape 3" descr="(question)">
          <a:extLst>
            <a:ext uri="{FF2B5EF4-FFF2-40B4-BE49-F238E27FC236}">
              <a16:creationId xmlns:a16="http://schemas.microsoft.com/office/drawing/2014/main" id="{2B1283F4-DEE2-4C61-83F9-BE49F550C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2" name="AutoShape 3" descr="(question)">
          <a:extLst>
            <a:ext uri="{FF2B5EF4-FFF2-40B4-BE49-F238E27FC236}">
              <a16:creationId xmlns:a16="http://schemas.microsoft.com/office/drawing/2014/main" id="{D954634B-F182-4ABF-AEA1-370DAF8335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3" name="AutoShape 3" descr="(question)">
          <a:extLst>
            <a:ext uri="{FF2B5EF4-FFF2-40B4-BE49-F238E27FC236}">
              <a16:creationId xmlns:a16="http://schemas.microsoft.com/office/drawing/2014/main" id="{C340DF5F-9047-4588-A59E-C217FBCE3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4" name="AutoShape 3" descr="(question)">
          <a:extLst>
            <a:ext uri="{FF2B5EF4-FFF2-40B4-BE49-F238E27FC236}">
              <a16:creationId xmlns:a16="http://schemas.microsoft.com/office/drawing/2014/main" id="{41B2588D-C9E7-4599-B770-BD9A2516E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5" name="AutoShape 3" descr="(question)">
          <a:extLst>
            <a:ext uri="{FF2B5EF4-FFF2-40B4-BE49-F238E27FC236}">
              <a16:creationId xmlns:a16="http://schemas.microsoft.com/office/drawing/2014/main" id="{A31B9004-0224-4E90-823E-9EC81E50CD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6" name="AutoShape 3" descr="(question)">
          <a:extLst>
            <a:ext uri="{FF2B5EF4-FFF2-40B4-BE49-F238E27FC236}">
              <a16:creationId xmlns:a16="http://schemas.microsoft.com/office/drawing/2014/main" id="{51FA5C05-5257-455D-BED8-D79B51549A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7" name="AutoShape 3" descr="(question)">
          <a:extLst>
            <a:ext uri="{FF2B5EF4-FFF2-40B4-BE49-F238E27FC236}">
              <a16:creationId xmlns:a16="http://schemas.microsoft.com/office/drawing/2014/main" id="{22C69A99-2E25-4AF6-B5AB-F22F221F6B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8" name="AutoShape 3" descr="(question)">
          <a:extLst>
            <a:ext uri="{FF2B5EF4-FFF2-40B4-BE49-F238E27FC236}">
              <a16:creationId xmlns:a16="http://schemas.microsoft.com/office/drawing/2014/main" id="{B25311FB-EB3B-4D47-8D31-41BDE6570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399" name="AutoShape 3" descr="(question)">
          <a:extLst>
            <a:ext uri="{FF2B5EF4-FFF2-40B4-BE49-F238E27FC236}">
              <a16:creationId xmlns:a16="http://schemas.microsoft.com/office/drawing/2014/main" id="{95F61A62-6A91-4F4D-9BC7-F8FEEE3C14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0" name="AutoShape 3" descr="(question)">
          <a:extLst>
            <a:ext uri="{FF2B5EF4-FFF2-40B4-BE49-F238E27FC236}">
              <a16:creationId xmlns:a16="http://schemas.microsoft.com/office/drawing/2014/main" id="{0D2B5A40-AF8F-4532-AA4D-5F8B060ABC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1" name="AutoShape 3" descr="(question)">
          <a:extLst>
            <a:ext uri="{FF2B5EF4-FFF2-40B4-BE49-F238E27FC236}">
              <a16:creationId xmlns:a16="http://schemas.microsoft.com/office/drawing/2014/main" id="{101ED768-5196-4C3E-ABC6-358F37F7C2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2" name="AutoShape 3" descr="(question)">
          <a:extLst>
            <a:ext uri="{FF2B5EF4-FFF2-40B4-BE49-F238E27FC236}">
              <a16:creationId xmlns:a16="http://schemas.microsoft.com/office/drawing/2014/main" id="{552E04B8-8CEB-4DFD-A9CE-95076B47E5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3" name="AutoShape 3" descr="(question)">
          <a:extLst>
            <a:ext uri="{FF2B5EF4-FFF2-40B4-BE49-F238E27FC236}">
              <a16:creationId xmlns:a16="http://schemas.microsoft.com/office/drawing/2014/main" id="{DD435908-8D4B-4BF7-94B2-8B1549B4A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4" name="AutoShape 3" descr="(question)">
          <a:extLst>
            <a:ext uri="{FF2B5EF4-FFF2-40B4-BE49-F238E27FC236}">
              <a16:creationId xmlns:a16="http://schemas.microsoft.com/office/drawing/2014/main" id="{473859D6-EBEF-4EDE-BEB8-C1F64B2F5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5" name="AutoShape 3" descr="(question)">
          <a:extLst>
            <a:ext uri="{FF2B5EF4-FFF2-40B4-BE49-F238E27FC236}">
              <a16:creationId xmlns:a16="http://schemas.microsoft.com/office/drawing/2014/main" id="{30D009BE-DE40-43CE-A66D-910AE7BC5A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6" name="AutoShape 3" descr="(question)">
          <a:extLst>
            <a:ext uri="{FF2B5EF4-FFF2-40B4-BE49-F238E27FC236}">
              <a16:creationId xmlns:a16="http://schemas.microsoft.com/office/drawing/2014/main" id="{E7C42BA9-6B26-4802-B5A5-67BBB3545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7" name="AutoShape 3" descr="(question)">
          <a:extLst>
            <a:ext uri="{FF2B5EF4-FFF2-40B4-BE49-F238E27FC236}">
              <a16:creationId xmlns:a16="http://schemas.microsoft.com/office/drawing/2014/main" id="{BB2AB55C-4C24-4F4B-A2CA-3A7AAE403C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8" name="AutoShape 3" descr="(question)">
          <a:extLst>
            <a:ext uri="{FF2B5EF4-FFF2-40B4-BE49-F238E27FC236}">
              <a16:creationId xmlns:a16="http://schemas.microsoft.com/office/drawing/2014/main" id="{590FAEC2-E521-4092-8E0F-864E74CF02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09" name="AutoShape 3" descr="(question)">
          <a:extLst>
            <a:ext uri="{FF2B5EF4-FFF2-40B4-BE49-F238E27FC236}">
              <a16:creationId xmlns:a16="http://schemas.microsoft.com/office/drawing/2014/main" id="{0B94044F-29EE-4DC2-9A8E-6926C75D1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0" name="AutoShape 3" descr="(question)">
          <a:extLst>
            <a:ext uri="{FF2B5EF4-FFF2-40B4-BE49-F238E27FC236}">
              <a16:creationId xmlns:a16="http://schemas.microsoft.com/office/drawing/2014/main" id="{A4411A40-5127-4137-9AE6-2881F364A0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1" name="AutoShape 3" descr="(question)">
          <a:extLst>
            <a:ext uri="{FF2B5EF4-FFF2-40B4-BE49-F238E27FC236}">
              <a16:creationId xmlns:a16="http://schemas.microsoft.com/office/drawing/2014/main" id="{C59E55A3-483D-4566-A726-7689F8CFF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2" name="AutoShape 3" descr="(question)">
          <a:extLst>
            <a:ext uri="{FF2B5EF4-FFF2-40B4-BE49-F238E27FC236}">
              <a16:creationId xmlns:a16="http://schemas.microsoft.com/office/drawing/2014/main" id="{65C13361-FE6E-4C3E-9DAE-3C4130D355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3" name="AutoShape 3" descr="(question)">
          <a:extLst>
            <a:ext uri="{FF2B5EF4-FFF2-40B4-BE49-F238E27FC236}">
              <a16:creationId xmlns:a16="http://schemas.microsoft.com/office/drawing/2014/main" id="{F19A2253-D4F8-4895-BA13-5F68910B8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4" name="AutoShape 3" descr="(question)">
          <a:extLst>
            <a:ext uri="{FF2B5EF4-FFF2-40B4-BE49-F238E27FC236}">
              <a16:creationId xmlns:a16="http://schemas.microsoft.com/office/drawing/2014/main" id="{EAB0CB9C-A77A-4A40-A96C-76D4E07FF2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5" name="AutoShape 3" descr="(question)">
          <a:extLst>
            <a:ext uri="{FF2B5EF4-FFF2-40B4-BE49-F238E27FC236}">
              <a16:creationId xmlns:a16="http://schemas.microsoft.com/office/drawing/2014/main" id="{A3BEF601-A090-49E6-8072-DD9ECFF7E8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6" name="AutoShape 3" descr="(question)">
          <a:extLst>
            <a:ext uri="{FF2B5EF4-FFF2-40B4-BE49-F238E27FC236}">
              <a16:creationId xmlns:a16="http://schemas.microsoft.com/office/drawing/2014/main" id="{D95CE0EA-7C49-4303-8684-314AC9FDF6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7" name="AutoShape 3" descr="(question)">
          <a:extLst>
            <a:ext uri="{FF2B5EF4-FFF2-40B4-BE49-F238E27FC236}">
              <a16:creationId xmlns:a16="http://schemas.microsoft.com/office/drawing/2014/main" id="{A58C0F75-F98C-4FBA-AE7E-D0273E30D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8" name="AutoShape 3" descr="(question)">
          <a:extLst>
            <a:ext uri="{FF2B5EF4-FFF2-40B4-BE49-F238E27FC236}">
              <a16:creationId xmlns:a16="http://schemas.microsoft.com/office/drawing/2014/main" id="{CE7A7F2D-7AF2-4E68-A1D3-135F2DD7D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19" name="AutoShape 3" descr="(question)">
          <a:extLst>
            <a:ext uri="{FF2B5EF4-FFF2-40B4-BE49-F238E27FC236}">
              <a16:creationId xmlns:a16="http://schemas.microsoft.com/office/drawing/2014/main" id="{085990AA-1014-4300-8E7E-FF1B5F6BA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0" name="AutoShape 3" descr="(question)">
          <a:extLst>
            <a:ext uri="{FF2B5EF4-FFF2-40B4-BE49-F238E27FC236}">
              <a16:creationId xmlns:a16="http://schemas.microsoft.com/office/drawing/2014/main" id="{6E663CA7-48DE-42A9-8C6F-C61AA3D2EB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1" name="AutoShape 3" descr="(question)">
          <a:extLst>
            <a:ext uri="{FF2B5EF4-FFF2-40B4-BE49-F238E27FC236}">
              <a16:creationId xmlns:a16="http://schemas.microsoft.com/office/drawing/2014/main" id="{09CE36ED-2EBC-4B79-97D3-77AE9A6D98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2" name="AutoShape 3" descr="(question)">
          <a:extLst>
            <a:ext uri="{FF2B5EF4-FFF2-40B4-BE49-F238E27FC236}">
              <a16:creationId xmlns:a16="http://schemas.microsoft.com/office/drawing/2014/main" id="{8AA856B6-CE9A-4B87-B0E0-53D7B59E08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3" name="AutoShape 3" descr="(question)">
          <a:extLst>
            <a:ext uri="{FF2B5EF4-FFF2-40B4-BE49-F238E27FC236}">
              <a16:creationId xmlns:a16="http://schemas.microsoft.com/office/drawing/2014/main" id="{9890CC14-7B8D-487A-B6E7-6A35960FF2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4" name="AutoShape 3" descr="(question)">
          <a:extLst>
            <a:ext uri="{FF2B5EF4-FFF2-40B4-BE49-F238E27FC236}">
              <a16:creationId xmlns:a16="http://schemas.microsoft.com/office/drawing/2014/main" id="{EED5A641-F8F7-4FAF-A9D1-1E9B8E65C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5" name="AutoShape 3" descr="(question)">
          <a:extLst>
            <a:ext uri="{FF2B5EF4-FFF2-40B4-BE49-F238E27FC236}">
              <a16:creationId xmlns:a16="http://schemas.microsoft.com/office/drawing/2014/main" id="{32BDA9ED-7339-471B-A872-CFC1F5191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6" name="AutoShape 3" descr="(question)">
          <a:extLst>
            <a:ext uri="{FF2B5EF4-FFF2-40B4-BE49-F238E27FC236}">
              <a16:creationId xmlns:a16="http://schemas.microsoft.com/office/drawing/2014/main" id="{CB6E4EBF-7A5C-458B-A0FE-776113E494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7" name="AutoShape 3" descr="(question)">
          <a:extLst>
            <a:ext uri="{FF2B5EF4-FFF2-40B4-BE49-F238E27FC236}">
              <a16:creationId xmlns:a16="http://schemas.microsoft.com/office/drawing/2014/main" id="{69C69D9B-522D-48DD-95C6-E78A87DA17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8" name="AutoShape 3" descr="(question)">
          <a:extLst>
            <a:ext uri="{FF2B5EF4-FFF2-40B4-BE49-F238E27FC236}">
              <a16:creationId xmlns:a16="http://schemas.microsoft.com/office/drawing/2014/main" id="{116C426C-EE3A-4181-9684-687CDC9EA5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29" name="AutoShape 3" descr="(question)">
          <a:extLst>
            <a:ext uri="{FF2B5EF4-FFF2-40B4-BE49-F238E27FC236}">
              <a16:creationId xmlns:a16="http://schemas.microsoft.com/office/drawing/2014/main" id="{238622CD-E709-472B-86EF-CB247B3536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0" name="AutoShape 3" descr="(question)">
          <a:extLst>
            <a:ext uri="{FF2B5EF4-FFF2-40B4-BE49-F238E27FC236}">
              <a16:creationId xmlns:a16="http://schemas.microsoft.com/office/drawing/2014/main" id="{3AA0C584-A6F2-47CA-8FED-67F8E1B70C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1" name="AutoShape 3" descr="(question)">
          <a:extLst>
            <a:ext uri="{FF2B5EF4-FFF2-40B4-BE49-F238E27FC236}">
              <a16:creationId xmlns:a16="http://schemas.microsoft.com/office/drawing/2014/main" id="{409AAB52-B53F-4D01-9A00-A9D528FD3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2" name="AutoShape 3" descr="(question)">
          <a:extLst>
            <a:ext uri="{FF2B5EF4-FFF2-40B4-BE49-F238E27FC236}">
              <a16:creationId xmlns:a16="http://schemas.microsoft.com/office/drawing/2014/main" id="{A1ABB012-AC2B-4D69-BDE9-68CC6EE0A5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3" name="AutoShape 3" descr="(question)">
          <a:extLst>
            <a:ext uri="{FF2B5EF4-FFF2-40B4-BE49-F238E27FC236}">
              <a16:creationId xmlns:a16="http://schemas.microsoft.com/office/drawing/2014/main" id="{68F6E074-C75E-4F41-956E-B1B5180F10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4" name="AutoShape 3" descr="(question)">
          <a:extLst>
            <a:ext uri="{FF2B5EF4-FFF2-40B4-BE49-F238E27FC236}">
              <a16:creationId xmlns:a16="http://schemas.microsoft.com/office/drawing/2014/main" id="{CD094415-C933-4164-AD32-31A28CDF77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5" name="AutoShape 3" descr="(question)">
          <a:extLst>
            <a:ext uri="{FF2B5EF4-FFF2-40B4-BE49-F238E27FC236}">
              <a16:creationId xmlns:a16="http://schemas.microsoft.com/office/drawing/2014/main" id="{7D99E29D-8A42-4BC8-A62E-14E530EA6C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6" name="AutoShape 3" descr="(question)">
          <a:extLst>
            <a:ext uri="{FF2B5EF4-FFF2-40B4-BE49-F238E27FC236}">
              <a16:creationId xmlns:a16="http://schemas.microsoft.com/office/drawing/2014/main" id="{4539B5C5-1F98-4C68-94D5-D6C3D01852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7" name="AutoShape 3" descr="(question)">
          <a:extLst>
            <a:ext uri="{FF2B5EF4-FFF2-40B4-BE49-F238E27FC236}">
              <a16:creationId xmlns:a16="http://schemas.microsoft.com/office/drawing/2014/main" id="{65DA03F3-16C3-42D5-9D10-BCD343D7AD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8" name="AutoShape 3" descr="(question)">
          <a:extLst>
            <a:ext uri="{FF2B5EF4-FFF2-40B4-BE49-F238E27FC236}">
              <a16:creationId xmlns:a16="http://schemas.microsoft.com/office/drawing/2014/main" id="{9F156B20-26DF-4BE6-BFB6-893F90AF3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39" name="AutoShape 3" descr="(question)">
          <a:extLst>
            <a:ext uri="{FF2B5EF4-FFF2-40B4-BE49-F238E27FC236}">
              <a16:creationId xmlns:a16="http://schemas.microsoft.com/office/drawing/2014/main" id="{BD25CE59-A4EC-48C2-98BB-68D45BE3C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0" name="AutoShape 3" descr="(question)">
          <a:extLst>
            <a:ext uri="{FF2B5EF4-FFF2-40B4-BE49-F238E27FC236}">
              <a16:creationId xmlns:a16="http://schemas.microsoft.com/office/drawing/2014/main" id="{B47FFF42-3D45-45AE-B386-03C3576FC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1" name="AutoShape 3" descr="(question)">
          <a:extLst>
            <a:ext uri="{FF2B5EF4-FFF2-40B4-BE49-F238E27FC236}">
              <a16:creationId xmlns:a16="http://schemas.microsoft.com/office/drawing/2014/main" id="{21CCB309-6EF1-48E3-90D4-8C5BB0C08A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2" name="AutoShape 3" descr="(question)">
          <a:extLst>
            <a:ext uri="{FF2B5EF4-FFF2-40B4-BE49-F238E27FC236}">
              <a16:creationId xmlns:a16="http://schemas.microsoft.com/office/drawing/2014/main" id="{87E1DED0-F679-4672-A585-409C422636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3" name="AutoShape 3" descr="(question)">
          <a:extLst>
            <a:ext uri="{FF2B5EF4-FFF2-40B4-BE49-F238E27FC236}">
              <a16:creationId xmlns:a16="http://schemas.microsoft.com/office/drawing/2014/main" id="{788F96CD-F3BD-4BDF-ABDB-377DF68521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4" name="AutoShape 3" descr="(question)">
          <a:extLst>
            <a:ext uri="{FF2B5EF4-FFF2-40B4-BE49-F238E27FC236}">
              <a16:creationId xmlns:a16="http://schemas.microsoft.com/office/drawing/2014/main" id="{B750D08C-D7F9-446D-BFE7-B0C7918E1A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5" name="AutoShape 3" descr="(question)">
          <a:extLst>
            <a:ext uri="{FF2B5EF4-FFF2-40B4-BE49-F238E27FC236}">
              <a16:creationId xmlns:a16="http://schemas.microsoft.com/office/drawing/2014/main" id="{A251E2E8-CE87-49F8-A621-31FE50E70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6" name="AutoShape 3" descr="(question)">
          <a:extLst>
            <a:ext uri="{FF2B5EF4-FFF2-40B4-BE49-F238E27FC236}">
              <a16:creationId xmlns:a16="http://schemas.microsoft.com/office/drawing/2014/main" id="{007313C3-E5A4-452A-9B4A-0BEEE8DAFA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23</xdr:row>
      <xdr:rowOff>0</xdr:rowOff>
    </xdr:from>
    <xdr:ext cx="304800" cy="304800"/>
    <xdr:sp macro="" textlink="">
      <xdr:nvSpPr>
        <xdr:cNvPr id="3447" name="AutoShape 3" descr="(question)">
          <a:extLst>
            <a:ext uri="{FF2B5EF4-FFF2-40B4-BE49-F238E27FC236}">
              <a16:creationId xmlns:a16="http://schemas.microsoft.com/office/drawing/2014/main" id="{4C866898-7A88-4453-BFB4-C9667EEF6C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36594"/>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4" name="AutoShape 3" descr="(question)">
          <a:extLst>
            <a:ext uri="{FF2B5EF4-FFF2-40B4-BE49-F238E27FC236}">
              <a16:creationId xmlns:a16="http://schemas.microsoft.com/office/drawing/2014/main" id="{0BD9F564-451E-4A4E-8371-92D3157FF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5" name="AutoShape 3" descr="(question)">
          <a:extLst>
            <a:ext uri="{FF2B5EF4-FFF2-40B4-BE49-F238E27FC236}">
              <a16:creationId xmlns:a16="http://schemas.microsoft.com/office/drawing/2014/main" id="{10486C32-FFA3-419D-A8A8-B4AC6D6344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6" name="AutoShape 3" descr="(question)">
          <a:extLst>
            <a:ext uri="{FF2B5EF4-FFF2-40B4-BE49-F238E27FC236}">
              <a16:creationId xmlns:a16="http://schemas.microsoft.com/office/drawing/2014/main" id="{2254FF60-0C32-41CA-B242-77759CA43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7" name="AutoShape 3" descr="(question)">
          <a:extLst>
            <a:ext uri="{FF2B5EF4-FFF2-40B4-BE49-F238E27FC236}">
              <a16:creationId xmlns:a16="http://schemas.microsoft.com/office/drawing/2014/main" id="{9AB3397A-32E7-4135-930E-BF6807D5E7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8" name="AutoShape 3" descr="(question)">
          <a:extLst>
            <a:ext uri="{FF2B5EF4-FFF2-40B4-BE49-F238E27FC236}">
              <a16:creationId xmlns:a16="http://schemas.microsoft.com/office/drawing/2014/main" id="{2D5FE18B-81FF-4F85-BEDC-45F29471EE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59" name="AutoShape 3" descr="(question)">
          <a:extLst>
            <a:ext uri="{FF2B5EF4-FFF2-40B4-BE49-F238E27FC236}">
              <a16:creationId xmlns:a16="http://schemas.microsoft.com/office/drawing/2014/main" id="{5CC42C42-BB77-4C66-812D-8153AAC610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0" name="AutoShape 3" descr="(question)">
          <a:extLst>
            <a:ext uri="{FF2B5EF4-FFF2-40B4-BE49-F238E27FC236}">
              <a16:creationId xmlns:a16="http://schemas.microsoft.com/office/drawing/2014/main" id="{4BDF581B-0204-4729-BB2C-D66B99C39A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1" name="AutoShape 3" descr="(question)">
          <a:extLst>
            <a:ext uri="{FF2B5EF4-FFF2-40B4-BE49-F238E27FC236}">
              <a16:creationId xmlns:a16="http://schemas.microsoft.com/office/drawing/2014/main" id="{4E64046B-818F-4659-8765-6100C364A5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2" name="AutoShape 3" descr="(question)">
          <a:extLst>
            <a:ext uri="{FF2B5EF4-FFF2-40B4-BE49-F238E27FC236}">
              <a16:creationId xmlns:a16="http://schemas.microsoft.com/office/drawing/2014/main" id="{5E56EED4-DBF6-4031-AF9E-8A9C1A738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3" name="AutoShape 3" descr="(question)">
          <a:extLst>
            <a:ext uri="{FF2B5EF4-FFF2-40B4-BE49-F238E27FC236}">
              <a16:creationId xmlns:a16="http://schemas.microsoft.com/office/drawing/2014/main" id="{9488AC37-5E9B-462E-A3F2-F80E629F57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4" name="AutoShape 3" descr="(question)">
          <a:extLst>
            <a:ext uri="{FF2B5EF4-FFF2-40B4-BE49-F238E27FC236}">
              <a16:creationId xmlns:a16="http://schemas.microsoft.com/office/drawing/2014/main" id="{D498F677-0ADA-48BF-8C10-781C4A9CD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5" name="AutoShape 3" descr="(question)">
          <a:extLst>
            <a:ext uri="{FF2B5EF4-FFF2-40B4-BE49-F238E27FC236}">
              <a16:creationId xmlns:a16="http://schemas.microsoft.com/office/drawing/2014/main" id="{0821FB37-95E0-4280-97D5-C7E4D88905E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6" name="AutoShape 3" descr="(question)">
          <a:extLst>
            <a:ext uri="{FF2B5EF4-FFF2-40B4-BE49-F238E27FC236}">
              <a16:creationId xmlns:a16="http://schemas.microsoft.com/office/drawing/2014/main" id="{375FD887-2E15-472B-BBB7-95CF2B5F3F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7" name="AutoShape 3" descr="(question)">
          <a:extLst>
            <a:ext uri="{FF2B5EF4-FFF2-40B4-BE49-F238E27FC236}">
              <a16:creationId xmlns:a16="http://schemas.microsoft.com/office/drawing/2014/main" id="{B052F6EA-DF5B-4619-B389-38DE47002B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8" name="AutoShape 3" descr="(question)">
          <a:extLst>
            <a:ext uri="{FF2B5EF4-FFF2-40B4-BE49-F238E27FC236}">
              <a16:creationId xmlns:a16="http://schemas.microsoft.com/office/drawing/2014/main" id="{54FBB7EE-CE32-4FAA-BB3A-FA93E85C77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69" name="AutoShape 3" descr="(question)">
          <a:extLst>
            <a:ext uri="{FF2B5EF4-FFF2-40B4-BE49-F238E27FC236}">
              <a16:creationId xmlns:a16="http://schemas.microsoft.com/office/drawing/2014/main" id="{7C5E00DD-BC42-42B7-9A69-154B0FD75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0" name="AutoShape 3" descr="(question)">
          <a:extLst>
            <a:ext uri="{FF2B5EF4-FFF2-40B4-BE49-F238E27FC236}">
              <a16:creationId xmlns:a16="http://schemas.microsoft.com/office/drawing/2014/main" id="{435F1F49-A99A-40CD-BE80-31FC036FF0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1" name="AutoShape 3" descr="(question)">
          <a:extLst>
            <a:ext uri="{FF2B5EF4-FFF2-40B4-BE49-F238E27FC236}">
              <a16:creationId xmlns:a16="http://schemas.microsoft.com/office/drawing/2014/main" id="{EBF23684-1001-419C-ADE4-DCA2C4353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2" name="AutoShape 3" descr="(question)">
          <a:extLst>
            <a:ext uri="{FF2B5EF4-FFF2-40B4-BE49-F238E27FC236}">
              <a16:creationId xmlns:a16="http://schemas.microsoft.com/office/drawing/2014/main" id="{A817441F-78CC-4ECF-8A79-C4ADA7597B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3" name="AutoShape 3" descr="(question)">
          <a:extLst>
            <a:ext uri="{FF2B5EF4-FFF2-40B4-BE49-F238E27FC236}">
              <a16:creationId xmlns:a16="http://schemas.microsoft.com/office/drawing/2014/main" id="{85E0A1EF-32FF-4D4C-AD6D-E48689EC34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4" name="AutoShape 3" descr="(question)">
          <a:extLst>
            <a:ext uri="{FF2B5EF4-FFF2-40B4-BE49-F238E27FC236}">
              <a16:creationId xmlns:a16="http://schemas.microsoft.com/office/drawing/2014/main" id="{0018B9E1-B3E7-4464-84B4-E359CA2107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5" name="AutoShape 3" descr="(question)">
          <a:extLst>
            <a:ext uri="{FF2B5EF4-FFF2-40B4-BE49-F238E27FC236}">
              <a16:creationId xmlns:a16="http://schemas.microsoft.com/office/drawing/2014/main" id="{8B971D18-DFB3-4054-9768-0314FC5536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6" name="AutoShape 3" descr="(question)">
          <a:extLst>
            <a:ext uri="{FF2B5EF4-FFF2-40B4-BE49-F238E27FC236}">
              <a16:creationId xmlns:a16="http://schemas.microsoft.com/office/drawing/2014/main" id="{C1865B15-77B1-4655-9E1F-DA57D6164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7" name="AutoShape 3" descr="(question)">
          <a:extLst>
            <a:ext uri="{FF2B5EF4-FFF2-40B4-BE49-F238E27FC236}">
              <a16:creationId xmlns:a16="http://schemas.microsoft.com/office/drawing/2014/main" id="{944F1B60-C644-4608-9DF6-FB1378D434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8" name="AutoShape 3" descr="(question)">
          <a:extLst>
            <a:ext uri="{FF2B5EF4-FFF2-40B4-BE49-F238E27FC236}">
              <a16:creationId xmlns:a16="http://schemas.microsoft.com/office/drawing/2014/main" id="{65054596-C660-447F-81C1-7F0B73958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79" name="AutoShape 3" descr="(question)">
          <a:extLst>
            <a:ext uri="{FF2B5EF4-FFF2-40B4-BE49-F238E27FC236}">
              <a16:creationId xmlns:a16="http://schemas.microsoft.com/office/drawing/2014/main" id="{4560C757-62C3-498B-BAA8-72028845E4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0" name="AutoShape 3" descr="(question)">
          <a:extLst>
            <a:ext uri="{FF2B5EF4-FFF2-40B4-BE49-F238E27FC236}">
              <a16:creationId xmlns:a16="http://schemas.microsoft.com/office/drawing/2014/main" id="{E5936E7A-F18D-42D0-9648-6D7F48D9A9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1" name="AutoShape 3" descr="(question)">
          <a:extLst>
            <a:ext uri="{FF2B5EF4-FFF2-40B4-BE49-F238E27FC236}">
              <a16:creationId xmlns:a16="http://schemas.microsoft.com/office/drawing/2014/main" id="{9C681AB0-166D-4E66-8C61-D53A19590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2" name="AutoShape 3" descr="(question)">
          <a:extLst>
            <a:ext uri="{FF2B5EF4-FFF2-40B4-BE49-F238E27FC236}">
              <a16:creationId xmlns:a16="http://schemas.microsoft.com/office/drawing/2014/main" id="{2CC18706-360E-44DB-873A-7F311958B5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24</xdr:row>
      <xdr:rowOff>0</xdr:rowOff>
    </xdr:from>
    <xdr:ext cx="304800" cy="304800"/>
    <xdr:sp macro="" textlink="">
      <xdr:nvSpPr>
        <xdr:cNvPr id="3483" name="AutoShape 3" descr="(question)">
          <a:extLst>
            <a:ext uri="{FF2B5EF4-FFF2-40B4-BE49-F238E27FC236}">
              <a16:creationId xmlns:a16="http://schemas.microsoft.com/office/drawing/2014/main" id="{2CA981AF-2E18-4D02-BEDC-7665EF993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50906"/>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4" name="AutoShape 3" descr="(question)">
          <a:extLst>
            <a:ext uri="{FF2B5EF4-FFF2-40B4-BE49-F238E27FC236}">
              <a16:creationId xmlns:a16="http://schemas.microsoft.com/office/drawing/2014/main" id="{BA3DB8DE-3D3D-4248-8400-6F32475B09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5" name="AutoShape 3" descr="(question)">
          <a:extLst>
            <a:ext uri="{FF2B5EF4-FFF2-40B4-BE49-F238E27FC236}">
              <a16:creationId xmlns:a16="http://schemas.microsoft.com/office/drawing/2014/main" id="{4AC358A0-E7AB-48D4-A5FE-1A1E1F2A61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6" name="AutoShape 3" descr="(question)">
          <a:extLst>
            <a:ext uri="{FF2B5EF4-FFF2-40B4-BE49-F238E27FC236}">
              <a16:creationId xmlns:a16="http://schemas.microsoft.com/office/drawing/2014/main" id="{DAB37A5C-F484-4FC0-9076-9BFB3E336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7" name="AutoShape 3" descr="(question)">
          <a:extLst>
            <a:ext uri="{FF2B5EF4-FFF2-40B4-BE49-F238E27FC236}">
              <a16:creationId xmlns:a16="http://schemas.microsoft.com/office/drawing/2014/main" id="{BE28B5DF-96B0-4AF2-A022-E1E714072D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8" name="AutoShape 3" descr="(question)">
          <a:extLst>
            <a:ext uri="{FF2B5EF4-FFF2-40B4-BE49-F238E27FC236}">
              <a16:creationId xmlns:a16="http://schemas.microsoft.com/office/drawing/2014/main" id="{87FC0D77-9BFC-47BB-A518-2598EF4E8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89" name="AutoShape 3" descr="(question)">
          <a:extLst>
            <a:ext uri="{FF2B5EF4-FFF2-40B4-BE49-F238E27FC236}">
              <a16:creationId xmlns:a16="http://schemas.microsoft.com/office/drawing/2014/main" id="{416A20B7-0936-4473-BEEA-634B01088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0" name="AutoShape 3" descr="(question)">
          <a:extLst>
            <a:ext uri="{FF2B5EF4-FFF2-40B4-BE49-F238E27FC236}">
              <a16:creationId xmlns:a16="http://schemas.microsoft.com/office/drawing/2014/main" id="{50C6C889-911D-4C96-B60F-09B75BC2C6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1" name="AutoShape 3" descr="(question)">
          <a:extLst>
            <a:ext uri="{FF2B5EF4-FFF2-40B4-BE49-F238E27FC236}">
              <a16:creationId xmlns:a16="http://schemas.microsoft.com/office/drawing/2014/main" id="{6EBE086E-14EC-47CB-8EBD-7B96D79DCA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2" name="AutoShape 3" descr="(question)">
          <a:extLst>
            <a:ext uri="{FF2B5EF4-FFF2-40B4-BE49-F238E27FC236}">
              <a16:creationId xmlns:a16="http://schemas.microsoft.com/office/drawing/2014/main" id="{6C8BC73F-A8CE-47EC-A40B-292CD622D3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3" name="AutoShape 3" descr="(question)">
          <a:extLst>
            <a:ext uri="{FF2B5EF4-FFF2-40B4-BE49-F238E27FC236}">
              <a16:creationId xmlns:a16="http://schemas.microsoft.com/office/drawing/2014/main" id="{2651FA99-2A80-40B2-90CE-2FBF7C5D1A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4" name="AutoShape 3" descr="(question)">
          <a:extLst>
            <a:ext uri="{FF2B5EF4-FFF2-40B4-BE49-F238E27FC236}">
              <a16:creationId xmlns:a16="http://schemas.microsoft.com/office/drawing/2014/main" id="{2C1572F8-5728-49F8-89CE-F3D61752EB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5" name="AutoShape 3" descr="(question)">
          <a:extLst>
            <a:ext uri="{FF2B5EF4-FFF2-40B4-BE49-F238E27FC236}">
              <a16:creationId xmlns:a16="http://schemas.microsoft.com/office/drawing/2014/main" id="{07F7F1A8-37D4-4CE6-ADE6-EA3978AA6E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6" name="AutoShape 3" descr="(question)">
          <a:extLst>
            <a:ext uri="{FF2B5EF4-FFF2-40B4-BE49-F238E27FC236}">
              <a16:creationId xmlns:a16="http://schemas.microsoft.com/office/drawing/2014/main" id="{24009541-5F6A-44B5-99BC-3D125126FA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7" name="AutoShape 3" descr="(question)">
          <a:extLst>
            <a:ext uri="{FF2B5EF4-FFF2-40B4-BE49-F238E27FC236}">
              <a16:creationId xmlns:a16="http://schemas.microsoft.com/office/drawing/2014/main" id="{819DB342-88AA-47A8-8242-17ABA3AC9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8" name="AutoShape 3" descr="(question)">
          <a:extLst>
            <a:ext uri="{FF2B5EF4-FFF2-40B4-BE49-F238E27FC236}">
              <a16:creationId xmlns:a16="http://schemas.microsoft.com/office/drawing/2014/main" id="{21E8D30E-EE90-4BFC-B03A-3C567D1E05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499" name="AutoShape 3" descr="(question)">
          <a:extLst>
            <a:ext uri="{FF2B5EF4-FFF2-40B4-BE49-F238E27FC236}">
              <a16:creationId xmlns:a16="http://schemas.microsoft.com/office/drawing/2014/main" id="{CCA084F9-8C78-4E4E-8455-4D158C6771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0" name="AutoShape 3" descr="(question)">
          <a:extLst>
            <a:ext uri="{FF2B5EF4-FFF2-40B4-BE49-F238E27FC236}">
              <a16:creationId xmlns:a16="http://schemas.microsoft.com/office/drawing/2014/main" id="{1C3C9B70-C5F1-42E8-BD85-C6177E5F88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1" name="AutoShape 3" descr="(question)">
          <a:extLst>
            <a:ext uri="{FF2B5EF4-FFF2-40B4-BE49-F238E27FC236}">
              <a16:creationId xmlns:a16="http://schemas.microsoft.com/office/drawing/2014/main" id="{F477159E-31E7-4A7D-9CEB-6C10D634F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2" name="AutoShape 3" descr="(question)">
          <a:extLst>
            <a:ext uri="{FF2B5EF4-FFF2-40B4-BE49-F238E27FC236}">
              <a16:creationId xmlns:a16="http://schemas.microsoft.com/office/drawing/2014/main" id="{1DC41A2A-7020-4AFB-8B87-45BD8E147E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3" name="AutoShape 3" descr="(question)">
          <a:extLst>
            <a:ext uri="{FF2B5EF4-FFF2-40B4-BE49-F238E27FC236}">
              <a16:creationId xmlns:a16="http://schemas.microsoft.com/office/drawing/2014/main" id="{545B3361-D950-4D4C-8FAA-F6A5C302B0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4" name="AutoShape 3" descr="(question)">
          <a:extLst>
            <a:ext uri="{FF2B5EF4-FFF2-40B4-BE49-F238E27FC236}">
              <a16:creationId xmlns:a16="http://schemas.microsoft.com/office/drawing/2014/main" id="{B34778B7-FA98-416F-8000-762619DEB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5" name="AutoShape 3" descr="(question)">
          <a:extLst>
            <a:ext uri="{FF2B5EF4-FFF2-40B4-BE49-F238E27FC236}">
              <a16:creationId xmlns:a16="http://schemas.microsoft.com/office/drawing/2014/main" id="{27D592FA-5F9C-45F7-89A6-1065151336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6" name="AutoShape 3" descr="(question)">
          <a:extLst>
            <a:ext uri="{FF2B5EF4-FFF2-40B4-BE49-F238E27FC236}">
              <a16:creationId xmlns:a16="http://schemas.microsoft.com/office/drawing/2014/main" id="{0E4D0019-7F48-43B5-A0F8-2282B313D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7" name="AutoShape 3" descr="(question)">
          <a:extLst>
            <a:ext uri="{FF2B5EF4-FFF2-40B4-BE49-F238E27FC236}">
              <a16:creationId xmlns:a16="http://schemas.microsoft.com/office/drawing/2014/main" id="{8A45A686-0D83-48C1-A885-C2B09E006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8" name="AutoShape 3" descr="(question)">
          <a:extLst>
            <a:ext uri="{FF2B5EF4-FFF2-40B4-BE49-F238E27FC236}">
              <a16:creationId xmlns:a16="http://schemas.microsoft.com/office/drawing/2014/main" id="{3D23D0CB-A07E-427B-B7AB-E878BFC950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09" name="AutoShape 3" descr="(question)">
          <a:extLst>
            <a:ext uri="{FF2B5EF4-FFF2-40B4-BE49-F238E27FC236}">
              <a16:creationId xmlns:a16="http://schemas.microsoft.com/office/drawing/2014/main" id="{60034275-3822-45FE-BCFC-A4A3D32ABE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0" name="AutoShape 3" descr="(question)">
          <a:extLst>
            <a:ext uri="{FF2B5EF4-FFF2-40B4-BE49-F238E27FC236}">
              <a16:creationId xmlns:a16="http://schemas.microsoft.com/office/drawing/2014/main" id="{069B99C6-C1FC-47C7-B207-1DA8CCB210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1" name="AutoShape 3" descr="(question)">
          <a:extLst>
            <a:ext uri="{FF2B5EF4-FFF2-40B4-BE49-F238E27FC236}">
              <a16:creationId xmlns:a16="http://schemas.microsoft.com/office/drawing/2014/main" id="{6EA5363D-CDD0-4A2C-B08D-4F2833EF5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2" name="AutoShape 3" descr="(question)">
          <a:extLst>
            <a:ext uri="{FF2B5EF4-FFF2-40B4-BE49-F238E27FC236}">
              <a16:creationId xmlns:a16="http://schemas.microsoft.com/office/drawing/2014/main" id="{195B7DE1-A106-4B84-A623-D74BE576C3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3" name="AutoShape 3" descr="(question)">
          <a:extLst>
            <a:ext uri="{FF2B5EF4-FFF2-40B4-BE49-F238E27FC236}">
              <a16:creationId xmlns:a16="http://schemas.microsoft.com/office/drawing/2014/main" id="{89545C99-83D9-48E6-835C-C2F8ADC7CD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4" name="AutoShape 3" descr="(question)">
          <a:extLst>
            <a:ext uri="{FF2B5EF4-FFF2-40B4-BE49-F238E27FC236}">
              <a16:creationId xmlns:a16="http://schemas.microsoft.com/office/drawing/2014/main" id="{35B27D77-CD77-46AB-BC1B-75881D84F3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5" name="AutoShape 3" descr="(question)">
          <a:extLst>
            <a:ext uri="{FF2B5EF4-FFF2-40B4-BE49-F238E27FC236}">
              <a16:creationId xmlns:a16="http://schemas.microsoft.com/office/drawing/2014/main" id="{01DCFDA8-2EAC-4BBF-8DD7-33F29EDAD7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6" name="AutoShape 3" descr="(question)">
          <a:extLst>
            <a:ext uri="{FF2B5EF4-FFF2-40B4-BE49-F238E27FC236}">
              <a16:creationId xmlns:a16="http://schemas.microsoft.com/office/drawing/2014/main" id="{8A460FAE-D614-4352-B2BB-647DBF08D3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7" name="AutoShape 3" descr="(question)">
          <a:extLst>
            <a:ext uri="{FF2B5EF4-FFF2-40B4-BE49-F238E27FC236}">
              <a16:creationId xmlns:a16="http://schemas.microsoft.com/office/drawing/2014/main" id="{D00E6466-FF1F-4660-B174-273931533D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8" name="AutoShape 3" descr="(question)">
          <a:extLst>
            <a:ext uri="{FF2B5EF4-FFF2-40B4-BE49-F238E27FC236}">
              <a16:creationId xmlns:a16="http://schemas.microsoft.com/office/drawing/2014/main" id="{A136AFF7-F2A7-466B-94C0-D22B58774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19" name="AutoShape 3" descr="(question)">
          <a:extLst>
            <a:ext uri="{FF2B5EF4-FFF2-40B4-BE49-F238E27FC236}">
              <a16:creationId xmlns:a16="http://schemas.microsoft.com/office/drawing/2014/main" id="{C455CE42-4C86-46F5-BE38-48D71BC508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0" name="AutoShape 3" descr="(question)">
          <a:extLst>
            <a:ext uri="{FF2B5EF4-FFF2-40B4-BE49-F238E27FC236}">
              <a16:creationId xmlns:a16="http://schemas.microsoft.com/office/drawing/2014/main" id="{77370B73-09ED-4940-B747-D076404019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1" name="AutoShape 3" descr="(question)">
          <a:extLst>
            <a:ext uri="{FF2B5EF4-FFF2-40B4-BE49-F238E27FC236}">
              <a16:creationId xmlns:a16="http://schemas.microsoft.com/office/drawing/2014/main" id="{7FBA81A8-0634-4282-B20F-952BD41B0C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2" name="AutoShape 3" descr="(question)">
          <a:extLst>
            <a:ext uri="{FF2B5EF4-FFF2-40B4-BE49-F238E27FC236}">
              <a16:creationId xmlns:a16="http://schemas.microsoft.com/office/drawing/2014/main" id="{2A4B40CE-314C-4ECD-9BC2-BC162D97A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3" name="AutoShape 3" descr="(question)">
          <a:extLst>
            <a:ext uri="{FF2B5EF4-FFF2-40B4-BE49-F238E27FC236}">
              <a16:creationId xmlns:a16="http://schemas.microsoft.com/office/drawing/2014/main" id="{2BE515C2-7A09-4729-BE8D-8F5BE9F4B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4" name="AutoShape 3" descr="(question)">
          <a:extLst>
            <a:ext uri="{FF2B5EF4-FFF2-40B4-BE49-F238E27FC236}">
              <a16:creationId xmlns:a16="http://schemas.microsoft.com/office/drawing/2014/main" id="{590B973A-CDD1-427F-8CCB-6C2CB7C4B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5" name="AutoShape 3" descr="(question)">
          <a:extLst>
            <a:ext uri="{FF2B5EF4-FFF2-40B4-BE49-F238E27FC236}">
              <a16:creationId xmlns:a16="http://schemas.microsoft.com/office/drawing/2014/main" id="{C10B1338-1D29-4D31-AF14-EEA8904DCC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6" name="AutoShape 3" descr="(question)">
          <a:extLst>
            <a:ext uri="{FF2B5EF4-FFF2-40B4-BE49-F238E27FC236}">
              <a16:creationId xmlns:a16="http://schemas.microsoft.com/office/drawing/2014/main" id="{E330E900-A59A-4484-9E1A-BA5A238AE2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7" name="AutoShape 3" descr="(question)">
          <a:extLst>
            <a:ext uri="{FF2B5EF4-FFF2-40B4-BE49-F238E27FC236}">
              <a16:creationId xmlns:a16="http://schemas.microsoft.com/office/drawing/2014/main" id="{F3173FE2-96E1-4EDC-A410-6A8798F00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8" name="AutoShape 3" descr="(question)">
          <a:extLst>
            <a:ext uri="{FF2B5EF4-FFF2-40B4-BE49-F238E27FC236}">
              <a16:creationId xmlns:a16="http://schemas.microsoft.com/office/drawing/2014/main" id="{71F0A4F7-5EC2-48D7-92B9-3DDF7C4E0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29" name="AutoShape 3" descr="(question)">
          <a:extLst>
            <a:ext uri="{FF2B5EF4-FFF2-40B4-BE49-F238E27FC236}">
              <a16:creationId xmlns:a16="http://schemas.microsoft.com/office/drawing/2014/main" id="{911031AB-2D76-42FD-BDC2-A78CEC804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0" name="AutoShape 3" descr="(question)">
          <a:extLst>
            <a:ext uri="{FF2B5EF4-FFF2-40B4-BE49-F238E27FC236}">
              <a16:creationId xmlns:a16="http://schemas.microsoft.com/office/drawing/2014/main" id="{58D80403-2FAE-4C18-BB07-362552194B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1" name="AutoShape 3" descr="(question)">
          <a:extLst>
            <a:ext uri="{FF2B5EF4-FFF2-40B4-BE49-F238E27FC236}">
              <a16:creationId xmlns:a16="http://schemas.microsoft.com/office/drawing/2014/main" id="{BBB5841C-817E-453B-A1EA-E3BF8BDD9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2" name="AutoShape 3" descr="(question)">
          <a:extLst>
            <a:ext uri="{FF2B5EF4-FFF2-40B4-BE49-F238E27FC236}">
              <a16:creationId xmlns:a16="http://schemas.microsoft.com/office/drawing/2014/main" id="{CD32CF4A-3976-44B4-B85F-DB669374A5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3" name="AutoShape 3" descr="(question)">
          <a:extLst>
            <a:ext uri="{FF2B5EF4-FFF2-40B4-BE49-F238E27FC236}">
              <a16:creationId xmlns:a16="http://schemas.microsoft.com/office/drawing/2014/main" id="{B0CF4E71-7045-4714-815E-5E5411FEA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4" name="AutoShape 3" descr="(question)">
          <a:extLst>
            <a:ext uri="{FF2B5EF4-FFF2-40B4-BE49-F238E27FC236}">
              <a16:creationId xmlns:a16="http://schemas.microsoft.com/office/drawing/2014/main" id="{6E768708-D67F-41EF-9B3D-714D8F498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5" name="AutoShape 3" descr="(question)">
          <a:extLst>
            <a:ext uri="{FF2B5EF4-FFF2-40B4-BE49-F238E27FC236}">
              <a16:creationId xmlns:a16="http://schemas.microsoft.com/office/drawing/2014/main" id="{9B2358AA-C3DC-47C5-83D4-440B034FC4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6" name="AutoShape 3" descr="(question)">
          <a:extLst>
            <a:ext uri="{FF2B5EF4-FFF2-40B4-BE49-F238E27FC236}">
              <a16:creationId xmlns:a16="http://schemas.microsoft.com/office/drawing/2014/main" id="{8F4863A6-F4A1-4536-BDED-25FB36A012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7" name="AutoShape 3" descr="(question)">
          <a:extLst>
            <a:ext uri="{FF2B5EF4-FFF2-40B4-BE49-F238E27FC236}">
              <a16:creationId xmlns:a16="http://schemas.microsoft.com/office/drawing/2014/main" id="{2BC70C5C-5240-4146-8F8C-270BB1BD0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8" name="AutoShape 3" descr="(question)">
          <a:extLst>
            <a:ext uri="{FF2B5EF4-FFF2-40B4-BE49-F238E27FC236}">
              <a16:creationId xmlns:a16="http://schemas.microsoft.com/office/drawing/2014/main" id="{B86E9FF7-9E31-48DB-8565-1A4D0C1619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39" name="AutoShape 3" descr="(question)">
          <a:extLst>
            <a:ext uri="{FF2B5EF4-FFF2-40B4-BE49-F238E27FC236}">
              <a16:creationId xmlns:a16="http://schemas.microsoft.com/office/drawing/2014/main" id="{DB218A14-894B-4906-9CAD-156797B28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0" name="AutoShape 3" descr="(question)">
          <a:extLst>
            <a:ext uri="{FF2B5EF4-FFF2-40B4-BE49-F238E27FC236}">
              <a16:creationId xmlns:a16="http://schemas.microsoft.com/office/drawing/2014/main" id="{182160B8-3737-4106-B132-85E23D66B4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1" name="AutoShape 3" descr="(question)">
          <a:extLst>
            <a:ext uri="{FF2B5EF4-FFF2-40B4-BE49-F238E27FC236}">
              <a16:creationId xmlns:a16="http://schemas.microsoft.com/office/drawing/2014/main" id="{14E6C23D-2122-4332-AC66-30E7B52766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2" name="AutoShape 3" descr="(question)">
          <a:extLst>
            <a:ext uri="{FF2B5EF4-FFF2-40B4-BE49-F238E27FC236}">
              <a16:creationId xmlns:a16="http://schemas.microsoft.com/office/drawing/2014/main" id="{5A9C8CD1-7EFB-4F33-9097-1B52FF566F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3" name="AutoShape 3" descr="(question)">
          <a:extLst>
            <a:ext uri="{FF2B5EF4-FFF2-40B4-BE49-F238E27FC236}">
              <a16:creationId xmlns:a16="http://schemas.microsoft.com/office/drawing/2014/main" id="{655A63B1-8422-4009-B21A-040FFE862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4" name="AutoShape 3" descr="(question)">
          <a:extLst>
            <a:ext uri="{FF2B5EF4-FFF2-40B4-BE49-F238E27FC236}">
              <a16:creationId xmlns:a16="http://schemas.microsoft.com/office/drawing/2014/main" id="{E75511C4-286A-4008-BA52-851F47A19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5" name="AutoShape 3" descr="(question)">
          <a:extLst>
            <a:ext uri="{FF2B5EF4-FFF2-40B4-BE49-F238E27FC236}">
              <a16:creationId xmlns:a16="http://schemas.microsoft.com/office/drawing/2014/main" id="{E5B7A6B9-5B95-4042-9106-51C15C7B20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6" name="AutoShape 3" descr="(question)">
          <a:extLst>
            <a:ext uri="{FF2B5EF4-FFF2-40B4-BE49-F238E27FC236}">
              <a16:creationId xmlns:a16="http://schemas.microsoft.com/office/drawing/2014/main" id="{9403B441-56FB-407B-B391-539292498A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7" name="AutoShape 3" descr="(question)">
          <a:extLst>
            <a:ext uri="{FF2B5EF4-FFF2-40B4-BE49-F238E27FC236}">
              <a16:creationId xmlns:a16="http://schemas.microsoft.com/office/drawing/2014/main" id="{C9817C22-74D5-4498-AD60-4D2B3D9799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8" name="AutoShape 3" descr="(question)">
          <a:extLst>
            <a:ext uri="{FF2B5EF4-FFF2-40B4-BE49-F238E27FC236}">
              <a16:creationId xmlns:a16="http://schemas.microsoft.com/office/drawing/2014/main" id="{E669E6A8-9E9F-4B87-8814-D80719A75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49" name="AutoShape 3" descr="(question)">
          <a:extLst>
            <a:ext uri="{FF2B5EF4-FFF2-40B4-BE49-F238E27FC236}">
              <a16:creationId xmlns:a16="http://schemas.microsoft.com/office/drawing/2014/main" id="{50D91C92-FE4A-45BE-A19A-C3F2F1455A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0" name="AutoShape 3" descr="(question)">
          <a:extLst>
            <a:ext uri="{FF2B5EF4-FFF2-40B4-BE49-F238E27FC236}">
              <a16:creationId xmlns:a16="http://schemas.microsoft.com/office/drawing/2014/main" id="{F01E294E-B9D4-44AA-9E8C-FBC017BDD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1" name="AutoShape 3" descr="(question)">
          <a:extLst>
            <a:ext uri="{FF2B5EF4-FFF2-40B4-BE49-F238E27FC236}">
              <a16:creationId xmlns:a16="http://schemas.microsoft.com/office/drawing/2014/main" id="{367EF7FD-CAE8-4EF1-AA94-E45E04AE9E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2" name="AutoShape 3" descr="(question)">
          <a:extLst>
            <a:ext uri="{FF2B5EF4-FFF2-40B4-BE49-F238E27FC236}">
              <a16:creationId xmlns:a16="http://schemas.microsoft.com/office/drawing/2014/main" id="{C316C898-FC7D-49B3-9B20-C09EC16C08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3" name="AutoShape 3" descr="(question)">
          <a:extLst>
            <a:ext uri="{FF2B5EF4-FFF2-40B4-BE49-F238E27FC236}">
              <a16:creationId xmlns:a16="http://schemas.microsoft.com/office/drawing/2014/main" id="{B646E797-E7C0-4A14-AE25-115AA9802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4" name="AutoShape 3" descr="(question)">
          <a:extLst>
            <a:ext uri="{FF2B5EF4-FFF2-40B4-BE49-F238E27FC236}">
              <a16:creationId xmlns:a16="http://schemas.microsoft.com/office/drawing/2014/main" id="{35A517C8-6A18-491A-AD0A-0640FAA295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5" name="AutoShape 3" descr="(question)">
          <a:extLst>
            <a:ext uri="{FF2B5EF4-FFF2-40B4-BE49-F238E27FC236}">
              <a16:creationId xmlns:a16="http://schemas.microsoft.com/office/drawing/2014/main" id="{E06E7BB5-FA92-4F29-A006-5F00A674DC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6" name="AutoShape 3" descr="(question)">
          <a:extLst>
            <a:ext uri="{FF2B5EF4-FFF2-40B4-BE49-F238E27FC236}">
              <a16:creationId xmlns:a16="http://schemas.microsoft.com/office/drawing/2014/main" id="{ADD109FC-2518-4E86-A6F4-357C34C1C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7" name="AutoShape 3" descr="(question)">
          <a:extLst>
            <a:ext uri="{FF2B5EF4-FFF2-40B4-BE49-F238E27FC236}">
              <a16:creationId xmlns:a16="http://schemas.microsoft.com/office/drawing/2014/main" id="{97B59AB5-B8D4-4647-9997-CBFA0FE44A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8" name="AutoShape 3" descr="(question)">
          <a:extLst>
            <a:ext uri="{FF2B5EF4-FFF2-40B4-BE49-F238E27FC236}">
              <a16:creationId xmlns:a16="http://schemas.microsoft.com/office/drawing/2014/main" id="{2A4D0A62-8501-4D84-8DB9-53EFA89676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59" name="AutoShape 3" descr="(question)">
          <a:extLst>
            <a:ext uri="{FF2B5EF4-FFF2-40B4-BE49-F238E27FC236}">
              <a16:creationId xmlns:a16="http://schemas.microsoft.com/office/drawing/2014/main" id="{1BA3233F-EF70-4F26-A11E-1E69B58599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0" name="AutoShape 3" descr="(question)">
          <a:extLst>
            <a:ext uri="{FF2B5EF4-FFF2-40B4-BE49-F238E27FC236}">
              <a16:creationId xmlns:a16="http://schemas.microsoft.com/office/drawing/2014/main" id="{309E0379-EB9E-4F17-A04F-536C950F30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1" name="AutoShape 3" descr="(question)">
          <a:extLst>
            <a:ext uri="{FF2B5EF4-FFF2-40B4-BE49-F238E27FC236}">
              <a16:creationId xmlns:a16="http://schemas.microsoft.com/office/drawing/2014/main" id="{70705D89-E689-4989-B52F-E25E32FC1D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2" name="AutoShape 3" descr="(question)">
          <a:extLst>
            <a:ext uri="{FF2B5EF4-FFF2-40B4-BE49-F238E27FC236}">
              <a16:creationId xmlns:a16="http://schemas.microsoft.com/office/drawing/2014/main" id="{18B0B87C-6BAA-433E-A6F8-7D1DDCFB18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3" name="AutoShape 3" descr="(question)">
          <a:extLst>
            <a:ext uri="{FF2B5EF4-FFF2-40B4-BE49-F238E27FC236}">
              <a16:creationId xmlns:a16="http://schemas.microsoft.com/office/drawing/2014/main" id="{D1625569-A372-475E-A040-5E7F70B0FD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4" name="AutoShape 3" descr="(question)">
          <a:extLst>
            <a:ext uri="{FF2B5EF4-FFF2-40B4-BE49-F238E27FC236}">
              <a16:creationId xmlns:a16="http://schemas.microsoft.com/office/drawing/2014/main" id="{FFBD3A45-D2F8-436A-B1EE-934D6164A0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5" name="AutoShape 3" descr="(question)">
          <a:extLst>
            <a:ext uri="{FF2B5EF4-FFF2-40B4-BE49-F238E27FC236}">
              <a16:creationId xmlns:a16="http://schemas.microsoft.com/office/drawing/2014/main" id="{97A91151-7D81-44E6-8377-40CAE07B9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6" name="AutoShape 3" descr="(question)">
          <a:extLst>
            <a:ext uri="{FF2B5EF4-FFF2-40B4-BE49-F238E27FC236}">
              <a16:creationId xmlns:a16="http://schemas.microsoft.com/office/drawing/2014/main" id="{3207C1D0-D2EC-4D55-9AA9-393E095B68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7" name="AutoShape 3" descr="(question)">
          <a:extLst>
            <a:ext uri="{FF2B5EF4-FFF2-40B4-BE49-F238E27FC236}">
              <a16:creationId xmlns:a16="http://schemas.microsoft.com/office/drawing/2014/main" id="{BD3319AD-F079-4393-90D0-0155A73DE6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8" name="AutoShape 3" descr="(question)">
          <a:extLst>
            <a:ext uri="{FF2B5EF4-FFF2-40B4-BE49-F238E27FC236}">
              <a16:creationId xmlns:a16="http://schemas.microsoft.com/office/drawing/2014/main" id="{387A89DF-EA85-45F5-97AC-5FB2C9C9C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69" name="AutoShape 3" descr="(question)">
          <a:extLst>
            <a:ext uri="{FF2B5EF4-FFF2-40B4-BE49-F238E27FC236}">
              <a16:creationId xmlns:a16="http://schemas.microsoft.com/office/drawing/2014/main" id="{FA56AD7B-351F-4853-A868-C327BDE383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0" name="AutoShape 3" descr="(question)">
          <a:extLst>
            <a:ext uri="{FF2B5EF4-FFF2-40B4-BE49-F238E27FC236}">
              <a16:creationId xmlns:a16="http://schemas.microsoft.com/office/drawing/2014/main" id="{61F43932-C9D6-4B50-B7E1-22DA461C2C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1" name="AutoShape 3" descr="(question)">
          <a:extLst>
            <a:ext uri="{FF2B5EF4-FFF2-40B4-BE49-F238E27FC236}">
              <a16:creationId xmlns:a16="http://schemas.microsoft.com/office/drawing/2014/main" id="{44F4F976-7317-48E9-B8FC-9A9EC85B7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2" name="AutoShape 3" descr="(question)">
          <a:extLst>
            <a:ext uri="{FF2B5EF4-FFF2-40B4-BE49-F238E27FC236}">
              <a16:creationId xmlns:a16="http://schemas.microsoft.com/office/drawing/2014/main" id="{D818EFCC-1655-4E44-B544-EA877BF16E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3" name="AutoShape 3" descr="(question)">
          <a:extLst>
            <a:ext uri="{FF2B5EF4-FFF2-40B4-BE49-F238E27FC236}">
              <a16:creationId xmlns:a16="http://schemas.microsoft.com/office/drawing/2014/main" id="{ECBBC950-1561-447B-B206-C46D9CC12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4" name="AutoShape 3" descr="(question)">
          <a:extLst>
            <a:ext uri="{FF2B5EF4-FFF2-40B4-BE49-F238E27FC236}">
              <a16:creationId xmlns:a16="http://schemas.microsoft.com/office/drawing/2014/main" id="{F814C216-0B8E-44FF-829D-242E05AF0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5" name="AutoShape 3" descr="(question)">
          <a:extLst>
            <a:ext uri="{FF2B5EF4-FFF2-40B4-BE49-F238E27FC236}">
              <a16:creationId xmlns:a16="http://schemas.microsoft.com/office/drawing/2014/main" id="{047737C4-A46D-48E0-954D-A5BB4AE2E5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6" name="AutoShape 3" descr="(question)">
          <a:extLst>
            <a:ext uri="{FF2B5EF4-FFF2-40B4-BE49-F238E27FC236}">
              <a16:creationId xmlns:a16="http://schemas.microsoft.com/office/drawing/2014/main" id="{E2F7567D-DE5D-4495-A4D9-5BDF9942A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7" name="AutoShape 3" descr="(question)">
          <a:extLst>
            <a:ext uri="{FF2B5EF4-FFF2-40B4-BE49-F238E27FC236}">
              <a16:creationId xmlns:a16="http://schemas.microsoft.com/office/drawing/2014/main" id="{A724E6A0-9BA4-4BAC-9851-E5E91A8F1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8" name="AutoShape 3" descr="(question)">
          <a:extLst>
            <a:ext uri="{FF2B5EF4-FFF2-40B4-BE49-F238E27FC236}">
              <a16:creationId xmlns:a16="http://schemas.microsoft.com/office/drawing/2014/main" id="{45945B7F-A865-4FB5-8CB0-4B4ADA4DA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79" name="AutoShape 3" descr="(question)">
          <a:extLst>
            <a:ext uri="{FF2B5EF4-FFF2-40B4-BE49-F238E27FC236}">
              <a16:creationId xmlns:a16="http://schemas.microsoft.com/office/drawing/2014/main" id="{84A34B73-E6F9-4590-B1B1-269ADC1F4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0" name="AutoShape 3" descr="(question)">
          <a:extLst>
            <a:ext uri="{FF2B5EF4-FFF2-40B4-BE49-F238E27FC236}">
              <a16:creationId xmlns:a16="http://schemas.microsoft.com/office/drawing/2014/main" id="{55C01546-C6F0-41C7-928D-0F7D431BC7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1" name="AutoShape 3" descr="(question)">
          <a:extLst>
            <a:ext uri="{FF2B5EF4-FFF2-40B4-BE49-F238E27FC236}">
              <a16:creationId xmlns:a16="http://schemas.microsoft.com/office/drawing/2014/main" id="{18A745BE-8889-4DF3-B205-895C426FCC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2" name="AutoShape 3" descr="(question)">
          <a:extLst>
            <a:ext uri="{FF2B5EF4-FFF2-40B4-BE49-F238E27FC236}">
              <a16:creationId xmlns:a16="http://schemas.microsoft.com/office/drawing/2014/main" id="{151862FD-582F-4963-9EA6-2F7DC9E756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3" name="AutoShape 3" descr="(question)">
          <a:extLst>
            <a:ext uri="{FF2B5EF4-FFF2-40B4-BE49-F238E27FC236}">
              <a16:creationId xmlns:a16="http://schemas.microsoft.com/office/drawing/2014/main" id="{563ED05B-8701-49B2-9A2A-B2984653CE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4" name="AutoShape 3" descr="(question)">
          <a:extLst>
            <a:ext uri="{FF2B5EF4-FFF2-40B4-BE49-F238E27FC236}">
              <a16:creationId xmlns:a16="http://schemas.microsoft.com/office/drawing/2014/main" id="{8A36D5FE-4804-43FD-9013-B54896D0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5" name="AutoShape 3" descr="(question)">
          <a:extLst>
            <a:ext uri="{FF2B5EF4-FFF2-40B4-BE49-F238E27FC236}">
              <a16:creationId xmlns:a16="http://schemas.microsoft.com/office/drawing/2014/main" id="{A2F978E9-2B67-47F0-96C0-794322C61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6" name="AutoShape 3" descr="(question)">
          <a:extLst>
            <a:ext uri="{FF2B5EF4-FFF2-40B4-BE49-F238E27FC236}">
              <a16:creationId xmlns:a16="http://schemas.microsoft.com/office/drawing/2014/main" id="{FBF9D2D6-2A72-4BE3-AC5E-C730CEF5BE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7" name="AutoShape 3" descr="(question)">
          <a:extLst>
            <a:ext uri="{FF2B5EF4-FFF2-40B4-BE49-F238E27FC236}">
              <a16:creationId xmlns:a16="http://schemas.microsoft.com/office/drawing/2014/main" id="{A10C4DD7-A375-4769-84DB-F53BDBF62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8" name="AutoShape 3" descr="(question)">
          <a:extLst>
            <a:ext uri="{FF2B5EF4-FFF2-40B4-BE49-F238E27FC236}">
              <a16:creationId xmlns:a16="http://schemas.microsoft.com/office/drawing/2014/main" id="{CFF168E3-449B-48EF-818C-E16FE17F3C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89" name="AutoShape 3" descr="(question)">
          <a:extLst>
            <a:ext uri="{FF2B5EF4-FFF2-40B4-BE49-F238E27FC236}">
              <a16:creationId xmlns:a16="http://schemas.microsoft.com/office/drawing/2014/main" id="{C307E786-1CB4-445A-8E21-0F49AD6390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0" name="AutoShape 3" descr="(question)">
          <a:extLst>
            <a:ext uri="{FF2B5EF4-FFF2-40B4-BE49-F238E27FC236}">
              <a16:creationId xmlns:a16="http://schemas.microsoft.com/office/drawing/2014/main" id="{F4B2B5EC-FBAD-4A9B-898A-C6A45483B7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1" name="AutoShape 3" descr="(question)">
          <a:extLst>
            <a:ext uri="{FF2B5EF4-FFF2-40B4-BE49-F238E27FC236}">
              <a16:creationId xmlns:a16="http://schemas.microsoft.com/office/drawing/2014/main" id="{6C9D5EA0-8744-4FE6-A963-89BEB1BA6A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2" name="AutoShape 3" descr="(question)">
          <a:extLst>
            <a:ext uri="{FF2B5EF4-FFF2-40B4-BE49-F238E27FC236}">
              <a16:creationId xmlns:a16="http://schemas.microsoft.com/office/drawing/2014/main" id="{C9AB5DEA-D571-46DD-95AF-3DDC7328B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3" name="AutoShape 3" descr="(question)">
          <a:extLst>
            <a:ext uri="{FF2B5EF4-FFF2-40B4-BE49-F238E27FC236}">
              <a16:creationId xmlns:a16="http://schemas.microsoft.com/office/drawing/2014/main" id="{82ACA04A-C743-4AA5-B483-E3D4A58383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4" name="AutoShape 3" descr="(question)">
          <a:extLst>
            <a:ext uri="{FF2B5EF4-FFF2-40B4-BE49-F238E27FC236}">
              <a16:creationId xmlns:a16="http://schemas.microsoft.com/office/drawing/2014/main" id="{EC30B62B-DBFC-4D81-B4FB-FAFFF895FE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5" name="AutoShape 3" descr="(question)">
          <a:extLst>
            <a:ext uri="{FF2B5EF4-FFF2-40B4-BE49-F238E27FC236}">
              <a16:creationId xmlns:a16="http://schemas.microsoft.com/office/drawing/2014/main" id="{C23AF7F8-D6CE-44F7-8C88-ADD87E5F3A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6" name="AutoShape 3" descr="(question)">
          <a:extLst>
            <a:ext uri="{FF2B5EF4-FFF2-40B4-BE49-F238E27FC236}">
              <a16:creationId xmlns:a16="http://schemas.microsoft.com/office/drawing/2014/main" id="{D9CCEC26-4BBB-41AB-B32B-36D8FB70BC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7" name="AutoShape 3" descr="(question)">
          <a:extLst>
            <a:ext uri="{FF2B5EF4-FFF2-40B4-BE49-F238E27FC236}">
              <a16:creationId xmlns:a16="http://schemas.microsoft.com/office/drawing/2014/main" id="{D19699A7-8C0B-4144-BA08-5FAB886BB5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8" name="AutoShape 3" descr="(question)">
          <a:extLst>
            <a:ext uri="{FF2B5EF4-FFF2-40B4-BE49-F238E27FC236}">
              <a16:creationId xmlns:a16="http://schemas.microsoft.com/office/drawing/2014/main" id="{730D3152-7B62-46AB-B4C7-5F0FBB0F06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599" name="AutoShape 3" descr="(question)">
          <a:extLst>
            <a:ext uri="{FF2B5EF4-FFF2-40B4-BE49-F238E27FC236}">
              <a16:creationId xmlns:a16="http://schemas.microsoft.com/office/drawing/2014/main" id="{F8A94757-A578-424C-9EC3-BE0BCF1097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0" name="AutoShape 3" descr="(question)">
          <a:extLst>
            <a:ext uri="{FF2B5EF4-FFF2-40B4-BE49-F238E27FC236}">
              <a16:creationId xmlns:a16="http://schemas.microsoft.com/office/drawing/2014/main" id="{4121BC0C-4400-4689-B7D1-1A3E41BCB40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1" name="AutoShape 3" descr="(question)">
          <a:extLst>
            <a:ext uri="{FF2B5EF4-FFF2-40B4-BE49-F238E27FC236}">
              <a16:creationId xmlns:a16="http://schemas.microsoft.com/office/drawing/2014/main" id="{C08CB42C-2846-44CD-A311-AEA613B1B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2" name="AutoShape 3" descr="(question)">
          <a:extLst>
            <a:ext uri="{FF2B5EF4-FFF2-40B4-BE49-F238E27FC236}">
              <a16:creationId xmlns:a16="http://schemas.microsoft.com/office/drawing/2014/main" id="{FAB1F740-FEA9-43AB-8744-396B8B9C9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3" name="AutoShape 3" descr="(question)">
          <a:extLst>
            <a:ext uri="{FF2B5EF4-FFF2-40B4-BE49-F238E27FC236}">
              <a16:creationId xmlns:a16="http://schemas.microsoft.com/office/drawing/2014/main" id="{3E256695-8C12-4C46-8D2E-9197BCF19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4" name="AutoShape 3" descr="(question)">
          <a:extLst>
            <a:ext uri="{FF2B5EF4-FFF2-40B4-BE49-F238E27FC236}">
              <a16:creationId xmlns:a16="http://schemas.microsoft.com/office/drawing/2014/main" id="{F08B41DA-63D1-4A9E-9B1C-21996F9532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5" name="AutoShape 3" descr="(question)">
          <a:extLst>
            <a:ext uri="{FF2B5EF4-FFF2-40B4-BE49-F238E27FC236}">
              <a16:creationId xmlns:a16="http://schemas.microsoft.com/office/drawing/2014/main" id="{CCF389D0-1321-43E8-8DD6-83314E1A41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6" name="AutoShape 3" descr="(question)">
          <a:extLst>
            <a:ext uri="{FF2B5EF4-FFF2-40B4-BE49-F238E27FC236}">
              <a16:creationId xmlns:a16="http://schemas.microsoft.com/office/drawing/2014/main" id="{89566820-3CDA-4621-BC7A-59FABE3C0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7" name="AutoShape 3" descr="(question)">
          <a:extLst>
            <a:ext uri="{FF2B5EF4-FFF2-40B4-BE49-F238E27FC236}">
              <a16:creationId xmlns:a16="http://schemas.microsoft.com/office/drawing/2014/main" id="{AA8F0A69-7173-4263-9820-86C6D6DE8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8" name="AutoShape 3" descr="(question)">
          <a:extLst>
            <a:ext uri="{FF2B5EF4-FFF2-40B4-BE49-F238E27FC236}">
              <a16:creationId xmlns:a16="http://schemas.microsoft.com/office/drawing/2014/main" id="{A80FD64D-54BB-4AE3-AAD7-3EB823106C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09" name="AutoShape 3" descr="(question)">
          <a:extLst>
            <a:ext uri="{FF2B5EF4-FFF2-40B4-BE49-F238E27FC236}">
              <a16:creationId xmlns:a16="http://schemas.microsoft.com/office/drawing/2014/main" id="{DE5B4F71-F603-46AD-8C5C-DBD682A4CF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0" name="AutoShape 3" descr="(question)">
          <a:extLst>
            <a:ext uri="{FF2B5EF4-FFF2-40B4-BE49-F238E27FC236}">
              <a16:creationId xmlns:a16="http://schemas.microsoft.com/office/drawing/2014/main" id="{984CD58E-5AC1-4477-9FD4-B980C2EDF7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1" name="AutoShape 3" descr="(question)">
          <a:extLst>
            <a:ext uri="{FF2B5EF4-FFF2-40B4-BE49-F238E27FC236}">
              <a16:creationId xmlns:a16="http://schemas.microsoft.com/office/drawing/2014/main" id="{36B70DD3-4FA3-4ADB-AE04-F4CE93D44D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2" name="AutoShape 3" descr="(question)">
          <a:extLst>
            <a:ext uri="{FF2B5EF4-FFF2-40B4-BE49-F238E27FC236}">
              <a16:creationId xmlns:a16="http://schemas.microsoft.com/office/drawing/2014/main" id="{8ABDE4CC-3078-41E2-992B-4197A69C3D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3" name="AutoShape 3" descr="(question)">
          <a:extLst>
            <a:ext uri="{FF2B5EF4-FFF2-40B4-BE49-F238E27FC236}">
              <a16:creationId xmlns:a16="http://schemas.microsoft.com/office/drawing/2014/main" id="{D1CC8C91-F0A7-476D-836C-CC00D96F6B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4" name="AutoShape 3" descr="(question)">
          <a:extLst>
            <a:ext uri="{FF2B5EF4-FFF2-40B4-BE49-F238E27FC236}">
              <a16:creationId xmlns:a16="http://schemas.microsoft.com/office/drawing/2014/main" id="{F449DC3C-FE98-4083-BD77-4F85BFF36B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5" name="AutoShape 3" descr="(question)">
          <a:extLst>
            <a:ext uri="{FF2B5EF4-FFF2-40B4-BE49-F238E27FC236}">
              <a16:creationId xmlns:a16="http://schemas.microsoft.com/office/drawing/2014/main" id="{7C36F4FA-AA54-4411-9E5A-104A9F76B0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6" name="AutoShape 3" descr="(question)">
          <a:extLst>
            <a:ext uri="{FF2B5EF4-FFF2-40B4-BE49-F238E27FC236}">
              <a16:creationId xmlns:a16="http://schemas.microsoft.com/office/drawing/2014/main" id="{648D099E-F1B6-42D1-BE73-4406A856BE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7" name="AutoShape 3" descr="(question)">
          <a:extLst>
            <a:ext uri="{FF2B5EF4-FFF2-40B4-BE49-F238E27FC236}">
              <a16:creationId xmlns:a16="http://schemas.microsoft.com/office/drawing/2014/main" id="{FCF13B26-3B50-4190-AE48-63BB099CB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8" name="AutoShape 3" descr="(question)">
          <a:extLst>
            <a:ext uri="{FF2B5EF4-FFF2-40B4-BE49-F238E27FC236}">
              <a16:creationId xmlns:a16="http://schemas.microsoft.com/office/drawing/2014/main" id="{A4E65116-157C-494C-85D4-F81E5766E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19" name="AutoShape 3" descr="(question)">
          <a:extLst>
            <a:ext uri="{FF2B5EF4-FFF2-40B4-BE49-F238E27FC236}">
              <a16:creationId xmlns:a16="http://schemas.microsoft.com/office/drawing/2014/main" id="{1D4AF019-1363-4B8A-96DD-55578DC3C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0" name="AutoShape 3" descr="(question)">
          <a:extLst>
            <a:ext uri="{FF2B5EF4-FFF2-40B4-BE49-F238E27FC236}">
              <a16:creationId xmlns:a16="http://schemas.microsoft.com/office/drawing/2014/main" id="{94F6A1C2-200E-4055-B6E4-819849BD95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1" name="AutoShape 3" descr="(question)">
          <a:extLst>
            <a:ext uri="{FF2B5EF4-FFF2-40B4-BE49-F238E27FC236}">
              <a16:creationId xmlns:a16="http://schemas.microsoft.com/office/drawing/2014/main" id="{16AED801-8F59-4C6C-ADA8-DB7FB791A6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2" name="AutoShape 3" descr="(question)">
          <a:extLst>
            <a:ext uri="{FF2B5EF4-FFF2-40B4-BE49-F238E27FC236}">
              <a16:creationId xmlns:a16="http://schemas.microsoft.com/office/drawing/2014/main" id="{16CCD06B-14C1-41DB-B247-C50A073E43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3" name="AutoShape 3" descr="(question)">
          <a:extLst>
            <a:ext uri="{FF2B5EF4-FFF2-40B4-BE49-F238E27FC236}">
              <a16:creationId xmlns:a16="http://schemas.microsoft.com/office/drawing/2014/main" id="{A25E67C5-6045-435B-848A-3C8AF1B409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4" name="AutoShape 3" descr="(question)">
          <a:extLst>
            <a:ext uri="{FF2B5EF4-FFF2-40B4-BE49-F238E27FC236}">
              <a16:creationId xmlns:a16="http://schemas.microsoft.com/office/drawing/2014/main" id="{2030C509-1824-4E69-8766-8406A022DE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5" name="AutoShape 3" descr="(question)">
          <a:extLst>
            <a:ext uri="{FF2B5EF4-FFF2-40B4-BE49-F238E27FC236}">
              <a16:creationId xmlns:a16="http://schemas.microsoft.com/office/drawing/2014/main" id="{75EDED0F-2DA9-4AE4-BEED-281E5B23A9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6" name="AutoShape 3" descr="(question)">
          <a:extLst>
            <a:ext uri="{FF2B5EF4-FFF2-40B4-BE49-F238E27FC236}">
              <a16:creationId xmlns:a16="http://schemas.microsoft.com/office/drawing/2014/main" id="{6DFBD8B3-63BB-483C-8DEF-2DE029C570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7" name="AutoShape 3" descr="(question)">
          <a:extLst>
            <a:ext uri="{FF2B5EF4-FFF2-40B4-BE49-F238E27FC236}">
              <a16:creationId xmlns:a16="http://schemas.microsoft.com/office/drawing/2014/main" id="{3CE175DC-BCDB-4A18-AE12-C20656875A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8" name="AutoShape 3" descr="(question)">
          <a:extLst>
            <a:ext uri="{FF2B5EF4-FFF2-40B4-BE49-F238E27FC236}">
              <a16:creationId xmlns:a16="http://schemas.microsoft.com/office/drawing/2014/main" id="{4D42C74F-88E9-4D07-B825-A775E8BC6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29" name="AutoShape 3" descr="(question)">
          <a:extLst>
            <a:ext uri="{FF2B5EF4-FFF2-40B4-BE49-F238E27FC236}">
              <a16:creationId xmlns:a16="http://schemas.microsoft.com/office/drawing/2014/main" id="{4051C5F9-6ABC-4943-B9E0-7F55F819BF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0" name="AutoShape 3" descr="(question)">
          <a:extLst>
            <a:ext uri="{FF2B5EF4-FFF2-40B4-BE49-F238E27FC236}">
              <a16:creationId xmlns:a16="http://schemas.microsoft.com/office/drawing/2014/main" id="{10FC9E15-9B1C-4EA5-86FB-A9D8B70026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1" name="AutoShape 3" descr="(question)">
          <a:extLst>
            <a:ext uri="{FF2B5EF4-FFF2-40B4-BE49-F238E27FC236}">
              <a16:creationId xmlns:a16="http://schemas.microsoft.com/office/drawing/2014/main" id="{B5A43BBD-1128-4AB5-8F4D-717CAD53F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2" name="AutoShape 3" descr="(question)">
          <a:extLst>
            <a:ext uri="{FF2B5EF4-FFF2-40B4-BE49-F238E27FC236}">
              <a16:creationId xmlns:a16="http://schemas.microsoft.com/office/drawing/2014/main" id="{02152E9A-1D2F-4541-94F3-C6C1A5FD5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3" name="AutoShape 3" descr="(question)">
          <a:extLst>
            <a:ext uri="{FF2B5EF4-FFF2-40B4-BE49-F238E27FC236}">
              <a16:creationId xmlns:a16="http://schemas.microsoft.com/office/drawing/2014/main" id="{5DF24D69-89BB-49D3-9922-5256968AB9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4" name="AutoShape 3" descr="(question)">
          <a:extLst>
            <a:ext uri="{FF2B5EF4-FFF2-40B4-BE49-F238E27FC236}">
              <a16:creationId xmlns:a16="http://schemas.microsoft.com/office/drawing/2014/main" id="{DB70BCBD-62CD-47D6-96ED-46FCE43A9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5" name="AutoShape 3" descr="(question)">
          <a:extLst>
            <a:ext uri="{FF2B5EF4-FFF2-40B4-BE49-F238E27FC236}">
              <a16:creationId xmlns:a16="http://schemas.microsoft.com/office/drawing/2014/main" id="{78D18467-CA0A-4A83-AD5E-09179888EE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6" name="AutoShape 3" descr="(question)">
          <a:extLst>
            <a:ext uri="{FF2B5EF4-FFF2-40B4-BE49-F238E27FC236}">
              <a16:creationId xmlns:a16="http://schemas.microsoft.com/office/drawing/2014/main" id="{C74CDAB0-20AE-49D3-A4D9-861058049D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7" name="AutoShape 3" descr="(question)">
          <a:extLst>
            <a:ext uri="{FF2B5EF4-FFF2-40B4-BE49-F238E27FC236}">
              <a16:creationId xmlns:a16="http://schemas.microsoft.com/office/drawing/2014/main" id="{8CBABCDC-C89C-4C74-8D70-775A80FB8F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8" name="AutoShape 3" descr="(question)">
          <a:extLst>
            <a:ext uri="{FF2B5EF4-FFF2-40B4-BE49-F238E27FC236}">
              <a16:creationId xmlns:a16="http://schemas.microsoft.com/office/drawing/2014/main" id="{722DE207-14AD-4CF7-A3D6-A7297244D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39" name="AutoShape 3" descr="(question)">
          <a:extLst>
            <a:ext uri="{FF2B5EF4-FFF2-40B4-BE49-F238E27FC236}">
              <a16:creationId xmlns:a16="http://schemas.microsoft.com/office/drawing/2014/main" id="{0A47CF98-CA5A-46DE-A886-4D2E896B80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0" name="AutoShape 3" descr="(question)">
          <a:extLst>
            <a:ext uri="{FF2B5EF4-FFF2-40B4-BE49-F238E27FC236}">
              <a16:creationId xmlns:a16="http://schemas.microsoft.com/office/drawing/2014/main" id="{B725FF39-812F-4FE3-A4EA-04FE4EA492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1" name="AutoShape 3" descr="(question)">
          <a:extLst>
            <a:ext uri="{FF2B5EF4-FFF2-40B4-BE49-F238E27FC236}">
              <a16:creationId xmlns:a16="http://schemas.microsoft.com/office/drawing/2014/main" id="{F348F1D1-AD3A-47D3-B9EF-D99D0CA215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2" name="AutoShape 3" descr="(question)">
          <a:extLst>
            <a:ext uri="{FF2B5EF4-FFF2-40B4-BE49-F238E27FC236}">
              <a16:creationId xmlns:a16="http://schemas.microsoft.com/office/drawing/2014/main" id="{2601E64F-8D09-4D8F-BBF8-E0FAE35115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3" name="AutoShape 3" descr="(question)">
          <a:extLst>
            <a:ext uri="{FF2B5EF4-FFF2-40B4-BE49-F238E27FC236}">
              <a16:creationId xmlns:a16="http://schemas.microsoft.com/office/drawing/2014/main" id="{3F091666-DEFA-4B19-ABF3-F73D49AF6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4" name="AutoShape 3" descr="(question)">
          <a:extLst>
            <a:ext uri="{FF2B5EF4-FFF2-40B4-BE49-F238E27FC236}">
              <a16:creationId xmlns:a16="http://schemas.microsoft.com/office/drawing/2014/main" id="{F86D82CD-ED16-4583-BBAC-50A38E003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5" name="AutoShape 3" descr="(question)">
          <a:extLst>
            <a:ext uri="{FF2B5EF4-FFF2-40B4-BE49-F238E27FC236}">
              <a16:creationId xmlns:a16="http://schemas.microsoft.com/office/drawing/2014/main" id="{6F11900D-9F89-46FC-943F-E3E0D6BB86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6" name="AutoShape 3" descr="(question)">
          <a:extLst>
            <a:ext uri="{FF2B5EF4-FFF2-40B4-BE49-F238E27FC236}">
              <a16:creationId xmlns:a16="http://schemas.microsoft.com/office/drawing/2014/main" id="{2946827A-FC21-4FE5-864E-505818953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7" name="AutoShape 3" descr="(question)">
          <a:extLst>
            <a:ext uri="{FF2B5EF4-FFF2-40B4-BE49-F238E27FC236}">
              <a16:creationId xmlns:a16="http://schemas.microsoft.com/office/drawing/2014/main" id="{7DC06CDB-5A2C-4263-8767-27E3A6D50A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8" name="AutoShape 3" descr="(question)">
          <a:extLst>
            <a:ext uri="{FF2B5EF4-FFF2-40B4-BE49-F238E27FC236}">
              <a16:creationId xmlns:a16="http://schemas.microsoft.com/office/drawing/2014/main" id="{CA5A49AA-1100-406C-B7AE-EC3AEA3BAE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49" name="AutoShape 3" descr="(question)">
          <a:extLst>
            <a:ext uri="{FF2B5EF4-FFF2-40B4-BE49-F238E27FC236}">
              <a16:creationId xmlns:a16="http://schemas.microsoft.com/office/drawing/2014/main" id="{082D300B-D4A1-469C-B69C-51B93E0B7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0" name="AutoShape 3" descr="(question)">
          <a:extLst>
            <a:ext uri="{FF2B5EF4-FFF2-40B4-BE49-F238E27FC236}">
              <a16:creationId xmlns:a16="http://schemas.microsoft.com/office/drawing/2014/main" id="{F71657AD-D64D-469F-BC73-C203609082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1" name="AutoShape 3" descr="(question)">
          <a:extLst>
            <a:ext uri="{FF2B5EF4-FFF2-40B4-BE49-F238E27FC236}">
              <a16:creationId xmlns:a16="http://schemas.microsoft.com/office/drawing/2014/main" id="{8B824966-8ABA-431E-A190-9FFF7801CC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2" name="AutoShape 3" descr="(question)">
          <a:extLst>
            <a:ext uri="{FF2B5EF4-FFF2-40B4-BE49-F238E27FC236}">
              <a16:creationId xmlns:a16="http://schemas.microsoft.com/office/drawing/2014/main" id="{0B50E421-CFBC-4E7C-AA0E-E6B426EC8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3" name="AutoShape 3" descr="(question)">
          <a:extLst>
            <a:ext uri="{FF2B5EF4-FFF2-40B4-BE49-F238E27FC236}">
              <a16:creationId xmlns:a16="http://schemas.microsoft.com/office/drawing/2014/main" id="{4363660F-8069-4808-99A0-D8C986D4B4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4" name="AutoShape 3" descr="(question)">
          <a:extLst>
            <a:ext uri="{FF2B5EF4-FFF2-40B4-BE49-F238E27FC236}">
              <a16:creationId xmlns:a16="http://schemas.microsoft.com/office/drawing/2014/main" id="{3F1620E7-6BBF-4F9F-B0C4-70E12FF313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5" name="AutoShape 3" descr="(question)">
          <a:extLst>
            <a:ext uri="{FF2B5EF4-FFF2-40B4-BE49-F238E27FC236}">
              <a16:creationId xmlns:a16="http://schemas.microsoft.com/office/drawing/2014/main" id="{C7864A39-70E6-4843-9AD2-6DAAB8C475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6" name="AutoShape 3" descr="(question)">
          <a:extLst>
            <a:ext uri="{FF2B5EF4-FFF2-40B4-BE49-F238E27FC236}">
              <a16:creationId xmlns:a16="http://schemas.microsoft.com/office/drawing/2014/main" id="{4456E9D6-FDBD-4802-AD56-A7A36F17C6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7" name="AutoShape 3" descr="(question)">
          <a:extLst>
            <a:ext uri="{FF2B5EF4-FFF2-40B4-BE49-F238E27FC236}">
              <a16:creationId xmlns:a16="http://schemas.microsoft.com/office/drawing/2014/main" id="{F705E3B0-250E-4280-BEAE-7732C6391A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8" name="AutoShape 3" descr="(question)">
          <a:extLst>
            <a:ext uri="{FF2B5EF4-FFF2-40B4-BE49-F238E27FC236}">
              <a16:creationId xmlns:a16="http://schemas.microsoft.com/office/drawing/2014/main" id="{C967E684-C714-418D-B5F9-383CC29502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59" name="AutoShape 3" descr="(question)">
          <a:extLst>
            <a:ext uri="{FF2B5EF4-FFF2-40B4-BE49-F238E27FC236}">
              <a16:creationId xmlns:a16="http://schemas.microsoft.com/office/drawing/2014/main" id="{34DCE9E3-A6AF-4D48-A701-62E1806FE1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0" name="AutoShape 3" descr="(question)">
          <a:extLst>
            <a:ext uri="{FF2B5EF4-FFF2-40B4-BE49-F238E27FC236}">
              <a16:creationId xmlns:a16="http://schemas.microsoft.com/office/drawing/2014/main" id="{6609E416-C630-49E7-BC5F-CE20E75585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1" name="AutoShape 3" descr="(question)">
          <a:extLst>
            <a:ext uri="{FF2B5EF4-FFF2-40B4-BE49-F238E27FC236}">
              <a16:creationId xmlns:a16="http://schemas.microsoft.com/office/drawing/2014/main" id="{40BD7A44-AF22-41A1-AA89-CBA1C09727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2" name="AutoShape 3" descr="(question)">
          <a:extLst>
            <a:ext uri="{FF2B5EF4-FFF2-40B4-BE49-F238E27FC236}">
              <a16:creationId xmlns:a16="http://schemas.microsoft.com/office/drawing/2014/main" id="{D590543C-0212-48F8-9AC9-EAC0CFFF6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3663" name="AutoShape 3" descr="(question)">
          <a:extLst>
            <a:ext uri="{FF2B5EF4-FFF2-40B4-BE49-F238E27FC236}">
              <a16:creationId xmlns:a16="http://schemas.microsoft.com/office/drawing/2014/main" id="{6443E9EF-5E66-4998-B984-F326384784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4" name="AutoShape 3" descr="(question)">
          <a:extLst>
            <a:ext uri="{FF2B5EF4-FFF2-40B4-BE49-F238E27FC236}">
              <a16:creationId xmlns:a16="http://schemas.microsoft.com/office/drawing/2014/main" id="{3C6BE271-3FBE-4292-BB26-0085AF596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5" name="AutoShape 3" descr="(question)">
          <a:extLst>
            <a:ext uri="{FF2B5EF4-FFF2-40B4-BE49-F238E27FC236}">
              <a16:creationId xmlns:a16="http://schemas.microsoft.com/office/drawing/2014/main" id="{8ADFE013-BE7C-4982-8293-1CA3C4C2DD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6" name="AutoShape 3" descr="(question)">
          <a:extLst>
            <a:ext uri="{FF2B5EF4-FFF2-40B4-BE49-F238E27FC236}">
              <a16:creationId xmlns:a16="http://schemas.microsoft.com/office/drawing/2014/main" id="{84C6CF19-E560-4E37-A56B-B200D0FC27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7" name="AutoShape 3" descr="(question)">
          <a:extLst>
            <a:ext uri="{FF2B5EF4-FFF2-40B4-BE49-F238E27FC236}">
              <a16:creationId xmlns:a16="http://schemas.microsoft.com/office/drawing/2014/main" id="{C2D160CB-D5B6-41FE-A160-F5C5D809D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8" name="AutoShape 3" descr="(question)">
          <a:extLst>
            <a:ext uri="{FF2B5EF4-FFF2-40B4-BE49-F238E27FC236}">
              <a16:creationId xmlns:a16="http://schemas.microsoft.com/office/drawing/2014/main" id="{A571A2E5-9368-411D-B149-DA6DC10E8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69" name="AutoShape 3" descr="(question)">
          <a:extLst>
            <a:ext uri="{FF2B5EF4-FFF2-40B4-BE49-F238E27FC236}">
              <a16:creationId xmlns:a16="http://schemas.microsoft.com/office/drawing/2014/main" id="{ECAC6DCB-9C21-42F9-9FF2-B21DA0EA08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0" name="AutoShape 3" descr="(question)">
          <a:extLst>
            <a:ext uri="{FF2B5EF4-FFF2-40B4-BE49-F238E27FC236}">
              <a16:creationId xmlns:a16="http://schemas.microsoft.com/office/drawing/2014/main" id="{41A2AD0C-CF3B-4C53-9DCF-E34C8DE97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1" name="AutoShape 3" descr="(question)">
          <a:extLst>
            <a:ext uri="{FF2B5EF4-FFF2-40B4-BE49-F238E27FC236}">
              <a16:creationId xmlns:a16="http://schemas.microsoft.com/office/drawing/2014/main" id="{FC8C7614-CB76-4D57-A47A-86D510DF1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2" name="AutoShape 3" descr="(question)">
          <a:extLst>
            <a:ext uri="{FF2B5EF4-FFF2-40B4-BE49-F238E27FC236}">
              <a16:creationId xmlns:a16="http://schemas.microsoft.com/office/drawing/2014/main" id="{95EFBA16-36EE-476D-A45C-630ABA6435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3" name="AutoShape 3" descr="(question)">
          <a:extLst>
            <a:ext uri="{FF2B5EF4-FFF2-40B4-BE49-F238E27FC236}">
              <a16:creationId xmlns:a16="http://schemas.microsoft.com/office/drawing/2014/main" id="{DD013903-64AD-4434-AA61-309314F2E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4" name="AutoShape 3" descr="(question)">
          <a:extLst>
            <a:ext uri="{FF2B5EF4-FFF2-40B4-BE49-F238E27FC236}">
              <a16:creationId xmlns:a16="http://schemas.microsoft.com/office/drawing/2014/main" id="{8A7C3B4C-E13A-4F70-AEBB-9DA4CE0A45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5" name="AutoShape 3" descr="(question)">
          <a:extLst>
            <a:ext uri="{FF2B5EF4-FFF2-40B4-BE49-F238E27FC236}">
              <a16:creationId xmlns:a16="http://schemas.microsoft.com/office/drawing/2014/main" id="{4EEEF04D-733B-4F97-8080-CC4E78B697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6" name="AutoShape 3" descr="(question)">
          <a:extLst>
            <a:ext uri="{FF2B5EF4-FFF2-40B4-BE49-F238E27FC236}">
              <a16:creationId xmlns:a16="http://schemas.microsoft.com/office/drawing/2014/main" id="{6C5B8C22-1CC6-4C72-BA46-6BE9130A09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7" name="AutoShape 3" descr="(question)">
          <a:extLst>
            <a:ext uri="{FF2B5EF4-FFF2-40B4-BE49-F238E27FC236}">
              <a16:creationId xmlns:a16="http://schemas.microsoft.com/office/drawing/2014/main" id="{B0B48343-59EB-464C-9921-8D6493A206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8" name="AutoShape 3" descr="(question)">
          <a:extLst>
            <a:ext uri="{FF2B5EF4-FFF2-40B4-BE49-F238E27FC236}">
              <a16:creationId xmlns:a16="http://schemas.microsoft.com/office/drawing/2014/main" id="{0794346A-3935-46E2-AE9B-624D1ABDFA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79" name="AutoShape 3" descr="(question)">
          <a:extLst>
            <a:ext uri="{FF2B5EF4-FFF2-40B4-BE49-F238E27FC236}">
              <a16:creationId xmlns:a16="http://schemas.microsoft.com/office/drawing/2014/main" id="{DB606AB8-EEC0-4651-9BFB-F1F30AFC4C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0" name="AutoShape 3" descr="(question)">
          <a:extLst>
            <a:ext uri="{FF2B5EF4-FFF2-40B4-BE49-F238E27FC236}">
              <a16:creationId xmlns:a16="http://schemas.microsoft.com/office/drawing/2014/main" id="{2A43CE7C-30EB-4E56-9B84-13090BD47E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1" name="AutoShape 3" descr="(question)">
          <a:extLst>
            <a:ext uri="{FF2B5EF4-FFF2-40B4-BE49-F238E27FC236}">
              <a16:creationId xmlns:a16="http://schemas.microsoft.com/office/drawing/2014/main" id="{D2C3FEC1-7971-4A65-B616-D5F011EDD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2" name="AutoShape 3" descr="(question)">
          <a:extLst>
            <a:ext uri="{FF2B5EF4-FFF2-40B4-BE49-F238E27FC236}">
              <a16:creationId xmlns:a16="http://schemas.microsoft.com/office/drawing/2014/main" id="{6B7BF63B-B4C8-428D-8C91-2F7A9F45FF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3" name="AutoShape 3" descr="(question)">
          <a:extLst>
            <a:ext uri="{FF2B5EF4-FFF2-40B4-BE49-F238E27FC236}">
              <a16:creationId xmlns:a16="http://schemas.microsoft.com/office/drawing/2014/main" id="{1EA3AE2D-14C9-45C9-BCFA-34BAD1631A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4" name="AutoShape 3" descr="(question)">
          <a:extLst>
            <a:ext uri="{FF2B5EF4-FFF2-40B4-BE49-F238E27FC236}">
              <a16:creationId xmlns:a16="http://schemas.microsoft.com/office/drawing/2014/main" id="{4B661554-CF1A-40F6-8C78-97F6BDDFE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5" name="AutoShape 3" descr="(question)">
          <a:extLst>
            <a:ext uri="{FF2B5EF4-FFF2-40B4-BE49-F238E27FC236}">
              <a16:creationId xmlns:a16="http://schemas.microsoft.com/office/drawing/2014/main" id="{28B2AF9B-1B9A-44A8-93B3-BF434A80F8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6" name="AutoShape 3" descr="(question)">
          <a:extLst>
            <a:ext uri="{FF2B5EF4-FFF2-40B4-BE49-F238E27FC236}">
              <a16:creationId xmlns:a16="http://schemas.microsoft.com/office/drawing/2014/main" id="{6CE5A03E-7A69-4A65-B2ED-95D56653E1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7" name="AutoShape 3" descr="(question)">
          <a:extLst>
            <a:ext uri="{FF2B5EF4-FFF2-40B4-BE49-F238E27FC236}">
              <a16:creationId xmlns:a16="http://schemas.microsoft.com/office/drawing/2014/main" id="{A62A48AE-11A1-4B13-8434-BE635CEEBE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8" name="AutoShape 3" descr="(question)">
          <a:extLst>
            <a:ext uri="{FF2B5EF4-FFF2-40B4-BE49-F238E27FC236}">
              <a16:creationId xmlns:a16="http://schemas.microsoft.com/office/drawing/2014/main" id="{8044F02B-3494-4EE5-9BA3-7F9FFD2F8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89" name="AutoShape 3" descr="(question)">
          <a:extLst>
            <a:ext uri="{FF2B5EF4-FFF2-40B4-BE49-F238E27FC236}">
              <a16:creationId xmlns:a16="http://schemas.microsoft.com/office/drawing/2014/main" id="{0E91043D-A32D-456A-B52D-41353087CE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0" name="AutoShape 3" descr="(question)">
          <a:extLst>
            <a:ext uri="{FF2B5EF4-FFF2-40B4-BE49-F238E27FC236}">
              <a16:creationId xmlns:a16="http://schemas.microsoft.com/office/drawing/2014/main" id="{59C09801-F065-426C-AD00-911B43ADFE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1" name="AutoShape 3" descr="(question)">
          <a:extLst>
            <a:ext uri="{FF2B5EF4-FFF2-40B4-BE49-F238E27FC236}">
              <a16:creationId xmlns:a16="http://schemas.microsoft.com/office/drawing/2014/main" id="{AF71508E-053D-4E4F-8348-AEF9B1BE1E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2" name="AutoShape 3" descr="(question)">
          <a:extLst>
            <a:ext uri="{FF2B5EF4-FFF2-40B4-BE49-F238E27FC236}">
              <a16:creationId xmlns:a16="http://schemas.microsoft.com/office/drawing/2014/main" id="{B944DB6A-3065-4420-A4B4-ACCEE4A5F7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3" name="AutoShape 3" descr="(question)">
          <a:extLst>
            <a:ext uri="{FF2B5EF4-FFF2-40B4-BE49-F238E27FC236}">
              <a16:creationId xmlns:a16="http://schemas.microsoft.com/office/drawing/2014/main" id="{5C0F9F03-9660-4BFB-A804-6A41B2568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4" name="AutoShape 3" descr="(question)">
          <a:extLst>
            <a:ext uri="{FF2B5EF4-FFF2-40B4-BE49-F238E27FC236}">
              <a16:creationId xmlns:a16="http://schemas.microsoft.com/office/drawing/2014/main" id="{97EF8326-CB7C-481E-AB02-3064DF1AF2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5" name="AutoShape 3" descr="(question)">
          <a:extLst>
            <a:ext uri="{FF2B5EF4-FFF2-40B4-BE49-F238E27FC236}">
              <a16:creationId xmlns:a16="http://schemas.microsoft.com/office/drawing/2014/main" id="{80D32B1F-4DA7-48F8-994C-8E952D6E01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6" name="AutoShape 3" descr="(question)">
          <a:extLst>
            <a:ext uri="{FF2B5EF4-FFF2-40B4-BE49-F238E27FC236}">
              <a16:creationId xmlns:a16="http://schemas.microsoft.com/office/drawing/2014/main" id="{99D08C98-608F-47F2-A9CB-258D1882B5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7" name="AutoShape 3" descr="(question)">
          <a:extLst>
            <a:ext uri="{FF2B5EF4-FFF2-40B4-BE49-F238E27FC236}">
              <a16:creationId xmlns:a16="http://schemas.microsoft.com/office/drawing/2014/main" id="{3B016C2A-00AB-48D8-80C7-3754A5A380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8" name="AutoShape 3" descr="(question)">
          <a:extLst>
            <a:ext uri="{FF2B5EF4-FFF2-40B4-BE49-F238E27FC236}">
              <a16:creationId xmlns:a16="http://schemas.microsoft.com/office/drawing/2014/main" id="{663500E3-CF31-4FD5-ACA2-10562BEA7F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699" name="AutoShape 3" descr="(question)">
          <a:extLst>
            <a:ext uri="{FF2B5EF4-FFF2-40B4-BE49-F238E27FC236}">
              <a16:creationId xmlns:a16="http://schemas.microsoft.com/office/drawing/2014/main" id="{F0257A9A-A73A-4A0B-8E42-D199D6071C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0" name="AutoShape 3" descr="(question)">
          <a:extLst>
            <a:ext uri="{FF2B5EF4-FFF2-40B4-BE49-F238E27FC236}">
              <a16:creationId xmlns:a16="http://schemas.microsoft.com/office/drawing/2014/main" id="{7A9CFBEE-EAFF-4AF8-9FB5-12BDAABBC2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1" name="AutoShape 3" descr="(question)">
          <a:extLst>
            <a:ext uri="{FF2B5EF4-FFF2-40B4-BE49-F238E27FC236}">
              <a16:creationId xmlns:a16="http://schemas.microsoft.com/office/drawing/2014/main" id="{7562E0D2-C0D9-4FF2-9459-84633398AE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2" name="AutoShape 3" descr="(question)">
          <a:extLst>
            <a:ext uri="{FF2B5EF4-FFF2-40B4-BE49-F238E27FC236}">
              <a16:creationId xmlns:a16="http://schemas.microsoft.com/office/drawing/2014/main" id="{0372340B-E13C-4724-84C5-8B60CE8C8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3" name="AutoShape 3" descr="(question)">
          <a:extLst>
            <a:ext uri="{FF2B5EF4-FFF2-40B4-BE49-F238E27FC236}">
              <a16:creationId xmlns:a16="http://schemas.microsoft.com/office/drawing/2014/main" id="{5DDD9127-D492-4E17-8AC0-6903B6E8BB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4" name="AutoShape 3" descr="(question)">
          <a:extLst>
            <a:ext uri="{FF2B5EF4-FFF2-40B4-BE49-F238E27FC236}">
              <a16:creationId xmlns:a16="http://schemas.microsoft.com/office/drawing/2014/main" id="{51A01E19-6444-419A-B9C5-21427FC9A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5" name="AutoShape 3" descr="(question)">
          <a:extLst>
            <a:ext uri="{FF2B5EF4-FFF2-40B4-BE49-F238E27FC236}">
              <a16:creationId xmlns:a16="http://schemas.microsoft.com/office/drawing/2014/main" id="{D12DCBFD-4F7A-4C01-B816-0A73823B68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6" name="AutoShape 3" descr="(question)">
          <a:extLst>
            <a:ext uri="{FF2B5EF4-FFF2-40B4-BE49-F238E27FC236}">
              <a16:creationId xmlns:a16="http://schemas.microsoft.com/office/drawing/2014/main" id="{B5BF2F95-884B-4ABA-980A-3ED50454DD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7" name="AutoShape 3" descr="(question)">
          <a:extLst>
            <a:ext uri="{FF2B5EF4-FFF2-40B4-BE49-F238E27FC236}">
              <a16:creationId xmlns:a16="http://schemas.microsoft.com/office/drawing/2014/main" id="{43F2B109-3F2B-4D56-96E5-1E5FDEEF2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8" name="AutoShape 3" descr="(question)">
          <a:extLst>
            <a:ext uri="{FF2B5EF4-FFF2-40B4-BE49-F238E27FC236}">
              <a16:creationId xmlns:a16="http://schemas.microsoft.com/office/drawing/2014/main" id="{051A79ED-576D-47F5-BE54-BE74D69698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09" name="AutoShape 3" descr="(question)">
          <a:extLst>
            <a:ext uri="{FF2B5EF4-FFF2-40B4-BE49-F238E27FC236}">
              <a16:creationId xmlns:a16="http://schemas.microsoft.com/office/drawing/2014/main" id="{2291F232-BD09-4B38-93A7-9DAAC6118C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0" name="AutoShape 3" descr="(question)">
          <a:extLst>
            <a:ext uri="{FF2B5EF4-FFF2-40B4-BE49-F238E27FC236}">
              <a16:creationId xmlns:a16="http://schemas.microsoft.com/office/drawing/2014/main" id="{5B45373B-33A4-4002-A6AE-0C9EEF0FE1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1" name="AutoShape 3" descr="(question)">
          <a:extLst>
            <a:ext uri="{FF2B5EF4-FFF2-40B4-BE49-F238E27FC236}">
              <a16:creationId xmlns:a16="http://schemas.microsoft.com/office/drawing/2014/main" id="{8D771484-0962-4984-AFB4-0D3D7A4E4A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2" name="AutoShape 3" descr="(question)">
          <a:extLst>
            <a:ext uri="{FF2B5EF4-FFF2-40B4-BE49-F238E27FC236}">
              <a16:creationId xmlns:a16="http://schemas.microsoft.com/office/drawing/2014/main" id="{5923EB3A-7422-4C73-AF2A-15F2542BBA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3" name="AutoShape 3" descr="(question)">
          <a:extLst>
            <a:ext uri="{FF2B5EF4-FFF2-40B4-BE49-F238E27FC236}">
              <a16:creationId xmlns:a16="http://schemas.microsoft.com/office/drawing/2014/main" id="{EF3A1EEF-0009-43E3-91C1-C000B532C3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4" name="AutoShape 3" descr="(question)">
          <a:extLst>
            <a:ext uri="{FF2B5EF4-FFF2-40B4-BE49-F238E27FC236}">
              <a16:creationId xmlns:a16="http://schemas.microsoft.com/office/drawing/2014/main" id="{5E306373-D1E0-4DAF-B2CA-E55502FF5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5" name="AutoShape 3" descr="(question)">
          <a:extLst>
            <a:ext uri="{FF2B5EF4-FFF2-40B4-BE49-F238E27FC236}">
              <a16:creationId xmlns:a16="http://schemas.microsoft.com/office/drawing/2014/main" id="{20CB93E6-E37C-468D-A739-8FD5310F75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6" name="AutoShape 3" descr="(question)">
          <a:extLst>
            <a:ext uri="{FF2B5EF4-FFF2-40B4-BE49-F238E27FC236}">
              <a16:creationId xmlns:a16="http://schemas.microsoft.com/office/drawing/2014/main" id="{ABC1440E-808C-4199-BDE9-E3790F2D8E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7" name="AutoShape 3" descr="(question)">
          <a:extLst>
            <a:ext uri="{FF2B5EF4-FFF2-40B4-BE49-F238E27FC236}">
              <a16:creationId xmlns:a16="http://schemas.microsoft.com/office/drawing/2014/main" id="{12062267-5D9A-4347-82C3-B4C4C9051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8" name="AutoShape 3" descr="(question)">
          <a:extLst>
            <a:ext uri="{FF2B5EF4-FFF2-40B4-BE49-F238E27FC236}">
              <a16:creationId xmlns:a16="http://schemas.microsoft.com/office/drawing/2014/main" id="{B07C0287-A700-4D42-87E8-91B04E807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19" name="AutoShape 3" descr="(question)">
          <a:extLst>
            <a:ext uri="{FF2B5EF4-FFF2-40B4-BE49-F238E27FC236}">
              <a16:creationId xmlns:a16="http://schemas.microsoft.com/office/drawing/2014/main" id="{FC38F46E-148E-4615-9072-1D6BE543C1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0" name="AutoShape 3" descr="(question)">
          <a:extLst>
            <a:ext uri="{FF2B5EF4-FFF2-40B4-BE49-F238E27FC236}">
              <a16:creationId xmlns:a16="http://schemas.microsoft.com/office/drawing/2014/main" id="{4CBD6346-8885-4445-80DC-8DC5267C8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1" name="AutoShape 3" descr="(question)">
          <a:extLst>
            <a:ext uri="{FF2B5EF4-FFF2-40B4-BE49-F238E27FC236}">
              <a16:creationId xmlns:a16="http://schemas.microsoft.com/office/drawing/2014/main" id="{1182FFCE-854B-47DD-ABD6-462F5CD969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2" name="AutoShape 3" descr="(question)">
          <a:extLst>
            <a:ext uri="{FF2B5EF4-FFF2-40B4-BE49-F238E27FC236}">
              <a16:creationId xmlns:a16="http://schemas.microsoft.com/office/drawing/2014/main" id="{E590136F-856C-4D66-98D7-708EE5A70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3" name="AutoShape 3" descr="(question)">
          <a:extLst>
            <a:ext uri="{FF2B5EF4-FFF2-40B4-BE49-F238E27FC236}">
              <a16:creationId xmlns:a16="http://schemas.microsoft.com/office/drawing/2014/main" id="{B1137209-5BF4-4C57-B4A4-761ECB03D2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4" name="AutoShape 3" descr="(question)">
          <a:extLst>
            <a:ext uri="{FF2B5EF4-FFF2-40B4-BE49-F238E27FC236}">
              <a16:creationId xmlns:a16="http://schemas.microsoft.com/office/drawing/2014/main" id="{32DBB006-9820-49BB-8689-B40336CAAB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5" name="AutoShape 3" descr="(question)">
          <a:extLst>
            <a:ext uri="{FF2B5EF4-FFF2-40B4-BE49-F238E27FC236}">
              <a16:creationId xmlns:a16="http://schemas.microsoft.com/office/drawing/2014/main" id="{551DF3A4-7B5D-456D-8FBF-5A45858A1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6" name="AutoShape 3" descr="(question)">
          <a:extLst>
            <a:ext uri="{FF2B5EF4-FFF2-40B4-BE49-F238E27FC236}">
              <a16:creationId xmlns:a16="http://schemas.microsoft.com/office/drawing/2014/main" id="{E48D9925-41ED-497D-BBCE-E4773466C3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7" name="AutoShape 3" descr="(question)">
          <a:extLst>
            <a:ext uri="{FF2B5EF4-FFF2-40B4-BE49-F238E27FC236}">
              <a16:creationId xmlns:a16="http://schemas.microsoft.com/office/drawing/2014/main" id="{2FD312A7-55D1-48EF-AAC6-C919F698A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8" name="AutoShape 3" descr="(question)">
          <a:extLst>
            <a:ext uri="{FF2B5EF4-FFF2-40B4-BE49-F238E27FC236}">
              <a16:creationId xmlns:a16="http://schemas.microsoft.com/office/drawing/2014/main" id="{4E263C9F-DABA-4052-80EE-744B6DE8F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29" name="AutoShape 3" descr="(question)">
          <a:extLst>
            <a:ext uri="{FF2B5EF4-FFF2-40B4-BE49-F238E27FC236}">
              <a16:creationId xmlns:a16="http://schemas.microsoft.com/office/drawing/2014/main" id="{D1AB071F-9A19-4D5B-92B6-5C2627471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0" name="AutoShape 3" descr="(question)">
          <a:extLst>
            <a:ext uri="{FF2B5EF4-FFF2-40B4-BE49-F238E27FC236}">
              <a16:creationId xmlns:a16="http://schemas.microsoft.com/office/drawing/2014/main" id="{CFB51237-A3E2-4507-BA6A-CA68B52D6C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1" name="AutoShape 3" descr="(question)">
          <a:extLst>
            <a:ext uri="{FF2B5EF4-FFF2-40B4-BE49-F238E27FC236}">
              <a16:creationId xmlns:a16="http://schemas.microsoft.com/office/drawing/2014/main" id="{842728A7-5D3D-4C64-BDB7-DA1288E050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2" name="AutoShape 3" descr="(question)">
          <a:extLst>
            <a:ext uri="{FF2B5EF4-FFF2-40B4-BE49-F238E27FC236}">
              <a16:creationId xmlns:a16="http://schemas.microsoft.com/office/drawing/2014/main" id="{A4368366-D8DF-4314-BE95-79EDF9CBC9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3" name="AutoShape 3" descr="(question)">
          <a:extLst>
            <a:ext uri="{FF2B5EF4-FFF2-40B4-BE49-F238E27FC236}">
              <a16:creationId xmlns:a16="http://schemas.microsoft.com/office/drawing/2014/main" id="{3BA48BF0-56DF-4DBA-9FC8-5D3A988927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4" name="AutoShape 3" descr="(question)">
          <a:extLst>
            <a:ext uri="{FF2B5EF4-FFF2-40B4-BE49-F238E27FC236}">
              <a16:creationId xmlns:a16="http://schemas.microsoft.com/office/drawing/2014/main" id="{FCC2B94E-129E-49E1-80CA-5A9421EBCF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5" name="AutoShape 3" descr="(question)">
          <a:extLst>
            <a:ext uri="{FF2B5EF4-FFF2-40B4-BE49-F238E27FC236}">
              <a16:creationId xmlns:a16="http://schemas.microsoft.com/office/drawing/2014/main" id="{CD7B5B44-BF3B-477E-A659-D923A6A53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6" name="AutoShape 3" descr="(question)">
          <a:extLst>
            <a:ext uri="{FF2B5EF4-FFF2-40B4-BE49-F238E27FC236}">
              <a16:creationId xmlns:a16="http://schemas.microsoft.com/office/drawing/2014/main" id="{4BE63671-E259-4E8A-A150-69EB4B1AB2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7" name="AutoShape 3" descr="(question)">
          <a:extLst>
            <a:ext uri="{FF2B5EF4-FFF2-40B4-BE49-F238E27FC236}">
              <a16:creationId xmlns:a16="http://schemas.microsoft.com/office/drawing/2014/main" id="{2ECC2A34-5E62-49A1-9A0D-50E8F4175D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8" name="AutoShape 3" descr="(question)">
          <a:extLst>
            <a:ext uri="{FF2B5EF4-FFF2-40B4-BE49-F238E27FC236}">
              <a16:creationId xmlns:a16="http://schemas.microsoft.com/office/drawing/2014/main" id="{0BDA0BCA-7EDA-49DC-A433-A6613C161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39" name="AutoShape 3" descr="(question)">
          <a:extLst>
            <a:ext uri="{FF2B5EF4-FFF2-40B4-BE49-F238E27FC236}">
              <a16:creationId xmlns:a16="http://schemas.microsoft.com/office/drawing/2014/main" id="{1F297519-403E-4D2F-AF2B-781C0AA94B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0" name="AutoShape 3" descr="(question)">
          <a:extLst>
            <a:ext uri="{FF2B5EF4-FFF2-40B4-BE49-F238E27FC236}">
              <a16:creationId xmlns:a16="http://schemas.microsoft.com/office/drawing/2014/main" id="{F85DBE72-0BE6-45E3-9CF5-712B01E9F0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1" name="AutoShape 3" descr="(question)">
          <a:extLst>
            <a:ext uri="{FF2B5EF4-FFF2-40B4-BE49-F238E27FC236}">
              <a16:creationId xmlns:a16="http://schemas.microsoft.com/office/drawing/2014/main" id="{628C24C6-D0BC-4B26-8B7E-4561CF4678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2" name="AutoShape 3" descr="(question)">
          <a:extLst>
            <a:ext uri="{FF2B5EF4-FFF2-40B4-BE49-F238E27FC236}">
              <a16:creationId xmlns:a16="http://schemas.microsoft.com/office/drawing/2014/main" id="{BB3919A3-B846-47FC-A82C-7CDDB698D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3" name="AutoShape 3" descr="(question)">
          <a:extLst>
            <a:ext uri="{FF2B5EF4-FFF2-40B4-BE49-F238E27FC236}">
              <a16:creationId xmlns:a16="http://schemas.microsoft.com/office/drawing/2014/main" id="{3C0B8820-E1AD-41C9-9C41-39C52A3D4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4" name="AutoShape 3" descr="(question)">
          <a:extLst>
            <a:ext uri="{FF2B5EF4-FFF2-40B4-BE49-F238E27FC236}">
              <a16:creationId xmlns:a16="http://schemas.microsoft.com/office/drawing/2014/main" id="{3C6E3B7E-C2EA-4904-8905-9A467CF755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5" name="AutoShape 3" descr="(question)">
          <a:extLst>
            <a:ext uri="{FF2B5EF4-FFF2-40B4-BE49-F238E27FC236}">
              <a16:creationId xmlns:a16="http://schemas.microsoft.com/office/drawing/2014/main" id="{22E43473-B167-4EA5-B0B1-D991935A7A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6" name="AutoShape 3" descr="(question)">
          <a:extLst>
            <a:ext uri="{FF2B5EF4-FFF2-40B4-BE49-F238E27FC236}">
              <a16:creationId xmlns:a16="http://schemas.microsoft.com/office/drawing/2014/main" id="{DC5AD854-7E2B-406F-84CE-C0C035885A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7" name="AutoShape 3" descr="(question)">
          <a:extLst>
            <a:ext uri="{FF2B5EF4-FFF2-40B4-BE49-F238E27FC236}">
              <a16:creationId xmlns:a16="http://schemas.microsoft.com/office/drawing/2014/main" id="{C5C04536-31BA-4EF0-871E-C987841CF6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8" name="AutoShape 3" descr="(question)">
          <a:extLst>
            <a:ext uri="{FF2B5EF4-FFF2-40B4-BE49-F238E27FC236}">
              <a16:creationId xmlns:a16="http://schemas.microsoft.com/office/drawing/2014/main" id="{67473669-95E8-4D3A-B023-DB6877BFF8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49" name="AutoShape 3" descr="(question)">
          <a:extLst>
            <a:ext uri="{FF2B5EF4-FFF2-40B4-BE49-F238E27FC236}">
              <a16:creationId xmlns:a16="http://schemas.microsoft.com/office/drawing/2014/main" id="{C96C6742-A0AB-4A83-A16F-791F9A7897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0" name="AutoShape 3" descr="(question)">
          <a:extLst>
            <a:ext uri="{FF2B5EF4-FFF2-40B4-BE49-F238E27FC236}">
              <a16:creationId xmlns:a16="http://schemas.microsoft.com/office/drawing/2014/main" id="{C447E0D2-2E0C-49DA-9EAB-8103260DD4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1" name="AutoShape 3" descr="(question)">
          <a:extLst>
            <a:ext uri="{FF2B5EF4-FFF2-40B4-BE49-F238E27FC236}">
              <a16:creationId xmlns:a16="http://schemas.microsoft.com/office/drawing/2014/main" id="{C59F75A5-07D8-4FD1-8117-09281AEF33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2" name="AutoShape 3" descr="(question)">
          <a:extLst>
            <a:ext uri="{FF2B5EF4-FFF2-40B4-BE49-F238E27FC236}">
              <a16:creationId xmlns:a16="http://schemas.microsoft.com/office/drawing/2014/main" id="{5F5311E4-CC18-49D0-9085-D1659BE85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3" name="AutoShape 3" descr="(question)">
          <a:extLst>
            <a:ext uri="{FF2B5EF4-FFF2-40B4-BE49-F238E27FC236}">
              <a16:creationId xmlns:a16="http://schemas.microsoft.com/office/drawing/2014/main" id="{A81EA541-4C66-48AD-9179-93E4177AC9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4" name="AutoShape 3" descr="(question)">
          <a:extLst>
            <a:ext uri="{FF2B5EF4-FFF2-40B4-BE49-F238E27FC236}">
              <a16:creationId xmlns:a16="http://schemas.microsoft.com/office/drawing/2014/main" id="{68863E71-85A6-4090-96A7-FCA4A9BB32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5" name="AutoShape 3" descr="(question)">
          <a:extLst>
            <a:ext uri="{FF2B5EF4-FFF2-40B4-BE49-F238E27FC236}">
              <a16:creationId xmlns:a16="http://schemas.microsoft.com/office/drawing/2014/main" id="{18D3F25F-1130-4658-A28D-09A3356EB9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6" name="AutoShape 3" descr="(question)">
          <a:extLst>
            <a:ext uri="{FF2B5EF4-FFF2-40B4-BE49-F238E27FC236}">
              <a16:creationId xmlns:a16="http://schemas.microsoft.com/office/drawing/2014/main" id="{6FD12B1C-08E6-4AEC-BB50-CCEBC0E7E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7" name="AutoShape 3" descr="(question)">
          <a:extLst>
            <a:ext uri="{FF2B5EF4-FFF2-40B4-BE49-F238E27FC236}">
              <a16:creationId xmlns:a16="http://schemas.microsoft.com/office/drawing/2014/main" id="{9E466AF0-554B-40C6-93AC-816CD2B290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8" name="AutoShape 3" descr="(question)">
          <a:extLst>
            <a:ext uri="{FF2B5EF4-FFF2-40B4-BE49-F238E27FC236}">
              <a16:creationId xmlns:a16="http://schemas.microsoft.com/office/drawing/2014/main" id="{ABFC2331-7508-4A56-8443-91BDD6B2AD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59" name="AutoShape 3" descr="(question)">
          <a:extLst>
            <a:ext uri="{FF2B5EF4-FFF2-40B4-BE49-F238E27FC236}">
              <a16:creationId xmlns:a16="http://schemas.microsoft.com/office/drawing/2014/main" id="{2BCEB45C-81D1-450E-ADCE-CB7B939DCE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0" name="AutoShape 3" descr="(question)">
          <a:extLst>
            <a:ext uri="{FF2B5EF4-FFF2-40B4-BE49-F238E27FC236}">
              <a16:creationId xmlns:a16="http://schemas.microsoft.com/office/drawing/2014/main" id="{A371BEAB-07EB-4C89-9B71-453E35AF2E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1" name="AutoShape 3" descr="(question)">
          <a:extLst>
            <a:ext uri="{FF2B5EF4-FFF2-40B4-BE49-F238E27FC236}">
              <a16:creationId xmlns:a16="http://schemas.microsoft.com/office/drawing/2014/main" id="{A3303F88-F504-49F1-950F-8A151FC3B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2" name="AutoShape 3" descr="(question)">
          <a:extLst>
            <a:ext uri="{FF2B5EF4-FFF2-40B4-BE49-F238E27FC236}">
              <a16:creationId xmlns:a16="http://schemas.microsoft.com/office/drawing/2014/main" id="{BB73D780-51E7-4D60-9D9F-08D02EE79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3" name="AutoShape 3" descr="(question)">
          <a:extLst>
            <a:ext uri="{FF2B5EF4-FFF2-40B4-BE49-F238E27FC236}">
              <a16:creationId xmlns:a16="http://schemas.microsoft.com/office/drawing/2014/main" id="{2C2F90FA-F8E0-421A-A463-04D742D0B1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4" name="AutoShape 3" descr="(question)">
          <a:extLst>
            <a:ext uri="{FF2B5EF4-FFF2-40B4-BE49-F238E27FC236}">
              <a16:creationId xmlns:a16="http://schemas.microsoft.com/office/drawing/2014/main" id="{32F20CC5-F243-4C17-B05C-690CCAA85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5" name="AutoShape 3" descr="(question)">
          <a:extLst>
            <a:ext uri="{FF2B5EF4-FFF2-40B4-BE49-F238E27FC236}">
              <a16:creationId xmlns:a16="http://schemas.microsoft.com/office/drawing/2014/main" id="{0A6896C0-6F16-46D3-ABCB-2D66507D9B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6" name="AutoShape 3" descr="(question)">
          <a:extLst>
            <a:ext uri="{FF2B5EF4-FFF2-40B4-BE49-F238E27FC236}">
              <a16:creationId xmlns:a16="http://schemas.microsoft.com/office/drawing/2014/main" id="{0A747C63-5216-4E2B-A71A-615D83E7F2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7" name="AutoShape 3" descr="(question)">
          <a:extLst>
            <a:ext uri="{FF2B5EF4-FFF2-40B4-BE49-F238E27FC236}">
              <a16:creationId xmlns:a16="http://schemas.microsoft.com/office/drawing/2014/main" id="{4EFB4AA9-AA73-46AD-A670-484B7A08C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8" name="AutoShape 3" descr="(question)">
          <a:extLst>
            <a:ext uri="{FF2B5EF4-FFF2-40B4-BE49-F238E27FC236}">
              <a16:creationId xmlns:a16="http://schemas.microsoft.com/office/drawing/2014/main" id="{90E9154B-94BA-48BF-9C09-80AC2355A0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69" name="AutoShape 3" descr="(question)">
          <a:extLst>
            <a:ext uri="{FF2B5EF4-FFF2-40B4-BE49-F238E27FC236}">
              <a16:creationId xmlns:a16="http://schemas.microsoft.com/office/drawing/2014/main" id="{3B21EFFD-56B8-4DFF-B6A5-90B931C94F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0" name="AutoShape 3" descr="(question)">
          <a:extLst>
            <a:ext uri="{FF2B5EF4-FFF2-40B4-BE49-F238E27FC236}">
              <a16:creationId xmlns:a16="http://schemas.microsoft.com/office/drawing/2014/main" id="{D3866FD4-1117-4FD6-9B3A-858F392B00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1" name="AutoShape 3" descr="(question)">
          <a:extLst>
            <a:ext uri="{FF2B5EF4-FFF2-40B4-BE49-F238E27FC236}">
              <a16:creationId xmlns:a16="http://schemas.microsoft.com/office/drawing/2014/main" id="{B0DEF954-0B82-4384-BACF-427BCA139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2" name="AutoShape 3" descr="(question)">
          <a:extLst>
            <a:ext uri="{FF2B5EF4-FFF2-40B4-BE49-F238E27FC236}">
              <a16:creationId xmlns:a16="http://schemas.microsoft.com/office/drawing/2014/main" id="{090EF4C4-CD96-4D72-B320-81617217A3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3" name="AutoShape 3" descr="(question)">
          <a:extLst>
            <a:ext uri="{FF2B5EF4-FFF2-40B4-BE49-F238E27FC236}">
              <a16:creationId xmlns:a16="http://schemas.microsoft.com/office/drawing/2014/main" id="{8BC6D441-8980-4B45-A695-E2DA75A521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4" name="AutoShape 3" descr="(question)">
          <a:extLst>
            <a:ext uri="{FF2B5EF4-FFF2-40B4-BE49-F238E27FC236}">
              <a16:creationId xmlns:a16="http://schemas.microsoft.com/office/drawing/2014/main" id="{EDB5A61F-5718-4E6B-B387-071D0D9AA5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5" name="AutoShape 3" descr="(question)">
          <a:extLst>
            <a:ext uri="{FF2B5EF4-FFF2-40B4-BE49-F238E27FC236}">
              <a16:creationId xmlns:a16="http://schemas.microsoft.com/office/drawing/2014/main" id="{F7415489-EA0C-422B-A550-DCE45DA99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6" name="AutoShape 3" descr="(question)">
          <a:extLst>
            <a:ext uri="{FF2B5EF4-FFF2-40B4-BE49-F238E27FC236}">
              <a16:creationId xmlns:a16="http://schemas.microsoft.com/office/drawing/2014/main" id="{693F82FB-8A7C-4711-A730-2C868E911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7" name="AutoShape 3" descr="(question)">
          <a:extLst>
            <a:ext uri="{FF2B5EF4-FFF2-40B4-BE49-F238E27FC236}">
              <a16:creationId xmlns:a16="http://schemas.microsoft.com/office/drawing/2014/main" id="{D008E54A-52F9-497D-BA2B-D72EB0D949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8" name="AutoShape 3" descr="(question)">
          <a:extLst>
            <a:ext uri="{FF2B5EF4-FFF2-40B4-BE49-F238E27FC236}">
              <a16:creationId xmlns:a16="http://schemas.microsoft.com/office/drawing/2014/main" id="{04373A39-F42B-4853-A241-86056C33A9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79" name="AutoShape 3" descr="(question)">
          <a:extLst>
            <a:ext uri="{FF2B5EF4-FFF2-40B4-BE49-F238E27FC236}">
              <a16:creationId xmlns:a16="http://schemas.microsoft.com/office/drawing/2014/main" id="{39C5B082-1CCD-4C9B-B9E1-136205E01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0" name="AutoShape 3" descr="(question)">
          <a:extLst>
            <a:ext uri="{FF2B5EF4-FFF2-40B4-BE49-F238E27FC236}">
              <a16:creationId xmlns:a16="http://schemas.microsoft.com/office/drawing/2014/main" id="{760E1C3C-C0FD-4F11-BFEA-2103EFD062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1" name="AutoShape 3" descr="(question)">
          <a:extLst>
            <a:ext uri="{FF2B5EF4-FFF2-40B4-BE49-F238E27FC236}">
              <a16:creationId xmlns:a16="http://schemas.microsoft.com/office/drawing/2014/main" id="{3F963CDA-9002-4F48-8EF5-DCF6DD0BD4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2" name="AutoShape 3" descr="(question)">
          <a:extLst>
            <a:ext uri="{FF2B5EF4-FFF2-40B4-BE49-F238E27FC236}">
              <a16:creationId xmlns:a16="http://schemas.microsoft.com/office/drawing/2014/main" id="{6B994192-F3AC-46AC-862C-5FC6182C4D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3" name="AutoShape 3" descr="(question)">
          <a:extLst>
            <a:ext uri="{FF2B5EF4-FFF2-40B4-BE49-F238E27FC236}">
              <a16:creationId xmlns:a16="http://schemas.microsoft.com/office/drawing/2014/main" id="{0D9E6782-C384-47F9-84E1-F94085A731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4" name="AutoShape 3" descr="(question)">
          <a:extLst>
            <a:ext uri="{FF2B5EF4-FFF2-40B4-BE49-F238E27FC236}">
              <a16:creationId xmlns:a16="http://schemas.microsoft.com/office/drawing/2014/main" id="{66799EC9-6A65-4159-A4C0-A2CEC600B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5" name="AutoShape 3" descr="(question)">
          <a:extLst>
            <a:ext uri="{FF2B5EF4-FFF2-40B4-BE49-F238E27FC236}">
              <a16:creationId xmlns:a16="http://schemas.microsoft.com/office/drawing/2014/main" id="{DFEEA29A-BD05-4577-B192-34FBF02F6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6" name="AutoShape 3" descr="(question)">
          <a:extLst>
            <a:ext uri="{FF2B5EF4-FFF2-40B4-BE49-F238E27FC236}">
              <a16:creationId xmlns:a16="http://schemas.microsoft.com/office/drawing/2014/main" id="{B0AA1769-79E2-4C50-9064-7A964B9C6B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7" name="AutoShape 3" descr="(question)">
          <a:extLst>
            <a:ext uri="{FF2B5EF4-FFF2-40B4-BE49-F238E27FC236}">
              <a16:creationId xmlns:a16="http://schemas.microsoft.com/office/drawing/2014/main" id="{ED2559D5-1E6E-4EFF-830D-AA1166379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8" name="AutoShape 3" descr="(question)">
          <a:extLst>
            <a:ext uri="{FF2B5EF4-FFF2-40B4-BE49-F238E27FC236}">
              <a16:creationId xmlns:a16="http://schemas.microsoft.com/office/drawing/2014/main" id="{3DEE6AB2-7E6A-4531-B7F3-6A4C6A47F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89" name="AutoShape 3" descr="(question)">
          <a:extLst>
            <a:ext uri="{FF2B5EF4-FFF2-40B4-BE49-F238E27FC236}">
              <a16:creationId xmlns:a16="http://schemas.microsoft.com/office/drawing/2014/main" id="{44328372-AA9B-4840-A33F-6A4F7E2EB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0" name="AutoShape 3" descr="(question)">
          <a:extLst>
            <a:ext uri="{FF2B5EF4-FFF2-40B4-BE49-F238E27FC236}">
              <a16:creationId xmlns:a16="http://schemas.microsoft.com/office/drawing/2014/main" id="{68CC902F-726F-40C7-8891-1478027A88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1" name="AutoShape 3" descr="(question)">
          <a:extLst>
            <a:ext uri="{FF2B5EF4-FFF2-40B4-BE49-F238E27FC236}">
              <a16:creationId xmlns:a16="http://schemas.microsoft.com/office/drawing/2014/main" id="{1782B9AE-AFAD-42BB-A906-81055A8F4A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2" name="AutoShape 3" descr="(question)">
          <a:extLst>
            <a:ext uri="{FF2B5EF4-FFF2-40B4-BE49-F238E27FC236}">
              <a16:creationId xmlns:a16="http://schemas.microsoft.com/office/drawing/2014/main" id="{A6FC1F1B-BBBA-4C23-820C-A13FFB6ABB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3" name="AutoShape 3" descr="(question)">
          <a:extLst>
            <a:ext uri="{FF2B5EF4-FFF2-40B4-BE49-F238E27FC236}">
              <a16:creationId xmlns:a16="http://schemas.microsoft.com/office/drawing/2014/main" id="{BB7B6B73-7000-4B2C-A31F-DA5BFE3003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4" name="AutoShape 3" descr="(question)">
          <a:extLst>
            <a:ext uri="{FF2B5EF4-FFF2-40B4-BE49-F238E27FC236}">
              <a16:creationId xmlns:a16="http://schemas.microsoft.com/office/drawing/2014/main" id="{19ED1CC8-7B10-4926-B5C4-5A0032ECF1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5" name="AutoShape 3" descr="(question)">
          <a:extLst>
            <a:ext uri="{FF2B5EF4-FFF2-40B4-BE49-F238E27FC236}">
              <a16:creationId xmlns:a16="http://schemas.microsoft.com/office/drawing/2014/main" id="{9D439DE4-F68E-446B-B419-3FA08F16F9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6" name="AutoShape 3" descr="(question)">
          <a:extLst>
            <a:ext uri="{FF2B5EF4-FFF2-40B4-BE49-F238E27FC236}">
              <a16:creationId xmlns:a16="http://schemas.microsoft.com/office/drawing/2014/main" id="{1460E56C-0013-4731-9464-A3B8AD98E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7" name="AutoShape 3" descr="(question)">
          <a:extLst>
            <a:ext uri="{FF2B5EF4-FFF2-40B4-BE49-F238E27FC236}">
              <a16:creationId xmlns:a16="http://schemas.microsoft.com/office/drawing/2014/main" id="{AD3CF117-22BE-4CF5-A5C7-89AFE67B9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8" name="AutoShape 3" descr="(question)">
          <a:extLst>
            <a:ext uri="{FF2B5EF4-FFF2-40B4-BE49-F238E27FC236}">
              <a16:creationId xmlns:a16="http://schemas.microsoft.com/office/drawing/2014/main" id="{E3E40715-A346-4501-BAF3-38431696C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799" name="AutoShape 3" descr="(question)">
          <a:extLst>
            <a:ext uri="{FF2B5EF4-FFF2-40B4-BE49-F238E27FC236}">
              <a16:creationId xmlns:a16="http://schemas.microsoft.com/office/drawing/2014/main" id="{CB4E5C9E-7F3C-4BE9-94E3-593AACE59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0" name="AutoShape 3" descr="(question)">
          <a:extLst>
            <a:ext uri="{FF2B5EF4-FFF2-40B4-BE49-F238E27FC236}">
              <a16:creationId xmlns:a16="http://schemas.microsoft.com/office/drawing/2014/main" id="{689138D8-5CEE-4063-8F2B-80A7E34D97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1" name="AutoShape 3" descr="(question)">
          <a:extLst>
            <a:ext uri="{FF2B5EF4-FFF2-40B4-BE49-F238E27FC236}">
              <a16:creationId xmlns:a16="http://schemas.microsoft.com/office/drawing/2014/main" id="{8D3B3C46-DCA4-47C0-8E0A-9062B8AED0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2" name="AutoShape 3" descr="(question)">
          <a:extLst>
            <a:ext uri="{FF2B5EF4-FFF2-40B4-BE49-F238E27FC236}">
              <a16:creationId xmlns:a16="http://schemas.microsoft.com/office/drawing/2014/main" id="{905E16E7-39E3-49F3-AA20-1515C0207F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3" name="AutoShape 3" descr="(question)">
          <a:extLst>
            <a:ext uri="{FF2B5EF4-FFF2-40B4-BE49-F238E27FC236}">
              <a16:creationId xmlns:a16="http://schemas.microsoft.com/office/drawing/2014/main" id="{C2BA4507-8927-417F-9317-685EFC0A24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4" name="AutoShape 3" descr="(question)">
          <a:extLst>
            <a:ext uri="{FF2B5EF4-FFF2-40B4-BE49-F238E27FC236}">
              <a16:creationId xmlns:a16="http://schemas.microsoft.com/office/drawing/2014/main" id="{F5216AD1-12AA-4388-89DD-A5E8347107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5" name="AutoShape 3" descr="(question)">
          <a:extLst>
            <a:ext uri="{FF2B5EF4-FFF2-40B4-BE49-F238E27FC236}">
              <a16:creationId xmlns:a16="http://schemas.microsoft.com/office/drawing/2014/main" id="{2270E6ED-219A-4C8B-9A8D-BC5C7E0299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6" name="AutoShape 3" descr="(question)">
          <a:extLst>
            <a:ext uri="{FF2B5EF4-FFF2-40B4-BE49-F238E27FC236}">
              <a16:creationId xmlns:a16="http://schemas.microsoft.com/office/drawing/2014/main" id="{4450FA8F-15FF-4C7D-9190-E30210BA3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7" name="AutoShape 3" descr="(question)">
          <a:extLst>
            <a:ext uri="{FF2B5EF4-FFF2-40B4-BE49-F238E27FC236}">
              <a16:creationId xmlns:a16="http://schemas.microsoft.com/office/drawing/2014/main" id="{86C0836D-D651-469E-9A18-4407EFC464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8" name="AutoShape 3" descr="(question)">
          <a:extLst>
            <a:ext uri="{FF2B5EF4-FFF2-40B4-BE49-F238E27FC236}">
              <a16:creationId xmlns:a16="http://schemas.microsoft.com/office/drawing/2014/main" id="{B136390A-760B-43CB-8D02-A48DF1E545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09" name="AutoShape 3" descr="(question)">
          <a:extLst>
            <a:ext uri="{FF2B5EF4-FFF2-40B4-BE49-F238E27FC236}">
              <a16:creationId xmlns:a16="http://schemas.microsoft.com/office/drawing/2014/main" id="{DCF09341-C09A-4882-BEB1-9BE5DF424C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0" name="AutoShape 3" descr="(question)">
          <a:extLst>
            <a:ext uri="{FF2B5EF4-FFF2-40B4-BE49-F238E27FC236}">
              <a16:creationId xmlns:a16="http://schemas.microsoft.com/office/drawing/2014/main" id="{D3E5A034-48D9-4B6E-9CB4-2655BD877E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1" name="AutoShape 3" descr="(question)">
          <a:extLst>
            <a:ext uri="{FF2B5EF4-FFF2-40B4-BE49-F238E27FC236}">
              <a16:creationId xmlns:a16="http://schemas.microsoft.com/office/drawing/2014/main" id="{EFA4744C-16E4-4CBC-9FE2-D47E54B5F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2" name="AutoShape 3" descr="(question)">
          <a:extLst>
            <a:ext uri="{FF2B5EF4-FFF2-40B4-BE49-F238E27FC236}">
              <a16:creationId xmlns:a16="http://schemas.microsoft.com/office/drawing/2014/main" id="{8FB98D9B-AEA5-48F9-BB39-2AD21F5C2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3" name="AutoShape 3" descr="(question)">
          <a:extLst>
            <a:ext uri="{FF2B5EF4-FFF2-40B4-BE49-F238E27FC236}">
              <a16:creationId xmlns:a16="http://schemas.microsoft.com/office/drawing/2014/main" id="{CF6B2608-F084-44F2-8BEF-ADCE62892C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4" name="AutoShape 3" descr="(question)">
          <a:extLst>
            <a:ext uri="{FF2B5EF4-FFF2-40B4-BE49-F238E27FC236}">
              <a16:creationId xmlns:a16="http://schemas.microsoft.com/office/drawing/2014/main" id="{30FAF1B2-5C1C-405C-8C21-292A2F9B2B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5" name="AutoShape 3" descr="(question)">
          <a:extLst>
            <a:ext uri="{FF2B5EF4-FFF2-40B4-BE49-F238E27FC236}">
              <a16:creationId xmlns:a16="http://schemas.microsoft.com/office/drawing/2014/main" id="{209F5CF7-F4CB-47D7-92B3-367DECEED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6" name="AutoShape 3" descr="(question)">
          <a:extLst>
            <a:ext uri="{FF2B5EF4-FFF2-40B4-BE49-F238E27FC236}">
              <a16:creationId xmlns:a16="http://schemas.microsoft.com/office/drawing/2014/main" id="{A5DEE91B-E54B-48BD-94E8-BC0389FAE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7" name="AutoShape 3" descr="(question)">
          <a:extLst>
            <a:ext uri="{FF2B5EF4-FFF2-40B4-BE49-F238E27FC236}">
              <a16:creationId xmlns:a16="http://schemas.microsoft.com/office/drawing/2014/main" id="{11257A85-4CE7-4A38-BCEB-63CE9AA140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8" name="AutoShape 3" descr="(question)">
          <a:extLst>
            <a:ext uri="{FF2B5EF4-FFF2-40B4-BE49-F238E27FC236}">
              <a16:creationId xmlns:a16="http://schemas.microsoft.com/office/drawing/2014/main" id="{58A99909-41B8-49AF-9679-7F792BB3DE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19" name="AutoShape 3" descr="(question)">
          <a:extLst>
            <a:ext uri="{FF2B5EF4-FFF2-40B4-BE49-F238E27FC236}">
              <a16:creationId xmlns:a16="http://schemas.microsoft.com/office/drawing/2014/main" id="{6CB7B2FF-C606-47E6-86AB-F54126ADA5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0" name="AutoShape 3" descr="(question)">
          <a:extLst>
            <a:ext uri="{FF2B5EF4-FFF2-40B4-BE49-F238E27FC236}">
              <a16:creationId xmlns:a16="http://schemas.microsoft.com/office/drawing/2014/main" id="{C8D1D548-5172-4BF7-B78C-A53B2E500C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1" name="AutoShape 3" descr="(question)">
          <a:extLst>
            <a:ext uri="{FF2B5EF4-FFF2-40B4-BE49-F238E27FC236}">
              <a16:creationId xmlns:a16="http://schemas.microsoft.com/office/drawing/2014/main" id="{84F8840A-3D84-406B-99F8-24F860A4D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2" name="AutoShape 3" descr="(question)">
          <a:extLst>
            <a:ext uri="{FF2B5EF4-FFF2-40B4-BE49-F238E27FC236}">
              <a16:creationId xmlns:a16="http://schemas.microsoft.com/office/drawing/2014/main" id="{E7FC5DA1-D96B-4460-B5FB-A710379736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3" name="AutoShape 3" descr="(question)">
          <a:extLst>
            <a:ext uri="{FF2B5EF4-FFF2-40B4-BE49-F238E27FC236}">
              <a16:creationId xmlns:a16="http://schemas.microsoft.com/office/drawing/2014/main" id="{7832A0AF-7383-4F14-A8BE-9FA7DD76C5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4" name="AutoShape 3" descr="(question)">
          <a:extLst>
            <a:ext uri="{FF2B5EF4-FFF2-40B4-BE49-F238E27FC236}">
              <a16:creationId xmlns:a16="http://schemas.microsoft.com/office/drawing/2014/main" id="{3430B3F8-DA6D-44D5-B9E3-BEBD109B67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5" name="AutoShape 3" descr="(question)">
          <a:extLst>
            <a:ext uri="{FF2B5EF4-FFF2-40B4-BE49-F238E27FC236}">
              <a16:creationId xmlns:a16="http://schemas.microsoft.com/office/drawing/2014/main" id="{7B2BDBB6-CCE2-4976-B20D-8CC1B48F4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6" name="AutoShape 3" descr="(question)">
          <a:extLst>
            <a:ext uri="{FF2B5EF4-FFF2-40B4-BE49-F238E27FC236}">
              <a16:creationId xmlns:a16="http://schemas.microsoft.com/office/drawing/2014/main" id="{6B6B74C6-8671-4619-9E8A-9E7ED2A09B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7" name="AutoShape 3" descr="(question)">
          <a:extLst>
            <a:ext uri="{FF2B5EF4-FFF2-40B4-BE49-F238E27FC236}">
              <a16:creationId xmlns:a16="http://schemas.microsoft.com/office/drawing/2014/main" id="{57BE7E3E-A8F1-406E-B318-DE0E7D53C1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8" name="AutoShape 3" descr="(question)">
          <a:extLst>
            <a:ext uri="{FF2B5EF4-FFF2-40B4-BE49-F238E27FC236}">
              <a16:creationId xmlns:a16="http://schemas.microsoft.com/office/drawing/2014/main" id="{A0D0C975-CC4E-48C6-8B1E-7E1086C5B8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29" name="AutoShape 3" descr="(question)">
          <a:extLst>
            <a:ext uri="{FF2B5EF4-FFF2-40B4-BE49-F238E27FC236}">
              <a16:creationId xmlns:a16="http://schemas.microsoft.com/office/drawing/2014/main" id="{B4D34DD3-0B78-4B09-80AB-AA9D82C10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0" name="AutoShape 3" descr="(question)">
          <a:extLst>
            <a:ext uri="{FF2B5EF4-FFF2-40B4-BE49-F238E27FC236}">
              <a16:creationId xmlns:a16="http://schemas.microsoft.com/office/drawing/2014/main" id="{4F4E174A-4221-4C49-AE09-15FEAD0647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1" name="AutoShape 3" descr="(question)">
          <a:extLst>
            <a:ext uri="{FF2B5EF4-FFF2-40B4-BE49-F238E27FC236}">
              <a16:creationId xmlns:a16="http://schemas.microsoft.com/office/drawing/2014/main" id="{34DBB5BF-C795-4C54-9391-2263A84754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2" name="AutoShape 3" descr="(question)">
          <a:extLst>
            <a:ext uri="{FF2B5EF4-FFF2-40B4-BE49-F238E27FC236}">
              <a16:creationId xmlns:a16="http://schemas.microsoft.com/office/drawing/2014/main" id="{E10DA4A5-4CFF-49D1-89CF-ED666F1F80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3" name="AutoShape 3" descr="(question)">
          <a:extLst>
            <a:ext uri="{FF2B5EF4-FFF2-40B4-BE49-F238E27FC236}">
              <a16:creationId xmlns:a16="http://schemas.microsoft.com/office/drawing/2014/main" id="{BED0BFEA-BA0A-44D7-85C8-3EF09D8A72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4" name="AutoShape 3" descr="(question)">
          <a:extLst>
            <a:ext uri="{FF2B5EF4-FFF2-40B4-BE49-F238E27FC236}">
              <a16:creationId xmlns:a16="http://schemas.microsoft.com/office/drawing/2014/main" id="{59D1A14F-E307-4426-B0A4-C2D3696766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5" name="AutoShape 3" descr="(question)">
          <a:extLst>
            <a:ext uri="{FF2B5EF4-FFF2-40B4-BE49-F238E27FC236}">
              <a16:creationId xmlns:a16="http://schemas.microsoft.com/office/drawing/2014/main" id="{3E3BD292-53B1-4B0C-93B5-C370746DD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6" name="AutoShape 3" descr="(question)">
          <a:extLst>
            <a:ext uri="{FF2B5EF4-FFF2-40B4-BE49-F238E27FC236}">
              <a16:creationId xmlns:a16="http://schemas.microsoft.com/office/drawing/2014/main" id="{16A8715E-99AB-43E8-9591-C61E52C429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7" name="AutoShape 3" descr="(question)">
          <a:extLst>
            <a:ext uri="{FF2B5EF4-FFF2-40B4-BE49-F238E27FC236}">
              <a16:creationId xmlns:a16="http://schemas.microsoft.com/office/drawing/2014/main" id="{32B3AA16-E8A1-4305-8F0E-BBBCDE0234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8" name="AutoShape 3" descr="(question)">
          <a:extLst>
            <a:ext uri="{FF2B5EF4-FFF2-40B4-BE49-F238E27FC236}">
              <a16:creationId xmlns:a16="http://schemas.microsoft.com/office/drawing/2014/main" id="{E2ED61F6-0534-4CF0-97B5-F401B9FE9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39" name="AutoShape 3" descr="(question)">
          <a:extLst>
            <a:ext uri="{FF2B5EF4-FFF2-40B4-BE49-F238E27FC236}">
              <a16:creationId xmlns:a16="http://schemas.microsoft.com/office/drawing/2014/main" id="{C6D7D0F6-69EF-483C-883C-74CC2658F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0" name="AutoShape 3" descr="(question)">
          <a:extLst>
            <a:ext uri="{FF2B5EF4-FFF2-40B4-BE49-F238E27FC236}">
              <a16:creationId xmlns:a16="http://schemas.microsoft.com/office/drawing/2014/main" id="{F548624D-28FB-40E0-9381-D4DD965BF2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1" name="AutoShape 3" descr="(question)">
          <a:extLst>
            <a:ext uri="{FF2B5EF4-FFF2-40B4-BE49-F238E27FC236}">
              <a16:creationId xmlns:a16="http://schemas.microsoft.com/office/drawing/2014/main" id="{F5356BE9-358E-4C87-B061-1BF62011F8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2" name="AutoShape 3" descr="(question)">
          <a:extLst>
            <a:ext uri="{FF2B5EF4-FFF2-40B4-BE49-F238E27FC236}">
              <a16:creationId xmlns:a16="http://schemas.microsoft.com/office/drawing/2014/main" id="{822782F5-BF58-42D4-A755-AC0B276394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3" name="AutoShape 3" descr="(question)">
          <a:extLst>
            <a:ext uri="{FF2B5EF4-FFF2-40B4-BE49-F238E27FC236}">
              <a16:creationId xmlns:a16="http://schemas.microsoft.com/office/drawing/2014/main" id="{D521EBF4-3279-4C7B-86E9-63DDFC121B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4" name="AutoShape 3" descr="(question)">
          <a:extLst>
            <a:ext uri="{FF2B5EF4-FFF2-40B4-BE49-F238E27FC236}">
              <a16:creationId xmlns:a16="http://schemas.microsoft.com/office/drawing/2014/main" id="{2C6BA41B-39CB-4D34-909C-A61C6C0D44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5" name="AutoShape 3" descr="(question)">
          <a:extLst>
            <a:ext uri="{FF2B5EF4-FFF2-40B4-BE49-F238E27FC236}">
              <a16:creationId xmlns:a16="http://schemas.microsoft.com/office/drawing/2014/main" id="{51B7F0BC-BA82-4802-ACDC-3B001B0FD7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6" name="AutoShape 3" descr="(question)">
          <a:extLst>
            <a:ext uri="{FF2B5EF4-FFF2-40B4-BE49-F238E27FC236}">
              <a16:creationId xmlns:a16="http://schemas.microsoft.com/office/drawing/2014/main" id="{53122393-3599-4C7B-9780-05D157ADAB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7" name="AutoShape 3" descr="(question)">
          <a:extLst>
            <a:ext uri="{FF2B5EF4-FFF2-40B4-BE49-F238E27FC236}">
              <a16:creationId xmlns:a16="http://schemas.microsoft.com/office/drawing/2014/main" id="{B13C3B69-FC65-4303-94C9-488BAF946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8" name="AutoShape 3" descr="(question)">
          <a:extLst>
            <a:ext uri="{FF2B5EF4-FFF2-40B4-BE49-F238E27FC236}">
              <a16:creationId xmlns:a16="http://schemas.microsoft.com/office/drawing/2014/main" id="{9AA2016F-C877-413D-90FE-C5D386B0F0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49" name="AutoShape 3" descr="(question)">
          <a:extLst>
            <a:ext uri="{FF2B5EF4-FFF2-40B4-BE49-F238E27FC236}">
              <a16:creationId xmlns:a16="http://schemas.microsoft.com/office/drawing/2014/main" id="{5A497933-A31D-47D0-8F69-AA5274DAF5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0" name="AutoShape 3" descr="(question)">
          <a:extLst>
            <a:ext uri="{FF2B5EF4-FFF2-40B4-BE49-F238E27FC236}">
              <a16:creationId xmlns:a16="http://schemas.microsoft.com/office/drawing/2014/main" id="{E114745A-54B1-468F-B96A-EDBF5557CD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1" name="AutoShape 3" descr="(question)">
          <a:extLst>
            <a:ext uri="{FF2B5EF4-FFF2-40B4-BE49-F238E27FC236}">
              <a16:creationId xmlns:a16="http://schemas.microsoft.com/office/drawing/2014/main" id="{E5CC5AC8-25B8-49C2-9690-338A72611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2" name="AutoShape 3" descr="(question)">
          <a:extLst>
            <a:ext uri="{FF2B5EF4-FFF2-40B4-BE49-F238E27FC236}">
              <a16:creationId xmlns:a16="http://schemas.microsoft.com/office/drawing/2014/main" id="{30625D0E-8146-4D52-8627-4ECA1234AD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3" name="AutoShape 3" descr="(question)">
          <a:extLst>
            <a:ext uri="{FF2B5EF4-FFF2-40B4-BE49-F238E27FC236}">
              <a16:creationId xmlns:a16="http://schemas.microsoft.com/office/drawing/2014/main" id="{0D927D27-02DC-4629-93E5-E6D3AD145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4" name="AutoShape 3" descr="(question)">
          <a:extLst>
            <a:ext uri="{FF2B5EF4-FFF2-40B4-BE49-F238E27FC236}">
              <a16:creationId xmlns:a16="http://schemas.microsoft.com/office/drawing/2014/main" id="{C1DABE9D-F5FD-440F-BFB8-410A5523C2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5" name="AutoShape 3" descr="(question)">
          <a:extLst>
            <a:ext uri="{FF2B5EF4-FFF2-40B4-BE49-F238E27FC236}">
              <a16:creationId xmlns:a16="http://schemas.microsoft.com/office/drawing/2014/main" id="{CF7EFA8B-C364-4159-8755-B5288F3732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6" name="AutoShape 3" descr="(question)">
          <a:extLst>
            <a:ext uri="{FF2B5EF4-FFF2-40B4-BE49-F238E27FC236}">
              <a16:creationId xmlns:a16="http://schemas.microsoft.com/office/drawing/2014/main" id="{F427BD09-EFF9-48F5-A2F3-08407588FB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7" name="AutoShape 3" descr="(question)">
          <a:extLst>
            <a:ext uri="{FF2B5EF4-FFF2-40B4-BE49-F238E27FC236}">
              <a16:creationId xmlns:a16="http://schemas.microsoft.com/office/drawing/2014/main" id="{93CB8F29-7DA6-45F5-AA08-AA4C1659A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8" name="AutoShape 3" descr="(question)">
          <a:extLst>
            <a:ext uri="{FF2B5EF4-FFF2-40B4-BE49-F238E27FC236}">
              <a16:creationId xmlns:a16="http://schemas.microsoft.com/office/drawing/2014/main" id="{84853458-2B8A-4751-9547-5423E5A20E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59" name="AutoShape 3" descr="(question)">
          <a:extLst>
            <a:ext uri="{FF2B5EF4-FFF2-40B4-BE49-F238E27FC236}">
              <a16:creationId xmlns:a16="http://schemas.microsoft.com/office/drawing/2014/main" id="{53C1D197-E970-4476-A988-68CEDC754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0" name="AutoShape 3" descr="(question)">
          <a:extLst>
            <a:ext uri="{FF2B5EF4-FFF2-40B4-BE49-F238E27FC236}">
              <a16:creationId xmlns:a16="http://schemas.microsoft.com/office/drawing/2014/main" id="{40046914-A9EC-4DF0-AB8D-7C60A91FBC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1" name="AutoShape 3" descr="(question)">
          <a:extLst>
            <a:ext uri="{FF2B5EF4-FFF2-40B4-BE49-F238E27FC236}">
              <a16:creationId xmlns:a16="http://schemas.microsoft.com/office/drawing/2014/main" id="{2B2FE816-872A-4F1D-A219-65EDDFE0F6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2" name="AutoShape 3" descr="(question)">
          <a:extLst>
            <a:ext uri="{FF2B5EF4-FFF2-40B4-BE49-F238E27FC236}">
              <a16:creationId xmlns:a16="http://schemas.microsoft.com/office/drawing/2014/main" id="{DEBDE840-435B-4F4F-BF27-E8596AADB5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3" name="AutoShape 3" descr="(question)">
          <a:extLst>
            <a:ext uri="{FF2B5EF4-FFF2-40B4-BE49-F238E27FC236}">
              <a16:creationId xmlns:a16="http://schemas.microsoft.com/office/drawing/2014/main" id="{20858421-B6CB-4A1F-9466-1757F68DFC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4" name="AutoShape 3" descr="(question)">
          <a:extLst>
            <a:ext uri="{FF2B5EF4-FFF2-40B4-BE49-F238E27FC236}">
              <a16:creationId xmlns:a16="http://schemas.microsoft.com/office/drawing/2014/main" id="{9330EC74-E231-413B-96D6-54AD38A6FC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5" name="AutoShape 3" descr="(question)">
          <a:extLst>
            <a:ext uri="{FF2B5EF4-FFF2-40B4-BE49-F238E27FC236}">
              <a16:creationId xmlns:a16="http://schemas.microsoft.com/office/drawing/2014/main" id="{CFBDC841-71FF-4D03-BA86-CA16184C18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6" name="AutoShape 3" descr="(question)">
          <a:extLst>
            <a:ext uri="{FF2B5EF4-FFF2-40B4-BE49-F238E27FC236}">
              <a16:creationId xmlns:a16="http://schemas.microsoft.com/office/drawing/2014/main" id="{2E488F3F-54B5-4EE0-927E-A74057871A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7" name="AutoShape 3" descr="(question)">
          <a:extLst>
            <a:ext uri="{FF2B5EF4-FFF2-40B4-BE49-F238E27FC236}">
              <a16:creationId xmlns:a16="http://schemas.microsoft.com/office/drawing/2014/main" id="{AF36DA83-63D2-4E2D-9F76-981C8E8E38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8" name="AutoShape 3" descr="(question)">
          <a:extLst>
            <a:ext uri="{FF2B5EF4-FFF2-40B4-BE49-F238E27FC236}">
              <a16:creationId xmlns:a16="http://schemas.microsoft.com/office/drawing/2014/main" id="{C97A0266-4305-4A55-B1D1-539B3F458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69" name="AutoShape 3" descr="(question)">
          <a:extLst>
            <a:ext uri="{FF2B5EF4-FFF2-40B4-BE49-F238E27FC236}">
              <a16:creationId xmlns:a16="http://schemas.microsoft.com/office/drawing/2014/main" id="{518D5B30-BCCB-40C3-8985-56A1D0C116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0" name="AutoShape 3" descr="(question)">
          <a:extLst>
            <a:ext uri="{FF2B5EF4-FFF2-40B4-BE49-F238E27FC236}">
              <a16:creationId xmlns:a16="http://schemas.microsoft.com/office/drawing/2014/main" id="{2CC8D73B-8253-40BA-B419-51FAD3B7C0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1" name="AutoShape 3" descr="(question)">
          <a:extLst>
            <a:ext uri="{FF2B5EF4-FFF2-40B4-BE49-F238E27FC236}">
              <a16:creationId xmlns:a16="http://schemas.microsoft.com/office/drawing/2014/main" id="{33AEC05B-8AF3-4039-A3B5-7B79D55F71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2" name="AutoShape 3" descr="(question)">
          <a:extLst>
            <a:ext uri="{FF2B5EF4-FFF2-40B4-BE49-F238E27FC236}">
              <a16:creationId xmlns:a16="http://schemas.microsoft.com/office/drawing/2014/main" id="{729F58CF-72FC-45F0-8F1A-37C5817E0E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3" name="AutoShape 3" descr="(question)">
          <a:extLst>
            <a:ext uri="{FF2B5EF4-FFF2-40B4-BE49-F238E27FC236}">
              <a16:creationId xmlns:a16="http://schemas.microsoft.com/office/drawing/2014/main" id="{A1FAA683-E251-4A6E-8679-01F434FE6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4" name="AutoShape 3" descr="(question)">
          <a:extLst>
            <a:ext uri="{FF2B5EF4-FFF2-40B4-BE49-F238E27FC236}">
              <a16:creationId xmlns:a16="http://schemas.microsoft.com/office/drawing/2014/main" id="{341E8B26-D520-4552-824A-EA352C4CA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5" name="AutoShape 3" descr="(question)">
          <a:extLst>
            <a:ext uri="{FF2B5EF4-FFF2-40B4-BE49-F238E27FC236}">
              <a16:creationId xmlns:a16="http://schemas.microsoft.com/office/drawing/2014/main" id="{6A190D10-7CA6-4B17-AA88-B8ABCE7DEB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6" name="AutoShape 3" descr="(question)">
          <a:extLst>
            <a:ext uri="{FF2B5EF4-FFF2-40B4-BE49-F238E27FC236}">
              <a16:creationId xmlns:a16="http://schemas.microsoft.com/office/drawing/2014/main" id="{1D591B42-C0E1-4FF4-AB87-ED6ADE9A7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7" name="AutoShape 3" descr="(question)">
          <a:extLst>
            <a:ext uri="{FF2B5EF4-FFF2-40B4-BE49-F238E27FC236}">
              <a16:creationId xmlns:a16="http://schemas.microsoft.com/office/drawing/2014/main" id="{AC9FD786-2E53-478C-BAD5-43335C64DE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8" name="AutoShape 3" descr="(question)">
          <a:extLst>
            <a:ext uri="{FF2B5EF4-FFF2-40B4-BE49-F238E27FC236}">
              <a16:creationId xmlns:a16="http://schemas.microsoft.com/office/drawing/2014/main" id="{103824B2-9223-4D63-B754-4A0BF7420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79" name="AutoShape 3" descr="(question)">
          <a:extLst>
            <a:ext uri="{FF2B5EF4-FFF2-40B4-BE49-F238E27FC236}">
              <a16:creationId xmlns:a16="http://schemas.microsoft.com/office/drawing/2014/main" id="{869D152D-1731-470B-9605-8C478A619D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0" name="AutoShape 3" descr="(question)">
          <a:extLst>
            <a:ext uri="{FF2B5EF4-FFF2-40B4-BE49-F238E27FC236}">
              <a16:creationId xmlns:a16="http://schemas.microsoft.com/office/drawing/2014/main" id="{454B6B2C-140F-42F0-B02B-89799B26CA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1" name="AutoShape 3" descr="(question)">
          <a:extLst>
            <a:ext uri="{FF2B5EF4-FFF2-40B4-BE49-F238E27FC236}">
              <a16:creationId xmlns:a16="http://schemas.microsoft.com/office/drawing/2014/main" id="{3CAB43DF-45B9-4CC3-809D-A23AF02FA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2" name="AutoShape 3" descr="(question)">
          <a:extLst>
            <a:ext uri="{FF2B5EF4-FFF2-40B4-BE49-F238E27FC236}">
              <a16:creationId xmlns:a16="http://schemas.microsoft.com/office/drawing/2014/main" id="{C6602534-43E8-44E2-9354-584B24D5F8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3" name="AutoShape 3" descr="(question)">
          <a:extLst>
            <a:ext uri="{FF2B5EF4-FFF2-40B4-BE49-F238E27FC236}">
              <a16:creationId xmlns:a16="http://schemas.microsoft.com/office/drawing/2014/main" id="{2135B4E5-86E5-4F04-885D-8E39E9B529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4" name="AutoShape 3" descr="(question)">
          <a:extLst>
            <a:ext uri="{FF2B5EF4-FFF2-40B4-BE49-F238E27FC236}">
              <a16:creationId xmlns:a16="http://schemas.microsoft.com/office/drawing/2014/main" id="{BF0B7F4A-D01E-4690-BD06-3CD08A7252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5" name="AutoShape 3" descr="(question)">
          <a:extLst>
            <a:ext uri="{FF2B5EF4-FFF2-40B4-BE49-F238E27FC236}">
              <a16:creationId xmlns:a16="http://schemas.microsoft.com/office/drawing/2014/main" id="{22AC186D-BBB7-4B39-8D07-1D9E78A2D1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6" name="AutoShape 3" descr="(question)">
          <a:extLst>
            <a:ext uri="{FF2B5EF4-FFF2-40B4-BE49-F238E27FC236}">
              <a16:creationId xmlns:a16="http://schemas.microsoft.com/office/drawing/2014/main" id="{0A0BF992-5750-4910-954A-C82853D129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7" name="AutoShape 3" descr="(question)">
          <a:extLst>
            <a:ext uri="{FF2B5EF4-FFF2-40B4-BE49-F238E27FC236}">
              <a16:creationId xmlns:a16="http://schemas.microsoft.com/office/drawing/2014/main" id="{AC891B6B-459A-4FF5-A26E-01A51DB57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8" name="AutoShape 3" descr="(question)">
          <a:extLst>
            <a:ext uri="{FF2B5EF4-FFF2-40B4-BE49-F238E27FC236}">
              <a16:creationId xmlns:a16="http://schemas.microsoft.com/office/drawing/2014/main" id="{D4A2483C-A933-448F-BA12-820DBB4C19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89" name="AutoShape 3" descr="(question)">
          <a:extLst>
            <a:ext uri="{FF2B5EF4-FFF2-40B4-BE49-F238E27FC236}">
              <a16:creationId xmlns:a16="http://schemas.microsoft.com/office/drawing/2014/main" id="{0D6EE249-1C23-4D06-97C6-878B37245D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0" name="AutoShape 3" descr="(question)">
          <a:extLst>
            <a:ext uri="{FF2B5EF4-FFF2-40B4-BE49-F238E27FC236}">
              <a16:creationId xmlns:a16="http://schemas.microsoft.com/office/drawing/2014/main" id="{F4E336A6-0985-4A56-8A0D-554F379CC6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1" name="AutoShape 3" descr="(question)">
          <a:extLst>
            <a:ext uri="{FF2B5EF4-FFF2-40B4-BE49-F238E27FC236}">
              <a16:creationId xmlns:a16="http://schemas.microsoft.com/office/drawing/2014/main" id="{73F80279-750E-4517-AA50-1CB3E8B44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2" name="AutoShape 3" descr="(question)">
          <a:extLst>
            <a:ext uri="{FF2B5EF4-FFF2-40B4-BE49-F238E27FC236}">
              <a16:creationId xmlns:a16="http://schemas.microsoft.com/office/drawing/2014/main" id="{537BF162-2AEC-4AF9-8AAF-2F1B8866EF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3" name="AutoShape 3" descr="(question)">
          <a:extLst>
            <a:ext uri="{FF2B5EF4-FFF2-40B4-BE49-F238E27FC236}">
              <a16:creationId xmlns:a16="http://schemas.microsoft.com/office/drawing/2014/main" id="{23783381-01F2-4AD4-8B74-81CB7028A9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4" name="AutoShape 3" descr="(question)">
          <a:extLst>
            <a:ext uri="{FF2B5EF4-FFF2-40B4-BE49-F238E27FC236}">
              <a16:creationId xmlns:a16="http://schemas.microsoft.com/office/drawing/2014/main" id="{4ED9BD1B-A398-4029-B04E-F3C91D2984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5" name="AutoShape 3" descr="(question)">
          <a:extLst>
            <a:ext uri="{FF2B5EF4-FFF2-40B4-BE49-F238E27FC236}">
              <a16:creationId xmlns:a16="http://schemas.microsoft.com/office/drawing/2014/main" id="{97DEF08A-1F48-46E7-9F4F-098A03304E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6" name="AutoShape 3" descr="(question)">
          <a:extLst>
            <a:ext uri="{FF2B5EF4-FFF2-40B4-BE49-F238E27FC236}">
              <a16:creationId xmlns:a16="http://schemas.microsoft.com/office/drawing/2014/main" id="{76F46827-0DAE-4EB0-9A54-947A6A42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7" name="AutoShape 3" descr="(question)">
          <a:extLst>
            <a:ext uri="{FF2B5EF4-FFF2-40B4-BE49-F238E27FC236}">
              <a16:creationId xmlns:a16="http://schemas.microsoft.com/office/drawing/2014/main" id="{DC727295-3E0B-4D16-ADE0-443480FAAC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8" name="AutoShape 3" descr="(question)">
          <a:extLst>
            <a:ext uri="{FF2B5EF4-FFF2-40B4-BE49-F238E27FC236}">
              <a16:creationId xmlns:a16="http://schemas.microsoft.com/office/drawing/2014/main" id="{718A0B5A-6541-426C-9ADA-25F14C0BC1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899" name="AutoShape 3" descr="(question)">
          <a:extLst>
            <a:ext uri="{FF2B5EF4-FFF2-40B4-BE49-F238E27FC236}">
              <a16:creationId xmlns:a16="http://schemas.microsoft.com/office/drawing/2014/main" id="{98CE9D68-C87E-4F2E-934C-8760508F0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0" name="AutoShape 3" descr="(question)">
          <a:extLst>
            <a:ext uri="{FF2B5EF4-FFF2-40B4-BE49-F238E27FC236}">
              <a16:creationId xmlns:a16="http://schemas.microsoft.com/office/drawing/2014/main" id="{E58F4C97-061B-4C0C-981D-9EC97E740D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1" name="AutoShape 3" descr="(question)">
          <a:extLst>
            <a:ext uri="{FF2B5EF4-FFF2-40B4-BE49-F238E27FC236}">
              <a16:creationId xmlns:a16="http://schemas.microsoft.com/office/drawing/2014/main" id="{6B9CA2EB-4910-481B-A3D9-E2CA267EF7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2" name="AutoShape 3" descr="(question)">
          <a:extLst>
            <a:ext uri="{FF2B5EF4-FFF2-40B4-BE49-F238E27FC236}">
              <a16:creationId xmlns:a16="http://schemas.microsoft.com/office/drawing/2014/main" id="{04F0D853-363A-499D-86ED-9DE079191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3" name="AutoShape 3" descr="(question)">
          <a:extLst>
            <a:ext uri="{FF2B5EF4-FFF2-40B4-BE49-F238E27FC236}">
              <a16:creationId xmlns:a16="http://schemas.microsoft.com/office/drawing/2014/main" id="{5B74CAE5-F580-4F17-BDE9-581A1AA11E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4" name="AutoShape 3" descr="(question)">
          <a:extLst>
            <a:ext uri="{FF2B5EF4-FFF2-40B4-BE49-F238E27FC236}">
              <a16:creationId xmlns:a16="http://schemas.microsoft.com/office/drawing/2014/main" id="{337DDF4A-9E6D-4A26-96B9-F8DEE15C41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5" name="AutoShape 3" descr="(question)">
          <a:extLst>
            <a:ext uri="{FF2B5EF4-FFF2-40B4-BE49-F238E27FC236}">
              <a16:creationId xmlns:a16="http://schemas.microsoft.com/office/drawing/2014/main" id="{29A4DECB-4D6C-42E1-94A1-6B4B3CE2B9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6" name="AutoShape 3" descr="(question)">
          <a:extLst>
            <a:ext uri="{FF2B5EF4-FFF2-40B4-BE49-F238E27FC236}">
              <a16:creationId xmlns:a16="http://schemas.microsoft.com/office/drawing/2014/main" id="{4B56FB15-1B98-4BA1-90EF-B0F134B794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7" name="AutoShape 3" descr="(question)">
          <a:extLst>
            <a:ext uri="{FF2B5EF4-FFF2-40B4-BE49-F238E27FC236}">
              <a16:creationId xmlns:a16="http://schemas.microsoft.com/office/drawing/2014/main" id="{9B79BE19-956E-4287-B390-B6B59DBC01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8" name="AutoShape 3" descr="(question)">
          <a:extLst>
            <a:ext uri="{FF2B5EF4-FFF2-40B4-BE49-F238E27FC236}">
              <a16:creationId xmlns:a16="http://schemas.microsoft.com/office/drawing/2014/main" id="{1C627468-1500-4E75-83B2-7A9338995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09" name="AutoShape 3" descr="(question)">
          <a:extLst>
            <a:ext uri="{FF2B5EF4-FFF2-40B4-BE49-F238E27FC236}">
              <a16:creationId xmlns:a16="http://schemas.microsoft.com/office/drawing/2014/main" id="{7F6FB9D8-C4B2-49CE-8517-9BA40AC2C3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0" name="AutoShape 3" descr="(question)">
          <a:extLst>
            <a:ext uri="{FF2B5EF4-FFF2-40B4-BE49-F238E27FC236}">
              <a16:creationId xmlns:a16="http://schemas.microsoft.com/office/drawing/2014/main" id="{02055DA6-3D38-42FF-8CFC-10FD95F424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1" name="AutoShape 3" descr="(question)">
          <a:extLst>
            <a:ext uri="{FF2B5EF4-FFF2-40B4-BE49-F238E27FC236}">
              <a16:creationId xmlns:a16="http://schemas.microsoft.com/office/drawing/2014/main" id="{6008C280-2B3E-4F4D-9E36-0777A8FBF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2" name="AutoShape 3" descr="(question)">
          <a:extLst>
            <a:ext uri="{FF2B5EF4-FFF2-40B4-BE49-F238E27FC236}">
              <a16:creationId xmlns:a16="http://schemas.microsoft.com/office/drawing/2014/main" id="{AD2BC1D4-DA63-411F-BD9C-A8E1230F6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3" name="AutoShape 3" descr="(question)">
          <a:extLst>
            <a:ext uri="{FF2B5EF4-FFF2-40B4-BE49-F238E27FC236}">
              <a16:creationId xmlns:a16="http://schemas.microsoft.com/office/drawing/2014/main" id="{FA507F49-E186-476A-BAF5-C8635FC122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4" name="AutoShape 3" descr="(question)">
          <a:extLst>
            <a:ext uri="{FF2B5EF4-FFF2-40B4-BE49-F238E27FC236}">
              <a16:creationId xmlns:a16="http://schemas.microsoft.com/office/drawing/2014/main" id="{07D36EF1-0DB5-4136-822B-3715865AA0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5" name="AutoShape 3" descr="(question)">
          <a:extLst>
            <a:ext uri="{FF2B5EF4-FFF2-40B4-BE49-F238E27FC236}">
              <a16:creationId xmlns:a16="http://schemas.microsoft.com/office/drawing/2014/main" id="{A9A5D30D-428B-451C-B052-77BD3B981A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6" name="AutoShape 3" descr="(question)">
          <a:extLst>
            <a:ext uri="{FF2B5EF4-FFF2-40B4-BE49-F238E27FC236}">
              <a16:creationId xmlns:a16="http://schemas.microsoft.com/office/drawing/2014/main" id="{D3980E32-4C2D-43AC-BC99-024DBA1B9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7" name="AutoShape 3" descr="(question)">
          <a:extLst>
            <a:ext uri="{FF2B5EF4-FFF2-40B4-BE49-F238E27FC236}">
              <a16:creationId xmlns:a16="http://schemas.microsoft.com/office/drawing/2014/main" id="{18F97134-C339-4D38-ADBD-3CFD84F3F0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8" name="AutoShape 3" descr="(question)">
          <a:extLst>
            <a:ext uri="{FF2B5EF4-FFF2-40B4-BE49-F238E27FC236}">
              <a16:creationId xmlns:a16="http://schemas.microsoft.com/office/drawing/2014/main" id="{10A65434-BD28-457E-A6E8-13BFD9C0B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19" name="AutoShape 3" descr="(question)">
          <a:extLst>
            <a:ext uri="{FF2B5EF4-FFF2-40B4-BE49-F238E27FC236}">
              <a16:creationId xmlns:a16="http://schemas.microsoft.com/office/drawing/2014/main" id="{3EED7E97-584D-4A1E-B619-57C3109C2E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0" name="AutoShape 3" descr="(question)">
          <a:extLst>
            <a:ext uri="{FF2B5EF4-FFF2-40B4-BE49-F238E27FC236}">
              <a16:creationId xmlns:a16="http://schemas.microsoft.com/office/drawing/2014/main" id="{090AD600-8A80-4298-9101-7F4AEA091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1" name="AutoShape 3" descr="(question)">
          <a:extLst>
            <a:ext uri="{FF2B5EF4-FFF2-40B4-BE49-F238E27FC236}">
              <a16:creationId xmlns:a16="http://schemas.microsoft.com/office/drawing/2014/main" id="{ADFEC986-B84A-4985-8349-8B8D0616EC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2" name="AutoShape 3" descr="(question)">
          <a:extLst>
            <a:ext uri="{FF2B5EF4-FFF2-40B4-BE49-F238E27FC236}">
              <a16:creationId xmlns:a16="http://schemas.microsoft.com/office/drawing/2014/main" id="{D6A306AE-3269-4297-A8F2-A4933E34F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3" name="AutoShape 3" descr="(question)">
          <a:extLst>
            <a:ext uri="{FF2B5EF4-FFF2-40B4-BE49-F238E27FC236}">
              <a16:creationId xmlns:a16="http://schemas.microsoft.com/office/drawing/2014/main" id="{F990DEFD-CF93-48C0-8DD0-73C59260C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4" name="AutoShape 3" descr="(question)">
          <a:extLst>
            <a:ext uri="{FF2B5EF4-FFF2-40B4-BE49-F238E27FC236}">
              <a16:creationId xmlns:a16="http://schemas.microsoft.com/office/drawing/2014/main" id="{CB3F0ED6-1650-4126-92FE-790E0F0FB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5" name="AutoShape 3" descr="(question)">
          <a:extLst>
            <a:ext uri="{FF2B5EF4-FFF2-40B4-BE49-F238E27FC236}">
              <a16:creationId xmlns:a16="http://schemas.microsoft.com/office/drawing/2014/main" id="{B3D1BF27-EE6F-4E9A-8969-C9AB5C5991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6" name="AutoShape 3" descr="(question)">
          <a:extLst>
            <a:ext uri="{FF2B5EF4-FFF2-40B4-BE49-F238E27FC236}">
              <a16:creationId xmlns:a16="http://schemas.microsoft.com/office/drawing/2014/main" id="{3D85A33E-0BB9-4586-9280-5935012F4F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7" name="AutoShape 3" descr="(question)">
          <a:extLst>
            <a:ext uri="{FF2B5EF4-FFF2-40B4-BE49-F238E27FC236}">
              <a16:creationId xmlns:a16="http://schemas.microsoft.com/office/drawing/2014/main" id="{CF84243F-864E-4BD6-B05A-673D9442FA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8" name="AutoShape 3" descr="(question)">
          <a:extLst>
            <a:ext uri="{FF2B5EF4-FFF2-40B4-BE49-F238E27FC236}">
              <a16:creationId xmlns:a16="http://schemas.microsoft.com/office/drawing/2014/main" id="{282E3327-A9C4-4320-9146-11BBB36435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29" name="AutoShape 3" descr="(question)">
          <a:extLst>
            <a:ext uri="{FF2B5EF4-FFF2-40B4-BE49-F238E27FC236}">
              <a16:creationId xmlns:a16="http://schemas.microsoft.com/office/drawing/2014/main" id="{367E4CE5-5C9C-49E3-9C1C-D66D3342FA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0" name="AutoShape 3" descr="(question)">
          <a:extLst>
            <a:ext uri="{FF2B5EF4-FFF2-40B4-BE49-F238E27FC236}">
              <a16:creationId xmlns:a16="http://schemas.microsoft.com/office/drawing/2014/main" id="{0403113C-4FBE-4A18-983B-D64F95F6E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1" name="AutoShape 3" descr="(question)">
          <a:extLst>
            <a:ext uri="{FF2B5EF4-FFF2-40B4-BE49-F238E27FC236}">
              <a16:creationId xmlns:a16="http://schemas.microsoft.com/office/drawing/2014/main" id="{4E4B6E0C-1859-42B2-8EC9-2CC915C714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2" name="AutoShape 3" descr="(question)">
          <a:extLst>
            <a:ext uri="{FF2B5EF4-FFF2-40B4-BE49-F238E27FC236}">
              <a16:creationId xmlns:a16="http://schemas.microsoft.com/office/drawing/2014/main" id="{5CC7D0F5-2A68-475E-970F-F406C84608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3" name="AutoShape 3" descr="(question)">
          <a:extLst>
            <a:ext uri="{FF2B5EF4-FFF2-40B4-BE49-F238E27FC236}">
              <a16:creationId xmlns:a16="http://schemas.microsoft.com/office/drawing/2014/main" id="{0C8A3654-8EB2-4BC3-A93E-8F26699085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4" name="AutoShape 3" descr="(question)">
          <a:extLst>
            <a:ext uri="{FF2B5EF4-FFF2-40B4-BE49-F238E27FC236}">
              <a16:creationId xmlns:a16="http://schemas.microsoft.com/office/drawing/2014/main" id="{E9D44F4F-A309-4077-9874-8635021CBB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5" name="AutoShape 3" descr="(question)">
          <a:extLst>
            <a:ext uri="{FF2B5EF4-FFF2-40B4-BE49-F238E27FC236}">
              <a16:creationId xmlns:a16="http://schemas.microsoft.com/office/drawing/2014/main" id="{FDF3FBED-DEFD-4F0E-BC1A-9C3757F9EF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6" name="AutoShape 3" descr="(question)">
          <a:extLst>
            <a:ext uri="{FF2B5EF4-FFF2-40B4-BE49-F238E27FC236}">
              <a16:creationId xmlns:a16="http://schemas.microsoft.com/office/drawing/2014/main" id="{E1395690-DABC-4B7E-A051-83D0B864C0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7" name="AutoShape 3" descr="(question)">
          <a:extLst>
            <a:ext uri="{FF2B5EF4-FFF2-40B4-BE49-F238E27FC236}">
              <a16:creationId xmlns:a16="http://schemas.microsoft.com/office/drawing/2014/main" id="{42B528BC-CC10-41A1-A684-9D8EE7000B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8" name="AutoShape 3" descr="(question)">
          <a:extLst>
            <a:ext uri="{FF2B5EF4-FFF2-40B4-BE49-F238E27FC236}">
              <a16:creationId xmlns:a16="http://schemas.microsoft.com/office/drawing/2014/main" id="{8F4B7564-C0D8-470D-94F1-62F72D5D5B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39" name="AutoShape 3" descr="(question)">
          <a:extLst>
            <a:ext uri="{FF2B5EF4-FFF2-40B4-BE49-F238E27FC236}">
              <a16:creationId xmlns:a16="http://schemas.microsoft.com/office/drawing/2014/main" id="{1B385F48-0A8E-4C1F-8541-7820079F7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0" name="AutoShape 3" descr="(question)">
          <a:extLst>
            <a:ext uri="{FF2B5EF4-FFF2-40B4-BE49-F238E27FC236}">
              <a16:creationId xmlns:a16="http://schemas.microsoft.com/office/drawing/2014/main" id="{527EB522-DA3A-419D-8551-B2DE94871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1" name="AutoShape 3" descr="(question)">
          <a:extLst>
            <a:ext uri="{FF2B5EF4-FFF2-40B4-BE49-F238E27FC236}">
              <a16:creationId xmlns:a16="http://schemas.microsoft.com/office/drawing/2014/main" id="{D31FD4F1-B168-4991-A8ED-59B10B0585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2" name="AutoShape 3" descr="(question)">
          <a:extLst>
            <a:ext uri="{FF2B5EF4-FFF2-40B4-BE49-F238E27FC236}">
              <a16:creationId xmlns:a16="http://schemas.microsoft.com/office/drawing/2014/main" id="{B02ADEFC-6DAE-4F02-8E65-F4E4D8EA9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3" name="AutoShape 3" descr="(question)">
          <a:extLst>
            <a:ext uri="{FF2B5EF4-FFF2-40B4-BE49-F238E27FC236}">
              <a16:creationId xmlns:a16="http://schemas.microsoft.com/office/drawing/2014/main" id="{0B338366-E741-4722-813B-4548A1E380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4" name="AutoShape 3" descr="(question)">
          <a:extLst>
            <a:ext uri="{FF2B5EF4-FFF2-40B4-BE49-F238E27FC236}">
              <a16:creationId xmlns:a16="http://schemas.microsoft.com/office/drawing/2014/main" id="{8A2C1BC1-2605-4F96-ABC3-CDEAABD81C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5" name="AutoShape 3" descr="(question)">
          <a:extLst>
            <a:ext uri="{FF2B5EF4-FFF2-40B4-BE49-F238E27FC236}">
              <a16:creationId xmlns:a16="http://schemas.microsoft.com/office/drawing/2014/main" id="{79F89041-79A9-4E34-A26A-2A9D994284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6" name="AutoShape 3" descr="(question)">
          <a:extLst>
            <a:ext uri="{FF2B5EF4-FFF2-40B4-BE49-F238E27FC236}">
              <a16:creationId xmlns:a16="http://schemas.microsoft.com/office/drawing/2014/main" id="{04BE0BB0-4362-4C97-90F9-012D963888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7" name="AutoShape 3" descr="(question)">
          <a:extLst>
            <a:ext uri="{FF2B5EF4-FFF2-40B4-BE49-F238E27FC236}">
              <a16:creationId xmlns:a16="http://schemas.microsoft.com/office/drawing/2014/main" id="{463C0A7A-530A-4E4F-87B5-841ACF2A2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8" name="AutoShape 3" descr="(question)">
          <a:extLst>
            <a:ext uri="{FF2B5EF4-FFF2-40B4-BE49-F238E27FC236}">
              <a16:creationId xmlns:a16="http://schemas.microsoft.com/office/drawing/2014/main" id="{37C6086D-1CA5-4F23-9B5C-20355F6B44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49" name="AutoShape 3" descr="(question)">
          <a:extLst>
            <a:ext uri="{FF2B5EF4-FFF2-40B4-BE49-F238E27FC236}">
              <a16:creationId xmlns:a16="http://schemas.microsoft.com/office/drawing/2014/main" id="{B41A02E7-C445-4A7F-8DA6-4CE36FEF6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0" name="AutoShape 3" descr="(question)">
          <a:extLst>
            <a:ext uri="{FF2B5EF4-FFF2-40B4-BE49-F238E27FC236}">
              <a16:creationId xmlns:a16="http://schemas.microsoft.com/office/drawing/2014/main" id="{1BFCEBDC-552E-40A8-B093-426A41A9C6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1" name="AutoShape 3" descr="(question)">
          <a:extLst>
            <a:ext uri="{FF2B5EF4-FFF2-40B4-BE49-F238E27FC236}">
              <a16:creationId xmlns:a16="http://schemas.microsoft.com/office/drawing/2014/main" id="{422C98DB-A1EB-480A-919D-F3F05BCF55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2" name="AutoShape 3" descr="(question)">
          <a:extLst>
            <a:ext uri="{FF2B5EF4-FFF2-40B4-BE49-F238E27FC236}">
              <a16:creationId xmlns:a16="http://schemas.microsoft.com/office/drawing/2014/main" id="{DCE745DD-89A8-4108-A570-CE34A0DB9F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3" name="AutoShape 3" descr="(question)">
          <a:extLst>
            <a:ext uri="{FF2B5EF4-FFF2-40B4-BE49-F238E27FC236}">
              <a16:creationId xmlns:a16="http://schemas.microsoft.com/office/drawing/2014/main" id="{8F6CA2FC-1DAE-4A28-A77F-FCDBC7207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4" name="AutoShape 3" descr="(question)">
          <a:extLst>
            <a:ext uri="{FF2B5EF4-FFF2-40B4-BE49-F238E27FC236}">
              <a16:creationId xmlns:a16="http://schemas.microsoft.com/office/drawing/2014/main" id="{76B211C0-62F7-4CE0-AA63-381D3748D8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5" name="AutoShape 3" descr="(question)">
          <a:extLst>
            <a:ext uri="{FF2B5EF4-FFF2-40B4-BE49-F238E27FC236}">
              <a16:creationId xmlns:a16="http://schemas.microsoft.com/office/drawing/2014/main" id="{6B06DA41-239A-46C8-92B3-50C7B3E563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6" name="AutoShape 3" descr="(question)">
          <a:extLst>
            <a:ext uri="{FF2B5EF4-FFF2-40B4-BE49-F238E27FC236}">
              <a16:creationId xmlns:a16="http://schemas.microsoft.com/office/drawing/2014/main" id="{53488075-839E-4C7C-A25E-3CFD3948E4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7" name="AutoShape 3" descr="(question)">
          <a:extLst>
            <a:ext uri="{FF2B5EF4-FFF2-40B4-BE49-F238E27FC236}">
              <a16:creationId xmlns:a16="http://schemas.microsoft.com/office/drawing/2014/main" id="{20D4899F-290F-40C8-B51F-AFC84B0D0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8" name="AutoShape 3" descr="(question)">
          <a:extLst>
            <a:ext uri="{FF2B5EF4-FFF2-40B4-BE49-F238E27FC236}">
              <a16:creationId xmlns:a16="http://schemas.microsoft.com/office/drawing/2014/main" id="{23F78FD0-9A77-4804-9A21-C3CE5BA3C3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59" name="AutoShape 3" descr="(question)">
          <a:extLst>
            <a:ext uri="{FF2B5EF4-FFF2-40B4-BE49-F238E27FC236}">
              <a16:creationId xmlns:a16="http://schemas.microsoft.com/office/drawing/2014/main" id="{623776F5-870C-4E56-BC16-7B56E6FC18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0" name="AutoShape 3" descr="(question)">
          <a:extLst>
            <a:ext uri="{FF2B5EF4-FFF2-40B4-BE49-F238E27FC236}">
              <a16:creationId xmlns:a16="http://schemas.microsoft.com/office/drawing/2014/main" id="{7403B594-5C8F-47E1-9BFA-28285BE4BD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1" name="AutoShape 3" descr="(question)">
          <a:extLst>
            <a:ext uri="{FF2B5EF4-FFF2-40B4-BE49-F238E27FC236}">
              <a16:creationId xmlns:a16="http://schemas.microsoft.com/office/drawing/2014/main" id="{5A7E2A7B-09F3-4E35-B547-7744B5A8F3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2" name="AutoShape 3" descr="(question)">
          <a:extLst>
            <a:ext uri="{FF2B5EF4-FFF2-40B4-BE49-F238E27FC236}">
              <a16:creationId xmlns:a16="http://schemas.microsoft.com/office/drawing/2014/main" id="{6C5C5D0F-63B1-4269-AC2A-EF252DCDA2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3" name="AutoShape 3" descr="(question)">
          <a:extLst>
            <a:ext uri="{FF2B5EF4-FFF2-40B4-BE49-F238E27FC236}">
              <a16:creationId xmlns:a16="http://schemas.microsoft.com/office/drawing/2014/main" id="{F2D65BB5-7122-4D36-B6F4-71D5C197D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4" name="AutoShape 3" descr="(question)">
          <a:extLst>
            <a:ext uri="{FF2B5EF4-FFF2-40B4-BE49-F238E27FC236}">
              <a16:creationId xmlns:a16="http://schemas.microsoft.com/office/drawing/2014/main" id="{27F5ECC9-AAAC-4B76-8CB6-ACE7A34B54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5" name="AutoShape 3" descr="(question)">
          <a:extLst>
            <a:ext uri="{FF2B5EF4-FFF2-40B4-BE49-F238E27FC236}">
              <a16:creationId xmlns:a16="http://schemas.microsoft.com/office/drawing/2014/main" id="{F9436456-BB82-4399-8AA2-C8C63DB762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6" name="AutoShape 3" descr="(question)">
          <a:extLst>
            <a:ext uri="{FF2B5EF4-FFF2-40B4-BE49-F238E27FC236}">
              <a16:creationId xmlns:a16="http://schemas.microsoft.com/office/drawing/2014/main" id="{A1E8E262-DFF5-4FAE-A722-C101B8249D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7" name="AutoShape 3" descr="(question)">
          <a:extLst>
            <a:ext uri="{FF2B5EF4-FFF2-40B4-BE49-F238E27FC236}">
              <a16:creationId xmlns:a16="http://schemas.microsoft.com/office/drawing/2014/main" id="{19D7F06B-F46A-4A48-9DBA-9045D71B6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8" name="AutoShape 3" descr="(question)">
          <a:extLst>
            <a:ext uri="{FF2B5EF4-FFF2-40B4-BE49-F238E27FC236}">
              <a16:creationId xmlns:a16="http://schemas.microsoft.com/office/drawing/2014/main" id="{4742965D-564D-454A-B461-C5A68F948A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69" name="AutoShape 3" descr="(question)">
          <a:extLst>
            <a:ext uri="{FF2B5EF4-FFF2-40B4-BE49-F238E27FC236}">
              <a16:creationId xmlns:a16="http://schemas.microsoft.com/office/drawing/2014/main" id="{BC124204-DB33-458B-B99D-92EDE658B0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0" name="AutoShape 3" descr="(question)">
          <a:extLst>
            <a:ext uri="{FF2B5EF4-FFF2-40B4-BE49-F238E27FC236}">
              <a16:creationId xmlns:a16="http://schemas.microsoft.com/office/drawing/2014/main" id="{2BECD4E1-EE4E-425E-99B8-A36A741DFD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1" name="AutoShape 3" descr="(question)">
          <a:extLst>
            <a:ext uri="{FF2B5EF4-FFF2-40B4-BE49-F238E27FC236}">
              <a16:creationId xmlns:a16="http://schemas.microsoft.com/office/drawing/2014/main" id="{EA5F6986-92A3-4AAD-9DEC-9E17FB175E0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2" name="AutoShape 3" descr="(question)">
          <a:extLst>
            <a:ext uri="{FF2B5EF4-FFF2-40B4-BE49-F238E27FC236}">
              <a16:creationId xmlns:a16="http://schemas.microsoft.com/office/drawing/2014/main" id="{A2797774-A181-40E6-9DF5-CA07B9BC5D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3" name="AutoShape 3" descr="(question)">
          <a:extLst>
            <a:ext uri="{FF2B5EF4-FFF2-40B4-BE49-F238E27FC236}">
              <a16:creationId xmlns:a16="http://schemas.microsoft.com/office/drawing/2014/main" id="{63D700CB-2654-41EA-89B6-2BDD86F64F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4" name="AutoShape 3" descr="(question)">
          <a:extLst>
            <a:ext uri="{FF2B5EF4-FFF2-40B4-BE49-F238E27FC236}">
              <a16:creationId xmlns:a16="http://schemas.microsoft.com/office/drawing/2014/main" id="{2F9DD614-ED30-4551-BA33-037544B4D6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5" name="AutoShape 3" descr="(question)">
          <a:extLst>
            <a:ext uri="{FF2B5EF4-FFF2-40B4-BE49-F238E27FC236}">
              <a16:creationId xmlns:a16="http://schemas.microsoft.com/office/drawing/2014/main" id="{255C9061-D0CA-430E-A519-7306F0C61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6" name="AutoShape 3" descr="(question)">
          <a:extLst>
            <a:ext uri="{FF2B5EF4-FFF2-40B4-BE49-F238E27FC236}">
              <a16:creationId xmlns:a16="http://schemas.microsoft.com/office/drawing/2014/main" id="{3F43B87B-A56E-47A7-A86C-36B0AA021A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7" name="AutoShape 3" descr="(question)">
          <a:extLst>
            <a:ext uri="{FF2B5EF4-FFF2-40B4-BE49-F238E27FC236}">
              <a16:creationId xmlns:a16="http://schemas.microsoft.com/office/drawing/2014/main" id="{0D0605E9-43B0-447F-8376-9C70BD550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8" name="AutoShape 3" descr="(question)">
          <a:extLst>
            <a:ext uri="{FF2B5EF4-FFF2-40B4-BE49-F238E27FC236}">
              <a16:creationId xmlns:a16="http://schemas.microsoft.com/office/drawing/2014/main" id="{A66B123E-60A2-4764-920A-AF26564D1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79" name="AutoShape 3" descr="(question)">
          <a:extLst>
            <a:ext uri="{FF2B5EF4-FFF2-40B4-BE49-F238E27FC236}">
              <a16:creationId xmlns:a16="http://schemas.microsoft.com/office/drawing/2014/main" id="{25FF3F6C-EC57-491B-AFF9-EC65FA602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0" name="AutoShape 3" descr="(question)">
          <a:extLst>
            <a:ext uri="{FF2B5EF4-FFF2-40B4-BE49-F238E27FC236}">
              <a16:creationId xmlns:a16="http://schemas.microsoft.com/office/drawing/2014/main" id="{1E14D129-4307-41B4-BAE2-CF127E017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1" name="AutoShape 3" descr="(question)">
          <a:extLst>
            <a:ext uri="{FF2B5EF4-FFF2-40B4-BE49-F238E27FC236}">
              <a16:creationId xmlns:a16="http://schemas.microsoft.com/office/drawing/2014/main" id="{3BB4791F-D4A0-4A86-9520-44A6551CDBF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2" name="AutoShape 3" descr="(question)">
          <a:extLst>
            <a:ext uri="{FF2B5EF4-FFF2-40B4-BE49-F238E27FC236}">
              <a16:creationId xmlns:a16="http://schemas.microsoft.com/office/drawing/2014/main" id="{EE87BA23-F9A7-4F2B-BF8E-C95265A7C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3" name="AutoShape 3" descr="(question)">
          <a:extLst>
            <a:ext uri="{FF2B5EF4-FFF2-40B4-BE49-F238E27FC236}">
              <a16:creationId xmlns:a16="http://schemas.microsoft.com/office/drawing/2014/main" id="{A6156FF7-4535-4A47-B7F5-7EDE3EF982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4" name="AutoShape 3" descr="(question)">
          <a:extLst>
            <a:ext uri="{FF2B5EF4-FFF2-40B4-BE49-F238E27FC236}">
              <a16:creationId xmlns:a16="http://schemas.microsoft.com/office/drawing/2014/main" id="{44BC24D1-1DD1-493C-9BF5-D193E37DF6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5" name="AutoShape 3" descr="(question)">
          <a:extLst>
            <a:ext uri="{FF2B5EF4-FFF2-40B4-BE49-F238E27FC236}">
              <a16:creationId xmlns:a16="http://schemas.microsoft.com/office/drawing/2014/main" id="{38F2D876-ACC3-4D79-B669-7899FFA3B2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6" name="AutoShape 3" descr="(question)">
          <a:extLst>
            <a:ext uri="{FF2B5EF4-FFF2-40B4-BE49-F238E27FC236}">
              <a16:creationId xmlns:a16="http://schemas.microsoft.com/office/drawing/2014/main" id="{29B46BCF-C59A-4A90-BB9D-E869F738FB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7" name="AutoShape 3" descr="(question)">
          <a:extLst>
            <a:ext uri="{FF2B5EF4-FFF2-40B4-BE49-F238E27FC236}">
              <a16:creationId xmlns:a16="http://schemas.microsoft.com/office/drawing/2014/main" id="{BEBE9AD6-C889-476E-826A-D8090199E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8" name="AutoShape 3" descr="(question)">
          <a:extLst>
            <a:ext uri="{FF2B5EF4-FFF2-40B4-BE49-F238E27FC236}">
              <a16:creationId xmlns:a16="http://schemas.microsoft.com/office/drawing/2014/main" id="{586DD5EA-7EA5-490B-961B-AE241AD9B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89" name="AutoShape 3" descr="(question)">
          <a:extLst>
            <a:ext uri="{FF2B5EF4-FFF2-40B4-BE49-F238E27FC236}">
              <a16:creationId xmlns:a16="http://schemas.microsoft.com/office/drawing/2014/main" id="{2F7B7A2A-91EB-4150-BD49-AD24575465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0" name="AutoShape 3" descr="(question)">
          <a:extLst>
            <a:ext uri="{FF2B5EF4-FFF2-40B4-BE49-F238E27FC236}">
              <a16:creationId xmlns:a16="http://schemas.microsoft.com/office/drawing/2014/main" id="{338752E0-CAD8-4B6B-B097-902D288CEA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1" name="AutoShape 3" descr="(question)">
          <a:extLst>
            <a:ext uri="{FF2B5EF4-FFF2-40B4-BE49-F238E27FC236}">
              <a16:creationId xmlns:a16="http://schemas.microsoft.com/office/drawing/2014/main" id="{C6E5D9C0-EA15-4A7F-9DBF-5B230A6623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2" name="AutoShape 3" descr="(question)">
          <a:extLst>
            <a:ext uri="{FF2B5EF4-FFF2-40B4-BE49-F238E27FC236}">
              <a16:creationId xmlns:a16="http://schemas.microsoft.com/office/drawing/2014/main" id="{FD7BE9BB-1F90-43F4-A839-897B711D1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3" name="AutoShape 3" descr="(question)">
          <a:extLst>
            <a:ext uri="{FF2B5EF4-FFF2-40B4-BE49-F238E27FC236}">
              <a16:creationId xmlns:a16="http://schemas.microsoft.com/office/drawing/2014/main" id="{BEBD4F87-60CE-45D7-91C5-8E427FB09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4" name="AutoShape 3" descr="(question)">
          <a:extLst>
            <a:ext uri="{FF2B5EF4-FFF2-40B4-BE49-F238E27FC236}">
              <a16:creationId xmlns:a16="http://schemas.microsoft.com/office/drawing/2014/main" id="{9A670CBA-3C62-43DE-9B3F-B9F90BEF1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5" name="AutoShape 3" descr="(question)">
          <a:extLst>
            <a:ext uri="{FF2B5EF4-FFF2-40B4-BE49-F238E27FC236}">
              <a16:creationId xmlns:a16="http://schemas.microsoft.com/office/drawing/2014/main" id="{15493A51-C4CB-4525-B7A2-38453019E8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6" name="AutoShape 3" descr="(question)">
          <a:extLst>
            <a:ext uri="{FF2B5EF4-FFF2-40B4-BE49-F238E27FC236}">
              <a16:creationId xmlns:a16="http://schemas.microsoft.com/office/drawing/2014/main" id="{AC625160-6A7A-4D6E-A49E-12D1ABD403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7" name="AutoShape 3" descr="(question)">
          <a:extLst>
            <a:ext uri="{FF2B5EF4-FFF2-40B4-BE49-F238E27FC236}">
              <a16:creationId xmlns:a16="http://schemas.microsoft.com/office/drawing/2014/main" id="{D7678294-97A9-44FB-A6F7-AFDCBF714B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8" name="AutoShape 3" descr="(question)">
          <a:extLst>
            <a:ext uri="{FF2B5EF4-FFF2-40B4-BE49-F238E27FC236}">
              <a16:creationId xmlns:a16="http://schemas.microsoft.com/office/drawing/2014/main" id="{D89E9D5C-DD3C-48BE-8F87-EAFFD7A3C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3999" name="AutoShape 3" descr="(question)">
          <a:extLst>
            <a:ext uri="{FF2B5EF4-FFF2-40B4-BE49-F238E27FC236}">
              <a16:creationId xmlns:a16="http://schemas.microsoft.com/office/drawing/2014/main" id="{01063560-6722-45E5-BAA0-D3F2871221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0" name="AutoShape 3" descr="(question)">
          <a:extLst>
            <a:ext uri="{FF2B5EF4-FFF2-40B4-BE49-F238E27FC236}">
              <a16:creationId xmlns:a16="http://schemas.microsoft.com/office/drawing/2014/main" id="{A2400502-3B08-4475-8625-68F30BB338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1" name="AutoShape 3" descr="(question)">
          <a:extLst>
            <a:ext uri="{FF2B5EF4-FFF2-40B4-BE49-F238E27FC236}">
              <a16:creationId xmlns:a16="http://schemas.microsoft.com/office/drawing/2014/main" id="{B084DDB8-AB66-464F-8738-A9AD8E2EB4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2" name="AutoShape 3" descr="(question)">
          <a:extLst>
            <a:ext uri="{FF2B5EF4-FFF2-40B4-BE49-F238E27FC236}">
              <a16:creationId xmlns:a16="http://schemas.microsoft.com/office/drawing/2014/main" id="{9CFCEE20-CE5B-42F2-8FA7-F3E4180C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3" name="AutoShape 3" descr="(question)">
          <a:extLst>
            <a:ext uri="{FF2B5EF4-FFF2-40B4-BE49-F238E27FC236}">
              <a16:creationId xmlns:a16="http://schemas.microsoft.com/office/drawing/2014/main" id="{C71A0932-A5FE-4195-9784-58BDED0469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4" name="AutoShape 3" descr="(question)">
          <a:extLst>
            <a:ext uri="{FF2B5EF4-FFF2-40B4-BE49-F238E27FC236}">
              <a16:creationId xmlns:a16="http://schemas.microsoft.com/office/drawing/2014/main" id="{D194057F-A3DA-4059-B468-D16666EC9E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5" name="AutoShape 3" descr="(question)">
          <a:extLst>
            <a:ext uri="{FF2B5EF4-FFF2-40B4-BE49-F238E27FC236}">
              <a16:creationId xmlns:a16="http://schemas.microsoft.com/office/drawing/2014/main" id="{003AB757-3F5C-47CB-A1CF-8280C5BD15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6" name="AutoShape 3" descr="(question)">
          <a:extLst>
            <a:ext uri="{FF2B5EF4-FFF2-40B4-BE49-F238E27FC236}">
              <a16:creationId xmlns:a16="http://schemas.microsoft.com/office/drawing/2014/main" id="{2AEF7917-D2F7-4821-984F-3978D10890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7" name="AutoShape 3" descr="(question)">
          <a:extLst>
            <a:ext uri="{FF2B5EF4-FFF2-40B4-BE49-F238E27FC236}">
              <a16:creationId xmlns:a16="http://schemas.microsoft.com/office/drawing/2014/main" id="{D2852746-9643-4558-90F5-74E00F3B5A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8" name="AutoShape 3" descr="(question)">
          <a:extLst>
            <a:ext uri="{FF2B5EF4-FFF2-40B4-BE49-F238E27FC236}">
              <a16:creationId xmlns:a16="http://schemas.microsoft.com/office/drawing/2014/main" id="{FBB77FC9-AE01-4B76-BCCC-32952F1B3F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09" name="AutoShape 3" descr="(question)">
          <a:extLst>
            <a:ext uri="{FF2B5EF4-FFF2-40B4-BE49-F238E27FC236}">
              <a16:creationId xmlns:a16="http://schemas.microsoft.com/office/drawing/2014/main" id="{57713013-6BAA-4E14-A208-0450A3653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0" name="AutoShape 3" descr="(question)">
          <a:extLst>
            <a:ext uri="{FF2B5EF4-FFF2-40B4-BE49-F238E27FC236}">
              <a16:creationId xmlns:a16="http://schemas.microsoft.com/office/drawing/2014/main" id="{7BA0F70B-4CF7-458B-B14B-0806B360F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1" name="AutoShape 3" descr="(question)">
          <a:extLst>
            <a:ext uri="{FF2B5EF4-FFF2-40B4-BE49-F238E27FC236}">
              <a16:creationId xmlns:a16="http://schemas.microsoft.com/office/drawing/2014/main" id="{6C7A5521-A782-40D1-9BC3-C73454FFA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2" name="AutoShape 3" descr="(question)">
          <a:extLst>
            <a:ext uri="{FF2B5EF4-FFF2-40B4-BE49-F238E27FC236}">
              <a16:creationId xmlns:a16="http://schemas.microsoft.com/office/drawing/2014/main" id="{8E997323-FEF8-4831-B927-A9DF816370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3" name="AutoShape 3" descr="(question)">
          <a:extLst>
            <a:ext uri="{FF2B5EF4-FFF2-40B4-BE49-F238E27FC236}">
              <a16:creationId xmlns:a16="http://schemas.microsoft.com/office/drawing/2014/main" id="{DD5920C8-3CD8-4BE1-86FE-7725E7FF61C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4" name="AutoShape 3" descr="(question)">
          <a:extLst>
            <a:ext uri="{FF2B5EF4-FFF2-40B4-BE49-F238E27FC236}">
              <a16:creationId xmlns:a16="http://schemas.microsoft.com/office/drawing/2014/main" id="{68D19EEB-8CC2-4815-B9C0-3EA5E3B422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5" name="AutoShape 3" descr="(question)">
          <a:extLst>
            <a:ext uri="{FF2B5EF4-FFF2-40B4-BE49-F238E27FC236}">
              <a16:creationId xmlns:a16="http://schemas.microsoft.com/office/drawing/2014/main" id="{868F2688-A939-4699-BCF1-A7167F4D5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6" name="AutoShape 3" descr="(question)">
          <a:extLst>
            <a:ext uri="{FF2B5EF4-FFF2-40B4-BE49-F238E27FC236}">
              <a16:creationId xmlns:a16="http://schemas.microsoft.com/office/drawing/2014/main" id="{8E5C84FE-62CB-4E6E-9A9D-4464F3C6C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7" name="AutoShape 3" descr="(question)">
          <a:extLst>
            <a:ext uri="{FF2B5EF4-FFF2-40B4-BE49-F238E27FC236}">
              <a16:creationId xmlns:a16="http://schemas.microsoft.com/office/drawing/2014/main" id="{F72F26BD-B667-4FC9-B610-4F9E6359FC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8" name="AutoShape 3" descr="(question)">
          <a:extLst>
            <a:ext uri="{FF2B5EF4-FFF2-40B4-BE49-F238E27FC236}">
              <a16:creationId xmlns:a16="http://schemas.microsoft.com/office/drawing/2014/main" id="{BB7A359D-97F0-427D-8AC7-7780B54F3D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19" name="AutoShape 3" descr="(question)">
          <a:extLst>
            <a:ext uri="{FF2B5EF4-FFF2-40B4-BE49-F238E27FC236}">
              <a16:creationId xmlns:a16="http://schemas.microsoft.com/office/drawing/2014/main" id="{CABFCCB0-289A-4109-86FB-F20AAAEA33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0" name="AutoShape 3" descr="(question)">
          <a:extLst>
            <a:ext uri="{FF2B5EF4-FFF2-40B4-BE49-F238E27FC236}">
              <a16:creationId xmlns:a16="http://schemas.microsoft.com/office/drawing/2014/main" id="{B8FA9E25-C8B3-4B90-A688-52112BCC85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1" name="AutoShape 3" descr="(question)">
          <a:extLst>
            <a:ext uri="{FF2B5EF4-FFF2-40B4-BE49-F238E27FC236}">
              <a16:creationId xmlns:a16="http://schemas.microsoft.com/office/drawing/2014/main" id="{EBF5F07B-FDE9-4413-ABD8-EE46E1ACE3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2" name="AutoShape 3" descr="(question)">
          <a:extLst>
            <a:ext uri="{FF2B5EF4-FFF2-40B4-BE49-F238E27FC236}">
              <a16:creationId xmlns:a16="http://schemas.microsoft.com/office/drawing/2014/main" id="{EB630ACF-3B8D-4A5E-941C-F3DC08FD9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3" name="AutoShape 3" descr="(question)">
          <a:extLst>
            <a:ext uri="{FF2B5EF4-FFF2-40B4-BE49-F238E27FC236}">
              <a16:creationId xmlns:a16="http://schemas.microsoft.com/office/drawing/2014/main" id="{3509EB9F-8161-4F99-80E0-D8AACC52A5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4" name="AutoShape 3" descr="(question)">
          <a:extLst>
            <a:ext uri="{FF2B5EF4-FFF2-40B4-BE49-F238E27FC236}">
              <a16:creationId xmlns:a16="http://schemas.microsoft.com/office/drawing/2014/main" id="{E3C79596-4D72-464C-964C-1E649F5C85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5" name="AutoShape 3" descr="(question)">
          <a:extLst>
            <a:ext uri="{FF2B5EF4-FFF2-40B4-BE49-F238E27FC236}">
              <a16:creationId xmlns:a16="http://schemas.microsoft.com/office/drawing/2014/main" id="{2DD7216B-B03B-4A86-8228-0638B0514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6" name="AutoShape 3" descr="(question)">
          <a:extLst>
            <a:ext uri="{FF2B5EF4-FFF2-40B4-BE49-F238E27FC236}">
              <a16:creationId xmlns:a16="http://schemas.microsoft.com/office/drawing/2014/main" id="{CB2DFB12-A27E-47D5-8873-2E69EB082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7" name="AutoShape 3" descr="(question)">
          <a:extLst>
            <a:ext uri="{FF2B5EF4-FFF2-40B4-BE49-F238E27FC236}">
              <a16:creationId xmlns:a16="http://schemas.microsoft.com/office/drawing/2014/main" id="{D45F89C2-6F47-4713-9930-3B8D165D35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8" name="AutoShape 3" descr="(question)">
          <a:extLst>
            <a:ext uri="{FF2B5EF4-FFF2-40B4-BE49-F238E27FC236}">
              <a16:creationId xmlns:a16="http://schemas.microsoft.com/office/drawing/2014/main" id="{EB6A9F7B-0629-41B9-8EBD-99E8C584B8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29" name="AutoShape 3" descr="(question)">
          <a:extLst>
            <a:ext uri="{FF2B5EF4-FFF2-40B4-BE49-F238E27FC236}">
              <a16:creationId xmlns:a16="http://schemas.microsoft.com/office/drawing/2014/main" id="{2935BF01-404D-4C57-AB48-4133CCCE6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0" name="AutoShape 3" descr="(question)">
          <a:extLst>
            <a:ext uri="{FF2B5EF4-FFF2-40B4-BE49-F238E27FC236}">
              <a16:creationId xmlns:a16="http://schemas.microsoft.com/office/drawing/2014/main" id="{26BF034A-F6F6-4B3C-82A7-8EFA9A45EB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1" name="AutoShape 3" descr="(question)">
          <a:extLst>
            <a:ext uri="{FF2B5EF4-FFF2-40B4-BE49-F238E27FC236}">
              <a16:creationId xmlns:a16="http://schemas.microsoft.com/office/drawing/2014/main" id="{923C7376-570D-4912-8CAE-6639FC5D34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2" name="AutoShape 3" descr="(question)">
          <a:extLst>
            <a:ext uri="{FF2B5EF4-FFF2-40B4-BE49-F238E27FC236}">
              <a16:creationId xmlns:a16="http://schemas.microsoft.com/office/drawing/2014/main" id="{6F50BB2D-C773-44E6-98C2-DE3229F28B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3" name="AutoShape 3" descr="(question)">
          <a:extLst>
            <a:ext uri="{FF2B5EF4-FFF2-40B4-BE49-F238E27FC236}">
              <a16:creationId xmlns:a16="http://schemas.microsoft.com/office/drawing/2014/main" id="{6716FDCC-88CE-432D-A5E0-3CCCC6B683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4" name="AutoShape 3" descr="(question)">
          <a:extLst>
            <a:ext uri="{FF2B5EF4-FFF2-40B4-BE49-F238E27FC236}">
              <a16:creationId xmlns:a16="http://schemas.microsoft.com/office/drawing/2014/main" id="{2A79CD1B-CFF1-441C-8AA7-C4F53768B5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5" name="AutoShape 3" descr="(question)">
          <a:extLst>
            <a:ext uri="{FF2B5EF4-FFF2-40B4-BE49-F238E27FC236}">
              <a16:creationId xmlns:a16="http://schemas.microsoft.com/office/drawing/2014/main" id="{91CD68E1-6656-49E2-A3BC-E83224C0B4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6" name="AutoShape 3" descr="(question)">
          <a:extLst>
            <a:ext uri="{FF2B5EF4-FFF2-40B4-BE49-F238E27FC236}">
              <a16:creationId xmlns:a16="http://schemas.microsoft.com/office/drawing/2014/main" id="{252DD5F6-5B69-4841-A708-3DC716E5E3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7" name="AutoShape 3" descr="(question)">
          <a:extLst>
            <a:ext uri="{FF2B5EF4-FFF2-40B4-BE49-F238E27FC236}">
              <a16:creationId xmlns:a16="http://schemas.microsoft.com/office/drawing/2014/main" id="{E037E213-B634-4B64-8D2B-96BB729DD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8" name="AutoShape 3" descr="(question)">
          <a:extLst>
            <a:ext uri="{FF2B5EF4-FFF2-40B4-BE49-F238E27FC236}">
              <a16:creationId xmlns:a16="http://schemas.microsoft.com/office/drawing/2014/main" id="{04F5248F-A7B1-4DC2-913E-3C29B3378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39" name="AutoShape 3" descr="(question)">
          <a:extLst>
            <a:ext uri="{FF2B5EF4-FFF2-40B4-BE49-F238E27FC236}">
              <a16:creationId xmlns:a16="http://schemas.microsoft.com/office/drawing/2014/main" id="{92EE1210-8B32-4320-9B43-7729111723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0" name="AutoShape 3" descr="(question)">
          <a:extLst>
            <a:ext uri="{FF2B5EF4-FFF2-40B4-BE49-F238E27FC236}">
              <a16:creationId xmlns:a16="http://schemas.microsoft.com/office/drawing/2014/main" id="{ABC185EB-E697-47B0-A695-737E91C9A3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1" name="AutoShape 3" descr="(question)">
          <a:extLst>
            <a:ext uri="{FF2B5EF4-FFF2-40B4-BE49-F238E27FC236}">
              <a16:creationId xmlns:a16="http://schemas.microsoft.com/office/drawing/2014/main" id="{7DD8586A-F55B-45D6-AA60-0FAF92315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2" name="AutoShape 3" descr="(question)">
          <a:extLst>
            <a:ext uri="{FF2B5EF4-FFF2-40B4-BE49-F238E27FC236}">
              <a16:creationId xmlns:a16="http://schemas.microsoft.com/office/drawing/2014/main" id="{283B6E46-A8BB-4BFF-B9CB-5E3663063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3" name="AutoShape 3" descr="(question)">
          <a:extLst>
            <a:ext uri="{FF2B5EF4-FFF2-40B4-BE49-F238E27FC236}">
              <a16:creationId xmlns:a16="http://schemas.microsoft.com/office/drawing/2014/main" id="{78551E9C-D12C-4B06-BAAC-AB924A3323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4" name="AutoShape 3" descr="(question)">
          <a:extLst>
            <a:ext uri="{FF2B5EF4-FFF2-40B4-BE49-F238E27FC236}">
              <a16:creationId xmlns:a16="http://schemas.microsoft.com/office/drawing/2014/main" id="{70103283-C2D1-427B-B735-5A4651749C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5" name="AutoShape 3" descr="(question)">
          <a:extLst>
            <a:ext uri="{FF2B5EF4-FFF2-40B4-BE49-F238E27FC236}">
              <a16:creationId xmlns:a16="http://schemas.microsoft.com/office/drawing/2014/main" id="{4012875D-5E08-42BC-8BB6-712EAD6B2B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6" name="AutoShape 3" descr="(question)">
          <a:extLst>
            <a:ext uri="{FF2B5EF4-FFF2-40B4-BE49-F238E27FC236}">
              <a16:creationId xmlns:a16="http://schemas.microsoft.com/office/drawing/2014/main" id="{0C55A0A1-B52B-41A6-9D67-82309C2D0E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7" name="AutoShape 3" descr="(question)">
          <a:extLst>
            <a:ext uri="{FF2B5EF4-FFF2-40B4-BE49-F238E27FC236}">
              <a16:creationId xmlns:a16="http://schemas.microsoft.com/office/drawing/2014/main" id="{F9AA6043-B580-413D-B409-34EA2E17A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8" name="AutoShape 3" descr="(question)">
          <a:extLst>
            <a:ext uri="{FF2B5EF4-FFF2-40B4-BE49-F238E27FC236}">
              <a16:creationId xmlns:a16="http://schemas.microsoft.com/office/drawing/2014/main" id="{AF464334-072F-42EE-BD18-DFC6702284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49" name="AutoShape 3" descr="(question)">
          <a:extLst>
            <a:ext uri="{FF2B5EF4-FFF2-40B4-BE49-F238E27FC236}">
              <a16:creationId xmlns:a16="http://schemas.microsoft.com/office/drawing/2014/main" id="{E3244284-34A8-4357-9281-00FA251C86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0" name="AutoShape 3" descr="(question)">
          <a:extLst>
            <a:ext uri="{FF2B5EF4-FFF2-40B4-BE49-F238E27FC236}">
              <a16:creationId xmlns:a16="http://schemas.microsoft.com/office/drawing/2014/main" id="{8188553A-D813-4165-9AE6-AE08EE950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1" name="AutoShape 3" descr="(question)">
          <a:extLst>
            <a:ext uri="{FF2B5EF4-FFF2-40B4-BE49-F238E27FC236}">
              <a16:creationId xmlns:a16="http://schemas.microsoft.com/office/drawing/2014/main" id="{38DBC756-040B-4BE7-AF04-1DA65206C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2" name="AutoShape 3" descr="(question)">
          <a:extLst>
            <a:ext uri="{FF2B5EF4-FFF2-40B4-BE49-F238E27FC236}">
              <a16:creationId xmlns:a16="http://schemas.microsoft.com/office/drawing/2014/main" id="{6895C9F2-3DD6-4B65-9BC4-82DCCDCABD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3" name="AutoShape 3" descr="(question)">
          <a:extLst>
            <a:ext uri="{FF2B5EF4-FFF2-40B4-BE49-F238E27FC236}">
              <a16:creationId xmlns:a16="http://schemas.microsoft.com/office/drawing/2014/main" id="{C78C050F-3C44-4926-BDD2-08C4192DE4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4" name="AutoShape 3" descr="(question)">
          <a:extLst>
            <a:ext uri="{FF2B5EF4-FFF2-40B4-BE49-F238E27FC236}">
              <a16:creationId xmlns:a16="http://schemas.microsoft.com/office/drawing/2014/main" id="{A423FB23-1490-4F3D-81BA-0BFE2690D8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5" name="AutoShape 3" descr="(question)">
          <a:extLst>
            <a:ext uri="{FF2B5EF4-FFF2-40B4-BE49-F238E27FC236}">
              <a16:creationId xmlns:a16="http://schemas.microsoft.com/office/drawing/2014/main" id="{A4DAF6F5-5EE3-49F5-A0C8-9826472D2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6" name="AutoShape 3" descr="(question)">
          <a:extLst>
            <a:ext uri="{FF2B5EF4-FFF2-40B4-BE49-F238E27FC236}">
              <a16:creationId xmlns:a16="http://schemas.microsoft.com/office/drawing/2014/main" id="{B69E7C5F-0136-488C-AEF1-8CDEC45648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7" name="AutoShape 3" descr="(question)">
          <a:extLst>
            <a:ext uri="{FF2B5EF4-FFF2-40B4-BE49-F238E27FC236}">
              <a16:creationId xmlns:a16="http://schemas.microsoft.com/office/drawing/2014/main" id="{409F97AD-7802-47A4-A5CC-3B91BED04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8" name="AutoShape 3" descr="(question)">
          <a:extLst>
            <a:ext uri="{FF2B5EF4-FFF2-40B4-BE49-F238E27FC236}">
              <a16:creationId xmlns:a16="http://schemas.microsoft.com/office/drawing/2014/main" id="{C02BDD51-63CB-4F35-8D0C-3C93B0D619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59" name="AutoShape 3" descr="(question)">
          <a:extLst>
            <a:ext uri="{FF2B5EF4-FFF2-40B4-BE49-F238E27FC236}">
              <a16:creationId xmlns:a16="http://schemas.microsoft.com/office/drawing/2014/main" id="{8EE9415F-5DCD-4818-9A1B-F044E24398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0" name="AutoShape 3" descr="(question)">
          <a:extLst>
            <a:ext uri="{FF2B5EF4-FFF2-40B4-BE49-F238E27FC236}">
              <a16:creationId xmlns:a16="http://schemas.microsoft.com/office/drawing/2014/main" id="{7943B40D-447E-4A32-803B-6B069EAB4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1" name="AutoShape 3" descr="(question)">
          <a:extLst>
            <a:ext uri="{FF2B5EF4-FFF2-40B4-BE49-F238E27FC236}">
              <a16:creationId xmlns:a16="http://schemas.microsoft.com/office/drawing/2014/main" id="{9B50B2B8-E8E7-46D8-82E8-7F6BDC1575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2" name="AutoShape 3" descr="(question)">
          <a:extLst>
            <a:ext uri="{FF2B5EF4-FFF2-40B4-BE49-F238E27FC236}">
              <a16:creationId xmlns:a16="http://schemas.microsoft.com/office/drawing/2014/main" id="{9A9FA4DF-497E-49F6-A8CC-D78D291B1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3" name="AutoShape 3" descr="(question)">
          <a:extLst>
            <a:ext uri="{FF2B5EF4-FFF2-40B4-BE49-F238E27FC236}">
              <a16:creationId xmlns:a16="http://schemas.microsoft.com/office/drawing/2014/main" id="{32552BD0-E054-4DF4-B3DF-4471296755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4" name="AutoShape 3" descr="(question)">
          <a:extLst>
            <a:ext uri="{FF2B5EF4-FFF2-40B4-BE49-F238E27FC236}">
              <a16:creationId xmlns:a16="http://schemas.microsoft.com/office/drawing/2014/main" id="{A0C68EAB-18B0-4BA8-95B9-3C0BCAE7FE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5" name="AutoShape 3" descr="(question)">
          <a:extLst>
            <a:ext uri="{FF2B5EF4-FFF2-40B4-BE49-F238E27FC236}">
              <a16:creationId xmlns:a16="http://schemas.microsoft.com/office/drawing/2014/main" id="{3967297D-3D3F-4DFB-B326-4E30F1CD67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6" name="AutoShape 3" descr="(question)">
          <a:extLst>
            <a:ext uri="{FF2B5EF4-FFF2-40B4-BE49-F238E27FC236}">
              <a16:creationId xmlns:a16="http://schemas.microsoft.com/office/drawing/2014/main" id="{A2A52397-2DE8-44B1-B222-1D3453A81F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7" name="AutoShape 3" descr="(question)">
          <a:extLst>
            <a:ext uri="{FF2B5EF4-FFF2-40B4-BE49-F238E27FC236}">
              <a16:creationId xmlns:a16="http://schemas.microsoft.com/office/drawing/2014/main" id="{6E9A4B37-1EB1-4ED7-80B0-95645780F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8" name="AutoShape 3" descr="(question)">
          <a:extLst>
            <a:ext uri="{FF2B5EF4-FFF2-40B4-BE49-F238E27FC236}">
              <a16:creationId xmlns:a16="http://schemas.microsoft.com/office/drawing/2014/main" id="{2FE7A584-2F2E-476A-8033-4BF88C7B47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69" name="AutoShape 3" descr="(question)">
          <a:extLst>
            <a:ext uri="{FF2B5EF4-FFF2-40B4-BE49-F238E27FC236}">
              <a16:creationId xmlns:a16="http://schemas.microsoft.com/office/drawing/2014/main" id="{36A9A212-A954-43BD-B41C-B72ED3B580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0" name="AutoShape 3" descr="(question)">
          <a:extLst>
            <a:ext uri="{FF2B5EF4-FFF2-40B4-BE49-F238E27FC236}">
              <a16:creationId xmlns:a16="http://schemas.microsoft.com/office/drawing/2014/main" id="{C230A8F4-542E-466B-8855-873AFC965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1" name="AutoShape 3" descr="(question)">
          <a:extLst>
            <a:ext uri="{FF2B5EF4-FFF2-40B4-BE49-F238E27FC236}">
              <a16:creationId xmlns:a16="http://schemas.microsoft.com/office/drawing/2014/main" id="{1F5D6FC4-70E7-4E84-B600-FB9EDEA4E0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2" name="AutoShape 3" descr="(question)">
          <a:extLst>
            <a:ext uri="{FF2B5EF4-FFF2-40B4-BE49-F238E27FC236}">
              <a16:creationId xmlns:a16="http://schemas.microsoft.com/office/drawing/2014/main" id="{EEC4225D-3CFA-4915-9B77-235CAFBADB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3" name="AutoShape 3" descr="(question)">
          <a:extLst>
            <a:ext uri="{FF2B5EF4-FFF2-40B4-BE49-F238E27FC236}">
              <a16:creationId xmlns:a16="http://schemas.microsoft.com/office/drawing/2014/main" id="{B7FEBF21-5206-4490-9917-759B507C00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4" name="AutoShape 3" descr="(question)">
          <a:extLst>
            <a:ext uri="{FF2B5EF4-FFF2-40B4-BE49-F238E27FC236}">
              <a16:creationId xmlns:a16="http://schemas.microsoft.com/office/drawing/2014/main" id="{77C2FE38-082C-431C-B908-F10B2E43DB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5" name="AutoShape 3" descr="(question)">
          <a:extLst>
            <a:ext uri="{FF2B5EF4-FFF2-40B4-BE49-F238E27FC236}">
              <a16:creationId xmlns:a16="http://schemas.microsoft.com/office/drawing/2014/main" id="{4C25E39E-4F8D-4E71-808C-A1FF454FC5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6" name="AutoShape 3" descr="(question)">
          <a:extLst>
            <a:ext uri="{FF2B5EF4-FFF2-40B4-BE49-F238E27FC236}">
              <a16:creationId xmlns:a16="http://schemas.microsoft.com/office/drawing/2014/main" id="{99471CC3-3977-44D4-8814-ADCFCBB72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7" name="AutoShape 3" descr="(question)">
          <a:extLst>
            <a:ext uri="{FF2B5EF4-FFF2-40B4-BE49-F238E27FC236}">
              <a16:creationId xmlns:a16="http://schemas.microsoft.com/office/drawing/2014/main" id="{8B125056-9801-493A-B7BB-E3AE4A8121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8" name="AutoShape 3" descr="(question)">
          <a:extLst>
            <a:ext uri="{FF2B5EF4-FFF2-40B4-BE49-F238E27FC236}">
              <a16:creationId xmlns:a16="http://schemas.microsoft.com/office/drawing/2014/main" id="{C430DA58-BECF-4209-A202-A1EEA5434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79" name="AutoShape 3" descr="(question)">
          <a:extLst>
            <a:ext uri="{FF2B5EF4-FFF2-40B4-BE49-F238E27FC236}">
              <a16:creationId xmlns:a16="http://schemas.microsoft.com/office/drawing/2014/main" id="{8AD43DF6-9B27-4712-818B-B232D5DA8E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0" name="AutoShape 3" descr="(question)">
          <a:extLst>
            <a:ext uri="{FF2B5EF4-FFF2-40B4-BE49-F238E27FC236}">
              <a16:creationId xmlns:a16="http://schemas.microsoft.com/office/drawing/2014/main" id="{B32E1A80-A97A-4C78-B0D3-C8035A410F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1" name="AutoShape 3" descr="(question)">
          <a:extLst>
            <a:ext uri="{FF2B5EF4-FFF2-40B4-BE49-F238E27FC236}">
              <a16:creationId xmlns:a16="http://schemas.microsoft.com/office/drawing/2014/main" id="{D0E4A99C-44AD-4902-BED5-80465DA1E8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2" name="AutoShape 3" descr="(question)">
          <a:extLst>
            <a:ext uri="{FF2B5EF4-FFF2-40B4-BE49-F238E27FC236}">
              <a16:creationId xmlns:a16="http://schemas.microsoft.com/office/drawing/2014/main" id="{0B162995-DF4C-4088-A386-F6CDEEFFB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3" name="AutoShape 3" descr="(question)">
          <a:extLst>
            <a:ext uri="{FF2B5EF4-FFF2-40B4-BE49-F238E27FC236}">
              <a16:creationId xmlns:a16="http://schemas.microsoft.com/office/drawing/2014/main" id="{371B5015-D850-4E4C-9DB2-5A8F74298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4" name="AutoShape 3" descr="(question)">
          <a:extLst>
            <a:ext uri="{FF2B5EF4-FFF2-40B4-BE49-F238E27FC236}">
              <a16:creationId xmlns:a16="http://schemas.microsoft.com/office/drawing/2014/main" id="{498DA02E-3C1D-4D68-8AB7-4721857CD1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5" name="AutoShape 3" descr="(question)">
          <a:extLst>
            <a:ext uri="{FF2B5EF4-FFF2-40B4-BE49-F238E27FC236}">
              <a16:creationId xmlns:a16="http://schemas.microsoft.com/office/drawing/2014/main" id="{9867445A-66E4-4BEE-B1DC-020BF5EAB1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6" name="AutoShape 3" descr="(question)">
          <a:extLst>
            <a:ext uri="{FF2B5EF4-FFF2-40B4-BE49-F238E27FC236}">
              <a16:creationId xmlns:a16="http://schemas.microsoft.com/office/drawing/2014/main" id="{990FB98F-2670-4C1E-95BD-A2D2B8BA5B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7" name="AutoShape 3" descr="(question)">
          <a:extLst>
            <a:ext uri="{FF2B5EF4-FFF2-40B4-BE49-F238E27FC236}">
              <a16:creationId xmlns:a16="http://schemas.microsoft.com/office/drawing/2014/main" id="{1EDBDB80-CFB7-4839-ACD9-29988E9145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8" name="AutoShape 3" descr="(question)">
          <a:extLst>
            <a:ext uri="{FF2B5EF4-FFF2-40B4-BE49-F238E27FC236}">
              <a16:creationId xmlns:a16="http://schemas.microsoft.com/office/drawing/2014/main" id="{82E52C72-0EB4-470B-ABD8-0E928ED292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89" name="AutoShape 3" descr="(question)">
          <a:extLst>
            <a:ext uri="{FF2B5EF4-FFF2-40B4-BE49-F238E27FC236}">
              <a16:creationId xmlns:a16="http://schemas.microsoft.com/office/drawing/2014/main" id="{610FC31D-62A9-41ED-9335-7C5B813A6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0" name="AutoShape 3" descr="(question)">
          <a:extLst>
            <a:ext uri="{FF2B5EF4-FFF2-40B4-BE49-F238E27FC236}">
              <a16:creationId xmlns:a16="http://schemas.microsoft.com/office/drawing/2014/main" id="{BA287243-779D-4102-884E-DD870443C2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1" name="AutoShape 3" descr="(question)">
          <a:extLst>
            <a:ext uri="{FF2B5EF4-FFF2-40B4-BE49-F238E27FC236}">
              <a16:creationId xmlns:a16="http://schemas.microsoft.com/office/drawing/2014/main" id="{7FE0085F-7B9F-4435-A337-4D207182E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2" name="AutoShape 3" descr="(question)">
          <a:extLst>
            <a:ext uri="{FF2B5EF4-FFF2-40B4-BE49-F238E27FC236}">
              <a16:creationId xmlns:a16="http://schemas.microsoft.com/office/drawing/2014/main" id="{27796611-39A0-4BC3-85D8-8528E61D03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3" name="AutoShape 3" descr="(question)">
          <a:extLst>
            <a:ext uri="{FF2B5EF4-FFF2-40B4-BE49-F238E27FC236}">
              <a16:creationId xmlns:a16="http://schemas.microsoft.com/office/drawing/2014/main" id="{70072EF8-03FE-40D0-895C-055A376F9C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4" name="AutoShape 3" descr="(question)">
          <a:extLst>
            <a:ext uri="{FF2B5EF4-FFF2-40B4-BE49-F238E27FC236}">
              <a16:creationId xmlns:a16="http://schemas.microsoft.com/office/drawing/2014/main" id="{C1F5AA24-31C9-4D9D-9C08-8569428CE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5" name="AutoShape 3" descr="(question)">
          <a:extLst>
            <a:ext uri="{FF2B5EF4-FFF2-40B4-BE49-F238E27FC236}">
              <a16:creationId xmlns:a16="http://schemas.microsoft.com/office/drawing/2014/main" id="{2F583560-903B-4AE1-8C87-938FF0198B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6" name="AutoShape 3" descr="(question)">
          <a:extLst>
            <a:ext uri="{FF2B5EF4-FFF2-40B4-BE49-F238E27FC236}">
              <a16:creationId xmlns:a16="http://schemas.microsoft.com/office/drawing/2014/main" id="{85E5DCC2-6736-46AB-97EC-64DBE77234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7" name="AutoShape 3" descr="(question)">
          <a:extLst>
            <a:ext uri="{FF2B5EF4-FFF2-40B4-BE49-F238E27FC236}">
              <a16:creationId xmlns:a16="http://schemas.microsoft.com/office/drawing/2014/main" id="{8F55B8D5-2097-40AA-97BB-910544BB3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8" name="AutoShape 3" descr="(question)">
          <a:extLst>
            <a:ext uri="{FF2B5EF4-FFF2-40B4-BE49-F238E27FC236}">
              <a16:creationId xmlns:a16="http://schemas.microsoft.com/office/drawing/2014/main" id="{FD35D6F3-16A5-4526-A9BE-7E1C20617F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099" name="AutoShape 3" descr="(question)">
          <a:extLst>
            <a:ext uri="{FF2B5EF4-FFF2-40B4-BE49-F238E27FC236}">
              <a16:creationId xmlns:a16="http://schemas.microsoft.com/office/drawing/2014/main" id="{8BB234E1-DD6A-4511-A9C5-EDAF0D9A81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0" name="AutoShape 3" descr="(question)">
          <a:extLst>
            <a:ext uri="{FF2B5EF4-FFF2-40B4-BE49-F238E27FC236}">
              <a16:creationId xmlns:a16="http://schemas.microsoft.com/office/drawing/2014/main" id="{BBF8C205-0071-4834-98C4-FD612CE343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1" name="AutoShape 3" descr="(question)">
          <a:extLst>
            <a:ext uri="{FF2B5EF4-FFF2-40B4-BE49-F238E27FC236}">
              <a16:creationId xmlns:a16="http://schemas.microsoft.com/office/drawing/2014/main" id="{6333BA4D-B687-4F3F-B11A-57E2CE6662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2" name="AutoShape 3" descr="(question)">
          <a:extLst>
            <a:ext uri="{FF2B5EF4-FFF2-40B4-BE49-F238E27FC236}">
              <a16:creationId xmlns:a16="http://schemas.microsoft.com/office/drawing/2014/main" id="{E50B9345-3834-42F1-A0E1-AA9C0448D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3" name="AutoShape 3" descr="(question)">
          <a:extLst>
            <a:ext uri="{FF2B5EF4-FFF2-40B4-BE49-F238E27FC236}">
              <a16:creationId xmlns:a16="http://schemas.microsoft.com/office/drawing/2014/main" id="{390A6FFA-7E5B-4357-97B6-F0594144CC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4" name="AutoShape 3" descr="(question)">
          <a:extLst>
            <a:ext uri="{FF2B5EF4-FFF2-40B4-BE49-F238E27FC236}">
              <a16:creationId xmlns:a16="http://schemas.microsoft.com/office/drawing/2014/main" id="{46D36B8A-0844-4C4B-BE90-368B0C507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5" name="AutoShape 3" descr="(question)">
          <a:extLst>
            <a:ext uri="{FF2B5EF4-FFF2-40B4-BE49-F238E27FC236}">
              <a16:creationId xmlns:a16="http://schemas.microsoft.com/office/drawing/2014/main" id="{4F9AF8BE-8BE8-4349-9811-A37E773232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6" name="AutoShape 3" descr="(question)">
          <a:extLst>
            <a:ext uri="{FF2B5EF4-FFF2-40B4-BE49-F238E27FC236}">
              <a16:creationId xmlns:a16="http://schemas.microsoft.com/office/drawing/2014/main" id="{11FCF1E8-0B3C-42DA-BF63-AAC365CC08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7" name="AutoShape 3" descr="(question)">
          <a:extLst>
            <a:ext uri="{FF2B5EF4-FFF2-40B4-BE49-F238E27FC236}">
              <a16:creationId xmlns:a16="http://schemas.microsoft.com/office/drawing/2014/main" id="{C33CFAB8-DDA7-4164-961D-AB8EDAE69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8" name="AutoShape 3" descr="(question)">
          <a:extLst>
            <a:ext uri="{FF2B5EF4-FFF2-40B4-BE49-F238E27FC236}">
              <a16:creationId xmlns:a16="http://schemas.microsoft.com/office/drawing/2014/main" id="{0FF7E6A9-342A-420E-A8F7-CB1FF5095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09" name="AutoShape 3" descr="(question)">
          <a:extLst>
            <a:ext uri="{FF2B5EF4-FFF2-40B4-BE49-F238E27FC236}">
              <a16:creationId xmlns:a16="http://schemas.microsoft.com/office/drawing/2014/main" id="{BDF78371-8AEE-4553-88A1-ADA91EFF4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0" name="AutoShape 3" descr="(question)">
          <a:extLst>
            <a:ext uri="{FF2B5EF4-FFF2-40B4-BE49-F238E27FC236}">
              <a16:creationId xmlns:a16="http://schemas.microsoft.com/office/drawing/2014/main" id="{2A09FFE6-3D4A-444D-BB50-30839F7710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1" name="AutoShape 3" descr="(question)">
          <a:extLst>
            <a:ext uri="{FF2B5EF4-FFF2-40B4-BE49-F238E27FC236}">
              <a16:creationId xmlns:a16="http://schemas.microsoft.com/office/drawing/2014/main" id="{A52899F0-7F35-4045-847E-590336FF71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2" name="AutoShape 3" descr="(question)">
          <a:extLst>
            <a:ext uri="{FF2B5EF4-FFF2-40B4-BE49-F238E27FC236}">
              <a16:creationId xmlns:a16="http://schemas.microsoft.com/office/drawing/2014/main" id="{27CBA569-8983-49EA-B593-DFCEEBE0A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3" name="AutoShape 3" descr="(question)">
          <a:extLst>
            <a:ext uri="{FF2B5EF4-FFF2-40B4-BE49-F238E27FC236}">
              <a16:creationId xmlns:a16="http://schemas.microsoft.com/office/drawing/2014/main" id="{1A9F2990-7DFE-4165-9302-CB00F5210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4" name="AutoShape 3" descr="(question)">
          <a:extLst>
            <a:ext uri="{FF2B5EF4-FFF2-40B4-BE49-F238E27FC236}">
              <a16:creationId xmlns:a16="http://schemas.microsoft.com/office/drawing/2014/main" id="{7D227812-8C27-44EA-A335-7571929216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5" name="AutoShape 3" descr="(question)">
          <a:extLst>
            <a:ext uri="{FF2B5EF4-FFF2-40B4-BE49-F238E27FC236}">
              <a16:creationId xmlns:a16="http://schemas.microsoft.com/office/drawing/2014/main" id="{5C32409E-B246-4A88-B2CC-4286D7C9A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6" name="AutoShape 3" descr="(question)">
          <a:extLst>
            <a:ext uri="{FF2B5EF4-FFF2-40B4-BE49-F238E27FC236}">
              <a16:creationId xmlns:a16="http://schemas.microsoft.com/office/drawing/2014/main" id="{01F89172-9B69-4A89-835A-60E9D8D7DB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7" name="AutoShape 3" descr="(question)">
          <a:extLst>
            <a:ext uri="{FF2B5EF4-FFF2-40B4-BE49-F238E27FC236}">
              <a16:creationId xmlns:a16="http://schemas.microsoft.com/office/drawing/2014/main" id="{6F0039F5-968C-4C96-973A-6CB5279BA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8" name="AutoShape 3" descr="(question)">
          <a:extLst>
            <a:ext uri="{FF2B5EF4-FFF2-40B4-BE49-F238E27FC236}">
              <a16:creationId xmlns:a16="http://schemas.microsoft.com/office/drawing/2014/main" id="{418CB873-A052-4150-95DB-4FF11A88E4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19" name="AutoShape 3" descr="(question)">
          <a:extLst>
            <a:ext uri="{FF2B5EF4-FFF2-40B4-BE49-F238E27FC236}">
              <a16:creationId xmlns:a16="http://schemas.microsoft.com/office/drawing/2014/main" id="{A8326A5C-F3DC-4B38-91D1-34F41EE8BD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0" name="AutoShape 3" descr="(question)">
          <a:extLst>
            <a:ext uri="{FF2B5EF4-FFF2-40B4-BE49-F238E27FC236}">
              <a16:creationId xmlns:a16="http://schemas.microsoft.com/office/drawing/2014/main" id="{0405EBFA-0CE0-486B-819F-9BBC6E6FC5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1" name="AutoShape 3" descr="(question)">
          <a:extLst>
            <a:ext uri="{FF2B5EF4-FFF2-40B4-BE49-F238E27FC236}">
              <a16:creationId xmlns:a16="http://schemas.microsoft.com/office/drawing/2014/main" id="{538562C8-28DC-439D-901D-E3FEDC67BD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2" name="AutoShape 3" descr="(question)">
          <a:extLst>
            <a:ext uri="{FF2B5EF4-FFF2-40B4-BE49-F238E27FC236}">
              <a16:creationId xmlns:a16="http://schemas.microsoft.com/office/drawing/2014/main" id="{4FBEEBA5-5413-4EB9-BB73-9830584D6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3" name="AutoShape 3" descr="(question)">
          <a:extLst>
            <a:ext uri="{FF2B5EF4-FFF2-40B4-BE49-F238E27FC236}">
              <a16:creationId xmlns:a16="http://schemas.microsoft.com/office/drawing/2014/main" id="{F1401A85-28A7-44B3-940E-9286C42CF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4" name="AutoShape 3" descr="(question)">
          <a:extLst>
            <a:ext uri="{FF2B5EF4-FFF2-40B4-BE49-F238E27FC236}">
              <a16:creationId xmlns:a16="http://schemas.microsoft.com/office/drawing/2014/main" id="{DAB9D67D-79B5-4A89-A848-B3EF98B4E3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5" name="AutoShape 3" descr="(question)">
          <a:extLst>
            <a:ext uri="{FF2B5EF4-FFF2-40B4-BE49-F238E27FC236}">
              <a16:creationId xmlns:a16="http://schemas.microsoft.com/office/drawing/2014/main" id="{C32707BD-A696-4578-B439-A7252E69C8B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6" name="AutoShape 3" descr="(question)">
          <a:extLst>
            <a:ext uri="{FF2B5EF4-FFF2-40B4-BE49-F238E27FC236}">
              <a16:creationId xmlns:a16="http://schemas.microsoft.com/office/drawing/2014/main" id="{3E9020CD-5C95-48A7-A1E6-6526443D3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7" name="AutoShape 3" descr="(question)">
          <a:extLst>
            <a:ext uri="{FF2B5EF4-FFF2-40B4-BE49-F238E27FC236}">
              <a16:creationId xmlns:a16="http://schemas.microsoft.com/office/drawing/2014/main" id="{331E1112-B51E-4E38-99E4-14B93A1610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8" name="AutoShape 3" descr="(question)">
          <a:extLst>
            <a:ext uri="{FF2B5EF4-FFF2-40B4-BE49-F238E27FC236}">
              <a16:creationId xmlns:a16="http://schemas.microsoft.com/office/drawing/2014/main" id="{CAEF435C-3F22-4600-AFDC-ACA40CE4A9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29" name="AutoShape 3" descr="(question)">
          <a:extLst>
            <a:ext uri="{FF2B5EF4-FFF2-40B4-BE49-F238E27FC236}">
              <a16:creationId xmlns:a16="http://schemas.microsoft.com/office/drawing/2014/main" id="{F599B920-6126-4B41-9868-D5205900B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0" name="AutoShape 3" descr="(question)">
          <a:extLst>
            <a:ext uri="{FF2B5EF4-FFF2-40B4-BE49-F238E27FC236}">
              <a16:creationId xmlns:a16="http://schemas.microsoft.com/office/drawing/2014/main" id="{DBCFA264-0DD9-40EF-80F2-AD6EFA92B9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1" name="AutoShape 3" descr="(question)">
          <a:extLst>
            <a:ext uri="{FF2B5EF4-FFF2-40B4-BE49-F238E27FC236}">
              <a16:creationId xmlns:a16="http://schemas.microsoft.com/office/drawing/2014/main" id="{3F4E1DC5-863F-42E9-B17A-0837833A9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2" name="AutoShape 3" descr="(question)">
          <a:extLst>
            <a:ext uri="{FF2B5EF4-FFF2-40B4-BE49-F238E27FC236}">
              <a16:creationId xmlns:a16="http://schemas.microsoft.com/office/drawing/2014/main" id="{DB44020F-573C-4D28-9B71-9E4DD4AD0A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3" name="AutoShape 3" descr="(question)">
          <a:extLst>
            <a:ext uri="{FF2B5EF4-FFF2-40B4-BE49-F238E27FC236}">
              <a16:creationId xmlns:a16="http://schemas.microsoft.com/office/drawing/2014/main" id="{43380A2D-FA5D-404A-8A35-ADBD97F64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4" name="AutoShape 3" descr="(question)">
          <a:extLst>
            <a:ext uri="{FF2B5EF4-FFF2-40B4-BE49-F238E27FC236}">
              <a16:creationId xmlns:a16="http://schemas.microsoft.com/office/drawing/2014/main" id="{EF4AF6EF-1C3C-4113-B486-84743FEAD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5" name="AutoShape 3" descr="(question)">
          <a:extLst>
            <a:ext uri="{FF2B5EF4-FFF2-40B4-BE49-F238E27FC236}">
              <a16:creationId xmlns:a16="http://schemas.microsoft.com/office/drawing/2014/main" id="{5B5A1342-3FB2-490C-8E7C-FCC9181D8A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6" name="AutoShape 3" descr="(question)">
          <a:extLst>
            <a:ext uri="{FF2B5EF4-FFF2-40B4-BE49-F238E27FC236}">
              <a16:creationId xmlns:a16="http://schemas.microsoft.com/office/drawing/2014/main" id="{7FE38DFC-22DB-42F9-BD33-D7279B0F9F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7" name="AutoShape 3" descr="(question)">
          <a:extLst>
            <a:ext uri="{FF2B5EF4-FFF2-40B4-BE49-F238E27FC236}">
              <a16:creationId xmlns:a16="http://schemas.microsoft.com/office/drawing/2014/main" id="{7ABA0593-3562-4BD9-BA94-2A10D7F201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8" name="AutoShape 3" descr="(question)">
          <a:extLst>
            <a:ext uri="{FF2B5EF4-FFF2-40B4-BE49-F238E27FC236}">
              <a16:creationId xmlns:a16="http://schemas.microsoft.com/office/drawing/2014/main" id="{2DF12C1F-612B-47FE-B354-B42F27315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39" name="AutoShape 3" descr="(question)">
          <a:extLst>
            <a:ext uri="{FF2B5EF4-FFF2-40B4-BE49-F238E27FC236}">
              <a16:creationId xmlns:a16="http://schemas.microsoft.com/office/drawing/2014/main" id="{C1829A76-C91F-4D1C-8D5A-3198C02E9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0" name="AutoShape 3" descr="(question)">
          <a:extLst>
            <a:ext uri="{FF2B5EF4-FFF2-40B4-BE49-F238E27FC236}">
              <a16:creationId xmlns:a16="http://schemas.microsoft.com/office/drawing/2014/main" id="{03CE8684-5C1A-47E3-8D62-AB895EA61F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1" name="AutoShape 3" descr="(question)">
          <a:extLst>
            <a:ext uri="{FF2B5EF4-FFF2-40B4-BE49-F238E27FC236}">
              <a16:creationId xmlns:a16="http://schemas.microsoft.com/office/drawing/2014/main" id="{50FF409C-5C64-4E5A-9E3B-71E832EF52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2" name="AutoShape 3" descr="(question)">
          <a:extLst>
            <a:ext uri="{FF2B5EF4-FFF2-40B4-BE49-F238E27FC236}">
              <a16:creationId xmlns:a16="http://schemas.microsoft.com/office/drawing/2014/main" id="{BCD5629A-D00B-49B6-9005-289DF5CAA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3" name="AutoShape 3" descr="(question)">
          <a:extLst>
            <a:ext uri="{FF2B5EF4-FFF2-40B4-BE49-F238E27FC236}">
              <a16:creationId xmlns:a16="http://schemas.microsoft.com/office/drawing/2014/main" id="{DB6534C1-80E1-448F-9DBC-47DDE920E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4" name="AutoShape 3" descr="(question)">
          <a:extLst>
            <a:ext uri="{FF2B5EF4-FFF2-40B4-BE49-F238E27FC236}">
              <a16:creationId xmlns:a16="http://schemas.microsoft.com/office/drawing/2014/main" id="{F320B4A5-F8FB-4244-8C6F-485563A9E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5" name="AutoShape 3" descr="(question)">
          <a:extLst>
            <a:ext uri="{FF2B5EF4-FFF2-40B4-BE49-F238E27FC236}">
              <a16:creationId xmlns:a16="http://schemas.microsoft.com/office/drawing/2014/main" id="{D5973DFB-BADB-414B-A7FF-AF95FEC8F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6" name="AutoShape 3" descr="(question)">
          <a:extLst>
            <a:ext uri="{FF2B5EF4-FFF2-40B4-BE49-F238E27FC236}">
              <a16:creationId xmlns:a16="http://schemas.microsoft.com/office/drawing/2014/main" id="{DB20C618-4D21-421A-8B57-82064B3440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7" name="AutoShape 3" descr="(question)">
          <a:extLst>
            <a:ext uri="{FF2B5EF4-FFF2-40B4-BE49-F238E27FC236}">
              <a16:creationId xmlns:a16="http://schemas.microsoft.com/office/drawing/2014/main" id="{F4891E23-6F56-4049-AFA1-4DE8343E56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8" name="AutoShape 3" descr="(question)">
          <a:extLst>
            <a:ext uri="{FF2B5EF4-FFF2-40B4-BE49-F238E27FC236}">
              <a16:creationId xmlns:a16="http://schemas.microsoft.com/office/drawing/2014/main" id="{40445D50-5C5C-4F33-BBAA-39DCF8A7AA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49" name="AutoShape 3" descr="(question)">
          <a:extLst>
            <a:ext uri="{FF2B5EF4-FFF2-40B4-BE49-F238E27FC236}">
              <a16:creationId xmlns:a16="http://schemas.microsoft.com/office/drawing/2014/main" id="{3FE2363A-542F-4589-9C6D-BBEE3AB7E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0" name="AutoShape 3" descr="(question)">
          <a:extLst>
            <a:ext uri="{FF2B5EF4-FFF2-40B4-BE49-F238E27FC236}">
              <a16:creationId xmlns:a16="http://schemas.microsoft.com/office/drawing/2014/main" id="{A15734C8-9D2B-4BA3-8C2C-B92092CCC3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1" name="AutoShape 3" descr="(question)">
          <a:extLst>
            <a:ext uri="{FF2B5EF4-FFF2-40B4-BE49-F238E27FC236}">
              <a16:creationId xmlns:a16="http://schemas.microsoft.com/office/drawing/2014/main" id="{B325B6A8-C344-47E7-AD2E-BD6B8FA170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2" name="AutoShape 3" descr="(question)">
          <a:extLst>
            <a:ext uri="{FF2B5EF4-FFF2-40B4-BE49-F238E27FC236}">
              <a16:creationId xmlns:a16="http://schemas.microsoft.com/office/drawing/2014/main" id="{2CDFB5FE-3B68-43C3-8DF2-041BF95E8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3" name="AutoShape 3" descr="(question)">
          <a:extLst>
            <a:ext uri="{FF2B5EF4-FFF2-40B4-BE49-F238E27FC236}">
              <a16:creationId xmlns:a16="http://schemas.microsoft.com/office/drawing/2014/main" id="{31E81B04-0405-48C4-BF0D-62A72533B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4" name="AutoShape 3" descr="(question)">
          <a:extLst>
            <a:ext uri="{FF2B5EF4-FFF2-40B4-BE49-F238E27FC236}">
              <a16:creationId xmlns:a16="http://schemas.microsoft.com/office/drawing/2014/main" id="{02C6526B-AF25-45D2-AF6E-82D53C57C2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5" name="AutoShape 3" descr="(question)">
          <a:extLst>
            <a:ext uri="{FF2B5EF4-FFF2-40B4-BE49-F238E27FC236}">
              <a16:creationId xmlns:a16="http://schemas.microsoft.com/office/drawing/2014/main" id="{3BD578C7-9197-41BF-A2A7-6F30374D16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6" name="AutoShape 3" descr="(question)">
          <a:extLst>
            <a:ext uri="{FF2B5EF4-FFF2-40B4-BE49-F238E27FC236}">
              <a16:creationId xmlns:a16="http://schemas.microsoft.com/office/drawing/2014/main" id="{C399E4D7-902E-4888-9985-FC9865F2EF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7" name="AutoShape 3" descr="(question)">
          <a:extLst>
            <a:ext uri="{FF2B5EF4-FFF2-40B4-BE49-F238E27FC236}">
              <a16:creationId xmlns:a16="http://schemas.microsoft.com/office/drawing/2014/main" id="{27496931-5EA4-4850-8BC0-87E4A33E5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8" name="AutoShape 3" descr="(question)">
          <a:extLst>
            <a:ext uri="{FF2B5EF4-FFF2-40B4-BE49-F238E27FC236}">
              <a16:creationId xmlns:a16="http://schemas.microsoft.com/office/drawing/2014/main" id="{4D000859-59DF-48B6-8CF3-10939683FE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59" name="AutoShape 3" descr="(question)">
          <a:extLst>
            <a:ext uri="{FF2B5EF4-FFF2-40B4-BE49-F238E27FC236}">
              <a16:creationId xmlns:a16="http://schemas.microsoft.com/office/drawing/2014/main" id="{9BCFA839-A6BD-4AF5-9950-E6B1426505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0" name="AutoShape 3" descr="(question)">
          <a:extLst>
            <a:ext uri="{FF2B5EF4-FFF2-40B4-BE49-F238E27FC236}">
              <a16:creationId xmlns:a16="http://schemas.microsoft.com/office/drawing/2014/main" id="{7A520AF4-3325-4D3B-8C2B-1C5B5AFF1A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1" name="AutoShape 3" descr="(question)">
          <a:extLst>
            <a:ext uri="{FF2B5EF4-FFF2-40B4-BE49-F238E27FC236}">
              <a16:creationId xmlns:a16="http://schemas.microsoft.com/office/drawing/2014/main" id="{F6618138-B70C-4EBF-9D2D-9255B3560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2" name="AutoShape 3" descr="(question)">
          <a:extLst>
            <a:ext uri="{FF2B5EF4-FFF2-40B4-BE49-F238E27FC236}">
              <a16:creationId xmlns:a16="http://schemas.microsoft.com/office/drawing/2014/main" id="{35AA2F79-2575-413B-84BA-CDD0E7AF0E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3" name="AutoShape 3" descr="(question)">
          <a:extLst>
            <a:ext uri="{FF2B5EF4-FFF2-40B4-BE49-F238E27FC236}">
              <a16:creationId xmlns:a16="http://schemas.microsoft.com/office/drawing/2014/main" id="{416AD669-17AB-4B0E-96A2-D0013A43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4" name="AutoShape 3" descr="(question)">
          <a:extLst>
            <a:ext uri="{FF2B5EF4-FFF2-40B4-BE49-F238E27FC236}">
              <a16:creationId xmlns:a16="http://schemas.microsoft.com/office/drawing/2014/main" id="{6855B6B0-3F8F-435D-A73E-64A747D36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5" name="AutoShape 3" descr="(question)">
          <a:extLst>
            <a:ext uri="{FF2B5EF4-FFF2-40B4-BE49-F238E27FC236}">
              <a16:creationId xmlns:a16="http://schemas.microsoft.com/office/drawing/2014/main" id="{0931D2BB-4975-4FCD-A879-B440D6950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6" name="AutoShape 3" descr="(question)">
          <a:extLst>
            <a:ext uri="{FF2B5EF4-FFF2-40B4-BE49-F238E27FC236}">
              <a16:creationId xmlns:a16="http://schemas.microsoft.com/office/drawing/2014/main" id="{97A6F254-D93E-4F88-9877-E840836E13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7" name="AutoShape 3" descr="(question)">
          <a:extLst>
            <a:ext uri="{FF2B5EF4-FFF2-40B4-BE49-F238E27FC236}">
              <a16:creationId xmlns:a16="http://schemas.microsoft.com/office/drawing/2014/main" id="{52C3DA52-8DD1-47B7-AC88-5E019EA33A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8" name="AutoShape 3" descr="(question)">
          <a:extLst>
            <a:ext uri="{FF2B5EF4-FFF2-40B4-BE49-F238E27FC236}">
              <a16:creationId xmlns:a16="http://schemas.microsoft.com/office/drawing/2014/main" id="{2C2B83C7-21C2-40D4-ABF1-2455E7CA02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69" name="AutoShape 3" descr="(question)">
          <a:extLst>
            <a:ext uri="{FF2B5EF4-FFF2-40B4-BE49-F238E27FC236}">
              <a16:creationId xmlns:a16="http://schemas.microsoft.com/office/drawing/2014/main" id="{DCAB730B-96D3-466E-8D61-A5EB160B19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0" name="AutoShape 3" descr="(question)">
          <a:extLst>
            <a:ext uri="{FF2B5EF4-FFF2-40B4-BE49-F238E27FC236}">
              <a16:creationId xmlns:a16="http://schemas.microsoft.com/office/drawing/2014/main" id="{0CE8B169-81FC-4A75-AEC6-8268B2A6FD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1" name="AutoShape 3" descr="(question)">
          <a:extLst>
            <a:ext uri="{FF2B5EF4-FFF2-40B4-BE49-F238E27FC236}">
              <a16:creationId xmlns:a16="http://schemas.microsoft.com/office/drawing/2014/main" id="{899296CB-8C30-4A0C-9DB1-21B0B8A38A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2" name="AutoShape 3" descr="(question)">
          <a:extLst>
            <a:ext uri="{FF2B5EF4-FFF2-40B4-BE49-F238E27FC236}">
              <a16:creationId xmlns:a16="http://schemas.microsoft.com/office/drawing/2014/main" id="{4C641B98-D30B-4A85-A4F2-6C4E549C11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3" name="AutoShape 3" descr="(question)">
          <a:extLst>
            <a:ext uri="{FF2B5EF4-FFF2-40B4-BE49-F238E27FC236}">
              <a16:creationId xmlns:a16="http://schemas.microsoft.com/office/drawing/2014/main" id="{BEDF6E47-7976-4A4D-A704-2CE0579485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4" name="AutoShape 3" descr="(question)">
          <a:extLst>
            <a:ext uri="{FF2B5EF4-FFF2-40B4-BE49-F238E27FC236}">
              <a16:creationId xmlns:a16="http://schemas.microsoft.com/office/drawing/2014/main" id="{663EC5D1-AB76-4CDE-B223-9805FF9178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5" name="AutoShape 3" descr="(question)">
          <a:extLst>
            <a:ext uri="{FF2B5EF4-FFF2-40B4-BE49-F238E27FC236}">
              <a16:creationId xmlns:a16="http://schemas.microsoft.com/office/drawing/2014/main" id="{CB45B10E-6955-4BF1-87FA-27B73C92F8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6" name="AutoShape 3" descr="(question)">
          <a:extLst>
            <a:ext uri="{FF2B5EF4-FFF2-40B4-BE49-F238E27FC236}">
              <a16:creationId xmlns:a16="http://schemas.microsoft.com/office/drawing/2014/main" id="{AB051B25-0E03-4E89-8000-5D64C6A058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7" name="AutoShape 3" descr="(question)">
          <a:extLst>
            <a:ext uri="{FF2B5EF4-FFF2-40B4-BE49-F238E27FC236}">
              <a16:creationId xmlns:a16="http://schemas.microsoft.com/office/drawing/2014/main" id="{BA40EED8-DA57-493B-9972-C99EB0763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8" name="AutoShape 3" descr="(question)">
          <a:extLst>
            <a:ext uri="{FF2B5EF4-FFF2-40B4-BE49-F238E27FC236}">
              <a16:creationId xmlns:a16="http://schemas.microsoft.com/office/drawing/2014/main" id="{2CB13C14-ED6B-4415-B714-89C8DA7A8B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79" name="AutoShape 3" descr="(question)">
          <a:extLst>
            <a:ext uri="{FF2B5EF4-FFF2-40B4-BE49-F238E27FC236}">
              <a16:creationId xmlns:a16="http://schemas.microsoft.com/office/drawing/2014/main" id="{178747FF-1BCD-4D2C-8D40-5481C7AB89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0" name="AutoShape 3" descr="(question)">
          <a:extLst>
            <a:ext uri="{FF2B5EF4-FFF2-40B4-BE49-F238E27FC236}">
              <a16:creationId xmlns:a16="http://schemas.microsoft.com/office/drawing/2014/main" id="{A5B7F160-5661-44C6-A67C-9B45D9B550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1" name="AutoShape 3" descr="(question)">
          <a:extLst>
            <a:ext uri="{FF2B5EF4-FFF2-40B4-BE49-F238E27FC236}">
              <a16:creationId xmlns:a16="http://schemas.microsoft.com/office/drawing/2014/main" id="{7FC33E31-D022-40B7-83A9-F96A5603F3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2" name="AutoShape 3" descr="(question)">
          <a:extLst>
            <a:ext uri="{FF2B5EF4-FFF2-40B4-BE49-F238E27FC236}">
              <a16:creationId xmlns:a16="http://schemas.microsoft.com/office/drawing/2014/main" id="{77A06B69-4228-48E6-AC51-76AB10247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3" name="AutoShape 3" descr="(question)">
          <a:extLst>
            <a:ext uri="{FF2B5EF4-FFF2-40B4-BE49-F238E27FC236}">
              <a16:creationId xmlns:a16="http://schemas.microsoft.com/office/drawing/2014/main" id="{BAAC590A-B738-491B-A75B-2E2870C67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4" name="AutoShape 3" descr="(question)">
          <a:extLst>
            <a:ext uri="{FF2B5EF4-FFF2-40B4-BE49-F238E27FC236}">
              <a16:creationId xmlns:a16="http://schemas.microsoft.com/office/drawing/2014/main" id="{83A2ACE1-1ECF-4CE8-9D5C-E93260976E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5" name="AutoShape 3" descr="(question)">
          <a:extLst>
            <a:ext uri="{FF2B5EF4-FFF2-40B4-BE49-F238E27FC236}">
              <a16:creationId xmlns:a16="http://schemas.microsoft.com/office/drawing/2014/main" id="{A0776AA5-6A37-4B43-A1C3-6925394FBE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6" name="AutoShape 3" descr="(question)">
          <a:extLst>
            <a:ext uri="{FF2B5EF4-FFF2-40B4-BE49-F238E27FC236}">
              <a16:creationId xmlns:a16="http://schemas.microsoft.com/office/drawing/2014/main" id="{8DD66223-FD07-4D62-90A3-0931DFB538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7" name="AutoShape 3" descr="(question)">
          <a:extLst>
            <a:ext uri="{FF2B5EF4-FFF2-40B4-BE49-F238E27FC236}">
              <a16:creationId xmlns:a16="http://schemas.microsoft.com/office/drawing/2014/main" id="{C2E11A1F-2524-4D81-9A21-D129693CE0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8" name="AutoShape 3" descr="(question)">
          <a:extLst>
            <a:ext uri="{FF2B5EF4-FFF2-40B4-BE49-F238E27FC236}">
              <a16:creationId xmlns:a16="http://schemas.microsoft.com/office/drawing/2014/main" id="{62A08E26-228E-4BE4-91A5-8DBB9380AF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89" name="AutoShape 3" descr="(question)">
          <a:extLst>
            <a:ext uri="{FF2B5EF4-FFF2-40B4-BE49-F238E27FC236}">
              <a16:creationId xmlns:a16="http://schemas.microsoft.com/office/drawing/2014/main" id="{C623CB57-63A6-4931-B7FA-3ACC019800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0" name="AutoShape 3" descr="(question)">
          <a:extLst>
            <a:ext uri="{FF2B5EF4-FFF2-40B4-BE49-F238E27FC236}">
              <a16:creationId xmlns:a16="http://schemas.microsoft.com/office/drawing/2014/main" id="{7046F52E-0E53-4747-A12A-8E69096DA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1" name="AutoShape 3" descr="(question)">
          <a:extLst>
            <a:ext uri="{FF2B5EF4-FFF2-40B4-BE49-F238E27FC236}">
              <a16:creationId xmlns:a16="http://schemas.microsoft.com/office/drawing/2014/main" id="{13CE0E75-6B21-47CE-B9F5-9519B5930D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2" name="AutoShape 3" descr="(question)">
          <a:extLst>
            <a:ext uri="{FF2B5EF4-FFF2-40B4-BE49-F238E27FC236}">
              <a16:creationId xmlns:a16="http://schemas.microsoft.com/office/drawing/2014/main" id="{C3268538-5093-4379-BDA3-9523ABA157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3" name="AutoShape 3" descr="(question)">
          <a:extLst>
            <a:ext uri="{FF2B5EF4-FFF2-40B4-BE49-F238E27FC236}">
              <a16:creationId xmlns:a16="http://schemas.microsoft.com/office/drawing/2014/main" id="{B1E1E09C-29E3-439E-9702-B4B284B15F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4" name="AutoShape 3" descr="(question)">
          <a:extLst>
            <a:ext uri="{FF2B5EF4-FFF2-40B4-BE49-F238E27FC236}">
              <a16:creationId xmlns:a16="http://schemas.microsoft.com/office/drawing/2014/main" id="{77C096F5-403E-4A88-A679-CC9101301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5" name="AutoShape 3" descr="(question)">
          <a:extLst>
            <a:ext uri="{FF2B5EF4-FFF2-40B4-BE49-F238E27FC236}">
              <a16:creationId xmlns:a16="http://schemas.microsoft.com/office/drawing/2014/main" id="{CE57EE3E-79A9-495A-B486-5D35B310F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6" name="AutoShape 3" descr="(question)">
          <a:extLst>
            <a:ext uri="{FF2B5EF4-FFF2-40B4-BE49-F238E27FC236}">
              <a16:creationId xmlns:a16="http://schemas.microsoft.com/office/drawing/2014/main" id="{BD5A51BE-4C78-489E-AC77-D728A514B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7" name="AutoShape 3" descr="(question)">
          <a:extLst>
            <a:ext uri="{FF2B5EF4-FFF2-40B4-BE49-F238E27FC236}">
              <a16:creationId xmlns:a16="http://schemas.microsoft.com/office/drawing/2014/main" id="{D3480CD5-FFD1-40D9-B140-EDE5229B48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8" name="AutoShape 3" descr="(question)">
          <a:extLst>
            <a:ext uri="{FF2B5EF4-FFF2-40B4-BE49-F238E27FC236}">
              <a16:creationId xmlns:a16="http://schemas.microsoft.com/office/drawing/2014/main" id="{A37F8EB9-1528-4FCA-889E-84E30B78E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199" name="AutoShape 3" descr="(question)">
          <a:extLst>
            <a:ext uri="{FF2B5EF4-FFF2-40B4-BE49-F238E27FC236}">
              <a16:creationId xmlns:a16="http://schemas.microsoft.com/office/drawing/2014/main" id="{B4B25F67-ECE5-4F96-B691-590636BBB8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0" name="AutoShape 3" descr="(question)">
          <a:extLst>
            <a:ext uri="{FF2B5EF4-FFF2-40B4-BE49-F238E27FC236}">
              <a16:creationId xmlns:a16="http://schemas.microsoft.com/office/drawing/2014/main" id="{4B0A260C-200B-40BF-ACF1-D4510FE707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1" name="AutoShape 3" descr="(question)">
          <a:extLst>
            <a:ext uri="{FF2B5EF4-FFF2-40B4-BE49-F238E27FC236}">
              <a16:creationId xmlns:a16="http://schemas.microsoft.com/office/drawing/2014/main" id="{D8898401-B7D9-42CE-B953-76DCADC680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2" name="AutoShape 3" descr="(question)">
          <a:extLst>
            <a:ext uri="{FF2B5EF4-FFF2-40B4-BE49-F238E27FC236}">
              <a16:creationId xmlns:a16="http://schemas.microsoft.com/office/drawing/2014/main" id="{71CE2DBC-910B-4741-8D1E-154AA4B5D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3" name="AutoShape 3" descr="(question)">
          <a:extLst>
            <a:ext uri="{FF2B5EF4-FFF2-40B4-BE49-F238E27FC236}">
              <a16:creationId xmlns:a16="http://schemas.microsoft.com/office/drawing/2014/main" id="{879F4378-EEF7-42C5-8BF6-478D05C97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4" name="AutoShape 3" descr="(question)">
          <a:extLst>
            <a:ext uri="{FF2B5EF4-FFF2-40B4-BE49-F238E27FC236}">
              <a16:creationId xmlns:a16="http://schemas.microsoft.com/office/drawing/2014/main" id="{68C5F812-68AB-4FC8-8822-85BD1A5983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5" name="AutoShape 3" descr="(question)">
          <a:extLst>
            <a:ext uri="{FF2B5EF4-FFF2-40B4-BE49-F238E27FC236}">
              <a16:creationId xmlns:a16="http://schemas.microsoft.com/office/drawing/2014/main" id="{E9E37629-168C-429B-BC39-9EF3FF34E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6" name="AutoShape 3" descr="(question)">
          <a:extLst>
            <a:ext uri="{FF2B5EF4-FFF2-40B4-BE49-F238E27FC236}">
              <a16:creationId xmlns:a16="http://schemas.microsoft.com/office/drawing/2014/main" id="{A98CE2AC-F38B-4A60-80A4-B3ABB825A6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7" name="AutoShape 3" descr="(question)">
          <a:extLst>
            <a:ext uri="{FF2B5EF4-FFF2-40B4-BE49-F238E27FC236}">
              <a16:creationId xmlns:a16="http://schemas.microsoft.com/office/drawing/2014/main" id="{21B3E412-B4BA-4D2B-A14C-0163D4C5BD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8" name="AutoShape 3" descr="(question)">
          <a:extLst>
            <a:ext uri="{FF2B5EF4-FFF2-40B4-BE49-F238E27FC236}">
              <a16:creationId xmlns:a16="http://schemas.microsoft.com/office/drawing/2014/main" id="{B08BA589-039C-45A0-BD24-634448E2F1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09" name="AutoShape 3" descr="(question)">
          <a:extLst>
            <a:ext uri="{FF2B5EF4-FFF2-40B4-BE49-F238E27FC236}">
              <a16:creationId xmlns:a16="http://schemas.microsoft.com/office/drawing/2014/main" id="{0E3522B0-4C25-4D74-8499-3436E95501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0" name="AutoShape 3" descr="(question)">
          <a:extLst>
            <a:ext uri="{FF2B5EF4-FFF2-40B4-BE49-F238E27FC236}">
              <a16:creationId xmlns:a16="http://schemas.microsoft.com/office/drawing/2014/main" id="{0C802C2D-38AE-42A7-8DEA-41F08388B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1" name="AutoShape 3" descr="(question)">
          <a:extLst>
            <a:ext uri="{FF2B5EF4-FFF2-40B4-BE49-F238E27FC236}">
              <a16:creationId xmlns:a16="http://schemas.microsoft.com/office/drawing/2014/main" id="{C4245248-F1A3-48AC-AF13-59FDC601D6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2" name="AutoShape 3" descr="(question)">
          <a:extLst>
            <a:ext uri="{FF2B5EF4-FFF2-40B4-BE49-F238E27FC236}">
              <a16:creationId xmlns:a16="http://schemas.microsoft.com/office/drawing/2014/main" id="{A6849ECC-EA7C-4A3A-8643-94D776881D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3" name="AutoShape 3" descr="(question)">
          <a:extLst>
            <a:ext uri="{FF2B5EF4-FFF2-40B4-BE49-F238E27FC236}">
              <a16:creationId xmlns:a16="http://schemas.microsoft.com/office/drawing/2014/main" id="{BCC14895-B9DC-41C8-872D-B03E2B7453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4" name="AutoShape 3" descr="(question)">
          <a:extLst>
            <a:ext uri="{FF2B5EF4-FFF2-40B4-BE49-F238E27FC236}">
              <a16:creationId xmlns:a16="http://schemas.microsoft.com/office/drawing/2014/main" id="{33CFE2BF-6A2C-4D40-8922-DCB3B2A50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5" name="AutoShape 3" descr="(question)">
          <a:extLst>
            <a:ext uri="{FF2B5EF4-FFF2-40B4-BE49-F238E27FC236}">
              <a16:creationId xmlns:a16="http://schemas.microsoft.com/office/drawing/2014/main" id="{D06878EE-F045-4C1E-B36B-51A3178C19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6" name="AutoShape 3" descr="(question)">
          <a:extLst>
            <a:ext uri="{FF2B5EF4-FFF2-40B4-BE49-F238E27FC236}">
              <a16:creationId xmlns:a16="http://schemas.microsoft.com/office/drawing/2014/main" id="{BE4529AA-74F8-490C-93B1-94417B15D6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7" name="AutoShape 3" descr="(question)">
          <a:extLst>
            <a:ext uri="{FF2B5EF4-FFF2-40B4-BE49-F238E27FC236}">
              <a16:creationId xmlns:a16="http://schemas.microsoft.com/office/drawing/2014/main" id="{7F85B876-E7A3-460B-BF1C-D5E6E0E29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8" name="AutoShape 3" descr="(question)">
          <a:extLst>
            <a:ext uri="{FF2B5EF4-FFF2-40B4-BE49-F238E27FC236}">
              <a16:creationId xmlns:a16="http://schemas.microsoft.com/office/drawing/2014/main" id="{4C5A7ADF-C529-4F48-88FC-2EC8A0AC0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19" name="AutoShape 3" descr="(question)">
          <a:extLst>
            <a:ext uri="{FF2B5EF4-FFF2-40B4-BE49-F238E27FC236}">
              <a16:creationId xmlns:a16="http://schemas.microsoft.com/office/drawing/2014/main" id="{17471CE3-16DD-46C3-AADC-7044D17823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0" name="AutoShape 3" descr="(question)">
          <a:extLst>
            <a:ext uri="{FF2B5EF4-FFF2-40B4-BE49-F238E27FC236}">
              <a16:creationId xmlns:a16="http://schemas.microsoft.com/office/drawing/2014/main" id="{B736846A-48A3-4EB9-B629-EF400300E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1" name="AutoShape 3" descr="(question)">
          <a:extLst>
            <a:ext uri="{FF2B5EF4-FFF2-40B4-BE49-F238E27FC236}">
              <a16:creationId xmlns:a16="http://schemas.microsoft.com/office/drawing/2014/main" id="{CDDFF475-47CB-4C0B-91F9-8E8D3AFD11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2" name="AutoShape 3" descr="(question)">
          <a:extLst>
            <a:ext uri="{FF2B5EF4-FFF2-40B4-BE49-F238E27FC236}">
              <a16:creationId xmlns:a16="http://schemas.microsoft.com/office/drawing/2014/main" id="{098C8914-C11C-494A-A1DF-5325213AE8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3" name="AutoShape 3" descr="(question)">
          <a:extLst>
            <a:ext uri="{FF2B5EF4-FFF2-40B4-BE49-F238E27FC236}">
              <a16:creationId xmlns:a16="http://schemas.microsoft.com/office/drawing/2014/main" id="{54DA9B0A-0721-466C-A96E-2F4A62B1BC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4" name="AutoShape 3" descr="(question)">
          <a:extLst>
            <a:ext uri="{FF2B5EF4-FFF2-40B4-BE49-F238E27FC236}">
              <a16:creationId xmlns:a16="http://schemas.microsoft.com/office/drawing/2014/main" id="{D8EEC967-9F43-4C7E-8EE8-315F9E64EB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5" name="AutoShape 3" descr="(question)">
          <a:extLst>
            <a:ext uri="{FF2B5EF4-FFF2-40B4-BE49-F238E27FC236}">
              <a16:creationId xmlns:a16="http://schemas.microsoft.com/office/drawing/2014/main" id="{268946BA-CED8-46F1-84E8-CA892E8034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6" name="AutoShape 3" descr="(question)">
          <a:extLst>
            <a:ext uri="{FF2B5EF4-FFF2-40B4-BE49-F238E27FC236}">
              <a16:creationId xmlns:a16="http://schemas.microsoft.com/office/drawing/2014/main" id="{0BCCCFC5-5933-4F49-98DD-CA34D668B3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7" name="AutoShape 3" descr="(question)">
          <a:extLst>
            <a:ext uri="{FF2B5EF4-FFF2-40B4-BE49-F238E27FC236}">
              <a16:creationId xmlns:a16="http://schemas.microsoft.com/office/drawing/2014/main" id="{44C220BA-A304-47B0-BD90-D652AC484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8" name="AutoShape 3" descr="(question)">
          <a:extLst>
            <a:ext uri="{FF2B5EF4-FFF2-40B4-BE49-F238E27FC236}">
              <a16:creationId xmlns:a16="http://schemas.microsoft.com/office/drawing/2014/main" id="{CF93F808-DC3A-4DE5-92EC-69B5DADC19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29" name="AutoShape 3" descr="(question)">
          <a:extLst>
            <a:ext uri="{FF2B5EF4-FFF2-40B4-BE49-F238E27FC236}">
              <a16:creationId xmlns:a16="http://schemas.microsoft.com/office/drawing/2014/main" id="{4CE3D38D-EE4C-4F4C-B7D3-502A91964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0" name="AutoShape 3" descr="(question)">
          <a:extLst>
            <a:ext uri="{FF2B5EF4-FFF2-40B4-BE49-F238E27FC236}">
              <a16:creationId xmlns:a16="http://schemas.microsoft.com/office/drawing/2014/main" id="{83492A86-E2D3-49F8-8615-AF3583B12C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1" name="AutoShape 3" descr="(question)">
          <a:extLst>
            <a:ext uri="{FF2B5EF4-FFF2-40B4-BE49-F238E27FC236}">
              <a16:creationId xmlns:a16="http://schemas.microsoft.com/office/drawing/2014/main" id="{588C866B-E2F4-401F-9C2B-B522AC992D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2" name="AutoShape 3" descr="(question)">
          <a:extLst>
            <a:ext uri="{FF2B5EF4-FFF2-40B4-BE49-F238E27FC236}">
              <a16:creationId xmlns:a16="http://schemas.microsoft.com/office/drawing/2014/main" id="{42B22D84-3936-400D-8036-78510EE88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3" name="AutoShape 3" descr="(question)">
          <a:extLst>
            <a:ext uri="{FF2B5EF4-FFF2-40B4-BE49-F238E27FC236}">
              <a16:creationId xmlns:a16="http://schemas.microsoft.com/office/drawing/2014/main" id="{8961EAD7-9634-4F9F-AAF6-B0BBC024D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4" name="AutoShape 3" descr="(question)">
          <a:extLst>
            <a:ext uri="{FF2B5EF4-FFF2-40B4-BE49-F238E27FC236}">
              <a16:creationId xmlns:a16="http://schemas.microsoft.com/office/drawing/2014/main" id="{83DB583A-F75C-402C-8796-A64C2B63D0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5" name="AutoShape 3" descr="(question)">
          <a:extLst>
            <a:ext uri="{FF2B5EF4-FFF2-40B4-BE49-F238E27FC236}">
              <a16:creationId xmlns:a16="http://schemas.microsoft.com/office/drawing/2014/main" id="{4DC2F6B1-7CD8-4E90-BF5F-5E19B6E6DD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6" name="AutoShape 3" descr="(question)">
          <a:extLst>
            <a:ext uri="{FF2B5EF4-FFF2-40B4-BE49-F238E27FC236}">
              <a16:creationId xmlns:a16="http://schemas.microsoft.com/office/drawing/2014/main" id="{29D4DFF3-4340-4932-9951-0C9A82C62D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7" name="AutoShape 3" descr="(question)">
          <a:extLst>
            <a:ext uri="{FF2B5EF4-FFF2-40B4-BE49-F238E27FC236}">
              <a16:creationId xmlns:a16="http://schemas.microsoft.com/office/drawing/2014/main" id="{8FCC26E7-A047-4388-9891-566CA23B1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8" name="AutoShape 3" descr="(question)">
          <a:extLst>
            <a:ext uri="{FF2B5EF4-FFF2-40B4-BE49-F238E27FC236}">
              <a16:creationId xmlns:a16="http://schemas.microsoft.com/office/drawing/2014/main" id="{D18609D9-EDF6-4EB2-AA74-F1AA07BEE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39" name="AutoShape 3" descr="(question)">
          <a:extLst>
            <a:ext uri="{FF2B5EF4-FFF2-40B4-BE49-F238E27FC236}">
              <a16:creationId xmlns:a16="http://schemas.microsoft.com/office/drawing/2014/main" id="{8A8E8BDE-5D94-4B79-B2BB-8D7D3ADD8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0" name="AutoShape 3" descr="(question)">
          <a:extLst>
            <a:ext uri="{FF2B5EF4-FFF2-40B4-BE49-F238E27FC236}">
              <a16:creationId xmlns:a16="http://schemas.microsoft.com/office/drawing/2014/main" id="{50468C24-6296-4C21-80EC-34C0832C2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1" name="AutoShape 3" descr="(question)">
          <a:extLst>
            <a:ext uri="{FF2B5EF4-FFF2-40B4-BE49-F238E27FC236}">
              <a16:creationId xmlns:a16="http://schemas.microsoft.com/office/drawing/2014/main" id="{AD1BF4DA-1EB2-4121-805C-B8145E1479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2" name="AutoShape 3" descr="(question)">
          <a:extLst>
            <a:ext uri="{FF2B5EF4-FFF2-40B4-BE49-F238E27FC236}">
              <a16:creationId xmlns:a16="http://schemas.microsoft.com/office/drawing/2014/main" id="{42FCEF27-2A4B-4905-A5DE-AE7D2F91BF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3" name="AutoShape 3" descr="(question)">
          <a:extLst>
            <a:ext uri="{FF2B5EF4-FFF2-40B4-BE49-F238E27FC236}">
              <a16:creationId xmlns:a16="http://schemas.microsoft.com/office/drawing/2014/main" id="{01671B86-68BD-469D-B1D2-ACEB290BF8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4" name="AutoShape 3" descr="(question)">
          <a:extLst>
            <a:ext uri="{FF2B5EF4-FFF2-40B4-BE49-F238E27FC236}">
              <a16:creationId xmlns:a16="http://schemas.microsoft.com/office/drawing/2014/main" id="{C4EE4C55-87DB-4344-8DBC-A01BDBE678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5" name="AutoShape 3" descr="(question)">
          <a:extLst>
            <a:ext uri="{FF2B5EF4-FFF2-40B4-BE49-F238E27FC236}">
              <a16:creationId xmlns:a16="http://schemas.microsoft.com/office/drawing/2014/main" id="{88124F53-4C9A-4891-9750-4C6E1205E0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6" name="AutoShape 3" descr="(question)">
          <a:extLst>
            <a:ext uri="{FF2B5EF4-FFF2-40B4-BE49-F238E27FC236}">
              <a16:creationId xmlns:a16="http://schemas.microsoft.com/office/drawing/2014/main" id="{3179059A-61EC-4422-94CB-B047EE2F5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7" name="AutoShape 3" descr="(question)">
          <a:extLst>
            <a:ext uri="{FF2B5EF4-FFF2-40B4-BE49-F238E27FC236}">
              <a16:creationId xmlns:a16="http://schemas.microsoft.com/office/drawing/2014/main" id="{83BAEE15-AF0C-4F1C-92AD-39BECFD64C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8" name="AutoShape 3" descr="(question)">
          <a:extLst>
            <a:ext uri="{FF2B5EF4-FFF2-40B4-BE49-F238E27FC236}">
              <a16:creationId xmlns:a16="http://schemas.microsoft.com/office/drawing/2014/main" id="{F1B0DAC5-6E66-45E9-A645-4BA54E2128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49" name="AutoShape 3" descr="(question)">
          <a:extLst>
            <a:ext uri="{FF2B5EF4-FFF2-40B4-BE49-F238E27FC236}">
              <a16:creationId xmlns:a16="http://schemas.microsoft.com/office/drawing/2014/main" id="{69F2D3C4-B448-4210-937A-1EFEE49D603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0" name="AutoShape 3" descr="(question)">
          <a:extLst>
            <a:ext uri="{FF2B5EF4-FFF2-40B4-BE49-F238E27FC236}">
              <a16:creationId xmlns:a16="http://schemas.microsoft.com/office/drawing/2014/main" id="{A81DA045-EAA6-43C5-A949-3BFBDCB56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1" name="AutoShape 3" descr="(question)">
          <a:extLst>
            <a:ext uri="{FF2B5EF4-FFF2-40B4-BE49-F238E27FC236}">
              <a16:creationId xmlns:a16="http://schemas.microsoft.com/office/drawing/2014/main" id="{EBCC3B53-AE51-4E47-808C-AD50948940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2" name="AutoShape 3" descr="(question)">
          <a:extLst>
            <a:ext uri="{FF2B5EF4-FFF2-40B4-BE49-F238E27FC236}">
              <a16:creationId xmlns:a16="http://schemas.microsoft.com/office/drawing/2014/main" id="{714D2064-8F6E-4F89-9A6B-B45B16D62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3" name="AutoShape 3" descr="(question)">
          <a:extLst>
            <a:ext uri="{FF2B5EF4-FFF2-40B4-BE49-F238E27FC236}">
              <a16:creationId xmlns:a16="http://schemas.microsoft.com/office/drawing/2014/main" id="{AD4F37B3-C325-4A43-AD91-5B5248DF9A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4" name="AutoShape 3" descr="(question)">
          <a:extLst>
            <a:ext uri="{FF2B5EF4-FFF2-40B4-BE49-F238E27FC236}">
              <a16:creationId xmlns:a16="http://schemas.microsoft.com/office/drawing/2014/main" id="{C89828D1-4A8E-40D3-A6C4-97AC90D454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5" name="AutoShape 3" descr="(question)">
          <a:extLst>
            <a:ext uri="{FF2B5EF4-FFF2-40B4-BE49-F238E27FC236}">
              <a16:creationId xmlns:a16="http://schemas.microsoft.com/office/drawing/2014/main" id="{22BFF754-AA30-4E89-AED0-AE077934BE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6" name="AutoShape 3" descr="(question)">
          <a:extLst>
            <a:ext uri="{FF2B5EF4-FFF2-40B4-BE49-F238E27FC236}">
              <a16:creationId xmlns:a16="http://schemas.microsoft.com/office/drawing/2014/main" id="{900C2B6A-05EF-48A0-A31D-5D95646472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7" name="AutoShape 3" descr="(question)">
          <a:extLst>
            <a:ext uri="{FF2B5EF4-FFF2-40B4-BE49-F238E27FC236}">
              <a16:creationId xmlns:a16="http://schemas.microsoft.com/office/drawing/2014/main" id="{7F5148DF-2360-49A3-AFB7-35E664031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8" name="AutoShape 3" descr="(question)">
          <a:extLst>
            <a:ext uri="{FF2B5EF4-FFF2-40B4-BE49-F238E27FC236}">
              <a16:creationId xmlns:a16="http://schemas.microsoft.com/office/drawing/2014/main" id="{ADAD8216-0901-4DDB-92C3-CFE859D83B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59" name="AutoShape 3" descr="(question)">
          <a:extLst>
            <a:ext uri="{FF2B5EF4-FFF2-40B4-BE49-F238E27FC236}">
              <a16:creationId xmlns:a16="http://schemas.microsoft.com/office/drawing/2014/main" id="{CDED3520-6A2D-49E5-A3DC-56E7EAA5B4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0" name="AutoShape 3" descr="(question)">
          <a:extLst>
            <a:ext uri="{FF2B5EF4-FFF2-40B4-BE49-F238E27FC236}">
              <a16:creationId xmlns:a16="http://schemas.microsoft.com/office/drawing/2014/main" id="{29C1E7CA-D4B9-475F-9FCA-7E0AB974A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1" name="AutoShape 3" descr="(question)">
          <a:extLst>
            <a:ext uri="{FF2B5EF4-FFF2-40B4-BE49-F238E27FC236}">
              <a16:creationId xmlns:a16="http://schemas.microsoft.com/office/drawing/2014/main" id="{957B85E7-62F5-41A6-A348-E10D737A93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2" name="AutoShape 3" descr="(question)">
          <a:extLst>
            <a:ext uri="{FF2B5EF4-FFF2-40B4-BE49-F238E27FC236}">
              <a16:creationId xmlns:a16="http://schemas.microsoft.com/office/drawing/2014/main" id="{F7B3A78D-4DF2-4D7C-AD47-B3D5D07AAE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3" name="AutoShape 3" descr="(question)">
          <a:extLst>
            <a:ext uri="{FF2B5EF4-FFF2-40B4-BE49-F238E27FC236}">
              <a16:creationId xmlns:a16="http://schemas.microsoft.com/office/drawing/2014/main" id="{DCFD0A55-73FF-4C84-BBCE-9B07D932A1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4" name="AutoShape 3" descr="(question)">
          <a:extLst>
            <a:ext uri="{FF2B5EF4-FFF2-40B4-BE49-F238E27FC236}">
              <a16:creationId xmlns:a16="http://schemas.microsoft.com/office/drawing/2014/main" id="{9A1421A7-4D8F-42C4-98AE-65C5F6E380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5" name="AutoShape 3" descr="(question)">
          <a:extLst>
            <a:ext uri="{FF2B5EF4-FFF2-40B4-BE49-F238E27FC236}">
              <a16:creationId xmlns:a16="http://schemas.microsoft.com/office/drawing/2014/main" id="{C980C32A-171D-49D8-8B91-E1A2B48DDD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6" name="AutoShape 3" descr="(question)">
          <a:extLst>
            <a:ext uri="{FF2B5EF4-FFF2-40B4-BE49-F238E27FC236}">
              <a16:creationId xmlns:a16="http://schemas.microsoft.com/office/drawing/2014/main" id="{57B25775-6237-4492-B51F-68526D74B4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7" name="AutoShape 3" descr="(question)">
          <a:extLst>
            <a:ext uri="{FF2B5EF4-FFF2-40B4-BE49-F238E27FC236}">
              <a16:creationId xmlns:a16="http://schemas.microsoft.com/office/drawing/2014/main" id="{37A440F6-E84A-45C8-A96F-D0C26BC80C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8" name="AutoShape 3" descr="(question)">
          <a:extLst>
            <a:ext uri="{FF2B5EF4-FFF2-40B4-BE49-F238E27FC236}">
              <a16:creationId xmlns:a16="http://schemas.microsoft.com/office/drawing/2014/main" id="{BB56510D-48D5-4F0E-8C3D-B7DB14651A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69" name="AutoShape 3" descr="(question)">
          <a:extLst>
            <a:ext uri="{FF2B5EF4-FFF2-40B4-BE49-F238E27FC236}">
              <a16:creationId xmlns:a16="http://schemas.microsoft.com/office/drawing/2014/main" id="{3E8FE658-2706-4E14-9CC0-921A5E29DA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0" name="AutoShape 3" descr="(question)">
          <a:extLst>
            <a:ext uri="{FF2B5EF4-FFF2-40B4-BE49-F238E27FC236}">
              <a16:creationId xmlns:a16="http://schemas.microsoft.com/office/drawing/2014/main" id="{3FE1A448-E26B-4C9E-9A4D-57A3A95FC0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1" name="AutoShape 3" descr="(question)">
          <a:extLst>
            <a:ext uri="{FF2B5EF4-FFF2-40B4-BE49-F238E27FC236}">
              <a16:creationId xmlns:a16="http://schemas.microsoft.com/office/drawing/2014/main" id="{EE618A68-55F1-434F-8B66-4DD94E43D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2" name="AutoShape 3" descr="(question)">
          <a:extLst>
            <a:ext uri="{FF2B5EF4-FFF2-40B4-BE49-F238E27FC236}">
              <a16:creationId xmlns:a16="http://schemas.microsoft.com/office/drawing/2014/main" id="{3EBE8BA3-15DF-4571-B1F5-DDB98EC7F2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3" name="AutoShape 3" descr="(question)">
          <a:extLst>
            <a:ext uri="{FF2B5EF4-FFF2-40B4-BE49-F238E27FC236}">
              <a16:creationId xmlns:a16="http://schemas.microsoft.com/office/drawing/2014/main" id="{26A058F1-7592-4184-861A-9B22313A8F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4" name="AutoShape 3" descr="(question)">
          <a:extLst>
            <a:ext uri="{FF2B5EF4-FFF2-40B4-BE49-F238E27FC236}">
              <a16:creationId xmlns:a16="http://schemas.microsoft.com/office/drawing/2014/main" id="{9F78A8CC-3DCB-4E41-BF24-E8EAE3F47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5" name="AutoShape 3" descr="(question)">
          <a:extLst>
            <a:ext uri="{FF2B5EF4-FFF2-40B4-BE49-F238E27FC236}">
              <a16:creationId xmlns:a16="http://schemas.microsoft.com/office/drawing/2014/main" id="{D17317F1-0769-4256-BF8E-252988300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6" name="AutoShape 3" descr="(question)">
          <a:extLst>
            <a:ext uri="{FF2B5EF4-FFF2-40B4-BE49-F238E27FC236}">
              <a16:creationId xmlns:a16="http://schemas.microsoft.com/office/drawing/2014/main" id="{D60FACEB-53F2-47CD-A7C5-B45C35F2C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7" name="AutoShape 3" descr="(question)">
          <a:extLst>
            <a:ext uri="{FF2B5EF4-FFF2-40B4-BE49-F238E27FC236}">
              <a16:creationId xmlns:a16="http://schemas.microsoft.com/office/drawing/2014/main" id="{7EFEE036-1953-4410-817B-68AB18448B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8" name="AutoShape 3" descr="(question)">
          <a:extLst>
            <a:ext uri="{FF2B5EF4-FFF2-40B4-BE49-F238E27FC236}">
              <a16:creationId xmlns:a16="http://schemas.microsoft.com/office/drawing/2014/main" id="{F8032D2B-9EA8-4789-B4CE-97264FBB66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79" name="AutoShape 3" descr="(question)">
          <a:extLst>
            <a:ext uri="{FF2B5EF4-FFF2-40B4-BE49-F238E27FC236}">
              <a16:creationId xmlns:a16="http://schemas.microsoft.com/office/drawing/2014/main" id="{8BAF9C4B-DB8C-4514-9B66-F3178E053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0" name="AutoShape 3" descr="(question)">
          <a:extLst>
            <a:ext uri="{FF2B5EF4-FFF2-40B4-BE49-F238E27FC236}">
              <a16:creationId xmlns:a16="http://schemas.microsoft.com/office/drawing/2014/main" id="{9CE703BE-62EF-4D92-AF34-97C0418C5E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1" name="AutoShape 3" descr="(question)">
          <a:extLst>
            <a:ext uri="{FF2B5EF4-FFF2-40B4-BE49-F238E27FC236}">
              <a16:creationId xmlns:a16="http://schemas.microsoft.com/office/drawing/2014/main" id="{5E47D12F-FC0A-4DBF-BAE9-7141A21679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2" name="AutoShape 3" descr="(question)">
          <a:extLst>
            <a:ext uri="{FF2B5EF4-FFF2-40B4-BE49-F238E27FC236}">
              <a16:creationId xmlns:a16="http://schemas.microsoft.com/office/drawing/2014/main" id="{3DF407CD-8D89-4CF3-8386-D905A6A3B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3" name="AutoShape 3" descr="(question)">
          <a:extLst>
            <a:ext uri="{FF2B5EF4-FFF2-40B4-BE49-F238E27FC236}">
              <a16:creationId xmlns:a16="http://schemas.microsoft.com/office/drawing/2014/main" id="{4461935B-F050-43D1-AB37-39D6630A11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4" name="AutoShape 3" descr="(question)">
          <a:extLst>
            <a:ext uri="{FF2B5EF4-FFF2-40B4-BE49-F238E27FC236}">
              <a16:creationId xmlns:a16="http://schemas.microsoft.com/office/drawing/2014/main" id="{9278F1AA-B465-47C3-9692-98A08D9617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5" name="AutoShape 3" descr="(question)">
          <a:extLst>
            <a:ext uri="{FF2B5EF4-FFF2-40B4-BE49-F238E27FC236}">
              <a16:creationId xmlns:a16="http://schemas.microsoft.com/office/drawing/2014/main" id="{06B3E145-27F7-4600-B65C-FF20FCCF6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6" name="AutoShape 3" descr="(question)">
          <a:extLst>
            <a:ext uri="{FF2B5EF4-FFF2-40B4-BE49-F238E27FC236}">
              <a16:creationId xmlns:a16="http://schemas.microsoft.com/office/drawing/2014/main" id="{385816D3-2350-44B2-8E18-36375EBDA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7" name="AutoShape 3" descr="(question)">
          <a:extLst>
            <a:ext uri="{FF2B5EF4-FFF2-40B4-BE49-F238E27FC236}">
              <a16:creationId xmlns:a16="http://schemas.microsoft.com/office/drawing/2014/main" id="{595B8F96-CF9B-4E7A-95A4-2EE1BB74FF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8" name="AutoShape 3" descr="(question)">
          <a:extLst>
            <a:ext uri="{FF2B5EF4-FFF2-40B4-BE49-F238E27FC236}">
              <a16:creationId xmlns:a16="http://schemas.microsoft.com/office/drawing/2014/main" id="{AE8B9166-C376-49AD-9B39-8B672B7E2A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89" name="AutoShape 3" descr="(question)">
          <a:extLst>
            <a:ext uri="{FF2B5EF4-FFF2-40B4-BE49-F238E27FC236}">
              <a16:creationId xmlns:a16="http://schemas.microsoft.com/office/drawing/2014/main" id="{7074E65A-CCBC-47C8-A38A-C11111B18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0" name="AutoShape 3" descr="(question)">
          <a:extLst>
            <a:ext uri="{FF2B5EF4-FFF2-40B4-BE49-F238E27FC236}">
              <a16:creationId xmlns:a16="http://schemas.microsoft.com/office/drawing/2014/main" id="{1018C4D9-92BD-4D03-9C74-9DF687B1E2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1" name="AutoShape 3" descr="(question)">
          <a:extLst>
            <a:ext uri="{FF2B5EF4-FFF2-40B4-BE49-F238E27FC236}">
              <a16:creationId xmlns:a16="http://schemas.microsoft.com/office/drawing/2014/main" id="{4EA23556-2844-45F3-89C3-32068078AE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2" name="AutoShape 3" descr="(question)">
          <a:extLst>
            <a:ext uri="{FF2B5EF4-FFF2-40B4-BE49-F238E27FC236}">
              <a16:creationId xmlns:a16="http://schemas.microsoft.com/office/drawing/2014/main" id="{E0C50CF0-A30A-4556-8557-614792C623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3" name="AutoShape 3" descr="(question)">
          <a:extLst>
            <a:ext uri="{FF2B5EF4-FFF2-40B4-BE49-F238E27FC236}">
              <a16:creationId xmlns:a16="http://schemas.microsoft.com/office/drawing/2014/main" id="{F2E6BBB1-67CC-4718-85F3-70E9C1FD263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4" name="AutoShape 3" descr="(question)">
          <a:extLst>
            <a:ext uri="{FF2B5EF4-FFF2-40B4-BE49-F238E27FC236}">
              <a16:creationId xmlns:a16="http://schemas.microsoft.com/office/drawing/2014/main" id="{831EA6B7-9373-43E7-B2CB-A32FE8C7B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5" name="AutoShape 3" descr="(question)">
          <a:extLst>
            <a:ext uri="{FF2B5EF4-FFF2-40B4-BE49-F238E27FC236}">
              <a16:creationId xmlns:a16="http://schemas.microsoft.com/office/drawing/2014/main" id="{E8169CDE-F07C-4C12-8DEE-FFB49BBDBE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6" name="AutoShape 3" descr="(question)">
          <a:extLst>
            <a:ext uri="{FF2B5EF4-FFF2-40B4-BE49-F238E27FC236}">
              <a16:creationId xmlns:a16="http://schemas.microsoft.com/office/drawing/2014/main" id="{F581716B-33CA-450F-B3B3-B4906ABFFB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7" name="AutoShape 3" descr="(question)">
          <a:extLst>
            <a:ext uri="{FF2B5EF4-FFF2-40B4-BE49-F238E27FC236}">
              <a16:creationId xmlns:a16="http://schemas.microsoft.com/office/drawing/2014/main" id="{A39BE426-CC4C-4A55-BCBB-F917879465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8" name="AutoShape 3" descr="(question)">
          <a:extLst>
            <a:ext uri="{FF2B5EF4-FFF2-40B4-BE49-F238E27FC236}">
              <a16:creationId xmlns:a16="http://schemas.microsoft.com/office/drawing/2014/main" id="{A5998109-2C37-4AEF-82D2-8F0D88474A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299" name="AutoShape 3" descr="(question)">
          <a:extLst>
            <a:ext uri="{FF2B5EF4-FFF2-40B4-BE49-F238E27FC236}">
              <a16:creationId xmlns:a16="http://schemas.microsoft.com/office/drawing/2014/main" id="{AE26EEBC-A1AC-4BD1-ABD1-D808B76266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0" name="AutoShape 3" descr="(question)">
          <a:extLst>
            <a:ext uri="{FF2B5EF4-FFF2-40B4-BE49-F238E27FC236}">
              <a16:creationId xmlns:a16="http://schemas.microsoft.com/office/drawing/2014/main" id="{90A2C13A-1CF5-4B31-94FF-CC803A945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1" name="AutoShape 3" descr="(question)">
          <a:extLst>
            <a:ext uri="{FF2B5EF4-FFF2-40B4-BE49-F238E27FC236}">
              <a16:creationId xmlns:a16="http://schemas.microsoft.com/office/drawing/2014/main" id="{53D7F117-2439-4237-8806-0F42B1E74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2" name="AutoShape 3" descr="(question)">
          <a:extLst>
            <a:ext uri="{FF2B5EF4-FFF2-40B4-BE49-F238E27FC236}">
              <a16:creationId xmlns:a16="http://schemas.microsoft.com/office/drawing/2014/main" id="{70FD999F-0960-4DF4-A86D-15124B249B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3" name="AutoShape 3" descr="(question)">
          <a:extLst>
            <a:ext uri="{FF2B5EF4-FFF2-40B4-BE49-F238E27FC236}">
              <a16:creationId xmlns:a16="http://schemas.microsoft.com/office/drawing/2014/main" id="{FE496125-FCE6-412A-B081-3CA4904CC0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4" name="AutoShape 3" descr="(question)">
          <a:extLst>
            <a:ext uri="{FF2B5EF4-FFF2-40B4-BE49-F238E27FC236}">
              <a16:creationId xmlns:a16="http://schemas.microsoft.com/office/drawing/2014/main" id="{755779C0-94BE-4AF7-9498-6F9C0A10C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5" name="AutoShape 3" descr="(question)">
          <a:extLst>
            <a:ext uri="{FF2B5EF4-FFF2-40B4-BE49-F238E27FC236}">
              <a16:creationId xmlns:a16="http://schemas.microsoft.com/office/drawing/2014/main" id="{4A2B031B-5915-4128-8C5F-EBCBB963F3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6" name="AutoShape 3" descr="(question)">
          <a:extLst>
            <a:ext uri="{FF2B5EF4-FFF2-40B4-BE49-F238E27FC236}">
              <a16:creationId xmlns:a16="http://schemas.microsoft.com/office/drawing/2014/main" id="{EFB836AA-909A-4842-B6AF-6CD79D3A1C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7" name="AutoShape 3" descr="(question)">
          <a:extLst>
            <a:ext uri="{FF2B5EF4-FFF2-40B4-BE49-F238E27FC236}">
              <a16:creationId xmlns:a16="http://schemas.microsoft.com/office/drawing/2014/main" id="{E3E99039-B582-4639-AE15-3392A6063C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8" name="AutoShape 3" descr="(question)">
          <a:extLst>
            <a:ext uri="{FF2B5EF4-FFF2-40B4-BE49-F238E27FC236}">
              <a16:creationId xmlns:a16="http://schemas.microsoft.com/office/drawing/2014/main" id="{DDC0ED23-DED2-483F-9522-11C6E68963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09" name="AutoShape 3" descr="(question)">
          <a:extLst>
            <a:ext uri="{FF2B5EF4-FFF2-40B4-BE49-F238E27FC236}">
              <a16:creationId xmlns:a16="http://schemas.microsoft.com/office/drawing/2014/main" id="{4D0744B8-7BB6-4750-8A55-40F8F1F5FE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0" name="AutoShape 3" descr="(question)">
          <a:extLst>
            <a:ext uri="{FF2B5EF4-FFF2-40B4-BE49-F238E27FC236}">
              <a16:creationId xmlns:a16="http://schemas.microsoft.com/office/drawing/2014/main" id="{532C6E85-1993-4730-ADA0-9560D36ED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1" name="AutoShape 3" descr="(question)">
          <a:extLst>
            <a:ext uri="{FF2B5EF4-FFF2-40B4-BE49-F238E27FC236}">
              <a16:creationId xmlns:a16="http://schemas.microsoft.com/office/drawing/2014/main" id="{4105E16D-17F2-49BD-9AD9-3C6293A402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2" name="AutoShape 3" descr="(question)">
          <a:extLst>
            <a:ext uri="{FF2B5EF4-FFF2-40B4-BE49-F238E27FC236}">
              <a16:creationId xmlns:a16="http://schemas.microsoft.com/office/drawing/2014/main" id="{D55B63B6-DFFE-46E9-9DAA-7D21DD0F8B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3" name="AutoShape 3" descr="(question)">
          <a:extLst>
            <a:ext uri="{FF2B5EF4-FFF2-40B4-BE49-F238E27FC236}">
              <a16:creationId xmlns:a16="http://schemas.microsoft.com/office/drawing/2014/main" id="{828B1DD8-84C3-4579-862C-5121B8FB11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4" name="AutoShape 3" descr="(question)">
          <a:extLst>
            <a:ext uri="{FF2B5EF4-FFF2-40B4-BE49-F238E27FC236}">
              <a16:creationId xmlns:a16="http://schemas.microsoft.com/office/drawing/2014/main" id="{B329761C-4B28-4A53-BF7E-02B34196C7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5" name="AutoShape 3" descr="(question)">
          <a:extLst>
            <a:ext uri="{FF2B5EF4-FFF2-40B4-BE49-F238E27FC236}">
              <a16:creationId xmlns:a16="http://schemas.microsoft.com/office/drawing/2014/main" id="{C8776FC7-06E5-4B46-A7BC-0459CB1B2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6" name="AutoShape 3" descr="(question)">
          <a:extLst>
            <a:ext uri="{FF2B5EF4-FFF2-40B4-BE49-F238E27FC236}">
              <a16:creationId xmlns:a16="http://schemas.microsoft.com/office/drawing/2014/main" id="{97A705CB-C755-4F4C-96E8-12461C333A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7" name="AutoShape 3" descr="(question)">
          <a:extLst>
            <a:ext uri="{FF2B5EF4-FFF2-40B4-BE49-F238E27FC236}">
              <a16:creationId xmlns:a16="http://schemas.microsoft.com/office/drawing/2014/main" id="{39391450-722C-453E-8B7C-EC52AE6B5F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8" name="AutoShape 3" descr="(question)">
          <a:extLst>
            <a:ext uri="{FF2B5EF4-FFF2-40B4-BE49-F238E27FC236}">
              <a16:creationId xmlns:a16="http://schemas.microsoft.com/office/drawing/2014/main" id="{0CB275C4-6329-4B73-93B0-1EBD99E9D9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19" name="AutoShape 3" descr="(question)">
          <a:extLst>
            <a:ext uri="{FF2B5EF4-FFF2-40B4-BE49-F238E27FC236}">
              <a16:creationId xmlns:a16="http://schemas.microsoft.com/office/drawing/2014/main" id="{C07C6F56-5283-47A9-94F6-664648ADA7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0" name="AutoShape 3" descr="(question)">
          <a:extLst>
            <a:ext uri="{FF2B5EF4-FFF2-40B4-BE49-F238E27FC236}">
              <a16:creationId xmlns:a16="http://schemas.microsoft.com/office/drawing/2014/main" id="{69498F9C-BD44-461B-AC80-CD3CAF17A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1" name="AutoShape 3" descr="(question)">
          <a:extLst>
            <a:ext uri="{FF2B5EF4-FFF2-40B4-BE49-F238E27FC236}">
              <a16:creationId xmlns:a16="http://schemas.microsoft.com/office/drawing/2014/main" id="{BB765335-B912-40B8-87BF-B34A1125EC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2" name="AutoShape 3" descr="(question)">
          <a:extLst>
            <a:ext uri="{FF2B5EF4-FFF2-40B4-BE49-F238E27FC236}">
              <a16:creationId xmlns:a16="http://schemas.microsoft.com/office/drawing/2014/main" id="{90302B32-7303-4DEB-A54E-36667D24C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3" name="AutoShape 3" descr="(question)">
          <a:extLst>
            <a:ext uri="{FF2B5EF4-FFF2-40B4-BE49-F238E27FC236}">
              <a16:creationId xmlns:a16="http://schemas.microsoft.com/office/drawing/2014/main" id="{D4D8610C-E55E-4775-A96D-06EB099DEE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4" name="AutoShape 3" descr="(question)">
          <a:extLst>
            <a:ext uri="{FF2B5EF4-FFF2-40B4-BE49-F238E27FC236}">
              <a16:creationId xmlns:a16="http://schemas.microsoft.com/office/drawing/2014/main" id="{55762D44-380F-4A7D-AD1F-F608D384E5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5" name="AutoShape 3" descr="(question)">
          <a:extLst>
            <a:ext uri="{FF2B5EF4-FFF2-40B4-BE49-F238E27FC236}">
              <a16:creationId xmlns:a16="http://schemas.microsoft.com/office/drawing/2014/main" id="{DF33FCDB-8FF7-4B44-B5E1-0A9FB05743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6" name="AutoShape 3" descr="(question)">
          <a:extLst>
            <a:ext uri="{FF2B5EF4-FFF2-40B4-BE49-F238E27FC236}">
              <a16:creationId xmlns:a16="http://schemas.microsoft.com/office/drawing/2014/main" id="{58A9CAEA-F03F-480B-9C06-EF10B45B43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7" name="AutoShape 3" descr="(question)">
          <a:extLst>
            <a:ext uri="{FF2B5EF4-FFF2-40B4-BE49-F238E27FC236}">
              <a16:creationId xmlns:a16="http://schemas.microsoft.com/office/drawing/2014/main" id="{A5226C51-E8A2-4EF0-BEF5-DEE3275F6A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8" name="AutoShape 3" descr="(question)">
          <a:extLst>
            <a:ext uri="{FF2B5EF4-FFF2-40B4-BE49-F238E27FC236}">
              <a16:creationId xmlns:a16="http://schemas.microsoft.com/office/drawing/2014/main" id="{633C06F9-4E85-4CE0-A5AD-F3E67B54A1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29" name="AutoShape 3" descr="(question)">
          <a:extLst>
            <a:ext uri="{FF2B5EF4-FFF2-40B4-BE49-F238E27FC236}">
              <a16:creationId xmlns:a16="http://schemas.microsoft.com/office/drawing/2014/main" id="{13597B5E-2F7B-412E-B66F-96BB7B9054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0" name="AutoShape 3" descr="(question)">
          <a:extLst>
            <a:ext uri="{FF2B5EF4-FFF2-40B4-BE49-F238E27FC236}">
              <a16:creationId xmlns:a16="http://schemas.microsoft.com/office/drawing/2014/main" id="{AC2C6E04-99A0-4DBC-9891-8A6ED3E11B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1" name="AutoShape 3" descr="(question)">
          <a:extLst>
            <a:ext uri="{FF2B5EF4-FFF2-40B4-BE49-F238E27FC236}">
              <a16:creationId xmlns:a16="http://schemas.microsoft.com/office/drawing/2014/main" id="{F01142C6-7E02-4C81-922A-1B1864E28A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2" name="AutoShape 3" descr="(question)">
          <a:extLst>
            <a:ext uri="{FF2B5EF4-FFF2-40B4-BE49-F238E27FC236}">
              <a16:creationId xmlns:a16="http://schemas.microsoft.com/office/drawing/2014/main" id="{50316A23-B524-4ACB-9B86-B47AB4D45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3" name="AutoShape 3" descr="(question)">
          <a:extLst>
            <a:ext uri="{FF2B5EF4-FFF2-40B4-BE49-F238E27FC236}">
              <a16:creationId xmlns:a16="http://schemas.microsoft.com/office/drawing/2014/main" id="{C965D373-23B3-47F0-BC33-E40E7579E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4" name="AutoShape 3" descr="(question)">
          <a:extLst>
            <a:ext uri="{FF2B5EF4-FFF2-40B4-BE49-F238E27FC236}">
              <a16:creationId xmlns:a16="http://schemas.microsoft.com/office/drawing/2014/main" id="{3CBF35B9-6F51-49D3-99B0-515D4E7E72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5" name="AutoShape 3" descr="(question)">
          <a:extLst>
            <a:ext uri="{FF2B5EF4-FFF2-40B4-BE49-F238E27FC236}">
              <a16:creationId xmlns:a16="http://schemas.microsoft.com/office/drawing/2014/main" id="{69AD343E-3E7F-49C0-989D-C4FE2B7C5D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6" name="AutoShape 3" descr="(question)">
          <a:extLst>
            <a:ext uri="{FF2B5EF4-FFF2-40B4-BE49-F238E27FC236}">
              <a16:creationId xmlns:a16="http://schemas.microsoft.com/office/drawing/2014/main" id="{74F59510-3E2E-407A-916B-D6FF02E53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7" name="AutoShape 3" descr="(question)">
          <a:extLst>
            <a:ext uri="{FF2B5EF4-FFF2-40B4-BE49-F238E27FC236}">
              <a16:creationId xmlns:a16="http://schemas.microsoft.com/office/drawing/2014/main" id="{970A3B5F-93FD-46B4-8F48-444F621D2D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8" name="AutoShape 3" descr="(question)">
          <a:extLst>
            <a:ext uri="{FF2B5EF4-FFF2-40B4-BE49-F238E27FC236}">
              <a16:creationId xmlns:a16="http://schemas.microsoft.com/office/drawing/2014/main" id="{521EED2C-73C1-4359-BB35-2E2FD2395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39" name="AutoShape 3" descr="(question)">
          <a:extLst>
            <a:ext uri="{FF2B5EF4-FFF2-40B4-BE49-F238E27FC236}">
              <a16:creationId xmlns:a16="http://schemas.microsoft.com/office/drawing/2014/main" id="{F5350DFA-1135-4C4C-ACBB-AD09C11E6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0" name="AutoShape 3" descr="(question)">
          <a:extLst>
            <a:ext uri="{FF2B5EF4-FFF2-40B4-BE49-F238E27FC236}">
              <a16:creationId xmlns:a16="http://schemas.microsoft.com/office/drawing/2014/main" id="{F3625135-3E1A-4D1A-88AC-B87DF3CE16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1" name="AutoShape 3" descr="(question)">
          <a:extLst>
            <a:ext uri="{FF2B5EF4-FFF2-40B4-BE49-F238E27FC236}">
              <a16:creationId xmlns:a16="http://schemas.microsoft.com/office/drawing/2014/main" id="{7849FBF1-1F2C-47DE-B801-E983E3AB7B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2" name="AutoShape 3" descr="(question)">
          <a:extLst>
            <a:ext uri="{FF2B5EF4-FFF2-40B4-BE49-F238E27FC236}">
              <a16:creationId xmlns:a16="http://schemas.microsoft.com/office/drawing/2014/main" id="{C12FBFEF-3820-4B3C-B9C3-C489357C5B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3" name="AutoShape 3" descr="(question)">
          <a:extLst>
            <a:ext uri="{FF2B5EF4-FFF2-40B4-BE49-F238E27FC236}">
              <a16:creationId xmlns:a16="http://schemas.microsoft.com/office/drawing/2014/main" id="{D64C9F4C-42AE-4D84-9693-175AE996E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4" name="AutoShape 3" descr="(question)">
          <a:extLst>
            <a:ext uri="{FF2B5EF4-FFF2-40B4-BE49-F238E27FC236}">
              <a16:creationId xmlns:a16="http://schemas.microsoft.com/office/drawing/2014/main" id="{880FA031-4F4E-4425-A90A-270157AA6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5" name="AutoShape 3" descr="(question)">
          <a:extLst>
            <a:ext uri="{FF2B5EF4-FFF2-40B4-BE49-F238E27FC236}">
              <a16:creationId xmlns:a16="http://schemas.microsoft.com/office/drawing/2014/main" id="{763E0ACE-A497-45BE-9FE8-0495CF114D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6" name="AutoShape 3" descr="(question)">
          <a:extLst>
            <a:ext uri="{FF2B5EF4-FFF2-40B4-BE49-F238E27FC236}">
              <a16:creationId xmlns:a16="http://schemas.microsoft.com/office/drawing/2014/main" id="{350D87B1-5C95-47EC-A895-B38CE955E1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7" name="AutoShape 3" descr="(question)">
          <a:extLst>
            <a:ext uri="{FF2B5EF4-FFF2-40B4-BE49-F238E27FC236}">
              <a16:creationId xmlns:a16="http://schemas.microsoft.com/office/drawing/2014/main" id="{C884244C-377F-46F3-BBBE-AE6A4F857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8" name="AutoShape 3" descr="(question)">
          <a:extLst>
            <a:ext uri="{FF2B5EF4-FFF2-40B4-BE49-F238E27FC236}">
              <a16:creationId xmlns:a16="http://schemas.microsoft.com/office/drawing/2014/main" id="{885BB324-F183-42DD-B23F-B4AAB6CC5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49" name="AutoShape 3" descr="(question)">
          <a:extLst>
            <a:ext uri="{FF2B5EF4-FFF2-40B4-BE49-F238E27FC236}">
              <a16:creationId xmlns:a16="http://schemas.microsoft.com/office/drawing/2014/main" id="{12E79D1F-9E13-454C-958A-FC84956DE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0" name="AutoShape 3" descr="(question)">
          <a:extLst>
            <a:ext uri="{FF2B5EF4-FFF2-40B4-BE49-F238E27FC236}">
              <a16:creationId xmlns:a16="http://schemas.microsoft.com/office/drawing/2014/main" id="{C7C26A30-4ED2-4BA4-BAF5-E8EDEE6C07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1" name="AutoShape 3" descr="(question)">
          <a:extLst>
            <a:ext uri="{FF2B5EF4-FFF2-40B4-BE49-F238E27FC236}">
              <a16:creationId xmlns:a16="http://schemas.microsoft.com/office/drawing/2014/main" id="{23526698-156E-45EB-A9E8-4F1052B9C0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2" name="AutoShape 3" descr="(question)">
          <a:extLst>
            <a:ext uri="{FF2B5EF4-FFF2-40B4-BE49-F238E27FC236}">
              <a16:creationId xmlns:a16="http://schemas.microsoft.com/office/drawing/2014/main" id="{9244BA7B-AB24-4D45-8436-2BB06D0008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3" name="AutoShape 3" descr="(question)">
          <a:extLst>
            <a:ext uri="{FF2B5EF4-FFF2-40B4-BE49-F238E27FC236}">
              <a16:creationId xmlns:a16="http://schemas.microsoft.com/office/drawing/2014/main" id="{EB73F0D6-F8F4-4561-BAF8-DE910A687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4" name="AutoShape 3" descr="(question)">
          <a:extLst>
            <a:ext uri="{FF2B5EF4-FFF2-40B4-BE49-F238E27FC236}">
              <a16:creationId xmlns:a16="http://schemas.microsoft.com/office/drawing/2014/main" id="{B8D09C19-E3A9-49DF-80D1-EEDCAEB991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5" name="AutoShape 3" descr="(question)">
          <a:extLst>
            <a:ext uri="{FF2B5EF4-FFF2-40B4-BE49-F238E27FC236}">
              <a16:creationId xmlns:a16="http://schemas.microsoft.com/office/drawing/2014/main" id="{FFB0D155-6443-4313-A16C-D7307C2694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6" name="AutoShape 3" descr="(question)">
          <a:extLst>
            <a:ext uri="{FF2B5EF4-FFF2-40B4-BE49-F238E27FC236}">
              <a16:creationId xmlns:a16="http://schemas.microsoft.com/office/drawing/2014/main" id="{F885AD51-5BA0-42E7-B2E6-1FF5EA58FE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7" name="AutoShape 3" descr="(question)">
          <a:extLst>
            <a:ext uri="{FF2B5EF4-FFF2-40B4-BE49-F238E27FC236}">
              <a16:creationId xmlns:a16="http://schemas.microsoft.com/office/drawing/2014/main" id="{14ADB33B-19EF-49EE-A3B9-FB901D6D2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8" name="AutoShape 3" descr="(question)">
          <a:extLst>
            <a:ext uri="{FF2B5EF4-FFF2-40B4-BE49-F238E27FC236}">
              <a16:creationId xmlns:a16="http://schemas.microsoft.com/office/drawing/2014/main" id="{768CDAF8-C18D-4F0B-B3EF-1032DAC77C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59" name="AutoShape 3" descr="(question)">
          <a:extLst>
            <a:ext uri="{FF2B5EF4-FFF2-40B4-BE49-F238E27FC236}">
              <a16:creationId xmlns:a16="http://schemas.microsoft.com/office/drawing/2014/main" id="{943993E3-4BA8-4098-B76D-250BB2D2B9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0" name="AutoShape 3" descr="(question)">
          <a:extLst>
            <a:ext uri="{FF2B5EF4-FFF2-40B4-BE49-F238E27FC236}">
              <a16:creationId xmlns:a16="http://schemas.microsoft.com/office/drawing/2014/main" id="{ED82C1E7-0482-4356-933F-D0320B71A1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1" name="AutoShape 3" descr="(question)">
          <a:extLst>
            <a:ext uri="{FF2B5EF4-FFF2-40B4-BE49-F238E27FC236}">
              <a16:creationId xmlns:a16="http://schemas.microsoft.com/office/drawing/2014/main" id="{CF75E6D6-3B94-40A4-9C83-4082B73792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2" name="AutoShape 3" descr="(question)">
          <a:extLst>
            <a:ext uri="{FF2B5EF4-FFF2-40B4-BE49-F238E27FC236}">
              <a16:creationId xmlns:a16="http://schemas.microsoft.com/office/drawing/2014/main" id="{5A88013E-B83C-4BF1-A76A-B356050BC9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3" name="AutoShape 3" descr="(question)">
          <a:extLst>
            <a:ext uri="{FF2B5EF4-FFF2-40B4-BE49-F238E27FC236}">
              <a16:creationId xmlns:a16="http://schemas.microsoft.com/office/drawing/2014/main" id="{2772A809-1EEF-47E1-85CB-193D5C252A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4" name="AutoShape 3" descr="(question)">
          <a:extLst>
            <a:ext uri="{FF2B5EF4-FFF2-40B4-BE49-F238E27FC236}">
              <a16:creationId xmlns:a16="http://schemas.microsoft.com/office/drawing/2014/main" id="{81D3C630-976C-4576-8072-F5174DB07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5" name="AutoShape 3" descr="(question)">
          <a:extLst>
            <a:ext uri="{FF2B5EF4-FFF2-40B4-BE49-F238E27FC236}">
              <a16:creationId xmlns:a16="http://schemas.microsoft.com/office/drawing/2014/main" id="{04BFE3FE-B1D9-4224-A8B2-E26CBB5155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6" name="AutoShape 3" descr="(question)">
          <a:extLst>
            <a:ext uri="{FF2B5EF4-FFF2-40B4-BE49-F238E27FC236}">
              <a16:creationId xmlns:a16="http://schemas.microsoft.com/office/drawing/2014/main" id="{79D36649-A0F2-4595-9F4E-C8A3773EF4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7" name="AutoShape 3" descr="(question)">
          <a:extLst>
            <a:ext uri="{FF2B5EF4-FFF2-40B4-BE49-F238E27FC236}">
              <a16:creationId xmlns:a16="http://schemas.microsoft.com/office/drawing/2014/main" id="{D8269F48-D9BC-4CE9-B615-ACC877C42B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8" name="AutoShape 3" descr="(question)">
          <a:extLst>
            <a:ext uri="{FF2B5EF4-FFF2-40B4-BE49-F238E27FC236}">
              <a16:creationId xmlns:a16="http://schemas.microsoft.com/office/drawing/2014/main" id="{431F49E8-CFC1-486A-8152-84A85F8303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69" name="AutoShape 3" descr="(question)">
          <a:extLst>
            <a:ext uri="{FF2B5EF4-FFF2-40B4-BE49-F238E27FC236}">
              <a16:creationId xmlns:a16="http://schemas.microsoft.com/office/drawing/2014/main" id="{CE074308-B823-4FB7-9191-5F613A57BF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0" name="AutoShape 3" descr="(question)">
          <a:extLst>
            <a:ext uri="{FF2B5EF4-FFF2-40B4-BE49-F238E27FC236}">
              <a16:creationId xmlns:a16="http://schemas.microsoft.com/office/drawing/2014/main" id="{E336D0DE-D814-46EB-B3C0-24B6F0C1C2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1" name="AutoShape 3" descr="(question)">
          <a:extLst>
            <a:ext uri="{FF2B5EF4-FFF2-40B4-BE49-F238E27FC236}">
              <a16:creationId xmlns:a16="http://schemas.microsoft.com/office/drawing/2014/main" id="{C54483C0-2D74-46A8-A2EE-D7FFFBC9F9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2" name="AutoShape 3" descr="(question)">
          <a:extLst>
            <a:ext uri="{FF2B5EF4-FFF2-40B4-BE49-F238E27FC236}">
              <a16:creationId xmlns:a16="http://schemas.microsoft.com/office/drawing/2014/main" id="{ED233568-5616-435C-B0D4-B543A66018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3" name="AutoShape 3" descr="(question)">
          <a:extLst>
            <a:ext uri="{FF2B5EF4-FFF2-40B4-BE49-F238E27FC236}">
              <a16:creationId xmlns:a16="http://schemas.microsoft.com/office/drawing/2014/main" id="{B8781E01-B44C-4DD2-AB79-00968F053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4" name="AutoShape 3" descr="(question)">
          <a:extLst>
            <a:ext uri="{FF2B5EF4-FFF2-40B4-BE49-F238E27FC236}">
              <a16:creationId xmlns:a16="http://schemas.microsoft.com/office/drawing/2014/main" id="{CCC05D6F-C77E-4717-BD42-06FB864D7D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5" name="AutoShape 3" descr="(question)">
          <a:extLst>
            <a:ext uri="{FF2B5EF4-FFF2-40B4-BE49-F238E27FC236}">
              <a16:creationId xmlns:a16="http://schemas.microsoft.com/office/drawing/2014/main" id="{147E7DCF-F140-4A95-AB25-1A72CC60BE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6" name="AutoShape 3" descr="(question)">
          <a:extLst>
            <a:ext uri="{FF2B5EF4-FFF2-40B4-BE49-F238E27FC236}">
              <a16:creationId xmlns:a16="http://schemas.microsoft.com/office/drawing/2014/main" id="{2F226906-3C83-4923-83F6-45B9CB193A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7" name="AutoShape 3" descr="(question)">
          <a:extLst>
            <a:ext uri="{FF2B5EF4-FFF2-40B4-BE49-F238E27FC236}">
              <a16:creationId xmlns:a16="http://schemas.microsoft.com/office/drawing/2014/main" id="{FA5D08DF-BD60-40C1-B988-B46E66B52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8" name="AutoShape 3" descr="(question)">
          <a:extLst>
            <a:ext uri="{FF2B5EF4-FFF2-40B4-BE49-F238E27FC236}">
              <a16:creationId xmlns:a16="http://schemas.microsoft.com/office/drawing/2014/main" id="{F0DDBE27-0969-4BF7-B66E-037791CDBD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79" name="AutoShape 3" descr="(question)">
          <a:extLst>
            <a:ext uri="{FF2B5EF4-FFF2-40B4-BE49-F238E27FC236}">
              <a16:creationId xmlns:a16="http://schemas.microsoft.com/office/drawing/2014/main" id="{5EA11E85-55A8-4601-B435-96BD84825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0" name="AutoShape 3" descr="(question)">
          <a:extLst>
            <a:ext uri="{FF2B5EF4-FFF2-40B4-BE49-F238E27FC236}">
              <a16:creationId xmlns:a16="http://schemas.microsoft.com/office/drawing/2014/main" id="{C6A58A11-7D99-4EBA-A079-EC466BDB57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1" name="AutoShape 3" descr="(question)">
          <a:extLst>
            <a:ext uri="{FF2B5EF4-FFF2-40B4-BE49-F238E27FC236}">
              <a16:creationId xmlns:a16="http://schemas.microsoft.com/office/drawing/2014/main" id="{253B32D4-AE88-48F8-BCE6-72BA24FF57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2" name="AutoShape 3" descr="(question)">
          <a:extLst>
            <a:ext uri="{FF2B5EF4-FFF2-40B4-BE49-F238E27FC236}">
              <a16:creationId xmlns:a16="http://schemas.microsoft.com/office/drawing/2014/main" id="{B96BB563-1A96-49F6-B0F9-E6DFE3BA03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3" name="AutoShape 3" descr="(question)">
          <a:extLst>
            <a:ext uri="{FF2B5EF4-FFF2-40B4-BE49-F238E27FC236}">
              <a16:creationId xmlns:a16="http://schemas.microsoft.com/office/drawing/2014/main" id="{C74399E8-E66D-4C55-8D9F-7B1151B89B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4" name="AutoShape 3" descr="(question)">
          <a:extLst>
            <a:ext uri="{FF2B5EF4-FFF2-40B4-BE49-F238E27FC236}">
              <a16:creationId xmlns:a16="http://schemas.microsoft.com/office/drawing/2014/main" id="{2B04E2F8-EC3C-4968-90DF-883AF58CDE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5" name="AutoShape 3" descr="(question)">
          <a:extLst>
            <a:ext uri="{FF2B5EF4-FFF2-40B4-BE49-F238E27FC236}">
              <a16:creationId xmlns:a16="http://schemas.microsoft.com/office/drawing/2014/main" id="{DF7C4B7A-F90B-4EE9-9D53-9D40B4EB8F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6" name="AutoShape 3" descr="(question)">
          <a:extLst>
            <a:ext uri="{FF2B5EF4-FFF2-40B4-BE49-F238E27FC236}">
              <a16:creationId xmlns:a16="http://schemas.microsoft.com/office/drawing/2014/main" id="{6AD080BF-8AF4-40CA-9EFA-64BB4134CD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7" name="AutoShape 3" descr="(question)">
          <a:extLst>
            <a:ext uri="{FF2B5EF4-FFF2-40B4-BE49-F238E27FC236}">
              <a16:creationId xmlns:a16="http://schemas.microsoft.com/office/drawing/2014/main" id="{BBB4576C-5B7D-4DB2-901A-57BDA1657E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8" name="AutoShape 3" descr="(question)">
          <a:extLst>
            <a:ext uri="{FF2B5EF4-FFF2-40B4-BE49-F238E27FC236}">
              <a16:creationId xmlns:a16="http://schemas.microsoft.com/office/drawing/2014/main" id="{D86AFB1A-179B-4A55-ADA8-093F89DC8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89" name="AutoShape 3" descr="(question)">
          <a:extLst>
            <a:ext uri="{FF2B5EF4-FFF2-40B4-BE49-F238E27FC236}">
              <a16:creationId xmlns:a16="http://schemas.microsoft.com/office/drawing/2014/main" id="{BF6F87BA-4F3C-45AC-9369-1E4020B754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0" name="AutoShape 3" descr="(question)">
          <a:extLst>
            <a:ext uri="{FF2B5EF4-FFF2-40B4-BE49-F238E27FC236}">
              <a16:creationId xmlns:a16="http://schemas.microsoft.com/office/drawing/2014/main" id="{6DF621B7-A7F9-42D7-A5F4-B854E475A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1" name="AutoShape 3" descr="(question)">
          <a:extLst>
            <a:ext uri="{FF2B5EF4-FFF2-40B4-BE49-F238E27FC236}">
              <a16:creationId xmlns:a16="http://schemas.microsoft.com/office/drawing/2014/main" id="{B1D113C0-8377-4CF9-BC2E-94F089C24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2" name="AutoShape 3" descr="(question)">
          <a:extLst>
            <a:ext uri="{FF2B5EF4-FFF2-40B4-BE49-F238E27FC236}">
              <a16:creationId xmlns:a16="http://schemas.microsoft.com/office/drawing/2014/main" id="{465062E1-3B30-4E58-83C6-D3899E6CA9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3" name="AutoShape 3" descr="(question)">
          <a:extLst>
            <a:ext uri="{FF2B5EF4-FFF2-40B4-BE49-F238E27FC236}">
              <a16:creationId xmlns:a16="http://schemas.microsoft.com/office/drawing/2014/main" id="{9362B871-90C4-4365-B1E0-0E71D8CFD3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4" name="AutoShape 3" descr="(question)">
          <a:extLst>
            <a:ext uri="{FF2B5EF4-FFF2-40B4-BE49-F238E27FC236}">
              <a16:creationId xmlns:a16="http://schemas.microsoft.com/office/drawing/2014/main" id="{9D0FB79E-D381-489B-A961-B0AAA4D83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5" name="AutoShape 3" descr="(question)">
          <a:extLst>
            <a:ext uri="{FF2B5EF4-FFF2-40B4-BE49-F238E27FC236}">
              <a16:creationId xmlns:a16="http://schemas.microsoft.com/office/drawing/2014/main" id="{B8C52B70-CCF1-4EE1-917F-CD47116D5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6" name="AutoShape 3" descr="(question)">
          <a:extLst>
            <a:ext uri="{FF2B5EF4-FFF2-40B4-BE49-F238E27FC236}">
              <a16:creationId xmlns:a16="http://schemas.microsoft.com/office/drawing/2014/main" id="{1FF113E0-0880-44CF-8D62-8104AE7576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7" name="AutoShape 3" descr="(question)">
          <a:extLst>
            <a:ext uri="{FF2B5EF4-FFF2-40B4-BE49-F238E27FC236}">
              <a16:creationId xmlns:a16="http://schemas.microsoft.com/office/drawing/2014/main" id="{EE5B3960-8B30-43A9-88FF-E2FFFAE74C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8" name="AutoShape 3" descr="(question)">
          <a:extLst>
            <a:ext uri="{FF2B5EF4-FFF2-40B4-BE49-F238E27FC236}">
              <a16:creationId xmlns:a16="http://schemas.microsoft.com/office/drawing/2014/main" id="{D8BAC4E8-6C6A-4BB4-8B50-3639348800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399" name="AutoShape 3" descr="(question)">
          <a:extLst>
            <a:ext uri="{FF2B5EF4-FFF2-40B4-BE49-F238E27FC236}">
              <a16:creationId xmlns:a16="http://schemas.microsoft.com/office/drawing/2014/main" id="{1C5F2D4E-EA95-4BD1-8B9C-5DDC80CE0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0" name="AutoShape 3" descr="(question)">
          <a:extLst>
            <a:ext uri="{FF2B5EF4-FFF2-40B4-BE49-F238E27FC236}">
              <a16:creationId xmlns:a16="http://schemas.microsoft.com/office/drawing/2014/main" id="{DF3E9292-222C-462A-9CBA-B261769E25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1" name="AutoShape 3" descr="(question)">
          <a:extLst>
            <a:ext uri="{FF2B5EF4-FFF2-40B4-BE49-F238E27FC236}">
              <a16:creationId xmlns:a16="http://schemas.microsoft.com/office/drawing/2014/main" id="{67F141A5-1D53-4FD5-83D6-CA745587C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2" name="AutoShape 3" descr="(question)">
          <a:extLst>
            <a:ext uri="{FF2B5EF4-FFF2-40B4-BE49-F238E27FC236}">
              <a16:creationId xmlns:a16="http://schemas.microsoft.com/office/drawing/2014/main" id="{A4A8F23F-CE1C-400D-968C-89178B16AD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3" name="AutoShape 3" descr="(question)">
          <a:extLst>
            <a:ext uri="{FF2B5EF4-FFF2-40B4-BE49-F238E27FC236}">
              <a16:creationId xmlns:a16="http://schemas.microsoft.com/office/drawing/2014/main" id="{0F5D9D2B-E381-4D2B-B679-773858BEE8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4" name="AutoShape 3" descr="(question)">
          <a:extLst>
            <a:ext uri="{FF2B5EF4-FFF2-40B4-BE49-F238E27FC236}">
              <a16:creationId xmlns:a16="http://schemas.microsoft.com/office/drawing/2014/main" id="{1F0C4C23-8EEE-498C-974A-3D89BC67E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5" name="AutoShape 3" descr="(question)">
          <a:extLst>
            <a:ext uri="{FF2B5EF4-FFF2-40B4-BE49-F238E27FC236}">
              <a16:creationId xmlns:a16="http://schemas.microsoft.com/office/drawing/2014/main" id="{2E956F06-8EC0-44F6-8634-24E170F8C1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6" name="AutoShape 3" descr="(question)">
          <a:extLst>
            <a:ext uri="{FF2B5EF4-FFF2-40B4-BE49-F238E27FC236}">
              <a16:creationId xmlns:a16="http://schemas.microsoft.com/office/drawing/2014/main" id="{9DEB850C-E180-4BAA-8C16-0A6E275341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7" name="AutoShape 3" descr="(question)">
          <a:extLst>
            <a:ext uri="{FF2B5EF4-FFF2-40B4-BE49-F238E27FC236}">
              <a16:creationId xmlns:a16="http://schemas.microsoft.com/office/drawing/2014/main" id="{FD3BBC3B-69CF-499B-9509-6A4F8067E3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8" name="AutoShape 3" descr="(question)">
          <a:extLst>
            <a:ext uri="{FF2B5EF4-FFF2-40B4-BE49-F238E27FC236}">
              <a16:creationId xmlns:a16="http://schemas.microsoft.com/office/drawing/2014/main" id="{57E1800C-2135-427B-9D6C-24F7AA7F03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09" name="AutoShape 3" descr="(question)">
          <a:extLst>
            <a:ext uri="{FF2B5EF4-FFF2-40B4-BE49-F238E27FC236}">
              <a16:creationId xmlns:a16="http://schemas.microsoft.com/office/drawing/2014/main" id="{CF9CEDCD-5A98-46E4-8983-57E2CD699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0" name="AutoShape 3" descr="(question)">
          <a:extLst>
            <a:ext uri="{FF2B5EF4-FFF2-40B4-BE49-F238E27FC236}">
              <a16:creationId xmlns:a16="http://schemas.microsoft.com/office/drawing/2014/main" id="{6D2DCC9F-E4D4-467A-A353-721E8469B4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1" name="AutoShape 3" descr="(question)">
          <a:extLst>
            <a:ext uri="{FF2B5EF4-FFF2-40B4-BE49-F238E27FC236}">
              <a16:creationId xmlns:a16="http://schemas.microsoft.com/office/drawing/2014/main" id="{8FB72515-952A-4ACE-95B6-FEC15381DF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2" name="AutoShape 3" descr="(question)">
          <a:extLst>
            <a:ext uri="{FF2B5EF4-FFF2-40B4-BE49-F238E27FC236}">
              <a16:creationId xmlns:a16="http://schemas.microsoft.com/office/drawing/2014/main" id="{27E0BDC8-9679-4154-97CC-A376B85FA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3" name="AutoShape 3" descr="(question)">
          <a:extLst>
            <a:ext uri="{FF2B5EF4-FFF2-40B4-BE49-F238E27FC236}">
              <a16:creationId xmlns:a16="http://schemas.microsoft.com/office/drawing/2014/main" id="{FAEFFAF9-6197-409F-BB35-398889C4882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4" name="AutoShape 3" descr="(question)">
          <a:extLst>
            <a:ext uri="{FF2B5EF4-FFF2-40B4-BE49-F238E27FC236}">
              <a16:creationId xmlns:a16="http://schemas.microsoft.com/office/drawing/2014/main" id="{D5E6ADCE-2510-4582-82B9-FF7F6A2EE4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5" name="AutoShape 3" descr="(question)">
          <a:extLst>
            <a:ext uri="{FF2B5EF4-FFF2-40B4-BE49-F238E27FC236}">
              <a16:creationId xmlns:a16="http://schemas.microsoft.com/office/drawing/2014/main" id="{5D66ECD8-39EC-402F-A7B4-F0E544675E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6" name="AutoShape 3" descr="(question)">
          <a:extLst>
            <a:ext uri="{FF2B5EF4-FFF2-40B4-BE49-F238E27FC236}">
              <a16:creationId xmlns:a16="http://schemas.microsoft.com/office/drawing/2014/main" id="{2A97E20B-4C3A-482E-85A4-EDE67536AD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7" name="AutoShape 3" descr="(question)">
          <a:extLst>
            <a:ext uri="{FF2B5EF4-FFF2-40B4-BE49-F238E27FC236}">
              <a16:creationId xmlns:a16="http://schemas.microsoft.com/office/drawing/2014/main" id="{95D013D4-2E7D-4437-9941-0693C7E494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8" name="AutoShape 3" descr="(question)">
          <a:extLst>
            <a:ext uri="{FF2B5EF4-FFF2-40B4-BE49-F238E27FC236}">
              <a16:creationId xmlns:a16="http://schemas.microsoft.com/office/drawing/2014/main" id="{9A2C53D0-AEA3-4532-8EE4-6A8A3D44F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19" name="AutoShape 3" descr="(question)">
          <a:extLst>
            <a:ext uri="{FF2B5EF4-FFF2-40B4-BE49-F238E27FC236}">
              <a16:creationId xmlns:a16="http://schemas.microsoft.com/office/drawing/2014/main" id="{691E6075-5AAF-462F-A668-6A19F4A51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0" name="AutoShape 3" descr="(question)">
          <a:extLst>
            <a:ext uri="{FF2B5EF4-FFF2-40B4-BE49-F238E27FC236}">
              <a16:creationId xmlns:a16="http://schemas.microsoft.com/office/drawing/2014/main" id="{6765EB50-85F1-4830-8B37-B14307BDF0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1" name="AutoShape 3" descr="(question)">
          <a:extLst>
            <a:ext uri="{FF2B5EF4-FFF2-40B4-BE49-F238E27FC236}">
              <a16:creationId xmlns:a16="http://schemas.microsoft.com/office/drawing/2014/main" id="{C4284C42-4CFC-4FD4-8242-79DE28D8C7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2" name="AutoShape 3" descr="(question)">
          <a:extLst>
            <a:ext uri="{FF2B5EF4-FFF2-40B4-BE49-F238E27FC236}">
              <a16:creationId xmlns:a16="http://schemas.microsoft.com/office/drawing/2014/main" id="{A1769F1A-E8EE-4E7B-A332-BA32DB7FBC4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3" name="AutoShape 3" descr="(question)">
          <a:extLst>
            <a:ext uri="{FF2B5EF4-FFF2-40B4-BE49-F238E27FC236}">
              <a16:creationId xmlns:a16="http://schemas.microsoft.com/office/drawing/2014/main" id="{FE9BED3A-72D3-4F08-AD90-2C76CF70E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4" name="AutoShape 3" descr="(question)">
          <a:extLst>
            <a:ext uri="{FF2B5EF4-FFF2-40B4-BE49-F238E27FC236}">
              <a16:creationId xmlns:a16="http://schemas.microsoft.com/office/drawing/2014/main" id="{AE693F96-EC6F-4896-AA2E-6B755AE730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5" name="AutoShape 3" descr="(question)">
          <a:extLst>
            <a:ext uri="{FF2B5EF4-FFF2-40B4-BE49-F238E27FC236}">
              <a16:creationId xmlns:a16="http://schemas.microsoft.com/office/drawing/2014/main" id="{DC363AE6-950F-478C-B230-42EE8648D6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6" name="AutoShape 3" descr="(question)">
          <a:extLst>
            <a:ext uri="{FF2B5EF4-FFF2-40B4-BE49-F238E27FC236}">
              <a16:creationId xmlns:a16="http://schemas.microsoft.com/office/drawing/2014/main" id="{0AB21B26-8BDC-41BF-9E63-7E80250166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7" name="AutoShape 3" descr="(question)">
          <a:extLst>
            <a:ext uri="{FF2B5EF4-FFF2-40B4-BE49-F238E27FC236}">
              <a16:creationId xmlns:a16="http://schemas.microsoft.com/office/drawing/2014/main" id="{E549AA12-7F47-41AD-8238-DB1D5354EC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8" name="AutoShape 3" descr="(question)">
          <a:extLst>
            <a:ext uri="{FF2B5EF4-FFF2-40B4-BE49-F238E27FC236}">
              <a16:creationId xmlns:a16="http://schemas.microsoft.com/office/drawing/2014/main" id="{79C3C848-0DD2-4294-BD20-8131108EBF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29" name="AutoShape 3" descr="(question)">
          <a:extLst>
            <a:ext uri="{FF2B5EF4-FFF2-40B4-BE49-F238E27FC236}">
              <a16:creationId xmlns:a16="http://schemas.microsoft.com/office/drawing/2014/main" id="{A50A031B-23FC-4D60-A87E-7E6357300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0" name="AutoShape 3" descr="(question)">
          <a:extLst>
            <a:ext uri="{FF2B5EF4-FFF2-40B4-BE49-F238E27FC236}">
              <a16:creationId xmlns:a16="http://schemas.microsoft.com/office/drawing/2014/main" id="{4F65962D-5DCF-4459-BCED-EB10395267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1" name="AutoShape 3" descr="(question)">
          <a:extLst>
            <a:ext uri="{FF2B5EF4-FFF2-40B4-BE49-F238E27FC236}">
              <a16:creationId xmlns:a16="http://schemas.microsoft.com/office/drawing/2014/main" id="{D192E318-03A3-44B4-B0A3-ED2262E80A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2" name="AutoShape 3" descr="(question)">
          <a:extLst>
            <a:ext uri="{FF2B5EF4-FFF2-40B4-BE49-F238E27FC236}">
              <a16:creationId xmlns:a16="http://schemas.microsoft.com/office/drawing/2014/main" id="{62AB698B-456C-4A6C-BE06-8202437B4E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3" name="AutoShape 3" descr="(question)">
          <a:extLst>
            <a:ext uri="{FF2B5EF4-FFF2-40B4-BE49-F238E27FC236}">
              <a16:creationId xmlns:a16="http://schemas.microsoft.com/office/drawing/2014/main" id="{DF8348F8-E35E-44BC-8889-CF8E7C7E10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4" name="AutoShape 3" descr="(question)">
          <a:extLst>
            <a:ext uri="{FF2B5EF4-FFF2-40B4-BE49-F238E27FC236}">
              <a16:creationId xmlns:a16="http://schemas.microsoft.com/office/drawing/2014/main" id="{4ACE7943-3079-4661-AE6A-7942424D6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5" name="AutoShape 3" descr="(question)">
          <a:extLst>
            <a:ext uri="{FF2B5EF4-FFF2-40B4-BE49-F238E27FC236}">
              <a16:creationId xmlns:a16="http://schemas.microsoft.com/office/drawing/2014/main" id="{8F75C8E3-FB81-450C-BBA4-69D0075330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6" name="AutoShape 3" descr="(question)">
          <a:extLst>
            <a:ext uri="{FF2B5EF4-FFF2-40B4-BE49-F238E27FC236}">
              <a16:creationId xmlns:a16="http://schemas.microsoft.com/office/drawing/2014/main" id="{9601C4CD-7797-45BA-B8D3-4178E25AB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7" name="AutoShape 3" descr="(question)">
          <a:extLst>
            <a:ext uri="{FF2B5EF4-FFF2-40B4-BE49-F238E27FC236}">
              <a16:creationId xmlns:a16="http://schemas.microsoft.com/office/drawing/2014/main" id="{0F9C7999-3E19-4426-8641-82630977EB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8" name="AutoShape 3" descr="(question)">
          <a:extLst>
            <a:ext uri="{FF2B5EF4-FFF2-40B4-BE49-F238E27FC236}">
              <a16:creationId xmlns:a16="http://schemas.microsoft.com/office/drawing/2014/main" id="{48C03BEF-FD0D-4EFB-8495-C3DE99547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39" name="AutoShape 3" descr="(question)">
          <a:extLst>
            <a:ext uri="{FF2B5EF4-FFF2-40B4-BE49-F238E27FC236}">
              <a16:creationId xmlns:a16="http://schemas.microsoft.com/office/drawing/2014/main" id="{218F5CE5-7D98-40D4-9ADD-17EBA2DE6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0" name="AutoShape 3" descr="(question)">
          <a:extLst>
            <a:ext uri="{FF2B5EF4-FFF2-40B4-BE49-F238E27FC236}">
              <a16:creationId xmlns:a16="http://schemas.microsoft.com/office/drawing/2014/main" id="{D0E324A9-15DB-4D49-8401-73F93EC82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1" name="AutoShape 3" descr="(question)">
          <a:extLst>
            <a:ext uri="{FF2B5EF4-FFF2-40B4-BE49-F238E27FC236}">
              <a16:creationId xmlns:a16="http://schemas.microsoft.com/office/drawing/2014/main" id="{72F3AE20-354F-4A13-B2DA-A327EFB5A3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2" name="AutoShape 3" descr="(question)">
          <a:extLst>
            <a:ext uri="{FF2B5EF4-FFF2-40B4-BE49-F238E27FC236}">
              <a16:creationId xmlns:a16="http://schemas.microsoft.com/office/drawing/2014/main" id="{05BDF75B-0BBB-4F71-A2B2-8BE51121B2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3" name="AutoShape 3" descr="(question)">
          <a:extLst>
            <a:ext uri="{FF2B5EF4-FFF2-40B4-BE49-F238E27FC236}">
              <a16:creationId xmlns:a16="http://schemas.microsoft.com/office/drawing/2014/main" id="{6C20741F-C50B-4130-8901-CE747E6AC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4" name="AutoShape 3" descr="(question)">
          <a:extLst>
            <a:ext uri="{FF2B5EF4-FFF2-40B4-BE49-F238E27FC236}">
              <a16:creationId xmlns:a16="http://schemas.microsoft.com/office/drawing/2014/main" id="{DEB1DE38-0997-4E56-A12C-BAC857AAA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5" name="AutoShape 3" descr="(question)">
          <a:extLst>
            <a:ext uri="{FF2B5EF4-FFF2-40B4-BE49-F238E27FC236}">
              <a16:creationId xmlns:a16="http://schemas.microsoft.com/office/drawing/2014/main" id="{A1066D09-E36E-4510-ACD1-FD5E3988B3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6" name="AutoShape 3" descr="(question)">
          <a:extLst>
            <a:ext uri="{FF2B5EF4-FFF2-40B4-BE49-F238E27FC236}">
              <a16:creationId xmlns:a16="http://schemas.microsoft.com/office/drawing/2014/main" id="{0D7145F8-D3FD-42F8-A6C2-03A26B1471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7" name="AutoShape 3" descr="(question)">
          <a:extLst>
            <a:ext uri="{FF2B5EF4-FFF2-40B4-BE49-F238E27FC236}">
              <a16:creationId xmlns:a16="http://schemas.microsoft.com/office/drawing/2014/main" id="{10A8B3C6-1C4D-4B49-84ED-992E9A6ABD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8" name="AutoShape 3" descr="(question)">
          <a:extLst>
            <a:ext uri="{FF2B5EF4-FFF2-40B4-BE49-F238E27FC236}">
              <a16:creationId xmlns:a16="http://schemas.microsoft.com/office/drawing/2014/main" id="{112CD241-3893-4DAB-BB5C-968C019358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49" name="AutoShape 3" descr="(question)">
          <a:extLst>
            <a:ext uri="{FF2B5EF4-FFF2-40B4-BE49-F238E27FC236}">
              <a16:creationId xmlns:a16="http://schemas.microsoft.com/office/drawing/2014/main" id="{54D9647F-5107-4BD4-9DE2-63B48DB68E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0" name="AutoShape 3" descr="(question)">
          <a:extLst>
            <a:ext uri="{FF2B5EF4-FFF2-40B4-BE49-F238E27FC236}">
              <a16:creationId xmlns:a16="http://schemas.microsoft.com/office/drawing/2014/main" id="{B80E2127-72CC-489D-AC40-FEDDE3D2F7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1" name="AutoShape 3" descr="(question)">
          <a:extLst>
            <a:ext uri="{FF2B5EF4-FFF2-40B4-BE49-F238E27FC236}">
              <a16:creationId xmlns:a16="http://schemas.microsoft.com/office/drawing/2014/main" id="{AD05BA7C-52FA-4F06-BE6B-F385141BFA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2" name="AutoShape 3" descr="(question)">
          <a:extLst>
            <a:ext uri="{FF2B5EF4-FFF2-40B4-BE49-F238E27FC236}">
              <a16:creationId xmlns:a16="http://schemas.microsoft.com/office/drawing/2014/main" id="{7C0099B5-F111-43AD-BFCF-A5C1D2CAC3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3" name="AutoShape 3" descr="(question)">
          <a:extLst>
            <a:ext uri="{FF2B5EF4-FFF2-40B4-BE49-F238E27FC236}">
              <a16:creationId xmlns:a16="http://schemas.microsoft.com/office/drawing/2014/main" id="{9328046E-E6AB-4F12-998A-9EEF4B83B5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4" name="AutoShape 3" descr="(question)">
          <a:extLst>
            <a:ext uri="{FF2B5EF4-FFF2-40B4-BE49-F238E27FC236}">
              <a16:creationId xmlns:a16="http://schemas.microsoft.com/office/drawing/2014/main" id="{188FA654-4B44-41A5-8643-F0D3094B8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5" name="AutoShape 3" descr="(question)">
          <a:extLst>
            <a:ext uri="{FF2B5EF4-FFF2-40B4-BE49-F238E27FC236}">
              <a16:creationId xmlns:a16="http://schemas.microsoft.com/office/drawing/2014/main" id="{C222E768-0E73-4A65-AA07-1163ECFEA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6" name="AutoShape 3" descr="(question)">
          <a:extLst>
            <a:ext uri="{FF2B5EF4-FFF2-40B4-BE49-F238E27FC236}">
              <a16:creationId xmlns:a16="http://schemas.microsoft.com/office/drawing/2014/main" id="{7D9D1C77-C1F9-4CDD-8122-F771B66BE7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7" name="AutoShape 3" descr="(question)">
          <a:extLst>
            <a:ext uri="{FF2B5EF4-FFF2-40B4-BE49-F238E27FC236}">
              <a16:creationId xmlns:a16="http://schemas.microsoft.com/office/drawing/2014/main" id="{502878B3-C1BC-4AA8-923C-8ABC560C95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8" name="AutoShape 3" descr="(question)">
          <a:extLst>
            <a:ext uri="{FF2B5EF4-FFF2-40B4-BE49-F238E27FC236}">
              <a16:creationId xmlns:a16="http://schemas.microsoft.com/office/drawing/2014/main" id="{CCAD48CF-FDC9-45DD-AFD1-0DEF519119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59" name="AutoShape 3" descr="(question)">
          <a:extLst>
            <a:ext uri="{FF2B5EF4-FFF2-40B4-BE49-F238E27FC236}">
              <a16:creationId xmlns:a16="http://schemas.microsoft.com/office/drawing/2014/main" id="{DB4B6FEA-D7C9-4B6A-B98E-5FF7646B94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0" name="AutoShape 3" descr="(question)">
          <a:extLst>
            <a:ext uri="{FF2B5EF4-FFF2-40B4-BE49-F238E27FC236}">
              <a16:creationId xmlns:a16="http://schemas.microsoft.com/office/drawing/2014/main" id="{06FF247F-AD85-4295-99A6-F8905C1662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1" name="AutoShape 3" descr="(question)">
          <a:extLst>
            <a:ext uri="{FF2B5EF4-FFF2-40B4-BE49-F238E27FC236}">
              <a16:creationId xmlns:a16="http://schemas.microsoft.com/office/drawing/2014/main" id="{C8F633AF-FEAF-4BCE-BECE-95DBE063D0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2" name="AutoShape 3" descr="(question)">
          <a:extLst>
            <a:ext uri="{FF2B5EF4-FFF2-40B4-BE49-F238E27FC236}">
              <a16:creationId xmlns:a16="http://schemas.microsoft.com/office/drawing/2014/main" id="{85B8708B-96BE-4C36-B5EB-C542EF1140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3" name="AutoShape 3" descr="(question)">
          <a:extLst>
            <a:ext uri="{FF2B5EF4-FFF2-40B4-BE49-F238E27FC236}">
              <a16:creationId xmlns:a16="http://schemas.microsoft.com/office/drawing/2014/main" id="{74DD02A3-36B3-4D1E-824C-BA4B7C2FFA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4" name="AutoShape 3" descr="(question)">
          <a:extLst>
            <a:ext uri="{FF2B5EF4-FFF2-40B4-BE49-F238E27FC236}">
              <a16:creationId xmlns:a16="http://schemas.microsoft.com/office/drawing/2014/main" id="{DC407FB5-5EF5-4A3B-8902-3EBED65FE0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5" name="AutoShape 3" descr="(question)">
          <a:extLst>
            <a:ext uri="{FF2B5EF4-FFF2-40B4-BE49-F238E27FC236}">
              <a16:creationId xmlns:a16="http://schemas.microsoft.com/office/drawing/2014/main" id="{0F75707A-1543-4C3E-84CF-B8580461EA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6" name="AutoShape 3" descr="(question)">
          <a:extLst>
            <a:ext uri="{FF2B5EF4-FFF2-40B4-BE49-F238E27FC236}">
              <a16:creationId xmlns:a16="http://schemas.microsoft.com/office/drawing/2014/main" id="{00534503-8188-40ED-8D8F-A8D5E30B9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7" name="AutoShape 3" descr="(question)">
          <a:extLst>
            <a:ext uri="{FF2B5EF4-FFF2-40B4-BE49-F238E27FC236}">
              <a16:creationId xmlns:a16="http://schemas.microsoft.com/office/drawing/2014/main" id="{E7CB5B1C-BD9E-490E-8AE3-109F771950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8" name="AutoShape 3" descr="(question)">
          <a:extLst>
            <a:ext uri="{FF2B5EF4-FFF2-40B4-BE49-F238E27FC236}">
              <a16:creationId xmlns:a16="http://schemas.microsoft.com/office/drawing/2014/main" id="{77D8C86C-87A9-427F-9896-8B36A903C2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69" name="AutoShape 3" descr="(question)">
          <a:extLst>
            <a:ext uri="{FF2B5EF4-FFF2-40B4-BE49-F238E27FC236}">
              <a16:creationId xmlns:a16="http://schemas.microsoft.com/office/drawing/2014/main" id="{E8B1EADE-C968-4BE1-A626-E8582B71A5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0" name="AutoShape 3" descr="(question)">
          <a:extLst>
            <a:ext uri="{FF2B5EF4-FFF2-40B4-BE49-F238E27FC236}">
              <a16:creationId xmlns:a16="http://schemas.microsoft.com/office/drawing/2014/main" id="{D22A3EBB-D672-473E-BC6A-7E9B84ECC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1" name="AutoShape 3" descr="(question)">
          <a:extLst>
            <a:ext uri="{FF2B5EF4-FFF2-40B4-BE49-F238E27FC236}">
              <a16:creationId xmlns:a16="http://schemas.microsoft.com/office/drawing/2014/main" id="{C1968BC7-112C-4EAE-9596-E7CFB1EDFA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2" name="AutoShape 3" descr="(question)">
          <a:extLst>
            <a:ext uri="{FF2B5EF4-FFF2-40B4-BE49-F238E27FC236}">
              <a16:creationId xmlns:a16="http://schemas.microsoft.com/office/drawing/2014/main" id="{54DB2692-8071-4197-BE12-FC5202A7AD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3" name="AutoShape 3" descr="(question)">
          <a:extLst>
            <a:ext uri="{FF2B5EF4-FFF2-40B4-BE49-F238E27FC236}">
              <a16:creationId xmlns:a16="http://schemas.microsoft.com/office/drawing/2014/main" id="{8F8B2415-C627-45BF-A1F3-30A2FE6D60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4" name="AutoShape 3" descr="(question)">
          <a:extLst>
            <a:ext uri="{FF2B5EF4-FFF2-40B4-BE49-F238E27FC236}">
              <a16:creationId xmlns:a16="http://schemas.microsoft.com/office/drawing/2014/main" id="{A8BFCBEA-59F3-423B-90B0-E3F01DBE9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5" name="AutoShape 3" descr="(question)">
          <a:extLst>
            <a:ext uri="{FF2B5EF4-FFF2-40B4-BE49-F238E27FC236}">
              <a16:creationId xmlns:a16="http://schemas.microsoft.com/office/drawing/2014/main" id="{526C98C6-F14F-46EB-9CF8-CF1000C062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6" name="AutoShape 3" descr="(question)">
          <a:extLst>
            <a:ext uri="{FF2B5EF4-FFF2-40B4-BE49-F238E27FC236}">
              <a16:creationId xmlns:a16="http://schemas.microsoft.com/office/drawing/2014/main" id="{93DDA8B8-E19D-4550-AF72-F9FFB7FFFB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7" name="AutoShape 3" descr="(question)">
          <a:extLst>
            <a:ext uri="{FF2B5EF4-FFF2-40B4-BE49-F238E27FC236}">
              <a16:creationId xmlns:a16="http://schemas.microsoft.com/office/drawing/2014/main" id="{146844C7-C681-4356-BACC-2AFD00E64D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8" name="AutoShape 3" descr="(question)">
          <a:extLst>
            <a:ext uri="{FF2B5EF4-FFF2-40B4-BE49-F238E27FC236}">
              <a16:creationId xmlns:a16="http://schemas.microsoft.com/office/drawing/2014/main" id="{B160AD5B-AB74-4DE4-880B-635FE60439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79" name="AutoShape 3" descr="(question)">
          <a:extLst>
            <a:ext uri="{FF2B5EF4-FFF2-40B4-BE49-F238E27FC236}">
              <a16:creationId xmlns:a16="http://schemas.microsoft.com/office/drawing/2014/main" id="{76A9DBC6-9CC4-4517-87CA-AB20D87F7D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0" name="AutoShape 3" descr="(question)">
          <a:extLst>
            <a:ext uri="{FF2B5EF4-FFF2-40B4-BE49-F238E27FC236}">
              <a16:creationId xmlns:a16="http://schemas.microsoft.com/office/drawing/2014/main" id="{AD4E690E-9702-4122-AD17-9AE6D08240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1" name="AutoShape 3" descr="(question)">
          <a:extLst>
            <a:ext uri="{FF2B5EF4-FFF2-40B4-BE49-F238E27FC236}">
              <a16:creationId xmlns:a16="http://schemas.microsoft.com/office/drawing/2014/main" id="{2952FA30-0C99-4D32-A84C-AFB776A95E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2" name="AutoShape 3" descr="(question)">
          <a:extLst>
            <a:ext uri="{FF2B5EF4-FFF2-40B4-BE49-F238E27FC236}">
              <a16:creationId xmlns:a16="http://schemas.microsoft.com/office/drawing/2014/main" id="{B905C8C2-2FB8-46B3-8CF8-170877CF52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3" name="AutoShape 3" descr="(question)">
          <a:extLst>
            <a:ext uri="{FF2B5EF4-FFF2-40B4-BE49-F238E27FC236}">
              <a16:creationId xmlns:a16="http://schemas.microsoft.com/office/drawing/2014/main" id="{BFF17D4C-74B3-4E24-9506-5CB5DA0AF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4" name="AutoShape 3" descr="(question)">
          <a:extLst>
            <a:ext uri="{FF2B5EF4-FFF2-40B4-BE49-F238E27FC236}">
              <a16:creationId xmlns:a16="http://schemas.microsoft.com/office/drawing/2014/main" id="{D4626658-3B51-4796-BD88-F7874B92B9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5" name="AutoShape 3" descr="(question)">
          <a:extLst>
            <a:ext uri="{FF2B5EF4-FFF2-40B4-BE49-F238E27FC236}">
              <a16:creationId xmlns:a16="http://schemas.microsoft.com/office/drawing/2014/main" id="{3B1D76D6-4AE0-40A5-ADF8-37ADE2610B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6" name="AutoShape 3" descr="(question)">
          <a:extLst>
            <a:ext uri="{FF2B5EF4-FFF2-40B4-BE49-F238E27FC236}">
              <a16:creationId xmlns:a16="http://schemas.microsoft.com/office/drawing/2014/main" id="{AEC43E86-970C-419A-BC95-96D3E382AA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7" name="AutoShape 3" descr="(question)">
          <a:extLst>
            <a:ext uri="{FF2B5EF4-FFF2-40B4-BE49-F238E27FC236}">
              <a16:creationId xmlns:a16="http://schemas.microsoft.com/office/drawing/2014/main" id="{52EF06EB-14A3-4CDF-A4C7-3985CCF410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8" name="AutoShape 3" descr="(question)">
          <a:extLst>
            <a:ext uri="{FF2B5EF4-FFF2-40B4-BE49-F238E27FC236}">
              <a16:creationId xmlns:a16="http://schemas.microsoft.com/office/drawing/2014/main" id="{4386232B-DF53-44B7-A83C-D7EBD852D7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89" name="AutoShape 3" descr="(question)">
          <a:extLst>
            <a:ext uri="{FF2B5EF4-FFF2-40B4-BE49-F238E27FC236}">
              <a16:creationId xmlns:a16="http://schemas.microsoft.com/office/drawing/2014/main" id="{B49E4057-6CAC-49FD-89F7-D2F29C0D4A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0" name="AutoShape 3" descr="(question)">
          <a:extLst>
            <a:ext uri="{FF2B5EF4-FFF2-40B4-BE49-F238E27FC236}">
              <a16:creationId xmlns:a16="http://schemas.microsoft.com/office/drawing/2014/main" id="{3745BF2C-0DCE-4550-AD4B-5CDDBE010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1" name="AutoShape 3" descr="(question)">
          <a:extLst>
            <a:ext uri="{FF2B5EF4-FFF2-40B4-BE49-F238E27FC236}">
              <a16:creationId xmlns:a16="http://schemas.microsoft.com/office/drawing/2014/main" id="{8EA496EF-ACFC-473B-971C-A02975A784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2" name="AutoShape 3" descr="(question)">
          <a:extLst>
            <a:ext uri="{FF2B5EF4-FFF2-40B4-BE49-F238E27FC236}">
              <a16:creationId xmlns:a16="http://schemas.microsoft.com/office/drawing/2014/main" id="{B5185AED-70C0-4FCD-AED8-43A202ED2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3" name="AutoShape 3" descr="(question)">
          <a:extLst>
            <a:ext uri="{FF2B5EF4-FFF2-40B4-BE49-F238E27FC236}">
              <a16:creationId xmlns:a16="http://schemas.microsoft.com/office/drawing/2014/main" id="{95E5F333-D205-43C8-9E2D-C5E5E525CA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4" name="AutoShape 3" descr="(question)">
          <a:extLst>
            <a:ext uri="{FF2B5EF4-FFF2-40B4-BE49-F238E27FC236}">
              <a16:creationId xmlns:a16="http://schemas.microsoft.com/office/drawing/2014/main" id="{2F37930A-9E1F-4D6C-97A3-CE9BA71D1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5" name="AutoShape 3" descr="(question)">
          <a:extLst>
            <a:ext uri="{FF2B5EF4-FFF2-40B4-BE49-F238E27FC236}">
              <a16:creationId xmlns:a16="http://schemas.microsoft.com/office/drawing/2014/main" id="{14CCEB0B-B11C-45C4-B698-4C9BFF0313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6" name="AutoShape 3" descr="(question)">
          <a:extLst>
            <a:ext uri="{FF2B5EF4-FFF2-40B4-BE49-F238E27FC236}">
              <a16:creationId xmlns:a16="http://schemas.microsoft.com/office/drawing/2014/main" id="{11143A58-1EF9-49C4-A0B9-1EF9563572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7" name="AutoShape 3" descr="(question)">
          <a:extLst>
            <a:ext uri="{FF2B5EF4-FFF2-40B4-BE49-F238E27FC236}">
              <a16:creationId xmlns:a16="http://schemas.microsoft.com/office/drawing/2014/main" id="{1DED337F-2ED5-4B1E-B4EF-0E57A9A606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8" name="AutoShape 3" descr="(question)">
          <a:extLst>
            <a:ext uri="{FF2B5EF4-FFF2-40B4-BE49-F238E27FC236}">
              <a16:creationId xmlns:a16="http://schemas.microsoft.com/office/drawing/2014/main" id="{87D5A671-D5AE-40D8-B0BC-3A3EEC800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499" name="AutoShape 3" descr="(question)">
          <a:extLst>
            <a:ext uri="{FF2B5EF4-FFF2-40B4-BE49-F238E27FC236}">
              <a16:creationId xmlns:a16="http://schemas.microsoft.com/office/drawing/2014/main" id="{BC603519-2B14-4DBC-9F38-B9F36756A8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0" name="AutoShape 3" descr="(question)">
          <a:extLst>
            <a:ext uri="{FF2B5EF4-FFF2-40B4-BE49-F238E27FC236}">
              <a16:creationId xmlns:a16="http://schemas.microsoft.com/office/drawing/2014/main" id="{9155C8B8-DB68-4592-901D-3BFFC343B7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1" name="AutoShape 3" descr="(question)">
          <a:extLst>
            <a:ext uri="{FF2B5EF4-FFF2-40B4-BE49-F238E27FC236}">
              <a16:creationId xmlns:a16="http://schemas.microsoft.com/office/drawing/2014/main" id="{A7C248A6-ECB6-4ACF-B28C-CB6204FCCC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2" name="AutoShape 3" descr="(question)">
          <a:extLst>
            <a:ext uri="{FF2B5EF4-FFF2-40B4-BE49-F238E27FC236}">
              <a16:creationId xmlns:a16="http://schemas.microsoft.com/office/drawing/2014/main" id="{605271C3-FBBA-4007-A300-994B68A0E1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3" name="AutoShape 3" descr="(question)">
          <a:extLst>
            <a:ext uri="{FF2B5EF4-FFF2-40B4-BE49-F238E27FC236}">
              <a16:creationId xmlns:a16="http://schemas.microsoft.com/office/drawing/2014/main" id="{C9BC8B4F-2E27-4218-AC31-46AA9CC99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4" name="AutoShape 3" descr="(question)">
          <a:extLst>
            <a:ext uri="{FF2B5EF4-FFF2-40B4-BE49-F238E27FC236}">
              <a16:creationId xmlns:a16="http://schemas.microsoft.com/office/drawing/2014/main" id="{C14EDE4F-BC01-4890-834E-3881BEC400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5" name="AutoShape 3" descr="(question)">
          <a:extLst>
            <a:ext uri="{FF2B5EF4-FFF2-40B4-BE49-F238E27FC236}">
              <a16:creationId xmlns:a16="http://schemas.microsoft.com/office/drawing/2014/main" id="{A534E23A-9945-417C-BE94-099A468EC5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6" name="AutoShape 3" descr="(question)">
          <a:extLst>
            <a:ext uri="{FF2B5EF4-FFF2-40B4-BE49-F238E27FC236}">
              <a16:creationId xmlns:a16="http://schemas.microsoft.com/office/drawing/2014/main" id="{9A1516C3-F877-4D67-A0F5-8C396A9314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7" name="AutoShape 3" descr="(question)">
          <a:extLst>
            <a:ext uri="{FF2B5EF4-FFF2-40B4-BE49-F238E27FC236}">
              <a16:creationId xmlns:a16="http://schemas.microsoft.com/office/drawing/2014/main" id="{9BF3058A-0D29-4282-ABAC-6112B709C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8" name="AutoShape 3" descr="(question)">
          <a:extLst>
            <a:ext uri="{FF2B5EF4-FFF2-40B4-BE49-F238E27FC236}">
              <a16:creationId xmlns:a16="http://schemas.microsoft.com/office/drawing/2014/main" id="{A58AD7B5-3B0A-411F-8B7A-9F13B0EF06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09" name="AutoShape 3" descr="(question)">
          <a:extLst>
            <a:ext uri="{FF2B5EF4-FFF2-40B4-BE49-F238E27FC236}">
              <a16:creationId xmlns:a16="http://schemas.microsoft.com/office/drawing/2014/main" id="{437DA170-64EC-4A22-9319-F4C2A36BBF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0" name="AutoShape 3" descr="(question)">
          <a:extLst>
            <a:ext uri="{FF2B5EF4-FFF2-40B4-BE49-F238E27FC236}">
              <a16:creationId xmlns:a16="http://schemas.microsoft.com/office/drawing/2014/main" id="{EB231216-25B0-4B6B-8C78-24D2A706C7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1" name="AutoShape 3" descr="(question)">
          <a:extLst>
            <a:ext uri="{FF2B5EF4-FFF2-40B4-BE49-F238E27FC236}">
              <a16:creationId xmlns:a16="http://schemas.microsoft.com/office/drawing/2014/main" id="{0F34FEC7-F207-4E08-B371-45E8397979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2" name="AutoShape 3" descr="(question)">
          <a:extLst>
            <a:ext uri="{FF2B5EF4-FFF2-40B4-BE49-F238E27FC236}">
              <a16:creationId xmlns:a16="http://schemas.microsoft.com/office/drawing/2014/main" id="{645C98E5-CAD9-4078-B70D-A07274F0E5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3" name="AutoShape 3" descr="(question)">
          <a:extLst>
            <a:ext uri="{FF2B5EF4-FFF2-40B4-BE49-F238E27FC236}">
              <a16:creationId xmlns:a16="http://schemas.microsoft.com/office/drawing/2014/main" id="{2216E620-4FD2-4F5B-91CE-28B7B92D8D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4" name="AutoShape 3" descr="(question)">
          <a:extLst>
            <a:ext uri="{FF2B5EF4-FFF2-40B4-BE49-F238E27FC236}">
              <a16:creationId xmlns:a16="http://schemas.microsoft.com/office/drawing/2014/main" id="{9B048C47-8576-4B72-977F-88352F245E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5" name="AutoShape 3" descr="(question)">
          <a:extLst>
            <a:ext uri="{FF2B5EF4-FFF2-40B4-BE49-F238E27FC236}">
              <a16:creationId xmlns:a16="http://schemas.microsoft.com/office/drawing/2014/main" id="{7FE9C1C9-B340-4974-828F-E86B22269D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6" name="AutoShape 3" descr="(question)">
          <a:extLst>
            <a:ext uri="{FF2B5EF4-FFF2-40B4-BE49-F238E27FC236}">
              <a16:creationId xmlns:a16="http://schemas.microsoft.com/office/drawing/2014/main" id="{CDD04E2A-AC0D-4835-B5A6-C31ED70BB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7" name="AutoShape 3" descr="(question)">
          <a:extLst>
            <a:ext uri="{FF2B5EF4-FFF2-40B4-BE49-F238E27FC236}">
              <a16:creationId xmlns:a16="http://schemas.microsoft.com/office/drawing/2014/main" id="{72C4518B-46AC-4ADA-A9EC-FA01BE27AC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8" name="AutoShape 3" descr="(question)">
          <a:extLst>
            <a:ext uri="{FF2B5EF4-FFF2-40B4-BE49-F238E27FC236}">
              <a16:creationId xmlns:a16="http://schemas.microsoft.com/office/drawing/2014/main" id="{F0450DB5-821A-4108-B1BA-5CA5007B30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19" name="AutoShape 3" descr="(question)">
          <a:extLst>
            <a:ext uri="{FF2B5EF4-FFF2-40B4-BE49-F238E27FC236}">
              <a16:creationId xmlns:a16="http://schemas.microsoft.com/office/drawing/2014/main" id="{3AFAFADB-AE19-4E72-A8ED-6297EB5412A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0" name="AutoShape 3" descr="(question)">
          <a:extLst>
            <a:ext uri="{FF2B5EF4-FFF2-40B4-BE49-F238E27FC236}">
              <a16:creationId xmlns:a16="http://schemas.microsoft.com/office/drawing/2014/main" id="{C8858249-6C75-4280-814A-ECEF379982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1" name="AutoShape 3" descr="(question)">
          <a:extLst>
            <a:ext uri="{FF2B5EF4-FFF2-40B4-BE49-F238E27FC236}">
              <a16:creationId xmlns:a16="http://schemas.microsoft.com/office/drawing/2014/main" id="{665959B8-2081-459D-AC39-EBF9322D6C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2" name="AutoShape 3" descr="(question)">
          <a:extLst>
            <a:ext uri="{FF2B5EF4-FFF2-40B4-BE49-F238E27FC236}">
              <a16:creationId xmlns:a16="http://schemas.microsoft.com/office/drawing/2014/main" id="{A00EF206-2C9B-49C9-9A48-DFD858690E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3" name="AutoShape 3" descr="(question)">
          <a:extLst>
            <a:ext uri="{FF2B5EF4-FFF2-40B4-BE49-F238E27FC236}">
              <a16:creationId xmlns:a16="http://schemas.microsoft.com/office/drawing/2014/main" id="{88D67EE2-1625-425C-A3D8-7BB0244261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4" name="AutoShape 3" descr="(question)">
          <a:extLst>
            <a:ext uri="{FF2B5EF4-FFF2-40B4-BE49-F238E27FC236}">
              <a16:creationId xmlns:a16="http://schemas.microsoft.com/office/drawing/2014/main" id="{8F12140A-B697-4222-93F9-D6F09AC088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5" name="AutoShape 3" descr="(question)">
          <a:extLst>
            <a:ext uri="{FF2B5EF4-FFF2-40B4-BE49-F238E27FC236}">
              <a16:creationId xmlns:a16="http://schemas.microsoft.com/office/drawing/2014/main" id="{5639120B-8E6B-4471-BE47-9691289A5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6" name="AutoShape 3" descr="(question)">
          <a:extLst>
            <a:ext uri="{FF2B5EF4-FFF2-40B4-BE49-F238E27FC236}">
              <a16:creationId xmlns:a16="http://schemas.microsoft.com/office/drawing/2014/main" id="{FF40F345-1AB2-4EFF-B78A-BB98128C99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7" name="AutoShape 3" descr="(question)">
          <a:extLst>
            <a:ext uri="{FF2B5EF4-FFF2-40B4-BE49-F238E27FC236}">
              <a16:creationId xmlns:a16="http://schemas.microsoft.com/office/drawing/2014/main" id="{E37063D2-0B98-4CF8-B8B3-B19B7F7E21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8" name="AutoShape 3" descr="(question)">
          <a:extLst>
            <a:ext uri="{FF2B5EF4-FFF2-40B4-BE49-F238E27FC236}">
              <a16:creationId xmlns:a16="http://schemas.microsoft.com/office/drawing/2014/main" id="{BE7DDCD2-CF4B-4939-A4C0-5221D300D9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29" name="AutoShape 3" descr="(question)">
          <a:extLst>
            <a:ext uri="{FF2B5EF4-FFF2-40B4-BE49-F238E27FC236}">
              <a16:creationId xmlns:a16="http://schemas.microsoft.com/office/drawing/2014/main" id="{8F4A4090-6914-4329-82EB-FA0B56FA85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0" name="AutoShape 3" descr="(question)">
          <a:extLst>
            <a:ext uri="{FF2B5EF4-FFF2-40B4-BE49-F238E27FC236}">
              <a16:creationId xmlns:a16="http://schemas.microsoft.com/office/drawing/2014/main" id="{B51FBF1A-6D57-4D1F-8393-E2377CB3E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1" name="AutoShape 3" descr="(question)">
          <a:extLst>
            <a:ext uri="{FF2B5EF4-FFF2-40B4-BE49-F238E27FC236}">
              <a16:creationId xmlns:a16="http://schemas.microsoft.com/office/drawing/2014/main" id="{5C047A92-33B9-4948-A2B2-99CE5C2D89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2" name="AutoShape 3" descr="(question)">
          <a:extLst>
            <a:ext uri="{FF2B5EF4-FFF2-40B4-BE49-F238E27FC236}">
              <a16:creationId xmlns:a16="http://schemas.microsoft.com/office/drawing/2014/main" id="{27117275-DF3B-429C-8FDF-FB332F8A9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3" name="AutoShape 3" descr="(question)">
          <a:extLst>
            <a:ext uri="{FF2B5EF4-FFF2-40B4-BE49-F238E27FC236}">
              <a16:creationId xmlns:a16="http://schemas.microsoft.com/office/drawing/2014/main" id="{1FE328A8-6CE5-46A5-B427-D7FA531E0E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4" name="AutoShape 3" descr="(question)">
          <a:extLst>
            <a:ext uri="{FF2B5EF4-FFF2-40B4-BE49-F238E27FC236}">
              <a16:creationId xmlns:a16="http://schemas.microsoft.com/office/drawing/2014/main" id="{2196F115-3931-4AD5-A3B8-BD30D53671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5" name="AutoShape 3" descr="(question)">
          <a:extLst>
            <a:ext uri="{FF2B5EF4-FFF2-40B4-BE49-F238E27FC236}">
              <a16:creationId xmlns:a16="http://schemas.microsoft.com/office/drawing/2014/main" id="{9C567D21-2232-4C22-93E4-6E8C8E425B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6" name="AutoShape 3" descr="(question)">
          <a:extLst>
            <a:ext uri="{FF2B5EF4-FFF2-40B4-BE49-F238E27FC236}">
              <a16:creationId xmlns:a16="http://schemas.microsoft.com/office/drawing/2014/main" id="{3C60B9F4-DB79-4508-B6A7-7B3E37397C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7" name="AutoShape 3" descr="(question)">
          <a:extLst>
            <a:ext uri="{FF2B5EF4-FFF2-40B4-BE49-F238E27FC236}">
              <a16:creationId xmlns:a16="http://schemas.microsoft.com/office/drawing/2014/main" id="{161290C0-8093-4D64-96D1-D03FA75719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8" name="AutoShape 3" descr="(question)">
          <a:extLst>
            <a:ext uri="{FF2B5EF4-FFF2-40B4-BE49-F238E27FC236}">
              <a16:creationId xmlns:a16="http://schemas.microsoft.com/office/drawing/2014/main" id="{6A0222B6-626E-4028-9300-EA221E6F3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39" name="AutoShape 3" descr="(question)">
          <a:extLst>
            <a:ext uri="{FF2B5EF4-FFF2-40B4-BE49-F238E27FC236}">
              <a16:creationId xmlns:a16="http://schemas.microsoft.com/office/drawing/2014/main" id="{5548568A-E762-454D-A423-020D7C2F19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0" name="AutoShape 3" descr="(question)">
          <a:extLst>
            <a:ext uri="{FF2B5EF4-FFF2-40B4-BE49-F238E27FC236}">
              <a16:creationId xmlns:a16="http://schemas.microsoft.com/office/drawing/2014/main" id="{6FE7CB76-E086-42FC-83E7-524864C05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1" name="AutoShape 3" descr="(question)">
          <a:extLst>
            <a:ext uri="{FF2B5EF4-FFF2-40B4-BE49-F238E27FC236}">
              <a16:creationId xmlns:a16="http://schemas.microsoft.com/office/drawing/2014/main" id="{F1071842-A282-4DDB-B7FF-DCF3E42593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2" name="AutoShape 3" descr="(question)">
          <a:extLst>
            <a:ext uri="{FF2B5EF4-FFF2-40B4-BE49-F238E27FC236}">
              <a16:creationId xmlns:a16="http://schemas.microsoft.com/office/drawing/2014/main" id="{7E14AC1D-D1A5-4B0E-BC33-2ABDC19F59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3" name="AutoShape 3" descr="(question)">
          <a:extLst>
            <a:ext uri="{FF2B5EF4-FFF2-40B4-BE49-F238E27FC236}">
              <a16:creationId xmlns:a16="http://schemas.microsoft.com/office/drawing/2014/main" id="{26B9D516-C92D-4FA6-93F3-E9938A755A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4" name="AutoShape 3" descr="(question)">
          <a:extLst>
            <a:ext uri="{FF2B5EF4-FFF2-40B4-BE49-F238E27FC236}">
              <a16:creationId xmlns:a16="http://schemas.microsoft.com/office/drawing/2014/main" id="{1B069EBD-9AC1-4EAC-BA1E-F95580A6DC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5" name="AutoShape 3" descr="(question)">
          <a:extLst>
            <a:ext uri="{FF2B5EF4-FFF2-40B4-BE49-F238E27FC236}">
              <a16:creationId xmlns:a16="http://schemas.microsoft.com/office/drawing/2014/main" id="{7D9163F2-B397-4F49-AB71-6B6796591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6" name="AutoShape 3" descr="(question)">
          <a:extLst>
            <a:ext uri="{FF2B5EF4-FFF2-40B4-BE49-F238E27FC236}">
              <a16:creationId xmlns:a16="http://schemas.microsoft.com/office/drawing/2014/main" id="{A83A68DB-70FF-48D0-A03F-54FB516555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7" name="AutoShape 3" descr="(question)">
          <a:extLst>
            <a:ext uri="{FF2B5EF4-FFF2-40B4-BE49-F238E27FC236}">
              <a16:creationId xmlns:a16="http://schemas.microsoft.com/office/drawing/2014/main" id="{30137DC8-DC2F-4334-B763-070DE3B69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8" name="AutoShape 3" descr="(question)">
          <a:extLst>
            <a:ext uri="{FF2B5EF4-FFF2-40B4-BE49-F238E27FC236}">
              <a16:creationId xmlns:a16="http://schemas.microsoft.com/office/drawing/2014/main" id="{DAC58BEF-004B-4DFE-96E5-C82E3ECD4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49" name="AutoShape 3" descr="(question)">
          <a:extLst>
            <a:ext uri="{FF2B5EF4-FFF2-40B4-BE49-F238E27FC236}">
              <a16:creationId xmlns:a16="http://schemas.microsoft.com/office/drawing/2014/main" id="{AE1CE0C3-A4C4-45F9-8824-92961A7C56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0" name="AutoShape 3" descr="(question)">
          <a:extLst>
            <a:ext uri="{FF2B5EF4-FFF2-40B4-BE49-F238E27FC236}">
              <a16:creationId xmlns:a16="http://schemas.microsoft.com/office/drawing/2014/main" id="{2488B1E5-39A5-4BFD-89D0-52032C38B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1" name="AutoShape 3" descr="(question)">
          <a:extLst>
            <a:ext uri="{FF2B5EF4-FFF2-40B4-BE49-F238E27FC236}">
              <a16:creationId xmlns:a16="http://schemas.microsoft.com/office/drawing/2014/main" id="{168124C4-1F92-45A6-A1A6-F9C7900F4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2" name="AutoShape 3" descr="(question)">
          <a:extLst>
            <a:ext uri="{FF2B5EF4-FFF2-40B4-BE49-F238E27FC236}">
              <a16:creationId xmlns:a16="http://schemas.microsoft.com/office/drawing/2014/main" id="{A432110B-CBDA-486E-8EEE-3E55D42CD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3" name="AutoShape 3" descr="(question)">
          <a:extLst>
            <a:ext uri="{FF2B5EF4-FFF2-40B4-BE49-F238E27FC236}">
              <a16:creationId xmlns:a16="http://schemas.microsoft.com/office/drawing/2014/main" id="{341E75CD-9DD0-440D-AA3F-166E4FE0A6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4" name="AutoShape 3" descr="(question)">
          <a:extLst>
            <a:ext uri="{FF2B5EF4-FFF2-40B4-BE49-F238E27FC236}">
              <a16:creationId xmlns:a16="http://schemas.microsoft.com/office/drawing/2014/main" id="{2EFAB53C-45BC-4BDF-BB9A-55AEDE298D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5" name="AutoShape 3" descr="(question)">
          <a:extLst>
            <a:ext uri="{FF2B5EF4-FFF2-40B4-BE49-F238E27FC236}">
              <a16:creationId xmlns:a16="http://schemas.microsoft.com/office/drawing/2014/main" id="{275D526A-946E-4A87-AA23-734A85833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6" name="AutoShape 3" descr="(question)">
          <a:extLst>
            <a:ext uri="{FF2B5EF4-FFF2-40B4-BE49-F238E27FC236}">
              <a16:creationId xmlns:a16="http://schemas.microsoft.com/office/drawing/2014/main" id="{A9766C6F-18C2-48BF-A91B-8E5E2352E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7" name="AutoShape 3" descr="(question)">
          <a:extLst>
            <a:ext uri="{FF2B5EF4-FFF2-40B4-BE49-F238E27FC236}">
              <a16:creationId xmlns:a16="http://schemas.microsoft.com/office/drawing/2014/main" id="{42468E63-A131-47C8-BBB3-56920A5A5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8" name="AutoShape 3" descr="(question)">
          <a:extLst>
            <a:ext uri="{FF2B5EF4-FFF2-40B4-BE49-F238E27FC236}">
              <a16:creationId xmlns:a16="http://schemas.microsoft.com/office/drawing/2014/main" id="{FB452712-DCE1-45BC-A167-2C6297685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59" name="AutoShape 3" descr="(question)">
          <a:extLst>
            <a:ext uri="{FF2B5EF4-FFF2-40B4-BE49-F238E27FC236}">
              <a16:creationId xmlns:a16="http://schemas.microsoft.com/office/drawing/2014/main" id="{2CEF8084-F873-436E-9E58-0D6C0E196F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0" name="AutoShape 3" descr="(question)">
          <a:extLst>
            <a:ext uri="{FF2B5EF4-FFF2-40B4-BE49-F238E27FC236}">
              <a16:creationId xmlns:a16="http://schemas.microsoft.com/office/drawing/2014/main" id="{3D21157F-961E-432E-8F22-C8DCD0FACF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1" name="AutoShape 3" descr="(question)">
          <a:extLst>
            <a:ext uri="{FF2B5EF4-FFF2-40B4-BE49-F238E27FC236}">
              <a16:creationId xmlns:a16="http://schemas.microsoft.com/office/drawing/2014/main" id="{67E22293-3DA6-4527-97E3-34A7C751E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2" name="AutoShape 3" descr="(question)">
          <a:extLst>
            <a:ext uri="{FF2B5EF4-FFF2-40B4-BE49-F238E27FC236}">
              <a16:creationId xmlns:a16="http://schemas.microsoft.com/office/drawing/2014/main" id="{269B36C1-F67E-4551-935D-F30DCDC009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3" name="AutoShape 3" descr="(question)">
          <a:extLst>
            <a:ext uri="{FF2B5EF4-FFF2-40B4-BE49-F238E27FC236}">
              <a16:creationId xmlns:a16="http://schemas.microsoft.com/office/drawing/2014/main" id="{342CA3C7-13A2-4614-9552-882EEEEA1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4" name="AutoShape 3" descr="(question)">
          <a:extLst>
            <a:ext uri="{FF2B5EF4-FFF2-40B4-BE49-F238E27FC236}">
              <a16:creationId xmlns:a16="http://schemas.microsoft.com/office/drawing/2014/main" id="{406EFB0B-C6F8-42DA-BD40-E2F99DDCFF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5" name="AutoShape 3" descr="(question)">
          <a:extLst>
            <a:ext uri="{FF2B5EF4-FFF2-40B4-BE49-F238E27FC236}">
              <a16:creationId xmlns:a16="http://schemas.microsoft.com/office/drawing/2014/main" id="{A5E08D46-A635-4821-BA32-A59D758C78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6" name="AutoShape 3" descr="(question)">
          <a:extLst>
            <a:ext uri="{FF2B5EF4-FFF2-40B4-BE49-F238E27FC236}">
              <a16:creationId xmlns:a16="http://schemas.microsoft.com/office/drawing/2014/main" id="{06FDC671-253B-41E3-A3DD-2E0FBD3296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7" name="AutoShape 3" descr="(question)">
          <a:extLst>
            <a:ext uri="{FF2B5EF4-FFF2-40B4-BE49-F238E27FC236}">
              <a16:creationId xmlns:a16="http://schemas.microsoft.com/office/drawing/2014/main" id="{36ED613F-FEF8-497B-A00F-6575CD7083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8" name="AutoShape 3" descr="(question)">
          <a:extLst>
            <a:ext uri="{FF2B5EF4-FFF2-40B4-BE49-F238E27FC236}">
              <a16:creationId xmlns:a16="http://schemas.microsoft.com/office/drawing/2014/main" id="{BFD1FD34-38B1-46BE-AD8B-49672F9CEC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69" name="AutoShape 3" descr="(question)">
          <a:extLst>
            <a:ext uri="{FF2B5EF4-FFF2-40B4-BE49-F238E27FC236}">
              <a16:creationId xmlns:a16="http://schemas.microsoft.com/office/drawing/2014/main" id="{5F6248F2-E58E-4ADC-A5E3-6991CE7A49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0" name="AutoShape 3" descr="(question)">
          <a:extLst>
            <a:ext uri="{FF2B5EF4-FFF2-40B4-BE49-F238E27FC236}">
              <a16:creationId xmlns:a16="http://schemas.microsoft.com/office/drawing/2014/main" id="{BCD51EA0-063B-4E73-B5D3-3534176FA6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1" name="AutoShape 3" descr="(question)">
          <a:extLst>
            <a:ext uri="{FF2B5EF4-FFF2-40B4-BE49-F238E27FC236}">
              <a16:creationId xmlns:a16="http://schemas.microsoft.com/office/drawing/2014/main" id="{F2B85840-9957-407F-99AE-B8A4CDCE38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2" name="AutoShape 3" descr="(question)">
          <a:extLst>
            <a:ext uri="{FF2B5EF4-FFF2-40B4-BE49-F238E27FC236}">
              <a16:creationId xmlns:a16="http://schemas.microsoft.com/office/drawing/2014/main" id="{BF2A9815-E1FF-40B7-96F0-33D0D0E922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3" name="AutoShape 3" descr="(question)">
          <a:extLst>
            <a:ext uri="{FF2B5EF4-FFF2-40B4-BE49-F238E27FC236}">
              <a16:creationId xmlns:a16="http://schemas.microsoft.com/office/drawing/2014/main" id="{51AE4CDA-F546-4376-956A-79FE622B8B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4" name="AutoShape 3" descr="(question)">
          <a:extLst>
            <a:ext uri="{FF2B5EF4-FFF2-40B4-BE49-F238E27FC236}">
              <a16:creationId xmlns:a16="http://schemas.microsoft.com/office/drawing/2014/main" id="{2F9CD668-16EA-46AD-A483-E6F76239D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5" name="AutoShape 3" descr="(question)">
          <a:extLst>
            <a:ext uri="{FF2B5EF4-FFF2-40B4-BE49-F238E27FC236}">
              <a16:creationId xmlns:a16="http://schemas.microsoft.com/office/drawing/2014/main" id="{B0C48320-77DE-4F48-9407-E003EBFA49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6" name="AutoShape 3" descr="(question)">
          <a:extLst>
            <a:ext uri="{FF2B5EF4-FFF2-40B4-BE49-F238E27FC236}">
              <a16:creationId xmlns:a16="http://schemas.microsoft.com/office/drawing/2014/main" id="{A1F443B4-0153-4C65-829E-8187A6AD51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7" name="AutoShape 3" descr="(question)">
          <a:extLst>
            <a:ext uri="{FF2B5EF4-FFF2-40B4-BE49-F238E27FC236}">
              <a16:creationId xmlns:a16="http://schemas.microsoft.com/office/drawing/2014/main" id="{20F05705-5DD0-4A3C-85B9-C62A81482C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8" name="AutoShape 3" descr="(question)">
          <a:extLst>
            <a:ext uri="{FF2B5EF4-FFF2-40B4-BE49-F238E27FC236}">
              <a16:creationId xmlns:a16="http://schemas.microsoft.com/office/drawing/2014/main" id="{AD5D2905-F150-4C3C-8F0E-7119C4615A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79" name="AutoShape 3" descr="(question)">
          <a:extLst>
            <a:ext uri="{FF2B5EF4-FFF2-40B4-BE49-F238E27FC236}">
              <a16:creationId xmlns:a16="http://schemas.microsoft.com/office/drawing/2014/main" id="{2AA45D9F-7549-4FAE-A2D3-5D6F9F022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0" name="AutoShape 3" descr="(question)">
          <a:extLst>
            <a:ext uri="{FF2B5EF4-FFF2-40B4-BE49-F238E27FC236}">
              <a16:creationId xmlns:a16="http://schemas.microsoft.com/office/drawing/2014/main" id="{FBA5BBBE-2E8A-47B6-96F0-339DDC8D8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1" name="AutoShape 3" descr="(question)">
          <a:extLst>
            <a:ext uri="{FF2B5EF4-FFF2-40B4-BE49-F238E27FC236}">
              <a16:creationId xmlns:a16="http://schemas.microsoft.com/office/drawing/2014/main" id="{8E555606-1A9A-4B43-B841-388DF6488E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2" name="AutoShape 3" descr="(question)">
          <a:extLst>
            <a:ext uri="{FF2B5EF4-FFF2-40B4-BE49-F238E27FC236}">
              <a16:creationId xmlns:a16="http://schemas.microsoft.com/office/drawing/2014/main" id="{90980CF8-C68B-4ACE-9F1A-9BC99BE0F8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3" name="AutoShape 3" descr="(question)">
          <a:extLst>
            <a:ext uri="{FF2B5EF4-FFF2-40B4-BE49-F238E27FC236}">
              <a16:creationId xmlns:a16="http://schemas.microsoft.com/office/drawing/2014/main" id="{8DE4B65B-2D8A-447F-8036-B87642406F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4" name="AutoShape 3" descr="(question)">
          <a:extLst>
            <a:ext uri="{FF2B5EF4-FFF2-40B4-BE49-F238E27FC236}">
              <a16:creationId xmlns:a16="http://schemas.microsoft.com/office/drawing/2014/main" id="{F455B4C9-47EA-464F-A8D4-6B58EC3595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5" name="AutoShape 3" descr="(question)">
          <a:extLst>
            <a:ext uri="{FF2B5EF4-FFF2-40B4-BE49-F238E27FC236}">
              <a16:creationId xmlns:a16="http://schemas.microsoft.com/office/drawing/2014/main" id="{4478DFDA-6BFA-48E8-9C45-782F138766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6" name="AutoShape 3" descr="(question)">
          <a:extLst>
            <a:ext uri="{FF2B5EF4-FFF2-40B4-BE49-F238E27FC236}">
              <a16:creationId xmlns:a16="http://schemas.microsoft.com/office/drawing/2014/main" id="{0AA0680C-5A79-41F4-946D-3AFFEE048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7" name="AutoShape 3" descr="(question)">
          <a:extLst>
            <a:ext uri="{FF2B5EF4-FFF2-40B4-BE49-F238E27FC236}">
              <a16:creationId xmlns:a16="http://schemas.microsoft.com/office/drawing/2014/main" id="{8361E8FD-17C0-4EBD-B0EB-6D60E3D97E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8" name="AutoShape 3" descr="(question)">
          <a:extLst>
            <a:ext uri="{FF2B5EF4-FFF2-40B4-BE49-F238E27FC236}">
              <a16:creationId xmlns:a16="http://schemas.microsoft.com/office/drawing/2014/main" id="{FEE6731A-0473-463A-9945-BA71BE2AC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89" name="AutoShape 3" descr="(question)">
          <a:extLst>
            <a:ext uri="{FF2B5EF4-FFF2-40B4-BE49-F238E27FC236}">
              <a16:creationId xmlns:a16="http://schemas.microsoft.com/office/drawing/2014/main" id="{35FCDBF6-A130-4002-B50D-8391FC11AF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0" name="AutoShape 3" descr="(question)">
          <a:extLst>
            <a:ext uri="{FF2B5EF4-FFF2-40B4-BE49-F238E27FC236}">
              <a16:creationId xmlns:a16="http://schemas.microsoft.com/office/drawing/2014/main" id="{211415B7-5EDB-45B5-8250-7CE1AB9C83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1" name="AutoShape 3" descr="(question)">
          <a:extLst>
            <a:ext uri="{FF2B5EF4-FFF2-40B4-BE49-F238E27FC236}">
              <a16:creationId xmlns:a16="http://schemas.microsoft.com/office/drawing/2014/main" id="{37FE5A64-9990-47D1-B216-A67D73AAC2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2" name="AutoShape 3" descr="(question)">
          <a:extLst>
            <a:ext uri="{FF2B5EF4-FFF2-40B4-BE49-F238E27FC236}">
              <a16:creationId xmlns:a16="http://schemas.microsoft.com/office/drawing/2014/main" id="{EF2A27C8-1FE1-4153-AFE3-295B9D4590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3" name="AutoShape 3" descr="(question)">
          <a:extLst>
            <a:ext uri="{FF2B5EF4-FFF2-40B4-BE49-F238E27FC236}">
              <a16:creationId xmlns:a16="http://schemas.microsoft.com/office/drawing/2014/main" id="{41232817-46DE-48C8-B92C-CAA5251819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4" name="AutoShape 3" descr="(question)">
          <a:extLst>
            <a:ext uri="{FF2B5EF4-FFF2-40B4-BE49-F238E27FC236}">
              <a16:creationId xmlns:a16="http://schemas.microsoft.com/office/drawing/2014/main" id="{F0EE4E7B-A82C-48C7-90EF-B099842C9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5" name="AutoShape 3" descr="(question)">
          <a:extLst>
            <a:ext uri="{FF2B5EF4-FFF2-40B4-BE49-F238E27FC236}">
              <a16:creationId xmlns:a16="http://schemas.microsoft.com/office/drawing/2014/main" id="{31057BC7-66D8-414D-869F-8D7151D0C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6" name="AutoShape 3" descr="(question)">
          <a:extLst>
            <a:ext uri="{FF2B5EF4-FFF2-40B4-BE49-F238E27FC236}">
              <a16:creationId xmlns:a16="http://schemas.microsoft.com/office/drawing/2014/main" id="{B3DC0FA6-71CD-4599-BBF8-663C5487C5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7" name="AutoShape 3" descr="(question)">
          <a:extLst>
            <a:ext uri="{FF2B5EF4-FFF2-40B4-BE49-F238E27FC236}">
              <a16:creationId xmlns:a16="http://schemas.microsoft.com/office/drawing/2014/main" id="{9F2A1D76-6D5A-48D2-80C0-8B5833AAF1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8" name="AutoShape 3" descr="(question)">
          <a:extLst>
            <a:ext uri="{FF2B5EF4-FFF2-40B4-BE49-F238E27FC236}">
              <a16:creationId xmlns:a16="http://schemas.microsoft.com/office/drawing/2014/main" id="{22C24189-B599-4FF0-B969-59355FD6E8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599" name="AutoShape 3" descr="(question)">
          <a:extLst>
            <a:ext uri="{FF2B5EF4-FFF2-40B4-BE49-F238E27FC236}">
              <a16:creationId xmlns:a16="http://schemas.microsoft.com/office/drawing/2014/main" id="{403331ED-9652-415B-A3E5-E8FBB1E69B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0" name="AutoShape 3" descr="(question)">
          <a:extLst>
            <a:ext uri="{FF2B5EF4-FFF2-40B4-BE49-F238E27FC236}">
              <a16:creationId xmlns:a16="http://schemas.microsoft.com/office/drawing/2014/main" id="{AD123A9F-2260-4244-AAA6-A7050D945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1" name="AutoShape 3" descr="(question)">
          <a:extLst>
            <a:ext uri="{FF2B5EF4-FFF2-40B4-BE49-F238E27FC236}">
              <a16:creationId xmlns:a16="http://schemas.microsoft.com/office/drawing/2014/main" id="{11B39848-4D97-45F7-8CE3-64F7F14132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2" name="AutoShape 3" descr="(question)">
          <a:extLst>
            <a:ext uri="{FF2B5EF4-FFF2-40B4-BE49-F238E27FC236}">
              <a16:creationId xmlns:a16="http://schemas.microsoft.com/office/drawing/2014/main" id="{4E3A0C93-0FB0-45A0-B5EE-7B35C07299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3" name="AutoShape 3" descr="(question)">
          <a:extLst>
            <a:ext uri="{FF2B5EF4-FFF2-40B4-BE49-F238E27FC236}">
              <a16:creationId xmlns:a16="http://schemas.microsoft.com/office/drawing/2014/main" id="{C0B0C64C-D374-4144-AB79-B6D4A4A2F8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4" name="AutoShape 3" descr="(question)">
          <a:extLst>
            <a:ext uri="{FF2B5EF4-FFF2-40B4-BE49-F238E27FC236}">
              <a16:creationId xmlns:a16="http://schemas.microsoft.com/office/drawing/2014/main" id="{4F24E66C-5077-4CB7-A686-9775EBD6DA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5" name="AutoShape 3" descr="(question)">
          <a:extLst>
            <a:ext uri="{FF2B5EF4-FFF2-40B4-BE49-F238E27FC236}">
              <a16:creationId xmlns:a16="http://schemas.microsoft.com/office/drawing/2014/main" id="{7088A8B3-D34B-4E3D-AF3C-F92CB8BD2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6" name="AutoShape 3" descr="(question)">
          <a:extLst>
            <a:ext uri="{FF2B5EF4-FFF2-40B4-BE49-F238E27FC236}">
              <a16:creationId xmlns:a16="http://schemas.microsoft.com/office/drawing/2014/main" id="{FE40AFD7-3127-4850-B122-2E24E27AD4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7" name="AutoShape 3" descr="(question)">
          <a:extLst>
            <a:ext uri="{FF2B5EF4-FFF2-40B4-BE49-F238E27FC236}">
              <a16:creationId xmlns:a16="http://schemas.microsoft.com/office/drawing/2014/main" id="{850E0AC6-8203-4449-BBE9-CD849B096DE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8" name="AutoShape 3" descr="(question)">
          <a:extLst>
            <a:ext uri="{FF2B5EF4-FFF2-40B4-BE49-F238E27FC236}">
              <a16:creationId xmlns:a16="http://schemas.microsoft.com/office/drawing/2014/main" id="{A75001BE-7A5A-4E9A-83F2-F6CF36C7AC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09" name="AutoShape 3" descr="(question)">
          <a:extLst>
            <a:ext uri="{FF2B5EF4-FFF2-40B4-BE49-F238E27FC236}">
              <a16:creationId xmlns:a16="http://schemas.microsoft.com/office/drawing/2014/main" id="{0D817BB4-E688-4EE7-9BA3-8C93933C71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0" name="AutoShape 3" descr="(question)">
          <a:extLst>
            <a:ext uri="{FF2B5EF4-FFF2-40B4-BE49-F238E27FC236}">
              <a16:creationId xmlns:a16="http://schemas.microsoft.com/office/drawing/2014/main" id="{EC34D94D-E69D-4BE7-BC10-AF9FA65A7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1" name="AutoShape 3" descr="(question)">
          <a:extLst>
            <a:ext uri="{FF2B5EF4-FFF2-40B4-BE49-F238E27FC236}">
              <a16:creationId xmlns:a16="http://schemas.microsoft.com/office/drawing/2014/main" id="{974C5570-A8B4-4BFD-A559-58306815F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2" name="AutoShape 3" descr="(question)">
          <a:extLst>
            <a:ext uri="{FF2B5EF4-FFF2-40B4-BE49-F238E27FC236}">
              <a16:creationId xmlns:a16="http://schemas.microsoft.com/office/drawing/2014/main" id="{BD1B8697-51D9-4A33-842E-A9DAEF4976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3" name="AutoShape 3" descr="(question)">
          <a:extLst>
            <a:ext uri="{FF2B5EF4-FFF2-40B4-BE49-F238E27FC236}">
              <a16:creationId xmlns:a16="http://schemas.microsoft.com/office/drawing/2014/main" id="{4E903E0B-BEDA-4BB5-A05D-5FCC5A64B0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4" name="AutoShape 3" descr="(question)">
          <a:extLst>
            <a:ext uri="{FF2B5EF4-FFF2-40B4-BE49-F238E27FC236}">
              <a16:creationId xmlns:a16="http://schemas.microsoft.com/office/drawing/2014/main" id="{021AD3D1-5087-42B7-89A5-8C83AE66DE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5" name="AutoShape 3" descr="(question)">
          <a:extLst>
            <a:ext uri="{FF2B5EF4-FFF2-40B4-BE49-F238E27FC236}">
              <a16:creationId xmlns:a16="http://schemas.microsoft.com/office/drawing/2014/main" id="{992E18FE-60A3-4659-A740-86D23A9A76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6" name="AutoShape 3" descr="(question)">
          <a:extLst>
            <a:ext uri="{FF2B5EF4-FFF2-40B4-BE49-F238E27FC236}">
              <a16:creationId xmlns:a16="http://schemas.microsoft.com/office/drawing/2014/main" id="{7D87BBB6-4BEB-4404-B6FA-FEDD31B1C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7" name="AutoShape 3" descr="(question)">
          <a:extLst>
            <a:ext uri="{FF2B5EF4-FFF2-40B4-BE49-F238E27FC236}">
              <a16:creationId xmlns:a16="http://schemas.microsoft.com/office/drawing/2014/main" id="{E8FF8EFF-E01C-4CE8-ABCA-7D40B7CD93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8" name="AutoShape 3" descr="(question)">
          <a:extLst>
            <a:ext uri="{FF2B5EF4-FFF2-40B4-BE49-F238E27FC236}">
              <a16:creationId xmlns:a16="http://schemas.microsoft.com/office/drawing/2014/main" id="{0ED5065D-7042-4440-8116-9E20F4587C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19" name="AutoShape 3" descr="(question)">
          <a:extLst>
            <a:ext uri="{FF2B5EF4-FFF2-40B4-BE49-F238E27FC236}">
              <a16:creationId xmlns:a16="http://schemas.microsoft.com/office/drawing/2014/main" id="{E05C16F0-5F91-4BF4-B3D8-8D4513D37E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0" name="AutoShape 3" descr="(question)">
          <a:extLst>
            <a:ext uri="{FF2B5EF4-FFF2-40B4-BE49-F238E27FC236}">
              <a16:creationId xmlns:a16="http://schemas.microsoft.com/office/drawing/2014/main" id="{A52A1FBC-45F8-4038-8DBD-179907C40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1" name="AutoShape 3" descr="(question)">
          <a:extLst>
            <a:ext uri="{FF2B5EF4-FFF2-40B4-BE49-F238E27FC236}">
              <a16:creationId xmlns:a16="http://schemas.microsoft.com/office/drawing/2014/main" id="{45E9F52E-2477-45E3-A667-92FBF65AD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2" name="AutoShape 3" descr="(question)">
          <a:extLst>
            <a:ext uri="{FF2B5EF4-FFF2-40B4-BE49-F238E27FC236}">
              <a16:creationId xmlns:a16="http://schemas.microsoft.com/office/drawing/2014/main" id="{8F52676B-0B35-426A-80F4-2E8A1AE1C0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3" name="AutoShape 3" descr="(question)">
          <a:extLst>
            <a:ext uri="{FF2B5EF4-FFF2-40B4-BE49-F238E27FC236}">
              <a16:creationId xmlns:a16="http://schemas.microsoft.com/office/drawing/2014/main" id="{4970DB9F-4690-40AD-8143-A4150F71E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4" name="AutoShape 3" descr="(question)">
          <a:extLst>
            <a:ext uri="{FF2B5EF4-FFF2-40B4-BE49-F238E27FC236}">
              <a16:creationId xmlns:a16="http://schemas.microsoft.com/office/drawing/2014/main" id="{1A1E2526-75F2-4FEB-A0E6-5C2CB8028D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5" name="AutoShape 3" descr="(question)">
          <a:extLst>
            <a:ext uri="{FF2B5EF4-FFF2-40B4-BE49-F238E27FC236}">
              <a16:creationId xmlns:a16="http://schemas.microsoft.com/office/drawing/2014/main" id="{C88C60EC-AB5E-42D1-9040-6837234EEA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6" name="AutoShape 3" descr="(question)">
          <a:extLst>
            <a:ext uri="{FF2B5EF4-FFF2-40B4-BE49-F238E27FC236}">
              <a16:creationId xmlns:a16="http://schemas.microsoft.com/office/drawing/2014/main" id="{667F9E74-4B7D-4482-BCE3-80BCF0EF2C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7" name="AutoShape 3" descr="(question)">
          <a:extLst>
            <a:ext uri="{FF2B5EF4-FFF2-40B4-BE49-F238E27FC236}">
              <a16:creationId xmlns:a16="http://schemas.microsoft.com/office/drawing/2014/main" id="{588E80CA-36D3-4876-A792-AB248526D0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8" name="AutoShape 3" descr="(question)">
          <a:extLst>
            <a:ext uri="{FF2B5EF4-FFF2-40B4-BE49-F238E27FC236}">
              <a16:creationId xmlns:a16="http://schemas.microsoft.com/office/drawing/2014/main" id="{0E8D4736-459E-4FFC-B58B-0BEC978B1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29" name="AutoShape 3" descr="(question)">
          <a:extLst>
            <a:ext uri="{FF2B5EF4-FFF2-40B4-BE49-F238E27FC236}">
              <a16:creationId xmlns:a16="http://schemas.microsoft.com/office/drawing/2014/main" id="{33B118F0-8BDD-4BC6-96FE-84FFCEEED2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0" name="AutoShape 3" descr="(question)">
          <a:extLst>
            <a:ext uri="{FF2B5EF4-FFF2-40B4-BE49-F238E27FC236}">
              <a16:creationId xmlns:a16="http://schemas.microsoft.com/office/drawing/2014/main" id="{2C0948A6-EE23-4AB2-810F-89B567B6A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1" name="AutoShape 3" descr="(question)">
          <a:extLst>
            <a:ext uri="{FF2B5EF4-FFF2-40B4-BE49-F238E27FC236}">
              <a16:creationId xmlns:a16="http://schemas.microsoft.com/office/drawing/2014/main" id="{532F4F2E-02B5-4183-BE96-8B522A5C8E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2" name="AutoShape 3" descr="(question)">
          <a:extLst>
            <a:ext uri="{FF2B5EF4-FFF2-40B4-BE49-F238E27FC236}">
              <a16:creationId xmlns:a16="http://schemas.microsoft.com/office/drawing/2014/main" id="{BEF66D93-A259-45D2-AD5E-1EAD89C252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3" name="AutoShape 3" descr="(question)">
          <a:extLst>
            <a:ext uri="{FF2B5EF4-FFF2-40B4-BE49-F238E27FC236}">
              <a16:creationId xmlns:a16="http://schemas.microsoft.com/office/drawing/2014/main" id="{3B2F46F7-6370-4216-B913-DA9D00E04F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4" name="AutoShape 3" descr="(question)">
          <a:extLst>
            <a:ext uri="{FF2B5EF4-FFF2-40B4-BE49-F238E27FC236}">
              <a16:creationId xmlns:a16="http://schemas.microsoft.com/office/drawing/2014/main" id="{9FD22849-42EA-45E4-8C7B-4F5B6CCF5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5" name="AutoShape 3" descr="(question)">
          <a:extLst>
            <a:ext uri="{FF2B5EF4-FFF2-40B4-BE49-F238E27FC236}">
              <a16:creationId xmlns:a16="http://schemas.microsoft.com/office/drawing/2014/main" id="{DD4B88CE-3303-47F9-880F-BF209F78E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6" name="AutoShape 3" descr="(question)">
          <a:extLst>
            <a:ext uri="{FF2B5EF4-FFF2-40B4-BE49-F238E27FC236}">
              <a16:creationId xmlns:a16="http://schemas.microsoft.com/office/drawing/2014/main" id="{844DDD1A-DEA0-47C1-BF3B-2FB4464BB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7" name="AutoShape 3" descr="(question)">
          <a:extLst>
            <a:ext uri="{FF2B5EF4-FFF2-40B4-BE49-F238E27FC236}">
              <a16:creationId xmlns:a16="http://schemas.microsoft.com/office/drawing/2014/main" id="{BE32E227-FB56-423F-9E60-BC4246EAEC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8" name="AutoShape 3" descr="(question)">
          <a:extLst>
            <a:ext uri="{FF2B5EF4-FFF2-40B4-BE49-F238E27FC236}">
              <a16:creationId xmlns:a16="http://schemas.microsoft.com/office/drawing/2014/main" id="{C2338A13-5655-4674-B6C1-BB9C8B5D3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39" name="AutoShape 3" descr="(question)">
          <a:extLst>
            <a:ext uri="{FF2B5EF4-FFF2-40B4-BE49-F238E27FC236}">
              <a16:creationId xmlns:a16="http://schemas.microsoft.com/office/drawing/2014/main" id="{2CFDA549-3FC0-4C71-8024-A5FADBFE7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0" name="AutoShape 3" descr="(question)">
          <a:extLst>
            <a:ext uri="{FF2B5EF4-FFF2-40B4-BE49-F238E27FC236}">
              <a16:creationId xmlns:a16="http://schemas.microsoft.com/office/drawing/2014/main" id="{FB3473A5-354F-43FC-92A9-FFAD5F157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1" name="AutoShape 3" descr="(question)">
          <a:extLst>
            <a:ext uri="{FF2B5EF4-FFF2-40B4-BE49-F238E27FC236}">
              <a16:creationId xmlns:a16="http://schemas.microsoft.com/office/drawing/2014/main" id="{5F46C21D-8804-4451-BEA4-C753ECD4C5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2" name="AutoShape 3" descr="(question)">
          <a:extLst>
            <a:ext uri="{FF2B5EF4-FFF2-40B4-BE49-F238E27FC236}">
              <a16:creationId xmlns:a16="http://schemas.microsoft.com/office/drawing/2014/main" id="{FF841781-F405-4354-99EE-B3406B2109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3" name="AutoShape 3" descr="(question)">
          <a:extLst>
            <a:ext uri="{FF2B5EF4-FFF2-40B4-BE49-F238E27FC236}">
              <a16:creationId xmlns:a16="http://schemas.microsoft.com/office/drawing/2014/main" id="{B7AB7892-819A-46AB-8B09-33A233776A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4" name="AutoShape 3" descr="(question)">
          <a:extLst>
            <a:ext uri="{FF2B5EF4-FFF2-40B4-BE49-F238E27FC236}">
              <a16:creationId xmlns:a16="http://schemas.microsoft.com/office/drawing/2014/main" id="{A46AAD49-FFD3-46CD-851A-13D7DDA1C1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5" name="AutoShape 3" descr="(question)">
          <a:extLst>
            <a:ext uri="{FF2B5EF4-FFF2-40B4-BE49-F238E27FC236}">
              <a16:creationId xmlns:a16="http://schemas.microsoft.com/office/drawing/2014/main" id="{E1DEB451-4354-4D1F-AC56-12ACD6514F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6" name="AutoShape 3" descr="(question)">
          <a:extLst>
            <a:ext uri="{FF2B5EF4-FFF2-40B4-BE49-F238E27FC236}">
              <a16:creationId xmlns:a16="http://schemas.microsoft.com/office/drawing/2014/main" id="{D97E3BDF-1254-4459-9C19-59209FDA73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7" name="AutoShape 3" descr="(question)">
          <a:extLst>
            <a:ext uri="{FF2B5EF4-FFF2-40B4-BE49-F238E27FC236}">
              <a16:creationId xmlns:a16="http://schemas.microsoft.com/office/drawing/2014/main" id="{0C864200-D636-4AC4-8FD3-C4F4177930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21</xdr:row>
      <xdr:rowOff>0</xdr:rowOff>
    </xdr:from>
    <xdr:ext cx="304800" cy="304800"/>
    <xdr:sp macro="" textlink="">
      <xdr:nvSpPr>
        <xdr:cNvPr id="4648" name="AutoShape 3" descr="(question)">
          <a:extLst>
            <a:ext uri="{FF2B5EF4-FFF2-40B4-BE49-F238E27FC236}">
              <a16:creationId xmlns:a16="http://schemas.microsoft.com/office/drawing/2014/main" id="{D091CDFD-8881-4ADB-99B8-CBC1EF24D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9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49" name="AutoShape 3" descr="(question)">
          <a:extLst>
            <a:ext uri="{FF2B5EF4-FFF2-40B4-BE49-F238E27FC236}">
              <a16:creationId xmlns:a16="http://schemas.microsoft.com/office/drawing/2014/main" id="{703850B4-CCE4-43A1-81C3-527197263C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0" name="AutoShape 3" descr="(question)">
          <a:extLst>
            <a:ext uri="{FF2B5EF4-FFF2-40B4-BE49-F238E27FC236}">
              <a16:creationId xmlns:a16="http://schemas.microsoft.com/office/drawing/2014/main" id="{D6256EA6-C48A-4556-852C-55C7436259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1" name="AutoShape 3" descr="(question)">
          <a:extLst>
            <a:ext uri="{FF2B5EF4-FFF2-40B4-BE49-F238E27FC236}">
              <a16:creationId xmlns:a16="http://schemas.microsoft.com/office/drawing/2014/main" id="{D3DD5046-C677-4820-86FF-1AC4AE271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2" name="AutoShape 3" descr="(question)">
          <a:extLst>
            <a:ext uri="{FF2B5EF4-FFF2-40B4-BE49-F238E27FC236}">
              <a16:creationId xmlns:a16="http://schemas.microsoft.com/office/drawing/2014/main" id="{24C20E38-38BD-4C35-90A0-009920894D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3" name="AutoShape 3" descr="(question)">
          <a:extLst>
            <a:ext uri="{FF2B5EF4-FFF2-40B4-BE49-F238E27FC236}">
              <a16:creationId xmlns:a16="http://schemas.microsoft.com/office/drawing/2014/main" id="{5322CF60-874C-47A0-B92A-8B4E60736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4" name="AutoShape 3" descr="(question)">
          <a:extLst>
            <a:ext uri="{FF2B5EF4-FFF2-40B4-BE49-F238E27FC236}">
              <a16:creationId xmlns:a16="http://schemas.microsoft.com/office/drawing/2014/main" id="{6B30FFFA-67FE-4E59-93E6-4E2F7C9320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5" name="AutoShape 3" descr="(question)">
          <a:extLst>
            <a:ext uri="{FF2B5EF4-FFF2-40B4-BE49-F238E27FC236}">
              <a16:creationId xmlns:a16="http://schemas.microsoft.com/office/drawing/2014/main" id="{A48F2126-82CF-4165-AB1E-C694CFBD1BB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6" name="AutoShape 3" descr="(question)">
          <a:extLst>
            <a:ext uri="{FF2B5EF4-FFF2-40B4-BE49-F238E27FC236}">
              <a16:creationId xmlns:a16="http://schemas.microsoft.com/office/drawing/2014/main" id="{03FB8C51-5495-4F57-983B-D0D7B509AD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7" name="AutoShape 3" descr="(question)">
          <a:extLst>
            <a:ext uri="{FF2B5EF4-FFF2-40B4-BE49-F238E27FC236}">
              <a16:creationId xmlns:a16="http://schemas.microsoft.com/office/drawing/2014/main" id="{72EB4EC1-6B49-4A10-92CD-774302ACDC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8" name="AutoShape 3" descr="(question)">
          <a:extLst>
            <a:ext uri="{FF2B5EF4-FFF2-40B4-BE49-F238E27FC236}">
              <a16:creationId xmlns:a16="http://schemas.microsoft.com/office/drawing/2014/main" id="{A60F082B-6F0F-439F-8B89-4619233EFB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59" name="AutoShape 3" descr="(question)">
          <a:extLst>
            <a:ext uri="{FF2B5EF4-FFF2-40B4-BE49-F238E27FC236}">
              <a16:creationId xmlns:a16="http://schemas.microsoft.com/office/drawing/2014/main" id="{B9907FD9-A08D-4872-AB86-B530A56FA1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0" name="AutoShape 3" descr="(question)">
          <a:extLst>
            <a:ext uri="{FF2B5EF4-FFF2-40B4-BE49-F238E27FC236}">
              <a16:creationId xmlns:a16="http://schemas.microsoft.com/office/drawing/2014/main" id="{64A12BDD-7FB3-46D7-A967-B98FCB2C85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1" name="AutoShape 3" descr="(question)">
          <a:extLst>
            <a:ext uri="{FF2B5EF4-FFF2-40B4-BE49-F238E27FC236}">
              <a16:creationId xmlns:a16="http://schemas.microsoft.com/office/drawing/2014/main" id="{9A74A5C2-4907-4EB9-B1AC-E9D0A2281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2" name="AutoShape 3" descr="(question)">
          <a:extLst>
            <a:ext uri="{FF2B5EF4-FFF2-40B4-BE49-F238E27FC236}">
              <a16:creationId xmlns:a16="http://schemas.microsoft.com/office/drawing/2014/main" id="{407316F2-2769-459B-ABC1-5CFE256C2E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3" name="AutoShape 3" descr="(question)">
          <a:extLst>
            <a:ext uri="{FF2B5EF4-FFF2-40B4-BE49-F238E27FC236}">
              <a16:creationId xmlns:a16="http://schemas.microsoft.com/office/drawing/2014/main" id="{10822902-CDE4-45C9-B9BE-1AB9AA93E2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4" name="AutoShape 3" descr="(question)">
          <a:extLst>
            <a:ext uri="{FF2B5EF4-FFF2-40B4-BE49-F238E27FC236}">
              <a16:creationId xmlns:a16="http://schemas.microsoft.com/office/drawing/2014/main" id="{26E20B1E-893B-45C6-BDA1-D708A2E994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5" name="AutoShape 3" descr="(question)">
          <a:extLst>
            <a:ext uri="{FF2B5EF4-FFF2-40B4-BE49-F238E27FC236}">
              <a16:creationId xmlns:a16="http://schemas.microsoft.com/office/drawing/2014/main" id="{051326DE-C70E-44B3-91A3-6603FA9323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6" name="AutoShape 3" descr="(question)">
          <a:extLst>
            <a:ext uri="{FF2B5EF4-FFF2-40B4-BE49-F238E27FC236}">
              <a16:creationId xmlns:a16="http://schemas.microsoft.com/office/drawing/2014/main" id="{05AA9A06-7AF5-4F23-B9A7-B53E83FE03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7" name="AutoShape 3" descr="(question)">
          <a:extLst>
            <a:ext uri="{FF2B5EF4-FFF2-40B4-BE49-F238E27FC236}">
              <a16:creationId xmlns:a16="http://schemas.microsoft.com/office/drawing/2014/main" id="{77F136B9-1070-4FC9-B056-A3AEE7A76D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8" name="AutoShape 3" descr="(question)">
          <a:extLst>
            <a:ext uri="{FF2B5EF4-FFF2-40B4-BE49-F238E27FC236}">
              <a16:creationId xmlns:a16="http://schemas.microsoft.com/office/drawing/2014/main" id="{2C2721CD-8EB1-4DF6-AEC0-F1D45950F3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69" name="AutoShape 3" descr="(question)">
          <a:extLst>
            <a:ext uri="{FF2B5EF4-FFF2-40B4-BE49-F238E27FC236}">
              <a16:creationId xmlns:a16="http://schemas.microsoft.com/office/drawing/2014/main" id="{BF17BD4E-DC3B-4768-A75D-DE11516BBD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0" name="AutoShape 3" descr="(question)">
          <a:extLst>
            <a:ext uri="{FF2B5EF4-FFF2-40B4-BE49-F238E27FC236}">
              <a16:creationId xmlns:a16="http://schemas.microsoft.com/office/drawing/2014/main" id="{A9A9143C-2DB3-4440-B362-18CE852471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1" name="AutoShape 3" descr="(question)">
          <a:extLst>
            <a:ext uri="{FF2B5EF4-FFF2-40B4-BE49-F238E27FC236}">
              <a16:creationId xmlns:a16="http://schemas.microsoft.com/office/drawing/2014/main" id="{CAB1D708-A9C0-4EEF-B0DC-DAFDB7A5C8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2" name="AutoShape 3" descr="(question)">
          <a:extLst>
            <a:ext uri="{FF2B5EF4-FFF2-40B4-BE49-F238E27FC236}">
              <a16:creationId xmlns:a16="http://schemas.microsoft.com/office/drawing/2014/main" id="{D642DC9E-21E0-4A41-B9C7-7397D63311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3" name="AutoShape 3" descr="(question)">
          <a:extLst>
            <a:ext uri="{FF2B5EF4-FFF2-40B4-BE49-F238E27FC236}">
              <a16:creationId xmlns:a16="http://schemas.microsoft.com/office/drawing/2014/main" id="{14C63BBC-33E2-4CEB-84FC-D8B5CBA1B1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4" name="AutoShape 3" descr="(question)">
          <a:extLst>
            <a:ext uri="{FF2B5EF4-FFF2-40B4-BE49-F238E27FC236}">
              <a16:creationId xmlns:a16="http://schemas.microsoft.com/office/drawing/2014/main" id="{D76472C2-55E1-4E1D-BDC2-467C366C49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5" name="AutoShape 3" descr="(question)">
          <a:extLst>
            <a:ext uri="{FF2B5EF4-FFF2-40B4-BE49-F238E27FC236}">
              <a16:creationId xmlns:a16="http://schemas.microsoft.com/office/drawing/2014/main" id="{3B78F66B-E2E1-4065-87F5-3C415DC59E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6" name="AutoShape 3" descr="(question)">
          <a:extLst>
            <a:ext uri="{FF2B5EF4-FFF2-40B4-BE49-F238E27FC236}">
              <a16:creationId xmlns:a16="http://schemas.microsoft.com/office/drawing/2014/main" id="{2937E4B1-0089-43A0-AC2F-070B0635A2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7" name="AutoShape 3" descr="(question)">
          <a:extLst>
            <a:ext uri="{FF2B5EF4-FFF2-40B4-BE49-F238E27FC236}">
              <a16:creationId xmlns:a16="http://schemas.microsoft.com/office/drawing/2014/main" id="{0FACE2DE-DD17-4CB0-A605-AA22603352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8" name="AutoShape 3" descr="(question)">
          <a:extLst>
            <a:ext uri="{FF2B5EF4-FFF2-40B4-BE49-F238E27FC236}">
              <a16:creationId xmlns:a16="http://schemas.microsoft.com/office/drawing/2014/main" id="{BD63D53F-E5A5-4FBF-ACB7-86F8286DE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79" name="AutoShape 3" descr="(question)">
          <a:extLst>
            <a:ext uri="{FF2B5EF4-FFF2-40B4-BE49-F238E27FC236}">
              <a16:creationId xmlns:a16="http://schemas.microsoft.com/office/drawing/2014/main" id="{605494BC-3456-47EF-BD70-D3F480F10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0" name="AutoShape 3" descr="(question)">
          <a:extLst>
            <a:ext uri="{FF2B5EF4-FFF2-40B4-BE49-F238E27FC236}">
              <a16:creationId xmlns:a16="http://schemas.microsoft.com/office/drawing/2014/main" id="{560FD553-CF54-499A-A9CE-EBE8B9B388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1" name="AutoShape 3" descr="(question)">
          <a:extLst>
            <a:ext uri="{FF2B5EF4-FFF2-40B4-BE49-F238E27FC236}">
              <a16:creationId xmlns:a16="http://schemas.microsoft.com/office/drawing/2014/main" id="{7EE5FA77-E832-442F-A917-EEBC606FB4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2" name="AutoShape 3" descr="(question)">
          <a:extLst>
            <a:ext uri="{FF2B5EF4-FFF2-40B4-BE49-F238E27FC236}">
              <a16:creationId xmlns:a16="http://schemas.microsoft.com/office/drawing/2014/main" id="{DB9EFF1E-C5A2-4E2D-9C6B-4B58F949CF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3" name="AutoShape 3" descr="(question)">
          <a:extLst>
            <a:ext uri="{FF2B5EF4-FFF2-40B4-BE49-F238E27FC236}">
              <a16:creationId xmlns:a16="http://schemas.microsoft.com/office/drawing/2014/main" id="{305F791E-B914-47F6-9B3E-4E43851921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4" name="AutoShape 3" descr="(question)">
          <a:extLst>
            <a:ext uri="{FF2B5EF4-FFF2-40B4-BE49-F238E27FC236}">
              <a16:creationId xmlns:a16="http://schemas.microsoft.com/office/drawing/2014/main" id="{A9F3E336-A983-442D-8BA1-DE20F7E17E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5" name="AutoShape 3" descr="(question)">
          <a:extLst>
            <a:ext uri="{FF2B5EF4-FFF2-40B4-BE49-F238E27FC236}">
              <a16:creationId xmlns:a16="http://schemas.microsoft.com/office/drawing/2014/main" id="{03ABE8CD-BBFE-4C0F-B0C6-36FCAF1F2D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6" name="AutoShape 3" descr="(question)">
          <a:extLst>
            <a:ext uri="{FF2B5EF4-FFF2-40B4-BE49-F238E27FC236}">
              <a16:creationId xmlns:a16="http://schemas.microsoft.com/office/drawing/2014/main" id="{4A95632D-C51A-48D7-94C5-5048ED071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7" name="AutoShape 3" descr="(question)">
          <a:extLst>
            <a:ext uri="{FF2B5EF4-FFF2-40B4-BE49-F238E27FC236}">
              <a16:creationId xmlns:a16="http://schemas.microsoft.com/office/drawing/2014/main" id="{EBF1AAFA-87C6-4674-B72A-66D16A2A2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8" name="AutoShape 3" descr="(question)">
          <a:extLst>
            <a:ext uri="{FF2B5EF4-FFF2-40B4-BE49-F238E27FC236}">
              <a16:creationId xmlns:a16="http://schemas.microsoft.com/office/drawing/2014/main" id="{513E73FC-3FD9-42D2-BC6D-23E641EC5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89" name="AutoShape 3" descr="(question)">
          <a:extLst>
            <a:ext uri="{FF2B5EF4-FFF2-40B4-BE49-F238E27FC236}">
              <a16:creationId xmlns:a16="http://schemas.microsoft.com/office/drawing/2014/main" id="{0B59D88C-23F7-46C6-900C-69A65717AE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0" name="AutoShape 3" descr="(question)">
          <a:extLst>
            <a:ext uri="{FF2B5EF4-FFF2-40B4-BE49-F238E27FC236}">
              <a16:creationId xmlns:a16="http://schemas.microsoft.com/office/drawing/2014/main" id="{A34E3BE1-8F18-46A8-BE86-F05FB77A2C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1" name="AutoShape 3" descr="(question)">
          <a:extLst>
            <a:ext uri="{FF2B5EF4-FFF2-40B4-BE49-F238E27FC236}">
              <a16:creationId xmlns:a16="http://schemas.microsoft.com/office/drawing/2014/main" id="{1A44E2AD-8312-4016-9E97-BDF3B435C4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2" name="AutoShape 3" descr="(question)">
          <a:extLst>
            <a:ext uri="{FF2B5EF4-FFF2-40B4-BE49-F238E27FC236}">
              <a16:creationId xmlns:a16="http://schemas.microsoft.com/office/drawing/2014/main" id="{EF40E481-EBF6-4E92-BA8A-96C3E210E3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3" name="AutoShape 3" descr="(question)">
          <a:extLst>
            <a:ext uri="{FF2B5EF4-FFF2-40B4-BE49-F238E27FC236}">
              <a16:creationId xmlns:a16="http://schemas.microsoft.com/office/drawing/2014/main" id="{C26FA133-96CE-49EE-BE41-E10768E383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4" name="AutoShape 3" descr="(question)">
          <a:extLst>
            <a:ext uri="{FF2B5EF4-FFF2-40B4-BE49-F238E27FC236}">
              <a16:creationId xmlns:a16="http://schemas.microsoft.com/office/drawing/2014/main" id="{7E50CC89-16AE-4C2F-942A-B8D6F4819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5" name="AutoShape 3" descr="(question)">
          <a:extLst>
            <a:ext uri="{FF2B5EF4-FFF2-40B4-BE49-F238E27FC236}">
              <a16:creationId xmlns:a16="http://schemas.microsoft.com/office/drawing/2014/main" id="{8F635EA7-CF23-4C40-BA34-257D78E9C3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6" name="AutoShape 3" descr="(question)">
          <a:extLst>
            <a:ext uri="{FF2B5EF4-FFF2-40B4-BE49-F238E27FC236}">
              <a16:creationId xmlns:a16="http://schemas.microsoft.com/office/drawing/2014/main" id="{C76E6EC5-1E0E-4B86-A5D3-855A125B8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7" name="AutoShape 3" descr="(question)">
          <a:extLst>
            <a:ext uri="{FF2B5EF4-FFF2-40B4-BE49-F238E27FC236}">
              <a16:creationId xmlns:a16="http://schemas.microsoft.com/office/drawing/2014/main" id="{38AA38DD-C16B-406B-92B5-8D48939DA8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8" name="AutoShape 3" descr="(question)">
          <a:extLst>
            <a:ext uri="{FF2B5EF4-FFF2-40B4-BE49-F238E27FC236}">
              <a16:creationId xmlns:a16="http://schemas.microsoft.com/office/drawing/2014/main" id="{E8CFBF4C-1146-4D64-B127-2138261C1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699" name="AutoShape 3" descr="(question)">
          <a:extLst>
            <a:ext uri="{FF2B5EF4-FFF2-40B4-BE49-F238E27FC236}">
              <a16:creationId xmlns:a16="http://schemas.microsoft.com/office/drawing/2014/main" id="{43F0DF55-327F-4880-A27D-EB534D5FD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0" name="AutoShape 3" descr="(question)">
          <a:extLst>
            <a:ext uri="{FF2B5EF4-FFF2-40B4-BE49-F238E27FC236}">
              <a16:creationId xmlns:a16="http://schemas.microsoft.com/office/drawing/2014/main" id="{C57E8F2E-2677-4C6F-A23B-6BF1774DC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1" name="AutoShape 3" descr="(question)">
          <a:extLst>
            <a:ext uri="{FF2B5EF4-FFF2-40B4-BE49-F238E27FC236}">
              <a16:creationId xmlns:a16="http://schemas.microsoft.com/office/drawing/2014/main" id="{21DFE0CC-5299-4B86-BCC7-AA9F7EA676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2" name="AutoShape 3" descr="(question)">
          <a:extLst>
            <a:ext uri="{FF2B5EF4-FFF2-40B4-BE49-F238E27FC236}">
              <a16:creationId xmlns:a16="http://schemas.microsoft.com/office/drawing/2014/main" id="{F6A3D32F-4F3B-4A40-96B8-D87C374624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3" name="AutoShape 3" descr="(question)">
          <a:extLst>
            <a:ext uri="{FF2B5EF4-FFF2-40B4-BE49-F238E27FC236}">
              <a16:creationId xmlns:a16="http://schemas.microsoft.com/office/drawing/2014/main" id="{E7A336AD-3B23-49FA-8C4E-9158A8D0D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4" name="AutoShape 3" descr="(question)">
          <a:extLst>
            <a:ext uri="{FF2B5EF4-FFF2-40B4-BE49-F238E27FC236}">
              <a16:creationId xmlns:a16="http://schemas.microsoft.com/office/drawing/2014/main" id="{8C7213FE-1393-478F-9041-650169701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5" name="AutoShape 3" descr="(question)">
          <a:extLst>
            <a:ext uri="{FF2B5EF4-FFF2-40B4-BE49-F238E27FC236}">
              <a16:creationId xmlns:a16="http://schemas.microsoft.com/office/drawing/2014/main" id="{6BD29909-DF74-4197-8896-C542B7362C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6" name="AutoShape 3" descr="(question)">
          <a:extLst>
            <a:ext uri="{FF2B5EF4-FFF2-40B4-BE49-F238E27FC236}">
              <a16:creationId xmlns:a16="http://schemas.microsoft.com/office/drawing/2014/main" id="{1B51749D-0E6C-4086-80F1-76F833A54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7" name="AutoShape 3" descr="(question)">
          <a:extLst>
            <a:ext uri="{FF2B5EF4-FFF2-40B4-BE49-F238E27FC236}">
              <a16:creationId xmlns:a16="http://schemas.microsoft.com/office/drawing/2014/main" id="{327E8610-D3CB-46BF-9169-33DBEAC3E9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8" name="AutoShape 3" descr="(question)">
          <a:extLst>
            <a:ext uri="{FF2B5EF4-FFF2-40B4-BE49-F238E27FC236}">
              <a16:creationId xmlns:a16="http://schemas.microsoft.com/office/drawing/2014/main" id="{EAECEFD3-F1A0-4FA9-A098-6E1C03987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09" name="AutoShape 3" descr="(question)">
          <a:extLst>
            <a:ext uri="{FF2B5EF4-FFF2-40B4-BE49-F238E27FC236}">
              <a16:creationId xmlns:a16="http://schemas.microsoft.com/office/drawing/2014/main" id="{7C1DD25C-9136-4C2A-8A4F-2B1A80DA5C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0" name="AutoShape 3" descr="(question)">
          <a:extLst>
            <a:ext uri="{FF2B5EF4-FFF2-40B4-BE49-F238E27FC236}">
              <a16:creationId xmlns:a16="http://schemas.microsoft.com/office/drawing/2014/main" id="{90B7CB7E-23E5-4F4F-87AA-0D47699B0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1" name="AutoShape 3" descr="(question)">
          <a:extLst>
            <a:ext uri="{FF2B5EF4-FFF2-40B4-BE49-F238E27FC236}">
              <a16:creationId xmlns:a16="http://schemas.microsoft.com/office/drawing/2014/main" id="{495E0F5C-FD3C-4EE9-88F8-715A1F081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2" name="AutoShape 3" descr="(question)">
          <a:extLst>
            <a:ext uri="{FF2B5EF4-FFF2-40B4-BE49-F238E27FC236}">
              <a16:creationId xmlns:a16="http://schemas.microsoft.com/office/drawing/2014/main" id="{4C3DB784-374A-42E4-94FA-EFB388FDD1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3" name="AutoShape 3" descr="(question)">
          <a:extLst>
            <a:ext uri="{FF2B5EF4-FFF2-40B4-BE49-F238E27FC236}">
              <a16:creationId xmlns:a16="http://schemas.microsoft.com/office/drawing/2014/main" id="{BAE00625-985C-42F3-83F9-980EA30D19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4" name="AutoShape 3" descr="(question)">
          <a:extLst>
            <a:ext uri="{FF2B5EF4-FFF2-40B4-BE49-F238E27FC236}">
              <a16:creationId xmlns:a16="http://schemas.microsoft.com/office/drawing/2014/main" id="{60943078-7B93-4F88-AEF1-6DF2EBCAF6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5" name="AutoShape 3" descr="(question)">
          <a:extLst>
            <a:ext uri="{FF2B5EF4-FFF2-40B4-BE49-F238E27FC236}">
              <a16:creationId xmlns:a16="http://schemas.microsoft.com/office/drawing/2014/main" id="{99702BA8-14D8-4C9C-A26B-6C106DF80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6" name="AutoShape 3" descr="(question)">
          <a:extLst>
            <a:ext uri="{FF2B5EF4-FFF2-40B4-BE49-F238E27FC236}">
              <a16:creationId xmlns:a16="http://schemas.microsoft.com/office/drawing/2014/main" id="{EAF0DABD-0913-40DB-A0BC-58F6869D1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7" name="AutoShape 3" descr="(question)">
          <a:extLst>
            <a:ext uri="{FF2B5EF4-FFF2-40B4-BE49-F238E27FC236}">
              <a16:creationId xmlns:a16="http://schemas.microsoft.com/office/drawing/2014/main" id="{BC4002DE-2327-4076-B37D-0E78B45FAF3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8" name="AutoShape 3" descr="(question)">
          <a:extLst>
            <a:ext uri="{FF2B5EF4-FFF2-40B4-BE49-F238E27FC236}">
              <a16:creationId xmlns:a16="http://schemas.microsoft.com/office/drawing/2014/main" id="{EF7FC2AE-DC3D-4416-9467-DE029E2FB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19" name="AutoShape 3" descr="(question)">
          <a:extLst>
            <a:ext uri="{FF2B5EF4-FFF2-40B4-BE49-F238E27FC236}">
              <a16:creationId xmlns:a16="http://schemas.microsoft.com/office/drawing/2014/main" id="{F387A04F-CC58-4351-B197-18BB17A191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0" name="AutoShape 3" descr="(question)">
          <a:extLst>
            <a:ext uri="{FF2B5EF4-FFF2-40B4-BE49-F238E27FC236}">
              <a16:creationId xmlns:a16="http://schemas.microsoft.com/office/drawing/2014/main" id="{60B70324-26C0-40FC-92A9-AB71A8DAA0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1" name="AutoShape 3" descr="(question)">
          <a:extLst>
            <a:ext uri="{FF2B5EF4-FFF2-40B4-BE49-F238E27FC236}">
              <a16:creationId xmlns:a16="http://schemas.microsoft.com/office/drawing/2014/main" id="{1A76D439-E73F-4CC9-B866-97FBA2710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2" name="AutoShape 3" descr="(question)">
          <a:extLst>
            <a:ext uri="{FF2B5EF4-FFF2-40B4-BE49-F238E27FC236}">
              <a16:creationId xmlns:a16="http://schemas.microsoft.com/office/drawing/2014/main" id="{5525B913-3F2F-4237-876F-1DF69CDCDF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3" name="AutoShape 3" descr="(question)">
          <a:extLst>
            <a:ext uri="{FF2B5EF4-FFF2-40B4-BE49-F238E27FC236}">
              <a16:creationId xmlns:a16="http://schemas.microsoft.com/office/drawing/2014/main" id="{208BB2EC-6ABA-41C5-AAFF-ED224D5207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4" name="AutoShape 3" descr="(question)">
          <a:extLst>
            <a:ext uri="{FF2B5EF4-FFF2-40B4-BE49-F238E27FC236}">
              <a16:creationId xmlns:a16="http://schemas.microsoft.com/office/drawing/2014/main" id="{4281DA29-8342-450C-A672-78C3ECE03B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5" name="AutoShape 3" descr="(question)">
          <a:extLst>
            <a:ext uri="{FF2B5EF4-FFF2-40B4-BE49-F238E27FC236}">
              <a16:creationId xmlns:a16="http://schemas.microsoft.com/office/drawing/2014/main" id="{CECEC672-72B8-4F95-B90A-DED8557661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6" name="AutoShape 3" descr="(question)">
          <a:extLst>
            <a:ext uri="{FF2B5EF4-FFF2-40B4-BE49-F238E27FC236}">
              <a16:creationId xmlns:a16="http://schemas.microsoft.com/office/drawing/2014/main" id="{0556548E-610C-4929-9F62-CD8CFFC1A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7" name="AutoShape 3" descr="(question)">
          <a:extLst>
            <a:ext uri="{FF2B5EF4-FFF2-40B4-BE49-F238E27FC236}">
              <a16:creationId xmlns:a16="http://schemas.microsoft.com/office/drawing/2014/main" id="{2ED88308-6E1B-47A4-BED9-6EF19FC52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8" name="AutoShape 3" descr="(question)">
          <a:extLst>
            <a:ext uri="{FF2B5EF4-FFF2-40B4-BE49-F238E27FC236}">
              <a16:creationId xmlns:a16="http://schemas.microsoft.com/office/drawing/2014/main" id="{5DD5CC12-7945-46EC-98B4-6E2CEDFDF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29" name="AutoShape 3" descr="(question)">
          <a:extLst>
            <a:ext uri="{FF2B5EF4-FFF2-40B4-BE49-F238E27FC236}">
              <a16:creationId xmlns:a16="http://schemas.microsoft.com/office/drawing/2014/main" id="{5EF8572D-2C5E-41A9-9AC2-F87A97663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0" name="AutoShape 3" descr="(question)">
          <a:extLst>
            <a:ext uri="{FF2B5EF4-FFF2-40B4-BE49-F238E27FC236}">
              <a16:creationId xmlns:a16="http://schemas.microsoft.com/office/drawing/2014/main" id="{4E1C3115-61FF-42B1-BA42-9383D3A800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1" name="AutoShape 3" descr="(question)">
          <a:extLst>
            <a:ext uri="{FF2B5EF4-FFF2-40B4-BE49-F238E27FC236}">
              <a16:creationId xmlns:a16="http://schemas.microsoft.com/office/drawing/2014/main" id="{8942BEE0-FD19-43F4-BB21-CD7907CF42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2" name="AutoShape 3" descr="(question)">
          <a:extLst>
            <a:ext uri="{FF2B5EF4-FFF2-40B4-BE49-F238E27FC236}">
              <a16:creationId xmlns:a16="http://schemas.microsoft.com/office/drawing/2014/main" id="{73BE3F88-994A-48E8-9D2D-9D1570840F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3" name="AutoShape 3" descr="(question)">
          <a:extLst>
            <a:ext uri="{FF2B5EF4-FFF2-40B4-BE49-F238E27FC236}">
              <a16:creationId xmlns:a16="http://schemas.microsoft.com/office/drawing/2014/main" id="{DB8E20C4-7954-436C-8FD2-319B59A85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4" name="AutoShape 3" descr="(question)">
          <a:extLst>
            <a:ext uri="{FF2B5EF4-FFF2-40B4-BE49-F238E27FC236}">
              <a16:creationId xmlns:a16="http://schemas.microsoft.com/office/drawing/2014/main" id="{D587C0D2-6CE0-4A8C-B97E-2CCC45E6B5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5" name="AutoShape 3" descr="(question)">
          <a:extLst>
            <a:ext uri="{FF2B5EF4-FFF2-40B4-BE49-F238E27FC236}">
              <a16:creationId xmlns:a16="http://schemas.microsoft.com/office/drawing/2014/main" id="{76BA7DF6-952D-468A-A540-0AAA919D0E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6" name="AutoShape 3" descr="(question)">
          <a:extLst>
            <a:ext uri="{FF2B5EF4-FFF2-40B4-BE49-F238E27FC236}">
              <a16:creationId xmlns:a16="http://schemas.microsoft.com/office/drawing/2014/main" id="{8A7D2752-60EC-4E00-A58B-7ACBAAEDDE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7" name="AutoShape 3" descr="(question)">
          <a:extLst>
            <a:ext uri="{FF2B5EF4-FFF2-40B4-BE49-F238E27FC236}">
              <a16:creationId xmlns:a16="http://schemas.microsoft.com/office/drawing/2014/main" id="{782AE48E-FD1B-482A-9EA1-DF4E66D1C4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8" name="AutoShape 3" descr="(question)">
          <a:extLst>
            <a:ext uri="{FF2B5EF4-FFF2-40B4-BE49-F238E27FC236}">
              <a16:creationId xmlns:a16="http://schemas.microsoft.com/office/drawing/2014/main" id="{6FA921FD-DAC6-41EC-80B3-59D785B0D8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39" name="AutoShape 3" descr="(question)">
          <a:extLst>
            <a:ext uri="{FF2B5EF4-FFF2-40B4-BE49-F238E27FC236}">
              <a16:creationId xmlns:a16="http://schemas.microsoft.com/office/drawing/2014/main" id="{2AF3D1CE-0C3B-443B-B381-6043C7E13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0" name="AutoShape 3" descr="(question)">
          <a:extLst>
            <a:ext uri="{FF2B5EF4-FFF2-40B4-BE49-F238E27FC236}">
              <a16:creationId xmlns:a16="http://schemas.microsoft.com/office/drawing/2014/main" id="{C2C37030-4A3F-4E49-A1F0-B1B6EF29C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1" name="AutoShape 3" descr="(question)">
          <a:extLst>
            <a:ext uri="{FF2B5EF4-FFF2-40B4-BE49-F238E27FC236}">
              <a16:creationId xmlns:a16="http://schemas.microsoft.com/office/drawing/2014/main" id="{7EF9B798-8210-4F2E-AD75-8BA7CEFEBF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2" name="AutoShape 3" descr="(question)">
          <a:extLst>
            <a:ext uri="{FF2B5EF4-FFF2-40B4-BE49-F238E27FC236}">
              <a16:creationId xmlns:a16="http://schemas.microsoft.com/office/drawing/2014/main" id="{E6C95561-0DC8-493E-87BC-B463C9638A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3" name="AutoShape 3" descr="(question)">
          <a:extLst>
            <a:ext uri="{FF2B5EF4-FFF2-40B4-BE49-F238E27FC236}">
              <a16:creationId xmlns:a16="http://schemas.microsoft.com/office/drawing/2014/main" id="{E504C283-9BBD-4EB0-901D-94B58D63C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4" name="AutoShape 3" descr="(question)">
          <a:extLst>
            <a:ext uri="{FF2B5EF4-FFF2-40B4-BE49-F238E27FC236}">
              <a16:creationId xmlns:a16="http://schemas.microsoft.com/office/drawing/2014/main" id="{E8FCB55F-A5EA-4CAA-95B1-A1681D922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5" name="AutoShape 3" descr="(question)">
          <a:extLst>
            <a:ext uri="{FF2B5EF4-FFF2-40B4-BE49-F238E27FC236}">
              <a16:creationId xmlns:a16="http://schemas.microsoft.com/office/drawing/2014/main" id="{E53DE277-C7F2-4A99-978F-9127EC573C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6" name="AutoShape 3" descr="(question)">
          <a:extLst>
            <a:ext uri="{FF2B5EF4-FFF2-40B4-BE49-F238E27FC236}">
              <a16:creationId xmlns:a16="http://schemas.microsoft.com/office/drawing/2014/main" id="{29CD0C3C-FBD9-4369-B52C-98254C5053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7" name="AutoShape 3" descr="(question)">
          <a:extLst>
            <a:ext uri="{FF2B5EF4-FFF2-40B4-BE49-F238E27FC236}">
              <a16:creationId xmlns:a16="http://schemas.microsoft.com/office/drawing/2014/main" id="{5004546F-3C41-4082-8AA1-05AE29CD50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8" name="AutoShape 3" descr="(question)">
          <a:extLst>
            <a:ext uri="{FF2B5EF4-FFF2-40B4-BE49-F238E27FC236}">
              <a16:creationId xmlns:a16="http://schemas.microsoft.com/office/drawing/2014/main" id="{232A4DDF-71DC-48D3-A7F5-9AB297D5CF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49" name="AutoShape 3" descr="(question)">
          <a:extLst>
            <a:ext uri="{FF2B5EF4-FFF2-40B4-BE49-F238E27FC236}">
              <a16:creationId xmlns:a16="http://schemas.microsoft.com/office/drawing/2014/main" id="{B8DEBFB3-1963-4FE9-B659-55639CAE4D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0" name="AutoShape 3" descr="(question)">
          <a:extLst>
            <a:ext uri="{FF2B5EF4-FFF2-40B4-BE49-F238E27FC236}">
              <a16:creationId xmlns:a16="http://schemas.microsoft.com/office/drawing/2014/main" id="{41B7BEF2-2ED6-4559-958D-5095A8EBB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1" name="AutoShape 3" descr="(question)">
          <a:extLst>
            <a:ext uri="{FF2B5EF4-FFF2-40B4-BE49-F238E27FC236}">
              <a16:creationId xmlns:a16="http://schemas.microsoft.com/office/drawing/2014/main" id="{C9954483-3D50-41CC-8D16-63762F56C2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2" name="AutoShape 3" descr="(question)">
          <a:extLst>
            <a:ext uri="{FF2B5EF4-FFF2-40B4-BE49-F238E27FC236}">
              <a16:creationId xmlns:a16="http://schemas.microsoft.com/office/drawing/2014/main" id="{184F8DE6-E8B3-4E8B-AE04-A06B718121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3" name="AutoShape 3" descr="(question)">
          <a:extLst>
            <a:ext uri="{FF2B5EF4-FFF2-40B4-BE49-F238E27FC236}">
              <a16:creationId xmlns:a16="http://schemas.microsoft.com/office/drawing/2014/main" id="{A20D55D6-24C4-4575-8792-7AE1716840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4" name="AutoShape 3" descr="(question)">
          <a:extLst>
            <a:ext uri="{FF2B5EF4-FFF2-40B4-BE49-F238E27FC236}">
              <a16:creationId xmlns:a16="http://schemas.microsoft.com/office/drawing/2014/main" id="{AF1EED9E-DF59-4886-B57C-55B05A22D2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5" name="AutoShape 3" descr="(question)">
          <a:extLst>
            <a:ext uri="{FF2B5EF4-FFF2-40B4-BE49-F238E27FC236}">
              <a16:creationId xmlns:a16="http://schemas.microsoft.com/office/drawing/2014/main" id="{B89EE957-F6C8-48CC-B18E-5705B960D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6" name="AutoShape 3" descr="(question)">
          <a:extLst>
            <a:ext uri="{FF2B5EF4-FFF2-40B4-BE49-F238E27FC236}">
              <a16:creationId xmlns:a16="http://schemas.microsoft.com/office/drawing/2014/main" id="{725D4EFE-A0CA-4186-8A51-AEE61EBEA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7" name="AutoShape 3" descr="(question)">
          <a:extLst>
            <a:ext uri="{FF2B5EF4-FFF2-40B4-BE49-F238E27FC236}">
              <a16:creationId xmlns:a16="http://schemas.microsoft.com/office/drawing/2014/main" id="{88CD83C4-842D-423F-94CC-A42FE97BF6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8" name="AutoShape 3" descr="(question)">
          <a:extLst>
            <a:ext uri="{FF2B5EF4-FFF2-40B4-BE49-F238E27FC236}">
              <a16:creationId xmlns:a16="http://schemas.microsoft.com/office/drawing/2014/main" id="{6BBED440-0F12-4754-805F-F1EBF84FF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59" name="AutoShape 3" descr="(question)">
          <a:extLst>
            <a:ext uri="{FF2B5EF4-FFF2-40B4-BE49-F238E27FC236}">
              <a16:creationId xmlns:a16="http://schemas.microsoft.com/office/drawing/2014/main" id="{9D642B35-378A-48E6-9E02-80D353CDD3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0" name="AutoShape 3" descr="(question)">
          <a:extLst>
            <a:ext uri="{FF2B5EF4-FFF2-40B4-BE49-F238E27FC236}">
              <a16:creationId xmlns:a16="http://schemas.microsoft.com/office/drawing/2014/main" id="{4B16C472-7C90-4E87-8288-BD1AB202FC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1" name="AutoShape 3" descr="(question)">
          <a:extLst>
            <a:ext uri="{FF2B5EF4-FFF2-40B4-BE49-F238E27FC236}">
              <a16:creationId xmlns:a16="http://schemas.microsoft.com/office/drawing/2014/main" id="{906C2425-5090-41D6-B439-581FB3C830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2" name="AutoShape 3" descr="(question)">
          <a:extLst>
            <a:ext uri="{FF2B5EF4-FFF2-40B4-BE49-F238E27FC236}">
              <a16:creationId xmlns:a16="http://schemas.microsoft.com/office/drawing/2014/main" id="{697454B3-904E-4977-A8F6-11C7E57850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4763" name="AutoShape 3" descr="(question)">
          <a:extLst>
            <a:ext uri="{FF2B5EF4-FFF2-40B4-BE49-F238E27FC236}">
              <a16:creationId xmlns:a16="http://schemas.microsoft.com/office/drawing/2014/main" id="{4B791554-376D-492A-8420-4686F3B73A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29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4" name="AutoShape 3" descr="(question)">
          <a:extLst>
            <a:ext uri="{FF2B5EF4-FFF2-40B4-BE49-F238E27FC236}">
              <a16:creationId xmlns:a16="http://schemas.microsoft.com/office/drawing/2014/main" id="{91F97A20-4392-4D84-97B3-90C20AD43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5" name="AutoShape 3" descr="(question)">
          <a:extLst>
            <a:ext uri="{FF2B5EF4-FFF2-40B4-BE49-F238E27FC236}">
              <a16:creationId xmlns:a16="http://schemas.microsoft.com/office/drawing/2014/main" id="{CC79DF6B-549B-4B76-AECF-18C75ADC7F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6" name="AutoShape 3" descr="(question)">
          <a:extLst>
            <a:ext uri="{FF2B5EF4-FFF2-40B4-BE49-F238E27FC236}">
              <a16:creationId xmlns:a16="http://schemas.microsoft.com/office/drawing/2014/main" id="{8B7430B3-BF81-418E-99A9-C054D92677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7" name="AutoShape 3" descr="(question)">
          <a:extLst>
            <a:ext uri="{FF2B5EF4-FFF2-40B4-BE49-F238E27FC236}">
              <a16:creationId xmlns:a16="http://schemas.microsoft.com/office/drawing/2014/main" id="{5550F84F-75B0-44B1-AEBF-D2F0E1CBBA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8" name="AutoShape 3" descr="(question)">
          <a:extLst>
            <a:ext uri="{FF2B5EF4-FFF2-40B4-BE49-F238E27FC236}">
              <a16:creationId xmlns:a16="http://schemas.microsoft.com/office/drawing/2014/main" id="{04789949-4910-40DB-85B4-688DB2704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69" name="AutoShape 3" descr="(question)">
          <a:extLst>
            <a:ext uri="{FF2B5EF4-FFF2-40B4-BE49-F238E27FC236}">
              <a16:creationId xmlns:a16="http://schemas.microsoft.com/office/drawing/2014/main" id="{791E38F6-FF02-4F04-BC37-EB288097F5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0" name="AutoShape 3" descr="(question)">
          <a:extLst>
            <a:ext uri="{FF2B5EF4-FFF2-40B4-BE49-F238E27FC236}">
              <a16:creationId xmlns:a16="http://schemas.microsoft.com/office/drawing/2014/main" id="{D3F1BB89-D720-4C08-B415-379DF0EF92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1" name="AutoShape 3" descr="(question)">
          <a:extLst>
            <a:ext uri="{FF2B5EF4-FFF2-40B4-BE49-F238E27FC236}">
              <a16:creationId xmlns:a16="http://schemas.microsoft.com/office/drawing/2014/main" id="{E1946169-60D6-4C29-9B33-13BB69B5E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2" name="AutoShape 3" descr="(question)">
          <a:extLst>
            <a:ext uri="{FF2B5EF4-FFF2-40B4-BE49-F238E27FC236}">
              <a16:creationId xmlns:a16="http://schemas.microsoft.com/office/drawing/2014/main" id="{DFA25956-4E59-4FC9-BF6F-D9D0A95EFE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3" name="AutoShape 3" descr="(question)">
          <a:extLst>
            <a:ext uri="{FF2B5EF4-FFF2-40B4-BE49-F238E27FC236}">
              <a16:creationId xmlns:a16="http://schemas.microsoft.com/office/drawing/2014/main" id="{528F73A4-FD68-419C-AA55-448F240AE8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4" name="AutoShape 3" descr="(question)">
          <a:extLst>
            <a:ext uri="{FF2B5EF4-FFF2-40B4-BE49-F238E27FC236}">
              <a16:creationId xmlns:a16="http://schemas.microsoft.com/office/drawing/2014/main" id="{E56AB9C9-AF61-4603-9F98-145B6A8BB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5" name="AutoShape 3" descr="(question)">
          <a:extLst>
            <a:ext uri="{FF2B5EF4-FFF2-40B4-BE49-F238E27FC236}">
              <a16:creationId xmlns:a16="http://schemas.microsoft.com/office/drawing/2014/main" id="{852E88DA-0F0A-490C-879B-F2A0F32AB4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6" name="AutoShape 3" descr="(question)">
          <a:extLst>
            <a:ext uri="{FF2B5EF4-FFF2-40B4-BE49-F238E27FC236}">
              <a16:creationId xmlns:a16="http://schemas.microsoft.com/office/drawing/2014/main" id="{EB0A6A67-BD0E-4B4C-9B58-5709EF277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7" name="AutoShape 3" descr="(question)">
          <a:extLst>
            <a:ext uri="{FF2B5EF4-FFF2-40B4-BE49-F238E27FC236}">
              <a16:creationId xmlns:a16="http://schemas.microsoft.com/office/drawing/2014/main" id="{25C38D40-CD42-4842-BCA4-1E9EADAA4E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8" name="AutoShape 3" descr="(question)">
          <a:extLst>
            <a:ext uri="{FF2B5EF4-FFF2-40B4-BE49-F238E27FC236}">
              <a16:creationId xmlns:a16="http://schemas.microsoft.com/office/drawing/2014/main" id="{53C94653-A040-4E9E-9CBE-4BD036C2A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79" name="AutoShape 3" descr="(question)">
          <a:extLst>
            <a:ext uri="{FF2B5EF4-FFF2-40B4-BE49-F238E27FC236}">
              <a16:creationId xmlns:a16="http://schemas.microsoft.com/office/drawing/2014/main" id="{726F5882-FF7A-4F4F-B2F6-A6174E6118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0" name="AutoShape 3" descr="(question)">
          <a:extLst>
            <a:ext uri="{FF2B5EF4-FFF2-40B4-BE49-F238E27FC236}">
              <a16:creationId xmlns:a16="http://schemas.microsoft.com/office/drawing/2014/main" id="{F211E6F7-E441-4649-8306-3F2FC65AE3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1" name="AutoShape 3" descr="(question)">
          <a:extLst>
            <a:ext uri="{FF2B5EF4-FFF2-40B4-BE49-F238E27FC236}">
              <a16:creationId xmlns:a16="http://schemas.microsoft.com/office/drawing/2014/main" id="{38369642-5AEB-4854-B7FB-38F39023B9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2" name="AutoShape 3" descr="(question)">
          <a:extLst>
            <a:ext uri="{FF2B5EF4-FFF2-40B4-BE49-F238E27FC236}">
              <a16:creationId xmlns:a16="http://schemas.microsoft.com/office/drawing/2014/main" id="{8F9CECD7-48F8-4569-AB55-DFE920D89C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3" name="AutoShape 3" descr="(question)">
          <a:extLst>
            <a:ext uri="{FF2B5EF4-FFF2-40B4-BE49-F238E27FC236}">
              <a16:creationId xmlns:a16="http://schemas.microsoft.com/office/drawing/2014/main" id="{5C37912E-EA13-4945-B145-3FA213385D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4" name="AutoShape 3" descr="(question)">
          <a:extLst>
            <a:ext uri="{FF2B5EF4-FFF2-40B4-BE49-F238E27FC236}">
              <a16:creationId xmlns:a16="http://schemas.microsoft.com/office/drawing/2014/main" id="{F2493824-7D88-4132-A46E-FC86D481EF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5" name="AutoShape 3" descr="(question)">
          <a:extLst>
            <a:ext uri="{FF2B5EF4-FFF2-40B4-BE49-F238E27FC236}">
              <a16:creationId xmlns:a16="http://schemas.microsoft.com/office/drawing/2014/main" id="{44FA54CB-409B-4030-ADF2-EABD1ECC41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6" name="AutoShape 3" descr="(question)">
          <a:extLst>
            <a:ext uri="{FF2B5EF4-FFF2-40B4-BE49-F238E27FC236}">
              <a16:creationId xmlns:a16="http://schemas.microsoft.com/office/drawing/2014/main" id="{741291C5-3A94-4347-85E1-E668BF6E3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7" name="AutoShape 3" descr="(question)">
          <a:extLst>
            <a:ext uri="{FF2B5EF4-FFF2-40B4-BE49-F238E27FC236}">
              <a16:creationId xmlns:a16="http://schemas.microsoft.com/office/drawing/2014/main" id="{56BFA439-BC0D-4815-8130-E72747A12F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8" name="AutoShape 3" descr="(question)">
          <a:extLst>
            <a:ext uri="{FF2B5EF4-FFF2-40B4-BE49-F238E27FC236}">
              <a16:creationId xmlns:a16="http://schemas.microsoft.com/office/drawing/2014/main" id="{18EA4175-B0C6-4F5C-A699-D51920D907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89" name="AutoShape 3" descr="(question)">
          <a:extLst>
            <a:ext uri="{FF2B5EF4-FFF2-40B4-BE49-F238E27FC236}">
              <a16:creationId xmlns:a16="http://schemas.microsoft.com/office/drawing/2014/main" id="{66AE87DD-2C2C-476C-BE2E-DDF0BB24DB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0" name="AutoShape 3" descr="(question)">
          <a:extLst>
            <a:ext uri="{FF2B5EF4-FFF2-40B4-BE49-F238E27FC236}">
              <a16:creationId xmlns:a16="http://schemas.microsoft.com/office/drawing/2014/main" id="{555DEF01-6F78-453A-942F-5D78BD680D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1" name="AutoShape 3" descr="(question)">
          <a:extLst>
            <a:ext uri="{FF2B5EF4-FFF2-40B4-BE49-F238E27FC236}">
              <a16:creationId xmlns:a16="http://schemas.microsoft.com/office/drawing/2014/main" id="{B205EFB2-B80F-4E92-BCFC-F264A460D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2" name="AutoShape 3" descr="(question)">
          <a:extLst>
            <a:ext uri="{FF2B5EF4-FFF2-40B4-BE49-F238E27FC236}">
              <a16:creationId xmlns:a16="http://schemas.microsoft.com/office/drawing/2014/main" id="{BAE7D54F-6FCC-4D71-AC3D-A90798465B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3" name="AutoShape 3" descr="(question)">
          <a:extLst>
            <a:ext uri="{FF2B5EF4-FFF2-40B4-BE49-F238E27FC236}">
              <a16:creationId xmlns:a16="http://schemas.microsoft.com/office/drawing/2014/main" id="{F2E1696B-359E-4F72-BF27-A8432AC07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4" name="AutoShape 3" descr="(question)">
          <a:extLst>
            <a:ext uri="{FF2B5EF4-FFF2-40B4-BE49-F238E27FC236}">
              <a16:creationId xmlns:a16="http://schemas.microsoft.com/office/drawing/2014/main" id="{14DFF4F0-1D0F-4E7D-B9D1-6E2A3BF0FD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5" name="AutoShape 3" descr="(question)">
          <a:extLst>
            <a:ext uri="{FF2B5EF4-FFF2-40B4-BE49-F238E27FC236}">
              <a16:creationId xmlns:a16="http://schemas.microsoft.com/office/drawing/2014/main" id="{07F097D1-E2A0-4DF5-9322-3D1FB5EAB4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6" name="AutoShape 3" descr="(question)">
          <a:extLst>
            <a:ext uri="{FF2B5EF4-FFF2-40B4-BE49-F238E27FC236}">
              <a16:creationId xmlns:a16="http://schemas.microsoft.com/office/drawing/2014/main" id="{C9318EE7-98AE-4107-9CC0-A541BFA878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7" name="AutoShape 3" descr="(question)">
          <a:extLst>
            <a:ext uri="{FF2B5EF4-FFF2-40B4-BE49-F238E27FC236}">
              <a16:creationId xmlns:a16="http://schemas.microsoft.com/office/drawing/2014/main" id="{C0552653-0E85-4AC2-BF45-40C7692964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8" name="AutoShape 3" descr="(question)">
          <a:extLst>
            <a:ext uri="{FF2B5EF4-FFF2-40B4-BE49-F238E27FC236}">
              <a16:creationId xmlns:a16="http://schemas.microsoft.com/office/drawing/2014/main" id="{DD547467-A446-481A-BD62-8E4E9337C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799" name="AutoShape 3" descr="(question)">
          <a:extLst>
            <a:ext uri="{FF2B5EF4-FFF2-40B4-BE49-F238E27FC236}">
              <a16:creationId xmlns:a16="http://schemas.microsoft.com/office/drawing/2014/main" id="{345810C0-ADA6-4F13-B01E-A99EAA4663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0" name="AutoShape 3" descr="(question)">
          <a:extLst>
            <a:ext uri="{FF2B5EF4-FFF2-40B4-BE49-F238E27FC236}">
              <a16:creationId xmlns:a16="http://schemas.microsoft.com/office/drawing/2014/main" id="{5A97B6D9-2D68-4EA9-923A-1EE7D6F1A8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1" name="AutoShape 3" descr="(question)">
          <a:extLst>
            <a:ext uri="{FF2B5EF4-FFF2-40B4-BE49-F238E27FC236}">
              <a16:creationId xmlns:a16="http://schemas.microsoft.com/office/drawing/2014/main" id="{D0FDE397-3CB4-4E13-BCD0-C9DAD6ACE0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2" name="AutoShape 3" descr="(question)">
          <a:extLst>
            <a:ext uri="{FF2B5EF4-FFF2-40B4-BE49-F238E27FC236}">
              <a16:creationId xmlns:a16="http://schemas.microsoft.com/office/drawing/2014/main" id="{4080C297-9AA8-438F-B622-7073149F5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3" name="AutoShape 3" descr="(question)">
          <a:extLst>
            <a:ext uri="{FF2B5EF4-FFF2-40B4-BE49-F238E27FC236}">
              <a16:creationId xmlns:a16="http://schemas.microsoft.com/office/drawing/2014/main" id="{AC29126D-1203-4DAF-865B-ADB7FE0408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4" name="AutoShape 3" descr="(question)">
          <a:extLst>
            <a:ext uri="{FF2B5EF4-FFF2-40B4-BE49-F238E27FC236}">
              <a16:creationId xmlns:a16="http://schemas.microsoft.com/office/drawing/2014/main" id="{F2CC9802-9D13-45A0-870D-65F0107A8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5" name="AutoShape 3" descr="(question)">
          <a:extLst>
            <a:ext uri="{FF2B5EF4-FFF2-40B4-BE49-F238E27FC236}">
              <a16:creationId xmlns:a16="http://schemas.microsoft.com/office/drawing/2014/main" id="{FF4A6951-AE5F-4928-A33A-2202E814A5E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6" name="AutoShape 3" descr="(question)">
          <a:extLst>
            <a:ext uri="{FF2B5EF4-FFF2-40B4-BE49-F238E27FC236}">
              <a16:creationId xmlns:a16="http://schemas.microsoft.com/office/drawing/2014/main" id="{880899E9-FE61-4CBE-BB49-11B71C7141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7" name="AutoShape 3" descr="(question)">
          <a:extLst>
            <a:ext uri="{FF2B5EF4-FFF2-40B4-BE49-F238E27FC236}">
              <a16:creationId xmlns:a16="http://schemas.microsoft.com/office/drawing/2014/main" id="{AA88D472-C9DF-4E86-B7E8-97BF4008FA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8" name="AutoShape 3" descr="(question)">
          <a:extLst>
            <a:ext uri="{FF2B5EF4-FFF2-40B4-BE49-F238E27FC236}">
              <a16:creationId xmlns:a16="http://schemas.microsoft.com/office/drawing/2014/main" id="{235B97D1-641B-4A31-9C8B-3A1521F9A2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09" name="AutoShape 3" descr="(question)">
          <a:extLst>
            <a:ext uri="{FF2B5EF4-FFF2-40B4-BE49-F238E27FC236}">
              <a16:creationId xmlns:a16="http://schemas.microsoft.com/office/drawing/2014/main" id="{1301E02C-41D8-461A-BAD5-2DC6FF6412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0" name="AutoShape 3" descr="(question)">
          <a:extLst>
            <a:ext uri="{FF2B5EF4-FFF2-40B4-BE49-F238E27FC236}">
              <a16:creationId xmlns:a16="http://schemas.microsoft.com/office/drawing/2014/main" id="{0455A7DE-52C2-4D6B-8794-72B4B9AFC7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1" name="AutoShape 3" descr="(question)">
          <a:extLst>
            <a:ext uri="{FF2B5EF4-FFF2-40B4-BE49-F238E27FC236}">
              <a16:creationId xmlns:a16="http://schemas.microsoft.com/office/drawing/2014/main" id="{D68EEFA4-1D7B-475C-A7CC-B5E1B26F78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2" name="AutoShape 3" descr="(question)">
          <a:extLst>
            <a:ext uri="{FF2B5EF4-FFF2-40B4-BE49-F238E27FC236}">
              <a16:creationId xmlns:a16="http://schemas.microsoft.com/office/drawing/2014/main" id="{476061C3-AB42-4D23-8DD9-2CDE7C28B9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3" name="AutoShape 3" descr="(question)">
          <a:extLst>
            <a:ext uri="{FF2B5EF4-FFF2-40B4-BE49-F238E27FC236}">
              <a16:creationId xmlns:a16="http://schemas.microsoft.com/office/drawing/2014/main" id="{05EEFF8A-9021-4EAF-8A5B-4BA2258B16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4" name="AutoShape 3" descr="(question)">
          <a:extLst>
            <a:ext uri="{FF2B5EF4-FFF2-40B4-BE49-F238E27FC236}">
              <a16:creationId xmlns:a16="http://schemas.microsoft.com/office/drawing/2014/main" id="{82F514BF-EE08-40A2-A29A-F62B93235F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5" name="AutoShape 3" descr="(question)">
          <a:extLst>
            <a:ext uri="{FF2B5EF4-FFF2-40B4-BE49-F238E27FC236}">
              <a16:creationId xmlns:a16="http://schemas.microsoft.com/office/drawing/2014/main" id="{2E55C749-2899-4BB9-8FD5-741546FB26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6" name="AutoShape 3" descr="(question)">
          <a:extLst>
            <a:ext uri="{FF2B5EF4-FFF2-40B4-BE49-F238E27FC236}">
              <a16:creationId xmlns:a16="http://schemas.microsoft.com/office/drawing/2014/main" id="{CC5A15D3-5ABA-4DCB-9F99-C6A0F8C76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7" name="AutoShape 3" descr="(question)">
          <a:extLst>
            <a:ext uri="{FF2B5EF4-FFF2-40B4-BE49-F238E27FC236}">
              <a16:creationId xmlns:a16="http://schemas.microsoft.com/office/drawing/2014/main" id="{F759B1DD-6B08-4526-982F-982099598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8" name="AutoShape 3" descr="(question)">
          <a:extLst>
            <a:ext uri="{FF2B5EF4-FFF2-40B4-BE49-F238E27FC236}">
              <a16:creationId xmlns:a16="http://schemas.microsoft.com/office/drawing/2014/main" id="{E91B73F0-7028-44EA-A63A-847E475931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19" name="AutoShape 3" descr="(question)">
          <a:extLst>
            <a:ext uri="{FF2B5EF4-FFF2-40B4-BE49-F238E27FC236}">
              <a16:creationId xmlns:a16="http://schemas.microsoft.com/office/drawing/2014/main" id="{C5C049EC-CD45-439B-BFEE-7720FF2CEF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0" name="AutoShape 3" descr="(question)">
          <a:extLst>
            <a:ext uri="{FF2B5EF4-FFF2-40B4-BE49-F238E27FC236}">
              <a16:creationId xmlns:a16="http://schemas.microsoft.com/office/drawing/2014/main" id="{55C6DFBF-3962-48ED-A028-935283E6D2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1" name="AutoShape 3" descr="(question)">
          <a:extLst>
            <a:ext uri="{FF2B5EF4-FFF2-40B4-BE49-F238E27FC236}">
              <a16:creationId xmlns:a16="http://schemas.microsoft.com/office/drawing/2014/main" id="{365A1B8E-5861-4677-8F13-99C38B127E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2" name="AutoShape 3" descr="(question)">
          <a:extLst>
            <a:ext uri="{FF2B5EF4-FFF2-40B4-BE49-F238E27FC236}">
              <a16:creationId xmlns:a16="http://schemas.microsoft.com/office/drawing/2014/main" id="{545741F2-F5C5-42C4-8585-09DFEA7AA9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3" name="AutoShape 3" descr="(question)">
          <a:extLst>
            <a:ext uri="{FF2B5EF4-FFF2-40B4-BE49-F238E27FC236}">
              <a16:creationId xmlns:a16="http://schemas.microsoft.com/office/drawing/2014/main" id="{E9CD07AB-F2E9-4F92-BAF2-27020D6D70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4" name="AutoShape 3" descr="(question)">
          <a:extLst>
            <a:ext uri="{FF2B5EF4-FFF2-40B4-BE49-F238E27FC236}">
              <a16:creationId xmlns:a16="http://schemas.microsoft.com/office/drawing/2014/main" id="{D04E162B-1B5F-47DC-8967-98BC78497B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5" name="AutoShape 3" descr="(question)">
          <a:extLst>
            <a:ext uri="{FF2B5EF4-FFF2-40B4-BE49-F238E27FC236}">
              <a16:creationId xmlns:a16="http://schemas.microsoft.com/office/drawing/2014/main" id="{3DC39615-2D7E-44E5-9B19-3F4F3BCCA1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6" name="AutoShape 3" descr="(question)">
          <a:extLst>
            <a:ext uri="{FF2B5EF4-FFF2-40B4-BE49-F238E27FC236}">
              <a16:creationId xmlns:a16="http://schemas.microsoft.com/office/drawing/2014/main" id="{164EF951-2158-483D-AF5D-B0699B4A9F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7" name="AutoShape 3" descr="(question)">
          <a:extLst>
            <a:ext uri="{FF2B5EF4-FFF2-40B4-BE49-F238E27FC236}">
              <a16:creationId xmlns:a16="http://schemas.microsoft.com/office/drawing/2014/main" id="{4BAA248F-0696-46B2-92CE-16AE6096B2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8" name="AutoShape 3" descr="(question)">
          <a:extLst>
            <a:ext uri="{FF2B5EF4-FFF2-40B4-BE49-F238E27FC236}">
              <a16:creationId xmlns:a16="http://schemas.microsoft.com/office/drawing/2014/main" id="{B139C467-70C4-4650-84AD-188DF43631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29" name="AutoShape 3" descr="(question)">
          <a:extLst>
            <a:ext uri="{FF2B5EF4-FFF2-40B4-BE49-F238E27FC236}">
              <a16:creationId xmlns:a16="http://schemas.microsoft.com/office/drawing/2014/main" id="{DC4F367C-9BCC-4B53-9337-189E18F4E5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0" name="AutoShape 3" descr="(question)">
          <a:extLst>
            <a:ext uri="{FF2B5EF4-FFF2-40B4-BE49-F238E27FC236}">
              <a16:creationId xmlns:a16="http://schemas.microsoft.com/office/drawing/2014/main" id="{829DC296-6942-4775-86DD-2073938F8F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1" name="AutoShape 3" descr="(question)">
          <a:extLst>
            <a:ext uri="{FF2B5EF4-FFF2-40B4-BE49-F238E27FC236}">
              <a16:creationId xmlns:a16="http://schemas.microsoft.com/office/drawing/2014/main" id="{6E643844-829D-4A91-8457-D40ABB542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2" name="AutoShape 3" descr="(question)">
          <a:extLst>
            <a:ext uri="{FF2B5EF4-FFF2-40B4-BE49-F238E27FC236}">
              <a16:creationId xmlns:a16="http://schemas.microsoft.com/office/drawing/2014/main" id="{651BED4E-E801-47B7-929C-0607C03C24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3" name="AutoShape 3" descr="(question)">
          <a:extLst>
            <a:ext uri="{FF2B5EF4-FFF2-40B4-BE49-F238E27FC236}">
              <a16:creationId xmlns:a16="http://schemas.microsoft.com/office/drawing/2014/main" id="{95153956-E3BB-4143-815A-45BF91E177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4" name="AutoShape 3" descr="(question)">
          <a:extLst>
            <a:ext uri="{FF2B5EF4-FFF2-40B4-BE49-F238E27FC236}">
              <a16:creationId xmlns:a16="http://schemas.microsoft.com/office/drawing/2014/main" id="{04E0AB07-DD2D-4FC1-A72A-8120E7CAE6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5" name="AutoShape 3" descr="(question)">
          <a:extLst>
            <a:ext uri="{FF2B5EF4-FFF2-40B4-BE49-F238E27FC236}">
              <a16:creationId xmlns:a16="http://schemas.microsoft.com/office/drawing/2014/main" id="{E5E9EA46-F354-481E-8FD1-3168E3F907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6" name="AutoShape 3" descr="(question)">
          <a:extLst>
            <a:ext uri="{FF2B5EF4-FFF2-40B4-BE49-F238E27FC236}">
              <a16:creationId xmlns:a16="http://schemas.microsoft.com/office/drawing/2014/main" id="{38C3665F-EF7A-435B-B335-C7E414A0C1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7" name="AutoShape 3" descr="(question)">
          <a:extLst>
            <a:ext uri="{FF2B5EF4-FFF2-40B4-BE49-F238E27FC236}">
              <a16:creationId xmlns:a16="http://schemas.microsoft.com/office/drawing/2014/main" id="{F4A06F84-C9DF-4DF7-8343-8BCA9B82EB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8" name="AutoShape 3" descr="(question)">
          <a:extLst>
            <a:ext uri="{FF2B5EF4-FFF2-40B4-BE49-F238E27FC236}">
              <a16:creationId xmlns:a16="http://schemas.microsoft.com/office/drawing/2014/main" id="{970C26FE-23AE-47FB-8E96-D9EE2ECD84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39" name="AutoShape 3" descr="(question)">
          <a:extLst>
            <a:ext uri="{FF2B5EF4-FFF2-40B4-BE49-F238E27FC236}">
              <a16:creationId xmlns:a16="http://schemas.microsoft.com/office/drawing/2014/main" id="{66964235-50D9-4041-8791-92AB95ACFF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0" name="AutoShape 3" descr="(question)">
          <a:extLst>
            <a:ext uri="{FF2B5EF4-FFF2-40B4-BE49-F238E27FC236}">
              <a16:creationId xmlns:a16="http://schemas.microsoft.com/office/drawing/2014/main" id="{BFCC1ACF-C58D-4B2C-A9FA-6258A30F49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1" name="AutoShape 3" descr="(question)">
          <a:extLst>
            <a:ext uri="{FF2B5EF4-FFF2-40B4-BE49-F238E27FC236}">
              <a16:creationId xmlns:a16="http://schemas.microsoft.com/office/drawing/2014/main" id="{F208ED0B-AEC5-46C5-ABBA-4D05922E7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2" name="AutoShape 3" descr="(question)">
          <a:extLst>
            <a:ext uri="{FF2B5EF4-FFF2-40B4-BE49-F238E27FC236}">
              <a16:creationId xmlns:a16="http://schemas.microsoft.com/office/drawing/2014/main" id="{855DE6C6-C853-4B6F-884C-156C777D75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3" name="AutoShape 3" descr="(question)">
          <a:extLst>
            <a:ext uri="{FF2B5EF4-FFF2-40B4-BE49-F238E27FC236}">
              <a16:creationId xmlns:a16="http://schemas.microsoft.com/office/drawing/2014/main" id="{8FE8085D-1212-4955-A336-A6D90867C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4" name="AutoShape 3" descr="(question)">
          <a:extLst>
            <a:ext uri="{FF2B5EF4-FFF2-40B4-BE49-F238E27FC236}">
              <a16:creationId xmlns:a16="http://schemas.microsoft.com/office/drawing/2014/main" id="{7B93A107-EB19-45B0-9CA1-5F006EC81E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5" name="AutoShape 3" descr="(question)">
          <a:extLst>
            <a:ext uri="{FF2B5EF4-FFF2-40B4-BE49-F238E27FC236}">
              <a16:creationId xmlns:a16="http://schemas.microsoft.com/office/drawing/2014/main" id="{EC7C5271-C8CB-490E-B06C-C0B09F5384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6" name="AutoShape 3" descr="(question)">
          <a:extLst>
            <a:ext uri="{FF2B5EF4-FFF2-40B4-BE49-F238E27FC236}">
              <a16:creationId xmlns:a16="http://schemas.microsoft.com/office/drawing/2014/main" id="{BD393A9B-851D-45E8-B6B4-2DCCB0CB6B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7" name="AutoShape 3" descr="(question)">
          <a:extLst>
            <a:ext uri="{FF2B5EF4-FFF2-40B4-BE49-F238E27FC236}">
              <a16:creationId xmlns:a16="http://schemas.microsoft.com/office/drawing/2014/main" id="{199A390B-A051-4445-A906-2BF4088041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8" name="AutoShape 3" descr="(question)">
          <a:extLst>
            <a:ext uri="{FF2B5EF4-FFF2-40B4-BE49-F238E27FC236}">
              <a16:creationId xmlns:a16="http://schemas.microsoft.com/office/drawing/2014/main" id="{431E04A8-C72E-4CCF-B10A-03339D387A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49" name="AutoShape 3" descr="(question)">
          <a:extLst>
            <a:ext uri="{FF2B5EF4-FFF2-40B4-BE49-F238E27FC236}">
              <a16:creationId xmlns:a16="http://schemas.microsoft.com/office/drawing/2014/main" id="{9CAC0E96-FFE9-4194-8F3E-3FA914F95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0" name="AutoShape 3" descr="(question)">
          <a:extLst>
            <a:ext uri="{FF2B5EF4-FFF2-40B4-BE49-F238E27FC236}">
              <a16:creationId xmlns:a16="http://schemas.microsoft.com/office/drawing/2014/main" id="{52CBA1F1-5BDE-451E-A4CF-88F96A8460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1" name="AutoShape 3" descr="(question)">
          <a:extLst>
            <a:ext uri="{FF2B5EF4-FFF2-40B4-BE49-F238E27FC236}">
              <a16:creationId xmlns:a16="http://schemas.microsoft.com/office/drawing/2014/main" id="{B328D97E-5103-4040-A560-74D7E6C1DD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2" name="AutoShape 3" descr="(question)">
          <a:extLst>
            <a:ext uri="{FF2B5EF4-FFF2-40B4-BE49-F238E27FC236}">
              <a16:creationId xmlns:a16="http://schemas.microsoft.com/office/drawing/2014/main" id="{63151487-85C5-4C28-B3D5-F4DA050C96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3" name="AutoShape 3" descr="(question)">
          <a:extLst>
            <a:ext uri="{FF2B5EF4-FFF2-40B4-BE49-F238E27FC236}">
              <a16:creationId xmlns:a16="http://schemas.microsoft.com/office/drawing/2014/main" id="{AE131619-32C4-4542-9C96-2964A4317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4" name="AutoShape 3" descr="(question)">
          <a:extLst>
            <a:ext uri="{FF2B5EF4-FFF2-40B4-BE49-F238E27FC236}">
              <a16:creationId xmlns:a16="http://schemas.microsoft.com/office/drawing/2014/main" id="{10F4AFA3-F323-4CC1-B196-8E350BBD0C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5" name="AutoShape 3" descr="(question)">
          <a:extLst>
            <a:ext uri="{FF2B5EF4-FFF2-40B4-BE49-F238E27FC236}">
              <a16:creationId xmlns:a16="http://schemas.microsoft.com/office/drawing/2014/main" id="{E38B17B9-0891-406F-86B1-9D47D3E1FA7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6" name="AutoShape 3" descr="(question)">
          <a:extLst>
            <a:ext uri="{FF2B5EF4-FFF2-40B4-BE49-F238E27FC236}">
              <a16:creationId xmlns:a16="http://schemas.microsoft.com/office/drawing/2014/main" id="{349C20A6-DBDB-4715-82E9-B1F0B5837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7" name="AutoShape 3" descr="(question)">
          <a:extLst>
            <a:ext uri="{FF2B5EF4-FFF2-40B4-BE49-F238E27FC236}">
              <a16:creationId xmlns:a16="http://schemas.microsoft.com/office/drawing/2014/main" id="{8E6767FB-7C52-47FB-B13B-AE91CD954A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8" name="AutoShape 3" descr="(question)">
          <a:extLst>
            <a:ext uri="{FF2B5EF4-FFF2-40B4-BE49-F238E27FC236}">
              <a16:creationId xmlns:a16="http://schemas.microsoft.com/office/drawing/2014/main" id="{04DD6C85-3A94-4CD0-8883-F60A53E630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59" name="AutoShape 3" descr="(question)">
          <a:extLst>
            <a:ext uri="{FF2B5EF4-FFF2-40B4-BE49-F238E27FC236}">
              <a16:creationId xmlns:a16="http://schemas.microsoft.com/office/drawing/2014/main" id="{53C86178-AE1F-4155-9069-5AA2BDCBE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0" name="AutoShape 3" descr="(question)">
          <a:extLst>
            <a:ext uri="{FF2B5EF4-FFF2-40B4-BE49-F238E27FC236}">
              <a16:creationId xmlns:a16="http://schemas.microsoft.com/office/drawing/2014/main" id="{D37F7518-10B0-45BD-AD79-6263EDCDB9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1" name="AutoShape 3" descr="(question)">
          <a:extLst>
            <a:ext uri="{FF2B5EF4-FFF2-40B4-BE49-F238E27FC236}">
              <a16:creationId xmlns:a16="http://schemas.microsoft.com/office/drawing/2014/main" id="{005347BC-FA9C-4D9A-AD78-3E853A87F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2" name="AutoShape 3" descr="(question)">
          <a:extLst>
            <a:ext uri="{FF2B5EF4-FFF2-40B4-BE49-F238E27FC236}">
              <a16:creationId xmlns:a16="http://schemas.microsoft.com/office/drawing/2014/main" id="{331EA356-B797-42EF-B4C5-F1BAAF6E2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3" name="AutoShape 3" descr="(question)">
          <a:extLst>
            <a:ext uri="{FF2B5EF4-FFF2-40B4-BE49-F238E27FC236}">
              <a16:creationId xmlns:a16="http://schemas.microsoft.com/office/drawing/2014/main" id="{4E3BBEC3-6F5E-400B-96A6-C5731F7B1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4" name="AutoShape 3" descr="(question)">
          <a:extLst>
            <a:ext uri="{FF2B5EF4-FFF2-40B4-BE49-F238E27FC236}">
              <a16:creationId xmlns:a16="http://schemas.microsoft.com/office/drawing/2014/main" id="{B62DF927-B43E-4AF1-A0D8-8BC99EB49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5" name="AutoShape 3" descr="(question)">
          <a:extLst>
            <a:ext uri="{FF2B5EF4-FFF2-40B4-BE49-F238E27FC236}">
              <a16:creationId xmlns:a16="http://schemas.microsoft.com/office/drawing/2014/main" id="{683317EA-0F3C-47C6-AE0E-A8E9AF840B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6" name="AutoShape 3" descr="(question)">
          <a:extLst>
            <a:ext uri="{FF2B5EF4-FFF2-40B4-BE49-F238E27FC236}">
              <a16:creationId xmlns:a16="http://schemas.microsoft.com/office/drawing/2014/main" id="{BF93D21B-071D-4E4F-92B1-6201F6D2A6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7" name="AutoShape 3" descr="(question)">
          <a:extLst>
            <a:ext uri="{FF2B5EF4-FFF2-40B4-BE49-F238E27FC236}">
              <a16:creationId xmlns:a16="http://schemas.microsoft.com/office/drawing/2014/main" id="{F9682B68-21CB-4F7C-9DF0-F748B12C5E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8" name="AutoShape 3" descr="(question)">
          <a:extLst>
            <a:ext uri="{FF2B5EF4-FFF2-40B4-BE49-F238E27FC236}">
              <a16:creationId xmlns:a16="http://schemas.microsoft.com/office/drawing/2014/main" id="{B96FAF37-D6D9-43D9-BD63-9262CDB837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69" name="AutoShape 3" descr="(question)">
          <a:extLst>
            <a:ext uri="{FF2B5EF4-FFF2-40B4-BE49-F238E27FC236}">
              <a16:creationId xmlns:a16="http://schemas.microsoft.com/office/drawing/2014/main" id="{30D0EFBC-7D50-42F7-832C-50FE9334D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0" name="AutoShape 3" descr="(question)">
          <a:extLst>
            <a:ext uri="{FF2B5EF4-FFF2-40B4-BE49-F238E27FC236}">
              <a16:creationId xmlns:a16="http://schemas.microsoft.com/office/drawing/2014/main" id="{857B13DC-DEE4-4E59-BC9F-4AC39B746BA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1" name="AutoShape 3" descr="(question)">
          <a:extLst>
            <a:ext uri="{FF2B5EF4-FFF2-40B4-BE49-F238E27FC236}">
              <a16:creationId xmlns:a16="http://schemas.microsoft.com/office/drawing/2014/main" id="{477305BE-D86B-4EE9-A204-58878AA2BD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2" name="AutoShape 3" descr="(question)">
          <a:extLst>
            <a:ext uri="{FF2B5EF4-FFF2-40B4-BE49-F238E27FC236}">
              <a16:creationId xmlns:a16="http://schemas.microsoft.com/office/drawing/2014/main" id="{BEADC94A-9E45-44D7-B95D-2AA893770E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3" name="AutoShape 3" descr="(question)">
          <a:extLst>
            <a:ext uri="{FF2B5EF4-FFF2-40B4-BE49-F238E27FC236}">
              <a16:creationId xmlns:a16="http://schemas.microsoft.com/office/drawing/2014/main" id="{A5B0D19E-0F86-48B1-BDAE-C7DE303FE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4" name="AutoShape 3" descr="(question)">
          <a:extLst>
            <a:ext uri="{FF2B5EF4-FFF2-40B4-BE49-F238E27FC236}">
              <a16:creationId xmlns:a16="http://schemas.microsoft.com/office/drawing/2014/main" id="{FCF7408A-3FC1-4466-A9A0-EBC0C0E218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5" name="AutoShape 3" descr="(question)">
          <a:extLst>
            <a:ext uri="{FF2B5EF4-FFF2-40B4-BE49-F238E27FC236}">
              <a16:creationId xmlns:a16="http://schemas.microsoft.com/office/drawing/2014/main" id="{37E34B17-A514-426E-83E5-74DDE10B43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6" name="AutoShape 3" descr="(question)">
          <a:extLst>
            <a:ext uri="{FF2B5EF4-FFF2-40B4-BE49-F238E27FC236}">
              <a16:creationId xmlns:a16="http://schemas.microsoft.com/office/drawing/2014/main" id="{DF754C74-574A-44E4-8D54-655DD27298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7" name="AutoShape 3" descr="(question)">
          <a:extLst>
            <a:ext uri="{FF2B5EF4-FFF2-40B4-BE49-F238E27FC236}">
              <a16:creationId xmlns:a16="http://schemas.microsoft.com/office/drawing/2014/main" id="{58F578E0-6571-43AC-85A5-F47E183C1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8" name="AutoShape 3" descr="(question)">
          <a:extLst>
            <a:ext uri="{FF2B5EF4-FFF2-40B4-BE49-F238E27FC236}">
              <a16:creationId xmlns:a16="http://schemas.microsoft.com/office/drawing/2014/main" id="{C5C00725-80EA-4E87-8BAF-C878E64DB6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79" name="AutoShape 3" descr="(question)">
          <a:extLst>
            <a:ext uri="{FF2B5EF4-FFF2-40B4-BE49-F238E27FC236}">
              <a16:creationId xmlns:a16="http://schemas.microsoft.com/office/drawing/2014/main" id="{50A775F3-B1AF-4816-B42E-95A03D4FBA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0" name="AutoShape 3" descr="(question)">
          <a:extLst>
            <a:ext uri="{FF2B5EF4-FFF2-40B4-BE49-F238E27FC236}">
              <a16:creationId xmlns:a16="http://schemas.microsoft.com/office/drawing/2014/main" id="{92D09F7B-B8BC-4B19-A775-DDEA2C23E40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1" name="AutoShape 3" descr="(question)">
          <a:extLst>
            <a:ext uri="{FF2B5EF4-FFF2-40B4-BE49-F238E27FC236}">
              <a16:creationId xmlns:a16="http://schemas.microsoft.com/office/drawing/2014/main" id="{7807C5CA-514A-4131-B7C5-F70D849B53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2" name="AutoShape 3" descr="(question)">
          <a:extLst>
            <a:ext uri="{FF2B5EF4-FFF2-40B4-BE49-F238E27FC236}">
              <a16:creationId xmlns:a16="http://schemas.microsoft.com/office/drawing/2014/main" id="{EED80A1E-F85D-47D5-BF17-BE3429222C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3" name="AutoShape 3" descr="(question)">
          <a:extLst>
            <a:ext uri="{FF2B5EF4-FFF2-40B4-BE49-F238E27FC236}">
              <a16:creationId xmlns:a16="http://schemas.microsoft.com/office/drawing/2014/main" id="{9F7350EF-E410-476C-B389-21D26FE62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4" name="AutoShape 3" descr="(question)">
          <a:extLst>
            <a:ext uri="{FF2B5EF4-FFF2-40B4-BE49-F238E27FC236}">
              <a16:creationId xmlns:a16="http://schemas.microsoft.com/office/drawing/2014/main" id="{ECEDC61B-A22C-4330-A31C-D0F9439D8D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5" name="AutoShape 3" descr="(question)">
          <a:extLst>
            <a:ext uri="{FF2B5EF4-FFF2-40B4-BE49-F238E27FC236}">
              <a16:creationId xmlns:a16="http://schemas.microsoft.com/office/drawing/2014/main" id="{FAB8F676-5B7B-4933-995A-142E5AFA5B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6" name="AutoShape 3" descr="(question)">
          <a:extLst>
            <a:ext uri="{FF2B5EF4-FFF2-40B4-BE49-F238E27FC236}">
              <a16:creationId xmlns:a16="http://schemas.microsoft.com/office/drawing/2014/main" id="{7774DB6B-AB6E-41BF-AE8A-0103D94F9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7" name="AutoShape 3" descr="(question)">
          <a:extLst>
            <a:ext uri="{FF2B5EF4-FFF2-40B4-BE49-F238E27FC236}">
              <a16:creationId xmlns:a16="http://schemas.microsoft.com/office/drawing/2014/main" id="{4CB38AB4-9FC7-489B-9CA6-61C38DC99C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8" name="AutoShape 3" descr="(question)">
          <a:extLst>
            <a:ext uri="{FF2B5EF4-FFF2-40B4-BE49-F238E27FC236}">
              <a16:creationId xmlns:a16="http://schemas.microsoft.com/office/drawing/2014/main" id="{E516C8AF-0E79-41EF-8F15-EB89E19A35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89" name="AutoShape 3" descr="(question)">
          <a:extLst>
            <a:ext uri="{FF2B5EF4-FFF2-40B4-BE49-F238E27FC236}">
              <a16:creationId xmlns:a16="http://schemas.microsoft.com/office/drawing/2014/main" id="{9E2B6307-8A88-41F1-A99B-35CCDDEA8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0" name="AutoShape 3" descr="(question)">
          <a:extLst>
            <a:ext uri="{FF2B5EF4-FFF2-40B4-BE49-F238E27FC236}">
              <a16:creationId xmlns:a16="http://schemas.microsoft.com/office/drawing/2014/main" id="{087D722E-3A63-4AE7-9869-89FFBD71F0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1" name="AutoShape 3" descr="(question)">
          <a:extLst>
            <a:ext uri="{FF2B5EF4-FFF2-40B4-BE49-F238E27FC236}">
              <a16:creationId xmlns:a16="http://schemas.microsoft.com/office/drawing/2014/main" id="{E1FE8527-F7A4-4B7F-8380-4EBA82F8CA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2" name="AutoShape 3" descr="(question)">
          <a:extLst>
            <a:ext uri="{FF2B5EF4-FFF2-40B4-BE49-F238E27FC236}">
              <a16:creationId xmlns:a16="http://schemas.microsoft.com/office/drawing/2014/main" id="{A933E2A8-FCA2-4DEA-B1DD-22F2A82DBB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3" name="AutoShape 3" descr="(question)">
          <a:extLst>
            <a:ext uri="{FF2B5EF4-FFF2-40B4-BE49-F238E27FC236}">
              <a16:creationId xmlns:a16="http://schemas.microsoft.com/office/drawing/2014/main" id="{7B868A23-CED6-4748-8377-28B398EFC1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4" name="AutoShape 3" descr="(question)">
          <a:extLst>
            <a:ext uri="{FF2B5EF4-FFF2-40B4-BE49-F238E27FC236}">
              <a16:creationId xmlns:a16="http://schemas.microsoft.com/office/drawing/2014/main" id="{656AC177-1C93-4E00-979F-CAAFBC133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5" name="AutoShape 3" descr="(question)">
          <a:extLst>
            <a:ext uri="{FF2B5EF4-FFF2-40B4-BE49-F238E27FC236}">
              <a16:creationId xmlns:a16="http://schemas.microsoft.com/office/drawing/2014/main" id="{A71B15CA-FB3B-4640-A793-785596B58E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6" name="AutoShape 3" descr="(question)">
          <a:extLst>
            <a:ext uri="{FF2B5EF4-FFF2-40B4-BE49-F238E27FC236}">
              <a16:creationId xmlns:a16="http://schemas.microsoft.com/office/drawing/2014/main" id="{11E03A50-D9AF-42DD-9C6E-93971801E1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7" name="AutoShape 3" descr="(question)">
          <a:extLst>
            <a:ext uri="{FF2B5EF4-FFF2-40B4-BE49-F238E27FC236}">
              <a16:creationId xmlns:a16="http://schemas.microsoft.com/office/drawing/2014/main" id="{337F055B-3295-491B-A3A8-7F42874A15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8" name="AutoShape 3" descr="(question)">
          <a:extLst>
            <a:ext uri="{FF2B5EF4-FFF2-40B4-BE49-F238E27FC236}">
              <a16:creationId xmlns:a16="http://schemas.microsoft.com/office/drawing/2014/main" id="{F1816AC3-4A5B-416D-8E7A-457BA2F60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899" name="AutoShape 3" descr="(question)">
          <a:extLst>
            <a:ext uri="{FF2B5EF4-FFF2-40B4-BE49-F238E27FC236}">
              <a16:creationId xmlns:a16="http://schemas.microsoft.com/office/drawing/2014/main" id="{3DB82164-5F1E-4AC8-A4C1-916786E22B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0" name="AutoShape 3" descr="(question)">
          <a:extLst>
            <a:ext uri="{FF2B5EF4-FFF2-40B4-BE49-F238E27FC236}">
              <a16:creationId xmlns:a16="http://schemas.microsoft.com/office/drawing/2014/main" id="{40132803-957A-40EA-AF8D-6BD19DB0F4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1" name="AutoShape 3" descr="(question)">
          <a:extLst>
            <a:ext uri="{FF2B5EF4-FFF2-40B4-BE49-F238E27FC236}">
              <a16:creationId xmlns:a16="http://schemas.microsoft.com/office/drawing/2014/main" id="{F2FE08DA-008C-47DD-99D5-15C0066B5C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2" name="AutoShape 3" descr="(question)">
          <a:extLst>
            <a:ext uri="{FF2B5EF4-FFF2-40B4-BE49-F238E27FC236}">
              <a16:creationId xmlns:a16="http://schemas.microsoft.com/office/drawing/2014/main" id="{8DB61053-2DE6-45C8-A1F3-EB91FD2F52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3" name="AutoShape 3" descr="(question)">
          <a:extLst>
            <a:ext uri="{FF2B5EF4-FFF2-40B4-BE49-F238E27FC236}">
              <a16:creationId xmlns:a16="http://schemas.microsoft.com/office/drawing/2014/main" id="{F11B6AAD-D3F9-4327-9682-575ACC848F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4" name="AutoShape 3" descr="(question)">
          <a:extLst>
            <a:ext uri="{FF2B5EF4-FFF2-40B4-BE49-F238E27FC236}">
              <a16:creationId xmlns:a16="http://schemas.microsoft.com/office/drawing/2014/main" id="{3793C802-7C3E-4AEF-9DB7-4B9507033D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5" name="AutoShape 3" descr="(question)">
          <a:extLst>
            <a:ext uri="{FF2B5EF4-FFF2-40B4-BE49-F238E27FC236}">
              <a16:creationId xmlns:a16="http://schemas.microsoft.com/office/drawing/2014/main" id="{238CBC3C-E3A2-416B-9C81-490AF56215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6" name="AutoShape 3" descr="(question)">
          <a:extLst>
            <a:ext uri="{FF2B5EF4-FFF2-40B4-BE49-F238E27FC236}">
              <a16:creationId xmlns:a16="http://schemas.microsoft.com/office/drawing/2014/main" id="{E3F0C14B-17C9-414A-AE1C-072151806B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7" name="AutoShape 3" descr="(question)">
          <a:extLst>
            <a:ext uri="{FF2B5EF4-FFF2-40B4-BE49-F238E27FC236}">
              <a16:creationId xmlns:a16="http://schemas.microsoft.com/office/drawing/2014/main" id="{5B3A4EEA-FCBF-45C7-A33A-0A3A187FA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8" name="AutoShape 3" descr="(question)">
          <a:extLst>
            <a:ext uri="{FF2B5EF4-FFF2-40B4-BE49-F238E27FC236}">
              <a16:creationId xmlns:a16="http://schemas.microsoft.com/office/drawing/2014/main" id="{A929F1F7-2099-4F3F-AA45-839C518A8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09" name="AutoShape 3" descr="(question)">
          <a:extLst>
            <a:ext uri="{FF2B5EF4-FFF2-40B4-BE49-F238E27FC236}">
              <a16:creationId xmlns:a16="http://schemas.microsoft.com/office/drawing/2014/main" id="{C79DEB19-1A65-43BA-B6B0-91CEB031F5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0" name="AutoShape 3" descr="(question)">
          <a:extLst>
            <a:ext uri="{FF2B5EF4-FFF2-40B4-BE49-F238E27FC236}">
              <a16:creationId xmlns:a16="http://schemas.microsoft.com/office/drawing/2014/main" id="{DCF2C826-E531-4FF5-A1D0-74522485FC2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1" name="AutoShape 3" descr="(question)">
          <a:extLst>
            <a:ext uri="{FF2B5EF4-FFF2-40B4-BE49-F238E27FC236}">
              <a16:creationId xmlns:a16="http://schemas.microsoft.com/office/drawing/2014/main" id="{4075DDB0-77FD-46F4-BB90-D8D0E69A1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2" name="AutoShape 3" descr="(question)">
          <a:extLst>
            <a:ext uri="{FF2B5EF4-FFF2-40B4-BE49-F238E27FC236}">
              <a16:creationId xmlns:a16="http://schemas.microsoft.com/office/drawing/2014/main" id="{8749BF27-1917-41EA-9379-964A46CFB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3" name="AutoShape 3" descr="(question)">
          <a:extLst>
            <a:ext uri="{FF2B5EF4-FFF2-40B4-BE49-F238E27FC236}">
              <a16:creationId xmlns:a16="http://schemas.microsoft.com/office/drawing/2014/main" id="{B94DFF5A-735C-436D-8970-76ACEE22E3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4" name="AutoShape 3" descr="(question)">
          <a:extLst>
            <a:ext uri="{FF2B5EF4-FFF2-40B4-BE49-F238E27FC236}">
              <a16:creationId xmlns:a16="http://schemas.microsoft.com/office/drawing/2014/main" id="{7CA80888-CE67-4550-9C7A-5E8A6FF49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5" name="AutoShape 3" descr="(question)">
          <a:extLst>
            <a:ext uri="{FF2B5EF4-FFF2-40B4-BE49-F238E27FC236}">
              <a16:creationId xmlns:a16="http://schemas.microsoft.com/office/drawing/2014/main" id="{BAB9A9D8-5153-4514-9792-760B63F8F3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6" name="AutoShape 3" descr="(question)">
          <a:extLst>
            <a:ext uri="{FF2B5EF4-FFF2-40B4-BE49-F238E27FC236}">
              <a16:creationId xmlns:a16="http://schemas.microsoft.com/office/drawing/2014/main" id="{932435C1-9FF8-436F-88E8-72177EF53C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7" name="AutoShape 3" descr="(question)">
          <a:extLst>
            <a:ext uri="{FF2B5EF4-FFF2-40B4-BE49-F238E27FC236}">
              <a16:creationId xmlns:a16="http://schemas.microsoft.com/office/drawing/2014/main" id="{0592F424-FF07-41B0-B356-5C91D63950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8" name="AutoShape 3" descr="(question)">
          <a:extLst>
            <a:ext uri="{FF2B5EF4-FFF2-40B4-BE49-F238E27FC236}">
              <a16:creationId xmlns:a16="http://schemas.microsoft.com/office/drawing/2014/main" id="{1B579B44-3547-4F6F-84E1-664DB9CAF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19" name="AutoShape 3" descr="(question)">
          <a:extLst>
            <a:ext uri="{FF2B5EF4-FFF2-40B4-BE49-F238E27FC236}">
              <a16:creationId xmlns:a16="http://schemas.microsoft.com/office/drawing/2014/main" id="{A9E10F1A-F65A-4E94-9F2C-DA79911E36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0" name="AutoShape 3" descr="(question)">
          <a:extLst>
            <a:ext uri="{FF2B5EF4-FFF2-40B4-BE49-F238E27FC236}">
              <a16:creationId xmlns:a16="http://schemas.microsoft.com/office/drawing/2014/main" id="{C9653BA7-9390-418E-84CF-1255F8B642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1" name="AutoShape 3" descr="(question)">
          <a:extLst>
            <a:ext uri="{FF2B5EF4-FFF2-40B4-BE49-F238E27FC236}">
              <a16:creationId xmlns:a16="http://schemas.microsoft.com/office/drawing/2014/main" id="{1BEDAC1E-1A9E-4A80-9468-40A29026F3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2" name="AutoShape 3" descr="(question)">
          <a:extLst>
            <a:ext uri="{FF2B5EF4-FFF2-40B4-BE49-F238E27FC236}">
              <a16:creationId xmlns:a16="http://schemas.microsoft.com/office/drawing/2014/main" id="{FB43E29F-9054-48D2-8D2B-1251D025E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3" name="AutoShape 3" descr="(question)">
          <a:extLst>
            <a:ext uri="{FF2B5EF4-FFF2-40B4-BE49-F238E27FC236}">
              <a16:creationId xmlns:a16="http://schemas.microsoft.com/office/drawing/2014/main" id="{91C2B257-CB38-4946-9BEF-227373784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4" name="AutoShape 3" descr="(question)">
          <a:extLst>
            <a:ext uri="{FF2B5EF4-FFF2-40B4-BE49-F238E27FC236}">
              <a16:creationId xmlns:a16="http://schemas.microsoft.com/office/drawing/2014/main" id="{18FFEDA7-5823-4313-BF12-2405D6243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5" name="AutoShape 3" descr="(question)">
          <a:extLst>
            <a:ext uri="{FF2B5EF4-FFF2-40B4-BE49-F238E27FC236}">
              <a16:creationId xmlns:a16="http://schemas.microsoft.com/office/drawing/2014/main" id="{C1873FF4-0CB3-42D2-B389-E3CC050E5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6" name="AutoShape 3" descr="(question)">
          <a:extLst>
            <a:ext uri="{FF2B5EF4-FFF2-40B4-BE49-F238E27FC236}">
              <a16:creationId xmlns:a16="http://schemas.microsoft.com/office/drawing/2014/main" id="{8A68FED5-8326-4CD4-B2D9-CB984E57BC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7" name="AutoShape 3" descr="(question)">
          <a:extLst>
            <a:ext uri="{FF2B5EF4-FFF2-40B4-BE49-F238E27FC236}">
              <a16:creationId xmlns:a16="http://schemas.microsoft.com/office/drawing/2014/main" id="{C6703B10-DF90-419B-8B18-6A0BFA15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8" name="AutoShape 3" descr="(question)">
          <a:extLst>
            <a:ext uri="{FF2B5EF4-FFF2-40B4-BE49-F238E27FC236}">
              <a16:creationId xmlns:a16="http://schemas.microsoft.com/office/drawing/2014/main" id="{D6704F61-5A22-40AC-B981-293E73CD8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29" name="AutoShape 3" descr="(question)">
          <a:extLst>
            <a:ext uri="{FF2B5EF4-FFF2-40B4-BE49-F238E27FC236}">
              <a16:creationId xmlns:a16="http://schemas.microsoft.com/office/drawing/2014/main" id="{C551BFBC-0765-4053-9A2D-86FA9A2FEC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0" name="AutoShape 3" descr="(question)">
          <a:extLst>
            <a:ext uri="{FF2B5EF4-FFF2-40B4-BE49-F238E27FC236}">
              <a16:creationId xmlns:a16="http://schemas.microsoft.com/office/drawing/2014/main" id="{9F7DF992-FFB2-4F58-886C-2ADB730098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1" name="AutoShape 3" descr="(question)">
          <a:extLst>
            <a:ext uri="{FF2B5EF4-FFF2-40B4-BE49-F238E27FC236}">
              <a16:creationId xmlns:a16="http://schemas.microsoft.com/office/drawing/2014/main" id="{8E676494-DE6C-43AF-800F-C7590CCF3B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2" name="AutoShape 3" descr="(question)">
          <a:extLst>
            <a:ext uri="{FF2B5EF4-FFF2-40B4-BE49-F238E27FC236}">
              <a16:creationId xmlns:a16="http://schemas.microsoft.com/office/drawing/2014/main" id="{8CC25714-8868-47DD-850F-F85401865A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3" name="AutoShape 3" descr="(question)">
          <a:extLst>
            <a:ext uri="{FF2B5EF4-FFF2-40B4-BE49-F238E27FC236}">
              <a16:creationId xmlns:a16="http://schemas.microsoft.com/office/drawing/2014/main" id="{FDB48759-D28C-4D09-8ED8-7101CD5038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4" name="AutoShape 3" descr="(question)">
          <a:extLst>
            <a:ext uri="{FF2B5EF4-FFF2-40B4-BE49-F238E27FC236}">
              <a16:creationId xmlns:a16="http://schemas.microsoft.com/office/drawing/2014/main" id="{EF8A7EE7-7029-44CB-9286-4587F449BF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5" name="AutoShape 3" descr="(question)">
          <a:extLst>
            <a:ext uri="{FF2B5EF4-FFF2-40B4-BE49-F238E27FC236}">
              <a16:creationId xmlns:a16="http://schemas.microsoft.com/office/drawing/2014/main" id="{684562C4-F9B5-424D-B94B-AFD70CF8F4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6" name="AutoShape 3" descr="(question)">
          <a:extLst>
            <a:ext uri="{FF2B5EF4-FFF2-40B4-BE49-F238E27FC236}">
              <a16:creationId xmlns:a16="http://schemas.microsoft.com/office/drawing/2014/main" id="{4E4AE2EA-9855-459C-ABCE-DFA97A5709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7" name="AutoShape 3" descr="(question)">
          <a:extLst>
            <a:ext uri="{FF2B5EF4-FFF2-40B4-BE49-F238E27FC236}">
              <a16:creationId xmlns:a16="http://schemas.microsoft.com/office/drawing/2014/main" id="{965EFAAA-DC6B-42FE-B6AB-4EF04BBE79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8" name="AutoShape 3" descr="(question)">
          <a:extLst>
            <a:ext uri="{FF2B5EF4-FFF2-40B4-BE49-F238E27FC236}">
              <a16:creationId xmlns:a16="http://schemas.microsoft.com/office/drawing/2014/main" id="{43253DB2-E4F6-4EB8-8765-639502DE51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39" name="AutoShape 3" descr="(question)">
          <a:extLst>
            <a:ext uri="{FF2B5EF4-FFF2-40B4-BE49-F238E27FC236}">
              <a16:creationId xmlns:a16="http://schemas.microsoft.com/office/drawing/2014/main" id="{C7DE44C3-67FF-4B19-82FF-09AD1BF2D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0" name="AutoShape 3" descr="(question)">
          <a:extLst>
            <a:ext uri="{FF2B5EF4-FFF2-40B4-BE49-F238E27FC236}">
              <a16:creationId xmlns:a16="http://schemas.microsoft.com/office/drawing/2014/main" id="{11CEF013-1850-41DA-B872-C307ED7A11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1" name="AutoShape 3" descr="(question)">
          <a:extLst>
            <a:ext uri="{FF2B5EF4-FFF2-40B4-BE49-F238E27FC236}">
              <a16:creationId xmlns:a16="http://schemas.microsoft.com/office/drawing/2014/main" id="{59EB37CC-1D1C-430E-AA15-ACE48F6492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2" name="AutoShape 3" descr="(question)">
          <a:extLst>
            <a:ext uri="{FF2B5EF4-FFF2-40B4-BE49-F238E27FC236}">
              <a16:creationId xmlns:a16="http://schemas.microsoft.com/office/drawing/2014/main" id="{CF6F3E7C-1869-4233-8AD0-C011B19CF7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1</xdr:col>
      <xdr:colOff>0</xdr:colOff>
      <xdr:row>25</xdr:row>
      <xdr:rowOff>0</xdr:rowOff>
    </xdr:from>
    <xdr:ext cx="304800" cy="304800"/>
    <xdr:sp macro="" textlink="">
      <xdr:nvSpPr>
        <xdr:cNvPr id="4943" name="AutoShape 3" descr="(question)">
          <a:extLst>
            <a:ext uri="{FF2B5EF4-FFF2-40B4-BE49-F238E27FC236}">
              <a16:creationId xmlns:a16="http://schemas.microsoft.com/office/drawing/2014/main" id="{71621966-F306-4EB7-8027-7C05D58E1E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46521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6.xml><?xml version="1.0" encoding="utf-8"?>
<xdr:wsDr xmlns:xdr="http://schemas.openxmlformats.org/drawingml/2006/spreadsheetDrawing" xmlns:a="http://schemas.openxmlformats.org/drawingml/2006/main">
  <xdr:twoCellAnchor editAs="oneCell">
    <xdr:from>
      <xdr:col>0</xdr:col>
      <xdr:colOff>76200</xdr:colOff>
      <xdr:row>0</xdr:row>
      <xdr:rowOff>104775</xdr:rowOff>
    </xdr:from>
    <xdr:to>
      <xdr:col>1</xdr:col>
      <xdr:colOff>1177925</xdr:colOff>
      <xdr:row>2</xdr:row>
      <xdr:rowOff>379140</xdr:rowOff>
    </xdr:to>
    <xdr:pic>
      <xdr:nvPicPr>
        <xdr:cNvPr id="3" name="Imagem 2">
          <a:extLst>
            <a:ext uri="{FF2B5EF4-FFF2-40B4-BE49-F238E27FC236}">
              <a16:creationId xmlns:a16="http://schemas.microsoft.com/office/drawing/2014/main" id="{E41B6E6C-DD79-4B9E-8AB2-BD79591FBDA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104775"/>
          <a:ext cx="2009775" cy="69240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19051</xdr:colOff>
      <xdr:row>0</xdr:row>
      <xdr:rowOff>2044</xdr:rowOff>
    </xdr:from>
    <xdr:to>
      <xdr:col>0</xdr:col>
      <xdr:colOff>1428751</xdr:colOff>
      <xdr:row>2</xdr:row>
      <xdr:rowOff>59088</xdr:rowOff>
    </xdr:to>
    <xdr:pic>
      <xdr:nvPicPr>
        <xdr:cNvPr id="2" name="Imagem 1">
          <a:extLst>
            <a:ext uri="{FF2B5EF4-FFF2-40B4-BE49-F238E27FC236}">
              <a16:creationId xmlns:a16="http://schemas.microsoft.com/office/drawing/2014/main" id="{44EF89EE-7715-4846-A6EA-251E718733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2044"/>
          <a:ext cx="1409700" cy="48566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19051</xdr:colOff>
      <xdr:row>0</xdr:row>
      <xdr:rowOff>2044</xdr:rowOff>
    </xdr:from>
    <xdr:to>
      <xdr:col>1</xdr:col>
      <xdr:colOff>1</xdr:colOff>
      <xdr:row>2</xdr:row>
      <xdr:rowOff>59088</xdr:rowOff>
    </xdr:to>
    <xdr:pic>
      <xdr:nvPicPr>
        <xdr:cNvPr id="2" name="Imagem 1">
          <a:extLst>
            <a:ext uri="{FF2B5EF4-FFF2-40B4-BE49-F238E27FC236}">
              <a16:creationId xmlns:a16="http://schemas.microsoft.com/office/drawing/2014/main" id="{C099F07B-7DCD-4510-8D94-81A03133F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1" y="2044"/>
          <a:ext cx="1409700" cy="48566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oneCellAnchor>
    <xdr:from>
      <xdr:col>0</xdr:col>
      <xdr:colOff>0</xdr:colOff>
      <xdr:row>25</xdr:row>
      <xdr:rowOff>0</xdr:rowOff>
    </xdr:from>
    <xdr:ext cx="304800" cy="304800"/>
    <xdr:sp macro="" textlink="">
      <xdr:nvSpPr>
        <xdr:cNvPr id="2" name="AutoShape 3" descr="(question)">
          <a:extLst>
            <a:ext uri="{FF2B5EF4-FFF2-40B4-BE49-F238E27FC236}">
              <a16:creationId xmlns:a16="http://schemas.microsoft.com/office/drawing/2014/main" id="{26DEBB50-D7ED-4B24-A468-C23D79CBF9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3" name="AutoShape 3" descr="(question)">
          <a:extLst>
            <a:ext uri="{FF2B5EF4-FFF2-40B4-BE49-F238E27FC236}">
              <a16:creationId xmlns:a16="http://schemas.microsoft.com/office/drawing/2014/main" id="{89483A58-7360-49AD-ABAE-C5B577BC77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22</xdr:row>
      <xdr:rowOff>0</xdr:rowOff>
    </xdr:from>
    <xdr:ext cx="304800" cy="304800"/>
    <xdr:sp macro="" textlink="">
      <xdr:nvSpPr>
        <xdr:cNvPr id="4" name="AutoShape 3" descr="(question)">
          <a:extLst>
            <a:ext uri="{FF2B5EF4-FFF2-40B4-BE49-F238E27FC236}">
              <a16:creationId xmlns:a16="http://schemas.microsoft.com/office/drawing/2014/main" id="{D1CC0E6F-E476-4A27-B271-1B8FB86361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481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 name="AutoShape 3" descr="(question)">
          <a:extLst>
            <a:ext uri="{FF2B5EF4-FFF2-40B4-BE49-F238E27FC236}">
              <a16:creationId xmlns:a16="http://schemas.microsoft.com/office/drawing/2014/main" id="{12044A20-FE5B-4619-9EC0-F78D23EE7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6" name="AutoShape 3" descr="(question)">
          <a:extLst>
            <a:ext uri="{FF2B5EF4-FFF2-40B4-BE49-F238E27FC236}">
              <a16:creationId xmlns:a16="http://schemas.microsoft.com/office/drawing/2014/main" id="{CA3E00FD-9F5F-4C1D-9295-7BDFCE4CB8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7" name="AutoShape 3" descr="(question)">
          <a:extLst>
            <a:ext uri="{FF2B5EF4-FFF2-40B4-BE49-F238E27FC236}">
              <a16:creationId xmlns:a16="http://schemas.microsoft.com/office/drawing/2014/main" id="{EC3AD7DB-299E-47F3-BD6B-E5E07E91FB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8" name="AutoShape 3" descr="(question)">
          <a:extLst>
            <a:ext uri="{FF2B5EF4-FFF2-40B4-BE49-F238E27FC236}">
              <a16:creationId xmlns:a16="http://schemas.microsoft.com/office/drawing/2014/main" id="{C6FB2B36-D8B0-463D-86EF-547C5851C5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9" name="AutoShape 3" descr="(question)">
          <a:extLst>
            <a:ext uri="{FF2B5EF4-FFF2-40B4-BE49-F238E27FC236}">
              <a16:creationId xmlns:a16="http://schemas.microsoft.com/office/drawing/2014/main" id="{88A13E97-8A38-4A6B-B9A8-5287790AC6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10" name="AutoShape 3" descr="(question)">
          <a:extLst>
            <a:ext uri="{FF2B5EF4-FFF2-40B4-BE49-F238E27FC236}">
              <a16:creationId xmlns:a16="http://schemas.microsoft.com/office/drawing/2014/main" id="{86C41830-331A-46E6-93E4-C31E60F88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1" name="AutoShape 3" descr="(question)">
          <a:extLst>
            <a:ext uri="{FF2B5EF4-FFF2-40B4-BE49-F238E27FC236}">
              <a16:creationId xmlns:a16="http://schemas.microsoft.com/office/drawing/2014/main" id="{D62EED70-7196-41CE-B838-E3ED257F7C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12" name="AutoShape 3" descr="(question)">
          <a:extLst>
            <a:ext uri="{FF2B5EF4-FFF2-40B4-BE49-F238E27FC236}">
              <a16:creationId xmlns:a16="http://schemas.microsoft.com/office/drawing/2014/main" id="{1DCF0D23-3BBA-4F8A-8955-35A888F790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3" name="AutoShape 3" descr="(question)">
          <a:extLst>
            <a:ext uri="{FF2B5EF4-FFF2-40B4-BE49-F238E27FC236}">
              <a16:creationId xmlns:a16="http://schemas.microsoft.com/office/drawing/2014/main" id="{24ED91A6-BDB6-4FEB-9388-0AF3D85F88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4" name="AutoShape 3" descr="(question)">
          <a:extLst>
            <a:ext uri="{FF2B5EF4-FFF2-40B4-BE49-F238E27FC236}">
              <a16:creationId xmlns:a16="http://schemas.microsoft.com/office/drawing/2014/main" id="{1A188851-5F38-4270-9580-AE9AA6673B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5" name="AutoShape 3" descr="(question)">
          <a:extLst>
            <a:ext uri="{FF2B5EF4-FFF2-40B4-BE49-F238E27FC236}">
              <a16:creationId xmlns:a16="http://schemas.microsoft.com/office/drawing/2014/main" id="{DE68CF5B-0858-4421-A699-C88F79F6CC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6" name="AutoShape 3" descr="(question)">
          <a:extLst>
            <a:ext uri="{FF2B5EF4-FFF2-40B4-BE49-F238E27FC236}">
              <a16:creationId xmlns:a16="http://schemas.microsoft.com/office/drawing/2014/main" id="{C9936684-3AC8-440D-958A-3EEE2BD66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17" name="AutoShape 3" descr="(question)">
          <a:extLst>
            <a:ext uri="{FF2B5EF4-FFF2-40B4-BE49-F238E27FC236}">
              <a16:creationId xmlns:a16="http://schemas.microsoft.com/office/drawing/2014/main" id="{AEBE1C67-F877-49E7-90C5-C4953AE945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8" name="AutoShape 3" descr="(question)">
          <a:extLst>
            <a:ext uri="{FF2B5EF4-FFF2-40B4-BE49-F238E27FC236}">
              <a16:creationId xmlns:a16="http://schemas.microsoft.com/office/drawing/2014/main" id="{44A57162-A48E-44FF-8383-084C668C5A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19" name="AutoShape 3" descr="(question)">
          <a:extLst>
            <a:ext uri="{FF2B5EF4-FFF2-40B4-BE49-F238E27FC236}">
              <a16:creationId xmlns:a16="http://schemas.microsoft.com/office/drawing/2014/main" id="{935041A8-1F7C-4A5A-816A-AAB9C92E8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0" name="AutoShape 3" descr="(question)">
          <a:extLst>
            <a:ext uri="{FF2B5EF4-FFF2-40B4-BE49-F238E27FC236}">
              <a16:creationId xmlns:a16="http://schemas.microsoft.com/office/drawing/2014/main" id="{ED17DDD8-6D3F-4115-97E9-14993CEB72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1" name="AutoShape 3" descr="(question)">
          <a:extLst>
            <a:ext uri="{FF2B5EF4-FFF2-40B4-BE49-F238E27FC236}">
              <a16:creationId xmlns:a16="http://schemas.microsoft.com/office/drawing/2014/main" id="{47117697-C00C-489C-91F3-4AA5467E2F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22" name="AutoShape 3" descr="(question)">
          <a:extLst>
            <a:ext uri="{FF2B5EF4-FFF2-40B4-BE49-F238E27FC236}">
              <a16:creationId xmlns:a16="http://schemas.microsoft.com/office/drawing/2014/main" id="{173DB8B3-36CB-48DF-94E0-716637B09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3" name="AutoShape 3" descr="(question)">
          <a:extLst>
            <a:ext uri="{FF2B5EF4-FFF2-40B4-BE49-F238E27FC236}">
              <a16:creationId xmlns:a16="http://schemas.microsoft.com/office/drawing/2014/main" id="{F85A4905-9C11-4707-94FE-19004A486B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4" name="AutoShape 3" descr="(question)">
          <a:extLst>
            <a:ext uri="{FF2B5EF4-FFF2-40B4-BE49-F238E27FC236}">
              <a16:creationId xmlns:a16="http://schemas.microsoft.com/office/drawing/2014/main" id="{0BFDE86F-F34F-4EF4-9DDF-63BA9758F46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5" name="AutoShape 3" descr="(question)">
          <a:extLst>
            <a:ext uri="{FF2B5EF4-FFF2-40B4-BE49-F238E27FC236}">
              <a16:creationId xmlns:a16="http://schemas.microsoft.com/office/drawing/2014/main" id="{78A4F9BF-DBAA-4B78-A5A1-4BDA60B576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6" name="AutoShape 3" descr="(question)">
          <a:extLst>
            <a:ext uri="{FF2B5EF4-FFF2-40B4-BE49-F238E27FC236}">
              <a16:creationId xmlns:a16="http://schemas.microsoft.com/office/drawing/2014/main" id="{8B0C1079-AFF7-4083-A567-A0FFBCB61E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27" name="AutoShape 3" descr="(question)">
          <a:extLst>
            <a:ext uri="{FF2B5EF4-FFF2-40B4-BE49-F238E27FC236}">
              <a16:creationId xmlns:a16="http://schemas.microsoft.com/office/drawing/2014/main" id="{AA7DEC2A-9099-47C5-A162-4109D8324B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8" name="AutoShape 3" descr="(question)">
          <a:extLst>
            <a:ext uri="{FF2B5EF4-FFF2-40B4-BE49-F238E27FC236}">
              <a16:creationId xmlns:a16="http://schemas.microsoft.com/office/drawing/2014/main" id="{289309C1-A8BA-4CEA-8A50-8CA25732D4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29" name="AutoShape 3" descr="(question)">
          <a:extLst>
            <a:ext uri="{FF2B5EF4-FFF2-40B4-BE49-F238E27FC236}">
              <a16:creationId xmlns:a16="http://schemas.microsoft.com/office/drawing/2014/main" id="{FBBB8C11-8E2A-462D-8094-C9CC6CC941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0" name="AutoShape 3" descr="(question)">
          <a:extLst>
            <a:ext uri="{FF2B5EF4-FFF2-40B4-BE49-F238E27FC236}">
              <a16:creationId xmlns:a16="http://schemas.microsoft.com/office/drawing/2014/main" id="{C226EABA-F2A0-4543-A7F0-A353A69FB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1" name="AutoShape 3" descr="(question)">
          <a:extLst>
            <a:ext uri="{FF2B5EF4-FFF2-40B4-BE49-F238E27FC236}">
              <a16:creationId xmlns:a16="http://schemas.microsoft.com/office/drawing/2014/main" id="{526BC79A-0119-4319-8F55-2E1165222F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26</xdr:row>
      <xdr:rowOff>0</xdr:rowOff>
    </xdr:from>
    <xdr:ext cx="304800" cy="304800"/>
    <xdr:sp macro="" textlink="">
      <xdr:nvSpPr>
        <xdr:cNvPr id="32" name="AutoShape 3" descr="(question)">
          <a:extLst>
            <a:ext uri="{FF2B5EF4-FFF2-40B4-BE49-F238E27FC236}">
              <a16:creationId xmlns:a16="http://schemas.microsoft.com/office/drawing/2014/main" id="{072D4459-800D-4B62-B9EA-EC9228571A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57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3" name="AutoShape 3" descr="(question)">
          <a:extLst>
            <a:ext uri="{FF2B5EF4-FFF2-40B4-BE49-F238E27FC236}">
              <a16:creationId xmlns:a16="http://schemas.microsoft.com/office/drawing/2014/main" id="{61FBA4CC-E410-44C0-AF22-C4FED90B1B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4" name="AutoShape 3" descr="(question)">
          <a:extLst>
            <a:ext uri="{FF2B5EF4-FFF2-40B4-BE49-F238E27FC236}">
              <a16:creationId xmlns:a16="http://schemas.microsoft.com/office/drawing/2014/main" id="{721795FF-029B-4318-A160-709AC94C4A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5" name="AutoShape 3" descr="(question)">
          <a:extLst>
            <a:ext uri="{FF2B5EF4-FFF2-40B4-BE49-F238E27FC236}">
              <a16:creationId xmlns:a16="http://schemas.microsoft.com/office/drawing/2014/main" id="{0F2AB196-0F37-4C48-BDC6-8240F4F18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6" name="AutoShape 3" descr="(question)">
          <a:extLst>
            <a:ext uri="{FF2B5EF4-FFF2-40B4-BE49-F238E27FC236}">
              <a16:creationId xmlns:a16="http://schemas.microsoft.com/office/drawing/2014/main" id="{54D3BCCB-01CD-4398-B375-9C44D8846A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7" name="AutoShape 3" descr="(question)">
          <a:extLst>
            <a:ext uri="{FF2B5EF4-FFF2-40B4-BE49-F238E27FC236}">
              <a16:creationId xmlns:a16="http://schemas.microsoft.com/office/drawing/2014/main" id="{269FBB68-BE0C-4B35-8B2C-6189FA001C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8" name="AutoShape 3" descr="(question)">
          <a:extLst>
            <a:ext uri="{FF2B5EF4-FFF2-40B4-BE49-F238E27FC236}">
              <a16:creationId xmlns:a16="http://schemas.microsoft.com/office/drawing/2014/main" id="{F5E00669-71B9-488F-9C68-192C975B36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39" name="AutoShape 3" descr="(question)">
          <a:extLst>
            <a:ext uri="{FF2B5EF4-FFF2-40B4-BE49-F238E27FC236}">
              <a16:creationId xmlns:a16="http://schemas.microsoft.com/office/drawing/2014/main" id="{D8576338-03E5-4F83-8F14-713A9B1ABF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0" name="AutoShape 3" descr="(question)">
          <a:extLst>
            <a:ext uri="{FF2B5EF4-FFF2-40B4-BE49-F238E27FC236}">
              <a16:creationId xmlns:a16="http://schemas.microsoft.com/office/drawing/2014/main" id="{17208B5C-3A2D-4C56-88FC-39DD281FDB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1" name="AutoShape 3" descr="(question)">
          <a:extLst>
            <a:ext uri="{FF2B5EF4-FFF2-40B4-BE49-F238E27FC236}">
              <a16:creationId xmlns:a16="http://schemas.microsoft.com/office/drawing/2014/main" id="{3919A7E3-79C5-4662-915C-4B7727F473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xdr:row>
      <xdr:rowOff>0</xdr:rowOff>
    </xdr:from>
    <xdr:ext cx="304800" cy="304800"/>
    <xdr:sp macro="" textlink="">
      <xdr:nvSpPr>
        <xdr:cNvPr id="42" name="AutoShape 3" descr="(question)">
          <a:extLst>
            <a:ext uri="{FF2B5EF4-FFF2-40B4-BE49-F238E27FC236}">
              <a16:creationId xmlns:a16="http://schemas.microsoft.com/office/drawing/2014/main" id="{37A6610A-6018-4977-8ED9-6ADF5D03A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76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3" name="AutoShape 3" descr="(question)">
          <a:extLst>
            <a:ext uri="{FF2B5EF4-FFF2-40B4-BE49-F238E27FC236}">
              <a16:creationId xmlns:a16="http://schemas.microsoft.com/office/drawing/2014/main" id="{EE6ECF75-8357-40E7-80C3-6703F2EF17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4" name="AutoShape 3" descr="(question)">
          <a:extLst>
            <a:ext uri="{FF2B5EF4-FFF2-40B4-BE49-F238E27FC236}">
              <a16:creationId xmlns:a16="http://schemas.microsoft.com/office/drawing/2014/main" id="{CF60EBB3-E1B4-44D0-8F79-E225BDE64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5" name="AutoShape 3" descr="(question)">
          <a:extLst>
            <a:ext uri="{FF2B5EF4-FFF2-40B4-BE49-F238E27FC236}">
              <a16:creationId xmlns:a16="http://schemas.microsoft.com/office/drawing/2014/main" id="{A5637C3C-E9A5-40A4-83F6-A5D3BBAEA7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6" name="AutoShape 3" descr="(question)">
          <a:extLst>
            <a:ext uri="{FF2B5EF4-FFF2-40B4-BE49-F238E27FC236}">
              <a16:creationId xmlns:a16="http://schemas.microsoft.com/office/drawing/2014/main" id="{375E8573-DF1E-4FC6-B2DA-4C3AAD64ED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7" name="AutoShape 3" descr="(question)">
          <a:extLst>
            <a:ext uri="{FF2B5EF4-FFF2-40B4-BE49-F238E27FC236}">
              <a16:creationId xmlns:a16="http://schemas.microsoft.com/office/drawing/2014/main" id="{32E2A560-C7AD-4DF0-9D4D-8FB031B69F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8" name="AutoShape 3" descr="(question)">
          <a:extLst>
            <a:ext uri="{FF2B5EF4-FFF2-40B4-BE49-F238E27FC236}">
              <a16:creationId xmlns:a16="http://schemas.microsoft.com/office/drawing/2014/main" id="{F5CA0088-611E-468F-A3EF-F5E584B19F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49" name="AutoShape 3" descr="(question)">
          <a:extLst>
            <a:ext uri="{FF2B5EF4-FFF2-40B4-BE49-F238E27FC236}">
              <a16:creationId xmlns:a16="http://schemas.microsoft.com/office/drawing/2014/main" id="{36D8A2C0-AFA9-4807-B295-CA044FF136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0" name="AutoShape 3" descr="(question)">
          <a:extLst>
            <a:ext uri="{FF2B5EF4-FFF2-40B4-BE49-F238E27FC236}">
              <a16:creationId xmlns:a16="http://schemas.microsoft.com/office/drawing/2014/main" id="{E35ECBB4-B426-4DEA-8DCC-FEA2F23439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1" name="AutoShape 3" descr="(question)">
          <a:extLst>
            <a:ext uri="{FF2B5EF4-FFF2-40B4-BE49-F238E27FC236}">
              <a16:creationId xmlns:a16="http://schemas.microsoft.com/office/drawing/2014/main" id="{948B24B4-4B31-481A-9805-0F24D069B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28</xdr:row>
      <xdr:rowOff>0</xdr:rowOff>
    </xdr:from>
    <xdr:ext cx="304800" cy="304800"/>
    <xdr:sp macro="" textlink="">
      <xdr:nvSpPr>
        <xdr:cNvPr id="52" name="AutoShape 3" descr="(question)">
          <a:extLst>
            <a:ext uri="{FF2B5EF4-FFF2-40B4-BE49-F238E27FC236}">
              <a16:creationId xmlns:a16="http://schemas.microsoft.com/office/drawing/2014/main" id="{9A16495C-CE2D-4F81-A870-4895303BDA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95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3" name="AutoShape 3" descr="(question)">
          <a:extLst>
            <a:ext uri="{FF2B5EF4-FFF2-40B4-BE49-F238E27FC236}">
              <a16:creationId xmlns:a16="http://schemas.microsoft.com/office/drawing/2014/main" id="{371B6D7D-DDD2-47B6-8685-531133B54C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4" name="AutoShape 3" descr="(question)">
          <a:extLst>
            <a:ext uri="{FF2B5EF4-FFF2-40B4-BE49-F238E27FC236}">
              <a16:creationId xmlns:a16="http://schemas.microsoft.com/office/drawing/2014/main" id="{3275BB43-6570-4091-825C-F29BDA8A42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5" name="AutoShape 3" descr="(question)">
          <a:extLst>
            <a:ext uri="{FF2B5EF4-FFF2-40B4-BE49-F238E27FC236}">
              <a16:creationId xmlns:a16="http://schemas.microsoft.com/office/drawing/2014/main" id="{BAF2F2D0-FD74-47F8-A224-6506C7F98F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6" name="AutoShape 3" descr="(question)">
          <a:extLst>
            <a:ext uri="{FF2B5EF4-FFF2-40B4-BE49-F238E27FC236}">
              <a16:creationId xmlns:a16="http://schemas.microsoft.com/office/drawing/2014/main" id="{CD66C6B8-6354-44F9-9CF1-A211B9413D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7" name="AutoShape 3" descr="(question)">
          <a:extLst>
            <a:ext uri="{FF2B5EF4-FFF2-40B4-BE49-F238E27FC236}">
              <a16:creationId xmlns:a16="http://schemas.microsoft.com/office/drawing/2014/main" id="{EE12955D-DC9B-41F8-872C-895F4438C6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8" name="AutoShape 3" descr="(question)">
          <a:extLst>
            <a:ext uri="{FF2B5EF4-FFF2-40B4-BE49-F238E27FC236}">
              <a16:creationId xmlns:a16="http://schemas.microsoft.com/office/drawing/2014/main" id="{C25D2284-D303-49B9-9DCC-9187434E33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59" name="AutoShape 3" descr="(question)">
          <a:extLst>
            <a:ext uri="{FF2B5EF4-FFF2-40B4-BE49-F238E27FC236}">
              <a16:creationId xmlns:a16="http://schemas.microsoft.com/office/drawing/2014/main" id="{598A4F94-0A48-485B-A81D-6B37B6DC83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0" name="AutoShape 3" descr="(question)">
          <a:extLst>
            <a:ext uri="{FF2B5EF4-FFF2-40B4-BE49-F238E27FC236}">
              <a16:creationId xmlns:a16="http://schemas.microsoft.com/office/drawing/2014/main" id="{01807311-45BB-4491-8AF6-ED2EA56BF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1" name="AutoShape 3" descr="(question)">
          <a:extLst>
            <a:ext uri="{FF2B5EF4-FFF2-40B4-BE49-F238E27FC236}">
              <a16:creationId xmlns:a16="http://schemas.microsoft.com/office/drawing/2014/main" id="{58141E65-B8F1-4D74-97A2-75C44D9289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2" name="AutoShape 3" descr="(question)">
          <a:extLst>
            <a:ext uri="{FF2B5EF4-FFF2-40B4-BE49-F238E27FC236}">
              <a16:creationId xmlns:a16="http://schemas.microsoft.com/office/drawing/2014/main" id="{B1FB8242-2107-4CAC-8985-11724A99FF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3" name="AutoShape 3" descr="(question)">
          <a:extLst>
            <a:ext uri="{FF2B5EF4-FFF2-40B4-BE49-F238E27FC236}">
              <a16:creationId xmlns:a16="http://schemas.microsoft.com/office/drawing/2014/main" id="{0D41A0D6-CE56-4312-8AA1-8E97AE0C3B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4" name="AutoShape 3" descr="(question)">
          <a:extLst>
            <a:ext uri="{FF2B5EF4-FFF2-40B4-BE49-F238E27FC236}">
              <a16:creationId xmlns:a16="http://schemas.microsoft.com/office/drawing/2014/main" id="{A5ADFD17-C480-44EE-9A11-CB45FD13F3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5" name="AutoShape 3" descr="(question)">
          <a:extLst>
            <a:ext uri="{FF2B5EF4-FFF2-40B4-BE49-F238E27FC236}">
              <a16:creationId xmlns:a16="http://schemas.microsoft.com/office/drawing/2014/main" id="{BE30CBC1-2A4C-49FA-98E9-649EA4B036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6" name="AutoShape 3" descr="(question)">
          <a:extLst>
            <a:ext uri="{FF2B5EF4-FFF2-40B4-BE49-F238E27FC236}">
              <a16:creationId xmlns:a16="http://schemas.microsoft.com/office/drawing/2014/main" id="{ECE112E5-5838-404B-91EF-A0070B1615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29</xdr:row>
      <xdr:rowOff>0</xdr:rowOff>
    </xdr:from>
    <xdr:ext cx="304800" cy="304800"/>
    <xdr:sp macro="" textlink="">
      <xdr:nvSpPr>
        <xdr:cNvPr id="67" name="AutoShape 3" descr="(question)">
          <a:extLst>
            <a:ext uri="{FF2B5EF4-FFF2-40B4-BE49-F238E27FC236}">
              <a16:creationId xmlns:a16="http://schemas.microsoft.com/office/drawing/2014/main" id="{A12C1F12-2B35-444F-90AC-9D4DAF03B0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14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68" name="AutoShape 3" descr="(question)">
          <a:extLst>
            <a:ext uri="{FF2B5EF4-FFF2-40B4-BE49-F238E27FC236}">
              <a16:creationId xmlns:a16="http://schemas.microsoft.com/office/drawing/2014/main" id="{B68C429F-7F51-44C2-BC6D-62B633A957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69" name="AutoShape 3" descr="(question)">
          <a:extLst>
            <a:ext uri="{FF2B5EF4-FFF2-40B4-BE49-F238E27FC236}">
              <a16:creationId xmlns:a16="http://schemas.microsoft.com/office/drawing/2014/main" id="{1958C51B-1CA0-4A06-A4C4-AF515F072D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0" name="AutoShape 3" descr="(question)">
          <a:extLst>
            <a:ext uri="{FF2B5EF4-FFF2-40B4-BE49-F238E27FC236}">
              <a16:creationId xmlns:a16="http://schemas.microsoft.com/office/drawing/2014/main" id="{3B28CE66-4A4B-4072-B3FE-EACF5AB0B2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1" name="AutoShape 3" descr="(question)">
          <a:extLst>
            <a:ext uri="{FF2B5EF4-FFF2-40B4-BE49-F238E27FC236}">
              <a16:creationId xmlns:a16="http://schemas.microsoft.com/office/drawing/2014/main" id="{173577EE-722A-45B4-BF74-2CB8741DEF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2" name="AutoShape 3" descr="(question)">
          <a:extLst>
            <a:ext uri="{FF2B5EF4-FFF2-40B4-BE49-F238E27FC236}">
              <a16:creationId xmlns:a16="http://schemas.microsoft.com/office/drawing/2014/main" id="{05DD7F46-2ED4-4892-A448-D2D8686E85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3" name="AutoShape 3" descr="(question)">
          <a:extLst>
            <a:ext uri="{FF2B5EF4-FFF2-40B4-BE49-F238E27FC236}">
              <a16:creationId xmlns:a16="http://schemas.microsoft.com/office/drawing/2014/main" id="{CBD19310-F69C-4DC9-9ACD-D68991CC21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4" name="AutoShape 3" descr="(question)">
          <a:extLst>
            <a:ext uri="{FF2B5EF4-FFF2-40B4-BE49-F238E27FC236}">
              <a16:creationId xmlns:a16="http://schemas.microsoft.com/office/drawing/2014/main" id="{3AACA6A1-B073-4F2D-91F6-A3319D09C3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5" name="AutoShape 3" descr="(question)">
          <a:extLst>
            <a:ext uri="{FF2B5EF4-FFF2-40B4-BE49-F238E27FC236}">
              <a16:creationId xmlns:a16="http://schemas.microsoft.com/office/drawing/2014/main" id="{572EB225-7F18-4955-B822-CD5B4B89DF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6" name="AutoShape 3" descr="(question)">
          <a:extLst>
            <a:ext uri="{FF2B5EF4-FFF2-40B4-BE49-F238E27FC236}">
              <a16:creationId xmlns:a16="http://schemas.microsoft.com/office/drawing/2014/main" id="{97D2D1FC-B561-4F3F-9B89-127714F220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7" name="AutoShape 3" descr="(question)">
          <a:extLst>
            <a:ext uri="{FF2B5EF4-FFF2-40B4-BE49-F238E27FC236}">
              <a16:creationId xmlns:a16="http://schemas.microsoft.com/office/drawing/2014/main" id="{95E633C5-65F6-48D2-B419-81C473151B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8" name="AutoShape 3" descr="(question)">
          <a:extLst>
            <a:ext uri="{FF2B5EF4-FFF2-40B4-BE49-F238E27FC236}">
              <a16:creationId xmlns:a16="http://schemas.microsoft.com/office/drawing/2014/main" id="{18B48726-72E2-4E56-8A35-674F40C98D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79" name="AutoShape 3" descr="(question)">
          <a:extLst>
            <a:ext uri="{FF2B5EF4-FFF2-40B4-BE49-F238E27FC236}">
              <a16:creationId xmlns:a16="http://schemas.microsoft.com/office/drawing/2014/main" id="{1DF70682-448D-47F3-B172-940B7E9EB3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0" name="AutoShape 3" descr="(question)">
          <a:extLst>
            <a:ext uri="{FF2B5EF4-FFF2-40B4-BE49-F238E27FC236}">
              <a16:creationId xmlns:a16="http://schemas.microsoft.com/office/drawing/2014/main" id="{C1417039-6A1C-4767-B4E8-E2AEAABC0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1" name="AutoShape 3" descr="(question)">
          <a:extLst>
            <a:ext uri="{FF2B5EF4-FFF2-40B4-BE49-F238E27FC236}">
              <a16:creationId xmlns:a16="http://schemas.microsoft.com/office/drawing/2014/main" id="{809D72E5-6FAA-42EB-A55F-5DBF8941D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30</xdr:row>
      <xdr:rowOff>0</xdr:rowOff>
    </xdr:from>
    <xdr:ext cx="304800" cy="304800"/>
    <xdr:sp macro="" textlink="">
      <xdr:nvSpPr>
        <xdr:cNvPr id="82" name="AutoShape 3" descr="(question)">
          <a:extLst>
            <a:ext uri="{FF2B5EF4-FFF2-40B4-BE49-F238E27FC236}">
              <a16:creationId xmlns:a16="http://schemas.microsoft.com/office/drawing/2014/main" id="{2DC60A1F-6C31-45B5-9C64-BC74B9134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33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3" name="AutoShape 3" descr="(question)">
          <a:extLst>
            <a:ext uri="{FF2B5EF4-FFF2-40B4-BE49-F238E27FC236}">
              <a16:creationId xmlns:a16="http://schemas.microsoft.com/office/drawing/2014/main" id="{BD13B2EE-0EC7-401A-9E63-4140659C23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4" name="AutoShape 3" descr="(question)">
          <a:extLst>
            <a:ext uri="{FF2B5EF4-FFF2-40B4-BE49-F238E27FC236}">
              <a16:creationId xmlns:a16="http://schemas.microsoft.com/office/drawing/2014/main" id="{1EBE64CF-765D-4CF1-8B6F-76A3E7FD48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5" name="AutoShape 3" descr="(question)">
          <a:extLst>
            <a:ext uri="{FF2B5EF4-FFF2-40B4-BE49-F238E27FC236}">
              <a16:creationId xmlns:a16="http://schemas.microsoft.com/office/drawing/2014/main" id="{2F01A4FC-D4C1-410F-B5A5-A35A59E3FB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6" name="AutoShape 3" descr="(question)">
          <a:extLst>
            <a:ext uri="{FF2B5EF4-FFF2-40B4-BE49-F238E27FC236}">
              <a16:creationId xmlns:a16="http://schemas.microsoft.com/office/drawing/2014/main" id="{03BE4532-F6DB-441A-BFEC-20210AA45B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7" name="AutoShape 3" descr="(question)">
          <a:extLst>
            <a:ext uri="{FF2B5EF4-FFF2-40B4-BE49-F238E27FC236}">
              <a16:creationId xmlns:a16="http://schemas.microsoft.com/office/drawing/2014/main" id="{1080224B-31B0-415F-B6D9-1AF0B4BA32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8" name="AutoShape 3" descr="(question)">
          <a:extLst>
            <a:ext uri="{FF2B5EF4-FFF2-40B4-BE49-F238E27FC236}">
              <a16:creationId xmlns:a16="http://schemas.microsoft.com/office/drawing/2014/main" id="{69B12305-EB28-4DE4-8F52-6A3DDEC971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89" name="AutoShape 3" descr="(question)">
          <a:extLst>
            <a:ext uri="{FF2B5EF4-FFF2-40B4-BE49-F238E27FC236}">
              <a16:creationId xmlns:a16="http://schemas.microsoft.com/office/drawing/2014/main" id="{6A931F5A-6799-45B5-8DA2-46559D0D28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0" name="AutoShape 3" descr="(question)">
          <a:extLst>
            <a:ext uri="{FF2B5EF4-FFF2-40B4-BE49-F238E27FC236}">
              <a16:creationId xmlns:a16="http://schemas.microsoft.com/office/drawing/2014/main" id="{07E653A4-884B-4F25-91F6-668C845423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1" name="AutoShape 3" descr="(question)">
          <a:extLst>
            <a:ext uri="{FF2B5EF4-FFF2-40B4-BE49-F238E27FC236}">
              <a16:creationId xmlns:a16="http://schemas.microsoft.com/office/drawing/2014/main" id="{BED2BD74-4C0D-438A-B02A-0EA5CDE40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2" name="AutoShape 3" descr="(question)">
          <a:extLst>
            <a:ext uri="{FF2B5EF4-FFF2-40B4-BE49-F238E27FC236}">
              <a16:creationId xmlns:a16="http://schemas.microsoft.com/office/drawing/2014/main" id="{66BFE69F-3C08-46CC-99A6-F63C02248C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3" name="AutoShape 3" descr="(question)">
          <a:extLst>
            <a:ext uri="{FF2B5EF4-FFF2-40B4-BE49-F238E27FC236}">
              <a16:creationId xmlns:a16="http://schemas.microsoft.com/office/drawing/2014/main" id="{CEEF5C9C-B74C-4B9B-8DEE-EF8306E91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4" name="AutoShape 3" descr="(question)">
          <a:extLst>
            <a:ext uri="{FF2B5EF4-FFF2-40B4-BE49-F238E27FC236}">
              <a16:creationId xmlns:a16="http://schemas.microsoft.com/office/drawing/2014/main" id="{5289741F-5C76-4D97-9CC0-4F21DBBBFCD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5" name="AutoShape 3" descr="(question)">
          <a:extLst>
            <a:ext uri="{FF2B5EF4-FFF2-40B4-BE49-F238E27FC236}">
              <a16:creationId xmlns:a16="http://schemas.microsoft.com/office/drawing/2014/main" id="{A86C29DA-A1BA-469E-88C3-02D78CBCF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6" name="AutoShape 3" descr="(question)">
          <a:extLst>
            <a:ext uri="{FF2B5EF4-FFF2-40B4-BE49-F238E27FC236}">
              <a16:creationId xmlns:a16="http://schemas.microsoft.com/office/drawing/2014/main" id="{0DC7DD40-A642-42B2-B8EA-D64E041121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7" name="AutoShape 3" descr="(question)">
          <a:extLst>
            <a:ext uri="{FF2B5EF4-FFF2-40B4-BE49-F238E27FC236}">
              <a16:creationId xmlns:a16="http://schemas.microsoft.com/office/drawing/2014/main" id="{FEE327A2-8197-43EC-99AB-B0A910B663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8" name="AutoShape 3" descr="(question)">
          <a:extLst>
            <a:ext uri="{FF2B5EF4-FFF2-40B4-BE49-F238E27FC236}">
              <a16:creationId xmlns:a16="http://schemas.microsoft.com/office/drawing/2014/main" id="{BEF47DF7-1E78-498B-A40C-EDBF2390DD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99" name="AutoShape 3" descr="(question)">
          <a:extLst>
            <a:ext uri="{FF2B5EF4-FFF2-40B4-BE49-F238E27FC236}">
              <a16:creationId xmlns:a16="http://schemas.microsoft.com/office/drawing/2014/main" id="{AF2BA9A4-0E56-48BE-A32B-E20026C332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0" name="AutoShape 3" descr="(question)">
          <a:extLst>
            <a:ext uri="{FF2B5EF4-FFF2-40B4-BE49-F238E27FC236}">
              <a16:creationId xmlns:a16="http://schemas.microsoft.com/office/drawing/2014/main" id="{D12DA2B6-FBD7-41AB-91A4-01F94AFC50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1" name="AutoShape 3" descr="(question)">
          <a:extLst>
            <a:ext uri="{FF2B5EF4-FFF2-40B4-BE49-F238E27FC236}">
              <a16:creationId xmlns:a16="http://schemas.microsoft.com/office/drawing/2014/main" id="{7EA482E6-F0FE-4FDB-9EAD-86222CF782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2" name="AutoShape 3" descr="(question)">
          <a:extLst>
            <a:ext uri="{FF2B5EF4-FFF2-40B4-BE49-F238E27FC236}">
              <a16:creationId xmlns:a16="http://schemas.microsoft.com/office/drawing/2014/main" id="{B825AC73-CA9D-4A11-88E5-D9587AAEA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3" name="AutoShape 3" descr="(question)">
          <a:extLst>
            <a:ext uri="{FF2B5EF4-FFF2-40B4-BE49-F238E27FC236}">
              <a16:creationId xmlns:a16="http://schemas.microsoft.com/office/drawing/2014/main" id="{35769828-1B6F-4642-85BE-DCC5BFFB36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4" name="AutoShape 3" descr="(question)">
          <a:extLst>
            <a:ext uri="{FF2B5EF4-FFF2-40B4-BE49-F238E27FC236}">
              <a16:creationId xmlns:a16="http://schemas.microsoft.com/office/drawing/2014/main" id="{70E8302C-4054-4727-9DD2-859CA4CF63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5" name="AutoShape 3" descr="(question)">
          <a:extLst>
            <a:ext uri="{FF2B5EF4-FFF2-40B4-BE49-F238E27FC236}">
              <a16:creationId xmlns:a16="http://schemas.microsoft.com/office/drawing/2014/main" id="{A9BADC6B-B1BC-4FE4-ACEE-ACA93B5137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6" name="AutoShape 3" descr="(question)">
          <a:extLst>
            <a:ext uri="{FF2B5EF4-FFF2-40B4-BE49-F238E27FC236}">
              <a16:creationId xmlns:a16="http://schemas.microsoft.com/office/drawing/2014/main" id="{8C8DC0B9-273E-45FD-BC6F-418163632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7" name="AutoShape 3" descr="(question)">
          <a:extLst>
            <a:ext uri="{FF2B5EF4-FFF2-40B4-BE49-F238E27FC236}">
              <a16:creationId xmlns:a16="http://schemas.microsoft.com/office/drawing/2014/main" id="{7AF40D47-F44E-4BFE-9B94-9430611BD2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8" name="AutoShape 3" descr="(question)">
          <a:extLst>
            <a:ext uri="{FF2B5EF4-FFF2-40B4-BE49-F238E27FC236}">
              <a16:creationId xmlns:a16="http://schemas.microsoft.com/office/drawing/2014/main" id="{F5F475E1-63BD-45EA-9BDC-B7CC9B9F62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09" name="AutoShape 3" descr="(question)">
          <a:extLst>
            <a:ext uri="{FF2B5EF4-FFF2-40B4-BE49-F238E27FC236}">
              <a16:creationId xmlns:a16="http://schemas.microsoft.com/office/drawing/2014/main" id="{FEC8DF19-7D7D-498A-BA08-9876B363B75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0" name="AutoShape 3" descr="(question)">
          <a:extLst>
            <a:ext uri="{FF2B5EF4-FFF2-40B4-BE49-F238E27FC236}">
              <a16:creationId xmlns:a16="http://schemas.microsoft.com/office/drawing/2014/main" id="{271052D4-C35A-465B-AC5E-8267E284FC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1" name="AutoShape 3" descr="(question)">
          <a:extLst>
            <a:ext uri="{FF2B5EF4-FFF2-40B4-BE49-F238E27FC236}">
              <a16:creationId xmlns:a16="http://schemas.microsoft.com/office/drawing/2014/main" id="{099A5C3F-94F0-4863-98B2-3479582A83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31</xdr:row>
      <xdr:rowOff>0</xdr:rowOff>
    </xdr:from>
    <xdr:ext cx="304800" cy="304800"/>
    <xdr:sp macro="" textlink="">
      <xdr:nvSpPr>
        <xdr:cNvPr id="112" name="AutoShape 3" descr="(question)">
          <a:extLst>
            <a:ext uri="{FF2B5EF4-FFF2-40B4-BE49-F238E27FC236}">
              <a16:creationId xmlns:a16="http://schemas.microsoft.com/office/drawing/2014/main" id="{E4260C7E-C958-4AB0-A16E-4103A6F8E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524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3" name="AutoShape 3" descr="(question)">
          <a:extLst>
            <a:ext uri="{FF2B5EF4-FFF2-40B4-BE49-F238E27FC236}">
              <a16:creationId xmlns:a16="http://schemas.microsoft.com/office/drawing/2014/main" id="{DEC21581-8A97-4E8B-8D3C-9D2F17A2D0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4" name="AutoShape 3" descr="(question)">
          <a:extLst>
            <a:ext uri="{FF2B5EF4-FFF2-40B4-BE49-F238E27FC236}">
              <a16:creationId xmlns:a16="http://schemas.microsoft.com/office/drawing/2014/main" id="{35ADA3DA-1F69-4371-91F9-F6998705EB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5" name="AutoShape 3" descr="(question)">
          <a:extLst>
            <a:ext uri="{FF2B5EF4-FFF2-40B4-BE49-F238E27FC236}">
              <a16:creationId xmlns:a16="http://schemas.microsoft.com/office/drawing/2014/main" id="{0DEAF5D4-E5D5-43AC-94AA-F4DB605B8B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6" name="AutoShape 3" descr="(question)">
          <a:extLst>
            <a:ext uri="{FF2B5EF4-FFF2-40B4-BE49-F238E27FC236}">
              <a16:creationId xmlns:a16="http://schemas.microsoft.com/office/drawing/2014/main" id="{7254815B-F1FD-4A13-956D-9C35C7A9FC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7" name="AutoShape 3" descr="(question)">
          <a:extLst>
            <a:ext uri="{FF2B5EF4-FFF2-40B4-BE49-F238E27FC236}">
              <a16:creationId xmlns:a16="http://schemas.microsoft.com/office/drawing/2014/main" id="{9CF2AE28-1DB4-4705-85E5-C9A6FD297F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8" name="AutoShape 3" descr="(question)">
          <a:extLst>
            <a:ext uri="{FF2B5EF4-FFF2-40B4-BE49-F238E27FC236}">
              <a16:creationId xmlns:a16="http://schemas.microsoft.com/office/drawing/2014/main" id="{C560D061-FEEA-45E6-A535-B0277B1F6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19" name="AutoShape 3" descr="(question)">
          <a:extLst>
            <a:ext uri="{FF2B5EF4-FFF2-40B4-BE49-F238E27FC236}">
              <a16:creationId xmlns:a16="http://schemas.microsoft.com/office/drawing/2014/main" id="{AE83DADE-CFFC-4AF3-BF7A-7D5E8F7188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0" name="AutoShape 3" descr="(question)">
          <a:extLst>
            <a:ext uri="{FF2B5EF4-FFF2-40B4-BE49-F238E27FC236}">
              <a16:creationId xmlns:a16="http://schemas.microsoft.com/office/drawing/2014/main" id="{26F5D360-C898-4213-AED0-DEB681B698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1" name="AutoShape 3" descr="(question)">
          <a:extLst>
            <a:ext uri="{FF2B5EF4-FFF2-40B4-BE49-F238E27FC236}">
              <a16:creationId xmlns:a16="http://schemas.microsoft.com/office/drawing/2014/main" id="{1E9534CC-247A-4F18-8608-326BA742B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2" name="AutoShape 3" descr="(question)">
          <a:extLst>
            <a:ext uri="{FF2B5EF4-FFF2-40B4-BE49-F238E27FC236}">
              <a16:creationId xmlns:a16="http://schemas.microsoft.com/office/drawing/2014/main" id="{2207BF0A-0292-4371-8DCC-DD28EE6432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3" name="AutoShape 3" descr="(question)">
          <a:extLst>
            <a:ext uri="{FF2B5EF4-FFF2-40B4-BE49-F238E27FC236}">
              <a16:creationId xmlns:a16="http://schemas.microsoft.com/office/drawing/2014/main" id="{0409554A-1042-4737-B82F-9A61A075B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4" name="AutoShape 3" descr="(question)">
          <a:extLst>
            <a:ext uri="{FF2B5EF4-FFF2-40B4-BE49-F238E27FC236}">
              <a16:creationId xmlns:a16="http://schemas.microsoft.com/office/drawing/2014/main" id="{D3427CD2-0F9F-4D71-9335-811F573F59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5" name="AutoShape 3" descr="(question)">
          <a:extLst>
            <a:ext uri="{FF2B5EF4-FFF2-40B4-BE49-F238E27FC236}">
              <a16:creationId xmlns:a16="http://schemas.microsoft.com/office/drawing/2014/main" id="{86D9CD2F-A570-4297-933C-2DDCD07626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6" name="AutoShape 3" descr="(question)">
          <a:extLst>
            <a:ext uri="{FF2B5EF4-FFF2-40B4-BE49-F238E27FC236}">
              <a16:creationId xmlns:a16="http://schemas.microsoft.com/office/drawing/2014/main" id="{CC934CED-DF7D-492D-ACBF-7ED4340332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32</xdr:row>
      <xdr:rowOff>0</xdr:rowOff>
    </xdr:from>
    <xdr:ext cx="304800" cy="304800"/>
    <xdr:sp macro="" textlink="">
      <xdr:nvSpPr>
        <xdr:cNvPr id="127" name="AutoShape 3" descr="(question)">
          <a:extLst>
            <a:ext uri="{FF2B5EF4-FFF2-40B4-BE49-F238E27FC236}">
              <a16:creationId xmlns:a16="http://schemas.microsoft.com/office/drawing/2014/main" id="{512ADE90-1C8F-44FB-B84A-96E60E7307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71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28" name="AutoShape 3" descr="(question)">
          <a:extLst>
            <a:ext uri="{FF2B5EF4-FFF2-40B4-BE49-F238E27FC236}">
              <a16:creationId xmlns:a16="http://schemas.microsoft.com/office/drawing/2014/main" id="{04F89F81-F635-40BB-8FF1-C84BA0C222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29" name="AutoShape 3" descr="(question)">
          <a:extLst>
            <a:ext uri="{FF2B5EF4-FFF2-40B4-BE49-F238E27FC236}">
              <a16:creationId xmlns:a16="http://schemas.microsoft.com/office/drawing/2014/main" id="{FA39AEFC-BC09-48E7-843D-48AF95BD83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0" name="AutoShape 3" descr="(question)">
          <a:extLst>
            <a:ext uri="{FF2B5EF4-FFF2-40B4-BE49-F238E27FC236}">
              <a16:creationId xmlns:a16="http://schemas.microsoft.com/office/drawing/2014/main" id="{A2FA8E59-9433-415C-AB85-47EC824920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1" name="AutoShape 3" descr="(question)">
          <a:extLst>
            <a:ext uri="{FF2B5EF4-FFF2-40B4-BE49-F238E27FC236}">
              <a16:creationId xmlns:a16="http://schemas.microsoft.com/office/drawing/2014/main" id="{8A2FF61A-194F-4B32-B8C5-16A558DB42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2" name="AutoShape 3" descr="(question)">
          <a:extLst>
            <a:ext uri="{FF2B5EF4-FFF2-40B4-BE49-F238E27FC236}">
              <a16:creationId xmlns:a16="http://schemas.microsoft.com/office/drawing/2014/main" id="{C7D0ADCB-E321-48FD-A542-F445DF37DB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3" name="AutoShape 3" descr="(question)">
          <a:extLst>
            <a:ext uri="{FF2B5EF4-FFF2-40B4-BE49-F238E27FC236}">
              <a16:creationId xmlns:a16="http://schemas.microsoft.com/office/drawing/2014/main" id="{9712679C-C83B-4FEE-8215-578FA8CC20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4" name="AutoShape 3" descr="(question)">
          <a:extLst>
            <a:ext uri="{FF2B5EF4-FFF2-40B4-BE49-F238E27FC236}">
              <a16:creationId xmlns:a16="http://schemas.microsoft.com/office/drawing/2014/main" id="{02F6848B-D363-4160-87FF-E0722B9E0D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5" name="AutoShape 3" descr="(question)">
          <a:extLst>
            <a:ext uri="{FF2B5EF4-FFF2-40B4-BE49-F238E27FC236}">
              <a16:creationId xmlns:a16="http://schemas.microsoft.com/office/drawing/2014/main" id="{8E7EE174-38C7-4D85-BA0C-944E858E32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6" name="AutoShape 3" descr="(question)">
          <a:extLst>
            <a:ext uri="{FF2B5EF4-FFF2-40B4-BE49-F238E27FC236}">
              <a16:creationId xmlns:a16="http://schemas.microsoft.com/office/drawing/2014/main" id="{ACDD42E7-6A9B-49D6-9A69-E021F392D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7" name="AutoShape 3" descr="(question)">
          <a:extLst>
            <a:ext uri="{FF2B5EF4-FFF2-40B4-BE49-F238E27FC236}">
              <a16:creationId xmlns:a16="http://schemas.microsoft.com/office/drawing/2014/main" id="{FB8EF0CA-F49F-4A21-9820-1FCE6906A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8" name="AutoShape 3" descr="(question)">
          <a:extLst>
            <a:ext uri="{FF2B5EF4-FFF2-40B4-BE49-F238E27FC236}">
              <a16:creationId xmlns:a16="http://schemas.microsoft.com/office/drawing/2014/main" id="{BCB1CF4C-E334-42DB-A1F2-42C3B8F786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39" name="AutoShape 3" descr="(question)">
          <a:extLst>
            <a:ext uri="{FF2B5EF4-FFF2-40B4-BE49-F238E27FC236}">
              <a16:creationId xmlns:a16="http://schemas.microsoft.com/office/drawing/2014/main" id="{67702CB5-57FB-47F2-A87F-34DB42C265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0" name="AutoShape 3" descr="(question)">
          <a:extLst>
            <a:ext uri="{FF2B5EF4-FFF2-40B4-BE49-F238E27FC236}">
              <a16:creationId xmlns:a16="http://schemas.microsoft.com/office/drawing/2014/main" id="{E4861B09-9B5F-45B2-9485-307779C9BB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1" name="AutoShape 3" descr="(question)">
          <a:extLst>
            <a:ext uri="{FF2B5EF4-FFF2-40B4-BE49-F238E27FC236}">
              <a16:creationId xmlns:a16="http://schemas.microsoft.com/office/drawing/2014/main" id="{02545D39-00A1-4E56-9118-6C050BD13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33</xdr:row>
      <xdr:rowOff>0</xdr:rowOff>
    </xdr:from>
    <xdr:ext cx="304800" cy="304800"/>
    <xdr:sp macro="" textlink="">
      <xdr:nvSpPr>
        <xdr:cNvPr id="142" name="AutoShape 3" descr="(question)">
          <a:extLst>
            <a:ext uri="{FF2B5EF4-FFF2-40B4-BE49-F238E27FC236}">
              <a16:creationId xmlns:a16="http://schemas.microsoft.com/office/drawing/2014/main" id="{4DD1AD5F-1DA0-497B-A9FD-960D2C234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6905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3" name="AutoShape 3" descr="(question)">
          <a:extLst>
            <a:ext uri="{FF2B5EF4-FFF2-40B4-BE49-F238E27FC236}">
              <a16:creationId xmlns:a16="http://schemas.microsoft.com/office/drawing/2014/main" id="{C63C8CD0-64CA-4446-B1A2-D0D0593BD1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4" name="AutoShape 3" descr="(question)">
          <a:extLst>
            <a:ext uri="{FF2B5EF4-FFF2-40B4-BE49-F238E27FC236}">
              <a16:creationId xmlns:a16="http://schemas.microsoft.com/office/drawing/2014/main" id="{627AB311-CF3A-49AC-BA55-FB3D5C3AB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5" name="AutoShape 3" descr="(question)">
          <a:extLst>
            <a:ext uri="{FF2B5EF4-FFF2-40B4-BE49-F238E27FC236}">
              <a16:creationId xmlns:a16="http://schemas.microsoft.com/office/drawing/2014/main" id="{743697B9-B9AB-42B1-96D7-6C5D6D8C39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6" name="AutoShape 3" descr="(question)">
          <a:extLst>
            <a:ext uri="{FF2B5EF4-FFF2-40B4-BE49-F238E27FC236}">
              <a16:creationId xmlns:a16="http://schemas.microsoft.com/office/drawing/2014/main" id="{87C9D473-1C5B-46E5-99D1-857A216425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7" name="AutoShape 3" descr="(question)">
          <a:extLst>
            <a:ext uri="{FF2B5EF4-FFF2-40B4-BE49-F238E27FC236}">
              <a16:creationId xmlns:a16="http://schemas.microsoft.com/office/drawing/2014/main" id="{366CBFC4-87DC-41D0-A9AB-91FCF58F31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8" name="AutoShape 3" descr="(question)">
          <a:extLst>
            <a:ext uri="{FF2B5EF4-FFF2-40B4-BE49-F238E27FC236}">
              <a16:creationId xmlns:a16="http://schemas.microsoft.com/office/drawing/2014/main" id="{C9DE6441-9579-4CCD-BD8F-4B40BE7F8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49" name="AutoShape 3" descr="(question)">
          <a:extLst>
            <a:ext uri="{FF2B5EF4-FFF2-40B4-BE49-F238E27FC236}">
              <a16:creationId xmlns:a16="http://schemas.microsoft.com/office/drawing/2014/main" id="{CE6F9638-2F70-4AF6-BA5F-A2411E11B1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0" name="AutoShape 3" descr="(question)">
          <a:extLst>
            <a:ext uri="{FF2B5EF4-FFF2-40B4-BE49-F238E27FC236}">
              <a16:creationId xmlns:a16="http://schemas.microsoft.com/office/drawing/2014/main" id="{DFC6D4EA-1D33-4ABD-8E23-61AEB6D72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1" name="AutoShape 3" descr="(question)">
          <a:extLst>
            <a:ext uri="{FF2B5EF4-FFF2-40B4-BE49-F238E27FC236}">
              <a16:creationId xmlns:a16="http://schemas.microsoft.com/office/drawing/2014/main" id="{1216DE41-BD23-40AD-B560-B5EB6C1242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2" name="AutoShape 3" descr="(question)">
          <a:extLst>
            <a:ext uri="{FF2B5EF4-FFF2-40B4-BE49-F238E27FC236}">
              <a16:creationId xmlns:a16="http://schemas.microsoft.com/office/drawing/2014/main" id="{8E87C7F6-7F83-44DE-849B-0C8B9014C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3" name="AutoShape 3" descr="(question)">
          <a:extLst>
            <a:ext uri="{FF2B5EF4-FFF2-40B4-BE49-F238E27FC236}">
              <a16:creationId xmlns:a16="http://schemas.microsoft.com/office/drawing/2014/main" id="{C0A879F1-8E6C-4775-A291-D4EA09F935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4" name="AutoShape 3" descr="(question)">
          <a:extLst>
            <a:ext uri="{FF2B5EF4-FFF2-40B4-BE49-F238E27FC236}">
              <a16:creationId xmlns:a16="http://schemas.microsoft.com/office/drawing/2014/main" id="{1B971704-047D-4F9B-B447-DD7B7A33A6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5" name="AutoShape 3" descr="(question)">
          <a:extLst>
            <a:ext uri="{FF2B5EF4-FFF2-40B4-BE49-F238E27FC236}">
              <a16:creationId xmlns:a16="http://schemas.microsoft.com/office/drawing/2014/main" id="{510C6873-E989-4C92-B545-E8ADCFED3D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6" name="AutoShape 3" descr="(question)">
          <a:extLst>
            <a:ext uri="{FF2B5EF4-FFF2-40B4-BE49-F238E27FC236}">
              <a16:creationId xmlns:a16="http://schemas.microsoft.com/office/drawing/2014/main" id="{38000D2F-9BE7-45AB-BFEA-6C534E7A5B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34</xdr:row>
      <xdr:rowOff>0</xdr:rowOff>
    </xdr:from>
    <xdr:ext cx="304800" cy="304800"/>
    <xdr:sp macro="" textlink="">
      <xdr:nvSpPr>
        <xdr:cNvPr id="157" name="AutoShape 3" descr="(question)">
          <a:extLst>
            <a:ext uri="{FF2B5EF4-FFF2-40B4-BE49-F238E27FC236}">
              <a16:creationId xmlns:a16="http://schemas.microsoft.com/office/drawing/2014/main" id="{A72B794A-9A71-454A-8C88-B0BEF1253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096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58" name="AutoShape 3" descr="(question)">
          <a:extLst>
            <a:ext uri="{FF2B5EF4-FFF2-40B4-BE49-F238E27FC236}">
              <a16:creationId xmlns:a16="http://schemas.microsoft.com/office/drawing/2014/main" id="{C90ECC3E-2AC3-41C3-8078-E4044F5C9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59" name="AutoShape 3" descr="(question)">
          <a:extLst>
            <a:ext uri="{FF2B5EF4-FFF2-40B4-BE49-F238E27FC236}">
              <a16:creationId xmlns:a16="http://schemas.microsoft.com/office/drawing/2014/main" id="{CA1D1386-D9C1-45B9-98DE-BA2EDA75B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0" name="AutoShape 3" descr="(question)">
          <a:extLst>
            <a:ext uri="{FF2B5EF4-FFF2-40B4-BE49-F238E27FC236}">
              <a16:creationId xmlns:a16="http://schemas.microsoft.com/office/drawing/2014/main" id="{D938D39C-DE16-41D4-8D56-C2F741D4B3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1" name="AutoShape 3" descr="(question)">
          <a:extLst>
            <a:ext uri="{FF2B5EF4-FFF2-40B4-BE49-F238E27FC236}">
              <a16:creationId xmlns:a16="http://schemas.microsoft.com/office/drawing/2014/main" id="{C37FBBCD-9AE5-4F09-9757-21091FAB3D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2" name="AutoShape 3" descr="(question)">
          <a:extLst>
            <a:ext uri="{FF2B5EF4-FFF2-40B4-BE49-F238E27FC236}">
              <a16:creationId xmlns:a16="http://schemas.microsoft.com/office/drawing/2014/main" id="{75D7E416-2A77-487A-8A91-F9F35947B1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3" name="AutoShape 3" descr="(question)">
          <a:extLst>
            <a:ext uri="{FF2B5EF4-FFF2-40B4-BE49-F238E27FC236}">
              <a16:creationId xmlns:a16="http://schemas.microsoft.com/office/drawing/2014/main" id="{EAFC8F42-794F-4BBA-A14B-3663D6EF2A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4" name="AutoShape 3" descr="(question)">
          <a:extLst>
            <a:ext uri="{FF2B5EF4-FFF2-40B4-BE49-F238E27FC236}">
              <a16:creationId xmlns:a16="http://schemas.microsoft.com/office/drawing/2014/main" id="{6B4ECD9C-FEA8-426A-BC79-EF3E83AD4D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5" name="AutoShape 3" descr="(question)">
          <a:extLst>
            <a:ext uri="{FF2B5EF4-FFF2-40B4-BE49-F238E27FC236}">
              <a16:creationId xmlns:a16="http://schemas.microsoft.com/office/drawing/2014/main" id="{0223B7F8-E622-4A3B-8300-6F7136B189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6" name="AutoShape 3" descr="(question)">
          <a:extLst>
            <a:ext uri="{FF2B5EF4-FFF2-40B4-BE49-F238E27FC236}">
              <a16:creationId xmlns:a16="http://schemas.microsoft.com/office/drawing/2014/main" id="{80FD5C09-3AB0-4A68-A08C-B279A6753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7" name="AutoShape 3" descr="(question)">
          <a:extLst>
            <a:ext uri="{FF2B5EF4-FFF2-40B4-BE49-F238E27FC236}">
              <a16:creationId xmlns:a16="http://schemas.microsoft.com/office/drawing/2014/main" id="{0907D72D-3DF7-4B6F-BC59-717F441D2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8" name="AutoShape 3" descr="(question)">
          <a:extLst>
            <a:ext uri="{FF2B5EF4-FFF2-40B4-BE49-F238E27FC236}">
              <a16:creationId xmlns:a16="http://schemas.microsoft.com/office/drawing/2014/main" id="{6512E257-CE61-4F94-9BBA-EE635FD1E5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69" name="AutoShape 3" descr="(question)">
          <a:extLst>
            <a:ext uri="{FF2B5EF4-FFF2-40B4-BE49-F238E27FC236}">
              <a16:creationId xmlns:a16="http://schemas.microsoft.com/office/drawing/2014/main" id="{BA053485-3CF9-44A7-9160-C2EE6B5F1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0" name="AutoShape 3" descr="(question)">
          <a:extLst>
            <a:ext uri="{FF2B5EF4-FFF2-40B4-BE49-F238E27FC236}">
              <a16:creationId xmlns:a16="http://schemas.microsoft.com/office/drawing/2014/main" id="{2BC3C429-5CFA-4CE2-BE68-C25EE08047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1" name="AutoShape 3" descr="(question)">
          <a:extLst>
            <a:ext uri="{FF2B5EF4-FFF2-40B4-BE49-F238E27FC236}">
              <a16:creationId xmlns:a16="http://schemas.microsoft.com/office/drawing/2014/main" id="{4E505419-90D6-4413-8FF1-59318DF142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35</xdr:row>
      <xdr:rowOff>0</xdr:rowOff>
    </xdr:from>
    <xdr:ext cx="304800" cy="304800"/>
    <xdr:sp macro="" textlink="">
      <xdr:nvSpPr>
        <xdr:cNvPr id="172" name="AutoShape 3" descr="(question)">
          <a:extLst>
            <a:ext uri="{FF2B5EF4-FFF2-40B4-BE49-F238E27FC236}">
              <a16:creationId xmlns:a16="http://schemas.microsoft.com/office/drawing/2014/main" id="{ED50B198-B811-48F0-B6F6-D6BFFD3F3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28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3" name="AutoShape 3" descr="(question)">
          <a:extLst>
            <a:ext uri="{FF2B5EF4-FFF2-40B4-BE49-F238E27FC236}">
              <a16:creationId xmlns:a16="http://schemas.microsoft.com/office/drawing/2014/main" id="{2A66DB43-04DF-49F9-84F0-FD6061659F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4" name="AutoShape 3" descr="(question)">
          <a:extLst>
            <a:ext uri="{FF2B5EF4-FFF2-40B4-BE49-F238E27FC236}">
              <a16:creationId xmlns:a16="http://schemas.microsoft.com/office/drawing/2014/main" id="{D711134A-7925-42B7-A483-95E5183A76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5" name="AutoShape 3" descr="(question)">
          <a:extLst>
            <a:ext uri="{FF2B5EF4-FFF2-40B4-BE49-F238E27FC236}">
              <a16:creationId xmlns:a16="http://schemas.microsoft.com/office/drawing/2014/main" id="{11E93067-7EB7-4DC4-A902-6CBEC4F99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6" name="AutoShape 3" descr="(question)">
          <a:extLst>
            <a:ext uri="{FF2B5EF4-FFF2-40B4-BE49-F238E27FC236}">
              <a16:creationId xmlns:a16="http://schemas.microsoft.com/office/drawing/2014/main" id="{FF92709A-589D-4923-BA4F-A0EEF6B3A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7" name="AutoShape 3" descr="(question)">
          <a:extLst>
            <a:ext uri="{FF2B5EF4-FFF2-40B4-BE49-F238E27FC236}">
              <a16:creationId xmlns:a16="http://schemas.microsoft.com/office/drawing/2014/main" id="{21D5EC7C-C989-4150-AB34-6441BA7EC0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8" name="AutoShape 3" descr="(question)">
          <a:extLst>
            <a:ext uri="{FF2B5EF4-FFF2-40B4-BE49-F238E27FC236}">
              <a16:creationId xmlns:a16="http://schemas.microsoft.com/office/drawing/2014/main" id="{E965195A-A0B9-4C24-9E2B-5D6CE7CCB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79" name="AutoShape 3" descr="(question)">
          <a:extLst>
            <a:ext uri="{FF2B5EF4-FFF2-40B4-BE49-F238E27FC236}">
              <a16:creationId xmlns:a16="http://schemas.microsoft.com/office/drawing/2014/main" id="{FE7880B3-4649-46DC-ABA4-355398BB8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0" name="AutoShape 3" descr="(question)">
          <a:extLst>
            <a:ext uri="{FF2B5EF4-FFF2-40B4-BE49-F238E27FC236}">
              <a16:creationId xmlns:a16="http://schemas.microsoft.com/office/drawing/2014/main" id="{64D4CDFC-3A5F-4CC2-8461-24E7F1989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1" name="AutoShape 3" descr="(question)">
          <a:extLst>
            <a:ext uri="{FF2B5EF4-FFF2-40B4-BE49-F238E27FC236}">
              <a16:creationId xmlns:a16="http://schemas.microsoft.com/office/drawing/2014/main" id="{BD60091D-56F4-44B9-9774-24C699AF47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2" name="AutoShape 3" descr="(question)">
          <a:extLst>
            <a:ext uri="{FF2B5EF4-FFF2-40B4-BE49-F238E27FC236}">
              <a16:creationId xmlns:a16="http://schemas.microsoft.com/office/drawing/2014/main" id="{5A92097C-FE36-4A7C-B410-2B9021BBD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3" name="AutoShape 3" descr="(question)">
          <a:extLst>
            <a:ext uri="{FF2B5EF4-FFF2-40B4-BE49-F238E27FC236}">
              <a16:creationId xmlns:a16="http://schemas.microsoft.com/office/drawing/2014/main" id="{30AE1F2F-4A3E-4A60-8F42-F088D69A40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4" name="AutoShape 3" descr="(question)">
          <a:extLst>
            <a:ext uri="{FF2B5EF4-FFF2-40B4-BE49-F238E27FC236}">
              <a16:creationId xmlns:a16="http://schemas.microsoft.com/office/drawing/2014/main" id="{04CB3F05-F6D2-4C10-ADB2-1670AF211B4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5" name="AutoShape 3" descr="(question)">
          <a:extLst>
            <a:ext uri="{FF2B5EF4-FFF2-40B4-BE49-F238E27FC236}">
              <a16:creationId xmlns:a16="http://schemas.microsoft.com/office/drawing/2014/main" id="{8A85B99F-698B-4ACD-A2EB-D95B5DD306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6" name="AutoShape 3" descr="(question)">
          <a:extLst>
            <a:ext uri="{FF2B5EF4-FFF2-40B4-BE49-F238E27FC236}">
              <a16:creationId xmlns:a16="http://schemas.microsoft.com/office/drawing/2014/main" id="{61E50C44-C1E6-4359-9DBE-D3EC9A9513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187" name="AutoShape 3" descr="(question)">
          <a:extLst>
            <a:ext uri="{FF2B5EF4-FFF2-40B4-BE49-F238E27FC236}">
              <a16:creationId xmlns:a16="http://schemas.microsoft.com/office/drawing/2014/main" id="{DCC88ECC-0CD6-4CF1-812D-09CE7D773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88" name="AutoShape 3" descr="(question)">
          <a:extLst>
            <a:ext uri="{FF2B5EF4-FFF2-40B4-BE49-F238E27FC236}">
              <a16:creationId xmlns:a16="http://schemas.microsoft.com/office/drawing/2014/main" id="{4606ABB0-1D89-43D5-AFFD-78620F8A2B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89" name="AutoShape 3" descr="(question)">
          <a:extLst>
            <a:ext uri="{FF2B5EF4-FFF2-40B4-BE49-F238E27FC236}">
              <a16:creationId xmlns:a16="http://schemas.microsoft.com/office/drawing/2014/main" id="{1B72AF0D-8BEF-4974-BAE2-BCB6B32C16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0" name="AutoShape 3" descr="(question)">
          <a:extLst>
            <a:ext uri="{FF2B5EF4-FFF2-40B4-BE49-F238E27FC236}">
              <a16:creationId xmlns:a16="http://schemas.microsoft.com/office/drawing/2014/main" id="{510AB0D6-D931-463A-B7FD-12ED546290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1" name="AutoShape 3" descr="(question)">
          <a:extLst>
            <a:ext uri="{FF2B5EF4-FFF2-40B4-BE49-F238E27FC236}">
              <a16:creationId xmlns:a16="http://schemas.microsoft.com/office/drawing/2014/main" id="{FFE70DA1-7A03-4785-9058-230FDEA1BB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2" name="AutoShape 3" descr="(question)">
          <a:extLst>
            <a:ext uri="{FF2B5EF4-FFF2-40B4-BE49-F238E27FC236}">
              <a16:creationId xmlns:a16="http://schemas.microsoft.com/office/drawing/2014/main" id="{0C762EB7-B25A-4357-A819-286AC51120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3" name="AutoShape 3" descr="(question)">
          <a:extLst>
            <a:ext uri="{FF2B5EF4-FFF2-40B4-BE49-F238E27FC236}">
              <a16:creationId xmlns:a16="http://schemas.microsoft.com/office/drawing/2014/main" id="{31DB60B2-832A-46C2-8F10-3B65E131F5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4" name="AutoShape 3" descr="(question)">
          <a:extLst>
            <a:ext uri="{FF2B5EF4-FFF2-40B4-BE49-F238E27FC236}">
              <a16:creationId xmlns:a16="http://schemas.microsoft.com/office/drawing/2014/main" id="{25402599-3196-433E-BDF6-357EAEC311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5" name="AutoShape 3" descr="(question)">
          <a:extLst>
            <a:ext uri="{FF2B5EF4-FFF2-40B4-BE49-F238E27FC236}">
              <a16:creationId xmlns:a16="http://schemas.microsoft.com/office/drawing/2014/main" id="{8A47DEEE-9534-4073-BD80-71916BF49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6" name="AutoShape 3" descr="(question)">
          <a:extLst>
            <a:ext uri="{FF2B5EF4-FFF2-40B4-BE49-F238E27FC236}">
              <a16:creationId xmlns:a16="http://schemas.microsoft.com/office/drawing/2014/main" id="{4076F552-239A-45C6-A4DA-36E839B21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7" name="AutoShape 3" descr="(question)">
          <a:extLst>
            <a:ext uri="{FF2B5EF4-FFF2-40B4-BE49-F238E27FC236}">
              <a16:creationId xmlns:a16="http://schemas.microsoft.com/office/drawing/2014/main" id="{5E337D45-26D3-4CB2-9355-490AFB269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8" name="AutoShape 3" descr="(question)">
          <a:extLst>
            <a:ext uri="{FF2B5EF4-FFF2-40B4-BE49-F238E27FC236}">
              <a16:creationId xmlns:a16="http://schemas.microsoft.com/office/drawing/2014/main" id="{D6206851-D598-43ED-95AC-BC73BFD4AF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199" name="AutoShape 3" descr="(question)">
          <a:extLst>
            <a:ext uri="{FF2B5EF4-FFF2-40B4-BE49-F238E27FC236}">
              <a16:creationId xmlns:a16="http://schemas.microsoft.com/office/drawing/2014/main" id="{04D6F768-794B-49AA-BE9A-7E98FCB8B3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0" name="AutoShape 3" descr="(question)">
          <a:extLst>
            <a:ext uri="{FF2B5EF4-FFF2-40B4-BE49-F238E27FC236}">
              <a16:creationId xmlns:a16="http://schemas.microsoft.com/office/drawing/2014/main" id="{F8FE9FC8-6F01-45FA-B5DA-8FE36F3C99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1" name="AutoShape 3" descr="(question)">
          <a:extLst>
            <a:ext uri="{FF2B5EF4-FFF2-40B4-BE49-F238E27FC236}">
              <a16:creationId xmlns:a16="http://schemas.microsoft.com/office/drawing/2014/main" id="{11C9DCA0-06C6-4C8A-8603-95F05BCFC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45</xdr:row>
      <xdr:rowOff>0</xdr:rowOff>
    </xdr:from>
    <xdr:ext cx="304800" cy="304800"/>
    <xdr:sp macro="" textlink="">
      <xdr:nvSpPr>
        <xdr:cNvPr id="202" name="AutoShape 3" descr="(question)">
          <a:extLst>
            <a:ext uri="{FF2B5EF4-FFF2-40B4-BE49-F238E27FC236}">
              <a16:creationId xmlns:a16="http://schemas.microsoft.com/office/drawing/2014/main" id="{8793C437-5855-400F-B41C-3128B4093D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19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3" name="AutoShape 3" descr="(question)">
          <a:extLst>
            <a:ext uri="{FF2B5EF4-FFF2-40B4-BE49-F238E27FC236}">
              <a16:creationId xmlns:a16="http://schemas.microsoft.com/office/drawing/2014/main" id="{2E6AE5F8-C863-42C9-9459-A8DA2B9E5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4" name="AutoShape 3" descr="(question)">
          <a:extLst>
            <a:ext uri="{FF2B5EF4-FFF2-40B4-BE49-F238E27FC236}">
              <a16:creationId xmlns:a16="http://schemas.microsoft.com/office/drawing/2014/main" id="{B37E7FDF-5EE1-43CD-9435-65DAD1E1A9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5" name="AutoShape 3" descr="(question)">
          <a:extLst>
            <a:ext uri="{FF2B5EF4-FFF2-40B4-BE49-F238E27FC236}">
              <a16:creationId xmlns:a16="http://schemas.microsoft.com/office/drawing/2014/main" id="{624B5E63-954A-449E-B1B8-04A50A77B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6" name="AutoShape 3" descr="(question)">
          <a:extLst>
            <a:ext uri="{FF2B5EF4-FFF2-40B4-BE49-F238E27FC236}">
              <a16:creationId xmlns:a16="http://schemas.microsoft.com/office/drawing/2014/main" id="{DCD8740D-7DF2-4CF9-9ED1-006DAB860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7" name="AutoShape 3" descr="(question)">
          <a:extLst>
            <a:ext uri="{FF2B5EF4-FFF2-40B4-BE49-F238E27FC236}">
              <a16:creationId xmlns:a16="http://schemas.microsoft.com/office/drawing/2014/main" id="{DE17B251-7F1C-480B-A146-26F3CCF3E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8" name="AutoShape 3" descr="(question)">
          <a:extLst>
            <a:ext uri="{FF2B5EF4-FFF2-40B4-BE49-F238E27FC236}">
              <a16:creationId xmlns:a16="http://schemas.microsoft.com/office/drawing/2014/main" id="{2F33561D-1651-463C-9408-F88AFEE67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09" name="AutoShape 3" descr="(question)">
          <a:extLst>
            <a:ext uri="{FF2B5EF4-FFF2-40B4-BE49-F238E27FC236}">
              <a16:creationId xmlns:a16="http://schemas.microsoft.com/office/drawing/2014/main" id="{072E8EF9-2C22-482F-98EC-9BDD4DC616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0" name="AutoShape 3" descr="(question)">
          <a:extLst>
            <a:ext uri="{FF2B5EF4-FFF2-40B4-BE49-F238E27FC236}">
              <a16:creationId xmlns:a16="http://schemas.microsoft.com/office/drawing/2014/main" id="{B27EE757-7581-4709-9E00-4A432695B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1" name="AutoShape 3" descr="(question)">
          <a:extLst>
            <a:ext uri="{FF2B5EF4-FFF2-40B4-BE49-F238E27FC236}">
              <a16:creationId xmlns:a16="http://schemas.microsoft.com/office/drawing/2014/main" id="{4564357B-F6E8-4560-9CB6-500511488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2" name="AutoShape 3" descr="(question)">
          <a:extLst>
            <a:ext uri="{FF2B5EF4-FFF2-40B4-BE49-F238E27FC236}">
              <a16:creationId xmlns:a16="http://schemas.microsoft.com/office/drawing/2014/main" id="{6AD997A7-2624-467D-8B8A-F5F4AF51F5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3" name="AutoShape 3" descr="(question)">
          <a:extLst>
            <a:ext uri="{FF2B5EF4-FFF2-40B4-BE49-F238E27FC236}">
              <a16:creationId xmlns:a16="http://schemas.microsoft.com/office/drawing/2014/main" id="{865396E5-9EE9-4CC4-B53F-EF65E9D02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4" name="AutoShape 3" descr="(question)">
          <a:extLst>
            <a:ext uri="{FF2B5EF4-FFF2-40B4-BE49-F238E27FC236}">
              <a16:creationId xmlns:a16="http://schemas.microsoft.com/office/drawing/2014/main" id="{85C76FE6-253E-4A6B-B304-326D586665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5" name="AutoShape 3" descr="(question)">
          <a:extLst>
            <a:ext uri="{FF2B5EF4-FFF2-40B4-BE49-F238E27FC236}">
              <a16:creationId xmlns:a16="http://schemas.microsoft.com/office/drawing/2014/main" id="{89CF4E64-F367-4743-B713-FDB0EA226B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6" name="AutoShape 3" descr="(question)">
          <a:extLst>
            <a:ext uri="{FF2B5EF4-FFF2-40B4-BE49-F238E27FC236}">
              <a16:creationId xmlns:a16="http://schemas.microsoft.com/office/drawing/2014/main" id="{4C415739-01EE-401F-873F-CE18828DA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46</xdr:row>
      <xdr:rowOff>0</xdr:rowOff>
    </xdr:from>
    <xdr:ext cx="304800" cy="304800"/>
    <xdr:sp macro="" textlink="">
      <xdr:nvSpPr>
        <xdr:cNvPr id="217" name="AutoShape 3" descr="(question)">
          <a:extLst>
            <a:ext uri="{FF2B5EF4-FFF2-40B4-BE49-F238E27FC236}">
              <a16:creationId xmlns:a16="http://schemas.microsoft.com/office/drawing/2014/main" id="{70A62BA8-76F2-48E9-B924-BDFB4C254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382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8" name="AutoShape 3" descr="(question)">
          <a:extLst>
            <a:ext uri="{FF2B5EF4-FFF2-40B4-BE49-F238E27FC236}">
              <a16:creationId xmlns:a16="http://schemas.microsoft.com/office/drawing/2014/main" id="{26E9F26B-C80E-48F3-B902-41E608669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19" name="AutoShape 3" descr="(question)">
          <a:extLst>
            <a:ext uri="{FF2B5EF4-FFF2-40B4-BE49-F238E27FC236}">
              <a16:creationId xmlns:a16="http://schemas.microsoft.com/office/drawing/2014/main" id="{FC652DAD-3147-4FA0-88B5-81A3793532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0" name="AutoShape 3" descr="(question)">
          <a:extLst>
            <a:ext uri="{FF2B5EF4-FFF2-40B4-BE49-F238E27FC236}">
              <a16:creationId xmlns:a16="http://schemas.microsoft.com/office/drawing/2014/main" id="{91E99054-F366-4C30-BF6F-1276A77AB9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1" name="AutoShape 3" descr="(question)">
          <a:extLst>
            <a:ext uri="{FF2B5EF4-FFF2-40B4-BE49-F238E27FC236}">
              <a16:creationId xmlns:a16="http://schemas.microsoft.com/office/drawing/2014/main" id="{39F246DF-734E-49F2-B8A8-5CD2065958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2" name="AutoShape 3" descr="(question)">
          <a:extLst>
            <a:ext uri="{FF2B5EF4-FFF2-40B4-BE49-F238E27FC236}">
              <a16:creationId xmlns:a16="http://schemas.microsoft.com/office/drawing/2014/main" id="{2FAAC84E-ADEC-401E-9DF1-AFE649025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3" name="AutoShape 3" descr="(question)">
          <a:extLst>
            <a:ext uri="{FF2B5EF4-FFF2-40B4-BE49-F238E27FC236}">
              <a16:creationId xmlns:a16="http://schemas.microsoft.com/office/drawing/2014/main" id="{F0415BAB-CEE6-4475-8AA3-E4F5503D8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4" name="AutoShape 3" descr="(question)">
          <a:extLst>
            <a:ext uri="{FF2B5EF4-FFF2-40B4-BE49-F238E27FC236}">
              <a16:creationId xmlns:a16="http://schemas.microsoft.com/office/drawing/2014/main" id="{838DA0F8-FC43-4A4B-B826-C73A6EA71B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5" name="AutoShape 3" descr="(question)">
          <a:extLst>
            <a:ext uri="{FF2B5EF4-FFF2-40B4-BE49-F238E27FC236}">
              <a16:creationId xmlns:a16="http://schemas.microsoft.com/office/drawing/2014/main" id="{5955C601-50B6-4E1B-B303-2009FB5D8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6" name="AutoShape 3" descr="(question)">
          <a:extLst>
            <a:ext uri="{FF2B5EF4-FFF2-40B4-BE49-F238E27FC236}">
              <a16:creationId xmlns:a16="http://schemas.microsoft.com/office/drawing/2014/main" id="{69DD8214-4457-4FFD-8FD7-5C171CE25E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7" name="AutoShape 3" descr="(question)">
          <a:extLst>
            <a:ext uri="{FF2B5EF4-FFF2-40B4-BE49-F238E27FC236}">
              <a16:creationId xmlns:a16="http://schemas.microsoft.com/office/drawing/2014/main" id="{F63E4035-65AA-4E7A-BAD4-5483C8BD0A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8" name="AutoShape 3" descr="(question)">
          <a:extLst>
            <a:ext uri="{FF2B5EF4-FFF2-40B4-BE49-F238E27FC236}">
              <a16:creationId xmlns:a16="http://schemas.microsoft.com/office/drawing/2014/main" id="{B740A22D-3769-4FB1-AF83-D44A772712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29" name="AutoShape 3" descr="(question)">
          <a:extLst>
            <a:ext uri="{FF2B5EF4-FFF2-40B4-BE49-F238E27FC236}">
              <a16:creationId xmlns:a16="http://schemas.microsoft.com/office/drawing/2014/main" id="{8A3F6071-82D8-43A4-BBF2-F6804233CB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0" name="AutoShape 3" descr="(question)">
          <a:extLst>
            <a:ext uri="{FF2B5EF4-FFF2-40B4-BE49-F238E27FC236}">
              <a16:creationId xmlns:a16="http://schemas.microsoft.com/office/drawing/2014/main" id="{5874E956-37F6-4110-969D-FE29C4051C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1" name="AutoShape 3" descr="(question)">
          <a:extLst>
            <a:ext uri="{FF2B5EF4-FFF2-40B4-BE49-F238E27FC236}">
              <a16:creationId xmlns:a16="http://schemas.microsoft.com/office/drawing/2014/main" id="{D82B98A1-2909-4736-B48E-B9ABFD6829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32" name="AutoShape 3" descr="(question)">
          <a:extLst>
            <a:ext uri="{FF2B5EF4-FFF2-40B4-BE49-F238E27FC236}">
              <a16:creationId xmlns:a16="http://schemas.microsoft.com/office/drawing/2014/main" id="{F3AFB1BD-861F-46E8-BDE0-4C5DC18DA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3" name="AutoShape 3" descr="(question)">
          <a:extLst>
            <a:ext uri="{FF2B5EF4-FFF2-40B4-BE49-F238E27FC236}">
              <a16:creationId xmlns:a16="http://schemas.microsoft.com/office/drawing/2014/main" id="{5B117806-D351-4191-9AF1-094806AB9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4" name="AutoShape 3" descr="(question)">
          <a:extLst>
            <a:ext uri="{FF2B5EF4-FFF2-40B4-BE49-F238E27FC236}">
              <a16:creationId xmlns:a16="http://schemas.microsoft.com/office/drawing/2014/main" id="{75F8AB66-FDB3-4C2F-B9D4-2146C93FF2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5" name="AutoShape 3" descr="(question)">
          <a:extLst>
            <a:ext uri="{FF2B5EF4-FFF2-40B4-BE49-F238E27FC236}">
              <a16:creationId xmlns:a16="http://schemas.microsoft.com/office/drawing/2014/main" id="{C37242B5-DA41-4593-943F-1104E4AD17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6" name="AutoShape 3" descr="(question)">
          <a:extLst>
            <a:ext uri="{FF2B5EF4-FFF2-40B4-BE49-F238E27FC236}">
              <a16:creationId xmlns:a16="http://schemas.microsoft.com/office/drawing/2014/main" id="{38B3A0D3-9371-4A62-9BAA-9C60D4B4FA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7" name="AutoShape 3" descr="(question)">
          <a:extLst>
            <a:ext uri="{FF2B5EF4-FFF2-40B4-BE49-F238E27FC236}">
              <a16:creationId xmlns:a16="http://schemas.microsoft.com/office/drawing/2014/main" id="{0D653B5D-DE3E-46EC-BBF8-8E50E1031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8" name="AutoShape 3" descr="(question)">
          <a:extLst>
            <a:ext uri="{FF2B5EF4-FFF2-40B4-BE49-F238E27FC236}">
              <a16:creationId xmlns:a16="http://schemas.microsoft.com/office/drawing/2014/main" id="{9A58254E-9803-456E-91CF-893F980342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39" name="AutoShape 3" descr="(question)">
          <a:extLst>
            <a:ext uri="{FF2B5EF4-FFF2-40B4-BE49-F238E27FC236}">
              <a16:creationId xmlns:a16="http://schemas.microsoft.com/office/drawing/2014/main" id="{6A826EA5-AE59-4136-8A2B-EDDE253B71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0" name="AutoShape 3" descr="(question)">
          <a:extLst>
            <a:ext uri="{FF2B5EF4-FFF2-40B4-BE49-F238E27FC236}">
              <a16:creationId xmlns:a16="http://schemas.microsoft.com/office/drawing/2014/main" id="{2A042319-F4D7-4130-A6B9-27D64DCE3D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1" name="AutoShape 3" descr="(question)">
          <a:extLst>
            <a:ext uri="{FF2B5EF4-FFF2-40B4-BE49-F238E27FC236}">
              <a16:creationId xmlns:a16="http://schemas.microsoft.com/office/drawing/2014/main" id="{34C436AA-843F-4D1F-860A-D8C69DFECA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2" name="AutoShape 3" descr="(question)">
          <a:extLst>
            <a:ext uri="{FF2B5EF4-FFF2-40B4-BE49-F238E27FC236}">
              <a16:creationId xmlns:a16="http://schemas.microsoft.com/office/drawing/2014/main" id="{12051516-C009-4BD3-84CF-D9E0F54E4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3" name="AutoShape 3" descr="(question)">
          <a:extLst>
            <a:ext uri="{FF2B5EF4-FFF2-40B4-BE49-F238E27FC236}">
              <a16:creationId xmlns:a16="http://schemas.microsoft.com/office/drawing/2014/main" id="{CCC778E7-9D69-49F9-9430-478D0B019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4" name="AutoShape 3" descr="(question)">
          <a:extLst>
            <a:ext uri="{FF2B5EF4-FFF2-40B4-BE49-F238E27FC236}">
              <a16:creationId xmlns:a16="http://schemas.microsoft.com/office/drawing/2014/main" id="{081DF264-B81E-42A4-BDCB-29FEA6CAA0B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5" name="AutoShape 3" descr="(question)">
          <a:extLst>
            <a:ext uri="{FF2B5EF4-FFF2-40B4-BE49-F238E27FC236}">
              <a16:creationId xmlns:a16="http://schemas.microsoft.com/office/drawing/2014/main" id="{C96E0924-E1A3-4444-8944-3735107AB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6" name="AutoShape 3" descr="(question)">
          <a:extLst>
            <a:ext uri="{FF2B5EF4-FFF2-40B4-BE49-F238E27FC236}">
              <a16:creationId xmlns:a16="http://schemas.microsoft.com/office/drawing/2014/main" id="{614798B5-8672-4593-81BF-009BC89F9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37</xdr:row>
      <xdr:rowOff>0</xdr:rowOff>
    </xdr:from>
    <xdr:ext cx="304800" cy="304800"/>
    <xdr:sp macro="" textlink="">
      <xdr:nvSpPr>
        <xdr:cNvPr id="247" name="AutoShape 3" descr="(question)">
          <a:extLst>
            <a:ext uri="{FF2B5EF4-FFF2-40B4-BE49-F238E27FC236}">
              <a16:creationId xmlns:a16="http://schemas.microsoft.com/office/drawing/2014/main" id="{643B82FC-7ED6-45D7-B42A-B79D7F1B6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667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48" name="AutoShape 3" descr="(question)">
          <a:extLst>
            <a:ext uri="{FF2B5EF4-FFF2-40B4-BE49-F238E27FC236}">
              <a16:creationId xmlns:a16="http://schemas.microsoft.com/office/drawing/2014/main" id="{D1AAAE25-860D-498D-89A4-4AD991E64C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49" name="AutoShape 3" descr="(question)">
          <a:extLst>
            <a:ext uri="{FF2B5EF4-FFF2-40B4-BE49-F238E27FC236}">
              <a16:creationId xmlns:a16="http://schemas.microsoft.com/office/drawing/2014/main" id="{9FFDC24E-6496-4F09-A00E-3D20D31A21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0" name="AutoShape 3" descr="(question)">
          <a:extLst>
            <a:ext uri="{FF2B5EF4-FFF2-40B4-BE49-F238E27FC236}">
              <a16:creationId xmlns:a16="http://schemas.microsoft.com/office/drawing/2014/main" id="{564F18D3-9B54-46DF-A94E-D23728E4F2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1" name="AutoShape 3" descr="(question)">
          <a:extLst>
            <a:ext uri="{FF2B5EF4-FFF2-40B4-BE49-F238E27FC236}">
              <a16:creationId xmlns:a16="http://schemas.microsoft.com/office/drawing/2014/main" id="{B93772EF-9AA9-46C6-A372-8D45F3E92D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2" name="AutoShape 3" descr="(question)">
          <a:extLst>
            <a:ext uri="{FF2B5EF4-FFF2-40B4-BE49-F238E27FC236}">
              <a16:creationId xmlns:a16="http://schemas.microsoft.com/office/drawing/2014/main" id="{DDA5EFE9-546C-4F79-88B1-3437A24C6A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3" name="AutoShape 3" descr="(question)">
          <a:extLst>
            <a:ext uri="{FF2B5EF4-FFF2-40B4-BE49-F238E27FC236}">
              <a16:creationId xmlns:a16="http://schemas.microsoft.com/office/drawing/2014/main" id="{45ED45D7-A369-4EA7-A5AA-CD8535F41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4" name="AutoShape 3" descr="(question)">
          <a:extLst>
            <a:ext uri="{FF2B5EF4-FFF2-40B4-BE49-F238E27FC236}">
              <a16:creationId xmlns:a16="http://schemas.microsoft.com/office/drawing/2014/main" id="{91CB41B8-FB66-49BB-9DC0-504E3E3226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5" name="AutoShape 3" descr="(question)">
          <a:extLst>
            <a:ext uri="{FF2B5EF4-FFF2-40B4-BE49-F238E27FC236}">
              <a16:creationId xmlns:a16="http://schemas.microsoft.com/office/drawing/2014/main" id="{FD1988E0-CBB6-4800-8E79-F103DC6F88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6" name="AutoShape 3" descr="(question)">
          <a:extLst>
            <a:ext uri="{FF2B5EF4-FFF2-40B4-BE49-F238E27FC236}">
              <a16:creationId xmlns:a16="http://schemas.microsoft.com/office/drawing/2014/main" id="{542A0952-4FB3-4D1D-8AD2-0A80DD5994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7" name="AutoShape 3" descr="(question)">
          <a:extLst>
            <a:ext uri="{FF2B5EF4-FFF2-40B4-BE49-F238E27FC236}">
              <a16:creationId xmlns:a16="http://schemas.microsoft.com/office/drawing/2014/main" id="{CCADBE04-74E2-4AEB-9E20-400E74144E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8" name="AutoShape 3" descr="(question)">
          <a:extLst>
            <a:ext uri="{FF2B5EF4-FFF2-40B4-BE49-F238E27FC236}">
              <a16:creationId xmlns:a16="http://schemas.microsoft.com/office/drawing/2014/main" id="{1515B9E1-AE0B-4217-A348-A6EAC1D031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59" name="AutoShape 3" descr="(question)">
          <a:extLst>
            <a:ext uri="{FF2B5EF4-FFF2-40B4-BE49-F238E27FC236}">
              <a16:creationId xmlns:a16="http://schemas.microsoft.com/office/drawing/2014/main" id="{C4A50A20-6B48-46A4-9A7F-E57C6B8DD5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0" name="AutoShape 3" descr="(question)">
          <a:extLst>
            <a:ext uri="{FF2B5EF4-FFF2-40B4-BE49-F238E27FC236}">
              <a16:creationId xmlns:a16="http://schemas.microsoft.com/office/drawing/2014/main" id="{043BC313-DE80-4AAC-AE73-FC750B7EA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1" name="AutoShape 3" descr="(question)">
          <a:extLst>
            <a:ext uri="{FF2B5EF4-FFF2-40B4-BE49-F238E27FC236}">
              <a16:creationId xmlns:a16="http://schemas.microsoft.com/office/drawing/2014/main" id="{C0B7726B-8C50-45C5-BCC3-E73B12F64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38</xdr:row>
      <xdr:rowOff>0</xdr:rowOff>
    </xdr:from>
    <xdr:ext cx="304800" cy="304800"/>
    <xdr:sp macro="" textlink="">
      <xdr:nvSpPr>
        <xdr:cNvPr id="262" name="AutoShape 3" descr="(question)">
          <a:extLst>
            <a:ext uri="{FF2B5EF4-FFF2-40B4-BE49-F238E27FC236}">
              <a16:creationId xmlns:a16="http://schemas.microsoft.com/office/drawing/2014/main" id="{DDDC373C-A492-4CFF-9BD9-852E556EAA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7858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3" name="AutoShape 3" descr="(question)">
          <a:extLst>
            <a:ext uri="{FF2B5EF4-FFF2-40B4-BE49-F238E27FC236}">
              <a16:creationId xmlns:a16="http://schemas.microsoft.com/office/drawing/2014/main" id="{85A9995F-02FE-401D-9DC8-F413038995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4" name="AutoShape 3" descr="(question)">
          <a:extLst>
            <a:ext uri="{FF2B5EF4-FFF2-40B4-BE49-F238E27FC236}">
              <a16:creationId xmlns:a16="http://schemas.microsoft.com/office/drawing/2014/main" id="{DDAED24A-5C24-4D98-B257-53F6BA01D3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5" name="AutoShape 3" descr="(question)">
          <a:extLst>
            <a:ext uri="{FF2B5EF4-FFF2-40B4-BE49-F238E27FC236}">
              <a16:creationId xmlns:a16="http://schemas.microsoft.com/office/drawing/2014/main" id="{BF0ECA2A-2B19-444E-8FA6-AEC280ABF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6" name="AutoShape 3" descr="(question)">
          <a:extLst>
            <a:ext uri="{FF2B5EF4-FFF2-40B4-BE49-F238E27FC236}">
              <a16:creationId xmlns:a16="http://schemas.microsoft.com/office/drawing/2014/main" id="{42C1209C-6B9C-4429-AC3D-A8B7711980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7" name="AutoShape 3" descr="(question)">
          <a:extLst>
            <a:ext uri="{FF2B5EF4-FFF2-40B4-BE49-F238E27FC236}">
              <a16:creationId xmlns:a16="http://schemas.microsoft.com/office/drawing/2014/main" id="{17BF391D-4E89-46F5-BA2B-EDAF090AB1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8" name="AutoShape 3" descr="(question)">
          <a:extLst>
            <a:ext uri="{FF2B5EF4-FFF2-40B4-BE49-F238E27FC236}">
              <a16:creationId xmlns:a16="http://schemas.microsoft.com/office/drawing/2014/main" id="{DA8DDDC2-AAC4-407A-9E7D-70E7D43489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69" name="AutoShape 3" descr="(question)">
          <a:extLst>
            <a:ext uri="{FF2B5EF4-FFF2-40B4-BE49-F238E27FC236}">
              <a16:creationId xmlns:a16="http://schemas.microsoft.com/office/drawing/2014/main" id="{C701C9FB-CF7A-44C9-A648-92A67C952E6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0" name="AutoShape 3" descr="(question)">
          <a:extLst>
            <a:ext uri="{FF2B5EF4-FFF2-40B4-BE49-F238E27FC236}">
              <a16:creationId xmlns:a16="http://schemas.microsoft.com/office/drawing/2014/main" id="{7561A947-0E48-46FE-84B9-2EC48A5EAC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1" name="AutoShape 3" descr="(question)">
          <a:extLst>
            <a:ext uri="{FF2B5EF4-FFF2-40B4-BE49-F238E27FC236}">
              <a16:creationId xmlns:a16="http://schemas.microsoft.com/office/drawing/2014/main" id="{00FC9929-2BFC-4DB7-BCBE-F25899EF20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2" name="AutoShape 3" descr="(question)">
          <a:extLst>
            <a:ext uri="{FF2B5EF4-FFF2-40B4-BE49-F238E27FC236}">
              <a16:creationId xmlns:a16="http://schemas.microsoft.com/office/drawing/2014/main" id="{874B02D2-EE89-4453-87FA-08E67D057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3" name="AutoShape 3" descr="(question)">
          <a:extLst>
            <a:ext uri="{FF2B5EF4-FFF2-40B4-BE49-F238E27FC236}">
              <a16:creationId xmlns:a16="http://schemas.microsoft.com/office/drawing/2014/main" id="{DD7620F9-3387-4A8A-B8B9-C9C0CA211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4" name="AutoShape 3" descr="(question)">
          <a:extLst>
            <a:ext uri="{FF2B5EF4-FFF2-40B4-BE49-F238E27FC236}">
              <a16:creationId xmlns:a16="http://schemas.microsoft.com/office/drawing/2014/main" id="{1EF841F5-136E-4AE9-BFD9-223E279669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5" name="AutoShape 3" descr="(question)">
          <a:extLst>
            <a:ext uri="{FF2B5EF4-FFF2-40B4-BE49-F238E27FC236}">
              <a16:creationId xmlns:a16="http://schemas.microsoft.com/office/drawing/2014/main" id="{D5272A0A-AF31-4753-B5C7-89EA0C2281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6" name="AutoShape 3" descr="(question)">
          <a:extLst>
            <a:ext uri="{FF2B5EF4-FFF2-40B4-BE49-F238E27FC236}">
              <a16:creationId xmlns:a16="http://schemas.microsoft.com/office/drawing/2014/main" id="{22844428-2CE2-4540-B68A-82E5D36FCE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7" name="AutoShape 3" descr="(question)">
          <a:extLst>
            <a:ext uri="{FF2B5EF4-FFF2-40B4-BE49-F238E27FC236}">
              <a16:creationId xmlns:a16="http://schemas.microsoft.com/office/drawing/2014/main" id="{CD57D92A-588E-4B65-9DB5-F1B729C582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8" name="AutoShape 3" descr="(question)">
          <a:extLst>
            <a:ext uri="{FF2B5EF4-FFF2-40B4-BE49-F238E27FC236}">
              <a16:creationId xmlns:a16="http://schemas.microsoft.com/office/drawing/2014/main" id="{67BCEA22-CC68-48B0-849B-D981EE4CAB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79" name="AutoShape 3" descr="(question)">
          <a:extLst>
            <a:ext uri="{FF2B5EF4-FFF2-40B4-BE49-F238E27FC236}">
              <a16:creationId xmlns:a16="http://schemas.microsoft.com/office/drawing/2014/main" id="{18E43B0D-DF51-4DA9-8FD4-38A59221D7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0" name="AutoShape 3" descr="(question)">
          <a:extLst>
            <a:ext uri="{FF2B5EF4-FFF2-40B4-BE49-F238E27FC236}">
              <a16:creationId xmlns:a16="http://schemas.microsoft.com/office/drawing/2014/main" id="{C944CB91-90F5-4B29-B460-474B5C95D2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1" name="AutoShape 3" descr="(question)">
          <a:extLst>
            <a:ext uri="{FF2B5EF4-FFF2-40B4-BE49-F238E27FC236}">
              <a16:creationId xmlns:a16="http://schemas.microsoft.com/office/drawing/2014/main" id="{6165A654-D172-4459-913F-310A15B66E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2" name="AutoShape 3" descr="(question)">
          <a:extLst>
            <a:ext uri="{FF2B5EF4-FFF2-40B4-BE49-F238E27FC236}">
              <a16:creationId xmlns:a16="http://schemas.microsoft.com/office/drawing/2014/main" id="{1BC93589-B6F3-4CAC-A4FD-310C3EAEA1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3" name="AutoShape 3" descr="(question)">
          <a:extLst>
            <a:ext uri="{FF2B5EF4-FFF2-40B4-BE49-F238E27FC236}">
              <a16:creationId xmlns:a16="http://schemas.microsoft.com/office/drawing/2014/main" id="{B7A7B540-B70C-4EC5-A711-4D25BA553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4" name="AutoShape 3" descr="(question)">
          <a:extLst>
            <a:ext uri="{FF2B5EF4-FFF2-40B4-BE49-F238E27FC236}">
              <a16:creationId xmlns:a16="http://schemas.microsoft.com/office/drawing/2014/main" id="{3ACB78A7-C802-40ED-ADE1-5BC427B18B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5" name="AutoShape 3" descr="(question)">
          <a:extLst>
            <a:ext uri="{FF2B5EF4-FFF2-40B4-BE49-F238E27FC236}">
              <a16:creationId xmlns:a16="http://schemas.microsoft.com/office/drawing/2014/main" id="{A3CCFF24-59B8-4B85-9706-7E2CA75408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6" name="AutoShape 3" descr="(question)">
          <a:extLst>
            <a:ext uri="{FF2B5EF4-FFF2-40B4-BE49-F238E27FC236}">
              <a16:creationId xmlns:a16="http://schemas.microsoft.com/office/drawing/2014/main" id="{2BCC7AB3-2EB3-4C4D-BD4C-DE6E644A3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7" name="AutoShape 3" descr="(question)">
          <a:extLst>
            <a:ext uri="{FF2B5EF4-FFF2-40B4-BE49-F238E27FC236}">
              <a16:creationId xmlns:a16="http://schemas.microsoft.com/office/drawing/2014/main" id="{5B9FA9A6-864E-41A0-97F3-15DC0D85E5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8" name="AutoShape 3" descr="(question)">
          <a:extLst>
            <a:ext uri="{FF2B5EF4-FFF2-40B4-BE49-F238E27FC236}">
              <a16:creationId xmlns:a16="http://schemas.microsoft.com/office/drawing/2014/main" id="{15358C4A-5CF5-4D42-9AE9-5BFE38143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89" name="AutoShape 3" descr="(question)">
          <a:extLst>
            <a:ext uri="{FF2B5EF4-FFF2-40B4-BE49-F238E27FC236}">
              <a16:creationId xmlns:a16="http://schemas.microsoft.com/office/drawing/2014/main" id="{5EA9F282-2612-48D3-9D94-A2C6FB6F11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0" name="AutoShape 3" descr="(question)">
          <a:extLst>
            <a:ext uri="{FF2B5EF4-FFF2-40B4-BE49-F238E27FC236}">
              <a16:creationId xmlns:a16="http://schemas.microsoft.com/office/drawing/2014/main" id="{ABECA7E3-17A8-4C43-8123-1EE51CB63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1" name="AutoShape 3" descr="(question)">
          <a:extLst>
            <a:ext uri="{FF2B5EF4-FFF2-40B4-BE49-F238E27FC236}">
              <a16:creationId xmlns:a16="http://schemas.microsoft.com/office/drawing/2014/main" id="{E970F82E-D0B3-4760-B6D0-D65EBC90A3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47</xdr:row>
      <xdr:rowOff>0</xdr:rowOff>
    </xdr:from>
    <xdr:ext cx="304800" cy="304800"/>
    <xdr:sp macro="" textlink="">
      <xdr:nvSpPr>
        <xdr:cNvPr id="292" name="AutoShape 3" descr="(question)">
          <a:extLst>
            <a:ext uri="{FF2B5EF4-FFF2-40B4-BE49-F238E27FC236}">
              <a16:creationId xmlns:a16="http://schemas.microsoft.com/office/drawing/2014/main" id="{C72B2D45-2F67-4B53-A347-0F11855714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572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3" name="AutoShape 3" descr="(question)">
          <a:extLst>
            <a:ext uri="{FF2B5EF4-FFF2-40B4-BE49-F238E27FC236}">
              <a16:creationId xmlns:a16="http://schemas.microsoft.com/office/drawing/2014/main" id="{7F24F721-0A72-486B-B38F-ED1C266EA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4" name="AutoShape 3" descr="(question)">
          <a:extLst>
            <a:ext uri="{FF2B5EF4-FFF2-40B4-BE49-F238E27FC236}">
              <a16:creationId xmlns:a16="http://schemas.microsoft.com/office/drawing/2014/main" id="{45AD1E1F-190D-4B79-8862-A2EAA60B9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5" name="AutoShape 3" descr="(question)">
          <a:extLst>
            <a:ext uri="{FF2B5EF4-FFF2-40B4-BE49-F238E27FC236}">
              <a16:creationId xmlns:a16="http://schemas.microsoft.com/office/drawing/2014/main" id="{E5A47FB4-426B-45C7-873B-C60337DFB3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6" name="AutoShape 3" descr="(question)">
          <a:extLst>
            <a:ext uri="{FF2B5EF4-FFF2-40B4-BE49-F238E27FC236}">
              <a16:creationId xmlns:a16="http://schemas.microsoft.com/office/drawing/2014/main" id="{A953C0CB-6601-4814-8546-99BEADC49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7" name="AutoShape 3" descr="(question)">
          <a:extLst>
            <a:ext uri="{FF2B5EF4-FFF2-40B4-BE49-F238E27FC236}">
              <a16:creationId xmlns:a16="http://schemas.microsoft.com/office/drawing/2014/main" id="{6219E45A-10BD-44EA-8FC0-CCEA7BBB6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8" name="AutoShape 3" descr="(question)">
          <a:extLst>
            <a:ext uri="{FF2B5EF4-FFF2-40B4-BE49-F238E27FC236}">
              <a16:creationId xmlns:a16="http://schemas.microsoft.com/office/drawing/2014/main" id="{0188AA23-207E-4EA1-BD67-779D554CA0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299" name="AutoShape 3" descr="(question)">
          <a:extLst>
            <a:ext uri="{FF2B5EF4-FFF2-40B4-BE49-F238E27FC236}">
              <a16:creationId xmlns:a16="http://schemas.microsoft.com/office/drawing/2014/main" id="{1DD15632-DE27-459D-9472-515C2F7F8E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0" name="AutoShape 3" descr="(question)">
          <a:extLst>
            <a:ext uri="{FF2B5EF4-FFF2-40B4-BE49-F238E27FC236}">
              <a16:creationId xmlns:a16="http://schemas.microsoft.com/office/drawing/2014/main" id="{1E5D52CA-80A2-4C39-ADD1-35770993C1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1" name="AutoShape 3" descr="(question)">
          <a:extLst>
            <a:ext uri="{FF2B5EF4-FFF2-40B4-BE49-F238E27FC236}">
              <a16:creationId xmlns:a16="http://schemas.microsoft.com/office/drawing/2014/main" id="{6A6453B1-CC59-4BC3-AED0-D99F65DCFB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2" name="AutoShape 3" descr="(question)">
          <a:extLst>
            <a:ext uri="{FF2B5EF4-FFF2-40B4-BE49-F238E27FC236}">
              <a16:creationId xmlns:a16="http://schemas.microsoft.com/office/drawing/2014/main" id="{A833705C-4C14-4C89-AA16-82FF4C399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3" name="AutoShape 3" descr="(question)">
          <a:extLst>
            <a:ext uri="{FF2B5EF4-FFF2-40B4-BE49-F238E27FC236}">
              <a16:creationId xmlns:a16="http://schemas.microsoft.com/office/drawing/2014/main" id="{C67395B1-C635-4382-9724-F7788E7C4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4" name="AutoShape 3" descr="(question)">
          <a:extLst>
            <a:ext uri="{FF2B5EF4-FFF2-40B4-BE49-F238E27FC236}">
              <a16:creationId xmlns:a16="http://schemas.microsoft.com/office/drawing/2014/main" id="{A495B368-7517-499D-879F-F6FC12B4E0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5" name="AutoShape 3" descr="(question)">
          <a:extLst>
            <a:ext uri="{FF2B5EF4-FFF2-40B4-BE49-F238E27FC236}">
              <a16:creationId xmlns:a16="http://schemas.microsoft.com/office/drawing/2014/main" id="{DBB9C969-AD7E-40B6-8764-21B150133B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6" name="AutoShape 3" descr="(question)">
          <a:extLst>
            <a:ext uri="{FF2B5EF4-FFF2-40B4-BE49-F238E27FC236}">
              <a16:creationId xmlns:a16="http://schemas.microsoft.com/office/drawing/2014/main" id="{AF8FFD58-F19A-4B55-88AA-7113B40DFB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7" name="AutoShape 3" descr="(question)">
          <a:extLst>
            <a:ext uri="{FF2B5EF4-FFF2-40B4-BE49-F238E27FC236}">
              <a16:creationId xmlns:a16="http://schemas.microsoft.com/office/drawing/2014/main" id="{DDC90EF3-FC50-4354-A58D-0C6486A526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8" name="AutoShape 3" descr="(question)">
          <a:extLst>
            <a:ext uri="{FF2B5EF4-FFF2-40B4-BE49-F238E27FC236}">
              <a16:creationId xmlns:a16="http://schemas.microsoft.com/office/drawing/2014/main" id="{79FCE575-C9B8-4EEA-8472-309E957E5A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09" name="AutoShape 3" descr="(question)">
          <a:extLst>
            <a:ext uri="{FF2B5EF4-FFF2-40B4-BE49-F238E27FC236}">
              <a16:creationId xmlns:a16="http://schemas.microsoft.com/office/drawing/2014/main" id="{B3B48EC1-89D8-4CC6-81EE-066F3D80F7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0" name="AutoShape 3" descr="(question)">
          <a:extLst>
            <a:ext uri="{FF2B5EF4-FFF2-40B4-BE49-F238E27FC236}">
              <a16:creationId xmlns:a16="http://schemas.microsoft.com/office/drawing/2014/main" id="{7EF130A0-F9F3-4118-8B70-191415DF57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1" name="AutoShape 3" descr="(question)">
          <a:extLst>
            <a:ext uri="{FF2B5EF4-FFF2-40B4-BE49-F238E27FC236}">
              <a16:creationId xmlns:a16="http://schemas.microsoft.com/office/drawing/2014/main" id="{CEDA091A-6D6D-4704-A5FC-218536FE8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2" name="AutoShape 3" descr="(question)">
          <a:extLst>
            <a:ext uri="{FF2B5EF4-FFF2-40B4-BE49-F238E27FC236}">
              <a16:creationId xmlns:a16="http://schemas.microsoft.com/office/drawing/2014/main" id="{C782F30C-B765-44D6-A8C9-05E9DF9D5A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3" name="AutoShape 3" descr="(question)">
          <a:extLst>
            <a:ext uri="{FF2B5EF4-FFF2-40B4-BE49-F238E27FC236}">
              <a16:creationId xmlns:a16="http://schemas.microsoft.com/office/drawing/2014/main" id="{BF19753C-35D0-4D4B-B1B8-9987E6389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4" name="AutoShape 3" descr="(question)">
          <a:extLst>
            <a:ext uri="{FF2B5EF4-FFF2-40B4-BE49-F238E27FC236}">
              <a16:creationId xmlns:a16="http://schemas.microsoft.com/office/drawing/2014/main" id="{AB5D81FD-317D-4793-8428-9D970475C5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5" name="AutoShape 3" descr="(question)">
          <a:extLst>
            <a:ext uri="{FF2B5EF4-FFF2-40B4-BE49-F238E27FC236}">
              <a16:creationId xmlns:a16="http://schemas.microsoft.com/office/drawing/2014/main" id="{2DCA086E-4D6A-4704-9D89-78A2650DF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6" name="AutoShape 3" descr="(question)">
          <a:extLst>
            <a:ext uri="{FF2B5EF4-FFF2-40B4-BE49-F238E27FC236}">
              <a16:creationId xmlns:a16="http://schemas.microsoft.com/office/drawing/2014/main" id="{660855F8-BE39-4201-9FB7-7AC5E5B1FA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7" name="AutoShape 3" descr="(question)">
          <a:extLst>
            <a:ext uri="{FF2B5EF4-FFF2-40B4-BE49-F238E27FC236}">
              <a16:creationId xmlns:a16="http://schemas.microsoft.com/office/drawing/2014/main" id="{B56F33F6-1989-47F8-B572-2AE4050152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8" name="AutoShape 3" descr="(question)">
          <a:extLst>
            <a:ext uri="{FF2B5EF4-FFF2-40B4-BE49-F238E27FC236}">
              <a16:creationId xmlns:a16="http://schemas.microsoft.com/office/drawing/2014/main" id="{D1228438-85FE-4787-BC15-E66579CF22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19" name="AutoShape 3" descr="(question)">
          <a:extLst>
            <a:ext uri="{FF2B5EF4-FFF2-40B4-BE49-F238E27FC236}">
              <a16:creationId xmlns:a16="http://schemas.microsoft.com/office/drawing/2014/main" id="{963A74E4-15DD-48AF-9D19-C2A94FE450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0" name="AutoShape 3" descr="(question)">
          <a:extLst>
            <a:ext uri="{FF2B5EF4-FFF2-40B4-BE49-F238E27FC236}">
              <a16:creationId xmlns:a16="http://schemas.microsoft.com/office/drawing/2014/main" id="{B827E37A-1CBB-4942-A04E-FE81197AEB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1" name="AutoShape 3" descr="(question)">
          <a:extLst>
            <a:ext uri="{FF2B5EF4-FFF2-40B4-BE49-F238E27FC236}">
              <a16:creationId xmlns:a16="http://schemas.microsoft.com/office/drawing/2014/main" id="{13F72C9A-CE8D-4115-9801-F3406EEF2B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2" name="AutoShape 3" descr="(question)">
          <a:extLst>
            <a:ext uri="{FF2B5EF4-FFF2-40B4-BE49-F238E27FC236}">
              <a16:creationId xmlns:a16="http://schemas.microsoft.com/office/drawing/2014/main" id="{9B63E273-0356-45E5-A2E8-AF952279B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3" name="AutoShape 3" descr="(question)">
          <a:extLst>
            <a:ext uri="{FF2B5EF4-FFF2-40B4-BE49-F238E27FC236}">
              <a16:creationId xmlns:a16="http://schemas.microsoft.com/office/drawing/2014/main" id="{94BAFD17-BF91-45C6-9039-B323AA70DF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4" name="AutoShape 3" descr="(question)">
          <a:extLst>
            <a:ext uri="{FF2B5EF4-FFF2-40B4-BE49-F238E27FC236}">
              <a16:creationId xmlns:a16="http://schemas.microsoft.com/office/drawing/2014/main" id="{7BDAB179-E116-4111-90A8-3DB84C953E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5" name="AutoShape 3" descr="(question)">
          <a:extLst>
            <a:ext uri="{FF2B5EF4-FFF2-40B4-BE49-F238E27FC236}">
              <a16:creationId xmlns:a16="http://schemas.microsoft.com/office/drawing/2014/main" id="{61A7D15A-FFE3-416E-8D17-2510CD3461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6" name="AutoShape 3" descr="(question)">
          <a:extLst>
            <a:ext uri="{FF2B5EF4-FFF2-40B4-BE49-F238E27FC236}">
              <a16:creationId xmlns:a16="http://schemas.microsoft.com/office/drawing/2014/main" id="{F7D6AEDB-B8DB-4CD8-B5C0-5BA009472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7" name="AutoShape 3" descr="(question)">
          <a:extLst>
            <a:ext uri="{FF2B5EF4-FFF2-40B4-BE49-F238E27FC236}">
              <a16:creationId xmlns:a16="http://schemas.microsoft.com/office/drawing/2014/main" id="{DC2D19C0-C90B-4251-BC40-4CB1E25CFF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8" name="AutoShape 3" descr="(question)">
          <a:extLst>
            <a:ext uri="{FF2B5EF4-FFF2-40B4-BE49-F238E27FC236}">
              <a16:creationId xmlns:a16="http://schemas.microsoft.com/office/drawing/2014/main" id="{C030736F-FC6F-4CF3-BBF8-574B8530AB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29" name="AutoShape 3" descr="(question)">
          <a:extLst>
            <a:ext uri="{FF2B5EF4-FFF2-40B4-BE49-F238E27FC236}">
              <a16:creationId xmlns:a16="http://schemas.microsoft.com/office/drawing/2014/main" id="{C8788DF7-A84A-48A1-A00D-F01CB43C40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0" name="AutoShape 3" descr="(question)">
          <a:extLst>
            <a:ext uri="{FF2B5EF4-FFF2-40B4-BE49-F238E27FC236}">
              <a16:creationId xmlns:a16="http://schemas.microsoft.com/office/drawing/2014/main" id="{1E4F2C5D-2722-4CD1-90DB-EE38FF236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1" name="AutoShape 3" descr="(question)">
          <a:extLst>
            <a:ext uri="{FF2B5EF4-FFF2-40B4-BE49-F238E27FC236}">
              <a16:creationId xmlns:a16="http://schemas.microsoft.com/office/drawing/2014/main" id="{A4C8AA5B-C3F2-4F80-9E42-1EDEF9A62D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2" name="AutoShape 3" descr="(question)">
          <a:extLst>
            <a:ext uri="{FF2B5EF4-FFF2-40B4-BE49-F238E27FC236}">
              <a16:creationId xmlns:a16="http://schemas.microsoft.com/office/drawing/2014/main" id="{09551FF1-3CB2-4AD8-BE93-EB78D6D87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3" name="AutoShape 3" descr="(question)">
          <a:extLst>
            <a:ext uri="{FF2B5EF4-FFF2-40B4-BE49-F238E27FC236}">
              <a16:creationId xmlns:a16="http://schemas.microsoft.com/office/drawing/2014/main" id="{5A085B2A-41D6-48EE-8589-B1B5BEF169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4" name="AutoShape 3" descr="(question)">
          <a:extLst>
            <a:ext uri="{FF2B5EF4-FFF2-40B4-BE49-F238E27FC236}">
              <a16:creationId xmlns:a16="http://schemas.microsoft.com/office/drawing/2014/main" id="{BE9C18CA-2ADA-44AE-808F-54CAF06FBA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5" name="AutoShape 3" descr="(question)">
          <a:extLst>
            <a:ext uri="{FF2B5EF4-FFF2-40B4-BE49-F238E27FC236}">
              <a16:creationId xmlns:a16="http://schemas.microsoft.com/office/drawing/2014/main" id="{7115501C-88EC-4248-A88C-B06C34713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6" name="AutoShape 3" descr="(question)">
          <a:extLst>
            <a:ext uri="{FF2B5EF4-FFF2-40B4-BE49-F238E27FC236}">
              <a16:creationId xmlns:a16="http://schemas.microsoft.com/office/drawing/2014/main" id="{FAA5DA6F-9E8C-447B-B6C5-43E43552B5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48</xdr:row>
      <xdr:rowOff>0</xdr:rowOff>
    </xdr:from>
    <xdr:ext cx="304800" cy="304800"/>
    <xdr:sp macro="" textlink="">
      <xdr:nvSpPr>
        <xdr:cNvPr id="337" name="AutoShape 3" descr="(question)">
          <a:extLst>
            <a:ext uri="{FF2B5EF4-FFF2-40B4-BE49-F238E27FC236}">
              <a16:creationId xmlns:a16="http://schemas.microsoft.com/office/drawing/2014/main" id="{D20CC0C6-97A2-4742-97E1-858FDDBDD4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76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8" name="AutoShape 3" descr="(question)">
          <a:extLst>
            <a:ext uri="{FF2B5EF4-FFF2-40B4-BE49-F238E27FC236}">
              <a16:creationId xmlns:a16="http://schemas.microsoft.com/office/drawing/2014/main" id="{28838166-910D-4A97-B1E8-4A31DC70B6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39" name="AutoShape 3" descr="(question)">
          <a:extLst>
            <a:ext uri="{FF2B5EF4-FFF2-40B4-BE49-F238E27FC236}">
              <a16:creationId xmlns:a16="http://schemas.microsoft.com/office/drawing/2014/main" id="{4F0167A4-2507-4A21-B9A5-D1C540B67B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0" name="AutoShape 3" descr="(question)">
          <a:extLst>
            <a:ext uri="{FF2B5EF4-FFF2-40B4-BE49-F238E27FC236}">
              <a16:creationId xmlns:a16="http://schemas.microsoft.com/office/drawing/2014/main" id="{EECDEF20-F6AC-4615-840E-0AB1BB8B01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1" name="AutoShape 3" descr="(question)">
          <a:extLst>
            <a:ext uri="{FF2B5EF4-FFF2-40B4-BE49-F238E27FC236}">
              <a16:creationId xmlns:a16="http://schemas.microsoft.com/office/drawing/2014/main" id="{EF216511-DE7A-4FDE-9610-E35DE6785A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2" name="AutoShape 3" descr="(question)">
          <a:extLst>
            <a:ext uri="{FF2B5EF4-FFF2-40B4-BE49-F238E27FC236}">
              <a16:creationId xmlns:a16="http://schemas.microsoft.com/office/drawing/2014/main" id="{AD59C2C2-7B70-47DC-B8BD-804E8F8BBA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3" name="AutoShape 3" descr="(question)">
          <a:extLst>
            <a:ext uri="{FF2B5EF4-FFF2-40B4-BE49-F238E27FC236}">
              <a16:creationId xmlns:a16="http://schemas.microsoft.com/office/drawing/2014/main" id="{60E8CD4D-4F42-4470-BB5E-B6A2F21759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4" name="AutoShape 3" descr="(question)">
          <a:extLst>
            <a:ext uri="{FF2B5EF4-FFF2-40B4-BE49-F238E27FC236}">
              <a16:creationId xmlns:a16="http://schemas.microsoft.com/office/drawing/2014/main" id="{585E9FCA-F571-4D35-84C7-F2E3EBDCB0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5" name="AutoShape 3" descr="(question)">
          <a:extLst>
            <a:ext uri="{FF2B5EF4-FFF2-40B4-BE49-F238E27FC236}">
              <a16:creationId xmlns:a16="http://schemas.microsoft.com/office/drawing/2014/main" id="{AD0FA4B4-AF42-43DC-8FD2-BCF3547B0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6" name="AutoShape 3" descr="(question)">
          <a:extLst>
            <a:ext uri="{FF2B5EF4-FFF2-40B4-BE49-F238E27FC236}">
              <a16:creationId xmlns:a16="http://schemas.microsoft.com/office/drawing/2014/main" id="{4A0EB01F-E0C3-4088-BDB6-37C6E7C25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7" name="AutoShape 3" descr="(question)">
          <a:extLst>
            <a:ext uri="{FF2B5EF4-FFF2-40B4-BE49-F238E27FC236}">
              <a16:creationId xmlns:a16="http://schemas.microsoft.com/office/drawing/2014/main" id="{36EDA4F6-8987-4ABD-BF02-1FF4DAFAD3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8" name="AutoShape 3" descr="(question)">
          <a:extLst>
            <a:ext uri="{FF2B5EF4-FFF2-40B4-BE49-F238E27FC236}">
              <a16:creationId xmlns:a16="http://schemas.microsoft.com/office/drawing/2014/main" id="{896EA701-D94F-4883-BC29-73A3135C58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49" name="AutoShape 3" descr="(question)">
          <a:extLst>
            <a:ext uri="{FF2B5EF4-FFF2-40B4-BE49-F238E27FC236}">
              <a16:creationId xmlns:a16="http://schemas.microsoft.com/office/drawing/2014/main" id="{03F6534E-FCA8-4CF8-B3AF-78FA86E1EE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0" name="AutoShape 3" descr="(question)">
          <a:extLst>
            <a:ext uri="{FF2B5EF4-FFF2-40B4-BE49-F238E27FC236}">
              <a16:creationId xmlns:a16="http://schemas.microsoft.com/office/drawing/2014/main" id="{616476FB-1A84-4357-AD29-92DC8AFD9E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1" name="AutoShape 3" descr="(question)">
          <a:extLst>
            <a:ext uri="{FF2B5EF4-FFF2-40B4-BE49-F238E27FC236}">
              <a16:creationId xmlns:a16="http://schemas.microsoft.com/office/drawing/2014/main" id="{CB94AAA1-7078-4B25-AEAB-8918C08296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2" name="AutoShape 3" descr="(question)">
          <a:extLst>
            <a:ext uri="{FF2B5EF4-FFF2-40B4-BE49-F238E27FC236}">
              <a16:creationId xmlns:a16="http://schemas.microsoft.com/office/drawing/2014/main" id="{52575722-B075-4A22-8BC4-565AE4782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3" name="AutoShape 3" descr="(question)">
          <a:extLst>
            <a:ext uri="{FF2B5EF4-FFF2-40B4-BE49-F238E27FC236}">
              <a16:creationId xmlns:a16="http://schemas.microsoft.com/office/drawing/2014/main" id="{0C7AD737-AF65-431D-811D-5B48B435CE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4" name="AutoShape 3" descr="(question)">
          <a:extLst>
            <a:ext uri="{FF2B5EF4-FFF2-40B4-BE49-F238E27FC236}">
              <a16:creationId xmlns:a16="http://schemas.microsoft.com/office/drawing/2014/main" id="{CF27A707-C5E0-4408-9E5B-83F4DEEE4D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5" name="AutoShape 3" descr="(question)">
          <a:extLst>
            <a:ext uri="{FF2B5EF4-FFF2-40B4-BE49-F238E27FC236}">
              <a16:creationId xmlns:a16="http://schemas.microsoft.com/office/drawing/2014/main" id="{37A3835F-1237-4432-9655-1E86A15F12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6" name="AutoShape 3" descr="(question)">
          <a:extLst>
            <a:ext uri="{FF2B5EF4-FFF2-40B4-BE49-F238E27FC236}">
              <a16:creationId xmlns:a16="http://schemas.microsoft.com/office/drawing/2014/main" id="{9BC9758D-7303-4547-B733-010224853B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7" name="AutoShape 3" descr="(question)">
          <a:extLst>
            <a:ext uri="{FF2B5EF4-FFF2-40B4-BE49-F238E27FC236}">
              <a16:creationId xmlns:a16="http://schemas.microsoft.com/office/drawing/2014/main" id="{99842C48-D368-41DC-8AFD-5965931C9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8" name="AutoShape 3" descr="(question)">
          <a:extLst>
            <a:ext uri="{FF2B5EF4-FFF2-40B4-BE49-F238E27FC236}">
              <a16:creationId xmlns:a16="http://schemas.microsoft.com/office/drawing/2014/main" id="{CE24C410-86B3-4911-9A3B-921C44BF6E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59" name="AutoShape 3" descr="(question)">
          <a:extLst>
            <a:ext uri="{FF2B5EF4-FFF2-40B4-BE49-F238E27FC236}">
              <a16:creationId xmlns:a16="http://schemas.microsoft.com/office/drawing/2014/main" id="{71A250CD-2FE3-4CD4-AE8A-E01FCA8129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0" name="AutoShape 3" descr="(question)">
          <a:extLst>
            <a:ext uri="{FF2B5EF4-FFF2-40B4-BE49-F238E27FC236}">
              <a16:creationId xmlns:a16="http://schemas.microsoft.com/office/drawing/2014/main" id="{D5085B44-DC75-4727-A9B2-BCF238E247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1" name="AutoShape 3" descr="(question)">
          <a:extLst>
            <a:ext uri="{FF2B5EF4-FFF2-40B4-BE49-F238E27FC236}">
              <a16:creationId xmlns:a16="http://schemas.microsoft.com/office/drawing/2014/main" id="{CD3D4F79-DF2C-4E3B-AB24-7F01C1681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2" name="AutoShape 3" descr="(question)">
          <a:extLst>
            <a:ext uri="{FF2B5EF4-FFF2-40B4-BE49-F238E27FC236}">
              <a16:creationId xmlns:a16="http://schemas.microsoft.com/office/drawing/2014/main" id="{C1A7CC56-755D-4F7E-A8C0-C231F6C444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3" name="AutoShape 3" descr="(question)">
          <a:extLst>
            <a:ext uri="{FF2B5EF4-FFF2-40B4-BE49-F238E27FC236}">
              <a16:creationId xmlns:a16="http://schemas.microsoft.com/office/drawing/2014/main" id="{7636F4CF-1EF0-49FE-91C1-AAD63EFC9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4" name="AutoShape 3" descr="(question)">
          <a:extLst>
            <a:ext uri="{FF2B5EF4-FFF2-40B4-BE49-F238E27FC236}">
              <a16:creationId xmlns:a16="http://schemas.microsoft.com/office/drawing/2014/main" id="{E4A4691E-3F45-4A3E-B88B-12E897E2E6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5" name="AutoShape 3" descr="(question)">
          <a:extLst>
            <a:ext uri="{FF2B5EF4-FFF2-40B4-BE49-F238E27FC236}">
              <a16:creationId xmlns:a16="http://schemas.microsoft.com/office/drawing/2014/main" id="{921D8FE5-128C-4DB1-907A-86D17BB792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6" name="AutoShape 3" descr="(question)">
          <a:extLst>
            <a:ext uri="{FF2B5EF4-FFF2-40B4-BE49-F238E27FC236}">
              <a16:creationId xmlns:a16="http://schemas.microsoft.com/office/drawing/2014/main" id="{C63E76F9-6B7B-4A58-9324-DCDE5D08BD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7" name="AutoShape 3" descr="(question)">
          <a:extLst>
            <a:ext uri="{FF2B5EF4-FFF2-40B4-BE49-F238E27FC236}">
              <a16:creationId xmlns:a16="http://schemas.microsoft.com/office/drawing/2014/main" id="{E9B49481-0C66-4CC2-A24E-F861FB1120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8" name="AutoShape 3" descr="(question)">
          <a:extLst>
            <a:ext uri="{FF2B5EF4-FFF2-40B4-BE49-F238E27FC236}">
              <a16:creationId xmlns:a16="http://schemas.microsoft.com/office/drawing/2014/main" id="{9EE65232-00FB-4A2E-A423-909D1EFB9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69" name="AutoShape 3" descr="(question)">
          <a:extLst>
            <a:ext uri="{FF2B5EF4-FFF2-40B4-BE49-F238E27FC236}">
              <a16:creationId xmlns:a16="http://schemas.microsoft.com/office/drawing/2014/main" id="{B1EB01F8-1F77-43AA-B0BE-C21FBC426F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0" name="AutoShape 3" descr="(question)">
          <a:extLst>
            <a:ext uri="{FF2B5EF4-FFF2-40B4-BE49-F238E27FC236}">
              <a16:creationId xmlns:a16="http://schemas.microsoft.com/office/drawing/2014/main" id="{30D074E3-5B1E-45EB-ADEC-09C21229B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1" name="AutoShape 3" descr="(question)">
          <a:extLst>
            <a:ext uri="{FF2B5EF4-FFF2-40B4-BE49-F238E27FC236}">
              <a16:creationId xmlns:a16="http://schemas.microsoft.com/office/drawing/2014/main" id="{BF3B7A8D-81BB-4780-A302-AECECD303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2" name="AutoShape 3" descr="(question)">
          <a:extLst>
            <a:ext uri="{FF2B5EF4-FFF2-40B4-BE49-F238E27FC236}">
              <a16:creationId xmlns:a16="http://schemas.microsoft.com/office/drawing/2014/main" id="{62602E20-7606-4943-AA58-194BE51842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3" name="AutoShape 3" descr="(question)">
          <a:extLst>
            <a:ext uri="{FF2B5EF4-FFF2-40B4-BE49-F238E27FC236}">
              <a16:creationId xmlns:a16="http://schemas.microsoft.com/office/drawing/2014/main" id="{5AC53491-1818-4BAA-9D13-95FC173EA5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4" name="AutoShape 3" descr="(question)">
          <a:extLst>
            <a:ext uri="{FF2B5EF4-FFF2-40B4-BE49-F238E27FC236}">
              <a16:creationId xmlns:a16="http://schemas.microsoft.com/office/drawing/2014/main" id="{C7DA8296-00AF-4894-BADF-9B56F0B499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5" name="AutoShape 3" descr="(question)">
          <a:extLst>
            <a:ext uri="{FF2B5EF4-FFF2-40B4-BE49-F238E27FC236}">
              <a16:creationId xmlns:a16="http://schemas.microsoft.com/office/drawing/2014/main" id="{B409913E-9FF1-4C6C-B728-AD7C7A7C89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6" name="AutoShape 3" descr="(question)">
          <a:extLst>
            <a:ext uri="{FF2B5EF4-FFF2-40B4-BE49-F238E27FC236}">
              <a16:creationId xmlns:a16="http://schemas.microsoft.com/office/drawing/2014/main" id="{6C3557E6-D08C-414B-AD04-880FAFB0C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7" name="AutoShape 3" descr="(question)">
          <a:extLst>
            <a:ext uri="{FF2B5EF4-FFF2-40B4-BE49-F238E27FC236}">
              <a16:creationId xmlns:a16="http://schemas.microsoft.com/office/drawing/2014/main" id="{C5A5E515-5183-41F9-8675-C874CB4561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8" name="AutoShape 3" descr="(question)">
          <a:extLst>
            <a:ext uri="{FF2B5EF4-FFF2-40B4-BE49-F238E27FC236}">
              <a16:creationId xmlns:a16="http://schemas.microsoft.com/office/drawing/2014/main" id="{68B57716-41E4-48BD-872F-3FC2DA8F2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79" name="AutoShape 3" descr="(question)">
          <a:extLst>
            <a:ext uri="{FF2B5EF4-FFF2-40B4-BE49-F238E27FC236}">
              <a16:creationId xmlns:a16="http://schemas.microsoft.com/office/drawing/2014/main" id="{F0FE7290-AD11-4640-AEDC-85820A3C49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0" name="AutoShape 3" descr="(question)">
          <a:extLst>
            <a:ext uri="{FF2B5EF4-FFF2-40B4-BE49-F238E27FC236}">
              <a16:creationId xmlns:a16="http://schemas.microsoft.com/office/drawing/2014/main" id="{38AD084C-3407-4D76-B75C-36840B1364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1" name="AutoShape 3" descr="(question)">
          <a:extLst>
            <a:ext uri="{FF2B5EF4-FFF2-40B4-BE49-F238E27FC236}">
              <a16:creationId xmlns:a16="http://schemas.microsoft.com/office/drawing/2014/main" id="{C56DE9D6-D7B7-46EE-80C9-09C6EC385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49</xdr:row>
      <xdr:rowOff>0</xdr:rowOff>
    </xdr:from>
    <xdr:ext cx="304800" cy="304800"/>
    <xdr:sp macro="" textlink="">
      <xdr:nvSpPr>
        <xdr:cNvPr id="382" name="AutoShape 3" descr="(question)">
          <a:extLst>
            <a:ext uri="{FF2B5EF4-FFF2-40B4-BE49-F238E27FC236}">
              <a16:creationId xmlns:a16="http://schemas.microsoft.com/office/drawing/2014/main" id="{99DE0C20-9B93-4D33-A7DE-1544137CF0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95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3" name="AutoShape 3" descr="(question)">
          <a:extLst>
            <a:ext uri="{FF2B5EF4-FFF2-40B4-BE49-F238E27FC236}">
              <a16:creationId xmlns:a16="http://schemas.microsoft.com/office/drawing/2014/main" id="{A74E0920-AF8A-476A-9398-CB5B7E8A4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4" name="AutoShape 3" descr="(question)">
          <a:extLst>
            <a:ext uri="{FF2B5EF4-FFF2-40B4-BE49-F238E27FC236}">
              <a16:creationId xmlns:a16="http://schemas.microsoft.com/office/drawing/2014/main" id="{CB80D097-C9A8-4E7E-80AF-495653DDAE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5" name="AutoShape 3" descr="(question)">
          <a:extLst>
            <a:ext uri="{FF2B5EF4-FFF2-40B4-BE49-F238E27FC236}">
              <a16:creationId xmlns:a16="http://schemas.microsoft.com/office/drawing/2014/main" id="{28BEC5D5-C21E-448D-B60C-B281C730D0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6" name="AutoShape 3" descr="(question)">
          <a:extLst>
            <a:ext uri="{FF2B5EF4-FFF2-40B4-BE49-F238E27FC236}">
              <a16:creationId xmlns:a16="http://schemas.microsoft.com/office/drawing/2014/main" id="{C00478F2-75CC-4F38-9157-3464B9B7C5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7" name="AutoShape 3" descr="(question)">
          <a:extLst>
            <a:ext uri="{FF2B5EF4-FFF2-40B4-BE49-F238E27FC236}">
              <a16:creationId xmlns:a16="http://schemas.microsoft.com/office/drawing/2014/main" id="{A1A68B46-4ADC-4491-9C41-15170E5A7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8" name="AutoShape 3" descr="(question)">
          <a:extLst>
            <a:ext uri="{FF2B5EF4-FFF2-40B4-BE49-F238E27FC236}">
              <a16:creationId xmlns:a16="http://schemas.microsoft.com/office/drawing/2014/main" id="{5E2B5045-7707-4EAE-8EAB-E68BF15629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89" name="AutoShape 3" descr="(question)">
          <a:extLst>
            <a:ext uri="{FF2B5EF4-FFF2-40B4-BE49-F238E27FC236}">
              <a16:creationId xmlns:a16="http://schemas.microsoft.com/office/drawing/2014/main" id="{DD3E6E74-5C4A-41F8-96E2-CB07D9C0B94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0" name="AutoShape 3" descr="(question)">
          <a:extLst>
            <a:ext uri="{FF2B5EF4-FFF2-40B4-BE49-F238E27FC236}">
              <a16:creationId xmlns:a16="http://schemas.microsoft.com/office/drawing/2014/main" id="{0FF09730-B2E2-4579-8447-41F3B680D8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1" name="AutoShape 3" descr="(question)">
          <a:extLst>
            <a:ext uri="{FF2B5EF4-FFF2-40B4-BE49-F238E27FC236}">
              <a16:creationId xmlns:a16="http://schemas.microsoft.com/office/drawing/2014/main" id="{C2AFC74D-D338-4B43-8BC8-AE93FF4716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2" name="AutoShape 3" descr="(question)">
          <a:extLst>
            <a:ext uri="{FF2B5EF4-FFF2-40B4-BE49-F238E27FC236}">
              <a16:creationId xmlns:a16="http://schemas.microsoft.com/office/drawing/2014/main" id="{F3082DD7-E002-4AA5-9E7F-EFF81A5C20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3" name="AutoShape 3" descr="(question)">
          <a:extLst>
            <a:ext uri="{FF2B5EF4-FFF2-40B4-BE49-F238E27FC236}">
              <a16:creationId xmlns:a16="http://schemas.microsoft.com/office/drawing/2014/main" id="{CAAE6C3B-F07B-4A59-A53B-92885FA4EA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4" name="AutoShape 3" descr="(question)">
          <a:extLst>
            <a:ext uri="{FF2B5EF4-FFF2-40B4-BE49-F238E27FC236}">
              <a16:creationId xmlns:a16="http://schemas.microsoft.com/office/drawing/2014/main" id="{B907F6CB-018C-4990-BD21-9950D859B0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5" name="AutoShape 3" descr="(question)">
          <a:extLst>
            <a:ext uri="{FF2B5EF4-FFF2-40B4-BE49-F238E27FC236}">
              <a16:creationId xmlns:a16="http://schemas.microsoft.com/office/drawing/2014/main" id="{0F4CE700-389E-4AFE-BD4C-3CADCD490A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6" name="AutoShape 3" descr="(question)">
          <a:extLst>
            <a:ext uri="{FF2B5EF4-FFF2-40B4-BE49-F238E27FC236}">
              <a16:creationId xmlns:a16="http://schemas.microsoft.com/office/drawing/2014/main" id="{52E08AEA-312A-4CF9-BAE1-5CEBC504C4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7" name="AutoShape 3" descr="(question)">
          <a:extLst>
            <a:ext uri="{FF2B5EF4-FFF2-40B4-BE49-F238E27FC236}">
              <a16:creationId xmlns:a16="http://schemas.microsoft.com/office/drawing/2014/main" id="{83DE4B33-E800-4323-AEC5-173F45184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8" name="AutoShape 3" descr="(question)">
          <a:extLst>
            <a:ext uri="{FF2B5EF4-FFF2-40B4-BE49-F238E27FC236}">
              <a16:creationId xmlns:a16="http://schemas.microsoft.com/office/drawing/2014/main" id="{14919E6F-95A8-4062-BF5E-AD803A0D06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399" name="AutoShape 3" descr="(question)">
          <a:extLst>
            <a:ext uri="{FF2B5EF4-FFF2-40B4-BE49-F238E27FC236}">
              <a16:creationId xmlns:a16="http://schemas.microsoft.com/office/drawing/2014/main" id="{95139E5A-6011-49B7-84F4-5B65DB72BD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0" name="AutoShape 3" descr="(question)">
          <a:extLst>
            <a:ext uri="{FF2B5EF4-FFF2-40B4-BE49-F238E27FC236}">
              <a16:creationId xmlns:a16="http://schemas.microsoft.com/office/drawing/2014/main" id="{0CA0AD26-A124-49F1-B18D-B1A21EAD81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1" name="AutoShape 3" descr="(question)">
          <a:extLst>
            <a:ext uri="{FF2B5EF4-FFF2-40B4-BE49-F238E27FC236}">
              <a16:creationId xmlns:a16="http://schemas.microsoft.com/office/drawing/2014/main" id="{79323ED0-5FF3-4678-B5C7-C72EF697D8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2" name="AutoShape 3" descr="(question)">
          <a:extLst>
            <a:ext uri="{FF2B5EF4-FFF2-40B4-BE49-F238E27FC236}">
              <a16:creationId xmlns:a16="http://schemas.microsoft.com/office/drawing/2014/main" id="{6AF87A01-68EA-48A4-A12E-A0EDA67E4F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3" name="AutoShape 3" descr="(question)">
          <a:extLst>
            <a:ext uri="{FF2B5EF4-FFF2-40B4-BE49-F238E27FC236}">
              <a16:creationId xmlns:a16="http://schemas.microsoft.com/office/drawing/2014/main" id="{B056880A-A2D6-4B67-9A2D-FBB4D6C232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4" name="AutoShape 3" descr="(question)">
          <a:extLst>
            <a:ext uri="{FF2B5EF4-FFF2-40B4-BE49-F238E27FC236}">
              <a16:creationId xmlns:a16="http://schemas.microsoft.com/office/drawing/2014/main" id="{34F0ABA7-B164-41C4-AB02-FD91E4A686B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5" name="AutoShape 3" descr="(question)">
          <a:extLst>
            <a:ext uri="{FF2B5EF4-FFF2-40B4-BE49-F238E27FC236}">
              <a16:creationId xmlns:a16="http://schemas.microsoft.com/office/drawing/2014/main" id="{78A51FAB-F2D3-4C8E-8766-C4B61FA1C2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6" name="AutoShape 3" descr="(question)">
          <a:extLst>
            <a:ext uri="{FF2B5EF4-FFF2-40B4-BE49-F238E27FC236}">
              <a16:creationId xmlns:a16="http://schemas.microsoft.com/office/drawing/2014/main" id="{0078B24B-2980-4055-920D-B583C9571D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7" name="AutoShape 3" descr="(question)">
          <a:extLst>
            <a:ext uri="{FF2B5EF4-FFF2-40B4-BE49-F238E27FC236}">
              <a16:creationId xmlns:a16="http://schemas.microsoft.com/office/drawing/2014/main" id="{664AD30C-E293-49B0-AD12-3F6E2E2FFF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8" name="AutoShape 3" descr="(question)">
          <a:extLst>
            <a:ext uri="{FF2B5EF4-FFF2-40B4-BE49-F238E27FC236}">
              <a16:creationId xmlns:a16="http://schemas.microsoft.com/office/drawing/2014/main" id="{6DB5A150-12CA-49FD-8975-2E41E4CC5E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09" name="AutoShape 3" descr="(question)">
          <a:extLst>
            <a:ext uri="{FF2B5EF4-FFF2-40B4-BE49-F238E27FC236}">
              <a16:creationId xmlns:a16="http://schemas.microsoft.com/office/drawing/2014/main" id="{2B1EAEF7-8563-4BF4-83E0-6A1AB85928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0" name="AutoShape 3" descr="(question)">
          <a:extLst>
            <a:ext uri="{FF2B5EF4-FFF2-40B4-BE49-F238E27FC236}">
              <a16:creationId xmlns:a16="http://schemas.microsoft.com/office/drawing/2014/main" id="{9D9EB87A-EA8C-4423-9B44-363327422E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1" name="AutoShape 3" descr="(question)">
          <a:extLst>
            <a:ext uri="{FF2B5EF4-FFF2-40B4-BE49-F238E27FC236}">
              <a16:creationId xmlns:a16="http://schemas.microsoft.com/office/drawing/2014/main" id="{D2F88952-19A4-4040-B124-F9A2B95864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2" name="AutoShape 3" descr="(question)">
          <a:extLst>
            <a:ext uri="{FF2B5EF4-FFF2-40B4-BE49-F238E27FC236}">
              <a16:creationId xmlns:a16="http://schemas.microsoft.com/office/drawing/2014/main" id="{1AD7C6BA-4F47-4D40-9A8F-FE93386D5B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3" name="AutoShape 3" descr="(question)">
          <a:extLst>
            <a:ext uri="{FF2B5EF4-FFF2-40B4-BE49-F238E27FC236}">
              <a16:creationId xmlns:a16="http://schemas.microsoft.com/office/drawing/2014/main" id="{E3448BEE-BFCA-40F1-8BAA-9108CE5375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4" name="AutoShape 3" descr="(question)">
          <a:extLst>
            <a:ext uri="{FF2B5EF4-FFF2-40B4-BE49-F238E27FC236}">
              <a16:creationId xmlns:a16="http://schemas.microsoft.com/office/drawing/2014/main" id="{5606667B-AB8C-4FCF-9C1C-436E78E4DD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5" name="AutoShape 3" descr="(question)">
          <a:extLst>
            <a:ext uri="{FF2B5EF4-FFF2-40B4-BE49-F238E27FC236}">
              <a16:creationId xmlns:a16="http://schemas.microsoft.com/office/drawing/2014/main" id="{EC678554-E98B-4D87-96B0-20CC7AFFE6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6" name="AutoShape 3" descr="(question)">
          <a:extLst>
            <a:ext uri="{FF2B5EF4-FFF2-40B4-BE49-F238E27FC236}">
              <a16:creationId xmlns:a16="http://schemas.microsoft.com/office/drawing/2014/main" id="{D7ACA788-0BD5-4B7B-92E2-5EE48CEC8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7" name="AutoShape 3" descr="(question)">
          <a:extLst>
            <a:ext uri="{FF2B5EF4-FFF2-40B4-BE49-F238E27FC236}">
              <a16:creationId xmlns:a16="http://schemas.microsoft.com/office/drawing/2014/main" id="{7390AA64-26A8-4F87-88CA-DD23B48AF1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8" name="AutoShape 3" descr="(question)">
          <a:extLst>
            <a:ext uri="{FF2B5EF4-FFF2-40B4-BE49-F238E27FC236}">
              <a16:creationId xmlns:a16="http://schemas.microsoft.com/office/drawing/2014/main" id="{C3AFA40E-54C2-4021-8200-1BFB355FBA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19" name="AutoShape 3" descr="(question)">
          <a:extLst>
            <a:ext uri="{FF2B5EF4-FFF2-40B4-BE49-F238E27FC236}">
              <a16:creationId xmlns:a16="http://schemas.microsoft.com/office/drawing/2014/main" id="{0FC4BCA5-AD3C-4E6F-BCF2-DD55C82E766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0" name="AutoShape 3" descr="(question)">
          <a:extLst>
            <a:ext uri="{FF2B5EF4-FFF2-40B4-BE49-F238E27FC236}">
              <a16:creationId xmlns:a16="http://schemas.microsoft.com/office/drawing/2014/main" id="{38C3D266-DFB2-47BF-9010-D13A9CEA5A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1" name="AutoShape 3" descr="(question)">
          <a:extLst>
            <a:ext uri="{FF2B5EF4-FFF2-40B4-BE49-F238E27FC236}">
              <a16:creationId xmlns:a16="http://schemas.microsoft.com/office/drawing/2014/main" id="{15870038-6FB2-4DA9-B667-A34A2472FD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2" name="AutoShape 3" descr="(question)">
          <a:extLst>
            <a:ext uri="{FF2B5EF4-FFF2-40B4-BE49-F238E27FC236}">
              <a16:creationId xmlns:a16="http://schemas.microsoft.com/office/drawing/2014/main" id="{A9B29A68-9327-4EF9-8745-4380911BE9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3" name="AutoShape 3" descr="(question)">
          <a:extLst>
            <a:ext uri="{FF2B5EF4-FFF2-40B4-BE49-F238E27FC236}">
              <a16:creationId xmlns:a16="http://schemas.microsoft.com/office/drawing/2014/main" id="{DE0C1064-9862-4651-9873-BED6957EFC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4" name="AutoShape 3" descr="(question)">
          <a:extLst>
            <a:ext uri="{FF2B5EF4-FFF2-40B4-BE49-F238E27FC236}">
              <a16:creationId xmlns:a16="http://schemas.microsoft.com/office/drawing/2014/main" id="{E57EB2B8-1BA2-4E0C-9620-64E8B6C226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5" name="AutoShape 3" descr="(question)">
          <a:extLst>
            <a:ext uri="{FF2B5EF4-FFF2-40B4-BE49-F238E27FC236}">
              <a16:creationId xmlns:a16="http://schemas.microsoft.com/office/drawing/2014/main" id="{86564D97-FBA9-420B-A5AF-958329B568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6" name="AutoShape 3" descr="(question)">
          <a:extLst>
            <a:ext uri="{FF2B5EF4-FFF2-40B4-BE49-F238E27FC236}">
              <a16:creationId xmlns:a16="http://schemas.microsoft.com/office/drawing/2014/main" id="{C6E36ACE-740F-4388-87C2-7347E25B3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50</xdr:row>
      <xdr:rowOff>0</xdr:rowOff>
    </xdr:from>
    <xdr:ext cx="304800" cy="304800"/>
    <xdr:sp macro="" textlink="">
      <xdr:nvSpPr>
        <xdr:cNvPr id="427" name="AutoShape 3" descr="(question)">
          <a:extLst>
            <a:ext uri="{FF2B5EF4-FFF2-40B4-BE49-F238E27FC236}">
              <a16:creationId xmlns:a16="http://schemas.microsoft.com/office/drawing/2014/main" id="{06627A43-5565-441B-8658-AFC0DF6D37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014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28" name="AutoShape 3" descr="(question)">
          <a:extLst>
            <a:ext uri="{FF2B5EF4-FFF2-40B4-BE49-F238E27FC236}">
              <a16:creationId xmlns:a16="http://schemas.microsoft.com/office/drawing/2014/main" id="{FA25C101-A662-4FF9-ADD4-B5FF61AB0A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29" name="AutoShape 3" descr="(question)">
          <a:extLst>
            <a:ext uri="{FF2B5EF4-FFF2-40B4-BE49-F238E27FC236}">
              <a16:creationId xmlns:a16="http://schemas.microsoft.com/office/drawing/2014/main" id="{FF8AA763-1279-4F9D-9CF2-134F14B7E3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0" name="AutoShape 3" descr="(question)">
          <a:extLst>
            <a:ext uri="{FF2B5EF4-FFF2-40B4-BE49-F238E27FC236}">
              <a16:creationId xmlns:a16="http://schemas.microsoft.com/office/drawing/2014/main" id="{F7B2F772-78C5-42CE-BD21-F72ACAA46B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1" name="AutoShape 3" descr="(question)">
          <a:extLst>
            <a:ext uri="{FF2B5EF4-FFF2-40B4-BE49-F238E27FC236}">
              <a16:creationId xmlns:a16="http://schemas.microsoft.com/office/drawing/2014/main" id="{151B7A18-22EB-47E3-B644-29C8F840E5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2" name="AutoShape 3" descr="(question)">
          <a:extLst>
            <a:ext uri="{FF2B5EF4-FFF2-40B4-BE49-F238E27FC236}">
              <a16:creationId xmlns:a16="http://schemas.microsoft.com/office/drawing/2014/main" id="{128894EE-9094-40CA-AA11-7391C786BC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3" name="AutoShape 3" descr="(question)">
          <a:extLst>
            <a:ext uri="{FF2B5EF4-FFF2-40B4-BE49-F238E27FC236}">
              <a16:creationId xmlns:a16="http://schemas.microsoft.com/office/drawing/2014/main" id="{45EBC4B5-B1A1-4ED6-AD59-85C854801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4" name="AutoShape 3" descr="(question)">
          <a:extLst>
            <a:ext uri="{FF2B5EF4-FFF2-40B4-BE49-F238E27FC236}">
              <a16:creationId xmlns:a16="http://schemas.microsoft.com/office/drawing/2014/main" id="{05101645-B349-4042-8B4B-DDD0249CAC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5" name="AutoShape 3" descr="(question)">
          <a:extLst>
            <a:ext uri="{FF2B5EF4-FFF2-40B4-BE49-F238E27FC236}">
              <a16:creationId xmlns:a16="http://schemas.microsoft.com/office/drawing/2014/main" id="{3E5719BD-33ED-490C-8EAC-D509F97318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6" name="AutoShape 3" descr="(question)">
          <a:extLst>
            <a:ext uri="{FF2B5EF4-FFF2-40B4-BE49-F238E27FC236}">
              <a16:creationId xmlns:a16="http://schemas.microsoft.com/office/drawing/2014/main" id="{F64034E7-371B-433F-9E6E-6C4397CFCE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7" name="AutoShape 3" descr="(question)">
          <a:extLst>
            <a:ext uri="{FF2B5EF4-FFF2-40B4-BE49-F238E27FC236}">
              <a16:creationId xmlns:a16="http://schemas.microsoft.com/office/drawing/2014/main" id="{E4F1C7BC-006A-4D84-86F7-7360BC5B43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8" name="AutoShape 3" descr="(question)">
          <a:extLst>
            <a:ext uri="{FF2B5EF4-FFF2-40B4-BE49-F238E27FC236}">
              <a16:creationId xmlns:a16="http://schemas.microsoft.com/office/drawing/2014/main" id="{1F9301D7-C19C-482C-B60B-9997CE13E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39" name="AutoShape 3" descr="(question)">
          <a:extLst>
            <a:ext uri="{FF2B5EF4-FFF2-40B4-BE49-F238E27FC236}">
              <a16:creationId xmlns:a16="http://schemas.microsoft.com/office/drawing/2014/main" id="{0EDB9CAA-715A-49FA-BD53-5E94F70C5FC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0" name="AutoShape 3" descr="(question)">
          <a:extLst>
            <a:ext uri="{FF2B5EF4-FFF2-40B4-BE49-F238E27FC236}">
              <a16:creationId xmlns:a16="http://schemas.microsoft.com/office/drawing/2014/main" id="{EE32073E-4067-45C2-9466-6647D8677A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1" name="AutoShape 3" descr="(question)">
          <a:extLst>
            <a:ext uri="{FF2B5EF4-FFF2-40B4-BE49-F238E27FC236}">
              <a16:creationId xmlns:a16="http://schemas.microsoft.com/office/drawing/2014/main" id="{4AC40D9D-A3CD-4DDA-BEF2-20B1BAC0B1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2" name="AutoShape 3" descr="(question)">
          <a:extLst>
            <a:ext uri="{FF2B5EF4-FFF2-40B4-BE49-F238E27FC236}">
              <a16:creationId xmlns:a16="http://schemas.microsoft.com/office/drawing/2014/main" id="{F6D0B88C-53FA-47E2-89F7-F5EC90005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3" name="AutoShape 3" descr="(question)">
          <a:extLst>
            <a:ext uri="{FF2B5EF4-FFF2-40B4-BE49-F238E27FC236}">
              <a16:creationId xmlns:a16="http://schemas.microsoft.com/office/drawing/2014/main" id="{0D3125E7-9AFC-4FD2-B227-22BF3F67AF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4" name="AutoShape 3" descr="(question)">
          <a:extLst>
            <a:ext uri="{FF2B5EF4-FFF2-40B4-BE49-F238E27FC236}">
              <a16:creationId xmlns:a16="http://schemas.microsoft.com/office/drawing/2014/main" id="{F0B6778D-E915-4E94-AE19-B85460FAD4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5" name="AutoShape 3" descr="(question)">
          <a:extLst>
            <a:ext uri="{FF2B5EF4-FFF2-40B4-BE49-F238E27FC236}">
              <a16:creationId xmlns:a16="http://schemas.microsoft.com/office/drawing/2014/main" id="{F32408D8-87EC-4E1B-B046-8155D59723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6" name="AutoShape 3" descr="(question)">
          <a:extLst>
            <a:ext uri="{FF2B5EF4-FFF2-40B4-BE49-F238E27FC236}">
              <a16:creationId xmlns:a16="http://schemas.microsoft.com/office/drawing/2014/main" id="{A373CC20-2C90-48AA-A872-0EBDC85939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7" name="AutoShape 3" descr="(question)">
          <a:extLst>
            <a:ext uri="{FF2B5EF4-FFF2-40B4-BE49-F238E27FC236}">
              <a16:creationId xmlns:a16="http://schemas.microsoft.com/office/drawing/2014/main" id="{22D3495D-D787-4FCC-8F78-5EA9835EE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8" name="AutoShape 3" descr="(question)">
          <a:extLst>
            <a:ext uri="{FF2B5EF4-FFF2-40B4-BE49-F238E27FC236}">
              <a16:creationId xmlns:a16="http://schemas.microsoft.com/office/drawing/2014/main" id="{F1082529-14C6-47F2-AD95-9308DB3894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49" name="AutoShape 3" descr="(question)">
          <a:extLst>
            <a:ext uri="{FF2B5EF4-FFF2-40B4-BE49-F238E27FC236}">
              <a16:creationId xmlns:a16="http://schemas.microsoft.com/office/drawing/2014/main" id="{3A0D1B32-9025-4C98-BC63-468656879C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0" name="AutoShape 3" descr="(question)">
          <a:extLst>
            <a:ext uri="{FF2B5EF4-FFF2-40B4-BE49-F238E27FC236}">
              <a16:creationId xmlns:a16="http://schemas.microsoft.com/office/drawing/2014/main" id="{B3E22E83-27FA-4525-AED3-4400F021F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1" name="AutoShape 3" descr="(question)">
          <a:extLst>
            <a:ext uri="{FF2B5EF4-FFF2-40B4-BE49-F238E27FC236}">
              <a16:creationId xmlns:a16="http://schemas.microsoft.com/office/drawing/2014/main" id="{203CEC62-2174-42CD-B737-00BC0230F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2" name="AutoShape 3" descr="(question)">
          <a:extLst>
            <a:ext uri="{FF2B5EF4-FFF2-40B4-BE49-F238E27FC236}">
              <a16:creationId xmlns:a16="http://schemas.microsoft.com/office/drawing/2014/main" id="{02F4616D-910A-4C4E-8BB2-F7A90DAD18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3" name="AutoShape 3" descr="(question)">
          <a:extLst>
            <a:ext uri="{FF2B5EF4-FFF2-40B4-BE49-F238E27FC236}">
              <a16:creationId xmlns:a16="http://schemas.microsoft.com/office/drawing/2014/main" id="{7642FF72-D6AE-42B1-907A-1E4D6B8159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4" name="AutoShape 3" descr="(question)">
          <a:extLst>
            <a:ext uri="{FF2B5EF4-FFF2-40B4-BE49-F238E27FC236}">
              <a16:creationId xmlns:a16="http://schemas.microsoft.com/office/drawing/2014/main" id="{80E34241-AF0B-4E6E-8E9E-86864B829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5" name="AutoShape 3" descr="(question)">
          <a:extLst>
            <a:ext uri="{FF2B5EF4-FFF2-40B4-BE49-F238E27FC236}">
              <a16:creationId xmlns:a16="http://schemas.microsoft.com/office/drawing/2014/main" id="{E1A20C22-597A-42C2-ABD3-4B1A780F9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6" name="AutoShape 3" descr="(question)">
          <a:extLst>
            <a:ext uri="{FF2B5EF4-FFF2-40B4-BE49-F238E27FC236}">
              <a16:creationId xmlns:a16="http://schemas.microsoft.com/office/drawing/2014/main" id="{50833677-5336-442E-A63B-4F0BF92310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7" name="AutoShape 3" descr="(question)">
          <a:extLst>
            <a:ext uri="{FF2B5EF4-FFF2-40B4-BE49-F238E27FC236}">
              <a16:creationId xmlns:a16="http://schemas.microsoft.com/office/drawing/2014/main" id="{7E208B58-3D53-4189-B940-DC725BCAFB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8" name="AutoShape 3" descr="(question)">
          <a:extLst>
            <a:ext uri="{FF2B5EF4-FFF2-40B4-BE49-F238E27FC236}">
              <a16:creationId xmlns:a16="http://schemas.microsoft.com/office/drawing/2014/main" id="{0A692095-5717-410F-8547-398AFB7273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59" name="AutoShape 3" descr="(question)">
          <a:extLst>
            <a:ext uri="{FF2B5EF4-FFF2-40B4-BE49-F238E27FC236}">
              <a16:creationId xmlns:a16="http://schemas.microsoft.com/office/drawing/2014/main" id="{009270C1-EA5A-459B-935D-DA94949E33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0" name="AutoShape 3" descr="(question)">
          <a:extLst>
            <a:ext uri="{FF2B5EF4-FFF2-40B4-BE49-F238E27FC236}">
              <a16:creationId xmlns:a16="http://schemas.microsoft.com/office/drawing/2014/main" id="{F0AE86F9-0765-493D-AC11-F1A4184D8E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1" name="AutoShape 3" descr="(question)">
          <a:extLst>
            <a:ext uri="{FF2B5EF4-FFF2-40B4-BE49-F238E27FC236}">
              <a16:creationId xmlns:a16="http://schemas.microsoft.com/office/drawing/2014/main" id="{509C8D29-0EB1-4F3B-8525-2B197A1127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2" name="AutoShape 3" descr="(question)">
          <a:extLst>
            <a:ext uri="{FF2B5EF4-FFF2-40B4-BE49-F238E27FC236}">
              <a16:creationId xmlns:a16="http://schemas.microsoft.com/office/drawing/2014/main" id="{7BA87C79-CAC7-4534-803F-BD1E0B61D5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3" name="AutoShape 3" descr="(question)">
          <a:extLst>
            <a:ext uri="{FF2B5EF4-FFF2-40B4-BE49-F238E27FC236}">
              <a16:creationId xmlns:a16="http://schemas.microsoft.com/office/drawing/2014/main" id="{021643D9-98B8-4550-8861-986BB109AF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4" name="AutoShape 3" descr="(question)">
          <a:extLst>
            <a:ext uri="{FF2B5EF4-FFF2-40B4-BE49-F238E27FC236}">
              <a16:creationId xmlns:a16="http://schemas.microsoft.com/office/drawing/2014/main" id="{CE77A8A3-66A7-44C5-90A5-343CF603C63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5" name="AutoShape 3" descr="(question)">
          <a:extLst>
            <a:ext uri="{FF2B5EF4-FFF2-40B4-BE49-F238E27FC236}">
              <a16:creationId xmlns:a16="http://schemas.microsoft.com/office/drawing/2014/main" id="{53797444-1B61-467C-9054-DCC3B547DD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6" name="AutoShape 3" descr="(question)">
          <a:extLst>
            <a:ext uri="{FF2B5EF4-FFF2-40B4-BE49-F238E27FC236}">
              <a16:creationId xmlns:a16="http://schemas.microsoft.com/office/drawing/2014/main" id="{DC829A1B-1265-4424-AD28-D25048AEC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7" name="AutoShape 3" descr="(question)">
          <a:extLst>
            <a:ext uri="{FF2B5EF4-FFF2-40B4-BE49-F238E27FC236}">
              <a16:creationId xmlns:a16="http://schemas.microsoft.com/office/drawing/2014/main" id="{413C6AB6-3D1E-4CD7-952D-12C756CB9D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8" name="AutoShape 3" descr="(question)">
          <a:extLst>
            <a:ext uri="{FF2B5EF4-FFF2-40B4-BE49-F238E27FC236}">
              <a16:creationId xmlns:a16="http://schemas.microsoft.com/office/drawing/2014/main" id="{D2A0D255-FFCC-4E3D-9BE5-B340F4B1D9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69" name="AutoShape 3" descr="(question)">
          <a:extLst>
            <a:ext uri="{FF2B5EF4-FFF2-40B4-BE49-F238E27FC236}">
              <a16:creationId xmlns:a16="http://schemas.microsoft.com/office/drawing/2014/main" id="{D42AF97B-60B2-4183-A70C-CEE794D8A3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0" name="AutoShape 3" descr="(question)">
          <a:extLst>
            <a:ext uri="{FF2B5EF4-FFF2-40B4-BE49-F238E27FC236}">
              <a16:creationId xmlns:a16="http://schemas.microsoft.com/office/drawing/2014/main" id="{6D38B9A3-526E-4C38-A668-FDF0AF225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1" name="AutoShape 3" descr="(question)">
          <a:extLst>
            <a:ext uri="{FF2B5EF4-FFF2-40B4-BE49-F238E27FC236}">
              <a16:creationId xmlns:a16="http://schemas.microsoft.com/office/drawing/2014/main" id="{08735910-40BE-4AB7-92DC-FEDA89DBAF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40</xdr:row>
      <xdr:rowOff>0</xdr:rowOff>
    </xdr:from>
    <xdr:ext cx="304800" cy="304800"/>
    <xdr:sp macro="" textlink="">
      <xdr:nvSpPr>
        <xdr:cNvPr id="472" name="AutoShape 3" descr="(question)">
          <a:extLst>
            <a:ext uri="{FF2B5EF4-FFF2-40B4-BE49-F238E27FC236}">
              <a16:creationId xmlns:a16="http://schemas.microsoft.com/office/drawing/2014/main" id="{7D31D7EA-6CBD-4891-A266-716685941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23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3" name="AutoShape 3" descr="(question)">
          <a:extLst>
            <a:ext uri="{FF2B5EF4-FFF2-40B4-BE49-F238E27FC236}">
              <a16:creationId xmlns:a16="http://schemas.microsoft.com/office/drawing/2014/main" id="{A435F726-0FFC-4D96-B4FF-BC5EE3FC9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4" name="AutoShape 3" descr="(question)">
          <a:extLst>
            <a:ext uri="{FF2B5EF4-FFF2-40B4-BE49-F238E27FC236}">
              <a16:creationId xmlns:a16="http://schemas.microsoft.com/office/drawing/2014/main" id="{0CCD607A-A444-4723-A87A-B09A41695D0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5" name="AutoShape 3" descr="(question)">
          <a:extLst>
            <a:ext uri="{FF2B5EF4-FFF2-40B4-BE49-F238E27FC236}">
              <a16:creationId xmlns:a16="http://schemas.microsoft.com/office/drawing/2014/main" id="{E7935808-33D3-471D-9284-E13E021F8D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6" name="AutoShape 3" descr="(question)">
          <a:extLst>
            <a:ext uri="{FF2B5EF4-FFF2-40B4-BE49-F238E27FC236}">
              <a16:creationId xmlns:a16="http://schemas.microsoft.com/office/drawing/2014/main" id="{3993872F-28F0-413C-8B86-99D049C6E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7" name="AutoShape 3" descr="(question)">
          <a:extLst>
            <a:ext uri="{FF2B5EF4-FFF2-40B4-BE49-F238E27FC236}">
              <a16:creationId xmlns:a16="http://schemas.microsoft.com/office/drawing/2014/main" id="{CAA35979-3FF6-476C-ACF8-9CA5196A6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8" name="AutoShape 3" descr="(question)">
          <a:extLst>
            <a:ext uri="{FF2B5EF4-FFF2-40B4-BE49-F238E27FC236}">
              <a16:creationId xmlns:a16="http://schemas.microsoft.com/office/drawing/2014/main" id="{216D4C38-4705-46A0-A218-0F08D0E955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79" name="AutoShape 3" descr="(question)">
          <a:extLst>
            <a:ext uri="{FF2B5EF4-FFF2-40B4-BE49-F238E27FC236}">
              <a16:creationId xmlns:a16="http://schemas.microsoft.com/office/drawing/2014/main" id="{9B369D6E-D436-4C74-9D49-F038DCB057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0" name="AutoShape 3" descr="(question)">
          <a:extLst>
            <a:ext uri="{FF2B5EF4-FFF2-40B4-BE49-F238E27FC236}">
              <a16:creationId xmlns:a16="http://schemas.microsoft.com/office/drawing/2014/main" id="{7F5B170A-DD15-48B6-9392-8A41B2753D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1" name="AutoShape 3" descr="(question)">
          <a:extLst>
            <a:ext uri="{FF2B5EF4-FFF2-40B4-BE49-F238E27FC236}">
              <a16:creationId xmlns:a16="http://schemas.microsoft.com/office/drawing/2014/main" id="{8E9FBFD8-1E35-40AB-9006-B7F983ADFC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2" name="AutoShape 3" descr="(question)">
          <a:extLst>
            <a:ext uri="{FF2B5EF4-FFF2-40B4-BE49-F238E27FC236}">
              <a16:creationId xmlns:a16="http://schemas.microsoft.com/office/drawing/2014/main" id="{AC8A888F-C56B-42FA-B8BE-DAF5F02301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3" name="AutoShape 3" descr="(question)">
          <a:extLst>
            <a:ext uri="{FF2B5EF4-FFF2-40B4-BE49-F238E27FC236}">
              <a16:creationId xmlns:a16="http://schemas.microsoft.com/office/drawing/2014/main" id="{91C0BD77-9F54-4F65-880C-43F8945C4F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4" name="AutoShape 3" descr="(question)">
          <a:extLst>
            <a:ext uri="{FF2B5EF4-FFF2-40B4-BE49-F238E27FC236}">
              <a16:creationId xmlns:a16="http://schemas.microsoft.com/office/drawing/2014/main" id="{E58CC47E-8BC4-4A99-AEB5-9801DF7B81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5" name="AutoShape 3" descr="(question)">
          <a:extLst>
            <a:ext uri="{FF2B5EF4-FFF2-40B4-BE49-F238E27FC236}">
              <a16:creationId xmlns:a16="http://schemas.microsoft.com/office/drawing/2014/main" id="{569C9914-FFC8-46BD-B9E2-6510B25C0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6" name="AutoShape 3" descr="(question)">
          <a:extLst>
            <a:ext uri="{FF2B5EF4-FFF2-40B4-BE49-F238E27FC236}">
              <a16:creationId xmlns:a16="http://schemas.microsoft.com/office/drawing/2014/main" id="{50B85256-BCD4-4B82-AFBE-CA8BF31764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7" name="AutoShape 3" descr="(question)">
          <a:extLst>
            <a:ext uri="{FF2B5EF4-FFF2-40B4-BE49-F238E27FC236}">
              <a16:creationId xmlns:a16="http://schemas.microsoft.com/office/drawing/2014/main" id="{E590FB21-84F6-4A7C-A929-35AA7F18EC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8" name="AutoShape 3" descr="(question)">
          <a:extLst>
            <a:ext uri="{FF2B5EF4-FFF2-40B4-BE49-F238E27FC236}">
              <a16:creationId xmlns:a16="http://schemas.microsoft.com/office/drawing/2014/main" id="{8311B74A-F5AE-49B2-90BC-E1514850FA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89" name="AutoShape 3" descr="(question)">
          <a:extLst>
            <a:ext uri="{FF2B5EF4-FFF2-40B4-BE49-F238E27FC236}">
              <a16:creationId xmlns:a16="http://schemas.microsoft.com/office/drawing/2014/main" id="{434B5057-FC47-40F1-9EA3-6E2450752D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0" name="AutoShape 3" descr="(question)">
          <a:extLst>
            <a:ext uri="{FF2B5EF4-FFF2-40B4-BE49-F238E27FC236}">
              <a16:creationId xmlns:a16="http://schemas.microsoft.com/office/drawing/2014/main" id="{943F9992-EB15-47BA-8932-1223204D0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1" name="AutoShape 3" descr="(question)">
          <a:extLst>
            <a:ext uri="{FF2B5EF4-FFF2-40B4-BE49-F238E27FC236}">
              <a16:creationId xmlns:a16="http://schemas.microsoft.com/office/drawing/2014/main" id="{07B1BD5D-20FB-4236-80ED-3654027E66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2" name="AutoShape 3" descr="(question)">
          <a:extLst>
            <a:ext uri="{FF2B5EF4-FFF2-40B4-BE49-F238E27FC236}">
              <a16:creationId xmlns:a16="http://schemas.microsoft.com/office/drawing/2014/main" id="{D373F0B9-776B-4D2E-8068-D8709014EE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3" name="AutoShape 3" descr="(question)">
          <a:extLst>
            <a:ext uri="{FF2B5EF4-FFF2-40B4-BE49-F238E27FC236}">
              <a16:creationId xmlns:a16="http://schemas.microsoft.com/office/drawing/2014/main" id="{175AA861-B8FF-49D6-9B0C-BAB76A28E2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4" name="AutoShape 3" descr="(question)">
          <a:extLst>
            <a:ext uri="{FF2B5EF4-FFF2-40B4-BE49-F238E27FC236}">
              <a16:creationId xmlns:a16="http://schemas.microsoft.com/office/drawing/2014/main" id="{23244553-D214-4841-A2F9-8B6C6FB001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5" name="AutoShape 3" descr="(question)">
          <a:extLst>
            <a:ext uri="{FF2B5EF4-FFF2-40B4-BE49-F238E27FC236}">
              <a16:creationId xmlns:a16="http://schemas.microsoft.com/office/drawing/2014/main" id="{99D30C23-391F-43A9-B6F0-ADB0078271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6" name="AutoShape 3" descr="(question)">
          <a:extLst>
            <a:ext uri="{FF2B5EF4-FFF2-40B4-BE49-F238E27FC236}">
              <a16:creationId xmlns:a16="http://schemas.microsoft.com/office/drawing/2014/main" id="{9D4D23B7-5F9E-4323-A3E6-BC825181CB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7" name="AutoShape 3" descr="(question)">
          <a:extLst>
            <a:ext uri="{FF2B5EF4-FFF2-40B4-BE49-F238E27FC236}">
              <a16:creationId xmlns:a16="http://schemas.microsoft.com/office/drawing/2014/main" id="{BDE56346-47D6-448E-9B73-15E272DE4E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8" name="AutoShape 3" descr="(question)">
          <a:extLst>
            <a:ext uri="{FF2B5EF4-FFF2-40B4-BE49-F238E27FC236}">
              <a16:creationId xmlns:a16="http://schemas.microsoft.com/office/drawing/2014/main" id="{BCC49F0C-87D8-46C6-9D63-56FC13953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499" name="AutoShape 3" descr="(question)">
          <a:extLst>
            <a:ext uri="{FF2B5EF4-FFF2-40B4-BE49-F238E27FC236}">
              <a16:creationId xmlns:a16="http://schemas.microsoft.com/office/drawing/2014/main" id="{E4C14D38-E01C-446F-A4BB-BF1F7FB023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0" name="AutoShape 3" descr="(question)">
          <a:extLst>
            <a:ext uri="{FF2B5EF4-FFF2-40B4-BE49-F238E27FC236}">
              <a16:creationId xmlns:a16="http://schemas.microsoft.com/office/drawing/2014/main" id="{76D25E02-7887-4249-BDD8-A5A56E2710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1" name="AutoShape 3" descr="(question)">
          <a:extLst>
            <a:ext uri="{FF2B5EF4-FFF2-40B4-BE49-F238E27FC236}">
              <a16:creationId xmlns:a16="http://schemas.microsoft.com/office/drawing/2014/main" id="{0D8EB8A6-EF61-45ED-A5A8-A1536EDC4D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2" name="AutoShape 3" descr="(question)">
          <a:extLst>
            <a:ext uri="{FF2B5EF4-FFF2-40B4-BE49-F238E27FC236}">
              <a16:creationId xmlns:a16="http://schemas.microsoft.com/office/drawing/2014/main" id="{10D687F4-D310-4501-AA49-F8FD0FFC8C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3" name="AutoShape 3" descr="(question)">
          <a:extLst>
            <a:ext uri="{FF2B5EF4-FFF2-40B4-BE49-F238E27FC236}">
              <a16:creationId xmlns:a16="http://schemas.microsoft.com/office/drawing/2014/main" id="{0859CBB4-C44B-49C1-8CFC-3202C250B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4" name="AutoShape 3" descr="(question)">
          <a:extLst>
            <a:ext uri="{FF2B5EF4-FFF2-40B4-BE49-F238E27FC236}">
              <a16:creationId xmlns:a16="http://schemas.microsoft.com/office/drawing/2014/main" id="{8727D630-5572-4798-9F5D-D12DE7B1B7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5" name="AutoShape 3" descr="(question)">
          <a:extLst>
            <a:ext uri="{FF2B5EF4-FFF2-40B4-BE49-F238E27FC236}">
              <a16:creationId xmlns:a16="http://schemas.microsoft.com/office/drawing/2014/main" id="{EC0797F0-27E8-4575-8C36-23DF856F99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6" name="AutoShape 3" descr="(question)">
          <a:extLst>
            <a:ext uri="{FF2B5EF4-FFF2-40B4-BE49-F238E27FC236}">
              <a16:creationId xmlns:a16="http://schemas.microsoft.com/office/drawing/2014/main" id="{43D5FD3C-DDC8-41C9-A02D-1B3C5CAFC9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7" name="AutoShape 3" descr="(question)">
          <a:extLst>
            <a:ext uri="{FF2B5EF4-FFF2-40B4-BE49-F238E27FC236}">
              <a16:creationId xmlns:a16="http://schemas.microsoft.com/office/drawing/2014/main" id="{A5E90581-91BC-40F5-A02C-10503FB2E3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8" name="AutoShape 3" descr="(question)">
          <a:extLst>
            <a:ext uri="{FF2B5EF4-FFF2-40B4-BE49-F238E27FC236}">
              <a16:creationId xmlns:a16="http://schemas.microsoft.com/office/drawing/2014/main" id="{FC5EAF7C-186F-474E-876E-E9E12B791A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09" name="AutoShape 3" descr="(question)">
          <a:extLst>
            <a:ext uri="{FF2B5EF4-FFF2-40B4-BE49-F238E27FC236}">
              <a16:creationId xmlns:a16="http://schemas.microsoft.com/office/drawing/2014/main" id="{5ACCB4D5-0EF8-4F48-AD8D-514924D896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0" name="AutoShape 3" descr="(question)">
          <a:extLst>
            <a:ext uri="{FF2B5EF4-FFF2-40B4-BE49-F238E27FC236}">
              <a16:creationId xmlns:a16="http://schemas.microsoft.com/office/drawing/2014/main" id="{30A109AE-E020-4BAD-8479-8F0E2B0DC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1" name="AutoShape 3" descr="(question)">
          <a:extLst>
            <a:ext uri="{FF2B5EF4-FFF2-40B4-BE49-F238E27FC236}">
              <a16:creationId xmlns:a16="http://schemas.microsoft.com/office/drawing/2014/main" id="{09D52E9D-C2FC-4289-8C3B-1957C0D21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2" name="AutoShape 3" descr="(question)">
          <a:extLst>
            <a:ext uri="{FF2B5EF4-FFF2-40B4-BE49-F238E27FC236}">
              <a16:creationId xmlns:a16="http://schemas.microsoft.com/office/drawing/2014/main" id="{3B0DF730-53F4-4A0E-B931-AC9008BEAB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3" name="AutoShape 3" descr="(question)">
          <a:extLst>
            <a:ext uri="{FF2B5EF4-FFF2-40B4-BE49-F238E27FC236}">
              <a16:creationId xmlns:a16="http://schemas.microsoft.com/office/drawing/2014/main" id="{A0C446BA-1860-4BE7-AE90-50262CD52A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4" name="AutoShape 3" descr="(question)">
          <a:extLst>
            <a:ext uri="{FF2B5EF4-FFF2-40B4-BE49-F238E27FC236}">
              <a16:creationId xmlns:a16="http://schemas.microsoft.com/office/drawing/2014/main" id="{9BF9EDD7-20F4-499A-A2C4-7694C6CC2D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5" name="AutoShape 3" descr="(question)">
          <a:extLst>
            <a:ext uri="{FF2B5EF4-FFF2-40B4-BE49-F238E27FC236}">
              <a16:creationId xmlns:a16="http://schemas.microsoft.com/office/drawing/2014/main" id="{80F3AD0A-965C-4181-A29A-735AE8AC78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6" name="AutoShape 3" descr="(question)">
          <a:extLst>
            <a:ext uri="{FF2B5EF4-FFF2-40B4-BE49-F238E27FC236}">
              <a16:creationId xmlns:a16="http://schemas.microsoft.com/office/drawing/2014/main" id="{7DD86DAE-5940-4F81-B1EF-6813238948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41</xdr:row>
      <xdr:rowOff>0</xdr:rowOff>
    </xdr:from>
    <xdr:ext cx="304800" cy="304800"/>
    <xdr:sp macro="" textlink="">
      <xdr:nvSpPr>
        <xdr:cNvPr id="517" name="AutoShape 3" descr="(question)">
          <a:extLst>
            <a:ext uri="{FF2B5EF4-FFF2-40B4-BE49-F238E27FC236}">
              <a16:creationId xmlns:a16="http://schemas.microsoft.com/office/drawing/2014/main" id="{42A6BD65-10E0-4884-8434-F8A9C59EE8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429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18" name="AutoShape 3" descr="(question)">
          <a:extLst>
            <a:ext uri="{FF2B5EF4-FFF2-40B4-BE49-F238E27FC236}">
              <a16:creationId xmlns:a16="http://schemas.microsoft.com/office/drawing/2014/main" id="{05E35338-94E2-4313-B007-4A18C086EF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19" name="AutoShape 3" descr="(question)">
          <a:extLst>
            <a:ext uri="{FF2B5EF4-FFF2-40B4-BE49-F238E27FC236}">
              <a16:creationId xmlns:a16="http://schemas.microsoft.com/office/drawing/2014/main" id="{D8CEE9FC-C326-4B90-B804-E968F20116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0" name="AutoShape 3" descr="(question)">
          <a:extLst>
            <a:ext uri="{FF2B5EF4-FFF2-40B4-BE49-F238E27FC236}">
              <a16:creationId xmlns:a16="http://schemas.microsoft.com/office/drawing/2014/main" id="{FE7528D1-7DD9-4358-A327-F35EDE3455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1" name="AutoShape 3" descr="(question)">
          <a:extLst>
            <a:ext uri="{FF2B5EF4-FFF2-40B4-BE49-F238E27FC236}">
              <a16:creationId xmlns:a16="http://schemas.microsoft.com/office/drawing/2014/main" id="{A19A0282-1C41-4D6D-97ED-DBC8479213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2" name="AutoShape 3" descr="(question)">
          <a:extLst>
            <a:ext uri="{FF2B5EF4-FFF2-40B4-BE49-F238E27FC236}">
              <a16:creationId xmlns:a16="http://schemas.microsoft.com/office/drawing/2014/main" id="{56A7B0C4-FFEC-4242-B0F1-36A5455ADD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3" name="AutoShape 3" descr="(question)">
          <a:extLst>
            <a:ext uri="{FF2B5EF4-FFF2-40B4-BE49-F238E27FC236}">
              <a16:creationId xmlns:a16="http://schemas.microsoft.com/office/drawing/2014/main" id="{DC5B8C2F-C7BF-4C74-8CE9-853CABB50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4" name="AutoShape 3" descr="(question)">
          <a:extLst>
            <a:ext uri="{FF2B5EF4-FFF2-40B4-BE49-F238E27FC236}">
              <a16:creationId xmlns:a16="http://schemas.microsoft.com/office/drawing/2014/main" id="{24B35D76-C9C8-494B-9572-25DEAE491A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5" name="AutoShape 3" descr="(question)">
          <a:extLst>
            <a:ext uri="{FF2B5EF4-FFF2-40B4-BE49-F238E27FC236}">
              <a16:creationId xmlns:a16="http://schemas.microsoft.com/office/drawing/2014/main" id="{C92BE8BB-8F45-42F5-80BB-F316379F82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6" name="AutoShape 3" descr="(question)">
          <a:extLst>
            <a:ext uri="{FF2B5EF4-FFF2-40B4-BE49-F238E27FC236}">
              <a16:creationId xmlns:a16="http://schemas.microsoft.com/office/drawing/2014/main" id="{B4A54C8F-F3AD-4844-AE8B-85073C995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7" name="AutoShape 3" descr="(question)">
          <a:extLst>
            <a:ext uri="{FF2B5EF4-FFF2-40B4-BE49-F238E27FC236}">
              <a16:creationId xmlns:a16="http://schemas.microsoft.com/office/drawing/2014/main" id="{539B773B-D914-49C2-804E-26431B92A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8" name="AutoShape 3" descr="(question)">
          <a:extLst>
            <a:ext uri="{FF2B5EF4-FFF2-40B4-BE49-F238E27FC236}">
              <a16:creationId xmlns:a16="http://schemas.microsoft.com/office/drawing/2014/main" id="{063CCED9-07EF-4454-A845-A048B63E8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29" name="AutoShape 3" descr="(question)">
          <a:extLst>
            <a:ext uri="{FF2B5EF4-FFF2-40B4-BE49-F238E27FC236}">
              <a16:creationId xmlns:a16="http://schemas.microsoft.com/office/drawing/2014/main" id="{69ADDDA1-1567-4FAA-92F1-E21ED10464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0" name="AutoShape 3" descr="(question)">
          <a:extLst>
            <a:ext uri="{FF2B5EF4-FFF2-40B4-BE49-F238E27FC236}">
              <a16:creationId xmlns:a16="http://schemas.microsoft.com/office/drawing/2014/main" id="{1CB8BF26-9A50-4004-B61E-744EFEDF4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1" name="AutoShape 3" descr="(question)">
          <a:extLst>
            <a:ext uri="{FF2B5EF4-FFF2-40B4-BE49-F238E27FC236}">
              <a16:creationId xmlns:a16="http://schemas.microsoft.com/office/drawing/2014/main" id="{04C73467-61E2-4B45-9623-E87D28E1D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2" name="AutoShape 3" descr="(question)">
          <a:extLst>
            <a:ext uri="{FF2B5EF4-FFF2-40B4-BE49-F238E27FC236}">
              <a16:creationId xmlns:a16="http://schemas.microsoft.com/office/drawing/2014/main" id="{91925873-3621-4508-B768-9126F59F6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3" name="AutoShape 3" descr="(question)">
          <a:extLst>
            <a:ext uri="{FF2B5EF4-FFF2-40B4-BE49-F238E27FC236}">
              <a16:creationId xmlns:a16="http://schemas.microsoft.com/office/drawing/2014/main" id="{50C05E66-0075-43D6-A775-15DC16889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4" name="AutoShape 3" descr="(question)">
          <a:extLst>
            <a:ext uri="{FF2B5EF4-FFF2-40B4-BE49-F238E27FC236}">
              <a16:creationId xmlns:a16="http://schemas.microsoft.com/office/drawing/2014/main" id="{2044D4AC-5028-4660-89D1-2879CBCEEE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5" name="AutoShape 3" descr="(question)">
          <a:extLst>
            <a:ext uri="{FF2B5EF4-FFF2-40B4-BE49-F238E27FC236}">
              <a16:creationId xmlns:a16="http://schemas.microsoft.com/office/drawing/2014/main" id="{E32701B6-3C99-43F2-8426-D68DA91250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6" name="AutoShape 3" descr="(question)">
          <a:extLst>
            <a:ext uri="{FF2B5EF4-FFF2-40B4-BE49-F238E27FC236}">
              <a16:creationId xmlns:a16="http://schemas.microsoft.com/office/drawing/2014/main" id="{55052BB4-041E-4D39-BB98-7DB4D36F3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7" name="AutoShape 3" descr="(question)">
          <a:extLst>
            <a:ext uri="{FF2B5EF4-FFF2-40B4-BE49-F238E27FC236}">
              <a16:creationId xmlns:a16="http://schemas.microsoft.com/office/drawing/2014/main" id="{5E99C21F-2525-4CB0-8445-23A7FF1DFE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8" name="AutoShape 3" descr="(question)">
          <a:extLst>
            <a:ext uri="{FF2B5EF4-FFF2-40B4-BE49-F238E27FC236}">
              <a16:creationId xmlns:a16="http://schemas.microsoft.com/office/drawing/2014/main" id="{72C412AC-04BD-4A03-88E9-60492BFB1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39" name="AutoShape 3" descr="(question)">
          <a:extLst>
            <a:ext uri="{FF2B5EF4-FFF2-40B4-BE49-F238E27FC236}">
              <a16:creationId xmlns:a16="http://schemas.microsoft.com/office/drawing/2014/main" id="{4BBDB94E-620C-413B-85EB-F98CCB86F2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0" name="AutoShape 3" descr="(question)">
          <a:extLst>
            <a:ext uri="{FF2B5EF4-FFF2-40B4-BE49-F238E27FC236}">
              <a16:creationId xmlns:a16="http://schemas.microsoft.com/office/drawing/2014/main" id="{C553536D-A857-4013-B489-0D7EBCABAF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1" name="AutoShape 3" descr="(question)">
          <a:extLst>
            <a:ext uri="{FF2B5EF4-FFF2-40B4-BE49-F238E27FC236}">
              <a16:creationId xmlns:a16="http://schemas.microsoft.com/office/drawing/2014/main" id="{8C9AC1D6-6841-4F30-8D44-360DDB58C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2" name="AutoShape 3" descr="(question)">
          <a:extLst>
            <a:ext uri="{FF2B5EF4-FFF2-40B4-BE49-F238E27FC236}">
              <a16:creationId xmlns:a16="http://schemas.microsoft.com/office/drawing/2014/main" id="{8F2E884A-A75A-4278-B1AF-3881825FA3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3" name="AutoShape 3" descr="(question)">
          <a:extLst>
            <a:ext uri="{FF2B5EF4-FFF2-40B4-BE49-F238E27FC236}">
              <a16:creationId xmlns:a16="http://schemas.microsoft.com/office/drawing/2014/main" id="{FA0B5F9D-0576-4317-8446-E02241451F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4" name="AutoShape 3" descr="(question)">
          <a:extLst>
            <a:ext uri="{FF2B5EF4-FFF2-40B4-BE49-F238E27FC236}">
              <a16:creationId xmlns:a16="http://schemas.microsoft.com/office/drawing/2014/main" id="{77A3F64B-9F93-4A12-8BDE-0E41D9FBB02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5" name="AutoShape 3" descr="(question)">
          <a:extLst>
            <a:ext uri="{FF2B5EF4-FFF2-40B4-BE49-F238E27FC236}">
              <a16:creationId xmlns:a16="http://schemas.microsoft.com/office/drawing/2014/main" id="{F5138507-8579-4E5A-9B7D-6411EC1B22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6" name="AutoShape 3" descr="(question)">
          <a:extLst>
            <a:ext uri="{FF2B5EF4-FFF2-40B4-BE49-F238E27FC236}">
              <a16:creationId xmlns:a16="http://schemas.microsoft.com/office/drawing/2014/main" id="{46F2F1A8-E9A0-4DEF-9271-E91B511980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7" name="AutoShape 3" descr="(question)">
          <a:extLst>
            <a:ext uri="{FF2B5EF4-FFF2-40B4-BE49-F238E27FC236}">
              <a16:creationId xmlns:a16="http://schemas.microsoft.com/office/drawing/2014/main" id="{7444FB53-6A20-4C7D-9143-A162CFCD7B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8" name="AutoShape 3" descr="(question)">
          <a:extLst>
            <a:ext uri="{FF2B5EF4-FFF2-40B4-BE49-F238E27FC236}">
              <a16:creationId xmlns:a16="http://schemas.microsoft.com/office/drawing/2014/main" id="{8C36D910-1E81-4431-A6F7-5C71CAD077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49" name="AutoShape 3" descr="(question)">
          <a:extLst>
            <a:ext uri="{FF2B5EF4-FFF2-40B4-BE49-F238E27FC236}">
              <a16:creationId xmlns:a16="http://schemas.microsoft.com/office/drawing/2014/main" id="{A784C339-D0BC-4B57-8A6A-C40738EF138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0" name="AutoShape 3" descr="(question)">
          <a:extLst>
            <a:ext uri="{FF2B5EF4-FFF2-40B4-BE49-F238E27FC236}">
              <a16:creationId xmlns:a16="http://schemas.microsoft.com/office/drawing/2014/main" id="{04BE099A-B17C-49B5-9C21-CEB9A498A1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1" name="AutoShape 3" descr="(question)">
          <a:extLst>
            <a:ext uri="{FF2B5EF4-FFF2-40B4-BE49-F238E27FC236}">
              <a16:creationId xmlns:a16="http://schemas.microsoft.com/office/drawing/2014/main" id="{80EE1045-57F7-42C3-BCBC-145F64388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2" name="AutoShape 3" descr="(question)">
          <a:extLst>
            <a:ext uri="{FF2B5EF4-FFF2-40B4-BE49-F238E27FC236}">
              <a16:creationId xmlns:a16="http://schemas.microsoft.com/office/drawing/2014/main" id="{E61754C2-59F0-41C8-90BC-3D4186A30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3" name="AutoShape 3" descr="(question)">
          <a:extLst>
            <a:ext uri="{FF2B5EF4-FFF2-40B4-BE49-F238E27FC236}">
              <a16:creationId xmlns:a16="http://schemas.microsoft.com/office/drawing/2014/main" id="{EFC5186B-9393-4F51-802B-BE45608AD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4" name="AutoShape 3" descr="(question)">
          <a:extLst>
            <a:ext uri="{FF2B5EF4-FFF2-40B4-BE49-F238E27FC236}">
              <a16:creationId xmlns:a16="http://schemas.microsoft.com/office/drawing/2014/main" id="{05939A2D-1EE6-440D-93CC-71738289151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5" name="AutoShape 3" descr="(question)">
          <a:extLst>
            <a:ext uri="{FF2B5EF4-FFF2-40B4-BE49-F238E27FC236}">
              <a16:creationId xmlns:a16="http://schemas.microsoft.com/office/drawing/2014/main" id="{FC0515E6-A882-473E-8A66-442242CA2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6" name="AutoShape 3" descr="(question)">
          <a:extLst>
            <a:ext uri="{FF2B5EF4-FFF2-40B4-BE49-F238E27FC236}">
              <a16:creationId xmlns:a16="http://schemas.microsoft.com/office/drawing/2014/main" id="{C05CE079-C194-4894-B53F-E18CCC7535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7" name="AutoShape 3" descr="(question)">
          <a:extLst>
            <a:ext uri="{FF2B5EF4-FFF2-40B4-BE49-F238E27FC236}">
              <a16:creationId xmlns:a16="http://schemas.microsoft.com/office/drawing/2014/main" id="{47002FED-6451-4F0C-9B95-5158DD8C8C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8" name="AutoShape 3" descr="(question)">
          <a:extLst>
            <a:ext uri="{FF2B5EF4-FFF2-40B4-BE49-F238E27FC236}">
              <a16:creationId xmlns:a16="http://schemas.microsoft.com/office/drawing/2014/main" id="{18C897EE-45FD-485C-8A2F-7549BD2074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59" name="AutoShape 3" descr="(question)">
          <a:extLst>
            <a:ext uri="{FF2B5EF4-FFF2-40B4-BE49-F238E27FC236}">
              <a16:creationId xmlns:a16="http://schemas.microsoft.com/office/drawing/2014/main" id="{33A8494C-98CA-468E-8B40-9AF0605C32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0" name="AutoShape 3" descr="(question)">
          <a:extLst>
            <a:ext uri="{FF2B5EF4-FFF2-40B4-BE49-F238E27FC236}">
              <a16:creationId xmlns:a16="http://schemas.microsoft.com/office/drawing/2014/main" id="{AB06970B-286D-4BB9-B75F-99373736E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1" name="AutoShape 3" descr="(question)">
          <a:extLst>
            <a:ext uri="{FF2B5EF4-FFF2-40B4-BE49-F238E27FC236}">
              <a16:creationId xmlns:a16="http://schemas.microsoft.com/office/drawing/2014/main" id="{241D80F8-504E-42CC-941F-488D78F69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42</xdr:row>
      <xdr:rowOff>0</xdr:rowOff>
    </xdr:from>
    <xdr:ext cx="304800" cy="304800"/>
    <xdr:sp macro="" textlink="">
      <xdr:nvSpPr>
        <xdr:cNvPr id="562" name="AutoShape 3" descr="(question)">
          <a:extLst>
            <a:ext uri="{FF2B5EF4-FFF2-40B4-BE49-F238E27FC236}">
              <a16:creationId xmlns:a16="http://schemas.microsoft.com/office/drawing/2014/main" id="{EA92F34F-A942-44FD-B518-E2A7B0C65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62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23</xdr:row>
      <xdr:rowOff>0</xdr:rowOff>
    </xdr:from>
    <xdr:ext cx="304800" cy="304800"/>
    <xdr:sp macro="" textlink="">
      <xdr:nvSpPr>
        <xdr:cNvPr id="563" name="AutoShape 3" descr="(question)">
          <a:extLst>
            <a:ext uri="{FF2B5EF4-FFF2-40B4-BE49-F238E27FC236}">
              <a16:creationId xmlns:a16="http://schemas.microsoft.com/office/drawing/2014/main" id="{27F35F24-8F16-43AE-BE12-C4DC8FDFFE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00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4" name="AutoShape 3" descr="(question)">
          <a:extLst>
            <a:ext uri="{FF2B5EF4-FFF2-40B4-BE49-F238E27FC236}">
              <a16:creationId xmlns:a16="http://schemas.microsoft.com/office/drawing/2014/main" id="{7F21EB16-D6D6-4EEC-87E5-4F672B57B9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5" name="AutoShape 3" descr="(question)">
          <a:extLst>
            <a:ext uri="{FF2B5EF4-FFF2-40B4-BE49-F238E27FC236}">
              <a16:creationId xmlns:a16="http://schemas.microsoft.com/office/drawing/2014/main" id="{A5ED3801-1819-4909-A96F-D5F1128F38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24</xdr:row>
      <xdr:rowOff>0</xdr:rowOff>
    </xdr:from>
    <xdr:ext cx="304800" cy="304800"/>
    <xdr:sp macro="" textlink="">
      <xdr:nvSpPr>
        <xdr:cNvPr id="566" name="AutoShape 3" descr="(question)">
          <a:extLst>
            <a:ext uri="{FF2B5EF4-FFF2-40B4-BE49-F238E27FC236}">
              <a16:creationId xmlns:a16="http://schemas.microsoft.com/office/drawing/2014/main" id="{E7E491FB-B26D-42AC-84A9-990848F2A4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19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7" name="AutoShape 3" descr="(question)">
          <a:extLst>
            <a:ext uri="{FF2B5EF4-FFF2-40B4-BE49-F238E27FC236}">
              <a16:creationId xmlns:a16="http://schemas.microsoft.com/office/drawing/2014/main" id="{1F17D5BD-521B-4396-A1D2-A3A0A0FD2D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8" name="AutoShape 3" descr="(question)">
          <a:extLst>
            <a:ext uri="{FF2B5EF4-FFF2-40B4-BE49-F238E27FC236}">
              <a16:creationId xmlns:a16="http://schemas.microsoft.com/office/drawing/2014/main" id="{43A150DA-98D6-47F1-AFDA-7E4C859E01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25</xdr:row>
      <xdr:rowOff>0</xdr:rowOff>
    </xdr:from>
    <xdr:ext cx="304800" cy="304800"/>
    <xdr:sp macro="" textlink="">
      <xdr:nvSpPr>
        <xdr:cNvPr id="569" name="AutoShape 3" descr="(question)">
          <a:extLst>
            <a:ext uri="{FF2B5EF4-FFF2-40B4-BE49-F238E27FC236}">
              <a16:creationId xmlns:a16="http://schemas.microsoft.com/office/drawing/2014/main" id="{EE91F5C6-EE1C-47C0-B83E-3DC07BA90E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5381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0" name="AutoShape 3" descr="(question)">
          <a:extLst>
            <a:ext uri="{FF2B5EF4-FFF2-40B4-BE49-F238E27FC236}">
              <a16:creationId xmlns:a16="http://schemas.microsoft.com/office/drawing/2014/main" id="{959DF11B-F2EC-4327-A407-5D3894EEA6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1" name="AutoShape 3" descr="(question)">
          <a:extLst>
            <a:ext uri="{FF2B5EF4-FFF2-40B4-BE49-F238E27FC236}">
              <a16:creationId xmlns:a16="http://schemas.microsoft.com/office/drawing/2014/main" id="{D6246B02-2F23-4F1F-B26C-84310AE0376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2" name="AutoShape 3" descr="(question)">
          <a:extLst>
            <a:ext uri="{FF2B5EF4-FFF2-40B4-BE49-F238E27FC236}">
              <a16:creationId xmlns:a16="http://schemas.microsoft.com/office/drawing/2014/main" id="{6F22BCC3-F98D-4DCE-BF58-1C73BCB4E6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3" name="AutoShape 3" descr="(question)">
          <a:extLst>
            <a:ext uri="{FF2B5EF4-FFF2-40B4-BE49-F238E27FC236}">
              <a16:creationId xmlns:a16="http://schemas.microsoft.com/office/drawing/2014/main" id="{F588F1A6-9F42-45E3-B250-14553E5839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4" name="AutoShape 3" descr="(question)">
          <a:extLst>
            <a:ext uri="{FF2B5EF4-FFF2-40B4-BE49-F238E27FC236}">
              <a16:creationId xmlns:a16="http://schemas.microsoft.com/office/drawing/2014/main" id="{7521FDD7-6569-4998-B925-38FBF2879A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5" name="AutoShape 3" descr="(question)">
          <a:extLst>
            <a:ext uri="{FF2B5EF4-FFF2-40B4-BE49-F238E27FC236}">
              <a16:creationId xmlns:a16="http://schemas.microsoft.com/office/drawing/2014/main" id="{2B2C22B0-43DB-4BA2-AA99-DB875ACFED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6" name="AutoShape 3" descr="(question)">
          <a:extLst>
            <a:ext uri="{FF2B5EF4-FFF2-40B4-BE49-F238E27FC236}">
              <a16:creationId xmlns:a16="http://schemas.microsoft.com/office/drawing/2014/main" id="{23CAF555-BC21-4A61-8871-6BC01DDB52D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7" name="AutoShape 3" descr="(question)">
          <a:extLst>
            <a:ext uri="{FF2B5EF4-FFF2-40B4-BE49-F238E27FC236}">
              <a16:creationId xmlns:a16="http://schemas.microsoft.com/office/drawing/2014/main" id="{6E5AA1B6-EA1A-4977-BDBB-2ECE5FAD79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8" name="AutoShape 3" descr="(question)">
          <a:extLst>
            <a:ext uri="{FF2B5EF4-FFF2-40B4-BE49-F238E27FC236}">
              <a16:creationId xmlns:a16="http://schemas.microsoft.com/office/drawing/2014/main" id="{D2430E21-AA3D-431B-9329-8E0D114865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79" name="AutoShape 3" descr="(question)">
          <a:extLst>
            <a:ext uri="{FF2B5EF4-FFF2-40B4-BE49-F238E27FC236}">
              <a16:creationId xmlns:a16="http://schemas.microsoft.com/office/drawing/2014/main" id="{CD498EA1-A8E9-42B3-BA59-D2E05EF820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0" name="AutoShape 3" descr="(question)">
          <a:extLst>
            <a:ext uri="{FF2B5EF4-FFF2-40B4-BE49-F238E27FC236}">
              <a16:creationId xmlns:a16="http://schemas.microsoft.com/office/drawing/2014/main" id="{61069840-6733-4FDA-BEB7-B8FFD99AD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1" name="AutoShape 3" descr="(question)">
          <a:extLst>
            <a:ext uri="{FF2B5EF4-FFF2-40B4-BE49-F238E27FC236}">
              <a16:creationId xmlns:a16="http://schemas.microsoft.com/office/drawing/2014/main" id="{6F9134A1-EED8-487A-A09C-D0A25AE965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2" name="AutoShape 3" descr="(question)">
          <a:extLst>
            <a:ext uri="{FF2B5EF4-FFF2-40B4-BE49-F238E27FC236}">
              <a16:creationId xmlns:a16="http://schemas.microsoft.com/office/drawing/2014/main" id="{CA722D75-6E78-4FAF-A71F-068B9DFC3E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3" name="AutoShape 3" descr="(question)">
          <a:extLst>
            <a:ext uri="{FF2B5EF4-FFF2-40B4-BE49-F238E27FC236}">
              <a16:creationId xmlns:a16="http://schemas.microsoft.com/office/drawing/2014/main" id="{A70AC5F2-F81E-4B1A-9B79-DE8CD41C9F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4" name="AutoShape 3" descr="(question)">
          <a:extLst>
            <a:ext uri="{FF2B5EF4-FFF2-40B4-BE49-F238E27FC236}">
              <a16:creationId xmlns:a16="http://schemas.microsoft.com/office/drawing/2014/main" id="{8081DFB1-323A-4E4B-8FD3-8519666B0A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5" name="AutoShape 3" descr="(question)">
          <a:extLst>
            <a:ext uri="{FF2B5EF4-FFF2-40B4-BE49-F238E27FC236}">
              <a16:creationId xmlns:a16="http://schemas.microsoft.com/office/drawing/2014/main" id="{DAD83826-D47E-4EF4-9400-D017667A43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6" name="AutoShape 3" descr="(question)">
          <a:extLst>
            <a:ext uri="{FF2B5EF4-FFF2-40B4-BE49-F238E27FC236}">
              <a16:creationId xmlns:a16="http://schemas.microsoft.com/office/drawing/2014/main" id="{8139FE01-8ADD-48BC-A67C-60D75260570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7" name="AutoShape 3" descr="(question)">
          <a:extLst>
            <a:ext uri="{FF2B5EF4-FFF2-40B4-BE49-F238E27FC236}">
              <a16:creationId xmlns:a16="http://schemas.microsoft.com/office/drawing/2014/main" id="{461310D0-D5B7-4655-96F7-7230E41D4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8" name="AutoShape 3" descr="(question)">
          <a:extLst>
            <a:ext uri="{FF2B5EF4-FFF2-40B4-BE49-F238E27FC236}">
              <a16:creationId xmlns:a16="http://schemas.microsoft.com/office/drawing/2014/main" id="{BAA0BCFC-BE7C-4C61-B7A6-0364E9EF1F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89" name="AutoShape 3" descr="(question)">
          <a:extLst>
            <a:ext uri="{FF2B5EF4-FFF2-40B4-BE49-F238E27FC236}">
              <a16:creationId xmlns:a16="http://schemas.microsoft.com/office/drawing/2014/main" id="{ACB7824E-5037-46C1-A03B-5D3EAF3B1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0" name="AutoShape 3" descr="(question)">
          <a:extLst>
            <a:ext uri="{FF2B5EF4-FFF2-40B4-BE49-F238E27FC236}">
              <a16:creationId xmlns:a16="http://schemas.microsoft.com/office/drawing/2014/main" id="{C8011D7D-772E-4C66-AA7E-ECA473E21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1" name="AutoShape 3" descr="(question)">
          <a:extLst>
            <a:ext uri="{FF2B5EF4-FFF2-40B4-BE49-F238E27FC236}">
              <a16:creationId xmlns:a16="http://schemas.microsoft.com/office/drawing/2014/main" id="{3B95AFFC-1D1D-44FD-B290-878294B9628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2" name="AutoShape 3" descr="(question)">
          <a:extLst>
            <a:ext uri="{FF2B5EF4-FFF2-40B4-BE49-F238E27FC236}">
              <a16:creationId xmlns:a16="http://schemas.microsoft.com/office/drawing/2014/main" id="{64275A42-4A5C-4BD3-B8D0-94922A5339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3" name="AutoShape 3" descr="(question)">
          <a:extLst>
            <a:ext uri="{FF2B5EF4-FFF2-40B4-BE49-F238E27FC236}">
              <a16:creationId xmlns:a16="http://schemas.microsoft.com/office/drawing/2014/main" id="{1A717401-208F-46DA-9D27-2A304DF94D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4" name="AutoShape 3" descr="(question)">
          <a:extLst>
            <a:ext uri="{FF2B5EF4-FFF2-40B4-BE49-F238E27FC236}">
              <a16:creationId xmlns:a16="http://schemas.microsoft.com/office/drawing/2014/main" id="{1F610A4B-5167-4147-BF78-A2417ADAC5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5" name="AutoShape 3" descr="(question)">
          <a:extLst>
            <a:ext uri="{FF2B5EF4-FFF2-40B4-BE49-F238E27FC236}">
              <a16:creationId xmlns:a16="http://schemas.microsoft.com/office/drawing/2014/main" id="{D16FE1C3-B208-4789-859E-095397629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6" name="AutoShape 3" descr="(question)">
          <a:extLst>
            <a:ext uri="{FF2B5EF4-FFF2-40B4-BE49-F238E27FC236}">
              <a16:creationId xmlns:a16="http://schemas.microsoft.com/office/drawing/2014/main" id="{C04DF812-C17B-4775-93D9-CA49093AB3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7" name="AutoShape 3" descr="(question)">
          <a:extLst>
            <a:ext uri="{FF2B5EF4-FFF2-40B4-BE49-F238E27FC236}">
              <a16:creationId xmlns:a16="http://schemas.microsoft.com/office/drawing/2014/main" id="{53AB25A0-1423-42C9-BF8B-05A2D63A0E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8" name="AutoShape 3" descr="(question)">
          <a:extLst>
            <a:ext uri="{FF2B5EF4-FFF2-40B4-BE49-F238E27FC236}">
              <a16:creationId xmlns:a16="http://schemas.microsoft.com/office/drawing/2014/main" id="{53FB1D9B-12AC-4A0B-BE00-2D5BA7023D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599" name="AutoShape 3" descr="(question)">
          <a:extLst>
            <a:ext uri="{FF2B5EF4-FFF2-40B4-BE49-F238E27FC236}">
              <a16:creationId xmlns:a16="http://schemas.microsoft.com/office/drawing/2014/main" id="{1206C0C4-BD40-47A5-9D6A-A1C7311C4A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0" name="AutoShape 3" descr="(question)">
          <a:extLst>
            <a:ext uri="{FF2B5EF4-FFF2-40B4-BE49-F238E27FC236}">
              <a16:creationId xmlns:a16="http://schemas.microsoft.com/office/drawing/2014/main" id="{2DFDE428-17D2-4690-966C-96D1F46016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1" name="AutoShape 3" descr="(question)">
          <a:extLst>
            <a:ext uri="{FF2B5EF4-FFF2-40B4-BE49-F238E27FC236}">
              <a16:creationId xmlns:a16="http://schemas.microsoft.com/office/drawing/2014/main" id="{7B106BDF-0A9D-42E9-881A-FA3D5C95B8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2" name="AutoShape 3" descr="(question)">
          <a:extLst>
            <a:ext uri="{FF2B5EF4-FFF2-40B4-BE49-F238E27FC236}">
              <a16:creationId xmlns:a16="http://schemas.microsoft.com/office/drawing/2014/main" id="{9485DF1E-F23E-46B4-89C7-071E03639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3" name="AutoShape 3" descr="(question)">
          <a:extLst>
            <a:ext uri="{FF2B5EF4-FFF2-40B4-BE49-F238E27FC236}">
              <a16:creationId xmlns:a16="http://schemas.microsoft.com/office/drawing/2014/main" id="{D8B2CA9A-CB6F-4936-9B88-0464436A1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4" name="AutoShape 3" descr="(question)">
          <a:extLst>
            <a:ext uri="{FF2B5EF4-FFF2-40B4-BE49-F238E27FC236}">
              <a16:creationId xmlns:a16="http://schemas.microsoft.com/office/drawing/2014/main" id="{E72B2512-91DB-4B5B-9EFA-15621AA52B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5" name="AutoShape 3" descr="(question)">
          <a:extLst>
            <a:ext uri="{FF2B5EF4-FFF2-40B4-BE49-F238E27FC236}">
              <a16:creationId xmlns:a16="http://schemas.microsoft.com/office/drawing/2014/main" id="{31D5443D-B212-416B-B767-F8E29B97E5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6" name="AutoShape 3" descr="(question)">
          <a:extLst>
            <a:ext uri="{FF2B5EF4-FFF2-40B4-BE49-F238E27FC236}">
              <a16:creationId xmlns:a16="http://schemas.microsoft.com/office/drawing/2014/main" id="{DE34EA56-67A2-4F4A-8964-0FBD8DDBD4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7" name="AutoShape 3" descr="(question)">
          <a:extLst>
            <a:ext uri="{FF2B5EF4-FFF2-40B4-BE49-F238E27FC236}">
              <a16:creationId xmlns:a16="http://schemas.microsoft.com/office/drawing/2014/main" id="{7282EF18-304F-485D-B51B-8584E7B20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8" name="AutoShape 3" descr="(question)">
          <a:extLst>
            <a:ext uri="{FF2B5EF4-FFF2-40B4-BE49-F238E27FC236}">
              <a16:creationId xmlns:a16="http://schemas.microsoft.com/office/drawing/2014/main" id="{E626A647-C468-490A-BB21-5211B78218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09" name="AutoShape 3" descr="(question)">
          <a:extLst>
            <a:ext uri="{FF2B5EF4-FFF2-40B4-BE49-F238E27FC236}">
              <a16:creationId xmlns:a16="http://schemas.microsoft.com/office/drawing/2014/main" id="{2E9A147E-F8C0-4B5F-B660-6213AFF35B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0" name="AutoShape 3" descr="(question)">
          <a:extLst>
            <a:ext uri="{FF2B5EF4-FFF2-40B4-BE49-F238E27FC236}">
              <a16:creationId xmlns:a16="http://schemas.microsoft.com/office/drawing/2014/main" id="{8079382F-CDC3-48BF-87E5-7C21526B3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1" name="AutoShape 3" descr="(question)">
          <a:extLst>
            <a:ext uri="{FF2B5EF4-FFF2-40B4-BE49-F238E27FC236}">
              <a16:creationId xmlns:a16="http://schemas.microsoft.com/office/drawing/2014/main" id="{19A714A3-6AAD-4964-B465-1688D7A272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2" name="AutoShape 3" descr="(question)">
          <a:extLst>
            <a:ext uri="{FF2B5EF4-FFF2-40B4-BE49-F238E27FC236}">
              <a16:creationId xmlns:a16="http://schemas.microsoft.com/office/drawing/2014/main" id="{A40D5C15-887A-4986-AEB9-5348F9DA6C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3" name="AutoShape 3" descr="(question)">
          <a:extLst>
            <a:ext uri="{FF2B5EF4-FFF2-40B4-BE49-F238E27FC236}">
              <a16:creationId xmlns:a16="http://schemas.microsoft.com/office/drawing/2014/main" id="{63D73441-EFAC-449D-B1FB-FD23A458D3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4" name="AutoShape 3" descr="(question)">
          <a:extLst>
            <a:ext uri="{FF2B5EF4-FFF2-40B4-BE49-F238E27FC236}">
              <a16:creationId xmlns:a16="http://schemas.microsoft.com/office/drawing/2014/main" id="{CB1DF4BC-D721-4B4E-ACE7-83E0825CE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5" name="AutoShape 3" descr="(question)">
          <a:extLst>
            <a:ext uri="{FF2B5EF4-FFF2-40B4-BE49-F238E27FC236}">
              <a16:creationId xmlns:a16="http://schemas.microsoft.com/office/drawing/2014/main" id="{02D4D885-9339-4089-AF97-EE0A96806B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6" name="AutoShape 3" descr="(question)">
          <a:extLst>
            <a:ext uri="{FF2B5EF4-FFF2-40B4-BE49-F238E27FC236}">
              <a16:creationId xmlns:a16="http://schemas.microsoft.com/office/drawing/2014/main" id="{522543B9-7F08-45A8-8DD2-884921AD4A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7" name="AutoShape 3" descr="(question)">
          <a:extLst>
            <a:ext uri="{FF2B5EF4-FFF2-40B4-BE49-F238E27FC236}">
              <a16:creationId xmlns:a16="http://schemas.microsoft.com/office/drawing/2014/main" id="{9A177DA6-1807-4F5E-A00E-35BDCEE49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8" name="AutoShape 3" descr="(question)">
          <a:extLst>
            <a:ext uri="{FF2B5EF4-FFF2-40B4-BE49-F238E27FC236}">
              <a16:creationId xmlns:a16="http://schemas.microsoft.com/office/drawing/2014/main" id="{57C5844F-1A36-4C82-9C0A-4C4F9F9F0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19" name="AutoShape 3" descr="(question)">
          <a:extLst>
            <a:ext uri="{FF2B5EF4-FFF2-40B4-BE49-F238E27FC236}">
              <a16:creationId xmlns:a16="http://schemas.microsoft.com/office/drawing/2014/main" id="{ED2448DA-71C9-4E89-904E-99BD08C541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0" name="AutoShape 3" descr="(question)">
          <a:extLst>
            <a:ext uri="{FF2B5EF4-FFF2-40B4-BE49-F238E27FC236}">
              <a16:creationId xmlns:a16="http://schemas.microsoft.com/office/drawing/2014/main" id="{53A830E9-0B9C-424C-AEF8-622EDB4D76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1" name="AutoShape 3" descr="(question)">
          <a:extLst>
            <a:ext uri="{FF2B5EF4-FFF2-40B4-BE49-F238E27FC236}">
              <a16:creationId xmlns:a16="http://schemas.microsoft.com/office/drawing/2014/main" id="{013B10B3-1D9F-4E49-B54E-04D216E14A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2" name="AutoShape 3" descr="(question)">
          <a:extLst>
            <a:ext uri="{FF2B5EF4-FFF2-40B4-BE49-F238E27FC236}">
              <a16:creationId xmlns:a16="http://schemas.microsoft.com/office/drawing/2014/main" id="{EB0EF200-8111-4C0D-86F4-7336103DC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3" name="AutoShape 3" descr="(question)">
          <a:extLst>
            <a:ext uri="{FF2B5EF4-FFF2-40B4-BE49-F238E27FC236}">
              <a16:creationId xmlns:a16="http://schemas.microsoft.com/office/drawing/2014/main" id="{F77B610D-8AD2-4166-B858-4FEE55FEAA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4" name="AutoShape 3" descr="(question)">
          <a:extLst>
            <a:ext uri="{FF2B5EF4-FFF2-40B4-BE49-F238E27FC236}">
              <a16:creationId xmlns:a16="http://schemas.microsoft.com/office/drawing/2014/main" id="{B80CF066-51B5-4A11-AE5E-8138F76AF5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5" name="AutoShape 3" descr="(question)">
          <a:extLst>
            <a:ext uri="{FF2B5EF4-FFF2-40B4-BE49-F238E27FC236}">
              <a16:creationId xmlns:a16="http://schemas.microsoft.com/office/drawing/2014/main" id="{6A2A85FC-4BAF-4825-B294-43384EFBB2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6" name="AutoShape 3" descr="(question)">
          <a:extLst>
            <a:ext uri="{FF2B5EF4-FFF2-40B4-BE49-F238E27FC236}">
              <a16:creationId xmlns:a16="http://schemas.microsoft.com/office/drawing/2014/main" id="{866FDF9A-6505-4453-9748-B67B3E97A6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7" name="AutoShape 3" descr="(question)">
          <a:extLst>
            <a:ext uri="{FF2B5EF4-FFF2-40B4-BE49-F238E27FC236}">
              <a16:creationId xmlns:a16="http://schemas.microsoft.com/office/drawing/2014/main" id="{1ED540A9-2D05-4D8D-B53B-F27D0D49B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8" name="AutoShape 3" descr="(question)">
          <a:extLst>
            <a:ext uri="{FF2B5EF4-FFF2-40B4-BE49-F238E27FC236}">
              <a16:creationId xmlns:a16="http://schemas.microsoft.com/office/drawing/2014/main" id="{DBD0608E-72A4-49F0-B1F4-59CFC8882B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29" name="AutoShape 3" descr="(question)">
          <a:extLst>
            <a:ext uri="{FF2B5EF4-FFF2-40B4-BE49-F238E27FC236}">
              <a16:creationId xmlns:a16="http://schemas.microsoft.com/office/drawing/2014/main" id="{C1148B7B-F17A-46B4-BC13-3AFEB40BFF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0" name="AutoShape 3" descr="(question)">
          <a:extLst>
            <a:ext uri="{FF2B5EF4-FFF2-40B4-BE49-F238E27FC236}">
              <a16:creationId xmlns:a16="http://schemas.microsoft.com/office/drawing/2014/main" id="{E59D4094-6393-4308-8936-2D9536CA71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1" name="AutoShape 3" descr="(question)">
          <a:extLst>
            <a:ext uri="{FF2B5EF4-FFF2-40B4-BE49-F238E27FC236}">
              <a16:creationId xmlns:a16="http://schemas.microsoft.com/office/drawing/2014/main" id="{6B78FD9E-F013-4BEC-993A-9B913FE98D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2" name="AutoShape 3" descr="(question)">
          <a:extLst>
            <a:ext uri="{FF2B5EF4-FFF2-40B4-BE49-F238E27FC236}">
              <a16:creationId xmlns:a16="http://schemas.microsoft.com/office/drawing/2014/main" id="{FAB27F8F-EC5D-47D6-B463-FF27599171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3" name="AutoShape 3" descr="(question)">
          <a:extLst>
            <a:ext uri="{FF2B5EF4-FFF2-40B4-BE49-F238E27FC236}">
              <a16:creationId xmlns:a16="http://schemas.microsoft.com/office/drawing/2014/main" id="{40C0C112-1EC1-41EF-B69E-478F8787FE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4" name="AutoShape 3" descr="(question)">
          <a:extLst>
            <a:ext uri="{FF2B5EF4-FFF2-40B4-BE49-F238E27FC236}">
              <a16:creationId xmlns:a16="http://schemas.microsoft.com/office/drawing/2014/main" id="{A2D3D1CC-845B-4817-9464-8D1C46F2A7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5" name="AutoShape 3" descr="(question)">
          <a:extLst>
            <a:ext uri="{FF2B5EF4-FFF2-40B4-BE49-F238E27FC236}">
              <a16:creationId xmlns:a16="http://schemas.microsoft.com/office/drawing/2014/main" id="{25732CBD-E727-4792-BA19-0352EB2688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6" name="AutoShape 3" descr="(question)">
          <a:extLst>
            <a:ext uri="{FF2B5EF4-FFF2-40B4-BE49-F238E27FC236}">
              <a16:creationId xmlns:a16="http://schemas.microsoft.com/office/drawing/2014/main" id="{FE70BAB2-9FA4-4AE0-A1A6-C7C57D504A2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7" name="AutoShape 3" descr="(question)">
          <a:extLst>
            <a:ext uri="{FF2B5EF4-FFF2-40B4-BE49-F238E27FC236}">
              <a16:creationId xmlns:a16="http://schemas.microsoft.com/office/drawing/2014/main" id="{7D3642DF-4DC6-4ECC-A7D0-553A0F91BD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8" name="AutoShape 3" descr="(question)">
          <a:extLst>
            <a:ext uri="{FF2B5EF4-FFF2-40B4-BE49-F238E27FC236}">
              <a16:creationId xmlns:a16="http://schemas.microsoft.com/office/drawing/2014/main" id="{6C23A57A-6E72-44E1-9488-DF464274B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39" name="AutoShape 3" descr="(question)">
          <a:extLst>
            <a:ext uri="{FF2B5EF4-FFF2-40B4-BE49-F238E27FC236}">
              <a16:creationId xmlns:a16="http://schemas.microsoft.com/office/drawing/2014/main" id="{CE60A779-0899-467D-BBBA-0FC18317ED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0" name="AutoShape 3" descr="(question)">
          <a:extLst>
            <a:ext uri="{FF2B5EF4-FFF2-40B4-BE49-F238E27FC236}">
              <a16:creationId xmlns:a16="http://schemas.microsoft.com/office/drawing/2014/main" id="{ECAC819D-4A28-43F3-B9C7-9206E1E4D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1" name="AutoShape 3" descr="(question)">
          <a:extLst>
            <a:ext uri="{FF2B5EF4-FFF2-40B4-BE49-F238E27FC236}">
              <a16:creationId xmlns:a16="http://schemas.microsoft.com/office/drawing/2014/main" id="{C4183119-5394-405C-8E5B-29D55B7573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2" name="AutoShape 3" descr="(question)">
          <a:extLst>
            <a:ext uri="{FF2B5EF4-FFF2-40B4-BE49-F238E27FC236}">
              <a16:creationId xmlns:a16="http://schemas.microsoft.com/office/drawing/2014/main" id="{A5F3C3A3-6347-4D02-8D47-9532D98D4A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3" name="AutoShape 3" descr="(question)">
          <a:extLst>
            <a:ext uri="{FF2B5EF4-FFF2-40B4-BE49-F238E27FC236}">
              <a16:creationId xmlns:a16="http://schemas.microsoft.com/office/drawing/2014/main" id="{456AB0B1-E470-4166-8612-B062EC026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4" name="AutoShape 3" descr="(question)">
          <a:extLst>
            <a:ext uri="{FF2B5EF4-FFF2-40B4-BE49-F238E27FC236}">
              <a16:creationId xmlns:a16="http://schemas.microsoft.com/office/drawing/2014/main" id="{7CEA25F7-8A76-4FFD-A364-2267E2AF9D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5" name="AutoShape 3" descr="(question)">
          <a:extLst>
            <a:ext uri="{FF2B5EF4-FFF2-40B4-BE49-F238E27FC236}">
              <a16:creationId xmlns:a16="http://schemas.microsoft.com/office/drawing/2014/main" id="{5016E679-3561-46A3-8178-F6990114CC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6" name="AutoShape 3" descr="(question)">
          <a:extLst>
            <a:ext uri="{FF2B5EF4-FFF2-40B4-BE49-F238E27FC236}">
              <a16:creationId xmlns:a16="http://schemas.microsoft.com/office/drawing/2014/main" id="{BA288A7B-D2DE-48D1-A3DE-E5563F373A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7" name="AutoShape 3" descr="(question)">
          <a:extLst>
            <a:ext uri="{FF2B5EF4-FFF2-40B4-BE49-F238E27FC236}">
              <a16:creationId xmlns:a16="http://schemas.microsoft.com/office/drawing/2014/main" id="{D779DB27-3D3E-4BB8-8CF2-1000FCD402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8" name="AutoShape 3" descr="(question)">
          <a:extLst>
            <a:ext uri="{FF2B5EF4-FFF2-40B4-BE49-F238E27FC236}">
              <a16:creationId xmlns:a16="http://schemas.microsoft.com/office/drawing/2014/main" id="{447ACE7F-5219-4589-B084-C4ACE8AAE8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49" name="AutoShape 3" descr="(question)">
          <a:extLst>
            <a:ext uri="{FF2B5EF4-FFF2-40B4-BE49-F238E27FC236}">
              <a16:creationId xmlns:a16="http://schemas.microsoft.com/office/drawing/2014/main" id="{76E7807D-4395-4AA0-8508-4CD4C286C7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0" name="AutoShape 3" descr="(question)">
          <a:extLst>
            <a:ext uri="{FF2B5EF4-FFF2-40B4-BE49-F238E27FC236}">
              <a16:creationId xmlns:a16="http://schemas.microsoft.com/office/drawing/2014/main" id="{48DF148C-E43E-43B0-A32C-BF3E559F4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1" name="AutoShape 3" descr="(question)">
          <a:extLst>
            <a:ext uri="{FF2B5EF4-FFF2-40B4-BE49-F238E27FC236}">
              <a16:creationId xmlns:a16="http://schemas.microsoft.com/office/drawing/2014/main" id="{D417EC0A-5E93-450C-ADA3-5FE78BD562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2" name="AutoShape 3" descr="(question)">
          <a:extLst>
            <a:ext uri="{FF2B5EF4-FFF2-40B4-BE49-F238E27FC236}">
              <a16:creationId xmlns:a16="http://schemas.microsoft.com/office/drawing/2014/main" id="{FE85C4CF-80FA-4761-BA99-0874E86222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3" name="AutoShape 3" descr="(question)">
          <a:extLst>
            <a:ext uri="{FF2B5EF4-FFF2-40B4-BE49-F238E27FC236}">
              <a16:creationId xmlns:a16="http://schemas.microsoft.com/office/drawing/2014/main" id="{2A5E40AA-D816-4CD1-9A19-3AAF270DD4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4" name="AutoShape 3" descr="(question)">
          <a:extLst>
            <a:ext uri="{FF2B5EF4-FFF2-40B4-BE49-F238E27FC236}">
              <a16:creationId xmlns:a16="http://schemas.microsoft.com/office/drawing/2014/main" id="{6844591B-C457-4FA6-BD7A-9C94267D15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5" name="AutoShape 3" descr="(question)">
          <a:extLst>
            <a:ext uri="{FF2B5EF4-FFF2-40B4-BE49-F238E27FC236}">
              <a16:creationId xmlns:a16="http://schemas.microsoft.com/office/drawing/2014/main" id="{27EFC1F3-4BE1-4DAA-B3C6-C12BF4043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6" name="AutoShape 3" descr="(question)">
          <a:extLst>
            <a:ext uri="{FF2B5EF4-FFF2-40B4-BE49-F238E27FC236}">
              <a16:creationId xmlns:a16="http://schemas.microsoft.com/office/drawing/2014/main" id="{9077FF0B-B73C-484F-8757-F4A8E957D6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7" name="AutoShape 3" descr="(question)">
          <a:extLst>
            <a:ext uri="{FF2B5EF4-FFF2-40B4-BE49-F238E27FC236}">
              <a16:creationId xmlns:a16="http://schemas.microsoft.com/office/drawing/2014/main" id="{F88A7414-23CC-4E55-862C-3BC8E4335C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8" name="AutoShape 3" descr="(question)">
          <a:extLst>
            <a:ext uri="{FF2B5EF4-FFF2-40B4-BE49-F238E27FC236}">
              <a16:creationId xmlns:a16="http://schemas.microsoft.com/office/drawing/2014/main" id="{54C26F18-7D38-41B6-9392-3DB2BAD75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43</xdr:row>
      <xdr:rowOff>0</xdr:rowOff>
    </xdr:from>
    <xdr:ext cx="304800" cy="304800"/>
    <xdr:sp macro="" textlink="">
      <xdr:nvSpPr>
        <xdr:cNvPr id="659" name="AutoShape 3" descr="(question)">
          <a:extLst>
            <a:ext uri="{FF2B5EF4-FFF2-40B4-BE49-F238E27FC236}">
              <a16:creationId xmlns:a16="http://schemas.microsoft.com/office/drawing/2014/main" id="{75C4202E-D5BB-4506-ABC9-BC6082CEA5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8810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0" name="AutoShape 3" descr="(question)">
          <a:extLst>
            <a:ext uri="{FF2B5EF4-FFF2-40B4-BE49-F238E27FC236}">
              <a16:creationId xmlns:a16="http://schemas.microsoft.com/office/drawing/2014/main" id="{29C58214-D299-40B1-9686-DA6EDBEC2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1" name="AutoShape 3" descr="(question)">
          <a:extLst>
            <a:ext uri="{FF2B5EF4-FFF2-40B4-BE49-F238E27FC236}">
              <a16:creationId xmlns:a16="http://schemas.microsoft.com/office/drawing/2014/main" id="{2DD09D50-F757-4D16-8B8B-97E27E3BBB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2" name="AutoShape 3" descr="(question)">
          <a:extLst>
            <a:ext uri="{FF2B5EF4-FFF2-40B4-BE49-F238E27FC236}">
              <a16:creationId xmlns:a16="http://schemas.microsoft.com/office/drawing/2014/main" id="{39B71DD8-01BE-4E0D-9DA6-A548421B9A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3" name="AutoShape 3" descr="(question)">
          <a:extLst>
            <a:ext uri="{FF2B5EF4-FFF2-40B4-BE49-F238E27FC236}">
              <a16:creationId xmlns:a16="http://schemas.microsoft.com/office/drawing/2014/main" id="{45F4B2ED-BDA0-4501-9DE5-B0A5FE23B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4" name="AutoShape 3" descr="(question)">
          <a:extLst>
            <a:ext uri="{FF2B5EF4-FFF2-40B4-BE49-F238E27FC236}">
              <a16:creationId xmlns:a16="http://schemas.microsoft.com/office/drawing/2014/main" id="{B22A18E9-3DF0-498E-A546-06B4EBE0AD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5" name="AutoShape 3" descr="(question)">
          <a:extLst>
            <a:ext uri="{FF2B5EF4-FFF2-40B4-BE49-F238E27FC236}">
              <a16:creationId xmlns:a16="http://schemas.microsoft.com/office/drawing/2014/main" id="{BEE86CB7-C192-4A30-A169-A274789BAC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6" name="AutoShape 3" descr="(question)">
          <a:extLst>
            <a:ext uri="{FF2B5EF4-FFF2-40B4-BE49-F238E27FC236}">
              <a16:creationId xmlns:a16="http://schemas.microsoft.com/office/drawing/2014/main" id="{CA23556D-F850-4823-B90C-1994EB1B92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7" name="AutoShape 3" descr="(question)">
          <a:extLst>
            <a:ext uri="{FF2B5EF4-FFF2-40B4-BE49-F238E27FC236}">
              <a16:creationId xmlns:a16="http://schemas.microsoft.com/office/drawing/2014/main" id="{40F521A6-725C-4EBE-8A86-CDD04D7612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8" name="AutoShape 3" descr="(question)">
          <a:extLst>
            <a:ext uri="{FF2B5EF4-FFF2-40B4-BE49-F238E27FC236}">
              <a16:creationId xmlns:a16="http://schemas.microsoft.com/office/drawing/2014/main" id="{9E5FAA46-7B7E-4C11-A129-DF95150C69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69" name="AutoShape 3" descr="(question)">
          <a:extLst>
            <a:ext uri="{FF2B5EF4-FFF2-40B4-BE49-F238E27FC236}">
              <a16:creationId xmlns:a16="http://schemas.microsoft.com/office/drawing/2014/main" id="{D3C96931-DEFA-4458-BC0C-15A764C1A2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0" name="AutoShape 3" descr="(question)">
          <a:extLst>
            <a:ext uri="{FF2B5EF4-FFF2-40B4-BE49-F238E27FC236}">
              <a16:creationId xmlns:a16="http://schemas.microsoft.com/office/drawing/2014/main" id="{1005CEC7-C973-4092-99D1-4C7C4B1DB4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1" name="AutoShape 3" descr="(question)">
          <a:extLst>
            <a:ext uri="{FF2B5EF4-FFF2-40B4-BE49-F238E27FC236}">
              <a16:creationId xmlns:a16="http://schemas.microsoft.com/office/drawing/2014/main" id="{7FB242AB-BB64-44A3-8F16-CFF158178BF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2" name="AutoShape 3" descr="(question)">
          <a:extLst>
            <a:ext uri="{FF2B5EF4-FFF2-40B4-BE49-F238E27FC236}">
              <a16:creationId xmlns:a16="http://schemas.microsoft.com/office/drawing/2014/main" id="{1BB5A1DC-8C52-4781-AB7A-C4D5D53F8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3" name="AutoShape 3" descr="(question)">
          <a:extLst>
            <a:ext uri="{FF2B5EF4-FFF2-40B4-BE49-F238E27FC236}">
              <a16:creationId xmlns:a16="http://schemas.microsoft.com/office/drawing/2014/main" id="{BC598A2F-613E-45C7-8306-2D63ED75F7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4" name="AutoShape 3" descr="(question)">
          <a:extLst>
            <a:ext uri="{FF2B5EF4-FFF2-40B4-BE49-F238E27FC236}">
              <a16:creationId xmlns:a16="http://schemas.microsoft.com/office/drawing/2014/main" id="{1E975E20-54F4-4963-88CF-DEE031E33C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5" name="AutoShape 3" descr="(question)">
          <a:extLst>
            <a:ext uri="{FF2B5EF4-FFF2-40B4-BE49-F238E27FC236}">
              <a16:creationId xmlns:a16="http://schemas.microsoft.com/office/drawing/2014/main" id="{E8FEE86C-7E60-475C-89C7-4A5653390A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6" name="AutoShape 3" descr="(question)">
          <a:extLst>
            <a:ext uri="{FF2B5EF4-FFF2-40B4-BE49-F238E27FC236}">
              <a16:creationId xmlns:a16="http://schemas.microsoft.com/office/drawing/2014/main" id="{3109C86A-CEF6-4F23-8D11-53C23C18B4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7" name="AutoShape 3" descr="(question)">
          <a:extLst>
            <a:ext uri="{FF2B5EF4-FFF2-40B4-BE49-F238E27FC236}">
              <a16:creationId xmlns:a16="http://schemas.microsoft.com/office/drawing/2014/main" id="{31F23AF5-4606-46E1-8C68-F18C317879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8" name="AutoShape 3" descr="(question)">
          <a:extLst>
            <a:ext uri="{FF2B5EF4-FFF2-40B4-BE49-F238E27FC236}">
              <a16:creationId xmlns:a16="http://schemas.microsoft.com/office/drawing/2014/main" id="{86FB805F-3FE1-41D0-9A82-2837EC131A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79" name="AutoShape 3" descr="(question)">
          <a:extLst>
            <a:ext uri="{FF2B5EF4-FFF2-40B4-BE49-F238E27FC236}">
              <a16:creationId xmlns:a16="http://schemas.microsoft.com/office/drawing/2014/main" id="{CF1E5A67-CCFD-4B71-992C-075567810F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0" name="AutoShape 3" descr="(question)">
          <a:extLst>
            <a:ext uri="{FF2B5EF4-FFF2-40B4-BE49-F238E27FC236}">
              <a16:creationId xmlns:a16="http://schemas.microsoft.com/office/drawing/2014/main" id="{4B098891-03F5-46F8-A59C-FD64AEF4AD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1" name="AutoShape 3" descr="(question)">
          <a:extLst>
            <a:ext uri="{FF2B5EF4-FFF2-40B4-BE49-F238E27FC236}">
              <a16:creationId xmlns:a16="http://schemas.microsoft.com/office/drawing/2014/main" id="{31C44C33-3E3D-47B9-A8EB-E98F253BCD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2" name="AutoShape 3" descr="(question)">
          <a:extLst>
            <a:ext uri="{FF2B5EF4-FFF2-40B4-BE49-F238E27FC236}">
              <a16:creationId xmlns:a16="http://schemas.microsoft.com/office/drawing/2014/main" id="{38AC1900-1644-465F-9A59-F91FEEBFC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3" name="AutoShape 3" descr="(question)">
          <a:extLst>
            <a:ext uri="{FF2B5EF4-FFF2-40B4-BE49-F238E27FC236}">
              <a16:creationId xmlns:a16="http://schemas.microsoft.com/office/drawing/2014/main" id="{2FBE6BAA-A068-4B91-B3E3-D01336564C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4" name="AutoShape 3" descr="(question)">
          <a:extLst>
            <a:ext uri="{FF2B5EF4-FFF2-40B4-BE49-F238E27FC236}">
              <a16:creationId xmlns:a16="http://schemas.microsoft.com/office/drawing/2014/main" id="{A1219336-F91D-47D4-9099-08EDAF698D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5" name="AutoShape 3" descr="(question)">
          <a:extLst>
            <a:ext uri="{FF2B5EF4-FFF2-40B4-BE49-F238E27FC236}">
              <a16:creationId xmlns:a16="http://schemas.microsoft.com/office/drawing/2014/main" id="{9B9ADD5B-8049-4714-9B44-6D3EFD6387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6" name="AutoShape 3" descr="(question)">
          <a:extLst>
            <a:ext uri="{FF2B5EF4-FFF2-40B4-BE49-F238E27FC236}">
              <a16:creationId xmlns:a16="http://schemas.microsoft.com/office/drawing/2014/main" id="{9701A7F1-8067-4C60-92B6-AEC441739F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7" name="AutoShape 3" descr="(question)">
          <a:extLst>
            <a:ext uri="{FF2B5EF4-FFF2-40B4-BE49-F238E27FC236}">
              <a16:creationId xmlns:a16="http://schemas.microsoft.com/office/drawing/2014/main" id="{B5D84A11-5AC8-493E-A092-8A3C20199E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8" name="AutoShape 3" descr="(question)">
          <a:extLst>
            <a:ext uri="{FF2B5EF4-FFF2-40B4-BE49-F238E27FC236}">
              <a16:creationId xmlns:a16="http://schemas.microsoft.com/office/drawing/2014/main" id="{37164E17-FA07-40EF-B024-B997C5995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89" name="AutoShape 3" descr="(question)">
          <a:extLst>
            <a:ext uri="{FF2B5EF4-FFF2-40B4-BE49-F238E27FC236}">
              <a16:creationId xmlns:a16="http://schemas.microsoft.com/office/drawing/2014/main" id="{A73F3B6B-58C2-4406-98E6-7B4F0897BF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0" name="AutoShape 3" descr="(question)">
          <a:extLst>
            <a:ext uri="{FF2B5EF4-FFF2-40B4-BE49-F238E27FC236}">
              <a16:creationId xmlns:a16="http://schemas.microsoft.com/office/drawing/2014/main" id="{252FA402-BC2A-4C84-89B5-14448F447C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1" name="AutoShape 3" descr="(question)">
          <a:extLst>
            <a:ext uri="{FF2B5EF4-FFF2-40B4-BE49-F238E27FC236}">
              <a16:creationId xmlns:a16="http://schemas.microsoft.com/office/drawing/2014/main" id="{4A401727-C2FF-4D2C-95F3-62611BE1B4D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2" name="AutoShape 3" descr="(question)">
          <a:extLst>
            <a:ext uri="{FF2B5EF4-FFF2-40B4-BE49-F238E27FC236}">
              <a16:creationId xmlns:a16="http://schemas.microsoft.com/office/drawing/2014/main" id="{CA01B04A-D73C-4DB9-9ACE-62026D1B6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3" name="AutoShape 3" descr="(question)">
          <a:extLst>
            <a:ext uri="{FF2B5EF4-FFF2-40B4-BE49-F238E27FC236}">
              <a16:creationId xmlns:a16="http://schemas.microsoft.com/office/drawing/2014/main" id="{7F164DA9-DC8C-4076-99B7-2D5F63EE8D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4" name="AutoShape 3" descr="(question)">
          <a:extLst>
            <a:ext uri="{FF2B5EF4-FFF2-40B4-BE49-F238E27FC236}">
              <a16:creationId xmlns:a16="http://schemas.microsoft.com/office/drawing/2014/main" id="{6F07E1BC-E517-4E4D-AEE0-FDAB8F500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5" name="AutoShape 3" descr="(question)">
          <a:extLst>
            <a:ext uri="{FF2B5EF4-FFF2-40B4-BE49-F238E27FC236}">
              <a16:creationId xmlns:a16="http://schemas.microsoft.com/office/drawing/2014/main" id="{A0EE03F1-4EB4-4AAF-9E0F-F6CB15095A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6" name="AutoShape 3" descr="(question)">
          <a:extLst>
            <a:ext uri="{FF2B5EF4-FFF2-40B4-BE49-F238E27FC236}">
              <a16:creationId xmlns:a16="http://schemas.microsoft.com/office/drawing/2014/main" id="{339028E1-6A9E-4413-9090-159441D7D1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7" name="AutoShape 3" descr="(question)">
          <a:extLst>
            <a:ext uri="{FF2B5EF4-FFF2-40B4-BE49-F238E27FC236}">
              <a16:creationId xmlns:a16="http://schemas.microsoft.com/office/drawing/2014/main" id="{8FA660E2-9EAC-49FD-A730-3D97568D87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8" name="AutoShape 3" descr="(question)">
          <a:extLst>
            <a:ext uri="{FF2B5EF4-FFF2-40B4-BE49-F238E27FC236}">
              <a16:creationId xmlns:a16="http://schemas.microsoft.com/office/drawing/2014/main" id="{9DC09CC8-E347-4010-ADC7-93798D9839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699" name="AutoShape 3" descr="(question)">
          <a:extLst>
            <a:ext uri="{FF2B5EF4-FFF2-40B4-BE49-F238E27FC236}">
              <a16:creationId xmlns:a16="http://schemas.microsoft.com/office/drawing/2014/main" id="{C0BFC16D-D3A9-48DB-B9CB-54944CE506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0" name="AutoShape 3" descr="(question)">
          <a:extLst>
            <a:ext uri="{FF2B5EF4-FFF2-40B4-BE49-F238E27FC236}">
              <a16:creationId xmlns:a16="http://schemas.microsoft.com/office/drawing/2014/main" id="{8BB093D9-9F90-4A3A-9035-62CCEE5C5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1" name="AutoShape 3" descr="(question)">
          <a:extLst>
            <a:ext uri="{FF2B5EF4-FFF2-40B4-BE49-F238E27FC236}">
              <a16:creationId xmlns:a16="http://schemas.microsoft.com/office/drawing/2014/main" id="{43B5CD24-1276-442A-83C7-010FB63268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2" name="AutoShape 3" descr="(question)">
          <a:extLst>
            <a:ext uri="{FF2B5EF4-FFF2-40B4-BE49-F238E27FC236}">
              <a16:creationId xmlns:a16="http://schemas.microsoft.com/office/drawing/2014/main" id="{794ED60A-7127-42E7-AC9F-7717E9889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3" name="AutoShape 3" descr="(question)">
          <a:extLst>
            <a:ext uri="{FF2B5EF4-FFF2-40B4-BE49-F238E27FC236}">
              <a16:creationId xmlns:a16="http://schemas.microsoft.com/office/drawing/2014/main" id="{2B126C16-021F-4DA3-BEB3-7E9C298191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44</xdr:row>
      <xdr:rowOff>0</xdr:rowOff>
    </xdr:from>
    <xdr:ext cx="304800" cy="304800"/>
    <xdr:sp macro="" textlink="">
      <xdr:nvSpPr>
        <xdr:cNvPr id="704" name="AutoShape 3" descr="(question)">
          <a:extLst>
            <a:ext uri="{FF2B5EF4-FFF2-40B4-BE49-F238E27FC236}">
              <a16:creationId xmlns:a16="http://schemas.microsoft.com/office/drawing/2014/main" id="{C267D0DC-BB78-4D6C-9572-64F9923BBA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9001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5" name="AutoShape 3" descr="(question)">
          <a:extLst>
            <a:ext uri="{FF2B5EF4-FFF2-40B4-BE49-F238E27FC236}">
              <a16:creationId xmlns:a16="http://schemas.microsoft.com/office/drawing/2014/main" id="{9205C13D-2C36-4D53-A0BC-0E678B719A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6" name="AutoShape 3" descr="(question)">
          <a:extLst>
            <a:ext uri="{FF2B5EF4-FFF2-40B4-BE49-F238E27FC236}">
              <a16:creationId xmlns:a16="http://schemas.microsoft.com/office/drawing/2014/main" id="{8C001DC5-7E2C-4096-A32A-DA9EBC31E6C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7" name="AutoShape 3" descr="(question)">
          <a:extLst>
            <a:ext uri="{FF2B5EF4-FFF2-40B4-BE49-F238E27FC236}">
              <a16:creationId xmlns:a16="http://schemas.microsoft.com/office/drawing/2014/main" id="{E363172F-171B-46EB-B1AF-1D84FA942B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8" name="AutoShape 3" descr="(question)">
          <a:extLst>
            <a:ext uri="{FF2B5EF4-FFF2-40B4-BE49-F238E27FC236}">
              <a16:creationId xmlns:a16="http://schemas.microsoft.com/office/drawing/2014/main" id="{E328561E-AFCC-46C7-B0EE-DFC3939241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09" name="AutoShape 3" descr="(question)">
          <a:extLst>
            <a:ext uri="{FF2B5EF4-FFF2-40B4-BE49-F238E27FC236}">
              <a16:creationId xmlns:a16="http://schemas.microsoft.com/office/drawing/2014/main" id="{71AA4C6B-4E95-4A68-8FEA-7FFDD6E0E4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0" name="AutoShape 3" descr="(question)">
          <a:extLst>
            <a:ext uri="{FF2B5EF4-FFF2-40B4-BE49-F238E27FC236}">
              <a16:creationId xmlns:a16="http://schemas.microsoft.com/office/drawing/2014/main" id="{D5232652-C269-4268-96ED-ECB132067A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1" name="AutoShape 3" descr="(question)">
          <a:extLst>
            <a:ext uri="{FF2B5EF4-FFF2-40B4-BE49-F238E27FC236}">
              <a16:creationId xmlns:a16="http://schemas.microsoft.com/office/drawing/2014/main" id="{6FAAC5D3-D41C-40AD-92A6-EF8432CA033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2" name="AutoShape 3" descr="(question)">
          <a:extLst>
            <a:ext uri="{FF2B5EF4-FFF2-40B4-BE49-F238E27FC236}">
              <a16:creationId xmlns:a16="http://schemas.microsoft.com/office/drawing/2014/main" id="{3B8FDA10-3B1E-4616-A9A2-939FB040DC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3" name="AutoShape 3" descr="(question)">
          <a:extLst>
            <a:ext uri="{FF2B5EF4-FFF2-40B4-BE49-F238E27FC236}">
              <a16:creationId xmlns:a16="http://schemas.microsoft.com/office/drawing/2014/main" id="{FC14CD7B-F94C-4B9A-BCF1-9E65C03169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4" name="AutoShape 3" descr="(question)">
          <a:extLst>
            <a:ext uri="{FF2B5EF4-FFF2-40B4-BE49-F238E27FC236}">
              <a16:creationId xmlns:a16="http://schemas.microsoft.com/office/drawing/2014/main" id="{6A1F4B84-8226-4C66-A522-038A70D7AB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5" name="AutoShape 3" descr="(question)">
          <a:extLst>
            <a:ext uri="{FF2B5EF4-FFF2-40B4-BE49-F238E27FC236}">
              <a16:creationId xmlns:a16="http://schemas.microsoft.com/office/drawing/2014/main" id="{837E6BE4-7367-49CF-8DFB-D1DEDE48E1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6" name="AutoShape 3" descr="(question)">
          <a:extLst>
            <a:ext uri="{FF2B5EF4-FFF2-40B4-BE49-F238E27FC236}">
              <a16:creationId xmlns:a16="http://schemas.microsoft.com/office/drawing/2014/main" id="{D40BFD1F-DB03-42AF-94C4-96F1713013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7" name="AutoShape 3" descr="(question)">
          <a:extLst>
            <a:ext uri="{FF2B5EF4-FFF2-40B4-BE49-F238E27FC236}">
              <a16:creationId xmlns:a16="http://schemas.microsoft.com/office/drawing/2014/main" id="{225ECF5D-12EC-4C16-8F8E-89BC97EA70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8" name="AutoShape 3" descr="(question)">
          <a:extLst>
            <a:ext uri="{FF2B5EF4-FFF2-40B4-BE49-F238E27FC236}">
              <a16:creationId xmlns:a16="http://schemas.microsoft.com/office/drawing/2014/main" id="{E2799163-5EE9-4349-A1F9-09BC640E24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719" name="AutoShape 3" descr="(question)">
          <a:extLst>
            <a:ext uri="{FF2B5EF4-FFF2-40B4-BE49-F238E27FC236}">
              <a16:creationId xmlns:a16="http://schemas.microsoft.com/office/drawing/2014/main" id="{6B8ED4F9-B139-4AEC-B1DF-948C39F66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0" name="AutoShape 3" descr="(question)">
          <a:extLst>
            <a:ext uri="{FF2B5EF4-FFF2-40B4-BE49-F238E27FC236}">
              <a16:creationId xmlns:a16="http://schemas.microsoft.com/office/drawing/2014/main" id="{252D16F3-23DD-4403-8D01-5327763C48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1" name="AutoShape 3" descr="(question)">
          <a:extLst>
            <a:ext uri="{FF2B5EF4-FFF2-40B4-BE49-F238E27FC236}">
              <a16:creationId xmlns:a16="http://schemas.microsoft.com/office/drawing/2014/main" id="{64FB8EB6-A4CA-4B59-9B92-6160365A5D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2" name="AutoShape 3" descr="(question)">
          <a:extLst>
            <a:ext uri="{FF2B5EF4-FFF2-40B4-BE49-F238E27FC236}">
              <a16:creationId xmlns:a16="http://schemas.microsoft.com/office/drawing/2014/main" id="{3CE9CF81-3B6A-4580-A3C4-308955E62A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3" name="AutoShape 3" descr="(question)">
          <a:extLst>
            <a:ext uri="{FF2B5EF4-FFF2-40B4-BE49-F238E27FC236}">
              <a16:creationId xmlns:a16="http://schemas.microsoft.com/office/drawing/2014/main" id="{4D847608-8B36-4407-AA5F-89B6E3A18D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4" name="AutoShape 3" descr="(question)">
          <a:extLst>
            <a:ext uri="{FF2B5EF4-FFF2-40B4-BE49-F238E27FC236}">
              <a16:creationId xmlns:a16="http://schemas.microsoft.com/office/drawing/2014/main" id="{C15CA259-2776-4177-8FF6-E7F7468620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5" name="AutoShape 3" descr="(question)">
          <a:extLst>
            <a:ext uri="{FF2B5EF4-FFF2-40B4-BE49-F238E27FC236}">
              <a16:creationId xmlns:a16="http://schemas.microsoft.com/office/drawing/2014/main" id="{463C27AD-399D-429A-BE5A-A145A4D096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6" name="AutoShape 3" descr="(question)">
          <a:extLst>
            <a:ext uri="{FF2B5EF4-FFF2-40B4-BE49-F238E27FC236}">
              <a16:creationId xmlns:a16="http://schemas.microsoft.com/office/drawing/2014/main" id="{889E3CF8-6CB8-4D64-A7D5-291D72FB9A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7" name="AutoShape 3" descr="(question)">
          <a:extLst>
            <a:ext uri="{FF2B5EF4-FFF2-40B4-BE49-F238E27FC236}">
              <a16:creationId xmlns:a16="http://schemas.microsoft.com/office/drawing/2014/main" id="{72C31A86-DA73-4149-A775-00A36C6963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8" name="AutoShape 3" descr="(question)">
          <a:extLst>
            <a:ext uri="{FF2B5EF4-FFF2-40B4-BE49-F238E27FC236}">
              <a16:creationId xmlns:a16="http://schemas.microsoft.com/office/drawing/2014/main" id="{95BA1485-FA1A-419C-BCD4-65B8F2ED0E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29" name="AutoShape 3" descr="(question)">
          <a:extLst>
            <a:ext uri="{FF2B5EF4-FFF2-40B4-BE49-F238E27FC236}">
              <a16:creationId xmlns:a16="http://schemas.microsoft.com/office/drawing/2014/main" id="{78CC0B16-9279-49B3-96CF-0B339682D2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0" name="AutoShape 3" descr="(question)">
          <a:extLst>
            <a:ext uri="{FF2B5EF4-FFF2-40B4-BE49-F238E27FC236}">
              <a16:creationId xmlns:a16="http://schemas.microsoft.com/office/drawing/2014/main" id="{421305B3-93C4-4C25-AB6C-536E135B17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1" name="AutoShape 3" descr="(question)">
          <a:extLst>
            <a:ext uri="{FF2B5EF4-FFF2-40B4-BE49-F238E27FC236}">
              <a16:creationId xmlns:a16="http://schemas.microsoft.com/office/drawing/2014/main" id="{C1E06D7A-F6A3-46B7-B7B8-DBB375EFFD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2" name="AutoShape 3" descr="(question)">
          <a:extLst>
            <a:ext uri="{FF2B5EF4-FFF2-40B4-BE49-F238E27FC236}">
              <a16:creationId xmlns:a16="http://schemas.microsoft.com/office/drawing/2014/main" id="{E1FD633D-C5F4-4560-91F3-F5F6CEC51D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3" name="AutoShape 3" descr="(question)">
          <a:extLst>
            <a:ext uri="{FF2B5EF4-FFF2-40B4-BE49-F238E27FC236}">
              <a16:creationId xmlns:a16="http://schemas.microsoft.com/office/drawing/2014/main" id="{848A2A8C-B191-46C3-9A34-BBE3F59EAE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734" name="AutoShape 3" descr="(question)">
          <a:extLst>
            <a:ext uri="{FF2B5EF4-FFF2-40B4-BE49-F238E27FC236}">
              <a16:creationId xmlns:a16="http://schemas.microsoft.com/office/drawing/2014/main" id="{E430723F-8F2B-4483-AE76-B3F78B436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5" name="AutoShape 3" descr="(question)">
          <a:extLst>
            <a:ext uri="{FF2B5EF4-FFF2-40B4-BE49-F238E27FC236}">
              <a16:creationId xmlns:a16="http://schemas.microsoft.com/office/drawing/2014/main" id="{67A927B8-7E28-4DE0-BCF6-3366E9CC3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6" name="AutoShape 3" descr="(question)">
          <a:extLst>
            <a:ext uri="{FF2B5EF4-FFF2-40B4-BE49-F238E27FC236}">
              <a16:creationId xmlns:a16="http://schemas.microsoft.com/office/drawing/2014/main" id="{C4DAE147-0EF2-4C05-A04A-D23FF65570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7" name="AutoShape 3" descr="(question)">
          <a:extLst>
            <a:ext uri="{FF2B5EF4-FFF2-40B4-BE49-F238E27FC236}">
              <a16:creationId xmlns:a16="http://schemas.microsoft.com/office/drawing/2014/main" id="{C6EE29B2-E160-4E00-8E12-BE3DB1F925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8" name="AutoShape 3" descr="(question)">
          <a:extLst>
            <a:ext uri="{FF2B5EF4-FFF2-40B4-BE49-F238E27FC236}">
              <a16:creationId xmlns:a16="http://schemas.microsoft.com/office/drawing/2014/main" id="{A8E5D52D-13CE-4105-83A5-3C6D73A753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39" name="AutoShape 3" descr="(question)">
          <a:extLst>
            <a:ext uri="{FF2B5EF4-FFF2-40B4-BE49-F238E27FC236}">
              <a16:creationId xmlns:a16="http://schemas.microsoft.com/office/drawing/2014/main" id="{3D3E95A1-9C38-4371-912A-A66E263E58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0" name="AutoShape 3" descr="(question)">
          <a:extLst>
            <a:ext uri="{FF2B5EF4-FFF2-40B4-BE49-F238E27FC236}">
              <a16:creationId xmlns:a16="http://schemas.microsoft.com/office/drawing/2014/main" id="{E55981B3-3A98-4B73-A010-29D06169B5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1" name="AutoShape 3" descr="(question)">
          <a:extLst>
            <a:ext uri="{FF2B5EF4-FFF2-40B4-BE49-F238E27FC236}">
              <a16:creationId xmlns:a16="http://schemas.microsoft.com/office/drawing/2014/main" id="{1C127E2F-7D0F-4481-9C62-2594E2E54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2" name="AutoShape 3" descr="(question)">
          <a:extLst>
            <a:ext uri="{FF2B5EF4-FFF2-40B4-BE49-F238E27FC236}">
              <a16:creationId xmlns:a16="http://schemas.microsoft.com/office/drawing/2014/main" id="{5D570E38-8E7F-4909-A3EC-EBE72DFB0B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3" name="AutoShape 3" descr="(question)">
          <a:extLst>
            <a:ext uri="{FF2B5EF4-FFF2-40B4-BE49-F238E27FC236}">
              <a16:creationId xmlns:a16="http://schemas.microsoft.com/office/drawing/2014/main" id="{6C9BCFC7-529D-4F7E-9D05-E429FCEF56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4" name="AutoShape 3" descr="(question)">
          <a:extLst>
            <a:ext uri="{FF2B5EF4-FFF2-40B4-BE49-F238E27FC236}">
              <a16:creationId xmlns:a16="http://schemas.microsoft.com/office/drawing/2014/main" id="{989358F8-2E02-4451-A42C-40ED7E4255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5" name="AutoShape 3" descr="(question)">
          <a:extLst>
            <a:ext uri="{FF2B5EF4-FFF2-40B4-BE49-F238E27FC236}">
              <a16:creationId xmlns:a16="http://schemas.microsoft.com/office/drawing/2014/main" id="{2C77CAB3-6591-42D5-849F-F5CB3B77AF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6" name="AutoShape 3" descr="(question)">
          <a:extLst>
            <a:ext uri="{FF2B5EF4-FFF2-40B4-BE49-F238E27FC236}">
              <a16:creationId xmlns:a16="http://schemas.microsoft.com/office/drawing/2014/main" id="{D3EE4FFB-65D7-47EF-BFD6-0DB2BE8E6C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7" name="AutoShape 3" descr="(question)">
          <a:extLst>
            <a:ext uri="{FF2B5EF4-FFF2-40B4-BE49-F238E27FC236}">
              <a16:creationId xmlns:a16="http://schemas.microsoft.com/office/drawing/2014/main" id="{F00E2835-A3FE-4B52-A06F-394618A532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8" name="AutoShape 3" descr="(question)">
          <a:extLst>
            <a:ext uri="{FF2B5EF4-FFF2-40B4-BE49-F238E27FC236}">
              <a16:creationId xmlns:a16="http://schemas.microsoft.com/office/drawing/2014/main" id="{6DA1EDF5-3A2B-4ACE-80E2-13E3694D0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49" name="AutoShape 3" descr="(question)">
          <a:extLst>
            <a:ext uri="{FF2B5EF4-FFF2-40B4-BE49-F238E27FC236}">
              <a16:creationId xmlns:a16="http://schemas.microsoft.com/office/drawing/2014/main" id="{3CB9537F-E28D-47BA-AD19-02C2B65A0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0" name="AutoShape 3" descr="(question)">
          <a:extLst>
            <a:ext uri="{FF2B5EF4-FFF2-40B4-BE49-F238E27FC236}">
              <a16:creationId xmlns:a16="http://schemas.microsoft.com/office/drawing/2014/main" id="{450E1871-3633-42E0-A031-F60A65225C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1" name="AutoShape 3" descr="(question)">
          <a:extLst>
            <a:ext uri="{FF2B5EF4-FFF2-40B4-BE49-F238E27FC236}">
              <a16:creationId xmlns:a16="http://schemas.microsoft.com/office/drawing/2014/main" id="{06676C76-3EF0-4673-A66D-595F945C899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2" name="AutoShape 3" descr="(question)">
          <a:extLst>
            <a:ext uri="{FF2B5EF4-FFF2-40B4-BE49-F238E27FC236}">
              <a16:creationId xmlns:a16="http://schemas.microsoft.com/office/drawing/2014/main" id="{22ECABD5-A30E-4810-AAD2-6D3811EB5C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3" name="AutoShape 3" descr="(question)">
          <a:extLst>
            <a:ext uri="{FF2B5EF4-FFF2-40B4-BE49-F238E27FC236}">
              <a16:creationId xmlns:a16="http://schemas.microsoft.com/office/drawing/2014/main" id="{83633FD6-1DB7-4DD1-A56E-34F8CEA50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4" name="AutoShape 3" descr="(question)">
          <a:extLst>
            <a:ext uri="{FF2B5EF4-FFF2-40B4-BE49-F238E27FC236}">
              <a16:creationId xmlns:a16="http://schemas.microsoft.com/office/drawing/2014/main" id="{06419B3E-1809-41DD-8974-2E284D09E5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5" name="AutoShape 3" descr="(question)">
          <a:extLst>
            <a:ext uri="{FF2B5EF4-FFF2-40B4-BE49-F238E27FC236}">
              <a16:creationId xmlns:a16="http://schemas.microsoft.com/office/drawing/2014/main" id="{FB521AC9-5250-44C6-B1F4-A1B52B7E2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6" name="AutoShape 3" descr="(question)">
          <a:extLst>
            <a:ext uri="{FF2B5EF4-FFF2-40B4-BE49-F238E27FC236}">
              <a16:creationId xmlns:a16="http://schemas.microsoft.com/office/drawing/2014/main" id="{972A2A38-F081-4FCD-8ABA-8A58D815D9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7" name="AutoShape 3" descr="(question)">
          <a:extLst>
            <a:ext uri="{FF2B5EF4-FFF2-40B4-BE49-F238E27FC236}">
              <a16:creationId xmlns:a16="http://schemas.microsoft.com/office/drawing/2014/main" id="{16E60B9A-2761-471F-9C83-BF29028BB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8" name="AutoShape 3" descr="(question)">
          <a:extLst>
            <a:ext uri="{FF2B5EF4-FFF2-40B4-BE49-F238E27FC236}">
              <a16:creationId xmlns:a16="http://schemas.microsoft.com/office/drawing/2014/main" id="{FB79C3CD-5A71-4AA5-93E0-0BCDDE52FC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59" name="AutoShape 3" descr="(question)">
          <a:extLst>
            <a:ext uri="{FF2B5EF4-FFF2-40B4-BE49-F238E27FC236}">
              <a16:creationId xmlns:a16="http://schemas.microsoft.com/office/drawing/2014/main" id="{4F3DF5B2-2D86-419D-9675-7886A1D38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0" name="AutoShape 3" descr="(question)">
          <a:extLst>
            <a:ext uri="{FF2B5EF4-FFF2-40B4-BE49-F238E27FC236}">
              <a16:creationId xmlns:a16="http://schemas.microsoft.com/office/drawing/2014/main" id="{FEFDD4A8-EB7D-4FC3-AED6-F358DB3A5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1" name="AutoShape 3" descr="(question)">
          <a:extLst>
            <a:ext uri="{FF2B5EF4-FFF2-40B4-BE49-F238E27FC236}">
              <a16:creationId xmlns:a16="http://schemas.microsoft.com/office/drawing/2014/main" id="{C2C25E94-F8AD-41DA-AE2F-4BE37CEC45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2" name="AutoShape 3" descr="(question)">
          <a:extLst>
            <a:ext uri="{FF2B5EF4-FFF2-40B4-BE49-F238E27FC236}">
              <a16:creationId xmlns:a16="http://schemas.microsoft.com/office/drawing/2014/main" id="{60D357A6-1632-426B-9CDD-0533769F11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3" name="AutoShape 3" descr="(question)">
          <a:extLst>
            <a:ext uri="{FF2B5EF4-FFF2-40B4-BE49-F238E27FC236}">
              <a16:creationId xmlns:a16="http://schemas.microsoft.com/office/drawing/2014/main" id="{C00D8FB0-B936-4B3C-9F7B-2E5BC7955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4" name="AutoShape 3" descr="(question)">
          <a:extLst>
            <a:ext uri="{FF2B5EF4-FFF2-40B4-BE49-F238E27FC236}">
              <a16:creationId xmlns:a16="http://schemas.microsoft.com/office/drawing/2014/main" id="{F21E528F-DE95-4E7E-915A-3C7C171ED0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5" name="AutoShape 3" descr="(question)">
          <a:extLst>
            <a:ext uri="{FF2B5EF4-FFF2-40B4-BE49-F238E27FC236}">
              <a16:creationId xmlns:a16="http://schemas.microsoft.com/office/drawing/2014/main" id="{6A1EAA08-2287-4893-A235-A71B939B0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6" name="AutoShape 3" descr="(question)">
          <a:extLst>
            <a:ext uri="{FF2B5EF4-FFF2-40B4-BE49-F238E27FC236}">
              <a16:creationId xmlns:a16="http://schemas.microsoft.com/office/drawing/2014/main" id="{BE4948D4-6376-46B0-BD0D-EAA40F1DA9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7" name="AutoShape 3" descr="(question)">
          <a:extLst>
            <a:ext uri="{FF2B5EF4-FFF2-40B4-BE49-F238E27FC236}">
              <a16:creationId xmlns:a16="http://schemas.microsoft.com/office/drawing/2014/main" id="{573D902D-656E-4AF7-8EF3-732926CF56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8" name="AutoShape 3" descr="(question)">
          <a:extLst>
            <a:ext uri="{FF2B5EF4-FFF2-40B4-BE49-F238E27FC236}">
              <a16:creationId xmlns:a16="http://schemas.microsoft.com/office/drawing/2014/main" id="{35693468-4CBD-4420-B420-679C4A73F9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69" name="AutoShape 3" descr="(question)">
          <a:extLst>
            <a:ext uri="{FF2B5EF4-FFF2-40B4-BE49-F238E27FC236}">
              <a16:creationId xmlns:a16="http://schemas.microsoft.com/office/drawing/2014/main" id="{E4D75A34-B676-487B-8FAE-4138F76B0A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0" name="AutoShape 3" descr="(question)">
          <a:extLst>
            <a:ext uri="{FF2B5EF4-FFF2-40B4-BE49-F238E27FC236}">
              <a16:creationId xmlns:a16="http://schemas.microsoft.com/office/drawing/2014/main" id="{00CD42F4-5C48-47B7-BFE3-B4942C8E0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1" name="AutoShape 3" descr="(question)">
          <a:extLst>
            <a:ext uri="{FF2B5EF4-FFF2-40B4-BE49-F238E27FC236}">
              <a16:creationId xmlns:a16="http://schemas.microsoft.com/office/drawing/2014/main" id="{6532AD15-1500-45BC-9E42-CCE92867FB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2" name="AutoShape 3" descr="(question)">
          <a:extLst>
            <a:ext uri="{FF2B5EF4-FFF2-40B4-BE49-F238E27FC236}">
              <a16:creationId xmlns:a16="http://schemas.microsoft.com/office/drawing/2014/main" id="{F3B01BAC-7CA2-4571-84E8-6BB33D15D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3" name="AutoShape 3" descr="(question)">
          <a:extLst>
            <a:ext uri="{FF2B5EF4-FFF2-40B4-BE49-F238E27FC236}">
              <a16:creationId xmlns:a16="http://schemas.microsoft.com/office/drawing/2014/main" id="{9127D274-1B18-43CD-A9AD-04E603324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4" name="AutoShape 3" descr="(question)">
          <a:extLst>
            <a:ext uri="{FF2B5EF4-FFF2-40B4-BE49-F238E27FC236}">
              <a16:creationId xmlns:a16="http://schemas.microsoft.com/office/drawing/2014/main" id="{9EFB06ED-279C-4B1E-AE53-CBB4ACC19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5" name="AutoShape 3" descr="(question)">
          <a:extLst>
            <a:ext uri="{FF2B5EF4-FFF2-40B4-BE49-F238E27FC236}">
              <a16:creationId xmlns:a16="http://schemas.microsoft.com/office/drawing/2014/main" id="{5A79BA8A-0682-4650-BE5B-E177B0B87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6" name="AutoShape 3" descr="(question)">
          <a:extLst>
            <a:ext uri="{FF2B5EF4-FFF2-40B4-BE49-F238E27FC236}">
              <a16:creationId xmlns:a16="http://schemas.microsoft.com/office/drawing/2014/main" id="{4A6C4B20-759C-4469-AD5C-02A707F7F3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7" name="AutoShape 3" descr="(question)">
          <a:extLst>
            <a:ext uri="{FF2B5EF4-FFF2-40B4-BE49-F238E27FC236}">
              <a16:creationId xmlns:a16="http://schemas.microsoft.com/office/drawing/2014/main" id="{2AFE37BB-B56C-4D05-A574-5A51146381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8" name="AutoShape 3" descr="(question)">
          <a:extLst>
            <a:ext uri="{FF2B5EF4-FFF2-40B4-BE49-F238E27FC236}">
              <a16:creationId xmlns:a16="http://schemas.microsoft.com/office/drawing/2014/main" id="{9F01B95C-F02F-4A95-A7F6-378BB49B53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779" name="AutoShape 3" descr="(question)">
          <a:extLst>
            <a:ext uri="{FF2B5EF4-FFF2-40B4-BE49-F238E27FC236}">
              <a16:creationId xmlns:a16="http://schemas.microsoft.com/office/drawing/2014/main" id="{877E8480-CAE2-4848-8B64-B0B9CEE79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0" name="AutoShape 3" descr="(question)">
          <a:extLst>
            <a:ext uri="{FF2B5EF4-FFF2-40B4-BE49-F238E27FC236}">
              <a16:creationId xmlns:a16="http://schemas.microsoft.com/office/drawing/2014/main" id="{851D0E19-B689-4068-9351-0B4CA6FD61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1" name="AutoShape 3" descr="(question)">
          <a:extLst>
            <a:ext uri="{FF2B5EF4-FFF2-40B4-BE49-F238E27FC236}">
              <a16:creationId xmlns:a16="http://schemas.microsoft.com/office/drawing/2014/main" id="{42C4DC19-F140-49AA-A1DA-63655248B9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2" name="AutoShape 3" descr="(question)">
          <a:extLst>
            <a:ext uri="{FF2B5EF4-FFF2-40B4-BE49-F238E27FC236}">
              <a16:creationId xmlns:a16="http://schemas.microsoft.com/office/drawing/2014/main" id="{80030429-9F72-4BAB-A0CA-DBCE1FC755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3" name="AutoShape 3" descr="(question)">
          <a:extLst>
            <a:ext uri="{FF2B5EF4-FFF2-40B4-BE49-F238E27FC236}">
              <a16:creationId xmlns:a16="http://schemas.microsoft.com/office/drawing/2014/main" id="{41EFF191-3BB3-4A06-A16A-7A9E40C033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4" name="AutoShape 3" descr="(question)">
          <a:extLst>
            <a:ext uri="{FF2B5EF4-FFF2-40B4-BE49-F238E27FC236}">
              <a16:creationId xmlns:a16="http://schemas.microsoft.com/office/drawing/2014/main" id="{CD50A009-9F27-4E74-9D81-460ADFB66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5" name="AutoShape 3" descr="(question)">
          <a:extLst>
            <a:ext uri="{FF2B5EF4-FFF2-40B4-BE49-F238E27FC236}">
              <a16:creationId xmlns:a16="http://schemas.microsoft.com/office/drawing/2014/main" id="{1FE57DAB-EF02-4EB0-9DD9-20E7B8AD4A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6" name="AutoShape 3" descr="(question)">
          <a:extLst>
            <a:ext uri="{FF2B5EF4-FFF2-40B4-BE49-F238E27FC236}">
              <a16:creationId xmlns:a16="http://schemas.microsoft.com/office/drawing/2014/main" id="{8278F9F5-8E37-4C6D-B846-E51F264B61C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7" name="AutoShape 3" descr="(question)">
          <a:extLst>
            <a:ext uri="{FF2B5EF4-FFF2-40B4-BE49-F238E27FC236}">
              <a16:creationId xmlns:a16="http://schemas.microsoft.com/office/drawing/2014/main" id="{369A7EC3-D21F-47E3-B11B-C71F440105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8" name="AutoShape 3" descr="(question)">
          <a:extLst>
            <a:ext uri="{FF2B5EF4-FFF2-40B4-BE49-F238E27FC236}">
              <a16:creationId xmlns:a16="http://schemas.microsoft.com/office/drawing/2014/main" id="{871B4EA7-039B-4269-8BCC-67C94B5A8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89" name="AutoShape 3" descr="(question)">
          <a:extLst>
            <a:ext uri="{FF2B5EF4-FFF2-40B4-BE49-F238E27FC236}">
              <a16:creationId xmlns:a16="http://schemas.microsoft.com/office/drawing/2014/main" id="{ECF5CDFD-F563-4E2C-AA03-FEE183731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0" name="AutoShape 3" descr="(question)">
          <a:extLst>
            <a:ext uri="{FF2B5EF4-FFF2-40B4-BE49-F238E27FC236}">
              <a16:creationId xmlns:a16="http://schemas.microsoft.com/office/drawing/2014/main" id="{C1B9DCFA-E2F6-4287-BBCA-B2F922277F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1" name="AutoShape 3" descr="(question)">
          <a:extLst>
            <a:ext uri="{FF2B5EF4-FFF2-40B4-BE49-F238E27FC236}">
              <a16:creationId xmlns:a16="http://schemas.microsoft.com/office/drawing/2014/main" id="{8AAE9FB2-B121-41D4-B93A-B074F2DFE1B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2" name="AutoShape 3" descr="(question)">
          <a:extLst>
            <a:ext uri="{FF2B5EF4-FFF2-40B4-BE49-F238E27FC236}">
              <a16:creationId xmlns:a16="http://schemas.microsoft.com/office/drawing/2014/main" id="{2D52D14F-1794-453E-A328-A4758A2A0A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3" name="AutoShape 3" descr="(question)">
          <a:extLst>
            <a:ext uri="{FF2B5EF4-FFF2-40B4-BE49-F238E27FC236}">
              <a16:creationId xmlns:a16="http://schemas.microsoft.com/office/drawing/2014/main" id="{D279C5EF-873D-4027-BD55-254460A7F3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4" name="AutoShape 3" descr="(question)">
          <a:extLst>
            <a:ext uri="{FF2B5EF4-FFF2-40B4-BE49-F238E27FC236}">
              <a16:creationId xmlns:a16="http://schemas.microsoft.com/office/drawing/2014/main" id="{6DF7FD04-F79D-4341-A74E-C407D340D6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5" name="AutoShape 3" descr="(question)">
          <a:extLst>
            <a:ext uri="{FF2B5EF4-FFF2-40B4-BE49-F238E27FC236}">
              <a16:creationId xmlns:a16="http://schemas.microsoft.com/office/drawing/2014/main" id="{2352A48B-37CA-44B0-97F8-B1C057668B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6" name="AutoShape 3" descr="(question)">
          <a:extLst>
            <a:ext uri="{FF2B5EF4-FFF2-40B4-BE49-F238E27FC236}">
              <a16:creationId xmlns:a16="http://schemas.microsoft.com/office/drawing/2014/main" id="{D57F560E-04D9-43F4-930C-F7C38EE00C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7" name="AutoShape 3" descr="(question)">
          <a:extLst>
            <a:ext uri="{FF2B5EF4-FFF2-40B4-BE49-F238E27FC236}">
              <a16:creationId xmlns:a16="http://schemas.microsoft.com/office/drawing/2014/main" id="{A475E65D-AE16-47F2-9624-75C3629473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8" name="AutoShape 3" descr="(question)">
          <a:extLst>
            <a:ext uri="{FF2B5EF4-FFF2-40B4-BE49-F238E27FC236}">
              <a16:creationId xmlns:a16="http://schemas.microsoft.com/office/drawing/2014/main" id="{1DAD800E-464A-4E00-A216-38F33915DF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799" name="AutoShape 3" descr="(question)">
          <a:extLst>
            <a:ext uri="{FF2B5EF4-FFF2-40B4-BE49-F238E27FC236}">
              <a16:creationId xmlns:a16="http://schemas.microsoft.com/office/drawing/2014/main" id="{072EA790-15AF-440B-A0A7-778710C47C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0" name="AutoShape 3" descr="(question)">
          <a:extLst>
            <a:ext uri="{FF2B5EF4-FFF2-40B4-BE49-F238E27FC236}">
              <a16:creationId xmlns:a16="http://schemas.microsoft.com/office/drawing/2014/main" id="{C94ABC71-6CA5-452C-ABF8-712FD45A4C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1" name="AutoShape 3" descr="(question)">
          <a:extLst>
            <a:ext uri="{FF2B5EF4-FFF2-40B4-BE49-F238E27FC236}">
              <a16:creationId xmlns:a16="http://schemas.microsoft.com/office/drawing/2014/main" id="{2E773526-556D-4700-B28C-049DBEED44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2" name="AutoShape 3" descr="(question)">
          <a:extLst>
            <a:ext uri="{FF2B5EF4-FFF2-40B4-BE49-F238E27FC236}">
              <a16:creationId xmlns:a16="http://schemas.microsoft.com/office/drawing/2014/main" id="{0332D8D5-19A2-408A-AA22-FFC60CEC5C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3" name="AutoShape 3" descr="(question)">
          <a:extLst>
            <a:ext uri="{FF2B5EF4-FFF2-40B4-BE49-F238E27FC236}">
              <a16:creationId xmlns:a16="http://schemas.microsoft.com/office/drawing/2014/main" id="{0586CA7E-E9BA-42A5-A253-7FE0EAAD6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4" name="AutoShape 3" descr="(question)">
          <a:extLst>
            <a:ext uri="{FF2B5EF4-FFF2-40B4-BE49-F238E27FC236}">
              <a16:creationId xmlns:a16="http://schemas.microsoft.com/office/drawing/2014/main" id="{5097BCC1-48B7-4A6F-A217-9304FEBAF7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5" name="AutoShape 3" descr="(question)">
          <a:extLst>
            <a:ext uri="{FF2B5EF4-FFF2-40B4-BE49-F238E27FC236}">
              <a16:creationId xmlns:a16="http://schemas.microsoft.com/office/drawing/2014/main" id="{6E02B8A7-0C69-412F-B396-7F4CFFD5BA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6" name="AutoShape 3" descr="(question)">
          <a:extLst>
            <a:ext uri="{FF2B5EF4-FFF2-40B4-BE49-F238E27FC236}">
              <a16:creationId xmlns:a16="http://schemas.microsoft.com/office/drawing/2014/main" id="{8F0C31A9-0AF9-4419-851A-FF9330CDAB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7" name="AutoShape 3" descr="(question)">
          <a:extLst>
            <a:ext uri="{FF2B5EF4-FFF2-40B4-BE49-F238E27FC236}">
              <a16:creationId xmlns:a16="http://schemas.microsoft.com/office/drawing/2014/main" id="{4D0F03EF-1BB6-4883-BDEC-860F480906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8" name="AutoShape 3" descr="(question)">
          <a:extLst>
            <a:ext uri="{FF2B5EF4-FFF2-40B4-BE49-F238E27FC236}">
              <a16:creationId xmlns:a16="http://schemas.microsoft.com/office/drawing/2014/main" id="{1E0B4D86-D111-4C6D-81F3-DB9CEF78A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09" name="AutoShape 3" descr="(question)">
          <a:extLst>
            <a:ext uri="{FF2B5EF4-FFF2-40B4-BE49-F238E27FC236}">
              <a16:creationId xmlns:a16="http://schemas.microsoft.com/office/drawing/2014/main" id="{14371A4E-8947-4CE8-8462-5BBB1DE357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0" name="AutoShape 3" descr="(question)">
          <a:extLst>
            <a:ext uri="{FF2B5EF4-FFF2-40B4-BE49-F238E27FC236}">
              <a16:creationId xmlns:a16="http://schemas.microsoft.com/office/drawing/2014/main" id="{47F6591A-5AFA-45E4-99D4-2973FFB0E7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1" name="AutoShape 3" descr="(question)">
          <a:extLst>
            <a:ext uri="{FF2B5EF4-FFF2-40B4-BE49-F238E27FC236}">
              <a16:creationId xmlns:a16="http://schemas.microsoft.com/office/drawing/2014/main" id="{5565C36A-2ABC-4DAC-94D9-9F2C1216B5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2" name="AutoShape 3" descr="(question)">
          <a:extLst>
            <a:ext uri="{FF2B5EF4-FFF2-40B4-BE49-F238E27FC236}">
              <a16:creationId xmlns:a16="http://schemas.microsoft.com/office/drawing/2014/main" id="{DF3E94FA-2674-40F0-BE96-9DE1509061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3" name="AutoShape 3" descr="(question)">
          <a:extLst>
            <a:ext uri="{FF2B5EF4-FFF2-40B4-BE49-F238E27FC236}">
              <a16:creationId xmlns:a16="http://schemas.microsoft.com/office/drawing/2014/main" id="{BD1F9121-6902-45B7-93A6-4CF0B10C2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4" name="AutoShape 3" descr="(question)">
          <a:extLst>
            <a:ext uri="{FF2B5EF4-FFF2-40B4-BE49-F238E27FC236}">
              <a16:creationId xmlns:a16="http://schemas.microsoft.com/office/drawing/2014/main" id="{F2FCB92B-13A2-4F80-92AD-3CB584427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5" name="AutoShape 3" descr="(question)">
          <a:extLst>
            <a:ext uri="{FF2B5EF4-FFF2-40B4-BE49-F238E27FC236}">
              <a16:creationId xmlns:a16="http://schemas.microsoft.com/office/drawing/2014/main" id="{5D24C198-596A-4E7A-BB2C-738CD690A5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6" name="AutoShape 3" descr="(question)">
          <a:extLst>
            <a:ext uri="{FF2B5EF4-FFF2-40B4-BE49-F238E27FC236}">
              <a16:creationId xmlns:a16="http://schemas.microsoft.com/office/drawing/2014/main" id="{4F59D333-D4AB-48E0-AEEC-2D263801BC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7" name="AutoShape 3" descr="(question)">
          <a:extLst>
            <a:ext uri="{FF2B5EF4-FFF2-40B4-BE49-F238E27FC236}">
              <a16:creationId xmlns:a16="http://schemas.microsoft.com/office/drawing/2014/main" id="{EFB3A35D-42D0-428F-978A-69DF666AAD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8" name="AutoShape 3" descr="(question)">
          <a:extLst>
            <a:ext uri="{FF2B5EF4-FFF2-40B4-BE49-F238E27FC236}">
              <a16:creationId xmlns:a16="http://schemas.microsoft.com/office/drawing/2014/main" id="{F76C3F2A-B66A-40A5-AB68-EB15B22C43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19" name="AutoShape 3" descr="(question)">
          <a:extLst>
            <a:ext uri="{FF2B5EF4-FFF2-40B4-BE49-F238E27FC236}">
              <a16:creationId xmlns:a16="http://schemas.microsoft.com/office/drawing/2014/main" id="{9B3A3048-862A-4204-B5DB-1FAEF66C7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0" name="AutoShape 3" descr="(question)">
          <a:extLst>
            <a:ext uri="{FF2B5EF4-FFF2-40B4-BE49-F238E27FC236}">
              <a16:creationId xmlns:a16="http://schemas.microsoft.com/office/drawing/2014/main" id="{316B56CB-CE68-459B-B4DD-52DACA1CC8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1" name="AutoShape 3" descr="(question)">
          <a:extLst>
            <a:ext uri="{FF2B5EF4-FFF2-40B4-BE49-F238E27FC236}">
              <a16:creationId xmlns:a16="http://schemas.microsoft.com/office/drawing/2014/main" id="{F16DC164-0748-46A9-B62D-EB89AC8FCE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2" name="AutoShape 3" descr="(question)">
          <a:extLst>
            <a:ext uri="{FF2B5EF4-FFF2-40B4-BE49-F238E27FC236}">
              <a16:creationId xmlns:a16="http://schemas.microsoft.com/office/drawing/2014/main" id="{1C5DBF2A-6CFF-4C18-9178-99375BE7ED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3" name="AutoShape 3" descr="(question)">
          <a:extLst>
            <a:ext uri="{FF2B5EF4-FFF2-40B4-BE49-F238E27FC236}">
              <a16:creationId xmlns:a16="http://schemas.microsoft.com/office/drawing/2014/main" id="{53B89366-4414-4B23-9511-7BE19926FA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824" name="AutoShape 3" descr="(question)">
          <a:extLst>
            <a:ext uri="{FF2B5EF4-FFF2-40B4-BE49-F238E27FC236}">
              <a16:creationId xmlns:a16="http://schemas.microsoft.com/office/drawing/2014/main" id="{EFF4499B-6DAA-48CB-B3EF-B223473A8D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5" name="AutoShape 3" descr="(question)">
          <a:extLst>
            <a:ext uri="{FF2B5EF4-FFF2-40B4-BE49-F238E27FC236}">
              <a16:creationId xmlns:a16="http://schemas.microsoft.com/office/drawing/2014/main" id="{E28A0BCE-4296-4771-BAE8-14575A6F42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6" name="AutoShape 3" descr="(question)">
          <a:extLst>
            <a:ext uri="{FF2B5EF4-FFF2-40B4-BE49-F238E27FC236}">
              <a16:creationId xmlns:a16="http://schemas.microsoft.com/office/drawing/2014/main" id="{3D1BCD40-F630-4734-B177-B15BEEF05C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7" name="AutoShape 3" descr="(question)">
          <a:extLst>
            <a:ext uri="{FF2B5EF4-FFF2-40B4-BE49-F238E27FC236}">
              <a16:creationId xmlns:a16="http://schemas.microsoft.com/office/drawing/2014/main" id="{59A55A4C-7ED3-46F4-A16C-DE078F68A5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8" name="AutoShape 3" descr="(question)">
          <a:extLst>
            <a:ext uri="{FF2B5EF4-FFF2-40B4-BE49-F238E27FC236}">
              <a16:creationId xmlns:a16="http://schemas.microsoft.com/office/drawing/2014/main" id="{72711CA9-3D83-4DB6-A952-AC97383973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29" name="AutoShape 3" descr="(question)">
          <a:extLst>
            <a:ext uri="{FF2B5EF4-FFF2-40B4-BE49-F238E27FC236}">
              <a16:creationId xmlns:a16="http://schemas.microsoft.com/office/drawing/2014/main" id="{33BD0545-7B2C-4916-BE41-1A9AD992D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0" name="AutoShape 3" descr="(question)">
          <a:extLst>
            <a:ext uri="{FF2B5EF4-FFF2-40B4-BE49-F238E27FC236}">
              <a16:creationId xmlns:a16="http://schemas.microsoft.com/office/drawing/2014/main" id="{6E3D250E-DF9A-4FB7-9A67-152556C3E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1" name="AutoShape 3" descr="(question)">
          <a:extLst>
            <a:ext uri="{FF2B5EF4-FFF2-40B4-BE49-F238E27FC236}">
              <a16:creationId xmlns:a16="http://schemas.microsoft.com/office/drawing/2014/main" id="{E52CDC75-0083-4B3C-8A13-839CE6F5F8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2" name="AutoShape 3" descr="(question)">
          <a:extLst>
            <a:ext uri="{FF2B5EF4-FFF2-40B4-BE49-F238E27FC236}">
              <a16:creationId xmlns:a16="http://schemas.microsoft.com/office/drawing/2014/main" id="{B4E521F1-6CEE-46B6-B369-E85A6981C0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3" name="AutoShape 3" descr="(question)">
          <a:extLst>
            <a:ext uri="{FF2B5EF4-FFF2-40B4-BE49-F238E27FC236}">
              <a16:creationId xmlns:a16="http://schemas.microsoft.com/office/drawing/2014/main" id="{45D32C92-FA52-44EC-97B8-CD4BE07541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4" name="AutoShape 3" descr="(question)">
          <a:extLst>
            <a:ext uri="{FF2B5EF4-FFF2-40B4-BE49-F238E27FC236}">
              <a16:creationId xmlns:a16="http://schemas.microsoft.com/office/drawing/2014/main" id="{44EA4244-6E9C-4736-BC2F-72F4D1FC17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5" name="AutoShape 3" descr="(question)">
          <a:extLst>
            <a:ext uri="{FF2B5EF4-FFF2-40B4-BE49-F238E27FC236}">
              <a16:creationId xmlns:a16="http://schemas.microsoft.com/office/drawing/2014/main" id="{CA73EBA3-46C3-4DB3-95B0-E0589AEAAC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6" name="AutoShape 3" descr="(question)">
          <a:extLst>
            <a:ext uri="{FF2B5EF4-FFF2-40B4-BE49-F238E27FC236}">
              <a16:creationId xmlns:a16="http://schemas.microsoft.com/office/drawing/2014/main" id="{8B6AA5B0-D63A-4AE3-8D06-B5322FCDFA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7" name="AutoShape 3" descr="(question)">
          <a:extLst>
            <a:ext uri="{FF2B5EF4-FFF2-40B4-BE49-F238E27FC236}">
              <a16:creationId xmlns:a16="http://schemas.microsoft.com/office/drawing/2014/main" id="{EA714834-1ECE-47E2-ABEE-AC9049DFA5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8" name="AutoShape 3" descr="(question)">
          <a:extLst>
            <a:ext uri="{FF2B5EF4-FFF2-40B4-BE49-F238E27FC236}">
              <a16:creationId xmlns:a16="http://schemas.microsoft.com/office/drawing/2014/main" id="{4CF21331-9038-476F-9A8B-8E14CCA21D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39" name="AutoShape 3" descr="(question)">
          <a:extLst>
            <a:ext uri="{FF2B5EF4-FFF2-40B4-BE49-F238E27FC236}">
              <a16:creationId xmlns:a16="http://schemas.microsoft.com/office/drawing/2014/main" id="{63298C3E-3B09-4304-91EC-7228DD2764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0" name="AutoShape 3" descr="(question)">
          <a:extLst>
            <a:ext uri="{FF2B5EF4-FFF2-40B4-BE49-F238E27FC236}">
              <a16:creationId xmlns:a16="http://schemas.microsoft.com/office/drawing/2014/main" id="{E4E35332-7DD6-49A9-9D0D-5718B2C360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1" name="AutoShape 3" descr="(question)">
          <a:extLst>
            <a:ext uri="{FF2B5EF4-FFF2-40B4-BE49-F238E27FC236}">
              <a16:creationId xmlns:a16="http://schemas.microsoft.com/office/drawing/2014/main" id="{33EA78A7-E073-4E57-9440-EA1964A3187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2" name="AutoShape 3" descr="(question)">
          <a:extLst>
            <a:ext uri="{FF2B5EF4-FFF2-40B4-BE49-F238E27FC236}">
              <a16:creationId xmlns:a16="http://schemas.microsoft.com/office/drawing/2014/main" id="{390948AC-1650-4EFF-B4AF-5F42FFB506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3" name="AutoShape 3" descr="(question)">
          <a:extLst>
            <a:ext uri="{FF2B5EF4-FFF2-40B4-BE49-F238E27FC236}">
              <a16:creationId xmlns:a16="http://schemas.microsoft.com/office/drawing/2014/main" id="{BADC2181-7925-4176-A3A7-8B60400368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4" name="AutoShape 3" descr="(question)">
          <a:extLst>
            <a:ext uri="{FF2B5EF4-FFF2-40B4-BE49-F238E27FC236}">
              <a16:creationId xmlns:a16="http://schemas.microsoft.com/office/drawing/2014/main" id="{F0C847FC-CA9D-4143-85E6-27293ECC19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5" name="AutoShape 3" descr="(question)">
          <a:extLst>
            <a:ext uri="{FF2B5EF4-FFF2-40B4-BE49-F238E27FC236}">
              <a16:creationId xmlns:a16="http://schemas.microsoft.com/office/drawing/2014/main" id="{A7A8E95E-A4C2-4D55-9CD8-CEE1C888AA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6" name="AutoShape 3" descr="(question)">
          <a:extLst>
            <a:ext uri="{FF2B5EF4-FFF2-40B4-BE49-F238E27FC236}">
              <a16:creationId xmlns:a16="http://schemas.microsoft.com/office/drawing/2014/main" id="{528124EC-F2E7-452A-8649-316112418D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7" name="AutoShape 3" descr="(question)">
          <a:extLst>
            <a:ext uri="{FF2B5EF4-FFF2-40B4-BE49-F238E27FC236}">
              <a16:creationId xmlns:a16="http://schemas.microsoft.com/office/drawing/2014/main" id="{4F88D0D9-AA45-4796-AD79-A1F08A72EC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8" name="AutoShape 3" descr="(question)">
          <a:extLst>
            <a:ext uri="{FF2B5EF4-FFF2-40B4-BE49-F238E27FC236}">
              <a16:creationId xmlns:a16="http://schemas.microsoft.com/office/drawing/2014/main" id="{9DB03910-91F3-4725-8C5D-270A5EA957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49" name="AutoShape 3" descr="(question)">
          <a:extLst>
            <a:ext uri="{FF2B5EF4-FFF2-40B4-BE49-F238E27FC236}">
              <a16:creationId xmlns:a16="http://schemas.microsoft.com/office/drawing/2014/main" id="{26A4A6B4-DD3D-41E4-B2D2-A69F33249C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0" name="AutoShape 3" descr="(question)">
          <a:extLst>
            <a:ext uri="{FF2B5EF4-FFF2-40B4-BE49-F238E27FC236}">
              <a16:creationId xmlns:a16="http://schemas.microsoft.com/office/drawing/2014/main" id="{4F51FFC3-A488-401C-9116-6F5AC710E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1" name="AutoShape 3" descr="(question)">
          <a:extLst>
            <a:ext uri="{FF2B5EF4-FFF2-40B4-BE49-F238E27FC236}">
              <a16:creationId xmlns:a16="http://schemas.microsoft.com/office/drawing/2014/main" id="{FD816B4F-8AFB-4726-A430-6C7BD79B56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2" name="AutoShape 3" descr="(question)">
          <a:extLst>
            <a:ext uri="{FF2B5EF4-FFF2-40B4-BE49-F238E27FC236}">
              <a16:creationId xmlns:a16="http://schemas.microsoft.com/office/drawing/2014/main" id="{EABC9827-AA33-4256-BC41-290A5377C2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3" name="AutoShape 3" descr="(question)">
          <a:extLst>
            <a:ext uri="{FF2B5EF4-FFF2-40B4-BE49-F238E27FC236}">
              <a16:creationId xmlns:a16="http://schemas.microsoft.com/office/drawing/2014/main" id="{2E3B8D24-B85C-41DE-8104-651A3ED95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4" name="AutoShape 3" descr="(question)">
          <a:extLst>
            <a:ext uri="{FF2B5EF4-FFF2-40B4-BE49-F238E27FC236}">
              <a16:creationId xmlns:a16="http://schemas.microsoft.com/office/drawing/2014/main" id="{EFE044DB-4946-4C34-91CB-C49B97CC18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5" name="AutoShape 3" descr="(question)">
          <a:extLst>
            <a:ext uri="{FF2B5EF4-FFF2-40B4-BE49-F238E27FC236}">
              <a16:creationId xmlns:a16="http://schemas.microsoft.com/office/drawing/2014/main" id="{3A555C49-C4D9-42B8-8121-70BD9D6623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6" name="AutoShape 3" descr="(question)">
          <a:extLst>
            <a:ext uri="{FF2B5EF4-FFF2-40B4-BE49-F238E27FC236}">
              <a16:creationId xmlns:a16="http://schemas.microsoft.com/office/drawing/2014/main" id="{0E2D8B81-3394-4328-933A-26441DBD82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7" name="AutoShape 3" descr="(question)">
          <a:extLst>
            <a:ext uri="{FF2B5EF4-FFF2-40B4-BE49-F238E27FC236}">
              <a16:creationId xmlns:a16="http://schemas.microsoft.com/office/drawing/2014/main" id="{AFE6766A-9972-4C32-B6AA-6C1EA8B6E2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8" name="AutoShape 3" descr="(question)">
          <a:extLst>
            <a:ext uri="{FF2B5EF4-FFF2-40B4-BE49-F238E27FC236}">
              <a16:creationId xmlns:a16="http://schemas.microsoft.com/office/drawing/2014/main" id="{3F57F4FC-822A-4AFF-80E4-EA0E1CB25F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59" name="AutoShape 3" descr="(question)">
          <a:extLst>
            <a:ext uri="{FF2B5EF4-FFF2-40B4-BE49-F238E27FC236}">
              <a16:creationId xmlns:a16="http://schemas.microsoft.com/office/drawing/2014/main" id="{02CCEFE1-0857-48DF-A681-DC0E0B1AF9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0" name="AutoShape 3" descr="(question)">
          <a:extLst>
            <a:ext uri="{FF2B5EF4-FFF2-40B4-BE49-F238E27FC236}">
              <a16:creationId xmlns:a16="http://schemas.microsoft.com/office/drawing/2014/main" id="{4E4D0C33-FBFD-4276-888E-7946AD83C8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1" name="AutoShape 3" descr="(question)">
          <a:extLst>
            <a:ext uri="{FF2B5EF4-FFF2-40B4-BE49-F238E27FC236}">
              <a16:creationId xmlns:a16="http://schemas.microsoft.com/office/drawing/2014/main" id="{0C4A47AE-8177-4158-B407-F84463DE5F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2" name="AutoShape 3" descr="(question)">
          <a:extLst>
            <a:ext uri="{FF2B5EF4-FFF2-40B4-BE49-F238E27FC236}">
              <a16:creationId xmlns:a16="http://schemas.microsoft.com/office/drawing/2014/main" id="{43B925AC-53B7-4DF9-BCD8-CB53C41DA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3" name="AutoShape 3" descr="(question)">
          <a:extLst>
            <a:ext uri="{FF2B5EF4-FFF2-40B4-BE49-F238E27FC236}">
              <a16:creationId xmlns:a16="http://schemas.microsoft.com/office/drawing/2014/main" id="{F08734D0-D2D8-490A-BDD7-B347F4B6B8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4" name="AutoShape 3" descr="(question)">
          <a:extLst>
            <a:ext uri="{FF2B5EF4-FFF2-40B4-BE49-F238E27FC236}">
              <a16:creationId xmlns:a16="http://schemas.microsoft.com/office/drawing/2014/main" id="{14830C75-790F-47C8-A63F-2DB9AD4DD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5" name="AutoShape 3" descr="(question)">
          <a:extLst>
            <a:ext uri="{FF2B5EF4-FFF2-40B4-BE49-F238E27FC236}">
              <a16:creationId xmlns:a16="http://schemas.microsoft.com/office/drawing/2014/main" id="{0C12D7E3-86F0-42F8-850E-E21668F93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6" name="AutoShape 3" descr="(question)">
          <a:extLst>
            <a:ext uri="{FF2B5EF4-FFF2-40B4-BE49-F238E27FC236}">
              <a16:creationId xmlns:a16="http://schemas.microsoft.com/office/drawing/2014/main" id="{963966B7-0EDC-4F73-B7E3-FBF639D38F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7" name="AutoShape 3" descr="(question)">
          <a:extLst>
            <a:ext uri="{FF2B5EF4-FFF2-40B4-BE49-F238E27FC236}">
              <a16:creationId xmlns:a16="http://schemas.microsoft.com/office/drawing/2014/main" id="{1205C8D6-4CDD-4A3C-9103-5325829FAC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8" name="AutoShape 3" descr="(question)">
          <a:extLst>
            <a:ext uri="{FF2B5EF4-FFF2-40B4-BE49-F238E27FC236}">
              <a16:creationId xmlns:a16="http://schemas.microsoft.com/office/drawing/2014/main" id="{CC835009-367A-4AD4-8FEC-057897069D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869" name="AutoShape 3" descr="(question)">
          <a:extLst>
            <a:ext uri="{FF2B5EF4-FFF2-40B4-BE49-F238E27FC236}">
              <a16:creationId xmlns:a16="http://schemas.microsoft.com/office/drawing/2014/main" id="{A5011D04-F5F5-4D94-9573-B491C6072D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0" name="AutoShape 3" descr="(question)">
          <a:extLst>
            <a:ext uri="{FF2B5EF4-FFF2-40B4-BE49-F238E27FC236}">
              <a16:creationId xmlns:a16="http://schemas.microsoft.com/office/drawing/2014/main" id="{6F307622-B125-4D7D-9E37-F4B30E9F9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1" name="AutoShape 3" descr="(question)">
          <a:extLst>
            <a:ext uri="{FF2B5EF4-FFF2-40B4-BE49-F238E27FC236}">
              <a16:creationId xmlns:a16="http://schemas.microsoft.com/office/drawing/2014/main" id="{7449265D-EE15-4AAA-8570-ACB8E6BA25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2" name="AutoShape 3" descr="(question)">
          <a:extLst>
            <a:ext uri="{FF2B5EF4-FFF2-40B4-BE49-F238E27FC236}">
              <a16:creationId xmlns:a16="http://schemas.microsoft.com/office/drawing/2014/main" id="{48266425-3C24-44EA-9352-DBCA38EBED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3" name="AutoShape 3" descr="(question)">
          <a:extLst>
            <a:ext uri="{FF2B5EF4-FFF2-40B4-BE49-F238E27FC236}">
              <a16:creationId xmlns:a16="http://schemas.microsoft.com/office/drawing/2014/main" id="{9514BCE3-64EE-46FD-9C26-F3AF679F0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4" name="AutoShape 3" descr="(question)">
          <a:extLst>
            <a:ext uri="{FF2B5EF4-FFF2-40B4-BE49-F238E27FC236}">
              <a16:creationId xmlns:a16="http://schemas.microsoft.com/office/drawing/2014/main" id="{A878BDD0-BF9A-4616-8734-24521F9DB8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5" name="AutoShape 3" descr="(question)">
          <a:extLst>
            <a:ext uri="{FF2B5EF4-FFF2-40B4-BE49-F238E27FC236}">
              <a16:creationId xmlns:a16="http://schemas.microsoft.com/office/drawing/2014/main" id="{E3D0482D-BB8E-4BA2-A65D-154B66582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6" name="AutoShape 3" descr="(question)">
          <a:extLst>
            <a:ext uri="{FF2B5EF4-FFF2-40B4-BE49-F238E27FC236}">
              <a16:creationId xmlns:a16="http://schemas.microsoft.com/office/drawing/2014/main" id="{435F0BD1-C556-4226-9402-C5273AA2CA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7" name="AutoShape 3" descr="(question)">
          <a:extLst>
            <a:ext uri="{FF2B5EF4-FFF2-40B4-BE49-F238E27FC236}">
              <a16:creationId xmlns:a16="http://schemas.microsoft.com/office/drawing/2014/main" id="{460764C7-C7F9-424D-AB31-8CC2DB9BB3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8" name="AutoShape 3" descr="(question)">
          <a:extLst>
            <a:ext uri="{FF2B5EF4-FFF2-40B4-BE49-F238E27FC236}">
              <a16:creationId xmlns:a16="http://schemas.microsoft.com/office/drawing/2014/main" id="{7E2F245C-F0FD-4B45-80E9-9FD1832684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79" name="AutoShape 3" descr="(question)">
          <a:extLst>
            <a:ext uri="{FF2B5EF4-FFF2-40B4-BE49-F238E27FC236}">
              <a16:creationId xmlns:a16="http://schemas.microsoft.com/office/drawing/2014/main" id="{34E4B891-2FEE-4DE8-AC66-BAB82E894A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0" name="AutoShape 3" descr="(question)">
          <a:extLst>
            <a:ext uri="{FF2B5EF4-FFF2-40B4-BE49-F238E27FC236}">
              <a16:creationId xmlns:a16="http://schemas.microsoft.com/office/drawing/2014/main" id="{A4EA4F5E-DAB0-45F1-A307-09E19270D3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1" name="AutoShape 3" descr="(question)">
          <a:extLst>
            <a:ext uri="{FF2B5EF4-FFF2-40B4-BE49-F238E27FC236}">
              <a16:creationId xmlns:a16="http://schemas.microsoft.com/office/drawing/2014/main" id="{45153EA4-F164-4092-986D-B965014225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2" name="AutoShape 3" descr="(question)">
          <a:extLst>
            <a:ext uri="{FF2B5EF4-FFF2-40B4-BE49-F238E27FC236}">
              <a16:creationId xmlns:a16="http://schemas.microsoft.com/office/drawing/2014/main" id="{09073D8B-5882-4D53-8C00-AF7CC29238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3" name="AutoShape 3" descr="(question)">
          <a:extLst>
            <a:ext uri="{FF2B5EF4-FFF2-40B4-BE49-F238E27FC236}">
              <a16:creationId xmlns:a16="http://schemas.microsoft.com/office/drawing/2014/main" id="{BB864209-BE97-4BF5-9337-ACDD3E4E1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4" name="AutoShape 3" descr="(question)">
          <a:extLst>
            <a:ext uri="{FF2B5EF4-FFF2-40B4-BE49-F238E27FC236}">
              <a16:creationId xmlns:a16="http://schemas.microsoft.com/office/drawing/2014/main" id="{361FAC17-F05D-4E6B-B953-2F3469F5E7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5" name="AutoShape 3" descr="(question)">
          <a:extLst>
            <a:ext uri="{FF2B5EF4-FFF2-40B4-BE49-F238E27FC236}">
              <a16:creationId xmlns:a16="http://schemas.microsoft.com/office/drawing/2014/main" id="{DC8CE924-937D-4E5C-849C-2889020197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6" name="AutoShape 3" descr="(question)">
          <a:extLst>
            <a:ext uri="{FF2B5EF4-FFF2-40B4-BE49-F238E27FC236}">
              <a16:creationId xmlns:a16="http://schemas.microsoft.com/office/drawing/2014/main" id="{8A3EB779-85CC-4092-952E-64AB0B8941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7" name="AutoShape 3" descr="(question)">
          <a:extLst>
            <a:ext uri="{FF2B5EF4-FFF2-40B4-BE49-F238E27FC236}">
              <a16:creationId xmlns:a16="http://schemas.microsoft.com/office/drawing/2014/main" id="{00C31687-7353-410D-A2E6-F0C0F2A49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8" name="AutoShape 3" descr="(question)">
          <a:extLst>
            <a:ext uri="{FF2B5EF4-FFF2-40B4-BE49-F238E27FC236}">
              <a16:creationId xmlns:a16="http://schemas.microsoft.com/office/drawing/2014/main" id="{890CE0F2-482C-416C-9C23-3D2B8133DF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89" name="AutoShape 3" descr="(question)">
          <a:extLst>
            <a:ext uri="{FF2B5EF4-FFF2-40B4-BE49-F238E27FC236}">
              <a16:creationId xmlns:a16="http://schemas.microsoft.com/office/drawing/2014/main" id="{37B99963-AA90-4195-B315-E1A04C3E8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0" name="AutoShape 3" descr="(question)">
          <a:extLst>
            <a:ext uri="{FF2B5EF4-FFF2-40B4-BE49-F238E27FC236}">
              <a16:creationId xmlns:a16="http://schemas.microsoft.com/office/drawing/2014/main" id="{7F277F8F-EC25-484F-8D85-3E13CF8D1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1" name="AutoShape 3" descr="(question)">
          <a:extLst>
            <a:ext uri="{FF2B5EF4-FFF2-40B4-BE49-F238E27FC236}">
              <a16:creationId xmlns:a16="http://schemas.microsoft.com/office/drawing/2014/main" id="{FFBD2D5E-2F03-4F15-AFA7-2C7B37A04D9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2" name="AutoShape 3" descr="(question)">
          <a:extLst>
            <a:ext uri="{FF2B5EF4-FFF2-40B4-BE49-F238E27FC236}">
              <a16:creationId xmlns:a16="http://schemas.microsoft.com/office/drawing/2014/main" id="{4A53655E-F6EA-43AA-AF4B-1BC413F164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3" name="AutoShape 3" descr="(question)">
          <a:extLst>
            <a:ext uri="{FF2B5EF4-FFF2-40B4-BE49-F238E27FC236}">
              <a16:creationId xmlns:a16="http://schemas.microsoft.com/office/drawing/2014/main" id="{6EFC53B6-6D33-44ED-BCFA-0A4415E93C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4" name="AutoShape 3" descr="(question)">
          <a:extLst>
            <a:ext uri="{FF2B5EF4-FFF2-40B4-BE49-F238E27FC236}">
              <a16:creationId xmlns:a16="http://schemas.microsoft.com/office/drawing/2014/main" id="{BF140748-AE2E-497A-87E5-0B2A9769B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5" name="AutoShape 3" descr="(question)">
          <a:extLst>
            <a:ext uri="{FF2B5EF4-FFF2-40B4-BE49-F238E27FC236}">
              <a16:creationId xmlns:a16="http://schemas.microsoft.com/office/drawing/2014/main" id="{10F17BC5-F592-4BCB-B0F9-95B8EC67E4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6" name="AutoShape 3" descr="(question)">
          <a:extLst>
            <a:ext uri="{FF2B5EF4-FFF2-40B4-BE49-F238E27FC236}">
              <a16:creationId xmlns:a16="http://schemas.microsoft.com/office/drawing/2014/main" id="{AD4DAB0C-0614-4FDE-B7B2-E9F08B51DC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7" name="AutoShape 3" descr="(question)">
          <a:extLst>
            <a:ext uri="{FF2B5EF4-FFF2-40B4-BE49-F238E27FC236}">
              <a16:creationId xmlns:a16="http://schemas.microsoft.com/office/drawing/2014/main" id="{92A768EC-DB39-4457-9D04-17E30DB35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8" name="AutoShape 3" descr="(question)">
          <a:extLst>
            <a:ext uri="{FF2B5EF4-FFF2-40B4-BE49-F238E27FC236}">
              <a16:creationId xmlns:a16="http://schemas.microsoft.com/office/drawing/2014/main" id="{C349C986-48E6-44B2-BBD2-062FBB10C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899" name="AutoShape 3" descr="(question)">
          <a:extLst>
            <a:ext uri="{FF2B5EF4-FFF2-40B4-BE49-F238E27FC236}">
              <a16:creationId xmlns:a16="http://schemas.microsoft.com/office/drawing/2014/main" id="{BFA692D6-2486-43F1-A2BB-07A891C7E9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0" name="AutoShape 3" descr="(question)">
          <a:extLst>
            <a:ext uri="{FF2B5EF4-FFF2-40B4-BE49-F238E27FC236}">
              <a16:creationId xmlns:a16="http://schemas.microsoft.com/office/drawing/2014/main" id="{09F87130-3B39-4769-89A4-523A455BDD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1" name="AutoShape 3" descr="(question)">
          <a:extLst>
            <a:ext uri="{FF2B5EF4-FFF2-40B4-BE49-F238E27FC236}">
              <a16:creationId xmlns:a16="http://schemas.microsoft.com/office/drawing/2014/main" id="{F87D8C08-7964-4127-9739-263EE4E0C3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2" name="AutoShape 3" descr="(question)">
          <a:extLst>
            <a:ext uri="{FF2B5EF4-FFF2-40B4-BE49-F238E27FC236}">
              <a16:creationId xmlns:a16="http://schemas.microsoft.com/office/drawing/2014/main" id="{3E89C00E-8FB7-4016-AD95-F39DF90AFB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3" name="AutoShape 3" descr="(question)">
          <a:extLst>
            <a:ext uri="{FF2B5EF4-FFF2-40B4-BE49-F238E27FC236}">
              <a16:creationId xmlns:a16="http://schemas.microsoft.com/office/drawing/2014/main" id="{35557036-340E-4BB4-B5A7-956AFA736A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4" name="AutoShape 3" descr="(question)">
          <a:extLst>
            <a:ext uri="{FF2B5EF4-FFF2-40B4-BE49-F238E27FC236}">
              <a16:creationId xmlns:a16="http://schemas.microsoft.com/office/drawing/2014/main" id="{D1D4C6EF-DEFD-4764-B39E-4FC58D8B5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5" name="AutoShape 3" descr="(question)">
          <a:extLst>
            <a:ext uri="{FF2B5EF4-FFF2-40B4-BE49-F238E27FC236}">
              <a16:creationId xmlns:a16="http://schemas.microsoft.com/office/drawing/2014/main" id="{33ECFD79-6CC9-4771-9216-CBC03C69E1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6" name="AutoShape 3" descr="(question)">
          <a:extLst>
            <a:ext uri="{FF2B5EF4-FFF2-40B4-BE49-F238E27FC236}">
              <a16:creationId xmlns:a16="http://schemas.microsoft.com/office/drawing/2014/main" id="{DB569EC0-8CB7-4ECB-8995-960234E21ED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7" name="AutoShape 3" descr="(question)">
          <a:extLst>
            <a:ext uri="{FF2B5EF4-FFF2-40B4-BE49-F238E27FC236}">
              <a16:creationId xmlns:a16="http://schemas.microsoft.com/office/drawing/2014/main" id="{7B92DAE1-E950-4195-AF71-36AF35796B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8" name="AutoShape 3" descr="(question)">
          <a:extLst>
            <a:ext uri="{FF2B5EF4-FFF2-40B4-BE49-F238E27FC236}">
              <a16:creationId xmlns:a16="http://schemas.microsoft.com/office/drawing/2014/main" id="{13A3C69A-16EE-4FCB-9F14-777833BFA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09" name="AutoShape 3" descr="(question)">
          <a:extLst>
            <a:ext uri="{FF2B5EF4-FFF2-40B4-BE49-F238E27FC236}">
              <a16:creationId xmlns:a16="http://schemas.microsoft.com/office/drawing/2014/main" id="{3F9D8F6E-F421-4282-8FB2-1B98ED730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0" name="AutoShape 3" descr="(question)">
          <a:extLst>
            <a:ext uri="{FF2B5EF4-FFF2-40B4-BE49-F238E27FC236}">
              <a16:creationId xmlns:a16="http://schemas.microsoft.com/office/drawing/2014/main" id="{485E1DDD-B5FF-4738-AEA7-24E399E8AB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1" name="AutoShape 3" descr="(question)">
          <a:extLst>
            <a:ext uri="{FF2B5EF4-FFF2-40B4-BE49-F238E27FC236}">
              <a16:creationId xmlns:a16="http://schemas.microsoft.com/office/drawing/2014/main" id="{2319B22E-CFC6-43C9-A88B-CBEAAB1A2D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2" name="AutoShape 3" descr="(question)">
          <a:extLst>
            <a:ext uri="{FF2B5EF4-FFF2-40B4-BE49-F238E27FC236}">
              <a16:creationId xmlns:a16="http://schemas.microsoft.com/office/drawing/2014/main" id="{5EAD97F0-641C-459C-86F3-A07C6BD79C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3" name="AutoShape 3" descr="(question)">
          <a:extLst>
            <a:ext uri="{FF2B5EF4-FFF2-40B4-BE49-F238E27FC236}">
              <a16:creationId xmlns:a16="http://schemas.microsoft.com/office/drawing/2014/main" id="{BB6B56D0-55B5-400E-8598-4099737C4F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914" name="AutoShape 3" descr="(question)">
          <a:extLst>
            <a:ext uri="{FF2B5EF4-FFF2-40B4-BE49-F238E27FC236}">
              <a16:creationId xmlns:a16="http://schemas.microsoft.com/office/drawing/2014/main" id="{F17F0E63-0315-4619-86FD-F8B20C6FDF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5" name="AutoShape 3" descr="(question)">
          <a:extLst>
            <a:ext uri="{FF2B5EF4-FFF2-40B4-BE49-F238E27FC236}">
              <a16:creationId xmlns:a16="http://schemas.microsoft.com/office/drawing/2014/main" id="{8F3C676B-9696-4520-A8D6-AAF1397A6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6" name="AutoShape 3" descr="(question)">
          <a:extLst>
            <a:ext uri="{FF2B5EF4-FFF2-40B4-BE49-F238E27FC236}">
              <a16:creationId xmlns:a16="http://schemas.microsoft.com/office/drawing/2014/main" id="{DE28DBB8-69E4-48A2-AABF-06796EC671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7" name="AutoShape 3" descr="(question)">
          <a:extLst>
            <a:ext uri="{FF2B5EF4-FFF2-40B4-BE49-F238E27FC236}">
              <a16:creationId xmlns:a16="http://schemas.microsoft.com/office/drawing/2014/main" id="{439EBF74-5C77-440D-B434-DB19031F56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8" name="AutoShape 3" descr="(question)">
          <a:extLst>
            <a:ext uri="{FF2B5EF4-FFF2-40B4-BE49-F238E27FC236}">
              <a16:creationId xmlns:a16="http://schemas.microsoft.com/office/drawing/2014/main" id="{BCBD8B86-6D8A-4612-9906-00F6DDD9DD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19" name="AutoShape 3" descr="(question)">
          <a:extLst>
            <a:ext uri="{FF2B5EF4-FFF2-40B4-BE49-F238E27FC236}">
              <a16:creationId xmlns:a16="http://schemas.microsoft.com/office/drawing/2014/main" id="{47509BE2-BCEA-4F8D-A05A-EBD1BE9F9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0" name="AutoShape 3" descr="(question)">
          <a:extLst>
            <a:ext uri="{FF2B5EF4-FFF2-40B4-BE49-F238E27FC236}">
              <a16:creationId xmlns:a16="http://schemas.microsoft.com/office/drawing/2014/main" id="{BC029EB7-C539-44D1-A749-EAEBEF44AA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1" name="AutoShape 3" descr="(question)">
          <a:extLst>
            <a:ext uri="{FF2B5EF4-FFF2-40B4-BE49-F238E27FC236}">
              <a16:creationId xmlns:a16="http://schemas.microsoft.com/office/drawing/2014/main" id="{B8BA92CB-B2D7-4525-82C4-C2AF1F6CA9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2" name="AutoShape 3" descr="(question)">
          <a:extLst>
            <a:ext uri="{FF2B5EF4-FFF2-40B4-BE49-F238E27FC236}">
              <a16:creationId xmlns:a16="http://schemas.microsoft.com/office/drawing/2014/main" id="{DEBA4BB0-15B0-4468-9534-91AF7650D2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3" name="AutoShape 3" descr="(question)">
          <a:extLst>
            <a:ext uri="{FF2B5EF4-FFF2-40B4-BE49-F238E27FC236}">
              <a16:creationId xmlns:a16="http://schemas.microsoft.com/office/drawing/2014/main" id="{3CCFB6ED-5B8E-487D-AA23-0271C5AB68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4" name="AutoShape 3" descr="(question)">
          <a:extLst>
            <a:ext uri="{FF2B5EF4-FFF2-40B4-BE49-F238E27FC236}">
              <a16:creationId xmlns:a16="http://schemas.microsoft.com/office/drawing/2014/main" id="{99870AEF-9FD4-4E16-8626-20CD47D26F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5" name="AutoShape 3" descr="(question)">
          <a:extLst>
            <a:ext uri="{FF2B5EF4-FFF2-40B4-BE49-F238E27FC236}">
              <a16:creationId xmlns:a16="http://schemas.microsoft.com/office/drawing/2014/main" id="{9F69A53A-2D51-4A14-A8B8-BF02A2D8AE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6" name="AutoShape 3" descr="(question)">
          <a:extLst>
            <a:ext uri="{FF2B5EF4-FFF2-40B4-BE49-F238E27FC236}">
              <a16:creationId xmlns:a16="http://schemas.microsoft.com/office/drawing/2014/main" id="{E56FBD3F-2139-4DBE-ADBF-CF34A82944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7" name="AutoShape 3" descr="(question)">
          <a:extLst>
            <a:ext uri="{FF2B5EF4-FFF2-40B4-BE49-F238E27FC236}">
              <a16:creationId xmlns:a16="http://schemas.microsoft.com/office/drawing/2014/main" id="{56A06373-2400-44A6-9911-252396425A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8" name="AutoShape 3" descr="(question)">
          <a:extLst>
            <a:ext uri="{FF2B5EF4-FFF2-40B4-BE49-F238E27FC236}">
              <a16:creationId xmlns:a16="http://schemas.microsoft.com/office/drawing/2014/main" id="{903ECA49-1549-44EF-A0F5-40ED81D4A4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929" name="AutoShape 3" descr="(question)">
          <a:extLst>
            <a:ext uri="{FF2B5EF4-FFF2-40B4-BE49-F238E27FC236}">
              <a16:creationId xmlns:a16="http://schemas.microsoft.com/office/drawing/2014/main" id="{4EDD0420-F975-46E5-9213-432D8261A4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0" name="AutoShape 3" descr="(question)">
          <a:extLst>
            <a:ext uri="{FF2B5EF4-FFF2-40B4-BE49-F238E27FC236}">
              <a16:creationId xmlns:a16="http://schemas.microsoft.com/office/drawing/2014/main" id="{77FC3E11-8699-4B23-86C3-3192889D30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1" name="AutoShape 3" descr="(question)">
          <a:extLst>
            <a:ext uri="{FF2B5EF4-FFF2-40B4-BE49-F238E27FC236}">
              <a16:creationId xmlns:a16="http://schemas.microsoft.com/office/drawing/2014/main" id="{FFF53B15-4094-4EA7-A676-5BDA7D7CBB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2" name="AutoShape 3" descr="(question)">
          <a:extLst>
            <a:ext uri="{FF2B5EF4-FFF2-40B4-BE49-F238E27FC236}">
              <a16:creationId xmlns:a16="http://schemas.microsoft.com/office/drawing/2014/main" id="{3FA80F73-AC21-4FFB-929C-59AA3441C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3" name="AutoShape 3" descr="(question)">
          <a:extLst>
            <a:ext uri="{FF2B5EF4-FFF2-40B4-BE49-F238E27FC236}">
              <a16:creationId xmlns:a16="http://schemas.microsoft.com/office/drawing/2014/main" id="{2867AAD9-CA89-4972-AAFB-CB2DCC531F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4" name="AutoShape 3" descr="(question)">
          <a:extLst>
            <a:ext uri="{FF2B5EF4-FFF2-40B4-BE49-F238E27FC236}">
              <a16:creationId xmlns:a16="http://schemas.microsoft.com/office/drawing/2014/main" id="{FD92DE80-9A0F-4C86-969A-F3B3EA7F4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5" name="AutoShape 3" descr="(question)">
          <a:extLst>
            <a:ext uri="{FF2B5EF4-FFF2-40B4-BE49-F238E27FC236}">
              <a16:creationId xmlns:a16="http://schemas.microsoft.com/office/drawing/2014/main" id="{3D382614-AE15-4110-861A-886128B352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6" name="AutoShape 3" descr="(question)">
          <a:extLst>
            <a:ext uri="{FF2B5EF4-FFF2-40B4-BE49-F238E27FC236}">
              <a16:creationId xmlns:a16="http://schemas.microsoft.com/office/drawing/2014/main" id="{99245654-D630-4EAF-AB71-E47474EEA3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7" name="AutoShape 3" descr="(question)">
          <a:extLst>
            <a:ext uri="{FF2B5EF4-FFF2-40B4-BE49-F238E27FC236}">
              <a16:creationId xmlns:a16="http://schemas.microsoft.com/office/drawing/2014/main" id="{F2099952-8538-43F9-9C20-0902E82218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8" name="AutoShape 3" descr="(question)">
          <a:extLst>
            <a:ext uri="{FF2B5EF4-FFF2-40B4-BE49-F238E27FC236}">
              <a16:creationId xmlns:a16="http://schemas.microsoft.com/office/drawing/2014/main" id="{B10898B8-ACA3-4FBA-B0BC-B84A759B27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39" name="AutoShape 3" descr="(question)">
          <a:extLst>
            <a:ext uri="{FF2B5EF4-FFF2-40B4-BE49-F238E27FC236}">
              <a16:creationId xmlns:a16="http://schemas.microsoft.com/office/drawing/2014/main" id="{D860F9E0-BCAC-4C6C-846B-6FFF5740E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0" name="AutoShape 3" descr="(question)">
          <a:extLst>
            <a:ext uri="{FF2B5EF4-FFF2-40B4-BE49-F238E27FC236}">
              <a16:creationId xmlns:a16="http://schemas.microsoft.com/office/drawing/2014/main" id="{BC19F1B8-2327-4D05-A8A9-1BD7F198D7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1" name="AutoShape 3" descr="(question)">
          <a:extLst>
            <a:ext uri="{FF2B5EF4-FFF2-40B4-BE49-F238E27FC236}">
              <a16:creationId xmlns:a16="http://schemas.microsoft.com/office/drawing/2014/main" id="{34EEC267-A4FE-40C0-A464-406D24A101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2" name="AutoShape 3" descr="(question)">
          <a:extLst>
            <a:ext uri="{FF2B5EF4-FFF2-40B4-BE49-F238E27FC236}">
              <a16:creationId xmlns:a16="http://schemas.microsoft.com/office/drawing/2014/main" id="{1C584F34-3531-4061-B4CC-D1E955229F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3" name="AutoShape 3" descr="(question)">
          <a:extLst>
            <a:ext uri="{FF2B5EF4-FFF2-40B4-BE49-F238E27FC236}">
              <a16:creationId xmlns:a16="http://schemas.microsoft.com/office/drawing/2014/main" id="{EB4C45FA-EBB4-4057-B7D2-43213C8479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944" name="AutoShape 3" descr="(question)">
          <a:extLst>
            <a:ext uri="{FF2B5EF4-FFF2-40B4-BE49-F238E27FC236}">
              <a16:creationId xmlns:a16="http://schemas.microsoft.com/office/drawing/2014/main" id="{FBA405C9-759B-4518-AEBA-50BCBB9B3A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5" name="AutoShape 3" descr="(question)">
          <a:extLst>
            <a:ext uri="{FF2B5EF4-FFF2-40B4-BE49-F238E27FC236}">
              <a16:creationId xmlns:a16="http://schemas.microsoft.com/office/drawing/2014/main" id="{9F214EF1-91E7-4553-B27E-9B7CB8BC6D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6" name="AutoShape 3" descr="(question)">
          <a:extLst>
            <a:ext uri="{FF2B5EF4-FFF2-40B4-BE49-F238E27FC236}">
              <a16:creationId xmlns:a16="http://schemas.microsoft.com/office/drawing/2014/main" id="{454459A1-C8B0-4378-B0F4-D6DC3A395C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7" name="AutoShape 3" descr="(question)">
          <a:extLst>
            <a:ext uri="{FF2B5EF4-FFF2-40B4-BE49-F238E27FC236}">
              <a16:creationId xmlns:a16="http://schemas.microsoft.com/office/drawing/2014/main" id="{25F1CAFE-EEA8-4344-9834-0568B3C339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8" name="AutoShape 3" descr="(question)">
          <a:extLst>
            <a:ext uri="{FF2B5EF4-FFF2-40B4-BE49-F238E27FC236}">
              <a16:creationId xmlns:a16="http://schemas.microsoft.com/office/drawing/2014/main" id="{3A586F0A-1866-4F2A-88C0-CFACCA08D7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49" name="AutoShape 3" descr="(question)">
          <a:extLst>
            <a:ext uri="{FF2B5EF4-FFF2-40B4-BE49-F238E27FC236}">
              <a16:creationId xmlns:a16="http://schemas.microsoft.com/office/drawing/2014/main" id="{509858C0-0AEA-40F7-AF63-F4F7108DA7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0" name="AutoShape 3" descr="(question)">
          <a:extLst>
            <a:ext uri="{FF2B5EF4-FFF2-40B4-BE49-F238E27FC236}">
              <a16:creationId xmlns:a16="http://schemas.microsoft.com/office/drawing/2014/main" id="{73C8CB26-F8B6-4324-9D3B-3E12363C2B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1" name="AutoShape 3" descr="(question)">
          <a:extLst>
            <a:ext uri="{FF2B5EF4-FFF2-40B4-BE49-F238E27FC236}">
              <a16:creationId xmlns:a16="http://schemas.microsoft.com/office/drawing/2014/main" id="{E56D761F-C786-4324-8B6F-84C48CE4DE5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2" name="AutoShape 3" descr="(question)">
          <a:extLst>
            <a:ext uri="{FF2B5EF4-FFF2-40B4-BE49-F238E27FC236}">
              <a16:creationId xmlns:a16="http://schemas.microsoft.com/office/drawing/2014/main" id="{0C57976C-CC5A-4452-A553-630EBED302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3" name="AutoShape 3" descr="(question)">
          <a:extLst>
            <a:ext uri="{FF2B5EF4-FFF2-40B4-BE49-F238E27FC236}">
              <a16:creationId xmlns:a16="http://schemas.microsoft.com/office/drawing/2014/main" id="{6775C4F5-A5FE-4127-8AF2-2B33F9C06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4" name="AutoShape 3" descr="(question)">
          <a:extLst>
            <a:ext uri="{FF2B5EF4-FFF2-40B4-BE49-F238E27FC236}">
              <a16:creationId xmlns:a16="http://schemas.microsoft.com/office/drawing/2014/main" id="{04920184-42D9-41CB-871D-AD06DD861C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5" name="AutoShape 3" descr="(question)">
          <a:extLst>
            <a:ext uri="{FF2B5EF4-FFF2-40B4-BE49-F238E27FC236}">
              <a16:creationId xmlns:a16="http://schemas.microsoft.com/office/drawing/2014/main" id="{E9CB3898-1EC5-4499-AE51-A1444FE25C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6" name="AutoShape 3" descr="(question)">
          <a:extLst>
            <a:ext uri="{FF2B5EF4-FFF2-40B4-BE49-F238E27FC236}">
              <a16:creationId xmlns:a16="http://schemas.microsoft.com/office/drawing/2014/main" id="{F1C8970D-70C7-4170-B23E-6084F17869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7" name="AutoShape 3" descr="(question)">
          <a:extLst>
            <a:ext uri="{FF2B5EF4-FFF2-40B4-BE49-F238E27FC236}">
              <a16:creationId xmlns:a16="http://schemas.microsoft.com/office/drawing/2014/main" id="{5C2A80F1-F179-4551-9B8D-EB21F9D9A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8" name="AutoShape 3" descr="(question)">
          <a:extLst>
            <a:ext uri="{FF2B5EF4-FFF2-40B4-BE49-F238E27FC236}">
              <a16:creationId xmlns:a16="http://schemas.microsoft.com/office/drawing/2014/main" id="{4D7D3C36-78D7-4161-AD0C-7D252C9A4A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59" name="AutoShape 3" descr="(question)">
          <a:extLst>
            <a:ext uri="{FF2B5EF4-FFF2-40B4-BE49-F238E27FC236}">
              <a16:creationId xmlns:a16="http://schemas.microsoft.com/office/drawing/2014/main" id="{0A3B6D43-26C0-4749-9718-830ED2AF62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0" name="AutoShape 3" descr="(question)">
          <a:extLst>
            <a:ext uri="{FF2B5EF4-FFF2-40B4-BE49-F238E27FC236}">
              <a16:creationId xmlns:a16="http://schemas.microsoft.com/office/drawing/2014/main" id="{712D2B4F-D51C-4D7A-A0F2-D72EFA8286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1" name="AutoShape 3" descr="(question)">
          <a:extLst>
            <a:ext uri="{FF2B5EF4-FFF2-40B4-BE49-F238E27FC236}">
              <a16:creationId xmlns:a16="http://schemas.microsoft.com/office/drawing/2014/main" id="{B4AAB7C3-A3E5-4167-BD84-8C2553BBB2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2" name="AutoShape 3" descr="(question)">
          <a:extLst>
            <a:ext uri="{FF2B5EF4-FFF2-40B4-BE49-F238E27FC236}">
              <a16:creationId xmlns:a16="http://schemas.microsoft.com/office/drawing/2014/main" id="{468B5B91-8D90-4CC5-A1E0-823814C45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3" name="AutoShape 3" descr="(question)">
          <a:extLst>
            <a:ext uri="{FF2B5EF4-FFF2-40B4-BE49-F238E27FC236}">
              <a16:creationId xmlns:a16="http://schemas.microsoft.com/office/drawing/2014/main" id="{C46106D5-57B9-41EC-B8CA-DBCCFE265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4" name="AutoShape 3" descr="(question)">
          <a:extLst>
            <a:ext uri="{FF2B5EF4-FFF2-40B4-BE49-F238E27FC236}">
              <a16:creationId xmlns:a16="http://schemas.microsoft.com/office/drawing/2014/main" id="{D7216774-30D3-40C3-AB9D-E208C7B4187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5" name="AutoShape 3" descr="(question)">
          <a:extLst>
            <a:ext uri="{FF2B5EF4-FFF2-40B4-BE49-F238E27FC236}">
              <a16:creationId xmlns:a16="http://schemas.microsoft.com/office/drawing/2014/main" id="{1B8D02C0-556E-4DE2-8163-B82EB6ABA7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6" name="AutoShape 3" descr="(question)">
          <a:extLst>
            <a:ext uri="{FF2B5EF4-FFF2-40B4-BE49-F238E27FC236}">
              <a16:creationId xmlns:a16="http://schemas.microsoft.com/office/drawing/2014/main" id="{006F4A60-6C93-404E-B63A-808FA8491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7" name="AutoShape 3" descr="(question)">
          <a:extLst>
            <a:ext uri="{FF2B5EF4-FFF2-40B4-BE49-F238E27FC236}">
              <a16:creationId xmlns:a16="http://schemas.microsoft.com/office/drawing/2014/main" id="{456E3412-89A6-4068-82E3-D2AEA5777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8" name="AutoShape 3" descr="(question)">
          <a:extLst>
            <a:ext uri="{FF2B5EF4-FFF2-40B4-BE49-F238E27FC236}">
              <a16:creationId xmlns:a16="http://schemas.microsoft.com/office/drawing/2014/main" id="{BBE1636D-0184-4444-86DE-6B9E9287E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69" name="AutoShape 3" descr="(question)">
          <a:extLst>
            <a:ext uri="{FF2B5EF4-FFF2-40B4-BE49-F238E27FC236}">
              <a16:creationId xmlns:a16="http://schemas.microsoft.com/office/drawing/2014/main" id="{FF1C4A4D-DD55-4966-9BB0-FB31E6A9D0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0" name="AutoShape 3" descr="(question)">
          <a:extLst>
            <a:ext uri="{FF2B5EF4-FFF2-40B4-BE49-F238E27FC236}">
              <a16:creationId xmlns:a16="http://schemas.microsoft.com/office/drawing/2014/main" id="{090FCFE7-8E67-46A5-8D43-94DBF76E79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1" name="AutoShape 3" descr="(question)">
          <a:extLst>
            <a:ext uri="{FF2B5EF4-FFF2-40B4-BE49-F238E27FC236}">
              <a16:creationId xmlns:a16="http://schemas.microsoft.com/office/drawing/2014/main" id="{657030CB-BF37-476A-A3D8-DE2DB7A773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2" name="AutoShape 3" descr="(question)">
          <a:extLst>
            <a:ext uri="{FF2B5EF4-FFF2-40B4-BE49-F238E27FC236}">
              <a16:creationId xmlns:a16="http://schemas.microsoft.com/office/drawing/2014/main" id="{D20D9558-38B9-4667-87C5-51DE26FF1F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3" name="AutoShape 3" descr="(question)">
          <a:extLst>
            <a:ext uri="{FF2B5EF4-FFF2-40B4-BE49-F238E27FC236}">
              <a16:creationId xmlns:a16="http://schemas.microsoft.com/office/drawing/2014/main" id="{B3D9CF0B-108D-489B-9EC2-2511B1F0C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4" name="AutoShape 3" descr="(question)">
          <a:extLst>
            <a:ext uri="{FF2B5EF4-FFF2-40B4-BE49-F238E27FC236}">
              <a16:creationId xmlns:a16="http://schemas.microsoft.com/office/drawing/2014/main" id="{C928C22C-73EC-4B41-99F8-92C1C8992E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5" name="AutoShape 3" descr="(question)">
          <a:extLst>
            <a:ext uri="{FF2B5EF4-FFF2-40B4-BE49-F238E27FC236}">
              <a16:creationId xmlns:a16="http://schemas.microsoft.com/office/drawing/2014/main" id="{8674E613-7D2D-4709-9C99-4A9B3A1F85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6" name="AutoShape 3" descr="(question)">
          <a:extLst>
            <a:ext uri="{FF2B5EF4-FFF2-40B4-BE49-F238E27FC236}">
              <a16:creationId xmlns:a16="http://schemas.microsoft.com/office/drawing/2014/main" id="{3104E2EC-4B54-437B-88F5-44055D666C9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7" name="AutoShape 3" descr="(question)">
          <a:extLst>
            <a:ext uri="{FF2B5EF4-FFF2-40B4-BE49-F238E27FC236}">
              <a16:creationId xmlns:a16="http://schemas.microsoft.com/office/drawing/2014/main" id="{3B07BEEE-079D-486C-9437-34FB876B2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8" name="AutoShape 3" descr="(question)">
          <a:extLst>
            <a:ext uri="{FF2B5EF4-FFF2-40B4-BE49-F238E27FC236}">
              <a16:creationId xmlns:a16="http://schemas.microsoft.com/office/drawing/2014/main" id="{7A834186-C210-43F2-BCE6-467F50CAC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79" name="AutoShape 3" descr="(question)">
          <a:extLst>
            <a:ext uri="{FF2B5EF4-FFF2-40B4-BE49-F238E27FC236}">
              <a16:creationId xmlns:a16="http://schemas.microsoft.com/office/drawing/2014/main" id="{F151C9A6-EF93-4EED-A38B-E6EE80076F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0" name="AutoShape 3" descr="(question)">
          <a:extLst>
            <a:ext uri="{FF2B5EF4-FFF2-40B4-BE49-F238E27FC236}">
              <a16:creationId xmlns:a16="http://schemas.microsoft.com/office/drawing/2014/main" id="{7D3AE623-92D2-4768-895D-9B587FE2E0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1" name="AutoShape 3" descr="(question)">
          <a:extLst>
            <a:ext uri="{FF2B5EF4-FFF2-40B4-BE49-F238E27FC236}">
              <a16:creationId xmlns:a16="http://schemas.microsoft.com/office/drawing/2014/main" id="{799E3E35-C294-479C-ADF5-079D330BA0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2" name="AutoShape 3" descr="(question)">
          <a:extLst>
            <a:ext uri="{FF2B5EF4-FFF2-40B4-BE49-F238E27FC236}">
              <a16:creationId xmlns:a16="http://schemas.microsoft.com/office/drawing/2014/main" id="{D9222ABF-3C81-4910-B8A8-73434D282A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3" name="AutoShape 3" descr="(question)">
          <a:extLst>
            <a:ext uri="{FF2B5EF4-FFF2-40B4-BE49-F238E27FC236}">
              <a16:creationId xmlns:a16="http://schemas.microsoft.com/office/drawing/2014/main" id="{7AE1DA96-82AC-439A-9230-7464B27C08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4" name="AutoShape 3" descr="(question)">
          <a:extLst>
            <a:ext uri="{FF2B5EF4-FFF2-40B4-BE49-F238E27FC236}">
              <a16:creationId xmlns:a16="http://schemas.microsoft.com/office/drawing/2014/main" id="{E722BB48-4633-4BE5-A55E-E2B07CE5F7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5" name="AutoShape 3" descr="(question)">
          <a:extLst>
            <a:ext uri="{FF2B5EF4-FFF2-40B4-BE49-F238E27FC236}">
              <a16:creationId xmlns:a16="http://schemas.microsoft.com/office/drawing/2014/main" id="{F9015197-EFAF-4A40-A6E9-44581D110F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6" name="AutoShape 3" descr="(question)">
          <a:extLst>
            <a:ext uri="{FF2B5EF4-FFF2-40B4-BE49-F238E27FC236}">
              <a16:creationId xmlns:a16="http://schemas.microsoft.com/office/drawing/2014/main" id="{BF5C3C28-A89F-47D0-9A0E-426B205983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7" name="AutoShape 3" descr="(question)">
          <a:extLst>
            <a:ext uri="{FF2B5EF4-FFF2-40B4-BE49-F238E27FC236}">
              <a16:creationId xmlns:a16="http://schemas.microsoft.com/office/drawing/2014/main" id="{68610C9C-726E-4134-89BB-09BCDEB3E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8" name="AutoShape 3" descr="(question)">
          <a:extLst>
            <a:ext uri="{FF2B5EF4-FFF2-40B4-BE49-F238E27FC236}">
              <a16:creationId xmlns:a16="http://schemas.microsoft.com/office/drawing/2014/main" id="{9437941F-E34B-4371-86F2-FCD27BB042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989" name="AutoShape 3" descr="(question)">
          <a:extLst>
            <a:ext uri="{FF2B5EF4-FFF2-40B4-BE49-F238E27FC236}">
              <a16:creationId xmlns:a16="http://schemas.microsoft.com/office/drawing/2014/main" id="{FD8B8F9D-3139-488D-9309-804169F9B7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0" name="AutoShape 3" descr="(question)">
          <a:extLst>
            <a:ext uri="{FF2B5EF4-FFF2-40B4-BE49-F238E27FC236}">
              <a16:creationId xmlns:a16="http://schemas.microsoft.com/office/drawing/2014/main" id="{4660EBD7-4946-436A-8E3D-3FBC573759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1" name="AutoShape 3" descr="(question)">
          <a:extLst>
            <a:ext uri="{FF2B5EF4-FFF2-40B4-BE49-F238E27FC236}">
              <a16:creationId xmlns:a16="http://schemas.microsoft.com/office/drawing/2014/main" id="{7FA4AA83-2AE8-42FF-93AF-C13A7F31BF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2" name="AutoShape 3" descr="(question)">
          <a:extLst>
            <a:ext uri="{FF2B5EF4-FFF2-40B4-BE49-F238E27FC236}">
              <a16:creationId xmlns:a16="http://schemas.microsoft.com/office/drawing/2014/main" id="{8C7A94EA-B6E5-4301-845F-7F630919E5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3" name="AutoShape 3" descr="(question)">
          <a:extLst>
            <a:ext uri="{FF2B5EF4-FFF2-40B4-BE49-F238E27FC236}">
              <a16:creationId xmlns:a16="http://schemas.microsoft.com/office/drawing/2014/main" id="{91FFC9B7-4D16-404A-BD48-FBA0B50406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4" name="AutoShape 3" descr="(question)">
          <a:extLst>
            <a:ext uri="{FF2B5EF4-FFF2-40B4-BE49-F238E27FC236}">
              <a16:creationId xmlns:a16="http://schemas.microsoft.com/office/drawing/2014/main" id="{A49F3337-F6D1-48E5-AE67-4EEB1E1461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5" name="AutoShape 3" descr="(question)">
          <a:extLst>
            <a:ext uri="{FF2B5EF4-FFF2-40B4-BE49-F238E27FC236}">
              <a16:creationId xmlns:a16="http://schemas.microsoft.com/office/drawing/2014/main" id="{701B3A3C-0117-478D-B2BC-50A3C98620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6" name="AutoShape 3" descr="(question)">
          <a:extLst>
            <a:ext uri="{FF2B5EF4-FFF2-40B4-BE49-F238E27FC236}">
              <a16:creationId xmlns:a16="http://schemas.microsoft.com/office/drawing/2014/main" id="{196E3D36-19E3-4A1F-AFBE-FF3E2845E50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7" name="AutoShape 3" descr="(question)">
          <a:extLst>
            <a:ext uri="{FF2B5EF4-FFF2-40B4-BE49-F238E27FC236}">
              <a16:creationId xmlns:a16="http://schemas.microsoft.com/office/drawing/2014/main" id="{FC79FA1E-410F-419C-B019-2C16ABC868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8" name="AutoShape 3" descr="(question)">
          <a:extLst>
            <a:ext uri="{FF2B5EF4-FFF2-40B4-BE49-F238E27FC236}">
              <a16:creationId xmlns:a16="http://schemas.microsoft.com/office/drawing/2014/main" id="{39C0B283-1D31-4674-B9C1-D3268B6917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999" name="AutoShape 3" descr="(question)">
          <a:extLst>
            <a:ext uri="{FF2B5EF4-FFF2-40B4-BE49-F238E27FC236}">
              <a16:creationId xmlns:a16="http://schemas.microsoft.com/office/drawing/2014/main" id="{38695E74-6B92-4D3B-BAB7-87AFFC70B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0" name="AutoShape 3" descr="(question)">
          <a:extLst>
            <a:ext uri="{FF2B5EF4-FFF2-40B4-BE49-F238E27FC236}">
              <a16:creationId xmlns:a16="http://schemas.microsoft.com/office/drawing/2014/main" id="{979F19C7-2247-46FB-896B-BB73A8FC5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1" name="AutoShape 3" descr="(question)">
          <a:extLst>
            <a:ext uri="{FF2B5EF4-FFF2-40B4-BE49-F238E27FC236}">
              <a16:creationId xmlns:a16="http://schemas.microsoft.com/office/drawing/2014/main" id="{BB198ACE-1B06-41B7-8341-2F6DAE87FF4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2" name="AutoShape 3" descr="(question)">
          <a:extLst>
            <a:ext uri="{FF2B5EF4-FFF2-40B4-BE49-F238E27FC236}">
              <a16:creationId xmlns:a16="http://schemas.microsoft.com/office/drawing/2014/main" id="{2DBB79EA-4B14-466D-9F29-738D77F3A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3" name="AutoShape 3" descr="(question)">
          <a:extLst>
            <a:ext uri="{FF2B5EF4-FFF2-40B4-BE49-F238E27FC236}">
              <a16:creationId xmlns:a16="http://schemas.microsoft.com/office/drawing/2014/main" id="{7DDF70C5-9386-45BF-8070-A0576A8C03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4" name="AutoShape 3" descr="(question)">
          <a:extLst>
            <a:ext uri="{FF2B5EF4-FFF2-40B4-BE49-F238E27FC236}">
              <a16:creationId xmlns:a16="http://schemas.microsoft.com/office/drawing/2014/main" id="{5798E979-627E-463C-81E2-DF6EFFC53D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5" name="AutoShape 3" descr="(question)">
          <a:extLst>
            <a:ext uri="{FF2B5EF4-FFF2-40B4-BE49-F238E27FC236}">
              <a16:creationId xmlns:a16="http://schemas.microsoft.com/office/drawing/2014/main" id="{7865CA23-57FA-4D44-9DE1-C434359139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6" name="AutoShape 3" descr="(question)">
          <a:extLst>
            <a:ext uri="{FF2B5EF4-FFF2-40B4-BE49-F238E27FC236}">
              <a16:creationId xmlns:a16="http://schemas.microsoft.com/office/drawing/2014/main" id="{10961822-909A-44AA-81DD-A5A2F11659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7" name="AutoShape 3" descr="(question)">
          <a:extLst>
            <a:ext uri="{FF2B5EF4-FFF2-40B4-BE49-F238E27FC236}">
              <a16:creationId xmlns:a16="http://schemas.microsoft.com/office/drawing/2014/main" id="{D48EFDA3-9D92-4C28-B073-6EB3FD60FB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8" name="AutoShape 3" descr="(question)">
          <a:extLst>
            <a:ext uri="{FF2B5EF4-FFF2-40B4-BE49-F238E27FC236}">
              <a16:creationId xmlns:a16="http://schemas.microsoft.com/office/drawing/2014/main" id="{22BE3810-A29F-49A4-AEB8-EEE569CAF2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09" name="AutoShape 3" descr="(question)">
          <a:extLst>
            <a:ext uri="{FF2B5EF4-FFF2-40B4-BE49-F238E27FC236}">
              <a16:creationId xmlns:a16="http://schemas.microsoft.com/office/drawing/2014/main" id="{36A1C761-3D7F-4B41-B6B3-2262C65A14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0" name="AutoShape 3" descr="(question)">
          <a:extLst>
            <a:ext uri="{FF2B5EF4-FFF2-40B4-BE49-F238E27FC236}">
              <a16:creationId xmlns:a16="http://schemas.microsoft.com/office/drawing/2014/main" id="{86401824-002B-4C6C-9681-1862A90594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1" name="AutoShape 3" descr="(question)">
          <a:extLst>
            <a:ext uri="{FF2B5EF4-FFF2-40B4-BE49-F238E27FC236}">
              <a16:creationId xmlns:a16="http://schemas.microsoft.com/office/drawing/2014/main" id="{5E870945-0AAB-4A0F-8BC0-494A79AD5A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2" name="AutoShape 3" descr="(question)">
          <a:extLst>
            <a:ext uri="{FF2B5EF4-FFF2-40B4-BE49-F238E27FC236}">
              <a16:creationId xmlns:a16="http://schemas.microsoft.com/office/drawing/2014/main" id="{27423275-A3BF-4329-A895-D6D5688CB9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3" name="AutoShape 3" descr="(question)">
          <a:extLst>
            <a:ext uri="{FF2B5EF4-FFF2-40B4-BE49-F238E27FC236}">
              <a16:creationId xmlns:a16="http://schemas.microsoft.com/office/drawing/2014/main" id="{FD712299-A532-4B43-8D0F-1F44B3AB88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4" name="AutoShape 3" descr="(question)">
          <a:extLst>
            <a:ext uri="{FF2B5EF4-FFF2-40B4-BE49-F238E27FC236}">
              <a16:creationId xmlns:a16="http://schemas.microsoft.com/office/drawing/2014/main" id="{20899A83-74AD-4BC4-B941-1DAD595151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5" name="AutoShape 3" descr="(question)">
          <a:extLst>
            <a:ext uri="{FF2B5EF4-FFF2-40B4-BE49-F238E27FC236}">
              <a16:creationId xmlns:a16="http://schemas.microsoft.com/office/drawing/2014/main" id="{65B5B541-1F90-4E6C-A818-4CC982EFBF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6" name="AutoShape 3" descr="(question)">
          <a:extLst>
            <a:ext uri="{FF2B5EF4-FFF2-40B4-BE49-F238E27FC236}">
              <a16:creationId xmlns:a16="http://schemas.microsoft.com/office/drawing/2014/main" id="{441DD9A5-30B3-46F6-81BA-86DA674F768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7" name="AutoShape 3" descr="(question)">
          <a:extLst>
            <a:ext uri="{FF2B5EF4-FFF2-40B4-BE49-F238E27FC236}">
              <a16:creationId xmlns:a16="http://schemas.microsoft.com/office/drawing/2014/main" id="{7517AD2A-79DB-4B70-B413-787E4D9CED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8" name="AutoShape 3" descr="(question)">
          <a:extLst>
            <a:ext uri="{FF2B5EF4-FFF2-40B4-BE49-F238E27FC236}">
              <a16:creationId xmlns:a16="http://schemas.microsoft.com/office/drawing/2014/main" id="{94EB65A1-A74D-41FA-AA1B-169C1CFA12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19" name="AutoShape 3" descr="(question)">
          <a:extLst>
            <a:ext uri="{FF2B5EF4-FFF2-40B4-BE49-F238E27FC236}">
              <a16:creationId xmlns:a16="http://schemas.microsoft.com/office/drawing/2014/main" id="{4C4BD2D6-33F1-469E-A2A2-0403D149A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0" name="AutoShape 3" descr="(question)">
          <a:extLst>
            <a:ext uri="{FF2B5EF4-FFF2-40B4-BE49-F238E27FC236}">
              <a16:creationId xmlns:a16="http://schemas.microsoft.com/office/drawing/2014/main" id="{A1ED4F93-15E2-415C-889C-2361DF581F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1" name="AutoShape 3" descr="(question)">
          <a:extLst>
            <a:ext uri="{FF2B5EF4-FFF2-40B4-BE49-F238E27FC236}">
              <a16:creationId xmlns:a16="http://schemas.microsoft.com/office/drawing/2014/main" id="{1E8DCCDE-EB64-4E3D-9126-851FAEED28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2" name="AutoShape 3" descr="(question)">
          <a:extLst>
            <a:ext uri="{FF2B5EF4-FFF2-40B4-BE49-F238E27FC236}">
              <a16:creationId xmlns:a16="http://schemas.microsoft.com/office/drawing/2014/main" id="{FC58EC83-3EEB-49B2-AD14-C15F27B63E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3" name="AutoShape 3" descr="(question)">
          <a:extLst>
            <a:ext uri="{FF2B5EF4-FFF2-40B4-BE49-F238E27FC236}">
              <a16:creationId xmlns:a16="http://schemas.microsoft.com/office/drawing/2014/main" id="{89CCB2B1-BF00-445F-AEF7-499F1D871C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4" name="AutoShape 3" descr="(question)">
          <a:extLst>
            <a:ext uri="{FF2B5EF4-FFF2-40B4-BE49-F238E27FC236}">
              <a16:creationId xmlns:a16="http://schemas.microsoft.com/office/drawing/2014/main" id="{9CE5D65D-1622-4D60-9987-CB82D8E94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5" name="AutoShape 3" descr="(question)">
          <a:extLst>
            <a:ext uri="{FF2B5EF4-FFF2-40B4-BE49-F238E27FC236}">
              <a16:creationId xmlns:a16="http://schemas.microsoft.com/office/drawing/2014/main" id="{DFADDF9F-45CE-4B15-B8AE-16CC33871C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6" name="AutoShape 3" descr="(question)">
          <a:extLst>
            <a:ext uri="{FF2B5EF4-FFF2-40B4-BE49-F238E27FC236}">
              <a16:creationId xmlns:a16="http://schemas.microsoft.com/office/drawing/2014/main" id="{E26E9409-2A5A-4D33-A35F-F0E5926BE9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7" name="AutoShape 3" descr="(question)">
          <a:extLst>
            <a:ext uri="{FF2B5EF4-FFF2-40B4-BE49-F238E27FC236}">
              <a16:creationId xmlns:a16="http://schemas.microsoft.com/office/drawing/2014/main" id="{6B548C2C-B937-45C7-AB73-9A6C810109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8" name="AutoShape 3" descr="(question)">
          <a:extLst>
            <a:ext uri="{FF2B5EF4-FFF2-40B4-BE49-F238E27FC236}">
              <a16:creationId xmlns:a16="http://schemas.microsoft.com/office/drawing/2014/main" id="{722F0CA9-3119-47CA-8ED7-5650D4A6D6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29" name="AutoShape 3" descr="(question)">
          <a:extLst>
            <a:ext uri="{FF2B5EF4-FFF2-40B4-BE49-F238E27FC236}">
              <a16:creationId xmlns:a16="http://schemas.microsoft.com/office/drawing/2014/main" id="{ED831467-E378-4290-9A44-0A6F025875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0" name="AutoShape 3" descr="(question)">
          <a:extLst>
            <a:ext uri="{FF2B5EF4-FFF2-40B4-BE49-F238E27FC236}">
              <a16:creationId xmlns:a16="http://schemas.microsoft.com/office/drawing/2014/main" id="{7F1C3838-4E06-4A0A-B078-2029BBF75A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1" name="AutoShape 3" descr="(question)">
          <a:extLst>
            <a:ext uri="{FF2B5EF4-FFF2-40B4-BE49-F238E27FC236}">
              <a16:creationId xmlns:a16="http://schemas.microsoft.com/office/drawing/2014/main" id="{3D6051CE-2B78-40B4-85CC-E346689A4A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2" name="AutoShape 3" descr="(question)">
          <a:extLst>
            <a:ext uri="{FF2B5EF4-FFF2-40B4-BE49-F238E27FC236}">
              <a16:creationId xmlns:a16="http://schemas.microsoft.com/office/drawing/2014/main" id="{A6555086-0921-49DA-9825-C82CFB74D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3" name="AutoShape 3" descr="(question)">
          <a:extLst>
            <a:ext uri="{FF2B5EF4-FFF2-40B4-BE49-F238E27FC236}">
              <a16:creationId xmlns:a16="http://schemas.microsoft.com/office/drawing/2014/main" id="{09D7E593-757E-43B4-B182-1AF62FE7E9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034" name="AutoShape 3" descr="(question)">
          <a:extLst>
            <a:ext uri="{FF2B5EF4-FFF2-40B4-BE49-F238E27FC236}">
              <a16:creationId xmlns:a16="http://schemas.microsoft.com/office/drawing/2014/main" id="{5840286A-92BF-42AE-8270-9A0B1AFECC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5" name="AutoShape 3" descr="(question)">
          <a:extLst>
            <a:ext uri="{FF2B5EF4-FFF2-40B4-BE49-F238E27FC236}">
              <a16:creationId xmlns:a16="http://schemas.microsoft.com/office/drawing/2014/main" id="{F609A2E8-1778-47F7-B0BB-38E3E67459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6" name="AutoShape 3" descr="(question)">
          <a:extLst>
            <a:ext uri="{FF2B5EF4-FFF2-40B4-BE49-F238E27FC236}">
              <a16:creationId xmlns:a16="http://schemas.microsoft.com/office/drawing/2014/main" id="{FB3AFF4A-3AE4-4B90-873F-C8CD8EA6765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7" name="AutoShape 3" descr="(question)">
          <a:extLst>
            <a:ext uri="{FF2B5EF4-FFF2-40B4-BE49-F238E27FC236}">
              <a16:creationId xmlns:a16="http://schemas.microsoft.com/office/drawing/2014/main" id="{E95AA166-08BF-4726-9D64-F9C8A68F2D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8" name="AutoShape 3" descr="(question)">
          <a:extLst>
            <a:ext uri="{FF2B5EF4-FFF2-40B4-BE49-F238E27FC236}">
              <a16:creationId xmlns:a16="http://schemas.microsoft.com/office/drawing/2014/main" id="{03979BAC-9271-4411-9483-C9693FC976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39" name="AutoShape 3" descr="(question)">
          <a:extLst>
            <a:ext uri="{FF2B5EF4-FFF2-40B4-BE49-F238E27FC236}">
              <a16:creationId xmlns:a16="http://schemas.microsoft.com/office/drawing/2014/main" id="{96B84AAC-0B4F-4926-B94E-35417C4BC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0" name="AutoShape 3" descr="(question)">
          <a:extLst>
            <a:ext uri="{FF2B5EF4-FFF2-40B4-BE49-F238E27FC236}">
              <a16:creationId xmlns:a16="http://schemas.microsoft.com/office/drawing/2014/main" id="{FE3DAA35-7A63-4A03-9767-50166B374F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1" name="AutoShape 3" descr="(question)">
          <a:extLst>
            <a:ext uri="{FF2B5EF4-FFF2-40B4-BE49-F238E27FC236}">
              <a16:creationId xmlns:a16="http://schemas.microsoft.com/office/drawing/2014/main" id="{44A56FD3-81AF-4423-A57C-9DAE9F18BF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2" name="AutoShape 3" descr="(question)">
          <a:extLst>
            <a:ext uri="{FF2B5EF4-FFF2-40B4-BE49-F238E27FC236}">
              <a16:creationId xmlns:a16="http://schemas.microsoft.com/office/drawing/2014/main" id="{995CA9AC-3DDC-4979-A5A4-3373532766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3" name="AutoShape 3" descr="(question)">
          <a:extLst>
            <a:ext uri="{FF2B5EF4-FFF2-40B4-BE49-F238E27FC236}">
              <a16:creationId xmlns:a16="http://schemas.microsoft.com/office/drawing/2014/main" id="{DDC713BC-F6F9-42D1-B558-59956C4A4B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4" name="AutoShape 3" descr="(question)">
          <a:extLst>
            <a:ext uri="{FF2B5EF4-FFF2-40B4-BE49-F238E27FC236}">
              <a16:creationId xmlns:a16="http://schemas.microsoft.com/office/drawing/2014/main" id="{461315FB-51C9-4F07-9A65-C41197F136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5" name="AutoShape 3" descr="(question)">
          <a:extLst>
            <a:ext uri="{FF2B5EF4-FFF2-40B4-BE49-F238E27FC236}">
              <a16:creationId xmlns:a16="http://schemas.microsoft.com/office/drawing/2014/main" id="{82E7A5B8-4BE3-42C1-A6F1-568EFE143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6" name="AutoShape 3" descr="(question)">
          <a:extLst>
            <a:ext uri="{FF2B5EF4-FFF2-40B4-BE49-F238E27FC236}">
              <a16:creationId xmlns:a16="http://schemas.microsoft.com/office/drawing/2014/main" id="{2221D4A3-B3E1-4383-815B-7954C0EF83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7" name="AutoShape 3" descr="(question)">
          <a:extLst>
            <a:ext uri="{FF2B5EF4-FFF2-40B4-BE49-F238E27FC236}">
              <a16:creationId xmlns:a16="http://schemas.microsoft.com/office/drawing/2014/main" id="{4F21270F-B797-4350-8830-94669E49EE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8" name="AutoShape 3" descr="(question)">
          <a:extLst>
            <a:ext uri="{FF2B5EF4-FFF2-40B4-BE49-F238E27FC236}">
              <a16:creationId xmlns:a16="http://schemas.microsoft.com/office/drawing/2014/main" id="{A0DC47E9-5EBD-4F83-B9F8-5AE6FCD4F0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49" name="AutoShape 3" descr="(question)">
          <a:extLst>
            <a:ext uri="{FF2B5EF4-FFF2-40B4-BE49-F238E27FC236}">
              <a16:creationId xmlns:a16="http://schemas.microsoft.com/office/drawing/2014/main" id="{16A682A8-2F6E-4932-9EED-29F2F21347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0" name="AutoShape 3" descr="(question)">
          <a:extLst>
            <a:ext uri="{FF2B5EF4-FFF2-40B4-BE49-F238E27FC236}">
              <a16:creationId xmlns:a16="http://schemas.microsoft.com/office/drawing/2014/main" id="{BE554E18-9F4D-4164-98BA-10FE97390A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1" name="AutoShape 3" descr="(question)">
          <a:extLst>
            <a:ext uri="{FF2B5EF4-FFF2-40B4-BE49-F238E27FC236}">
              <a16:creationId xmlns:a16="http://schemas.microsoft.com/office/drawing/2014/main" id="{825B8096-641B-4EB4-BDF6-F3EC523734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2" name="AutoShape 3" descr="(question)">
          <a:extLst>
            <a:ext uri="{FF2B5EF4-FFF2-40B4-BE49-F238E27FC236}">
              <a16:creationId xmlns:a16="http://schemas.microsoft.com/office/drawing/2014/main" id="{4183ACE9-03BE-433A-BE8B-EB73F41E8F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3" name="AutoShape 3" descr="(question)">
          <a:extLst>
            <a:ext uri="{FF2B5EF4-FFF2-40B4-BE49-F238E27FC236}">
              <a16:creationId xmlns:a16="http://schemas.microsoft.com/office/drawing/2014/main" id="{359E6D45-0DA5-442F-A0AD-6DF7869215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4" name="AutoShape 3" descr="(question)">
          <a:extLst>
            <a:ext uri="{FF2B5EF4-FFF2-40B4-BE49-F238E27FC236}">
              <a16:creationId xmlns:a16="http://schemas.microsoft.com/office/drawing/2014/main" id="{7A188110-869B-4E90-BFBD-572EDFF385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5" name="AutoShape 3" descr="(question)">
          <a:extLst>
            <a:ext uri="{FF2B5EF4-FFF2-40B4-BE49-F238E27FC236}">
              <a16:creationId xmlns:a16="http://schemas.microsoft.com/office/drawing/2014/main" id="{99EF7336-DDC5-4E31-BE8C-360413495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6" name="AutoShape 3" descr="(question)">
          <a:extLst>
            <a:ext uri="{FF2B5EF4-FFF2-40B4-BE49-F238E27FC236}">
              <a16:creationId xmlns:a16="http://schemas.microsoft.com/office/drawing/2014/main" id="{93236F87-3A01-434A-8163-9D9B8866E9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7" name="AutoShape 3" descr="(question)">
          <a:extLst>
            <a:ext uri="{FF2B5EF4-FFF2-40B4-BE49-F238E27FC236}">
              <a16:creationId xmlns:a16="http://schemas.microsoft.com/office/drawing/2014/main" id="{1276F010-1577-4027-AB6B-B31099432F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8" name="AutoShape 3" descr="(question)">
          <a:extLst>
            <a:ext uri="{FF2B5EF4-FFF2-40B4-BE49-F238E27FC236}">
              <a16:creationId xmlns:a16="http://schemas.microsoft.com/office/drawing/2014/main" id="{B654CC1C-5B5E-4BA4-918B-914D048582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59" name="AutoShape 3" descr="(question)">
          <a:extLst>
            <a:ext uri="{FF2B5EF4-FFF2-40B4-BE49-F238E27FC236}">
              <a16:creationId xmlns:a16="http://schemas.microsoft.com/office/drawing/2014/main" id="{E04C1E3F-0A48-4CC4-AE37-D51E415973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0" name="AutoShape 3" descr="(question)">
          <a:extLst>
            <a:ext uri="{FF2B5EF4-FFF2-40B4-BE49-F238E27FC236}">
              <a16:creationId xmlns:a16="http://schemas.microsoft.com/office/drawing/2014/main" id="{746E4BB3-95B5-46FE-B78A-FEF87F6EB4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1" name="AutoShape 3" descr="(question)">
          <a:extLst>
            <a:ext uri="{FF2B5EF4-FFF2-40B4-BE49-F238E27FC236}">
              <a16:creationId xmlns:a16="http://schemas.microsoft.com/office/drawing/2014/main" id="{47FA9A91-B830-4597-85B9-3C7DC95032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2" name="AutoShape 3" descr="(question)">
          <a:extLst>
            <a:ext uri="{FF2B5EF4-FFF2-40B4-BE49-F238E27FC236}">
              <a16:creationId xmlns:a16="http://schemas.microsoft.com/office/drawing/2014/main" id="{B01C57D8-9AC4-46B2-BF8F-5F8A78843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3" name="AutoShape 3" descr="(question)">
          <a:extLst>
            <a:ext uri="{FF2B5EF4-FFF2-40B4-BE49-F238E27FC236}">
              <a16:creationId xmlns:a16="http://schemas.microsoft.com/office/drawing/2014/main" id="{7FCFAAD1-872A-487D-88A7-EC97258D45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4" name="AutoShape 3" descr="(question)">
          <a:extLst>
            <a:ext uri="{FF2B5EF4-FFF2-40B4-BE49-F238E27FC236}">
              <a16:creationId xmlns:a16="http://schemas.microsoft.com/office/drawing/2014/main" id="{17C4EA65-7BC5-4CB9-8816-D8E9F4477A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5" name="AutoShape 3" descr="(question)">
          <a:extLst>
            <a:ext uri="{FF2B5EF4-FFF2-40B4-BE49-F238E27FC236}">
              <a16:creationId xmlns:a16="http://schemas.microsoft.com/office/drawing/2014/main" id="{FA15F525-9FB3-4871-BBE9-A9FCBECE36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6" name="AutoShape 3" descr="(question)">
          <a:extLst>
            <a:ext uri="{FF2B5EF4-FFF2-40B4-BE49-F238E27FC236}">
              <a16:creationId xmlns:a16="http://schemas.microsoft.com/office/drawing/2014/main" id="{4E2BF5D2-C9F0-4F3C-A6C5-2920A9BB82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7" name="AutoShape 3" descr="(question)">
          <a:extLst>
            <a:ext uri="{FF2B5EF4-FFF2-40B4-BE49-F238E27FC236}">
              <a16:creationId xmlns:a16="http://schemas.microsoft.com/office/drawing/2014/main" id="{B832EA65-59E5-4B70-A143-B94D014E08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8" name="AutoShape 3" descr="(question)">
          <a:extLst>
            <a:ext uri="{FF2B5EF4-FFF2-40B4-BE49-F238E27FC236}">
              <a16:creationId xmlns:a16="http://schemas.microsoft.com/office/drawing/2014/main" id="{3D61F5BE-83B8-4498-965C-FBB98F5CA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69" name="AutoShape 3" descr="(question)">
          <a:extLst>
            <a:ext uri="{FF2B5EF4-FFF2-40B4-BE49-F238E27FC236}">
              <a16:creationId xmlns:a16="http://schemas.microsoft.com/office/drawing/2014/main" id="{7BD8A0D5-8A34-45D1-9395-B57C5F601A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0" name="AutoShape 3" descr="(question)">
          <a:extLst>
            <a:ext uri="{FF2B5EF4-FFF2-40B4-BE49-F238E27FC236}">
              <a16:creationId xmlns:a16="http://schemas.microsoft.com/office/drawing/2014/main" id="{49162AED-D75C-4AD5-98BC-A7510EC4ED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1" name="AutoShape 3" descr="(question)">
          <a:extLst>
            <a:ext uri="{FF2B5EF4-FFF2-40B4-BE49-F238E27FC236}">
              <a16:creationId xmlns:a16="http://schemas.microsoft.com/office/drawing/2014/main" id="{383E0502-119A-4AF6-9048-E39CFE5ED4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2" name="AutoShape 3" descr="(question)">
          <a:extLst>
            <a:ext uri="{FF2B5EF4-FFF2-40B4-BE49-F238E27FC236}">
              <a16:creationId xmlns:a16="http://schemas.microsoft.com/office/drawing/2014/main" id="{C7930C87-86F7-46B4-82B6-EEC654F98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3" name="AutoShape 3" descr="(question)">
          <a:extLst>
            <a:ext uri="{FF2B5EF4-FFF2-40B4-BE49-F238E27FC236}">
              <a16:creationId xmlns:a16="http://schemas.microsoft.com/office/drawing/2014/main" id="{2417F788-0DEF-429F-8D92-544FC5D59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4" name="AutoShape 3" descr="(question)">
          <a:extLst>
            <a:ext uri="{FF2B5EF4-FFF2-40B4-BE49-F238E27FC236}">
              <a16:creationId xmlns:a16="http://schemas.microsoft.com/office/drawing/2014/main" id="{951A587F-B1CA-4CC3-8E9F-D307187E76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5" name="AutoShape 3" descr="(question)">
          <a:extLst>
            <a:ext uri="{FF2B5EF4-FFF2-40B4-BE49-F238E27FC236}">
              <a16:creationId xmlns:a16="http://schemas.microsoft.com/office/drawing/2014/main" id="{801BAEC9-49E7-4AB9-A9F7-C56630212C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6" name="AutoShape 3" descr="(question)">
          <a:extLst>
            <a:ext uri="{FF2B5EF4-FFF2-40B4-BE49-F238E27FC236}">
              <a16:creationId xmlns:a16="http://schemas.microsoft.com/office/drawing/2014/main" id="{0729BF10-11F0-433A-A3B2-51E13AF14B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7" name="AutoShape 3" descr="(question)">
          <a:extLst>
            <a:ext uri="{FF2B5EF4-FFF2-40B4-BE49-F238E27FC236}">
              <a16:creationId xmlns:a16="http://schemas.microsoft.com/office/drawing/2014/main" id="{827656CC-DB28-46A5-BDF3-C5A9B148E7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8" name="AutoShape 3" descr="(question)">
          <a:extLst>
            <a:ext uri="{FF2B5EF4-FFF2-40B4-BE49-F238E27FC236}">
              <a16:creationId xmlns:a16="http://schemas.microsoft.com/office/drawing/2014/main" id="{596B718C-1FC0-450D-90C0-64F133ED76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079" name="AutoShape 3" descr="(question)">
          <a:extLst>
            <a:ext uri="{FF2B5EF4-FFF2-40B4-BE49-F238E27FC236}">
              <a16:creationId xmlns:a16="http://schemas.microsoft.com/office/drawing/2014/main" id="{89FF857F-2423-4AB6-923B-6C347BA568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0" name="AutoShape 3" descr="(question)">
          <a:extLst>
            <a:ext uri="{FF2B5EF4-FFF2-40B4-BE49-F238E27FC236}">
              <a16:creationId xmlns:a16="http://schemas.microsoft.com/office/drawing/2014/main" id="{E2A3A179-AC85-4C1E-A13B-21A4047A5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1" name="AutoShape 3" descr="(question)">
          <a:extLst>
            <a:ext uri="{FF2B5EF4-FFF2-40B4-BE49-F238E27FC236}">
              <a16:creationId xmlns:a16="http://schemas.microsoft.com/office/drawing/2014/main" id="{E827349B-98F4-4D83-AA1F-0C04B771113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2" name="AutoShape 3" descr="(question)">
          <a:extLst>
            <a:ext uri="{FF2B5EF4-FFF2-40B4-BE49-F238E27FC236}">
              <a16:creationId xmlns:a16="http://schemas.microsoft.com/office/drawing/2014/main" id="{33FCC08B-C7ED-47F5-8D6C-CFD84B5125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3" name="AutoShape 3" descr="(question)">
          <a:extLst>
            <a:ext uri="{FF2B5EF4-FFF2-40B4-BE49-F238E27FC236}">
              <a16:creationId xmlns:a16="http://schemas.microsoft.com/office/drawing/2014/main" id="{075FA376-E33A-48B1-AC25-B9D13FCB12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4" name="AutoShape 3" descr="(question)">
          <a:extLst>
            <a:ext uri="{FF2B5EF4-FFF2-40B4-BE49-F238E27FC236}">
              <a16:creationId xmlns:a16="http://schemas.microsoft.com/office/drawing/2014/main" id="{CA92F08B-1E95-4AD9-AEF1-EC386282F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5" name="AutoShape 3" descr="(question)">
          <a:extLst>
            <a:ext uri="{FF2B5EF4-FFF2-40B4-BE49-F238E27FC236}">
              <a16:creationId xmlns:a16="http://schemas.microsoft.com/office/drawing/2014/main" id="{759506BB-28D6-47C2-91FA-2CAD438DD5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6" name="AutoShape 3" descr="(question)">
          <a:extLst>
            <a:ext uri="{FF2B5EF4-FFF2-40B4-BE49-F238E27FC236}">
              <a16:creationId xmlns:a16="http://schemas.microsoft.com/office/drawing/2014/main" id="{BAEFCAC4-56CA-4CFF-B340-58504D876CC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7" name="AutoShape 3" descr="(question)">
          <a:extLst>
            <a:ext uri="{FF2B5EF4-FFF2-40B4-BE49-F238E27FC236}">
              <a16:creationId xmlns:a16="http://schemas.microsoft.com/office/drawing/2014/main" id="{E2F14458-E8C5-4154-9214-DACC61A46B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8" name="AutoShape 3" descr="(question)">
          <a:extLst>
            <a:ext uri="{FF2B5EF4-FFF2-40B4-BE49-F238E27FC236}">
              <a16:creationId xmlns:a16="http://schemas.microsoft.com/office/drawing/2014/main" id="{DF024519-D503-4265-952F-A7F7ABA0D4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89" name="AutoShape 3" descr="(question)">
          <a:extLst>
            <a:ext uri="{FF2B5EF4-FFF2-40B4-BE49-F238E27FC236}">
              <a16:creationId xmlns:a16="http://schemas.microsoft.com/office/drawing/2014/main" id="{C09362E2-EB2F-404C-9959-1A61511B9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0" name="AutoShape 3" descr="(question)">
          <a:extLst>
            <a:ext uri="{FF2B5EF4-FFF2-40B4-BE49-F238E27FC236}">
              <a16:creationId xmlns:a16="http://schemas.microsoft.com/office/drawing/2014/main" id="{7AB6AFF4-D034-4C41-8C40-9EA99EB466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1" name="AutoShape 3" descr="(question)">
          <a:extLst>
            <a:ext uri="{FF2B5EF4-FFF2-40B4-BE49-F238E27FC236}">
              <a16:creationId xmlns:a16="http://schemas.microsoft.com/office/drawing/2014/main" id="{FF893258-8F4F-4103-A6D1-9FC329DBE6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2" name="AutoShape 3" descr="(question)">
          <a:extLst>
            <a:ext uri="{FF2B5EF4-FFF2-40B4-BE49-F238E27FC236}">
              <a16:creationId xmlns:a16="http://schemas.microsoft.com/office/drawing/2014/main" id="{A6A14DE0-D5DC-4114-B96E-493B901115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3" name="AutoShape 3" descr="(question)">
          <a:extLst>
            <a:ext uri="{FF2B5EF4-FFF2-40B4-BE49-F238E27FC236}">
              <a16:creationId xmlns:a16="http://schemas.microsoft.com/office/drawing/2014/main" id="{D09CD4BF-642C-41A2-9E21-D4972734F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4" name="AutoShape 3" descr="(question)">
          <a:extLst>
            <a:ext uri="{FF2B5EF4-FFF2-40B4-BE49-F238E27FC236}">
              <a16:creationId xmlns:a16="http://schemas.microsoft.com/office/drawing/2014/main" id="{1DE66D05-C0FC-4442-A44D-B20E20F6E9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5" name="AutoShape 3" descr="(question)">
          <a:extLst>
            <a:ext uri="{FF2B5EF4-FFF2-40B4-BE49-F238E27FC236}">
              <a16:creationId xmlns:a16="http://schemas.microsoft.com/office/drawing/2014/main" id="{FF336B68-E861-42F4-8875-5DFD82D74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6" name="AutoShape 3" descr="(question)">
          <a:extLst>
            <a:ext uri="{FF2B5EF4-FFF2-40B4-BE49-F238E27FC236}">
              <a16:creationId xmlns:a16="http://schemas.microsoft.com/office/drawing/2014/main" id="{6EA4EB7F-697F-4A69-9466-D6E102E536A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7" name="AutoShape 3" descr="(question)">
          <a:extLst>
            <a:ext uri="{FF2B5EF4-FFF2-40B4-BE49-F238E27FC236}">
              <a16:creationId xmlns:a16="http://schemas.microsoft.com/office/drawing/2014/main" id="{2BB4D5CF-7E64-41C8-8D0D-37171E49DC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8" name="AutoShape 3" descr="(question)">
          <a:extLst>
            <a:ext uri="{FF2B5EF4-FFF2-40B4-BE49-F238E27FC236}">
              <a16:creationId xmlns:a16="http://schemas.microsoft.com/office/drawing/2014/main" id="{B61B077D-E4BE-41C2-B096-53DFA3BC1F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099" name="AutoShape 3" descr="(question)">
          <a:extLst>
            <a:ext uri="{FF2B5EF4-FFF2-40B4-BE49-F238E27FC236}">
              <a16:creationId xmlns:a16="http://schemas.microsoft.com/office/drawing/2014/main" id="{113F8143-564D-475B-9F6E-9E79D41707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0" name="AutoShape 3" descr="(question)">
          <a:extLst>
            <a:ext uri="{FF2B5EF4-FFF2-40B4-BE49-F238E27FC236}">
              <a16:creationId xmlns:a16="http://schemas.microsoft.com/office/drawing/2014/main" id="{F41271C8-5D5B-444A-A062-F02E4086AC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1" name="AutoShape 3" descr="(question)">
          <a:extLst>
            <a:ext uri="{FF2B5EF4-FFF2-40B4-BE49-F238E27FC236}">
              <a16:creationId xmlns:a16="http://schemas.microsoft.com/office/drawing/2014/main" id="{C1F52B1A-0794-4B12-A8F8-D1DB28CBE9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2" name="AutoShape 3" descr="(question)">
          <a:extLst>
            <a:ext uri="{FF2B5EF4-FFF2-40B4-BE49-F238E27FC236}">
              <a16:creationId xmlns:a16="http://schemas.microsoft.com/office/drawing/2014/main" id="{39C5F1A9-F3A5-452C-A335-DAD695007F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3" name="AutoShape 3" descr="(question)">
          <a:extLst>
            <a:ext uri="{FF2B5EF4-FFF2-40B4-BE49-F238E27FC236}">
              <a16:creationId xmlns:a16="http://schemas.microsoft.com/office/drawing/2014/main" id="{3B8860DA-8B26-4B79-98B8-55A4129E64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4" name="AutoShape 3" descr="(question)">
          <a:extLst>
            <a:ext uri="{FF2B5EF4-FFF2-40B4-BE49-F238E27FC236}">
              <a16:creationId xmlns:a16="http://schemas.microsoft.com/office/drawing/2014/main" id="{DEAFA491-6AF8-4480-A7E5-2436A8CE8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5" name="AutoShape 3" descr="(question)">
          <a:extLst>
            <a:ext uri="{FF2B5EF4-FFF2-40B4-BE49-F238E27FC236}">
              <a16:creationId xmlns:a16="http://schemas.microsoft.com/office/drawing/2014/main" id="{B491B5E5-7C86-47C2-8142-B69C1B7D16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6" name="AutoShape 3" descr="(question)">
          <a:extLst>
            <a:ext uri="{FF2B5EF4-FFF2-40B4-BE49-F238E27FC236}">
              <a16:creationId xmlns:a16="http://schemas.microsoft.com/office/drawing/2014/main" id="{4EAC3364-43B6-48D7-9EC0-2A16719016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7" name="AutoShape 3" descr="(question)">
          <a:extLst>
            <a:ext uri="{FF2B5EF4-FFF2-40B4-BE49-F238E27FC236}">
              <a16:creationId xmlns:a16="http://schemas.microsoft.com/office/drawing/2014/main" id="{6484B38C-15AE-49F6-B09B-9724AF570E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8" name="AutoShape 3" descr="(question)">
          <a:extLst>
            <a:ext uri="{FF2B5EF4-FFF2-40B4-BE49-F238E27FC236}">
              <a16:creationId xmlns:a16="http://schemas.microsoft.com/office/drawing/2014/main" id="{439535BD-A6F4-4132-91DB-6E34D47798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09" name="AutoShape 3" descr="(question)">
          <a:extLst>
            <a:ext uri="{FF2B5EF4-FFF2-40B4-BE49-F238E27FC236}">
              <a16:creationId xmlns:a16="http://schemas.microsoft.com/office/drawing/2014/main" id="{EF28FD9E-8133-4667-BB2C-4229E9C3B0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0" name="AutoShape 3" descr="(question)">
          <a:extLst>
            <a:ext uri="{FF2B5EF4-FFF2-40B4-BE49-F238E27FC236}">
              <a16:creationId xmlns:a16="http://schemas.microsoft.com/office/drawing/2014/main" id="{425786FB-9DC0-4B61-AD4C-AAFAA1A4FD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1" name="AutoShape 3" descr="(question)">
          <a:extLst>
            <a:ext uri="{FF2B5EF4-FFF2-40B4-BE49-F238E27FC236}">
              <a16:creationId xmlns:a16="http://schemas.microsoft.com/office/drawing/2014/main" id="{2A6DF316-ECA9-41AE-9E75-5162C39D194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2" name="AutoShape 3" descr="(question)">
          <a:extLst>
            <a:ext uri="{FF2B5EF4-FFF2-40B4-BE49-F238E27FC236}">
              <a16:creationId xmlns:a16="http://schemas.microsoft.com/office/drawing/2014/main" id="{94EF8F87-24DB-4243-B581-C925B4888E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3" name="AutoShape 3" descr="(question)">
          <a:extLst>
            <a:ext uri="{FF2B5EF4-FFF2-40B4-BE49-F238E27FC236}">
              <a16:creationId xmlns:a16="http://schemas.microsoft.com/office/drawing/2014/main" id="{CEA09E39-EC53-4EE4-ABF1-E7C04E888F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4" name="AutoShape 3" descr="(question)">
          <a:extLst>
            <a:ext uri="{FF2B5EF4-FFF2-40B4-BE49-F238E27FC236}">
              <a16:creationId xmlns:a16="http://schemas.microsoft.com/office/drawing/2014/main" id="{7926012F-A17A-4C0B-B0CF-EA9084D6A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5" name="AutoShape 3" descr="(question)">
          <a:extLst>
            <a:ext uri="{FF2B5EF4-FFF2-40B4-BE49-F238E27FC236}">
              <a16:creationId xmlns:a16="http://schemas.microsoft.com/office/drawing/2014/main" id="{17FB5E6B-2244-487E-8947-FC1443B30A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6" name="AutoShape 3" descr="(question)">
          <a:extLst>
            <a:ext uri="{FF2B5EF4-FFF2-40B4-BE49-F238E27FC236}">
              <a16:creationId xmlns:a16="http://schemas.microsoft.com/office/drawing/2014/main" id="{5C06EDB0-C0CE-43B0-9F63-BC79818EC6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7" name="AutoShape 3" descr="(question)">
          <a:extLst>
            <a:ext uri="{FF2B5EF4-FFF2-40B4-BE49-F238E27FC236}">
              <a16:creationId xmlns:a16="http://schemas.microsoft.com/office/drawing/2014/main" id="{E23F9D33-A144-4C9F-81DC-E201E0B85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8" name="AutoShape 3" descr="(question)">
          <a:extLst>
            <a:ext uri="{FF2B5EF4-FFF2-40B4-BE49-F238E27FC236}">
              <a16:creationId xmlns:a16="http://schemas.microsoft.com/office/drawing/2014/main" id="{AF2653FE-A24C-4CC7-8049-3EA50B4543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19" name="AutoShape 3" descr="(question)">
          <a:extLst>
            <a:ext uri="{FF2B5EF4-FFF2-40B4-BE49-F238E27FC236}">
              <a16:creationId xmlns:a16="http://schemas.microsoft.com/office/drawing/2014/main" id="{918EDF1A-4D87-4C71-884B-9DF2E20ED7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0" name="AutoShape 3" descr="(question)">
          <a:extLst>
            <a:ext uri="{FF2B5EF4-FFF2-40B4-BE49-F238E27FC236}">
              <a16:creationId xmlns:a16="http://schemas.microsoft.com/office/drawing/2014/main" id="{C37755A6-FF85-4CDC-82D1-B9B140E459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1" name="AutoShape 3" descr="(question)">
          <a:extLst>
            <a:ext uri="{FF2B5EF4-FFF2-40B4-BE49-F238E27FC236}">
              <a16:creationId xmlns:a16="http://schemas.microsoft.com/office/drawing/2014/main" id="{0EC018FE-1AC4-477C-AEE1-42F1EB491D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2" name="AutoShape 3" descr="(question)">
          <a:extLst>
            <a:ext uri="{FF2B5EF4-FFF2-40B4-BE49-F238E27FC236}">
              <a16:creationId xmlns:a16="http://schemas.microsoft.com/office/drawing/2014/main" id="{92E46392-63A2-41C5-9DE1-4BC7C39DC5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3" name="AutoShape 3" descr="(question)">
          <a:extLst>
            <a:ext uri="{FF2B5EF4-FFF2-40B4-BE49-F238E27FC236}">
              <a16:creationId xmlns:a16="http://schemas.microsoft.com/office/drawing/2014/main" id="{C48E8EEE-2264-41DC-AFE8-4CA45A9D6A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124" name="AutoShape 3" descr="(question)">
          <a:extLst>
            <a:ext uri="{FF2B5EF4-FFF2-40B4-BE49-F238E27FC236}">
              <a16:creationId xmlns:a16="http://schemas.microsoft.com/office/drawing/2014/main" id="{15ABDAF8-2110-45A9-A0BD-F37CC2939B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5" name="AutoShape 3" descr="(question)">
          <a:extLst>
            <a:ext uri="{FF2B5EF4-FFF2-40B4-BE49-F238E27FC236}">
              <a16:creationId xmlns:a16="http://schemas.microsoft.com/office/drawing/2014/main" id="{93F6A317-A3F0-448E-B738-C6B23BF460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6" name="AutoShape 3" descr="(question)">
          <a:extLst>
            <a:ext uri="{FF2B5EF4-FFF2-40B4-BE49-F238E27FC236}">
              <a16:creationId xmlns:a16="http://schemas.microsoft.com/office/drawing/2014/main" id="{F7DB28B9-2B87-4E25-A817-8247DDC538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7" name="AutoShape 3" descr="(question)">
          <a:extLst>
            <a:ext uri="{FF2B5EF4-FFF2-40B4-BE49-F238E27FC236}">
              <a16:creationId xmlns:a16="http://schemas.microsoft.com/office/drawing/2014/main" id="{B6FAD9A6-92D7-427F-84B8-405C8E7177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8" name="AutoShape 3" descr="(question)">
          <a:extLst>
            <a:ext uri="{FF2B5EF4-FFF2-40B4-BE49-F238E27FC236}">
              <a16:creationId xmlns:a16="http://schemas.microsoft.com/office/drawing/2014/main" id="{395EA70D-46D1-45ED-948F-C9AC0D05D1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29" name="AutoShape 3" descr="(question)">
          <a:extLst>
            <a:ext uri="{FF2B5EF4-FFF2-40B4-BE49-F238E27FC236}">
              <a16:creationId xmlns:a16="http://schemas.microsoft.com/office/drawing/2014/main" id="{59768245-7726-4D36-879B-DB5ADDEDF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0" name="AutoShape 3" descr="(question)">
          <a:extLst>
            <a:ext uri="{FF2B5EF4-FFF2-40B4-BE49-F238E27FC236}">
              <a16:creationId xmlns:a16="http://schemas.microsoft.com/office/drawing/2014/main" id="{3245A6A9-2A5E-48E7-BB4C-B601C10D8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1" name="AutoShape 3" descr="(question)">
          <a:extLst>
            <a:ext uri="{FF2B5EF4-FFF2-40B4-BE49-F238E27FC236}">
              <a16:creationId xmlns:a16="http://schemas.microsoft.com/office/drawing/2014/main" id="{B15EC427-09E3-4886-9512-7184EC52D3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2" name="AutoShape 3" descr="(question)">
          <a:extLst>
            <a:ext uri="{FF2B5EF4-FFF2-40B4-BE49-F238E27FC236}">
              <a16:creationId xmlns:a16="http://schemas.microsoft.com/office/drawing/2014/main" id="{C3C2A1E0-102D-4C69-BDF5-7870F9DEF0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3" name="AutoShape 3" descr="(question)">
          <a:extLst>
            <a:ext uri="{FF2B5EF4-FFF2-40B4-BE49-F238E27FC236}">
              <a16:creationId xmlns:a16="http://schemas.microsoft.com/office/drawing/2014/main" id="{F77375A2-910B-4D9E-8B69-93389E5EF8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4" name="AutoShape 3" descr="(question)">
          <a:extLst>
            <a:ext uri="{FF2B5EF4-FFF2-40B4-BE49-F238E27FC236}">
              <a16:creationId xmlns:a16="http://schemas.microsoft.com/office/drawing/2014/main" id="{A3345D26-6951-48FC-823D-F27DCE52F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5" name="AutoShape 3" descr="(question)">
          <a:extLst>
            <a:ext uri="{FF2B5EF4-FFF2-40B4-BE49-F238E27FC236}">
              <a16:creationId xmlns:a16="http://schemas.microsoft.com/office/drawing/2014/main" id="{76F26BC2-DC6C-4FC7-9776-B05FB0C1C9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6" name="AutoShape 3" descr="(question)">
          <a:extLst>
            <a:ext uri="{FF2B5EF4-FFF2-40B4-BE49-F238E27FC236}">
              <a16:creationId xmlns:a16="http://schemas.microsoft.com/office/drawing/2014/main" id="{F6C48D6B-2C39-4E19-AFC6-DD06E6F2D3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7" name="AutoShape 3" descr="(question)">
          <a:extLst>
            <a:ext uri="{FF2B5EF4-FFF2-40B4-BE49-F238E27FC236}">
              <a16:creationId xmlns:a16="http://schemas.microsoft.com/office/drawing/2014/main" id="{8C7B2CED-C84D-4A9E-B58A-70AB4C8823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8" name="AutoShape 3" descr="(question)">
          <a:extLst>
            <a:ext uri="{FF2B5EF4-FFF2-40B4-BE49-F238E27FC236}">
              <a16:creationId xmlns:a16="http://schemas.microsoft.com/office/drawing/2014/main" id="{291B4E76-725C-4DFC-A0FB-2A3610074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1139" name="AutoShape 3" descr="(question)">
          <a:extLst>
            <a:ext uri="{FF2B5EF4-FFF2-40B4-BE49-F238E27FC236}">
              <a16:creationId xmlns:a16="http://schemas.microsoft.com/office/drawing/2014/main" id="{CCA40A67-87BD-4857-B085-778E1F044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6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0" name="AutoShape 3" descr="(question)">
          <a:extLst>
            <a:ext uri="{FF2B5EF4-FFF2-40B4-BE49-F238E27FC236}">
              <a16:creationId xmlns:a16="http://schemas.microsoft.com/office/drawing/2014/main" id="{B0350D5E-9F91-4986-B443-370014D2EA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1" name="AutoShape 3" descr="(question)">
          <a:extLst>
            <a:ext uri="{FF2B5EF4-FFF2-40B4-BE49-F238E27FC236}">
              <a16:creationId xmlns:a16="http://schemas.microsoft.com/office/drawing/2014/main" id="{F42BD89E-17FF-4584-91CF-1129989B04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2" name="AutoShape 3" descr="(question)">
          <a:extLst>
            <a:ext uri="{FF2B5EF4-FFF2-40B4-BE49-F238E27FC236}">
              <a16:creationId xmlns:a16="http://schemas.microsoft.com/office/drawing/2014/main" id="{CFBA4038-A5CF-49BD-96A9-857821C5E4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3" name="AutoShape 3" descr="(question)">
          <a:extLst>
            <a:ext uri="{FF2B5EF4-FFF2-40B4-BE49-F238E27FC236}">
              <a16:creationId xmlns:a16="http://schemas.microsoft.com/office/drawing/2014/main" id="{89BBC015-FC57-47A8-9BE9-35E01C55D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4" name="AutoShape 3" descr="(question)">
          <a:extLst>
            <a:ext uri="{FF2B5EF4-FFF2-40B4-BE49-F238E27FC236}">
              <a16:creationId xmlns:a16="http://schemas.microsoft.com/office/drawing/2014/main" id="{E20D1BB8-0A21-4991-AF58-9F5D8437A1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5" name="AutoShape 3" descr="(question)">
          <a:extLst>
            <a:ext uri="{FF2B5EF4-FFF2-40B4-BE49-F238E27FC236}">
              <a16:creationId xmlns:a16="http://schemas.microsoft.com/office/drawing/2014/main" id="{52F493D5-402C-4587-9443-F393B678C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6" name="AutoShape 3" descr="(question)">
          <a:extLst>
            <a:ext uri="{FF2B5EF4-FFF2-40B4-BE49-F238E27FC236}">
              <a16:creationId xmlns:a16="http://schemas.microsoft.com/office/drawing/2014/main" id="{9EBEC1F9-B902-406C-A6B9-9EC7DFC9ED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7" name="AutoShape 3" descr="(question)">
          <a:extLst>
            <a:ext uri="{FF2B5EF4-FFF2-40B4-BE49-F238E27FC236}">
              <a16:creationId xmlns:a16="http://schemas.microsoft.com/office/drawing/2014/main" id="{F5381D54-1EA8-4D27-9530-8EF097FD3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8" name="AutoShape 3" descr="(question)">
          <a:extLst>
            <a:ext uri="{FF2B5EF4-FFF2-40B4-BE49-F238E27FC236}">
              <a16:creationId xmlns:a16="http://schemas.microsoft.com/office/drawing/2014/main" id="{C745D3F4-7101-47DF-9F33-35432CB495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49" name="AutoShape 3" descr="(question)">
          <a:extLst>
            <a:ext uri="{FF2B5EF4-FFF2-40B4-BE49-F238E27FC236}">
              <a16:creationId xmlns:a16="http://schemas.microsoft.com/office/drawing/2014/main" id="{B3995514-A05A-4166-92B6-B223772981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0" name="AutoShape 3" descr="(question)">
          <a:extLst>
            <a:ext uri="{FF2B5EF4-FFF2-40B4-BE49-F238E27FC236}">
              <a16:creationId xmlns:a16="http://schemas.microsoft.com/office/drawing/2014/main" id="{A58844F6-B695-4CB2-A49D-205310482B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1" name="AutoShape 3" descr="(question)">
          <a:extLst>
            <a:ext uri="{FF2B5EF4-FFF2-40B4-BE49-F238E27FC236}">
              <a16:creationId xmlns:a16="http://schemas.microsoft.com/office/drawing/2014/main" id="{CA5A4220-8720-4A76-B660-9166599B48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2" name="AutoShape 3" descr="(question)">
          <a:extLst>
            <a:ext uri="{FF2B5EF4-FFF2-40B4-BE49-F238E27FC236}">
              <a16:creationId xmlns:a16="http://schemas.microsoft.com/office/drawing/2014/main" id="{34C95C22-ECC6-4A85-B19C-2B5EC13371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3" name="AutoShape 3" descr="(question)">
          <a:extLst>
            <a:ext uri="{FF2B5EF4-FFF2-40B4-BE49-F238E27FC236}">
              <a16:creationId xmlns:a16="http://schemas.microsoft.com/office/drawing/2014/main" id="{9160940D-5AE3-4ED8-BE9C-49C1B24FE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154" name="AutoShape 3" descr="(question)">
          <a:extLst>
            <a:ext uri="{FF2B5EF4-FFF2-40B4-BE49-F238E27FC236}">
              <a16:creationId xmlns:a16="http://schemas.microsoft.com/office/drawing/2014/main" id="{8747CDA7-E9CD-4059-8CAA-377E54D2B7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5" name="AutoShape 3" descr="(question)">
          <a:extLst>
            <a:ext uri="{FF2B5EF4-FFF2-40B4-BE49-F238E27FC236}">
              <a16:creationId xmlns:a16="http://schemas.microsoft.com/office/drawing/2014/main" id="{E8B3C85B-5CB5-49EE-87C5-B4045ADAFF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6" name="AutoShape 3" descr="(question)">
          <a:extLst>
            <a:ext uri="{FF2B5EF4-FFF2-40B4-BE49-F238E27FC236}">
              <a16:creationId xmlns:a16="http://schemas.microsoft.com/office/drawing/2014/main" id="{D5FDBA14-B35F-4E4B-8658-D2268F0310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7" name="AutoShape 3" descr="(question)">
          <a:extLst>
            <a:ext uri="{FF2B5EF4-FFF2-40B4-BE49-F238E27FC236}">
              <a16:creationId xmlns:a16="http://schemas.microsoft.com/office/drawing/2014/main" id="{3E1F3090-F75A-428A-A858-4F13269E74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8" name="AutoShape 3" descr="(question)">
          <a:extLst>
            <a:ext uri="{FF2B5EF4-FFF2-40B4-BE49-F238E27FC236}">
              <a16:creationId xmlns:a16="http://schemas.microsoft.com/office/drawing/2014/main" id="{C82A8C9A-94CE-437B-9F03-7AC8947C12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59" name="AutoShape 3" descr="(question)">
          <a:extLst>
            <a:ext uri="{FF2B5EF4-FFF2-40B4-BE49-F238E27FC236}">
              <a16:creationId xmlns:a16="http://schemas.microsoft.com/office/drawing/2014/main" id="{62F8C11E-BA38-4D22-8700-A82C53F932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0" name="AutoShape 3" descr="(question)">
          <a:extLst>
            <a:ext uri="{FF2B5EF4-FFF2-40B4-BE49-F238E27FC236}">
              <a16:creationId xmlns:a16="http://schemas.microsoft.com/office/drawing/2014/main" id="{4015DAE2-48CA-4F47-9414-827F9A87E7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1" name="AutoShape 3" descr="(question)">
          <a:extLst>
            <a:ext uri="{FF2B5EF4-FFF2-40B4-BE49-F238E27FC236}">
              <a16:creationId xmlns:a16="http://schemas.microsoft.com/office/drawing/2014/main" id="{71285139-5CB7-4AB9-9990-83C6F998EF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2" name="AutoShape 3" descr="(question)">
          <a:extLst>
            <a:ext uri="{FF2B5EF4-FFF2-40B4-BE49-F238E27FC236}">
              <a16:creationId xmlns:a16="http://schemas.microsoft.com/office/drawing/2014/main" id="{1ED7521E-2C99-45F5-9A65-60DB32A5B8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3" name="AutoShape 3" descr="(question)">
          <a:extLst>
            <a:ext uri="{FF2B5EF4-FFF2-40B4-BE49-F238E27FC236}">
              <a16:creationId xmlns:a16="http://schemas.microsoft.com/office/drawing/2014/main" id="{9474FC67-D77E-43F3-9DC9-F38B0648B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4" name="AutoShape 3" descr="(question)">
          <a:extLst>
            <a:ext uri="{FF2B5EF4-FFF2-40B4-BE49-F238E27FC236}">
              <a16:creationId xmlns:a16="http://schemas.microsoft.com/office/drawing/2014/main" id="{D37D4D89-AA59-4391-A6C3-E95FA9DE5B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5" name="AutoShape 3" descr="(question)">
          <a:extLst>
            <a:ext uri="{FF2B5EF4-FFF2-40B4-BE49-F238E27FC236}">
              <a16:creationId xmlns:a16="http://schemas.microsoft.com/office/drawing/2014/main" id="{F9A9C810-7895-4450-B01E-A5494E4902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6" name="AutoShape 3" descr="(question)">
          <a:extLst>
            <a:ext uri="{FF2B5EF4-FFF2-40B4-BE49-F238E27FC236}">
              <a16:creationId xmlns:a16="http://schemas.microsoft.com/office/drawing/2014/main" id="{2AFB8147-1C5A-41D9-89DF-73091E8A27D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7" name="AutoShape 3" descr="(question)">
          <a:extLst>
            <a:ext uri="{FF2B5EF4-FFF2-40B4-BE49-F238E27FC236}">
              <a16:creationId xmlns:a16="http://schemas.microsoft.com/office/drawing/2014/main" id="{A74B768D-2A2D-4A65-A984-AB4D858A5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8" name="AutoShape 3" descr="(question)">
          <a:extLst>
            <a:ext uri="{FF2B5EF4-FFF2-40B4-BE49-F238E27FC236}">
              <a16:creationId xmlns:a16="http://schemas.microsoft.com/office/drawing/2014/main" id="{FB888DA6-FFCB-4340-8A2E-176E341445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69" name="AutoShape 3" descr="(question)">
          <a:extLst>
            <a:ext uri="{FF2B5EF4-FFF2-40B4-BE49-F238E27FC236}">
              <a16:creationId xmlns:a16="http://schemas.microsoft.com/office/drawing/2014/main" id="{35E08801-A7B5-4980-A85F-038C29D5BD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0" name="AutoShape 3" descr="(question)">
          <a:extLst>
            <a:ext uri="{FF2B5EF4-FFF2-40B4-BE49-F238E27FC236}">
              <a16:creationId xmlns:a16="http://schemas.microsoft.com/office/drawing/2014/main" id="{6351E397-B480-4D69-8240-7943D23238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1" name="AutoShape 3" descr="(question)">
          <a:extLst>
            <a:ext uri="{FF2B5EF4-FFF2-40B4-BE49-F238E27FC236}">
              <a16:creationId xmlns:a16="http://schemas.microsoft.com/office/drawing/2014/main" id="{40CD6BE2-EF42-4E20-9CF0-13F4ADCF34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2" name="AutoShape 3" descr="(question)">
          <a:extLst>
            <a:ext uri="{FF2B5EF4-FFF2-40B4-BE49-F238E27FC236}">
              <a16:creationId xmlns:a16="http://schemas.microsoft.com/office/drawing/2014/main" id="{9B18D378-927E-4742-B26E-C7D53627B4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3" name="AutoShape 3" descr="(question)">
          <a:extLst>
            <a:ext uri="{FF2B5EF4-FFF2-40B4-BE49-F238E27FC236}">
              <a16:creationId xmlns:a16="http://schemas.microsoft.com/office/drawing/2014/main" id="{2E9BF21C-FD51-4C0C-A44B-2CC7D51933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4" name="AutoShape 3" descr="(question)">
          <a:extLst>
            <a:ext uri="{FF2B5EF4-FFF2-40B4-BE49-F238E27FC236}">
              <a16:creationId xmlns:a16="http://schemas.microsoft.com/office/drawing/2014/main" id="{F6BA3BE3-C0CD-4787-BAE9-DFA8DB94CB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5" name="AutoShape 3" descr="(question)">
          <a:extLst>
            <a:ext uri="{FF2B5EF4-FFF2-40B4-BE49-F238E27FC236}">
              <a16:creationId xmlns:a16="http://schemas.microsoft.com/office/drawing/2014/main" id="{E092943F-1BF3-4AD8-B372-0D62F08C15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6" name="AutoShape 3" descr="(question)">
          <a:extLst>
            <a:ext uri="{FF2B5EF4-FFF2-40B4-BE49-F238E27FC236}">
              <a16:creationId xmlns:a16="http://schemas.microsoft.com/office/drawing/2014/main" id="{C070A48D-731A-47F8-A56F-AB70978728C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7" name="AutoShape 3" descr="(question)">
          <a:extLst>
            <a:ext uri="{FF2B5EF4-FFF2-40B4-BE49-F238E27FC236}">
              <a16:creationId xmlns:a16="http://schemas.microsoft.com/office/drawing/2014/main" id="{104CC173-821F-48D5-B822-218E45293C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8" name="AutoShape 3" descr="(question)">
          <a:extLst>
            <a:ext uri="{FF2B5EF4-FFF2-40B4-BE49-F238E27FC236}">
              <a16:creationId xmlns:a16="http://schemas.microsoft.com/office/drawing/2014/main" id="{38995D0C-6718-467F-A143-6C18F5BC76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79" name="AutoShape 3" descr="(question)">
          <a:extLst>
            <a:ext uri="{FF2B5EF4-FFF2-40B4-BE49-F238E27FC236}">
              <a16:creationId xmlns:a16="http://schemas.microsoft.com/office/drawing/2014/main" id="{1FA0D6D1-87F7-43E0-8DFE-3746FCC00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0" name="AutoShape 3" descr="(question)">
          <a:extLst>
            <a:ext uri="{FF2B5EF4-FFF2-40B4-BE49-F238E27FC236}">
              <a16:creationId xmlns:a16="http://schemas.microsoft.com/office/drawing/2014/main" id="{B6FFCE4F-9B03-4706-82AE-1FEC75626E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1" name="AutoShape 3" descr="(question)">
          <a:extLst>
            <a:ext uri="{FF2B5EF4-FFF2-40B4-BE49-F238E27FC236}">
              <a16:creationId xmlns:a16="http://schemas.microsoft.com/office/drawing/2014/main" id="{899D9067-29E1-4730-BEEA-056B3A61C9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2" name="AutoShape 3" descr="(question)">
          <a:extLst>
            <a:ext uri="{FF2B5EF4-FFF2-40B4-BE49-F238E27FC236}">
              <a16:creationId xmlns:a16="http://schemas.microsoft.com/office/drawing/2014/main" id="{ECF8A90E-9251-4B9D-BB60-32E1EFB5EF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3" name="AutoShape 3" descr="(question)">
          <a:extLst>
            <a:ext uri="{FF2B5EF4-FFF2-40B4-BE49-F238E27FC236}">
              <a16:creationId xmlns:a16="http://schemas.microsoft.com/office/drawing/2014/main" id="{BE372186-C84D-4B24-9C90-399BB92E6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4" name="AutoShape 3" descr="(question)">
          <a:extLst>
            <a:ext uri="{FF2B5EF4-FFF2-40B4-BE49-F238E27FC236}">
              <a16:creationId xmlns:a16="http://schemas.microsoft.com/office/drawing/2014/main" id="{5826C4FA-0A5F-4411-81A9-A1D21ED40D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5" name="AutoShape 3" descr="(question)">
          <a:extLst>
            <a:ext uri="{FF2B5EF4-FFF2-40B4-BE49-F238E27FC236}">
              <a16:creationId xmlns:a16="http://schemas.microsoft.com/office/drawing/2014/main" id="{7C701ED8-BA92-4DB7-A210-F0FF486C0F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6" name="AutoShape 3" descr="(question)">
          <a:extLst>
            <a:ext uri="{FF2B5EF4-FFF2-40B4-BE49-F238E27FC236}">
              <a16:creationId xmlns:a16="http://schemas.microsoft.com/office/drawing/2014/main" id="{3B5E0ADE-5B1A-49B7-83A7-363ED88B16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7" name="AutoShape 3" descr="(question)">
          <a:extLst>
            <a:ext uri="{FF2B5EF4-FFF2-40B4-BE49-F238E27FC236}">
              <a16:creationId xmlns:a16="http://schemas.microsoft.com/office/drawing/2014/main" id="{FDDC899E-BBEB-46CA-9B91-9FAA68D1D8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8" name="AutoShape 3" descr="(question)">
          <a:extLst>
            <a:ext uri="{FF2B5EF4-FFF2-40B4-BE49-F238E27FC236}">
              <a16:creationId xmlns:a16="http://schemas.microsoft.com/office/drawing/2014/main" id="{8B35BB73-0BF0-4D65-8598-88480D8726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89" name="AutoShape 3" descr="(question)">
          <a:extLst>
            <a:ext uri="{FF2B5EF4-FFF2-40B4-BE49-F238E27FC236}">
              <a16:creationId xmlns:a16="http://schemas.microsoft.com/office/drawing/2014/main" id="{15255D52-9E2D-474E-8CA8-37145BC912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0" name="AutoShape 3" descr="(question)">
          <a:extLst>
            <a:ext uri="{FF2B5EF4-FFF2-40B4-BE49-F238E27FC236}">
              <a16:creationId xmlns:a16="http://schemas.microsoft.com/office/drawing/2014/main" id="{4775C217-95A9-4DCB-9311-7BAD54D252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1" name="AutoShape 3" descr="(question)">
          <a:extLst>
            <a:ext uri="{FF2B5EF4-FFF2-40B4-BE49-F238E27FC236}">
              <a16:creationId xmlns:a16="http://schemas.microsoft.com/office/drawing/2014/main" id="{F7CB0366-8C91-4406-99CE-5854299A8B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2" name="AutoShape 3" descr="(question)">
          <a:extLst>
            <a:ext uri="{FF2B5EF4-FFF2-40B4-BE49-F238E27FC236}">
              <a16:creationId xmlns:a16="http://schemas.microsoft.com/office/drawing/2014/main" id="{502E6C21-F49D-4A1D-8794-9102FEA9A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3" name="AutoShape 3" descr="(question)">
          <a:extLst>
            <a:ext uri="{FF2B5EF4-FFF2-40B4-BE49-F238E27FC236}">
              <a16:creationId xmlns:a16="http://schemas.microsoft.com/office/drawing/2014/main" id="{F086A9DD-8E0D-4083-A9EC-CF5B56C7A2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4" name="AutoShape 3" descr="(question)">
          <a:extLst>
            <a:ext uri="{FF2B5EF4-FFF2-40B4-BE49-F238E27FC236}">
              <a16:creationId xmlns:a16="http://schemas.microsoft.com/office/drawing/2014/main" id="{E00C500A-C944-4947-88F4-BF2761BE97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5" name="AutoShape 3" descr="(question)">
          <a:extLst>
            <a:ext uri="{FF2B5EF4-FFF2-40B4-BE49-F238E27FC236}">
              <a16:creationId xmlns:a16="http://schemas.microsoft.com/office/drawing/2014/main" id="{E33920EF-0CCE-4D86-BA5E-8C116E1719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6" name="AutoShape 3" descr="(question)">
          <a:extLst>
            <a:ext uri="{FF2B5EF4-FFF2-40B4-BE49-F238E27FC236}">
              <a16:creationId xmlns:a16="http://schemas.microsoft.com/office/drawing/2014/main" id="{C28B21A0-A53F-4491-A7C3-4FD73B407DF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7" name="AutoShape 3" descr="(question)">
          <a:extLst>
            <a:ext uri="{FF2B5EF4-FFF2-40B4-BE49-F238E27FC236}">
              <a16:creationId xmlns:a16="http://schemas.microsoft.com/office/drawing/2014/main" id="{BC273EB3-796E-4E63-831E-6EA2CC8D03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8" name="AutoShape 3" descr="(question)">
          <a:extLst>
            <a:ext uri="{FF2B5EF4-FFF2-40B4-BE49-F238E27FC236}">
              <a16:creationId xmlns:a16="http://schemas.microsoft.com/office/drawing/2014/main" id="{D8FD2FA9-56F3-4B33-B875-66FEF077AB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199" name="AutoShape 3" descr="(question)">
          <a:extLst>
            <a:ext uri="{FF2B5EF4-FFF2-40B4-BE49-F238E27FC236}">
              <a16:creationId xmlns:a16="http://schemas.microsoft.com/office/drawing/2014/main" id="{FB2389B5-5E8F-40D0-93A6-6C17028E5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0" name="AutoShape 3" descr="(question)">
          <a:extLst>
            <a:ext uri="{FF2B5EF4-FFF2-40B4-BE49-F238E27FC236}">
              <a16:creationId xmlns:a16="http://schemas.microsoft.com/office/drawing/2014/main" id="{F001F808-7E0E-49F9-9F56-05B0B9EED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1" name="AutoShape 3" descr="(question)">
          <a:extLst>
            <a:ext uri="{FF2B5EF4-FFF2-40B4-BE49-F238E27FC236}">
              <a16:creationId xmlns:a16="http://schemas.microsoft.com/office/drawing/2014/main" id="{289341F0-6607-4C43-9F74-4D34FF2F812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2" name="AutoShape 3" descr="(question)">
          <a:extLst>
            <a:ext uri="{FF2B5EF4-FFF2-40B4-BE49-F238E27FC236}">
              <a16:creationId xmlns:a16="http://schemas.microsoft.com/office/drawing/2014/main" id="{93F97710-C215-41D8-A662-D4333CA7E8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3" name="AutoShape 3" descr="(question)">
          <a:extLst>
            <a:ext uri="{FF2B5EF4-FFF2-40B4-BE49-F238E27FC236}">
              <a16:creationId xmlns:a16="http://schemas.microsoft.com/office/drawing/2014/main" id="{419B0595-3349-45C7-81C5-866FEF443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4" name="AutoShape 3" descr="(question)">
          <a:extLst>
            <a:ext uri="{FF2B5EF4-FFF2-40B4-BE49-F238E27FC236}">
              <a16:creationId xmlns:a16="http://schemas.microsoft.com/office/drawing/2014/main" id="{D5C8B9B5-15D3-4478-9C59-8826CB5123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5" name="AutoShape 3" descr="(question)">
          <a:extLst>
            <a:ext uri="{FF2B5EF4-FFF2-40B4-BE49-F238E27FC236}">
              <a16:creationId xmlns:a16="http://schemas.microsoft.com/office/drawing/2014/main" id="{CFE12B4F-EE00-4745-8D82-75C5AECD7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6" name="AutoShape 3" descr="(question)">
          <a:extLst>
            <a:ext uri="{FF2B5EF4-FFF2-40B4-BE49-F238E27FC236}">
              <a16:creationId xmlns:a16="http://schemas.microsoft.com/office/drawing/2014/main" id="{625C5279-895F-476F-A4AE-F2E012E744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7" name="AutoShape 3" descr="(question)">
          <a:extLst>
            <a:ext uri="{FF2B5EF4-FFF2-40B4-BE49-F238E27FC236}">
              <a16:creationId xmlns:a16="http://schemas.microsoft.com/office/drawing/2014/main" id="{A6E40C11-B73E-4EDA-8BA1-FBB7883F28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8" name="AutoShape 3" descr="(question)">
          <a:extLst>
            <a:ext uri="{FF2B5EF4-FFF2-40B4-BE49-F238E27FC236}">
              <a16:creationId xmlns:a16="http://schemas.microsoft.com/office/drawing/2014/main" id="{72EF0346-1F0F-427F-9179-F42A59EF0D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09" name="AutoShape 3" descr="(question)">
          <a:extLst>
            <a:ext uri="{FF2B5EF4-FFF2-40B4-BE49-F238E27FC236}">
              <a16:creationId xmlns:a16="http://schemas.microsoft.com/office/drawing/2014/main" id="{999BF7EF-FB6B-4E67-87B3-89301851A9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0" name="AutoShape 3" descr="(question)">
          <a:extLst>
            <a:ext uri="{FF2B5EF4-FFF2-40B4-BE49-F238E27FC236}">
              <a16:creationId xmlns:a16="http://schemas.microsoft.com/office/drawing/2014/main" id="{05C9002E-E5CC-41D4-B2B9-CA51727A5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1" name="AutoShape 3" descr="(question)">
          <a:extLst>
            <a:ext uri="{FF2B5EF4-FFF2-40B4-BE49-F238E27FC236}">
              <a16:creationId xmlns:a16="http://schemas.microsoft.com/office/drawing/2014/main" id="{B54E17D2-4B7C-4733-8450-96007320A7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2" name="AutoShape 3" descr="(question)">
          <a:extLst>
            <a:ext uri="{FF2B5EF4-FFF2-40B4-BE49-F238E27FC236}">
              <a16:creationId xmlns:a16="http://schemas.microsoft.com/office/drawing/2014/main" id="{28655AD1-671E-4AC3-A271-E218FC7102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3" name="AutoShape 3" descr="(question)">
          <a:extLst>
            <a:ext uri="{FF2B5EF4-FFF2-40B4-BE49-F238E27FC236}">
              <a16:creationId xmlns:a16="http://schemas.microsoft.com/office/drawing/2014/main" id="{BD60F0B9-0E41-458C-BE2E-900152737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4" name="AutoShape 3" descr="(question)">
          <a:extLst>
            <a:ext uri="{FF2B5EF4-FFF2-40B4-BE49-F238E27FC236}">
              <a16:creationId xmlns:a16="http://schemas.microsoft.com/office/drawing/2014/main" id="{3D2678FF-539B-4C2D-B201-3A8A84DB11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5" name="AutoShape 3" descr="(question)">
          <a:extLst>
            <a:ext uri="{FF2B5EF4-FFF2-40B4-BE49-F238E27FC236}">
              <a16:creationId xmlns:a16="http://schemas.microsoft.com/office/drawing/2014/main" id="{43DA8EA0-C69C-4122-8E43-FED8AC05F2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6" name="AutoShape 3" descr="(question)">
          <a:extLst>
            <a:ext uri="{FF2B5EF4-FFF2-40B4-BE49-F238E27FC236}">
              <a16:creationId xmlns:a16="http://schemas.microsoft.com/office/drawing/2014/main" id="{053A3EC7-029C-404A-9CBD-1E72B81C86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7" name="AutoShape 3" descr="(question)">
          <a:extLst>
            <a:ext uri="{FF2B5EF4-FFF2-40B4-BE49-F238E27FC236}">
              <a16:creationId xmlns:a16="http://schemas.microsoft.com/office/drawing/2014/main" id="{89A0AE82-5CC6-4EEA-ACA6-DD2636F6BB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8" name="AutoShape 3" descr="(question)">
          <a:extLst>
            <a:ext uri="{FF2B5EF4-FFF2-40B4-BE49-F238E27FC236}">
              <a16:creationId xmlns:a16="http://schemas.microsoft.com/office/drawing/2014/main" id="{3A6EBF7D-2C7F-48FF-BA84-DB7FAC0C3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19" name="AutoShape 3" descr="(question)">
          <a:extLst>
            <a:ext uri="{FF2B5EF4-FFF2-40B4-BE49-F238E27FC236}">
              <a16:creationId xmlns:a16="http://schemas.microsoft.com/office/drawing/2014/main" id="{98148232-12E0-4BF9-A8EA-1347146D9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0" name="AutoShape 3" descr="(question)">
          <a:extLst>
            <a:ext uri="{FF2B5EF4-FFF2-40B4-BE49-F238E27FC236}">
              <a16:creationId xmlns:a16="http://schemas.microsoft.com/office/drawing/2014/main" id="{088CCBA0-A766-4AA8-A040-4C61294C76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1" name="AutoShape 3" descr="(question)">
          <a:extLst>
            <a:ext uri="{FF2B5EF4-FFF2-40B4-BE49-F238E27FC236}">
              <a16:creationId xmlns:a16="http://schemas.microsoft.com/office/drawing/2014/main" id="{1BF53737-857F-42BB-91EB-55B8F8C29C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2" name="AutoShape 3" descr="(question)">
          <a:extLst>
            <a:ext uri="{FF2B5EF4-FFF2-40B4-BE49-F238E27FC236}">
              <a16:creationId xmlns:a16="http://schemas.microsoft.com/office/drawing/2014/main" id="{19D72D23-FB98-4B54-951B-D5A771CE0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3" name="AutoShape 3" descr="(question)">
          <a:extLst>
            <a:ext uri="{FF2B5EF4-FFF2-40B4-BE49-F238E27FC236}">
              <a16:creationId xmlns:a16="http://schemas.microsoft.com/office/drawing/2014/main" id="{B01CDFF1-47B7-4C2B-859A-6975BD4DD2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4" name="AutoShape 3" descr="(question)">
          <a:extLst>
            <a:ext uri="{FF2B5EF4-FFF2-40B4-BE49-F238E27FC236}">
              <a16:creationId xmlns:a16="http://schemas.microsoft.com/office/drawing/2014/main" id="{5DFCE2C9-5A2C-49F1-8256-A9BF20E30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5" name="AutoShape 3" descr="(question)">
          <a:extLst>
            <a:ext uri="{FF2B5EF4-FFF2-40B4-BE49-F238E27FC236}">
              <a16:creationId xmlns:a16="http://schemas.microsoft.com/office/drawing/2014/main" id="{D93A32A8-3461-413F-925D-6B0C3A8611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6" name="AutoShape 3" descr="(question)">
          <a:extLst>
            <a:ext uri="{FF2B5EF4-FFF2-40B4-BE49-F238E27FC236}">
              <a16:creationId xmlns:a16="http://schemas.microsoft.com/office/drawing/2014/main" id="{A47F7554-898D-4EAB-80C2-9818904AE79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7" name="AutoShape 3" descr="(question)">
          <a:extLst>
            <a:ext uri="{FF2B5EF4-FFF2-40B4-BE49-F238E27FC236}">
              <a16:creationId xmlns:a16="http://schemas.microsoft.com/office/drawing/2014/main" id="{71D7EC02-DAB5-44A5-A706-990F6358D6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8" name="AutoShape 3" descr="(question)">
          <a:extLst>
            <a:ext uri="{FF2B5EF4-FFF2-40B4-BE49-F238E27FC236}">
              <a16:creationId xmlns:a16="http://schemas.microsoft.com/office/drawing/2014/main" id="{88862DC7-0A00-4BEA-8686-0F08464071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29" name="AutoShape 3" descr="(question)">
          <a:extLst>
            <a:ext uri="{FF2B5EF4-FFF2-40B4-BE49-F238E27FC236}">
              <a16:creationId xmlns:a16="http://schemas.microsoft.com/office/drawing/2014/main" id="{90F447E1-AAE0-44F2-9A96-123E1DCEE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0" name="AutoShape 3" descr="(question)">
          <a:extLst>
            <a:ext uri="{FF2B5EF4-FFF2-40B4-BE49-F238E27FC236}">
              <a16:creationId xmlns:a16="http://schemas.microsoft.com/office/drawing/2014/main" id="{4AE0D7C2-E258-401B-A84A-3CB6EBFEC1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1" name="AutoShape 3" descr="(question)">
          <a:extLst>
            <a:ext uri="{FF2B5EF4-FFF2-40B4-BE49-F238E27FC236}">
              <a16:creationId xmlns:a16="http://schemas.microsoft.com/office/drawing/2014/main" id="{94A1FE83-72F8-471A-9BAC-71127E7AEB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2" name="AutoShape 3" descr="(question)">
          <a:extLst>
            <a:ext uri="{FF2B5EF4-FFF2-40B4-BE49-F238E27FC236}">
              <a16:creationId xmlns:a16="http://schemas.microsoft.com/office/drawing/2014/main" id="{4E4D0AE6-39BB-41D2-806F-C2CDA9D7E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3" name="AutoShape 3" descr="(question)">
          <a:extLst>
            <a:ext uri="{FF2B5EF4-FFF2-40B4-BE49-F238E27FC236}">
              <a16:creationId xmlns:a16="http://schemas.microsoft.com/office/drawing/2014/main" id="{90639E2A-C8FA-46E1-A6B2-EBD8A1BEC3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4" name="AutoShape 3" descr="(question)">
          <a:extLst>
            <a:ext uri="{FF2B5EF4-FFF2-40B4-BE49-F238E27FC236}">
              <a16:creationId xmlns:a16="http://schemas.microsoft.com/office/drawing/2014/main" id="{5FEBEFDC-E73F-41F7-8608-46142E2C3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5" name="AutoShape 3" descr="(question)">
          <a:extLst>
            <a:ext uri="{FF2B5EF4-FFF2-40B4-BE49-F238E27FC236}">
              <a16:creationId xmlns:a16="http://schemas.microsoft.com/office/drawing/2014/main" id="{A58BFD38-8A09-4250-96AF-A969A037B7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6" name="AutoShape 3" descr="(question)">
          <a:extLst>
            <a:ext uri="{FF2B5EF4-FFF2-40B4-BE49-F238E27FC236}">
              <a16:creationId xmlns:a16="http://schemas.microsoft.com/office/drawing/2014/main" id="{301BD90C-2AB4-4F44-A8BE-89FD2C6CF9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7" name="AutoShape 3" descr="(question)">
          <a:extLst>
            <a:ext uri="{FF2B5EF4-FFF2-40B4-BE49-F238E27FC236}">
              <a16:creationId xmlns:a16="http://schemas.microsoft.com/office/drawing/2014/main" id="{A9E900A8-A48A-42DF-903F-E03E8D1B81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8" name="AutoShape 3" descr="(question)">
          <a:extLst>
            <a:ext uri="{FF2B5EF4-FFF2-40B4-BE49-F238E27FC236}">
              <a16:creationId xmlns:a16="http://schemas.microsoft.com/office/drawing/2014/main" id="{6003B82F-7576-4F7E-8818-B6326A31D0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39" name="AutoShape 3" descr="(question)">
          <a:extLst>
            <a:ext uri="{FF2B5EF4-FFF2-40B4-BE49-F238E27FC236}">
              <a16:creationId xmlns:a16="http://schemas.microsoft.com/office/drawing/2014/main" id="{D13B2725-6F45-4C0C-BCD5-EE83F8AD8E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0" name="AutoShape 3" descr="(question)">
          <a:extLst>
            <a:ext uri="{FF2B5EF4-FFF2-40B4-BE49-F238E27FC236}">
              <a16:creationId xmlns:a16="http://schemas.microsoft.com/office/drawing/2014/main" id="{F572A52A-3AFD-4FEA-AD3A-A395CF212D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1" name="AutoShape 3" descr="(question)">
          <a:extLst>
            <a:ext uri="{FF2B5EF4-FFF2-40B4-BE49-F238E27FC236}">
              <a16:creationId xmlns:a16="http://schemas.microsoft.com/office/drawing/2014/main" id="{98E21BA0-2059-4BBF-826C-1438363DB1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2" name="AutoShape 3" descr="(question)">
          <a:extLst>
            <a:ext uri="{FF2B5EF4-FFF2-40B4-BE49-F238E27FC236}">
              <a16:creationId xmlns:a16="http://schemas.microsoft.com/office/drawing/2014/main" id="{0105F7C2-A768-4E7D-916F-726D858CF1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3" name="AutoShape 3" descr="(question)">
          <a:extLst>
            <a:ext uri="{FF2B5EF4-FFF2-40B4-BE49-F238E27FC236}">
              <a16:creationId xmlns:a16="http://schemas.microsoft.com/office/drawing/2014/main" id="{D6A403A0-9D08-4302-BC06-E943346EF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4" name="AutoShape 3" descr="(question)">
          <a:extLst>
            <a:ext uri="{FF2B5EF4-FFF2-40B4-BE49-F238E27FC236}">
              <a16:creationId xmlns:a16="http://schemas.microsoft.com/office/drawing/2014/main" id="{64A043E8-264D-4B15-8E41-5674B32C64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5" name="AutoShape 3" descr="(question)">
          <a:extLst>
            <a:ext uri="{FF2B5EF4-FFF2-40B4-BE49-F238E27FC236}">
              <a16:creationId xmlns:a16="http://schemas.microsoft.com/office/drawing/2014/main" id="{0046B635-8E1D-4AF2-ABF0-B64A094E0F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6" name="AutoShape 3" descr="(question)">
          <a:extLst>
            <a:ext uri="{FF2B5EF4-FFF2-40B4-BE49-F238E27FC236}">
              <a16:creationId xmlns:a16="http://schemas.microsoft.com/office/drawing/2014/main" id="{CFA2E857-1953-4428-ACB6-17BF9C5966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7" name="AutoShape 3" descr="(question)">
          <a:extLst>
            <a:ext uri="{FF2B5EF4-FFF2-40B4-BE49-F238E27FC236}">
              <a16:creationId xmlns:a16="http://schemas.microsoft.com/office/drawing/2014/main" id="{C571FA37-0C68-4085-BB85-45DD5B035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8" name="AutoShape 3" descr="(question)">
          <a:extLst>
            <a:ext uri="{FF2B5EF4-FFF2-40B4-BE49-F238E27FC236}">
              <a16:creationId xmlns:a16="http://schemas.microsoft.com/office/drawing/2014/main" id="{983423BE-26AB-4C5D-B951-0DCAE8A872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49" name="AutoShape 3" descr="(question)">
          <a:extLst>
            <a:ext uri="{FF2B5EF4-FFF2-40B4-BE49-F238E27FC236}">
              <a16:creationId xmlns:a16="http://schemas.microsoft.com/office/drawing/2014/main" id="{498D674F-707E-4FE0-979A-01A792F69E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0" name="AutoShape 3" descr="(question)">
          <a:extLst>
            <a:ext uri="{FF2B5EF4-FFF2-40B4-BE49-F238E27FC236}">
              <a16:creationId xmlns:a16="http://schemas.microsoft.com/office/drawing/2014/main" id="{D1E86F7C-A758-4958-873C-8AC7C3D0C5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1" name="AutoShape 3" descr="(question)">
          <a:extLst>
            <a:ext uri="{FF2B5EF4-FFF2-40B4-BE49-F238E27FC236}">
              <a16:creationId xmlns:a16="http://schemas.microsoft.com/office/drawing/2014/main" id="{273EAD3C-E450-4E90-A20C-C6952D99E4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2" name="AutoShape 3" descr="(question)">
          <a:extLst>
            <a:ext uri="{FF2B5EF4-FFF2-40B4-BE49-F238E27FC236}">
              <a16:creationId xmlns:a16="http://schemas.microsoft.com/office/drawing/2014/main" id="{1D75FD67-20BB-4D5D-8C34-C94E4A7C0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3" name="AutoShape 3" descr="(question)">
          <a:extLst>
            <a:ext uri="{FF2B5EF4-FFF2-40B4-BE49-F238E27FC236}">
              <a16:creationId xmlns:a16="http://schemas.microsoft.com/office/drawing/2014/main" id="{AEE1D52C-A167-494F-B514-AA1D6C0EB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4" name="AutoShape 3" descr="(question)">
          <a:extLst>
            <a:ext uri="{FF2B5EF4-FFF2-40B4-BE49-F238E27FC236}">
              <a16:creationId xmlns:a16="http://schemas.microsoft.com/office/drawing/2014/main" id="{E6BAC551-8ED6-4514-9F73-7F0177D51C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5" name="AutoShape 3" descr="(question)">
          <a:extLst>
            <a:ext uri="{FF2B5EF4-FFF2-40B4-BE49-F238E27FC236}">
              <a16:creationId xmlns:a16="http://schemas.microsoft.com/office/drawing/2014/main" id="{5693906D-1965-4438-9643-F5AF6646AB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6" name="AutoShape 3" descr="(question)">
          <a:extLst>
            <a:ext uri="{FF2B5EF4-FFF2-40B4-BE49-F238E27FC236}">
              <a16:creationId xmlns:a16="http://schemas.microsoft.com/office/drawing/2014/main" id="{F88E66DE-3E24-4E5B-A812-5627883227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7" name="AutoShape 3" descr="(question)">
          <a:extLst>
            <a:ext uri="{FF2B5EF4-FFF2-40B4-BE49-F238E27FC236}">
              <a16:creationId xmlns:a16="http://schemas.microsoft.com/office/drawing/2014/main" id="{C3B00D82-3C79-4B55-9E5D-FEA71ACC12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8" name="AutoShape 3" descr="(question)">
          <a:extLst>
            <a:ext uri="{FF2B5EF4-FFF2-40B4-BE49-F238E27FC236}">
              <a16:creationId xmlns:a16="http://schemas.microsoft.com/office/drawing/2014/main" id="{B6E44D41-C900-4D92-9E38-7CC582DF9C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59" name="AutoShape 3" descr="(question)">
          <a:extLst>
            <a:ext uri="{FF2B5EF4-FFF2-40B4-BE49-F238E27FC236}">
              <a16:creationId xmlns:a16="http://schemas.microsoft.com/office/drawing/2014/main" id="{287DD062-7E70-4C4B-9C00-01C7FE7A10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0" name="AutoShape 3" descr="(question)">
          <a:extLst>
            <a:ext uri="{FF2B5EF4-FFF2-40B4-BE49-F238E27FC236}">
              <a16:creationId xmlns:a16="http://schemas.microsoft.com/office/drawing/2014/main" id="{A51C389E-ED1D-46F3-8AB7-5C09D1289E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1" name="AutoShape 3" descr="(question)">
          <a:extLst>
            <a:ext uri="{FF2B5EF4-FFF2-40B4-BE49-F238E27FC236}">
              <a16:creationId xmlns:a16="http://schemas.microsoft.com/office/drawing/2014/main" id="{F99EC399-C734-4C13-9AD1-1B1B3CFA0A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2" name="AutoShape 3" descr="(question)">
          <a:extLst>
            <a:ext uri="{FF2B5EF4-FFF2-40B4-BE49-F238E27FC236}">
              <a16:creationId xmlns:a16="http://schemas.microsoft.com/office/drawing/2014/main" id="{F567910C-34AD-4052-89CE-9B401AE356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3" name="AutoShape 3" descr="(question)">
          <a:extLst>
            <a:ext uri="{FF2B5EF4-FFF2-40B4-BE49-F238E27FC236}">
              <a16:creationId xmlns:a16="http://schemas.microsoft.com/office/drawing/2014/main" id="{F0058BBA-9AF3-4664-80BA-A82730A7E2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4" name="AutoShape 3" descr="(question)">
          <a:extLst>
            <a:ext uri="{FF2B5EF4-FFF2-40B4-BE49-F238E27FC236}">
              <a16:creationId xmlns:a16="http://schemas.microsoft.com/office/drawing/2014/main" id="{01F6450D-B3A3-43D0-A238-E84E988213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5" name="AutoShape 3" descr="(question)">
          <a:extLst>
            <a:ext uri="{FF2B5EF4-FFF2-40B4-BE49-F238E27FC236}">
              <a16:creationId xmlns:a16="http://schemas.microsoft.com/office/drawing/2014/main" id="{87F3B930-5E54-4F93-8400-77BD063FE4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6" name="AutoShape 3" descr="(question)">
          <a:extLst>
            <a:ext uri="{FF2B5EF4-FFF2-40B4-BE49-F238E27FC236}">
              <a16:creationId xmlns:a16="http://schemas.microsoft.com/office/drawing/2014/main" id="{10ABCF57-E502-4E3D-8427-8F96D0650A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7" name="AutoShape 3" descr="(question)">
          <a:extLst>
            <a:ext uri="{FF2B5EF4-FFF2-40B4-BE49-F238E27FC236}">
              <a16:creationId xmlns:a16="http://schemas.microsoft.com/office/drawing/2014/main" id="{42EE75EB-825D-48D5-80E8-C4A33EA430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8" name="AutoShape 3" descr="(question)">
          <a:extLst>
            <a:ext uri="{FF2B5EF4-FFF2-40B4-BE49-F238E27FC236}">
              <a16:creationId xmlns:a16="http://schemas.microsoft.com/office/drawing/2014/main" id="{90F31167-1688-41DF-9EAA-CF36D5664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69" name="AutoShape 3" descr="(question)">
          <a:extLst>
            <a:ext uri="{FF2B5EF4-FFF2-40B4-BE49-F238E27FC236}">
              <a16:creationId xmlns:a16="http://schemas.microsoft.com/office/drawing/2014/main" id="{969A2C53-1513-4D78-BBDC-7ECD378E9F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0" name="AutoShape 3" descr="(question)">
          <a:extLst>
            <a:ext uri="{FF2B5EF4-FFF2-40B4-BE49-F238E27FC236}">
              <a16:creationId xmlns:a16="http://schemas.microsoft.com/office/drawing/2014/main" id="{8FE63056-23E8-46BF-B926-3BEFA81BD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1" name="AutoShape 3" descr="(question)">
          <a:extLst>
            <a:ext uri="{FF2B5EF4-FFF2-40B4-BE49-F238E27FC236}">
              <a16:creationId xmlns:a16="http://schemas.microsoft.com/office/drawing/2014/main" id="{7D76652E-497C-4AD0-B7C6-8125CC5F77B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2" name="AutoShape 3" descr="(question)">
          <a:extLst>
            <a:ext uri="{FF2B5EF4-FFF2-40B4-BE49-F238E27FC236}">
              <a16:creationId xmlns:a16="http://schemas.microsoft.com/office/drawing/2014/main" id="{FCDEA758-E2DD-4F9F-B063-C2E4EECF56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3" name="AutoShape 3" descr="(question)">
          <a:extLst>
            <a:ext uri="{FF2B5EF4-FFF2-40B4-BE49-F238E27FC236}">
              <a16:creationId xmlns:a16="http://schemas.microsoft.com/office/drawing/2014/main" id="{CBC79AE1-0981-4B1C-B336-B13C9CEDE1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4" name="AutoShape 3" descr="(question)">
          <a:extLst>
            <a:ext uri="{FF2B5EF4-FFF2-40B4-BE49-F238E27FC236}">
              <a16:creationId xmlns:a16="http://schemas.microsoft.com/office/drawing/2014/main" id="{512EC9CA-0D56-42FD-AB40-EFE9CF9AB6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5" name="AutoShape 3" descr="(question)">
          <a:extLst>
            <a:ext uri="{FF2B5EF4-FFF2-40B4-BE49-F238E27FC236}">
              <a16:creationId xmlns:a16="http://schemas.microsoft.com/office/drawing/2014/main" id="{CBD4F89A-5394-4849-B6B0-89FF20D829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6" name="AutoShape 3" descr="(question)">
          <a:extLst>
            <a:ext uri="{FF2B5EF4-FFF2-40B4-BE49-F238E27FC236}">
              <a16:creationId xmlns:a16="http://schemas.microsoft.com/office/drawing/2014/main" id="{9D600082-A257-42FE-BC4E-D9E4B95790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7" name="AutoShape 3" descr="(question)">
          <a:extLst>
            <a:ext uri="{FF2B5EF4-FFF2-40B4-BE49-F238E27FC236}">
              <a16:creationId xmlns:a16="http://schemas.microsoft.com/office/drawing/2014/main" id="{B8F079F2-F7FC-42DE-985A-37F793E8F6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8" name="AutoShape 3" descr="(question)">
          <a:extLst>
            <a:ext uri="{FF2B5EF4-FFF2-40B4-BE49-F238E27FC236}">
              <a16:creationId xmlns:a16="http://schemas.microsoft.com/office/drawing/2014/main" id="{6620CC9E-A286-4FC2-990D-1DC07BE89D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79" name="AutoShape 3" descr="(question)">
          <a:extLst>
            <a:ext uri="{FF2B5EF4-FFF2-40B4-BE49-F238E27FC236}">
              <a16:creationId xmlns:a16="http://schemas.microsoft.com/office/drawing/2014/main" id="{5C6CA05A-5106-4081-B687-A605A61163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0" name="AutoShape 3" descr="(question)">
          <a:extLst>
            <a:ext uri="{FF2B5EF4-FFF2-40B4-BE49-F238E27FC236}">
              <a16:creationId xmlns:a16="http://schemas.microsoft.com/office/drawing/2014/main" id="{AC67B318-3733-4B0B-B8D2-63ED93D82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1" name="AutoShape 3" descr="(question)">
          <a:extLst>
            <a:ext uri="{FF2B5EF4-FFF2-40B4-BE49-F238E27FC236}">
              <a16:creationId xmlns:a16="http://schemas.microsoft.com/office/drawing/2014/main" id="{1E35C95D-0E10-4726-9C07-D723BEFB98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2" name="AutoShape 3" descr="(question)">
          <a:extLst>
            <a:ext uri="{FF2B5EF4-FFF2-40B4-BE49-F238E27FC236}">
              <a16:creationId xmlns:a16="http://schemas.microsoft.com/office/drawing/2014/main" id="{C586B09E-C4D1-4DD3-8D8C-FD53D96FAE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3" name="AutoShape 3" descr="(question)">
          <a:extLst>
            <a:ext uri="{FF2B5EF4-FFF2-40B4-BE49-F238E27FC236}">
              <a16:creationId xmlns:a16="http://schemas.microsoft.com/office/drawing/2014/main" id="{244E12F0-0F79-454E-B06E-65C52A8BD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4" name="AutoShape 3" descr="(question)">
          <a:extLst>
            <a:ext uri="{FF2B5EF4-FFF2-40B4-BE49-F238E27FC236}">
              <a16:creationId xmlns:a16="http://schemas.microsoft.com/office/drawing/2014/main" id="{EE3FA4C1-53F5-4E39-9641-AEE63844FE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5" name="AutoShape 3" descr="(question)">
          <a:extLst>
            <a:ext uri="{FF2B5EF4-FFF2-40B4-BE49-F238E27FC236}">
              <a16:creationId xmlns:a16="http://schemas.microsoft.com/office/drawing/2014/main" id="{96E0CDDD-C4D2-4643-865F-CC16BF1D4C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6" name="AutoShape 3" descr="(question)">
          <a:extLst>
            <a:ext uri="{FF2B5EF4-FFF2-40B4-BE49-F238E27FC236}">
              <a16:creationId xmlns:a16="http://schemas.microsoft.com/office/drawing/2014/main" id="{CF63CF07-9194-4B31-BFAD-24F0B874AF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7" name="AutoShape 3" descr="(question)">
          <a:extLst>
            <a:ext uri="{FF2B5EF4-FFF2-40B4-BE49-F238E27FC236}">
              <a16:creationId xmlns:a16="http://schemas.microsoft.com/office/drawing/2014/main" id="{909D761E-ADED-4BB8-AA72-44A95379B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8" name="AutoShape 3" descr="(question)">
          <a:extLst>
            <a:ext uri="{FF2B5EF4-FFF2-40B4-BE49-F238E27FC236}">
              <a16:creationId xmlns:a16="http://schemas.microsoft.com/office/drawing/2014/main" id="{6C3A7951-5F31-4FD3-B86C-749B98BC2A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289" name="AutoShape 3" descr="(question)">
          <a:extLst>
            <a:ext uri="{FF2B5EF4-FFF2-40B4-BE49-F238E27FC236}">
              <a16:creationId xmlns:a16="http://schemas.microsoft.com/office/drawing/2014/main" id="{4697BB5A-C87C-464D-B630-3DDAF26E2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18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0" name="AutoShape 3" descr="(question)">
          <a:extLst>
            <a:ext uri="{FF2B5EF4-FFF2-40B4-BE49-F238E27FC236}">
              <a16:creationId xmlns:a16="http://schemas.microsoft.com/office/drawing/2014/main" id="{F3462002-32E3-4732-8B2A-EFD0BBF20D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1" name="AutoShape 3" descr="(question)">
          <a:extLst>
            <a:ext uri="{FF2B5EF4-FFF2-40B4-BE49-F238E27FC236}">
              <a16:creationId xmlns:a16="http://schemas.microsoft.com/office/drawing/2014/main" id="{6A573C0A-FAF3-4887-97AB-9765FA0842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2" name="AutoShape 3" descr="(question)">
          <a:extLst>
            <a:ext uri="{FF2B5EF4-FFF2-40B4-BE49-F238E27FC236}">
              <a16:creationId xmlns:a16="http://schemas.microsoft.com/office/drawing/2014/main" id="{498D0DB7-2689-4D98-95D2-0EC518717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3" name="AutoShape 3" descr="(question)">
          <a:extLst>
            <a:ext uri="{FF2B5EF4-FFF2-40B4-BE49-F238E27FC236}">
              <a16:creationId xmlns:a16="http://schemas.microsoft.com/office/drawing/2014/main" id="{2EC0ACED-2F0B-49AC-8A37-0C43D3897C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4" name="AutoShape 3" descr="(question)">
          <a:extLst>
            <a:ext uri="{FF2B5EF4-FFF2-40B4-BE49-F238E27FC236}">
              <a16:creationId xmlns:a16="http://schemas.microsoft.com/office/drawing/2014/main" id="{C909AAC7-F879-4901-9C32-D775BF8EC1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5" name="AutoShape 3" descr="(question)">
          <a:extLst>
            <a:ext uri="{FF2B5EF4-FFF2-40B4-BE49-F238E27FC236}">
              <a16:creationId xmlns:a16="http://schemas.microsoft.com/office/drawing/2014/main" id="{6B3CA400-0B63-4140-8688-F4CE826A1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6" name="AutoShape 3" descr="(question)">
          <a:extLst>
            <a:ext uri="{FF2B5EF4-FFF2-40B4-BE49-F238E27FC236}">
              <a16:creationId xmlns:a16="http://schemas.microsoft.com/office/drawing/2014/main" id="{B4B22768-3789-4CED-9945-120B7E4B6E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7" name="AutoShape 3" descr="(question)">
          <a:extLst>
            <a:ext uri="{FF2B5EF4-FFF2-40B4-BE49-F238E27FC236}">
              <a16:creationId xmlns:a16="http://schemas.microsoft.com/office/drawing/2014/main" id="{BE76A588-D152-497F-881C-DD575A203B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8" name="AutoShape 3" descr="(question)">
          <a:extLst>
            <a:ext uri="{FF2B5EF4-FFF2-40B4-BE49-F238E27FC236}">
              <a16:creationId xmlns:a16="http://schemas.microsoft.com/office/drawing/2014/main" id="{E3742693-B3AD-44D1-A3D7-972889EFD2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299" name="AutoShape 3" descr="(question)">
          <a:extLst>
            <a:ext uri="{FF2B5EF4-FFF2-40B4-BE49-F238E27FC236}">
              <a16:creationId xmlns:a16="http://schemas.microsoft.com/office/drawing/2014/main" id="{B3288ACB-7F62-4E87-BDAB-FAAA09D78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0" name="AutoShape 3" descr="(question)">
          <a:extLst>
            <a:ext uri="{FF2B5EF4-FFF2-40B4-BE49-F238E27FC236}">
              <a16:creationId xmlns:a16="http://schemas.microsoft.com/office/drawing/2014/main" id="{4E8E552D-2821-4004-ABD8-3B21825C37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1" name="AutoShape 3" descr="(question)">
          <a:extLst>
            <a:ext uri="{FF2B5EF4-FFF2-40B4-BE49-F238E27FC236}">
              <a16:creationId xmlns:a16="http://schemas.microsoft.com/office/drawing/2014/main" id="{D3CBBDEB-EEE8-4007-8A18-C45DFDA99D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2" name="AutoShape 3" descr="(question)">
          <a:extLst>
            <a:ext uri="{FF2B5EF4-FFF2-40B4-BE49-F238E27FC236}">
              <a16:creationId xmlns:a16="http://schemas.microsoft.com/office/drawing/2014/main" id="{FA40FE7A-DFAC-4CC9-ADDD-F0598CA645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3" name="AutoShape 3" descr="(question)">
          <a:extLst>
            <a:ext uri="{FF2B5EF4-FFF2-40B4-BE49-F238E27FC236}">
              <a16:creationId xmlns:a16="http://schemas.microsoft.com/office/drawing/2014/main" id="{5106244D-081B-4D77-9635-0683441EB2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304" name="AutoShape 3" descr="(question)">
          <a:extLst>
            <a:ext uri="{FF2B5EF4-FFF2-40B4-BE49-F238E27FC236}">
              <a16:creationId xmlns:a16="http://schemas.microsoft.com/office/drawing/2014/main" id="{0EEB5520-2611-4927-9B98-BCC7A18999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5" name="AutoShape 3" descr="(question)">
          <a:extLst>
            <a:ext uri="{FF2B5EF4-FFF2-40B4-BE49-F238E27FC236}">
              <a16:creationId xmlns:a16="http://schemas.microsoft.com/office/drawing/2014/main" id="{40E13223-4950-4C93-A608-3479AE1E02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6" name="AutoShape 3" descr="(question)">
          <a:extLst>
            <a:ext uri="{FF2B5EF4-FFF2-40B4-BE49-F238E27FC236}">
              <a16:creationId xmlns:a16="http://schemas.microsoft.com/office/drawing/2014/main" id="{89CDF437-A68E-416A-8EF7-EF7FCE84AB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7" name="AutoShape 3" descr="(question)">
          <a:extLst>
            <a:ext uri="{FF2B5EF4-FFF2-40B4-BE49-F238E27FC236}">
              <a16:creationId xmlns:a16="http://schemas.microsoft.com/office/drawing/2014/main" id="{0CB5FB60-8140-4128-9431-136F218D54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8" name="AutoShape 3" descr="(question)">
          <a:extLst>
            <a:ext uri="{FF2B5EF4-FFF2-40B4-BE49-F238E27FC236}">
              <a16:creationId xmlns:a16="http://schemas.microsoft.com/office/drawing/2014/main" id="{1D6ABC4A-712E-40B3-ADB8-48B99B652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09" name="AutoShape 3" descr="(question)">
          <a:extLst>
            <a:ext uri="{FF2B5EF4-FFF2-40B4-BE49-F238E27FC236}">
              <a16:creationId xmlns:a16="http://schemas.microsoft.com/office/drawing/2014/main" id="{E08C468A-459C-4E31-9E3F-079EF0877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0" name="AutoShape 3" descr="(question)">
          <a:extLst>
            <a:ext uri="{FF2B5EF4-FFF2-40B4-BE49-F238E27FC236}">
              <a16:creationId xmlns:a16="http://schemas.microsoft.com/office/drawing/2014/main" id="{510317E3-972D-4B00-8BFD-44B00F7BED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1" name="AutoShape 3" descr="(question)">
          <a:extLst>
            <a:ext uri="{FF2B5EF4-FFF2-40B4-BE49-F238E27FC236}">
              <a16:creationId xmlns:a16="http://schemas.microsoft.com/office/drawing/2014/main" id="{76890487-1BE4-483B-9F53-D6B3341A6E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2" name="AutoShape 3" descr="(question)">
          <a:extLst>
            <a:ext uri="{FF2B5EF4-FFF2-40B4-BE49-F238E27FC236}">
              <a16:creationId xmlns:a16="http://schemas.microsoft.com/office/drawing/2014/main" id="{A17A667D-A8A9-4A8F-837D-3A1539207F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3" name="AutoShape 3" descr="(question)">
          <a:extLst>
            <a:ext uri="{FF2B5EF4-FFF2-40B4-BE49-F238E27FC236}">
              <a16:creationId xmlns:a16="http://schemas.microsoft.com/office/drawing/2014/main" id="{99689D55-16C8-456D-BC31-BD7D847BFC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4" name="AutoShape 3" descr="(question)">
          <a:extLst>
            <a:ext uri="{FF2B5EF4-FFF2-40B4-BE49-F238E27FC236}">
              <a16:creationId xmlns:a16="http://schemas.microsoft.com/office/drawing/2014/main" id="{44D992C6-F726-49FE-931C-AC56C9230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5" name="AutoShape 3" descr="(question)">
          <a:extLst>
            <a:ext uri="{FF2B5EF4-FFF2-40B4-BE49-F238E27FC236}">
              <a16:creationId xmlns:a16="http://schemas.microsoft.com/office/drawing/2014/main" id="{5097CBEC-2C41-41B0-8BCA-9D90895666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6" name="AutoShape 3" descr="(question)">
          <a:extLst>
            <a:ext uri="{FF2B5EF4-FFF2-40B4-BE49-F238E27FC236}">
              <a16:creationId xmlns:a16="http://schemas.microsoft.com/office/drawing/2014/main" id="{8D8DC0C1-2EED-4CD3-8203-B58FC7CEE7F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7" name="AutoShape 3" descr="(question)">
          <a:extLst>
            <a:ext uri="{FF2B5EF4-FFF2-40B4-BE49-F238E27FC236}">
              <a16:creationId xmlns:a16="http://schemas.microsoft.com/office/drawing/2014/main" id="{BEBAE749-5520-47FB-A9D7-07F6E7E214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8" name="AutoShape 3" descr="(question)">
          <a:extLst>
            <a:ext uri="{FF2B5EF4-FFF2-40B4-BE49-F238E27FC236}">
              <a16:creationId xmlns:a16="http://schemas.microsoft.com/office/drawing/2014/main" id="{62D29CAF-8F90-46C0-930C-CAFE25EEA0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319" name="AutoShape 3" descr="(question)">
          <a:extLst>
            <a:ext uri="{FF2B5EF4-FFF2-40B4-BE49-F238E27FC236}">
              <a16:creationId xmlns:a16="http://schemas.microsoft.com/office/drawing/2014/main" id="{0943B1B8-59AA-49ED-97A5-5A364C05D8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0" name="AutoShape 3" descr="(question)">
          <a:extLst>
            <a:ext uri="{FF2B5EF4-FFF2-40B4-BE49-F238E27FC236}">
              <a16:creationId xmlns:a16="http://schemas.microsoft.com/office/drawing/2014/main" id="{F51F839D-0FE4-4CAE-BC10-98D517AE81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1" name="AutoShape 3" descr="(question)">
          <a:extLst>
            <a:ext uri="{FF2B5EF4-FFF2-40B4-BE49-F238E27FC236}">
              <a16:creationId xmlns:a16="http://schemas.microsoft.com/office/drawing/2014/main" id="{501C1F7E-B523-4D21-AD90-EAE915029C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2" name="AutoShape 3" descr="(question)">
          <a:extLst>
            <a:ext uri="{FF2B5EF4-FFF2-40B4-BE49-F238E27FC236}">
              <a16:creationId xmlns:a16="http://schemas.microsoft.com/office/drawing/2014/main" id="{4B0A417B-07EE-4CE2-BB87-3F594C8B53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3" name="AutoShape 3" descr="(question)">
          <a:extLst>
            <a:ext uri="{FF2B5EF4-FFF2-40B4-BE49-F238E27FC236}">
              <a16:creationId xmlns:a16="http://schemas.microsoft.com/office/drawing/2014/main" id="{13A674C0-23F7-44A0-BCDC-859807219F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4" name="AutoShape 3" descr="(question)">
          <a:extLst>
            <a:ext uri="{FF2B5EF4-FFF2-40B4-BE49-F238E27FC236}">
              <a16:creationId xmlns:a16="http://schemas.microsoft.com/office/drawing/2014/main" id="{C5EC5D8B-39E7-4CF5-A150-D92E931C3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5" name="AutoShape 3" descr="(question)">
          <a:extLst>
            <a:ext uri="{FF2B5EF4-FFF2-40B4-BE49-F238E27FC236}">
              <a16:creationId xmlns:a16="http://schemas.microsoft.com/office/drawing/2014/main" id="{ABE92625-33C3-43BC-A1F0-909450950F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6" name="AutoShape 3" descr="(question)">
          <a:extLst>
            <a:ext uri="{FF2B5EF4-FFF2-40B4-BE49-F238E27FC236}">
              <a16:creationId xmlns:a16="http://schemas.microsoft.com/office/drawing/2014/main" id="{9FBBBDEA-4948-46C4-82D5-C56FB0F185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7" name="AutoShape 3" descr="(question)">
          <a:extLst>
            <a:ext uri="{FF2B5EF4-FFF2-40B4-BE49-F238E27FC236}">
              <a16:creationId xmlns:a16="http://schemas.microsoft.com/office/drawing/2014/main" id="{E3E52783-BBE8-48F2-AA51-8C849B18C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8" name="AutoShape 3" descr="(question)">
          <a:extLst>
            <a:ext uri="{FF2B5EF4-FFF2-40B4-BE49-F238E27FC236}">
              <a16:creationId xmlns:a16="http://schemas.microsoft.com/office/drawing/2014/main" id="{5C3BBB9D-4F85-4FB3-BFA8-471344F05E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29" name="AutoShape 3" descr="(question)">
          <a:extLst>
            <a:ext uri="{FF2B5EF4-FFF2-40B4-BE49-F238E27FC236}">
              <a16:creationId xmlns:a16="http://schemas.microsoft.com/office/drawing/2014/main" id="{0F374D94-865F-4F0A-82C6-CDAB342983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0" name="AutoShape 3" descr="(question)">
          <a:extLst>
            <a:ext uri="{FF2B5EF4-FFF2-40B4-BE49-F238E27FC236}">
              <a16:creationId xmlns:a16="http://schemas.microsoft.com/office/drawing/2014/main" id="{7AB81D43-3413-459E-B185-198C6C41C8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1" name="AutoShape 3" descr="(question)">
          <a:extLst>
            <a:ext uri="{FF2B5EF4-FFF2-40B4-BE49-F238E27FC236}">
              <a16:creationId xmlns:a16="http://schemas.microsoft.com/office/drawing/2014/main" id="{76EF23EE-99E9-46A6-BA06-E992F93DEA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2" name="AutoShape 3" descr="(question)">
          <a:extLst>
            <a:ext uri="{FF2B5EF4-FFF2-40B4-BE49-F238E27FC236}">
              <a16:creationId xmlns:a16="http://schemas.microsoft.com/office/drawing/2014/main" id="{D83D2D00-EF28-42C3-91ED-E282F73967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3" name="AutoShape 3" descr="(question)">
          <a:extLst>
            <a:ext uri="{FF2B5EF4-FFF2-40B4-BE49-F238E27FC236}">
              <a16:creationId xmlns:a16="http://schemas.microsoft.com/office/drawing/2014/main" id="{0FA69A67-1225-4733-83BC-0D5BD6E77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4" name="AutoShape 3" descr="(question)">
          <a:extLst>
            <a:ext uri="{FF2B5EF4-FFF2-40B4-BE49-F238E27FC236}">
              <a16:creationId xmlns:a16="http://schemas.microsoft.com/office/drawing/2014/main" id="{CAEC2AB5-F57F-444F-8DBC-0FE6CD145D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5" name="AutoShape 3" descr="(question)">
          <a:extLst>
            <a:ext uri="{FF2B5EF4-FFF2-40B4-BE49-F238E27FC236}">
              <a16:creationId xmlns:a16="http://schemas.microsoft.com/office/drawing/2014/main" id="{F12368EC-9498-4224-9F01-E91BA82916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6" name="AutoShape 3" descr="(question)">
          <a:extLst>
            <a:ext uri="{FF2B5EF4-FFF2-40B4-BE49-F238E27FC236}">
              <a16:creationId xmlns:a16="http://schemas.microsoft.com/office/drawing/2014/main" id="{BAF10E35-EC47-4EF3-B173-AC411C33BD8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7" name="AutoShape 3" descr="(question)">
          <a:extLst>
            <a:ext uri="{FF2B5EF4-FFF2-40B4-BE49-F238E27FC236}">
              <a16:creationId xmlns:a16="http://schemas.microsoft.com/office/drawing/2014/main" id="{6AF77648-B9F3-45AE-84AD-AA0242842F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8" name="AutoShape 3" descr="(question)">
          <a:extLst>
            <a:ext uri="{FF2B5EF4-FFF2-40B4-BE49-F238E27FC236}">
              <a16:creationId xmlns:a16="http://schemas.microsoft.com/office/drawing/2014/main" id="{D2F76C05-AEDD-4801-9E6A-39330463D8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39" name="AutoShape 3" descr="(question)">
          <a:extLst>
            <a:ext uri="{FF2B5EF4-FFF2-40B4-BE49-F238E27FC236}">
              <a16:creationId xmlns:a16="http://schemas.microsoft.com/office/drawing/2014/main" id="{110B3FCA-43D2-4B6A-B545-D103E72CB0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0" name="AutoShape 3" descr="(question)">
          <a:extLst>
            <a:ext uri="{FF2B5EF4-FFF2-40B4-BE49-F238E27FC236}">
              <a16:creationId xmlns:a16="http://schemas.microsoft.com/office/drawing/2014/main" id="{716D5CC2-F6A9-487D-B9B2-EDFC3BEF6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1" name="AutoShape 3" descr="(question)">
          <a:extLst>
            <a:ext uri="{FF2B5EF4-FFF2-40B4-BE49-F238E27FC236}">
              <a16:creationId xmlns:a16="http://schemas.microsoft.com/office/drawing/2014/main" id="{15C72F22-5AFA-4F0C-9BBC-EE6551D71B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2" name="AutoShape 3" descr="(question)">
          <a:extLst>
            <a:ext uri="{FF2B5EF4-FFF2-40B4-BE49-F238E27FC236}">
              <a16:creationId xmlns:a16="http://schemas.microsoft.com/office/drawing/2014/main" id="{5848042E-4773-419C-98F6-074208805F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3" name="AutoShape 3" descr="(question)">
          <a:extLst>
            <a:ext uri="{FF2B5EF4-FFF2-40B4-BE49-F238E27FC236}">
              <a16:creationId xmlns:a16="http://schemas.microsoft.com/office/drawing/2014/main" id="{9C1B84EB-83E5-4FCC-97FD-1185BBE137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4" name="AutoShape 3" descr="(question)">
          <a:extLst>
            <a:ext uri="{FF2B5EF4-FFF2-40B4-BE49-F238E27FC236}">
              <a16:creationId xmlns:a16="http://schemas.microsoft.com/office/drawing/2014/main" id="{E416B310-25DF-47CF-96BD-D022EF07AC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5" name="AutoShape 3" descr="(question)">
          <a:extLst>
            <a:ext uri="{FF2B5EF4-FFF2-40B4-BE49-F238E27FC236}">
              <a16:creationId xmlns:a16="http://schemas.microsoft.com/office/drawing/2014/main" id="{B116F917-4C9F-4972-9FCF-9E4D0EBDAD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6" name="AutoShape 3" descr="(question)">
          <a:extLst>
            <a:ext uri="{FF2B5EF4-FFF2-40B4-BE49-F238E27FC236}">
              <a16:creationId xmlns:a16="http://schemas.microsoft.com/office/drawing/2014/main" id="{ADC35F3A-5BCA-4639-98B6-5878164C1C9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7" name="AutoShape 3" descr="(question)">
          <a:extLst>
            <a:ext uri="{FF2B5EF4-FFF2-40B4-BE49-F238E27FC236}">
              <a16:creationId xmlns:a16="http://schemas.microsoft.com/office/drawing/2014/main" id="{52FC97E7-04DC-493C-8143-2953D17C4C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8" name="AutoShape 3" descr="(question)">
          <a:extLst>
            <a:ext uri="{FF2B5EF4-FFF2-40B4-BE49-F238E27FC236}">
              <a16:creationId xmlns:a16="http://schemas.microsoft.com/office/drawing/2014/main" id="{1C2C3A17-604A-48EC-B709-32E4A7FB59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49" name="AutoShape 3" descr="(question)">
          <a:extLst>
            <a:ext uri="{FF2B5EF4-FFF2-40B4-BE49-F238E27FC236}">
              <a16:creationId xmlns:a16="http://schemas.microsoft.com/office/drawing/2014/main" id="{D847F24A-6DA5-4E26-8D8F-8822AF5AA8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0" name="AutoShape 3" descr="(question)">
          <a:extLst>
            <a:ext uri="{FF2B5EF4-FFF2-40B4-BE49-F238E27FC236}">
              <a16:creationId xmlns:a16="http://schemas.microsoft.com/office/drawing/2014/main" id="{D1F3173E-7163-47F9-80AD-87183BE5A4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1" name="AutoShape 3" descr="(question)">
          <a:extLst>
            <a:ext uri="{FF2B5EF4-FFF2-40B4-BE49-F238E27FC236}">
              <a16:creationId xmlns:a16="http://schemas.microsoft.com/office/drawing/2014/main" id="{1BC85C7D-27BA-446A-B19F-09F2467C8E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2" name="AutoShape 3" descr="(question)">
          <a:extLst>
            <a:ext uri="{FF2B5EF4-FFF2-40B4-BE49-F238E27FC236}">
              <a16:creationId xmlns:a16="http://schemas.microsoft.com/office/drawing/2014/main" id="{FB32E865-858D-4E51-B24B-4E37426472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3" name="AutoShape 3" descr="(question)">
          <a:extLst>
            <a:ext uri="{FF2B5EF4-FFF2-40B4-BE49-F238E27FC236}">
              <a16:creationId xmlns:a16="http://schemas.microsoft.com/office/drawing/2014/main" id="{32207BEC-7A8F-4B79-8B19-AF0651CB12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4" name="AutoShape 3" descr="(question)">
          <a:extLst>
            <a:ext uri="{FF2B5EF4-FFF2-40B4-BE49-F238E27FC236}">
              <a16:creationId xmlns:a16="http://schemas.microsoft.com/office/drawing/2014/main" id="{8738C98B-C100-4B90-904F-D35D9D2C77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5" name="AutoShape 3" descr="(question)">
          <a:extLst>
            <a:ext uri="{FF2B5EF4-FFF2-40B4-BE49-F238E27FC236}">
              <a16:creationId xmlns:a16="http://schemas.microsoft.com/office/drawing/2014/main" id="{695E656C-5865-4CB2-BEE5-F4E642BDC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6" name="AutoShape 3" descr="(question)">
          <a:extLst>
            <a:ext uri="{FF2B5EF4-FFF2-40B4-BE49-F238E27FC236}">
              <a16:creationId xmlns:a16="http://schemas.microsoft.com/office/drawing/2014/main" id="{5DEE84DF-84AF-4C53-8300-914898CBB5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7" name="AutoShape 3" descr="(question)">
          <a:extLst>
            <a:ext uri="{FF2B5EF4-FFF2-40B4-BE49-F238E27FC236}">
              <a16:creationId xmlns:a16="http://schemas.microsoft.com/office/drawing/2014/main" id="{A3C81619-CE07-4AD6-84C7-2FFC19C4A5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8" name="AutoShape 3" descr="(question)">
          <a:extLst>
            <a:ext uri="{FF2B5EF4-FFF2-40B4-BE49-F238E27FC236}">
              <a16:creationId xmlns:a16="http://schemas.microsoft.com/office/drawing/2014/main" id="{18D19832-6CE1-4753-BECC-C534972EF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59" name="AutoShape 3" descr="(question)">
          <a:extLst>
            <a:ext uri="{FF2B5EF4-FFF2-40B4-BE49-F238E27FC236}">
              <a16:creationId xmlns:a16="http://schemas.microsoft.com/office/drawing/2014/main" id="{9E7A2A44-D3DD-4552-8260-31761163EE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0" name="AutoShape 3" descr="(question)">
          <a:extLst>
            <a:ext uri="{FF2B5EF4-FFF2-40B4-BE49-F238E27FC236}">
              <a16:creationId xmlns:a16="http://schemas.microsoft.com/office/drawing/2014/main" id="{9A750134-66AC-41FC-B235-F5C4F3E747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1" name="AutoShape 3" descr="(question)">
          <a:extLst>
            <a:ext uri="{FF2B5EF4-FFF2-40B4-BE49-F238E27FC236}">
              <a16:creationId xmlns:a16="http://schemas.microsoft.com/office/drawing/2014/main" id="{6E3FECD8-35F2-446B-AA1D-8860FCBFCC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2" name="AutoShape 3" descr="(question)">
          <a:extLst>
            <a:ext uri="{FF2B5EF4-FFF2-40B4-BE49-F238E27FC236}">
              <a16:creationId xmlns:a16="http://schemas.microsoft.com/office/drawing/2014/main" id="{5A8406E2-8621-418F-AF38-3B53282F4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3" name="AutoShape 3" descr="(question)">
          <a:extLst>
            <a:ext uri="{FF2B5EF4-FFF2-40B4-BE49-F238E27FC236}">
              <a16:creationId xmlns:a16="http://schemas.microsoft.com/office/drawing/2014/main" id="{ED5B2051-3388-44AD-88E9-7AE86A0F48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364" name="AutoShape 3" descr="(question)">
          <a:extLst>
            <a:ext uri="{FF2B5EF4-FFF2-40B4-BE49-F238E27FC236}">
              <a16:creationId xmlns:a16="http://schemas.microsoft.com/office/drawing/2014/main" id="{7203C5D8-AA04-4E72-BCBD-5C6BD1ECE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5" name="AutoShape 3" descr="(question)">
          <a:extLst>
            <a:ext uri="{FF2B5EF4-FFF2-40B4-BE49-F238E27FC236}">
              <a16:creationId xmlns:a16="http://schemas.microsoft.com/office/drawing/2014/main" id="{6DB1B966-3012-48C7-ACE0-9523DE59F0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6" name="AutoShape 3" descr="(question)">
          <a:extLst>
            <a:ext uri="{FF2B5EF4-FFF2-40B4-BE49-F238E27FC236}">
              <a16:creationId xmlns:a16="http://schemas.microsoft.com/office/drawing/2014/main" id="{1A367C5B-14B9-417D-A77B-A1A73BEFA81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7" name="AutoShape 3" descr="(question)">
          <a:extLst>
            <a:ext uri="{FF2B5EF4-FFF2-40B4-BE49-F238E27FC236}">
              <a16:creationId xmlns:a16="http://schemas.microsoft.com/office/drawing/2014/main" id="{BE1ED7AC-321F-40E2-BCC1-29D0C06352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8" name="AutoShape 3" descr="(question)">
          <a:extLst>
            <a:ext uri="{FF2B5EF4-FFF2-40B4-BE49-F238E27FC236}">
              <a16:creationId xmlns:a16="http://schemas.microsoft.com/office/drawing/2014/main" id="{C2E54E10-3B8B-4B3A-B092-7368383C08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69" name="AutoShape 3" descr="(question)">
          <a:extLst>
            <a:ext uri="{FF2B5EF4-FFF2-40B4-BE49-F238E27FC236}">
              <a16:creationId xmlns:a16="http://schemas.microsoft.com/office/drawing/2014/main" id="{3B8A7B49-C8D2-48D8-B174-E62AAF3086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0" name="AutoShape 3" descr="(question)">
          <a:extLst>
            <a:ext uri="{FF2B5EF4-FFF2-40B4-BE49-F238E27FC236}">
              <a16:creationId xmlns:a16="http://schemas.microsoft.com/office/drawing/2014/main" id="{1FE4463C-7C36-4B2C-A153-3BB373BD6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1" name="AutoShape 3" descr="(question)">
          <a:extLst>
            <a:ext uri="{FF2B5EF4-FFF2-40B4-BE49-F238E27FC236}">
              <a16:creationId xmlns:a16="http://schemas.microsoft.com/office/drawing/2014/main" id="{20058FD7-1C67-4D36-85FD-4C9C82C7729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2" name="AutoShape 3" descr="(question)">
          <a:extLst>
            <a:ext uri="{FF2B5EF4-FFF2-40B4-BE49-F238E27FC236}">
              <a16:creationId xmlns:a16="http://schemas.microsoft.com/office/drawing/2014/main" id="{8EB373F7-1C9C-4E33-907F-4CF7098C58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3" name="AutoShape 3" descr="(question)">
          <a:extLst>
            <a:ext uri="{FF2B5EF4-FFF2-40B4-BE49-F238E27FC236}">
              <a16:creationId xmlns:a16="http://schemas.microsoft.com/office/drawing/2014/main" id="{BA838156-7654-4784-BBAA-9EE9BA2BC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4" name="AutoShape 3" descr="(question)">
          <a:extLst>
            <a:ext uri="{FF2B5EF4-FFF2-40B4-BE49-F238E27FC236}">
              <a16:creationId xmlns:a16="http://schemas.microsoft.com/office/drawing/2014/main" id="{39B10D3B-203A-449A-BCAE-981BA98DA7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5" name="AutoShape 3" descr="(question)">
          <a:extLst>
            <a:ext uri="{FF2B5EF4-FFF2-40B4-BE49-F238E27FC236}">
              <a16:creationId xmlns:a16="http://schemas.microsoft.com/office/drawing/2014/main" id="{65671680-B973-410F-812E-C4C6EE8F1A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6" name="AutoShape 3" descr="(question)">
          <a:extLst>
            <a:ext uri="{FF2B5EF4-FFF2-40B4-BE49-F238E27FC236}">
              <a16:creationId xmlns:a16="http://schemas.microsoft.com/office/drawing/2014/main" id="{491F64E4-DB27-48C9-8ED9-6421AD57E66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7" name="AutoShape 3" descr="(question)">
          <a:extLst>
            <a:ext uri="{FF2B5EF4-FFF2-40B4-BE49-F238E27FC236}">
              <a16:creationId xmlns:a16="http://schemas.microsoft.com/office/drawing/2014/main" id="{D1C5F0C6-91E4-4EB1-A6A7-8D13D6E0A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8" name="AutoShape 3" descr="(question)">
          <a:extLst>
            <a:ext uri="{FF2B5EF4-FFF2-40B4-BE49-F238E27FC236}">
              <a16:creationId xmlns:a16="http://schemas.microsoft.com/office/drawing/2014/main" id="{6FE86F88-C701-4E3B-B797-1EE338D7C8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79" name="AutoShape 3" descr="(question)">
          <a:extLst>
            <a:ext uri="{FF2B5EF4-FFF2-40B4-BE49-F238E27FC236}">
              <a16:creationId xmlns:a16="http://schemas.microsoft.com/office/drawing/2014/main" id="{F0D87F86-3FC2-4EC1-9C04-5C0F7261A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0" name="AutoShape 3" descr="(question)">
          <a:extLst>
            <a:ext uri="{FF2B5EF4-FFF2-40B4-BE49-F238E27FC236}">
              <a16:creationId xmlns:a16="http://schemas.microsoft.com/office/drawing/2014/main" id="{2EFA4C85-53AF-4C48-A7CD-9746A7487E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1" name="AutoShape 3" descr="(question)">
          <a:extLst>
            <a:ext uri="{FF2B5EF4-FFF2-40B4-BE49-F238E27FC236}">
              <a16:creationId xmlns:a16="http://schemas.microsoft.com/office/drawing/2014/main" id="{29690A38-1B8F-4BD9-B378-0876D6C6DC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2" name="AutoShape 3" descr="(question)">
          <a:extLst>
            <a:ext uri="{FF2B5EF4-FFF2-40B4-BE49-F238E27FC236}">
              <a16:creationId xmlns:a16="http://schemas.microsoft.com/office/drawing/2014/main" id="{87EFA8C4-B8AC-4C56-92B1-C1FB4383C1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3" name="AutoShape 3" descr="(question)">
          <a:extLst>
            <a:ext uri="{FF2B5EF4-FFF2-40B4-BE49-F238E27FC236}">
              <a16:creationId xmlns:a16="http://schemas.microsoft.com/office/drawing/2014/main" id="{0283F2EF-2390-4EB9-B3B0-C43774FDA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4" name="AutoShape 3" descr="(question)">
          <a:extLst>
            <a:ext uri="{FF2B5EF4-FFF2-40B4-BE49-F238E27FC236}">
              <a16:creationId xmlns:a16="http://schemas.microsoft.com/office/drawing/2014/main" id="{7367A121-6A22-4BC0-A473-4E091EF15F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5" name="AutoShape 3" descr="(question)">
          <a:extLst>
            <a:ext uri="{FF2B5EF4-FFF2-40B4-BE49-F238E27FC236}">
              <a16:creationId xmlns:a16="http://schemas.microsoft.com/office/drawing/2014/main" id="{C554C729-7F5E-4777-AA5C-7A0D2170C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6" name="AutoShape 3" descr="(question)">
          <a:extLst>
            <a:ext uri="{FF2B5EF4-FFF2-40B4-BE49-F238E27FC236}">
              <a16:creationId xmlns:a16="http://schemas.microsoft.com/office/drawing/2014/main" id="{01E74949-708D-43F0-AF7C-1847C332D9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7" name="AutoShape 3" descr="(question)">
          <a:extLst>
            <a:ext uri="{FF2B5EF4-FFF2-40B4-BE49-F238E27FC236}">
              <a16:creationId xmlns:a16="http://schemas.microsoft.com/office/drawing/2014/main" id="{D5520E84-3A3E-4B8C-ABB6-C8019D76C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8" name="AutoShape 3" descr="(question)">
          <a:extLst>
            <a:ext uri="{FF2B5EF4-FFF2-40B4-BE49-F238E27FC236}">
              <a16:creationId xmlns:a16="http://schemas.microsoft.com/office/drawing/2014/main" id="{A764E800-2598-4158-8BB5-60ED4CA4FD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89" name="AutoShape 3" descr="(question)">
          <a:extLst>
            <a:ext uri="{FF2B5EF4-FFF2-40B4-BE49-F238E27FC236}">
              <a16:creationId xmlns:a16="http://schemas.microsoft.com/office/drawing/2014/main" id="{0EA806F1-5B2F-4BD5-8FE1-CC9D8F10C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0" name="AutoShape 3" descr="(question)">
          <a:extLst>
            <a:ext uri="{FF2B5EF4-FFF2-40B4-BE49-F238E27FC236}">
              <a16:creationId xmlns:a16="http://schemas.microsoft.com/office/drawing/2014/main" id="{802845F8-5F80-4D06-A9E5-9810FAF1C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1" name="AutoShape 3" descr="(question)">
          <a:extLst>
            <a:ext uri="{FF2B5EF4-FFF2-40B4-BE49-F238E27FC236}">
              <a16:creationId xmlns:a16="http://schemas.microsoft.com/office/drawing/2014/main" id="{4C68E484-72EA-4ADB-B45E-BC58E65642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2" name="AutoShape 3" descr="(question)">
          <a:extLst>
            <a:ext uri="{FF2B5EF4-FFF2-40B4-BE49-F238E27FC236}">
              <a16:creationId xmlns:a16="http://schemas.microsoft.com/office/drawing/2014/main" id="{2DC42BFA-4905-4296-8B69-3C08175E8C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3" name="AutoShape 3" descr="(question)">
          <a:extLst>
            <a:ext uri="{FF2B5EF4-FFF2-40B4-BE49-F238E27FC236}">
              <a16:creationId xmlns:a16="http://schemas.microsoft.com/office/drawing/2014/main" id="{01795F61-A0EC-4209-9A39-14ECDA71BB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4" name="AutoShape 3" descr="(question)">
          <a:extLst>
            <a:ext uri="{FF2B5EF4-FFF2-40B4-BE49-F238E27FC236}">
              <a16:creationId xmlns:a16="http://schemas.microsoft.com/office/drawing/2014/main" id="{296B47D7-2FCC-4A35-92CC-DF731174D9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5" name="AutoShape 3" descr="(question)">
          <a:extLst>
            <a:ext uri="{FF2B5EF4-FFF2-40B4-BE49-F238E27FC236}">
              <a16:creationId xmlns:a16="http://schemas.microsoft.com/office/drawing/2014/main" id="{8758CE08-3ACA-4500-BD18-3B01038EB6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6" name="AutoShape 3" descr="(question)">
          <a:extLst>
            <a:ext uri="{FF2B5EF4-FFF2-40B4-BE49-F238E27FC236}">
              <a16:creationId xmlns:a16="http://schemas.microsoft.com/office/drawing/2014/main" id="{80773735-1D8F-457D-8750-CAAEB1501B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7" name="AutoShape 3" descr="(question)">
          <a:extLst>
            <a:ext uri="{FF2B5EF4-FFF2-40B4-BE49-F238E27FC236}">
              <a16:creationId xmlns:a16="http://schemas.microsoft.com/office/drawing/2014/main" id="{57E9185E-77BB-47F3-AC67-EFD04F59B4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8" name="AutoShape 3" descr="(question)">
          <a:extLst>
            <a:ext uri="{FF2B5EF4-FFF2-40B4-BE49-F238E27FC236}">
              <a16:creationId xmlns:a16="http://schemas.microsoft.com/office/drawing/2014/main" id="{6DB48033-5439-468A-8FAD-D36EBC01124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399" name="AutoShape 3" descr="(question)">
          <a:extLst>
            <a:ext uri="{FF2B5EF4-FFF2-40B4-BE49-F238E27FC236}">
              <a16:creationId xmlns:a16="http://schemas.microsoft.com/office/drawing/2014/main" id="{EA92275F-7CE7-45DA-9DB9-5802EED983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0" name="AutoShape 3" descr="(question)">
          <a:extLst>
            <a:ext uri="{FF2B5EF4-FFF2-40B4-BE49-F238E27FC236}">
              <a16:creationId xmlns:a16="http://schemas.microsoft.com/office/drawing/2014/main" id="{C5AE3720-C38D-4CF8-930C-042EDB890E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1" name="AutoShape 3" descr="(question)">
          <a:extLst>
            <a:ext uri="{FF2B5EF4-FFF2-40B4-BE49-F238E27FC236}">
              <a16:creationId xmlns:a16="http://schemas.microsoft.com/office/drawing/2014/main" id="{2F7A5AA9-5C00-4D00-8BB0-8A3BE6856D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2" name="AutoShape 3" descr="(question)">
          <a:extLst>
            <a:ext uri="{FF2B5EF4-FFF2-40B4-BE49-F238E27FC236}">
              <a16:creationId xmlns:a16="http://schemas.microsoft.com/office/drawing/2014/main" id="{D0608786-A7C4-416B-B751-08F5F6E7C4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3" name="AutoShape 3" descr="(question)">
          <a:extLst>
            <a:ext uri="{FF2B5EF4-FFF2-40B4-BE49-F238E27FC236}">
              <a16:creationId xmlns:a16="http://schemas.microsoft.com/office/drawing/2014/main" id="{8FD72E52-0A89-46B5-BA40-6DC8B720C2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4" name="AutoShape 3" descr="(question)">
          <a:extLst>
            <a:ext uri="{FF2B5EF4-FFF2-40B4-BE49-F238E27FC236}">
              <a16:creationId xmlns:a16="http://schemas.microsoft.com/office/drawing/2014/main" id="{B2ACEFAB-CDF9-4B07-84C9-220671CB6B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5" name="AutoShape 3" descr="(question)">
          <a:extLst>
            <a:ext uri="{FF2B5EF4-FFF2-40B4-BE49-F238E27FC236}">
              <a16:creationId xmlns:a16="http://schemas.microsoft.com/office/drawing/2014/main" id="{10278708-F8B3-4FAA-844B-DFD6EB3495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6" name="AutoShape 3" descr="(question)">
          <a:extLst>
            <a:ext uri="{FF2B5EF4-FFF2-40B4-BE49-F238E27FC236}">
              <a16:creationId xmlns:a16="http://schemas.microsoft.com/office/drawing/2014/main" id="{0B3C2E37-E3E3-400B-AE42-D068A4D52BE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7" name="AutoShape 3" descr="(question)">
          <a:extLst>
            <a:ext uri="{FF2B5EF4-FFF2-40B4-BE49-F238E27FC236}">
              <a16:creationId xmlns:a16="http://schemas.microsoft.com/office/drawing/2014/main" id="{CCAA87D8-690C-4524-88FE-295CCB3DE9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8" name="AutoShape 3" descr="(question)">
          <a:extLst>
            <a:ext uri="{FF2B5EF4-FFF2-40B4-BE49-F238E27FC236}">
              <a16:creationId xmlns:a16="http://schemas.microsoft.com/office/drawing/2014/main" id="{B7CA92C0-7316-443E-83FD-53E1A6B234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409" name="AutoShape 3" descr="(question)">
          <a:extLst>
            <a:ext uri="{FF2B5EF4-FFF2-40B4-BE49-F238E27FC236}">
              <a16:creationId xmlns:a16="http://schemas.microsoft.com/office/drawing/2014/main" id="{A3CA3FC3-F5CA-431F-AFED-41314AFDB9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0" name="AutoShape 3" descr="(question)">
          <a:extLst>
            <a:ext uri="{FF2B5EF4-FFF2-40B4-BE49-F238E27FC236}">
              <a16:creationId xmlns:a16="http://schemas.microsoft.com/office/drawing/2014/main" id="{A4A05A83-E63B-4B98-94D1-9A62A61790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1" name="AutoShape 3" descr="(question)">
          <a:extLst>
            <a:ext uri="{FF2B5EF4-FFF2-40B4-BE49-F238E27FC236}">
              <a16:creationId xmlns:a16="http://schemas.microsoft.com/office/drawing/2014/main" id="{91E14DF8-56C6-4037-ACC1-2A66F8E70D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2" name="AutoShape 3" descr="(question)">
          <a:extLst>
            <a:ext uri="{FF2B5EF4-FFF2-40B4-BE49-F238E27FC236}">
              <a16:creationId xmlns:a16="http://schemas.microsoft.com/office/drawing/2014/main" id="{B47F1097-0333-4611-92A7-C642E540EF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3" name="AutoShape 3" descr="(question)">
          <a:extLst>
            <a:ext uri="{FF2B5EF4-FFF2-40B4-BE49-F238E27FC236}">
              <a16:creationId xmlns:a16="http://schemas.microsoft.com/office/drawing/2014/main" id="{288E30C8-958B-4D98-AFA4-9E7AFAB49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4" name="AutoShape 3" descr="(question)">
          <a:extLst>
            <a:ext uri="{FF2B5EF4-FFF2-40B4-BE49-F238E27FC236}">
              <a16:creationId xmlns:a16="http://schemas.microsoft.com/office/drawing/2014/main" id="{AC2FCCC6-944B-45DD-A42B-79A671022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5" name="AutoShape 3" descr="(question)">
          <a:extLst>
            <a:ext uri="{FF2B5EF4-FFF2-40B4-BE49-F238E27FC236}">
              <a16:creationId xmlns:a16="http://schemas.microsoft.com/office/drawing/2014/main" id="{3D5E6AAF-B34E-4E42-A15C-913C00B7CB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6" name="AutoShape 3" descr="(question)">
          <a:extLst>
            <a:ext uri="{FF2B5EF4-FFF2-40B4-BE49-F238E27FC236}">
              <a16:creationId xmlns:a16="http://schemas.microsoft.com/office/drawing/2014/main" id="{E9A7B7BA-C0B3-460B-BE07-468C042658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7" name="AutoShape 3" descr="(question)">
          <a:extLst>
            <a:ext uri="{FF2B5EF4-FFF2-40B4-BE49-F238E27FC236}">
              <a16:creationId xmlns:a16="http://schemas.microsoft.com/office/drawing/2014/main" id="{79C0DDD9-3B90-4625-96B6-AB94C7AF81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8" name="AutoShape 3" descr="(question)">
          <a:extLst>
            <a:ext uri="{FF2B5EF4-FFF2-40B4-BE49-F238E27FC236}">
              <a16:creationId xmlns:a16="http://schemas.microsoft.com/office/drawing/2014/main" id="{0CA39A95-FD6C-4DF5-B06C-665E0AA29F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19" name="AutoShape 3" descr="(question)">
          <a:extLst>
            <a:ext uri="{FF2B5EF4-FFF2-40B4-BE49-F238E27FC236}">
              <a16:creationId xmlns:a16="http://schemas.microsoft.com/office/drawing/2014/main" id="{F1B58240-93F4-4AB5-A081-FC9A8963D7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0" name="AutoShape 3" descr="(question)">
          <a:extLst>
            <a:ext uri="{FF2B5EF4-FFF2-40B4-BE49-F238E27FC236}">
              <a16:creationId xmlns:a16="http://schemas.microsoft.com/office/drawing/2014/main" id="{420523E7-9411-4F11-94EA-FBA4842309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1" name="AutoShape 3" descr="(question)">
          <a:extLst>
            <a:ext uri="{FF2B5EF4-FFF2-40B4-BE49-F238E27FC236}">
              <a16:creationId xmlns:a16="http://schemas.microsoft.com/office/drawing/2014/main" id="{778AB3D7-FB63-432C-BFC3-97EEFE6BCE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2" name="AutoShape 3" descr="(question)">
          <a:extLst>
            <a:ext uri="{FF2B5EF4-FFF2-40B4-BE49-F238E27FC236}">
              <a16:creationId xmlns:a16="http://schemas.microsoft.com/office/drawing/2014/main" id="{DE2EE0C0-3D43-45D2-8AD7-53A70029B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3" name="AutoShape 3" descr="(question)">
          <a:extLst>
            <a:ext uri="{FF2B5EF4-FFF2-40B4-BE49-F238E27FC236}">
              <a16:creationId xmlns:a16="http://schemas.microsoft.com/office/drawing/2014/main" id="{24C955B4-A30B-4EFF-8535-0DAD8DF83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4" name="AutoShape 3" descr="(question)">
          <a:extLst>
            <a:ext uri="{FF2B5EF4-FFF2-40B4-BE49-F238E27FC236}">
              <a16:creationId xmlns:a16="http://schemas.microsoft.com/office/drawing/2014/main" id="{6303C82B-CD03-4554-BC73-071F078AF2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5" name="AutoShape 3" descr="(question)">
          <a:extLst>
            <a:ext uri="{FF2B5EF4-FFF2-40B4-BE49-F238E27FC236}">
              <a16:creationId xmlns:a16="http://schemas.microsoft.com/office/drawing/2014/main" id="{8BAB1DDE-DBF9-4ECD-94A7-B1147EE281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6" name="AutoShape 3" descr="(question)">
          <a:extLst>
            <a:ext uri="{FF2B5EF4-FFF2-40B4-BE49-F238E27FC236}">
              <a16:creationId xmlns:a16="http://schemas.microsoft.com/office/drawing/2014/main" id="{2523B614-76BD-4F16-8071-00DBDC01FA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7" name="AutoShape 3" descr="(question)">
          <a:extLst>
            <a:ext uri="{FF2B5EF4-FFF2-40B4-BE49-F238E27FC236}">
              <a16:creationId xmlns:a16="http://schemas.microsoft.com/office/drawing/2014/main" id="{F761ED0E-26BA-4142-BFC1-4F718A4D5B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8" name="AutoShape 3" descr="(question)">
          <a:extLst>
            <a:ext uri="{FF2B5EF4-FFF2-40B4-BE49-F238E27FC236}">
              <a16:creationId xmlns:a16="http://schemas.microsoft.com/office/drawing/2014/main" id="{B9EE265A-1A2E-4EE2-93F9-1E3C76E46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29" name="AutoShape 3" descr="(question)">
          <a:extLst>
            <a:ext uri="{FF2B5EF4-FFF2-40B4-BE49-F238E27FC236}">
              <a16:creationId xmlns:a16="http://schemas.microsoft.com/office/drawing/2014/main" id="{67657DAC-BDB7-4A7D-BA14-B63FAD6AC8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0" name="AutoShape 3" descr="(question)">
          <a:extLst>
            <a:ext uri="{FF2B5EF4-FFF2-40B4-BE49-F238E27FC236}">
              <a16:creationId xmlns:a16="http://schemas.microsoft.com/office/drawing/2014/main" id="{16A42483-5FDE-4C8A-8AAA-A617B6C456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1" name="AutoShape 3" descr="(question)">
          <a:extLst>
            <a:ext uri="{FF2B5EF4-FFF2-40B4-BE49-F238E27FC236}">
              <a16:creationId xmlns:a16="http://schemas.microsoft.com/office/drawing/2014/main" id="{C95CA0FA-E724-4249-9EB4-FCFAF15970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2" name="AutoShape 3" descr="(question)">
          <a:extLst>
            <a:ext uri="{FF2B5EF4-FFF2-40B4-BE49-F238E27FC236}">
              <a16:creationId xmlns:a16="http://schemas.microsoft.com/office/drawing/2014/main" id="{216F2B79-86D9-4DC7-B39D-9707C3F873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3" name="AutoShape 3" descr="(question)">
          <a:extLst>
            <a:ext uri="{FF2B5EF4-FFF2-40B4-BE49-F238E27FC236}">
              <a16:creationId xmlns:a16="http://schemas.microsoft.com/office/drawing/2014/main" id="{D07EC76D-FD67-4068-AB6B-6D96A022D3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4" name="AutoShape 3" descr="(question)">
          <a:extLst>
            <a:ext uri="{FF2B5EF4-FFF2-40B4-BE49-F238E27FC236}">
              <a16:creationId xmlns:a16="http://schemas.microsoft.com/office/drawing/2014/main" id="{B660702C-688D-47FA-B07A-BABCE8BCDE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5" name="AutoShape 3" descr="(question)">
          <a:extLst>
            <a:ext uri="{FF2B5EF4-FFF2-40B4-BE49-F238E27FC236}">
              <a16:creationId xmlns:a16="http://schemas.microsoft.com/office/drawing/2014/main" id="{F72CEFA7-CA85-4E6B-AA5B-4E17DE52E6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6" name="AutoShape 3" descr="(question)">
          <a:extLst>
            <a:ext uri="{FF2B5EF4-FFF2-40B4-BE49-F238E27FC236}">
              <a16:creationId xmlns:a16="http://schemas.microsoft.com/office/drawing/2014/main" id="{B7556B6C-096C-479A-B98D-2F0AD8CE2C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7" name="AutoShape 3" descr="(question)">
          <a:extLst>
            <a:ext uri="{FF2B5EF4-FFF2-40B4-BE49-F238E27FC236}">
              <a16:creationId xmlns:a16="http://schemas.microsoft.com/office/drawing/2014/main" id="{B3823918-B4D8-41DC-BC26-EF8715DCF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8" name="AutoShape 3" descr="(question)">
          <a:extLst>
            <a:ext uri="{FF2B5EF4-FFF2-40B4-BE49-F238E27FC236}">
              <a16:creationId xmlns:a16="http://schemas.microsoft.com/office/drawing/2014/main" id="{5DADFA84-F5F1-4EA1-87EC-240BF4812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39" name="AutoShape 3" descr="(question)">
          <a:extLst>
            <a:ext uri="{FF2B5EF4-FFF2-40B4-BE49-F238E27FC236}">
              <a16:creationId xmlns:a16="http://schemas.microsoft.com/office/drawing/2014/main" id="{BCF502B9-0605-4431-853B-AF0E9F0E8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0" name="AutoShape 3" descr="(question)">
          <a:extLst>
            <a:ext uri="{FF2B5EF4-FFF2-40B4-BE49-F238E27FC236}">
              <a16:creationId xmlns:a16="http://schemas.microsoft.com/office/drawing/2014/main" id="{EC7301AF-7870-4035-AAEF-9CBC05A87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1" name="AutoShape 3" descr="(question)">
          <a:extLst>
            <a:ext uri="{FF2B5EF4-FFF2-40B4-BE49-F238E27FC236}">
              <a16:creationId xmlns:a16="http://schemas.microsoft.com/office/drawing/2014/main" id="{1CAC7CC1-6A9A-4310-8015-EC9E9EB87D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2" name="AutoShape 3" descr="(question)">
          <a:extLst>
            <a:ext uri="{FF2B5EF4-FFF2-40B4-BE49-F238E27FC236}">
              <a16:creationId xmlns:a16="http://schemas.microsoft.com/office/drawing/2014/main" id="{C165616B-C3A6-42F4-AA40-E8533FA061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3" name="AutoShape 3" descr="(question)">
          <a:extLst>
            <a:ext uri="{FF2B5EF4-FFF2-40B4-BE49-F238E27FC236}">
              <a16:creationId xmlns:a16="http://schemas.microsoft.com/office/drawing/2014/main" id="{8B5771D9-0D93-445F-A87A-5AF5B816A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4" name="AutoShape 3" descr="(question)">
          <a:extLst>
            <a:ext uri="{FF2B5EF4-FFF2-40B4-BE49-F238E27FC236}">
              <a16:creationId xmlns:a16="http://schemas.microsoft.com/office/drawing/2014/main" id="{C8C2FBF2-B525-403B-831B-5A9C5DD0BD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5" name="AutoShape 3" descr="(question)">
          <a:extLst>
            <a:ext uri="{FF2B5EF4-FFF2-40B4-BE49-F238E27FC236}">
              <a16:creationId xmlns:a16="http://schemas.microsoft.com/office/drawing/2014/main" id="{4B47C216-C2EA-4E90-90E2-9AFEDDEF65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6" name="AutoShape 3" descr="(question)">
          <a:extLst>
            <a:ext uri="{FF2B5EF4-FFF2-40B4-BE49-F238E27FC236}">
              <a16:creationId xmlns:a16="http://schemas.microsoft.com/office/drawing/2014/main" id="{32D5A7CC-2250-4719-B0BD-6FF1EBB05A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7" name="AutoShape 3" descr="(question)">
          <a:extLst>
            <a:ext uri="{FF2B5EF4-FFF2-40B4-BE49-F238E27FC236}">
              <a16:creationId xmlns:a16="http://schemas.microsoft.com/office/drawing/2014/main" id="{1770DE44-6607-4392-9FFC-947BF4301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8" name="AutoShape 3" descr="(question)">
          <a:extLst>
            <a:ext uri="{FF2B5EF4-FFF2-40B4-BE49-F238E27FC236}">
              <a16:creationId xmlns:a16="http://schemas.microsoft.com/office/drawing/2014/main" id="{25A7522F-0203-42E1-9531-E188A90613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49" name="AutoShape 3" descr="(question)">
          <a:extLst>
            <a:ext uri="{FF2B5EF4-FFF2-40B4-BE49-F238E27FC236}">
              <a16:creationId xmlns:a16="http://schemas.microsoft.com/office/drawing/2014/main" id="{59A3DDE8-0E3A-4C62-91D8-E5560623EF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0" name="AutoShape 3" descr="(question)">
          <a:extLst>
            <a:ext uri="{FF2B5EF4-FFF2-40B4-BE49-F238E27FC236}">
              <a16:creationId xmlns:a16="http://schemas.microsoft.com/office/drawing/2014/main" id="{947E6BC3-F389-4012-B807-10FB6B6D3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1" name="AutoShape 3" descr="(question)">
          <a:extLst>
            <a:ext uri="{FF2B5EF4-FFF2-40B4-BE49-F238E27FC236}">
              <a16:creationId xmlns:a16="http://schemas.microsoft.com/office/drawing/2014/main" id="{2771EC1D-1E23-4476-822F-1E689343938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2" name="AutoShape 3" descr="(question)">
          <a:extLst>
            <a:ext uri="{FF2B5EF4-FFF2-40B4-BE49-F238E27FC236}">
              <a16:creationId xmlns:a16="http://schemas.microsoft.com/office/drawing/2014/main" id="{DB8BDD0F-7530-4697-84CF-737F928233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3" name="AutoShape 3" descr="(question)">
          <a:extLst>
            <a:ext uri="{FF2B5EF4-FFF2-40B4-BE49-F238E27FC236}">
              <a16:creationId xmlns:a16="http://schemas.microsoft.com/office/drawing/2014/main" id="{38094A09-0CFB-4C50-B7E1-D940434E84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454" name="AutoShape 3" descr="(question)">
          <a:extLst>
            <a:ext uri="{FF2B5EF4-FFF2-40B4-BE49-F238E27FC236}">
              <a16:creationId xmlns:a16="http://schemas.microsoft.com/office/drawing/2014/main" id="{FD7BE7C8-6B4C-4B0F-B29C-75DBD622B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5" name="AutoShape 3" descr="(question)">
          <a:extLst>
            <a:ext uri="{FF2B5EF4-FFF2-40B4-BE49-F238E27FC236}">
              <a16:creationId xmlns:a16="http://schemas.microsoft.com/office/drawing/2014/main" id="{2F905804-B7A4-4AB9-A3CE-A282A8F14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6" name="AutoShape 3" descr="(question)">
          <a:extLst>
            <a:ext uri="{FF2B5EF4-FFF2-40B4-BE49-F238E27FC236}">
              <a16:creationId xmlns:a16="http://schemas.microsoft.com/office/drawing/2014/main" id="{F1FB323D-E197-45B1-9525-787BEC5DE29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7" name="AutoShape 3" descr="(question)">
          <a:extLst>
            <a:ext uri="{FF2B5EF4-FFF2-40B4-BE49-F238E27FC236}">
              <a16:creationId xmlns:a16="http://schemas.microsoft.com/office/drawing/2014/main" id="{D723F0CD-3AF1-4F48-843D-AA832A4A41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8" name="AutoShape 3" descr="(question)">
          <a:extLst>
            <a:ext uri="{FF2B5EF4-FFF2-40B4-BE49-F238E27FC236}">
              <a16:creationId xmlns:a16="http://schemas.microsoft.com/office/drawing/2014/main" id="{36A96726-072F-4133-AD2E-98B377223A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59" name="AutoShape 3" descr="(question)">
          <a:extLst>
            <a:ext uri="{FF2B5EF4-FFF2-40B4-BE49-F238E27FC236}">
              <a16:creationId xmlns:a16="http://schemas.microsoft.com/office/drawing/2014/main" id="{91669190-DDF5-4A9B-8053-FF53D4D900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0" name="AutoShape 3" descr="(question)">
          <a:extLst>
            <a:ext uri="{FF2B5EF4-FFF2-40B4-BE49-F238E27FC236}">
              <a16:creationId xmlns:a16="http://schemas.microsoft.com/office/drawing/2014/main" id="{FEC4D7AF-BE69-48B0-8B79-6422F3ED68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1" name="AutoShape 3" descr="(question)">
          <a:extLst>
            <a:ext uri="{FF2B5EF4-FFF2-40B4-BE49-F238E27FC236}">
              <a16:creationId xmlns:a16="http://schemas.microsoft.com/office/drawing/2014/main" id="{6C073C73-1378-4625-A1F5-4A0B7B2B48D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2" name="AutoShape 3" descr="(question)">
          <a:extLst>
            <a:ext uri="{FF2B5EF4-FFF2-40B4-BE49-F238E27FC236}">
              <a16:creationId xmlns:a16="http://schemas.microsoft.com/office/drawing/2014/main" id="{D87006AD-FCA8-4249-849D-96568B61A4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3" name="AutoShape 3" descr="(question)">
          <a:extLst>
            <a:ext uri="{FF2B5EF4-FFF2-40B4-BE49-F238E27FC236}">
              <a16:creationId xmlns:a16="http://schemas.microsoft.com/office/drawing/2014/main" id="{50A5575E-C442-40DD-9EFC-40AAD9D84F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4" name="AutoShape 3" descr="(question)">
          <a:extLst>
            <a:ext uri="{FF2B5EF4-FFF2-40B4-BE49-F238E27FC236}">
              <a16:creationId xmlns:a16="http://schemas.microsoft.com/office/drawing/2014/main" id="{9EDE0045-3AE7-4AC9-9F68-EC46C7F903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5" name="AutoShape 3" descr="(question)">
          <a:extLst>
            <a:ext uri="{FF2B5EF4-FFF2-40B4-BE49-F238E27FC236}">
              <a16:creationId xmlns:a16="http://schemas.microsoft.com/office/drawing/2014/main" id="{7E42FB4C-6537-40DC-8ECE-F715E713B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6" name="AutoShape 3" descr="(question)">
          <a:extLst>
            <a:ext uri="{FF2B5EF4-FFF2-40B4-BE49-F238E27FC236}">
              <a16:creationId xmlns:a16="http://schemas.microsoft.com/office/drawing/2014/main" id="{58EB73EA-8213-4233-A59B-A235166148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7" name="AutoShape 3" descr="(question)">
          <a:extLst>
            <a:ext uri="{FF2B5EF4-FFF2-40B4-BE49-F238E27FC236}">
              <a16:creationId xmlns:a16="http://schemas.microsoft.com/office/drawing/2014/main" id="{40372E99-2F38-4F91-A3BA-7C6FE217DA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8" name="AutoShape 3" descr="(question)">
          <a:extLst>
            <a:ext uri="{FF2B5EF4-FFF2-40B4-BE49-F238E27FC236}">
              <a16:creationId xmlns:a16="http://schemas.microsoft.com/office/drawing/2014/main" id="{D375C3DC-3ECC-4D9C-82DB-0610560FF2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69" name="AutoShape 3" descr="(question)">
          <a:extLst>
            <a:ext uri="{FF2B5EF4-FFF2-40B4-BE49-F238E27FC236}">
              <a16:creationId xmlns:a16="http://schemas.microsoft.com/office/drawing/2014/main" id="{4934376B-2434-4787-82C7-A6C01CD81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0" name="AutoShape 3" descr="(question)">
          <a:extLst>
            <a:ext uri="{FF2B5EF4-FFF2-40B4-BE49-F238E27FC236}">
              <a16:creationId xmlns:a16="http://schemas.microsoft.com/office/drawing/2014/main" id="{6E21BA5F-69F3-45ED-A43F-83FFCC21880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1" name="AutoShape 3" descr="(question)">
          <a:extLst>
            <a:ext uri="{FF2B5EF4-FFF2-40B4-BE49-F238E27FC236}">
              <a16:creationId xmlns:a16="http://schemas.microsoft.com/office/drawing/2014/main" id="{334D0B34-7D7C-46F2-9A09-FFB6100BB4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2" name="AutoShape 3" descr="(question)">
          <a:extLst>
            <a:ext uri="{FF2B5EF4-FFF2-40B4-BE49-F238E27FC236}">
              <a16:creationId xmlns:a16="http://schemas.microsoft.com/office/drawing/2014/main" id="{1D3E52F7-CB96-4792-9942-B6580E45E5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3" name="AutoShape 3" descr="(question)">
          <a:extLst>
            <a:ext uri="{FF2B5EF4-FFF2-40B4-BE49-F238E27FC236}">
              <a16:creationId xmlns:a16="http://schemas.microsoft.com/office/drawing/2014/main" id="{5B10C38C-E0CA-4C2C-8429-F633F69D5C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4" name="AutoShape 3" descr="(question)">
          <a:extLst>
            <a:ext uri="{FF2B5EF4-FFF2-40B4-BE49-F238E27FC236}">
              <a16:creationId xmlns:a16="http://schemas.microsoft.com/office/drawing/2014/main" id="{369FEB33-38A4-43E3-80CE-E9E2204CF1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5" name="AutoShape 3" descr="(question)">
          <a:extLst>
            <a:ext uri="{FF2B5EF4-FFF2-40B4-BE49-F238E27FC236}">
              <a16:creationId xmlns:a16="http://schemas.microsoft.com/office/drawing/2014/main" id="{F8A85842-C66A-4ACB-88CF-A030472E49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6" name="AutoShape 3" descr="(question)">
          <a:extLst>
            <a:ext uri="{FF2B5EF4-FFF2-40B4-BE49-F238E27FC236}">
              <a16:creationId xmlns:a16="http://schemas.microsoft.com/office/drawing/2014/main" id="{B3FAB916-0362-4632-B293-D15ACB0D86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7" name="AutoShape 3" descr="(question)">
          <a:extLst>
            <a:ext uri="{FF2B5EF4-FFF2-40B4-BE49-F238E27FC236}">
              <a16:creationId xmlns:a16="http://schemas.microsoft.com/office/drawing/2014/main" id="{E4423CA3-791F-4EB2-ADEB-42C399B991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8" name="AutoShape 3" descr="(question)">
          <a:extLst>
            <a:ext uri="{FF2B5EF4-FFF2-40B4-BE49-F238E27FC236}">
              <a16:creationId xmlns:a16="http://schemas.microsoft.com/office/drawing/2014/main" id="{9E824E26-1B33-4356-8553-870E3DDD39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79" name="AutoShape 3" descr="(question)">
          <a:extLst>
            <a:ext uri="{FF2B5EF4-FFF2-40B4-BE49-F238E27FC236}">
              <a16:creationId xmlns:a16="http://schemas.microsoft.com/office/drawing/2014/main" id="{89444FD8-5452-45D0-AE1F-8D030E983D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0" name="AutoShape 3" descr="(question)">
          <a:extLst>
            <a:ext uri="{FF2B5EF4-FFF2-40B4-BE49-F238E27FC236}">
              <a16:creationId xmlns:a16="http://schemas.microsoft.com/office/drawing/2014/main" id="{AB3AB949-247F-4C44-8451-8369F0FAE7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1" name="AutoShape 3" descr="(question)">
          <a:extLst>
            <a:ext uri="{FF2B5EF4-FFF2-40B4-BE49-F238E27FC236}">
              <a16:creationId xmlns:a16="http://schemas.microsoft.com/office/drawing/2014/main" id="{EB0D2658-E6C4-44DB-BFED-28BB6ADDFDB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2" name="AutoShape 3" descr="(question)">
          <a:extLst>
            <a:ext uri="{FF2B5EF4-FFF2-40B4-BE49-F238E27FC236}">
              <a16:creationId xmlns:a16="http://schemas.microsoft.com/office/drawing/2014/main" id="{63480812-7688-4900-9066-DE1E6C63E1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3" name="AutoShape 3" descr="(question)">
          <a:extLst>
            <a:ext uri="{FF2B5EF4-FFF2-40B4-BE49-F238E27FC236}">
              <a16:creationId xmlns:a16="http://schemas.microsoft.com/office/drawing/2014/main" id="{0ED78E4A-0926-45B4-9F40-8F5F21A44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4" name="AutoShape 3" descr="(question)">
          <a:extLst>
            <a:ext uri="{FF2B5EF4-FFF2-40B4-BE49-F238E27FC236}">
              <a16:creationId xmlns:a16="http://schemas.microsoft.com/office/drawing/2014/main" id="{72D7E932-69B7-4951-9AD7-FD116E4830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5" name="AutoShape 3" descr="(question)">
          <a:extLst>
            <a:ext uri="{FF2B5EF4-FFF2-40B4-BE49-F238E27FC236}">
              <a16:creationId xmlns:a16="http://schemas.microsoft.com/office/drawing/2014/main" id="{D05BCBBB-16A2-4F23-A43D-EE093C6FE2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6" name="AutoShape 3" descr="(question)">
          <a:extLst>
            <a:ext uri="{FF2B5EF4-FFF2-40B4-BE49-F238E27FC236}">
              <a16:creationId xmlns:a16="http://schemas.microsoft.com/office/drawing/2014/main" id="{C579BA3F-B6DA-4FAB-8F1A-B2197540CE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7" name="AutoShape 3" descr="(question)">
          <a:extLst>
            <a:ext uri="{FF2B5EF4-FFF2-40B4-BE49-F238E27FC236}">
              <a16:creationId xmlns:a16="http://schemas.microsoft.com/office/drawing/2014/main" id="{8AC04B4E-124D-4715-9AAC-EBF172A75F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8" name="AutoShape 3" descr="(question)">
          <a:extLst>
            <a:ext uri="{FF2B5EF4-FFF2-40B4-BE49-F238E27FC236}">
              <a16:creationId xmlns:a16="http://schemas.microsoft.com/office/drawing/2014/main" id="{862D20C2-5C0F-4069-ACC7-ACFF1ECFB1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89" name="AutoShape 3" descr="(question)">
          <a:extLst>
            <a:ext uri="{FF2B5EF4-FFF2-40B4-BE49-F238E27FC236}">
              <a16:creationId xmlns:a16="http://schemas.microsoft.com/office/drawing/2014/main" id="{4F37593E-7041-4587-8089-17622F25D6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0" name="AutoShape 3" descr="(question)">
          <a:extLst>
            <a:ext uri="{FF2B5EF4-FFF2-40B4-BE49-F238E27FC236}">
              <a16:creationId xmlns:a16="http://schemas.microsoft.com/office/drawing/2014/main" id="{C03FAABF-87F0-4F68-93AC-67C24C9D68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1" name="AutoShape 3" descr="(question)">
          <a:extLst>
            <a:ext uri="{FF2B5EF4-FFF2-40B4-BE49-F238E27FC236}">
              <a16:creationId xmlns:a16="http://schemas.microsoft.com/office/drawing/2014/main" id="{AF700E16-141A-4118-AF52-5087757AB5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2" name="AutoShape 3" descr="(question)">
          <a:extLst>
            <a:ext uri="{FF2B5EF4-FFF2-40B4-BE49-F238E27FC236}">
              <a16:creationId xmlns:a16="http://schemas.microsoft.com/office/drawing/2014/main" id="{7886546F-4C8B-487E-B16F-A002781776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3" name="AutoShape 3" descr="(question)">
          <a:extLst>
            <a:ext uri="{FF2B5EF4-FFF2-40B4-BE49-F238E27FC236}">
              <a16:creationId xmlns:a16="http://schemas.microsoft.com/office/drawing/2014/main" id="{FA84242E-3E04-4353-B2C7-0A4359CC7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4" name="AutoShape 3" descr="(question)">
          <a:extLst>
            <a:ext uri="{FF2B5EF4-FFF2-40B4-BE49-F238E27FC236}">
              <a16:creationId xmlns:a16="http://schemas.microsoft.com/office/drawing/2014/main" id="{78B9D4DB-5527-4D71-952F-38E5BEC89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5" name="AutoShape 3" descr="(question)">
          <a:extLst>
            <a:ext uri="{FF2B5EF4-FFF2-40B4-BE49-F238E27FC236}">
              <a16:creationId xmlns:a16="http://schemas.microsoft.com/office/drawing/2014/main" id="{6FC55D83-46DD-4FC0-879E-8F07B304CF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6" name="AutoShape 3" descr="(question)">
          <a:extLst>
            <a:ext uri="{FF2B5EF4-FFF2-40B4-BE49-F238E27FC236}">
              <a16:creationId xmlns:a16="http://schemas.microsoft.com/office/drawing/2014/main" id="{24F30E83-819D-4D14-B9B3-68C0B5CA316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7" name="AutoShape 3" descr="(question)">
          <a:extLst>
            <a:ext uri="{FF2B5EF4-FFF2-40B4-BE49-F238E27FC236}">
              <a16:creationId xmlns:a16="http://schemas.microsoft.com/office/drawing/2014/main" id="{5E356241-478E-47B5-8619-4AB3D6A6D8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8" name="AutoShape 3" descr="(question)">
          <a:extLst>
            <a:ext uri="{FF2B5EF4-FFF2-40B4-BE49-F238E27FC236}">
              <a16:creationId xmlns:a16="http://schemas.microsoft.com/office/drawing/2014/main" id="{11422450-AE5A-49DD-9346-93D9D3C831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499" name="AutoShape 3" descr="(question)">
          <a:extLst>
            <a:ext uri="{FF2B5EF4-FFF2-40B4-BE49-F238E27FC236}">
              <a16:creationId xmlns:a16="http://schemas.microsoft.com/office/drawing/2014/main" id="{D5A2960F-49BB-44DF-ADDB-19ACEFEB14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0" name="AutoShape 3" descr="(question)">
          <a:extLst>
            <a:ext uri="{FF2B5EF4-FFF2-40B4-BE49-F238E27FC236}">
              <a16:creationId xmlns:a16="http://schemas.microsoft.com/office/drawing/2014/main" id="{D2B36CAA-6233-4739-9D16-833D81C42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1" name="AutoShape 3" descr="(question)">
          <a:extLst>
            <a:ext uri="{FF2B5EF4-FFF2-40B4-BE49-F238E27FC236}">
              <a16:creationId xmlns:a16="http://schemas.microsoft.com/office/drawing/2014/main" id="{B077DF98-2DA5-44A5-9B0F-C3890D74E9E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2" name="AutoShape 3" descr="(question)">
          <a:extLst>
            <a:ext uri="{FF2B5EF4-FFF2-40B4-BE49-F238E27FC236}">
              <a16:creationId xmlns:a16="http://schemas.microsoft.com/office/drawing/2014/main" id="{56781A34-BE78-46F9-B4A7-BA7A694A79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3" name="AutoShape 3" descr="(question)">
          <a:extLst>
            <a:ext uri="{FF2B5EF4-FFF2-40B4-BE49-F238E27FC236}">
              <a16:creationId xmlns:a16="http://schemas.microsoft.com/office/drawing/2014/main" id="{D9DB90AE-FCE9-4FE7-8C9A-241523E560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4" name="AutoShape 3" descr="(question)">
          <a:extLst>
            <a:ext uri="{FF2B5EF4-FFF2-40B4-BE49-F238E27FC236}">
              <a16:creationId xmlns:a16="http://schemas.microsoft.com/office/drawing/2014/main" id="{1C47DB19-31E2-4B75-B657-1DA5040A02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5" name="AutoShape 3" descr="(question)">
          <a:extLst>
            <a:ext uri="{FF2B5EF4-FFF2-40B4-BE49-F238E27FC236}">
              <a16:creationId xmlns:a16="http://schemas.microsoft.com/office/drawing/2014/main" id="{B200EE06-94F9-4373-9EA7-5C47111EBB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6" name="AutoShape 3" descr="(question)">
          <a:extLst>
            <a:ext uri="{FF2B5EF4-FFF2-40B4-BE49-F238E27FC236}">
              <a16:creationId xmlns:a16="http://schemas.microsoft.com/office/drawing/2014/main" id="{88BEA4B2-A103-401C-A74C-372AEC257C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7" name="AutoShape 3" descr="(question)">
          <a:extLst>
            <a:ext uri="{FF2B5EF4-FFF2-40B4-BE49-F238E27FC236}">
              <a16:creationId xmlns:a16="http://schemas.microsoft.com/office/drawing/2014/main" id="{9BDE7B6E-D2A9-40FE-9C10-641FD8E98D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8" name="AutoShape 3" descr="(question)">
          <a:extLst>
            <a:ext uri="{FF2B5EF4-FFF2-40B4-BE49-F238E27FC236}">
              <a16:creationId xmlns:a16="http://schemas.microsoft.com/office/drawing/2014/main" id="{6B9645B3-4D25-4524-8AE9-EAB184199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09" name="AutoShape 3" descr="(question)">
          <a:extLst>
            <a:ext uri="{FF2B5EF4-FFF2-40B4-BE49-F238E27FC236}">
              <a16:creationId xmlns:a16="http://schemas.microsoft.com/office/drawing/2014/main" id="{11FA6D96-67E4-4664-809C-6B412170BE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0" name="AutoShape 3" descr="(question)">
          <a:extLst>
            <a:ext uri="{FF2B5EF4-FFF2-40B4-BE49-F238E27FC236}">
              <a16:creationId xmlns:a16="http://schemas.microsoft.com/office/drawing/2014/main" id="{339C0212-491E-450C-9DBC-33E73506F1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1" name="AutoShape 3" descr="(question)">
          <a:extLst>
            <a:ext uri="{FF2B5EF4-FFF2-40B4-BE49-F238E27FC236}">
              <a16:creationId xmlns:a16="http://schemas.microsoft.com/office/drawing/2014/main" id="{7B6E5A85-D4E0-43B5-904B-3FF200A6A2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2" name="AutoShape 3" descr="(question)">
          <a:extLst>
            <a:ext uri="{FF2B5EF4-FFF2-40B4-BE49-F238E27FC236}">
              <a16:creationId xmlns:a16="http://schemas.microsoft.com/office/drawing/2014/main" id="{02BEB34D-48AD-4FB7-BA5D-6ECB61A318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3" name="AutoShape 3" descr="(question)">
          <a:extLst>
            <a:ext uri="{FF2B5EF4-FFF2-40B4-BE49-F238E27FC236}">
              <a16:creationId xmlns:a16="http://schemas.microsoft.com/office/drawing/2014/main" id="{95180BCC-FE21-4077-A0FA-61B2741873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514" name="AutoShape 3" descr="(question)">
          <a:extLst>
            <a:ext uri="{FF2B5EF4-FFF2-40B4-BE49-F238E27FC236}">
              <a16:creationId xmlns:a16="http://schemas.microsoft.com/office/drawing/2014/main" id="{931E6358-92B0-4179-B7E7-087AC7770B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5" name="AutoShape 3" descr="(question)">
          <a:extLst>
            <a:ext uri="{FF2B5EF4-FFF2-40B4-BE49-F238E27FC236}">
              <a16:creationId xmlns:a16="http://schemas.microsoft.com/office/drawing/2014/main" id="{488C0504-7207-49F8-9627-FBDF703328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6" name="AutoShape 3" descr="(question)">
          <a:extLst>
            <a:ext uri="{FF2B5EF4-FFF2-40B4-BE49-F238E27FC236}">
              <a16:creationId xmlns:a16="http://schemas.microsoft.com/office/drawing/2014/main" id="{81F7BB27-EAC3-424D-8F54-6F51AAA7B6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7" name="AutoShape 3" descr="(question)">
          <a:extLst>
            <a:ext uri="{FF2B5EF4-FFF2-40B4-BE49-F238E27FC236}">
              <a16:creationId xmlns:a16="http://schemas.microsoft.com/office/drawing/2014/main" id="{C0F211F6-F293-478D-A821-07968FA408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8" name="AutoShape 3" descr="(question)">
          <a:extLst>
            <a:ext uri="{FF2B5EF4-FFF2-40B4-BE49-F238E27FC236}">
              <a16:creationId xmlns:a16="http://schemas.microsoft.com/office/drawing/2014/main" id="{2BB5E488-4E54-44B5-8E38-6599863F8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19" name="AutoShape 3" descr="(question)">
          <a:extLst>
            <a:ext uri="{FF2B5EF4-FFF2-40B4-BE49-F238E27FC236}">
              <a16:creationId xmlns:a16="http://schemas.microsoft.com/office/drawing/2014/main" id="{3A3694EC-A42C-4037-9CEE-3DA701FD08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0" name="AutoShape 3" descr="(question)">
          <a:extLst>
            <a:ext uri="{FF2B5EF4-FFF2-40B4-BE49-F238E27FC236}">
              <a16:creationId xmlns:a16="http://schemas.microsoft.com/office/drawing/2014/main" id="{9CAF1ED6-C6FB-4ECB-8CB3-72FEE1F6D1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1" name="AutoShape 3" descr="(question)">
          <a:extLst>
            <a:ext uri="{FF2B5EF4-FFF2-40B4-BE49-F238E27FC236}">
              <a16:creationId xmlns:a16="http://schemas.microsoft.com/office/drawing/2014/main" id="{3C4CCE78-258A-4207-810F-91CC3F2ED07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2" name="AutoShape 3" descr="(question)">
          <a:extLst>
            <a:ext uri="{FF2B5EF4-FFF2-40B4-BE49-F238E27FC236}">
              <a16:creationId xmlns:a16="http://schemas.microsoft.com/office/drawing/2014/main" id="{5AEF6CB0-5D5C-4510-8788-44F0A0C73F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3" name="AutoShape 3" descr="(question)">
          <a:extLst>
            <a:ext uri="{FF2B5EF4-FFF2-40B4-BE49-F238E27FC236}">
              <a16:creationId xmlns:a16="http://schemas.microsoft.com/office/drawing/2014/main" id="{C68EBADE-E687-4FE5-9C08-F00F6322BC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4" name="AutoShape 3" descr="(question)">
          <a:extLst>
            <a:ext uri="{FF2B5EF4-FFF2-40B4-BE49-F238E27FC236}">
              <a16:creationId xmlns:a16="http://schemas.microsoft.com/office/drawing/2014/main" id="{7DF72759-76E3-4F39-A992-EAE0CC6DEF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5" name="AutoShape 3" descr="(question)">
          <a:extLst>
            <a:ext uri="{FF2B5EF4-FFF2-40B4-BE49-F238E27FC236}">
              <a16:creationId xmlns:a16="http://schemas.microsoft.com/office/drawing/2014/main" id="{B3C0A03D-663F-417C-844F-C7C9DE8FD8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6" name="AutoShape 3" descr="(question)">
          <a:extLst>
            <a:ext uri="{FF2B5EF4-FFF2-40B4-BE49-F238E27FC236}">
              <a16:creationId xmlns:a16="http://schemas.microsoft.com/office/drawing/2014/main" id="{E6F9CC03-2AFF-4A80-B010-69B8B26D9D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7" name="AutoShape 3" descr="(question)">
          <a:extLst>
            <a:ext uri="{FF2B5EF4-FFF2-40B4-BE49-F238E27FC236}">
              <a16:creationId xmlns:a16="http://schemas.microsoft.com/office/drawing/2014/main" id="{BBCECAC9-2726-4B4E-B34E-1D637F4B2B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8" name="AutoShape 3" descr="(question)">
          <a:extLst>
            <a:ext uri="{FF2B5EF4-FFF2-40B4-BE49-F238E27FC236}">
              <a16:creationId xmlns:a16="http://schemas.microsoft.com/office/drawing/2014/main" id="{A720E383-F6EE-4981-9F6C-C67FD979CA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529" name="AutoShape 3" descr="(question)">
          <a:extLst>
            <a:ext uri="{FF2B5EF4-FFF2-40B4-BE49-F238E27FC236}">
              <a16:creationId xmlns:a16="http://schemas.microsoft.com/office/drawing/2014/main" id="{04B9D786-5210-45E5-B1DF-1F1BC2696F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780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0" name="AutoShape 3" descr="(question)">
          <a:extLst>
            <a:ext uri="{FF2B5EF4-FFF2-40B4-BE49-F238E27FC236}">
              <a16:creationId xmlns:a16="http://schemas.microsoft.com/office/drawing/2014/main" id="{D9321B1B-C5E5-4934-9258-60A1CA09BC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1" name="AutoShape 3" descr="(question)">
          <a:extLst>
            <a:ext uri="{FF2B5EF4-FFF2-40B4-BE49-F238E27FC236}">
              <a16:creationId xmlns:a16="http://schemas.microsoft.com/office/drawing/2014/main" id="{4563A4D4-76F0-45C3-9F62-7C1F19408F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2" name="AutoShape 3" descr="(question)">
          <a:extLst>
            <a:ext uri="{FF2B5EF4-FFF2-40B4-BE49-F238E27FC236}">
              <a16:creationId xmlns:a16="http://schemas.microsoft.com/office/drawing/2014/main" id="{D8ADD063-2B13-4792-92F2-AC69FA114C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3" name="AutoShape 3" descr="(question)">
          <a:extLst>
            <a:ext uri="{FF2B5EF4-FFF2-40B4-BE49-F238E27FC236}">
              <a16:creationId xmlns:a16="http://schemas.microsoft.com/office/drawing/2014/main" id="{29FFD36F-3E50-4729-BA7A-8BA252AB1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4" name="AutoShape 3" descr="(question)">
          <a:extLst>
            <a:ext uri="{FF2B5EF4-FFF2-40B4-BE49-F238E27FC236}">
              <a16:creationId xmlns:a16="http://schemas.microsoft.com/office/drawing/2014/main" id="{A968C633-A1BD-4B35-B8BA-C54ABFD281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5" name="AutoShape 3" descr="(question)">
          <a:extLst>
            <a:ext uri="{FF2B5EF4-FFF2-40B4-BE49-F238E27FC236}">
              <a16:creationId xmlns:a16="http://schemas.microsoft.com/office/drawing/2014/main" id="{FDFA1200-E6DA-43A6-852B-B459CAF6F9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6" name="AutoShape 3" descr="(question)">
          <a:extLst>
            <a:ext uri="{FF2B5EF4-FFF2-40B4-BE49-F238E27FC236}">
              <a16:creationId xmlns:a16="http://schemas.microsoft.com/office/drawing/2014/main" id="{B5933BC8-B4EB-4EEF-B628-5F9DF9A783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7" name="AutoShape 3" descr="(question)">
          <a:extLst>
            <a:ext uri="{FF2B5EF4-FFF2-40B4-BE49-F238E27FC236}">
              <a16:creationId xmlns:a16="http://schemas.microsoft.com/office/drawing/2014/main" id="{C7249548-E38F-46E0-90C3-7CEE13CB409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8" name="AutoShape 3" descr="(question)">
          <a:extLst>
            <a:ext uri="{FF2B5EF4-FFF2-40B4-BE49-F238E27FC236}">
              <a16:creationId xmlns:a16="http://schemas.microsoft.com/office/drawing/2014/main" id="{2E58ECDE-361E-45AB-82BA-43A5D94DD6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39" name="AutoShape 3" descr="(question)">
          <a:extLst>
            <a:ext uri="{FF2B5EF4-FFF2-40B4-BE49-F238E27FC236}">
              <a16:creationId xmlns:a16="http://schemas.microsoft.com/office/drawing/2014/main" id="{A8EF4707-28BE-46C6-84F3-ADE4D9E0E2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0" name="AutoShape 3" descr="(question)">
          <a:extLst>
            <a:ext uri="{FF2B5EF4-FFF2-40B4-BE49-F238E27FC236}">
              <a16:creationId xmlns:a16="http://schemas.microsoft.com/office/drawing/2014/main" id="{19FFEF0D-7018-4E2E-8209-356B31CA69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1" name="AutoShape 3" descr="(question)">
          <a:extLst>
            <a:ext uri="{FF2B5EF4-FFF2-40B4-BE49-F238E27FC236}">
              <a16:creationId xmlns:a16="http://schemas.microsoft.com/office/drawing/2014/main" id="{DDD7F01D-A309-4F7B-A5FE-C5CFADC8CD4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2" name="AutoShape 3" descr="(question)">
          <a:extLst>
            <a:ext uri="{FF2B5EF4-FFF2-40B4-BE49-F238E27FC236}">
              <a16:creationId xmlns:a16="http://schemas.microsoft.com/office/drawing/2014/main" id="{C085A683-E06F-4624-A151-2494E8440E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3" name="AutoShape 3" descr="(question)">
          <a:extLst>
            <a:ext uri="{FF2B5EF4-FFF2-40B4-BE49-F238E27FC236}">
              <a16:creationId xmlns:a16="http://schemas.microsoft.com/office/drawing/2014/main" id="{9896280C-EDB3-42B2-B66D-131047FAA9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4" name="AutoShape 3" descr="(question)">
          <a:extLst>
            <a:ext uri="{FF2B5EF4-FFF2-40B4-BE49-F238E27FC236}">
              <a16:creationId xmlns:a16="http://schemas.microsoft.com/office/drawing/2014/main" id="{92B5A119-29F0-4B8B-8717-ECDBA855D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5" name="AutoShape 3" descr="(question)">
          <a:extLst>
            <a:ext uri="{FF2B5EF4-FFF2-40B4-BE49-F238E27FC236}">
              <a16:creationId xmlns:a16="http://schemas.microsoft.com/office/drawing/2014/main" id="{BF9ECDCB-193B-4955-852B-D842BBCE98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6" name="AutoShape 3" descr="(question)">
          <a:extLst>
            <a:ext uri="{FF2B5EF4-FFF2-40B4-BE49-F238E27FC236}">
              <a16:creationId xmlns:a16="http://schemas.microsoft.com/office/drawing/2014/main" id="{539C4D49-D61D-4B5A-89E6-AC62EF4F5C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7" name="AutoShape 3" descr="(question)">
          <a:extLst>
            <a:ext uri="{FF2B5EF4-FFF2-40B4-BE49-F238E27FC236}">
              <a16:creationId xmlns:a16="http://schemas.microsoft.com/office/drawing/2014/main" id="{2998CE06-EAC2-49B0-9152-3AAC85070E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8" name="AutoShape 3" descr="(question)">
          <a:extLst>
            <a:ext uri="{FF2B5EF4-FFF2-40B4-BE49-F238E27FC236}">
              <a16:creationId xmlns:a16="http://schemas.microsoft.com/office/drawing/2014/main" id="{203ECCB1-09DC-425F-98FA-8C73975442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49" name="AutoShape 3" descr="(question)">
          <a:extLst>
            <a:ext uri="{FF2B5EF4-FFF2-40B4-BE49-F238E27FC236}">
              <a16:creationId xmlns:a16="http://schemas.microsoft.com/office/drawing/2014/main" id="{AC231EFD-C779-4620-8370-8D74E51374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0" name="AutoShape 3" descr="(question)">
          <a:extLst>
            <a:ext uri="{FF2B5EF4-FFF2-40B4-BE49-F238E27FC236}">
              <a16:creationId xmlns:a16="http://schemas.microsoft.com/office/drawing/2014/main" id="{750A3F9A-9796-49E6-8B67-2165330EE2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1" name="AutoShape 3" descr="(question)">
          <a:extLst>
            <a:ext uri="{FF2B5EF4-FFF2-40B4-BE49-F238E27FC236}">
              <a16:creationId xmlns:a16="http://schemas.microsoft.com/office/drawing/2014/main" id="{C84A3391-541A-474C-98B8-ADDDC5C95D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2" name="AutoShape 3" descr="(question)">
          <a:extLst>
            <a:ext uri="{FF2B5EF4-FFF2-40B4-BE49-F238E27FC236}">
              <a16:creationId xmlns:a16="http://schemas.microsoft.com/office/drawing/2014/main" id="{A34E52F1-D2FA-491E-8712-7D0A56A1B9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3" name="AutoShape 3" descr="(question)">
          <a:extLst>
            <a:ext uri="{FF2B5EF4-FFF2-40B4-BE49-F238E27FC236}">
              <a16:creationId xmlns:a16="http://schemas.microsoft.com/office/drawing/2014/main" id="{61AA11C7-8A8C-4440-9ADA-77F3AE6E59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4" name="AutoShape 3" descr="(question)">
          <a:extLst>
            <a:ext uri="{FF2B5EF4-FFF2-40B4-BE49-F238E27FC236}">
              <a16:creationId xmlns:a16="http://schemas.microsoft.com/office/drawing/2014/main" id="{146C609C-3288-4057-ABDA-B060A8B772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5" name="AutoShape 3" descr="(question)">
          <a:extLst>
            <a:ext uri="{FF2B5EF4-FFF2-40B4-BE49-F238E27FC236}">
              <a16:creationId xmlns:a16="http://schemas.microsoft.com/office/drawing/2014/main" id="{FEDAC6FD-D80D-4415-9DBB-CA6A59FCB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6" name="AutoShape 3" descr="(question)">
          <a:extLst>
            <a:ext uri="{FF2B5EF4-FFF2-40B4-BE49-F238E27FC236}">
              <a16:creationId xmlns:a16="http://schemas.microsoft.com/office/drawing/2014/main" id="{36C8D082-0551-4CDD-B619-ACAC6DC806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7" name="AutoShape 3" descr="(question)">
          <a:extLst>
            <a:ext uri="{FF2B5EF4-FFF2-40B4-BE49-F238E27FC236}">
              <a16:creationId xmlns:a16="http://schemas.microsoft.com/office/drawing/2014/main" id="{AC245F75-41E0-4E46-91BC-FB2096CE0C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8" name="AutoShape 3" descr="(question)">
          <a:extLst>
            <a:ext uri="{FF2B5EF4-FFF2-40B4-BE49-F238E27FC236}">
              <a16:creationId xmlns:a16="http://schemas.microsoft.com/office/drawing/2014/main" id="{8411BA35-AA99-44A5-BE02-D189B5E6F6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59" name="AutoShape 3" descr="(question)">
          <a:extLst>
            <a:ext uri="{FF2B5EF4-FFF2-40B4-BE49-F238E27FC236}">
              <a16:creationId xmlns:a16="http://schemas.microsoft.com/office/drawing/2014/main" id="{230556F0-BBCE-4858-B639-B0405392A3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0" name="AutoShape 3" descr="(question)">
          <a:extLst>
            <a:ext uri="{FF2B5EF4-FFF2-40B4-BE49-F238E27FC236}">
              <a16:creationId xmlns:a16="http://schemas.microsoft.com/office/drawing/2014/main" id="{49206FDE-6FC8-4885-9529-EC8CA8142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1" name="AutoShape 3" descr="(question)">
          <a:extLst>
            <a:ext uri="{FF2B5EF4-FFF2-40B4-BE49-F238E27FC236}">
              <a16:creationId xmlns:a16="http://schemas.microsoft.com/office/drawing/2014/main" id="{8EFFF5C3-9753-478E-911D-5B8A4155172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2" name="AutoShape 3" descr="(question)">
          <a:extLst>
            <a:ext uri="{FF2B5EF4-FFF2-40B4-BE49-F238E27FC236}">
              <a16:creationId xmlns:a16="http://schemas.microsoft.com/office/drawing/2014/main" id="{350DD9F5-6774-4ED2-911B-05E18FC1DC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3" name="AutoShape 3" descr="(question)">
          <a:extLst>
            <a:ext uri="{FF2B5EF4-FFF2-40B4-BE49-F238E27FC236}">
              <a16:creationId xmlns:a16="http://schemas.microsoft.com/office/drawing/2014/main" id="{41B40A59-2368-4F6F-8A0D-0D82545D35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4" name="AutoShape 3" descr="(question)">
          <a:extLst>
            <a:ext uri="{FF2B5EF4-FFF2-40B4-BE49-F238E27FC236}">
              <a16:creationId xmlns:a16="http://schemas.microsoft.com/office/drawing/2014/main" id="{66E8DFE7-2A0C-46F6-BE7B-C9CDD4FEF9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5" name="AutoShape 3" descr="(question)">
          <a:extLst>
            <a:ext uri="{FF2B5EF4-FFF2-40B4-BE49-F238E27FC236}">
              <a16:creationId xmlns:a16="http://schemas.microsoft.com/office/drawing/2014/main" id="{73E0C269-D6AE-40DB-A0A5-52CB8D09C9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6" name="AutoShape 3" descr="(question)">
          <a:extLst>
            <a:ext uri="{FF2B5EF4-FFF2-40B4-BE49-F238E27FC236}">
              <a16:creationId xmlns:a16="http://schemas.microsoft.com/office/drawing/2014/main" id="{68B40151-690C-4249-9747-DE89E255F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7" name="AutoShape 3" descr="(question)">
          <a:extLst>
            <a:ext uri="{FF2B5EF4-FFF2-40B4-BE49-F238E27FC236}">
              <a16:creationId xmlns:a16="http://schemas.microsoft.com/office/drawing/2014/main" id="{EACA00BD-E459-40FB-B73F-CA4A7AC9B5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8" name="AutoShape 3" descr="(question)">
          <a:extLst>
            <a:ext uri="{FF2B5EF4-FFF2-40B4-BE49-F238E27FC236}">
              <a16:creationId xmlns:a16="http://schemas.microsoft.com/office/drawing/2014/main" id="{0340372A-2B14-4DC2-962D-9E83F4EE9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69" name="AutoShape 3" descr="(question)">
          <a:extLst>
            <a:ext uri="{FF2B5EF4-FFF2-40B4-BE49-F238E27FC236}">
              <a16:creationId xmlns:a16="http://schemas.microsoft.com/office/drawing/2014/main" id="{4A6B692A-626F-426A-A9FC-AF17C4D0FE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0" name="AutoShape 3" descr="(question)">
          <a:extLst>
            <a:ext uri="{FF2B5EF4-FFF2-40B4-BE49-F238E27FC236}">
              <a16:creationId xmlns:a16="http://schemas.microsoft.com/office/drawing/2014/main" id="{A13EBE4C-5BDC-4839-8D25-D48AF03612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1" name="AutoShape 3" descr="(question)">
          <a:extLst>
            <a:ext uri="{FF2B5EF4-FFF2-40B4-BE49-F238E27FC236}">
              <a16:creationId xmlns:a16="http://schemas.microsoft.com/office/drawing/2014/main" id="{9E2ACA40-04EB-4595-AF7D-4F8CE1B700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2" name="AutoShape 3" descr="(question)">
          <a:extLst>
            <a:ext uri="{FF2B5EF4-FFF2-40B4-BE49-F238E27FC236}">
              <a16:creationId xmlns:a16="http://schemas.microsoft.com/office/drawing/2014/main" id="{A66F98C1-C80F-49E1-B749-21A59D25D7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3" name="AutoShape 3" descr="(question)">
          <a:extLst>
            <a:ext uri="{FF2B5EF4-FFF2-40B4-BE49-F238E27FC236}">
              <a16:creationId xmlns:a16="http://schemas.microsoft.com/office/drawing/2014/main" id="{A5121803-12F0-49AD-9D6A-421E8FF20D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574" name="AutoShape 3" descr="(question)">
          <a:extLst>
            <a:ext uri="{FF2B5EF4-FFF2-40B4-BE49-F238E27FC236}">
              <a16:creationId xmlns:a16="http://schemas.microsoft.com/office/drawing/2014/main" id="{AC3A7FF7-BCFD-4D04-AE89-0C6D975BC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123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5" name="AutoShape 3" descr="(question)">
          <a:extLst>
            <a:ext uri="{FF2B5EF4-FFF2-40B4-BE49-F238E27FC236}">
              <a16:creationId xmlns:a16="http://schemas.microsoft.com/office/drawing/2014/main" id="{75FAC753-C7B8-4054-846D-CE4AD6C186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6" name="AutoShape 3" descr="(question)">
          <a:extLst>
            <a:ext uri="{FF2B5EF4-FFF2-40B4-BE49-F238E27FC236}">
              <a16:creationId xmlns:a16="http://schemas.microsoft.com/office/drawing/2014/main" id="{FD5A2E60-DE6E-4496-B493-E9746076987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7" name="AutoShape 3" descr="(question)">
          <a:extLst>
            <a:ext uri="{FF2B5EF4-FFF2-40B4-BE49-F238E27FC236}">
              <a16:creationId xmlns:a16="http://schemas.microsoft.com/office/drawing/2014/main" id="{3D9C7926-DC1A-41D3-A076-52F2562CB2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8" name="AutoShape 3" descr="(question)">
          <a:extLst>
            <a:ext uri="{FF2B5EF4-FFF2-40B4-BE49-F238E27FC236}">
              <a16:creationId xmlns:a16="http://schemas.microsoft.com/office/drawing/2014/main" id="{538F8601-5605-4F30-84DC-6857E5BDF3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79" name="AutoShape 3" descr="(question)">
          <a:extLst>
            <a:ext uri="{FF2B5EF4-FFF2-40B4-BE49-F238E27FC236}">
              <a16:creationId xmlns:a16="http://schemas.microsoft.com/office/drawing/2014/main" id="{AB013435-F74A-4915-ADCD-E85A1CBF1D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0" name="AutoShape 3" descr="(question)">
          <a:extLst>
            <a:ext uri="{FF2B5EF4-FFF2-40B4-BE49-F238E27FC236}">
              <a16:creationId xmlns:a16="http://schemas.microsoft.com/office/drawing/2014/main" id="{4F29B50C-EC8F-442A-A2F8-D86ED59ED2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1" name="AutoShape 3" descr="(question)">
          <a:extLst>
            <a:ext uri="{FF2B5EF4-FFF2-40B4-BE49-F238E27FC236}">
              <a16:creationId xmlns:a16="http://schemas.microsoft.com/office/drawing/2014/main" id="{B1502A5A-7111-4FFA-9577-28EF4B2521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2" name="AutoShape 3" descr="(question)">
          <a:extLst>
            <a:ext uri="{FF2B5EF4-FFF2-40B4-BE49-F238E27FC236}">
              <a16:creationId xmlns:a16="http://schemas.microsoft.com/office/drawing/2014/main" id="{70D79968-2819-4B8B-B5DC-0C1F6F41D9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3" name="AutoShape 3" descr="(question)">
          <a:extLst>
            <a:ext uri="{FF2B5EF4-FFF2-40B4-BE49-F238E27FC236}">
              <a16:creationId xmlns:a16="http://schemas.microsoft.com/office/drawing/2014/main" id="{CF857052-8D0E-4584-982D-28A664F4E9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4" name="AutoShape 3" descr="(question)">
          <a:extLst>
            <a:ext uri="{FF2B5EF4-FFF2-40B4-BE49-F238E27FC236}">
              <a16:creationId xmlns:a16="http://schemas.microsoft.com/office/drawing/2014/main" id="{BFD1F1EB-62C0-4396-8897-CA73ACE37A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5" name="AutoShape 3" descr="(question)">
          <a:extLst>
            <a:ext uri="{FF2B5EF4-FFF2-40B4-BE49-F238E27FC236}">
              <a16:creationId xmlns:a16="http://schemas.microsoft.com/office/drawing/2014/main" id="{84E5E3AC-AE26-40D0-99E5-5560200F4D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6" name="AutoShape 3" descr="(question)">
          <a:extLst>
            <a:ext uri="{FF2B5EF4-FFF2-40B4-BE49-F238E27FC236}">
              <a16:creationId xmlns:a16="http://schemas.microsoft.com/office/drawing/2014/main" id="{DAA50D47-41D8-4F88-AE75-E6592D4D88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7" name="AutoShape 3" descr="(question)">
          <a:extLst>
            <a:ext uri="{FF2B5EF4-FFF2-40B4-BE49-F238E27FC236}">
              <a16:creationId xmlns:a16="http://schemas.microsoft.com/office/drawing/2014/main" id="{EFF92C19-A50F-4FB2-916F-E7BE973AA9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8" name="AutoShape 3" descr="(question)">
          <a:extLst>
            <a:ext uri="{FF2B5EF4-FFF2-40B4-BE49-F238E27FC236}">
              <a16:creationId xmlns:a16="http://schemas.microsoft.com/office/drawing/2014/main" id="{5F7D3262-D2DD-4BD7-80ED-D6157C0DB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89" name="AutoShape 3" descr="(question)">
          <a:extLst>
            <a:ext uri="{FF2B5EF4-FFF2-40B4-BE49-F238E27FC236}">
              <a16:creationId xmlns:a16="http://schemas.microsoft.com/office/drawing/2014/main" id="{A71D8D91-6D9C-46C2-93BC-C5801E264E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0" name="AutoShape 3" descr="(question)">
          <a:extLst>
            <a:ext uri="{FF2B5EF4-FFF2-40B4-BE49-F238E27FC236}">
              <a16:creationId xmlns:a16="http://schemas.microsoft.com/office/drawing/2014/main" id="{4D2BB561-FE6D-4B47-BDE5-B1F4569AE4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1" name="AutoShape 3" descr="(question)">
          <a:extLst>
            <a:ext uri="{FF2B5EF4-FFF2-40B4-BE49-F238E27FC236}">
              <a16:creationId xmlns:a16="http://schemas.microsoft.com/office/drawing/2014/main" id="{F63D761C-30A9-47E2-9FB3-596455B7E3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2" name="AutoShape 3" descr="(question)">
          <a:extLst>
            <a:ext uri="{FF2B5EF4-FFF2-40B4-BE49-F238E27FC236}">
              <a16:creationId xmlns:a16="http://schemas.microsoft.com/office/drawing/2014/main" id="{449BCAE0-7E63-4528-AC4B-05ECE6F6BD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3" name="AutoShape 3" descr="(question)">
          <a:extLst>
            <a:ext uri="{FF2B5EF4-FFF2-40B4-BE49-F238E27FC236}">
              <a16:creationId xmlns:a16="http://schemas.microsoft.com/office/drawing/2014/main" id="{79F21E98-E4A9-4BA3-8C52-091D650C63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4" name="AutoShape 3" descr="(question)">
          <a:extLst>
            <a:ext uri="{FF2B5EF4-FFF2-40B4-BE49-F238E27FC236}">
              <a16:creationId xmlns:a16="http://schemas.microsoft.com/office/drawing/2014/main" id="{F866A398-D671-42A0-802A-B6D6A6B3B2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5" name="AutoShape 3" descr="(question)">
          <a:extLst>
            <a:ext uri="{FF2B5EF4-FFF2-40B4-BE49-F238E27FC236}">
              <a16:creationId xmlns:a16="http://schemas.microsoft.com/office/drawing/2014/main" id="{32730D1B-4F5E-480C-88E2-BCFE5C05D0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6" name="AutoShape 3" descr="(question)">
          <a:extLst>
            <a:ext uri="{FF2B5EF4-FFF2-40B4-BE49-F238E27FC236}">
              <a16:creationId xmlns:a16="http://schemas.microsoft.com/office/drawing/2014/main" id="{F574989D-7E8E-4F21-9613-0D452E4F98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7" name="AutoShape 3" descr="(question)">
          <a:extLst>
            <a:ext uri="{FF2B5EF4-FFF2-40B4-BE49-F238E27FC236}">
              <a16:creationId xmlns:a16="http://schemas.microsoft.com/office/drawing/2014/main" id="{CEEC1E36-5ACB-4D0F-A9A1-C5B4415333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8" name="AutoShape 3" descr="(question)">
          <a:extLst>
            <a:ext uri="{FF2B5EF4-FFF2-40B4-BE49-F238E27FC236}">
              <a16:creationId xmlns:a16="http://schemas.microsoft.com/office/drawing/2014/main" id="{CD7772F0-863B-46CB-94BB-75EA94F9A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599" name="AutoShape 3" descr="(question)">
          <a:extLst>
            <a:ext uri="{FF2B5EF4-FFF2-40B4-BE49-F238E27FC236}">
              <a16:creationId xmlns:a16="http://schemas.microsoft.com/office/drawing/2014/main" id="{7EAF2E61-E98E-410C-AB7D-3E52992AFD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0" name="AutoShape 3" descr="(question)">
          <a:extLst>
            <a:ext uri="{FF2B5EF4-FFF2-40B4-BE49-F238E27FC236}">
              <a16:creationId xmlns:a16="http://schemas.microsoft.com/office/drawing/2014/main" id="{132A00E3-2894-42A6-A557-AFCA513E3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1" name="AutoShape 3" descr="(question)">
          <a:extLst>
            <a:ext uri="{FF2B5EF4-FFF2-40B4-BE49-F238E27FC236}">
              <a16:creationId xmlns:a16="http://schemas.microsoft.com/office/drawing/2014/main" id="{ED39DA9F-BD9F-443D-9353-55F9C3C376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2" name="AutoShape 3" descr="(question)">
          <a:extLst>
            <a:ext uri="{FF2B5EF4-FFF2-40B4-BE49-F238E27FC236}">
              <a16:creationId xmlns:a16="http://schemas.microsoft.com/office/drawing/2014/main" id="{41BF548A-9455-4B8E-AD28-9E48E2FE41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3" name="AutoShape 3" descr="(question)">
          <a:extLst>
            <a:ext uri="{FF2B5EF4-FFF2-40B4-BE49-F238E27FC236}">
              <a16:creationId xmlns:a16="http://schemas.microsoft.com/office/drawing/2014/main" id="{C0E7B42A-D709-4E44-8A5B-50119BD402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4" name="AutoShape 3" descr="(question)">
          <a:extLst>
            <a:ext uri="{FF2B5EF4-FFF2-40B4-BE49-F238E27FC236}">
              <a16:creationId xmlns:a16="http://schemas.microsoft.com/office/drawing/2014/main" id="{DC4870D5-F628-4939-9DBE-E381645619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5" name="AutoShape 3" descr="(question)">
          <a:extLst>
            <a:ext uri="{FF2B5EF4-FFF2-40B4-BE49-F238E27FC236}">
              <a16:creationId xmlns:a16="http://schemas.microsoft.com/office/drawing/2014/main" id="{7956DAFE-30EC-4532-8AE0-A099C93A0E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6" name="AutoShape 3" descr="(question)">
          <a:extLst>
            <a:ext uri="{FF2B5EF4-FFF2-40B4-BE49-F238E27FC236}">
              <a16:creationId xmlns:a16="http://schemas.microsoft.com/office/drawing/2014/main" id="{80313B7B-18DF-4551-A165-95366DABE2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7" name="AutoShape 3" descr="(question)">
          <a:extLst>
            <a:ext uri="{FF2B5EF4-FFF2-40B4-BE49-F238E27FC236}">
              <a16:creationId xmlns:a16="http://schemas.microsoft.com/office/drawing/2014/main" id="{27ECC6FC-6843-478E-B705-989346223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8" name="AutoShape 3" descr="(question)">
          <a:extLst>
            <a:ext uri="{FF2B5EF4-FFF2-40B4-BE49-F238E27FC236}">
              <a16:creationId xmlns:a16="http://schemas.microsoft.com/office/drawing/2014/main" id="{D6A8C3CA-C883-4A20-B227-1C5C51FF3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09" name="AutoShape 3" descr="(question)">
          <a:extLst>
            <a:ext uri="{FF2B5EF4-FFF2-40B4-BE49-F238E27FC236}">
              <a16:creationId xmlns:a16="http://schemas.microsoft.com/office/drawing/2014/main" id="{0A9C8026-C3D7-45DA-B214-D84E976649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0" name="AutoShape 3" descr="(question)">
          <a:extLst>
            <a:ext uri="{FF2B5EF4-FFF2-40B4-BE49-F238E27FC236}">
              <a16:creationId xmlns:a16="http://schemas.microsoft.com/office/drawing/2014/main" id="{658DBBBB-6F9C-463E-A3A7-661481FE75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1" name="AutoShape 3" descr="(question)">
          <a:extLst>
            <a:ext uri="{FF2B5EF4-FFF2-40B4-BE49-F238E27FC236}">
              <a16:creationId xmlns:a16="http://schemas.microsoft.com/office/drawing/2014/main" id="{B0F98600-772C-4EF1-A4CE-9ED7ED2EAA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2" name="AutoShape 3" descr="(question)">
          <a:extLst>
            <a:ext uri="{FF2B5EF4-FFF2-40B4-BE49-F238E27FC236}">
              <a16:creationId xmlns:a16="http://schemas.microsoft.com/office/drawing/2014/main" id="{0559BD8E-E65A-44A9-8B51-1A169A42AA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3" name="AutoShape 3" descr="(question)">
          <a:extLst>
            <a:ext uri="{FF2B5EF4-FFF2-40B4-BE49-F238E27FC236}">
              <a16:creationId xmlns:a16="http://schemas.microsoft.com/office/drawing/2014/main" id="{2C38717E-EFFC-43D8-8079-C578589D16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4" name="AutoShape 3" descr="(question)">
          <a:extLst>
            <a:ext uri="{FF2B5EF4-FFF2-40B4-BE49-F238E27FC236}">
              <a16:creationId xmlns:a16="http://schemas.microsoft.com/office/drawing/2014/main" id="{7DEF67FB-396B-48BC-AE1A-CAA454269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5" name="AutoShape 3" descr="(question)">
          <a:extLst>
            <a:ext uri="{FF2B5EF4-FFF2-40B4-BE49-F238E27FC236}">
              <a16:creationId xmlns:a16="http://schemas.microsoft.com/office/drawing/2014/main" id="{913967DE-9CB6-443C-8FDD-418F69260D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6" name="AutoShape 3" descr="(question)">
          <a:extLst>
            <a:ext uri="{FF2B5EF4-FFF2-40B4-BE49-F238E27FC236}">
              <a16:creationId xmlns:a16="http://schemas.microsoft.com/office/drawing/2014/main" id="{FD138DD5-213D-4F88-B1D6-1C8138B116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7" name="AutoShape 3" descr="(question)">
          <a:extLst>
            <a:ext uri="{FF2B5EF4-FFF2-40B4-BE49-F238E27FC236}">
              <a16:creationId xmlns:a16="http://schemas.microsoft.com/office/drawing/2014/main" id="{EAD26454-CA02-448D-AE3F-9553B4DBC9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8" name="AutoShape 3" descr="(question)">
          <a:extLst>
            <a:ext uri="{FF2B5EF4-FFF2-40B4-BE49-F238E27FC236}">
              <a16:creationId xmlns:a16="http://schemas.microsoft.com/office/drawing/2014/main" id="{FF350D82-9958-4655-9561-44764B2932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619" name="AutoShape 3" descr="(question)">
          <a:extLst>
            <a:ext uri="{FF2B5EF4-FFF2-40B4-BE49-F238E27FC236}">
              <a16:creationId xmlns:a16="http://schemas.microsoft.com/office/drawing/2014/main" id="{D369E3E0-F6DD-429D-B83C-1CE2BA59BB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46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0" name="AutoShape 3" descr="(question)">
          <a:extLst>
            <a:ext uri="{FF2B5EF4-FFF2-40B4-BE49-F238E27FC236}">
              <a16:creationId xmlns:a16="http://schemas.microsoft.com/office/drawing/2014/main" id="{3917ED5F-6D2E-4E4A-9EB5-63F588B1CF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1" name="AutoShape 3" descr="(question)">
          <a:extLst>
            <a:ext uri="{FF2B5EF4-FFF2-40B4-BE49-F238E27FC236}">
              <a16:creationId xmlns:a16="http://schemas.microsoft.com/office/drawing/2014/main" id="{F5F1F8B6-9CE5-48E7-9789-F018614BC7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2" name="AutoShape 3" descr="(question)">
          <a:extLst>
            <a:ext uri="{FF2B5EF4-FFF2-40B4-BE49-F238E27FC236}">
              <a16:creationId xmlns:a16="http://schemas.microsoft.com/office/drawing/2014/main" id="{A9B64E20-C25A-4492-9D5B-2A7B1C0DE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3" name="AutoShape 3" descr="(question)">
          <a:extLst>
            <a:ext uri="{FF2B5EF4-FFF2-40B4-BE49-F238E27FC236}">
              <a16:creationId xmlns:a16="http://schemas.microsoft.com/office/drawing/2014/main" id="{79605A34-85CC-48F6-A6CD-305380F950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4" name="AutoShape 3" descr="(question)">
          <a:extLst>
            <a:ext uri="{FF2B5EF4-FFF2-40B4-BE49-F238E27FC236}">
              <a16:creationId xmlns:a16="http://schemas.microsoft.com/office/drawing/2014/main" id="{639A436A-6564-4576-8518-B42FD8A6DD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5" name="AutoShape 3" descr="(question)">
          <a:extLst>
            <a:ext uri="{FF2B5EF4-FFF2-40B4-BE49-F238E27FC236}">
              <a16:creationId xmlns:a16="http://schemas.microsoft.com/office/drawing/2014/main" id="{30C14878-ACE4-4327-9318-C55CEAFDB3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6" name="AutoShape 3" descr="(question)">
          <a:extLst>
            <a:ext uri="{FF2B5EF4-FFF2-40B4-BE49-F238E27FC236}">
              <a16:creationId xmlns:a16="http://schemas.microsoft.com/office/drawing/2014/main" id="{89598239-EE8B-46AE-9545-54EB8CBB33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7" name="AutoShape 3" descr="(question)">
          <a:extLst>
            <a:ext uri="{FF2B5EF4-FFF2-40B4-BE49-F238E27FC236}">
              <a16:creationId xmlns:a16="http://schemas.microsoft.com/office/drawing/2014/main" id="{AFF9B458-4F4B-4ADB-982F-709E4304E9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8" name="AutoShape 3" descr="(question)">
          <a:extLst>
            <a:ext uri="{FF2B5EF4-FFF2-40B4-BE49-F238E27FC236}">
              <a16:creationId xmlns:a16="http://schemas.microsoft.com/office/drawing/2014/main" id="{19818654-596A-4A2D-80AC-5B3E71B95D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29" name="AutoShape 3" descr="(question)">
          <a:extLst>
            <a:ext uri="{FF2B5EF4-FFF2-40B4-BE49-F238E27FC236}">
              <a16:creationId xmlns:a16="http://schemas.microsoft.com/office/drawing/2014/main" id="{537D40E9-EDA5-4876-AEFC-DE21C65659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0" name="AutoShape 3" descr="(question)">
          <a:extLst>
            <a:ext uri="{FF2B5EF4-FFF2-40B4-BE49-F238E27FC236}">
              <a16:creationId xmlns:a16="http://schemas.microsoft.com/office/drawing/2014/main" id="{97FEB859-CFA7-49CD-8815-6964F42897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1" name="AutoShape 3" descr="(question)">
          <a:extLst>
            <a:ext uri="{FF2B5EF4-FFF2-40B4-BE49-F238E27FC236}">
              <a16:creationId xmlns:a16="http://schemas.microsoft.com/office/drawing/2014/main" id="{E0449F13-08CE-46D4-816B-8B6F1BE595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2" name="AutoShape 3" descr="(question)">
          <a:extLst>
            <a:ext uri="{FF2B5EF4-FFF2-40B4-BE49-F238E27FC236}">
              <a16:creationId xmlns:a16="http://schemas.microsoft.com/office/drawing/2014/main" id="{03CB72B9-8655-47C3-9757-411E345E0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3" name="AutoShape 3" descr="(question)">
          <a:extLst>
            <a:ext uri="{FF2B5EF4-FFF2-40B4-BE49-F238E27FC236}">
              <a16:creationId xmlns:a16="http://schemas.microsoft.com/office/drawing/2014/main" id="{9E3C6C8A-2C9B-415B-993E-D7EC6E62C1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4" name="AutoShape 3" descr="(question)">
          <a:extLst>
            <a:ext uri="{FF2B5EF4-FFF2-40B4-BE49-F238E27FC236}">
              <a16:creationId xmlns:a16="http://schemas.microsoft.com/office/drawing/2014/main" id="{F769F37B-8745-439D-ABF4-405AD5FFB4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5" name="AutoShape 3" descr="(question)">
          <a:extLst>
            <a:ext uri="{FF2B5EF4-FFF2-40B4-BE49-F238E27FC236}">
              <a16:creationId xmlns:a16="http://schemas.microsoft.com/office/drawing/2014/main" id="{BE406684-1171-417C-9C35-A77E72FA98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6" name="AutoShape 3" descr="(question)">
          <a:extLst>
            <a:ext uri="{FF2B5EF4-FFF2-40B4-BE49-F238E27FC236}">
              <a16:creationId xmlns:a16="http://schemas.microsoft.com/office/drawing/2014/main" id="{2CA8B230-C308-468F-8E07-94CD74445E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7" name="AutoShape 3" descr="(question)">
          <a:extLst>
            <a:ext uri="{FF2B5EF4-FFF2-40B4-BE49-F238E27FC236}">
              <a16:creationId xmlns:a16="http://schemas.microsoft.com/office/drawing/2014/main" id="{B0E9F1F5-2636-4663-A562-DD2D5C9DE5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8" name="AutoShape 3" descr="(question)">
          <a:extLst>
            <a:ext uri="{FF2B5EF4-FFF2-40B4-BE49-F238E27FC236}">
              <a16:creationId xmlns:a16="http://schemas.microsoft.com/office/drawing/2014/main" id="{AF408AA4-F58E-4DAB-93BE-98DC436058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39" name="AutoShape 3" descr="(question)">
          <a:extLst>
            <a:ext uri="{FF2B5EF4-FFF2-40B4-BE49-F238E27FC236}">
              <a16:creationId xmlns:a16="http://schemas.microsoft.com/office/drawing/2014/main" id="{C1A13879-D6C1-43DC-9EB0-7DE87B355B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0" name="AutoShape 3" descr="(question)">
          <a:extLst>
            <a:ext uri="{FF2B5EF4-FFF2-40B4-BE49-F238E27FC236}">
              <a16:creationId xmlns:a16="http://schemas.microsoft.com/office/drawing/2014/main" id="{6BCD0D91-0662-4052-B2DB-1FA4A500B3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1" name="AutoShape 3" descr="(question)">
          <a:extLst>
            <a:ext uri="{FF2B5EF4-FFF2-40B4-BE49-F238E27FC236}">
              <a16:creationId xmlns:a16="http://schemas.microsoft.com/office/drawing/2014/main" id="{8AFB8359-AFDB-44F6-ABAA-E5372103B04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2" name="AutoShape 3" descr="(question)">
          <a:extLst>
            <a:ext uri="{FF2B5EF4-FFF2-40B4-BE49-F238E27FC236}">
              <a16:creationId xmlns:a16="http://schemas.microsoft.com/office/drawing/2014/main" id="{AA8CA822-8106-4A34-A269-02956120EF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3" name="AutoShape 3" descr="(question)">
          <a:extLst>
            <a:ext uri="{FF2B5EF4-FFF2-40B4-BE49-F238E27FC236}">
              <a16:creationId xmlns:a16="http://schemas.microsoft.com/office/drawing/2014/main" id="{F6ABC965-D19C-4166-96D5-0DE27413D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4" name="AutoShape 3" descr="(question)">
          <a:extLst>
            <a:ext uri="{FF2B5EF4-FFF2-40B4-BE49-F238E27FC236}">
              <a16:creationId xmlns:a16="http://schemas.microsoft.com/office/drawing/2014/main" id="{B79C81D6-9C16-4CB1-965F-5986745B3F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5" name="AutoShape 3" descr="(question)">
          <a:extLst>
            <a:ext uri="{FF2B5EF4-FFF2-40B4-BE49-F238E27FC236}">
              <a16:creationId xmlns:a16="http://schemas.microsoft.com/office/drawing/2014/main" id="{B649390F-91DD-46CC-8AB7-3CF0F0C656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6" name="AutoShape 3" descr="(question)">
          <a:extLst>
            <a:ext uri="{FF2B5EF4-FFF2-40B4-BE49-F238E27FC236}">
              <a16:creationId xmlns:a16="http://schemas.microsoft.com/office/drawing/2014/main" id="{959B3AAD-3233-4105-8985-C1132B8F99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7" name="AutoShape 3" descr="(question)">
          <a:extLst>
            <a:ext uri="{FF2B5EF4-FFF2-40B4-BE49-F238E27FC236}">
              <a16:creationId xmlns:a16="http://schemas.microsoft.com/office/drawing/2014/main" id="{6E0B225B-7154-4E23-9750-F130C2F151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8" name="AutoShape 3" descr="(question)">
          <a:extLst>
            <a:ext uri="{FF2B5EF4-FFF2-40B4-BE49-F238E27FC236}">
              <a16:creationId xmlns:a16="http://schemas.microsoft.com/office/drawing/2014/main" id="{2DED55F2-876F-4D9B-B118-2059E41759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49" name="AutoShape 3" descr="(question)">
          <a:extLst>
            <a:ext uri="{FF2B5EF4-FFF2-40B4-BE49-F238E27FC236}">
              <a16:creationId xmlns:a16="http://schemas.microsoft.com/office/drawing/2014/main" id="{13F1AD21-1A74-480C-BB48-F3485BB5B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0" name="AutoShape 3" descr="(question)">
          <a:extLst>
            <a:ext uri="{FF2B5EF4-FFF2-40B4-BE49-F238E27FC236}">
              <a16:creationId xmlns:a16="http://schemas.microsoft.com/office/drawing/2014/main" id="{B734230A-DD05-4ACD-BA39-770715A4DD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1" name="AutoShape 3" descr="(question)">
          <a:extLst>
            <a:ext uri="{FF2B5EF4-FFF2-40B4-BE49-F238E27FC236}">
              <a16:creationId xmlns:a16="http://schemas.microsoft.com/office/drawing/2014/main" id="{74F8E67E-1667-41F3-8B08-D55B775CB4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2" name="AutoShape 3" descr="(question)">
          <a:extLst>
            <a:ext uri="{FF2B5EF4-FFF2-40B4-BE49-F238E27FC236}">
              <a16:creationId xmlns:a16="http://schemas.microsoft.com/office/drawing/2014/main" id="{13503C3C-4EF5-4853-BA76-CE174DA177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3" name="AutoShape 3" descr="(question)">
          <a:extLst>
            <a:ext uri="{FF2B5EF4-FFF2-40B4-BE49-F238E27FC236}">
              <a16:creationId xmlns:a16="http://schemas.microsoft.com/office/drawing/2014/main" id="{6F9D2FB4-7C54-414F-B144-2BE64E4438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4" name="AutoShape 3" descr="(question)">
          <a:extLst>
            <a:ext uri="{FF2B5EF4-FFF2-40B4-BE49-F238E27FC236}">
              <a16:creationId xmlns:a16="http://schemas.microsoft.com/office/drawing/2014/main" id="{6F653DF7-0773-4D9B-AD8E-A2A6A3D55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5" name="AutoShape 3" descr="(question)">
          <a:extLst>
            <a:ext uri="{FF2B5EF4-FFF2-40B4-BE49-F238E27FC236}">
              <a16:creationId xmlns:a16="http://schemas.microsoft.com/office/drawing/2014/main" id="{D922E032-F652-4AA2-AED3-26420C735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6" name="AutoShape 3" descr="(question)">
          <a:extLst>
            <a:ext uri="{FF2B5EF4-FFF2-40B4-BE49-F238E27FC236}">
              <a16:creationId xmlns:a16="http://schemas.microsoft.com/office/drawing/2014/main" id="{0F11589F-43F8-47C8-9BFB-A5523890B3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7" name="AutoShape 3" descr="(question)">
          <a:extLst>
            <a:ext uri="{FF2B5EF4-FFF2-40B4-BE49-F238E27FC236}">
              <a16:creationId xmlns:a16="http://schemas.microsoft.com/office/drawing/2014/main" id="{31FEF335-1ED2-4720-B5FE-3A370A5866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8" name="AutoShape 3" descr="(question)">
          <a:extLst>
            <a:ext uri="{FF2B5EF4-FFF2-40B4-BE49-F238E27FC236}">
              <a16:creationId xmlns:a16="http://schemas.microsoft.com/office/drawing/2014/main" id="{CACD6B68-49D8-4F04-88AA-AFA1AF36C2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59" name="AutoShape 3" descr="(question)">
          <a:extLst>
            <a:ext uri="{FF2B5EF4-FFF2-40B4-BE49-F238E27FC236}">
              <a16:creationId xmlns:a16="http://schemas.microsoft.com/office/drawing/2014/main" id="{59C54BE1-182E-4855-B404-4DE2317DD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0" name="AutoShape 3" descr="(question)">
          <a:extLst>
            <a:ext uri="{FF2B5EF4-FFF2-40B4-BE49-F238E27FC236}">
              <a16:creationId xmlns:a16="http://schemas.microsoft.com/office/drawing/2014/main" id="{DCF9AFD9-55CD-4506-B527-7123806022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1" name="AutoShape 3" descr="(question)">
          <a:extLst>
            <a:ext uri="{FF2B5EF4-FFF2-40B4-BE49-F238E27FC236}">
              <a16:creationId xmlns:a16="http://schemas.microsoft.com/office/drawing/2014/main" id="{4BC568F0-4121-485A-849A-F924BECE20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2" name="AutoShape 3" descr="(question)">
          <a:extLst>
            <a:ext uri="{FF2B5EF4-FFF2-40B4-BE49-F238E27FC236}">
              <a16:creationId xmlns:a16="http://schemas.microsoft.com/office/drawing/2014/main" id="{500EDB12-4D11-42BF-854A-B7FE8F0FEA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3" name="AutoShape 3" descr="(question)">
          <a:extLst>
            <a:ext uri="{FF2B5EF4-FFF2-40B4-BE49-F238E27FC236}">
              <a16:creationId xmlns:a16="http://schemas.microsoft.com/office/drawing/2014/main" id="{587DBCE7-DCEB-4862-9F04-DC62315890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1664" name="AutoShape 3" descr="(question)">
          <a:extLst>
            <a:ext uri="{FF2B5EF4-FFF2-40B4-BE49-F238E27FC236}">
              <a16:creationId xmlns:a16="http://schemas.microsoft.com/office/drawing/2014/main" id="{9E507973-047A-413C-98C7-CF64560E34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809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5" name="AutoShape 3" descr="(question)">
          <a:extLst>
            <a:ext uri="{FF2B5EF4-FFF2-40B4-BE49-F238E27FC236}">
              <a16:creationId xmlns:a16="http://schemas.microsoft.com/office/drawing/2014/main" id="{D1EAC2D7-06FE-477A-8616-9F5B898D38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6" name="AutoShape 3" descr="(question)">
          <a:extLst>
            <a:ext uri="{FF2B5EF4-FFF2-40B4-BE49-F238E27FC236}">
              <a16:creationId xmlns:a16="http://schemas.microsoft.com/office/drawing/2014/main" id="{0DBF84FF-6F9E-4F4E-BEBC-4AEEC152EDB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7" name="AutoShape 3" descr="(question)">
          <a:extLst>
            <a:ext uri="{FF2B5EF4-FFF2-40B4-BE49-F238E27FC236}">
              <a16:creationId xmlns:a16="http://schemas.microsoft.com/office/drawing/2014/main" id="{8EBF64AA-AA88-4DB0-8362-F78AEB10FA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8" name="AutoShape 3" descr="(question)">
          <a:extLst>
            <a:ext uri="{FF2B5EF4-FFF2-40B4-BE49-F238E27FC236}">
              <a16:creationId xmlns:a16="http://schemas.microsoft.com/office/drawing/2014/main" id="{59CD42DA-7CFC-4613-8DA0-D9A2D9B01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69" name="AutoShape 3" descr="(question)">
          <a:extLst>
            <a:ext uri="{FF2B5EF4-FFF2-40B4-BE49-F238E27FC236}">
              <a16:creationId xmlns:a16="http://schemas.microsoft.com/office/drawing/2014/main" id="{77F0688D-03AC-443C-9719-3427E2B037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0" name="AutoShape 3" descr="(question)">
          <a:extLst>
            <a:ext uri="{FF2B5EF4-FFF2-40B4-BE49-F238E27FC236}">
              <a16:creationId xmlns:a16="http://schemas.microsoft.com/office/drawing/2014/main" id="{46982EC0-89B1-451D-9C04-F082257CBC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1" name="AutoShape 3" descr="(question)">
          <a:extLst>
            <a:ext uri="{FF2B5EF4-FFF2-40B4-BE49-F238E27FC236}">
              <a16:creationId xmlns:a16="http://schemas.microsoft.com/office/drawing/2014/main" id="{81676DBE-1575-4DC8-999B-9FB36226B4C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2" name="AutoShape 3" descr="(question)">
          <a:extLst>
            <a:ext uri="{FF2B5EF4-FFF2-40B4-BE49-F238E27FC236}">
              <a16:creationId xmlns:a16="http://schemas.microsoft.com/office/drawing/2014/main" id="{35BD2D38-C7E8-4DC3-9E2C-406819E0DF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3" name="AutoShape 3" descr="(question)">
          <a:extLst>
            <a:ext uri="{FF2B5EF4-FFF2-40B4-BE49-F238E27FC236}">
              <a16:creationId xmlns:a16="http://schemas.microsoft.com/office/drawing/2014/main" id="{F11FDA1D-7515-460C-A8B0-01C11C17AD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4" name="AutoShape 3" descr="(question)">
          <a:extLst>
            <a:ext uri="{FF2B5EF4-FFF2-40B4-BE49-F238E27FC236}">
              <a16:creationId xmlns:a16="http://schemas.microsoft.com/office/drawing/2014/main" id="{0066775F-7020-4BC8-A9D8-29676BB4DE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5" name="AutoShape 3" descr="(question)">
          <a:extLst>
            <a:ext uri="{FF2B5EF4-FFF2-40B4-BE49-F238E27FC236}">
              <a16:creationId xmlns:a16="http://schemas.microsoft.com/office/drawing/2014/main" id="{0AAFF439-888A-478B-A2E1-5BD54B7529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6" name="AutoShape 3" descr="(question)">
          <a:extLst>
            <a:ext uri="{FF2B5EF4-FFF2-40B4-BE49-F238E27FC236}">
              <a16:creationId xmlns:a16="http://schemas.microsoft.com/office/drawing/2014/main" id="{F9EDDEB4-8FA5-47B7-9BEE-2C3258E5D1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7" name="AutoShape 3" descr="(question)">
          <a:extLst>
            <a:ext uri="{FF2B5EF4-FFF2-40B4-BE49-F238E27FC236}">
              <a16:creationId xmlns:a16="http://schemas.microsoft.com/office/drawing/2014/main" id="{8E5B88BC-B64F-43E5-81B9-7FF72F5B6F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8" name="AutoShape 3" descr="(question)">
          <a:extLst>
            <a:ext uri="{FF2B5EF4-FFF2-40B4-BE49-F238E27FC236}">
              <a16:creationId xmlns:a16="http://schemas.microsoft.com/office/drawing/2014/main" id="{18288A71-6E54-46AF-9C93-3FD9DB535B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79" name="AutoShape 3" descr="(question)">
          <a:extLst>
            <a:ext uri="{FF2B5EF4-FFF2-40B4-BE49-F238E27FC236}">
              <a16:creationId xmlns:a16="http://schemas.microsoft.com/office/drawing/2014/main" id="{CC4A1A2E-A5E2-4519-B2A7-8A509AD72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0" name="AutoShape 3" descr="(question)">
          <a:extLst>
            <a:ext uri="{FF2B5EF4-FFF2-40B4-BE49-F238E27FC236}">
              <a16:creationId xmlns:a16="http://schemas.microsoft.com/office/drawing/2014/main" id="{3E36A0FC-B3ED-4070-AA6E-89DE6F8D4C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1" name="AutoShape 3" descr="(question)">
          <a:extLst>
            <a:ext uri="{FF2B5EF4-FFF2-40B4-BE49-F238E27FC236}">
              <a16:creationId xmlns:a16="http://schemas.microsoft.com/office/drawing/2014/main" id="{C1448AA5-EB8F-4DCF-A67C-3663CD24EA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2" name="AutoShape 3" descr="(question)">
          <a:extLst>
            <a:ext uri="{FF2B5EF4-FFF2-40B4-BE49-F238E27FC236}">
              <a16:creationId xmlns:a16="http://schemas.microsoft.com/office/drawing/2014/main" id="{EE84F13E-18C2-44E9-B011-153DF808BE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3" name="AutoShape 3" descr="(question)">
          <a:extLst>
            <a:ext uri="{FF2B5EF4-FFF2-40B4-BE49-F238E27FC236}">
              <a16:creationId xmlns:a16="http://schemas.microsoft.com/office/drawing/2014/main" id="{AFF7F1E7-0F44-4F1E-BB67-630B0EEF3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4" name="AutoShape 3" descr="(question)">
          <a:extLst>
            <a:ext uri="{FF2B5EF4-FFF2-40B4-BE49-F238E27FC236}">
              <a16:creationId xmlns:a16="http://schemas.microsoft.com/office/drawing/2014/main" id="{175CCE8C-77C9-480C-9526-6CB2E3FAF0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5" name="AutoShape 3" descr="(question)">
          <a:extLst>
            <a:ext uri="{FF2B5EF4-FFF2-40B4-BE49-F238E27FC236}">
              <a16:creationId xmlns:a16="http://schemas.microsoft.com/office/drawing/2014/main" id="{D03E5918-8F78-4D24-8247-F2034E9322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6" name="AutoShape 3" descr="(question)">
          <a:extLst>
            <a:ext uri="{FF2B5EF4-FFF2-40B4-BE49-F238E27FC236}">
              <a16:creationId xmlns:a16="http://schemas.microsoft.com/office/drawing/2014/main" id="{BF357EA9-EAAF-4E51-B17B-3D84E17CE4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7" name="AutoShape 3" descr="(question)">
          <a:extLst>
            <a:ext uri="{FF2B5EF4-FFF2-40B4-BE49-F238E27FC236}">
              <a16:creationId xmlns:a16="http://schemas.microsoft.com/office/drawing/2014/main" id="{0FEDD986-6976-4EC9-BDDC-48B7550AB9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8" name="AutoShape 3" descr="(question)">
          <a:extLst>
            <a:ext uri="{FF2B5EF4-FFF2-40B4-BE49-F238E27FC236}">
              <a16:creationId xmlns:a16="http://schemas.microsoft.com/office/drawing/2014/main" id="{147FA43D-CA83-4168-AC8F-375C18C746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89" name="AutoShape 3" descr="(question)">
          <a:extLst>
            <a:ext uri="{FF2B5EF4-FFF2-40B4-BE49-F238E27FC236}">
              <a16:creationId xmlns:a16="http://schemas.microsoft.com/office/drawing/2014/main" id="{DB72C408-B697-40E8-9133-E4FDBE1867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0" name="AutoShape 3" descr="(question)">
          <a:extLst>
            <a:ext uri="{FF2B5EF4-FFF2-40B4-BE49-F238E27FC236}">
              <a16:creationId xmlns:a16="http://schemas.microsoft.com/office/drawing/2014/main" id="{82AE7EA2-79BB-4ABD-B8CD-75EA7DA08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1" name="AutoShape 3" descr="(question)">
          <a:extLst>
            <a:ext uri="{FF2B5EF4-FFF2-40B4-BE49-F238E27FC236}">
              <a16:creationId xmlns:a16="http://schemas.microsoft.com/office/drawing/2014/main" id="{CA441E74-458B-4F2E-9DBC-58F4445D4F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2" name="AutoShape 3" descr="(question)">
          <a:extLst>
            <a:ext uri="{FF2B5EF4-FFF2-40B4-BE49-F238E27FC236}">
              <a16:creationId xmlns:a16="http://schemas.microsoft.com/office/drawing/2014/main" id="{C1C54524-EA0E-4F13-A77E-1A1CED888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3" name="AutoShape 3" descr="(question)">
          <a:extLst>
            <a:ext uri="{FF2B5EF4-FFF2-40B4-BE49-F238E27FC236}">
              <a16:creationId xmlns:a16="http://schemas.microsoft.com/office/drawing/2014/main" id="{46F3BD40-CCA0-41ED-907D-C86D1B2F1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4" name="AutoShape 3" descr="(question)">
          <a:extLst>
            <a:ext uri="{FF2B5EF4-FFF2-40B4-BE49-F238E27FC236}">
              <a16:creationId xmlns:a16="http://schemas.microsoft.com/office/drawing/2014/main" id="{0E32D0C9-7654-46A5-ABC0-F4FE568EEC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5" name="AutoShape 3" descr="(question)">
          <a:extLst>
            <a:ext uri="{FF2B5EF4-FFF2-40B4-BE49-F238E27FC236}">
              <a16:creationId xmlns:a16="http://schemas.microsoft.com/office/drawing/2014/main" id="{D5BC8278-17F0-4780-97FF-6D903C5D9F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6" name="AutoShape 3" descr="(question)">
          <a:extLst>
            <a:ext uri="{FF2B5EF4-FFF2-40B4-BE49-F238E27FC236}">
              <a16:creationId xmlns:a16="http://schemas.microsoft.com/office/drawing/2014/main" id="{34F39ECC-C04F-41B1-A3EF-8D754B061A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7" name="AutoShape 3" descr="(question)">
          <a:extLst>
            <a:ext uri="{FF2B5EF4-FFF2-40B4-BE49-F238E27FC236}">
              <a16:creationId xmlns:a16="http://schemas.microsoft.com/office/drawing/2014/main" id="{602920CC-BF5E-435F-9E5E-ED9651AC06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8" name="AutoShape 3" descr="(question)">
          <a:extLst>
            <a:ext uri="{FF2B5EF4-FFF2-40B4-BE49-F238E27FC236}">
              <a16:creationId xmlns:a16="http://schemas.microsoft.com/office/drawing/2014/main" id="{95AB4F14-D393-4E42-89A5-0AE780F0D5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699" name="AutoShape 3" descr="(question)">
          <a:extLst>
            <a:ext uri="{FF2B5EF4-FFF2-40B4-BE49-F238E27FC236}">
              <a16:creationId xmlns:a16="http://schemas.microsoft.com/office/drawing/2014/main" id="{229D527F-B942-45E6-8415-9C11B2F0C7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0" name="AutoShape 3" descr="(question)">
          <a:extLst>
            <a:ext uri="{FF2B5EF4-FFF2-40B4-BE49-F238E27FC236}">
              <a16:creationId xmlns:a16="http://schemas.microsoft.com/office/drawing/2014/main" id="{E3B1DD15-53A2-4961-9480-C53753D5E0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1" name="AutoShape 3" descr="(question)">
          <a:extLst>
            <a:ext uri="{FF2B5EF4-FFF2-40B4-BE49-F238E27FC236}">
              <a16:creationId xmlns:a16="http://schemas.microsoft.com/office/drawing/2014/main" id="{475C780B-0EEA-405D-A6CE-B2D0B7F4E7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2" name="AutoShape 3" descr="(question)">
          <a:extLst>
            <a:ext uri="{FF2B5EF4-FFF2-40B4-BE49-F238E27FC236}">
              <a16:creationId xmlns:a16="http://schemas.microsoft.com/office/drawing/2014/main" id="{5E63C7F1-FAF3-470B-B896-6731F7CF44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3" name="AutoShape 3" descr="(question)">
          <a:extLst>
            <a:ext uri="{FF2B5EF4-FFF2-40B4-BE49-F238E27FC236}">
              <a16:creationId xmlns:a16="http://schemas.microsoft.com/office/drawing/2014/main" id="{95EDD1D7-F3E5-468C-BB54-58FE0D8B4E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4" name="AutoShape 3" descr="(question)">
          <a:extLst>
            <a:ext uri="{FF2B5EF4-FFF2-40B4-BE49-F238E27FC236}">
              <a16:creationId xmlns:a16="http://schemas.microsoft.com/office/drawing/2014/main" id="{1D73D59C-11FC-49A7-94C9-26781D4E3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5" name="AutoShape 3" descr="(question)">
          <a:extLst>
            <a:ext uri="{FF2B5EF4-FFF2-40B4-BE49-F238E27FC236}">
              <a16:creationId xmlns:a16="http://schemas.microsoft.com/office/drawing/2014/main" id="{1599251C-E63E-4A44-BFAE-08D0E92CE4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6" name="AutoShape 3" descr="(question)">
          <a:extLst>
            <a:ext uri="{FF2B5EF4-FFF2-40B4-BE49-F238E27FC236}">
              <a16:creationId xmlns:a16="http://schemas.microsoft.com/office/drawing/2014/main" id="{2799F939-8EF8-4073-B352-374550CF034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7" name="AutoShape 3" descr="(question)">
          <a:extLst>
            <a:ext uri="{FF2B5EF4-FFF2-40B4-BE49-F238E27FC236}">
              <a16:creationId xmlns:a16="http://schemas.microsoft.com/office/drawing/2014/main" id="{B0E01800-E1DE-4858-82F7-B2653232B8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8" name="AutoShape 3" descr="(question)">
          <a:extLst>
            <a:ext uri="{FF2B5EF4-FFF2-40B4-BE49-F238E27FC236}">
              <a16:creationId xmlns:a16="http://schemas.microsoft.com/office/drawing/2014/main" id="{EAF3BA66-C09F-4D6C-8F8F-32B58F612D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77</xdr:row>
      <xdr:rowOff>0</xdr:rowOff>
    </xdr:from>
    <xdr:ext cx="304800" cy="304800"/>
    <xdr:sp macro="" textlink="">
      <xdr:nvSpPr>
        <xdr:cNvPr id="1709" name="AutoShape 3" descr="(question)">
          <a:extLst>
            <a:ext uri="{FF2B5EF4-FFF2-40B4-BE49-F238E27FC236}">
              <a16:creationId xmlns:a16="http://schemas.microsoft.com/office/drawing/2014/main" id="{9825CEA6-7EEF-4B3B-B65F-5D6A3B8927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152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0" name="AutoShape 3" descr="(question)">
          <a:extLst>
            <a:ext uri="{FF2B5EF4-FFF2-40B4-BE49-F238E27FC236}">
              <a16:creationId xmlns:a16="http://schemas.microsoft.com/office/drawing/2014/main" id="{31371603-5680-4F38-9D42-E2EBDC4960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1" name="AutoShape 3" descr="(question)">
          <a:extLst>
            <a:ext uri="{FF2B5EF4-FFF2-40B4-BE49-F238E27FC236}">
              <a16:creationId xmlns:a16="http://schemas.microsoft.com/office/drawing/2014/main" id="{8A2BBD85-CE90-4321-B074-09A30C77F4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2" name="AutoShape 3" descr="(question)">
          <a:extLst>
            <a:ext uri="{FF2B5EF4-FFF2-40B4-BE49-F238E27FC236}">
              <a16:creationId xmlns:a16="http://schemas.microsoft.com/office/drawing/2014/main" id="{A4A9EF7F-EA72-43AA-94CD-0D011EB862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3" name="AutoShape 3" descr="(question)">
          <a:extLst>
            <a:ext uri="{FF2B5EF4-FFF2-40B4-BE49-F238E27FC236}">
              <a16:creationId xmlns:a16="http://schemas.microsoft.com/office/drawing/2014/main" id="{3A318EFA-A373-414B-9940-4C27CE0DA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4" name="AutoShape 3" descr="(question)">
          <a:extLst>
            <a:ext uri="{FF2B5EF4-FFF2-40B4-BE49-F238E27FC236}">
              <a16:creationId xmlns:a16="http://schemas.microsoft.com/office/drawing/2014/main" id="{7E3E9649-787B-4073-A695-8AA98018BC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5" name="AutoShape 3" descr="(question)">
          <a:extLst>
            <a:ext uri="{FF2B5EF4-FFF2-40B4-BE49-F238E27FC236}">
              <a16:creationId xmlns:a16="http://schemas.microsoft.com/office/drawing/2014/main" id="{774ABDD6-6533-4F49-913A-18FE6AFF44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6" name="AutoShape 3" descr="(question)">
          <a:extLst>
            <a:ext uri="{FF2B5EF4-FFF2-40B4-BE49-F238E27FC236}">
              <a16:creationId xmlns:a16="http://schemas.microsoft.com/office/drawing/2014/main" id="{ECB4370F-AB9F-4A6C-853D-A287230386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7" name="AutoShape 3" descr="(question)">
          <a:extLst>
            <a:ext uri="{FF2B5EF4-FFF2-40B4-BE49-F238E27FC236}">
              <a16:creationId xmlns:a16="http://schemas.microsoft.com/office/drawing/2014/main" id="{295CDE2C-9C0C-4E25-96A8-0DC465DD60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8" name="AutoShape 3" descr="(question)">
          <a:extLst>
            <a:ext uri="{FF2B5EF4-FFF2-40B4-BE49-F238E27FC236}">
              <a16:creationId xmlns:a16="http://schemas.microsoft.com/office/drawing/2014/main" id="{9874B74B-DAB0-495D-9EE9-D50F5C8F51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19" name="AutoShape 3" descr="(question)">
          <a:extLst>
            <a:ext uri="{FF2B5EF4-FFF2-40B4-BE49-F238E27FC236}">
              <a16:creationId xmlns:a16="http://schemas.microsoft.com/office/drawing/2014/main" id="{34B61844-C9FE-4BB7-81F3-FC8B4BE090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0" name="AutoShape 3" descr="(question)">
          <a:extLst>
            <a:ext uri="{FF2B5EF4-FFF2-40B4-BE49-F238E27FC236}">
              <a16:creationId xmlns:a16="http://schemas.microsoft.com/office/drawing/2014/main" id="{3ACD35ED-B622-4E39-9594-459BE8A5F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1" name="AutoShape 3" descr="(question)">
          <a:extLst>
            <a:ext uri="{FF2B5EF4-FFF2-40B4-BE49-F238E27FC236}">
              <a16:creationId xmlns:a16="http://schemas.microsoft.com/office/drawing/2014/main" id="{64C05411-75CE-4CD7-82DA-E9EDD62C63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2" name="AutoShape 3" descr="(question)">
          <a:extLst>
            <a:ext uri="{FF2B5EF4-FFF2-40B4-BE49-F238E27FC236}">
              <a16:creationId xmlns:a16="http://schemas.microsoft.com/office/drawing/2014/main" id="{A115625B-147E-4F1C-9DD0-07F24336CF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3" name="AutoShape 3" descr="(question)">
          <a:extLst>
            <a:ext uri="{FF2B5EF4-FFF2-40B4-BE49-F238E27FC236}">
              <a16:creationId xmlns:a16="http://schemas.microsoft.com/office/drawing/2014/main" id="{4E2C479C-D73F-4823-BD8F-BEA6403E7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4" name="AutoShape 3" descr="(question)">
          <a:extLst>
            <a:ext uri="{FF2B5EF4-FFF2-40B4-BE49-F238E27FC236}">
              <a16:creationId xmlns:a16="http://schemas.microsoft.com/office/drawing/2014/main" id="{BE69C838-4AEA-4DC1-8EBC-C5FF55D516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495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5" name="AutoShape 3" descr="(question)">
          <a:extLst>
            <a:ext uri="{FF2B5EF4-FFF2-40B4-BE49-F238E27FC236}">
              <a16:creationId xmlns:a16="http://schemas.microsoft.com/office/drawing/2014/main" id="{2C514AD3-A8BB-41EC-B574-1AD90FDD42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6" name="AutoShape 3" descr="(question)">
          <a:extLst>
            <a:ext uri="{FF2B5EF4-FFF2-40B4-BE49-F238E27FC236}">
              <a16:creationId xmlns:a16="http://schemas.microsoft.com/office/drawing/2014/main" id="{BD50F87A-5C1F-451C-8315-14C27A7AB47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7" name="AutoShape 3" descr="(question)">
          <a:extLst>
            <a:ext uri="{FF2B5EF4-FFF2-40B4-BE49-F238E27FC236}">
              <a16:creationId xmlns:a16="http://schemas.microsoft.com/office/drawing/2014/main" id="{26909D7E-75F0-4C1D-99B6-311BE9AD94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8" name="AutoShape 3" descr="(question)">
          <a:extLst>
            <a:ext uri="{FF2B5EF4-FFF2-40B4-BE49-F238E27FC236}">
              <a16:creationId xmlns:a16="http://schemas.microsoft.com/office/drawing/2014/main" id="{E50DD095-D033-4DC3-9C44-3D057379DE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29" name="AutoShape 3" descr="(question)">
          <a:extLst>
            <a:ext uri="{FF2B5EF4-FFF2-40B4-BE49-F238E27FC236}">
              <a16:creationId xmlns:a16="http://schemas.microsoft.com/office/drawing/2014/main" id="{18C327DC-F427-405D-86AE-8ADAF23787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0" name="AutoShape 3" descr="(question)">
          <a:extLst>
            <a:ext uri="{FF2B5EF4-FFF2-40B4-BE49-F238E27FC236}">
              <a16:creationId xmlns:a16="http://schemas.microsoft.com/office/drawing/2014/main" id="{41DECBF4-BD19-4A67-BAD9-7C51CC6C9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1" name="AutoShape 3" descr="(question)">
          <a:extLst>
            <a:ext uri="{FF2B5EF4-FFF2-40B4-BE49-F238E27FC236}">
              <a16:creationId xmlns:a16="http://schemas.microsoft.com/office/drawing/2014/main" id="{99338BDC-9A4B-4BC6-B72F-A5895B47F91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2" name="AutoShape 3" descr="(question)">
          <a:extLst>
            <a:ext uri="{FF2B5EF4-FFF2-40B4-BE49-F238E27FC236}">
              <a16:creationId xmlns:a16="http://schemas.microsoft.com/office/drawing/2014/main" id="{32EC49AA-D3EF-4ED6-921A-0CD2305255E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3" name="AutoShape 3" descr="(question)">
          <a:extLst>
            <a:ext uri="{FF2B5EF4-FFF2-40B4-BE49-F238E27FC236}">
              <a16:creationId xmlns:a16="http://schemas.microsoft.com/office/drawing/2014/main" id="{2A9FFBE3-08CC-4320-A9AE-41F9F83AF7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4" name="AutoShape 3" descr="(question)">
          <a:extLst>
            <a:ext uri="{FF2B5EF4-FFF2-40B4-BE49-F238E27FC236}">
              <a16:creationId xmlns:a16="http://schemas.microsoft.com/office/drawing/2014/main" id="{B2005297-9151-4471-982D-6C95578379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5" name="AutoShape 3" descr="(question)">
          <a:extLst>
            <a:ext uri="{FF2B5EF4-FFF2-40B4-BE49-F238E27FC236}">
              <a16:creationId xmlns:a16="http://schemas.microsoft.com/office/drawing/2014/main" id="{21207C2D-D66D-406B-AA2F-3E62042EF9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6" name="AutoShape 3" descr="(question)">
          <a:extLst>
            <a:ext uri="{FF2B5EF4-FFF2-40B4-BE49-F238E27FC236}">
              <a16:creationId xmlns:a16="http://schemas.microsoft.com/office/drawing/2014/main" id="{423CD0B7-BC6D-4B46-B322-8636E8E4BC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7" name="AutoShape 3" descr="(question)">
          <a:extLst>
            <a:ext uri="{FF2B5EF4-FFF2-40B4-BE49-F238E27FC236}">
              <a16:creationId xmlns:a16="http://schemas.microsoft.com/office/drawing/2014/main" id="{792861B8-AC95-43C3-82F2-B24B1A3CFB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8" name="AutoShape 3" descr="(question)">
          <a:extLst>
            <a:ext uri="{FF2B5EF4-FFF2-40B4-BE49-F238E27FC236}">
              <a16:creationId xmlns:a16="http://schemas.microsoft.com/office/drawing/2014/main" id="{27AB13A1-56E3-4C9F-8C14-2D8C83E93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1739" name="AutoShape 3" descr="(question)">
          <a:extLst>
            <a:ext uri="{FF2B5EF4-FFF2-40B4-BE49-F238E27FC236}">
              <a16:creationId xmlns:a16="http://schemas.microsoft.com/office/drawing/2014/main" id="{26CD6E1A-9302-45D7-9CA7-8CE6486542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83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0" name="AutoShape 3" descr="(question)">
          <a:extLst>
            <a:ext uri="{FF2B5EF4-FFF2-40B4-BE49-F238E27FC236}">
              <a16:creationId xmlns:a16="http://schemas.microsoft.com/office/drawing/2014/main" id="{37915838-D85D-47B0-AF92-2D78F3D0E4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1" name="AutoShape 3" descr="(question)">
          <a:extLst>
            <a:ext uri="{FF2B5EF4-FFF2-40B4-BE49-F238E27FC236}">
              <a16:creationId xmlns:a16="http://schemas.microsoft.com/office/drawing/2014/main" id="{68FDDD85-266B-4FEF-A9E7-60CC826492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2" name="AutoShape 3" descr="(question)">
          <a:extLst>
            <a:ext uri="{FF2B5EF4-FFF2-40B4-BE49-F238E27FC236}">
              <a16:creationId xmlns:a16="http://schemas.microsoft.com/office/drawing/2014/main" id="{283F70F8-7496-430E-8788-00B789BE86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3" name="AutoShape 3" descr="(question)">
          <a:extLst>
            <a:ext uri="{FF2B5EF4-FFF2-40B4-BE49-F238E27FC236}">
              <a16:creationId xmlns:a16="http://schemas.microsoft.com/office/drawing/2014/main" id="{6D13510C-D5FD-46BD-9F86-AA633B0BAB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4" name="AutoShape 3" descr="(question)">
          <a:extLst>
            <a:ext uri="{FF2B5EF4-FFF2-40B4-BE49-F238E27FC236}">
              <a16:creationId xmlns:a16="http://schemas.microsoft.com/office/drawing/2014/main" id="{ACC6B35F-D6A5-4A3C-90C4-0016E6CCC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5" name="AutoShape 3" descr="(question)">
          <a:extLst>
            <a:ext uri="{FF2B5EF4-FFF2-40B4-BE49-F238E27FC236}">
              <a16:creationId xmlns:a16="http://schemas.microsoft.com/office/drawing/2014/main" id="{21E4CD98-E73E-4896-8B63-325495E44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6" name="AutoShape 3" descr="(question)">
          <a:extLst>
            <a:ext uri="{FF2B5EF4-FFF2-40B4-BE49-F238E27FC236}">
              <a16:creationId xmlns:a16="http://schemas.microsoft.com/office/drawing/2014/main" id="{D82B1E04-71DB-465E-9F3A-EF8A73EFB0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7" name="AutoShape 3" descr="(question)">
          <a:extLst>
            <a:ext uri="{FF2B5EF4-FFF2-40B4-BE49-F238E27FC236}">
              <a16:creationId xmlns:a16="http://schemas.microsoft.com/office/drawing/2014/main" id="{B02C51D0-9E78-4594-99E1-F55948FD29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8" name="AutoShape 3" descr="(question)">
          <a:extLst>
            <a:ext uri="{FF2B5EF4-FFF2-40B4-BE49-F238E27FC236}">
              <a16:creationId xmlns:a16="http://schemas.microsoft.com/office/drawing/2014/main" id="{7B1C0976-4958-476C-9F38-1A193A3921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49" name="AutoShape 3" descr="(question)">
          <a:extLst>
            <a:ext uri="{FF2B5EF4-FFF2-40B4-BE49-F238E27FC236}">
              <a16:creationId xmlns:a16="http://schemas.microsoft.com/office/drawing/2014/main" id="{78516B9E-D367-4366-B226-D634413AE6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0" name="AutoShape 3" descr="(question)">
          <a:extLst>
            <a:ext uri="{FF2B5EF4-FFF2-40B4-BE49-F238E27FC236}">
              <a16:creationId xmlns:a16="http://schemas.microsoft.com/office/drawing/2014/main" id="{F2CCC8A7-A7BF-497D-99B3-603E8EBF2D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1" name="AutoShape 3" descr="(question)">
          <a:extLst>
            <a:ext uri="{FF2B5EF4-FFF2-40B4-BE49-F238E27FC236}">
              <a16:creationId xmlns:a16="http://schemas.microsoft.com/office/drawing/2014/main" id="{77F97FF4-5CDC-4CA4-AA41-3B1C0F6FB2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2" name="AutoShape 3" descr="(question)">
          <a:extLst>
            <a:ext uri="{FF2B5EF4-FFF2-40B4-BE49-F238E27FC236}">
              <a16:creationId xmlns:a16="http://schemas.microsoft.com/office/drawing/2014/main" id="{0AF84538-F70B-4D28-984F-6E93105C90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3" name="AutoShape 3" descr="(question)">
          <a:extLst>
            <a:ext uri="{FF2B5EF4-FFF2-40B4-BE49-F238E27FC236}">
              <a16:creationId xmlns:a16="http://schemas.microsoft.com/office/drawing/2014/main" id="{8BFD6F0E-893A-4B4D-B56D-F2C264B0AC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4" name="AutoShape 3" descr="(question)">
          <a:extLst>
            <a:ext uri="{FF2B5EF4-FFF2-40B4-BE49-F238E27FC236}">
              <a16:creationId xmlns:a16="http://schemas.microsoft.com/office/drawing/2014/main" id="{B07FD468-DDE6-4BE6-A3D7-C77CE820AA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5" name="AutoShape 3" descr="(question)">
          <a:extLst>
            <a:ext uri="{FF2B5EF4-FFF2-40B4-BE49-F238E27FC236}">
              <a16:creationId xmlns:a16="http://schemas.microsoft.com/office/drawing/2014/main" id="{1548BA4E-D926-4240-8F90-490CB1BCD1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6" name="AutoShape 3" descr="(question)">
          <a:extLst>
            <a:ext uri="{FF2B5EF4-FFF2-40B4-BE49-F238E27FC236}">
              <a16:creationId xmlns:a16="http://schemas.microsoft.com/office/drawing/2014/main" id="{05C1F3CE-DD77-43DD-9256-1E374DFC29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7" name="AutoShape 3" descr="(question)">
          <a:extLst>
            <a:ext uri="{FF2B5EF4-FFF2-40B4-BE49-F238E27FC236}">
              <a16:creationId xmlns:a16="http://schemas.microsoft.com/office/drawing/2014/main" id="{6DCE9E61-96A8-4F4A-8130-CEC99C331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8" name="AutoShape 3" descr="(question)">
          <a:extLst>
            <a:ext uri="{FF2B5EF4-FFF2-40B4-BE49-F238E27FC236}">
              <a16:creationId xmlns:a16="http://schemas.microsoft.com/office/drawing/2014/main" id="{037F8E3A-B544-4B2C-9AD6-4E3CF58C6D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59" name="AutoShape 3" descr="(question)">
          <a:extLst>
            <a:ext uri="{FF2B5EF4-FFF2-40B4-BE49-F238E27FC236}">
              <a16:creationId xmlns:a16="http://schemas.microsoft.com/office/drawing/2014/main" id="{D207B6CD-5A0B-4609-89A7-E39E68ADA0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0" name="AutoShape 3" descr="(question)">
          <a:extLst>
            <a:ext uri="{FF2B5EF4-FFF2-40B4-BE49-F238E27FC236}">
              <a16:creationId xmlns:a16="http://schemas.microsoft.com/office/drawing/2014/main" id="{7CB849AF-E6CD-446A-A026-B5AB05710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1" name="AutoShape 3" descr="(question)">
          <a:extLst>
            <a:ext uri="{FF2B5EF4-FFF2-40B4-BE49-F238E27FC236}">
              <a16:creationId xmlns:a16="http://schemas.microsoft.com/office/drawing/2014/main" id="{C2B2695B-3AD3-4F9E-B69F-CF048F2563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2" name="AutoShape 3" descr="(question)">
          <a:extLst>
            <a:ext uri="{FF2B5EF4-FFF2-40B4-BE49-F238E27FC236}">
              <a16:creationId xmlns:a16="http://schemas.microsoft.com/office/drawing/2014/main" id="{08D3F923-38A1-4E83-8C5C-D564B33836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3" name="AutoShape 3" descr="(question)">
          <a:extLst>
            <a:ext uri="{FF2B5EF4-FFF2-40B4-BE49-F238E27FC236}">
              <a16:creationId xmlns:a16="http://schemas.microsoft.com/office/drawing/2014/main" id="{C680BE63-F5A5-4C61-B9CC-775732A33C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4" name="AutoShape 3" descr="(question)">
          <a:extLst>
            <a:ext uri="{FF2B5EF4-FFF2-40B4-BE49-F238E27FC236}">
              <a16:creationId xmlns:a16="http://schemas.microsoft.com/office/drawing/2014/main" id="{664A2884-2199-48FC-B04D-B67D22A61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5" name="AutoShape 3" descr="(question)">
          <a:extLst>
            <a:ext uri="{FF2B5EF4-FFF2-40B4-BE49-F238E27FC236}">
              <a16:creationId xmlns:a16="http://schemas.microsoft.com/office/drawing/2014/main" id="{F30294D5-8FD6-4F68-94F3-D5B3260A3D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6" name="AutoShape 3" descr="(question)">
          <a:extLst>
            <a:ext uri="{FF2B5EF4-FFF2-40B4-BE49-F238E27FC236}">
              <a16:creationId xmlns:a16="http://schemas.microsoft.com/office/drawing/2014/main" id="{7714A1C1-70A9-4CAC-B1B7-A21B3966C3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7" name="AutoShape 3" descr="(question)">
          <a:extLst>
            <a:ext uri="{FF2B5EF4-FFF2-40B4-BE49-F238E27FC236}">
              <a16:creationId xmlns:a16="http://schemas.microsoft.com/office/drawing/2014/main" id="{BD1F7A02-A10F-4E05-AB72-9D1EDAFB7A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8" name="AutoShape 3" descr="(question)">
          <a:extLst>
            <a:ext uri="{FF2B5EF4-FFF2-40B4-BE49-F238E27FC236}">
              <a16:creationId xmlns:a16="http://schemas.microsoft.com/office/drawing/2014/main" id="{E831BC9E-A378-46A6-8757-7D161D556A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69" name="AutoShape 3" descr="(question)">
          <a:extLst>
            <a:ext uri="{FF2B5EF4-FFF2-40B4-BE49-F238E27FC236}">
              <a16:creationId xmlns:a16="http://schemas.microsoft.com/office/drawing/2014/main" id="{D476765B-38C6-4B55-980B-6F0209F1A5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0" name="AutoShape 3" descr="(question)">
          <a:extLst>
            <a:ext uri="{FF2B5EF4-FFF2-40B4-BE49-F238E27FC236}">
              <a16:creationId xmlns:a16="http://schemas.microsoft.com/office/drawing/2014/main" id="{8589C3CB-556B-4EA2-AF3C-1E30D83908D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1" name="AutoShape 3" descr="(question)">
          <a:extLst>
            <a:ext uri="{FF2B5EF4-FFF2-40B4-BE49-F238E27FC236}">
              <a16:creationId xmlns:a16="http://schemas.microsoft.com/office/drawing/2014/main" id="{7284DDD2-2C84-4D95-AC49-BC632DC7880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2" name="AutoShape 3" descr="(question)">
          <a:extLst>
            <a:ext uri="{FF2B5EF4-FFF2-40B4-BE49-F238E27FC236}">
              <a16:creationId xmlns:a16="http://schemas.microsoft.com/office/drawing/2014/main" id="{5FC17FEB-0CC3-4AAD-A926-761576F97A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3" name="AutoShape 3" descr="(question)">
          <a:extLst>
            <a:ext uri="{FF2B5EF4-FFF2-40B4-BE49-F238E27FC236}">
              <a16:creationId xmlns:a16="http://schemas.microsoft.com/office/drawing/2014/main" id="{19677673-4590-40DC-B77A-6879F94141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4" name="AutoShape 3" descr="(question)">
          <a:extLst>
            <a:ext uri="{FF2B5EF4-FFF2-40B4-BE49-F238E27FC236}">
              <a16:creationId xmlns:a16="http://schemas.microsoft.com/office/drawing/2014/main" id="{F85CD80C-0D58-4AA8-B011-615FD3418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5" name="AutoShape 3" descr="(question)">
          <a:extLst>
            <a:ext uri="{FF2B5EF4-FFF2-40B4-BE49-F238E27FC236}">
              <a16:creationId xmlns:a16="http://schemas.microsoft.com/office/drawing/2014/main" id="{C6179875-0B90-4D20-AF54-305A64E75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6" name="AutoShape 3" descr="(question)">
          <a:extLst>
            <a:ext uri="{FF2B5EF4-FFF2-40B4-BE49-F238E27FC236}">
              <a16:creationId xmlns:a16="http://schemas.microsoft.com/office/drawing/2014/main" id="{2F205576-BC00-493B-A365-C36D54BF116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7" name="AutoShape 3" descr="(question)">
          <a:extLst>
            <a:ext uri="{FF2B5EF4-FFF2-40B4-BE49-F238E27FC236}">
              <a16:creationId xmlns:a16="http://schemas.microsoft.com/office/drawing/2014/main" id="{A068239C-675C-4117-B65D-425B5911D4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8" name="AutoShape 3" descr="(question)">
          <a:extLst>
            <a:ext uri="{FF2B5EF4-FFF2-40B4-BE49-F238E27FC236}">
              <a16:creationId xmlns:a16="http://schemas.microsoft.com/office/drawing/2014/main" id="{73EECFE7-6879-49A7-9F87-5B567DBFE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79" name="AutoShape 3" descr="(question)">
          <a:extLst>
            <a:ext uri="{FF2B5EF4-FFF2-40B4-BE49-F238E27FC236}">
              <a16:creationId xmlns:a16="http://schemas.microsoft.com/office/drawing/2014/main" id="{1A49F3AD-6D7B-4AF7-94A7-F3ABD58688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0" name="AutoShape 3" descr="(question)">
          <a:extLst>
            <a:ext uri="{FF2B5EF4-FFF2-40B4-BE49-F238E27FC236}">
              <a16:creationId xmlns:a16="http://schemas.microsoft.com/office/drawing/2014/main" id="{51ECC815-8113-4608-A2D4-A53A6E4C6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1" name="AutoShape 3" descr="(question)">
          <a:extLst>
            <a:ext uri="{FF2B5EF4-FFF2-40B4-BE49-F238E27FC236}">
              <a16:creationId xmlns:a16="http://schemas.microsoft.com/office/drawing/2014/main" id="{6F6958CB-B2B6-4C46-AD75-6499B75C1D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2" name="AutoShape 3" descr="(question)">
          <a:extLst>
            <a:ext uri="{FF2B5EF4-FFF2-40B4-BE49-F238E27FC236}">
              <a16:creationId xmlns:a16="http://schemas.microsoft.com/office/drawing/2014/main" id="{EC5BD04A-E2CA-4A16-8A43-12A2219B8E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3" name="AutoShape 3" descr="(question)">
          <a:extLst>
            <a:ext uri="{FF2B5EF4-FFF2-40B4-BE49-F238E27FC236}">
              <a16:creationId xmlns:a16="http://schemas.microsoft.com/office/drawing/2014/main" id="{B5FABC64-315C-46C5-83D7-142D6AB82B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78</xdr:row>
      <xdr:rowOff>0</xdr:rowOff>
    </xdr:from>
    <xdr:ext cx="304800" cy="304800"/>
    <xdr:sp macro="" textlink="">
      <xdr:nvSpPr>
        <xdr:cNvPr id="1784" name="AutoShape 3" descr="(question)">
          <a:extLst>
            <a:ext uri="{FF2B5EF4-FFF2-40B4-BE49-F238E27FC236}">
              <a16:creationId xmlns:a16="http://schemas.microsoft.com/office/drawing/2014/main" id="{863B977C-A106-4818-A815-0F01211B7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342813"/>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5" name="AutoShape 3" descr="(question)">
          <a:extLst>
            <a:ext uri="{FF2B5EF4-FFF2-40B4-BE49-F238E27FC236}">
              <a16:creationId xmlns:a16="http://schemas.microsoft.com/office/drawing/2014/main" id="{7DC3798C-2E6F-43F3-8762-78C856AB4A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6" name="AutoShape 3" descr="(question)">
          <a:extLst>
            <a:ext uri="{FF2B5EF4-FFF2-40B4-BE49-F238E27FC236}">
              <a16:creationId xmlns:a16="http://schemas.microsoft.com/office/drawing/2014/main" id="{7572A3E9-528B-438F-A069-71B7BAD638F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7" name="AutoShape 3" descr="(question)">
          <a:extLst>
            <a:ext uri="{FF2B5EF4-FFF2-40B4-BE49-F238E27FC236}">
              <a16:creationId xmlns:a16="http://schemas.microsoft.com/office/drawing/2014/main" id="{517D8E3E-4D9B-4458-8A8D-117781FE62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8" name="AutoShape 3" descr="(question)">
          <a:extLst>
            <a:ext uri="{FF2B5EF4-FFF2-40B4-BE49-F238E27FC236}">
              <a16:creationId xmlns:a16="http://schemas.microsoft.com/office/drawing/2014/main" id="{1D6A5A07-4730-44AD-AFFB-BB57CBB58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89" name="AutoShape 3" descr="(question)">
          <a:extLst>
            <a:ext uri="{FF2B5EF4-FFF2-40B4-BE49-F238E27FC236}">
              <a16:creationId xmlns:a16="http://schemas.microsoft.com/office/drawing/2014/main" id="{92F1ED69-4501-489F-96B9-BCF871AAC5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0" name="AutoShape 3" descr="(question)">
          <a:extLst>
            <a:ext uri="{FF2B5EF4-FFF2-40B4-BE49-F238E27FC236}">
              <a16:creationId xmlns:a16="http://schemas.microsoft.com/office/drawing/2014/main" id="{2AF9DE6A-FAE2-4C4D-82D9-A68C40F5F4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1" name="AutoShape 3" descr="(question)">
          <a:extLst>
            <a:ext uri="{FF2B5EF4-FFF2-40B4-BE49-F238E27FC236}">
              <a16:creationId xmlns:a16="http://schemas.microsoft.com/office/drawing/2014/main" id="{0EE9CA22-C282-4B91-B30A-E798C291DA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2" name="AutoShape 3" descr="(question)">
          <a:extLst>
            <a:ext uri="{FF2B5EF4-FFF2-40B4-BE49-F238E27FC236}">
              <a16:creationId xmlns:a16="http://schemas.microsoft.com/office/drawing/2014/main" id="{5B8ED7B2-E194-4BA5-BB42-DFB0EF9B69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3" name="AutoShape 3" descr="(question)">
          <a:extLst>
            <a:ext uri="{FF2B5EF4-FFF2-40B4-BE49-F238E27FC236}">
              <a16:creationId xmlns:a16="http://schemas.microsoft.com/office/drawing/2014/main" id="{186F2E6F-5681-4347-AA4D-7DD1258319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4" name="AutoShape 3" descr="(question)">
          <a:extLst>
            <a:ext uri="{FF2B5EF4-FFF2-40B4-BE49-F238E27FC236}">
              <a16:creationId xmlns:a16="http://schemas.microsoft.com/office/drawing/2014/main" id="{A2A9497B-2D9A-4F85-B6AA-9550FBAE2D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5" name="AutoShape 3" descr="(question)">
          <a:extLst>
            <a:ext uri="{FF2B5EF4-FFF2-40B4-BE49-F238E27FC236}">
              <a16:creationId xmlns:a16="http://schemas.microsoft.com/office/drawing/2014/main" id="{9862CADA-F4D3-43DE-84EB-695A4A1FF5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6" name="AutoShape 3" descr="(question)">
          <a:extLst>
            <a:ext uri="{FF2B5EF4-FFF2-40B4-BE49-F238E27FC236}">
              <a16:creationId xmlns:a16="http://schemas.microsoft.com/office/drawing/2014/main" id="{B79DA99C-88DA-45BB-A9C8-05EFEF40112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7" name="AutoShape 3" descr="(question)">
          <a:extLst>
            <a:ext uri="{FF2B5EF4-FFF2-40B4-BE49-F238E27FC236}">
              <a16:creationId xmlns:a16="http://schemas.microsoft.com/office/drawing/2014/main" id="{1FFBBAB9-188A-41C5-AA0A-28DB9FBB32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8" name="AutoShape 3" descr="(question)">
          <a:extLst>
            <a:ext uri="{FF2B5EF4-FFF2-40B4-BE49-F238E27FC236}">
              <a16:creationId xmlns:a16="http://schemas.microsoft.com/office/drawing/2014/main" id="{2C35D333-828F-4F0C-8F8E-A537424B95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799" name="AutoShape 3" descr="(question)">
          <a:extLst>
            <a:ext uri="{FF2B5EF4-FFF2-40B4-BE49-F238E27FC236}">
              <a16:creationId xmlns:a16="http://schemas.microsoft.com/office/drawing/2014/main" id="{7818F541-5883-4BE6-B6D0-9D5AA32AE7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0" name="AutoShape 3" descr="(question)">
          <a:extLst>
            <a:ext uri="{FF2B5EF4-FFF2-40B4-BE49-F238E27FC236}">
              <a16:creationId xmlns:a16="http://schemas.microsoft.com/office/drawing/2014/main" id="{73110616-AF11-4FB9-8018-3751B56C5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1" name="AutoShape 3" descr="(question)">
          <a:extLst>
            <a:ext uri="{FF2B5EF4-FFF2-40B4-BE49-F238E27FC236}">
              <a16:creationId xmlns:a16="http://schemas.microsoft.com/office/drawing/2014/main" id="{20338EFB-DBE1-46DE-9572-627B5B6D27B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2" name="AutoShape 3" descr="(question)">
          <a:extLst>
            <a:ext uri="{FF2B5EF4-FFF2-40B4-BE49-F238E27FC236}">
              <a16:creationId xmlns:a16="http://schemas.microsoft.com/office/drawing/2014/main" id="{2D40D471-F64D-4F8E-803D-1A96A1E726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3" name="AutoShape 3" descr="(question)">
          <a:extLst>
            <a:ext uri="{FF2B5EF4-FFF2-40B4-BE49-F238E27FC236}">
              <a16:creationId xmlns:a16="http://schemas.microsoft.com/office/drawing/2014/main" id="{86ED4614-B61E-4A49-AE0E-2841A64DF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4" name="AutoShape 3" descr="(question)">
          <a:extLst>
            <a:ext uri="{FF2B5EF4-FFF2-40B4-BE49-F238E27FC236}">
              <a16:creationId xmlns:a16="http://schemas.microsoft.com/office/drawing/2014/main" id="{7C7457B8-EBC6-4A96-AD33-5A46BE4CE6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5" name="AutoShape 3" descr="(question)">
          <a:extLst>
            <a:ext uri="{FF2B5EF4-FFF2-40B4-BE49-F238E27FC236}">
              <a16:creationId xmlns:a16="http://schemas.microsoft.com/office/drawing/2014/main" id="{BF2AB999-FDA8-4494-877E-29CA839C61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6" name="AutoShape 3" descr="(question)">
          <a:extLst>
            <a:ext uri="{FF2B5EF4-FFF2-40B4-BE49-F238E27FC236}">
              <a16:creationId xmlns:a16="http://schemas.microsoft.com/office/drawing/2014/main" id="{9DE2C6F4-FE9D-4FEF-B623-D5C33365DF1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7" name="AutoShape 3" descr="(question)">
          <a:extLst>
            <a:ext uri="{FF2B5EF4-FFF2-40B4-BE49-F238E27FC236}">
              <a16:creationId xmlns:a16="http://schemas.microsoft.com/office/drawing/2014/main" id="{E47DA567-7CD9-4FA1-926E-264997CF2F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8" name="AutoShape 3" descr="(question)">
          <a:extLst>
            <a:ext uri="{FF2B5EF4-FFF2-40B4-BE49-F238E27FC236}">
              <a16:creationId xmlns:a16="http://schemas.microsoft.com/office/drawing/2014/main" id="{87C8512F-1C88-4EE5-9CB4-E6E446D0E7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09" name="AutoShape 3" descr="(question)">
          <a:extLst>
            <a:ext uri="{FF2B5EF4-FFF2-40B4-BE49-F238E27FC236}">
              <a16:creationId xmlns:a16="http://schemas.microsoft.com/office/drawing/2014/main" id="{859C502B-7FC0-487B-B579-C529CD0C7E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0" name="AutoShape 3" descr="(question)">
          <a:extLst>
            <a:ext uri="{FF2B5EF4-FFF2-40B4-BE49-F238E27FC236}">
              <a16:creationId xmlns:a16="http://schemas.microsoft.com/office/drawing/2014/main" id="{CFA2112B-86C1-4B52-894B-B34812554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1" name="AutoShape 3" descr="(question)">
          <a:extLst>
            <a:ext uri="{FF2B5EF4-FFF2-40B4-BE49-F238E27FC236}">
              <a16:creationId xmlns:a16="http://schemas.microsoft.com/office/drawing/2014/main" id="{79B9FA96-2B27-49E9-B56E-A92A40B378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2" name="AutoShape 3" descr="(question)">
          <a:extLst>
            <a:ext uri="{FF2B5EF4-FFF2-40B4-BE49-F238E27FC236}">
              <a16:creationId xmlns:a16="http://schemas.microsoft.com/office/drawing/2014/main" id="{DB97C51E-5B30-418F-A0DD-B9CF0885B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3" name="AutoShape 3" descr="(question)">
          <a:extLst>
            <a:ext uri="{FF2B5EF4-FFF2-40B4-BE49-F238E27FC236}">
              <a16:creationId xmlns:a16="http://schemas.microsoft.com/office/drawing/2014/main" id="{FD2890E9-5893-41C5-BCA7-05FDA5786B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4" name="AutoShape 3" descr="(question)">
          <a:extLst>
            <a:ext uri="{FF2B5EF4-FFF2-40B4-BE49-F238E27FC236}">
              <a16:creationId xmlns:a16="http://schemas.microsoft.com/office/drawing/2014/main" id="{4ED64C30-15BE-442C-89AF-2A08C8620C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5" name="AutoShape 3" descr="(question)">
          <a:extLst>
            <a:ext uri="{FF2B5EF4-FFF2-40B4-BE49-F238E27FC236}">
              <a16:creationId xmlns:a16="http://schemas.microsoft.com/office/drawing/2014/main" id="{E3DEF5F5-CB6B-4F69-BD0E-CCE1FD93AE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6" name="AutoShape 3" descr="(question)">
          <a:extLst>
            <a:ext uri="{FF2B5EF4-FFF2-40B4-BE49-F238E27FC236}">
              <a16:creationId xmlns:a16="http://schemas.microsoft.com/office/drawing/2014/main" id="{AA41CF86-EC6F-4091-9246-3DB3083D6A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7" name="AutoShape 3" descr="(question)">
          <a:extLst>
            <a:ext uri="{FF2B5EF4-FFF2-40B4-BE49-F238E27FC236}">
              <a16:creationId xmlns:a16="http://schemas.microsoft.com/office/drawing/2014/main" id="{F5B5CA81-31EF-477E-A6F9-73E62C8E6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8" name="AutoShape 3" descr="(question)">
          <a:extLst>
            <a:ext uri="{FF2B5EF4-FFF2-40B4-BE49-F238E27FC236}">
              <a16:creationId xmlns:a16="http://schemas.microsoft.com/office/drawing/2014/main" id="{13624733-BEDD-4675-8493-D72F75E3D8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19" name="AutoShape 3" descr="(question)">
          <a:extLst>
            <a:ext uri="{FF2B5EF4-FFF2-40B4-BE49-F238E27FC236}">
              <a16:creationId xmlns:a16="http://schemas.microsoft.com/office/drawing/2014/main" id="{05654B9F-E86A-4520-A016-E79935555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0" name="AutoShape 3" descr="(question)">
          <a:extLst>
            <a:ext uri="{FF2B5EF4-FFF2-40B4-BE49-F238E27FC236}">
              <a16:creationId xmlns:a16="http://schemas.microsoft.com/office/drawing/2014/main" id="{CF31F84C-2B5C-403F-9ACE-FFFBC91C4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1" name="AutoShape 3" descr="(question)">
          <a:extLst>
            <a:ext uri="{FF2B5EF4-FFF2-40B4-BE49-F238E27FC236}">
              <a16:creationId xmlns:a16="http://schemas.microsoft.com/office/drawing/2014/main" id="{9263CFD3-8849-4581-A586-E3289544388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2" name="AutoShape 3" descr="(question)">
          <a:extLst>
            <a:ext uri="{FF2B5EF4-FFF2-40B4-BE49-F238E27FC236}">
              <a16:creationId xmlns:a16="http://schemas.microsoft.com/office/drawing/2014/main" id="{90BBF39C-897B-4E22-BF81-77FD199D68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3" name="AutoShape 3" descr="(question)">
          <a:extLst>
            <a:ext uri="{FF2B5EF4-FFF2-40B4-BE49-F238E27FC236}">
              <a16:creationId xmlns:a16="http://schemas.microsoft.com/office/drawing/2014/main" id="{3F5F43C4-BD71-429E-9EAC-F3B3C360BC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4" name="AutoShape 3" descr="(question)">
          <a:extLst>
            <a:ext uri="{FF2B5EF4-FFF2-40B4-BE49-F238E27FC236}">
              <a16:creationId xmlns:a16="http://schemas.microsoft.com/office/drawing/2014/main" id="{2FA6ADE9-4042-4023-A24A-C869B3BDD7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5" name="AutoShape 3" descr="(question)">
          <a:extLst>
            <a:ext uri="{FF2B5EF4-FFF2-40B4-BE49-F238E27FC236}">
              <a16:creationId xmlns:a16="http://schemas.microsoft.com/office/drawing/2014/main" id="{41BB0570-F0F4-45CD-9C73-D7FFAF852D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6" name="AutoShape 3" descr="(question)">
          <a:extLst>
            <a:ext uri="{FF2B5EF4-FFF2-40B4-BE49-F238E27FC236}">
              <a16:creationId xmlns:a16="http://schemas.microsoft.com/office/drawing/2014/main" id="{26CDD2BF-C387-4DB7-BBC3-D6B6C32B0B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7" name="AutoShape 3" descr="(question)">
          <a:extLst>
            <a:ext uri="{FF2B5EF4-FFF2-40B4-BE49-F238E27FC236}">
              <a16:creationId xmlns:a16="http://schemas.microsoft.com/office/drawing/2014/main" id="{37716EA3-F3CF-4ACE-8F75-3BF4EFDD64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8" name="AutoShape 3" descr="(question)">
          <a:extLst>
            <a:ext uri="{FF2B5EF4-FFF2-40B4-BE49-F238E27FC236}">
              <a16:creationId xmlns:a16="http://schemas.microsoft.com/office/drawing/2014/main" id="{6AD55BA2-9ADC-40B3-9E37-1F1D1FF40F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79</xdr:row>
      <xdr:rowOff>0</xdr:rowOff>
    </xdr:from>
    <xdr:ext cx="304800" cy="304800"/>
    <xdr:sp macro="" textlink="">
      <xdr:nvSpPr>
        <xdr:cNvPr id="1829" name="AutoShape 3" descr="(question)">
          <a:extLst>
            <a:ext uri="{FF2B5EF4-FFF2-40B4-BE49-F238E27FC236}">
              <a16:creationId xmlns:a16="http://schemas.microsoft.com/office/drawing/2014/main" id="{734BD3BD-A002-49EB-BADC-6D69175924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2684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0" name="AutoShape 3" descr="(question)">
          <a:extLst>
            <a:ext uri="{FF2B5EF4-FFF2-40B4-BE49-F238E27FC236}">
              <a16:creationId xmlns:a16="http://schemas.microsoft.com/office/drawing/2014/main" id="{A2048B5B-2B2E-42AB-AC09-B690806197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1" name="AutoShape 3" descr="(question)">
          <a:extLst>
            <a:ext uri="{FF2B5EF4-FFF2-40B4-BE49-F238E27FC236}">
              <a16:creationId xmlns:a16="http://schemas.microsoft.com/office/drawing/2014/main" id="{4AB723F1-E39C-404D-8F50-D177B78E527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2" name="AutoShape 3" descr="(question)">
          <a:extLst>
            <a:ext uri="{FF2B5EF4-FFF2-40B4-BE49-F238E27FC236}">
              <a16:creationId xmlns:a16="http://schemas.microsoft.com/office/drawing/2014/main" id="{58C5F0D4-4C82-479A-BEA6-2CFEC2A089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3" name="AutoShape 3" descr="(question)">
          <a:extLst>
            <a:ext uri="{FF2B5EF4-FFF2-40B4-BE49-F238E27FC236}">
              <a16:creationId xmlns:a16="http://schemas.microsoft.com/office/drawing/2014/main" id="{3FDA2F3A-6180-4DB6-9F76-48F12B0ACC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4" name="AutoShape 3" descr="(question)">
          <a:extLst>
            <a:ext uri="{FF2B5EF4-FFF2-40B4-BE49-F238E27FC236}">
              <a16:creationId xmlns:a16="http://schemas.microsoft.com/office/drawing/2014/main" id="{4A34BC01-B569-460F-AA76-EF4716BF22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5" name="AutoShape 3" descr="(question)">
          <a:extLst>
            <a:ext uri="{FF2B5EF4-FFF2-40B4-BE49-F238E27FC236}">
              <a16:creationId xmlns:a16="http://schemas.microsoft.com/office/drawing/2014/main" id="{AA9DEA33-B987-40F7-A95F-87470D3D67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6" name="AutoShape 3" descr="(question)">
          <a:extLst>
            <a:ext uri="{FF2B5EF4-FFF2-40B4-BE49-F238E27FC236}">
              <a16:creationId xmlns:a16="http://schemas.microsoft.com/office/drawing/2014/main" id="{492F68ED-8DA2-4073-965F-084059A0C1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7" name="AutoShape 3" descr="(question)">
          <a:extLst>
            <a:ext uri="{FF2B5EF4-FFF2-40B4-BE49-F238E27FC236}">
              <a16:creationId xmlns:a16="http://schemas.microsoft.com/office/drawing/2014/main" id="{BE95948B-2611-4131-A5FF-21B5D37F67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8" name="AutoShape 3" descr="(question)">
          <a:extLst>
            <a:ext uri="{FF2B5EF4-FFF2-40B4-BE49-F238E27FC236}">
              <a16:creationId xmlns:a16="http://schemas.microsoft.com/office/drawing/2014/main" id="{98AC42BD-C8C4-47A9-829D-2AD90A4B7E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39" name="AutoShape 3" descr="(question)">
          <a:extLst>
            <a:ext uri="{FF2B5EF4-FFF2-40B4-BE49-F238E27FC236}">
              <a16:creationId xmlns:a16="http://schemas.microsoft.com/office/drawing/2014/main" id="{7A2863A3-7B15-474B-92E9-122E820864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0" name="AutoShape 3" descr="(question)">
          <a:extLst>
            <a:ext uri="{FF2B5EF4-FFF2-40B4-BE49-F238E27FC236}">
              <a16:creationId xmlns:a16="http://schemas.microsoft.com/office/drawing/2014/main" id="{D114BC64-F23C-4ACE-AFAD-5B29927CD0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1" name="AutoShape 3" descr="(question)">
          <a:extLst>
            <a:ext uri="{FF2B5EF4-FFF2-40B4-BE49-F238E27FC236}">
              <a16:creationId xmlns:a16="http://schemas.microsoft.com/office/drawing/2014/main" id="{694BAC4F-E1D8-49ED-A870-088C3133A6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2" name="AutoShape 3" descr="(question)">
          <a:extLst>
            <a:ext uri="{FF2B5EF4-FFF2-40B4-BE49-F238E27FC236}">
              <a16:creationId xmlns:a16="http://schemas.microsoft.com/office/drawing/2014/main" id="{91C9BEFE-3ECC-4EF5-9562-C9D4961C2F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3" name="AutoShape 3" descr="(question)">
          <a:extLst>
            <a:ext uri="{FF2B5EF4-FFF2-40B4-BE49-F238E27FC236}">
              <a16:creationId xmlns:a16="http://schemas.microsoft.com/office/drawing/2014/main" id="{67A3BA0F-F7B1-4BED-ACFD-A677DACEEB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4" name="AutoShape 3" descr="(question)">
          <a:extLst>
            <a:ext uri="{FF2B5EF4-FFF2-40B4-BE49-F238E27FC236}">
              <a16:creationId xmlns:a16="http://schemas.microsoft.com/office/drawing/2014/main" id="{1B446091-F7B9-442E-A736-A7977E030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5" name="AutoShape 3" descr="(question)">
          <a:extLst>
            <a:ext uri="{FF2B5EF4-FFF2-40B4-BE49-F238E27FC236}">
              <a16:creationId xmlns:a16="http://schemas.microsoft.com/office/drawing/2014/main" id="{971E75A9-1CBC-457F-926D-4B8EC09007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6" name="AutoShape 3" descr="(question)">
          <a:extLst>
            <a:ext uri="{FF2B5EF4-FFF2-40B4-BE49-F238E27FC236}">
              <a16:creationId xmlns:a16="http://schemas.microsoft.com/office/drawing/2014/main" id="{EC7EFCCE-8ECB-451D-995B-CE5ADE7D71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7" name="AutoShape 3" descr="(question)">
          <a:extLst>
            <a:ext uri="{FF2B5EF4-FFF2-40B4-BE49-F238E27FC236}">
              <a16:creationId xmlns:a16="http://schemas.microsoft.com/office/drawing/2014/main" id="{D4827804-58FC-4856-9757-30B288B73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8" name="AutoShape 3" descr="(question)">
          <a:extLst>
            <a:ext uri="{FF2B5EF4-FFF2-40B4-BE49-F238E27FC236}">
              <a16:creationId xmlns:a16="http://schemas.microsoft.com/office/drawing/2014/main" id="{9D4358C5-0003-43A0-8A29-63DD4D24BD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49" name="AutoShape 3" descr="(question)">
          <a:extLst>
            <a:ext uri="{FF2B5EF4-FFF2-40B4-BE49-F238E27FC236}">
              <a16:creationId xmlns:a16="http://schemas.microsoft.com/office/drawing/2014/main" id="{236B6881-B7C3-4BD6-8216-8CB864DC5B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0" name="AutoShape 3" descr="(question)">
          <a:extLst>
            <a:ext uri="{FF2B5EF4-FFF2-40B4-BE49-F238E27FC236}">
              <a16:creationId xmlns:a16="http://schemas.microsoft.com/office/drawing/2014/main" id="{D07B7EA8-3BF2-4647-AB23-74241B1B97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1" name="AutoShape 3" descr="(question)">
          <a:extLst>
            <a:ext uri="{FF2B5EF4-FFF2-40B4-BE49-F238E27FC236}">
              <a16:creationId xmlns:a16="http://schemas.microsoft.com/office/drawing/2014/main" id="{47B6BE26-472B-4E82-B8E8-C07EB0C97FF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2" name="AutoShape 3" descr="(question)">
          <a:extLst>
            <a:ext uri="{FF2B5EF4-FFF2-40B4-BE49-F238E27FC236}">
              <a16:creationId xmlns:a16="http://schemas.microsoft.com/office/drawing/2014/main" id="{9D3433E7-B1DC-4DAE-A2E0-AFD673FE4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3" name="AutoShape 3" descr="(question)">
          <a:extLst>
            <a:ext uri="{FF2B5EF4-FFF2-40B4-BE49-F238E27FC236}">
              <a16:creationId xmlns:a16="http://schemas.microsoft.com/office/drawing/2014/main" id="{03430EF8-26D6-4657-9819-FA70746423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4" name="AutoShape 3" descr="(question)">
          <a:extLst>
            <a:ext uri="{FF2B5EF4-FFF2-40B4-BE49-F238E27FC236}">
              <a16:creationId xmlns:a16="http://schemas.microsoft.com/office/drawing/2014/main" id="{207E74B7-D923-4DA1-BE8E-5D499A3A6B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5" name="AutoShape 3" descr="(question)">
          <a:extLst>
            <a:ext uri="{FF2B5EF4-FFF2-40B4-BE49-F238E27FC236}">
              <a16:creationId xmlns:a16="http://schemas.microsoft.com/office/drawing/2014/main" id="{A31BB20D-FE6C-4766-98AE-2F5F6EFEAC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6" name="AutoShape 3" descr="(question)">
          <a:extLst>
            <a:ext uri="{FF2B5EF4-FFF2-40B4-BE49-F238E27FC236}">
              <a16:creationId xmlns:a16="http://schemas.microsoft.com/office/drawing/2014/main" id="{5477DD93-0F1C-4945-998B-AB1BDBD569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7" name="AutoShape 3" descr="(question)">
          <a:extLst>
            <a:ext uri="{FF2B5EF4-FFF2-40B4-BE49-F238E27FC236}">
              <a16:creationId xmlns:a16="http://schemas.microsoft.com/office/drawing/2014/main" id="{1B512210-F548-4448-AA98-082C687BF0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8" name="AutoShape 3" descr="(question)">
          <a:extLst>
            <a:ext uri="{FF2B5EF4-FFF2-40B4-BE49-F238E27FC236}">
              <a16:creationId xmlns:a16="http://schemas.microsoft.com/office/drawing/2014/main" id="{AC23BB6D-17C0-4F6A-9DA7-589803DC20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59" name="AutoShape 3" descr="(question)">
          <a:extLst>
            <a:ext uri="{FF2B5EF4-FFF2-40B4-BE49-F238E27FC236}">
              <a16:creationId xmlns:a16="http://schemas.microsoft.com/office/drawing/2014/main" id="{6EC4BD48-27A1-4E07-A22B-1FE38CCCFF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0" name="AutoShape 3" descr="(question)">
          <a:extLst>
            <a:ext uri="{FF2B5EF4-FFF2-40B4-BE49-F238E27FC236}">
              <a16:creationId xmlns:a16="http://schemas.microsoft.com/office/drawing/2014/main" id="{26B7857B-BB9A-4A93-A26A-B4C3D7C94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1" name="AutoShape 3" descr="(question)">
          <a:extLst>
            <a:ext uri="{FF2B5EF4-FFF2-40B4-BE49-F238E27FC236}">
              <a16:creationId xmlns:a16="http://schemas.microsoft.com/office/drawing/2014/main" id="{6A9CC03B-21E8-4506-95EB-076DBC7B9D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2" name="AutoShape 3" descr="(question)">
          <a:extLst>
            <a:ext uri="{FF2B5EF4-FFF2-40B4-BE49-F238E27FC236}">
              <a16:creationId xmlns:a16="http://schemas.microsoft.com/office/drawing/2014/main" id="{BD51632B-BD79-4918-B2E5-40D47AB83D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3" name="AutoShape 3" descr="(question)">
          <a:extLst>
            <a:ext uri="{FF2B5EF4-FFF2-40B4-BE49-F238E27FC236}">
              <a16:creationId xmlns:a16="http://schemas.microsoft.com/office/drawing/2014/main" id="{3BCA97AC-D0D7-4C1B-B889-950AE6BC4E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4" name="AutoShape 3" descr="(question)">
          <a:extLst>
            <a:ext uri="{FF2B5EF4-FFF2-40B4-BE49-F238E27FC236}">
              <a16:creationId xmlns:a16="http://schemas.microsoft.com/office/drawing/2014/main" id="{DE2FAE63-DDA5-443F-953F-AF5E96DA05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5" name="AutoShape 3" descr="(question)">
          <a:extLst>
            <a:ext uri="{FF2B5EF4-FFF2-40B4-BE49-F238E27FC236}">
              <a16:creationId xmlns:a16="http://schemas.microsoft.com/office/drawing/2014/main" id="{23F03484-D2E3-4568-895C-574D759BF1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6" name="AutoShape 3" descr="(question)">
          <a:extLst>
            <a:ext uri="{FF2B5EF4-FFF2-40B4-BE49-F238E27FC236}">
              <a16:creationId xmlns:a16="http://schemas.microsoft.com/office/drawing/2014/main" id="{C3D3532C-4452-49EC-8542-3335381337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7" name="AutoShape 3" descr="(question)">
          <a:extLst>
            <a:ext uri="{FF2B5EF4-FFF2-40B4-BE49-F238E27FC236}">
              <a16:creationId xmlns:a16="http://schemas.microsoft.com/office/drawing/2014/main" id="{5EEE0324-3E0F-4DFD-92A1-D63DF975EF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8" name="AutoShape 3" descr="(question)">
          <a:extLst>
            <a:ext uri="{FF2B5EF4-FFF2-40B4-BE49-F238E27FC236}">
              <a16:creationId xmlns:a16="http://schemas.microsoft.com/office/drawing/2014/main" id="{F104A4CC-BC36-4561-AE9C-0E85C5075B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69" name="AutoShape 3" descr="(question)">
          <a:extLst>
            <a:ext uri="{FF2B5EF4-FFF2-40B4-BE49-F238E27FC236}">
              <a16:creationId xmlns:a16="http://schemas.microsoft.com/office/drawing/2014/main" id="{25A91782-1BE9-4EDE-902F-AC3A6018C8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0" name="AutoShape 3" descr="(question)">
          <a:extLst>
            <a:ext uri="{FF2B5EF4-FFF2-40B4-BE49-F238E27FC236}">
              <a16:creationId xmlns:a16="http://schemas.microsoft.com/office/drawing/2014/main" id="{54799243-447A-48D4-B35D-65EA1086AD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1" name="AutoShape 3" descr="(question)">
          <a:extLst>
            <a:ext uri="{FF2B5EF4-FFF2-40B4-BE49-F238E27FC236}">
              <a16:creationId xmlns:a16="http://schemas.microsoft.com/office/drawing/2014/main" id="{036672DB-07E2-4D5D-90C8-010307D8231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2" name="AutoShape 3" descr="(question)">
          <a:extLst>
            <a:ext uri="{FF2B5EF4-FFF2-40B4-BE49-F238E27FC236}">
              <a16:creationId xmlns:a16="http://schemas.microsoft.com/office/drawing/2014/main" id="{C39153EA-0EF2-4782-AD3C-543F62CC96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3" name="AutoShape 3" descr="(question)">
          <a:extLst>
            <a:ext uri="{FF2B5EF4-FFF2-40B4-BE49-F238E27FC236}">
              <a16:creationId xmlns:a16="http://schemas.microsoft.com/office/drawing/2014/main" id="{6B9AF183-6E01-4E0F-A30C-CBF0351AFC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1874" name="AutoShape 3" descr="(question)">
          <a:extLst>
            <a:ext uri="{FF2B5EF4-FFF2-40B4-BE49-F238E27FC236}">
              <a16:creationId xmlns:a16="http://schemas.microsoft.com/office/drawing/2014/main" id="{4D0273E5-6C4B-4029-8411-A63E9C2219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13025438"/>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5" name="AutoShape 3" descr="(question)">
          <a:extLst>
            <a:ext uri="{FF2B5EF4-FFF2-40B4-BE49-F238E27FC236}">
              <a16:creationId xmlns:a16="http://schemas.microsoft.com/office/drawing/2014/main" id="{EC43E2FF-BE29-4248-A42F-B8EED2B040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6" name="AutoShape 3" descr="(question)">
          <a:extLst>
            <a:ext uri="{FF2B5EF4-FFF2-40B4-BE49-F238E27FC236}">
              <a16:creationId xmlns:a16="http://schemas.microsoft.com/office/drawing/2014/main" id="{F28D5799-DC8B-42C4-BCD6-5522B0034C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7" name="AutoShape 3" descr="(question)">
          <a:extLst>
            <a:ext uri="{FF2B5EF4-FFF2-40B4-BE49-F238E27FC236}">
              <a16:creationId xmlns:a16="http://schemas.microsoft.com/office/drawing/2014/main" id="{EF74358F-3AAF-4978-B3D9-00F7210A98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8" name="AutoShape 3" descr="(question)">
          <a:extLst>
            <a:ext uri="{FF2B5EF4-FFF2-40B4-BE49-F238E27FC236}">
              <a16:creationId xmlns:a16="http://schemas.microsoft.com/office/drawing/2014/main" id="{F2380085-24E2-4488-927F-AD500DA099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79" name="AutoShape 3" descr="(question)">
          <a:extLst>
            <a:ext uri="{FF2B5EF4-FFF2-40B4-BE49-F238E27FC236}">
              <a16:creationId xmlns:a16="http://schemas.microsoft.com/office/drawing/2014/main" id="{AA82D901-1A20-4782-9728-EBDC332E9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0" name="AutoShape 3" descr="(question)">
          <a:extLst>
            <a:ext uri="{FF2B5EF4-FFF2-40B4-BE49-F238E27FC236}">
              <a16:creationId xmlns:a16="http://schemas.microsoft.com/office/drawing/2014/main" id="{2B6A20A8-8EAD-492E-B432-DB7FE14A9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1" name="AutoShape 3" descr="(question)">
          <a:extLst>
            <a:ext uri="{FF2B5EF4-FFF2-40B4-BE49-F238E27FC236}">
              <a16:creationId xmlns:a16="http://schemas.microsoft.com/office/drawing/2014/main" id="{B6F123F5-2CAD-48BD-9C39-E522A871B6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2" name="AutoShape 3" descr="(question)">
          <a:extLst>
            <a:ext uri="{FF2B5EF4-FFF2-40B4-BE49-F238E27FC236}">
              <a16:creationId xmlns:a16="http://schemas.microsoft.com/office/drawing/2014/main" id="{70B3FEF6-67CC-4617-9CAB-A362B033C2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3" name="AutoShape 3" descr="(question)">
          <a:extLst>
            <a:ext uri="{FF2B5EF4-FFF2-40B4-BE49-F238E27FC236}">
              <a16:creationId xmlns:a16="http://schemas.microsoft.com/office/drawing/2014/main" id="{70917AE0-673A-449D-8BBD-79FE9E2E2C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4" name="AutoShape 3" descr="(question)">
          <a:extLst>
            <a:ext uri="{FF2B5EF4-FFF2-40B4-BE49-F238E27FC236}">
              <a16:creationId xmlns:a16="http://schemas.microsoft.com/office/drawing/2014/main" id="{5088E08C-E80B-41F7-B886-694D8C1CC6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5" name="AutoShape 3" descr="(question)">
          <a:extLst>
            <a:ext uri="{FF2B5EF4-FFF2-40B4-BE49-F238E27FC236}">
              <a16:creationId xmlns:a16="http://schemas.microsoft.com/office/drawing/2014/main" id="{E3A87B0B-906C-42B1-8F0A-B3275DB400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6" name="AutoShape 3" descr="(question)">
          <a:extLst>
            <a:ext uri="{FF2B5EF4-FFF2-40B4-BE49-F238E27FC236}">
              <a16:creationId xmlns:a16="http://schemas.microsoft.com/office/drawing/2014/main" id="{065D31D3-05E0-4B04-865F-02E25F2CE3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7" name="AutoShape 3" descr="(question)">
          <a:extLst>
            <a:ext uri="{FF2B5EF4-FFF2-40B4-BE49-F238E27FC236}">
              <a16:creationId xmlns:a16="http://schemas.microsoft.com/office/drawing/2014/main" id="{B6969DD8-D123-4EBE-9DC7-C92CAC2071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8" name="AutoShape 3" descr="(question)">
          <a:extLst>
            <a:ext uri="{FF2B5EF4-FFF2-40B4-BE49-F238E27FC236}">
              <a16:creationId xmlns:a16="http://schemas.microsoft.com/office/drawing/2014/main" id="{93330FE5-6116-4D1C-86DF-4BFDB243F6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1889" name="AutoShape 3" descr="(question)">
          <a:extLst>
            <a:ext uri="{FF2B5EF4-FFF2-40B4-BE49-F238E27FC236}">
              <a16:creationId xmlns:a16="http://schemas.microsoft.com/office/drawing/2014/main" id="{A529A227-64D5-4AA2-83F5-2AF0FD150E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0" name="AutoShape 3" descr="(question)">
          <a:extLst>
            <a:ext uri="{FF2B5EF4-FFF2-40B4-BE49-F238E27FC236}">
              <a16:creationId xmlns:a16="http://schemas.microsoft.com/office/drawing/2014/main" id="{C25F6727-58D5-4F8E-976E-6F73C2AB2A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1" name="AutoShape 3" descr="(question)">
          <a:extLst>
            <a:ext uri="{FF2B5EF4-FFF2-40B4-BE49-F238E27FC236}">
              <a16:creationId xmlns:a16="http://schemas.microsoft.com/office/drawing/2014/main" id="{28259067-6212-494B-B9DE-593D5860059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2" name="AutoShape 3" descr="(question)">
          <a:extLst>
            <a:ext uri="{FF2B5EF4-FFF2-40B4-BE49-F238E27FC236}">
              <a16:creationId xmlns:a16="http://schemas.microsoft.com/office/drawing/2014/main" id="{39AFA3CD-FC5D-4B3C-8408-00BCFB8707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3" name="AutoShape 3" descr="(question)">
          <a:extLst>
            <a:ext uri="{FF2B5EF4-FFF2-40B4-BE49-F238E27FC236}">
              <a16:creationId xmlns:a16="http://schemas.microsoft.com/office/drawing/2014/main" id="{FED8B41F-5AFB-4754-A9AC-8DD0DEEE33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4" name="AutoShape 3" descr="(question)">
          <a:extLst>
            <a:ext uri="{FF2B5EF4-FFF2-40B4-BE49-F238E27FC236}">
              <a16:creationId xmlns:a16="http://schemas.microsoft.com/office/drawing/2014/main" id="{A1BD4B7E-F074-4681-9EF6-E6E0ED9889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5" name="AutoShape 3" descr="(question)">
          <a:extLst>
            <a:ext uri="{FF2B5EF4-FFF2-40B4-BE49-F238E27FC236}">
              <a16:creationId xmlns:a16="http://schemas.microsoft.com/office/drawing/2014/main" id="{D12E04F0-A142-454F-A005-517958986E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6" name="AutoShape 3" descr="(question)">
          <a:extLst>
            <a:ext uri="{FF2B5EF4-FFF2-40B4-BE49-F238E27FC236}">
              <a16:creationId xmlns:a16="http://schemas.microsoft.com/office/drawing/2014/main" id="{8A7E5848-10A6-47DA-B467-FBA5C716BD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7" name="AutoShape 3" descr="(question)">
          <a:extLst>
            <a:ext uri="{FF2B5EF4-FFF2-40B4-BE49-F238E27FC236}">
              <a16:creationId xmlns:a16="http://schemas.microsoft.com/office/drawing/2014/main" id="{A2A5DAF0-A903-40D5-8065-489882BAD4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8" name="AutoShape 3" descr="(question)">
          <a:extLst>
            <a:ext uri="{FF2B5EF4-FFF2-40B4-BE49-F238E27FC236}">
              <a16:creationId xmlns:a16="http://schemas.microsoft.com/office/drawing/2014/main" id="{B9CC8C2D-72CA-4030-BB36-0BEF853657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899" name="AutoShape 3" descr="(question)">
          <a:extLst>
            <a:ext uri="{FF2B5EF4-FFF2-40B4-BE49-F238E27FC236}">
              <a16:creationId xmlns:a16="http://schemas.microsoft.com/office/drawing/2014/main" id="{D6695D7C-5966-481E-AD20-EB5D477BB6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0" name="AutoShape 3" descr="(question)">
          <a:extLst>
            <a:ext uri="{FF2B5EF4-FFF2-40B4-BE49-F238E27FC236}">
              <a16:creationId xmlns:a16="http://schemas.microsoft.com/office/drawing/2014/main" id="{A6939C88-AD06-4813-AE29-7761307D9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1" name="AutoShape 3" descr="(question)">
          <a:extLst>
            <a:ext uri="{FF2B5EF4-FFF2-40B4-BE49-F238E27FC236}">
              <a16:creationId xmlns:a16="http://schemas.microsoft.com/office/drawing/2014/main" id="{D414A08B-EF8B-455F-9452-46D6B776D85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2" name="AutoShape 3" descr="(question)">
          <a:extLst>
            <a:ext uri="{FF2B5EF4-FFF2-40B4-BE49-F238E27FC236}">
              <a16:creationId xmlns:a16="http://schemas.microsoft.com/office/drawing/2014/main" id="{A1B0C212-0A56-46AC-BB99-3CD5D3D5A7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3" name="AutoShape 3" descr="(question)">
          <a:extLst>
            <a:ext uri="{FF2B5EF4-FFF2-40B4-BE49-F238E27FC236}">
              <a16:creationId xmlns:a16="http://schemas.microsoft.com/office/drawing/2014/main" id="{2B6E934B-E59A-464A-A0CC-F376973C6B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1904" name="AutoShape 3" descr="(question)">
          <a:extLst>
            <a:ext uri="{FF2B5EF4-FFF2-40B4-BE49-F238E27FC236}">
              <a16:creationId xmlns:a16="http://schemas.microsoft.com/office/drawing/2014/main" id="{C92118FC-2782-4518-9277-11CFFFA154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5" name="AutoShape 3" descr="(question)">
          <a:extLst>
            <a:ext uri="{FF2B5EF4-FFF2-40B4-BE49-F238E27FC236}">
              <a16:creationId xmlns:a16="http://schemas.microsoft.com/office/drawing/2014/main" id="{2D5A4874-0485-4E42-BBBF-853F4C8ED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6" name="AutoShape 3" descr="(question)">
          <a:extLst>
            <a:ext uri="{FF2B5EF4-FFF2-40B4-BE49-F238E27FC236}">
              <a16:creationId xmlns:a16="http://schemas.microsoft.com/office/drawing/2014/main" id="{EAB19F98-502A-4186-8C29-EAE057D5C0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7" name="AutoShape 3" descr="(question)">
          <a:extLst>
            <a:ext uri="{FF2B5EF4-FFF2-40B4-BE49-F238E27FC236}">
              <a16:creationId xmlns:a16="http://schemas.microsoft.com/office/drawing/2014/main" id="{CBF000AC-48B5-4BAF-985A-1431D1AB53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8" name="AutoShape 3" descr="(question)">
          <a:extLst>
            <a:ext uri="{FF2B5EF4-FFF2-40B4-BE49-F238E27FC236}">
              <a16:creationId xmlns:a16="http://schemas.microsoft.com/office/drawing/2014/main" id="{5ACCC257-BEC4-4C94-85B4-A2FAA57855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09" name="AutoShape 3" descr="(question)">
          <a:extLst>
            <a:ext uri="{FF2B5EF4-FFF2-40B4-BE49-F238E27FC236}">
              <a16:creationId xmlns:a16="http://schemas.microsoft.com/office/drawing/2014/main" id="{552F1A80-7778-499B-8664-4EE5A2518C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0" name="AutoShape 3" descr="(question)">
          <a:extLst>
            <a:ext uri="{FF2B5EF4-FFF2-40B4-BE49-F238E27FC236}">
              <a16:creationId xmlns:a16="http://schemas.microsoft.com/office/drawing/2014/main" id="{FAF4B70A-50F8-4BED-AF5D-B5F070912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1" name="AutoShape 3" descr="(question)">
          <a:extLst>
            <a:ext uri="{FF2B5EF4-FFF2-40B4-BE49-F238E27FC236}">
              <a16:creationId xmlns:a16="http://schemas.microsoft.com/office/drawing/2014/main" id="{5BA32514-8544-425A-8146-AFD7BCC39C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2" name="AutoShape 3" descr="(question)">
          <a:extLst>
            <a:ext uri="{FF2B5EF4-FFF2-40B4-BE49-F238E27FC236}">
              <a16:creationId xmlns:a16="http://schemas.microsoft.com/office/drawing/2014/main" id="{B69156A2-BB96-4DE7-AAE6-99B6D6F1D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3" name="AutoShape 3" descr="(question)">
          <a:extLst>
            <a:ext uri="{FF2B5EF4-FFF2-40B4-BE49-F238E27FC236}">
              <a16:creationId xmlns:a16="http://schemas.microsoft.com/office/drawing/2014/main" id="{62F24524-71DC-4E61-8768-73F0D0B79B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4" name="AutoShape 3" descr="(question)">
          <a:extLst>
            <a:ext uri="{FF2B5EF4-FFF2-40B4-BE49-F238E27FC236}">
              <a16:creationId xmlns:a16="http://schemas.microsoft.com/office/drawing/2014/main" id="{4FF0595C-B5C8-48AA-9552-82B1405FD4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5" name="AutoShape 3" descr="(question)">
          <a:extLst>
            <a:ext uri="{FF2B5EF4-FFF2-40B4-BE49-F238E27FC236}">
              <a16:creationId xmlns:a16="http://schemas.microsoft.com/office/drawing/2014/main" id="{7025B7AE-0E43-4AC4-85DB-675E3E1B15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6" name="AutoShape 3" descr="(question)">
          <a:extLst>
            <a:ext uri="{FF2B5EF4-FFF2-40B4-BE49-F238E27FC236}">
              <a16:creationId xmlns:a16="http://schemas.microsoft.com/office/drawing/2014/main" id="{058D1889-0252-455A-B91D-A8A9B7E5FE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7" name="AutoShape 3" descr="(question)">
          <a:extLst>
            <a:ext uri="{FF2B5EF4-FFF2-40B4-BE49-F238E27FC236}">
              <a16:creationId xmlns:a16="http://schemas.microsoft.com/office/drawing/2014/main" id="{AA506A45-E78F-48FB-B379-3473F5DD06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8" name="AutoShape 3" descr="(question)">
          <a:extLst>
            <a:ext uri="{FF2B5EF4-FFF2-40B4-BE49-F238E27FC236}">
              <a16:creationId xmlns:a16="http://schemas.microsoft.com/office/drawing/2014/main" id="{30FCDE34-5A24-48D9-BA02-541855C369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19" name="AutoShape 3" descr="(question)">
          <a:extLst>
            <a:ext uri="{FF2B5EF4-FFF2-40B4-BE49-F238E27FC236}">
              <a16:creationId xmlns:a16="http://schemas.microsoft.com/office/drawing/2014/main" id="{81220825-CB39-4806-B74D-88AC173FFE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0" name="AutoShape 3" descr="(question)">
          <a:extLst>
            <a:ext uri="{FF2B5EF4-FFF2-40B4-BE49-F238E27FC236}">
              <a16:creationId xmlns:a16="http://schemas.microsoft.com/office/drawing/2014/main" id="{347CB593-46A9-485E-842E-A63B2A6757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1" name="AutoShape 3" descr="(question)">
          <a:extLst>
            <a:ext uri="{FF2B5EF4-FFF2-40B4-BE49-F238E27FC236}">
              <a16:creationId xmlns:a16="http://schemas.microsoft.com/office/drawing/2014/main" id="{1DDFDB4F-B93C-4198-88CE-A8047BAB35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2" name="AutoShape 3" descr="(question)">
          <a:extLst>
            <a:ext uri="{FF2B5EF4-FFF2-40B4-BE49-F238E27FC236}">
              <a16:creationId xmlns:a16="http://schemas.microsoft.com/office/drawing/2014/main" id="{1CF38CE0-00AE-4E9B-8FE2-89C405BA52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3" name="AutoShape 3" descr="(question)">
          <a:extLst>
            <a:ext uri="{FF2B5EF4-FFF2-40B4-BE49-F238E27FC236}">
              <a16:creationId xmlns:a16="http://schemas.microsoft.com/office/drawing/2014/main" id="{C118F535-9FBB-4559-9374-49B54D7D53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4" name="AutoShape 3" descr="(question)">
          <a:extLst>
            <a:ext uri="{FF2B5EF4-FFF2-40B4-BE49-F238E27FC236}">
              <a16:creationId xmlns:a16="http://schemas.microsoft.com/office/drawing/2014/main" id="{EC118FFD-6FCA-4BE5-98C1-1732644E00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5" name="AutoShape 3" descr="(question)">
          <a:extLst>
            <a:ext uri="{FF2B5EF4-FFF2-40B4-BE49-F238E27FC236}">
              <a16:creationId xmlns:a16="http://schemas.microsoft.com/office/drawing/2014/main" id="{44C7F6E9-7D75-4EDE-8174-ADB3B15B5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6" name="AutoShape 3" descr="(question)">
          <a:extLst>
            <a:ext uri="{FF2B5EF4-FFF2-40B4-BE49-F238E27FC236}">
              <a16:creationId xmlns:a16="http://schemas.microsoft.com/office/drawing/2014/main" id="{C101FA9F-E8EA-4515-99F2-5340D776BB5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7" name="AutoShape 3" descr="(question)">
          <a:extLst>
            <a:ext uri="{FF2B5EF4-FFF2-40B4-BE49-F238E27FC236}">
              <a16:creationId xmlns:a16="http://schemas.microsoft.com/office/drawing/2014/main" id="{32C7A48F-A5E7-4DFF-B78A-8490798F88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8" name="AutoShape 3" descr="(question)">
          <a:extLst>
            <a:ext uri="{FF2B5EF4-FFF2-40B4-BE49-F238E27FC236}">
              <a16:creationId xmlns:a16="http://schemas.microsoft.com/office/drawing/2014/main" id="{DB06EAF1-B05B-4E58-A71D-CB83F6CE0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29" name="AutoShape 3" descr="(question)">
          <a:extLst>
            <a:ext uri="{FF2B5EF4-FFF2-40B4-BE49-F238E27FC236}">
              <a16:creationId xmlns:a16="http://schemas.microsoft.com/office/drawing/2014/main" id="{3002CD20-5F3C-4A66-80D7-27FC65F856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0" name="AutoShape 3" descr="(question)">
          <a:extLst>
            <a:ext uri="{FF2B5EF4-FFF2-40B4-BE49-F238E27FC236}">
              <a16:creationId xmlns:a16="http://schemas.microsoft.com/office/drawing/2014/main" id="{1FA8BF26-6D0D-4772-9EAC-49836F7097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1" name="AutoShape 3" descr="(question)">
          <a:extLst>
            <a:ext uri="{FF2B5EF4-FFF2-40B4-BE49-F238E27FC236}">
              <a16:creationId xmlns:a16="http://schemas.microsoft.com/office/drawing/2014/main" id="{2CD88CC8-5122-483C-8CD2-74AFEB5028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2" name="AutoShape 3" descr="(question)">
          <a:extLst>
            <a:ext uri="{FF2B5EF4-FFF2-40B4-BE49-F238E27FC236}">
              <a16:creationId xmlns:a16="http://schemas.microsoft.com/office/drawing/2014/main" id="{D12D0FAD-D8F5-4A9C-8695-AE3256277B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3" name="AutoShape 3" descr="(question)">
          <a:extLst>
            <a:ext uri="{FF2B5EF4-FFF2-40B4-BE49-F238E27FC236}">
              <a16:creationId xmlns:a16="http://schemas.microsoft.com/office/drawing/2014/main" id="{6FD7DECE-F551-41FF-96F6-6B9AE90CA7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4" name="AutoShape 3" descr="(question)">
          <a:extLst>
            <a:ext uri="{FF2B5EF4-FFF2-40B4-BE49-F238E27FC236}">
              <a16:creationId xmlns:a16="http://schemas.microsoft.com/office/drawing/2014/main" id="{783BB476-6D8E-448F-AFF6-E36DC3C6C6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5" name="AutoShape 3" descr="(question)">
          <a:extLst>
            <a:ext uri="{FF2B5EF4-FFF2-40B4-BE49-F238E27FC236}">
              <a16:creationId xmlns:a16="http://schemas.microsoft.com/office/drawing/2014/main" id="{3B53CAAB-DAA8-4E3A-A6E5-11148804CA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6" name="AutoShape 3" descr="(question)">
          <a:extLst>
            <a:ext uri="{FF2B5EF4-FFF2-40B4-BE49-F238E27FC236}">
              <a16:creationId xmlns:a16="http://schemas.microsoft.com/office/drawing/2014/main" id="{C9578F2F-8178-4F18-A1A8-1461CD2127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7" name="AutoShape 3" descr="(question)">
          <a:extLst>
            <a:ext uri="{FF2B5EF4-FFF2-40B4-BE49-F238E27FC236}">
              <a16:creationId xmlns:a16="http://schemas.microsoft.com/office/drawing/2014/main" id="{ACFA113A-9369-458B-AB01-CA0687B52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8" name="AutoShape 3" descr="(question)">
          <a:extLst>
            <a:ext uri="{FF2B5EF4-FFF2-40B4-BE49-F238E27FC236}">
              <a16:creationId xmlns:a16="http://schemas.microsoft.com/office/drawing/2014/main" id="{6BE80B98-F1CC-4C49-B58C-F9A6CC3B67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39" name="AutoShape 3" descr="(question)">
          <a:extLst>
            <a:ext uri="{FF2B5EF4-FFF2-40B4-BE49-F238E27FC236}">
              <a16:creationId xmlns:a16="http://schemas.microsoft.com/office/drawing/2014/main" id="{634F8467-A8C2-4E73-BF1B-2EEE6E55D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0" name="AutoShape 3" descr="(question)">
          <a:extLst>
            <a:ext uri="{FF2B5EF4-FFF2-40B4-BE49-F238E27FC236}">
              <a16:creationId xmlns:a16="http://schemas.microsoft.com/office/drawing/2014/main" id="{335AC757-40E8-42C1-9643-F7AB255630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1" name="AutoShape 3" descr="(question)">
          <a:extLst>
            <a:ext uri="{FF2B5EF4-FFF2-40B4-BE49-F238E27FC236}">
              <a16:creationId xmlns:a16="http://schemas.microsoft.com/office/drawing/2014/main" id="{94FBE916-B66F-40F8-833D-C3F8EA4F34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2" name="AutoShape 3" descr="(question)">
          <a:extLst>
            <a:ext uri="{FF2B5EF4-FFF2-40B4-BE49-F238E27FC236}">
              <a16:creationId xmlns:a16="http://schemas.microsoft.com/office/drawing/2014/main" id="{5D88ADD5-DE13-43F4-AEA5-203F2EFB4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3" name="AutoShape 3" descr="(question)">
          <a:extLst>
            <a:ext uri="{FF2B5EF4-FFF2-40B4-BE49-F238E27FC236}">
              <a16:creationId xmlns:a16="http://schemas.microsoft.com/office/drawing/2014/main" id="{8585200D-DB8D-4C1D-92E9-5528DA7B8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4" name="AutoShape 3" descr="(question)">
          <a:extLst>
            <a:ext uri="{FF2B5EF4-FFF2-40B4-BE49-F238E27FC236}">
              <a16:creationId xmlns:a16="http://schemas.microsoft.com/office/drawing/2014/main" id="{B2191FB4-75C1-42A4-9AA0-A923DECE53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5" name="AutoShape 3" descr="(question)">
          <a:extLst>
            <a:ext uri="{FF2B5EF4-FFF2-40B4-BE49-F238E27FC236}">
              <a16:creationId xmlns:a16="http://schemas.microsoft.com/office/drawing/2014/main" id="{CDBAC2D8-5078-4A7D-8501-8756653534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6" name="AutoShape 3" descr="(question)">
          <a:extLst>
            <a:ext uri="{FF2B5EF4-FFF2-40B4-BE49-F238E27FC236}">
              <a16:creationId xmlns:a16="http://schemas.microsoft.com/office/drawing/2014/main" id="{297CDBA5-83F8-4D53-81A3-E0F3E2E3DF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7" name="AutoShape 3" descr="(question)">
          <a:extLst>
            <a:ext uri="{FF2B5EF4-FFF2-40B4-BE49-F238E27FC236}">
              <a16:creationId xmlns:a16="http://schemas.microsoft.com/office/drawing/2014/main" id="{451D3320-440C-4EBC-80DA-BE198B6280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8" name="AutoShape 3" descr="(question)">
          <a:extLst>
            <a:ext uri="{FF2B5EF4-FFF2-40B4-BE49-F238E27FC236}">
              <a16:creationId xmlns:a16="http://schemas.microsoft.com/office/drawing/2014/main" id="{F57CA9D2-EB74-40FF-9B10-FFB5C95893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1949" name="AutoShape 3" descr="(question)">
          <a:extLst>
            <a:ext uri="{FF2B5EF4-FFF2-40B4-BE49-F238E27FC236}">
              <a16:creationId xmlns:a16="http://schemas.microsoft.com/office/drawing/2014/main" id="{9D44F852-8E62-48F3-B018-2E77744BF0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0" name="AutoShape 3" descr="(question)">
          <a:extLst>
            <a:ext uri="{FF2B5EF4-FFF2-40B4-BE49-F238E27FC236}">
              <a16:creationId xmlns:a16="http://schemas.microsoft.com/office/drawing/2014/main" id="{BF0131D8-62A7-43A2-91FD-4AA406DE13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1" name="AutoShape 3" descr="(question)">
          <a:extLst>
            <a:ext uri="{FF2B5EF4-FFF2-40B4-BE49-F238E27FC236}">
              <a16:creationId xmlns:a16="http://schemas.microsoft.com/office/drawing/2014/main" id="{647E2FDC-A484-4E64-A5A6-9B9C7842E6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2" name="AutoShape 3" descr="(question)">
          <a:extLst>
            <a:ext uri="{FF2B5EF4-FFF2-40B4-BE49-F238E27FC236}">
              <a16:creationId xmlns:a16="http://schemas.microsoft.com/office/drawing/2014/main" id="{309CF582-E8AD-4FB1-95CA-09741E0C5A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3" name="AutoShape 3" descr="(question)">
          <a:extLst>
            <a:ext uri="{FF2B5EF4-FFF2-40B4-BE49-F238E27FC236}">
              <a16:creationId xmlns:a16="http://schemas.microsoft.com/office/drawing/2014/main" id="{9FA58E60-22A7-48BD-BD6B-4E82AE6645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4" name="AutoShape 3" descr="(question)">
          <a:extLst>
            <a:ext uri="{FF2B5EF4-FFF2-40B4-BE49-F238E27FC236}">
              <a16:creationId xmlns:a16="http://schemas.microsoft.com/office/drawing/2014/main" id="{42D96856-AE35-4131-8F92-93D847BD4B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5" name="AutoShape 3" descr="(question)">
          <a:extLst>
            <a:ext uri="{FF2B5EF4-FFF2-40B4-BE49-F238E27FC236}">
              <a16:creationId xmlns:a16="http://schemas.microsoft.com/office/drawing/2014/main" id="{9810F694-58A7-4213-ADFF-273EF1AB9E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6" name="AutoShape 3" descr="(question)">
          <a:extLst>
            <a:ext uri="{FF2B5EF4-FFF2-40B4-BE49-F238E27FC236}">
              <a16:creationId xmlns:a16="http://schemas.microsoft.com/office/drawing/2014/main" id="{110FCCB7-84B9-4770-BD74-352C0079AB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7" name="AutoShape 3" descr="(question)">
          <a:extLst>
            <a:ext uri="{FF2B5EF4-FFF2-40B4-BE49-F238E27FC236}">
              <a16:creationId xmlns:a16="http://schemas.microsoft.com/office/drawing/2014/main" id="{CF0759C6-7934-4ECA-87B9-4FDEAD2B88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8" name="AutoShape 3" descr="(question)">
          <a:extLst>
            <a:ext uri="{FF2B5EF4-FFF2-40B4-BE49-F238E27FC236}">
              <a16:creationId xmlns:a16="http://schemas.microsoft.com/office/drawing/2014/main" id="{2881361B-ACF5-4DBC-B92E-5B5497F39D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59" name="AutoShape 3" descr="(question)">
          <a:extLst>
            <a:ext uri="{FF2B5EF4-FFF2-40B4-BE49-F238E27FC236}">
              <a16:creationId xmlns:a16="http://schemas.microsoft.com/office/drawing/2014/main" id="{B5088B14-4C03-4A09-8337-7C7C41A0AF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0" name="AutoShape 3" descr="(question)">
          <a:extLst>
            <a:ext uri="{FF2B5EF4-FFF2-40B4-BE49-F238E27FC236}">
              <a16:creationId xmlns:a16="http://schemas.microsoft.com/office/drawing/2014/main" id="{48EA8246-20E8-4184-8EB8-08C1555FF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1" name="AutoShape 3" descr="(question)">
          <a:extLst>
            <a:ext uri="{FF2B5EF4-FFF2-40B4-BE49-F238E27FC236}">
              <a16:creationId xmlns:a16="http://schemas.microsoft.com/office/drawing/2014/main" id="{9CDDAABD-9102-4292-89D3-135D2272ED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2" name="AutoShape 3" descr="(question)">
          <a:extLst>
            <a:ext uri="{FF2B5EF4-FFF2-40B4-BE49-F238E27FC236}">
              <a16:creationId xmlns:a16="http://schemas.microsoft.com/office/drawing/2014/main" id="{294A4D06-CEFB-4C1B-BAB8-9BB7CD14ABC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3" name="AutoShape 3" descr="(question)">
          <a:extLst>
            <a:ext uri="{FF2B5EF4-FFF2-40B4-BE49-F238E27FC236}">
              <a16:creationId xmlns:a16="http://schemas.microsoft.com/office/drawing/2014/main" id="{3C966185-4CED-4A35-9214-B859E124CF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4" name="AutoShape 3" descr="(question)">
          <a:extLst>
            <a:ext uri="{FF2B5EF4-FFF2-40B4-BE49-F238E27FC236}">
              <a16:creationId xmlns:a16="http://schemas.microsoft.com/office/drawing/2014/main" id="{9E5E6C33-CE22-47AB-AA17-0E75C23E5C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5" name="AutoShape 3" descr="(question)">
          <a:extLst>
            <a:ext uri="{FF2B5EF4-FFF2-40B4-BE49-F238E27FC236}">
              <a16:creationId xmlns:a16="http://schemas.microsoft.com/office/drawing/2014/main" id="{E50D4056-05A0-4880-9082-B5CAA03182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6" name="AutoShape 3" descr="(question)">
          <a:extLst>
            <a:ext uri="{FF2B5EF4-FFF2-40B4-BE49-F238E27FC236}">
              <a16:creationId xmlns:a16="http://schemas.microsoft.com/office/drawing/2014/main" id="{358C31F8-AF06-482B-A7E5-ABEE67A3AF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7" name="AutoShape 3" descr="(question)">
          <a:extLst>
            <a:ext uri="{FF2B5EF4-FFF2-40B4-BE49-F238E27FC236}">
              <a16:creationId xmlns:a16="http://schemas.microsoft.com/office/drawing/2014/main" id="{DAF3992E-897D-45E2-A5D2-4E3AA44D9F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8" name="AutoShape 3" descr="(question)">
          <a:extLst>
            <a:ext uri="{FF2B5EF4-FFF2-40B4-BE49-F238E27FC236}">
              <a16:creationId xmlns:a16="http://schemas.microsoft.com/office/drawing/2014/main" id="{9F227BB5-73F6-4618-8091-E4334052D4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69" name="AutoShape 3" descr="(question)">
          <a:extLst>
            <a:ext uri="{FF2B5EF4-FFF2-40B4-BE49-F238E27FC236}">
              <a16:creationId xmlns:a16="http://schemas.microsoft.com/office/drawing/2014/main" id="{F62D6ECF-694C-4809-AB59-A0FD8AE915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0" name="AutoShape 3" descr="(question)">
          <a:extLst>
            <a:ext uri="{FF2B5EF4-FFF2-40B4-BE49-F238E27FC236}">
              <a16:creationId xmlns:a16="http://schemas.microsoft.com/office/drawing/2014/main" id="{F3DE8CE4-EE2A-4E74-BE2B-00360A6479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1" name="AutoShape 3" descr="(question)">
          <a:extLst>
            <a:ext uri="{FF2B5EF4-FFF2-40B4-BE49-F238E27FC236}">
              <a16:creationId xmlns:a16="http://schemas.microsoft.com/office/drawing/2014/main" id="{0B651BED-AB08-4007-894C-19CD2578532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2" name="AutoShape 3" descr="(question)">
          <a:extLst>
            <a:ext uri="{FF2B5EF4-FFF2-40B4-BE49-F238E27FC236}">
              <a16:creationId xmlns:a16="http://schemas.microsoft.com/office/drawing/2014/main" id="{5B46E193-5FE1-4113-AFFD-503A528012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3" name="AutoShape 3" descr="(question)">
          <a:extLst>
            <a:ext uri="{FF2B5EF4-FFF2-40B4-BE49-F238E27FC236}">
              <a16:creationId xmlns:a16="http://schemas.microsoft.com/office/drawing/2014/main" id="{6FDE7602-7973-409C-A236-AFCC526945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4" name="AutoShape 3" descr="(question)">
          <a:extLst>
            <a:ext uri="{FF2B5EF4-FFF2-40B4-BE49-F238E27FC236}">
              <a16:creationId xmlns:a16="http://schemas.microsoft.com/office/drawing/2014/main" id="{D84C7EBD-A091-4238-877A-A5C4369F1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5" name="AutoShape 3" descr="(question)">
          <a:extLst>
            <a:ext uri="{FF2B5EF4-FFF2-40B4-BE49-F238E27FC236}">
              <a16:creationId xmlns:a16="http://schemas.microsoft.com/office/drawing/2014/main" id="{76738B29-4277-4F94-95A0-2A066297437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6" name="AutoShape 3" descr="(question)">
          <a:extLst>
            <a:ext uri="{FF2B5EF4-FFF2-40B4-BE49-F238E27FC236}">
              <a16:creationId xmlns:a16="http://schemas.microsoft.com/office/drawing/2014/main" id="{F31914E3-B73E-4CBD-A12D-65D4307B6EA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7" name="AutoShape 3" descr="(question)">
          <a:extLst>
            <a:ext uri="{FF2B5EF4-FFF2-40B4-BE49-F238E27FC236}">
              <a16:creationId xmlns:a16="http://schemas.microsoft.com/office/drawing/2014/main" id="{A41F6FBB-7714-4D16-B79A-9123D049905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8" name="AutoShape 3" descr="(question)">
          <a:extLst>
            <a:ext uri="{FF2B5EF4-FFF2-40B4-BE49-F238E27FC236}">
              <a16:creationId xmlns:a16="http://schemas.microsoft.com/office/drawing/2014/main" id="{72EF63F7-E8FF-454B-9FCE-DA52FA7BC4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79" name="AutoShape 3" descr="(question)">
          <a:extLst>
            <a:ext uri="{FF2B5EF4-FFF2-40B4-BE49-F238E27FC236}">
              <a16:creationId xmlns:a16="http://schemas.microsoft.com/office/drawing/2014/main" id="{F876C42B-58BA-4821-9319-91B3F44B34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0" name="AutoShape 3" descr="(question)">
          <a:extLst>
            <a:ext uri="{FF2B5EF4-FFF2-40B4-BE49-F238E27FC236}">
              <a16:creationId xmlns:a16="http://schemas.microsoft.com/office/drawing/2014/main" id="{711BC85D-1FAA-477A-9864-218139880C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1" name="AutoShape 3" descr="(question)">
          <a:extLst>
            <a:ext uri="{FF2B5EF4-FFF2-40B4-BE49-F238E27FC236}">
              <a16:creationId xmlns:a16="http://schemas.microsoft.com/office/drawing/2014/main" id="{53263D0E-2CBC-4908-84FC-F4EE6DB02E5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2" name="AutoShape 3" descr="(question)">
          <a:extLst>
            <a:ext uri="{FF2B5EF4-FFF2-40B4-BE49-F238E27FC236}">
              <a16:creationId xmlns:a16="http://schemas.microsoft.com/office/drawing/2014/main" id="{404CC8CB-168C-4408-B1FD-69D288FA7E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3" name="AutoShape 3" descr="(question)">
          <a:extLst>
            <a:ext uri="{FF2B5EF4-FFF2-40B4-BE49-F238E27FC236}">
              <a16:creationId xmlns:a16="http://schemas.microsoft.com/office/drawing/2014/main" id="{5B6B34BC-0F7A-43A3-B395-D0D776EB0C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4" name="AutoShape 3" descr="(question)">
          <a:extLst>
            <a:ext uri="{FF2B5EF4-FFF2-40B4-BE49-F238E27FC236}">
              <a16:creationId xmlns:a16="http://schemas.microsoft.com/office/drawing/2014/main" id="{67796E9A-77B7-42F4-A013-9CC790074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5" name="AutoShape 3" descr="(question)">
          <a:extLst>
            <a:ext uri="{FF2B5EF4-FFF2-40B4-BE49-F238E27FC236}">
              <a16:creationId xmlns:a16="http://schemas.microsoft.com/office/drawing/2014/main" id="{D92799DF-682D-494E-BE82-50947613E5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6" name="AutoShape 3" descr="(question)">
          <a:extLst>
            <a:ext uri="{FF2B5EF4-FFF2-40B4-BE49-F238E27FC236}">
              <a16:creationId xmlns:a16="http://schemas.microsoft.com/office/drawing/2014/main" id="{E6EB0613-4440-493A-8A51-F8DEDBAD8E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7" name="AutoShape 3" descr="(question)">
          <a:extLst>
            <a:ext uri="{FF2B5EF4-FFF2-40B4-BE49-F238E27FC236}">
              <a16:creationId xmlns:a16="http://schemas.microsoft.com/office/drawing/2014/main" id="{37497B3E-FC46-48A2-95EE-9C7A7ADC8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8" name="AutoShape 3" descr="(question)">
          <a:extLst>
            <a:ext uri="{FF2B5EF4-FFF2-40B4-BE49-F238E27FC236}">
              <a16:creationId xmlns:a16="http://schemas.microsoft.com/office/drawing/2014/main" id="{392D7456-E7E3-4C2A-85B0-57D3F7A734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89" name="AutoShape 3" descr="(question)">
          <a:extLst>
            <a:ext uri="{FF2B5EF4-FFF2-40B4-BE49-F238E27FC236}">
              <a16:creationId xmlns:a16="http://schemas.microsoft.com/office/drawing/2014/main" id="{83525FED-B730-4F08-BF28-68DFE253C2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0" name="AutoShape 3" descr="(question)">
          <a:extLst>
            <a:ext uri="{FF2B5EF4-FFF2-40B4-BE49-F238E27FC236}">
              <a16:creationId xmlns:a16="http://schemas.microsoft.com/office/drawing/2014/main" id="{9F5F3FBE-4AE1-45F2-970E-2CDB9C474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1" name="AutoShape 3" descr="(question)">
          <a:extLst>
            <a:ext uri="{FF2B5EF4-FFF2-40B4-BE49-F238E27FC236}">
              <a16:creationId xmlns:a16="http://schemas.microsoft.com/office/drawing/2014/main" id="{38E6958F-47F6-4908-AF8E-89A7E8C741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2" name="AutoShape 3" descr="(question)">
          <a:extLst>
            <a:ext uri="{FF2B5EF4-FFF2-40B4-BE49-F238E27FC236}">
              <a16:creationId xmlns:a16="http://schemas.microsoft.com/office/drawing/2014/main" id="{78A5D2F2-00FF-4FC7-986D-34A567F8E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3" name="AutoShape 3" descr="(question)">
          <a:extLst>
            <a:ext uri="{FF2B5EF4-FFF2-40B4-BE49-F238E27FC236}">
              <a16:creationId xmlns:a16="http://schemas.microsoft.com/office/drawing/2014/main" id="{AA2D1063-012E-48A1-A584-BD0A6676A1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1994" name="AutoShape 3" descr="(question)">
          <a:extLst>
            <a:ext uri="{FF2B5EF4-FFF2-40B4-BE49-F238E27FC236}">
              <a16:creationId xmlns:a16="http://schemas.microsoft.com/office/drawing/2014/main" id="{CBFB20C6-0279-46C8-8F10-1FD63985EC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5" name="AutoShape 3" descr="(question)">
          <a:extLst>
            <a:ext uri="{FF2B5EF4-FFF2-40B4-BE49-F238E27FC236}">
              <a16:creationId xmlns:a16="http://schemas.microsoft.com/office/drawing/2014/main" id="{40E2A38B-40F5-45FF-AC0D-7AF36F5C9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6" name="AutoShape 3" descr="(question)">
          <a:extLst>
            <a:ext uri="{FF2B5EF4-FFF2-40B4-BE49-F238E27FC236}">
              <a16:creationId xmlns:a16="http://schemas.microsoft.com/office/drawing/2014/main" id="{FF283FD0-E356-4EDD-923D-F3AC7FB046E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7" name="AutoShape 3" descr="(question)">
          <a:extLst>
            <a:ext uri="{FF2B5EF4-FFF2-40B4-BE49-F238E27FC236}">
              <a16:creationId xmlns:a16="http://schemas.microsoft.com/office/drawing/2014/main" id="{7F09FB9E-277A-4810-8843-D6A8F803C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8" name="AutoShape 3" descr="(question)">
          <a:extLst>
            <a:ext uri="{FF2B5EF4-FFF2-40B4-BE49-F238E27FC236}">
              <a16:creationId xmlns:a16="http://schemas.microsoft.com/office/drawing/2014/main" id="{E82027C0-FA95-4DEC-A259-7820B8A2E4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1999" name="AutoShape 3" descr="(question)">
          <a:extLst>
            <a:ext uri="{FF2B5EF4-FFF2-40B4-BE49-F238E27FC236}">
              <a16:creationId xmlns:a16="http://schemas.microsoft.com/office/drawing/2014/main" id="{3D3E7648-5F2E-4282-B0E6-53414B7405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0" name="AutoShape 3" descr="(question)">
          <a:extLst>
            <a:ext uri="{FF2B5EF4-FFF2-40B4-BE49-F238E27FC236}">
              <a16:creationId xmlns:a16="http://schemas.microsoft.com/office/drawing/2014/main" id="{0A15FED8-00BE-4778-817B-386C5C4EE6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1" name="AutoShape 3" descr="(question)">
          <a:extLst>
            <a:ext uri="{FF2B5EF4-FFF2-40B4-BE49-F238E27FC236}">
              <a16:creationId xmlns:a16="http://schemas.microsoft.com/office/drawing/2014/main" id="{797F1EA5-6434-4344-A261-3CF0E46FD30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2" name="AutoShape 3" descr="(question)">
          <a:extLst>
            <a:ext uri="{FF2B5EF4-FFF2-40B4-BE49-F238E27FC236}">
              <a16:creationId xmlns:a16="http://schemas.microsoft.com/office/drawing/2014/main" id="{6E9B3218-C6F5-4926-B272-850EFDD46A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3" name="AutoShape 3" descr="(question)">
          <a:extLst>
            <a:ext uri="{FF2B5EF4-FFF2-40B4-BE49-F238E27FC236}">
              <a16:creationId xmlns:a16="http://schemas.microsoft.com/office/drawing/2014/main" id="{E7C9AC33-5E39-4E08-83D3-2BD89EA0CC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4" name="AutoShape 3" descr="(question)">
          <a:extLst>
            <a:ext uri="{FF2B5EF4-FFF2-40B4-BE49-F238E27FC236}">
              <a16:creationId xmlns:a16="http://schemas.microsoft.com/office/drawing/2014/main" id="{2B3E72D1-BC7A-4B6B-BE66-122AE5DC14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5" name="AutoShape 3" descr="(question)">
          <a:extLst>
            <a:ext uri="{FF2B5EF4-FFF2-40B4-BE49-F238E27FC236}">
              <a16:creationId xmlns:a16="http://schemas.microsoft.com/office/drawing/2014/main" id="{EB2AF4C3-F44F-4C0B-9B5B-BE027B348C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6" name="AutoShape 3" descr="(question)">
          <a:extLst>
            <a:ext uri="{FF2B5EF4-FFF2-40B4-BE49-F238E27FC236}">
              <a16:creationId xmlns:a16="http://schemas.microsoft.com/office/drawing/2014/main" id="{E827AB0E-1C8A-4FF0-867B-FBB93340E5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7" name="AutoShape 3" descr="(question)">
          <a:extLst>
            <a:ext uri="{FF2B5EF4-FFF2-40B4-BE49-F238E27FC236}">
              <a16:creationId xmlns:a16="http://schemas.microsoft.com/office/drawing/2014/main" id="{15F2169A-B4CD-4A58-9DCC-00F336A084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8" name="AutoShape 3" descr="(question)">
          <a:extLst>
            <a:ext uri="{FF2B5EF4-FFF2-40B4-BE49-F238E27FC236}">
              <a16:creationId xmlns:a16="http://schemas.microsoft.com/office/drawing/2014/main" id="{139C1656-EDF1-484E-BA7B-C70AAF950E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09" name="AutoShape 3" descr="(question)">
          <a:extLst>
            <a:ext uri="{FF2B5EF4-FFF2-40B4-BE49-F238E27FC236}">
              <a16:creationId xmlns:a16="http://schemas.microsoft.com/office/drawing/2014/main" id="{3D7E4560-2DEE-4A43-B393-F72D4D725C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0" name="AutoShape 3" descr="(question)">
          <a:extLst>
            <a:ext uri="{FF2B5EF4-FFF2-40B4-BE49-F238E27FC236}">
              <a16:creationId xmlns:a16="http://schemas.microsoft.com/office/drawing/2014/main" id="{EC894458-5E5D-469B-85E1-49B50049D8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1" name="AutoShape 3" descr="(question)">
          <a:extLst>
            <a:ext uri="{FF2B5EF4-FFF2-40B4-BE49-F238E27FC236}">
              <a16:creationId xmlns:a16="http://schemas.microsoft.com/office/drawing/2014/main" id="{C762EFB0-BA2F-44B3-87BF-DEAFE91381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2" name="AutoShape 3" descr="(question)">
          <a:extLst>
            <a:ext uri="{FF2B5EF4-FFF2-40B4-BE49-F238E27FC236}">
              <a16:creationId xmlns:a16="http://schemas.microsoft.com/office/drawing/2014/main" id="{4DEB6BB2-1584-45B4-92AF-A46EE49E5A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3" name="AutoShape 3" descr="(question)">
          <a:extLst>
            <a:ext uri="{FF2B5EF4-FFF2-40B4-BE49-F238E27FC236}">
              <a16:creationId xmlns:a16="http://schemas.microsoft.com/office/drawing/2014/main" id="{065D3438-2CBA-4F71-A358-238486F6F8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4" name="AutoShape 3" descr="(question)">
          <a:extLst>
            <a:ext uri="{FF2B5EF4-FFF2-40B4-BE49-F238E27FC236}">
              <a16:creationId xmlns:a16="http://schemas.microsoft.com/office/drawing/2014/main" id="{63DA779B-D2FA-4B02-82DE-516A50FADE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5" name="AutoShape 3" descr="(question)">
          <a:extLst>
            <a:ext uri="{FF2B5EF4-FFF2-40B4-BE49-F238E27FC236}">
              <a16:creationId xmlns:a16="http://schemas.microsoft.com/office/drawing/2014/main" id="{C50ED6B7-D377-41A4-8F63-5E6B6CAD9E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6" name="AutoShape 3" descr="(question)">
          <a:extLst>
            <a:ext uri="{FF2B5EF4-FFF2-40B4-BE49-F238E27FC236}">
              <a16:creationId xmlns:a16="http://schemas.microsoft.com/office/drawing/2014/main" id="{EF63D2E6-0F23-43DD-8AE8-9F7A4FE19F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7" name="AutoShape 3" descr="(question)">
          <a:extLst>
            <a:ext uri="{FF2B5EF4-FFF2-40B4-BE49-F238E27FC236}">
              <a16:creationId xmlns:a16="http://schemas.microsoft.com/office/drawing/2014/main" id="{6426D23D-F95E-48AB-8C09-6C0998B210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8" name="AutoShape 3" descr="(question)">
          <a:extLst>
            <a:ext uri="{FF2B5EF4-FFF2-40B4-BE49-F238E27FC236}">
              <a16:creationId xmlns:a16="http://schemas.microsoft.com/office/drawing/2014/main" id="{DB51D8A9-8827-4233-8959-BEC60DC393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19" name="AutoShape 3" descr="(question)">
          <a:extLst>
            <a:ext uri="{FF2B5EF4-FFF2-40B4-BE49-F238E27FC236}">
              <a16:creationId xmlns:a16="http://schemas.microsoft.com/office/drawing/2014/main" id="{E72E4239-3892-4B39-BF40-32412B6659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0" name="AutoShape 3" descr="(question)">
          <a:extLst>
            <a:ext uri="{FF2B5EF4-FFF2-40B4-BE49-F238E27FC236}">
              <a16:creationId xmlns:a16="http://schemas.microsoft.com/office/drawing/2014/main" id="{F61ECB7B-A996-4D59-8D98-FB176CFA2A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1" name="AutoShape 3" descr="(question)">
          <a:extLst>
            <a:ext uri="{FF2B5EF4-FFF2-40B4-BE49-F238E27FC236}">
              <a16:creationId xmlns:a16="http://schemas.microsoft.com/office/drawing/2014/main" id="{C8E3DAE9-4729-4BE8-9F82-9C433B2DF92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2" name="AutoShape 3" descr="(question)">
          <a:extLst>
            <a:ext uri="{FF2B5EF4-FFF2-40B4-BE49-F238E27FC236}">
              <a16:creationId xmlns:a16="http://schemas.microsoft.com/office/drawing/2014/main" id="{E0B0D6EF-58F9-4FA6-83AE-526BA1855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3" name="AutoShape 3" descr="(question)">
          <a:extLst>
            <a:ext uri="{FF2B5EF4-FFF2-40B4-BE49-F238E27FC236}">
              <a16:creationId xmlns:a16="http://schemas.microsoft.com/office/drawing/2014/main" id="{60C03585-C2FC-4AE2-90FE-02AA63ACF2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4" name="AutoShape 3" descr="(question)">
          <a:extLst>
            <a:ext uri="{FF2B5EF4-FFF2-40B4-BE49-F238E27FC236}">
              <a16:creationId xmlns:a16="http://schemas.microsoft.com/office/drawing/2014/main" id="{4D9C8BFE-10BB-4906-8C61-8F3525F979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5" name="AutoShape 3" descr="(question)">
          <a:extLst>
            <a:ext uri="{FF2B5EF4-FFF2-40B4-BE49-F238E27FC236}">
              <a16:creationId xmlns:a16="http://schemas.microsoft.com/office/drawing/2014/main" id="{FE73B45D-6C51-43A6-863E-F6BDFF8CBB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6" name="AutoShape 3" descr="(question)">
          <a:extLst>
            <a:ext uri="{FF2B5EF4-FFF2-40B4-BE49-F238E27FC236}">
              <a16:creationId xmlns:a16="http://schemas.microsoft.com/office/drawing/2014/main" id="{02CC6D2A-0601-4816-8997-891D5C3F8D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7" name="AutoShape 3" descr="(question)">
          <a:extLst>
            <a:ext uri="{FF2B5EF4-FFF2-40B4-BE49-F238E27FC236}">
              <a16:creationId xmlns:a16="http://schemas.microsoft.com/office/drawing/2014/main" id="{9C23DC6F-5552-42C7-9B56-DEE8E7F11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8" name="AutoShape 3" descr="(question)">
          <a:extLst>
            <a:ext uri="{FF2B5EF4-FFF2-40B4-BE49-F238E27FC236}">
              <a16:creationId xmlns:a16="http://schemas.microsoft.com/office/drawing/2014/main" id="{718D4A94-2E0E-42FC-A5BD-E402881139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29" name="AutoShape 3" descr="(question)">
          <a:extLst>
            <a:ext uri="{FF2B5EF4-FFF2-40B4-BE49-F238E27FC236}">
              <a16:creationId xmlns:a16="http://schemas.microsoft.com/office/drawing/2014/main" id="{C41CCC98-2A19-428F-B867-F38F2C68F6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0" name="AutoShape 3" descr="(question)">
          <a:extLst>
            <a:ext uri="{FF2B5EF4-FFF2-40B4-BE49-F238E27FC236}">
              <a16:creationId xmlns:a16="http://schemas.microsoft.com/office/drawing/2014/main" id="{3760358D-C7D8-436D-93EE-661EF8B1C4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1" name="AutoShape 3" descr="(question)">
          <a:extLst>
            <a:ext uri="{FF2B5EF4-FFF2-40B4-BE49-F238E27FC236}">
              <a16:creationId xmlns:a16="http://schemas.microsoft.com/office/drawing/2014/main" id="{7B0E8C4E-1BCD-4FDC-9B2D-911368F18BB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2" name="AutoShape 3" descr="(question)">
          <a:extLst>
            <a:ext uri="{FF2B5EF4-FFF2-40B4-BE49-F238E27FC236}">
              <a16:creationId xmlns:a16="http://schemas.microsoft.com/office/drawing/2014/main" id="{E904407B-7FFF-41AD-9A3A-80A5DCE3F6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3" name="AutoShape 3" descr="(question)">
          <a:extLst>
            <a:ext uri="{FF2B5EF4-FFF2-40B4-BE49-F238E27FC236}">
              <a16:creationId xmlns:a16="http://schemas.microsoft.com/office/drawing/2014/main" id="{0F188267-4238-4EAD-8F1B-62F1163FF6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4" name="AutoShape 3" descr="(question)">
          <a:extLst>
            <a:ext uri="{FF2B5EF4-FFF2-40B4-BE49-F238E27FC236}">
              <a16:creationId xmlns:a16="http://schemas.microsoft.com/office/drawing/2014/main" id="{C67F2A14-F272-4BCC-A9E2-FB053711F3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5" name="AutoShape 3" descr="(question)">
          <a:extLst>
            <a:ext uri="{FF2B5EF4-FFF2-40B4-BE49-F238E27FC236}">
              <a16:creationId xmlns:a16="http://schemas.microsoft.com/office/drawing/2014/main" id="{D9706C99-C289-4D69-AE8C-89C0A838F4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6" name="AutoShape 3" descr="(question)">
          <a:extLst>
            <a:ext uri="{FF2B5EF4-FFF2-40B4-BE49-F238E27FC236}">
              <a16:creationId xmlns:a16="http://schemas.microsoft.com/office/drawing/2014/main" id="{1C292B9B-4DDB-41A2-96C9-6128CDD34C7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7" name="AutoShape 3" descr="(question)">
          <a:extLst>
            <a:ext uri="{FF2B5EF4-FFF2-40B4-BE49-F238E27FC236}">
              <a16:creationId xmlns:a16="http://schemas.microsoft.com/office/drawing/2014/main" id="{553235E2-67C5-4F1E-B305-E9034A1897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8" name="AutoShape 3" descr="(question)">
          <a:extLst>
            <a:ext uri="{FF2B5EF4-FFF2-40B4-BE49-F238E27FC236}">
              <a16:creationId xmlns:a16="http://schemas.microsoft.com/office/drawing/2014/main" id="{57E051E7-D6A3-4615-B356-E7D10716DD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039" name="AutoShape 3" descr="(question)">
          <a:extLst>
            <a:ext uri="{FF2B5EF4-FFF2-40B4-BE49-F238E27FC236}">
              <a16:creationId xmlns:a16="http://schemas.microsoft.com/office/drawing/2014/main" id="{DE03FE26-C146-44F9-A916-215A054335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0" name="AutoShape 3" descr="(question)">
          <a:extLst>
            <a:ext uri="{FF2B5EF4-FFF2-40B4-BE49-F238E27FC236}">
              <a16:creationId xmlns:a16="http://schemas.microsoft.com/office/drawing/2014/main" id="{C15B17BB-62E9-4E30-A885-8971CA60B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1" name="AutoShape 3" descr="(question)">
          <a:extLst>
            <a:ext uri="{FF2B5EF4-FFF2-40B4-BE49-F238E27FC236}">
              <a16:creationId xmlns:a16="http://schemas.microsoft.com/office/drawing/2014/main" id="{E0FA2DBE-D7BC-43DF-9EC2-405FD33821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2" name="AutoShape 3" descr="(question)">
          <a:extLst>
            <a:ext uri="{FF2B5EF4-FFF2-40B4-BE49-F238E27FC236}">
              <a16:creationId xmlns:a16="http://schemas.microsoft.com/office/drawing/2014/main" id="{6E1F7AE8-A023-4C6B-A80B-8654643E50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3" name="AutoShape 3" descr="(question)">
          <a:extLst>
            <a:ext uri="{FF2B5EF4-FFF2-40B4-BE49-F238E27FC236}">
              <a16:creationId xmlns:a16="http://schemas.microsoft.com/office/drawing/2014/main" id="{AC6624DA-04DA-4FB4-BA47-B379E6A2FD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4" name="AutoShape 3" descr="(question)">
          <a:extLst>
            <a:ext uri="{FF2B5EF4-FFF2-40B4-BE49-F238E27FC236}">
              <a16:creationId xmlns:a16="http://schemas.microsoft.com/office/drawing/2014/main" id="{D7E7E1BE-EF6E-46AD-9026-54A23BA68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5" name="AutoShape 3" descr="(question)">
          <a:extLst>
            <a:ext uri="{FF2B5EF4-FFF2-40B4-BE49-F238E27FC236}">
              <a16:creationId xmlns:a16="http://schemas.microsoft.com/office/drawing/2014/main" id="{F30E533B-1F7B-45F8-AD51-251FFD854F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6" name="AutoShape 3" descr="(question)">
          <a:extLst>
            <a:ext uri="{FF2B5EF4-FFF2-40B4-BE49-F238E27FC236}">
              <a16:creationId xmlns:a16="http://schemas.microsoft.com/office/drawing/2014/main" id="{7197DFD4-6A9F-46DD-BE7A-23473C32DA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7" name="AutoShape 3" descr="(question)">
          <a:extLst>
            <a:ext uri="{FF2B5EF4-FFF2-40B4-BE49-F238E27FC236}">
              <a16:creationId xmlns:a16="http://schemas.microsoft.com/office/drawing/2014/main" id="{1E9B68A6-3495-43F0-814A-68A2E9410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8" name="AutoShape 3" descr="(question)">
          <a:extLst>
            <a:ext uri="{FF2B5EF4-FFF2-40B4-BE49-F238E27FC236}">
              <a16:creationId xmlns:a16="http://schemas.microsoft.com/office/drawing/2014/main" id="{B705E2C2-6618-43FF-8DDE-6223F1954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49" name="AutoShape 3" descr="(question)">
          <a:extLst>
            <a:ext uri="{FF2B5EF4-FFF2-40B4-BE49-F238E27FC236}">
              <a16:creationId xmlns:a16="http://schemas.microsoft.com/office/drawing/2014/main" id="{15531C97-950C-4049-9B6F-9538C69A3E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0" name="AutoShape 3" descr="(question)">
          <a:extLst>
            <a:ext uri="{FF2B5EF4-FFF2-40B4-BE49-F238E27FC236}">
              <a16:creationId xmlns:a16="http://schemas.microsoft.com/office/drawing/2014/main" id="{25921CFF-CA0E-4DD5-86C4-E496998522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1" name="AutoShape 3" descr="(question)">
          <a:extLst>
            <a:ext uri="{FF2B5EF4-FFF2-40B4-BE49-F238E27FC236}">
              <a16:creationId xmlns:a16="http://schemas.microsoft.com/office/drawing/2014/main" id="{0AF94F30-4FCE-45F4-83D2-301C739D13D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2" name="AutoShape 3" descr="(question)">
          <a:extLst>
            <a:ext uri="{FF2B5EF4-FFF2-40B4-BE49-F238E27FC236}">
              <a16:creationId xmlns:a16="http://schemas.microsoft.com/office/drawing/2014/main" id="{9C0E5BDC-479C-48BB-8A99-3C92E7CDA7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3" name="AutoShape 3" descr="(question)">
          <a:extLst>
            <a:ext uri="{FF2B5EF4-FFF2-40B4-BE49-F238E27FC236}">
              <a16:creationId xmlns:a16="http://schemas.microsoft.com/office/drawing/2014/main" id="{8C9C003A-A88C-4D1B-BDA6-66577CB856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4" name="AutoShape 3" descr="(question)">
          <a:extLst>
            <a:ext uri="{FF2B5EF4-FFF2-40B4-BE49-F238E27FC236}">
              <a16:creationId xmlns:a16="http://schemas.microsoft.com/office/drawing/2014/main" id="{6AD218F2-02B7-4A99-BEC8-CEA282A70B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5" name="AutoShape 3" descr="(question)">
          <a:extLst>
            <a:ext uri="{FF2B5EF4-FFF2-40B4-BE49-F238E27FC236}">
              <a16:creationId xmlns:a16="http://schemas.microsoft.com/office/drawing/2014/main" id="{BF05A2B9-42A4-416D-99BB-299CD32B7F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6" name="AutoShape 3" descr="(question)">
          <a:extLst>
            <a:ext uri="{FF2B5EF4-FFF2-40B4-BE49-F238E27FC236}">
              <a16:creationId xmlns:a16="http://schemas.microsoft.com/office/drawing/2014/main" id="{E481DF09-D7C9-4584-B336-8080885C06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7" name="AutoShape 3" descr="(question)">
          <a:extLst>
            <a:ext uri="{FF2B5EF4-FFF2-40B4-BE49-F238E27FC236}">
              <a16:creationId xmlns:a16="http://schemas.microsoft.com/office/drawing/2014/main" id="{B2ACAA91-4CCC-439A-ABE3-E5A008978D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8" name="AutoShape 3" descr="(question)">
          <a:extLst>
            <a:ext uri="{FF2B5EF4-FFF2-40B4-BE49-F238E27FC236}">
              <a16:creationId xmlns:a16="http://schemas.microsoft.com/office/drawing/2014/main" id="{1A2D805E-0DCE-4CAA-8B6F-EC1E596034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59" name="AutoShape 3" descr="(question)">
          <a:extLst>
            <a:ext uri="{FF2B5EF4-FFF2-40B4-BE49-F238E27FC236}">
              <a16:creationId xmlns:a16="http://schemas.microsoft.com/office/drawing/2014/main" id="{C73AED77-55DA-4D6F-B562-B7A8493B46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0" name="AutoShape 3" descr="(question)">
          <a:extLst>
            <a:ext uri="{FF2B5EF4-FFF2-40B4-BE49-F238E27FC236}">
              <a16:creationId xmlns:a16="http://schemas.microsoft.com/office/drawing/2014/main" id="{CE2F2261-D152-4C7F-BD2A-C9B72583FD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1" name="AutoShape 3" descr="(question)">
          <a:extLst>
            <a:ext uri="{FF2B5EF4-FFF2-40B4-BE49-F238E27FC236}">
              <a16:creationId xmlns:a16="http://schemas.microsoft.com/office/drawing/2014/main" id="{87EC7457-1DDF-484B-A859-C2A7A78DD9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2" name="AutoShape 3" descr="(question)">
          <a:extLst>
            <a:ext uri="{FF2B5EF4-FFF2-40B4-BE49-F238E27FC236}">
              <a16:creationId xmlns:a16="http://schemas.microsoft.com/office/drawing/2014/main" id="{0F465F81-EED8-44C0-A7A9-27CB5C9CB2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3" name="AutoShape 3" descr="(question)">
          <a:extLst>
            <a:ext uri="{FF2B5EF4-FFF2-40B4-BE49-F238E27FC236}">
              <a16:creationId xmlns:a16="http://schemas.microsoft.com/office/drawing/2014/main" id="{5E367590-049C-4364-B915-6044C05233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4" name="AutoShape 3" descr="(question)">
          <a:extLst>
            <a:ext uri="{FF2B5EF4-FFF2-40B4-BE49-F238E27FC236}">
              <a16:creationId xmlns:a16="http://schemas.microsoft.com/office/drawing/2014/main" id="{6E47EC61-3AE7-46AD-8D07-399F91183D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5" name="AutoShape 3" descr="(question)">
          <a:extLst>
            <a:ext uri="{FF2B5EF4-FFF2-40B4-BE49-F238E27FC236}">
              <a16:creationId xmlns:a16="http://schemas.microsoft.com/office/drawing/2014/main" id="{7AD302EA-7240-42E8-8F1A-5E61D2782A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6" name="AutoShape 3" descr="(question)">
          <a:extLst>
            <a:ext uri="{FF2B5EF4-FFF2-40B4-BE49-F238E27FC236}">
              <a16:creationId xmlns:a16="http://schemas.microsoft.com/office/drawing/2014/main" id="{715616D9-1873-48CC-8F6F-2720E58D50A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7" name="AutoShape 3" descr="(question)">
          <a:extLst>
            <a:ext uri="{FF2B5EF4-FFF2-40B4-BE49-F238E27FC236}">
              <a16:creationId xmlns:a16="http://schemas.microsoft.com/office/drawing/2014/main" id="{71561D44-AF77-49D3-922F-FB85C3D739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8" name="AutoShape 3" descr="(question)">
          <a:extLst>
            <a:ext uri="{FF2B5EF4-FFF2-40B4-BE49-F238E27FC236}">
              <a16:creationId xmlns:a16="http://schemas.microsoft.com/office/drawing/2014/main" id="{FA8EFEB9-FD8A-4EFB-9A7B-DA48342BEB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69" name="AutoShape 3" descr="(question)">
          <a:extLst>
            <a:ext uri="{FF2B5EF4-FFF2-40B4-BE49-F238E27FC236}">
              <a16:creationId xmlns:a16="http://schemas.microsoft.com/office/drawing/2014/main" id="{BE2AFE87-3DE8-4F9D-A577-A010AE1665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0" name="AutoShape 3" descr="(question)">
          <a:extLst>
            <a:ext uri="{FF2B5EF4-FFF2-40B4-BE49-F238E27FC236}">
              <a16:creationId xmlns:a16="http://schemas.microsoft.com/office/drawing/2014/main" id="{46E2E41C-A173-4078-92A1-291A643E21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1" name="AutoShape 3" descr="(question)">
          <a:extLst>
            <a:ext uri="{FF2B5EF4-FFF2-40B4-BE49-F238E27FC236}">
              <a16:creationId xmlns:a16="http://schemas.microsoft.com/office/drawing/2014/main" id="{17CEACEB-72B9-44EC-B37C-B4E8487792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2" name="AutoShape 3" descr="(question)">
          <a:extLst>
            <a:ext uri="{FF2B5EF4-FFF2-40B4-BE49-F238E27FC236}">
              <a16:creationId xmlns:a16="http://schemas.microsoft.com/office/drawing/2014/main" id="{8285C44C-B695-4016-9FC9-F8E8679AA6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3" name="AutoShape 3" descr="(question)">
          <a:extLst>
            <a:ext uri="{FF2B5EF4-FFF2-40B4-BE49-F238E27FC236}">
              <a16:creationId xmlns:a16="http://schemas.microsoft.com/office/drawing/2014/main" id="{0C62792A-A150-4035-83B1-2015281584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4" name="AutoShape 3" descr="(question)">
          <a:extLst>
            <a:ext uri="{FF2B5EF4-FFF2-40B4-BE49-F238E27FC236}">
              <a16:creationId xmlns:a16="http://schemas.microsoft.com/office/drawing/2014/main" id="{508942C6-D584-46CE-9A98-B1CF38BAC1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5" name="AutoShape 3" descr="(question)">
          <a:extLst>
            <a:ext uri="{FF2B5EF4-FFF2-40B4-BE49-F238E27FC236}">
              <a16:creationId xmlns:a16="http://schemas.microsoft.com/office/drawing/2014/main" id="{E814D884-A749-49DB-9EB4-A9EA8A758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6" name="AutoShape 3" descr="(question)">
          <a:extLst>
            <a:ext uri="{FF2B5EF4-FFF2-40B4-BE49-F238E27FC236}">
              <a16:creationId xmlns:a16="http://schemas.microsoft.com/office/drawing/2014/main" id="{FFBDDF23-2275-4A10-8418-546A4D9404F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7" name="AutoShape 3" descr="(question)">
          <a:extLst>
            <a:ext uri="{FF2B5EF4-FFF2-40B4-BE49-F238E27FC236}">
              <a16:creationId xmlns:a16="http://schemas.microsoft.com/office/drawing/2014/main" id="{355D6A50-2C2B-4521-87E9-E4BB4CEE09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8" name="AutoShape 3" descr="(question)">
          <a:extLst>
            <a:ext uri="{FF2B5EF4-FFF2-40B4-BE49-F238E27FC236}">
              <a16:creationId xmlns:a16="http://schemas.microsoft.com/office/drawing/2014/main" id="{74D39717-B573-4476-999A-FAFF6ED3BA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79" name="AutoShape 3" descr="(question)">
          <a:extLst>
            <a:ext uri="{FF2B5EF4-FFF2-40B4-BE49-F238E27FC236}">
              <a16:creationId xmlns:a16="http://schemas.microsoft.com/office/drawing/2014/main" id="{253E9BC6-550B-417A-B24B-F59797F9B9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0" name="AutoShape 3" descr="(question)">
          <a:extLst>
            <a:ext uri="{FF2B5EF4-FFF2-40B4-BE49-F238E27FC236}">
              <a16:creationId xmlns:a16="http://schemas.microsoft.com/office/drawing/2014/main" id="{B391A042-3634-4D3F-B3C0-49B70B9542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1" name="AutoShape 3" descr="(question)">
          <a:extLst>
            <a:ext uri="{FF2B5EF4-FFF2-40B4-BE49-F238E27FC236}">
              <a16:creationId xmlns:a16="http://schemas.microsoft.com/office/drawing/2014/main" id="{D92926BB-E6F3-4C7B-A8B4-A0FA8E94041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2" name="AutoShape 3" descr="(question)">
          <a:extLst>
            <a:ext uri="{FF2B5EF4-FFF2-40B4-BE49-F238E27FC236}">
              <a16:creationId xmlns:a16="http://schemas.microsoft.com/office/drawing/2014/main" id="{420EBB04-829A-4597-B5D0-7C4A34D30E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3" name="AutoShape 3" descr="(question)">
          <a:extLst>
            <a:ext uri="{FF2B5EF4-FFF2-40B4-BE49-F238E27FC236}">
              <a16:creationId xmlns:a16="http://schemas.microsoft.com/office/drawing/2014/main" id="{66103F5F-02F4-410A-88FD-397F09F1BE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084" name="AutoShape 3" descr="(question)">
          <a:extLst>
            <a:ext uri="{FF2B5EF4-FFF2-40B4-BE49-F238E27FC236}">
              <a16:creationId xmlns:a16="http://schemas.microsoft.com/office/drawing/2014/main" id="{35EA9BF6-F9E8-449A-83BE-2DB1EDBE7C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5" name="AutoShape 3" descr="(question)">
          <a:extLst>
            <a:ext uri="{FF2B5EF4-FFF2-40B4-BE49-F238E27FC236}">
              <a16:creationId xmlns:a16="http://schemas.microsoft.com/office/drawing/2014/main" id="{CE863FDD-761B-4E57-B5CA-DFB55458ED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6" name="AutoShape 3" descr="(question)">
          <a:extLst>
            <a:ext uri="{FF2B5EF4-FFF2-40B4-BE49-F238E27FC236}">
              <a16:creationId xmlns:a16="http://schemas.microsoft.com/office/drawing/2014/main" id="{62585E11-9BD1-4C0B-8EC1-13738D08B6A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7" name="AutoShape 3" descr="(question)">
          <a:extLst>
            <a:ext uri="{FF2B5EF4-FFF2-40B4-BE49-F238E27FC236}">
              <a16:creationId xmlns:a16="http://schemas.microsoft.com/office/drawing/2014/main" id="{4B3A5A49-9028-4680-851C-F3491CF255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8" name="AutoShape 3" descr="(question)">
          <a:extLst>
            <a:ext uri="{FF2B5EF4-FFF2-40B4-BE49-F238E27FC236}">
              <a16:creationId xmlns:a16="http://schemas.microsoft.com/office/drawing/2014/main" id="{CF960ADE-8E4B-4053-B891-492E047E4F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89" name="AutoShape 3" descr="(question)">
          <a:extLst>
            <a:ext uri="{FF2B5EF4-FFF2-40B4-BE49-F238E27FC236}">
              <a16:creationId xmlns:a16="http://schemas.microsoft.com/office/drawing/2014/main" id="{89CDC49C-6EC3-4A54-88DE-C7D7B03670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0" name="AutoShape 3" descr="(question)">
          <a:extLst>
            <a:ext uri="{FF2B5EF4-FFF2-40B4-BE49-F238E27FC236}">
              <a16:creationId xmlns:a16="http://schemas.microsoft.com/office/drawing/2014/main" id="{433BE51C-3B6B-40A4-8778-2A631A155D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1" name="AutoShape 3" descr="(question)">
          <a:extLst>
            <a:ext uri="{FF2B5EF4-FFF2-40B4-BE49-F238E27FC236}">
              <a16:creationId xmlns:a16="http://schemas.microsoft.com/office/drawing/2014/main" id="{D686361A-8403-42E3-B988-EAD3F93F80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2" name="AutoShape 3" descr="(question)">
          <a:extLst>
            <a:ext uri="{FF2B5EF4-FFF2-40B4-BE49-F238E27FC236}">
              <a16:creationId xmlns:a16="http://schemas.microsoft.com/office/drawing/2014/main" id="{5268C848-5AC3-4462-98E9-0DE8B7530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3" name="AutoShape 3" descr="(question)">
          <a:extLst>
            <a:ext uri="{FF2B5EF4-FFF2-40B4-BE49-F238E27FC236}">
              <a16:creationId xmlns:a16="http://schemas.microsoft.com/office/drawing/2014/main" id="{FE3084FC-E76D-4FD9-8545-6716ADC575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4" name="AutoShape 3" descr="(question)">
          <a:extLst>
            <a:ext uri="{FF2B5EF4-FFF2-40B4-BE49-F238E27FC236}">
              <a16:creationId xmlns:a16="http://schemas.microsoft.com/office/drawing/2014/main" id="{DB52E8C3-D909-4D7F-80EA-77ADEA50E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5" name="AutoShape 3" descr="(question)">
          <a:extLst>
            <a:ext uri="{FF2B5EF4-FFF2-40B4-BE49-F238E27FC236}">
              <a16:creationId xmlns:a16="http://schemas.microsoft.com/office/drawing/2014/main" id="{F6455420-03E0-487A-BE80-8BB77DA1CF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6" name="AutoShape 3" descr="(question)">
          <a:extLst>
            <a:ext uri="{FF2B5EF4-FFF2-40B4-BE49-F238E27FC236}">
              <a16:creationId xmlns:a16="http://schemas.microsoft.com/office/drawing/2014/main" id="{7722BA94-7AD8-4F7C-8069-5E70632067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7" name="AutoShape 3" descr="(question)">
          <a:extLst>
            <a:ext uri="{FF2B5EF4-FFF2-40B4-BE49-F238E27FC236}">
              <a16:creationId xmlns:a16="http://schemas.microsoft.com/office/drawing/2014/main" id="{A3F6C262-9084-4A7C-81EE-811D919C4C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8" name="AutoShape 3" descr="(question)">
          <a:extLst>
            <a:ext uri="{FF2B5EF4-FFF2-40B4-BE49-F238E27FC236}">
              <a16:creationId xmlns:a16="http://schemas.microsoft.com/office/drawing/2014/main" id="{C2CC7820-B6B2-4601-A692-F939DBA0C97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099" name="AutoShape 3" descr="(question)">
          <a:extLst>
            <a:ext uri="{FF2B5EF4-FFF2-40B4-BE49-F238E27FC236}">
              <a16:creationId xmlns:a16="http://schemas.microsoft.com/office/drawing/2014/main" id="{61DFE39F-E3ED-4E26-9F18-D1537ACEE9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0" name="AutoShape 3" descr="(question)">
          <a:extLst>
            <a:ext uri="{FF2B5EF4-FFF2-40B4-BE49-F238E27FC236}">
              <a16:creationId xmlns:a16="http://schemas.microsoft.com/office/drawing/2014/main" id="{04C0A06B-D66A-4DF7-B800-2F6F3E0F4DE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1" name="AutoShape 3" descr="(question)">
          <a:extLst>
            <a:ext uri="{FF2B5EF4-FFF2-40B4-BE49-F238E27FC236}">
              <a16:creationId xmlns:a16="http://schemas.microsoft.com/office/drawing/2014/main" id="{E38915C0-AADC-40C3-8786-C7F4785F81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2" name="AutoShape 3" descr="(question)">
          <a:extLst>
            <a:ext uri="{FF2B5EF4-FFF2-40B4-BE49-F238E27FC236}">
              <a16:creationId xmlns:a16="http://schemas.microsoft.com/office/drawing/2014/main" id="{1BE3D501-0BC6-4948-B59A-307404EA6A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3" name="AutoShape 3" descr="(question)">
          <a:extLst>
            <a:ext uri="{FF2B5EF4-FFF2-40B4-BE49-F238E27FC236}">
              <a16:creationId xmlns:a16="http://schemas.microsoft.com/office/drawing/2014/main" id="{A3A8B444-2F76-4E8C-A118-5CA77C515A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4" name="AutoShape 3" descr="(question)">
          <a:extLst>
            <a:ext uri="{FF2B5EF4-FFF2-40B4-BE49-F238E27FC236}">
              <a16:creationId xmlns:a16="http://schemas.microsoft.com/office/drawing/2014/main" id="{FE21B7AF-79D2-469F-86B8-ECD459EBD6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5" name="AutoShape 3" descr="(question)">
          <a:extLst>
            <a:ext uri="{FF2B5EF4-FFF2-40B4-BE49-F238E27FC236}">
              <a16:creationId xmlns:a16="http://schemas.microsoft.com/office/drawing/2014/main" id="{44C31AA5-BABE-48AF-A80A-100E19E71B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6" name="AutoShape 3" descr="(question)">
          <a:extLst>
            <a:ext uri="{FF2B5EF4-FFF2-40B4-BE49-F238E27FC236}">
              <a16:creationId xmlns:a16="http://schemas.microsoft.com/office/drawing/2014/main" id="{B7E81D1E-B4F5-4AAE-9DA5-25A4BC8A51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7" name="AutoShape 3" descr="(question)">
          <a:extLst>
            <a:ext uri="{FF2B5EF4-FFF2-40B4-BE49-F238E27FC236}">
              <a16:creationId xmlns:a16="http://schemas.microsoft.com/office/drawing/2014/main" id="{3D58453E-283C-4FF4-86E6-8C349CF5AA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8" name="AutoShape 3" descr="(question)">
          <a:extLst>
            <a:ext uri="{FF2B5EF4-FFF2-40B4-BE49-F238E27FC236}">
              <a16:creationId xmlns:a16="http://schemas.microsoft.com/office/drawing/2014/main" id="{CE230CDC-AA4E-4EAA-99DB-E97CEE606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09" name="AutoShape 3" descr="(question)">
          <a:extLst>
            <a:ext uri="{FF2B5EF4-FFF2-40B4-BE49-F238E27FC236}">
              <a16:creationId xmlns:a16="http://schemas.microsoft.com/office/drawing/2014/main" id="{ED81D71F-C414-47C0-87B8-DC9B2A42E9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0" name="AutoShape 3" descr="(question)">
          <a:extLst>
            <a:ext uri="{FF2B5EF4-FFF2-40B4-BE49-F238E27FC236}">
              <a16:creationId xmlns:a16="http://schemas.microsoft.com/office/drawing/2014/main" id="{331D4664-05B0-4CD4-80BD-9284765719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1" name="AutoShape 3" descr="(question)">
          <a:extLst>
            <a:ext uri="{FF2B5EF4-FFF2-40B4-BE49-F238E27FC236}">
              <a16:creationId xmlns:a16="http://schemas.microsoft.com/office/drawing/2014/main" id="{235D2D57-8059-40BE-91C2-A1268F1290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2" name="AutoShape 3" descr="(question)">
          <a:extLst>
            <a:ext uri="{FF2B5EF4-FFF2-40B4-BE49-F238E27FC236}">
              <a16:creationId xmlns:a16="http://schemas.microsoft.com/office/drawing/2014/main" id="{B6952DCE-6384-463A-883B-9B0DFD108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3" name="AutoShape 3" descr="(question)">
          <a:extLst>
            <a:ext uri="{FF2B5EF4-FFF2-40B4-BE49-F238E27FC236}">
              <a16:creationId xmlns:a16="http://schemas.microsoft.com/office/drawing/2014/main" id="{F5D2BCCF-08B5-41E9-894B-D80D9807BA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114" name="AutoShape 3" descr="(question)">
          <a:extLst>
            <a:ext uri="{FF2B5EF4-FFF2-40B4-BE49-F238E27FC236}">
              <a16:creationId xmlns:a16="http://schemas.microsoft.com/office/drawing/2014/main" id="{65688C76-6F11-4E68-A551-957E7BD7B0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5" name="AutoShape 3" descr="(question)">
          <a:extLst>
            <a:ext uri="{FF2B5EF4-FFF2-40B4-BE49-F238E27FC236}">
              <a16:creationId xmlns:a16="http://schemas.microsoft.com/office/drawing/2014/main" id="{56E45311-8440-440A-A346-E365D42217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6" name="AutoShape 3" descr="(question)">
          <a:extLst>
            <a:ext uri="{FF2B5EF4-FFF2-40B4-BE49-F238E27FC236}">
              <a16:creationId xmlns:a16="http://schemas.microsoft.com/office/drawing/2014/main" id="{BD7994DE-62E0-46FD-9F09-C3589FD7E4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7" name="AutoShape 3" descr="(question)">
          <a:extLst>
            <a:ext uri="{FF2B5EF4-FFF2-40B4-BE49-F238E27FC236}">
              <a16:creationId xmlns:a16="http://schemas.microsoft.com/office/drawing/2014/main" id="{D302F4BF-45F6-4D45-B306-782285EFBE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8" name="AutoShape 3" descr="(question)">
          <a:extLst>
            <a:ext uri="{FF2B5EF4-FFF2-40B4-BE49-F238E27FC236}">
              <a16:creationId xmlns:a16="http://schemas.microsoft.com/office/drawing/2014/main" id="{D36733FA-B84F-4983-9C3A-5A7FCC9B5A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19" name="AutoShape 3" descr="(question)">
          <a:extLst>
            <a:ext uri="{FF2B5EF4-FFF2-40B4-BE49-F238E27FC236}">
              <a16:creationId xmlns:a16="http://schemas.microsoft.com/office/drawing/2014/main" id="{76F2E131-6506-4566-BBDE-A8C068C8BE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0" name="AutoShape 3" descr="(question)">
          <a:extLst>
            <a:ext uri="{FF2B5EF4-FFF2-40B4-BE49-F238E27FC236}">
              <a16:creationId xmlns:a16="http://schemas.microsoft.com/office/drawing/2014/main" id="{CA7AAD56-3AFD-4C00-8E3E-E865E25399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1" name="AutoShape 3" descr="(question)">
          <a:extLst>
            <a:ext uri="{FF2B5EF4-FFF2-40B4-BE49-F238E27FC236}">
              <a16:creationId xmlns:a16="http://schemas.microsoft.com/office/drawing/2014/main" id="{86171729-DD8F-42C0-85BA-00A83E9C84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2" name="AutoShape 3" descr="(question)">
          <a:extLst>
            <a:ext uri="{FF2B5EF4-FFF2-40B4-BE49-F238E27FC236}">
              <a16:creationId xmlns:a16="http://schemas.microsoft.com/office/drawing/2014/main" id="{C98A0532-64AE-49D6-8697-D5FED2FE3F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3" name="AutoShape 3" descr="(question)">
          <a:extLst>
            <a:ext uri="{FF2B5EF4-FFF2-40B4-BE49-F238E27FC236}">
              <a16:creationId xmlns:a16="http://schemas.microsoft.com/office/drawing/2014/main" id="{12F4B919-245C-4338-97C2-23AEB36A19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4" name="AutoShape 3" descr="(question)">
          <a:extLst>
            <a:ext uri="{FF2B5EF4-FFF2-40B4-BE49-F238E27FC236}">
              <a16:creationId xmlns:a16="http://schemas.microsoft.com/office/drawing/2014/main" id="{83F87BC3-5FDD-41FC-90C3-130C00E364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5" name="AutoShape 3" descr="(question)">
          <a:extLst>
            <a:ext uri="{FF2B5EF4-FFF2-40B4-BE49-F238E27FC236}">
              <a16:creationId xmlns:a16="http://schemas.microsoft.com/office/drawing/2014/main" id="{1F03857A-708A-4CD3-BD44-51FE483C34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6" name="AutoShape 3" descr="(question)">
          <a:extLst>
            <a:ext uri="{FF2B5EF4-FFF2-40B4-BE49-F238E27FC236}">
              <a16:creationId xmlns:a16="http://schemas.microsoft.com/office/drawing/2014/main" id="{3CBB70D0-672C-4EF2-9337-7B4EDA743FE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7" name="AutoShape 3" descr="(question)">
          <a:extLst>
            <a:ext uri="{FF2B5EF4-FFF2-40B4-BE49-F238E27FC236}">
              <a16:creationId xmlns:a16="http://schemas.microsoft.com/office/drawing/2014/main" id="{21C462CF-6E53-4707-A0A6-9BD633A9F6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8" name="AutoShape 3" descr="(question)">
          <a:extLst>
            <a:ext uri="{FF2B5EF4-FFF2-40B4-BE49-F238E27FC236}">
              <a16:creationId xmlns:a16="http://schemas.microsoft.com/office/drawing/2014/main" id="{92E8149B-714A-4024-B06D-4E7F6A4AE0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29" name="AutoShape 3" descr="(question)">
          <a:extLst>
            <a:ext uri="{FF2B5EF4-FFF2-40B4-BE49-F238E27FC236}">
              <a16:creationId xmlns:a16="http://schemas.microsoft.com/office/drawing/2014/main" id="{EA20DB66-A8AF-46F6-86A2-C61B133B89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0" name="AutoShape 3" descr="(question)">
          <a:extLst>
            <a:ext uri="{FF2B5EF4-FFF2-40B4-BE49-F238E27FC236}">
              <a16:creationId xmlns:a16="http://schemas.microsoft.com/office/drawing/2014/main" id="{F7E5353D-5CBD-42C9-948B-02A4C1527F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1" name="AutoShape 3" descr="(question)">
          <a:extLst>
            <a:ext uri="{FF2B5EF4-FFF2-40B4-BE49-F238E27FC236}">
              <a16:creationId xmlns:a16="http://schemas.microsoft.com/office/drawing/2014/main" id="{CD4B9E15-61A7-463F-BDF1-34E8CED16C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2" name="AutoShape 3" descr="(question)">
          <a:extLst>
            <a:ext uri="{FF2B5EF4-FFF2-40B4-BE49-F238E27FC236}">
              <a16:creationId xmlns:a16="http://schemas.microsoft.com/office/drawing/2014/main" id="{19661879-2E7C-48BD-8505-ED6647BF48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3" name="AutoShape 3" descr="(question)">
          <a:extLst>
            <a:ext uri="{FF2B5EF4-FFF2-40B4-BE49-F238E27FC236}">
              <a16:creationId xmlns:a16="http://schemas.microsoft.com/office/drawing/2014/main" id="{FDAEFBE7-6C42-4FC9-AA01-954FD4AD82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4" name="AutoShape 3" descr="(question)">
          <a:extLst>
            <a:ext uri="{FF2B5EF4-FFF2-40B4-BE49-F238E27FC236}">
              <a16:creationId xmlns:a16="http://schemas.microsoft.com/office/drawing/2014/main" id="{3F215507-AA8A-43A3-9171-772839B9EE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5" name="AutoShape 3" descr="(question)">
          <a:extLst>
            <a:ext uri="{FF2B5EF4-FFF2-40B4-BE49-F238E27FC236}">
              <a16:creationId xmlns:a16="http://schemas.microsoft.com/office/drawing/2014/main" id="{E7290B4C-A6C7-4CD7-9025-F987EBAC38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6" name="AutoShape 3" descr="(question)">
          <a:extLst>
            <a:ext uri="{FF2B5EF4-FFF2-40B4-BE49-F238E27FC236}">
              <a16:creationId xmlns:a16="http://schemas.microsoft.com/office/drawing/2014/main" id="{3E200302-AF5A-454A-8569-DA6EA778139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7" name="AutoShape 3" descr="(question)">
          <a:extLst>
            <a:ext uri="{FF2B5EF4-FFF2-40B4-BE49-F238E27FC236}">
              <a16:creationId xmlns:a16="http://schemas.microsoft.com/office/drawing/2014/main" id="{608CF579-6828-4EAE-B17F-3F7B33224A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8" name="AutoShape 3" descr="(question)">
          <a:extLst>
            <a:ext uri="{FF2B5EF4-FFF2-40B4-BE49-F238E27FC236}">
              <a16:creationId xmlns:a16="http://schemas.microsoft.com/office/drawing/2014/main" id="{FDD13A57-3E45-4DBE-9E69-E3EAA7D264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39" name="AutoShape 3" descr="(question)">
          <a:extLst>
            <a:ext uri="{FF2B5EF4-FFF2-40B4-BE49-F238E27FC236}">
              <a16:creationId xmlns:a16="http://schemas.microsoft.com/office/drawing/2014/main" id="{B89929E0-894B-4EBD-BD4D-1A1AF06CFF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0" name="AutoShape 3" descr="(question)">
          <a:extLst>
            <a:ext uri="{FF2B5EF4-FFF2-40B4-BE49-F238E27FC236}">
              <a16:creationId xmlns:a16="http://schemas.microsoft.com/office/drawing/2014/main" id="{42C61558-706E-4D40-B14C-47303D291A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1" name="AutoShape 3" descr="(question)">
          <a:extLst>
            <a:ext uri="{FF2B5EF4-FFF2-40B4-BE49-F238E27FC236}">
              <a16:creationId xmlns:a16="http://schemas.microsoft.com/office/drawing/2014/main" id="{0150DC0E-99BB-4D4D-BF62-1FD789BC99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2" name="AutoShape 3" descr="(question)">
          <a:extLst>
            <a:ext uri="{FF2B5EF4-FFF2-40B4-BE49-F238E27FC236}">
              <a16:creationId xmlns:a16="http://schemas.microsoft.com/office/drawing/2014/main" id="{22DA4D94-93CF-4F51-8B8D-3A2B53224F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3" name="AutoShape 3" descr="(question)">
          <a:extLst>
            <a:ext uri="{FF2B5EF4-FFF2-40B4-BE49-F238E27FC236}">
              <a16:creationId xmlns:a16="http://schemas.microsoft.com/office/drawing/2014/main" id="{C6E11A0B-5229-47CF-902C-B82422C835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4" name="AutoShape 3" descr="(question)">
          <a:extLst>
            <a:ext uri="{FF2B5EF4-FFF2-40B4-BE49-F238E27FC236}">
              <a16:creationId xmlns:a16="http://schemas.microsoft.com/office/drawing/2014/main" id="{D39BAD03-6A18-43E6-82ED-D84D64FBAA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5" name="AutoShape 3" descr="(question)">
          <a:extLst>
            <a:ext uri="{FF2B5EF4-FFF2-40B4-BE49-F238E27FC236}">
              <a16:creationId xmlns:a16="http://schemas.microsoft.com/office/drawing/2014/main" id="{47BADCB2-0DF5-4F01-A05A-E1464E5D84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6" name="AutoShape 3" descr="(question)">
          <a:extLst>
            <a:ext uri="{FF2B5EF4-FFF2-40B4-BE49-F238E27FC236}">
              <a16:creationId xmlns:a16="http://schemas.microsoft.com/office/drawing/2014/main" id="{D663AC10-74EF-4B01-99FD-75641962890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7" name="AutoShape 3" descr="(question)">
          <a:extLst>
            <a:ext uri="{FF2B5EF4-FFF2-40B4-BE49-F238E27FC236}">
              <a16:creationId xmlns:a16="http://schemas.microsoft.com/office/drawing/2014/main" id="{A063CB1E-7BA0-4F76-A098-F59D58F543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8" name="AutoShape 3" descr="(question)">
          <a:extLst>
            <a:ext uri="{FF2B5EF4-FFF2-40B4-BE49-F238E27FC236}">
              <a16:creationId xmlns:a16="http://schemas.microsoft.com/office/drawing/2014/main" id="{EFA36F56-1116-4A84-B059-E4976FE939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49" name="AutoShape 3" descr="(question)">
          <a:extLst>
            <a:ext uri="{FF2B5EF4-FFF2-40B4-BE49-F238E27FC236}">
              <a16:creationId xmlns:a16="http://schemas.microsoft.com/office/drawing/2014/main" id="{591BAF39-D914-43F9-B7DA-6AC1980770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0" name="AutoShape 3" descr="(question)">
          <a:extLst>
            <a:ext uri="{FF2B5EF4-FFF2-40B4-BE49-F238E27FC236}">
              <a16:creationId xmlns:a16="http://schemas.microsoft.com/office/drawing/2014/main" id="{FA5781E9-94BF-4130-A070-7089C03183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1" name="AutoShape 3" descr="(question)">
          <a:extLst>
            <a:ext uri="{FF2B5EF4-FFF2-40B4-BE49-F238E27FC236}">
              <a16:creationId xmlns:a16="http://schemas.microsoft.com/office/drawing/2014/main" id="{FF8036FA-BA78-4033-9839-727C9E4359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2" name="AutoShape 3" descr="(question)">
          <a:extLst>
            <a:ext uri="{FF2B5EF4-FFF2-40B4-BE49-F238E27FC236}">
              <a16:creationId xmlns:a16="http://schemas.microsoft.com/office/drawing/2014/main" id="{660483A5-16AC-4CB2-9879-5BEBCBA306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3" name="AutoShape 3" descr="(question)">
          <a:extLst>
            <a:ext uri="{FF2B5EF4-FFF2-40B4-BE49-F238E27FC236}">
              <a16:creationId xmlns:a16="http://schemas.microsoft.com/office/drawing/2014/main" id="{8F28C1A8-169C-4551-AC05-3761DFE432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4" name="AutoShape 3" descr="(question)">
          <a:extLst>
            <a:ext uri="{FF2B5EF4-FFF2-40B4-BE49-F238E27FC236}">
              <a16:creationId xmlns:a16="http://schemas.microsoft.com/office/drawing/2014/main" id="{83B41782-321E-4230-87DA-D0C7386C0C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5" name="AutoShape 3" descr="(question)">
          <a:extLst>
            <a:ext uri="{FF2B5EF4-FFF2-40B4-BE49-F238E27FC236}">
              <a16:creationId xmlns:a16="http://schemas.microsoft.com/office/drawing/2014/main" id="{1BEA1412-A040-40FA-BED8-69B484F332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6" name="AutoShape 3" descr="(question)">
          <a:extLst>
            <a:ext uri="{FF2B5EF4-FFF2-40B4-BE49-F238E27FC236}">
              <a16:creationId xmlns:a16="http://schemas.microsoft.com/office/drawing/2014/main" id="{86BB7C75-9662-40BA-B061-B4A65ECF5D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7" name="AutoShape 3" descr="(question)">
          <a:extLst>
            <a:ext uri="{FF2B5EF4-FFF2-40B4-BE49-F238E27FC236}">
              <a16:creationId xmlns:a16="http://schemas.microsoft.com/office/drawing/2014/main" id="{105C8732-C466-4620-9EE0-D76D10CCE1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8" name="AutoShape 3" descr="(question)">
          <a:extLst>
            <a:ext uri="{FF2B5EF4-FFF2-40B4-BE49-F238E27FC236}">
              <a16:creationId xmlns:a16="http://schemas.microsoft.com/office/drawing/2014/main" id="{805E285C-1098-4B7E-B7AA-E0118D312B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159" name="AutoShape 3" descr="(question)">
          <a:extLst>
            <a:ext uri="{FF2B5EF4-FFF2-40B4-BE49-F238E27FC236}">
              <a16:creationId xmlns:a16="http://schemas.microsoft.com/office/drawing/2014/main" id="{A5B8EACD-3D9D-4457-8F0C-54A2BF76877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0" name="AutoShape 3" descr="(question)">
          <a:extLst>
            <a:ext uri="{FF2B5EF4-FFF2-40B4-BE49-F238E27FC236}">
              <a16:creationId xmlns:a16="http://schemas.microsoft.com/office/drawing/2014/main" id="{5C4FA023-6700-4C74-9D9B-D21FF1C641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1" name="AutoShape 3" descr="(question)">
          <a:extLst>
            <a:ext uri="{FF2B5EF4-FFF2-40B4-BE49-F238E27FC236}">
              <a16:creationId xmlns:a16="http://schemas.microsoft.com/office/drawing/2014/main" id="{8760B429-A4CE-4269-8FB2-CC52608FC4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2" name="AutoShape 3" descr="(question)">
          <a:extLst>
            <a:ext uri="{FF2B5EF4-FFF2-40B4-BE49-F238E27FC236}">
              <a16:creationId xmlns:a16="http://schemas.microsoft.com/office/drawing/2014/main" id="{9B2CEFA3-BC04-49B8-9485-593E5E687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3" name="AutoShape 3" descr="(question)">
          <a:extLst>
            <a:ext uri="{FF2B5EF4-FFF2-40B4-BE49-F238E27FC236}">
              <a16:creationId xmlns:a16="http://schemas.microsoft.com/office/drawing/2014/main" id="{B03BC0DA-9243-47B4-B2B2-05212025CC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4" name="AutoShape 3" descr="(question)">
          <a:extLst>
            <a:ext uri="{FF2B5EF4-FFF2-40B4-BE49-F238E27FC236}">
              <a16:creationId xmlns:a16="http://schemas.microsoft.com/office/drawing/2014/main" id="{C99319DA-1172-4F3E-AEDC-ED8840E97E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5" name="AutoShape 3" descr="(question)">
          <a:extLst>
            <a:ext uri="{FF2B5EF4-FFF2-40B4-BE49-F238E27FC236}">
              <a16:creationId xmlns:a16="http://schemas.microsoft.com/office/drawing/2014/main" id="{4D88F448-2421-4C0A-BB1A-370F341EFE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6" name="AutoShape 3" descr="(question)">
          <a:extLst>
            <a:ext uri="{FF2B5EF4-FFF2-40B4-BE49-F238E27FC236}">
              <a16:creationId xmlns:a16="http://schemas.microsoft.com/office/drawing/2014/main" id="{E55392C7-E70E-45B3-998F-5A7ABA64CC6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7" name="AutoShape 3" descr="(question)">
          <a:extLst>
            <a:ext uri="{FF2B5EF4-FFF2-40B4-BE49-F238E27FC236}">
              <a16:creationId xmlns:a16="http://schemas.microsoft.com/office/drawing/2014/main" id="{6F67C0A1-EC27-413A-95E4-0C9BB664B5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8" name="AutoShape 3" descr="(question)">
          <a:extLst>
            <a:ext uri="{FF2B5EF4-FFF2-40B4-BE49-F238E27FC236}">
              <a16:creationId xmlns:a16="http://schemas.microsoft.com/office/drawing/2014/main" id="{A188082C-6759-4107-8F8F-4638BD40F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69" name="AutoShape 3" descr="(question)">
          <a:extLst>
            <a:ext uri="{FF2B5EF4-FFF2-40B4-BE49-F238E27FC236}">
              <a16:creationId xmlns:a16="http://schemas.microsoft.com/office/drawing/2014/main" id="{2D7C1334-1D68-4987-BE76-3338BE109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0" name="AutoShape 3" descr="(question)">
          <a:extLst>
            <a:ext uri="{FF2B5EF4-FFF2-40B4-BE49-F238E27FC236}">
              <a16:creationId xmlns:a16="http://schemas.microsoft.com/office/drawing/2014/main" id="{28B4CCB4-3431-40DE-9D4F-100EE7AC94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1" name="AutoShape 3" descr="(question)">
          <a:extLst>
            <a:ext uri="{FF2B5EF4-FFF2-40B4-BE49-F238E27FC236}">
              <a16:creationId xmlns:a16="http://schemas.microsoft.com/office/drawing/2014/main" id="{61134125-530E-4C7D-94D1-9F7B04C2CD9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2" name="AutoShape 3" descr="(question)">
          <a:extLst>
            <a:ext uri="{FF2B5EF4-FFF2-40B4-BE49-F238E27FC236}">
              <a16:creationId xmlns:a16="http://schemas.microsoft.com/office/drawing/2014/main" id="{EA8E26DB-FEA5-488D-B68F-9900BE0E64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3" name="AutoShape 3" descr="(question)">
          <a:extLst>
            <a:ext uri="{FF2B5EF4-FFF2-40B4-BE49-F238E27FC236}">
              <a16:creationId xmlns:a16="http://schemas.microsoft.com/office/drawing/2014/main" id="{43131B5A-3798-4848-9D71-F097D2A947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4" name="AutoShape 3" descr="(question)">
          <a:extLst>
            <a:ext uri="{FF2B5EF4-FFF2-40B4-BE49-F238E27FC236}">
              <a16:creationId xmlns:a16="http://schemas.microsoft.com/office/drawing/2014/main" id="{C8B9D271-44CC-4401-9528-7610AB7B5D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5" name="AutoShape 3" descr="(question)">
          <a:extLst>
            <a:ext uri="{FF2B5EF4-FFF2-40B4-BE49-F238E27FC236}">
              <a16:creationId xmlns:a16="http://schemas.microsoft.com/office/drawing/2014/main" id="{5C95C01A-1F29-457F-AC25-20BA311E10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6" name="AutoShape 3" descr="(question)">
          <a:extLst>
            <a:ext uri="{FF2B5EF4-FFF2-40B4-BE49-F238E27FC236}">
              <a16:creationId xmlns:a16="http://schemas.microsoft.com/office/drawing/2014/main" id="{0154B7F1-04FA-4CDD-893C-B5FE02970EF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7" name="AutoShape 3" descr="(question)">
          <a:extLst>
            <a:ext uri="{FF2B5EF4-FFF2-40B4-BE49-F238E27FC236}">
              <a16:creationId xmlns:a16="http://schemas.microsoft.com/office/drawing/2014/main" id="{7B8DDBC6-1FBD-4400-8401-004F6E92BD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8" name="AutoShape 3" descr="(question)">
          <a:extLst>
            <a:ext uri="{FF2B5EF4-FFF2-40B4-BE49-F238E27FC236}">
              <a16:creationId xmlns:a16="http://schemas.microsoft.com/office/drawing/2014/main" id="{BB76A905-7151-4A51-AADF-ABC0DA9B86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79" name="AutoShape 3" descr="(question)">
          <a:extLst>
            <a:ext uri="{FF2B5EF4-FFF2-40B4-BE49-F238E27FC236}">
              <a16:creationId xmlns:a16="http://schemas.microsoft.com/office/drawing/2014/main" id="{B4AE768E-7417-42F0-859A-0E041856C4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0" name="AutoShape 3" descr="(question)">
          <a:extLst>
            <a:ext uri="{FF2B5EF4-FFF2-40B4-BE49-F238E27FC236}">
              <a16:creationId xmlns:a16="http://schemas.microsoft.com/office/drawing/2014/main" id="{90431D8B-E2F2-4DCF-A495-8497179B68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1" name="AutoShape 3" descr="(question)">
          <a:extLst>
            <a:ext uri="{FF2B5EF4-FFF2-40B4-BE49-F238E27FC236}">
              <a16:creationId xmlns:a16="http://schemas.microsoft.com/office/drawing/2014/main" id="{1FF2DD5F-6D8A-4BF8-8D79-8F70EBE049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2" name="AutoShape 3" descr="(question)">
          <a:extLst>
            <a:ext uri="{FF2B5EF4-FFF2-40B4-BE49-F238E27FC236}">
              <a16:creationId xmlns:a16="http://schemas.microsoft.com/office/drawing/2014/main" id="{AA408461-8BC6-4F9C-822C-1141987211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3" name="AutoShape 3" descr="(question)">
          <a:extLst>
            <a:ext uri="{FF2B5EF4-FFF2-40B4-BE49-F238E27FC236}">
              <a16:creationId xmlns:a16="http://schemas.microsoft.com/office/drawing/2014/main" id="{B3AC20B4-4069-4555-B422-B2773A8D80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4" name="AutoShape 3" descr="(question)">
          <a:extLst>
            <a:ext uri="{FF2B5EF4-FFF2-40B4-BE49-F238E27FC236}">
              <a16:creationId xmlns:a16="http://schemas.microsoft.com/office/drawing/2014/main" id="{3C5C2A50-2C31-46E4-B4EC-E8FAB7F4CC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5" name="AutoShape 3" descr="(question)">
          <a:extLst>
            <a:ext uri="{FF2B5EF4-FFF2-40B4-BE49-F238E27FC236}">
              <a16:creationId xmlns:a16="http://schemas.microsoft.com/office/drawing/2014/main" id="{80ADCE09-A011-4EFA-BF52-F51717A011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6" name="AutoShape 3" descr="(question)">
          <a:extLst>
            <a:ext uri="{FF2B5EF4-FFF2-40B4-BE49-F238E27FC236}">
              <a16:creationId xmlns:a16="http://schemas.microsoft.com/office/drawing/2014/main" id="{83E7D3E4-1AA9-4F4B-BFCB-A5C429C2B61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7" name="AutoShape 3" descr="(question)">
          <a:extLst>
            <a:ext uri="{FF2B5EF4-FFF2-40B4-BE49-F238E27FC236}">
              <a16:creationId xmlns:a16="http://schemas.microsoft.com/office/drawing/2014/main" id="{D5156725-6AE8-4084-A6F2-79617B424E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8" name="AutoShape 3" descr="(question)">
          <a:extLst>
            <a:ext uri="{FF2B5EF4-FFF2-40B4-BE49-F238E27FC236}">
              <a16:creationId xmlns:a16="http://schemas.microsoft.com/office/drawing/2014/main" id="{7EE494CB-6898-4E81-89C3-D52C9DD8F7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89" name="AutoShape 3" descr="(question)">
          <a:extLst>
            <a:ext uri="{FF2B5EF4-FFF2-40B4-BE49-F238E27FC236}">
              <a16:creationId xmlns:a16="http://schemas.microsoft.com/office/drawing/2014/main" id="{779D1A2F-580C-476B-A19A-947E1C030C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0" name="AutoShape 3" descr="(question)">
          <a:extLst>
            <a:ext uri="{FF2B5EF4-FFF2-40B4-BE49-F238E27FC236}">
              <a16:creationId xmlns:a16="http://schemas.microsoft.com/office/drawing/2014/main" id="{903A8494-915E-4B70-8A6A-1912417710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1" name="AutoShape 3" descr="(question)">
          <a:extLst>
            <a:ext uri="{FF2B5EF4-FFF2-40B4-BE49-F238E27FC236}">
              <a16:creationId xmlns:a16="http://schemas.microsoft.com/office/drawing/2014/main" id="{8E25D3E0-9162-466F-ABD9-82E7455F3A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2" name="AutoShape 3" descr="(question)">
          <a:extLst>
            <a:ext uri="{FF2B5EF4-FFF2-40B4-BE49-F238E27FC236}">
              <a16:creationId xmlns:a16="http://schemas.microsoft.com/office/drawing/2014/main" id="{8E14DCA2-2F73-41CA-A161-D6D03063D9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3" name="AutoShape 3" descr="(question)">
          <a:extLst>
            <a:ext uri="{FF2B5EF4-FFF2-40B4-BE49-F238E27FC236}">
              <a16:creationId xmlns:a16="http://schemas.microsoft.com/office/drawing/2014/main" id="{3DB75F73-9138-475A-9964-6101723AE5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4" name="AutoShape 3" descr="(question)">
          <a:extLst>
            <a:ext uri="{FF2B5EF4-FFF2-40B4-BE49-F238E27FC236}">
              <a16:creationId xmlns:a16="http://schemas.microsoft.com/office/drawing/2014/main" id="{6E1B4185-A16C-468B-B6CC-E79BDB30B2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5" name="AutoShape 3" descr="(question)">
          <a:extLst>
            <a:ext uri="{FF2B5EF4-FFF2-40B4-BE49-F238E27FC236}">
              <a16:creationId xmlns:a16="http://schemas.microsoft.com/office/drawing/2014/main" id="{C22AA499-6312-449E-8CF4-73E97106F8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6" name="AutoShape 3" descr="(question)">
          <a:extLst>
            <a:ext uri="{FF2B5EF4-FFF2-40B4-BE49-F238E27FC236}">
              <a16:creationId xmlns:a16="http://schemas.microsoft.com/office/drawing/2014/main" id="{887EF457-194E-47E4-B38A-270A972B4C8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7" name="AutoShape 3" descr="(question)">
          <a:extLst>
            <a:ext uri="{FF2B5EF4-FFF2-40B4-BE49-F238E27FC236}">
              <a16:creationId xmlns:a16="http://schemas.microsoft.com/office/drawing/2014/main" id="{572F921C-D7DD-4AA3-826F-8CCADCEA79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8" name="AutoShape 3" descr="(question)">
          <a:extLst>
            <a:ext uri="{FF2B5EF4-FFF2-40B4-BE49-F238E27FC236}">
              <a16:creationId xmlns:a16="http://schemas.microsoft.com/office/drawing/2014/main" id="{48C720A3-FBCD-4B6B-851B-B216202AA4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199" name="AutoShape 3" descr="(question)">
          <a:extLst>
            <a:ext uri="{FF2B5EF4-FFF2-40B4-BE49-F238E27FC236}">
              <a16:creationId xmlns:a16="http://schemas.microsoft.com/office/drawing/2014/main" id="{760A82B9-DA33-4B88-B4F2-781EC0F83E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0" name="AutoShape 3" descr="(question)">
          <a:extLst>
            <a:ext uri="{FF2B5EF4-FFF2-40B4-BE49-F238E27FC236}">
              <a16:creationId xmlns:a16="http://schemas.microsoft.com/office/drawing/2014/main" id="{EF5E7E54-34A3-41B0-86A2-61E019A04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1" name="AutoShape 3" descr="(question)">
          <a:extLst>
            <a:ext uri="{FF2B5EF4-FFF2-40B4-BE49-F238E27FC236}">
              <a16:creationId xmlns:a16="http://schemas.microsoft.com/office/drawing/2014/main" id="{174B5FDF-2A05-45BB-AA20-CF99E07CF9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2" name="AutoShape 3" descr="(question)">
          <a:extLst>
            <a:ext uri="{FF2B5EF4-FFF2-40B4-BE49-F238E27FC236}">
              <a16:creationId xmlns:a16="http://schemas.microsoft.com/office/drawing/2014/main" id="{0882BD25-67BA-48B3-9AC3-06C1B8C701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3" name="AutoShape 3" descr="(question)">
          <a:extLst>
            <a:ext uri="{FF2B5EF4-FFF2-40B4-BE49-F238E27FC236}">
              <a16:creationId xmlns:a16="http://schemas.microsoft.com/office/drawing/2014/main" id="{CF3588EB-2A33-4DE9-9752-62B3B7613E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204" name="AutoShape 3" descr="(question)">
          <a:extLst>
            <a:ext uri="{FF2B5EF4-FFF2-40B4-BE49-F238E27FC236}">
              <a16:creationId xmlns:a16="http://schemas.microsoft.com/office/drawing/2014/main" id="{F4ED3FE2-804E-48EF-AC5B-A05CD3B84D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5" name="AutoShape 3" descr="(question)">
          <a:extLst>
            <a:ext uri="{FF2B5EF4-FFF2-40B4-BE49-F238E27FC236}">
              <a16:creationId xmlns:a16="http://schemas.microsoft.com/office/drawing/2014/main" id="{5F7C6367-E01A-45BD-B467-C75F4F9D3C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6" name="AutoShape 3" descr="(question)">
          <a:extLst>
            <a:ext uri="{FF2B5EF4-FFF2-40B4-BE49-F238E27FC236}">
              <a16:creationId xmlns:a16="http://schemas.microsoft.com/office/drawing/2014/main" id="{42111A29-A1C3-4113-9DFA-E9BE021B60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7" name="AutoShape 3" descr="(question)">
          <a:extLst>
            <a:ext uri="{FF2B5EF4-FFF2-40B4-BE49-F238E27FC236}">
              <a16:creationId xmlns:a16="http://schemas.microsoft.com/office/drawing/2014/main" id="{429F4970-803A-4E41-84EA-CDE522C3B5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8" name="AutoShape 3" descr="(question)">
          <a:extLst>
            <a:ext uri="{FF2B5EF4-FFF2-40B4-BE49-F238E27FC236}">
              <a16:creationId xmlns:a16="http://schemas.microsoft.com/office/drawing/2014/main" id="{D436F566-5647-44D1-B917-E5F0667C10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09" name="AutoShape 3" descr="(question)">
          <a:extLst>
            <a:ext uri="{FF2B5EF4-FFF2-40B4-BE49-F238E27FC236}">
              <a16:creationId xmlns:a16="http://schemas.microsoft.com/office/drawing/2014/main" id="{2409E92C-D13B-47DA-81A7-E126B73C23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0" name="AutoShape 3" descr="(question)">
          <a:extLst>
            <a:ext uri="{FF2B5EF4-FFF2-40B4-BE49-F238E27FC236}">
              <a16:creationId xmlns:a16="http://schemas.microsoft.com/office/drawing/2014/main" id="{0A5A8DA2-A481-4601-8891-C852E60BC7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1" name="AutoShape 3" descr="(question)">
          <a:extLst>
            <a:ext uri="{FF2B5EF4-FFF2-40B4-BE49-F238E27FC236}">
              <a16:creationId xmlns:a16="http://schemas.microsoft.com/office/drawing/2014/main" id="{08E9B598-8C6B-415A-AB12-C94301A17FC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2" name="AutoShape 3" descr="(question)">
          <a:extLst>
            <a:ext uri="{FF2B5EF4-FFF2-40B4-BE49-F238E27FC236}">
              <a16:creationId xmlns:a16="http://schemas.microsoft.com/office/drawing/2014/main" id="{310E8EA6-0A00-4A98-ABBD-C6EF1773FD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3" name="AutoShape 3" descr="(question)">
          <a:extLst>
            <a:ext uri="{FF2B5EF4-FFF2-40B4-BE49-F238E27FC236}">
              <a16:creationId xmlns:a16="http://schemas.microsoft.com/office/drawing/2014/main" id="{18FB62BC-070A-41F5-A53C-7236A063EB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4" name="AutoShape 3" descr="(question)">
          <a:extLst>
            <a:ext uri="{FF2B5EF4-FFF2-40B4-BE49-F238E27FC236}">
              <a16:creationId xmlns:a16="http://schemas.microsoft.com/office/drawing/2014/main" id="{465D7FF8-04A3-4097-BC01-6D1B916559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5" name="AutoShape 3" descr="(question)">
          <a:extLst>
            <a:ext uri="{FF2B5EF4-FFF2-40B4-BE49-F238E27FC236}">
              <a16:creationId xmlns:a16="http://schemas.microsoft.com/office/drawing/2014/main" id="{75C2291B-67FB-461D-8E79-C073C7F9C2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6" name="AutoShape 3" descr="(question)">
          <a:extLst>
            <a:ext uri="{FF2B5EF4-FFF2-40B4-BE49-F238E27FC236}">
              <a16:creationId xmlns:a16="http://schemas.microsoft.com/office/drawing/2014/main" id="{459C6FDE-338A-4BCA-8EB5-A2A7C5B979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7" name="AutoShape 3" descr="(question)">
          <a:extLst>
            <a:ext uri="{FF2B5EF4-FFF2-40B4-BE49-F238E27FC236}">
              <a16:creationId xmlns:a16="http://schemas.microsoft.com/office/drawing/2014/main" id="{1CFB4E9E-C6AB-4AA3-A0F9-502363C3CF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8" name="AutoShape 3" descr="(question)">
          <a:extLst>
            <a:ext uri="{FF2B5EF4-FFF2-40B4-BE49-F238E27FC236}">
              <a16:creationId xmlns:a16="http://schemas.microsoft.com/office/drawing/2014/main" id="{8E88E962-F88E-45E9-9A86-2C4BA4D888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19" name="AutoShape 3" descr="(question)">
          <a:extLst>
            <a:ext uri="{FF2B5EF4-FFF2-40B4-BE49-F238E27FC236}">
              <a16:creationId xmlns:a16="http://schemas.microsoft.com/office/drawing/2014/main" id="{E83D0996-FFAB-4FE3-8AFE-F29CA4ABB6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0" name="AutoShape 3" descr="(question)">
          <a:extLst>
            <a:ext uri="{FF2B5EF4-FFF2-40B4-BE49-F238E27FC236}">
              <a16:creationId xmlns:a16="http://schemas.microsoft.com/office/drawing/2014/main" id="{E6095706-52F9-4493-8AD9-92E1F7B7EA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1" name="AutoShape 3" descr="(question)">
          <a:extLst>
            <a:ext uri="{FF2B5EF4-FFF2-40B4-BE49-F238E27FC236}">
              <a16:creationId xmlns:a16="http://schemas.microsoft.com/office/drawing/2014/main" id="{A4B75BD7-BA5D-4DEF-AE25-1BE8CD11F4E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2" name="AutoShape 3" descr="(question)">
          <a:extLst>
            <a:ext uri="{FF2B5EF4-FFF2-40B4-BE49-F238E27FC236}">
              <a16:creationId xmlns:a16="http://schemas.microsoft.com/office/drawing/2014/main" id="{4A384C3F-A2A3-443D-B537-F053C6ED78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3" name="AutoShape 3" descr="(question)">
          <a:extLst>
            <a:ext uri="{FF2B5EF4-FFF2-40B4-BE49-F238E27FC236}">
              <a16:creationId xmlns:a16="http://schemas.microsoft.com/office/drawing/2014/main" id="{B702F26E-DD53-4D02-BF86-8BDD4ACA1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4" name="AutoShape 3" descr="(question)">
          <a:extLst>
            <a:ext uri="{FF2B5EF4-FFF2-40B4-BE49-F238E27FC236}">
              <a16:creationId xmlns:a16="http://schemas.microsoft.com/office/drawing/2014/main" id="{199E96A6-3504-40BC-9C2E-0B7D8F4CFC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5" name="AutoShape 3" descr="(question)">
          <a:extLst>
            <a:ext uri="{FF2B5EF4-FFF2-40B4-BE49-F238E27FC236}">
              <a16:creationId xmlns:a16="http://schemas.microsoft.com/office/drawing/2014/main" id="{9260296B-4F72-4AA8-8BB9-84FBB36F4E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6" name="AutoShape 3" descr="(question)">
          <a:extLst>
            <a:ext uri="{FF2B5EF4-FFF2-40B4-BE49-F238E27FC236}">
              <a16:creationId xmlns:a16="http://schemas.microsoft.com/office/drawing/2014/main" id="{8685C651-3FCD-4859-9708-231809777F0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7" name="AutoShape 3" descr="(question)">
          <a:extLst>
            <a:ext uri="{FF2B5EF4-FFF2-40B4-BE49-F238E27FC236}">
              <a16:creationId xmlns:a16="http://schemas.microsoft.com/office/drawing/2014/main" id="{A1A91DF0-958F-4382-9C57-A2C233BC77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8" name="AutoShape 3" descr="(question)">
          <a:extLst>
            <a:ext uri="{FF2B5EF4-FFF2-40B4-BE49-F238E27FC236}">
              <a16:creationId xmlns:a16="http://schemas.microsoft.com/office/drawing/2014/main" id="{F165C416-5B2C-45E1-80B5-39C7B4A9FF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29" name="AutoShape 3" descr="(question)">
          <a:extLst>
            <a:ext uri="{FF2B5EF4-FFF2-40B4-BE49-F238E27FC236}">
              <a16:creationId xmlns:a16="http://schemas.microsoft.com/office/drawing/2014/main" id="{3216F13D-66AB-47EF-8590-C37C37B1F2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0" name="AutoShape 3" descr="(question)">
          <a:extLst>
            <a:ext uri="{FF2B5EF4-FFF2-40B4-BE49-F238E27FC236}">
              <a16:creationId xmlns:a16="http://schemas.microsoft.com/office/drawing/2014/main" id="{7CD0CDA7-1C5F-44F2-9B20-926C9CD19F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1" name="AutoShape 3" descr="(question)">
          <a:extLst>
            <a:ext uri="{FF2B5EF4-FFF2-40B4-BE49-F238E27FC236}">
              <a16:creationId xmlns:a16="http://schemas.microsoft.com/office/drawing/2014/main" id="{4E520E99-F91E-4ADB-9EF8-B735B6B4F1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2" name="AutoShape 3" descr="(question)">
          <a:extLst>
            <a:ext uri="{FF2B5EF4-FFF2-40B4-BE49-F238E27FC236}">
              <a16:creationId xmlns:a16="http://schemas.microsoft.com/office/drawing/2014/main" id="{2E138F84-40FF-4E61-B33A-9D0610DEB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3" name="AutoShape 3" descr="(question)">
          <a:extLst>
            <a:ext uri="{FF2B5EF4-FFF2-40B4-BE49-F238E27FC236}">
              <a16:creationId xmlns:a16="http://schemas.microsoft.com/office/drawing/2014/main" id="{79B6C420-C46B-420F-A3CC-D253A84F1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4" name="AutoShape 3" descr="(question)">
          <a:extLst>
            <a:ext uri="{FF2B5EF4-FFF2-40B4-BE49-F238E27FC236}">
              <a16:creationId xmlns:a16="http://schemas.microsoft.com/office/drawing/2014/main" id="{76ADA2A4-9956-4A6B-B2D4-1FFB96C314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5" name="AutoShape 3" descr="(question)">
          <a:extLst>
            <a:ext uri="{FF2B5EF4-FFF2-40B4-BE49-F238E27FC236}">
              <a16:creationId xmlns:a16="http://schemas.microsoft.com/office/drawing/2014/main" id="{19142D41-0359-448A-BD03-F1670473FA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6" name="AutoShape 3" descr="(question)">
          <a:extLst>
            <a:ext uri="{FF2B5EF4-FFF2-40B4-BE49-F238E27FC236}">
              <a16:creationId xmlns:a16="http://schemas.microsoft.com/office/drawing/2014/main" id="{02C2B462-9EF2-4FEA-A11B-0987484EEF4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7" name="AutoShape 3" descr="(question)">
          <a:extLst>
            <a:ext uri="{FF2B5EF4-FFF2-40B4-BE49-F238E27FC236}">
              <a16:creationId xmlns:a16="http://schemas.microsoft.com/office/drawing/2014/main" id="{9903D5BF-D2A8-4CD1-BC9A-6667288D8C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8" name="AutoShape 3" descr="(question)">
          <a:extLst>
            <a:ext uri="{FF2B5EF4-FFF2-40B4-BE49-F238E27FC236}">
              <a16:creationId xmlns:a16="http://schemas.microsoft.com/office/drawing/2014/main" id="{0D28A4F4-92EA-456D-A79E-74021E1C62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39" name="AutoShape 3" descr="(question)">
          <a:extLst>
            <a:ext uri="{FF2B5EF4-FFF2-40B4-BE49-F238E27FC236}">
              <a16:creationId xmlns:a16="http://schemas.microsoft.com/office/drawing/2014/main" id="{4490C70C-63E7-4585-8ADC-F5A2059DF2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0" name="AutoShape 3" descr="(question)">
          <a:extLst>
            <a:ext uri="{FF2B5EF4-FFF2-40B4-BE49-F238E27FC236}">
              <a16:creationId xmlns:a16="http://schemas.microsoft.com/office/drawing/2014/main" id="{971AE156-0A98-4AE9-8C97-8A09F5C989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1" name="AutoShape 3" descr="(question)">
          <a:extLst>
            <a:ext uri="{FF2B5EF4-FFF2-40B4-BE49-F238E27FC236}">
              <a16:creationId xmlns:a16="http://schemas.microsoft.com/office/drawing/2014/main" id="{59CE47DE-456F-42E9-B361-A15ADAE56E4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2" name="AutoShape 3" descr="(question)">
          <a:extLst>
            <a:ext uri="{FF2B5EF4-FFF2-40B4-BE49-F238E27FC236}">
              <a16:creationId xmlns:a16="http://schemas.microsoft.com/office/drawing/2014/main" id="{EB1EAD2D-A230-4AE8-8BA9-5F6F18E4E0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3" name="AutoShape 3" descr="(question)">
          <a:extLst>
            <a:ext uri="{FF2B5EF4-FFF2-40B4-BE49-F238E27FC236}">
              <a16:creationId xmlns:a16="http://schemas.microsoft.com/office/drawing/2014/main" id="{A439DC9B-E132-4B17-B352-4B8DF02AF6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4" name="AutoShape 3" descr="(question)">
          <a:extLst>
            <a:ext uri="{FF2B5EF4-FFF2-40B4-BE49-F238E27FC236}">
              <a16:creationId xmlns:a16="http://schemas.microsoft.com/office/drawing/2014/main" id="{B1457174-449C-4407-A491-E184128498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5" name="AutoShape 3" descr="(question)">
          <a:extLst>
            <a:ext uri="{FF2B5EF4-FFF2-40B4-BE49-F238E27FC236}">
              <a16:creationId xmlns:a16="http://schemas.microsoft.com/office/drawing/2014/main" id="{7C3F75B6-D3CD-4BF0-A004-96F49A14DB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6" name="AutoShape 3" descr="(question)">
          <a:extLst>
            <a:ext uri="{FF2B5EF4-FFF2-40B4-BE49-F238E27FC236}">
              <a16:creationId xmlns:a16="http://schemas.microsoft.com/office/drawing/2014/main" id="{1C39E54A-6162-4AC8-91AF-BA1D4F99E68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7" name="AutoShape 3" descr="(question)">
          <a:extLst>
            <a:ext uri="{FF2B5EF4-FFF2-40B4-BE49-F238E27FC236}">
              <a16:creationId xmlns:a16="http://schemas.microsoft.com/office/drawing/2014/main" id="{D86CAB9A-352B-41A0-BF61-33FF5752B6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8" name="AutoShape 3" descr="(question)">
          <a:extLst>
            <a:ext uri="{FF2B5EF4-FFF2-40B4-BE49-F238E27FC236}">
              <a16:creationId xmlns:a16="http://schemas.microsoft.com/office/drawing/2014/main" id="{07777FC0-76DD-46DE-912D-38DA502211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249" name="AutoShape 3" descr="(question)">
          <a:extLst>
            <a:ext uri="{FF2B5EF4-FFF2-40B4-BE49-F238E27FC236}">
              <a16:creationId xmlns:a16="http://schemas.microsoft.com/office/drawing/2014/main" id="{DEFC403C-50AD-4E56-8A8B-968495AC37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0" name="AutoShape 3" descr="(question)">
          <a:extLst>
            <a:ext uri="{FF2B5EF4-FFF2-40B4-BE49-F238E27FC236}">
              <a16:creationId xmlns:a16="http://schemas.microsoft.com/office/drawing/2014/main" id="{0AA9904E-70EF-4D45-8650-0AD199F587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1" name="AutoShape 3" descr="(question)">
          <a:extLst>
            <a:ext uri="{FF2B5EF4-FFF2-40B4-BE49-F238E27FC236}">
              <a16:creationId xmlns:a16="http://schemas.microsoft.com/office/drawing/2014/main" id="{827DFE26-D604-4FDD-8BBD-E3DD7B46888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2" name="AutoShape 3" descr="(question)">
          <a:extLst>
            <a:ext uri="{FF2B5EF4-FFF2-40B4-BE49-F238E27FC236}">
              <a16:creationId xmlns:a16="http://schemas.microsoft.com/office/drawing/2014/main" id="{6D903C4F-03B6-4792-999B-55419C06C8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3" name="AutoShape 3" descr="(question)">
          <a:extLst>
            <a:ext uri="{FF2B5EF4-FFF2-40B4-BE49-F238E27FC236}">
              <a16:creationId xmlns:a16="http://schemas.microsoft.com/office/drawing/2014/main" id="{250B7E6C-D16A-4224-9451-D24F163433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4" name="AutoShape 3" descr="(question)">
          <a:extLst>
            <a:ext uri="{FF2B5EF4-FFF2-40B4-BE49-F238E27FC236}">
              <a16:creationId xmlns:a16="http://schemas.microsoft.com/office/drawing/2014/main" id="{7D5A047F-843B-41EA-8C1E-7F90A74757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5" name="AutoShape 3" descr="(question)">
          <a:extLst>
            <a:ext uri="{FF2B5EF4-FFF2-40B4-BE49-F238E27FC236}">
              <a16:creationId xmlns:a16="http://schemas.microsoft.com/office/drawing/2014/main" id="{82DF5922-AA39-4D84-8B77-A2B092B8F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6" name="AutoShape 3" descr="(question)">
          <a:extLst>
            <a:ext uri="{FF2B5EF4-FFF2-40B4-BE49-F238E27FC236}">
              <a16:creationId xmlns:a16="http://schemas.microsoft.com/office/drawing/2014/main" id="{4C2FD217-A1FC-41FF-8070-89C2FB13F09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7" name="AutoShape 3" descr="(question)">
          <a:extLst>
            <a:ext uri="{FF2B5EF4-FFF2-40B4-BE49-F238E27FC236}">
              <a16:creationId xmlns:a16="http://schemas.microsoft.com/office/drawing/2014/main" id="{6385D83F-2483-45B2-A2AF-D1B8A947FF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8" name="AutoShape 3" descr="(question)">
          <a:extLst>
            <a:ext uri="{FF2B5EF4-FFF2-40B4-BE49-F238E27FC236}">
              <a16:creationId xmlns:a16="http://schemas.microsoft.com/office/drawing/2014/main" id="{56AA9469-DE2F-4A44-812D-4EF7ECC20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59" name="AutoShape 3" descr="(question)">
          <a:extLst>
            <a:ext uri="{FF2B5EF4-FFF2-40B4-BE49-F238E27FC236}">
              <a16:creationId xmlns:a16="http://schemas.microsoft.com/office/drawing/2014/main" id="{C7DDE4FE-5FDA-45EA-BB64-DCEF10C1A0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0" name="AutoShape 3" descr="(question)">
          <a:extLst>
            <a:ext uri="{FF2B5EF4-FFF2-40B4-BE49-F238E27FC236}">
              <a16:creationId xmlns:a16="http://schemas.microsoft.com/office/drawing/2014/main" id="{82CC6B3A-B8F0-44B9-BAC6-CEE4FBFC59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1" name="AutoShape 3" descr="(question)">
          <a:extLst>
            <a:ext uri="{FF2B5EF4-FFF2-40B4-BE49-F238E27FC236}">
              <a16:creationId xmlns:a16="http://schemas.microsoft.com/office/drawing/2014/main" id="{AF39C00D-9C3C-4E7D-9780-B5E651583AA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2" name="AutoShape 3" descr="(question)">
          <a:extLst>
            <a:ext uri="{FF2B5EF4-FFF2-40B4-BE49-F238E27FC236}">
              <a16:creationId xmlns:a16="http://schemas.microsoft.com/office/drawing/2014/main" id="{AE5BD3F1-54A9-4A74-8C6A-4CD0997654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3" name="AutoShape 3" descr="(question)">
          <a:extLst>
            <a:ext uri="{FF2B5EF4-FFF2-40B4-BE49-F238E27FC236}">
              <a16:creationId xmlns:a16="http://schemas.microsoft.com/office/drawing/2014/main" id="{4C401F35-E1EF-4307-A383-F9EAB1D392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4" name="AutoShape 3" descr="(question)">
          <a:extLst>
            <a:ext uri="{FF2B5EF4-FFF2-40B4-BE49-F238E27FC236}">
              <a16:creationId xmlns:a16="http://schemas.microsoft.com/office/drawing/2014/main" id="{2D177105-26D8-45F7-86FB-71614DB6AA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5" name="AutoShape 3" descr="(question)">
          <a:extLst>
            <a:ext uri="{FF2B5EF4-FFF2-40B4-BE49-F238E27FC236}">
              <a16:creationId xmlns:a16="http://schemas.microsoft.com/office/drawing/2014/main" id="{3A22AF3C-6309-404E-AE6B-A7CBFBC81F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6" name="AutoShape 3" descr="(question)">
          <a:extLst>
            <a:ext uri="{FF2B5EF4-FFF2-40B4-BE49-F238E27FC236}">
              <a16:creationId xmlns:a16="http://schemas.microsoft.com/office/drawing/2014/main" id="{DE448EE9-8331-4AEE-9540-838A282E31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7" name="AutoShape 3" descr="(question)">
          <a:extLst>
            <a:ext uri="{FF2B5EF4-FFF2-40B4-BE49-F238E27FC236}">
              <a16:creationId xmlns:a16="http://schemas.microsoft.com/office/drawing/2014/main" id="{20817AA4-7079-4771-BCA7-1309CDA29D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8" name="AutoShape 3" descr="(question)">
          <a:extLst>
            <a:ext uri="{FF2B5EF4-FFF2-40B4-BE49-F238E27FC236}">
              <a16:creationId xmlns:a16="http://schemas.microsoft.com/office/drawing/2014/main" id="{AE6EB055-7FF0-4880-BA93-A817DB24E9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69" name="AutoShape 3" descr="(question)">
          <a:extLst>
            <a:ext uri="{FF2B5EF4-FFF2-40B4-BE49-F238E27FC236}">
              <a16:creationId xmlns:a16="http://schemas.microsoft.com/office/drawing/2014/main" id="{3D22DE65-874C-4160-AA14-8B7A8FE2D2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0" name="AutoShape 3" descr="(question)">
          <a:extLst>
            <a:ext uri="{FF2B5EF4-FFF2-40B4-BE49-F238E27FC236}">
              <a16:creationId xmlns:a16="http://schemas.microsoft.com/office/drawing/2014/main" id="{FD01F361-70C0-4668-A8A5-76AA168C50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1" name="AutoShape 3" descr="(question)">
          <a:extLst>
            <a:ext uri="{FF2B5EF4-FFF2-40B4-BE49-F238E27FC236}">
              <a16:creationId xmlns:a16="http://schemas.microsoft.com/office/drawing/2014/main" id="{EEDC8422-0BCC-4CD0-A017-DFEA2D908C4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2" name="AutoShape 3" descr="(question)">
          <a:extLst>
            <a:ext uri="{FF2B5EF4-FFF2-40B4-BE49-F238E27FC236}">
              <a16:creationId xmlns:a16="http://schemas.microsoft.com/office/drawing/2014/main" id="{87CCBA12-4714-427B-9536-97096C8705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3" name="AutoShape 3" descr="(question)">
          <a:extLst>
            <a:ext uri="{FF2B5EF4-FFF2-40B4-BE49-F238E27FC236}">
              <a16:creationId xmlns:a16="http://schemas.microsoft.com/office/drawing/2014/main" id="{2FFF0806-AADB-46D5-A482-C507BBAB10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4" name="AutoShape 3" descr="(question)">
          <a:extLst>
            <a:ext uri="{FF2B5EF4-FFF2-40B4-BE49-F238E27FC236}">
              <a16:creationId xmlns:a16="http://schemas.microsoft.com/office/drawing/2014/main" id="{A05255B9-F5DF-45F7-87CB-6D803D333D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5" name="AutoShape 3" descr="(question)">
          <a:extLst>
            <a:ext uri="{FF2B5EF4-FFF2-40B4-BE49-F238E27FC236}">
              <a16:creationId xmlns:a16="http://schemas.microsoft.com/office/drawing/2014/main" id="{C9E8537B-4750-455A-ABB1-BF7236A6E0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6" name="AutoShape 3" descr="(question)">
          <a:extLst>
            <a:ext uri="{FF2B5EF4-FFF2-40B4-BE49-F238E27FC236}">
              <a16:creationId xmlns:a16="http://schemas.microsoft.com/office/drawing/2014/main" id="{9D739746-7D22-436A-9FBA-C92FBEF59DD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7" name="AutoShape 3" descr="(question)">
          <a:extLst>
            <a:ext uri="{FF2B5EF4-FFF2-40B4-BE49-F238E27FC236}">
              <a16:creationId xmlns:a16="http://schemas.microsoft.com/office/drawing/2014/main" id="{816EBB93-B2F9-4ED2-BBF2-260DD86BF5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8" name="AutoShape 3" descr="(question)">
          <a:extLst>
            <a:ext uri="{FF2B5EF4-FFF2-40B4-BE49-F238E27FC236}">
              <a16:creationId xmlns:a16="http://schemas.microsoft.com/office/drawing/2014/main" id="{AFD3AED1-5FF9-4848-8BA8-5297D58287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79" name="AutoShape 3" descr="(question)">
          <a:extLst>
            <a:ext uri="{FF2B5EF4-FFF2-40B4-BE49-F238E27FC236}">
              <a16:creationId xmlns:a16="http://schemas.microsoft.com/office/drawing/2014/main" id="{C6D0C1E6-3850-45FF-AD8F-61610C99B6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0" name="AutoShape 3" descr="(question)">
          <a:extLst>
            <a:ext uri="{FF2B5EF4-FFF2-40B4-BE49-F238E27FC236}">
              <a16:creationId xmlns:a16="http://schemas.microsoft.com/office/drawing/2014/main" id="{C5BF5482-7950-465F-B855-DC4D50E43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1" name="AutoShape 3" descr="(question)">
          <a:extLst>
            <a:ext uri="{FF2B5EF4-FFF2-40B4-BE49-F238E27FC236}">
              <a16:creationId xmlns:a16="http://schemas.microsoft.com/office/drawing/2014/main" id="{3EF96176-681D-4403-9BC6-70199F915F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2" name="AutoShape 3" descr="(question)">
          <a:extLst>
            <a:ext uri="{FF2B5EF4-FFF2-40B4-BE49-F238E27FC236}">
              <a16:creationId xmlns:a16="http://schemas.microsoft.com/office/drawing/2014/main" id="{D5452FEB-D94E-4FC1-A29B-A9DAFE1047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3" name="AutoShape 3" descr="(question)">
          <a:extLst>
            <a:ext uri="{FF2B5EF4-FFF2-40B4-BE49-F238E27FC236}">
              <a16:creationId xmlns:a16="http://schemas.microsoft.com/office/drawing/2014/main" id="{1892123A-AC69-4994-B5C5-39D11179CD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4" name="AutoShape 3" descr="(question)">
          <a:extLst>
            <a:ext uri="{FF2B5EF4-FFF2-40B4-BE49-F238E27FC236}">
              <a16:creationId xmlns:a16="http://schemas.microsoft.com/office/drawing/2014/main" id="{50DFA2D4-132A-4068-AE90-5498FE8CB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5" name="AutoShape 3" descr="(question)">
          <a:extLst>
            <a:ext uri="{FF2B5EF4-FFF2-40B4-BE49-F238E27FC236}">
              <a16:creationId xmlns:a16="http://schemas.microsoft.com/office/drawing/2014/main" id="{FE1536B0-22A6-4916-9745-ACF02813F0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6" name="AutoShape 3" descr="(question)">
          <a:extLst>
            <a:ext uri="{FF2B5EF4-FFF2-40B4-BE49-F238E27FC236}">
              <a16:creationId xmlns:a16="http://schemas.microsoft.com/office/drawing/2014/main" id="{5AF861C4-DC47-490D-BCAC-866311CB7F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7" name="AutoShape 3" descr="(question)">
          <a:extLst>
            <a:ext uri="{FF2B5EF4-FFF2-40B4-BE49-F238E27FC236}">
              <a16:creationId xmlns:a16="http://schemas.microsoft.com/office/drawing/2014/main" id="{A70B58AA-77ED-409C-A837-A2E31BE8B3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8" name="AutoShape 3" descr="(question)">
          <a:extLst>
            <a:ext uri="{FF2B5EF4-FFF2-40B4-BE49-F238E27FC236}">
              <a16:creationId xmlns:a16="http://schemas.microsoft.com/office/drawing/2014/main" id="{323F4F1F-37DD-445E-90AE-08202903E2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89" name="AutoShape 3" descr="(question)">
          <a:extLst>
            <a:ext uri="{FF2B5EF4-FFF2-40B4-BE49-F238E27FC236}">
              <a16:creationId xmlns:a16="http://schemas.microsoft.com/office/drawing/2014/main" id="{0E781F1A-EF6B-4101-B5E5-F2A052FE34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0" name="AutoShape 3" descr="(question)">
          <a:extLst>
            <a:ext uri="{FF2B5EF4-FFF2-40B4-BE49-F238E27FC236}">
              <a16:creationId xmlns:a16="http://schemas.microsoft.com/office/drawing/2014/main" id="{59CF61DA-F3D8-4201-944A-5E1F4A83290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1" name="AutoShape 3" descr="(question)">
          <a:extLst>
            <a:ext uri="{FF2B5EF4-FFF2-40B4-BE49-F238E27FC236}">
              <a16:creationId xmlns:a16="http://schemas.microsoft.com/office/drawing/2014/main" id="{8B27D15E-5B84-4332-ACCC-965584467B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2" name="AutoShape 3" descr="(question)">
          <a:extLst>
            <a:ext uri="{FF2B5EF4-FFF2-40B4-BE49-F238E27FC236}">
              <a16:creationId xmlns:a16="http://schemas.microsoft.com/office/drawing/2014/main" id="{0B71E448-C62D-4CAE-A525-54A6187CA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3" name="AutoShape 3" descr="(question)">
          <a:extLst>
            <a:ext uri="{FF2B5EF4-FFF2-40B4-BE49-F238E27FC236}">
              <a16:creationId xmlns:a16="http://schemas.microsoft.com/office/drawing/2014/main" id="{3D599CCD-D1EF-4484-BC02-DA774AB10D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294" name="AutoShape 3" descr="(question)">
          <a:extLst>
            <a:ext uri="{FF2B5EF4-FFF2-40B4-BE49-F238E27FC236}">
              <a16:creationId xmlns:a16="http://schemas.microsoft.com/office/drawing/2014/main" id="{32BA3CC5-9620-45F0-A8D4-8CE6D2BAB2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5" name="AutoShape 3" descr="(question)">
          <a:extLst>
            <a:ext uri="{FF2B5EF4-FFF2-40B4-BE49-F238E27FC236}">
              <a16:creationId xmlns:a16="http://schemas.microsoft.com/office/drawing/2014/main" id="{9D5692C5-7602-46A0-B12A-8056ED03C72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6" name="AutoShape 3" descr="(question)">
          <a:extLst>
            <a:ext uri="{FF2B5EF4-FFF2-40B4-BE49-F238E27FC236}">
              <a16:creationId xmlns:a16="http://schemas.microsoft.com/office/drawing/2014/main" id="{3527D209-18A1-495A-9B78-D2A5BD57ACA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7" name="AutoShape 3" descr="(question)">
          <a:extLst>
            <a:ext uri="{FF2B5EF4-FFF2-40B4-BE49-F238E27FC236}">
              <a16:creationId xmlns:a16="http://schemas.microsoft.com/office/drawing/2014/main" id="{6EC75D52-32FA-4180-AFC6-F9C36F2D8E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8" name="AutoShape 3" descr="(question)">
          <a:extLst>
            <a:ext uri="{FF2B5EF4-FFF2-40B4-BE49-F238E27FC236}">
              <a16:creationId xmlns:a16="http://schemas.microsoft.com/office/drawing/2014/main" id="{DD4762F6-4731-48CF-8901-D8E507D573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299" name="AutoShape 3" descr="(question)">
          <a:extLst>
            <a:ext uri="{FF2B5EF4-FFF2-40B4-BE49-F238E27FC236}">
              <a16:creationId xmlns:a16="http://schemas.microsoft.com/office/drawing/2014/main" id="{5BBE4841-AEF3-42D7-8884-4203091316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0" name="AutoShape 3" descr="(question)">
          <a:extLst>
            <a:ext uri="{FF2B5EF4-FFF2-40B4-BE49-F238E27FC236}">
              <a16:creationId xmlns:a16="http://schemas.microsoft.com/office/drawing/2014/main" id="{D7A129B2-AB8F-4EB2-A29C-FE22D75A56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1" name="AutoShape 3" descr="(question)">
          <a:extLst>
            <a:ext uri="{FF2B5EF4-FFF2-40B4-BE49-F238E27FC236}">
              <a16:creationId xmlns:a16="http://schemas.microsoft.com/office/drawing/2014/main" id="{747F1067-0007-4909-B6E5-6566C0C6C05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2" name="AutoShape 3" descr="(question)">
          <a:extLst>
            <a:ext uri="{FF2B5EF4-FFF2-40B4-BE49-F238E27FC236}">
              <a16:creationId xmlns:a16="http://schemas.microsoft.com/office/drawing/2014/main" id="{669C0730-F722-4CF8-BE3D-87DD861065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3" name="AutoShape 3" descr="(question)">
          <a:extLst>
            <a:ext uri="{FF2B5EF4-FFF2-40B4-BE49-F238E27FC236}">
              <a16:creationId xmlns:a16="http://schemas.microsoft.com/office/drawing/2014/main" id="{962416CA-78BD-4C7C-B923-EAC064311E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4" name="AutoShape 3" descr="(question)">
          <a:extLst>
            <a:ext uri="{FF2B5EF4-FFF2-40B4-BE49-F238E27FC236}">
              <a16:creationId xmlns:a16="http://schemas.microsoft.com/office/drawing/2014/main" id="{5D1D0D12-D758-42A6-A39B-531DC1B563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5" name="AutoShape 3" descr="(question)">
          <a:extLst>
            <a:ext uri="{FF2B5EF4-FFF2-40B4-BE49-F238E27FC236}">
              <a16:creationId xmlns:a16="http://schemas.microsoft.com/office/drawing/2014/main" id="{31E2DE29-8DF8-4E38-B926-DCCC7043CE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6" name="AutoShape 3" descr="(question)">
          <a:extLst>
            <a:ext uri="{FF2B5EF4-FFF2-40B4-BE49-F238E27FC236}">
              <a16:creationId xmlns:a16="http://schemas.microsoft.com/office/drawing/2014/main" id="{BD41ADF8-7F98-410F-B34C-B1EE15823E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7" name="AutoShape 3" descr="(question)">
          <a:extLst>
            <a:ext uri="{FF2B5EF4-FFF2-40B4-BE49-F238E27FC236}">
              <a16:creationId xmlns:a16="http://schemas.microsoft.com/office/drawing/2014/main" id="{6721628C-8859-4EB3-A151-A5450046AC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8" name="AutoShape 3" descr="(question)">
          <a:extLst>
            <a:ext uri="{FF2B5EF4-FFF2-40B4-BE49-F238E27FC236}">
              <a16:creationId xmlns:a16="http://schemas.microsoft.com/office/drawing/2014/main" id="{3EFE0EF4-BE27-4104-8174-361B0C488E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69</xdr:row>
      <xdr:rowOff>0</xdr:rowOff>
    </xdr:from>
    <xdr:ext cx="304800" cy="304800"/>
    <xdr:sp macro="" textlink="">
      <xdr:nvSpPr>
        <xdr:cNvPr id="2309" name="AutoShape 3" descr="(question)">
          <a:extLst>
            <a:ext uri="{FF2B5EF4-FFF2-40B4-BE49-F238E27FC236}">
              <a16:creationId xmlns:a16="http://schemas.microsoft.com/office/drawing/2014/main" id="{020B7828-2E8B-4E2A-B1B0-1AD4929E6F6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393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0" name="AutoShape 3" descr="(question)">
          <a:extLst>
            <a:ext uri="{FF2B5EF4-FFF2-40B4-BE49-F238E27FC236}">
              <a16:creationId xmlns:a16="http://schemas.microsoft.com/office/drawing/2014/main" id="{29BBB695-57B8-4399-A27E-09846334B4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1" name="AutoShape 3" descr="(question)">
          <a:extLst>
            <a:ext uri="{FF2B5EF4-FFF2-40B4-BE49-F238E27FC236}">
              <a16:creationId xmlns:a16="http://schemas.microsoft.com/office/drawing/2014/main" id="{F434FEBA-D92A-4270-81F4-1D66838A19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2" name="AutoShape 3" descr="(question)">
          <a:extLst>
            <a:ext uri="{FF2B5EF4-FFF2-40B4-BE49-F238E27FC236}">
              <a16:creationId xmlns:a16="http://schemas.microsoft.com/office/drawing/2014/main" id="{4C656AFA-B434-43DE-8053-30AF4A8345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3" name="AutoShape 3" descr="(question)">
          <a:extLst>
            <a:ext uri="{FF2B5EF4-FFF2-40B4-BE49-F238E27FC236}">
              <a16:creationId xmlns:a16="http://schemas.microsoft.com/office/drawing/2014/main" id="{AA21189E-836C-4054-BE8B-AC003E524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4" name="AutoShape 3" descr="(question)">
          <a:extLst>
            <a:ext uri="{FF2B5EF4-FFF2-40B4-BE49-F238E27FC236}">
              <a16:creationId xmlns:a16="http://schemas.microsoft.com/office/drawing/2014/main" id="{CAAE00EE-CA73-477A-9AC1-AA1091303B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5" name="AutoShape 3" descr="(question)">
          <a:extLst>
            <a:ext uri="{FF2B5EF4-FFF2-40B4-BE49-F238E27FC236}">
              <a16:creationId xmlns:a16="http://schemas.microsoft.com/office/drawing/2014/main" id="{32B31074-68D8-4766-9560-DA339841F0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6" name="AutoShape 3" descr="(question)">
          <a:extLst>
            <a:ext uri="{FF2B5EF4-FFF2-40B4-BE49-F238E27FC236}">
              <a16:creationId xmlns:a16="http://schemas.microsoft.com/office/drawing/2014/main" id="{BBAB4686-E46E-42D5-93C8-B7DB9C99D59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7" name="AutoShape 3" descr="(question)">
          <a:extLst>
            <a:ext uri="{FF2B5EF4-FFF2-40B4-BE49-F238E27FC236}">
              <a16:creationId xmlns:a16="http://schemas.microsoft.com/office/drawing/2014/main" id="{08FD98DB-35AD-4521-8874-AE0F2B9007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8" name="AutoShape 3" descr="(question)">
          <a:extLst>
            <a:ext uri="{FF2B5EF4-FFF2-40B4-BE49-F238E27FC236}">
              <a16:creationId xmlns:a16="http://schemas.microsoft.com/office/drawing/2014/main" id="{F7C76EE7-422A-4BB0-8B14-E8AF9BF28E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19" name="AutoShape 3" descr="(question)">
          <a:extLst>
            <a:ext uri="{FF2B5EF4-FFF2-40B4-BE49-F238E27FC236}">
              <a16:creationId xmlns:a16="http://schemas.microsoft.com/office/drawing/2014/main" id="{4544F03F-81CA-4330-A06D-459D051B04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0" name="AutoShape 3" descr="(question)">
          <a:extLst>
            <a:ext uri="{FF2B5EF4-FFF2-40B4-BE49-F238E27FC236}">
              <a16:creationId xmlns:a16="http://schemas.microsoft.com/office/drawing/2014/main" id="{16DEF31E-7750-4453-B227-42EC3BEBE4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1" name="AutoShape 3" descr="(question)">
          <a:extLst>
            <a:ext uri="{FF2B5EF4-FFF2-40B4-BE49-F238E27FC236}">
              <a16:creationId xmlns:a16="http://schemas.microsoft.com/office/drawing/2014/main" id="{4081D1F2-72B1-48B6-BBA4-2F5D4D53C3F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2" name="AutoShape 3" descr="(question)">
          <a:extLst>
            <a:ext uri="{FF2B5EF4-FFF2-40B4-BE49-F238E27FC236}">
              <a16:creationId xmlns:a16="http://schemas.microsoft.com/office/drawing/2014/main" id="{1FBD5A87-4ABE-4BE4-A6D9-981746E2A3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3" name="AutoShape 3" descr="(question)">
          <a:extLst>
            <a:ext uri="{FF2B5EF4-FFF2-40B4-BE49-F238E27FC236}">
              <a16:creationId xmlns:a16="http://schemas.microsoft.com/office/drawing/2014/main" id="{E6DEC94F-408B-4D5F-B2A2-E14E952D78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70</xdr:row>
      <xdr:rowOff>0</xdr:rowOff>
    </xdr:from>
    <xdr:ext cx="304800" cy="304800"/>
    <xdr:sp macro="" textlink="">
      <xdr:nvSpPr>
        <xdr:cNvPr id="2324" name="AutoShape 3" descr="(question)">
          <a:extLst>
            <a:ext uri="{FF2B5EF4-FFF2-40B4-BE49-F238E27FC236}">
              <a16:creationId xmlns:a16="http://schemas.microsoft.com/office/drawing/2014/main" id="{182AD4D0-91E2-4FC7-B0E5-4825D1E329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0916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5" name="AutoShape 3" descr="(question)">
          <a:extLst>
            <a:ext uri="{FF2B5EF4-FFF2-40B4-BE49-F238E27FC236}">
              <a16:creationId xmlns:a16="http://schemas.microsoft.com/office/drawing/2014/main" id="{1EA8E6D0-14B7-41AB-AE79-D47A1327EC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6" name="AutoShape 3" descr="(question)">
          <a:extLst>
            <a:ext uri="{FF2B5EF4-FFF2-40B4-BE49-F238E27FC236}">
              <a16:creationId xmlns:a16="http://schemas.microsoft.com/office/drawing/2014/main" id="{3BCDC523-4A49-4E78-876E-465F36B6F73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7" name="AutoShape 3" descr="(question)">
          <a:extLst>
            <a:ext uri="{FF2B5EF4-FFF2-40B4-BE49-F238E27FC236}">
              <a16:creationId xmlns:a16="http://schemas.microsoft.com/office/drawing/2014/main" id="{D114A8DD-4115-4106-9B63-43BA2E0F44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8" name="AutoShape 3" descr="(question)">
          <a:extLst>
            <a:ext uri="{FF2B5EF4-FFF2-40B4-BE49-F238E27FC236}">
              <a16:creationId xmlns:a16="http://schemas.microsoft.com/office/drawing/2014/main" id="{EBEAC1E4-0646-495E-BB4C-27E96A769A4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29" name="AutoShape 3" descr="(question)">
          <a:extLst>
            <a:ext uri="{FF2B5EF4-FFF2-40B4-BE49-F238E27FC236}">
              <a16:creationId xmlns:a16="http://schemas.microsoft.com/office/drawing/2014/main" id="{0166F5B6-B247-403F-BCAA-B7E5C44A75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0" name="AutoShape 3" descr="(question)">
          <a:extLst>
            <a:ext uri="{FF2B5EF4-FFF2-40B4-BE49-F238E27FC236}">
              <a16:creationId xmlns:a16="http://schemas.microsoft.com/office/drawing/2014/main" id="{550677E0-DE10-4FDA-AA44-34940E1698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1" name="AutoShape 3" descr="(question)">
          <a:extLst>
            <a:ext uri="{FF2B5EF4-FFF2-40B4-BE49-F238E27FC236}">
              <a16:creationId xmlns:a16="http://schemas.microsoft.com/office/drawing/2014/main" id="{B3D23777-3ED2-49E6-A600-5C70ABE128D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2" name="AutoShape 3" descr="(question)">
          <a:extLst>
            <a:ext uri="{FF2B5EF4-FFF2-40B4-BE49-F238E27FC236}">
              <a16:creationId xmlns:a16="http://schemas.microsoft.com/office/drawing/2014/main" id="{1EB704A9-2208-4D70-B046-5747CF7A5E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3" name="AutoShape 3" descr="(question)">
          <a:extLst>
            <a:ext uri="{FF2B5EF4-FFF2-40B4-BE49-F238E27FC236}">
              <a16:creationId xmlns:a16="http://schemas.microsoft.com/office/drawing/2014/main" id="{3D5F5BC7-7DE5-4C58-899D-917D4FC818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4" name="AutoShape 3" descr="(question)">
          <a:extLst>
            <a:ext uri="{FF2B5EF4-FFF2-40B4-BE49-F238E27FC236}">
              <a16:creationId xmlns:a16="http://schemas.microsoft.com/office/drawing/2014/main" id="{DDECC88B-4BB2-41A3-9B42-5B3C0AB0A2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5" name="AutoShape 3" descr="(question)">
          <a:extLst>
            <a:ext uri="{FF2B5EF4-FFF2-40B4-BE49-F238E27FC236}">
              <a16:creationId xmlns:a16="http://schemas.microsoft.com/office/drawing/2014/main" id="{581F9833-118F-4CBC-A0E8-BE12D92977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6" name="AutoShape 3" descr="(question)">
          <a:extLst>
            <a:ext uri="{FF2B5EF4-FFF2-40B4-BE49-F238E27FC236}">
              <a16:creationId xmlns:a16="http://schemas.microsoft.com/office/drawing/2014/main" id="{EE0D296E-D02F-4928-AF51-B1C56B9C586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7" name="AutoShape 3" descr="(question)">
          <a:extLst>
            <a:ext uri="{FF2B5EF4-FFF2-40B4-BE49-F238E27FC236}">
              <a16:creationId xmlns:a16="http://schemas.microsoft.com/office/drawing/2014/main" id="{F8C4AC2E-1ED4-4194-9EF6-B072B6DD81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8" name="AutoShape 3" descr="(question)">
          <a:extLst>
            <a:ext uri="{FF2B5EF4-FFF2-40B4-BE49-F238E27FC236}">
              <a16:creationId xmlns:a16="http://schemas.microsoft.com/office/drawing/2014/main" id="{6B07C9FF-E7C8-46E9-8AF5-2AF9DBBE87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39" name="AutoShape 3" descr="(question)">
          <a:extLst>
            <a:ext uri="{FF2B5EF4-FFF2-40B4-BE49-F238E27FC236}">
              <a16:creationId xmlns:a16="http://schemas.microsoft.com/office/drawing/2014/main" id="{67D2B2CB-5812-4D67-A21B-42DBA35B44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0" name="AutoShape 3" descr="(question)">
          <a:extLst>
            <a:ext uri="{FF2B5EF4-FFF2-40B4-BE49-F238E27FC236}">
              <a16:creationId xmlns:a16="http://schemas.microsoft.com/office/drawing/2014/main" id="{3B150E66-E0A1-4D64-8D49-E2C6144AA6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1" name="AutoShape 3" descr="(question)">
          <a:extLst>
            <a:ext uri="{FF2B5EF4-FFF2-40B4-BE49-F238E27FC236}">
              <a16:creationId xmlns:a16="http://schemas.microsoft.com/office/drawing/2014/main" id="{1F5A04AB-6659-4CDB-AE81-7D5C11D5E7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2" name="AutoShape 3" descr="(question)">
          <a:extLst>
            <a:ext uri="{FF2B5EF4-FFF2-40B4-BE49-F238E27FC236}">
              <a16:creationId xmlns:a16="http://schemas.microsoft.com/office/drawing/2014/main" id="{FE2C8D23-D216-42F2-8C02-8F09DF87B7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3" name="AutoShape 3" descr="(question)">
          <a:extLst>
            <a:ext uri="{FF2B5EF4-FFF2-40B4-BE49-F238E27FC236}">
              <a16:creationId xmlns:a16="http://schemas.microsoft.com/office/drawing/2014/main" id="{3CCA45D3-7571-4FB3-B38C-3377322933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4" name="AutoShape 3" descr="(question)">
          <a:extLst>
            <a:ext uri="{FF2B5EF4-FFF2-40B4-BE49-F238E27FC236}">
              <a16:creationId xmlns:a16="http://schemas.microsoft.com/office/drawing/2014/main" id="{0A793197-10C1-4400-BE8E-2D97AADEE5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5" name="AutoShape 3" descr="(question)">
          <a:extLst>
            <a:ext uri="{FF2B5EF4-FFF2-40B4-BE49-F238E27FC236}">
              <a16:creationId xmlns:a16="http://schemas.microsoft.com/office/drawing/2014/main" id="{515D9509-99FC-4AD6-AEB0-F265FFCCE7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6" name="AutoShape 3" descr="(question)">
          <a:extLst>
            <a:ext uri="{FF2B5EF4-FFF2-40B4-BE49-F238E27FC236}">
              <a16:creationId xmlns:a16="http://schemas.microsoft.com/office/drawing/2014/main" id="{444AA50F-E488-48C4-8B5C-3B7C9BFDE61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7" name="AutoShape 3" descr="(question)">
          <a:extLst>
            <a:ext uri="{FF2B5EF4-FFF2-40B4-BE49-F238E27FC236}">
              <a16:creationId xmlns:a16="http://schemas.microsoft.com/office/drawing/2014/main" id="{396FD54F-7651-46BD-BDBC-CD58227DC94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8" name="AutoShape 3" descr="(question)">
          <a:extLst>
            <a:ext uri="{FF2B5EF4-FFF2-40B4-BE49-F238E27FC236}">
              <a16:creationId xmlns:a16="http://schemas.microsoft.com/office/drawing/2014/main" id="{833EA990-8FA3-43E4-B1A2-23CCFACF5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49" name="AutoShape 3" descr="(question)">
          <a:extLst>
            <a:ext uri="{FF2B5EF4-FFF2-40B4-BE49-F238E27FC236}">
              <a16:creationId xmlns:a16="http://schemas.microsoft.com/office/drawing/2014/main" id="{CE657636-604B-45DC-954D-736BC60E03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0" name="AutoShape 3" descr="(question)">
          <a:extLst>
            <a:ext uri="{FF2B5EF4-FFF2-40B4-BE49-F238E27FC236}">
              <a16:creationId xmlns:a16="http://schemas.microsoft.com/office/drawing/2014/main" id="{5ADEA2FE-6F7B-4C54-AA06-FB052E5EAF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1" name="AutoShape 3" descr="(question)">
          <a:extLst>
            <a:ext uri="{FF2B5EF4-FFF2-40B4-BE49-F238E27FC236}">
              <a16:creationId xmlns:a16="http://schemas.microsoft.com/office/drawing/2014/main" id="{322EE3F3-99F1-45AE-A48E-D68B8C654E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2" name="AutoShape 3" descr="(question)">
          <a:extLst>
            <a:ext uri="{FF2B5EF4-FFF2-40B4-BE49-F238E27FC236}">
              <a16:creationId xmlns:a16="http://schemas.microsoft.com/office/drawing/2014/main" id="{8A96DFCC-0154-4463-AB99-06EB99811C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3" name="AutoShape 3" descr="(question)">
          <a:extLst>
            <a:ext uri="{FF2B5EF4-FFF2-40B4-BE49-F238E27FC236}">
              <a16:creationId xmlns:a16="http://schemas.microsoft.com/office/drawing/2014/main" id="{90F28B69-263F-4D5B-A578-C834E6B8D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4" name="AutoShape 3" descr="(question)">
          <a:extLst>
            <a:ext uri="{FF2B5EF4-FFF2-40B4-BE49-F238E27FC236}">
              <a16:creationId xmlns:a16="http://schemas.microsoft.com/office/drawing/2014/main" id="{51725AEE-F1FB-43BB-80FF-F37E8B383C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5" name="AutoShape 3" descr="(question)">
          <a:extLst>
            <a:ext uri="{FF2B5EF4-FFF2-40B4-BE49-F238E27FC236}">
              <a16:creationId xmlns:a16="http://schemas.microsoft.com/office/drawing/2014/main" id="{98EFD66C-4C08-4374-BF95-CEB4433348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6" name="AutoShape 3" descr="(question)">
          <a:extLst>
            <a:ext uri="{FF2B5EF4-FFF2-40B4-BE49-F238E27FC236}">
              <a16:creationId xmlns:a16="http://schemas.microsoft.com/office/drawing/2014/main" id="{F60E23E9-737A-410C-A716-E6AAF4E8D5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7" name="AutoShape 3" descr="(question)">
          <a:extLst>
            <a:ext uri="{FF2B5EF4-FFF2-40B4-BE49-F238E27FC236}">
              <a16:creationId xmlns:a16="http://schemas.microsoft.com/office/drawing/2014/main" id="{1DB3912A-2968-4951-A663-6F8C8DE59C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8" name="AutoShape 3" descr="(question)">
          <a:extLst>
            <a:ext uri="{FF2B5EF4-FFF2-40B4-BE49-F238E27FC236}">
              <a16:creationId xmlns:a16="http://schemas.microsoft.com/office/drawing/2014/main" id="{EF3DA10E-5568-4F36-ADC5-793C15A620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59" name="AutoShape 3" descr="(question)">
          <a:extLst>
            <a:ext uri="{FF2B5EF4-FFF2-40B4-BE49-F238E27FC236}">
              <a16:creationId xmlns:a16="http://schemas.microsoft.com/office/drawing/2014/main" id="{410EB0E6-942F-4DA4-9B6D-5373D11C03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0" name="AutoShape 3" descr="(question)">
          <a:extLst>
            <a:ext uri="{FF2B5EF4-FFF2-40B4-BE49-F238E27FC236}">
              <a16:creationId xmlns:a16="http://schemas.microsoft.com/office/drawing/2014/main" id="{1EF137F4-AE00-4606-83A1-8347987E5F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1" name="AutoShape 3" descr="(question)">
          <a:extLst>
            <a:ext uri="{FF2B5EF4-FFF2-40B4-BE49-F238E27FC236}">
              <a16:creationId xmlns:a16="http://schemas.microsoft.com/office/drawing/2014/main" id="{8A92921C-9891-4546-B0BC-F330F7CA602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2" name="AutoShape 3" descr="(question)">
          <a:extLst>
            <a:ext uri="{FF2B5EF4-FFF2-40B4-BE49-F238E27FC236}">
              <a16:creationId xmlns:a16="http://schemas.microsoft.com/office/drawing/2014/main" id="{178778AC-F3BF-4E84-87E9-DDE921EEA0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3" name="AutoShape 3" descr="(question)">
          <a:extLst>
            <a:ext uri="{FF2B5EF4-FFF2-40B4-BE49-F238E27FC236}">
              <a16:creationId xmlns:a16="http://schemas.microsoft.com/office/drawing/2014/main" id="{BB64F202-7891-4B0A-9BBE-6274314E0D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4" name="AutoShape 3" descr="(question)">
          <a:extLst>
            <a:ext uri="{FF2B5EF4-FFF2-40B4-BE49-F238E27FC236}">
              <a16:creationId xmlns:a16="http://schemas.microsoft.com/office/drawing/2014/main" id="{9DF1B100-9008-49CD-B39C-292541F721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5" name="AutoShape 3" descr="(question)">
          <a:extLst>
            <a:ext uri="{FF2B5EF4-FFF2-40B4-BE49-F238E27FC236}">
              <a16:creationId xmlns:a16="http://schemas.microsoft.com/office/drawing/2014/main" id="{A3E627B5-6669-4304-9A7C-AFA79094DF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6" name="AutoShape 3" descr="(question)">
          <a:extLst>
            <a:ext uri="{FF2B5EF4-FFF2-40B4-BE49-F238E27FC236}">
              <a16:creationId xmlns:a16="http://schemas.microsoft.com/office/drawing/2014/main" id="{2407730D-72B8-4F2A-A98B-4E739F3AC9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7" name="AutoShape 3" descr="(question)">
          <a:extLst>
            <a:ext uri="{FF2B5EF4-FFF2-40B4-BE49-F238E27FC236}">
              <a16:creationId xmlns:a16="http://schemas.microsoft.com/office/drawing/2014/main" id="{A0FB6F14-010E-45B5-AA15-D1D491BBF2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8" name="AutoShape 3" descr="(question)">
          <a:extLst>
            <a:ext uri="{FF2B5EF4-FFF2-40B4-BE49-F238E27FC236}">
              <a16:creationId xmlns:a16="http://schemas.microsoft.com/office/drawing/2014/main" id="{099F6F32-5A06-4F55-86AF-3FED6F3D7E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369" name="AutoShape 3" descr="(question)">
          <a:extLst>
            <a:ext uri="{FF2B5EF4-FFF2-40B4-BE49-F238E27FC236}">
              <a16:creationId xmlns:a16="http://schemas.microsoft.com/office/drawing/2014/main" id="{A764CBDB-1178-4711-A612-5F6275FF48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0" name="AutoShape 3" descr="(question)">
          <a:extLst>
            <a:ext uri="{FF2B5EF4-FFF2-40B4-BE49-F238E27FC236}">
              <a16:creationId xmlns:a16="http://schemas.microsoft.com/office/drawing/2014/main" id="{575722A0-F58F-4387-AE90-8541806AF5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1" name="AutoShape 3" descr="(question)">
          <a:extLst>
            <a:ext uri="{FF2B5EF4-FFF2-40B4-BE49-F238E27FC236}">
              <a16:creationId xmlns:a16="http://schemas.microsoft.com/office/drawing/2014/main" id="{8D1763CE-09B0-4849-84C2-FC2EE4B3F9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2" name="AutoShape 3" descr="(question)">
          <a:extLst>
            <a:ext uri="{FF2B5EF4-FFF2-40B4-BE49-F238E27FC236}">
              <a16:creationId xmlns:a16="http://schemas.microsoft.com/office/drawing/2014/main" id="{78B49390-5368-469B-9B9E-0FDAEEAFDC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3" name="AutoShape 3" descr="(question)">
          <a:extLst>
            <a:ext uri="{FF2B5EF4-FFF2-40B4-BE49-F238E27FC236}">
              <a16:creationId xmlns:a16="http://schemas.microsoft.com/office/drawing/2014/main" id="{3DA68549-801A-4CBC-BCA3-61F23EF50D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4" name="AutoShape 3" descr="(question)">
          <a:extLst>
            <a:ext uri="{FF2B5EF4-FFF2-40B4-BE49-F238E27FC236}">
              <a16:creationId xmlns:a16="http://schemas.microsoft.com/office/drawing/2014/main" id="{C0291AEA-3D7C-4ECB-B17A-FB3CCD5645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5" name="AutoShape 3" descr="(question)">
          <a:extLst>
            <a:ext uri="{FF2B5EF4-FFF2-40B4-BE49-F238E27FC236}">
              <a16:creationId xmlns:a16="http://schemas.microsoft.com/office/drawing/2014/main" id="{F828BAF4-CCBB-455C-B523-75FAA99B49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6" name="AutoShape 3" descr="(question)">
          <a:extLst>
            <a:ext uri="{FF2B5EF4-FFF2-40B4-BE49-F238E27FC236}">
              <a16:creationId xmlns:a16="http://schemas.microsoft.com/office/drawing/2014/main" id="{869A2FA5-E044-4660-899D-714C99A12DF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7" name="AutoShape 3" descr="(question)">
          <a:extLst>
            <a:ext uri="{FF2B5EF4-FFF2-40B4-BE49-F238E27FC236}">
              <a16:creationId xmlns:a16="http://schemas.microsoft.com/office/drawing/2014/main" id="{F4C730AF-4A8E-4D51-86AF-853119B5C7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8" name="AutoShape 3" descr="(question)">
          <a:extLst>
            <a:ext uri="{FF2B5EF4-FFF2-40B4-BE49-F238E27FC236}">
              <a16:creationId xmlns:a16="http://schemas.microsoft.com/office/drawing/2014/main" id="{48F411E2-83C6-41E3-B4C9-D4BE37B7BC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79" name="AutoShape 3" descr="(question)">
          <a:extLst>
            <a:ext uri="{FF2B5EF4-FFF2-40B4-BE49-F238E27FC236}">
              <a16:creationId xmlns:a16="http://schemas.microsoft.com/office/drawing/2014/main" id="{E2B07F1F-5BB1-4FAB-BEA7-25C0BC7A77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0" name="AutoShape 3" descr="(question)">
          <a:extLst>
            <a:ext uri="{FF2B5EF4-FFF2-40B4-BE49-F238E27FC236}">
              <a16:creationId xmlns:a16="http://schemas.microsoft.com/office/drawing/2014/main" id="{BEA99125-412B-426C-B729-D877104BF2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1" name="AutoShape 3" descr="(question)">
          <a:extLst>
            <a:ext uri="{FF2B5EF4-FFF2-40B4-BE49-F238E27FC236}">
              <a16:creationId xmlns:a16="http://schemas.microsoft.com/office/drawing/2014/main" id="{E9889F72-846A-41A1-8EA7-ED8C28DED3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2" name="AutoShape 3" descr="(question)">
          <a:extLst>
            <a:ext uri="{FF2B5EF4-FFF2-40B4-BE49-F238E27FC236}">
              <a16:creationId xmlns:a16="http://schemas.microsoft.com/office/drawing/2014/main" id="{B79E3677-24F2-4E80-9B10-45C81484DB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3" name="AutoShape 3" descr="(question)">
          <a:extLst>
            <a:ext uri="{FF2B5EF4-FFF2-40B4-BE49-F238E27FC236}">
              <a16:creationId xmlns:a16="http://schemas.microsoft.com/office/drawing/2014/main" id="{A0D92CD1-F344-4998-BDBC-C0F62566C8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4" name="AutoShape 3" descr="(question)">
          <a:extLst>
            <a:ext uri="{FF2B5EF4-FFF2-40B4-BE49-F238E27FC236}">
              <a16:creationId xmlns:a16="http://schemas.microsoft.com/office/drawing/2014/main" id="{8159DECC-F862-4C89-A0DD-F8CCA29B7F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5" name="AutoShape 3" descr="(question)">
          <a:extLst>
            <a:ext uri="{FF2B5EF4-FFF2-40B4-BE49-F238E27FC236}">
              <a16:creationId xmlns:a16="http://schemas.microsoft.com/office/drawing/2014/main" id="{2D709106-B5FC-4CC7-A4C8-23896B1DE8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6" name="AutoShape 3" descr="(question)">
          <a:extLst>
            <a:ext uri="{FF2B5EF4-FFF2-40B4-BE49-F238E27FC236}">
              <a16:creationId xmlns:a16="http://schemas.microsoft.com/office/drawing/2014/main" id="{EA004718-4D40-4564-BDEB-9E4D88029E5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7" name="AutoShape 3" descr="(question)">
          <a:extLst>
            <a:ext uri="{FF2B5EF4-FFF2-40B4-BE49-F238E27FC236}">
              <a16:creationId xmlns:a16="http://schemas.microsoft.com/office/drawing/2014/main" id="{0B90B344-452F-44DD-8F1A-66AB9ECF8F0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8" name="AutoShape 3" descr="(question)">
          <a:extLst>
            <a:ext uri="{FF2B5EF4-FFF2-40B4-BE49-F238E27FC236}">
              <a16:creationId xmlns:a16="http://schemas.microsoft.com/office/drawing/2014/main" id="{9C34FA83-FA2C-4D6D-BF7C-3433B9ED3C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89" name="AutoShape 3" descr="(question)">
          <a:extLst>
            <a:ext uri="{FF2B5EF4-FFF2-40B4-BE49-F238E27FC236}">
              <a16:creationId xmlns:a16="http://schemas.microsoft.com/office/drawing/2014/main" id="{97A64C05-0BF7-4642-B1D5-477442C3EA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0" name="AutoShape 3" descr="(question)">
          <a:extLst>
            <a:ext uri="{FF2B5EF4-FFF2-40B4-BE49-F238E27FC236}">
              <a16:creationId xmlns:a16="http://schemas.microsoft.com/office/drawing/2014/main" id="{EFBB62E2-DE3E-42AC-A220-85C45C44E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1" name="AutoShape 3" descr="(question)">
          <a:extLst>
            <a:ext uri="{FF2B5EF4-FFF2-40B4-BE49-F238E27FC236}">
              <a16:creationId xmlns:a16="http://schemas.microsoft.com/office/drawing/2014/main" id="{AE7652BE-41FE-4213-A362-62DD0C5F39F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2" name="AutoShape 3" descr="(question)">
          <a:extLst>
            <a:ext uri="{FF2B5EF4-FFF2-40B4-BE49-F238E27FC236}">
              <a16:creationId xmlns:a16="http://schemas.microsoft.com/office/drawing/2014/main" id="{075A0A88-6283-4E80-B033-7451D2511F9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3" name="AutoShape 3" descr="(question)">
          <a:extLst>
            <a:ext uri="{FF2B5EF4-FFF2-40B4-BE49-F238E27FC236}">
              <a16:creationId xmlns:a16="http://schemas.microsoft.com/office/drawing/2014/main" id="{F9ADD700-63E6-4F56-B756-DCD4545A3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4" name="AutoShape 3" descr="(question)">
          <a:extLst>
            <a:ext uri="{FF2B5EF4-FFF2-40B4-BE49-F238E27FC236}">
              <a16:creationId xmlns:a16="http://schemas.microsoft.com/office/drawing/2014/main" id="{9F94C045-8966-4F33-B37B-6CA3A05056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5" name="AutoShape 3" descr="(question)">
          <a:extLst>
            <a:ext uri="{FF2B5EF4-FFF2-40B4-BE49-F238E27FC236}">
              <a16:creationId xmlns:a16="http://schemas.microsoft.com/office/drawing/2014/main" id="{E8E52A9E-C5CB-47D4-84AB-D33C2CC1A2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6" name="AutoShape 3" descr="(question)">
          <a:extLst>
            <a:ext uri="{FF2B5EF4-FFF2-40B4-BE49-F238E27FC236}">
              <a16:creationId xmlns:a16="http://schemas.microsoft.com/office/drawing/2014/main" id="{57B45118-B622-4DF8-A822-2333DB9F2B7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7" name="AutoShape 3" descr="(question)">
          <a:extLst>
            <a:ext uri="{FF2B5EF4-FFF2-40B4-BE49-F238E27FC236}">
              <a16:creationId xmlns:a16="http://schemas.microsoft.com/office/drawing/2014/main" id="{0721425C-2119-4D5C-B0C7-CAE9F4AF45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8" name="AutoShape 3" descr="(question)">
          <a:extLst>
            <a:ext uri="{FF2B5EF4-FFF2-40B4-BE49-F238E27FC236}">
              <a16:creationId xmlns:a16="http://schemas.microsoft.com/office/drawing/2014/main" id="{56ACAD33-5AA9-4114-8270-D74678329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399" name="AutoShape 3" descr="(question)">
          <a:extLst>
            <a:ext uri="{FF2B5EF4-FFF2-40B4-BE49-F238E27FC236}">
              <a16:creationId xmlns:a16="http://schemas.microsoft.com/office/drawing/2014/main" id="{BA2EEBAE-E8C0-4D63-AECF-3CB5EF9E54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0" name="AutoShape 3" descr="(question)">
          <a:extLst>
            <a:ext uri="{FF2B5EF4-FFF2-40B4-BE49-F238E27FC236}">
              <a16:creationId xmlns:a16="http://schemas.microsoft.com/office/drawing/2014/main" id="{3CF5F5AB-8DD2-4102-A0D8-39E3DB1479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1" name="AutoShape 3" descr="(question)">
          <a:extLst>
            <a:ext uri="{FF2B5EF4-FFF2-40B4-BE49-F238E27FC236}">
              <a16:creationId xmlns:a16="http://schemas.microsoft.com/office/drawing/2014/main" id="{9ECE2026-B43F-4FD2-A8D1-AAB3DBE5B6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2" name="AutoShape 3" descr="(question)">
          <a:extLst>
            <a:ext uri="{FF2B5EF4-FFF2-40B4-BE49-F238E27FC236}">
              <a16:creationId xmlns:a16="http://schemas.microsoft.com/office/drawing/2014/main" id="{0060F6F4-370C-4D0A-B71F-F86458B075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3" name="AutoShape 3" descr="(question)">
          <a:extLst>
            <a:ext uri="{FF2B5EF4-FFF2-40B4-BE49-F238E27FC236}">
              <a16:creationId xmlns:a16="http://schemas.microsoft.com/office/drawing/2014/main" id="{F0A152D8-55AB-45DE-ADC8-4BF118B885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4" name="AutoShape 3" descr="(question)">
          <a:extLst>
            <a:ext uri="{FF2B5EF4-FFF2-40B4-BE49-F238E27FC236}">
              <a16:creationId xmlns:a16="http://schemas.microsoft.com/office/drawing/2014/main" id="{220A0D4C-10E4-47EE-A9E7-C41E349F53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5" name="AutoShape 3" descr="(question)">
          <a:extLst>
            <a:ext uri="{FF2B5EF4-FFF2-40B4-BE49-F238E27FC236}">
              <a16:creationId xmlns:a16="http://schemas.microsoft.com/office/drawing/2014/main" id="{7A889CC8-76DF-4A1B-AB9F-7C6300A6B7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6" name="AutoShape 3" descr="(question)">
          <a:extLst>
            <a:ext uri="{FF2B5EF4-FFF2-40B4-BE49-F238E27FC236}">
              <a16:creationId xmlns:a16="http://schemas.microsoft.com/office/drawing/2014/main" id="{4B1817A0-5E7A-420F-8520-B2BB21C2BA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7" name="AutoShape 3" descr="(question)">
          <a:extLst>
            <a:ext uri="{FF2B5EF4-FFF2-40B4-BE49-F238E27FC236}">
              <a16:creationId xmlns:a16="http://schemas.microsoft.com/office/drawing/2014/main" id="{F38E871E-1A8C-4B4E-A69A-E861C9561D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8" name="AutoShape 3" descr="(question)">
          <a:extLst>
            <a:ext uri="{FF2B5EF4-FFF2-40B4-BE49-F238E27FC236}">
              <a16:creationId xmlns:a16="http://schemas.microsoft.com/office/drawing/2014/main" id="{5C29E873-4322-4DB4-9413-838461C080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09" name="AutoShape 3" descr="(question)">
          <a:extLst>
            <a:ext uri="{FF2B5EF4-FFF2-40B4-BE49-F238E27FC236}">
              <a16:creationId xmlns:a16="http://schemas.microsoft.com/office/drawing/2014/main" id="{7AE1C9EC-8822-4DFA-8A2C-A82DF14049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0" name="AutoShape 3" descr="(question)">
          <a:extLst>
            <a:ext uri="{FF2B5EF4-FFF2-40B4-BE49-F238E27FC236}">
              <a16:creationId xmlns:a16="http://schemas.microsoft.com/office/drawing/2014/main" id="{316820B6-2BE5-442C-87D1-A070A6B40F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1" name="AutoShape 3" descr="(question)">
          <a:extLst>
            <a:ext uri="{FF2B5EF4-FFF2-40B4-BE49-F238E27FC236}">
              <a16:creationId xmlns:a16="http://schemas.microsoft.com/office/drawing/2014/main" id="{B4380EA3-94EA-497E-957A-E17B0F608C0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2" name="AutoShape 3" descr="(question)">
          <a:extLst>
            <a:ext uri="{FF2B5EF4-FFF2-40B4-BE49-F238E27FC236}">
              <a16:creationId xmlns:a16="http://schemas.microsoft.com/office/drawing/2014/main" id="{8256024E-4E1A-4096-8CEE-8D1ECEBB85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3" name="AutoShape 3" descr="(question)">
          <a:extLst>
            <a:ext uri="{FF2B5EF4-FFF2-40B4-BE49-F238E27FC236}">
              <a16:creationId xmlns:a16="http://schemas.microsoft.com/office/drawing/2014/main" id="{9ED86124-38C1-4BE0-830B-A6C0F10B2F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4" name="AutoShape 3" descr="(question)">
          <a:extLst>
            <a:ext uri="{FF2B5EF4-FFF2-40B4-BE49-F238E27FC236}">
              <a16:creationId xmlns:a16="http://schemas.microsoft.com/office/drawing/2014/main" id="{3A7BF84D-3D0F-4914-9F27-B42E8D674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5" name="AutoShape 3" descr="(question)">
          <a:extLst>
            <a:ext uri="{FF2B5EF4-FFF2-40B4-BE49-F238E27FC236}">
              <a16:creationId xmlns:a16="http://schemas.microsoft.com/office/drawing/2014/main" id="{4677FB37-74D9-4168-AE06-479E9B9103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6" name="AutoShape 3" descr="(question)">
          <a:extLst>
            <a:ext uri="{FF2B5EF4-FFF2-40B4-BE49-F238E27FC236}">
              <a16:creationId xmlns:a16="http://schemas.microsoft.com/office/drawing/2014/main" id="{71A747DB-487C-4C12-A582-3B10929B316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7" name="AutoShape 3" descr="(question)">
          <a:extLst>
            <a:ext uri="{FF2B5EF4-FFF2-40B4-BE49-F238E27FC236}">
              <a16:creationId xmlns:a16="http://schemas.microsoft.com/office/drawing/2014/main" id="{0A75FC72-B17E-454D-94F0-06A6463077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8" name="AutoShape 3" descr="(question)">
          <a:extLst>
            <a:ext uri="{FF2B5EF4-FFF2-40B4-BE49-F238E27FC236}">
              <a16:creationId xmlns:a16="http://schemas.microsoft.com/office/drawing/2014/main" id="{235746C0-3BFF-4222-8CAC-9A884A9DEA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19" name="AutoShape 3" descr="(question)">
          <a:extLst>
            <a:ext uri="{FF2B5EF4-FFF2-40B4-BE49-F238E27FC236}">
              <a16:creationId xmlns:a16="http://schemas.microsoft.com/office/drawing/2014/main" id="{F62C2B74-713D-4E9A-BF2E-725ED19C72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0" name="AutoShape 3" descr="(question)">
          <a:extLst>
            <a:ext uri="{FF2B5EF4-FFF2-40B4-BE49-F238E27FC236}">
              <a16:creationId xmlns:a16="http://schemas.microsoft.com/office/drawing/2014/main" id="{02C63108-B405-4565-B726-1AE6B1B5C8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1" name="AutoShape 3" descr="(question)">
          <a:extLst>
            <a:ext uri="{FF2B5EF4-FFF2-40B4-BE49-F238E27FC236}">
              <a16:creationId xmlns:a16="http://schemas.microsoft.com/office/drawing/2014/main" id="{C3D1DDA6-04E7-4263-B604-2DC5D944181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2" name="AutoShape 3" descr="(question)">
          <a:extLst>
            <a:ext uri="{FF2B5EF4-FFF2-40B4-BE49-F238E27FC236}">
              <a16:creationId xmlns:a16="http://schemas.microsoft.com/office/drawing/2014/main" id="{46F5CB56-0A19-4DFB-B478-3DE07D9747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3" name="AutoShape 3" descr="(question)">
          <a:extLst>
            <a:ext uri="{FF2B5EF4-FFF2-40B4-BE49-F238E27FC236}">
              <a16:creationId xmlns:a16="http://schemas.microsoft.com/office/drawing/2014/main" id="{CB8D5C07-C22E-4633-8D9E-FCE5A1117D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4" name="AutoShape 3" descr="(question)">
          <a:extLst>
            <a:ext uri="{FF2B5EF4-FFF2-40B4-BE49-F238E27FC236}">
              <a16:creationId xmlns:a16="http://schemas.microsoft.com/office/drawing/2014/main" id="{F292CDF6-6733-4326-82FF-735DAC98E0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5" name="AutoShape 3" descr="(question)">
          <a:extLst>
            <a:ext uri="{FF2B5EF4-FFF2-40B4-BE49-F238E27FC236}">
              <a16:creationId xmlns:a16="http://schemas.microsoft.com/office/drawing/2014/main" id="{21D06C30-4EB1-4AE9-B7BC-B9AA56E65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6" name="AutoShape 3" descr="(question)">
          <a:extLst>
            <a:ext uri="{FF2B5EF4-FFF2-40B4-BE49-F238E27FC236}">
              <a16:creationId xmlns:a16="http://schemas.microsoft.com/office/drawing/2014/main" id="{8E4F143B-8BA6-4F14-944C-05233807B33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7" name="AutoShape 3" descr="(question)">
          <a:extLst>
            <a:ext uri="{FF2B5EF4-FFF2-40B4-BE49-F238E27FC236}">
              <a16:creationId xmlns:a16="http://schemas.microsoft.com/office/drawing/2014/main" id="{A5A988E6-C789-4467-B552-301D486043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8" name="AutoShape 3" descr="(question)">
          <a:extLst>
            <a:ext uri="{FF2B5EF4-FFF2-40B4-BE49-F238E27FC236}">
              <a16:creationId xmlns:a16="http://schemas.microsoft.com/office/drawing/2014/main" id="{B506C3EB-1E31-495A-98C3-CA0BD7D506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29" name="AutoShape 3" descr="(question)">
          <a:extLst>
            <a:ext uri="{FF2B5EF4-FFF2-40B4-BE49-F238E27FC236}">
              <a16:creationId xmlns:a16="http://schemas.microsoft.com/office/drawing/2014/main" id="{BC2F40DA-B6E6-413D-B1B1-002775D04F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0" name="AutoShape 3" descr="(question)">
          <a:extLst>
            <a:ext uri="{FF2B5EF4-FFF2-40B4-BE49-F238E27FC236}">
              <a16:creationId xmlns:a16="http://schemas.microsoft.com/office/drawing/2014/main" id="{F610FA72-5739-41C1-9605-A7A7BD93F18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1" name="AutoShape 3" descr="(question)">
          <a:extLst>
            <a:ext uri="{FF2B5EF4-FFF2-40B4-BE49-F238E27FC236}">
              <a16:creationId xmlns:a16="http://schemas.microsoft.com/office/drawing/2014/main" id="{5DAEFA03-2B53-4A7E-9A7B-683B290B69F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2" name="AutoShape 3" descr="(question)">
          <a:extLst>
            <a:ext uri="{FF2B5EF4-FFF2-40B4-BE49-F238E27FC236}">
              <a16:creationId xmlns:a16="http://schemas.microsoft.com/office/drawing/2014/main" id="{7117A0CA-099B-4C32-8B52-A313BF2F0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3" name="AutoShape 3" descr="(question)">
          <a:extLst>
            <a:ext uri="{FF2B5EF4-FFF2-40B4-BE49-F238E27FC236}">
              <a16:creationId xmlns:a16="http://schemas.microsoft.com/office/drawing/2014/main" id="{F66A7DD4-8579-4DF6-AD8E-03395E8630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4" name="AutoShape 3" descr="(question)">
          <a:extLst>
            <a:ext uri="{FF2B5EF4-FFF2-40B4-BE49-F238E27FC236}">
              <a16:creationId xmlns:a16="http://schemas.microsoft.com/office/drawing/2014/main" id="{F43C83F9-234F-487C-BD88-5EFAD0166B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5" name="AutoShape 3" descr="(question)">
          <a:extLst>
            <a:ext uri="{FF2B5EF4-FFF2-40B4-BE49-F238E27FC236}">
              <a16:creationId xmlns:a16="http://schemas.microsoft.com/office/drawing/2014/main" id="{75ED8D30-49F7-469B-AE68-4E21AEF467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6" name="AutoShape 3" descr="(question)">
          <a:extLst>
            <a:ext uri="{FF2B5EF4-FFF2-40B4-BE49-F238E27FC236}">
              <a16:creationId xmlns:a16="http://schemas.microsoft.com/office/drawing/2014/main" id="{BC5C493A-FAB9-4302-B457-44FDA2035FB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7" name="AutoShape 3" descr="(question)">
          <a:extLst>
            <a:ext uri="{FF2B5EF4-FFF2-40B4-BE49-F238E27FC236}">
              <a16:creationId xmlns:a16="http://schemas.microsoft.com/office/drawing/2014/main" id="{BD839E80-FD87-4FE1-A5F7-14149FAF06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8" name="AutoShape 3" descr="(question)">
          <a:extLst>
            <a:ext uri="{FF2B5EF4-FFF2-40B4-BE49-F238E27FC236}">
              <a16:creationId xmlns:a16="http://schemas.microsoft.com/office/drawing/2014/main" id="{0A8FB379-909C-415E-9953-CC01FBF8B5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39" name="AutoShape 3" descr="(question)">
          <a:extLst>
            <a:ext uri="{FF2B5EF4-FFF2-40B4-BE49-F238E27FC236}">
              <a16:creationId xmlns:a16="http://schemas.microsoft.com/office/drawing/2014/main" id="{A080F3CD-9BD9-4B60-B86C-E2C7E4687A1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0" name="AutoShape 3" descr="(question)">
          <a:extLst>
            <a:ext uri="{FF2B5EF4-FFF2-40B4-BE49-F238E27FC236}">
              <a16:creationId xmlns:a16="http://schemas.microsoft.com/office/drawing/2014/main" id="{7EA99D5B-6883-441E-816B-F81DCB4513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1" name="AutoShape 3" descr="(question)">
          <a:extLst>
            <a:ext uri="{FF2B5EF4-FFF2-40B4-BE49-F238E27FC236}">
              <a16:creationId xmlns:a16="http://schemas.microsoft.com/office/drawing/2014/main" id="{CCE25018-1953-4603-8828-CA842DAD14C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2" name="AutoShape 3" descr="(question)">
          <a:extLst>
            <a:ext uri="{FF2B5EF4-FFF2-40B4-BE49-F238E27FC236}">
              <a16:creationId xmlns:a16="http://schemas.microsoft.com/office/drawing/2014/main" id="{94633722-9558-479A-8519-DF942980F2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3" name="AutoShape 3" descr="(question)">
          <a:extLst>
            <a:ext uri="{FF2B5EF4-FFF2-40B4-BE49-F238E27FC236}">
              <a16:creationId xmlns:a16="http://schemas.microsoft.com/office/drawing/2014/main" id="{98E61E0E-6CD5-4914-897C-AFE753D7B1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4" name="AutoShape 3" descr="(question)">
          <a:extLst>
            <a:ext uri="{FF2B5EF4-FFF2-40B4-BE49-F238E27FC236}">
              <a16:creationId xmlns:a16="http://schemas.microsoft.com/office/drawing/2014/main" id="{B09FBDCB-6314-48D7-9E7B-643DBD7413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5" name="AutoShape 3" descr="(question)">
          <a:extLst>
            <a:ext uri="{FF2B5EF4-FFF2-40B4-BE49-F238E27FC236}">
              <a16:creationId xmlns:a16="http://schemas.microsoft.com/office/drawing/2014/main" id="{C697A55F-6044-436D-A516-1F76EE3275A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6" name="AutoShape 3" descr="(question)">
          <a:extLst>
            <a:ext uri="{FF2B5EF4-FFF2-40B4-BE49-F238E27FC236}">
              <a16:creationId xmlns:a16="http://schemas.microsoft.com/office/drawing/2014/main" id="{CE53EF61-A35C-42A6-8DD4-BDF0485772D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7" name="AutoShape 3" descr="(question)">
          <a:extLst>
            <a:ext uri="{FF2B5EF4-FFF2-40B4-BE49-F238E27FC236}">
              <a16:creationId xmlns:a16="http://schemas.microsoft.com/office/drawing/2014/main" id="{FFD80E30-6623-41EE-9F03-DD73102B99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8" name="AutoShape 3" descr="(question)">
          <a:extLst>
            <a:ext uri="{FF2B5EF4-FFF2-40B4-BE49-F238E27FC236}">
              <a16:creationId xmlns:a16="http://schemas.microsoft.com/office/drawing/2014/main" id="{94772364-6C95-451F-8320-4C90E90A33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49" name="AutoShape 3" descr="(question)">
          <a:extLst>
            <a:ext uri="{FF2B5EF4-FFF2-40B4-BE49-F238E27FC236}">
              <a16:creationId xmlns:a16="http://schemas.microsoft.com/office/drawing/2014/main" id="{7E82DF29-86F8-49BF-AEC5-F0ABE280A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0" name="AutoShape 3" descr="(question)">
          <a:extLst>
            <a:ext uri="{FF2B5EF4-FFF2-40B4-BE49-F238E27FC236}">
              <a16:creationId xmlns:a16="http://schemas.microsoft.com/office/drawing/2014/main" id="{6CAAA976-E455-4C56-B11D-06199F963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1" name="AutoShape 3" descr="(question)">
          <a:extLst>
            <a:ext uri="{FF2B5EF4-FFF2-40B4-BE49-F238E27FC236}">
              <a16:creationId xmlns:a16="http://schemas.microsoft.com/office/drawing/2014/main" id="{1EC7E0C5-1101-457F-898A-7649DC13F26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2" name="AutoShape 3" descr="(question)">
          <a:extLst>
            <a:ext uri="{FF2B5EF4-FFF2-40B4-BE49-F238E27FC236}">
              <a16:creationId xmlns:a16="http://schemas.microsoft.com/office/drawing/2014/main" id="{21F3C1AA-B74F-4BB5-BAFC-ECD9289FA8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3" name="AutoShape 3" descr="(question)">
          <a:extLst>
            <a:ext uri="{FF2B5EF4-FFF2-40B4-BE49-F238E27FC236}">
              <a16:creationId xmlns:a16="http://schemas.microsoft.com/office/drawing/2014/main" id="{8ADFAB7F-7C48-4529-8FDB-23CB4E2224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4" name="AutoShape 3" descr="(question)">
          <a:extLst>
            <a:ext uri="{FF2B5EF4-FFF2-40B4-BE49-F238E27FC236}">
              <a16:creationId xmlns:a16="http://schemas.microsoft.com/office/drawing/2014/main" id="{FC8CF5E3-A750-43D0-A1C0-6CA7E89882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5" name="AutoShape 3" descr="(question)">
          <a:extLst>
            <a:ext uri="{FF2B5EF4-FFF2-40B4-BE49-F238E27FC236}">
              <a16:creationId xmlns:a16="http://schemas.microsoft.com/office/drawing/2014/main" id="{BAFE7900-4350-47B7-86B3-2D48ED1908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6" name="AutoShape 3" descr="(question)">
          <a:extLst>
            <a:ext uri="{FF2B5EF4-FFF2-40B4-BE49-F238E27FC236}">
              <a16:creationId xmlns:a16="http://schemas.microsoft.com/office/drawing/2014/main" id="{DFEB0053-17A5-4310-B8F1-7E98D5953DC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7" name="AutoShape 3" descr="(question)">
          <a:extLst>
            <a:ext uri="{FF2B5EF4-FFF2-40B4-BE49-F238E27FC236}">
              <a16:creationId xmlns:a16="http://schemas.microsoft.com/office/drawing/2014/main" id="{70F6ED80-F34D-4391-BECF-64F5314D9F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8" name="AutoShape 3" descr="(question)">
          <a:extLst>
            <a:ext uri="{FF2B5EF4-FFF2-40B4-BE49-F238E27FC236}">
              <a16:creationId xmlns:a16="http://schemas.microsoft.com/office/drawing/2014/main" id="{97920704-6C81-42CA-B7E5-926B5059BE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459" name="AutoShape 3" descr="(question)">
          <a:extLst>
            <a:ext uri="{FF2B5EF4-FFF2-40B4-BE49-F238E27FC236}">
              <a16:creationId xmlns:a16="http://schemas.microsoft.com/office/drawing/2014/main" id="{2F54BA3D-CD6D-438C-BC04-E1382C5194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37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0" name="AutoShape 3" descr="(question)">
          <a:extLst>
            <a:ext uri="{FF2B5EF4-FFF2-40B4-BE49-F238E27FC236}">
              <a16:creationId xmlns:a16="http://schemas.microsoft.com/office/drawing/2014/main" id="{3F049ED7-07CB-4ADE-B000-58B034F26E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1" name="AutoShape 3" descr="(question)">
          <a:extLst>
            <a:ext uri="{FF2B5EF4-FFF2-40B4-BE49-F238E27FC236}">
              <a16:creationId xmlns:a16="http://schemas.microsoft.com/office/drawing/2014/main" id="{0C99A689-A785-4BB4-8700-ACCFFEBB7E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2" name="AutoShape 3" descr="(question)">
          <a:extLst>
            <a:ext uri="{FF2B5EF4-FFF2-40B4-BE49-F238E27FC236}">
              <a16:creationId xmlns:a16="http://schemas.microsoft.com/office/drawing/2014/main" id="{CF2F0888-9DC7-485F-B395-2F6687903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3" name="AutoShape 3" descr="(question)">
          <a:extLst>
            <a:ext uri="{FF2B5EF4-FFF2-40B4-BE49-F238E27FC236}">
              <a16:creationId xmlns:a16="http://schemas.microsoft.com/office/drawing/2014/main" id="{B7306CC2-C770-4606-BDC8-0D7C85CECC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4" name="AutoShape 3" descr="(question)">
          <a:extLst>
            <a:ext uri="{FF2B5EF4-FFF2-40B4-BE49-F238E27FC236}">
              <a16:creationId xmlns:a16="http://schemas.microsoft.com/office/drawing/2014/main" id="{E5EBFA15-9EC7-4536-8091-EEFD90E934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5" name="AutoShape 3" descr="(question)">
          <a:extLst>
            <a:ext uri="{FF2B5EF4-FFF2-40B4-BE49-F238E27FC236}">
              <a16:creationId xmlns:a16="http://schemas.microsoft.com/office/drawing/2014/main" id="{DEEA120E-9819-447B-A042-4F40B4CD74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6" name="AutoShape 3" descr="(question)">
          <a:extLst>
            <a:ext uri="{FF2B5EF4-FFF2-40B4-BE49-F238E27FC236}">
              <a16:creationId xmlns:a16="http://schemas.microsoft.com/office/drawing/2014/main" id="{76372CD5-1E14-402A-B59A-594CBBB750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7" name="AutoShape 3" descr="(question)">
          <a:extLst>
            <a:ext uri="{FF2B5EF4-FFF2-40B4-BE49-F238E27FC236}">
              <a16:creationId xmlns:a16="http://schemas.microsoft.com/office/drawing/2014/main" id="{DA900A96-EAFD-4E88-AE6B-3B5D494856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8" name="AutoShape 3" descr="(question)">
          <a:extLst>
            <a:ext uri="{FF2B5EF4-FFF2-40B4-BE49-F238E27FC236}">
              <a16:creationId xmlns:a16="http://schemas.microsoft.com/office/drawing/2014/main" id="{F4A0799C-E899-4B1D-A1A7-8D5ADC1F97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69" name="AutoShape 3" descr="(question)">
          <a:extLst>
            <a:ext uri="{FF2B5EF4-FFF2-40B4-BE49-F238E27FC236}">
              <a16:creationId xmlns:a16="http://schemas.microsoft.com/office/drawing/2014/main" id="{7E38FBB8-B511-49AC-BDFA-21E1B5385A2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0" name="AutoShape 3" descr="(question)">
          <a:extLst>
            <a:ext uri="{FF2B5EF4-FFF2-40B4-BE49-F238E27FC236}">
              <a16:creationId xmlns:a16="http://schemas.microsoft.com/office/drawing/2014/main" id="{15766187-AAE7-49BA-BA6E-6728A262CF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1" name="AutoShape 3" descr="(question)">
          <a:extLst>
            <a:ext uri="{FF2B5EF4-FFF2-40B4-BE49-F238E27FC236}">
              <a16:creationId xmlns:a16="http://schemas.microsoft.com/office/drawing/2014/main" id="{2E28F8F5-8B26-451F-89E4-A81EACACD02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2" name="AutoShape 3" descr="(question)">
          <a:extLst>
            <a:ext uri="{FF2B5EF4-FFF2-40B4-BE49-F238E27FC236}">
              <a16:creationId xmlns:a16="http://schemas.microsoft.com/office/drawing/2014/main" id="{BABE78B5-0417-46E7-80F8-652B600E9E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3" name="AutoShape 3" descr="(question)">
          <a:extLst>
            <a:ext uri="{FF2B5EF4-FFF2-40B4-BE49-F238E27FC236}">
              <a16:creationId xmlns:a16="http://schemas.microsoft.com/office/drawing/2014/main" id="{EA7C62E5-3FEC-48B9-BA97-BCA62352EE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474" name="AutoShape 3" descr="(question)">
          <a:extLst>
            <a:ext uri="{FF2B5EF4-FFF2-40B4-BE49-F238E27FC236}">
              <a16:creationId xmlns:a16="http://schemas.microsoft.com/office/drawing/2014/main" id="{962C6407-A534-46FC-A8EF-3B630ED366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5" name="AutoShape 3" descr="(question)">
          <a:extLst>
            <a:ext uri="{FF2B5EF4-FFF2-40B4-BE49-F238E27FC236}">
              <a16:creationId xmlns:a16="http://schemas.microsoft.com/office/drawing/2014/main" id="{32879679-7F49-4DCB-9812-EA25CB3AA8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6" name="AutoShape 3" descr="(question)">
          <a:extLst>
            <a:ext uri="{FF2B5EF4-FFF2-40B4-BE49-F238E27FC236}">
              <a16:creationId xmlns:a16="http://schemas.microsoft.com/office/drawing/2014/main" id="{AC2239AD-583D-456D-A83E-0A99F6062FC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7" name="AutoShape 3" descr="(question)">
          <a:extLst>
            <a:ext uri="{FF2B5EF4-FFF2-40B4-BE49-F238E27FC236}">
              <a16:creationId xmlns:a16="http://schemas.microsoft.com/office/drawing/2014/main" id="{3CFB1213-080C-4D5B-940B-3785D3871D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8" name="AutoShape 3" descr="(question)">
          <a:extLst>
            <a:ext uri="{FF2B5EF4-FFF2-40B4-BE49-F238E27FC236}">
              <a16:creationId xmlns:a16="http://schemas.microsoft.com/office/drawing/2014/main" id="{90BFC496-45AF-4006-9B99-F900A60154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79" name="AutoShape 3" descr="(question)">
          <a:extLst>
            <a:ext uri="{FF2B5EF4-FFF2-40B4-BE49-F238E27FC236}">
              <a16:creationId xmlns:a16="http://schemas.microsoft.com/office/drawing/2014/main" id="{9BAF9CBC-4B43-4892-B688-FA335F80DA3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0" name="AutoShape 3" descr="(question)">
          <a:extLst>
            <a:ext uri="{FF2B5EF4-FFF2-40B4-BE49-F238E27FC236}">
              <a16:creationId xmlns:a16="http://schemas.microsoft.com/office/drawing/2014/main" id="{0E0E310C-4AAB-4113-9751-3866043F51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1" name="AutoShape 3" descr="(question)">
          <a:extLst>
            <a:ext uri="{FF2B5EF4-FFF2-40B4-BE49-F238E27FC236}">
              <a16:creationId xmlns:a16="http://schemas.microsoft.com/office/drawing/2014/main" id="{91C1AC09-E256-4ABE-B3C9-62D5732EB06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2" name="AutoShape 3" descr="(question)">
          <a:extLst>
            <a:ext uri="{FF2B5EF4-FFF2-40B4-BE49-F238E27FC236}">
              <a16:creationId xmlns:a16="http://schemas.microsoft.com/office/drawing/2014/main" id="{3C4A4B9B-74F2-4D25-BDA6-31F4803507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3" name="AutoShape 3" descr="(question)">
          <a:extLst>
            <a:ext uri="{FF2B5EF4-FFF2-40B4-BE49-F238E27FC236}">
              <a16:creationId xmlns:a16="http://schemas.microsoft.com/office/drawing/2014/main" id="{29B10A8A-0B0B-4964-9559-376123D57A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4" name="AutoShape 3" descr="(question)">
          <a:extLst>
            <a:ext uri="{FF2B5EF4-FFF2-40B4-BE49-F238E27FC236}">
              <a16:creationId xmlns:a16="http://schemas.microsoft.com/office/drawing/2014/main" id="{810A6DA0-F1D5-404B-9579-4F1B9D03B7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5" name="AutoShape 3" descr="(question)">
          <a:extLst>
            <a:ext uri="{FF2B5EF4-FFF2-40B4-BE49-F238E27FC236}">
              <a16:creationId xmlns:a16="http://schemas.microsoft.com/office/drawing/2014/main" id="{932E04F1-A0AF-451A-959B-7FBF8414BB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6" name="AutoShape 3" descr="(question)">
          <a:extLst>
            <a:ext uri="{FF2B5EF4-FFF2-40B4-BE49-F238E27FC236}">
              <a16:creationId xmlns:a16="http://schemas.microsoft.com/office/drawing/2014/main" id="{FA124573-EC39-45C1-9D0D-7F8CB59AD7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7" name="AutoShape 3" descr="(question)">
          <a:extLst>
            <a:ext uri="{FF2B5EF4-FFF2-40B4-BE49-F238E27FC236}">
              <a16:creationId xmlns:a16="http://schemas.microsoft.com/office/drawing/2014/main" id="{7F883652-D8EB-40E2-9B07-D6A434DD8E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8" name="AutoShape 3" descr="(question)">
          <a:extLst>
            <a:ext uri="{FF2B5EF4-FFF2-40B4-BE49-F238E27FC236}">
              <a16:creationId xmlns:a16="http://schemas.microsoft.com/office/drawing/2014/main" id="{1EAF518A-8ACD-489E-81DD-25B5EA6DE5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489" name="AutoShape 3" descr="(question)">
          <a:extLst>
            <a:ext uri="{FF2B5EF4-FFF2-40B4-BE49-F238E27FC236}">
              <a16:creationId xmlns:a16="http://schemas.microsoft.com/office/drawing/2014/main" id="{15190B83-4321-4763-89C7-FFC0727534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0" name="AutoShape 3" descr="(question)">
          <a:extLst>
            <a:ext uri="{FF2B5EF4-FFF2-40B4-BE49-F238E27FC236}">
              <a16:creationId xmlns:a16="http://schemas.microsoft.com/office/drawing/2014/main" id="{2D9C9193-D97C-4EFD-9FBC-32F85AEF5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1" name="AutoShape 3" descr="(question)">
          <a:extLst>
            <a:ext uri="{FF2B5EF4-FFF2-40B4-BE49-F238E27FC236}">
              <a16:creationId xmlns:a16="http://schemas.microsoft.com/office/drawing/2014/main" id="{6493BAEE-D916-4D4B-9BE6-3AEDDF8AC3A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2" name="AutoShape 3" descr="(question)">
          <a:extLst>
            <a:ext uri="{FF2B5EF4-FFF2-40B4-BE49-F238E27FC236}">
              <a16:creationId xmlns:a16="http://schemas.microsoft.com/office/drawing/2014/main" id="{B8FFB5CE-72D2-43FC-A898-0CE9B1048F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3" name="AutoShape 3" descr="(question)">
          <a:extLst>
            <a:ext uri="{FF2B5EF4-FFF2-40B4-BE49-F238E27FC236}">
              <a16:creationId xmlns:a16="http://schemas.microsoft.com/office/drawing/2014/main" id="{FF9361FC-8B86-47C4-9FD5-D2063CDCA29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4" name="AutoShape 3" descr="(question)">
          <a:extLst>
            <a:ext uri="{FF2B5EF4-FFF2-40B4-BE49-F238E27FC236}">
              <a16:creationId xmlns:a16="http://schemas.microsoft.com/office/drawing/2014/main" id="{DBBC5700-D9E7-4240-9C0E-88729FE6968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5" name="AutoShape 3" descr="(question)">
          <a:extLst>
            <a:ext uri="{FF2B5EF4-FFF2-40B4-BE49-F238E27FC236}">
              <a16:creationId xmlns:a16="http://schemas.microsoft.com/office/drawing/2014/main" id="{B4BEBC0A-5F0F-4F66-AAB1-50B49FED8BB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6" name="AutoShape 3" descr="(question)">
          <a:extLst>
            <a:ext uri="{FF2B5EF4-FFF2-40B4-BE49-F238E27FC236}">
              <a16:creationId xmlns:a16="http://schemas.microsoft.com/office/drawing/2014/main" id="{B7B184CF-5B9C-4B34-81DE-DAAC1BDD65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7" name="AutoShape 3" descr="(question)">
          <a:extLst>
            <a:ext uri="{FF2B5EF4-FFF2-40B4-BE49-F238E27FC236}">
              <a16:creationId xmlns:a16="http://schemas.microsoft.com/office/drawing/2014/main" id="{32602174-0DDB-4955-BBCF-9FB9114D56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8" name="AutoShape 3" descr="(question)">
          <a:extLst>
            <a:ext uri="{FF2B5EF4-FFF2-40B4-BE49-F238E27FC236}">
              <a16:creationId xmlns:a16="http://schemas.microsoft.com/office/drawing/2014/main" id="{EBCBB9FE-65BE-4F29-8D72-350E67D34B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499" name="AutoShape 3" descr="(question)">
          <a:extLst>
            <a:ext uri="{FF2B5EF4-FFF2-40B4-BE49-F238E27FC236}">
              <a16:creationId xmlns:a16="http://schemas.microsoft.com/office/drawing/2014/main" id="{8076DF23-7975-4264-A877-01A98C6965F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0" name="AutoShape 3" descr="(question)">
          <a:extLst>
            <a:ext uri="{FF2B5EF4-FFF2-40B4-BE49-F238E27FC236}">
              <a16:creationId xmlns:a16="http://schemas.microsoft.com/office/drawing/2014/main" id="{9A954A1B-6A51-45F4-8A0F-F9C7FAFDAB4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1" name="AutoShape 3" descr="(question)">
          <a:extLst>
            <a:ext uri="{FF2B5EF4-FFF2-40B4-BE49-F238E27FC236}">
              <a16:creationId xmlns:a16="http://schemas.microsoft.com/office/drawing/2014/main" id="{1BFC8E2F-ABF4-4E52-8608-A4A4397A30D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2" name="AutoShape 3" descr="(question)">
          <a:extLst>
            <a:ext uri="{FF2B5EF4-FFF2-40B4-BE49-F238E27FC236}">
              <a16:creationId xmlns:a16="http://schemas.microsoft.com/office/drawing/2014/main" id="{B7CD53A1-BB6D-400E-98E5-056A896A56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3" name="AutoShape 3" descr="(question)">
          <a:extLst>
            <a:ext uri="{FF2B5EF4-FFF2-40B4-BE49-F238E27FC236}">
              <a16:creationId xmlns:a16="http://schemas.microsoft.com/office/drawing/2014/main" id="{3E0FBBEA-C597-4D6D-ACCD-773ECD6D52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4" name="AutoShape 3" descr="(question)">
          <a:extLst>
            <a:ext uri="{FF2B5EF4-FFF2-40B4-BE49-F238E27FC236}">
              <a16:creationId xmlns:a16="http://schemas.microsoft.com/office/drawing/2014/main" id="{751683B5-1CE5-4F9A-9861-17CEA8ECE94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5" name="AutoShape 3" descr="(question)">
          <a:extLst>
            <a:ext uri="{FF2B5EF4-FFF2-40B4-BE49-F238E27FC236}">
              <a16:creationId xmlns:a16="http://schemas.microsoft.com/office/drawing/2014/main" id="{170B6CE6-B333-492F-8201-3113A7C68A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6" name="AutoShape 3" descr="(question)">
          <a:extLst>
            <a:ext uri="{FF2B5EF4-FFF2-40B4-BE49-F238E27FC236}">
              <a16:creationId xmlns:a16="http://schemas.microsoft.com/office/drawing/2014/main" id="{B906B5F9-FB09-47DB-9D59-9107BF887D5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7" name="AutoShape 3" descr="(question)">
          <a:extLst>
            <a:ext uri="{FF2B5EF4-FFF2-40B4-BE49-F238E27FC236}">
              <a16:creationId xmlns:a16="http://schemas.microsoft.com/office/drawing/2014/main" id="{2DD565B1-046E-4955-910C-29E6CAE918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8" name="AutoShape 3" descr="(question)">
          <a:extLst>
            <a:ext uri="{FF2B5EF4-FFF2-40B4-BE49-F238E27FC236}">
              <a16:creationId xmlns:a16="http://schemas.microsoft.com/office/drawing/2014/main" id="{B52F4062-4191-4060-9DDD-7502BF8026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09" name="AutoShape 3" descr="(question)">
          <a:extLst>
            <a:ext uri="{FF2B5EF4-FFF2-40B4-BE49-F238E27FC236}">
              <a16:creationId xmlns:a16="http://schemas.microsoft.com/office/drawing/2014/main" id="{59195CE4-F394-448B-834B-0CA17C1CFC7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0" name="AutoShape 3" descr="(question)">
          <a:extLst>
            <a:ext uri="{FF2B5EF4-FFF2-40B4-BE49-F238E27FC236}">
              <a16:creationId xmlns:a16="http://schemas.microsoft.com/office/drawing/2014/main" id="{D711D226-9782-4CCE-AD0F-DB6DEB1BCF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1" name="AutoShape 3" descr="(question)">
          <a:extLst>
            <a:ext uri="{FF2B5EF4-FFF2-40B4-BE49-F238E27FC236}">
              <a16:creationId xmlns:a16="http://schemas.microsoft.com/office/drawing/2014/main" id="{0EB72524-4F67-48B9-A8A0-ED17FC32381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2" name="AutoShape 3" descr="(question)">
          <a:extLst>
            <a:ext uri="{FF2B5EF4-FFF2-40B4-BE49-F238E27FC236}">
              <a16:creationId xmlns:a16="http://schemas.microsoft.com/office/drawing/2014/main" id="{AA00BF33-1D25-41D6-94A2-92160FDD185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3" name="AutoShape 3" descr="(question)">
          <a:extLst>
            <a:ext uri="{FF2B5EF4-FFF2-40B4-BE49-F238E27FC236}">
              <a16:creationId xmlns:a16="http://schemas.microsoft.com/office/drawing/2014/main" id="{9398FD9F-FCFD-4F5B-81A5-00906B4D94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4" name="AutoShape 3" descr="(question)">
          <a:extLst>
            <a:ext uri="{FF2B5EF4-FFF2-40B4-BE49-F238E27FC236}">
              <a16:creationId xmlns:a16="http://schemas.microsoft.com/office/drawing/2014/main" id="{4DD48059-75D5-418B-A7B6-32BD9F992D3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5" name="AutoShape 3" descr="(question)">
          <a:extLst>
            <a:ext uri="{FF2B5EF4-FFF2-40B4-BE49-F238E27FC236}">
              <a16:creationId xmlns:a16="http://schemas.microsoft.com/office/drawing/2014/main" id="{C40848E1-4270-4625-80DC-25FA7A6EEE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6" name="AutoShape 3" descr="(question)">
          <a:extLst>
            <a:ext uri="{FF2B5EF4-FFF2-40B4-BE49-F238E27FC236}">
              <a16:creationId xmlns:a16="http://schemas.microsoft.com/office/drawing/2014/main" id="{A1B2EDC7-2AB8-46B1-831E-41340323A76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7" name="AutoShape 3" descr="(question)">
          <a:extLst>
            <a:ext uri="{FF2B5EF4-FFF2-40B4-BE49-F238E27FC236}">
              <a16:creationId xmlns:a16="http://schemas.microsoft.com/office/drawing/2014/main" id="{36D649C7-5A30-4599-9ED7-76C6FFDF84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8" name="AutoShape 3" descr="(question)">
          <a:extLst>
            <a:ext uri="{FF2B5EF4-FFF2-40B4-BE49-F238E27FC236}">
              <a16:creationId xmlns:a16="http://schemas.microsoft.com/office/drawing/2014/main" id="{25555AF6-435C-48A0-AA7F-B2C66CE90DE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19" name="AutoShape 3" descr="(question)">
          <a:extLst>
            <a:ext uri="{FF2B5EF4-FFF2-40B4-BE49-F238E27FC236}">
              <a16:creationId xmlns:a16="http://schemas.microsoft.com/office/drawing/2014/main" id="{41D8F1AF-13E5-445E-87A4-A0EBAA14B5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0" name="AutoShape 3" descr="(question)">
          <a:extLst>
            <a:ext uri="{FF2B5EF4-FFF2-40B4-BE49-F238E27FC236}">
              <a16:creationId xmlns:a16="http://schemas.microsoft.com/office/drawing/2014/main" id="{FE74BCF0-9661-4810-8D4B-E6D84FC3AE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1" name="AutoShape 3" descr="(question)">
          <a:extLst>
            <a:ext uri="{FF2B5EF4-FFF2-40B4-BE49-F238E27FC236}">
              <a16:creationId xmlns:a16="http://schemas.microsoft.com/office/drawing/2014/main" id="{BAFF633D-8583-4622-BF60-13922D0120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2" name="AutoShape 3" descr="(question)">
          <a:extLst>
            <a:ext uri="{FF2B5EF4-FFF2-40B4-BE49-F238E27FC236}">
              <a16:creationId xmlns:a16="http://schemas.microsoft.com/office/drawing/2014/main" id="{B993B25E-ACD8-4BAF-9241-50D9EB384B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3" name="AutoShape 3" descr="(question)">
          <a:extLst>
            <a:ext uri="{FF2B5EF4-FFF2-40B4-BE49-F238E27FC236}">
              <a16:creationId xmlns:a16="http://schemas.microsoft.com/office/drawing/2014/main" id="{02267530-20BB-453F-8511-74A2857514B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4" name="AutoShape 3" descr="(question)">
          <a:extLst>
            <a:ext uri="{FF2B5EF4-FFF2-40B4-BE49-F238E27FC236}">
              <a16:creationId xmlns:a16="http://schemas.microsoft.com/office/drawing/2014/main" id="{90E05ADC-E522-4913-9190-547472CDC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5" name="AutoShape 3" descr="(question)">
          <a:extLst>
            <a:ext uri="{FF2B5EF4-FFF2-40B4-BE49-F238E27FC236}">
              <a16:creationId xmlns:a16="http://schemas.microsoft.com/office/drawing/2014/main" id="{FB51250C-4B64-42B0-B33C-82113A99E8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6" name="AutoShape 3" descr="(question)">
          <a:extLst>
            <a:ext uri="{FF2B5EF4-FFF2-40B4-BE49-F238E27FC236}">
              <a16:creationId xmlns:a16="http://schemas.microsoft.com/office/drawing/2014/main" id="{0E7D5966-D0C9-4BC2-B540-8D47D34E165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7" name="AutoShape 3" descr="(question)">
          <a:extLst>
            <a:ext uri="{FF2B5EF4-FFF2-40B4-BE49-F238E27FC236}">
              <a16:creationId xmlns:a16="http://schemas.microsoft.com/office/drawing/2014/main" id="{FC6CD08F-904D-4D4F-ABB0-A5D93FB781E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8" name="AutoShape 3" descr="(question)">
          <a:extLst>
            <a:ext uri="{FF2B5EF4-FFF2-40B4-BE49-F238E27FC236}">
              <a16:creationId xmlns:a16="http://schemas.microsoft.com/office/drawing/2014/main" id="{807571EE-066A-4477-AA55-3322A15E32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29" name="AutoShape 3" descr="(question)">
          <a:extLst>
            <a:ext uri="{FF2B5EF4-FFF2-40B4-BE49-F238E27FC236}">
              <a16:creationId xmlns:a16="http://schemas.microsoft.com/office/drawing/2014/main" id="{146292E3-EB1D-4E71-9000-B277EDCBE4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0" name="AutoShape 3" descr="(question)">
          <a:extLst>
            <a:ext uri="{FF2B5EF4-FFF2-40B4-BE49-F238E27FC236}">
              <a16:creationId xmlns:a16="http://schemas.microsoft.com/office/drawing/2014/main" id="{CC972B3B-CA46-42D6-9F6E-84A7B20FC1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1" name="AutoShape 3" descr="(question)">
          <a:extLst>
            <a:ext uri="{FF2B5EF4-FFF2-40B4-BE49-F238E27FC236}">
              <a16:creationId xmlns:a16="http://schemas.microsoft.com/office/drawing/2014/main" id="{C82EC98E-E150-44E4-B7FA-7B54143859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2" name="AutoShape 3" descr="(question)">
          <a:extLst>
            <a:ext uri="{FF2B5EF4-FFF2-40B4-BE49-F238E27FC236}">
              <a16:creationId xmlns:a16="http://schemas.microsoft.com/office/drawing/2014/main" id="{C82E6C93-B8E3-4749-95A7-19A850AB80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3" name="AutoShape 3" descr="(question)">
          <a:extLst>
            <a:ext uri="{FF2B5EF4-FFF2-40B4-BE49-F238E27FC236}">
              <a16:creationId xmlns:a16="http://schemas.microsoft.com/office/drawing/2014/main" id="{99534621-AA2B-4CED-A33F-64DCD195FD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534" name="AutoShape 3" descr="(question)">
          <a:extLst>
            <a:ext uri="{FF2B5EF4-FFF2-40B4-BE49-F238E27FC236}">
              <a16:creationId xmlns:a16="http://schemas.microsoft.com/office/drawing/2014/main" id="{A292BCF7-5890-4FE9-A739-B64E96CC84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5" name="AutoShape 3" descr="(question)">
          <a:extLst>
            <a:ext uri="{FF2B5EF4-FFF2-40B4-BE49-F238E27FC236}">
              <a16:creationId xmlns:a16="http://schemas.microsoft.com/office/drawing/2014/main" id="{E9A7790A-23F8-4313-A9CC-7095D727FCB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6" name="AutoShape 3" descr="(question)">
          <a:extLst>
            <a:ext uri="{FF2B5EF4-FFF2-40B4-BE49-F238E27FC236}">
              <a16:creationId xmlns:a16="http://schemas.microsoft.com/office/drawing/2014/main" id="{AC018ECF-5570-4ABF-959E-4F6C0BCBFC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7" name="AutoShape 3" descr="(question)">
          <a:extLst>
            <a:ext uri="{FF2B5EF4-FFF2-40B4-BE49-F238E27FC236}">
              <a16:creationId xmlns:a16="http://schemas.microsoft.com/office/drawing/2014/main" id="{2A80B642-A3E2-461E-B8EA-5F1C9782EA5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8" name="AutoShape 3" descr="(question)">
          <a:extLst>
            <a:ext uri="{FF2B5EF4-FFF2-40B4-BE49-F238E27FC236}">
              <a16:creationId xmlns:a16="http://schemas.microsoft.com/office/drawing/2014/main" id="{7BB0D7D4-D03F-4FB8-AF70-32D6FA9E6A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39" name="AutoShape 3" descr="(question)">
          <a:extLst>
            <a:ext uri="{FF2B5EF4-FFF2-40B4-BE49-F238E27FC236}">
              <a16:creationId xmlns:a16="http://schemas.microsoft.com/office/drawing/2014/main" id="{EDEC2D3D-C388-4900-8FDA-8147D82876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0" name="AutoShape 3" descr="(question)">
          <a:extLst>
            <a:ext uri="{FF2B5EF4-FFF2-40B4-BE49-F238E27FC236}">
              <a16:creationId xmlns:a16="http://schemas.microsoft.com/office/drawing/2014/main" id="{46A80C93-8099-4D33-BF08-61E17F44E1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1" name="AutoShape 3" descr="(question)">
          <a:extLst>
            <a:ext uri="{FF2B5EF4-FFF2-40B4-BE49-F238E27FC236}">
              <a16:creationId xmlns:a16="http://schemas.microsoft.com/office/drawing/2014/main" id="{21A24040-D648-415B-B291-D6F3ED3F7E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2" name="AutoShape 3" descr="(question)">
          <a:extLst>
            <a:ext uri="{FF2B5EF4-FFF2-40B4-BE49-F238E27FC236}">
              <a16:creationId xmlns:a16="http://schemas.microsoft.com/office/drawing/2014/main" id="{187B3A84-6DA5-468B-BF93-D04D3BCB66E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3" name="AutoShape 3" descr="(question)">
          <a:extLst>
            <a:ext uri="{FF2B5EF4-FFF2-40B4-BE49-F238E27FC236}">
              <a16:creationId xmlns:a16="http://schemas.microsoft.com/office/drawing/2014/main" id="{E322EAAC-465A-40FD-AF88-15CD1C16443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4" name="AutoShape 3" descr="(question)">
          <a:extLst>
            <a:ext uri="{FF2B5EF4-FFF2-40B4-BE49-F238E27FC236}">
              <a16:creationId xmlns:a16="http://schemas.microsoft.com/office/drawing/2014/main" id="{BC07E14C-637C-42FA-A071-DCEBA5CE93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5" name="AutoShape 3" descr="(question)">
          <a:extLst>
            <a:ext uri="{FF2B5EF4-FFF2-40B4-BE49-F238E27FC236}">
              <a16:creationId xmlns:a16="http://schemas.microsoft.com/office/drawing/2014/main" id="{3C0AE921-8159-4068-A395-2681252E8E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6" name="AutoShape 3" descr="(question)">
          <a:extLst>
            <a:ext uri="{FF2B5EF4-FFF2-40B4-BE49-F238E27FC236}">
              <a16:creationId xmlns:a16="http://schemas.microsoft.com/office/drawing/2014/main" id="{52C2322B-A940-4129-9157-CE27B8CC51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7" name="AutoShape 3" descr="(question)">
          <a:extLst>
            <a:ext uri="{FF2B5EF4-FFF2-40B4-BE49-F238E27FC236}">
              <a16:creationId xmlns:a16="http://schemas.microsoft.com/office/drawing/2014/main" id="{D2C735DB-5BF9-4C8D-A21E-932B43FA6FC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8" name="AutoShape 3" descr="(question)">
          <a:extLst>
            <a:ext uri="{FF2B5EF4-FFF2-40B4-BE49-F238E27FC236}">
              <a16:creationId xmlns:a16="http://schemas.microsoft.com/office/drawing/2014/main" id="{EB1E758D-60D1-4CB2-9539-99EDBF184A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49" name="AutoShape 3" descr="(question)">
          <a:extLst>
            <a:ext uri="{FF2B5EF4-FFF2-40B4-BE49-F238E27FC236}">
              <a16:creationId xmlns:a16="http://schemas.microsoft.com/office/drawing/2014/main" id="{99A47545-0A2C-468B-B702-07C6A87BC1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0" name="AutoShape 3" descr="(question)">
          <a:extLst>
            <a:ext uri="{FF2B5EF4-FFF2-40B4-BE49-F238E27FC236}">
              <a16:creationId xmlns:a16="http://schemas.microsoft.com/office/drawing/2014/main" id="{ABBCA966-E185-4329-BE7A-A721E14062E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1" name="AutoShape 3" descr="(question)">
          <a:extLst>
            <a:ext uri="{FF2B5EF4-FFF2-40B4-BE49-F238E27FC236}">
              <a16:creationId xmlns:a16="http://schemas.microsoft.com/office/drawing/2014/main" id="{F3185B9C-061A-42FA-9119-A9A5F3BBC0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2" name="AutoShape 3" descr="(question)">
          <a:extLst>
            <a:ext uri="{FF2B5EF4-FFF2-40B4-BE49-F238E27FC236}">
              <a16:creationId xmlns:a16="http://schemas.microsoft.com/office/drawing/2014/main" id="{120C3D42-5134-493C-8DA2-9727D2988B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3" name="AutoShape 3" descr="(question)">
          <a:extLst>
            <a:ext uri="{FF2B5EF4-FFF2-40B4-BE49-F238E27FC236}">
              <a16:creationId xmlns:a16="http://schemas.microsoft.com/office/drawing/2014/main" id="{6749A5EB-0387-4224-8E8B-15801584594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4" name="AutoShape 3" descr="(question)">
          <a:extLst>
            <a:ext uri="{FF2B5EF4-FFF2-40B4-BE49-F238E27FC236}">
              <a16:creationId xmlns:a16="http://schemas.microsoft.com/office/drawing/2014/main" id="{292D3ADD-CF00-4E0E-90AA-33ED508169F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5" name="AutoShape 3" descr="(question)">
          <a:extLst>
            <a:ext uri="{FF2B5EF4-FFF2-40B4-BE49-F238E27FC236}">
              <a16:creationId xmlns:a16="http://schemas.microsoft.com/office/drawing/2014/main" id="{9550CD07-B695-4682-B8FA-4C9FD188886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6" name="AutoShape 3" descr="(question)">
          <a:extLst>
            <a:ext uri="{FF2B5EF4-FFF2-40B4-BE49-F238E27FC236}">
              <a16:creationId xmlns:a16="http://schemas.microsoft.com/office/drawing/2014/main" id="{F9C9C1D8-46A8-41BA-AEDB-F9E67CB9EFB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7" name="AutoShape 3" descr="(question)">
          <a:extLst>
            <a:ext uri="{FF2B5EF4-FFF2-40B4-BE49-F238E27FC236}">
              <a16:creationId xmlns:a16="http://schemas.microsoft.com/office/drawing/2014/main" id="{3AB67313-0A54-4A9F-8192-E122CA081E9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8" name="AutoShape 3" descr="(question)">
          <a:extLst>
            <a:ext uri="{FF2B5EF4-FFF2-40B4-BE49-F238E27FC236}">
              <a16:creationId xmlns:a16="http://schemas.microsoft.com/office/drawing/2014/main" id="{CE5828E1-FED0-483A-907D-5D224A72A8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59" name="AutoShape 3" descr="(question)">
          <a:extLst>
            <a:ext uri="{FF2B5EF4-FFF2-40B4-BE49-F238E27FC236}">
              <a16:creationId xmlns:a16="http://schemas.microsoft.com/office/drawing/2014/main" id="{D5A76123-8CBF-4D83-BF04-45EEE69869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0" name="AutoShape 3" descr="(question)">
          <a:extLst>
            <a:ext uri="{FF2B5EF4-FFF2-40B4-BE49-F238E27FC236}">
              <a16:creationId xmlns:a16="http://schemas.microsoft.com/office/drawing/2014/main" id="{B6B3E702-B03F-4748-9F4E-8BB08B0D40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1" name="AutoShape 3" descr="(question)">
          <a:extLst>
            <a:ext uri="{FF2B5EF4-FFF2-40B4-BE49-F238E27FC236}">
              <a16:creationId xmlns:a16="http://schemas.microsoft.com/office/drawing/2014/main" id="{DA4317E9-5386-42BE-97F4-B35DFAF4D37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2" name="AutoShape 3" descr="(question)">
          <a:extLst>
            <a:ext uri="{FF2B5EF4-FFF2-40B4-BE49-F238E27FC236}">
              <a16:creationId xmlns:a16="http://schemas.microsoft.com/office/drawing/2014/main" id="{D693B150-D131-45EC-AE68-B406A93C3B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3" name="AutoShape 3" descr="(question)">
          <a:extLst>
            <a:ext uri="{FF2B5EF4-FFF2-40B4-BE49-F238E27FC236}">
              <a16:creationId xmlns:a16="http://schemas.microsoft.com/office/drawing/2014/main" id="{FE38705E-3B9D-445D-B576-77455A310DB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4" name="AutoShape 3" descr="(question)">
          <a:extLst>
            <a:ext uri="{FF2B5EF4-FFF2-40B4-BE49-F238E27FC236}">
              <a16:creationId xmlns:a16="http://schemas.microsoft.com/office/drawing/2014/main" id="{B2D3F0D3-2C33-45D7-914C-9A4D0EA141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5" name="AutoShape 3" descr="(question)">
          <a:extLst>
            <a:ext uri="{FF2B5EF4-FFF2-40B4-BE49-F238E27FC236}">
              <a16:creationId xmlns:a16="http://schemas.microsoft.com/office/drawing/2014/main" id="{48142168-EADF-4DC0-9CBC-8AC47D9296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6" name="AutoShape 3" descr="(question)">
          <a:extLst>
            <a:ext uri="{FF2B5EF4-FFF2-40B4-BE49-F238E27FC236}">
              <a16:creationId xmlns:a16="http://schemas.microsoft.com/office/drawing/2014/main" id="{1D005C7F-5931-44BB-87BD-6B208D172A8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7" name="AutoShape 3" descr="(question)">
          <a:extLst>
            <a:ext uri="{FF2B5EF4-FFF2-40B4-BE49-F238E27FC236}">
              <a16:creationId xmlns:a16="http://schemas.microsoft.com/office/drawing/2014/main" id="{56CA085A-3074-4310-88A4-A14E3FF03C5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8" name="AutoShape 3" descr="(question)">
          <a:extLst>
            <a:ext uri="{FF2B5EF4-FFF2-40B4-BE49-F238E27FC236}">
              <a16:creationId xmlns:a16="http://schemas.microsoft.com/office/drawing/2014/main" id="{4E16EB0E-50C1-4F5F-ADE0-D3A16B6BEF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69" name="AutoShape 3" descr="(question)">
          <a:extLst>
            <a:ext uri="{FF2B5EF4-FFF2-40B4-BE49-F238E27FC236}">
              <a16:creationId xmlns:a16="http://schemas.microsoft.com/office/drawing/2014/main" id="{F496ED62-2AD4-4E66-8E62-18163D942D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0" name="AutoShape 3" descr="(question)">
          <a:extLst>
            <a:ext uri="{FF2B5EF4-FFF2-40B4-BE49-F238E27FC236}">
              <a16:creationId xmlns:a16="http://schemas.microsoft.com/office/drawing/2014/main" id="{59C4531D-25F0-4AA0-9D5F-5BF6D1A079D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1" name="AutoShape 3" descr="(question)">
          <a:extLst>
            <a:ext uri="{FF2B5EF4-FFF2-40B4-BE49-F238E27FC236}">
              <a16:creationId xmlns:a16="http://schemas.microsoft.com/office/drawing/2014/main" id="{EF111B29-B55A-44BC-916C-2A7927FCCA7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2" name="AutoShape 3" descr="(question)">
          <a:extLst>
            <a:ext uri="{FF2B5EF4-FFF2-40B4-BE49-F238E27FC236}">
              <a16:creationId xmlns:a16="http://schemas.microsoft.com/office/drawing/2014/main" id="{F81D82DB-2C65-4AF2-9D3E-A88BA69C32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3" name="AutoShape 3" descr="(question)">
          <a:extLst>
            <a:ext uri="{FF2B5EF4-FFF2-40B4-BE49-F238E27FC236}">
              <a16:creationId xmlns:a16="http://schemas.microsoft.com/office/drawing/2014/main" id="{4444876C-E133-4206-9481-946036D866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4" name="AutoShape 3" descr="(question)">
          <a:extLst>
            <a:ext uri="{FF2B5EF4-FFF2-40B4-BE49-F238E27FC236}">
              <a16:creationId xmlns:a16="http://schemas.microsoft.com/office/drawing/2014/main" id="{DD8B5C67-9867-4E41-8060-08415A6829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5" name="AutoShape 3" descr="(question)">
          <a:extLst>
            <a:ext uri="{FF2B5EF4-FFF2-40B4-BE49-F238E27FC236}">
              <a16:creationId xmlns:a16="http://schemas.microsoft.com/office/drawing/2014/main" id="{44EC451A-AD58-455B-9F06-3E46139995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6" name="AutoShape 3" descr="(question)">
          <a:extLst>
            <a:ext uri="{FF2B5EF4-FFF2-40B4-BE49-F238E27FC236}">
              <a16:creationId xmlns:a16="http://schemas.microsoft.com/office/drawing/2014/main" id="{984FD19D-F61B-4354-8D5F-BE9100F803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7" name="AutoShape 3" descr="(question)">
          <a:extLst>
            <a:ext uri="{FF2B5EF4-FFF2-40B4-BE49-F238E27FC236}">
              <a16:creationId xmlns:a16="http://schemas.microsoft.com/office/drawing/2014/main" id="{80D8CD55-F217-46F4-96E2-69123D73AA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8" name="AutoShape 3" descr="(question)">
          <a:extLst>
            <a:ext uri="{FF2B5EF4-FFF2-40B4-BE49-F238E27FC236}">
              <a16:creationId xmlns:a16="http://schemas.microsoft.com/office/drawing/2014/main" id="{ED72FEC5-9E4D-452A-84FE-7F2EE0EAB3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579" name="AutoShape 3" descr="(question)">
          <a:extLst>
            <a:ext uri="{FF2B5EF4-FFF2-40B4-BE49-F238E27FC236}">
              <a16:creationId xmlns:a16="http://schemas.microsoft.com/office/drawing/2014/main" id="{7232D516-9D57-4957-98A7-A90A4AD42B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0" name="AutoShape 3" descr="(question)">
          <a:extLst>
            <a:ext uri="{FF2B5EF4-FFF2-40B4-BE49-F238E27FC236}">
              <a16:creationId xmlns:a16="http://schemas.microsoft.com/office/drawing/2014/main" id="{24209569-D76A-4D20-9280-C9306E2699B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1" name="AutoShape 3" descr="(question)">
          <a:extLst>
            <a:ext uri="{FF2B5EF4-FFF2-40B4-BE49-F238E27FC236}">
              <a16:creationId xmlns:a16="http://schemas.microsoft.com/office/drawing/2014/main" id="{03B4C881-7778-4A6E-98AE-02615E5ED6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2" name="AutoShape 3" descr="(question)">
          <a:extLst>
            <a:ext uri="{FF2B5EF4-FFF2-40B4-BE49-F238E27FC236}">
              <a16:creationId xmlns:a16="http://schemas.microsoft.com/office/drawing/2014/main" id="{3C63813C-3CB6-47C6-BE4E-41540F878A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3" name="AutoShape 3" descr="(question)">
          <a:extLst>
            <a:ext uri="{FF2B5EF4-FFF2-40B4-BE49-F238E27FC236}">
              <a16:creationId xmlns:a16="http://schemas.microsoft.com/office/drawing/2014/main" id="{40089997-A4A6-4710-BBD6-570652636C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4" name="AutoShape 3" descr="(question)">
          <a:extLst>
            <a:ext uri="{FF2B5EF4-FFF2-40B4-BE49-F238E27FC236}">
              <a16:creationId xmlns:a16="http://schemas.microsoft.com/office/drawing/2014/main" id="{898ED2CC-56EB-4D57-BDF3-944AD3AC2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5" name="AutoShape 3" descr="(question)">
          <a:extLst>
            <a:ext uri="{FF2B5EF4-FFF2-40B4-BE49-F238E27FC236}">
              <a16:creationId xmlns:a16="http://schemas.microsoft.com/office/drawing/2014/main" id="{A5E472F1-7091-46CE-A4C3-581262EBC2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6" name="AutoShape 3" descr="(question)">
          <a:extLst>
            <a:ext uri="{FF2B5EF4-FFF2-40B4-BE49-F238E27FC236}">
              <a16:creationId xmlns:a16="http://schemas.microsoft.com/office/drawing/2014/main" id="{A7CCADFF-23CF-4054-BE2E-CA65F976862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7" name="AutoShape 3" descr="(question)">
          <a:extLst>
            <a:ext uri="{FF2B5EF4-FFF2-40B4-BE49-F238E27FC236}">
              <a16:creationId xmlns:a16="http://schemas.microsoft.com/office/drawing/2014/main" id="{D50D5E0F-CD4D-49C6-988B-CEE28B498E4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8" name="AutoShape 3" descr="(question)">
          <a:extLst>
            <a:ext uri="{FF2B5EF4-FFF2-40B4-BE49-F238E27FC236}">
              <a16:creationId xmlns:a16="http://schemas.microsoft.com/office/drawing/2014/main" id="{945EFBC1-6188-49FE-A871-5A2714A1CCA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89" name="AutoShape 3" descr="(question)">
          <a:extLst>
            <a:ext uri="{FF2B5EF4-FFF2-40B4-BE49-F238E27FC236}">
              <a16:creationId xmlns:a16="http://schemas.microsoft.com/office/drawing/2014/main" id="{06C9CF6B-4C49-46E0-9200-5F452F8A17F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0" name="AutoShape 3" descr="(question)">
          <a:extLst>
            <a:ext uri="{FF2B5EF4-FFF2-40B4-BE49-F238E27FC236}">
              <a16:creationId xmlns:a16="http://schemas.microsoft.com/office/drawing/2014/main" id="{16C97ACC-539B-4BDA-929D-4764552033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1" name="AutoShape 3" descr="(question)">
          <a:extLst>
            <a:ext uri="{FF2B5EF4-FFF2-40B4-BE49-F238E27FC236}">
              <a16:creationId xmlns:a16="http://schemas.microsoft.com/office/drawing/2014/main" id="{7587A80C-8F70-4732-815D-55883E33A5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2" name="AutoShape 3" descr="(question)">
          <a:extLst>
            <a:ext uri="{FF2B5EF4-FFF2-40B4-BE49-F238E27FC236}">
              <a16:creationId xmlns:a16="http://schemas.microsoft.com/office/drawing/2014/main" id="{80A15F5E-AB38-43FA-BEB8-21F32936562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3" name="AutoShape 3" descr="(question)">
          <a:extLst>
            <a:ext uri="{FF2B5EF4-FFF2-40B4-BE49-F238E27FC236}">
              <a16:creationId xmlns:a16="http://schemas.microsoft.com/office/drawing/2014/main" id="{90D12A80-5912-4FAB-ACF4-9A5186E9A8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4" name="AutoShape 3" descr="(question)">
          <a:extLst>
            <a:ext uri="{FF2B5EF4-FFF2-40B4-BE49-F238E27FC236}">
              <a16:creationId xmlns:a16="http://schemas.microsoft.com/office/drawing/2014/main" id="{14CC87D1-1EE4-4F68-ABFE-E4585B4CB1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5" name="AutoShape 3" descr="(question)">
          <a:extLst>
            <a:ext uri="{FF2B5EF4-FFF2-40B4-BE49-F238E27FC236}">
              <a16:creationId xmlns:a16="http://schemas.microsoft.com/office/drawing/2014/main" id="{1D540C01-DFAE-438D-9EAC-A7627009D9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6" name="AutoShape 3" descr="(question)">
          <a:extLst>
            <a:ext uri="{FF2B5EF4-FFF2-40B4-BE49-F238E27FC236}">
              <a16:creationId xmlns:a16="http://schemas.microsoft.com/office/drawing/2014/main" id="{EEBFC91B-F1AF-45E2-B574-CF204B0BEA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7" name="AutoShape 3" descr="(question)">
          <a:extLst>
            <a:ext uri="{FF2B5EF4-FFF2-40B4-BE49-F238E27FC236}">
              <a16:creationId xmlns:a16="http://schemas.microsoft.com/office/drawing/2014/main" id="{BBFE242D-EE95-4E08-B506-9A3C8CAFD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8" name="AutoShape 3" descr="(question)">
          <a:extLst>
            <a:ext uri="{FF2B5EF4-FFF2-40B4-BE49-F238E27FC236}">
              <a16:creationId xmlns:a16="http://schemas.microsoft.com/office/drawing/2014/main" id="{1622622C-CB08-43E2-95F0-4AFCF9E24E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599" name="AutoShape 3" descr="(question)">
          <a:extLst>
            <a:ext uri="{FF2B5EF4-FFF2-40B4-BE49-F238E27FC236}">
              <a16:creationId xmlns:a16="http://schemas.microsoft.com/office/drawing/2014/main" id="{7BCA7BA7-0D5D-4D19-9C9B-2B286CA9BB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0" name="AutoShape 3" descr="(question)">
          <a:extLst>
            <a:ext uri="{FF2B5EF4-FFF2-40B4-BE49-F238E27FC236}">
              <a16:creationId xmlns:a16="http://schemas.microsoft.com/office/drawing/2014/main" id="{41420CD6-908B-41FF-A655-B8932883B4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1" name="AutoShape 3" descr="(question)">
          <a:extLst>
            <a:ext uri="{FF2B5EF4-FFF2-40B4-BE49-F238E27FC236}">
              <a16:creationId xmlns:a16="http://schemas.microsoft.com/office/drawing/2014/main" id="{095B21A4-C651-41B8-9351-79C1349B613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2" name="AutoShape 3" descr="(question)">
          <a:extLst>
            <a:ext uri="{FF2B5EF4-FFF2-40B4-BE49-F238E27FC236}">
              <a16:creationId xmlns:a16="http://schemas.microsoft.com/office/drawing/2014/main" id="{8240CA36-4C99-420A-8FD0-36B117CE57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3" name="AutoShape 3" descr="(question)">
          <a:extLst>
            <a:ext uri="{FF2B5EF4-FFF2-40B4-BE49-F238E27FC236}">
              <a16:creationId xmlns:a16="http://schemas.microsoft.com/office/drawing/2014/main" id="{A506CB53-F28B-4AE6-A858-D1DEEC6A86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4" name="AutoShape 3" descr="(question)">
          <a:extLst>
            <a:ext uri="{FF2B5EF4-FFF2-40B4-BE49-F238E27FC236}">
              <a16:creationId xmlns:a16="http://schemas.microsoft.com/office/drawing/2014/main" id="{F619180E-DE20-45BF-9E9C-4F746A48CA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5" name="AutoShape 3" descr="(question)">
          <a:extLst>
            <a:ext uri="{FF2B5EF4-FFF2-40B4-BE49-F238E27FC236}">
              <a16:creationId xmlns:a16="http://schemas.microsoft.com/office/drawing/2014/main" id="{09ABF120-9681-42B8-820E-F8DD33302A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6" name="AutoShape 3" descr="(question)">
          <a:extLst>
            <a:ext uri="{FF2B5EF4-FFF2-40B4-BE49-F238E27FC236}">
              <a16:creationId xmlns:a16="http://schemas.microsoft.com/office/drawing/2014/main" id="{DA7CCB7A-C649-47DC-AD58-7F13553EE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7" name="AutoShape 3" descr="(question)">
          <a:extLst>
            <a:ext uri="{FF2B5EF4-FFF2-40B4-BE49-F238E27FC236}">
              <a16:creationId xmlns:a16="http://schemas.microsoft.com/office/drawing/2014/main" id="{B1DBC9F0-9B72-4458-A4D0-F8016F1A4A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8" name="AutoShape 3" descr="(question)">
          <a:extLst>
            <a:ext uri="{FF2B5EF4-FFF2-40B4-BE49-F238E27FC236}">
              <a16:creationId xmlns:a16="http://schemas.microsoft.com/office/drawing/2014/main" id="{DFA51263-2DAE-447B-8F3B-645AAD3C95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09" name="AutoShape 3" descr="(question)">
          <a:extLst>
            <a:ext uri="{FF2B5EF4-FFF2-40B4-BE49-F238E27FC236}">
              <a16:creationId xmlns:a16="http://schemas.microsoft.com/office/drawing/2014/main" id="{361D4EEF-5862-43B0-9014-A7F7562A2E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0" name="AutoShape 3" descr="(question)">
          <a:extLst>
            <a:ext uri="{FF2B5EF4-FFF2-40B4-BE49-F238E27FC236}">
              <a16:creationId xmlns:a16="http://schemas.microsoft.com/office/drawing/2014/main" id="{B4D06E2D-1EE5-4A86-8DBE-31BFE0D044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1" name="AutoShape 3" descr="(question)">
          <a:extLst>
            <a:ext uri="{FF2B5EF4-FFF2-40B4-BE49-F238E27FC236}">
              <a16:creationId xmlns:a16="http://schemas.microsoft.com/office/drawing/2014/main" id="{157CD714-3617-4D5B-8B89-DB1E49D7E67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2" name="AutoShape 3" descr="(question)">
          <a:extLst>
            <a:ext uri="{FF2B5EF4-FFF2-40B4-BE49-F238E27FC236}">
              <a16:creationId xmlns:a16="http://schemas.microsoft.com/office/drawing/2014/main" id="{6DBF6919-E86E-467C-B92D-960C74CAC6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3" name="AutoShape 3" descr="(question)">
          <a:extLst>
            <a:ext uri="{FF2B5EF4-FFF2-40B4-BE49-F238E27FC236}">
              <a16:creationId xmlns:a16="http://schemas.microsoft.com/office/drawing/2014/main" id="{4DF92534-B1E3-457C-93F5-FA6D9FBDC2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4" name="AutoShape 3" descr="(question)">
          <a:extLst>
            <a:ext uri="{FF2B5EF4-FFF2-40B4-BE49-F238E27FC236}">
              <a16:creationId xmlns:a16="http://schemas.microsoft.com/office/drawing/2014/main" id="{4F11BFB3-F5F8-4E0B-8634-6694E1EA26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5" name="AutoShape 3" descr="(question)">
          <a:extLst>
            <a:ext uri="{FF2B5EF4-FFF2-40B4-BE49-F238E27FC236}">
              <a16:creationId xmlns:a16="http://schemas.microsoft.com/office/drawing/2014/main" id="{DC1703D1-36F4-4E09-88E8-0996A4841A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6" name="AutoShape 3" descr="(question)">
          <a:extLst>
            <a:ext uri="{FF2B5EF4-FFF2-40B4-BE49-F238E27FC236}">
              <a16:creationId xmlns:a16="http://schemas.microsoft.com/office/drawing/2014/main" id="{46C662E0-FDC6-4437-88C1-2B22DDB83E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7" name="AutoShape 3" descr="(question)">
          <a:extLst>
            <a:ext uri="{FF2B5EF4-FFF2-40B4-BE49-F238E27FC236}">
              <a16:creationId xmlns:a16="http://schemas.microsoft.com/office/drawing/2014/main" id="{7A13232B-95BB-406F-8E51-E0F04CF0F46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8" name="AutoShape 3" descr="(question)">
          <a:extLst>
            <a:ext uri="{FF2B5EF4-FFF2-40B4-BE49-F238E27FC236}">
              <a16:creationId xmlns:a16="http://schemas.microsoft.com/office/drawing/2014/main" id="{A5C9097C-27D0-42ED-831A-4EF295015D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19" name="AutoShape 3" descr="(question)">
          <a:extLst>
            <a:ext uri="{FF2B5EF4-FFF2-40B4-BE49-F238E27FC236}">
              <a16:creationId xmlns:a16="http://schemas.microsoft.com/office/drawing/2014/main" id="{8998D453-DA63-4F7F-9FC9-BAD89C06503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0" name="AutoShape 3" descr="(question)">
          <a:extLst>
            <a:ext uri="{FF2B5EF4-FFF2-40B4-BE49-F238E27FC236}">
              <a16:creationId xmlns:a16="http://schemas.microsoft.com/office/drawing/2014/main" id="{C2EA27C1-47C9-473A-AC8C-B5B7E76164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1" name="AutoShape 3" descr="(question)">
          <a:extLst>
            <a:ext uri="{FF2B5EF4-FFF2-40B4-BE49-F238E27FC236}">
              <a16:creationId xmlns:a16="http://schemas.microsoft.com/office/drawing/2014/main" id="{133D881C-0315-4271-8D86-835BD479C8A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2" name="AutoShape 3" descr="(question)">
          <a:extLst>
            <a:ext uri="{FF2B5EF4-FFF2-40B4-BE49-F238E27FC236}">
              <a16:creationId xmlns:a16="http://schemas.microsoft.com/office/drawing/2014/main" id="{16F00F20-0CE1-4DDA-AB08-66F4CAFB06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3" name="AutoShape 3" descr="(question)">
          <a:extLst>
            <a:ext uri="{FF2B5EF4-FFF2-40B4-BE49-F238E27FC236}">
              <a16:creationId xmlns:a16="http://schemas.microsoft.com/office/drawing/2014/main" id="{6D6BDB55-9E8A-4F62-ABC1-8B3E3C10C4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624" name="AutoShape 3" descr="(question)">
          <a:extLst>
            <a:ext uri="{FF2B5EF4-FFF2-40B4-BE49-F238E27FC236}">
              <a16:creationId xmlns:a16="http://schemas.microsoft.com/office/drawing/2014/main" id="{5F44EAF7-F93B-4375-B6FD-E47E661E02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5" name="AutoShape 3" descr="(question)">
          <a:extLst>
            <a:ext uri="{FF2B5EF4-FFF2-40B4-BE49-F238E27FC236}">
              <a16:creationId xmlns:a16="http://schemas.microsoft.com/office/drawing/2014/main" id="{49E38817-1D00-4BEC-ADC3-E9EEE4361E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6" name="AutoShape 3" descr="(question)">
          <a:extLst>
            <a:ext uri="{FF2B5EF4-FFF2-40B4-BE49-F238E27FC236}">
              <a16:creationId xmlns:a16="http://schemas.microsoft.com/office/drawing/2014/main" id="{4503D50A-E614-4C8C-9C0A-AB84DDC759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7" name="AutoShape 3" descr="(question)">
          <a:extLst>
            <a:ext uri="{FF2B5EF4-FFF2-40B4-BE49-F238E27FC236}">
              <a16:creationId xmlns:a16="http://schemas.microsoft.com/office/drawing/2014/main" id="{EC868B85-46B3-4EE0-ABC6-2A875F066A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8" name="AutoShape 3" descr="(question)">
          <a:extLst>
            <a:ext uri="{FF2B5EF4-FFF2-40B4-BE49-F238E27FC236}">
              <a16:creationId xmlns:a16="http://schemas.microsoft.com/office/drawing/2014/main" id="{9F0DEBC6-2F32-4D22-B22E-AFD3A69C65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29" name="AutoShape 3" descr="(question)">
          <a:extLst>
            <a:ext uri="{FF2B5EF4-FFF2-40B4-BE49-F238E27FC236}">
              <a16:creationId xmlns:a16="http://schemas.microsoft.com/office/drawing/2014/main" id="{B1778B61-8E41-459E-B487-F9CE4426B2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0" name="AutoShape 3" descr="(question)">
          <a:extLst>
            <a:ext uri="{FF2B5EF4-FFF2-40B4-BE49-F238E27FC236}">
              <a16:creationId xmlns:a16="http://schemas.microsoft.com/office/drawing/2014/main" id="{4557F307-C34A-4BF5-A538-30F3C59840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1" name="AutoShape 3" descr="(question)">
          <a:extLst>
            <a:ext uri="{FF2B5EF4-FFF2-40B4-BE49-F238E27FC236}">
              <a16:creationId xmlns:a16="http://schemas.microsoft.com/office/drawing/2014/main" id="{E5FEB0EE-61F4-473F-957D-8FDB2783752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2" name="AutoShape 3" descr="(question)">
          <a:extLst>
            <a:ext uri="{FF2B5EF4-FFF2-40B4-BE49-F238E27FC236}">
              <a16:creationId xmlns:a16="http://schemas.microsoft.com/office/drawing/2014/main" id="{68C8ADF3-75A4-476E-B03D-DAAE617785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3" name="AutoShape 3" descr="(question)">
          <a:extLst>
            <a:ext uri="{FF2B5EF4-FFF2-40B4-BE49-F238E27FC236}">
              <a16:creationId xmlns:a16="http://schemas.microsoft.com/office/drawing/2014/main" id="{9C0D472D-65C3-415A-B2F8-E82185CB42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4" name="AutoShape 3" descr="(question)">
          <a:extLst>
            <a:ext uri="{FF2B5EF4-FFF2-40B4-BE49-F238E27FC236}">
              <a16:creationId xmlns:a16="http://schemas.microsoft.com/office/drawing/2014/main" id="{C4460004-B6F0-4627-83DF-6967C5F0EBC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5" name="AutoShape 3" descr="(question)">
          <a:extLst>
            <a:ext uri="{FF2B5EF4-FFF2-40B4-BE49-F238E27FC236}">
              <a16:creationId xmlns:a16="http://schemas.microsoft.com/office/drawing/2014/main" id="{7263CF88-18CB-4BDA-875F-38EB195F65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6" name="AutoShape 3" descr="(question)">
          <a:extLst>
            <a:ext uri="{FF2B5EF4-FFF2-40B4-BE49-F238E27FC236}">
              <a16:creationId xmlns:a16="http://schemas.microsoft.com/office/drawing/2014/main" id="{A1A113F5-782E-4D33-995A-3250D4B10A2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7" name="AutoShape 3" descr="(question)">
          <a:extLst>
            <a:ext uri="{FF2B5EF4-FFF2-40B4-BE49-F238E27FC236}">
              <a16:creationId xmlns:a16="http://schemas.microsoft.com/office/drawing/2014/main" id="{27A160FC-82D5-4366-BB04-E3852303B5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8" name="AutoShape 3" descr="(question)">
          <a:extLst>
            <a:ext uri="{FF2B5EF4-FFF2-40B4-BE49-F238E27FC236}">
              <a16:creationId xmlns:a16="http://schemas.microsoft.com/office/drawing/2014/main" id="{737B1FF2-05A0-4FA3-889A-594AAC8420B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39" name="AutoShape 3" descr="(question)">
          <a:extLst>
            <a:ext uri="{FF2B5EF4-FFF2-40B4-BE49-F238E27FC236}">
              <a16:creationId xmlns:a16="http://schemas.microsoft.com/office/drawing/2014/main" id="{C76C4C11-796B-4C28-81BC-44AC2BA77A6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0" name="AutoShape 3" descr="(question)">
          <a:extLst>
            <a:ext uri="{FF2B5EF4-FFF2-40B4-BE49-F238E27FC236}">
              <a16:creationId xmlns:a16="http://schemas.microsoft.com/office/drawing/2014/main" id="{BE56871E-A7D7-47AC-9DEC-94BAF3B968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1" name="AutoShape 3" descr="(question)">
          <a:extLst>
            <a:ext uri="{FF2B5EF4-FFF2-40B4-BE49-F238E27FC236}">
              <a16:creationId xmlns:a16="http://schemas.microsoft.com/office/drawing/2014/main" id="{EFDA8011-EC84-4545-B3E6-4D978EC9C36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2" name="AutoShape 3" descr="(question)">
          <a:extLst>
            <a:ext uri="{FF2B5EF4-FFF2-40B4-BE49-F238E27FC236}">
              <a16:creationId xmlns:a16="http://schemas.microsoft.com/office/drawing/2014/main" id="{DD6D6495-A63F-4EC8-86A7-03FF5CA9314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3" name="AutoShape 3" descr="(question)">
          <a:extLst>
            <a:ext uri="{FF2B5EF4-FFF2-40B4-BE49-F238E27FC236}">
              <a16:creationId xmlns:a16="http://schemas.microsoft.com/office/drawing/2014/main" id="{B156CF5F-1D34-4164-89D4-98CF5BE0DE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4" name="AutoShape 3" descr="(question)">
          <a:extLst>
            <a:ext uri="{FF2B5EF4-FFF2-40B4-BE49-F238E27FC236}">
              <a16:creationId xmlns:a16="http://schemas.microsoft.com/office/drawing/2014/main" id="{B0206955-BC76-42CB-8689-0AA7A47EFA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5" name="AutoShape 3" descr="(question)">
          <a:extLst>
            <a:ext uri="{FF2B5EF4-FFF2-40B4-BE49-F238E27FC236}">
              <a16:creationId xmlns:a16="http://schemas.microsoft.com/office/drawing/2014/main" id="{5CFED1D1-DA5E-4F04-BC89-9D5A3DB9E63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6" name="AutoShape 3" descr="(question)">
          <a:extLst>
            <a:ext uri="{FF2B5EF4-FFF2-40B4-BE49-F238E27FC236}">
              <a16:creationId xmlns:a16="http://schemas.microsoft.com/office/drawing/2014/main" id="{AA4695C0-0EEF-4BAE-B28E-9E0817D0BB3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7" name="AutoShape 3" descr="(question)">
          <a:extLst>
            <a:ext uri="{FF2B5EF4-FFF2-40B4-BE49-F238E27FC236}">
              <a16:creationId xmlns:a16="http://schemas.microsoft.com/office/drawing/2014/main" id="{C083C3B6-6B35-4A04-B4B8-0E08D144D13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8" name="AutoShape 3" descr="(question)">
          <a:extLst>
            <a:ext uri="{FF2B5EF4-FFF2-40B4-BE49-F238E27FC236}">
              <a16:creationId xmlns:a16="http://schemas.microsoft.com/office/drawing/2014/main" id="{7C32C29B-BCCB-41DF-A442-3781F7D96A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49" name="AutoShape 3" descr="(question)">
          <a:extLst>
            <a:ext uri="{FF2B5EF4-FFF2-40B4-BE49-F238E27FC236}">
              <a16:creationId xmlns:a16="http://schemas.microsoft.com/office/drawing/2014/main" id="{24D0DB4E-43EF-41C8-B8F7-9E8FEC48962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0" name="AutoShape 3" descr="(question)">
          <a:extLst>
            <a:ext uri="{FF2B5EF4-FFF2-40B4-BE49-F238E27FC236}">
              <a16:creationId xmlns:a16="http://schemas.microsoft.com/office/drawing/2014/main" id="{2EA12AE1-A468-4CA0-8FE9-615D2439FC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1" name="AutoShape 3" descr="(question)">
          <a:extLst>
            <a:ext uri="{FF2B5EF4-FFF2-40B4-BE49-F238E27FC236}">
              <a16:creationId xmlns:a16="http://schemas.microsoft.com/office/drawing/2014/main" id="{6032B06F-727C-4BAC-B605-ECF73635E8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2" name="AutoShape 3" descr="(question)">
          <a:extLst>
            <a:ext uri="{FF2B5EF4-FFF2-40B4-BE49-F238E27FC236}">
              <a16:creationId xmlns:a16="http://schemas.microsoft.com/office/drawing/2014/main" id="{DCFDE82A-6EB6-40A2-8ADD-11A8ECCAB77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3" name="AutoShape 3" descr="(question)">
          <a:extLst>
            <a:ext uri="{FF2B5EF4-FFF2-40B4-BE49-F238E27FC236}">
              <a16:creationId xmlns:a16="http://schemas.microsoft.com/office/drawing/2014/main" id="{1C654C69-889B-461A-AD57-8AF34E7544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4" name="AutoShape 3" descr="(question)">
          <a:extLst>
            <a:ext uri="{FF2B5EF4-FFF2-40B4-BE49-F238E27FC236}">
              <a16:creationId xmlns:a16="http://schemas.microsoft.com/office/drawing/2014/main" id="{629549FC-5B7E-428B-95CF-9A93929858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5" name="AutoShape 3" descr="(question)">
          <a:extLst>
            <a:ext uri="{FF2B5EF4-FFF2-40B4-BE49-F238E27FC236}">
              <a16:creationId xmlns:a16="http://schemas.microsoft.com/office/drawing/2014/main" id="{EF3A0ADE-1F5A-4D65-A24B-9BFEAB151C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6" name="AutoShape 3" descr="(question)">
          <a:extLst>
            <a:ext uri="{FF2B5EF4-FFF2-40B4-BE49-F238E27FC236}">
              <a16:creationId xmlns:a16="http://schemas.microsoft.com/office/drawing/2014/main" id="{150491E1-1ED4-4A91-B3DD-A39F51A3C96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7" name="AutoShape 3" descr="(question)">
          <a:extLst>
            <a:ext uri="{FF2B5EF4-FFF2-40B4-BE49-F238E27FC236}">
              <a16:creationId xmlns:a16="http://schemas.microsoft.com/office/drawing/2014/main" id="{9AF63639-63AC-448A-99E7-A7BADF9E3E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8" name="AutoShape 3" descr="(question)">
          <a:extLst>
            <a:ext uri="{FF2B5EF4-FFF2-40B4-BE49-F238E27FC236}">
              <a16:creationId xmlns:a16="http://schemas.microsoft.com/office/drawing/2014/main" id="{0FA3C5B0-686F-4672-A82F-3502C1B3AD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59" name="AutoShape 3" descr="(question)">
          <a:extLst>
            <a:ext uri="{FF2B5EF4-FFF2-40B4-BE49-F238E27FC236}">
              <a16:creationId xmlns:a16="http://schemas.microsoft.com/office/drawing/2014/main" id="{AC41F2AA-80B1-4FB9-9E51-8DF04E847BD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0" name="AutoShape 3" descr="(question)">
          <a:extLst>
            <a:ext uri="{FF2B5EF4-FFF2-40B4-BE49-F238E27FC236}">
              <a16:creationId xmlns:a16="http://schemas.microsoft.com/office/drawing/2014/main" id="{2ED84C18-1AF1-44E0-8A56-48BA75CA4D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1" name="AutoShape 3" descr="(question)">
          <a:extLst>
            <a:ext uri="{FF2B5EF4-FFF2-40B4-BE49-F238E27FC236}">
              <a16:creationId xmlns:a16="http://schemas.microsoft.com/office/drawing/2014/main" id="{A56F8965-9189-4286-A6CC-3F79E84AB2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2" name="AutoShape 3" descr="(question)">
          <a:extLst>
            <a:ext uri="{FF2B5EF4-FFF2-40B4-BE49-F238E27FC236}">
              <a16:creationId xmlns:a16="http://schemas.microsoft.com/office/drawing/2014/main" id="{C1A1A1C9-56A0-42E5-8C5E-3AD9C465EE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3" name="AutoShape 3" descr="(question)">
          <a:extLst>
            <a:ext uri="{FF2B5EF4-FFF2-40B4-BE49-F238E27FC236}">
              <a16:creationId xmlns:a16="http://schemas.microsoft.com/office/drawing/2014/main" id="{9979DD57-FE1A-41C5-8237-E13BAF01E0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4" name="AutoShape 3" descr="(question)">
          <a:extLst>
            <a:ext uri="{FF2B5EF4-FFF2-40B4-BE49-F238E27FC236}">
              <a16:creationId xmlns:a16="http://schemas.microsoft.com/office/drawing/2014/main" id="{7093C56A-7E9E-48F1-9C6B-0D3760BD9E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5" name="AutoShape 3" descr="(question)">
          <a:extLst>
            <a:ext uri="{FF2B5EF4-FFF2-40B4-BE49-F238E27FC236}">
              <a16:creationId xmlns:a16="http://schemas.microsoft.com/office/drawing/2014/main" id="{F9B68D24-13CF-44D2-83BC-C6904397BB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6" name="AutoShape 3" descr="(question)">
          <a:extLst>
            <a:ext uri="{FF2B5EF4-FFF2-40B4-BE49-F238E27FC236}">
              <a16:creationId xmlns:a16="http://schemas.microsoft.com/office/drawing/2014/main" id="{E402E62D-76BF-4ABC-ACF6-0FC9231F8C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7" name="AutoShape 3" descr="(question)">
          <a:extLst>
            <a:ext uri="{FF2B5EF4-FFF2-40B4-BE49-F238E27FC236}">
              <a16:creationId xmlns:a16="http://schemas.microsoft.com/office/drawing/2014/main" id="{ABB01EEB-FF76-4045-8099-383075496E9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8" name="AutoShape 3" descr="(question)">
          <a:extLst>
            <a:ext uri="{FF2B5EF4-FFF2-40B4-BE49-F238E27FC236}">
              <a16:creationId xmlns:a16="http://schemas.microsoft.com/office/drawing/2014/main" id="{E0B448A9-45F3-46A6-AFBC-41F8E29F29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669" name="AutoShape 3" descr="(question)">
          <a:extLst>
            <a:ext uri="{FF2B5EF4-FFF2-40B4-BE49-F238E27FC236}">
              <a16:creationId xmlns:a16="http://schemas.microsoft.com/office/drawing/2014/main" id="{CEBE23B9-46C2-47E5-93F3-71BC8F05EE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0" name="AutoShape 3" descr="(question)">
          <a:extLst>
            <a:ext uri="{FF2B5EF4-FFF2-40B4-BE49-F238E27FC236}">
              <a16:creationId xmlns:a16="http://schemas.microsoft.com/office/drawing/2014/main" id="{93B7BA31-3CB5-4E25-B99A-C5B69D6ECF2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1" name="AutoShape 3" descr="(question)">
          <a:extLst>
            <a:ext uri="{FF2B5EF4-FFF2-40B4-BE49-F238E27FC236}">
              <a16:creationId xmlns:a16="http://schemas.microsoft.com/office/drawing/2014/main" id="{BD36014D-2043-49C9-9E88-16C291DD8F5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2" name="AutoShape 3" descr="(question)">
          <a:extLst>
            <a:ext uri="{FF2B5EF4-FFF2-40B4-BE49-F238E27FC236}">
              <a16:creationId xmlns:a16="http://schemas.microsoft.com/office/drawing/2014/main" id="{F589A84D-9D83-425A-8E5B-47D193652F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3" name="AutoShape 3" descr="(question)">
          <a:extLst>
            <a:ext uri="{FF2B5EF4-FFF2-40B4-BE49-F238E27FC236}">
              <a16:creationId xmlns:a16="http://schemas.microsoft.com/office/drawing/2014/main" id="{3B7C565B-F1D8-4BCF-8362-4DDF6675C8E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4" name="AutoShape 3" descr="(question)">
          <a:extLst>
            <a:ext uri="{FF2B5EF4-FFF2-40B4-BE49-F238E27FC236}">
              <a16:creationId xmlns:a16="http://schemas.microsoft.com/office/drawing/2014/main" id="{58101263-4F90-4E64-8B71-E8C422CB46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5" name="AutoShape 3" descr="(question)">
          <a:extLst>
            <a:ext uri="{FF2B5EF4-FFF2-40B4-BE49-F238E27FC236}">
              <a16:creationId xmlns:a16="http://schemas.microsoft.com/office/drawing/2014/main" id="{3D3BA9BF-6D3A-4CC2-9616-11F5BB2B1D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6" name="AutoShape 3" descr="(question)">
          <a:extLst>
            <a:ext uri="{FF2B5EF4-FFF2-40B4-BE49-F238E27FC236}">
              <a16:creationId xmlns:a16="http://schemas.microsoft.com/office/drawing/2014/main" id="{B98FEB2A-DFBC-480F-8959-E47F4BCC30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7" name="AutoShape 3" descr="(question)">
          <a:extLst>
            <a:ext uri="{FF2B5EF4-FFF2-40B4-BE49-F238E27FC236}">
              <a16:creationId xmlns:a16="http://schemas.microsoft.com/office/drawing/2014/main" id="{DF795E17-4687-449A-9BA0-BAD009BBCC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8" name="AutoShape 3" descr="(question)">
          <a:extLst>
            <a:ext uri="{FF2B5EF4-FFF2-40B4-BE49-F238E27FC236}">
              <a16:creationId xmlns:a16="http://schemas.microsoft.com/office/drawing/2014/main" id="{C1930002-6C92-44D7-9878-CDC779B9DA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79" name="AutoShape 3" descr="(question)">
          <a:extLst>
            <a:ext uri="{FF2B5EF4-FFF2-40B4-BE49-F238E27FC236}">
              <a16:creationId xmlns:a16="http://schemas.microsoft.com/office/drawing/2014/main" id="{A143EFE1-1D48-41E7-9FCF-1E39C8616B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0" name="AutoShape 3" descr="(question)">
          <a:extLst>
            <a:ext uri="{FF2B5EF4-FFF2-40B4-BE49-F238E27FC236}">
              <a16:creationId xmlns:a16="http://schemas.microsoft.com/office/drawing/2014/main" id="{6D978994-F4CA-40D4-86CB-752944471D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1" name="AutoShape 3" descr="(question)">
          <a:extLst>
            <a:ext uri="{FF2B5EF4-FFF2-40B4-BE49-F238E27FC236}">
              <a16:creationId xmlns:a16="http://schemas.microsoft.com/office/drawing/2014/main" id="{994EC6E7-4002-47BA-BA3B-14BD4A2FA4B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2" name="AutoShape 3" descr="(question)">
          <a:extLst>
            <a:ext uri="{FF2B5EF4-FFF2-40B4-BE49-F238E27FC236}">
              <a16:creationId xmlns:a16="http://schemas.microsoft.com/office/drawing/2014/main" id="{EA9CC964-5FD6-468A-9014-7978F2EA763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3" name="AutoShape 3" descr="(question)">
          <a:extLst>
            <a:ext uri="{FF2B5EF4-FFF2-40B4-BE49-F238E27FC236}">
              <a16:creationId xmlns:a16="http://schemas.microsoft.com/office/drawing/2014/main" id="{35BAE7F9-89C6-4164-A17D-63B318F83D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71</xdr:row>
      <xdr:rowOff>0</xdr:rowOff>
    </xdr:from>
    <xdr:ext cx="304800" cy="304800"/>
    <xdr:sp macro="" textlink="">
      <xdr:nvSpPr>
        <xdr:cNvPr id="2684" name="AutoShape 3" descr="(question)">
          <a:extLst>
            <a:ext uri="{FF2B5EF4-FFF2-40B4-BE49-F238E27FC236}">
              <a16:creationId xmlns:a16="http://schemas.microsoft.com/office/drawing/2014/main" id="{04E8DA37-637F-45A4-88DF-A0E74E6C79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431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5" name="AutoShape 3" descr="(question)">
          <a:extLst>
            <a:ext uri="{FF2B5EF4-FFF2-40B4-BE49-F238E27FC236}">
              <a16:creationId xmlns:a16="http://schemas.microsoft.com/office/drawing/2014/main" id="{DA14288B-76F8-4901-946E-CE2083CE16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6" name="AutoShape 3" descr="(question)">
          <a:extLst>
            <a:ext uri="{FF2B5EF4-FFF2-40B4-BE49-F238E27FC236}">
              <a16:creationId xmlns:a16="http://schemas.microsoft.com/office/drawing/2014/main" id="{45B4E674-7FA0-4811-943D-337FE2F5F9C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7" name="AutoShape 3" descr="(question)">
          <a:extLst>
            <a:ext uri="{FF2B5EF4-FFF2-40B4-BE49-F238E27FC236}">
              <a16:creationId xmlns:a16="http://schemas.microsoft.com/office/drawing/2014/main" id="{2501CBD4-6F9D-49A6-B60F-DA43A60C33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8" name="AutoShape 3" descr="(question)">
          <a:extLst>
            <a:ext uri="{FF2B5EF4-FFF2-40B4-BE49-F238E27FC236}">
              <a16:creationId xmlns:a16="http://schemas.microsoft.com/office/drawing/2014/main" id="{617C7FA3-0597-416B-B40C-DBD7F2E942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89" name="AutoShape 3" descr="(question)">
          <a:extLst>
            <a:ext uri="{FF2B5EF4-FFF2-40B4-BE49-F238E27FC236}">
              <a16:creationId xmlns:a16="http://schemas.microsoft.com/office/drawing/2014/main" id="{B9249CE8-6E97-4D42-AD9D-CE18D655C7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0" name="AutoShape 3" descr="(question)">
          <a:extLst>
            <a:ext uri="{FF2B5EF4-FFF2-40B4-BE49-F238E27FC236}">
              <a16:creationId xmlns:a16="http://schemas.microsoft.com/office/drawing/2014/main" id="{CD436134-B575-4DF9-BD98-8169AA3E2A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1" name="AutoShape 3" descr="(question)">
          <a:extLst>
            <a:ext uri="{FF2B5EF4-FFF2-40B4-BE49-F238E27FC236}">
              <a16:creationId xmlns:a16="http://schemas.microsoft.com/office/drawing/2014/main" id="{4B327F3B-9F7E-4096-A202-EFAFEF5A0A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2" name="AutoShape 3" descr="(question)">
          <a:extLst>
            <a:ext uri="{FF2B5EF4-FFF2-40B4-BE49-F238E27FC236}">
              <a16:creationId xmlns:a16="http://schemas.microsoft.com/office/drawing/2014/main" id="{2C364E5A-6525-49A8-81F7-D579B9322D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3" name="AutoShape 3" descr="(question)">
          <a:extLst>
            <a:ext uri="{FF2B5EF4-FFF2-40B4-BE49-F238E27FC236}">
              <a16:creationId xmlns:a16="http://schemas.microsoft.com/office/drawing/2014/main" id="{5A6E7A0B-213A-4882-AFF3-FB689FB963A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4" name="AutoShape 3" descr="(question)">
          <a:extLst>
            <a:ext uri="{FF2B5EF4-FFF2-40B4-BE49-F238E27FC236}">
              <a16:creationId xmlns:a16="http://schemas.microsoft.com/office/drawing/2014/main" id="{91CD9479-5D48-4C58-9C88-3C6E4875C1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5" name="AutoShape 3" descr="(question)">
          <a:extLst>
            <a:ext uri="{FF2B5EF4-FFF2-40B4-BE49-F238E27FC236}">
              <a16:creationId xmlns:a16="http://schemas.microsoft.com/office/drawing/2014/main" id="{1D12CA96-1E81-490A-B03B-EBD1983FC3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6" name="AutoShape 3" descr="(question)">
          <a:extLst>
            <a:ext uri="{FF2B5EF4-FFF2-40B4-BE49-F238E27FC236}">
              <a16:creationId xmlns:a16="http://schemas.microsoft.com/office/drawing/2014/main" id="{41209671-3A30-47E1-BF70-06BCE2177DC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7" name="AutoShape 3" descr="(question)">
          <a:extLst>
            <a:ext uri="{FF2B5EF4-FFF2-40B4-BE49-F238E27FC236}">
              <a16:creationId xmlns:a16="http://schemas.microsoft.com/office/drawing/2014/main" id="{7AC4C3BE-49C0-444F-8293-CDF1FC7B62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8" name="AutoShape 3" descr="(question)">
          <a:extLst>
            <a:ext uri="{FF2B5EF4-FFF2-40B4-BE49-F238E27FC236}">
              <a16:creationId xmlns:a16="http://schemas.microsoft.com/office/drawing/2014/main" id="{562C814D-6CD6-4E98-A9C9-EC1C79F1B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72</xdr:row>
      <xdr:rowOff>0</xdr:rowOff>
    </xdr:from>
    <xdr:ext cx="304800" cy="304800"/>
    <xdr:sp macro="" textlink="">
      <xdr:nvSpPr>
        <xdr:cNvPr id="2699" name="AutoShape 3" descr="(question)">
          <a:extLst>
            <a:ext uri="{FF2B5EF4-FFF2-40B4-BE49-F238E27FC236}">
              <a16:creationId xmlns:a16="http://schemas.microsoft.com/office/drawing/2014/main" id="{2D872977-9F50-41E5-A718-E7D862ACEC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1945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0" name="AutoShape 3" descr="(question)">
          <a:extLst>
            <a:ext uri="{FF2B5EF4-FFF2-40B4-BE49-F238E27FC236}">
              <a16:creationId xmlns:a16="http://schemas.microsoft.com/office/drawing/2014/main" id="{23D6F6FE-B042-4F0F-9B17-624E4C4205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1" name="AutoShape 3" descr="(question)">
          <a:extLst>
            <a:ext uri="{FF2B5EF4-FFF2-40B4-BE49-F238E27FC236}">
              <a16:creationId xmlns:a16="http://schemas.microsoft.com/office/drawing/2014/main" id="{4BBCB8AB-5A47-49F6-A865-81D94FC723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2" name="AutoShape 3" descr="(question)">
          <a:extLst>
            <a:ext uri="{FF2B5EF4-FFF2-40B4-BE49-F238E27FC236}">
              <a16:creationId xmlns:a16="http://schemas.microsoft.com/office/drawing/2014/main" id="{38DF6D90-210B-4ECE-A288-C7CE06352F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3" name="AutoShape 3" descr="(question)">
          <a:extLst>
            <a:ext uri="{FF2B5EF4-FFF2-40B4-BE49-F238E27FC236}">
              <a16:creationId xmlns:a16="http://schemas.microsoft.com/office/drawing/2014/main" id="{F978D849-6D55-470B-96FA-7B8677A6E1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4" name="AutoShape 3" descr="(question)">
          <a:extLst>
            <a:ext uri="{FF2B5EF4-FFF2-40B4-BE49-F238E27FC236}">
              <a16:creationId xmlns:a16="http://schemas.microsoft.com/office/drawing/2014/main" id="{BC80C38D-D07C-4AA3-B2ED-763F032065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5" name="AutoShape 3" descr="(question)">
          <a:extLst>
            <a:ext uri="{FF2B5EF4-FFF2-40B4-BE49-F238E27FC236}">
              <a16:creationId xmlns:a16="http://schemas.microsoft.com/office/drawing/2014/main" id="{3DD53346-670E-4F5D-B66C-FB613B95AC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6" name="AutoShape 3" descr="(question)">
          <a:extLst>
            <a:ext uri="{FF2B5EF4-FFF2-40B4-BE49-F238E27FC236}">
              <a16:creationId xmlns:a16="http://schemas.microsoft.com/office/drawing/2014/main" id="{7B5E73D1-91C1-4BA3-8DE3-4EE7863D43A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7" name="AutoShape 3" descr="(question)">
          <a:extLst>
            <a:ext uri="{FF2B5EF4-FFF2-40B4-BE49-F238E27FC236}">
              <a16:creationId xmlns:a16="http://schemas.microsoft.com/office/drawing/2014/main" id="{83C69889-4B93-4318-8DD1-B08F9DEA0E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8" name="AutoShape 3" descr="(question)">
          <a:extLst>
            <a:ext uri="{FF2B5EF4-FFF2-40B4-BE49-F238E27FC236}">
              <a16:creationId xmlns:a16="http://schemas.microsoft.com/office/drawing/2014/main" id="{77E1AA20-F079-44DD-81AC-DFDAD5DEA0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09" name="AutoShape 3" descr="(question)">
          <a:extLst>
            <a:ext uri="{FF2B5EF4-FFF2-40B4-BE49-F238E27FC236}">
              <a16:creationId xmlns:a16="http://schemas.microsoft.com/office/drawing/2014/main" id="{01A092BD-A496-4B64-B7C8-F2ABDF4D2AA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0" name="AutoShape 3" descr="(question)">
          <a:extLst>
            <a:ext uri="{FF2B5EF4-FFF2-40B4-BE49-F238E27FC236}">
              <a16:creationId xmlns:a16="http://schemas.microsoft.com/office/drawing/2014/main" id="{1F60F72F-A702-4654-94E7-B1910CDBD7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1" name="AutoShape 3" descr="(question)">
          <a:extLst>
            <a:ext uri="{FF2B5EF4-FFF2-40B4-BE49-F238E27FC236}">
              <a16:creationId xmlns:a16="http://schemas.microsoft.com/office/drawing/2014/main" id="{474D5A62-CA95-41B4-B4B0-AC44414485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2" name="AutoShape 3" descr="(question)">
          <a:extLst>
            <a:ext uri="{FF2B5EF4-FFF2-40B4-BE49-F238E27FC236}">
              <a16:creationId xmlns:a16="http://schemas.microsoft.com/office/drawing/2014/main" id="{CB5679FE-A8C1-4018-A1B5-42B62C7667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3" name="AutoShape 3" descr="(question)">
          <a:extLst>
            <a:ext uri="{FF2B5EF4-FFF2-40B4-BE49-F238E27FC236}">
              <a16:creationId xmlns:a16="http://schemas.microsoft.com/office/drawing/2014/main" id="{8CD76438-E74F-482D-9B8A-BF4CF02F90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4" name="AutoShape 3" descr="(question)">
          <a:extLst>
            <a:ext uri="{FF2B5EF4-FFF2-40B4-BE49-F238E27FC236}">
              <a16:creationId xmlns:a16="http://schemas.microsoft.com/office/drawing/2014/main" id="{462CA685-0F72-43DA-861E-14E499EF59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5" name="AutoShape 3" descr="(question)">
          <a:extLst>
            <a:ext uri="{FF2B5EF4-FFF2-40B4-BE49-F238E27FC236}">
              <a16:creationId xmlns:a16="http://schemas.microsoft.com/office/drawing/2014/main" id="{2EE4E47E-20AB-469C-AEF1-2538BCEEA6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6" name="AutoShape 3" descr="(question)">
          <a:extLst>
            <a:ext uri="{FF2B5EF4-FFF2-40B4-BE49-F238E27FC236}">
              <a16:creationId xmlns:a16="http://schemas.microsoft.com/office/drawing/2014/main" id="{EC076342-39EE-4C0F-B3AC-AC6CD0DFECE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7" name="AutoShape 3" descr="(question)">
          <a:extLst>
            <a:ext uri="{FF2B5EF4-FFF2-40B4-BE49-F238E27FC236}">
              <a16:creationId xmlns:a16="http://schemas.microsoft.com/office/drawing/2014/main" id="{ED9D751F-49ED-4605-B71C-AA2253728D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8" name="AutoShape 3" descr="(question)">
          <a:extLst>
            <a:ext uri="{FF2B5EF4-FFF2-40B4-BE49-F238E27FC236}">
              <a16:creationId xmlns:a16="http://schemas.microsoft.com/office/drawing/2014/main" id="{397693D6-B0A2-476A-9C95-BD86AB048D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19" name="AutoShape 3" descr="(question)">
          <a:extLst>
            <a:ext uri="{FF2B5EF4-FFF2-40B4-BE49-F238E27FC236}">
              <a16:creationId xmlns:a16="http://schemas.microsoft.com/office/drawing/2014/main" id="{FBCB38EE-72AF-4E56-93D3-0739D90758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0" name="AutoShape 3" descr="(question)">
          <a:extLst>
            <a:ext uri="{FF2B5EF4-FFF2-40B4-BE49-F238E27FC236}">
              <a16:creationId xmlns:a16="http://schemas.microsoft.com/office/drawing/2014/main" id="{F9EE3678-28DB-4FB3-8E5B-7849A8AE39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1" name="AutoShape 3" descr="(question)">
          <a:extLst>
            <a:ext uri="{FF2B5EF4-FFF2-40B4-BE49-F238E27FC236}">
              <a16:creationId xmlns:a16="http://schemas.microsoft.com/office/drawing/2014/main" id="{B158AD60-4537-4994-BA94-93CE313D5D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2" name="AutoShape 3" descr="(question)">
          <a:extLst>
            <a:ext uri="{FF2B5EF4-FFF2-40B4-BE49-F238E27FC236}">
              <a16:creationId xmlns:a16="http://schemas.microsoft.com/office/drawing/2014/main" id="{97163BDD-48C4-4126-943B-1B906C72807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3" name="AutoShape 3" descr="(question)">
          <a:extLst>
            <a:ext uri="{FF2B5EF4-FFF2-40B4-BE49-F238E27FC236}">
              <a16:creationId xmlns:a16="http://schemas.microsoft.com/office/drawing/2014/main" id="{B3251BC8-8CE3-4F07-868C-676590D8497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4" name="AutoShape 3" descr="(question)">
          <a:extLst>
            <a:ext uri="{FF2B5EF4-FFF2-40B4-BE49-F238E27FC236}">
              <a16:creationId xmlns:a16="http://schemas.microsoft.com/office/drawing/2014/main" id="{A5E2B45E-7461-494C-8866-56421DE5BB6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5" name="AutoShape 3" descr="(question)">
          <a:extLst>
            <a:ext uri="{FF2B5EF4-FFF2-40B4-BE49-F238E27FC236}">
              <a16:creationId xmlns:a16="http://schemas.microsoft.com/office/drawing/2014/main" id="{60793F54-C12C-451C-AD17-DE0C86B078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6" name="AutoShape 3" descr="(question)">
          <a:extLst>
            <a:ext uri="{FF2B5EF4-FFF2-40B4-BE49-F238E27FC236}">
              <a16:creationId xmlns:a16="http://schemas.microsoft.com/office/drawing/2014/main" id="{F225B80F-8FCF-4A90-89ED-0DF9438A98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7" name="AutoShape 3" descr="(question)">
          <a:extLst>
            <a:ext uri="{FF2B5EF4-FFF2-40B4-BE49-F238E27FC236}">
              <a16:creationId xmlns:a16="http://schemas.microsoft.com/office/drawing/2014/main" id="{D4E17347-A337-4110-8F37-89943E2560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8" name="AutoShape 3" descr="(question)">
          <a:extLst>
            <a:ext uri="{FF2B5EF4-FFF2-40B4-BE49-F238E27FC236}">
              <a16:creationId xmlns:a16="http://schemas.microsoft.com/office/drawing/2014/main" id="{1ACD47E2-71C8-4AB3-8623-D7F311761C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29" name="AutoShape 3" descr="(question)">
          <a:extLst>
            <a:ext uri="{FF2B5EF4-FFF2-40B4-BE49-F238E27FC236}">
              <a16:creationId xmlns:a16="http://schemas.microsoft.com/office/drawing/2014/main" id="{6313967F-CE00-41CC-A2E2-813C57BCDB8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0" name="AutoShape 3" descr="(question)">
          <a:extLst>
            <a:ext uri="{FF2B5EF4-FFF2-40B4-BE49-F238E27FC236}">
              <a16:creationId xmlns:a16="http://schemas.microsoft.com/office/drawing/2014/main" id="{9A86671A-F57A-44F8-9B82-91276078690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1" name="AutoShape 3" descr="(question)">
          <a:extLst>
            <a:ext uri="{FF2B5EF4-FFF2-40B4-BE49-F238E27FC236}">
              <a16:creationId xmlns:a16="http://schemas.microsoft.com/office/drawing/2014/main" id="{049126E1-36FE-4291-A90A-2FDE7CDC0D1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2" name="AutoShape 3" descr="(question)">
          <a:extLst>
            <a:ext uri="{FF2B5EF4-FFF2-40B4-BE49-F238E27FC236}">
              <a16:creationId xmlns:a16="http://schemas.microsoft.com/office/drawing/2014/main" id="{E594933E-7FA7-4285-A7C6-60330B5214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3" name="AutoShape 3" descr="(question)">
          <a:extLst>
            <a:ext uri="{FF2B5EF4-FFF2-40B4-BE49-F238E27FC236}">
              <a16:creationId xmlns:a16="http://schemas.microsoft.com/office/drawing/2014/main" id="{C4F8043C-5C5D-4408-99EE-C83F61DB90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4" name="AutoShape 3" descr="(question)">
          <a:extLst>
            <a:ext uri="{FF2B5EF4-FFF2-40B4-BE49-F238E27FC236}">
              <a16:creationId xmlns:a16="http://schemas.microsoft.com/office/drawing/2014/main" id="{6A580D58-15EA-4499-B11E-949809FC4F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5" name="AutoShape 3" descr="(question)">
          <a:extLst>
            <a:ext uri="{FF2B5EF4-FFF2-40B4-BE49-F238E27FC236}">
              <a16:creationId xmlns:a16="http://schemas.microsoft.com/office/drawing/2014/main" id="{F28CD592-42B0-422C-AFF0-FBF93DE1EFE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6" name="AutoShape 3" descr="(question)">
          <a:extLst>
            <a:ext uri="{FF2B5EF4-FFF2-40B4-BE49-F238E27FC236}">
              <a16:creationId xmlns:a16="http://schemas.microsoft.com/office/drawing/2014/main" id="{522ACD90-6D8F-4F3C-BEBB-E8F1FD22D2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7" name="AutoShape 3" descr="(question)">
          <a:extLst>
            <a:ext uri="{FF2B5EF4-FFF2-40B4-BE49-F238E27FC236}">
              <a16:creationId xmlns:a16="http://schemas.microsoft.com/office/drawing/2014/main" id="{1D0DCB14-4FAE-443F-9A81-DF93522A0B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8" name="AutoShape 3" descr="(question)">
          <a:extLst>
            <a:ext uri="{FF2B5EF4-FFF2-40B4-BE49-F238E27FC236}">
              <a16:creationId xmlns:a16="http://schemas.microsoft.com/office/drawing/2014/main" id="{0E01A174-0C99-4B13-BC00-3AF81B5EBE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39" name="AutoShape 3" descr="(question)">
          <a:extLst>
            <a:ext uri="{FF2B5EF4-FFF2-40B4-BE49-F238E27FC236}">
              <a16:creationId xmlns:a16="http://schemas.microsoft.com/office/drawing/2014/main" id="{0A4A2FD4-6ADB-45C1-B3FE-CAC2978C3A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0" name="AutoShape 3" descr="(question)">
          <a:extLst>
            <a:ext uri="{FF2B5EF4-FFF2-40B4-BE49-F238E27FC236}">
              <a16:creationId xmlns:a16="http://schemas.microsoft.com/office/drawing/2014/main" id="{D2FC5AA6-F60E-4444-9738-6A244E824B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1" name="AutoShape 3" descr="(question)">
          <a:extLst>
            <a:ext uri="{FF2B5EF4-FFF2-40B4-BE49-F238E27FC236}">
              <a16:creationId xmlns:a16="http://schemas.microsoft.com/office/drawing/2014/main" id="{2E053F6E-C214-4B2A-BBE5-DDB70A4E0B7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2" name="AutoShape 3" descr="(question)">
          <a:extLst>
            <a:ext uri="{FF2B5EF4-FFF2-40B4-BE49-F238E27FC236}">
              <a16:creationId xmlns:a16="http://schemas.microsoft.com/office/drawing/2014/main" id="{EF891D32-3D31-48A1-B69F-6168EC73F62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3" name="AutoShape 3" descr="(question)">
          <a:extLst>
            <a:ext uri="{FF2B5EF4-FFF2-40B4-BE49-F238E27FC236}">
              <a16:creationId xmlns:a16="http://schemas.microsoft.com/office/drawing/2014/main" id="{5152976B-D521-451E-849D-968328725B2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73</xdr:row>
      <xdr:rowOff>0</xdr:rowOff>
    </xdr:from>
    <xdr:ext cx="304800" cy="304800"/>
    <xdr:sp macro="" textlink="">
      <xdr:nvSpPr>
        <xdr:cNvPr id="2744" name="AutoShape 3" descr="(question)">
          <a:extLst>
            <a:ext uri="{FF2B5EF4-FFF2-40B4-BE49-F238E27FC236}">
              <a16:creationId xmlns:a16="http://schemas.microsoft.com/office/drawing/2014/main" id="{CA35D805-38AE-44CB-A2D3-F7DC30245B3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288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5" name="AutoShape 3" descr="(question)">
          <a:extLst>
            <a:ext uri="{FF2B5EF4-FFF2-40B4-BE49-F238E27FC236}">
              <a16:creationId xmlns:a16="http://schemas.microsoft.com/office/drawing/2014/main" id="{206632B7-FEB1-40E6-82F3-19DFB85033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6" name="AutoShape 3" descr="(question)">
          <a:extLst>
            <a:ext uri="{FF2B5EF4-FFF2-40B4-BE49-F238E27FC236}">
              <a16:creationId xmlns:a16="http://schemas.microsoft.com/office/drawing/2014/main" id="{A5E6B5CA-FED4-431E-A478-BBE16E8D8B3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7" name="AutoShape 3" descr="(question)">
          <a:extLst>
            <a:ext uri="{FF2B5EF4-FFF2-40B4-BE49-F238E27FC236}">
              <a16:creationId xmlns:a16="http://schemas.microsoft.com/office/drawing/2014/main" id="{DEA4F035-6F96-4409-BCB4-BA69B83CD9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8" name="AutoShape 3" descr="(question)">
          <a:extLst>
            <a:ext uri="{FF2B5EF4-FFF2-40B4-BE49-F238E27FC236}">
              <a16:creationId xmlns:a16="http://schemas.microsoft.com/office/drawing/2014/main" id="{403429B6-F053-4449-9999-3BD2098B2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49" name="AutoShape 3" descr="(question)">
          <a:extLst>
            <a:ext uri="{FF2B5EF4-FFF2-40B4-BE49-F238E27FC236}">
              <a16:creationId xmlns:a16="http://schemas.microsoft.com/office/drawing/2014/main" id="{45E6A7D8-285E-4102-B5D3-4E9A090E68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0" name="AutoShape 3" descr="(question)">
          <a:extLst>
            <a:ext uri="{FF2B5EF4-FFF2-40B4-BE49-F238E27FC236}">
              <a16:creationId xmlns:a16="http://schemas.microsoft.com/office/drawing/2014/main" id="{B271F9F8-440D-46C5-B869-66203F2093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1" name="AutoShape 3" descr="(question)">
          <a:extLst>
            <a:ext uri="{FF2B5EF4-FFF2-40B4-BE49-F238E27FC236}">
              <a16:creationId xmlns:a16="http://schemas.microsoft.com/office/drawing/2014/main" id="{D197E9AB-A529-4AC8-93E8-6AB0C20B101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2" name="AutoShape 3" descr="(question)">
          <a:extLst>
            <a:ext uri="{FF2B5EF4-FFF2-40B4-BE49-F238E27FC236}">
              <a16:creationId xmlns:a16="http://schemas.microsoft.com/office/drawing/2014/main" id="{0A4152A1-7B3E-40D5-B9ED-E3D349C5714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3" name="AutoShape 3" descr="(question)">
          <a:extLst>
            <a:ext uri="{FF2B5EF4-FFF2-40B4-BE49-F238E27FC236}">
              <a16:creationId xmlns:a16="http://schemas.microsoft.com/office/drawing/2014/main" id="{FFDDC2E5-CD54-495A-AFC8-C38D9EDC44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4" name="AutoShape 3" descr="(question)">
          <a:extLst>
            <a:ext uri="{FF2B5EF4-FFF2-40B4-BE49-F238E27FC236}">
              <a16:creationId xmlns:a16="http://schemas.microsoft.com/office/drawing/2014/main" id="{04158D7A-1DC1-4503-A8C1-CED0A374E6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5" name="AutoShape 3" descr="(question)">
          <a:extLst>
            <a:ext uri="{FF2B5EF4-FFF2-40B4-BE49-F238E27FC236}">
              <a16:creationId xmlns:a16="http://schemas.microsoft.com/office/drawing/2014/main" id="{BF09E5EE-BF08-461E-8966-01E917E791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6" name="AutoShape 3" descr="(question)">
          <a:extLst>
            <a:ext uri="{FF2B5EF4-FFF2-40B4-BE49-F238E27FC236}">
              <a16:creationId xmlns:a16="http://schemas.microsoft.com/office/drawing/2014/main" id="{5F5F0A38-7477-41EF-BE7B-BCA6281D6D4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7" name="AutoShape 3" descr="(question)">
          <a:extLst>
            <a:ext uri="{FF2B5EF4-FFF2-40B4-BE49-F238E27FC236}">
              <a16:creationId xmlns:a16="http://schemas.microsoft.com/office/drawing/2014/main" id="{4E284F30-DFF5-4BA7-B721-08689CC62E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8" name="AutoShape 3" descr="(question)">
          <a:extLst>
            <a:ext uri="{FF2B5EF4-FFF2-40B4-BE49-F238E27FC236}">
              <a16:creationId xmlns:a16="http://schemas.microsoft.com/office/drawing/2014/main" id="{29B26350-B70F-44DA-A48C-B9786B4776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59" name="AutoShape 3" descr="(question)">
          <a:extLst>
            <a:ext uri="{FF2B5EF4-FFF2-40B4-BE49-F238E27FC236}">
              <a16:creationId xmlns:a16="http://schemas.microsoft.com/office/drawing/2014/main" id="{51267061-555E-49F8-9370-26763E79CD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0" name="AutoShape 3" descr="(question)">
          <a:extLst>
            <a:ext uri="{FF2B5EF4-FFF2-40B4-BE49-F238E27FC236}">
              <a16:creationId xmlns:a16="http://schemas.microsoft.com/office/drawing/2014/main" id="{0638304D-5D4D-40E6-9166-3B8E998D5E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1" name="AutoShape 3" descr="(question)">
          <a:extLst>
            <a:ext uri="{FF2B5EF4-FFF2-40B4-BE49-F238E27FC236}">
              <a16:creationId xmlns:a16="http://schemas.microsoft.com/office/drawing/2014/main" id="{671940F1-04B1-40C3-8BF1-058652C8237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2" name="AutoShape 3" descr="(question)">
          <a:extLst>
            <a:ext uri="{FF2B5EF4-FFF2-40B4-BE49-F238E27FC236}">
              <a16:creationId xmlns:a16="http://schemas.microsoft.com/office/drawing/2014/main" id="{0A428B91-B6CA-4BB8-9D69-92F3DF0DB5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3" name="AutoShape 3" descr="(question)">
          <a:extLst>
            <a:ext uri="{FF2B5EF4-FFF2-40B4-BE49-F238E27FC236}">
              <a16:creationId xmlns:a16="http://schemas.microsoft.com/office/drawing/2014/main" id="{058F1409-0C24-402F-A083-262554385AA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4" name="AutoShape 3" descr="(question)">
          <a:extLst>
            <a:ext uri="{FF2B5EF4-FFF2-40B4-BE49-F238E27FC236}">
              <a16:creationId xmlns:a16="http://schemas.microsoft.com/office/drawing/2014/main" id="{A0BDB37E-E199-4B26-BC1F-FB73D4954BB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5" name="AutoShape 3" descr="(question)">
          <a:extLst>
            <a:ext uri="{FF2B5EF4-FFF2-40B4-BE49-F238E27FC236}">
              <a16:creationId xmlns:a16="http://schemas.microsoft.com/office/drawing/2014/main" id="{AE8D61BB-4B3D-4661-A212-2BBC45BB0A1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6" name="AutoShape 3" descr="(question)">
          <a:extLst>
            <a:ext uri="{FF2B5EF4-FFF2-40B4-BE49-F238E27FC236}">
              <a16:creationId xmlns:a16="http://schemas.microsoft.com/office/drawing/2014/main" id="{E05119D2-FB78-4CF9-8DED-3F672A209A5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7" name="AutoShape 3" descr="(question)">
          <a:extLst>
            <a:ext uri="{FF2B5EF4-FFF2-40B4-BE49-F238E27FC236}">
              <a16:creationId xmlns:a16="http://schemas.microsoft.com/office/drawing/2014/main" id="{09811E0D-790F-4E3D-9848-15B7F568F7F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8" name="AutoShape 3" descr="(question)">
          <a:extLst>
            <a:ext uri="{FF2B5EF4-FFF2-40B4-BE49-F238E27FC236}">
              <a16:creationId xmlns:a16="http://schemas.microsoft.com/office/drawing/2014/main" id="{0187D539-40B8-401D-9CE3-170EBFE35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69" name="AutoShape 3" descr="(question)">
          <a:extLst>
            <a:ext uri="{FF2B5EF4-FFF2-40B4-BE49-F238E27FC236}">
              <a16:creationId xmlns:a16="http://schemas.microsoft.com/office/drawing/2014/main" id="{DF833CBA-D74F-402F-BC9B-CCA8CA2B71A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0" name="AutoShape 3" descr="(question)">
          <a:extLst>
            <a:ext uri="{FF2B5EF4-FFF2-40B4-BE49-F238E27FC236}">
              <a16:creationId xmlns:a16="http://schemas.microsoft.com/office/drawing/2014/main" id="{F7C314BB-45C2-4D1D-B367-5457DB3591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1" name="AutoShape 3" descr="(question)">
          <a:extLst>
            <a:ext uri="{FF2B5EF4-FFF2-40B4-BE49-F238E27FC236}">
              <a16:creationId xmlns:a16="http://schemas.microsoft.com/office/drawing/2014/main" id="{F259EF39-207A-4F12-9BF2-9B42DAC4EC0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2" name="AutoShape 3" descr="(question)">
          <a:extLst>
            <a:ext uri="{FF2B5EF4-FFF2-40B4-BE49-F238E27FC236}">
              <a16:creationId xmlns:a16="http://schemas.microsoft.com/office/drawing/2014/main" id="{3DABEE2D-99F8-428B-97C5-56747B2789C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3" name="AutoShape 3" descr="(question)">
          <a:extLst>
            <a:ext uri="{FF2B5EF4-FFF2-40B4-BE49-F238E27FC236}">
              <a16:creationId xmlns:a16="http://schemas.microsoft.com/office/drawing/2014/main" id="{AB8EDD8C-36CD-4CBF-8135-3486EA5874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4" name="AutoShape 3" descr="(question)">
          <a:extLst>
            <a:ext uri="{FF2B5EF4-FFF2-40B4-BE49-F238E27FC236}">
              <a16:creationId xmlns:a16="http://schemas.microsoft.com/office/drawing/2014/main" id="{1062756F-DE6E-49C1-943B-115BE72A4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5" name="AutoShape 3" descr="(question)">
          <a:extLst>
            <a:ext uri="{FF2B5EF4-FFF2-40B4-BE49-F238E27FC236}">
              <a16:creationId xmlns:a16="http://schemas.microsoft.com/office/drawing/2014/main" id="{8FE899BE-B29C-421D-9A50-F66BAC9C9B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6" name="AutoShape 3" descr="(question)">
          <a:extLst>
            <a:ext uri="{FF2B5EF4-FFF2-40B4-BE49-F238E27FC236}">
              <a16:creationId xmlns:a16="http://schemas.microsoft.com/office/drawing/2014/main" id="{4C9D7768-691B-46D4-8D81-21502114DD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7" name="AutoShape 3" descr="(question)">
          <a:extLst>
            <a:ext uri="{FF2B5EF4-FFF2-40B4-BE49-F238E27FC236}">
              <a16:creationId xmlns:a16="http://schemas.microsoft.com/office/drawing/2014/main" id="{FFDF3D4E-5B00-4CE6-A0B8-AAEAF2FBE49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8" name="AutoShape 3" descr="(question)">
          <a:extLst>
            <a:ext uri="{FF2B5EF4-FFF2-40B4-BE49-F238E27FC236}">
              <a16:creationId xmlns:a16="http://schemas.microsoft.com/office/drawing/2014/main" id="{D0AE067F-4444-4FEE-B9B3-BA7ED617D7F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79" name="AutoShape 3" descr="(question)">
          <a:extLst>
            <a:ext uri="{FF2B5EF4-FFF2-40B4-BE49-F238E27FC236}">
              <a16:creationId xmlns:a16="http://schemas.microsoft.com/office/drawing/2014/main" id="{21D79CC6-1F37-427E-8CF9-92EB04FEA1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0" name="AutoShape 3" descr="(question)">
          <a:extLst>
            <a:ext uri="{FF2B5EF4-FFF2-40B4-BE49-F238E27FC236}">
              <a16:creationId xmlns:a16="http://schemas.microsoft.com/office/drawing/2014/main" id="{1236A43D-CD3F-496B-BF7C-52C209C0AA9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1" name="AutoShape 3" descr="(question)">
          <a:extLst>
            <a:ext uri="{FF2B5EF4-FFF2-40B4-BE49-F238E27FC236}">
              <a16:creationId xmlns:a16="http://schemas.microsoft.com/office/drawing/2014/main" id="{C72E1EE7-8121-4D16-8F19-35137881250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2" name="AutoShape 3" descr="(question)">
          <a:extLst>
            <a:ext uri="{FF2B5EF4-FFF2-40B4-BE49-F238E27FC236}">
              <a16:creationId xmlns:a16="http://schemas.microsoft.com/office/drawing/2014/main" id="{6EE222A2-322F-46BB-9FF9-9CDB9E45A6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3" name="AutoShape 3" descr="(question)">
          <a:extLst>
            <a:ext uri="{FF2B5EF4-FFF2-40B4-BE49-F238E27FC236}">
              <a16:creationId xmlns:a16="http://schemas.microsoft.com/office/drawing/2014/main" id="{31CF37E9-CB66-4C1F-9162-024C4D6E5F7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4" name="AutoShape 3" descr="(question)">
          <a:extLst>
            <a:ext uri="{FF2B5EF4-FFF2-40B4-BE49-F238E27FC236}">
              <a16:creationId xmlns:a16="http://schemas.microsoft.com/office/drawing/2014/main" id="{5A137E7A-5926-4948-B19F-43B62BA3AB5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5" name="AutoShape 3" descr="(question)">
          <a:extLst>
            <a:ext uri="{FF2B5EF4-FFF2-40B4-BE49-F238E27FC236}">
              <a16:creationId xmlns:a16="http://schemas.microsoft.com/office/drawing/2014/main" id="{D3011973-56CA-4E2A-AB20-F08B8580A2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6" name="AutoShape 3" descr="(question)">
          <a:extLst>
            <a:ext uri="{FF2B5EF4-FFF2-40B4-BE49-F238E27FC236}">
              <a16:creationId xmlns:a16="http://schemas.microsoft.com/office/drawing/2014/main" id="{8E5A72F0-12D4-4C0F-8428-F0BFC238A6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7" name="AutoShape 3" descr="(question)">
          <a:extLst>
            <a:ext uri="{FF2B5EF4-FFF2-40B4-BE49-F238E27FC236}">
              <a16:creationId xmlns:a16="http://schemas.microsoft.com/office/drawing/2014/main" id="{1C7E63F4-9943-4D24-80B0-E9FC142C13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8" name="AutoShape 3" descr="(question)">
          <a:extLst>
            <a:ext uri="{FF2B5EF4-FFF2-40B4-BE49-F238E27FC236}">
              <a16:creationId xmlns:a16="http://schemas.microsoft.com/office/drawing/2014/main" id="{D2AC0BAC-BB52-426A-819B-30DE24983F1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74</xdr:row>
      <xdr:rowOff>0</xdr:rowOff>
    </xdr:from>
    <xdr:ext cx="304800" cy="304800"/>
    <xdr:sp macro="" textlink="">
      <xdr:nvSpPr>
        <xdr:cNvPr id="2789" name="AutoShape 3" descr="(question)">
          <a:extLst>
            <a:ext uri="{FF2B5EF4-FFF2-40B4-BE49-F238E27FC236}">
              <a16:creationId xmlns:a16="http://schemas.microsoft.com/office/drawing/2014/main" id="{AFED1880-366B-41CF-AE47-479B84FE716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631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0" name="AutoShape 3" descr="(question)">
          <a:extLst>
            <a:ext uri="{FF2B5EF4-FFF2-40B4-BE49-F238E27FC236}">
              <a16:creationId xmlns:a16="http://schemas.microsoft.com/office/drawing/2014/main" id="{91D027D7-1ECF-474D-AF8F-8F5AAFB4B2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1" name="AutoShape 3" descr="(question)">
          <a:extLst>
            <a:ext uri="{FF2B5EF4-FFF2-40B4-BE49-F238E27FC236}">
              <a16:creationId xmlns:a16="http://schemas.microsoft.com/office/drawing/2014/main" id="{9DFA1D3D-4F7D-4EC3-8CFB-A77CDDD913E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2" name="AutoShape 3" descr="(question)">
          <a:extLst>
            <a:ext uri="{FF2B5EF4-FFF2-40B4-BE49-F238E27FC236}">
              <a16:creationId xmlns:a16="http://schemas.microsoft.com/office/drawing/2014/main" id="{8EE0C18E-3B40-4926-815B-9058DAFA74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3" name="AutoShape 3" descr="(question)">
          <a:extLst>
            <a:ext uri="{FF2B5EF4-FFF2-40B4-BE49-F238E27FC236}">
              <a16:creationId xmlns:a16="http://schemas.microsoft.com/office/drawing/2014/main" id="{492500E3-41DD-4C11-B595-CC191E2D43B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4" name="AutoShape 3" descr="(question)">
          <a:extLst>
            <a:ext uri="{FF2B5EF4-FFF2-40B4-BE49-F238E27FC236}">
              <a16:creationId xmlns:a16="http://schemas.microsoft.com/office/drawing/2014/main" id="{6EAEE4C4-47B6-44EE-AC8E-EDB4F50AC6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5" name="AutoShape 3" descr="(question)">
          <a:extLst>
            <a:ext uri="{FF2B5EF4-FFF2-40B4-BE49-F238E27FC236}">
              <a16:creationId xmlns:a16="http://schemas.microsoft.com/office/drawing/2014/main" id="{9B1B8B23-8C36-45BD-B92B-16420624F5D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6" name="AutoShape 3" descr="(question)">
          <a:extLst>
            <a:ext uri="{FF2B5EF4-FFF2-40B4-BE49-F238E27FC236}">
              <a16:creationId xmlns:a16="http://schemas.microsoft.com/office/drawing/2014/main" id="{D1F7D1EC-7502-44CF-B2FC-4F5CEC7961F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7" name="AutoShape 3" descr="(question)">
          <a:extLst>
            <a:ext uri="{FF2B5EF4-FFF2-40B4-BE49-F238E27FC236}">
              <a16:creationId xmlns:a16="http://schemas.microsoft.com/office/drawing/2014/main" id="{8248397A-92EA-47A0-A2AA-218B53ADAC8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8" name="AutoShape 3" descr="(question)">
          <a:extLst>
            <a:ext uri="{FF2B5EF4-FFF2-40B4-BE49-F238E27FC236}">
              <a16:creationId xmlns:a16="http://schemas.microsoft.com/office/drawing/2014/main" id="{34D04789-A1A5-45F0-99A9-10950DDC01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799" name="AutoShape 3" descr="(question)">
          <a:extLst>
            <a:ext uri="{FF2B5EF4-FFF2-40B4-BE49-F238E27FC236}">
              <a16:creationId xmlns:a16="http://schemas.microsoft.com/office/drawing/2014/main" id="{E0DFB1A3-6FB7-468B-86B7-CDD3D78061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0" name="AutoShape 3" descr="(question)">
          <a:extLst>
            <a:ext uri="{FF2B5EF4-FFF2-40B4-BE49-F238E27FC236}">
              <a16:creationId xmlns:a16="http://schemas.microsoft.com/office/drawing/2014/main" id="{9026272B-2ED2-4BBC-8617-D872B87630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1" name="AutoShape 3" descr="(question)">
          <a:extLst>
            <a:ext uri="{FF2B5EF4-FFF2-40B4-BE49-F238E27FC236}">
              <a16:creationId xmlns:a16="http://schemas.microsoft.com/office/drawing/2014/main" id="{4E640599-0661-44C8-9B4D-08973D65F25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2" name="AutoShape 3" descr="(question)">
          <a:extLst>
            <a:ext uri="{FF2B5EF4-FFF2-40B4-BE49-F238E27FC236}">
              <a16:creationId xmlns:a16="http://schemas.microsoft.com/office/drawing/2014/main" id="{D3E65BF6-FF07-418A-BE52-64AB680F95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3" name="AutoShape 3" descr="(question)">
          <a:extLst>
            <a:ext uri="{FF2B5EF4-FFF2-40B4-BE49-F238E27FC236}">
              <a16:creationId xmlns:a16="http://schemas.microsoft.com/office/drawing/2014/main" id="{C3C89413-2D1C-4744-B837-1809FB2C03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4" name="AutoShape 3" descr="(question)">
          <a:extLst>
            <a:ext uri="{FF2B5EF4-FFF2-40B4-BE49-F238E27FC236}">
              <a16:creationId xmlns:a16="http://schemas.microsoft.com/office/drawing/2014/main" id="{CB9E2FE0-6722-4D3E-849B-F116072002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5" name="AutoShape 3" descr="(question)">
          <a:extLst>
            <a:ext uri="{FF2B5EF4-FFF2-40B4-BE49-F238E27FC236}">
              <a16:creationId xmlns:a16="http://schemas.microsoft.com/office/drawing/2014/main" id="{D035BB09-F197-4CD5-B7CD-5445BFD7CC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6" name="AutoShape 3" descr="(question)">
          <a:extLst>
            <a:ext uri="{FF2B5EF4-FFF2-40B4-BE49-F238E27FC236}">
              <a16:creationId xmlns:a16="http://schemas.microsoft.com/office/drawing/2014/main" id="{975E5909-8835-49AD-8485-46113D783C3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7" name="AutoShape 3" descr="(question)">
          <a:extLst>
            <a:ext uri="{FF2B5EF4-FFF2-40B4-BE49-F238E27FC236}">
              <a16:creationId xmlns:a16="http://schemas.microsoft.com/office/drawing/2014/main" id="{19CD4310-1FC4-452C-8F04-BB6618818E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8" name="AutoShape 3" descr="(question)">
          <a:extLst>
            <a:ext uri="{FF2B5EF4-FFF2-40B4-BE49-F238E27FC236}">
              <a16:creationId xmlns:a16="http://schemas.microsoft.com/office/drawing/2014/main" id="{BC407AE6-F9C0-4284-B8CD-C8FFF8465F0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09" name="AutoShape 3" descr="(question)">
          <a:extLst>
            <a:ext uri="{FF2B5EF4-FFF2-40B4-BE49-F238E27FC236}">
              <a16:creationId xmlns:a16="http://schemas.microsoft.com/office/drawing/2014/main" id="{07E76610-6601-404E-82E0-50C09AC93F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0" name="AutoShape 3" descr="(question)">
          <a:extLst>
            <a:ext uri="{FF2B5EF4-FFF2-40B4-BE49-F238E27FC236}">
              <a16:creationId xmlns:a16="http://schemas.microsoft.com/office/drawing/2014/main" id="{C1408165-17F7-47AE-8AC4-4C01FE6375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1" name="AutoShape 3" descr="(question)">
          <a:extLst>
            <a:ext uri="{FF2B5EF4-FFF2-40B4-BE49-F238E27FC236}">
              <a16:creationId xmlns:a16="http://schemas.microsoft.com/office/drawing/2014/main" id="{DCF36DE5-4017-4359-94F6-16002D0B371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2" name="AutoShape 3" descr="(question)">
          <a:extLst>
            <a:ext uri="{FF2B5EF4-FFF2-40B4-BE49-F238E27FC236}">
              <a16:creationId xmlns:a16="http://schemas.microsoft.com/office/drawing/2014/main" id="{B682489F-26B5-4C80-A13A-E143707D800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3" name="AutoShape 3" descr="(question)">
          <a:extLst>
            <a:ext uri="{FF2B5EF4-FFF2-40B4-BE49-F238E27FC236}">
              <a16:creationId xmlns:a16="http://schemas.microsoft.com/office/drawing/2014/main" id="{20D8DE7B-457E-4150-B9F4-BBD1154885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4" name="AutoShape 3" descr="(question)">
          <a:extLst>
            <a:ext uri="{FF2B5EF4-FFF2-40B4-BE49-F238E27FC236}">
              <a16:creationId xmlns:a16="http://schemas.microsoft.com/office/drawing/2014/main" id="{8BD535EB-B71F-4509-A252-2F02ECE0C5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5" name="AutoShape 3" descr="(question)">
          <a:extLst>
            <a:ext uri="{FF2B5EF4-FFF2-40B4-BE49-F238E27FC236}">
              <a16:creationId xmlns:a16="http://schemas.microsoft.com/office/drawing/2014/main" id="{04FE6B71-EB12-46FE-8185-65B5B23CBE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6" name="AutoShape 3" descr="(question)">
          <a:extLst>
            <a:ext uri="{FF2B5EF4-FFF2-40B4-BE49-F238E27FC236}">
              <a16:creationId xmlns:a16="http://schemas.microsoft.com/office/drawing/2014/main" id="{C23AF0D8-110B-4965-A2F6-0758813C3C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7" name="AutoShape 3" descr="(question)">
          <a:extLst>
            <a:ext uri="{FF2B5EF4-FFF2-40B4-BE49-F238E27FC236}">
              <a16:creationId xmlns:a16="http://schemas.microsoft.com/office/drawing/2014/main" id="{7E5898A2-713F-4117-941F-F915A5A0E5F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8" name="AutoShape 3" descr="(question)">
          <a:extLst>
            <a:ext uri="{FF2B5EF4-FFF2-40B4-BE49-F238E27FC236}">
              <a16:creationId xmlns:a16="http://schemas.microsoft.com/office/drawing/2014/main" id="{04E62D14-9310-4C53-A7DC-7715AF910A9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19" name="AutoShape 3" descr="(question)">
          <a:extLst>
            <a:ext uri="{FF2B5EF4-FFF2-40B4-BE49-F238E27FC236}">
              <a16:creationId xmlns:a16="http://schemas.microsoft.com/office/drawing/2014/main" id="{7D036909-DFB4-4C41-93A0-7EF9A7FFCEF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0" name="AutoShape 3" descr="(question)">
          <a:extLst>
            <a:ext uri="{FF2B5EF4-FFF2-40B4-BE49-F238E27FC236}">
              <a16:creationId xmlns:a16="http://schemas.microsoft.com/office/drawing/2014/main" id="{F7318F48-B407-43CC-AF5F-DCF678A885A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1" name="AutoShape 3" descr="(question)">
          <a:extLst>
            <a:ext uri="{FF2B5EF4-FFF2-40B4-BE49-F238E27FC236}">
              <a16:creationId xmlns:a16="http://schemas.microsoft.com/office/drawing/2014/main" id="{7775EEFE-645D-4713-B506-B47F233369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2" name="AutoShape 3" descr="(question)">
          <a:extLst>
            <a:ext uri="{FF2B5EF4-FFF2-40B4-BE49-F238E27FC236}">
              <a16:creationId xmlns:a16="http://schemas.microsoft.com/office/drawing/2014/main" id="{A44B1F81-E12B-40F1-9AA6-66B23F766A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3" name="AutoShape 3" descr="(question)">
          <a:extLst>
            <a:ext uri="{FF2B5EF4-FFF2-40B4-BE49-F238E27FC236}">
              <a16:creationId xmlns:a16="http://schemas.microsoft.com/office/drawing/2014/main" id="{23E82857-945E-494F-B340-A5BC3C8C4B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4" name="AutoShape 3" descr="(question)">
          <a:extLst>
            <a:ext uri="{FF2B5EF4-FFF2-40B4-BE49-F238E27FC236}">
              <a16:creationId xmlns:a16="http://schemas.microsoft.com/office/drawing/2014/main" id="{3B42F253-C9FA-4B0D-858E-A248B47885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5" name="AutoShape 3" descr="(question)">
          <a:extLst>
            <a:ext uri="{FF2B5EF4-FFF2-40B4-BE49-F238E27FC236}">
              <a16:creationId xmlns:a16="http://schemas.microsoft.com/office/drawing/2014/main" id="{DB3552B8-95D6-4502-8B43-095EF5D304F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6" name="AutoShape 3" descr="(question)">
          <a:extLst>
            <a:ext uri="{FF2B5EF4-FFF2-40B4-BE49-F238E27FC236}">
              <a16:creationId xmlns:a16="http://schemas.microsoft.com/office/drawing/2014/main" id="{BD17BACE-88EB-4EAE-BEF1-1E1E58E29CA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7" name="AutoShape 3" descr="(question)">
          <a:extLst>
            <a:ext uri="{FF2B5EF4-FFF2-40B4-BE49-F238E27FC236}">
              <a16:creationId xmlns:a16="http://schemas.microsoft.com/office/drawing/2014/main" id="{6CA0346A-5823-484D-B74A-27B9723205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8" name="AutoShape 3" descr="(question)">
          <a:extLst>
            <a:ext uri="{FF2B5EF4-FFF2-40B4-BE49-F238E27FC236}">
              <a16:creationId xmlns:a16="http://schemas.microsoft.com/office/drawing/2014/main" id="{3F90A76E-826E-4DC1-BCD9-342C834762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29" name="AutoShape 3" descr="(question)">
          <a:extLst>
            <a:ext uri="{FF2B5EF4-FFF2-40B4-BE49-F238E27FC236}">
              <a16:creationId xmlns:a16="http://schemas.microsoft.com/office/drawing/2014/main" id="{A318AB58-B7EC-4144-BB37-3405955066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0" name="AutoShape 3" descr="(question)">
          <a:extLst>
            <a:ext uri="{FF2B5EF4-FFF2-40B4-BE49-F238E27FC236}">
              <a16:creationId xmlns:a16="http://schemas.microsoft.com/office/drawing/2014/main" id="{52B693DB-E272-4718-AC3C-9BA0F7E176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1" name="AutoShape 3" descr="(question)">
          <a:extLst>
            <a:ext uri="{FF2B5EF4-FFF2-40B4-BE49-F238E27FC236}">
              <a16:creationId xmlns:a16="http://schemas.microsoft.com/office/drawing/2014/main" id="{4C3D557E-5B83-4AA1-802A-5DD66800EE8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2" name="AutoShape 3" descr="(question)">
          <a:extLst>
            <a:ext uri="{FF2B5EF4-FFF2-40B4-BE49-F238E27FC236}">
              <a16:creationId xmlns:a16="http://schemas.microsoft.com/office/drawing/2014/main" id="{79E1D45B-A989-422D-B187-5462C9C33D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3" name="AutoShape 3" descr="(question)">
          <a:extLst>
            <a:ext uri="{FF2B5EF4-FFF2-40B4-BE49-F238E27FC236}">
              <a16:creationId xmlns:a16="http://schemas.microsoft.com/office/drawing/2014/main" id="{F0CD4BBE-21A8-4202-90C5-B6FD986CF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75</xdr:row>
      <xdr:rowOff>0</xdr:rowOff>
    </xdr:from>
    <xdr:ext cx="304800" cy="304800"/>
    <xdr:sp macro="" textlink="">
      <xdr:nvSpPr>
        <xdr:cNvPr id="2834" name="AutoShape 3" descr="(question)">
          <a:extLst>
            <a:ext uri="{FF2B5EF4-FFF2-40B4-BE49-F238E27FC236}">
              <a16:creationId xmlns:a16="http://schemas.microsoft.com/office/drawing/2014/main" id="{0ABC40D1-3657-402E-B94A-F15BDD768E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297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5" name="AutoShape 3" descr="(question)">
          <a:extLst>
            <a:ext uri="{FF2B5EF4-FFF2-40B4-BE49-F238E27FC236}">
              <a16:creationId xmlns:a16="http://schemas.microsoft.com/office/drawing/2014/main" id="{C10129EA-C543-449F-8D1F-9D61D02A833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6" name="AutoShape 3" descr="(question)">
          <a:extLst>
            <a:ext uri="{FF2B5EF4-FFF2-40B4-BE49-F238E27FC236}">
              <a16:creationId xmlns:a16="http://schemas.microsoft.com/office/drawing/2014/main" id="{E17752C9-A6C9-4694-B8D8-7E717CF1F3A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7" name="AutoShape 3" descr="(question)">
          <a:extLst>
            <a:ext uri="{FF2B5EF4-FFF2-40B4-BE49-F238E27FC236}">
              <a16:creationId xmlns:a16="http://schemas.microsoft.com/office/drawing/2014/main" id="{5F5A3E12-2020-4DD4-A6A9-9FB20426D51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8" name="AutoShape 3" descr="(question)">
          <a:extLst>
            <a:ext uri="{FF2B5EF4-FFF2-40B4-BE49-F238E27FC236}">
              <a16:creationId xmlns:a16="http://schemas.microsoft.com/office/drawing/2014/main" id="{DEA5545E-FA0F-470F-8505-8CFCFE3D910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39" name="AutoShape 3" descr="(question)">
          <a:extLst>
            <a:ext uri="{FF2B5EF4-FFF2-40B4-BE49-F238E27FC236}">
              <a16:creationId xmlns:a16="http://schemas.microsoft.com/office/drawing/2014/main" id="{FDF69E32-3CD6-4961-A500-5BC909C9A32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0" name="AutoShape 3" descr="(question)">
          <a:extLst>
            <a:ext uri="{FF2B5EF4-FFF2-40B4-BE49-F238E27FC236}">
              <a16:creationId xmlns:a16="http://schemas.microsoft.com/office/drawing/2014/main" id="{E3C8838B-12BE-45AB-8BA7-DA8633D8520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1" name="AutoShape 3" descr="(question)">
          <a:extLst>
            <a:ext uri="{FF2B5EF4-FFF2-40B4-BE49-F238E27FC236}">
              <a16:creationId xmlns:a16="http://schemas.microsoft.com/office/drawing/2014/main" id="{83A255D8-D3CA-4091-8477-F9F590AA15C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2" name="AutoShape 3" descr="(question)">
          <a:extLst>
            <a:ext uri="{FF2B5EF4-FFF2-40B4-BE49-F238E27FC236}">
              <a16:creationId xmlns:a16="http://schemas.microsoft.com/office/drawing/2014/main" id="{3EABE9C8-20F7-4625-B915-92295CBC07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3" name="AutoShape 3" descr="(question)">
          <a:extLst>
            <a:ext uri="{FF2B5EF4-FFF2-40B4-BE49-F238E27FC236}">
              <a16:creationId xmlns:a16="http://schemas.microsoft.com/office/drawing/2014/main" id="{332D5773-8C30-48F2-8D9A-779C8A3A7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4" name="AutoShape 3" descr="(question)">
          <a:extLst>
            <a:ext uri="{FF2B5EF4-FFF2-40B4-BE49-F238E27FC236}">
              <a16:creationId xmlns:a16="http://schemas.microsoft.com/office/drawing/2014/main" id="{B7E56164-BAAE-4FF4-BADC-C9C587CA4B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5" name="AutoShape 3" descr="(question)">
          <a:extLst>
            <a:ext uri="{FF2B5EF4-FFF2-40B4-BE49-F238E27FC236}">
              <a16:creationId xmlns:a16="http://schemas.microsoft.com/office/drawing/2014/main" id="{E7D1D8F1-0202-407C-B83D-62CAD4DDD6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6" name="AutoShape 3" descr="(question)">
          <a:extLst>
            <a:ext uri="{FF2B5EF4-FFF2-40B4-BE49-F238E27FC236}">
              <a16:creationId xmlns:a16="http://schemas.microsoft.com/office/drawing/2014/main" id="{2CBFC2D9-4A01-42C2-8C1F-CC17886EAAE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7" name="AutoShape 3" descr="(question)">
          <a:extLst>
            <a:ext uri="{FF2B5EF4-FFF2-40B4-BE49-F238E27FC236}">
              <a16:creationId xmlns:a16="http://schemas.microsoft.com/office/drawing/2014/main" id="{482CC83A-69D2-48DC-BC3A-30AD7A4623C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8" name="AutoShape 3" descr="(question)">
          <a:extLst>
            <a:ext uri="{FF2B5EF4-FFF2-40B4-BE49-F238E27FC236}">
              <a16:creationId xmlns:a16="http://schemas.microsoft.com/office/drawing/2014/main" id="{F37EBF7D-E125-418F-8AB1-6DD8AD4E37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49" name="AutoShape 3" descr="(question)">
          <a:extLst>
            <a:ext uri="{FF2B5EF4-FFF2-40B4-BE49-F238E27FC236}">
              <a16:creationId xmlns:a16="http://schemas.microsoft.com/office/drawing/2014/main" id="{D503A5EE-E109-430C-B7DD-E6923D6E26D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0" name="AutoShape 3" descr="(question)">
          <a:extLst>
            <a:ext uri="{FF2B5EF4-FFF2-40B4-BE49-F238E27FC236}">
              <a16:creationId xmlns:a16="http://schemas.microsoft.com/office/drawing/2014/main" id="{4BDF6B52-CE3A-405C-B749-62133CBC996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1" name="AutoShape 3" descr="(question)">
          <a:extLst>
            <a:ext uri="{FF2B5EF4-FFF2-40B4-BE49-F238E27FC236}">
              <a16:creationId xmlns:a16="http://schemas.microsoft.com/office/drawing/2014/main" id="{522D66E9-5DA2-4FEE-B509-9C44FB48D4A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2" name="AutoShape 3" descr="(question)">
          <a:extLst>
            <a:ext uri="{FF2B5EF4-FFF2-40B4-BE49-F238E27FC236}">
              <a16:creationId xmlns:a16="http://schemas.microsoft.com/office/drawing/2014/main" id="{28115DBB-171A-4D14-8E5F-4944FE32355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3" name="AutoShape 3" descr="(question)">
          <a:extLst>
            <a:ext uri="{FF2B5EF4-FFF2-40B4-BE49-F238E27FC236}">
              <a16:creationId xmlns:a16="http://schemas.microsoft.com/office/drawing/2014/main" id="{60A9EECA-B4FB-42BC-BBF7-D11D17C84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4" name="AutoShape 3" descr="(question)">
          <a:extLst>
            <a:ext uri="{FF2B5EF4-FFF2-40B4-BE49-F238E27FC236}">
              <a16:creationId xmlns:a16="http://schemas.microsoft.com/office/drawing/2014/main" id="{9AFABE8A-EF8D-4CD2-8B93-71131AFEF5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5" name="AutoShape 3" descr="(question)">
          <a:extLst>
            <a:ext uri="{FF2B5EF4-FFF2-40B4-BE49-F238E27FC236}">
              <a16:creationId xmlns:a16="http://schemas.microsoft.com/office/drawing/2014/main" id="{179DD10D-69A4-42F4-BA73-21166A60DB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6" name="AutoShape 3" descr="(question)">
          <a:extLst>
            <a:ext uri="{FF2B5EF4-FFF2-40B4-BE49-F238E27FC236}">
              <a16:creationId xmlns:a16="http://schemas.microsoft.com/office/drawing/2014/main" id="{63512637-327D-4D92-9425-92E4070C6D3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7" name="AutoShape 3" descr="(question)">
          <a:extLst>
            <a:ext uri="{FF2B5EF4-FFF2-40B4-BE49-F238E27FC236}">
              <a16:creationId xmlns:a16="http://schemas.microsoft.com/office/drawing/2014/main" id="{D0DCCC12-50EE-4045-B548-C7C071C0C7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8" name="AutoShape 3" descr="(question)">
          <a:extLst>
            <a:ext uri="{FF2B5EF4-FFF2-40B4-BE49-F238E27FC236}">
              <a16:creationId xmlns:a16="http://schemas.microsoft.com/office/drawing/2014/main" id="{2133A2BA-462E-47C5-9D94-77BDA21ED9D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59" name="AutoShape 3" descr="(question)">
          <a:extLst>
            <a:ext uri="{FF2B5EF4-FFF2-40B4-BE49-F238E27FC236}">
              <a16:creationId xmlns:a16="http://schemas.microsoft.com/office/drawing/2014/main" id="{C6AB3760-41A5-4E45-8B61-7271C280F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0" name="AutoShape 3" descr="(question)">
          <a:extLst>
            <a:ext uri="{FF2B5EF4-FFF2-40B4-BE49-F238E27FC236}">
              <a16:creationId xmlns:a16="http://schemas.microsoft.com/office/drawing/2014/main" id="{B52F01E2-17DC-458B-997E-08A5ACBF0F1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1" name="AutoShape 3" descr="(question)">
          <a:extLst>
            <a:ext uri="{FF2B5EF4-FFF2-40B4-BE49-F238E27FC236}">
              <a16:creationId xmlns:a16="http://schemas.microsoft.com/office/drawing/2014/main" id="{E1BB52EE-CD21-4E9C-B5C9-D8CD87945A0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2" name="AutoShape 3" descr="(question)">
          <a:extLst>
            <a:ext uri="{FF2B5EF4-FFF2-40B4-BE49-F238E27FC236}">
              <a16:creationId xmlns:a16="http://schemas.microsoft.com/office/drawing/2014/main" id="{A280156E-B907-4120-8324-EB094FA8E1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3" name="AutoShape 3" descr="(question)">
          <a:extLst>
            <a:ext uri="{FF2B5EF4-FFF2-40B4-BE49-F238E27FC236}">
              <a16:creationId xmlns:a16="http://schemas.microsoft.com/office/drawing/2014/main" id="{E800B590-5564-4DB0-A12C-5BDC245F209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4" name="AutoShape 3" descr="(question)">
          <a:extLst>
            <a:ext uri="{FF2B5EF4-FFF2-40B4-BE49-F238E27FC236}">
              <a16:creationId xmlns:a16="http://schemas.microsoft.com/office/drawing/2014/main" id="{CE4D105E-DF8D-4ED0-A58B-F74CEF26EBD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5" name="AutoShape 3" descr="(question)">
          <a:extLst>
            <a:ext uri="{FF2B5EF4-FFF2-40B4-BE49-F238E27FC236}">
              <a16:creationId xmlns:a16="http://schemas.microsoft.com/office/drawing/2014/main" id="{6C55235B-789D-4C80-8A33-95F265A92E2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6" name="AutoShape 3" descr="(question)">
          <a:extLst>
            <a:ext uri="{FF2B5EF4-FFF2-40B4-BE49-F238E27FC236}">
              <a16:creationId xmlns:a16="http://schemas.microsoft.com/office/drawing/2014/main" id="{A0D8023E-B2EA-40D0-8888-F6B9E4E663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7" name="AutoShape 3" descr="(question)">
          <a:extLst>
            <a:ext uri="{FF2B5EF4-FFF2-40B4-BE49-F238E27FC236}">
              <a16:creationId xmlns:a16="http://schemas.microsoft.com/office/drawing/2014/main" id="{1A073195-65D2-4068-AE3C-2A7350D5EDC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8" name="AutoShape 3" descr="(question)">
          <a:extLst>
            <a:ext uri="{FF2B5EF4-FFF2-40B4-BE49-F238E27FC236}">
              <a16:creationId xmlns:a16="http://schemas.microsoft.com/office/drawing/2014/main" id="{44C222BA-4395-4786-92B7-E819DFEC97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69" name="AutoShape 3" descr="(question)">
          <a:extLst>
            <a:ext uri="{FF2B5EF4-FFF2-40B4-BE49-F238E27FC236}">
              <a16:creationId xmlns:a16="http://schemas.microsoft.com/office/drawing/2014/main" id="{DE2175F5-46AB-4A2C-907B-4AADA5C7E1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0" name="AutoShape 3" descr="(question)">
          <a:extLst>
            <a:ext uri="{FF2B5EF4-FFF2-40B4-BE49-F238E27FC236}">
              <a16:creationId xmlns:a16="http://schemas.microsoft.com/office/drawing/2014/main" id="{53C54CF5-867F-4F27-9EFA-371EEFC47F7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1" name="AutoShape 3" descr="(question)">
          <a:extLst>
            <a:ext uri="{FF2B5EF4-FFF2-40B4-BE49-F238E27FC236}">
              <a16:creationId xmlns:a16="http://schemas.microsoft.com/office/drawing/2014/main" id="{B5BEE8E1-C01B-4FE3-B0D9-4627AD98308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2" name="AutoShape 3" descr="(question)">
          <a:extLst>
            <a:ext uri="{FF2B5EF4-FFF2-40B4-BE49-F238E27FC236}">
              <a16:creationId xmlns:a16="http://schemas.microsoft.com/office/drawing/2014/main" id="{EF2EC500-35AC-4B4A-8074-2D437BBD935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3" name="AutoShape 3" descr="(question)">
          <a:extLst>
            <a:ext uri="{FF2B5EF4-FFF2-40B4-BE49-F238E27FC236}">
              <a16:creationId xmlns:a16="http://schemas.microsoft.com/office/drawing/2014/main" id="{03489828-2120-4CE9-9716-EE43293FE0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4" name="AutoShape 3" descr="(question)">
          <a:extLst>
            <a:ext uri="{FF2B5EF4-FFF2-40B4-BE49-F238E27FC236}">
              <a16:creationId xmlns:a16="http://schemas.microsoft.com/office/drawing/2014/main" id="{A88B92D5-800A-4CE6-93E7-20E7B6FC6E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5" name="AutoShape 3" descr="(question)">
          <a:extLst>
            <a:ext uri="{FF2B5EF4-FFF2-40B4-BE49-F238E27FC236}">
              <a16:creationId xmlns:a16="http://schemas.microsoft.com/office/drawing/2014/main" id="{EC380F25-B5B6-42F0-8F55-E751B3A998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6" name="AutoShape 3" descr="(question)">
          <a:extLst>
            <a:ext uri="{FF2B5EF4-FFF2-40B4-BE49-F238E27FC236}">
              <a16:creationId xmlns:a16="http://schemas.microsoft.com/office/drawing/2014/main" id="{314A9F15-0F4A-4620-B592-039B73CC329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7" name="AutoShape 3" descr="(question)">
          <a:extLst>
            <a:ext uri="{FF2B5EF4-FFF2-40B4-BE49-F238E27FC236}">
              <a16:creationId xmlns:a16="http://schemas.microsoft.com/office/drawing/2014/main" id="{2A33AA30-0936-4B36-821E-7AF60C52C3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8" name="AutoShape 3" descr="(question)">
          <a:extLst>
            <a:ext uri="{FF2B5EF4-FFF2-40B4-BE49-F238E27FC236}">
              <a16:creationId xmlns:a16="http://schemas.microsoft.com/office/drawing/2014/main" id="{0F0337DC-580E-4B17-ADEE-7D15C23F6E6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76</xdr:row>
      <xdr:rowOff>0</xdr:rowOff>
    </xdr:from>
    <xdr:ext cx="304800" cy="304800"/>
    <xdr:sp macro="" textlink="">
      <xdr:nvSpPr>
        <xdr:cNvPr id="2879" name="AutoShape 3" descr="(question)">
          <a:extLst>
            <a:ext uri="{FF2B5EF4-FFF2-40B4-BE49-F238E27FC236}">
              <a16:creationId xmlns:a16="http://schemas.microsoft.com/office/drawing/2014/main" id="{C419DC54-8EF0-4107-8E1D-30952C83635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3317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0" name="AutoShape 3" descr="(question)">
          <a:extLst>
            <a:ext uri="{FF2B5EF4-FFF2-40B4-BE49-F238E27FC236}">
              <a16:creationId xmlns:a16="http://schemas.microsoft.com/office/drawing/2014/main" id="{E988B71B-350D-47DD-9A13-A309892C319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1" name="AutoShape 3" descr="(question)">
          <a:extLst>
            <a:ext uri="{FF2B5EF4-FFF2-40B4-BE49-F238E27FC236}">
              <a16:creationId xmlns:a16="http://schemas.microsoft.com/office/drawing/2014/main" id="{0B9E92FC-3EA4-49E3-9107-7A41EAFAC74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2" name="AutoShape 3" descr="(question)">
          <a:extLst>
            <a:ext uri="{FF2B5EF4-FFF2-40B4-BE49-F238E27FC236}">
              <a16:creationId xmlns:a16="http://schemas.microsoft.com/office/drawing/2014/main" id="{8257A559-4AEA-4EDC-9D94-84BC61FE1F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3" name="AutoShape 3" descr="(question)">
          <a:extLst>
            <a:ext uri="{FF2B5EF4-FFF2-40B4-BE49-F238E27FC236}">
              <a16:creationId xmlns:a16="http://schemas.microsoft.com/office/drawing/2014/main" id="{E69FFAB8-E5F0-4AC1-9618-452BCBD7EF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4" name="AutoShape 3" descr="(question)">
          <a:extLst>
            <a:ext uri="{FF2B5EF4-FFF2-40B4-BE49-F238E27FC236}">
              <a16:creationId xmlns:a16="http://schemas.microsoft.com/office/drawing/2014/main" id="{69386583-0BBF-406E-8D41-92096B0FDC7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5" name="AutoShape 3" descr="(question)">
          <a:extLst>
            <a:ext uri="{FF2B5EF4-FFF2-40B4-BE49-F238E27FC236}">
              <a16:creationId xmlns:a16="http://schemas.microsoft.com/office/drawing/2014/main" id="{BF509957-18A7-4736-86A9-C2F8FA1B67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6" name="AutoShape 3" descr="(question)">
          <a:extLst>
            <a:ext uri="{FF2B5EF4-FFF2-40B4-BE49-F238E27FC236}">
              <a16:creationId xmlns:a16="http://schemas.microsoft.com/office/drawing/2014/main" id="{E01328F3-B037-43A0-B8FD-9652FA71830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7" name="AutoShape 3" descr="(question)">
          <a:extLst>
            <a:ext uri="{FF2B5EF4-FFF2-40B4-BE49-F238E27FC236}">
              <a16:creationId xmlns:a16="http://schemas.microsoft.com/office/drawing/2014/main" id="{5DAF52BC-2077-455D-B39E-FE8623E0E9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8" name="AutoShape 3" descr="(question)">
          <a:extLst>
            <a:ext uri="{FF2B5EF4-FFF2-40B4-BE49-F238E27FC236}">
              <a16:creationId xmlns:a16="http://schemas.microsoft.com/office/drawing/2014/main" id="{11FB883D-038D-4168-9597-E146EEB134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89" name="AutoShape 3" descr="(question)">
          <a:extLst>
            <a:ext uri="{FF2B5EF4-FFF2-40B4-BE49-F238E27FC236}">
              <a16:creationId xmlns:a16="http://schemas.microsoft.com/office/drawing/2014/main" id="{E8E60C57-7525-4658-B123-5C7E600314D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0" name="AutoShape 3" descr="(question)">
          <a:extLst>
            <a:ext uri="{FF2B5EF4-FFF2-40B4-BE49-F238E27FC236}">
              <a16:creationId xmlns:a16="http://schemas.microsoft.com/office/drawing/2014/main" id="{6BC500ED-BAF9-44BF-9CD6-D2CF37689B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1" name="AutoShape 3" descr="(question)">
          <a:extLst>
            <a:ext uri="{FF2B5EF4-FFF2-40B4-BE49-F238E27FC236}">
              <a16:creationId xmlns:a16="http://schemas.microsoft.com/office/drawing/2014/main" id="{16D0ED50-14D6-4B5D-9044-C2B43093D0BB}"/>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2" name="AutoShape 3" descr="(question)">
          <a:extLst>
            <a:ext uri="{FF2B5EF4-FFF2-40B4-BE49-F238E27FC236}">
              <a16:creationId xmlns:a16="http://schemas.microsoft.com/office/drawing/2014/main" id="{8FF8FE5F-122A-400C-AA83-42AAA2AE23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3" name="AutoShape 3" descr="(question)">
          <a:extLst>
            <a:ext uri="{FF2B5EF4-FFF2-40B4-BE49-F238E27FC236}">
              <a16:creationId xmlns:a16="http://schemas.microsoft.com/office/drawing/2014/main" id="{41867227-10D9-4242-9573-06021283DBD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80</xdr:row>
      <xdr:rowOff>0</xdr:rowOff>
    </xdr:from>
    <xdr:ext cx="304800" cy="304800"/>
    <xdr:sp macro="" textlink="">
      <xdr:nvSpPr>
        <xdr:cNvPr id="2894" name="AutoShape 3" descr="(question)">
          <a:extLst>
            <a:ext uri="{FF2B5EF4-FFF2-40B4-BE49-F238E27FC236}">
              <a16:creationId xmlns:a16="http://schemas.microsoft.com/office/drawing/2014/main" id="{C284BC06-B6B4-49C9-84E0-44222BC797A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4688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5" name="AutoShape 3" descr="(question)">
          <a:extLst>
            <a:ext uri="{FF2B5EF4-FFF2-40B4-BE49-F238E27FC236}">
              <a16:creationId xmlns:a16="http://schemas.microsoft.com/office/drawing/2014/main" id="{AE816EE3-384F-4A5B-8EC4-74593CAE1A0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6" name="AutoShape 3" descr="(question)">
          <a:extLst>
            <a:ext uri="{FF2B5EF4-FFF2-40B4-BE49-F238E27FC236}">
              <a16:creationId xmlns:a16="http://schemas.microsoft.com/office/drawing/2014/main" id="{9EB14F48-14A4-47C7-AAB9-4DD07B13FE6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7" name="AutoShape 3" descr="(question)">
          <a:extLst>
            <a:ext uri="{FF2B5EF4-FFF2-40B4-BE49-F238E27FC236}">
              <a16:creationId xmlns:a16="http://schemas.microsoft.com/office/drawing/2014/main" id="{E435A085-306D-4DC1-A8C1-0D32357F1C5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8" name="AutoShape 3" descr="(question)">
          <a:extLst>
            <a:ext uri="{FF2B5EF4-FFF2-40B4-BE49-F238E27FC236}">
              <a16:creationId xmlns:a16="http://schemas.microsoft.com/office/drawing/2014/main" id="{549CFE48-9BA7-4305-B029-4A9C44CBEE9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899" name="AutoShape 3" descr="(question)">
          <a:extLst>
            <a:ext uri="{FF2B5EF4-FFF2-40B4-BE49-F238E27FC236}">
              <a16:creationId xmlns:a16="http://schemas.microsoft.com/office/drawing/2014/main" id="{2B3B375B-9A43-4F82-942B-8975C6AED79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0" name="AutoShape 3" descr="(question)">
          <a:extLst>
            <a:ext uri="{FF2B5EF4-FFF2-40B4-BE49-F238E27FC236}">
              <a16:creationId xmlns:a16="http://schemas.microsoft.com/office/drawing/2014/main" id="{36C419DA-F787-427D-A20C-7EE28624148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1" name="AutoShape 3" descr="(question)">
          <a:extLst>
            <a:ext uri="{FF2B5EF4-FFF2-40B4-BE49-F238E27FC236}">
              <a16:creationId xmlns:a16="http://schemas.microsoft.com/office/drawing/2014/main" id="{6D282911-6AD5-40F2-A2A9-8EAD86476BF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2" name="AutoShape 3" descr="(question)">
          <a:extLst>
            <a:ext uri="{FF2B5EF4-FFF2-40B4-BE49-F238E27FC236}">
              <a16:creationId xmlns:a16="http://schemas.microsoft.com/office/drawing/2014/main" id="{BF63481E-AD4C-4AAC-AD51-727C6D3A05F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3" name="AutoShape 3" descr="(question)">
          <a:extLst>
            <a:ext uri="{FF2B5EF4-FFF2-40B4-BE49-F238E27FC236}">
              <a16:creationId xmlns:a16="http://schemas.microsoft.com/office/drawing/2014/main" id="{4F72E313-5309-4B89-B9FE-8DF4E8D0453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4" name="AutoShape 3" descr="(question)">
          <a:extLst>
            <a:ext uri="{FF2B5EF4-FFF2-40B4-BE49-F238E27FC236}">
              <a16:creationId xmlns:a16="http://schemas.microsoft.com/office/drawing/2014/main" id="{492D1309-49D5-4B9A-B789-FD7BDD71FC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5" name="AutoShape 3" descr="(question)">
          <a:extLst>
            <a:ext uri="{FF2B5EF4-FFF2-40B4-BE49-F238E27FC236}">
              <a16:creationId xmlns:a16="http://schemas.microsoft.com/office/drawing/2014/main" id="{2E479284-B006-4EA5-B89A-AB675CEB207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6" name="AutoShape 3" descr="(question)">
          <a:extLst>
            <a:ext uri="{FF2B5EF4-FFF2-40B4-BE49-F238E27FC236}">
              <a16:creationId xmlns:a16="http://schemas.microsoft.com/office/drawing/2014/main" id="{FFA10482-D986-4BD1-90B6-EBA6E404CD7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7" name="AutoShape 3" descr="(question)">
          <a:extLst>
            <a:ext uri="{FF2B5EF4-FFF2-40B4-BE49-F238E27FC236}">
              <a16:creationId xmlns:a16="http://schemas.microsoft.com/office/drawing/2014/main" id="{406132EB-572A-4A63-A8E5-DBFB8464638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8" name="AutoShape 3" descr="(question)">
          <a:extLst>
            <a:ext uri="{FF2B5EF4-FFF2-40B4-BE49-F238E27FC236}">
              <a16:creationId xmlns:a16="http://schemas.microsoft.com/office/drawing/2014/main" id="{7DE550B8-547D-444A-9B8D-093A227A71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81</xdr:row>
      <xdr:rowOff>0</xdr:rowOff>
    </xdr:from>
    <xdr:ext cx="304800" cy="304800"/>
    <xdr:sp macro="" textlink="">
      <xdr:nvSpPr>
        <xdr:cNvPr id="2909" name="AutoShape 3" descr="(question)">
          <a:extLst>
            <a:ext uri="{FF2B5EF4-FFF2-40B4-BE49-F238E27FC236}">
              <a16:creationId xmlns:a16="http://schemas.microsoft.com/office/drawing/2014/main" id="{3D2FB803-492E-4FC0-A44C-13C85FAB6C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5031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0" name="AutoShape 3" descr="(question)">
          <a:extLst>
            <a:ext uri="{FF2B5EF4-FFF2-40B4-BE49-F238E27FC236}">
              <a16:creationId xmlns:a16="http://schemas.microsoft.com/office/drawing/2014/main" id="{EE8975AE-9D5B-4AE2-84BB-7AF500BA60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1" name="AutoShape 3" descr="(question)">
          <a:extLst>
            <a:ext uri="{FF2B5EF4-FFF2-40B4-BE49-F238E27FC236}">
              <a16:creationId xmlns:a16="http://schemas.microsoft.com/office/drawing/2014/main" id="{7AA94B8A-F5E7-4EEB-8872-08E296C1DEFF}"/>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2" name="AutoShape 3" descr="(question)">
          <a:extLst>
            <a:ext uri="{FF2B5EF4-FFF2-40B4-BE49-F238E27FC236}">
              <a16:creationId xmlns:a16="http://schemas.microsoft.com/office/drawing/2014/main" id="{F1DF0DFA-14C7-4221-9464-1341C9B292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3" name="AutoShape 3" descr="(question)">
          <a:extLst>
            <a:ext uri="{FF2B5EF4-FFF2-40B4-BE49-F238E27FC236}">
              <a16:creationId xmlns:a16="http://schemas.microsoft.com/office/drawing/2014/main" id="{678C063D-DD90-4D83-A654-10FE79F5B5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4" name="AutoShape 3" descr="(question)">
          <a:extLst>
            <a:ext uri="{FF2B5EF4-FFF2-40B4-BE49-F238E27FC236}">
              <a16:creationId xmlns:a16="http://schemas.microsoft.com/office/drawing/2014/main" id="{A149002F-1777-4466-8F65-62B31606661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5" name="AutoShape 3" descr="(question)">
          <a:extLst>
            <a:ext uri="{FF2B5EF4-FFF2-40B4-BE49-F238E27FC236}">
              <a16:creationId xmlns:a16="http://schemas.microsoft.com/office/drawing/2014/main" id="{7130D87B-CC01-4D63-AED6-8794A7323D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6" name="AutoShape 3" descr="(question)">
          <a:extLst>
            <a:ext uri="{FF2B5EF4-FFF2-40B4-BE49-F238E27FC236}">
              <a16:creationId xmlns:a16="http://schemas.microsoft.com/office/drawing/2014/main" id="{52BFC67A-C125-4C43-9C66-C1FE6EEC9E9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7" name="AutoShape 3" descr="(question)">
          <a:extLst>
            <a:ext uri="{FF2B5EF4-FFF2-40B4-BE49-F238E27FC236}">
              <a16:creationId xmlns:a16="http://schemas.microsoft.com/office/drawing/2014/main" id="{2CC6876D-5E85-4B93-B267-12FD56068A6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8" name="AutoShape 3" descr="(question)">
          <a:extLst>
            <a:ext uri="{FF2B5EF4-FFF2-40B4-BE49-F238E27FC236}">
              <a16:creationId xmlns:a16="http://schemas.microsoft.com/office/drawing/2014/main" id="{AC7D2AB7-EBC8-40B2-A686-81DB5B40CB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19" name="AutoShape 3" descr="(question)">
          <a:extLst>
            <a:ext uri="{FF2B5EF4-FFF2-40B4-BE49-F238E27FC236}">
              <a16:creationId xmlns:a16="http://schemas.microsoft.com/office/drawing/2014/main" id="{6DD34B9A-8D28-44AB-AA05-3720EB8ACD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0" name="AutoShape 3" descr="(question)">
          <a:extLst>
            <a:ext uri="{FF2B5EF4-FFF2-40B4-BE49-F238E27FC236}">
              <a16:creationId xmlns:a16="http://schemas.microsoft.com/office/drawing/2014/main" id="{79251090-6BC0-4CF6-B2B3-301B956606E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1" name="AutoShape 3" descr="(question)">
          <a:extLst>
            <a:ext uri="{FF2B5EF4-FFF2-40B4-BE49-F238E27FC236}">
              <a16:creationId xmlns:a16="http://schemas.microsoft.com/office/drawing/2014/main" id="{08193C2A-79FC-4296-9AD4-91C525990BA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2" name="AutoShape 3" descr="(question)">
          <a:extLst>
            <a:ext uri="{FF2B5EF4-FFF2-40B4-BE49-F238E27FC236}">
              <a16:creationId xmlns:a16="http://schemas.microsoft.com/office/drawing/2014/main" id="{7A2521FC-454D-46DD-8112-04E86DA4195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3" name="AutoShape 3" descr="(question)">
          <a:extLst>
            <a:ext uri="{FF2B5EF4-FFF2-40B4-BE49-F238E27FC236}">
              <a16:creationId xmlns:a16="http://schemas.microsoft.com/office/drawing/2014/main" id="{4091B387-BB67-45D8-B01A-DD2B4E15279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4" name="AutoShape 3" descr="(question)">
          <a:extLst>
            <a:ext uri="{FF2B5EF4-FFF2-40B4-BE49-F238E27FC236}">
              <a16:creationId xmlns:a16="http://schemas.microsoft.com/office/drawing/2014/main" id="{59F0C9D0-7423-4A23-AA48-7BA445E108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5" name="AutoShape 3" descr="(question)">
          <a:extLst>
            <a:ext uri="{FF2B5EF4-FFF2-40B4-BE49-F238E27FC236}">
              <a16:creationId xmlns:a16="http://schemas.microsoft.com/office/drawing/2014/main" id="{93FD9B1A-2624-406E-A02D-EB888952A2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6" name="AutoShape 3" descr="(question)">
          <a:extLst>
            <a:ext uri="{FF2B5EF4-FFF2-40B4-BE49-F238E27FC236}">
              <a16:creationId xmlns:a16="http://schemas.microsoft.com/office/drawing/2014/main" id="{95DA8E5C-0C78-4764-B89B-72CCA0A505B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7" name="AutoShape 3" descr="(question)">
          <a:extLst>
            <a:ext uri="{FF2B5EF4-FFF2-40B4-BE49-F238E27FC236}">
              <a16:creationId xmlns:a16="http://schemas.microsoft.com/office/drawing/2014/main" id="{5E42CA3C-7B65-404E-BAE1-EA4CA1BD5EF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8" name="AutoShape 3" descr="(question)">
          <a:extLst>
            <a:ext uri="{FF2B5EF4-FFF2-40B4-BE49-F238E27FC236}">
              <a16:creationId xmlns:a16="http://schemas.microsoft.com/office/drawing/2014/main" id="{95ABFD34-8B30-4DE5-A317-EAC4F307095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29" name="AutoShape 3" descr="(question)">
          <a:extLst>
            <a:ext uri="{FF2B5EF4-FFF2-40B4-BE49-F238E27FC236}">
              <a16:creationId xmlns:a16="http://schemas.microsoft.com/office/drawing/2014/main" id="{C2C1F1A1-B62B-4766-B4BB-65B6245D9F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0" name="AutoShape 3" descr="(question)">
          <a:extLst>
            <a:ext uri="{FF2B5EF4-FFF2-40B4-BE49-F238E27FC236}">
              <a16:creationId xmlns:a16="http://schemas.microsoft.com/office/drawing/2014/main" id="{E476FEC2-4C05-4D39-ADAF-340C19B7670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1" name="AutoShape 3" descr="(question)">
          <a:extLst>
            <a:ext uri="{FF2B5EF4-FFF2-40B4-BE49-F238E27FC236}">
              <a16:creationId xmlns:a16="http://schemas.microsoft.com/office/drawing/2014/main" id="{5E4977CC-923D-4F10-A549-C80CF95E5F1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2" name="AutoShape 3" descr="(question)">
          <a:extLst>
            <a:ext uri="{FF2B5EF4-FFF2-40B4-BE49-F238E27FC236}">
              <a16:creationId xmlns:a16="http://schemas.microsoft.com/office/drawing/2014/main" id="{4AFF028D-EC87-45A5-A79C-EA4659C5041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3" name="AutoShape 3" descr="(question)">
          <a:extLst>
            <a:ext uri="{FF2B5EF4-FFF2-40B4-BE49-F238E27FC236}">
              <a16:creationId xmlns:a16="http://schemas.microsoft.com/office/drawing/2014/main" id="{E97CBA30-2826-4A89-9CA8-653CB88B0CC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4" name="AutoShape 3" descr="(question)">
          <a:extLst>
            <a:ext uri="{FF2B5EF4-FFF2-40B4-BE49-F238E27FC236}">
              <a16:creationId xmlns:a16="http://schemas.microsoft.com/office/drawing/2014/main" id="{5C95095F-0236-43F5-923D-D9A5C3CE4F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5" name="AutoShape 3" descr="(question)">
          <a:extLst>
            <a:ext uri="{FF2B5EF4-FFF2-40B4-BE49-F238E27FC236}">
              <a16:creationId xmlns:a16="http://schemas.microsoft.com/office/drawing/2014/main" id="{D8A31108-950A-4815-BF52-4E5DC42CFAC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6" name="AutoShape 3" descr="(question)">
          <a:extLst>
            <a:ext uri="{FF2B5EF4-FFF2-40B4-BE49-F238E27FC236}">
              <a16:creationId xmlns:a16="http://schemas.microsoft.com/office/drawing/2014/main" id="{6AD69485-0F10-4C58-B34E-B184EECE3ED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7" name="AutoShape 3" descr="(question)">
          <a:extLst>
            <a:ext uri="{FF2B5EF4-FFF2-40B4-BE49-F238E27FC236}">
              <a16:creationId xmlns:a16="http://schemas.microsoft.com/office/drawing/2014/main" id="{62835FB8-55C8-47DF-9D1B-E9D88D1F6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8" name="AutoShape 3" descr="(question)">
          <a:extLst>
            <a:ext uri="{FF2B5EF4-FFF2-40B4-BE49-F238E27FC236}">
              <a16:creationId xmlns:a16="http://schemas.microsoft.com/office/drawing/2014/main" id="{AFED0677-354D-49F0-AE67-365F63A490E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39" name="AutoShape 3" descr="(question)">
          <a:extLst>
            <a:ext uri="{FF2B5EF4-FFF2-40B4-BE49-F238E27FC236}">
              <a16:creationId xmlns:a16="http://schemas.microsoft.com/office/drawing/2014/main" id="{CE18A00C-014D-4834-A201-E5C201AA430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0" name="AutoShape 3" descr="(question)">
          <a:extLst>
            <a:ext uri="{FF2B5EF4-FFF2-40B4-BE49-F238E27FC236}">
              <a16:creationId xmlns:a16="http://schemas.microsoft.com/office/drawing/2014/main" id="{0270E49E-DED4-46CC-9FBC-6CA1AE2A270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1" name="AutoShape 3" descr="(question)">
          <a:extLst>
            <a:ext uri="{FF2B5EF4-FFF2-40B4-BE49-F238E27FC236}">
              <a16:creationId xmlns:a16="http://schemas.microsoft.com/office/drawing/2014/main" id="{38D7E8F9-3990-4235-BDAE-FE0EB07534E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2" name="AutoShape 3" descr="(question)">
          <a:extLst>
            <a:ext uri="{FF2B5EF4-FFF2-40B4-BE49-F238E27FC236}">
              <a16:creationId xmlns:a16="http://schemas.microsoft.com/office/drawing/2014/main" id="{2E6D2EC5-A118-45AB-8A63-A667B0E642A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3" name="AutoShape 3" descr="(question)">
          <a:extLst>
            <a:ext uri="{FF2B5EF4-FFF2-40B4-BE49-F238E27FC236}">
              <a16:creationId xmlns:a16="http://schemas.microsoft.com/office/drawing/2014/main" id="{9D1DDA0C-B0E7-4FBD-A285-F3AB9E10F73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4" name="AutoShape 3" descr="(question)">
          <a:extLst>
            <a:ext uri="{FF2B5EF4-FFF2-40B4-BE49-F238E27FC236}">
              <a16:creationId xmlns:a16="http://schemas.microsoft.com/office/drawing/2014/main" id="{DBB46976-78B1-4F2A-993D-B567464C201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5" name="AutoShape 3" descr="(question)">
          <a:extLst>
            <a:ext uri="{FF2B5EF4-FFF2-40B4-BE49-F238E27FC236}">
              <a16:creationId xmlns:a16="http://schemas.microsoft.com/office/drawing/2014/main" id="{9080E35F-AB96-4CB0-9BD5-9C23E3D4764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6" name="AutoShape 3" descr="(question)">
          <a:extLst>
            <a:ext uri="{FF2B5EF4-FFF2-40B4-BE49-F238E27FC236}">
              <a16:creationId xmlns:a16="http://schemas.microsoft.com/office/drawing/2014/main" id="{7CA45E70-331C-47F6-9D72-C40F6AF1F6C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7" name="AutoShape 3" descr="(question)">
          <a:extLst>
            <a:ext uri="{FF2B5EF4-FFF2-40B4-BE49-F238E27FC236}">
              <a16:creationId xmlns:a16="http://schemas.microsoft.com/office/drawing/2014/main" id="{AA98648A-BAC9-4916-9609-CC09428B2F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8" name="AutoShape 3" descr="(question)">
          <a:extLst>
            <a:ext uri="{FF2B5EF4-FFF2-40B4-BE49-F238E27FC236}">
              <a16:creationId xmlns:a16="http://schemas.microsoft.com/office/drawing/2014/main" id="{91944408-98A4-450F-AFB9-AD5513FEBEA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49" name="AutoShape 3" descr="(question)">
          <a:extLst>
            <a:ext uri="{FF2B5EF4-FFF2-40B4-BE49-F238E27FC236}">
              <a16:creationId xmlns:a16="http://schemas.microsoft.com/office/drawing/2014/main" id="{41B65F38-4C76-4E52-9EAC-175D4EC8A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0" name="AutoShape 3" descr="(question)">
          <a:extLst>
            <a:ext uri="{FF2B5EF4-FFF2-40B4-BE49-F238E27FC236}">
              <a16:creationId xmlns:a16="http://schemas.microsoft.com/office/drawing/2014/main" id="{EB893632-7017-441E-A189-6164C2CC09E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1" name="AutoShape 3" descr="(question)">
          <a:extLst>
            <a:ext uri="{FF2B5EF4-FFF2-40B4-BE49-F238E27FC236}">
              <a16:creationId xmlns:a16="http://schemas.microsoft.com/office/drawing/2014/main" id="{BB5848BA-B66F-4A3A-9CBA-CA0F2AAF163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2" name="AutoShape 3" descr="(question)">
          <a:extLst>
            <a:ext uri="{FF2B5EF4-FFF2-40B4-BE49-F238E27FC236}">
              <a16:creationId xmlns:a16="http://schemas.microsoft.com/office/drawing/2014/main" id="{638B2B0D-2892-4D36-9454-129B7936444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3" name="AutoShape 3" descr="(question)">
          <a:extLst>
            <a:ext uri="{FF2B5EF4-FFF2-40B4-BE49-F238E27FC236}">
              <a16:creationId xmlns:a16="http://schemas.microsoft.com/office/drawing/2014/main" id="{EEFEEABC-3955-476A-A6B4-822CFF3725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114</xdr:row>
      <xdr:rowOff>0</xdr:rowOff>
    </xdr:from>
    <xdr:ext cx="304800" cy="304800"/>
    <xdr:sp macro="" textlink="">
      <xdr:nvSpPr>
        <xdr:cNvPr id="2954" name="AutoShape 3" descr="(question)">
          <a:extLst>
            <a:ext uri="{FF2B5EF4-FFF2-40B4-BE49-F238E27FC236}">
              <a16:creationId xmlns:a16="http://schemas.microsoft.com/office/drawing/2014/main" id="{965D7448-2451-4678-89F8-E1851427D0A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604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5" name="AutoShape 3" descr="(question)">
          <a:extLst>
            <a:ext uri="{FF2B5EF4-FFF2-40B4-BE49-F238E27FC236}">
              <a16:creationId xmlns:a16="http://schemas.microsoft.com/office/drawing/2014/main" id="{660C861A-24D5-4C57-A3DB-817630E19E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6" name="AutoShape 3" descr="(question)">
          <a:extLst>
            <a:ext uri="{FF2B5EF4-FFF2-40B4-BE49-F238E27FC236}">
              <a16:creationId xmlns:a16="http://schemas.microsoft.com/office/drawing/2014/main" id="{33D58477-327B-42A8-9FB4-7009022203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7" name="AutoShape 3" descr="(question)">
          <a:extLst>
            <a:ext uri="{FF2B5EF4-FFF2-40B4-BE49-F238E27FC236}">
              <a16:creationId xmlns:a16="http://schemas.microsoft.com/office/drawing/2014/main" id="{844AEFF2-D2FD-4BFE-9845-97D72635D9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8" name="AutoShape 3" descr="(question)">
          <a:extLst>
            <a:ext uri="{FF2B5EF4-FFF2-40B4-BE49-F238E27FC236}">
              <a16:creationId xmlns:a16="http://schemas.microsoft.com/office/drawing/2014/main" id="{6DE77527-76DB-4722-80DA-7EC485E951E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59" name="AutoShape 3" descr="(question)">
          <a:extLst>
            <a:ext uri="{FF2B5EF4-FFF2-40B4-BE49-F238E27FC236}">
              <a16:creationId xmlns:a16="http://schemas.microsoft.com/office/drawing/2014/main" id="{A01BAE8B-508C-42F3-B13D-3CADC46C475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0" name="AutoShape 3" descr="(question)">
          <a:extLst>
            <a:ext uri="{FF2B5EF4-FFF2-40B4-BE49-F238E27FC236}">
              <a16:creationId xmlns:a16="http://schemas.microsoft.com/office/drawing/2014/main" id="{D7AE841E-68B6-4F05-9EBA-A8E4B77E58D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1" name="AutoShape 3" descr="(question)">
          <a:extLst>
            <a:ext uri="{FF2B5EF4-FFF2-40B4-BE49-F238E27FC236}">
              <a16:creationId xmlns:a16="http://schemas.microsoft.com/office/drawing/2014/main" id="{9D6A9EC4-1746-490C-BDF1-AB186B5659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2" name="AutoShape 3" descr="(question)">
          <a:extLst>
            <a:ext uri="{FF2B5EF4-FFF2-40B4-BE49-F238E27FC236}">
              <a16:creationId xmlns:a16="http://schemas.microsoft.com/office/drawing/2014/main" id="{FFFA64FB-F74C-4B16-844F-FD501A6DD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3" name="AutoShape 3" descr="(question)">
          <a:extLst>
            <a:ext uri="{FF2B5EF4-FFF2-40B4-BE49-F238E27FC236}">
              <a16:creationId xmlns:a16="http://schemas.microsoft.com/office/drawing/2014/main" id="{B68C0696-D5D1-4D81-A5B7-C92AAD6EECE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4" name="AutoShape 3" descr="(question)">
          <a:extLst>
            <a:ext uri="{FF2B5EF4-FFF2-40B4-BE49-F238E27FC236}">
              <a16:creationId xmlns:a16="http://schemas.microsoft.com/office/drawing/2014/main" id="{83DCE94F-EE7C-4A43-A88E-886D09DFDE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5" name="AutoShape 3" descr="(question)">
          <a:extLst>
            <a:ext uri="{FF2B5EF4-FFF2-40B4-BE49-F238E27FC236}">
              <a16:creationId xmlns:a16="http://schemas.microsoft.com/office/drawing/2014/main" id="{E379E15C-4B08-4B3C-A288-E8CED1873D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6" name="AutoShape 3" descr="(question)">
          <a:extLst>
            <a:ext uri="{FF2B5EF4-FFF2-40B4-BE49-F238E27FC236}">
              <a16:creationId xmlns:a16="http://schemas.microsoft.com/office/drawing/2014/main" id="{A3F2B5DB-2530-4BC3-B60B-9AE7A73348E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7" name="AutoShape 3" descr="(question)">
          <a:extLst>
            <a:ext uri="{FF2B5EF4-FFF2-40B4-BE49-F238E27FC236}">
              <a16:creationId xmlns:a16="http://schemas.microsoft.com/office/drawing/2014/main" id="{0FD2EC63-1011-4942-A7E1-F2E49E3BD9F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8" name="AutoShape 3" descr="(question)">
          <a:extLst>
            <a:ext uri="{FF2B5EF4-FFF2-40B4-BE49-F238E27FC236}">
              <a16:creationId xmlns:a16="http://schemas.microsoft.com/office/drawing/2014/main" id="{F5CE7557-F205-4560-8190-35DA29C86CB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69" name="AutoShape 3" descr="(question)">
          <a:extLst>
            <a:ext uri="{FF2B5EF4-FFF2-40B4-BE49-F238E27FC236}">
              <a16:creationId xmlns:a16="http://schemas.microsoft.com/office/drawing/2014/main" id="{21E23E72-0F03-4E1B-9427-DE8143CA040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0" name="AutoShape 3" descr="(question)">
          <a:extLst>
            <a:ext uri="{FF2B5EF4-FFF2-40B4-BE49-F238E27FC236}">
              <a16:creationId xmlns:a16="http://schemas.microsoft.com/office/drawing/2014/main" id="{A28DFC98-C6C0-4BEF-9AB6-E80E2F2F22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1" name="AutoShape 3" descr="(question)">
          <a:extLst>
            <a:ext uri="{FF2B5EF4-FFF2-40B4-BE49-F238E27FC236}">
              <a16:creationId xmlns:a16="http://schemas.microsoft.com/office/drawing/2014/main" id="{7E817614-1B87-47A5-B928-538CB7E58D8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2" name="AutoShape 3" descr="(question)">
          <a:extLst>
            <a:ext uri="{FF2B5EF4-FFF2-40B4-BE49-F238E27FC236}">
              <a16:creationId xmlns:a16="http://schemas.microsoft.com/office/drawing/2014/main" id="{AB6D02D5-A13F-4213-AE13-714D366015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3" name="AutoShape 3" descr="(question)">
          <a:extLst>
            <a:ext uri="{FF2B5EF4-FFF2-40B4-BE49-F238E27FC236}">
              <a16:creationId xmlns:a16="http://schemas.microsoft.com/office/drawing/2014/main" id="{B59217D7-AE2C-4E83-A114-1E7024C049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4" name="AutoShape 3" descr="(question)">
          <a:extLst>
            <a:ext uri="{FF2B5EF4-FFF2-40B4-BE49-F238E27FC236}">
              <a16:creationId xmlns:a16="http://schemas.microsoft.com/office/drawing/2014/main" id="{78A6E9E8-D10C-493C-9D40-48C9FF57B50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5" name="AutoShape 3" descr="(question)">
          <a:extLst>
            <a:ext uri="{FF2B5EF4-FFF2-40B4-BE49-F238E27FC236}">
              <a16:creationId xmlns:a16="http://schemas.microsoft.com/office/drawing/2014/main" id="{B99EE9EA-78AE-440F-B665-1F80679065B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6" name="AutoShape 3" descr="(question)">
          <a:extLst>
            <a:ext uri="{FF2B5EF4-FFF2-40B4-BE49-F238E27FC236}">
              <a16:creationId xmlns:a16="http://schemas.microsoft.com/office/drawing/2014/main" id="{9FAB1286-7583-4ED8-A043-147FC5BB244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7" name="AutoShape 3" descr="(question)">
          <a:extLst>
            <a:ext uri="{FF2B5EF4-FFF2-40B4-BE49-F238E27FC236}">
              <a16:creationId xmlns:a16="http://schemas.microsoft.com/office/drawing/2014/main" id="{E4D61F26-2FED-4BB0-9EF0-48164AC1B5C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8" name="AutoShape 3" descr="(question)">
          <a:extLst>
            <a:ext uri="{FF2B5EF4-FFF2-40B4-BE49-F238E27FC236}">
              <a16:creationId xmlns:a16="http://schemas.microsoft.com/office/drawing/2014/main" id="{FB7C6A99-D1BE-4DC3-A2B4-5BB940A0DB7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79" name="AutoShape 3" descr="(question)">
          <a:extLst>
            <a:ext uri="{FF2B5EF4-FFF2-40B4-BE49-F238E27FC236}">
              <a16:creationId xmlns:a16="http://schemas.microsoft.com/office/drawing/2014/main" id="{DCE006EA-1AE2-418E-930D-0037B9E7A6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0" name="AutoShape 3" descr="(question)">
          <a:extLst>
            <a:ext uri="{FF2B5EF4-FFF2-40B4-BE49-F238E27FC236}">
              <a16:creationId xmlns:a16="http://schemas.microsoft.com/office/drawing/2014/main" id="{9D30078C-F0AF-4D90-9BD2-6DE136CDD0C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1" name="AutoShape 3" descr="(question)">
          <a:extLst>
            <a:ext uri="{FF2B5EF4-FFF2-40B4-BE49-F238E27FC236}">
              <a16:creationId xmlns:a16="http://schemas.microsoft.com/office/drawing/2014/main" id="{C1BB0FE8-C974-414D-8C5D-A88857B5238C}"/>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2" name="AutoShape 3" descr="(question)">
          <a:extLst>
            <a:ext uri="{FF2B5EF4-FFF2-40B4-BE49-F238E27FC236}">
              <a16:creationId xmlns:a16="http://schemas.microsoft.com/office/drawing/2014/main" id="{6701EFE2-6DB1-4AB5-93F6-449EB6E86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3" name="AutoShape 3" descr="(question)">
          <a:extLst>
            <a:ext uri="{FF2B5EF4-FFF2-40B4-BE49-F238E27FC236}">
              <a16:creationId xmlns:a16="http://schemas.microsoft.com/office/drawing/2014/main" id="{3AC4D8D6-E86A-45F2-80B9-57F7275DA52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4" name="AutoShape 3" descr="(question)">
          <a:extLst>
            <a:ext uri="{FF2B5EF4-FFF2-40B4-BE49-F238E27FC236}">
              <a16:creationId xmlns:a16="http://schemas.microsoft.com/office/drawing/2014/main" id="{DEC564BE-65B1-44C2-8AD9-02028D5C04E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5" name="AutoShape 3" descr="(question)">
          <a:extLst>
            <a:ext uri="{FF2B5EF4-FFF2-40B4-BE49-F238E27FC236}">
              <a16:creationId xmlns:a16="http://schemas.microsoft.com/office/drawing/2014/main" id="{41AE9AB9-D221-4BD3-8299-3AD6A1E219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6" name="AutoShape 3" descr="(question)">
          <a:extLst>
            <a:ext uri="{FF2B5EF4-FFF2-40B4-BE49-F238E27FC236}">
              <a16:creationId xmlns:a16="http://schemas.microsoft.com/office/drawing/2014/main" id="{F8574CA1-2594-468D-9EAB-63B9A7A4E51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7" name="AutoShape 3" descr="(question)">
          <a:extLst>
            <a:ext uri="{FF2B5EF4-FFF2-40B4-BE49-F238E27FC236}">
              <a16:creationId xmlns:a16="http://schemas.microsoft.com/office/drawing/2014/main" id="{5BD721AB-421E-4012-B50D-A9B2873255D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8" name="AutoShape 3" descr="(question)">
          <a:extLst>
            <a:ext uri="{FF2B5EF4-FFF2-40B4-BE49-F238E27FC236}">
              <a16:creationId xmlns:a16="http://schemas.microsoft.com/office/drawing/2014/main" id="{B884B622-3811-46A2-91D9-19CFA7BE495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89" name="AutoShape 3" descr="(question)">
          <a:extLst>
            <a:ext uri="{FF2B5EF4-FFF2-40B4-BE49-F238E27FC236}">
              <a16:creationId xmlns:a16="http://schemas.microsoft.com/office/drawing/2014/main" id="{7F83120B-5707-4155-8F28-BD72AF593B2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0" name="AutoShape 3" descr="(question)">
          <a:extLst>
            <a:ext uri="{FF2B5EF4-FFF2-40B4-BE49-F238E27FC236}">
              <a16:creationId xmlns:a16="http://schemas.microsoft.com/office/drawing/2014/main" id="{FB50FF84-E645-40D1-A0E8-8F02A972B1F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1" name="AutoShape 3" descr="(question)">
          <a:extLst>
            <a:ext uri="{FF2B5EF4-FFF2-40B4-BE49-F238E27FC236}">
              <a16:creationId xmlns:a16="http://schemas.microsoft.com/office/drawing/2014/main" id="{5FE65843-0B5E-4321-9F8A-1E5094404BD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2" name="AutoShape 3" descr="(question)">
          <a:extLst>
            <a:ext uri="{FF2B5EF4-FFF2-40B4-BE49-F238E27FC236}">
              <a16:creationId xmlns:a16="http://schemas.microsoft.com/office/drawing/2014/main" id="{AD0E6265-0331-43ED-A85D-5CD51B54D0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3" name="AutoShape 3" descr="(question)">
          <a:extLst>
            <a:ext uri="{FF2B5EF4-FFF2-40B4-BE49-F238E27FC236}">
              <a16:creationId xmlns:a16="http://schemas.microsoft.com/office/drawing/2014/main" id="{95CD8D60-6DE5-4BA0-A4C6-E595B9C2B80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4" name="AutoShape 3" descr="(question)">
          <a:extLst>
            <a:ext uri="{FF2B5EF4-FFF2-40B4-BE49-F238E27FC236}">
              <a16:creationId xmlns:a16="http://schemas.microsoft.com/office/drawing/2014/main" id="{27E653A9-3295-4914-A317-3340BBC02D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5" name="AutoShape 3" descr="(question)">
          <a:extLst>
            <a:ext uri="{FF2B5EF4-FFF2-40B4-BE49-F238E27FC236}">
              <a16:creationId xmlns:a16="http://schemas.microsoft.com/office/drawing/2014/main" id="{691A23D4-BCD6-451E-BC8B-7BA576AF581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6" name="AutoShape 3" descr="(question)">
          <a:extLst>
            <a:ext uri="{FF2B5EF4-FFF2-40B4-BE49-F238E27FC236}">
              <a16:creationId xmlns:a16="http://schemas.microsoft.com/office/drawing/2014/main" id="{F5241954-47C5-4393-9B14-816A84B569E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7" name="AutoShape 3" descr="(question)">
          <a:extLst>
            <a:ext uri="{FF2B5EF4-FFF2-40B4-BE49-F238E27FC236}">
              <a16:creationId xmlns:a16="http://schemas.microsoft.com/office/drawing/2014/main" id="{7C1FB115-17BF-4E52-B33D-9DE5237E9F6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8" name="AutoShape 3" descr="(question)">
          <a:extLst>
            <a:ext uri="{FF2B5EF4-FFF2-40B4-BE49-F238E27FC236}">
              <a16:creationId xmlns:a16="http://schemas.microsoft.com/office/drawing/2014/main" id="{BEA51156-52C1-4ED1-A4CE-1F07058EDAC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115</xdr:row>
      <xdr:rowOff>0</xdr:rowOff>
    </xdr:from>
    <xdr:ext cx="304800" cy="304800"/>
    <xdr:sp macro="" textlink="">
      <xdr:nvSpPr>
        <xdr:cNvPr id="2999" name="AutoShape 3" descr="(question)">
          <a:extLst>
            <a:ext uri="{FF2B5EF4-FFF2-40B4-BE49-F238E27FC236}">
              <a16:creationId xmlns:a16="http://schemas.microsoft.com/office/drawing/2014/main" id="{0D2C7093-3F75-41CA-B860-190B725DEE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3947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0" name="AutoShape 3" descr="(question)">
          <a:extLst>
            <a:ext uri="{FF2B5EF4-FFF2-40B4-BE49-F238E27FC236}">
              <a16:creationId xmlns:a16="http://schemas.microsoft.com/office/drawing/2014/main" id="{7F85D59F-67A0-49C1-98D7-CCD7428A0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1" name="AutoShape 3" descr="(question)">
          <a:extLst>
            <a:ext uri="{FF2B5EF4-FFF2-40B4-BE49-F238E27FC236}">
              <a16:creationId xmlns:a16="http://schemas.microsoft.com/office/drawing/2014/main" id="{2A2BBA84-1249-44E1-955F-EF22072E6DCE}"/>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2" name="AutoShape 3" descr="(question)">
          <a:extLst>
            <a:ext uri="{FF2B5EF4-FFF2-40B4-BE49-F238E27FC236}">
              <a16:creationId xmlns:a16="http://schemas.microsoft.com/office/drawing/2014/main" id="{A2E8FB31-281E-4E72-920D-34FAB771464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3" name="AutoShape 3" descr="(question)">
          <a:extLst>
            <a:ext uri="{FF2B5EF4-FFF2-40B4-BE49-F238E27FC236}">
              <a16:creationId xmlns:a16="http://schemas.microsoft.com/office/drawing/2014/main" id="{5B1CD268-3EA9-45EE-BADC-91C4050C02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4" name="AutoShape 3" descr="(question)">
          <a:extLst>
            <a:ext uri="{FF2B5EF4-FFF2-40B4-BE49-F238E27FC236}">
              <a16:creationId xmlns:a16="http://schemas.microsoft.com/office/drawing/2014/main" id="{4AB89C2A-1180-42A8-9B17-5342A5B0C43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5" name="AutoShape 3" descr="(question)">
          <a:extLst>
            <a:ext uri="{FF2B5EF4-FFF2-40B4-BE49-F238E27FC236}">
              <a16:creationId xmlns:a16="http://schemas.microsoft.com/office/drawing/2014/main" id="{70FE594F-A0C1-492C-8C22-0A3ECFC85F3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6" name="AutoShape 3" descr="(question)">
          <a:extLst>
            <a:ext uri="{FF2B5EF4-FFF2-40B4-BE49-F238E27FC236}">
              <a16:creationId xmlns:a16="http://schemas.microsoft.com/office/drawing/2014/main" id="{8C41CA3F-92DF-4FED-9DAE-3311B01220F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7" name="AutoShape 3" descr="(question)">
          <a:extLst>
            <a:ext uri="{FF2B5EF4-FFF2-40B4-BE49-F238E27FC236}">
              <a16:creationId xmlns:a16="http://schemas.microsoft.com/office/drawing/2014/main" id="{63142BE2-538E-4EF6-90AE-F8C9E78E106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8" name="AutoShape 3" descr="(question)">
          <a:extLst>
            <a:ext uri="{FF2B5EF4-FFF2-40B4-BE49-F238E27FC236}">
              <a16:creationId xmlns:a16="http://schemas.microsoft.com/office/drawing/2014/main" id="{B7BF2C4A-6BD6-4E1C-A4B3-8E10D3CD7F7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09" name="AutoShape 3" descr="(question)">
          <a:extLst>
            <a:ext uri="{FF2B5EF4-FFF2-40B4-BE49-F238E27FC236}">
              <a16:creationId xmlns:a16="http://schemas.microsoft.com/office/drawing/2014/main" id="{C0AEC945-3C32-4B49-8040-F347184FEE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0" name="AutoShape 3" descr="(question)">
          <a:extLst>
            <a:ext uri="{FF2B5EF4-FFF2-40B4-BE49-F238E27FC236}">
              <a16:creationId xmlns:a16="http://schemas.microsoft.com/office/drawing/2014/main" id="{C0C7C916-06F2-4FF0-8E93-BD4BEDE07E2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1" name="AutoShape 3" descr="(question)">
          <a:extLst>
            <a:ext uri="{FF2B5EF4-FFF2-40B4-BE49-F238E27FC236}">
              <a16:creationId xmlns:a16="http://schemas.microsoft.com/office/drawing/2014/main" id="{0DE69624-9B86-47C8-9BEB-6D537FB57677}"/>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2" name="AutoShape 3" descr="(question)">
          <a:extLst>
            <a:ext uri="{FF2B5EF4-FFF2-40B4-BE49-F238E27FC236}">
              <a16:creationId xmlns:a16="http://schemas.microsoft.com/office/drawing/2014/main" id="{4A8C5DCC-FC00-4653-A93A-DF5EC67B41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3" name="AutoShape 3" descr="(question)">
          <a:extLst>
            <a:ext uri="{FF2B5EF4-FFF2-40B4-BE49-F238E27FC236}">
              <a16:creationId xmlns:a16="http://schemas.microsoft.com/office/drawing/2014/main" id="{DD13F7FF-736A-4700-938B-6BB43656AEB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4" name="AutoShape 3" descr="(question)">
          <a:extLst>
            <a:ext uri="{FF2B5EF4-FFF2-40B4-BE49-F238E27FC236}">
              <a16:creationId xmlns:a16="http://schemas.microsoft.com/office/drawing/2014/main" id="{5527E7B8-19F7-4B82-8A81-4BDC7B1379A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5" name="AutoShape 3" descr="(question)">
          <a:extLst>
            <a:ext uri="{FF2B5EF4-FFF2-40B4-BE49-F238E27FC236}">
              <a16:creationId xmlns:a16="http://schemas.microsoft.com/office/drawing/2014/main" id="{15806EAB-2E7A-467F-B89C-137410448B5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6" name="AutoShape 3" descr="(question)">
          <a:extLst>
            <a:ext uri="{FF2B5EF4-FFF2-40B4-BE49-F238E27FC236}">
              <a16:creationId xmlns:a16="http://schemas.microsoft.com/office/drawing/2014/main" id="{DB1D9909-3936-4D57-A61B-68698927D49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7" name="AutoShape 3" descr="(question)">
          <a:extLst>
            <a:ext uri="{FF2B5EF4-FFF2-40B4-BE49-F238E27FC236}">
              <a16:creationId xmlns:a16="http://schemas.microsoft.com/office/drawing/2014/main" id="{45E3327F-878C-4E59-A761-0DC4B7542F0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8" name="AutoShape 3" descr="(question)">
          <a:extLst>
            <a:ext uri="{FF2B5EF4-FFF2-40B4-BE49-F238E27FC236}">
              <a16:creationId xmlns:a16="http://schemas.microsoft.com/office/drawing/2014/main" id="{A6639C7F-BFE8-4BD8-81A3-661B41E403D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19" name="AutoShape 3" descr="(question)">
          <a:extLst>
            <a:ext uri="{FF2B5EF4-FFF2-40B4-BE49-F238E27FC236}">
              <a16:creationId xmlns:a16="http://schemas.microsoft.com/office/drawing/2014/main" id="{374604B2-B9C2-4858-83AD-BA893C2577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0" name="AutoShape 3" descr="(question)">
          <a:extLst>
            <a:ext uri="{FF2B5EF4-FFF2-40B4-BE49-F238E27FC236}">
              <a16:creationId xmlns:a16="http://schemas.microsoft.com/office/drawing/2014/main" id="{DC5B4E17-6D17-4AD7-8F03-D5EA3E158EA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1" name="AutoShape 3" descr="(question)">
          <a:extLst>
            <a:ext uri="{FF2B5EF4-FFF2-40B4-BE49-F238E27FC236}">
              <a16:creationId xmlns:a16="http://schemas.microsoft.com/office/drawing/2014/main" id="{6D029502-8E2D-4301-B37E-730189599A25}"/>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2" name="AutoShape 3" descr="(question)">
          <a:extLst>
            <a:ext uri="{FF2B5EF4-FFF2-40B4-BE49-F238E27FC236}">
              <a16:creationId xmlns:a16="http://schemas.microsoft.com/office/drawing/2014/main" id="{2D4B59B3-7827-40BD-8387-3B54810E3F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3" name="AutoShape 3" descr="(question)">
          <a:extLst>
            <a:ext uri="{FF2B5EF4-FFF2-40B4-BE49-F238E27FC236}">
              <a16:creationId xmlns:a16="http://schemas.microsoft.com/office/drawing/2014/main" id="{DC6786D2-8866-4962-BEA7-11143AC659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4" name="AutoShape 3" descr="(question)">
          <a:extLst>
            <a:ext uri="{FF2B5EF4-FFF2-40B4-BE49-F238E27FC236}">
              <a16:creationId xmlns:a16="http://schemas.microsoft.com/office/drawing/2014/main" id="{03A5D638-DE83-46FD-A534-C9DE87EA264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5" name="AutoShape 3" descr="(question)">
          <a:extLst>
            <a:ext uri="{FF2B5EF4-FFF2-40B4-BE49-F238E27FC236}">
              <a16:creationId xmlns:a16="http://schemas.microsoft.com/office/drawing/2014/main" id="{C5F92A65-C835-488F-AC4D-D7EDDCB1E8C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6" name="AutoShape 3" descr="(question)">
          <a:extLst>
            <a:ext uri="{FF2B5EF4-FFF2-40B4-BE49-F238E27FC236}">
              <a16:creationId xmlns:a16="http://schemas.microsoft.com/office/drawing/2014/main" id="{A9A941B6-BACD-498B-B908-4DC56C7CA2BD}"/>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7" name="AutoShape 3" descr="(question)">
          <a:extLst>
            <a:ext uri="{FF2B5EF4-FFF2-40B4-BE49-F238E27FC236}">
              <a16:creationId xmlns:a16="http://schemas.microsoft.com/office/drawing/2014/main" id="{E568928C-D4B3-4BDE-BCB0-7C7C21CAD68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8" name="AutoShape 3" descr="(question)">
          <a:extLst>
            <a:ext uri="{FF2B5EF4-FFF2-40B4-BE49-F238E27FC236}">
              <a16:creationId xmlns:a16="http://schemas.microsoft.com/office/drawing/2014/main" id="{CC53DBA1-DBF5-467C-A66B-12D69E872A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29" name="AutoShape 3" descr="(question)">
          <a:extLst>
            <a:ext uri="{FF2B5EF4-FFF2-40B4-BE49-F238E27FC236}">
              <a16:creationId xmlns:a16="http://schemas.microsoft.com/office/drawing/2014/main" id="{0E465081-A12A-4420-9B1B-2B7E85F2F7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0" name="AutoShape 3" descr="(question)">
          <a:extLst>
            <a:ext uri="{FF2B5EF4-FFF2-40B4-BE49-F238E27FC236}">
              <a16:creationId xmlns:a16="http://schemas.microsoft.com/office/drawing/2014/main" id="{67E07C45-68C8-4AD5-90FA-9D19F479506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1" name="AutoShape 3" descr="(question)">
          <a:extLst>
            <a:ext uri="{FF2B5EF4-FFF2-40B4-BE49-F238E27FC236}">
              <a16:creationId xmlns:a16="http://schemas.microsoft.com/office/drawing/2014/main" id="{37E04C3F-1724-485A-92BD-551B7C3428D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2" name="AutoShape 3" descr="(question)">
          <a:extLst>
            <a:ext uri="{FF2B5EF4-FFF2-40B4-BE49-F238E27FC236}">
              <a16:creationId xmlns:a16="http://schemas.microsoft.com/office/drawing/2014/main" id="{0023E2EA-A267-4883-88D6-304B9C45F82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3" name="AutoShape 3" descr="(question)">
          <a:extLst>
            <a:ext uri="{FF2B5EF4-FFF2-40B4-BE49-F238E27FC236}">
              <a16:creationId xmlns:a16="http://schemas.microsoft.com/office/drawing/2014/main" id="{2ED8B1E1-6B32-4291-92C9-C507A359F69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4" name="AutoShape 3" descr="(question)">
          <a:extLst>
            <a:ext uri="{FF2B5EF4-FFF2-40B4-BE49-F238E27FC236}">
              <a16:creationId xmlns:a16="http://schemas.microsoft.com/office/drawing/2014/main" id="{90E908CA-FA3F-4635-AC3B-3488E960318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5" name="AutoShape 3" descr="(question)">
          <a:extLst>
            <a:ext uri="{FF2B5EF4-FFF2-40B4-BE49-F238E27FC236}">
              <a16:creationId xmlns:a16="http://schemas.microsoft.com/office/drawing/2014/main" id="{8562C1F0-D68D-4542-A0AE-1C50EA666BD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6" name="AutoShape 3" descr="(question)">
          <a:extLst>
            <a:ext uri="{FF2B5EF4-FFF2-40B4-BE49-F238E27FC236}">
              <a16:creationId xmlns:a16="http://schemas.microsoft.com/office/drawing/2014/main" id="{578348C5-B6BE-4CC6-8BD5-CFA8FBEE5F19}"/>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7" name="AutoShape 3" descr="(question)">
          <a:extLst>
            <a:ext uri="{FF2B5EF4-FFF2-40B4-BE49-F238E27FC236}">
              <a16:creationId xmlns:a16="http://schemas.microsoft.com/office/drawing/2014/main" id="{3ABA5245-5269-432B-A594-7EECEA41E52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8" name="AutoShape 3" descr="(question)">
          <a:extLst>
            <a:ext uri="{FF2B5EF4-FFF2-40B4-BE49-F238E27FC236}">
              <a16:creationId xmlns:a16="http://schemas.microsoft.com/office/drawing/2014/main" id="{00DCA003-1158-4A4A-9D4A-3A012C0C12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39" name="AutoShape 3" descr="(question)">
          <a:extLst>
            <a:ext uri="{FF2B5EF4-FFF2-40B4-BE49-F238E27FC236}">
              <a16:creationId xmlns:a16="http://schemas.microsoft.com/office/drawing/2014/main" id="{F38B6065-03AF-4BBB-8C7A-9EAD57DF195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0" name="AutoShape 3" descr="(question)">
          <a:extLst>
            <a:ext uri="{FF2B5EF4-FFF2-40B4-BE49-F238E27FC236}">
              <a16:creationId xmlns:a16="http://schemas.microsoft.com/office/drawing/2014/main" id="{B8A09662-BC34-4FAA-9E51-3C1D76A4DA8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1" name="AutoShape 3" descr="(question)">
          <a:extLst>
            <a:ext uri="{FF2B5EF4-FFF2-40B4-BE49-F238E27FC236}">
              <a16:creationId xmlns:a16="http://schemas.microsoft.com/office/drawing/2014/main" id="{B728CA50-0339-4DCB-B516-995154608C7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2" name="AutoShape 3" descr="(question)">
          <a:extLst>
            <a:ext uri="{FF2B5EF4-FFF2-40B4-BE49-F238E27FC236}">
              <a16:creationId xmlns:a16="http://schemas.microsoft.com/office/drawing/2014/main" id="{6906863A-9CCA-4A3D-B3E9-DD7607873A3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3" name="AutoShape 3" descr="(question)">
          <a:extLst>
            <a:ext uri="{FF2B5EF4-FFF2-40B4-BE49-F238E27FC236}">
              <a16:creationId xmlns:a16="http://schemas.microsoft.com/office/drawing/2014/main" id="{18F88D41-3222-4CA8-89A6-2DE60EBC286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116</xdr:row>
      <xdr:rowOff>0</xdr:rowOff>
    </xdr:from>
    <xdr:ext cx="304800" cy="304800"/>
    <xdr:sp macro="" textlink="">
      <xdr:nvSpPr>
        <xdr:cNvPr id="3044" name="AutoShape 3" descr="(question)">
          <a:extLst>
            <a:ext uri="{FF2B5EF4-FFF2-40B4-BE49-F238E27FC236}">
              <a16:creationId xmlns:a16="http://schemas.microsoft.com/office/drawing/2014/main" id="{4FB17724-EF9D-4AA3-A80A-72C9B3A542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29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5" name="AutoShape 3" descr="(question)">
          <a:extLst>
            <a:ext uri="{FF2B5EF4-FFF2-40B4-BE49-F238E27FC236}">
              <a16:creationId xmlns:a16="http://schemas.microsoft.com/office/drawing/2014/main" id="{359A9678-683C-4DD6-A597-28EC88DC1A1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6" name="AutoShape 3" descr="(question)">
          <a:extLst>
            <a:ext uri="{FF2B5EF4-FFF2-40B4-BE49-F238E27FC236}">
              <a16:creationId xmlns:a16="http://schemas.microsoft.com/office/drawing/2014/main" id="{63D3D459-010D-4581-A368-6942F4AB04A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7" name="AutoShape 3" descr="(question)">
          <a:extLst>
            <a:ext uri="{FF2B5EF4-FFF2-40B4-BE49-F238E27FC236}">
              <a16:creationId xmlns:a16="http://schemas.microsoft.com/office/drawing/2014/main" id="{77974DE4-38E3-4782-88F7-D97BE0C700A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8" name="AutoShape 3" descr="(question)">
          <a:extLst>
            <a:ext uri="{FF2B5EF4-FFF2-40B4-BE49-F238E27FC236}">
              <a16:creationId xmlns:a16="http://schemas.microsoft.com/office/drawing/2014/main" id="{780A49F0-4A5E-423C-BDF5-60C116282AD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49" name="AutoShape 3" descr="(question)">
          <a:extLst>
            <a:ext uri="{FF2B5EF4-FFF2-40B4-BE49-F238E27FC236}">
              <a16:creationId xmlns:a16="http://schemas.microsoft.com/office/drawing/2014/main" id="{92961CB4-5361-4435-9342-0ACB20B37E8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0" name="AutoShape 3" descr="(question)">
          <a:extLst>
            <a:ext uri="{FF2B5EF4-FFF2-40B4-BE49-F238E27FC236}">
              <a16:creationId xmlns:a16="http://schemas.microsoft.com/office/drawing/2014/main" id="{FDDB735C-945A-4513-AA73-B0518CE04B2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1" name="AutoShape 3" descr="(question)">
          <a:extLst>
            <a:ext uri="{FF2B5EF4-FFF2-40B4-BE49-F238E27FC236}">
              <a16:creationId xmlns:a16="http://schemas.microsoft.com/office/drawing/2014/main" id="{0448FCAC-3E4D-4C0A-8188-B738F9713B58}"/>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2" name="AutoShape 3" descr="(question)">
          <a:extLst>
            <a:ext uri="{FF2B5EF4-FFF2-40B4-BE49-F238E27FC236}">
              <a16:creationId xmlns:a16="http://schemas.microsoft.com/office/drawing/2014/main" id="{0F9B4DFE-9AE0-4C65-AECC-79D8152C2C3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3" name="AutoShape 3" descr="(question)">
          <a:extLst>
            <a:ext uri="{FF2B5EF4-FFF2-40B4-BE49-F238E27FC236}">
              <a16:creationId xmlns:a16="http://schemas.microsoft.com/office/drawing/2014/main" id="{DB92EA10-A5C7-4352-B18F-38314E94694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4" name="AutoShape 3" descr="(question)">
          <a:extLst>
            <a:ext uri="{FF2B5EF4-FFF2-40B4-BE49-F238E27FC236}">
              <a16:creationId xmlns:a16="http://schemas.microsoft.com/office/drawing/2014/main" id="{A4E94DA8-4504-4782-A850-02297262CBB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5" name="AutoShape 3" descr="(question)">
          <a:extLst>
            <a:ext uri="{FF2B5EF4-FFF2-40B4-BE49-F238E27FC236}">
              <a16:creationId xmlns:a16="http://schemas.microsoft.com/office/drawing/2014/main" id="{10732DBE-63C7-4F4D-9BD8-230C1D566BD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6" name="AutoShape 3" descr="(question)">
          <a:extLst>
            <a:ext uri="{FF2B5EF4-FFF2-40B4-BE49-F238E27FC236}">
              <a16:creationId xmlns:a16="http://schemas.microsoft.com/office/drawing/2014/main" id="{8A63FC92-5C0A-4F12-8047-B13126FFB68A}"/>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7" name="AutoShape 3" descr="(question)">
          <a:extLst>
            <a:ext uri="{FF2B5EF4-FFF2-40B4-BE49-F238E27FC236}">
              <a16:creationId xmlns:a16="http://schemas.microsoft.com/office/drawing/2014/main" id="{A96C9F2F-7FB0-4C19-BBCD-6E9CC1874F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8" name="AutoShape 3" descr="(question)">
          <a:extLst>
            <a:ext uri="{FF2B5EF4-FFF2-40B4-BE49-F238E27FC236}">
              <a16:creationId xmlns:a16="http://schemas.microsoft.com/office/drawing/2014/main" id="{5BEC9B50-1CCA-4814-8289-035AF4CA0E7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117</xdr:row>
      <xdr:rowOff>0</xdr:rowOff>
    </xdr:from>
    <xdr:ext cx="304800" cy="304800"/>
    <xdr:sp macro="" textlink="">
      <xdr:nvSpPr>
        <xdr:cNvPr id="3059" name="AutoShape 3" descr="(question)">
          <a:extLst>
            <a:ext uri="{FF2B5EF4-FFF2-40B4-BE49-F238E27FC236}">
              <a16:creationId xmlns:a16="http://schemas.microsoft.com/office/drawing/2014/main" id="{E9869883-7837-4898-B709-A604FF94E51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4632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0" name="AutoShape 3" descr="(question)">
          <a:extLst>
            <a:ext uri="{FF2B5EF4-FFF2-40B4-BE49-F238E27FC236}">
              <a16:creationId xmlns:a16="http://schemas.microsoft.com/office/drawing/2014/main" id="{F0B8FFE4-53C8-4F33-8292-38AEA1F63F9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1" name="AutoShape 3" descr="(question)">
          <a:extLst>
            <a:ext uri="{FF2B5EF4-FFF2-40B4-BE49-F238E27FC236}">
              <a16:creationId xmlns:a16="http://schemas.microsoft.com/office/drawing/2014/main" id="{ED081CB6-75BA-4C02-9D2F-93CB053300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2" name="AutoShape 3" descr="(question)">
          <a:extLst>
            <a:ext uri="{FF2B5EF4-FFF2-40B4-BE49-F238E27FC236}">
              <a16:creationId xmlns:a16="http://schemas.microsoft.com/office/drawing/2014/main" id="{FF9759E2-0FF3-483A-B682-8321C021F11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3" name="AutoShape 3" descr="(question)">
          <a:extLst>
            <a:ext uri="{FF2B5EF4-FFF2-40B4-BE49-F238E27FC236}">
              <a16:creationId xmlns:a16="http://schemas.microsoft.com/office/drawing/2014/main" id="{21214D6A-FB2A-4E62-BA15-356DA81119C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4" name="AutoShape 3" descr="(question)">
          <a:extLst>
            <a:ext uri="{FF2B5EF4-FFF2-40B4-BE49-F238E27FC236}">
              <a16:creationId xmlns:a16="http://schemas.microsoft.com/office/drawing/2014/main" id="{5B3724D2-A0AC-4989-961F-40C894D45D9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5" name="AutoShape 3" descr="(question)">
          <a:extLst>
            <a:ext uri="{FF2B5EF4-FFF2-40B4-BE49-F238E27FC236}">
              <a16:creationId xmlns:a16="http://schemas.microsoft.com/office/drawing/2014/main" id="{F8C7BCBB-4A33-47DB-B448-2E7E701819F5}"/>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6" name="AutoShape 3" descr="(question)">
          <a:extLst>
            <a:ext uri="{FF2B5EF4-FFF2-40B4-BE49-F238E27FC236}">
              <a16:creationId xmlns:a16="http://schemas.microsoft.com/office/drawing/2014/main" id="{F09C0B79-663C-4328-A750-96237D60FED0}"/>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7" name="AutoShape 3" descr="(question)">
          <a:extLst>
            <a:ext uri="{FF2B5EF4-FFF2-40B4-BE49-F238E27FC236}">
              <a16:creationId xmlns:a16="http://schemas.microsoft.com/office/drawing/2014/main" id="{C324BE15-A94B-4AD8-9A2C-9A00C81449D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8" name="AutoShape 3" descr="(question)">
          <a:extLst>
            <a:ext uri="{FF2B5EF4-FFF2-40B4-BE49-F238E27FC236}">
              <a16:creationId xmlns:a16="http://schemas.microsoft.com/office/drawing/2014/main" id="{F01DD1FB-C3FA-498F-ACAE-3F63A737A41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69" name="AutoShape 3" descr="(question)">
          <a:extLst>
            <a:ext uri="{FF2B5EF4-FFF2-40B4-BE49-F238E27FC236}">
              <a16:creationId xmlns:a16="http://schemas.microsoft.com/office/drawing/2014/main" id="{C012E1C1-0C7B-46E4-9AC4-57CC61CC9C8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0" name="AutoShape 3" descr="(question)">
          <a:extLst>
            <a:ext uri="{FF2B5EF4-FFF2-40B4-BE49-F238E27FC236}">
              <a16:creationId xmlns:a16="http://schemas.microsoft.com/office/drawing/2014/main" id="{447FE031-3B36-45B8-AD95-4268F4B4C8A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1" name="AutoShape 3" descr="(question)">
          <a:extLst>
            <a:ext uri="{FF2B5EF4-FFF2-40B4-BE49-F238E27FC236}">
              <a16:creationId xmlns:a16="http://schemas.microsoft.com/office/drawing/2014/main" id="{A02FC8C2-14D3-4C96-B5C4-4291558ECDE1}"/>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2" name="AutoShape 3" descr="(question)">
          <a:extLst>
            <a:ext uri="{FF2B5EF4-FFF2-40B4-BE49-F238E27FC236}">
              <a16:creationId xmlns:a16="http://schemas.microsoft.com/office/drawing/2014/main" id="{1F032199-AF24-4CB9-B8E6-D14613F01D6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3" name="AutoShape 3" descr="(question)">
          <a:extLst>
            <a:ext uri="{FF2B5EF4-FFF2-40B4-BE49-F238E27FC236}">
              <a16:creationId xmlns:a16="http://schemas.microsoft.com/office/drawing/2014/main" id="{896C62A2-59A0-4619-A9C3-F7711BC36D8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119</xdr:row>
      <xdr:rowOff>0</xdr:rowOff>
    </xdr:from>
    <xdr:ext cx="304800" cy="304800"/>
    <xdr:sp macro="" textlink="">
      <xdr:nvSpPr>
        <xdr:cNvPr id="3074" name="AutoShape 3" descr="(question)">
          <a:extLst>
            <a:ext uri="{FF2B5EF4-FFF2-40B4-BE49-F238E27FC236}">
              <a16:creationId xmlns:a16="http://schemas.microsoft.com/office/drawing/2014/main" id="{50B60559-FA69-4644-B746-089CECC055C1}"/>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661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5" name="AutoShape 3" descr="(question)">
          <a:extLst>
            <a:ext uri="{FF2B5EF4-FFF2-40B4-BE49-F238E27FC236}">
              <a16:creationId xmlns:a16="http://schemas.microsoft.com/office/drawing/2014/main" id="{00AEFBC1-00D9-48F5-8987-5E020C0293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6" name="AutoShape 3" descr="(question)">
          <a:extLst>
            <a:ext uri="{FF2B5EF4-FFF2-40B4-BE49-F238E27FC236}">
              <a16:creationId xmlns:a16="http://schemas.microsoft.com/office/drawing/2014/main" id="{8EC39BCB-89D7-4C44-A15E-8B9DDC997982}"/>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77" name="AutoShape 3" descr="(question)">
          <a:extLst>
            <a:ext uri="{FF2B5EF4-FFF2-40B4-BE49-F238E27FC236}">
              <a16:creationId xmlns:a16="http://schemas.microsoft.com/office/drawing/2014/main" id="{E6153C39-7466-40F4-B1BC-89DAF5F50254}"/>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78" name="AutoShape 3" descr="(question)">
          <a:extLst>
            <a:ext uri="{FF2B5EF4-FFF2-40B4-BE49-F238E27FC236}">
              <a16:creationId xmlns:a16="http://schemas.microsoft.com/office/drawing/2014/main" id="{A9786A76-9EBC-4590-9282-5F7F90FDCD3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79" name="AutoShape 3" descr="(question)">
          <a:extLst>
            <a:ext uri="{FF2B5EF4-FFF2-40B4-BE49-F238E27FC236}">
              <a16:creationId xmlns:a16="http://schemas.microsoft.com/office/drawing/2014/main" id="{585F2CE2-87CE-419B-B0E4-D585847970BC}"/>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80" name="AutoShape 3" descr="(question)">
          <a:extLst>
            <a:ext uri="{FF2B5EF4-FFF2-40B4-BE49-F238E27FC236}">
              <a16:creationId xmlns:a16="http://schemas.microsoft.com/office/drawing/2014/main" id="{FA5E1DD5-6E3B-4ABB-BFFE-CC29D6AE43B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1" name="AutoShape 3" descr="(question)">
          <a:extLst>
            <a:ext uri="{FF2B5EF4-FFF2-40B4-BE49-F238E27FC236}">
              <a16:creationId xmlns:a16="http://schemas.microsoft.com/office/drawing/2014/main" id="{595F376B-F535-49C4-BFE1-64A587CF286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2" name="AutoShape 3" descr="(question)">
          <a:extLst>
            <a:ext uri="{FF2B5EF4-FFF2-40B4-BE49-F238E27FC236}">
              <a16:creationId xmlns:a16="http://schemas.microsoft.com/office/drawing/2014/main" id="{12BA217A-9434-456A-B65E-BD99D6FAA28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3" name="AutoShape 3" descr="(question)">
          <a:extLst>
            <a:ext uri="{FF2B5EF4-FFF2-40B4-BE49-F238E27FC236}">
              <a16:creationId xmlns:a16="http://schemas.microsoft.com/office/drawing/2014/main" id="{13803060-6FDB-446B-9400-051A7307BEF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4" name="AutoShape 3" descr="(question)">
          <a:extLst>
            <a:ext uri="{FF2B5EF4-FFF2-40B4-BE49-F238E27FC236}">
              <a16:creationId xmlns:a16="http://schemas.microsoft.com/office/drawing/2014/main" id="{13A4C09B-9BE6-4F9C-A3DE-942A55E4782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97</xdr:row>
      <xdr:rowOff>0</xdr:rowOff>
    </xdr:from>
    <xdr:ext cx="304800" cy="304800"/>
    <xdr:sp macro="" textlink="">
      <xdr:nvSpPr>
        <xdr:cNvPr id="3085" name="AutoShape 3" descr="(question)">
          <a:extLst>
            <a:ext uri="{FF2B5EF4-FFF2-40B4-BE49-F238E27FC236}">
              <a16:creationId xmlns:a16="http://schemas.microsoft.com/office/drawing/2014/main" id="{0F57ADEC-ECDC-4EA1-A145-4271DC15894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48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6" name="AutoShape 3" descr="(question)">
          <a:extLst>
            <a:ext uri="{FF2B5EF4-FFF2-40B4-BE49-F238E27FC236}">
              <a16:creationId xmlns:a16="http://schemas.microsoft.com/office/drawing/2014/main" id="{5D3715BF-08F5-4FFE-B378-0375508225E2}"/>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7" name="AutoShape 3" descr="(question)">
          <a:extLst>
            <a:ext uri="{FF2B5EF4-FFF2-40B4-BE49-F238E27FC236}">
              <a16:creationId xmlns:a16="http://schemas.microsoft.com/office/drawing/2014/main" id="{71B3F26C-C807-4F15-95E7-DA2BB5A17A6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98</xdr:row>
      <xdr:rowOff>0</xdr:rowOff>
    </xdr:from>
    <xdr:ext cx="304800" cy="304800"/>
    <xdr:sp macro="" textlink="">
      <xdr:nvSpPr>
        <xdr:cNvPr id="3088" name="AutoShape 3" descr="(question)">
          <a:extLst>
            <a:ext uri="{FF2B5EF4-FFF2-40B4-BE49-F238E27FC236}">
              <a16:creationId xmlns:a16="http://schemas.microsoft.com/office/drawing/2014/main" id="{B548F764-2383-47BD-910A-FC982E3324A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29832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89" name="AutoShape 3" descr="(question)">
          <a:extLst>
            <a:ext uri="{FF2B5EF4-FFF2-40B4-BE49-F238E27FC236}">
              <a16:creationId xmlns:a16="http://schemas.microsoft.com/office/drawing/2014/main" id="{05A8AD53-D211-42B9-9A01-5AC5446A7DF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90" name="AutoShape 3" descr="(question)">
          <a:extLst>
            <a:ext uri="{FF2B5EF4-FFF2-40B4-BE49-F238E27FC236}">
              <a16:creationId xmlns:a16="http://schemas.microsoft.com/office/drawing/2014/main" id="{C8CD4670-3495-4CB8-8587-C8A6E5B935BE}"/>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99</xdr:row>
      <xdr:rowOff>0</xdr:rowOff>
    </xdr:from>
    <xdr:ext cx="304800" cy="304800"/>
    <xdr:sp macro="" textlink="">
      <xdr:nvSpPr>
        <xdr:cNvPr id="3091" name="AutoShape 3" descr="(question)">
          <a:extLst>
            <a:ext uri="{FF2B5EF4-FFF2-40B4-BE49-F238E27FC236}">
              <a16:creationId xmlns:a16="http://schemas.microsoft.com/office/drawing/2014/main" id="{719ED1A1-569A-4E63-AB53-DF486D7F24C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0175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2" name="AutoShape 3" descr="(question)">
          <a:extLst>
            <a:ext uri="{FF2B5EF4-FFF2-40B4-BE49-F238E27FC236}">
              <a16:creationId xmlns:a16="http://schemas.microsoft.com/office/drawing/2014/main" id="{CEC7034B-E20D-49AB-B475-018DDB0FBD80}"/>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3" name="AutoShape 3" descr="(question)">
          <a:extLst>
            <a:ext uri="{FF2B5EF4-FFF2-40B4-BE49-F238E27FC236}">
              <a16:creationId xmlns:a16="http://schemas.microsoft.com/office/drawing/2014/main" id="{EBDD1B31-64C9-4A23-BDD7-4312444B6124}"/>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4" name="AutoShape 3" descr="(question)">
          <a:extLst>
            <a:ext uri="{FF2B5EF4-FFF2-40B4-BE49-F238E27FC236}">
              <a16:creationId xmlns:a16="http://schemas.microsoft.com/office/drawing/2014/main" id="{A62727D1-9D3C-4327-A74F-8A1A425F6A1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5" name="AutoShape 3" descr="(question)">
          <a:extLst>
            <a:ext uri="{FF2B5EF4-FFF2-40B4-BE49-F238E27FC236}">
              <a16:creationId xmlns:a16="http://schemas.microsoft.com/office/drawing/2014/main" id="{04E4EA0F-E9BE-4C0E-B52C-AE97DD1FFB8B}"/>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6" name="AutoShape 3" descr="(question)">
          <a:extLst>
            <a:ext uri="{FF2B5EF4-FFF2-40B4-BE49-F238E27FC236}">
              <a16:creationId xmlns:a16="http://schemas.microsoft.com/office/drawing/2014/main" id="{5B945687-F8C0-45B0-A913-7E4DE3F5F51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7" name="AutoShape 3" descr="(question)">
          <a:extLst>
            <a:ext uri="{FF2B5EF4-FFF2-40B4-BE49-F238E27FC236}">
              <a16:creationId xmlns:a16="http://schemas.microsoft.com/office/drawing/2014/main" id="{B19F99EF-EEE0-4915-B563-3F8D19ABD4CA}"/>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8" name="AutoShape 3" descr="(question)">
          <a:extLst>
            <a:ext uri="{FF2B5EF4-FFF2-40B4-BE49-F238E27FC236}">
              <a16:creationId xmlns:a16="http://schemas.microsoft.com/office/drawing/2014/main" id="{91FD9801-6358-4BC6-B199-CC5979417E96}"/>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099" name="AutoShape 3" descr="(question)">
          <a:extLst>
            <a:ext uri="{FF2B5EF4-FFF2-40B4-BE49-F238E27FC236}">
              <a16:creationId xmlns:a16="http://schemas.microsoft.com/office/drawing/2014/main" id="{F3DFE370-6CA4-4FC5-8B6D-2F3C571A88F3}"/>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0" name="AutoShape 3" descr="(question)">
          <a:extLst>
            <a:ext uri="{FF2B5EF4-FFF2-40B4-BE49-F238E27FC236}">
              <a16:creationId xmlns:a16="http://schemas.microsoft.com/office/drawing/2014/main" id="{FA531D2B-D169-45CE-9FEC-220A4C899E48}"/>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1" name="AutoShape 3" descr="(question)">
          <a:extLst>
            <a:ext uri="{FF2B5EF4-FFF2-40B4-BE49-F238E27FC236}">
              <a16:creationId xmlns:a16="http://schemas.microsoft.com/office/drawing/2014/main" id="{B171024A-1FAE-46E3-897C-0E0C091EABBF}"/>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2" name="AutoShape 3" descr="(question)">
          <a:extLst>
            <a:ext uri="{FF2B5EF4-FFF2-40B4-BE49-F238E27FC236}">
              <a16:creationId xmlns:a16="http://schemas.microsoft.com/office/drawing/2014/main" id="{248E400E-E571-4F6D-B103-6FADC6241F1D}"/>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3" name="AutoShape 3" descr="(question)">
          <a:extLst>
            <a:ext uri="{FF2B5EF4-FFF2-40B4-BE49-F238E27FC236}">
              <a16:creationId xmlns:a16="http://schemas.microsoft.com/office/drawing/2014/main" id="{0B8E3BB7-6C25-463E-A6F8-BEF184E80EE3}"/>
            </a:ext>
            <a:ext uri="{147F2762-F138-4A5C-976F-8EAC2B608ADB}">
              <a16:predDERef xmlns:a16="http://schemas.microsoft.com/office/drawing/2014/main" pred="{99C3E48A-9D33-419C-B8DB-0B2B628145C2}"/>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4" name="AutoShape 3" descr="(question)">
          <a:extLst>
            <a:ext uri="{FF2B5EF4-FFF2-40B4-BE49-F238E27FC236}">
              <a16:creationId xmlns:a16="http://schemas.microsoft.com/office/drawing/2014/main" id="{28448DDD-09A5-425E-A9D7-0EF9B4DA66E7}"/>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5" name="AutoShape 3" descr="(question)">
          <a:extLst>
            <a:ext uri="{FF2B5EF4-FFF2-40B4-BE49-F238E27FC236}">
              <a16:creationId xmlns:a16="http://schemas.microsoft.com/office/drawing/2014/main" id="{979A2069-C319-4723-9A98-7CEA0E10E976}"/>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118</xdr:row>
      <xdr:rowOff>0</xdr:rowOff>
    </xdr:from>
    <xdr:ext cx="304800" cy="304800"/>
    <xdr:sp macro="" textlink="">
      <xdr:nvSpPr>
        <xdr:cNvPr id="3106" name="AutoShape 3" descr="(question)">
          <a:extLst>
            <a:ext uri="{FF2B5EF4-FFF2-40B4-BE49-F238E27FC236}">
              <a16:creationId xmlns:a16="http://schemas.microsoft.com/office/drawing/2014/main" id="{ED2DA73F-1C7E-43CB-8AF6-07FBD5D04F89}"/>
            </a:ext>
            <a:ext uri="{147F2762-F138-4A5C-976F-8EAC2B608ADB}">
              <a16:predDERef xmlns:a16="http://schemas.microsoft.com/office/drawing/2014/main" pred="{F4ECB61D-B67A-4F7C-B842-C46712E31E89}"/>
            </a:ext>
          </a:extLst>
        </xdr:cNvPr>
        <xdr:cNvSpPr>
          <a:spLocks noChangeAspect="1" noChangeArrowheads="1"/>
        </xdr:cNvSpPr>
      </xdr:nvSpPr>
      <xdr:spPr bwMode="auto">
        <a:xfrm>
          <a:off x="0" y="35318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https://raorg.sharepoint.com/sites/StandardsAssurance/Shared%20Documents/4.%20Global%20Quality%20of%20Implementation/LATAM/A.Brazil%20and%20South%20America/6.New%20Standard%202020/3.RA%202020%20Templates/Version%201.1/210326_Templates_Groups_v1.1.xlsx?A01376CC" TargetMode="External"/><Relationship Id="rId1" Type="http://schemas.openxmlformats.org/officeDocument/2006/relationships/externalLinkPath" Target="file:///A01376CC/210326_Templates_Groups_v1.1.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https://raorg-my.sharepoint.com/personal/avalenzuela_ra_org1/Documents/RA/CAF%202.1/SA-F-GA-4-V2.1%20CAF%20Farm%20Groups%20DRAFT%20WVH.xlsx" TargetMode="External"/><Relationship Id="rId1" Type="http://schemas.openxmlformats.org/officeDocument/2006/relationships/externalLinkPath" Target="https://raorg-my.sharepoint.com/personal/avalenzuela_ra_org1/Documents/RA/CAF%202.1/SA-F-GA-4-V2.1%20CAF%20Farm%20Groups%20DRAFT%20WVH.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Coverpage"/>
      <sheetName val="Guidance"/>
      <sheetName val="1. Application Form"/>
      <sheetName val="2.Audit Plan"/>
      <sheetName val="2a.Risk Assessment"/>
      <sheetName val="2b.Duration"/>
      <sheetName val="3.Audit Summary"/>
      <sheetName val="4.Monitoring"/>
      <sheetName val="Hidden Lists"/>
      <sheetName val="Risk factors"/>
      <sheetName val="Crop List"/>
      <sheetName val="Factors"/>
      <sheetName val="2a.Risk assesment"/>
      <sheetName val="1.Application Form"/>
    </sheetNames>
    <sheetDataSet>
      <sheetData sheetId="0"/>
      <sheetData sheetId="1"/>
      <sheetData sheetId="2"/>
      <sheetData sheetId="3"/>
      <sheetData sheetId="4"/>
      <sheetData sheetId="5"/>
      <sheetData sheetId="6"/>
      <sheetData sheetId="7"/>
      <sheetData sheetId="8">
        <row r="3">
          <cell r="F3" t="str">
            <v>Yes</v>
          </cell>
        </row>
        <row r="9">
          <cell r="U9" t="str">
            <v>1. Very low risk</v>
          </cell>
        </row>
        <row r="10">
          <cell r="U10" t="str">
            <v>2. Low risk</v>
          </cell>
        </row>
        <row r="11">
          <cell r="U11" t="str">
            <v>3. Medium risk</v>
          </cell>
        </row>
        <row r="12">
          <cell r="U12" t="str">
            <v>4. High risk</v>
          </cell>
        </row>
        <row r="13">
          <cell r="U13" t="str">
            <v>5. Highest risk</v>
          </cell>
        </row>
      </sheetData>
      <sheetData sheetId="9">
        <row r="63">
          <cell r="B63">
            <v>0</v>
          </cell>
        </row>
      </sheetData>
      <sheetData sheetId="10"/>
      <sheetData sheetId="11"/>
      <sheetData sheetId="12" refreshError="1"/>
      <sheetData sheetId="13" refreshError="1"/>
    </sheetDataSet>
  </externalBook>
</externalLink>
</file>

<file path=xl/persons/person.xml><?xml version="1.0" encoding="utf-8"?>
<personList xmlns="http://schemas.microsoft.com/office/spreadsheetml/2018/threadedcomments" xmlns:x="http://schemas.openxmlformats.org/spreadsheetml/2006/main">
  <person displayName="Lennie van Dooren" id="{332F03A7-A46F-4377-BC28-802AEC01F2AE}" userId="S::lvandooren@ra.org::17be69bb-5b16-4841-a005-4162b98cfdf8" providerId="AD"/>
  <person displayName="Martha Djourdjin" id="{1BEE75E8-EDEE-455C-87A0-A367C9E0BF09}" userId="S::mdjourdjin@ra.org::c7effdb4-a6a9-41dc-af77-0c5be3315739" providerId="AD"/>
</personList>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554A270-6589-449D-912E-7AAB2F3FED63}" name="FarmIDApp" displayName="FarmIDApp" ref="A61:K92" totalsRowCount="1" headerRowDxfId="157" dataDxfId="155" totalsRowDxfId="153" headerRowBorderDxfId="156" tableBorderDxfId="154">
  <autoFilter ref="A61:K91" xr:uid="{FDA930F5-8A3B-4473-B117-1746A4E426B9}"/>
  <tableColumns count="11">
    <tableColumn id="1" xr3:uid="{9575666A-D0E3-485D-AB91-BC13FD6A3C00}" name="Farm or Processing Site Name" totalsRowFunction="count" dataDxfId="152" totalsRowDxfId="151"/>
    <tableColumn id="5" xr3:uid="{189B56A8-0295-4036-823F-D4FFFFF04196}" name="Is it a Farm or Processing Site?" dataDxfId="150" totalsRowDxfId="149"/>
    <tableColumn id="2" xr3:uid="{C1327F19-CDBF-48CC-A5D8-2CD8C0E23F3B}" name="Farm Nat. ID" dataDxfId="148" totalsRowDxfId="147"/>
    <tableColumn id="4" xr3:uid="{4F223713-8222-41A0-B9BF-A1E4A880FF8F}" name="City/State" dataDxfId="146" totalsRowDxfId="145"/>
    <tableColumn id="7" xr3:uid="{F2C9C71F-1CB3-4346-9E25-4880FB33CB9F}" name="Nº Farm Units" totalsRowFunction="sum" dataDxfId="144" totalsRowDxfId="143"/>
    <tableColumn id="6" xr3:uid="{F7DB4001-A272-4914-90D1-2A643A8E757E}" name="Volume (Kg/stems)" dataDxfId="142" totalsRowDxfId="141"/>
    <tableColumn id="8" xr3:uid="{0783F94C-A911-42B2-A35D-F5014AA343A7}" name="Total Area (ha)_x000a_of the whole farm" totalsRowFunction="sum" dataDxfId="140" totalsRowDxfId="139"/>
    <tableColumn id="9" xr3:uid="{8CD01D4C-3780-48C2-91C3-B30012179358}" name="Main Crop Production Area (Ha)" totalsRowFunction="sum" dataDxfId="138" totalsRowDxfId="137"/>
    <tableColumn id="10" xr3:uid="{9E5514EB-5716-409E-87E9-5D78884C07C4}" name="2nd Crop Production Area (Ha)" totalsRowFunction="sum" dataDxfId="136" totalsRowDxfId="135"/>
    <tableColumn id="11" xr3:uid="{B2ECAD68-25AF-47A0-ACFC-EE140C964A04}" name="3rd Crop Production Area (Ha)" totalsRowFunction="sum" dataDxfId="134" totalsRowDxfId="133"/>
    <tableColumn id="12" xr3:uid="{6E96F0E9-FD0E-42D6-A6E8-903CCA071277}" name="4th Crop Production Area (Ha)" totalsRowFunction="sum" dataDxfId="132" totalsRowDxfId="131"/>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338CFAA-474D-4817-8025-75FE5A1818E2}" name="FarmIDLandUse" displayName="FarmIDLandUse" ref="A96:I127" totalsRowCount="1" headerRowDxfId="130" dataDxfId="128" totalsRowDxfId="126" headerRowBorderDxfId="129" tableBorderDxfId="127">
  <autoFilter ref="A96:I126" xr:uid="{B0C611F8-29D0-421D-A163-CAEC3949E4C4}"/>
  <tableColumns count="9">
    <tableColumn id="1" xr3:uid="{BBA33371-1226-4FF8-A6F0-69009CBF48D0}" name="Site Name" dataDxfId="125" totalsRowDxfId="124">
      <calculatedColumnFormula>A62</calculatedColumnFormula>
    </tableColumn>
    <tableColumn id="2" xr3:uid="{CC58C93D-6D3F-4E7F-9A2A-C5E678C69859}" name="Conservation Area (ha)" totalsRowFunction="sum" dataDxfId="123" totalsRowDxfId="122"/>
    <tableColumn id="5" xr3:uid="{617652B2-98F7-42C8-ACAE-E8C1F6ACCB96}" name="Area (ha) under irrigation" totalsRowFunction="sum" dataDxfId="121" totalsRowDxfId="120"/>
    <tableColumn id="6" xr3:uid="{4108B3C1-C532-4509-B658-C41BE93BEFC7}" name="Area (ha) pruned this year" totalsRowFunction="sum" dataDxfId="119" totalsRowDxfId="118"/>
    <tableColumn id="15" xr3:uid="{46CA8437-67A3-4ECC-989D-BF7F3DB4F283}" name="Nº of Nursery/ Greenhouse facilities" totalsRowFunction="sum" dataDxfId="117" totalsRowDxfId="116"/>
    <tableColumn id="16" xr3:uid="{5EE3B319-5127-4BF4-95E2-51EE5E211FC0}" name="Nº of Drying Facilities" totalsRowFunction="sum" dataDxfId="115" totalsRowDxfId="114"/>
    <tableColumn id="17" xr3:uid="{BD7384B9-C5B6-48FD-91A4-F9AC8DE81010}" name="Nº of Warehousing facilities" totalsRowFunction="sum" dataDxfId="113" totalsRowDxfId="112"/>
    <tableColumn id="18" xr3:uid="{5CF10D0B-5CDB-4DE1-B3EA-6DEC3263DD9D}" name="Nº of Milling/ Washing Station facilities" totalsRowFunction="sum" dataDxfId="111" totalsRowDxfId="110"/>
    <tableColumn id="19" xr3:uid="{489C92C9-E676-4448-A61F-503BEFF5A0E5}" name="Nº of packing + other facilities processing semi-finished and/or finished products" totalsRowFunction="sum" dataDxfId="109" totalsRowDxfId="108"/>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8B2E7C4-3CEF-42C2-97AA-222AEB647917}" name="FarmIDWorkers" displayName="FarmIDWorkers" ref="A131:O162" totalsRowCount="1" headerRowDxfId="107" dataDxfId="105" totalsRowDxfId="103" headerRowBorderDxfId="106" tableBorderDxfId="104">
  <autoFilter ref="A131:O161" xr:uid="{029275F4-A0D3-45AA-B444-77E9D567EB19}"/>
  <tableColumns count="15">
    <tableColumn id="1" xr3:uid="{3C793B1B-AB99-46B4-BC59-998DE6BD3FE2}" name="Farm Name" dataDxfId="102" totalsRowDxfId="101">
      <calculatedColumnFormula>A97</calculatedColumnFormula>
    </tableColumn>
    <tableColumn id="13" xr3:uid="{4986C3CF-F2E9-4B87-B7D2-4E5251A06587}" name="Permanent Male Workers" totalsRowFunction="sum" dataDxfId="100" totalsRowDxfId="99"/>
    <tableColumn id="14" xr3:uid="{3CA5CB04-0743-4E95-9A6A-E1B6C7E7C517}" name="Permanent Female Workers" totalsRowFunction="sum" dataDxfId="98" totalsRowDxfId="97"/>
    <tableColumn id="2" xr3:uid="{C3DAB229-60C0-4F1C-80A6-9C561AC3E8C6}" name="Temporary Male Workers" totalsRowFunction="sum" dataDxfId="96" totalsRowDxfId="95"/>
    <tableColumn id="4" xr3:uid="{4D7A83C0-A4C5-43B0-9447-EF106E5668D7}" name="Temporary Female Workers" totalsRowFunction="sum" dataDxfId="94" totalsRowDxfId="93"/>
    <tableColumn id="5" xr3:uid="{70A9AF4C-0151-4C15-A79A-7BECC1269369}" name="Migrant Male Workers" totalsRowFunction="sum" dataDxfId="92" totalsRowDxfId="91"/>
    <tableColumn id="6" xr3:uid="{08E16D57-BF7C-426C-BBA3-F727B932F96D}" name="Migrant Female Workers" totalsRowFunction="sum" dataDxfId="90" totalsRowDxfId="89"/>
    <tableColumn id="15" xr3:uid="{CCF37B69-BF21-4A7E-AA7C-3B18238EB2BC}" name="Workers &lt;18 years" totalsRowFunction="sum" dataDxfId="88" totalsRowDxfId="87"/>
    <tableColumn id="16" xr3:uid="{C0D81E16-A32E-42D4-A26E-3D5A1B974BC5}" name="Unionized Workers" totalsRowFunction="sum" dataDxfId="86" totalsRowDxfId="85"/>
    <tableColumn id="17" xr3:uid="{A94CCC6B-66A4-4AD2-BB44-D6A53CB5978E}" name="Name of the Unions" dataDxfId="84" totalsRowDxfId="83"/>
    <tableColumn id="8" xr3:uid="{EFE51A35-7E06-4F9C-827B-5AC0278D4F26}" name="Wokers hired through labor providers Male" totalsRowFunction="sum" dataDxfId="82" totalsRowDxfId="81" dataCellStyle="Comma"/>
    <tableColumn id="7" xr3:uid="{5009D9A2-6B69-493C-8CDC-8349C9B54E8B}" name="Wokers hired through labor providers Female" totalsRowFunction="sum" dataDxfId="80" totalsRowDxfId="79" dataCellStyle="Comma"/>
    <tableColumn id="3" xr3:uid="{A32A2CD5-E44D-4FAD-A205-B79396FDE472}" name="Wokers hired through labor providers &lt;18" totalsRowFunction="sum" dataDxfId="78" totalsRowDxfId="77" dataCellStyle="Comma"/>
    <tableColumn id="19" xr3:uid="{79A5199E-F378-49EA-91DA-5E26727F2124}" name="# Houses provided to workers in harvest peak" totalsRowFunction="sum" dataDxfId="76" totalsRowDxfId="75"/>
    <tableColumn id="20" xr3:uid="{67573DFA-EA8C-422D-B580-C4D0D2B64E96}" name="Workers living on the farm in harvest peak" totalsRowFunction="sum" dataDxfId="74" totalsRowDxfId="7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9BC0C794-2704-41DF-A9A2-524D688FA875}" name="AuditAgenda" displayName="AuditAgenda" ref="A98:E136" totalsRowShown="0" headerRowDxfId="72" dataDxfId="71">
  <autoFilter ref="A98:E136" xr:uid="{2F3BEF45-CDDD-4792-A692-2C2468994074}"/>
  <tableColumns count="5">
    <tableColumn id="1" xr3:uid="{D1DD5489-DC73-4A31-AAE0-4F790C20F50A}" name="Date" dataDxfId="70"/>
    <tableColumn id="2" xr3:uid="{110905B0-F922-40B6-8A55-B4EBFC4BB66D}" name="Time_x000a_(Start time - End Time)" dataDxfId="69"/>
    <tableColumn id="5" xr3:uid="{936DB682-C4E7-4114-9088-09EA04980FA4}" name="Responsible_x000a_(in charge of execution)" dataDxfId="68"/>
    <tableColumn id="7" xr3:uid="{B775C698-1207-4C45-BC33-2946A08A777B}" name="Activity_x000a_(Describe the details of the auditing activities separated by chapter, type of verification and person responsible)" dataDxfId="67"/>
    <tableColumn id="11" xr3:uid="{9A9AE417-F9B9-4C81-A369-0065C7E4A53D}" name="Remarks" dataDxfId="66"/>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79A240AB-8FAB-4B6E-B843-2BD307B7C200}" name="Lawsuits8" displayName="Lawsuits8" ref="A37:F499" totalsRowShown="0" headerRowDxfId="65" dataDxfId="64" tableBorderDxfId="63">
  <autoFilter ref="A37:F499" xr:uid="{45F33E51-4D6F-47CA-BBF8-F85872A853A6}"/>
  <tableColumns count="6">
    <tableColumn id="1" xr3:uid="{EA4F4021-4F75-4E28-A44C-EC0BB933113A}" name="Location (Forum)" dataDxfId="62"/>
    <tableColumn id="2" xr3:uid="{C1A421F9-31C9-4A3B-90C0-18436B6B2907}" name="Nº of Lawsuit/ Resolution" dataDxfId="61"/>
    <tableColumn id="3" xr3:uid="{1E2FF237-B5A5-4A10-8D64-1EC08036CCF4}" name="Status" dataDxfId="60"/>
    <tableColumn id="4" xr3:uid="{10B20B35-60C0-4FA9-A23B-475FB98C0151}" name="Topic of the Lawsuit" dataDxfId="59"/>
    <tableColumn id="5" xr3:uid="{F2450044-16FE-485F-B463-E0A9FDDA9F15}" name="Severity" dataDxfId="58"/>
    <tableColumn id="6" xr3:uid="{155A5619-FE10-4767-8890-9A5F864B3601}" name="Open Date" dataDxfId="57"/>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296A732-74B5-4CC3-8033-CD5AF79DE9F9}" name="SampleDisc" displayName="SampleDisc" ref="A43:F502" headerRowDxfId="56" dataDxfId="55" tableBorderDxfId="54">
  <autoFilter ref="A43:F502" xr:uid="{EA28B547-9115-488D-AD29-8F33A8D49097}">
    <filterColumn colId="0" hiddenButton="1"/>
    <filterColumn colId="1" hiddenButton="1"/>
    <filterColumn colId="2" hiddenButton="1"/>
    <filterColumn colId="3" hiddenButton="1"/>
    <filterColumn colId="4" hiddenButton="1"/>
    <filterColumn colId="5" hiddenButton="1"/>
  </autoFilter>
  <tableColumns count="6">
    <tableColumn id="1" xr3:uid="{03E34F12-819F-4671-B7D5-1DCEC48FB33F}" name="Name" totalsRowLabel="Total" dataDxfId="53" totalsRowDxfId="52"/>
    <tableColumn id="2" xr3:uid="{277848A7-6D10-4ED6-8237-A9744E31C67D}" name="Internal ID Number" dataDxfId="51" totalsRowDxfId="50"/>
    <tableColumn id="4" xr3:uid="{9E50AE87-19BA-4D8B-B669-5E5498E820A6}" name="Type" dataDxfId="49" totalsRowDxfId="48"/>
    <tableColumn id="5" xr3:uid="{2323718E-0B3E-4333-9909-2D2E181EC321}" name="Sampling Type" dataDxfId="47" totalsRowDxfId="46"/>
    <tableColumn id="8" xr3:uid="{86D5FFFC-7B78-4F98-80F1-C100FBC5D382}" name="If increase, _x000a_justification" totalsRowFunction="count" dataDxfId="45" totalsRowDxfId="44"/>
    <tableColumn id="3" xr3:uid="{949AAB73-8F3D-4B03-896D-8AC6DB479339}" name="Parameters used to select the sample (reason, criteria)" dataDxfId="43" totalsRowDxfId="4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1B69EF8-BA71-4573-805D-19282D9E1B18}" name="Table3" displayName="Table3" ref="A3:F57" totalsRowShown="0" headerRowDxfId="41" dataDxfId="40">
  <tableColumns count="6">
    <tableColumn id="1" xr3:uid="{0185AF38-4DBF-4267-B9FB-FEF2515EF880}" name="Risk factor" dataDxfId="39"/>
    <tableColumn id="2" xr3:uid="{14E2A913-E267-485C-A15D-2580773F8D62}" name="Applicable to:" dataDxfId="38"/>
    <tableColumn id="11" xr3:uid="{649E6763-4321-4C66-A33A-51BA2FB28C70}" name="Location of data" dataDxfId="37"/>
    <tableColumn id="7" xr3:uid="{8670189B-E7F4-486E-9909-088E09B150C8}" name="Threshold" dataDxfId="36"/>
    <tableColumn id="8" xr3:uid="{E9A4793C-4B1A-4CB4-AEA5-D6AB344A0857}" name="Risk point" dataDxfId="35"/>
    <tableColumn id="9" xr3:uid="{F49F58D2-D9BE-49C2-8FB6-6D0682F39DCE}" name="Comments" dataDxfId="34"/>
  </tableColumns>
  <tableStyleInfo name="TableStyleMedium9"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C174" dT="2021-01-28T18:21:27.89" personId="{1BEE75E8-EDEE-455C-87A0-A367C9E0BF09}" id="{B9DEC396-4933-4BFD-8B55-BEE2C8493A18}">
    <text>Is this the same as Chilli or another crop? If it's the same, then add Other chilli as a variety!</text>
  </threadedComment>
</ThreadedComments>
</file>

<file path=xl/threadedComments/threadedComment2.xml><?xml version="1.0" encoding="utf-8"?>
<ThreadedComments xmlns="http://schemas.microsoft.com/office/spreadsheetml/2018/threadedcomments" xmlns:x="http://schemas.openxmlformats.org/spreadsheetml/2006/main">
  <threadedComment ref="D100" dT="2023-05-23T08:44:06.72" personId="{332F03A7-A46F-4377-BC28-802AEC01F2AE}" id="{85B3B640-3D2F-4098-BCB9-B7A59AA3BB20}" done="1">
    <text>it would be ideal if we could create these thresholds based on aggregated information from the current CAFs, so we get an idea how many CHs this would apply to</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1.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table" Target="../tables/table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table" Target="../tables/table3.xml"/><Relationship Id="rId4" Type="http://schemas.openxmlformats.org/officeDocument/2006/relationships/table" Target="../tables/table2.xml"/></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rainforest-alliance.org/business/resource-item/data-sheet-for-child-labor-and-forced-labor-risk-maps/" TargetMode="External"/><Relationship Id="rId1" Type="http://schemas.openxmlformats.org/officeDocument/2006/relationships/hyperlink" Target="https://www.rainforest-alliance.org/business/resource-item/data-sheet-for-child-labor-and-forced-labor-risk-maps/" TargetMode="External"/><Relationship Id="rId5" Type="http://schemas.openxmlformats.org/officeDocument/2006/relationships/table" Target="../tables/table5.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01150-596E-4E57-83AA-7FC9D9F439CE}">
  <sheetPr codeName="Sheet1">
    <tabColor rgb="FF175259"/>
  </sheetPr>
  <dimension ref="A1:M34"/>
  <sheetViews>
    <sheetView showGridLines="0" showWhiteSpace="0" topLeftCell="D14" zoomScaleNormal="100" workbookViewId="0">
      <selection activeCell="F18" sqref="F18:I18"/>
    </sheetView>
  </sheetViews>
  <sheetFormatPr baseColWidth="10" defaultColWidth="10.83203125" defaultRowHeight="15" x14ac:dyDescent="0.2"/>
  <cols>
    <col min="6" max="6" width="11.83203125" customWidth="1"/>
    <col min="7" max="7" width="11.6640625" customWidth="1"/>
    <col min="8" max="9" width="10.6640625" customWidth="1"/>
  </cols>
  <sheetData>
    <row r="1" spans="1:13" ht="45" x14ac:dyDescent="0.2">
      <c r="A1" s="216" t="s">
        <v>0</v>
      </c>
    </row>
    <row r="2" spans="1:13" ht="25" x14ac:dyDescent="0.2">
      <c r="A2" s="217" t="s">
        <v>1</v>
      </c>
    </row>
    <row r="3" spans="1:13" ht="18" x14ac:dyDescent="0.2">
      <c r="A3" s="218" t="s">
        <v>2</v>
      </c>
      <c r="B3" s="218">
        <f>L14</f>
        <v>2.1</v>
      </c>
    </row>
    <row r="4" spans="1:13" ht="16" customHeight="1" x14ac:dyDescent="0.2">
      <c r="F4" s="219" t="s">
        <v>3</v>
      </c>
    </row>
    <row r="5" spans="1:13" ht="18" x14ac:dyDescent="0.2">
      <c r="A5" s="218"/>
      <c r="F5" s="543" t="s">
        <v>4</v>
      </c>
      <c r="G5" s="543"/>
      <c r="H5" s="543"/>
      <c r="I5" s="543"/>
      <c r="J5" s="543"/>
      <c r="K5" s="543"/>
      <c r="L5" s="543"/>
      <c r="M5" s="543"/>
    </row>
    <row r="6" spans="1:13" x14ac:dyDescent="0.2">
      <c r="F6" s="543"/>
      <c r="G6" s="543"/>
      <c r="H6" s="543"/>
      <c r="I6" s="543"/>
      <c r="J6" s="543"/>
      <c r="K6" s="543"/>
      <c r="L6" s="543"/>
      <c r="M6" s="543"/>
    </row>
    <row r="7" spans="1:13" x14ac:dyDescent="0.2">
      <c r="F7" s="543"/>
      <c r="G7" s="543"/>
      <c r="H7" s="543"/>
      <c r="I7" s="543"/>
      <c r="J7" s="543"/>
      <c r="K7" s="543"/>
      <c r="L7" s="543"/>
      <c r="M7" s="543"/>
    </row>
    <row r="8" spans="1:13" x14ac:dyDescent="0.2">
      <c r="F8" s="543"/>
      <c r="G8" s="543"/>
      <c r="H8" s="543"/>
      <c r="I8" s="543"/>
      <c r="J8" s="543"/>
      <c r="K8" s="543"/>
      <c r="L8" s="543"/>
      <c r="M8" s="543"/>
    </row>
    <row r="9" spans="1:13" ht="16" customHeight="1" x14ac:dyDescent="0.2">
      <c r="F9" s="219" t="s">
        <v>5</v>
      </c>
    </row>
    <row r="10" spans="1:13" ht="16" customHeight="1" x14ac:dyDescent="0.2">
      <c r="F10" s="544" t="s">
        <v>6</v>
      </c>
      <c r="G10" s="544"/>
      <c r="H10" s="544"/>
      <c r="I10" s="544"/>
      <c r="J10" s="544"/>
      <c r="K10" s="544"/>
      <c r="L10" s="544"/>
      <c r="M10" s="544"/>
    </row>
    <row r="11" spans="1:13" ht="16" customHeight="1" x14ac:dyDescent="0.2">
      <c r="F11" s="544"/>
      <c r="G11" s="544"/>
      <c r="H11" s="544"/>
      <c r="I11" s="544"/>
      <c r="J11" s="544"/>
      <c r="K11" s="544"/>
      <c r="L11" s="544"/>
      <c r="M11" s="544"/>
    </row>
    <row r="12" spans="1:13" ht="16" customHeight="1" x14ac:dyDescent="0.2">
      <c r="F12" s="131"/>
      <c r="G12" s="131"/>
      <c r="H12" s="131"/>
      <c r="I12" s="131"/>
      <c r="J12" s="131"/>
      <c r="K12" s="131"/>
      <c r="L12" s="131"/>
      <c r="M12" s="131"/>
    </row>
    <row r="13" spans="1:13" ht="18.75" customHeight="1" x14ac:dyDescent="0.2">
      <c r="F13" s="545" t="s">
        <v>7</v>
      </c>
      <c r="G13" s="546"/>
      <c r="H13" s="546"/>
      <c r="I13" s="546"/>
      <c r="J13" s="547" t="s">
        <v>8</v>
      </c>
      <c r="K13" s="547"/>
      <c r="L13" s="547" t="s">
        <v>9</v>
      </c>
      <c r="M13" s="547"/>
    </row>
    <row r="14" spans="1:13" ht="33" customHeight="1" x14ac:dyDescent="0.2">
      <c r="F14" s="541" t="str">
        <f>A2</f>
        <v>Certification Application Form (CAF) - Single farm and Multi-farm certification</v>
      </c>
      <c r="G14" s="541"/>
      <c r="H14" s="541"/>
      <c r="I14" s="541"/>
      <c r="J14" s="542" t="s">
        <v>1397</v>
      </c>
      <c r="K14" s="542"/>
      <c r="L14" s="542">
        <v>2.1</v>
      </c>
      <c r="M14" s="542"/>
    </row>
    <row r="15" spans="1:13" s="60" customFormat="1" ht="18.75" customHeight="1" x14ac:dyDescent="0.2">
      <c r="F15" s="548" t="s">
        <v>10</v>
      </c>
      <c r="G15" s="548"/>
      <c r="H15" s="549" t="s">
        <v>11</v>
      </c>
      <c r="I15" s="549"/>
      <c r="J15" s="545" t="s">
        <v>12</v>
      </c>
      <c r="K15" s="545"/>
      <c r="L15" s="545" t="s">
        <v>13</v>
      </c>
      <c r="M15" s="545"/>
    </row>
    <row r="16" spans="1:13" ht="18.75" customHeight="1" x14ac:dyDescent="0.2">
      <c r="F16" s="550">
        <v>44354</v>
      </c>
      <c r="G16" s="550"/>
      <c r="H16" s="550">
        <v>45139</v>
      </c>
      <c r="I16" s="550"/>
      <c r="J16" s="550">
        <v>45170</v>
      </c>
      <c r="K16" s="550"/>
      <c r="L16" s="541" t="s">
        <v>14</v>
      </c>
      <c r="M16" s="541"/>
    </row>
    <row r="17" spans="1:13" ht="18.75" customHeight="1" x14ac:dyDescent="0.2">
      <c r="F17" s="545" t="s">
        <v>15</v>
      </c>
      <c r="G17" s="545"/>
      <c r="H17" s="545"/>
      <c r="I17" s="545"/>
      <c r="J17" s="545" t="s">
        <v>16</v>
      </c>
      <c r="K17" s="545"/>
      <c r="L17" s="545"/>
      <c r="M17" s="545"/>
    </row>
    <row r="18" spans="1:13" ht="24.75" customHeight="1" x14ac:dyDescent="0.2">
      <c r="F18" s="541" t="s">
        <v>17</v>
      </c>
      <c r="G18" s="541"/>
      <c r="H18" s="541"/>
      <c r="I18" s="541"/>
      <c r="J18" s="541" t="s">
        <v>18</v>
      </c>
      <c r="K18" s="541"/>
      <c r="L18" s="541"/>
      <c r="M18" s="541"/>
    </row>
    <row r="19" spans="1:13" ht="18.75" customHeight="1" x14ac:dyDescent="0.2">
      <c r="F19" s="545" t="s">
        <v>19</v>
      </c>
      <c r="G19" s="545"/>
      <c r="H19" s="545"/>
      <c r="I19" s="545"/>
      <c r="J19" s="545"/>
      <c r="K19" s="545"/>
      <c r="L19" s="545"/>
      <c r="M19" s="545"/>
    </row>
    <row r="20" spans="1:13" ht="18.75" customHeight="1" x14ac:dyDescent="0.2">
      <c r="F20" s="551" t="s">
        <v>1413</v>
      </c>
      <c r="G20" s="552"/>
      <c r="H20" s="552"/>
      <c r="I20" s="552"/>
      <c r="J20" s="552"/>
      <c r="K20" s="552"/>
      <c r="L20" s="552"/>
      <c r="M20" s="553"/>
    </row>
    <row r="21" spans="1:13" ht="18.75" customHeight="1" x14ac:dyDescent="0.2">
      <c r="F21" s="554"/>
      <c r="G21" s="555"/>
      <c r="H21" s="555"/>
      <c r="I21" s="555"/>
      <c r="J21" s="555"/>
      <c r="K21" s="555"/>
      <c r="L21" s="555"/>
      <c r="M21" s="556"/>
    </row>
    <row r="22" spans="1:13" ht="18.75" customHeight="1" x14ac:dyDescent="0.2">
      <c r="F22" s="545" t="s">
        <v>20</v>
      </c>
      <c r="G22" s="545"/>
      <c r="H22" s="545"/>
      <c r="I22" s="545"/>
      <c r="J22" s="545"/>
      <c r="K22" s="545"/>
      <c r="L22" s="545"/>
      <c r="M22" s="545"/>
    </row>
    <row r="23" spans="1:13" ht="18.75" customHeight="1" x14ac:dyDescent="0.2">
      <c r="F23" s="541" t="s">
        <v>21</v>
      </c>
      <c r="G23" s="541"/>
      <c r="H23" s="541"/>
      <c r="I23" s="541"/>
      <c r="J23" s="541"/>
      <c r="K23" s="541"/>
      <c r="L23" s="541"/>
      <c r="M23" s="541"/>
    </row>
    <row r="24" spans="1:13" ht="18.75" customHeight="1" x14ac:dyDescent="0.2">
      <c r="F24" s="545" t="s">
        <v>22</v>
      </c>
      <c r="G24" s="545"/>
      <c r="H24" s="545"/>
      <c r="I24" s="545"/>
      <c r="J24" s="545"/>
      <c r="K24" s="545"/>
      <c r="L24" s="545"/>
      <c r="M24" s="545"/>
    </row>
    <row r="25" spans="1:13" ht="18.75" customHeight="1" x14ac:dyDescent="0.2">
      <c r="F25" s="541" t="s">
        <v>23</v>
      </c>
      <c r="G25" s="541"/>
      <c r="H25" s="541"/>
      <c r="I25" s="541"/>
      <c r="J25" s="541"/>
      <c r="K25" s="541"/>
      <c r="L25" s="541"/>
      <c r="M25" s="541"/>
    </row>
    <row r="26" spans="1:13" ht="18.75" customHeight="1" x14ac:dyDescent="0.2">
      <c r="F26" s="545" t="s">
        <v>24</v>
      </c>
      <c r="G26" s="545"/>
      <c r="H26" s="545"/>
      <c r="I26" s="545"/>
      <c r="J26" s="545"/>
      <c r="K26" s="545"/>
      <c r="L26" s="545"/>
      <c r="M26" s="545"/>
    </row>
    <row r="27" spans="1:13" ht="18.75" customHeight="1" x14ac:dyDescent="0.2">
      <c r="F27" s="541" t="s">
        <v>25</v>
      </c>
      <c r="G27" s="541"/>
      <c r="H27" s="541"/>
      <c r="I27" s="541"/>
      <c r="J27" s="541"/>
      <c r="K27" s="541"/>
      <c r="L27" s="541"/>
      <c r="M27" s="541"/>
    </row>
    <row r="28" spans="1:13" ht="18.75" customHeight="1" x14ac:dyDescent="0.2">
      <c r="F28" s="545" t="s">
        <v>26</v>
      </c>
      <c r="G28" s="545"/>
      <c r="H28" s="545"/>
      <c r="I28" s="545"/>
      <c r="J28" s="545" t="s">
        <v>27</v>
      </c>
      <c r="K28" s="545"/>
      <c r="L28" s="545"/>
      <c r="M28" s="545"/>
    </row>
    <row r="29" spans="1:13" ht="18.75" customHeight="1" x14ac:dyDescent="0.2">
      <c r="A29" s="220" t="s">
        <v>28</v>
      </c>
      <c r="F29" s="541" t="s">
        <v>29</v>
      </c>
      <c r="G29" s="541"/>
      <c r="H29" s="541"/>
      <c r="I29" s="541"/>
      <c r="J29" s="541" t="s">
        <v>30</v>
      </c>
      <c r="K29" s="541"/>
      <c r="L29" s="541"/>
      <c r="M29" s="541"/>
    </row>
    <row r="30" spans="1:13" ht="21" customHeight="1" x14ac:dyDescent="0.2">
      <c r="F30" s="541"/>
      <c r="G30" s="541"/>
      <c r="H30" s="541"/>
      <c r="I30" s="541"/>
      <c r="J30" s="541"/>
      <c r="K30" s="541"/>
      <c r="L30" s="541"/>
      <c r="M30" s="541"/>
    </row>
    <row r="31" spans="1:13" x14ac:dyDescent="0.2">
      <c r="A31" s="233" t="str">
        <f>J14</f>
        <v>SA-F-GA-3-V2.1</v>
      </c>
    </row>
    <row r="32" spans="1:13" ht="14.5" customHeight="1" x14ac:dyDescent="0.2">
      <c r="F32" s="557" t="s">
        <v>31</v>
      </c>
      <c r="G32" s="557"/>
      <c r="H32" s="557"/>
      <c r="I32" s="557"/>
      <c r="J32" s="557"/>
      <c r="K32" s="557"/>
      <c r="L32" s="557"/>
      <c r="M32" s="557"/>
    </row>
    <row r="33" spans="6:13" x14ac:dyDescent="0.2">
      <c r="F33" s="557"/>
      <c r="G33" s="557"/>
      <c r="H33" s="557"/>
      <c r="I33" s="557"/>
      <c r="J33" s="557"/>
      <c r="K33" s="557"/>
      <c r="L33" s="557"/>
      <c r="M33" s="557"/>
    </row>
    <row r="34" spans="6:13" x14ac:dyDescent="0.2">
      <c r="F34" s="12"/>
    </row>
  </sheetData>
  <sheetProtection algorithmName="SHA-512" hashValue="ReggnbNIH5SMPJFIUVDuYOXG6tCsiR93S/+AZOeG1csVkoXUGOyLmYlGtCVTiRLHSRp3bAxUIpQI1bpEUybLFQ==" saltValue="eGaZ8B5NdFAI0YWVUDBszw==" spinCount="100000" sheet="1" objects="1" scenarios="1"/>
  <mergeCells count="33">
    <mergeCell ref="F28:I28"/>
    <mergeCell ref="J28:M28"/>
    <mergeCell ref="F29:I30"/>
    <mergeCell ref="J29:M30"/>
    <mergeCell ref="F32:M33"/>
    <mergeCell ref="F27:M27"/>
    <mergeCell ref="F17:I17"/>
    <mergeCell ref="J17:M17"/>
    <mergeCell ref="F18:I18"/>
    <mergeCell ref="J18:M18"/>
    <mergeCell ref="F19:M19"/>
    <mergeCell ref="F20:M21"/>
    <mergeCell ref="F22:M22"/>
    <mergeCell ref="F23:M23"/>
    <mergeCell ref="F24:M24"/>
    <mergeCell ref="F25:M25"/>
    <mergeCell ref="F26:M26"/>
    <mergeCell ref="F15:G15"/>
    <mergeCell ref="H15:I15"/>
    <mergeCell ref="J15:K15"/>
    <mergeCell ref="L15:M15"/>
    <mergeCell ref="F16:G16"/>
    <mergeCell ref="H16:I16"/>
    <mergeCell ref="J16:K16"/>
    <mergeCell ref="L16:M16"/>
    <mergeCell ref="F14:I14"/>
    <mergeCell ref="J14:K14"/>
    <mergeCell ref="L14:M14"/>
    <mergeCell ref="F5:M8"/>
    <mergeCell ref="F10:M11"/>
    <mergeCell ref="F13:I13"/>
    <mergeCell ref="J13:K13"/>
    <mergeCell ref="L13:M13"/>
  </mergeCells>
  <pageMargins left="0.7" right="0.7" top="0.75" bottom="0.75" header="0.3" footer="0.3"/>
  <pageSetup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F439D-2B8A-4F80-A361-CAA367A12B3A}">
  <sheetPr codeName="Sheet10">
    <tabColor rgb="FFDEDBC4"/>
  </sheetPr>
  <dimension ref="A1:V199"/>
  <sheetViews>
    <sheetView zoomScale="70" zoomScaleNormal="70" workbookViewId="0">
      <selection activeCell="I16" sqref="I16"/>
    </sheetView>
  </sheetViews>
  <sheetFormatPr baseColWidth="10" defaultColWidth="9.1640625" defaultRowHeight="15" x14ac:dyDescent="0.2"/>
  <cols>
    <col min="1" max="1" width="17.5" style="3" customWidth="1"/>
    <col min="2" max="2" width="4.5" style="3" customWidth="1"/>
    <col min="3" max="3" width="26.5" style="1" bestFit="1" customWidth="1"/>
    <col min="4" max="4" width="7.6640625" style="1" customWidth="1"/>
    <col min="5" max="5" width="6.5" style="1" customWidth="1"/>
    <col min="6" max="6" width="15.33203125" style="1" customWidth="1"/>
    <col min="7" max="8" width="12" style="1" customWidth="1"/>
    <col min="9" max="9" width="15.33203125" style="1" bestFit="1" customWidth="1"/>
    <col min="10" max="10" width="20.5" style="1" customWidth="1"/>
    <col min="11" max="11" width="46.5" style="1" bestFit="1" customWidth="1"/>
    <col min="12" max="12" width="10.83203125" style="1" customWidth="1"/>
    <col min="13" max="13" width="14.5" style="1" bestFit="1" customWidth="1"/>
    <col min="14" max="14" width="3.6640625" style="1" customWidth="1"/>
    <col min="15" max="15" width="4.6640625" style="1" customWidth="1"/>
    <col min="16" max="16" width="20.6640625" style="1" bestFit="1" customWidth="1"/>
    <col min="17" max="18" width="9.1640625" style="1"/>
    <col min="19" max="19" width="17" style="1" customWidth="1"/>
    <col min="20" max="20" width="8" style="1" bestFit="1" customWidth="1"/>
    <col min="21" max="21" width="69.5" style="1" customWidth="1"/>
    <col min="22" max="22" width="8" style="1" bestFit="1" customWidth="1"/>
    <col min="23" max="24" width="9.1640625" style="1"/>
    <col min="25" max="25" width="6.5" style="1" customWidth="1"/>
    <col min="26" max="16384" width="9.1640625" style="1"/>
  </cols>
  <sheetData>
    <row r="1" spans="1:22" ht="16" thickBot="1" x14ac:dyDescent="0.25">
      <c r="A1" s="362" t="s">
        <v>533</v>
      </c>
    </row>
    <row r="2" spans="1:22" ht="16" thickBot="1" x14ac:dyDescent="0.25">
      <c r="C2" s="18" t="s">
        <v>906</v>
      </c>
      <c r="D2" s="54"/>
      <c r="F2" s="18" t="s">
        <v>907</v>
      </c>
      <c r="G2" s="54"/>
      <c r="H2" s="54"/>
      <c r="I2" s="18" t="s">
        <v>908</v>
      </c>
      <c r="K2" s="18" t="s">
        <v>909</v>
      </c>
      <c r="M2" s="18" t="s">
        <v>910</v>
      </c>
      <c r="P2" s="18" t="s">
        <v>911</v>
      </c>
      <c r="Q2" s="18" t="s">
        <v>912</v>
      </c>
      <c r="S2" s="18" t="s">
        <v>913</v>
      </c>
      <c r="U2" s="820" t="s">
        <v>403</v>
      </c>
      <c r="V2" s="820"/>
    </row>
    <row r="3" spans="1:22" ht="24" x14ac:dyDescent="0.2">
      <c r="A3" s="21" t="s">
        <v>914</v>
      </c>
      <c r="B3" s="24"/>
      <c r="C3" s="19" t="s">
        <v>915</v>
      </c>
      <c r="F3" s="19" t="s">
        <v>916</v>
      </c>
      <c r="I3" s="19" t="s">
        <v>468</v>
      </c>
      <c r="K3" s="19">
        <f>'2.Audit Plan'!B39</f>
        <v>0</v>
      </c>
      <c r="M3" s="19" t="s">
        <v>917</v>
      </c>
      <c r="P3" s="14" t="s">
        <v>918</v>
      </c>
      <c r="Q3" s="15" t="s">
        <v>919</v>
      </c>
      <c r="R3" s="1" t="s">
        <v>920</v>
      </c>
      <c r="S3" s="1" t="s">
        <v>921</v>
      </c>
      <c r="T3" s="1" t="s">
        <v>920</v>
      </c>
      <c r="U3" s="53" t="s">
        <v>922</v>
      </c>
    </row>
    <row r="4" spans="1:22" ht="25" thickBot="1" x14ac:dyDescent="0.25">
      <c r="A4" s="22" t="s">
        <v>923</v>
      </c>
      <c r="B4" s="4"/>
      <c r="C4" s="19" t="s">
        <v>924</v>
      </c>
      <c r="F4" s="20" t="s">
        <v>335</v>
      </c>
      <c r="I4" s="19" t="s">
        <v>925</v>
      </c>
      <c r="K4" s="19">
        <f>'2.Audit Plan'!B43</f>
        <v>0</v>
      </c>
      <c r="M4" s="20" t="s">
        <v>926</v>
      </c>
      <c r="P4" s="14" t="s">
        <v>927</v>
      </c>
      <c r="Q4" s="15" t="s">
        <v>928</v>
      </c>
      <c r="R4" s="1" t="s">
        <v>920</v>
      </c>
      <c r="U4" s="53" t="s">
        <v>929</v>
      </c>
    </row>
    <row r="5" spans="1:22" ht="25" thickBot="1" x14ac:dyDescent="0.25">
      <c r="A5" s="22" t="s">
        <v>930</v>
      </c>
      <c r="B5" s="4"/>
      <c r="C5" s="19" t="s">
        <v>931</v>
      </c>
      <c r="I5" s="20" t="s">
        <v>932</v>
      </c>
      <c r="K5" s="19">
        <f>'2.Audit Plan'!B47</f>
        <v>0</v>
      </c>
      <c r="P5" s="14" t="s">
        <v>933</v>
      </c>
      <c r="Q5" s="15" t="s">
        <v>934</v>
      </c>
      <c r="R5" s="1" t="s">
        <v>920</v>
      </c>
      <c r="S5" s="18" t="s">
        <v>935</v>
      </c>
      <c r="U5" s="53" t="s">
        <v>936</v>
      </c>
    </row>
    <row r="6" spans="1:22" ht="25" thickBot="1" x14ac:dyDescent="0.25">
      <c r="A6" s="22" t="s">
        <v>937</v>
      </c>
      <c r="B6" s="4"/>
      <c r="C6" s="19" t="s">
        <v>938</v>
      </c>
      <c r="F6" s="18" t="s">
        <v>939</v>
      </c>
      <c r="G6" s="54"/>
      <c r="H6" s="54"/>
      <c r="I6" s="54"/>
      <c r="K6" s="19">
        <f>'2.Audit Plan'!B51</f>
        <v>0</v>
      </c>
      <c r="M6" s="364" t="s">
        <v>940</v>
      </c>
      <c r="P6" s="14" t="s">
        <v>941</v>
      </c>
      <c r="Q6" s="15" t="s">
        <v>942</v>
      </c>
      <c r="R6" s="1" t="s">
        <v>920</v>
      </c>
      <c r="S6" s="44" t="s">
        <v>943</v>
      </c>
      <c r="U6" s="53" t="s">
        <v>944</v>
      </c>
    </row>
    <row r="7" spans="1:22" ht="16" thickBot="1" x14ac:dyDescent="0.25">
      <c r="A7" s="22" t="s">
        <v>945</v>
      </c>
      <c r="B7" s="4"/>
      <c r="C7" s="20" t="s">
        <v>946</v>
      </c>
      <c r="F7" s="19" t="s">
        <v>121</v>
      </c>
      <c r="I7" s="18" t="s">
        <v>947</v>
      </c>
      <c r="K7" s="19">
        <f>'2.Audit Plan'!B55</f>
        <v>0</v>
      </c>
      <c r="M7" s="365" t="s">
        <v>338</v>
      </c>
      <c r="P7" s="16" t="s">
        <v>948</v>
      </c>
      <c r="Q7" s="17" t="s">
        <v>949</v>
      </c>
      <c r="R7" s="1" t="s">
        <v>920</v>
      </c>
      <c r="S7" s="44" t="s">
        <v>950</v>
      </c>
    </row>
    <row r="8" spans="1:22" ht="16" thickBot="1" x14ac:dyDescent="0.25">
      <c r="A8" s="22" t="s">
        <v>951</v>
      </c>
      <c r="B8" s="4"/>
      <c r="F8" s="20" t="s">
        <v>952</v>
      </c>
      <c r="I8" s="19" t="s">
        <v>953</v>
      </c>
      <c r="K8" s="20">
        <f>'2.Audit Plan'!B59</f>
        <v>0</v>
      </c>
      <c r="M8" s="365" t="s">
        <v>954</v>
      </c>
      <c r="N8" s="1" t="s">
        <v>920</v>
      </c>
      <c r="S8" s="44" t="s">
        <v>955</v>
      </c>
      <c r="U8" s="316" t="s">
        <v>956</v>
      </c>
    </row>
    <row r="9" spans="1:22" ht="16" thickBot="1" x14ac:dyDescent="0.25">
      <c r="A9" s="22" t="s">
        <v>957</v>
      </c>
      <c r="B9" s="4"/>
      <c r="C9" s="18" t="s">
        <v>958</v>
      </c>
      <c r="D9" s="54"/>
      <c r="I9" s="19" t="s">
        <v>959</v>
      </c>
      <c r="M9" s="366" t="s">
        <v>960</v>
      </c>
      <c r="S9" s="44" t="s">
        <v>961</v>
      </c>
      <c r="U9" s="317" t="s">
        <v>962</v>
      </c>
    </row>
    <row r="10" spans="1:22" ht="16" thickBot="1" x14ac:dyDescent="0.25">
      <c r="A10" s="22" t="s">
        <v>963</v>
      </c>
      <c r="B10" s="4"/>
      <c r="C10" s="1" t="s">
        <v>964</v>
      </c>
      <c r="F10" s="18" t="s">
        <v>965</v>
      </c>
      <c r="G10" s="54"/>
      <c r="H10" s="54"/>
      <c r="I10" s="20" t="s">
        <v>966</v>
      </c>
      <c r="K10" s="18" t="s">
        <v>967</v>
      </c>
      <c r="P10" s="18" t="s">
        <v>968</v>
      </c>
      <c r="Q10" s="18" t="s">
        <v>912</v>
      </c>
      <c r="R10" s="1" t="s">
        <v>920</v>
      </c>
      <c r="U10" s="317" t="s">
        <v>969</v>
      </c>
    </row>
    <row r="11" spans="1:22" ht="12" customHeight="1" x14ac:dyDescent="0.2">
      <c r="A11" s="22" t="s">
        <v>970</v>
      </c>
      <c r="B11" s="4"/>
      <c r="C11" s="1" t="s">
        <v>971</v>
      </c>
      <c r="F11" s="19" t="s">
        <v>972</v>
      </c>
      <c r="K11" s="19" t="s">
        <v>973</v>
      </c>
      <c r="L11" s="394">
        <v>1.05</v>
      </c>
      <c r="P11" s="14" t="s">
        <v>974</v>
      </c>
      <c r="Q11" s="15" t="s">
        <v>975</v>
      </c>
      <c r="R11" s="1" t="s">
        <v>920</v>
      </c>
      <c r="U11" s="317" t="s">
        <v>976</v>
      </c>
    </row>
    <row r="12" spans="1:22" ht="12" customHeight="1" thickBot="1" x14ac:dyDescent="0.25">
      <c r="A12" s="22" t="s">
        <v>977</v>
      </c>
      <c r="B12" s="4"/>
      <c r="C12" s="1" t="s">
        <v>978</v>
      </c>
      <c r="F12" s="20" t="s">
        <v>979</v>
      </c>
      <c r="I12" s="163" t="s">
        <v>980</v>
      </c>
      <c r="K12" s="19" t="s">
        <v>981</v>
      </c>
      <c r="L12" s="394">
        <v>1.02</v>
      </c>
      <c r="P12" s="14" t="s">
        <v>982</v>
      </c>
      <c r="Q12" s="15" t="s">
        <v>983</v>
      </c>
      <c r="R12" s="1" t="s">
        <v>920</v>
      </c>
      <c r="U12" s="317" t="s">
        <v>984</v>
      </c>
    </row>
    <row r="13" spans="1:22" ht="12" customHeight="1" thickBot="1" x14ac:dyDescent="0.25">
      <c r="A13" s="22" t="s">
        <v>985</v>
      </c>
      <c r="B13" s="4"/>
      <c r="C13" s="1" t="s">
        <v>986</v>
      </c>
      <c r="I13" s="164" t="s">
        <v>121</v>
      </c>
      <c r="K13" s="19" t="s">
        <v>336</v>
      </c>
      <c r="L13" s="394">
        <v>1</v>
      </c>
      <c r="P13" s="14" t="s">
        <v>987</v>
      </c>
      <c r="Q13" s="15" t="s">
        <v>988</v>
      </c>
      <c r="R13" s="1" t="s">
        <v>920</v>
      </c>
      <c r="U13" s="317" t="s">
        <v>989</v>
      </c>
    </row>
    <row r="14" spans="1:22" ht="12" customHeight="1" thickBot="1" x14ac:dyDescent="0.25">
      <c r="A14" s="22" t="s">
        <v>990</v>
      </c>
      <c r="B14" s="4"/>
      <c r="C14" s="1" t="s">
        <v>991</v>
      </c>
      <c r="F14" s="18" t="s">
        <v>908</v>
      </c>
      <c r="G14" s="54"/>
      <c r="H14" s="54"/>
      <c r="I14" s="164" t="s">
        <v>992</v>
      </c>
      <c r="K14" s="20" t="s">
        <v>966</v>
      </c>
      <c r="P14" s="14" t="s">
        <v>993</v>
      </c>
      <c r="Q14" s="15" t="s">
        <v>994</v>
      </c>
      <c r="R14" s="1" t="s">
        <v>920</v>
      </c>
    </row>
    <row r="15" spans="1:22" ht="12" customHeight="1" x14ac:dyDescent="0.2">
      <c r="A15" s="22" t="s">
        <v>995</v>
      </c>
      <c r="B15" s="4"/>
      <c r="C15" s="1" t="s">
        <v>996</v>
      </c>
      <c r="F15" s="19" t="s">
        <v>997</v>
      </c>
      <c r="I15" s="164" t="s">
        <v>375</v>
      </c>
      <c r="P15" s="14" t="s">
        <v>998</v>
      </c>
      <c r="Q15" s="15" t="s">
        <v>999</v>
      </c>
      <c r="R15" s="1" t="s">
        <v>920</v>
      </c>
      <c r="U15" s="316" t="s">
        <v>1000</v>
      </c>
    </row>
    <row r="16" spans="1:22" ht="12" customHeight="1" thickBot="1" x14ac:dyDescent="0.25">
      <c r="A16" s="22" t="s">
        <v>1001</v>
      </c>
      <c r="B16" s="4"/>
      <c r="C16" s="1" t="s">
        <v>1002</v>
      </c>
      <c r="F16" s="19" t="s">
        <v>1003</v>
      </c>
      <c r="I16" s="164" t="s">
        <v>1004</v>
      </c>
      <c r="P16" s="14" t="s">
        <v>1005</v>
      </c>
      <c r="Q16" s="15" t="s">
        <v>1006</v>
      </c>
      <c r="R16" s="1" t="s">
        <v>920</v>
      </c>
      <c r="U16" s="1" t="s">
        <v>1007</v>
      </c>
      <c r="V16" s="1" t="s">
        <v>920</v>
      </c>
    </row>
    <row r="17" spans="1:18" ht="12" customHeight="1" thickBot="1" x14ac:dyDescent="0.25">
      <c r="A17" s="22" t="s">
        <v>1008</v>
      </c>
      <c r="B17" s="4"/>
      <c r="C17" s="1" t="s">
        <v>1009</v>
      </c>
      <c r="F17" s="20" t="s">
        <v>1010</v>
      </c>
      <c r="I17" s="164" t="s">
        <v>1011</v>
      </c>
      <c r="K17" s="18" t="s">
        <v>1012</v>
      </c>
      <c r="P17" s="16" t="s">
        <v>1013</v>
      </c>
      <c r="Q17" s="17" t="s">
        <v>1014</v>
      </c>
      <c r="R17" s="1" t="s">
        <v>920</v>
      </c>
    </row>
    <row r="18" spans="1:18" ht="12" customHeight="1" thickBot="1" x14ac:dyDescent="0.25">
      <c r="A18" s="22" t="s">
        <v>1015</v>
      </c>
      <c r="B18" s="4"/>
      <c r="C18" s="1" t="s">
        <v>1016</v>
      </c>
      <c r="I18" s="165" t="s">
        <v>378</v>
      </c>
      <c r="K18" s="19" t="s">
        <v>1017</v>
      </c>
      <c r="P18" s="1" t="s">
        <v>1018</v>
      </c>
      <c r="Q18" s="60" t="s">
        <v>1019</v>
      </c>
      <c r="R18" s="1" t="s">
        <v>920</v>
      </c>
    </row>
    <row r="19" spans="1:18" ht="12" customHeight="1" x14ac:dyDescent="0.2">
      <c r="A19" s="22" t="s">
        <v>1020</v>
      </c>
      <c r="B19" s="4"/>
      <c r="F19" s="18" t="s">
        <v>227</v>
      </c>
      <c r="G19" s="25" t="s">
        <v>227</v>
      </c>
      <c r="K19" s="19" t="s">
        <v>1021</v>
      </c>
    </row>
    <row r="20" spans="1:18" ht="12" customHeight="1" x14ac:dyDescent="0.2">
      <c r="A20" s="22" t="s">
        <v>1022</v>
      </c>
      <c r="B20" s="4"/>
      <c r="C20" s="132" t="s">
        <v>1023</v>
      </c>
      <c r="D20" s="54"/>
      <c r="F20" s="19" t="s">
        <v>1024</v>
      </c>
      <c r="G20" s="19" t="s">
        <v>486</v>
      </c>
      <c r="K20" s="19" t="s">
        <v>1025</v>
      </c>
    </row>
    <row r="21" spans="1:18" ht="12" customHeight="1" thickBot="1" x14ac:dyDescent="0.25">
      <c r="A21" s="22" t="s">
        <v>1026</v>
      </c>
      <c r="B21" s="4"/>
      <c r="C21" s="169" t="s">
        <v>2</v>
      </c>
      <c r="F21" s="20" t="s">
        <v>1027</v>
      </c>
      <c r="G21" s="20" t="s">
        <v>487</v>
      </c>
      <c r="I21" s="163" t="s">
        <v>1028</v>
      </c>
    </row>
    <row r="22" spans="1:18" ht="12" customHeight="1" thickBot="1" x14ac:dyDescent="0.25">
      <c r="A22" s="22" t="s">
        <v>1029</v>
      </c>
      <c r="B22" s="4"/>
      <c r="C22" s="169" t="s">
        <v>1414</v>
      </c>
      <c r="I22" s="164" t="s">
        <v>1030</v>
      </c>
      <c r="K22" s="382" t="s">
        <v>1031</v>
      </c>
    </row>
    <row r="23" spans="1:18" ht="12" customHeight="1" x14ac:dyDescent="0.2">
      <c r="A23" s="22" t="s">
        <v>1032</v>
      </c>
      <c r="B23" s="4"/>
      <c r="F23" s="18" t="s">
        <v>1033</v>
      </c>
      <c r="G23" s="55"/>
      <c r="H23" s="54"/>
      <c r="I23" s="166" t="s">
        <v>1034</v>
      </c>
      <c r="K23" s="390" t="s">
        <v>1035</v>
      </c>
    </row>
    <row r="24" spans="1:18" ht="12" customHeight="1" x14ac:dyDescent="0.2">
      <c r="A24" s="22" t="s">
        <v>1036</v>
      </c>
      <c r="B24" s="4"/>
      <c r="F24" s="19" t="s">
        <v>121</v>
      </c>
      <c r="K24" s="390" t="s">
        <v>1037</v>
      </c>
    </row>
    <row r="25" spans="1:18" ht="12" customHeight="1" thickBot="1" x14ac:dyDescent="0.25">
      <c r="A25" s="22" t="s">
        <v>1038</v>
      </c>
      <c r="B25" s="4"/>
      <c r="C25" s="132" t="s">
        <v>1039</v>
      </c>
      <c r="D25" s="54"/>
      <c r="F25" s="20" t="s">
        <v>992</v>
      </c>
      <c r="I25" s="132" t="s">
        <v>96</v>
      </c>
      <c r="K25" s="390">
        <v>1</v>
      </c>
    </row>
    <row r="26" spans="1:18" ht="12" customHeight="1" thickBot="1" x14ac:dyDescent="0.25">
      <c r="A26" s="22" t="s">
        <v>1040</v>
      </c>
      <c r="B26" s="4"/>
      <c r="C26" s="174">
        <f>IF('2.Audit Plan'!E32='Hidden Lists'!F3,1,0)</f>
        <v>0</v>
      </c>
      <c r="D26" s="178"/>
      <c r="I26" s="169" t="s">
        <v>97</v>
      </c>
      <c r="K26" s="390">
        <v>2</v>
      </c>
    </row>
    <row r="27" spans="1:18" ht="12" customHeight="1" x14ac:dyDescent="0.2">
      <c r="A27" s="22" t="s">
        <v>1041</v>
      </c>
      <c r="B27" s="4"/>
      <c r="C27" s="174">
        <f>'2b.Duration'!C21</f>
        <v>1</v>
      </c>
      <c r="D27" s="178"/>
      <c r="F27" s="18" t="s">
        <v>343</v>
      </c>
      <c r="I27" s="169" t="s">
        <v>1042</v>
      </c>
      <c r="K27" s="390">
        <v>3</v>
      </c>
    </row>
    <row r="28" spans="1:18" ht="12" customHeight="1" x14ac:dyDescent="0.2">
      <c r="A28" s="22" t="s">
        <v>1043</v>
      </c>
      <c r="B28" s="4"/>
      <c r="C28" s="169" t="s">
        <v>1044</v>
      </c>
      <c r="F28" s="19" t="s">
        <v>1045</v>
      </c>
      <c r="I28" s="169" t="s">
        <v>1046</v>
      </c>
      <c r="K28" s="390">
        <v>4</v>
      </c>
    </row>
    <row r="29" spans="1:18" ht="12" customHeight="1" thickBot="1" x14ac:dyDescent="0.25">
      <c r="A29" s="22" t="s">
        <v>1047</v>
      </c>
      <c r="B29" s="4"/>
      <c r="C29" s="169" t="s">
        <v>1048</v>
      </c>
      <c r="F29" s="20" t="s">
        <v>1049</v>
      </c>
      <c r="I29" s="169" t="s">
        <v>1050</v>
      </c>
      <c r="K29" s="390">
        <v>5</v>
      </c>
    </row>
    <row r="30" spans="1:18" ht="12" customHeight="1" thickBot="1" x14ac:dyDescent="0.25">
      <c r="A30" s="22" t="s">
        <v>1051</v>
      </c>
      <c r="B30" s="4"/>
      <c r="C30" s="175" t="str">
        <f>IF(AND(C26=1,C27&lt;1.1),C28,C29)</f>
        <v>Correct</v>
      </c>
      <c r="D30" s="180"/>
      <c r="K30" s="390">
        <v>6</v>
      </c>
    </row>
    <row r="31" spans="1:18" ht="12" customHeight="1" x14ac:dyDescent="0.2">
      <c r="A31" s="22" t="s">
        <v>1052</v>
      </c>
      <c r="B31" s="4"/>
      <c r="F31" s="18" t="s">
        <v>1053</v>
      </c>
      <c r="I31" s="132" t="s">
        <v>1054</v>
      </c>
      <c r="K31" s="390">
        <v>7</v>
      </c>
    </row>
    <row r="32" spans="1:18" ht="12" customHeight="1" x14ac:dyDescent="0.2">
      <c r="A32" s="22" t="s">
        <v>1055</v>
      </c>
      <c r="B32" s="4"/>
      <c r="C32" s="181" t="s">
        <v>1056</v>
      </c>
      <c r="F32" s="19" t="s">
        <v>971</v>
      </c>
      <c r="I32" s="169" t="s">
        <v>375</v>
      </c>
      <c r="K32" s="390">
        <v>8</v>
      </c>
    </row>
    <row r="33" spans="1:11" ht="12" customHeight="1" x14ac:dyDescent="0.2">
      <c r="A33" s="22" t="s">
        <v>1057</v>
      </c>
      <c r="B33" s="4"/>
      <c r="C33" s="258" t="s">
        <v>1058</v>
      </c>
      <c r="D33" s="179"/>
      <c r="E33" s="179"/>
      <c r="F33" s="19" t="s">
        <v>1059</v>
      </c>
      <c r="H33" s="239"/>
      <c r="I33" s="169" t="s">
        <v>1060</v>
      </c>
      <c r="K33" s="390">
        <v>9</v>
      </c>
    </row>
    <row r="34" spans="1:11" ht="12" customHeight="1" x14ac:dyDescent="0.2">
      <c r="A34" s="22" t="s">
        <v>1061</v>
      </c>
      <c r="B34" s="4"/>
      <c r="C34" s="259" t="s">
        <v>1062</v>
      </c>
      <c r="D34" s="179"/>
      <c r="F34" s="19" t="s">
        <v>1063</v>
      </c>
      <c r="H34" s="239"/>
      <c r="I34" s="169" t="s">
        <v>376</v>
      </c>
      <c r="K34" s="390">
        <v>10</v>
      </c>
    </row>
    <row r="35" spans="1:11" ht="12" customHeight="1" thickBot="1" x14ac:dyDescent="0.25">
      <c r="A35" s="22" t="s">
        <v>1064</v>
      </c>
      <c r="B35" s="4"/>
      <c r="C35" s="258" t="s">
        <v>1065</v>
      </c>
      <c r="E35" s="179"/>
      <c r="F35" s="20" t="s">
        <v>1066</v>
      </c>
      <c r="H35" s="239"/>
      <c r="I35" s="169" t="s">
        <v>377</v>
      </c>
      <c r="K35" s="390">
        <v>11</v>
      </c>
    </row>
    <row r="36" spans="1:11" ht="12" customHeight="1" thickBot="1" x14ac:dyDescent="0.25">
      <c r="A36" s="22" t="s">
        <v>1067</v>
      </c>
      <c r="B36" s="4"/>
      <c r="C36" s="260">
        <f>IF('3.Audit Summary'!B17='Hidden Lists'!F3,1,0)</f>
        <v>0</v>
      </c>
      <c r="E36" s="179"/>
      <c r="H36" s="239"/>
      <c r="K36" s="391">
        <v>12</v>
      </c>
    </row>
    <row r="37" spans="1:11" ht="12" customHeight="1" x14ac:dyDescent="0.2">
      <c r="A37" s="22" t="s">
        <v>1068</v>
      </c>
      <c r="B37" s="4"/>
      <c r="C37" s="259">
        <f>COUNTA('3.Audit Summary'!B21:B22)</f>
        <v>0</v>
      </c>
      <c r="H37" s="239"/>
    </row>
    <row r="38" spans="1:11" ht="12" customHeight="1" x14ac:dyDescent="0.2">
      <c r="A38" s="22" t="s">
        <v>1070</v>
      </c>
      <c r="B38" s="4"/>
      <c r="C38" s="261" t="str">
        <f>IF(AND(C36=1,C37&lt;2),C28,C29)</f>
        <v>Correct</v>
      </c>
      <c r="F38" s="132" t="s">
        <v>1069</v>
      </c>
      <c r="G38" s="1" t="s">
        <v>920</v>
      </c>
      <c r="H38" s="239"/>
    </row>
    <row r="39" spans="1:11" ht="12" customHeight="1" x14ac:dyDescent="0.2">
      <c r="A39" s="22" t="s">
        <v>1072</v>
      </c>
      <c r="B39" s="4"/>
      <c r="F39" s="169" t="s">
        <v>1071</v>
      </c>
      <c r="G39" s="1" t="s">
        <v>920</v>
      </c>
      <c r="H39" s="239"/>
    </row>
    <row r="40" spans="1:11" ht="12" customHeight="1" x14ac:dyDescent="0.2">
      <c r="A40" s="22" t="s">
        <v>1073</v>
      </c>
      <c r="B40" s="4"/>
      <c r="C40" s="181" t="s">
        <v>1074</v>
      </c>
      <c r="F40" s="169" t="s">
        <v>334</v>
      </c>
      <c r="G40" s="1" t="s">
        <v>920</v>
      </c>
      <c r="H40" s="239"/>
    </row>
    <row r="41" spans="1:11" ht="12" customHeight="1" x14ac:dyDescent="0.2">
      <c r="A41" s="22" t="s">
        <v>1076</v>
      </c>
      <c r="B41" s="4"/>
      <c r="C41" s="1">
        <f>IF('3.Audit Summary'!E10='Hidden Lists'!F3,1,0)</f>
        <v>0</v>
      </c>
      <c r="F41" s="169" t="s">
        <v>1075</v>
      </c>
      <c r="G41" s="1" t="s">
        <v>920</v>
      </c>
      <c r="H41" s="239"/>
    </row>
    <row r="42" spans="1:11" ht="12" customHeight="1" x14ac:dyDescent="0.2">
      <c r="A42" s="22" t="s">
        <v>1077</v>
      </c>
      <c r="B42" s="4"/>
      <c r="C42" s="1">
        <f>COUNTA('3.Audit Summary'!E11)</f>
        <v>0</v>
      </c>
      <c r="F42" s="169" t="s">
        <v>335</v>
      </c>
      <c r="G42" s="1" t="s">
        <v>920</v>
      </c>
      <c r="H42" s="239"/>
    </row>
    <row r="43" spans="1:11" ht="20.25" customHeight="1" x14ac:dyDescent="0.2">
      <c r="A43" s="22" t="s">
        <v>1079</v>
      </c>
      <c r="B43" s="4"/>
      <c r="C43" s="175" t="str">
        <f>IF(AND(C41=1,C42&lt;1),C28,C29)</f>
        <v>Correct</v>
      </c>
      <c r="F43" s="318" t="s">
        <v>1078</v>
      </c>
      <c r="H43" s="239"/>
    </row>
    <row r="44" spans="1:11" ht="20.25" customHeight="1" x14ac:dyDescent="0.2">
      <c r="A44" s="22" t="s">
        <v>1080</v>
      </c>
      <c r="B44" s="4"/>
    </row>
    <row r="45" spans="1:11" ht="20.25" customHeight="1" x14ac:dyDescent="0.2">
      <c r="A45" s="22" t="s">
        <v>1081</v>
      </c>
      <c r="B45" s="4"/>
    </row>
    <row r="46" spans="1:11" ht="20.25" customHeight="1" x14ac:dyDescent="0.2">
      <c r="A46" s="22" t="s">
        <v>1082</v>
      </c>
      <c r="B46" s="4"/>
    </row>
    <row r="47" spans="1:11" ht="20.25" customHeight="1" x14ac:dyDescent="0.2">
      <c r="A47" s="22" t="s">
        <v>1083</v>
      </c>
      <c r="B47" s="4"/>
    </row>
    <row r="48" spans="1:11" ht="20.25" customHeight="1" x14ac:dyDescent="0.2">
      <c r="A48" s="22" t="s">
        <v>1084</v>
      </c>
      <c r="B48" s="4"/>
    </row>
    <row r="49" spans="1:2" ht="20.25" customHeight="1" x14ac:dyDescent="0.2">
      <c r="A49" s="22" t="s">
        <v>1085</v>
      </c>
      <c r="B49" s="4"/>
    </row>
    <row r="50" spans="1:2" ht="20.25" customHeight="1" x14ac:dyDescent="0.2">
      <c r="A50" s="22" t="s">
        <v>1086</v>
      </c>
      <c r="B50" s="4"/>
    </row>
    <row r="51" spans="1:2" ht="20.25" customHeight="1" x14ac:dyDescent="0.2">
      <c r="A51" s="22" t="s">
        <v>1087</v>
      </c>
      <c r="B51" s="4"/>
    </row>
    <row r="52" spans="1:2" ht="20.25" customHeight="1" x14ac:dyDescent="0.2">
      <c r="A52" s="22" t="s">
        <v>1088</v>
      </c>
      <c r="B52" s="4"/>
    </row>
    <row r="53" spans="1:2" ht="20.25" customHeight="1" x14ac:dyDescent="0.2">
      <c r="A53" s="22" t="s">
        <v>1089</v>
      </c>
      <c r="B53" s="4"/>
    </row>
    <row r="54" spans="1:2" ht="20.25" customHeight="1" x14ac:dyDescent="0.2">
      <c r="A54" s="22" t="s">
        <v>1090</v>
      </c>
      <c r="B54" s="4"/>
    </row>
    <row r="55" spans="1:2" ht="20.25" customHeight="1" x14ac:dyDescent="0.2">
      <c r="A55" s="22" t="s">
        <v>1091</v>
      </c>
      <c r="B55" s="4"/>
    </row>
    <row r="56" spans="1:2" ht="20.25" customHeight="1" x14ac:dyDescent="0.2">
      <c r="A56" s="22" t="s">
        <v>1092</v>
      </c>
      <c r="B56" s="4"/>
    </row>
    <row r="57" spans="1:2" ht="20.25" customHeight="1" x14ac:dyDescent="0.2">
      <c r="A57" s="22" t="s">
        <v>1093</v>
      </c>
      <c r="B57" s="4"/>
    </row>
    <row r="58" spans="1:2" ht="20.25" customHeight="1" x14ac:dyDescent="0.2">
      <c r="A58" s="22" t="s">
        <v>1094</v>
      </c>
      <c r="B58" s="4"/>
    </row>
    <row r="59" spans="1:2" ht="20.25" customHeight="1" x14ac:dyDescent="0.2">
      <c r="A59" s="22" t="s">
        <v>1095</v>
      </c>
      <c r="B59" s="4"/>
    </row>
    <row r="60" spans="1:2" ht="20.25" customHeight="1" x14ac:dyDescent="0.2">
      <c r="A60" s="22" t="s">
        <v>1096</v>
      </c>
      <c r="B60" s="4"/>
    </row>
    <row r="61" spans="1:2" ht="20.25" customHeight="1" x14ac:dyDescent="0.2">
      <c r="A61" s="22" t="s">
        <v>1097</v>
      </c>
      <c r="B61" s="4"/>
    </row>
    <row r="62" spans="1:2" ht="20.25" customHeight="1" x14ac:dyDescent="0.2">
      <c r="A62" s="22" t="s">
        <v>1098</v>
      </c>
      <c r="B62" s="4"/>
    </row>
    <row r="63" spans="1:2" ht="20.25" customHeight="1" x14ac:dyDescent="0.2">
      <c r="A63" s="22" t="s">
        <v>1099</v>
      </c>
      <c r="B63" s="4"/>
    </row>
    <row r="64" spans="1:2" x14ac:dyDescent="0.2">
      <c r="A64" s="22" t="s">
        <v>1100</v>
      </c>
      <c r="B64" s="4"/>
    </row>
    <row r="65" spans="1:2" x14ac:dyDescent="0.2">
      <c r="A65" s="22" t="s">
        <v>1101</v>
      </c>
      <c r="B65" s="4"/>
    </row>
    <row r="66" spans="1:2" x14ac:dyDescent="0.2">
      <c r="A66" s="22" t="s">
        <v>1102</v>
      </c>
      <c r="B66" s="4"/>
    </row>
    <row r="67" spans="1:2" x14ac:dyDescent="0.2">
      <c r="A67" s="22" t="s">
        <v>1103</v>
      </c>
      <c r="B67" s="4"/>
    </row>
    <row r="68" spans="1:2" x14ac:dyDescent="0.2">
      <c r="A68" s="22" t="s">
        <v>1104</v>
      </c>
      <c r="B68" s="4"/>
    </row>
    <row r="69" spans="1:2" x14ac:dyDescent="0.2">
      <c r="A69" s="22" t="s">
        <v>1105</v>
      </c>
      <c r="B69" s="4"/>
    </row>
    <row r="70" spans="1:2" x14ac:dyDescent="0.2">
      <c r="A70" s="22" t="s">
        <v>1106</v>
      </c>
      <c r="B70" s="4"/>
    </row>
    <row r="71" spans="1:2" x14ac:dyDescent="0.2">
      <c r="A71" s="22" t="s">
        <v>1107</v>
      </c>
      <c r="B71" s="4"/>
    </row>
    <row r="72" spans="1:2" x14ac:dyDescent="0.2">
      <c r="A72" s="22" t="s">
        <v>1108</v>
      </c>
      <c r="B72" s="4"/>
    </row>
    <row r="73" spans="1:2" x14ac:dyDescent="0.2">
      <c r="A73" s="22" t="s">
        <v>1109</v>
      </c>
      <c r="B73" s="4"/>
    </row>
    <row r="74" spans="1:2" x14ac:dyDescent="0.2">
      <c r="A74" s="22" t="s">
        <v>1110</v>
      </c>
      <c r="B74" s="4"/>
    </row>
    <row r="75" spans="1:2" x14ac:dyDescent="0.2">
      <c r="A75" s="22" t="s">
        <v>1111</v>
      </c>
      <c r="B75" s="4"/>
    </row>
    <row r="76" spans="1:2" x14ac:dyDescent="0.2">
      <c r="A76" s="22" t="s">
        <v>1112</v>
      </c>
      <c r="B76" s="4"/>
    </row>
    <row r="77" spans="1:2" x14ac:dyDescent="0.2">
      <c r="A77" s="22" t="s">
        <v>1113</v>
      </c>
      <c r="B77" s="4"/>
    </row>
    <row r="78" spans="1:2" x14ac:dyDescent="0.2">
      <c r="A78" s="22" t="s">
        <v>1114</v>
      </c>
      <c r="B78" s="4"/>
    </row>
    <row r="79" spans="1:2" x14ac:dyDescent="0.2">
      <c r="A79" s="22" t="s">
        <v>1115</v>
      </c>
      <c r="B79" s="4"/>
    </row>
    <row r="80" spans="1:2" x14ac:dyDescent="0.2">
      <c r="A80" s="22" t="s">
        <v>1116</v>
      </c>
      <c r="B80" s="4"/>
    </row>
    <row r="81" spans="1:2" x14ac:dyDescent="0.2">
      <c r="A81" s="22" t="s">
        <v>1117</v>
      </c>
      <c r="B81" s="4"/>
    </row>
    <row r="82" spans="1:2" x14ac:dyDescent="0.2">
      <c r="A82" s="22" t="s">
        <v>1118</v>
      </c>
      <c r="B82" s="4"/>
    </row>
    <row r="83" spans="1:2" x14ac:dyDescent="0.2">
      <c r="A83" s="22" t="s">
        <v>1119</v>
      </c>
      <c r="B83" s="4"/>
    </row>
    <row r="84" spans="1:2" x14ac:dyDescent="0.2">
      <c r="A84" s="22" t="s">
        <v>1120</v>
      </c>
      <c r="B84" s="4"/>
    </row>
    <row r="85" spans="1:2" x14ac:dyDescent="0.2">
      <c r="A85" s="22" t="s">
        <v>1121</v>
      </c>
      <c r="B85" s="4"/>
    </row>
    <row r="86" spans="1:2" x14ac:dyDescent="0.2">
      <c r="A86" s="22" t="s">
        <v>1122</v>
      </c>
      <c r="B86" s="4"/>
    </row>
    <row r="87" spans="1:2" x14ac:dyDescent="0.2">
      <c r="A87" s="22" t="s">
        <v>1123</v>
      </c>
      <c r="B87" s="4"/>
    </row>
    <row r="88" spans="1:2" x14ac:dyDescent="0.2">
      <c r="A88" s="22" t="s">
        <v>1124</v>
      </c>
      <c r="B88" s="4"/>
    </row>
    <row r="89" spans="1:2" x14ac:dyDescent="0.2">
      <c r="A89" s="22" t="s">
        <v>1125</v>
      </c>
      <c r="B89" s="4"/>
    </row>
    <row r="90" spans="1:2" x14ac:dyDescent="0.2">
      <c r="A90" s="22" t="s">
        <v>1126</v>
      </c>
      <c r="B90" s="4"/>
    </row>
    <row r="91" spans="1:2" x14ac:dyDescent="0.2">
      <c r="A91" s="22" t="s">
        <v>1127</v>
      </c>
      <c r="B91" s="4"/>
    </row>
    <row r="92" spans="1:2" x14ac:dyDescent="0.2">
      <c r="A92" s="22" t="s">
        <v>1128</v>
      </c>
      <c r="B92" s="4"/>
    </row>
    <row r="93" spans="1:2" x14ac:dyDescent="0.2">
      <c r="A93" s="22" t="s">
        <v>1129</v>
      </c>
      <c r="B93" s="4"/>
    </row>
    <row r="94" spans="1:2" x14ac:dyDescent="0.2">
      <c r="A94" s="22" t="s">
        <v>1130</v>
      </c>
      <c r="B94" s="4"/>
    </row>
    <row r="95" spans="1:2" x14ac:dyDescent="0.2">
      <c r="A95" s="22" t="s">
        <v>1131</v>
      </c>
      <c r="B95" s="4"/>
    </row>
    <row r="96" spans="1:2" x14ac:dyDescent="0.2">
      <c r="A96" s="22" t="s">
        <v>1132</v>
      </c>
      <c r="B96" s="4"/>
    </row>
    <row r="97" spans="1:2" x14ac:dyDescent="0.2">
      <c r="A97" s="22" t="s">
        <v>1133</v>
      </c>
      <c r="B97" s="4"/>
    </row>
    <row r="98" spans="1:2" x14ac:dyDescent="0.2">
      <c r="A98" s="22" t="s">
        <v>1134</v>
      </c>
      <c r="B98" s="4"/>
    </row>
    <row r="99" spans="1:2" x14ac:dyDescent="0.2">
      <c r="A99" s="22" t="s">
        <v>1135</v>
      </c>
      <c r="B99" s="4"/>
    </row>
    <row r="100" spans="1:2" x14ac:dyDescent="0.2">
      <c r="A100" s="22" t="s">
        <v>1136</v>
      </c>
      <c r="B100" s="4"/>
    </row>
    <row r="101" spans="1:2" x14ac:dyDescent="0.2">
      <c r="A101" s="22" t="s">
        <v>1137</v>
      </c>
      <c r="B101" s="4"/>
    </row>
    <row r="102" spans="1:2" x14ac:dyDescent="0.2">
      <c r="A102" s="22" t="s">
        <v>1138</v>
      </c>
      <c r="B102" s="4"/>
    </row>
    <row r="103" spans="1:2" x14ac:dyDescent="0.2">
      <c r="A103" s="22" t="s">
        <v>1139</v>
      </c>
      <c r="B103" s="4"/>
    </row>
    <row r="104" spans="1:2" x14ac:dyDescent="0.2">
      <c r="A104" s="22" t="s">
        <v>1140</v>
      </c>
      <c r="B104" s="4"/>
    </row>
    <row r="105" spans="1:2" x14ac:dyDescent="0.2">
      <c r="A105" s="22" t="s">
        <v>1141</v>
      </c>
      <c r="B105" s="4"/>
    </row>
    <row r="106" spans="1:2" x14ac:dyDescent="0.2">
      <c r="A106" s="22" t="s">
        <v>1142</v>
      </c>
      <c r="B106" s="4"/>
    </row>
    <row r="107" spans="1:2" x14ac:dyDescent="0.2">
      <c r="A107" s="22" t="s">
        <v>1143</v>
      </c>
      <c r="B107" s="4"/>
    </row>
    <row r="108" spans="1:2" x14ac:dyDescent="0.2">
      <c r="A108" s="22" t="s">
        <v>1144</v>
      </c>
      <c r="B108" s="4"/>
    </row>
    <row r="109" spans="1:2" x14ac:dyDescent="0.2">
      <c r="A109" s="22" t="s">
        <v>1145</v>
      </c>
      <c r="B109" s="4"/>
    </row>
    <row r="110" spans="1:2" x14ac:dyDescent="0.2">
      <c r="A110" s="22" t="s">
        <v>1146</v>
      </c>
      <c r="B110" s="4"/>
    </row>
    <row r="111" spans="1:2" x14ac:dyDescent="0.2">
      <c r="A111" s="22" t="s">
        <v>1147</v>
      </c>
      <c r="B111" s="4"/>
    </row>
    <row r="112" spans="1:2" x14ac:dyDescent="0.2">
      <c r="A112" s="22" t="s">
        <v>1148</v>
      </c>
      <c r="B112" s="4"/>
    </row>
    <row r="113" spans="1:2" x14ac:dyDescent="0.2">
      <c r="A113" s="22" t="s">
        <v>1149</v>
      </c>
      <c r="B113" s="4"/>
    </row>
    <row r="114" spans="1:2" x14ac:dyDescent="0.2">
      <c r="A114" s="22" t="s">
        <v>1150</v>
      </c>
      <c r="B114" s="4"/>
    </row>
    <row r="115" spans="1:2" x14ac:dyDescent="0.2">
      <c r="A115" s="22" t="s">
        <v>1151</v>
      </c>
      <c r="B115" s="4"/>
    </row>
    <row r="116" spans="1:2" x14ac:dyDescent="0.2">
      <c r="A116" s="22" t="s">
        <v>1152</v>
      </c>
      <c r="B116" s="4"/>
    </row>
    <row r="117" spans="1:2" x14ac:dyDescent="0.2">
      <c r="A117" s="22" t="s">
        <v>1153</v>
      </c>
      <c r="B117" s="4"/>
    </row>
    <row r="118" spans="1:2" x14ac:dyDescent="0.2">
      <c r="A118" s="22" t="s">
        <v>1154</v>
      </c>
      <c r="B118" s="4"/>
    </row>
    <row r="119" spans="1:2" x14ac:dyDescent="0.2">
      <c r="A119" s="22" t="s">
        <v>1155</v>
      </c>
      <c r="B119" s="4"/>
    </row>
    <row r="120" spans="1:2" x14ac:dyDescent="0.2">
      <c r="A120" s="22" t="s">
        <v>1156</v>
      </c>
      <c r="B120" s="4"/>
    </row>
    <row r="121" spans="1:2" x14ac:dyDescent="0.2">
      <c r="A121" s="22" t="s">
        <v>1157</v>
      </c>
      <c r="B121" s="4"/>
    </row>
    <row r="122" spans="1:2" x14ac:dyDescent="0.2">
      <c r="A122" s="22" t="s">
        <v>1158</v>
      </c>
      <c r="B122" s="4"/>
    </row>
    <row r="123" spans="1:2" x14ac:dyDescent="0.2">
      <c r="A123" s="22" t="s">
        <v>1159</v>
      </c>
      <c r="B123" s="4"/>
    </row>
    <row r="124" spans="1:2" x14ac:dyDescent="0.2">
      <c r="A124" s="22" t="s">
        <v>1160</v>
      </c>
      <c r="B124" s="4"/>
    </row>
    <row r="125" spans="1:2" x14ac:dyDescent="0.2">
      <c r="A125" s="22" t="s">
        <v>1161</v>
      </c>
      <c r="B125" s="4"/>
    </row>
    <row r="126" spans="1:2" x14ac:dyDescent="0.2">
      <c r="A126" s="22" t="s">
        <v>1162</v>
      </c>
      <c r="B126" s="4"/>
    </row>
    <row r="127" spans="1:2" x14ac:dyDescent="0.2">
      <c r="A127" s="22" t="s">
        <v>1163</v>
      </c>
      <c r="B127" s="4"/>
    </row>
    <row r="128" spans="1:2" x14ac:dyDescent="0.2">
      <c r="A128" s="22" t="s">
        <v>1164</v>
      </c>
      <c r="B128" s="4"/>
    </row>
    <row r="129" spans="1:2" x14ac:dyDescent="0.2">
      <c r="A129" s="22" t="s">
        <v>1165</v>
      </c>
      <c r="B129" s="4"/>
    </row>
    <row r="130" spans="1:2" x14ac:dyDescent="0.2">
      <c r="A130" s="22" t="s">
        <v>1166</v>
      </c>
      <c r="B130" s="4"/>
    </row>
    <row r="131" spans="1:2" x14ac:dyDescent="0.2">
      <c r="A131" s="22" t="s">
        <v>1167</v>
      </c>
      <c r="B131" s="4"/>
    </row>
    <row r="132" spans="1:2" x14ac:dyDescent="0.2">
      <c r="A132" s="22" t="s">
        <v>1168</v>
      </c>
      <c r="B132" s="4"/>
    </row>
    <row r="133" spans="1:2" x14ac:dyDescent="0.2">
      <c r="A133" s="22" t="s">
        <v>1169</v>
      </c>
      <c r="B133" s="4"/>
    </row>
    <row r="134" spans="1:2" x14ac:dyDescent="0.2">
      <c r="A134" s="22" t="s">
        <v>1170</v>
      </c>
      <c r="B134" s="4"/>
    </row>
    <row r="135" spans="1:2" x14ac:dyDescent="0.2">
      <c r="A135" s="22" t="s">
        <v>1171</v>
      </c>
      <c r="B135" s="4"/>
    </row>
    <row r="136" spans="1:2" x14ac:dyDescent="0.2">
      <c r="A136" s="22" t="s">
        <v>1172</v>
      </c>
      <c r="B136" s="4"/>
    </row>
    <row r="137" spans="1:2" x14ac:dyDescent="0.2">
      <c r="A137" s="22" t="s">
        <v>1173</v>
      </c>
      <c r="B137" s="4"/>
    </row>
    <row r="138" spans="1:2" x14ac:dyDescent="0.2">
      <c r="A138" s="22" t="s">
        <v>1174</v>
      </c>
      <c r="B138" s="4"/>
    </row>
    <row r="139" spans="1:2" x14ac:dyDescent="0.2">
      <c r="A139" s="22" t="s">
        <v>1175</v>
      </c>
      <c r="B139" s="4"/>
    </row>
    <row r="140" spans="1:2" x14ac:dyDescent="0.2">
      <c r="A140" s="22" t="s">
        <v>1176</v>
      </c>
      <c r="B140" s="4"/>
    </row>
    <row r="141" spans="1:2" x14ac:dyDescent="0.2">
      <c r="A141" s="22" t="s">
        <v>1177</v>
      </c>
      <c r="B141" s="4"/>
    </row>
    <row r="142" spans="1:2" x14ac:dyDescent="0.2">
      <c r="A142" s="22" t="s">
        <v>1178</v>
      </c>
      <c r="B142" s="4"/>
    </row>
    <row r="143" spans="1:2" x14ac:dyDescent="0.2">
      <c r="A143" s="22" t="s">
        <v>1179</v>
      </c>
      <c r="B143" s="4"/>
    </row>
    <row r="144" spans="1:2" x14ac:dyDescent="0.2">
      <c r="A144" s="22" t="s">
        <v>1180</v>
      </c>
      <c r="B144" s="4"/>
    </row>
    <row r="145" spans="1:2" x14ac:dyDescent="0.2">
      <c r="A145" s="22" t="s">
        <v>1181</v>
      </c>
      <c r="B145" s="4"/>
    </row>
    <row r="146" spans="1:2" x14ac:dyDescent="0.2">
      <c r="A146" s="22" t="s">
        <v>1182</v>
      </c>
      <c r="B146" s="4"/>
    </row>
    <row r="147" spans="1:2" x14ac:dyDescent="0.2">
      <c r="A147" s="22" t="s">
        <v>1183</v>
      </c>
      <c r="B147" s="4"/>
    </row>
    <row r="148" spans="1:2" x14ac:dyDescent="0.2">
      <c r="A148" s="22" t="s">
        <v>1184</v>
      </c>
      <c r="B148" s="4"/>
    </row>
    <row r="149" spans="1:2" x14ac:dyDescent="0.2">
      <c r="A149" s="22" t="s">
        <v>1185</v>
      </c>
      <c r="B149" s="4"/>
    </row>
    <row r="150" spans="1:2" x14ac:dyDescent="0.2">
      <c r="A150" s="22" t="s">
        <v>1186</v>
      </c>
      <c r="B150" s="4"/>
    </row>
    <row r="151" spans="1:2" x14ac:dyDescent="0.2">
      <c r="A151" s="22" t="s">
        <v>1187</v>
      </c>
      <c r="B151" s="4"/>
    </row>
    <row r="152" spans="1:2" x14ac:dyDescent="0.2">
      <c r="A152" s="22" t="s">
        <v>1188</v>
      </c>
      <c r="B152" s="4"/>
    </row>
    <row r="153" spans="1:2" x14ac:dyDescent="0.2">
      <c r="A153" s="22" t="s">
        <v>1189</v>
      </c>
      <c r="B153" s="4"/>
    </row>
    <row r="154" spans="1:2" x14ac:dyDescent="0.2">
      <c r="A154" s="22" t="s">
        <v>1190</v>
      </c>
      <c r="B154" s="4"/>
    </row>
    <row r="155" spans="1:2" x14ac:dyDescent="0.2">
      <c r="A155" s="22" t="s">
        <v>1191</v>
      </c>
      <c r="B155" s="4"/>
    </row>
    <row r="156" spans="1:2" x14ac:dyDescent="0.2">
      <c r="A156" s="22" t="s">
        <v>1192</v>
      </c>
      <c r="B156" s="4"/>
    </row>
    <row r="157" spans="1:2" x14ac:dyDescent="0.2">
      <c r="A157" s="22" t="s">
        <v>1193</v>
      </c>
      <c r="B157" s="4"/>
    </row>
    <row r="158" spans="1:2" x14ac:dyDescent="0.2">
      <c r="A158" s="22" t="s">
        <v>1194</v>
      </c>
      <c r="B158" s="4"/>
    </row>
    <row r="159" spans="1:2" x14ac:dyDescent="0.2">
      <c r="A159" s="22" t="s">
        <v>1195</v>
      </c>
      <c r="B159" s="4"/>
    </row>
    <row r="160" spans="1:2" x14ac:dyDescent="0.2">
      <c r="A160" s="22" t="s">
        <v>1196</v>
      </c>
      <c r="B160" s="4"/>
    </row>
    <row r="161" spans="1:2" x14ac:dyDescent="0.2">
      <c r="A161" s="22" t="s">
        <v>1197</v>
      </c>
      <c r="B161" s="4"/>
    </row>
    <row r="162" spans="1:2" x14ac:dyDescent="0.2">
      <c r="A162" s="22" t="s">
        <v>1198</v>
      </c>
      <c r="B162" s="4"/>
    </row>
    <row r="163" spans="1:2" x14ac:dyDescent="0.2">
      <c r="A163" s="22" t="s">
        <v>1199</v>
      </c>
      <c r="B163" s="4"/>
    </row>
    <row r="164" spans="1:2" x14ac:dyDescent="0.2">
      <c r="A164" s="22" t="s">
        <v>1200</v>
      </c>
      <c r="B164" s="4"/>
    </row>
    <row r="165" spans="1:2" x14ac:dyDescent="0.2">
      <c r="A165" s="22" t="s">
        <v>1201</v>
      </c>
      <c r="B165" s="4"/>
    </row>
    <row r="166" spans="1:2" x14ac:dyDescent="0.2">
      <c r="A166" s="22" t="s">
        <v>1202</v>
      </c>
      <c r="B166" s="4"/>
    </row>
    <row r="167" spans="1:2" x14ac:dyDescent="0.2">
      <c r="A167" s="22" t="s">
        <v>1203</v>
      </c>
      <c r="B167" s="4"/>
    </row>
    <row r="168" spans="1:2" x14ac:dyDescent="0.2">
      <c r="A168" s="22" t="s">
        <v>1204</v>
      </c>
      <c r="B168" s="4"/>
    </row>
    <row r="169" spans="1:2" x14ac:dyDescent="0.2">
      <c r="A169" s="22" t="s">
        <v>1205</v>
      </c>
      <c r="B169" s="4"/>
    </row>
    <row r="170" spans="1:2" x14ac:dyDescent="0.2">
      <c r="A170" s="22" t="s">
        <v>1206</v>
      </c>
      <c r="B170" s="4"/>
    </row>
    <row r="171" spans="1:2" x14ac:dyDescent="0.2">
      <c r="A171" s="22" t="s">
        <v>1207</v>
      </c>
      <c r="B171" s="4"/>
    </row>
    <row r="172" spans="1:2" x14ac:dyDescent="0.2">
      <c r="A172" s="22" t="s">
        <v>1208</v>
      </c>
      <c r="B172" s="4"/>
    </row>
    <row r="173" spans="1:2" x14ac:dyDescent="0.2">
      <c r="A173" s="22" t="s">
        <v>1209</v>
      </c>
      <c r="B173" s="4"/>
    </row>
    <row r="174" spans="1:2" x14ac:dyDescent="0.2">
      <c r="A174" s="22" t="s">
        <v>1210</v>
      </c>
      <c r="B174" s="4"/>
    </row>
    <row r="175" spans="1:2" x14ac:dyDescent="0.2">
      <c r="A175" s="22" t="s">
        <v>1211</v>
      </c>
      <c r="B175" s="4"/>
    </row>
    <row r="176" spans="1:2" x14ac:dyDescent="0.2">
      <c r="A176" s="22" t="s">
        <v>1212</v>
      </c>
      <c r="B176" s="4"/>
    </row>
    <row r="177" spans="1:2" x14ac:dyDescent="0.2">
      <c r="A177" s="22" t="s">
        <v>1213</v>
      </c>
      <c r="B177" s="4"/>
    </row>
    <row r="178" spans="1:2" x14ac:dyDescent="0.2">
      <c r="A178" s="22" t="s">
        <v>1214</v>
      </c>
      <c r="B178" s="4"/>
    </row>
    <row r="179" spans="1:2" x14ac:dyDescent="0.2">
      <c r="A179" s="22" t="s">
        <v>1215</v>
      </c>
      <c r="B179" s="4"/>
    </row>
    <row r="180" spans="1:2" x14ac:dyDescent="0.2">
      <c r="A180" s="22" t="s">
        <v>1216</v>
      </c>
      <c r="B180" s="4"/>
    </row>
    <row r="181" spans="1:2" x14ac:dyDescent="0.2">
      <c r="A181" s="22" t="s">
        <v>1217</v>
      </c>
      <c r="B181" s="4"/>
    </row>
    <row r="182" spans="1:2" x14ac:dyDescent="0.2">
      <c r="A182" s="22" t="s">
        <v>1218</v>
      </c>
      <c r="B182" s="4"/>
    </row>
    <row r="183" spans="1:2" x14ac:dyDescent="0.2">
      <c r="A183" s="22" t="s">
        <v>1219</v>
      </c>
      <c r="B183" s="4"/>
    </row>
    <row r="184" spans="1:2" x14ac:dyDescent="0.2">
      <c r="A184" s="22" t="s">
        <v>1220</v>
      </c>
      <c r="B184" s="4"/>
    </row>
    <row r="185" spans="1:2" x14ac:dyDescent="0.2">
      <c r="A185" s="22" t="s">
        <v>1221</v>
      </c>
      <c r="B185" s="4"/>
    </row>
    <row r="186" spans="1:2" x14ac:dyDescent="0.2">
      <c r="A186" s="22" t="s">
        <v>1222</v>
      </c>
      <c r="B186" s="4"/>
    </row>
    <row r="187" spans="1:2" x14ac:dyDescent="0.2">
      <c r="A187" s="22" t="s">
        <v>1223</v>
      </c>
      <c r="B187" s="4"/>
    </row>
    <row r="188" spans="1:2" x14ac:dyDescent="0.2">
      <c r="A188" s="22" t="s">
        <v>1224</v>
      </c>
      <c r="B188" s="4"/>
    </row>
    <row r="189" spans="1:2" x14ac:dyDescent="0.2">
      <c r="A189" s="22" t="s">
        <v>1225</v>
      </c>
      <c r="B189" s="4"/>
    </row>
    <row r="190" spans="1:2" x14ac:dyDescent="0.2">
      <c r="A190" s="22" t="s">
        <v>1226</v>
      </c>
      <c r="B190" s="4"/>
    </row>
    <row r="191" spans="1:2" x14ac:dyDescent="0.2">
      <c r="A191" s="22" t="s">
        <v>1227</v>
      </c>
      <c r="B191" s="4"/>
    </row>
    <row r="192" spans="1:2" x14ac:dyDescent="0.2">
      <c r="A192" s="22" t="s">
        <v>1228</v>
      </c>
      <c r="B192" s="4"/>
    </row>
    <row r="193" spans="1:2" x14ac:dyDescent="0.2">
      <c r="A193" s="22" t="s">
        <v>1229</v>
      </c>
      <c r="B193" s="4"/>
    </row>
    <row r="194" spans="1:2" x14ac:dyDescent="0.2">
      <c r="A194" s="22" t="s">
        <v>1230</v>
      </c>
      <c r="B194" s="4"/>
    </row>
    <row r="195" spans="1:2" x14ac:dyDescent="0.2">
      <c r="A195" s="22" t="s">
        <v>1231</v>
      </c>
      <c r="B195" s="4"/>
    </row>
    <row r="196" spans="1:2" x14ac:dyDescent="0.2">
      <c r="A196" s="22" t="s">
        <v>1232</v>
      </c>
      <c r="B196" s="4"/>
    </row>
    <row r="197" spans="1:2" x14ac:dyDescent="0.2">
      <c r="A197" s="22" t="s">
        <v>1233</v>
      </c>
      <c r="B197" s="4"/>
    </row>
    <row r="198" spans="1:2" x14ac:dyDescent="0.2">
      <c r="A198" s="22" t="s">
        <v>1234</v>
      </c>
      <c r="B198" s="4"/>
    </row>
    <row r="199" spans="1:2" ht="16" thickBot="1" x14ac:dyDescent="0.25">
      <c r="A199" s="23" t="s">
        <v>1235</v>
      </c>
      <c r="B199" s="4"/>
    </row>
  </sheetData>
  <mergeCells count="1">
    <mergeCell ref="U2:V2"/>
  </mergeCells>
  <conditionalFormatting sqref="C32">
    <cfRule type="expression" priority="2">
      <formula>"(&gt;1,1)E(SE+'2a.Audit Plan'!$E$33='Hidden Lists'!$E$3)"</formula>
    </cfRule>
  </conditionalFormatting>
  <conditionalFormatting sqref="C40">
    <cfRule type="expression" priority="1">
      <formula>"(&gt;1,1)E(SE+'2a.Audit Plan'!$E$33='Hidden Lists'!$E$3)"</formula>
    </cfRule>
  </conditionalFormatting>
  <conditionalFormatting sqref="C20:D20">
    <cfRule type="expression" priority="4">
      <formula>"(&gt;1,1)E(SE+'2a.Audit Plan'!$E$33='Hidden Lists'!$E$3)"</formula>
    </cfRule>
  </conditionalFormatting>
  <conditionalFormatting sqref="C25:D25">
    <cfRule type="expression" priority="3">
      <formula>"(&gt;1,1)E(SE+'2a.Audit Plan'!$E$33='Hidden Lists'!$E$3)"</formula>
    </cfRule>
  </conditionalFormatting>
  <pageMargins left="0.511811024" right="0.511811024" top="0.78740157499999996" bottom="0.78740157499999996" header="0.31496062000000002" footer="0.31496062000000002"/>
  <pageSetup paperSize="9" orientation="portrait" horizontalDpi="4294967293"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C2A29-B506-4B87-B54F-C5A804923EF0}">
  <sheetPr codeName="Sheet11">
    <tabColor rgb="FFDEDBC4"/>
  </sheetPr>
  <dimension ref="A1:G368"/>
  <sheetViews>
    <sheetView topLeftCell="A16" workbookViewId="0">
      <selection activeCell="E3" sqref="E3"/>
    </sheetView>
  </sheetViews>
  <sheetFormatPr baseColWidth="10" defaultColWidth="9.1640625" defaultRowHeight="15" x14ac:dyDescent="0.2"/>
  <cols>
    <col min="1" max="3" width="23.6640625" style="1" customWidth="1"/>
    <col min="4" max="4" width="3.5" style="1" customWidth="1"/>
    <col min="5" max="5" width="13.83203125" style="1" customWidth="1"/>
    <col min="6" max="16384" width="9.1640625" style="1"/>
  </cols>
  <sheetData>
    <row r="1" spans="1:7" x14ac:dyDescent="0.2">
      <c r="A1" s="362" t="s">
        <v>533</v>
      </c>
    </row>
    <row r="2" spans="1:7" x14ac:dyDescent="0.2">
      <c r="A2" s="280" t="s">
        <v>534</v>
      </c>
      <c r="B2" s="280" t="s">
        <v>82</v>
      </c>
      <c r="C2" s="280" t="s">
        <v>535</v>
      </c>
      <c r="E2" s="280" t="s">
        <v>536</v>
      </c>
      <c r="G2" s="272" t="s">
        <v>537</v>
      </c>
    </row>
    <row r="3" spans="1:7" x14ac:dyDescent="0.2">
      <c r="A3" s="275" t="s">
        <v>538</v>
      </c>
      <c r="B3" s="276" t="s">
        <v>85</v>
      </c>
      <c r="C3" s="275" t="s">
        <v>85</v>
      </c>
      <c r="E3" s="281" t="s">
        <v>85</v>
      </c>
      <c r="G3" s="1" t="s">
        <v>539</v>
      </c>
    </row>
    <row r="4" spans="1:7" x14ac:dyDescent="0.2">
      <c r="A4" s="275" t="s">
        <v>538</v>
      </c>
      <c r="B4" s="276" t="s">
        <v>495</v>
      </c>
      <c r="C4" s="275" t="s">
        <v>540</v>
      </c>
      <c r="E4" s="281" t="s">
        <v>495</v>
      </c>
      <c r="G4" s="1" t="s">
        <v>541</v>
      </c>
    </row>
    <row r="5" spans="1:7" x14ac:dyDescent="0.2">
      <c r="A5" s="275" t="s">
        <v>538</v>
      </c>
      <c r="B5" s="276" t="s">
        <v>495</v>
      </c>
      <c r="C5" s="275" t="s">
        <v>542</v>
      </c>
      <c r="E5" s="281" t="s">
        <v>83</v>
      </c>
      <c r="G5" s="1" t="s">
        <v>543</v>
      </c>
    </row>
    <row r="6" spans="1:7" x14ac:dyDescent="0.2">
      <c r="A6" s="275" t="s">
        <v>538</v>
      </c>
      <c r="B6" s="276" t="s">
        <v>83</v>
      </c>
      <c r="C6" s="275" t="s">
        <v>544</v>
      </c>
      <c r="E6" s="281" t="s">
        <v>496</v>
      </c>
      <c r="G6" s="1" t="s">
        <v>545</v>
      </c>
    </row>
    <row r="7" spans="1:7" x14ac:dyDescent="0.2">
      <c r="A7" s="275" t="s">
        <v>538</v>
      </c>
      <c r="B7" s="276" t="s">
        <v>83</v>
      </c>
      <c r="C7" s="275" t="s">
        <v>546</v>
      </c>
      <c r="E7" s="273" t="s">
        <v>497</v>
      </c>
      <c r="G7" s="1" t="s">
        <v>547</v>
      </c>
    </row>
    <row r="8" spans="1:7" x14ac:dyDescent="0.2">
      <c r="A8" s="275" t="s">
        <v>538</v>
      </c>
      <c r="B8" s="276" t="s">
        <v>83</v>
      </c>
      <c r="C8" s="275" t="s">
        <v>548</v>
      </c>
      <c r="E8" s="281" t="s">
        <v>498</v>
      </c>
    </row>
    <row r="9" spans="1:7" x14ac:dyDescent="0.2">
      <c r="A9" s="275" t="s">
        <v>538</v>
      </c>
      <c r="B9" s="276" t="s">
        <v>83</v>
      </c>
      <c r="C9" s="275" t="s">
        <v>549</v>
      </c>
      <c r="E9" s="281" t="s">
        <v>499</v>
      </c>
    </row>
    <row r="10" spans="1:7" x14ac:dyDescent="0.2">
      <c r="A10" s="275" t="s">
        <v>538</v>
      </c>
      <c r="B10" s="276" t="s">
        <v>83</v>
      </c>
      <c r="C10" s="275" t="s">
        <v>550</v>
      </c>
      <c r="E10" s="281" t="s">
        <v>500</v>
      </c>
    </row>
    <row r="11" spans="1:7" x14ac:dyDescent="0.2">
      <c r="A11" s="275" t="s">
        <v>538</v>
      </c>
      <c r="B11" s="276" t="s">
        <v>83</v>
      </c>
      <c r="C11" s="275" t="s">
        <v>551</v>
      </c>
    </row>
    <row r="12" spans="1:7" x14ac:dyDescent="0.2">
      <c r="A12" s="275" t="s">
        <v>538</v>
      </c>
      <c r="B12" s="276" t="s">
        <v>83</v>
      </c>
      <c r="C12" s="275" t="s">
        <v>552</v>
      </c>
    </row>
    <row r="13" spans="1:7" x14ac:dyDescent="0.2">
      <c r="A13" s="275" t="s">
        <v>538</v>
      </c>
      <c r="B13" s="276" t="s">
        <v>83</v>
      </c>
      <c r="C13" s="275" t="s">
        <v>553</v>
      </c>
    </row>
    <row r="14" spans="1:7" x14ac:dyDescent="0.2">
      <c r="A14" s="275" t="s">
        <v>538</v>
      </c>
      <c r="B14" s="276" t="s">
        <v>496</v>
      </c>
      <c r="C14" s="277" t="s">
        <v>554</v>
      </c>
    </row>
    <row r="15" spans="1:7" x14ac:dyDescent="0.2">
      <c r="A15" s="275" t="s">
        <v>555</v>
      </c>
      <c r="B15" s="276" t="s">
        <v>496</v>
      </c>
      <c r="C15" s="275" t="s">
        <v>556</v>
      </c>
    </row>
    <row r="16" spans="1:7" x14ac:dyDescent="0.2">
      <c r="A16" s="275" t="s">
        <v>538</v>
      </c>
      <c r="B16" s="276" t="s">
        <v>496</v>
      </c>
      <c r="C16" s="277" t="s">
        <v>557</v>
      </c>
    </row>
    <row r="17" spans="1:3" x14ac:dyDescent="0.2">
      <c r="A17" s="275" t="s">
        <v>555</v>
      </c>
      <c r="B17" s="276" t="s">
        <v>496</v>
      </c>
      <c r="C17" s="275" t="s">
        <v>558</v>
      </c>
    </row>
    <row r="18" spans="1:3" x14ac:dyDescent="0.2">
      <c r="A18" s="275" t="s">
        <v>555</v>
      </c>
      <c r="B18" s="276" t="s">
        <v>496</v>
      </c>
      <c r="C18" s="275" t="s">
        <v>559</v>
      </c>
    </row>
    <row r="19" spans="1:3" x14ac:dyDescent="0.2">
      <c r="A19" s="275" t="s">
        <v>538</v>
      </c>
      <c r="B19" s="276" t="s">
        <v>496</v>
      </c>
      <c r="C19" s="275" t="s">
        <v>560</v>
      </c>
    </row>
    <row r="20" spans="1:3" x14ac:dyDescent="0.2">
      <c r="A20" s="275" t="s">
        <v>555</v>
      </c>
      <c r="B20" s="276" t="s">
        <v>496</v>
      </c>
      <c r="C20" s="275" t="s">
        <v>561</v>
      </c>
    </row>
    <row r="21" spans="1:3" x14ac:dyDescent="0.2">
      <c r="A21" s="275" t="s">
        <v>538</v>
      </c>
      <c r="B21" s="276" t="s">
        <v>496</v>
      </c>
      <c r="C21" s="278" t="s">
        <v>562</v>
      </c>
    </row>
    <row r="22" spans="1:3" x14ac:dyDescent="0.2">
      <c r="A22" s="279" t="s">
        <v>538</v>
      </c>
      <c r="B22" s="276" t="s">
        <v>496</v>
      </c>
      <c r="C22" s="275" t="s">
        <v>563</v>
      </c>
    </row>
    <row r="23" spans="1:3" x14ac:dyDescent="0.2">
      <c r="A23" s="279" t="s">
        <v>538</v>
      </c>
      <c r="B23" s="276" t="s">
        <v>496</v>
      </c>
      <c r="C23" s="277" t="s">
        <v>564</v>
      </c>
    </row>
    <row r="24" spans="1:3" x14ac:dyDescent="0.2">
      <c r="A24" s="275" t="s">
        <v>538</v>
      </c>
      <c r="B24" s="276" t="s">
        <v>496</v>
      </c>
      <c r="C24" s="275" t="s">
        <v>565</v>
      </c>
    </row>
    <row r="25" spans="1:3" x14ac:dyDescent="0.2">
      <c r="A25" s="275" t="s">
        <v>538</v>
      </c>
      <c r="B25" s="276" t="s">
        <v>496</v>
      </c>
      <c r="C25" s="275" t="s">
        <v>566</v>
      </c>
    </row>
    <row r="26" spans="1:3" x14ac:dyDescent="0.2">
      <c r="A26" s="277" t="s">
        <v>538</v>
      </c>
      <c r="B26" s="276" t="s">
        <v>496</v>
      </c>
      <c r="C26" s="278" t="s">
        <v>567</v>
      </c>
    </row>
    <row r="27" spans="1:3" x14ac:dyDescent="0.2">
      <c r="A27" s="277" t="s">
        <v>538</v>
      </c>
      <c r="B27" s="276" t="s">
        <v>496</v>
      </c>
      <c r="C27" s="275" t="s">
        <v>568</v>
      </c>
    </row>
    <row r="28" spans="1:3" x14ac:dyDescent="0.2">
      <c r="A28" s="277" t="s">
        <v>555</v>
      </c>
      <c r="B28" s="276" t="s">
        <v>496</v>
      </c>
      <c r="C28" s="275" t="s">
        <v>569</v>
      </c>
    </row>
    <row r="29" spans="1:3" x14ac:dyDescent="0.2">
      <c r="A29" s="275" t="s">
        <v>538</v>
      </c>
      <c r="B29" s="276" t="s">
        <v>496</v>
      </c>
      <c r="C29" s="275" t="s">
        <v>570</v>
      </c>
    </row>
    <row r="30" spans="1:3" x14ac:dyDescent="0.2">
      <c r="A30" s="275" t="s">
        <v>555</v>
      </c>
      <c r="B30" s="276" t="s">
        <v>496</v>
      </c>
      <c r="C30" s="275" t="s">
        <v>571</v>
      </c>
    </row>
    <row r="31" spans="1:3" x14ac:dyDescent="0.2">
      <c r="A31" s="275" t="s">
        <v>538</v>
      </c>
      <c r="B31" s="276" t="s">
        <v>496</v>
      </c>
      <c r="C31" s="275" t="s">
        <v>572</v>
      </c>
    </row>
    <row r="32" spans="1:3" x14ac:dyDescent="0.2">
      <c r="A32" s="275" t="s">
        <v>555</v>
      </c>
      <c r="B32" s="276" t="s">
        <v>496</v>
      </c>
      <c r="C32" s="275" t="s">
        <v>573</v>
      </c>
    </row>
    <row r="33" spans="1:3" x14ac:dyDescent="0.2">
      <c r="A33" s="275" t="s">
        <v>538</v>
      </c>
      <c r="B33" s="276" t="s">
        <v>496</v>
      </c>
      <c r="C33" s="275" t="s">
        <v>574</v>
      </c>
    </row>
    <row r="34" spans="1:3" x14ac:dyDescent="0.2">
      <c r="A34" s="275" t="s">
        <v>555</v>
      </c>
      <c r="B34" s="276" t="s">
        <v>496</v>
      </c>
      <c r="C34" s="275" t="s">
        <v>575</v>
      </c>
    </row>
    <row r="35" spans="1:3" x14ac:dyDescent="0.2">
      <c r="A35" s="275" t="s">
        <v>538</v>
      </c>
      <c r="B35" s="276" t="s">
        <v>496</v>
      </c>
      <c r="C35" s="275" t="s">
        <v>576</v>
      </c>
    </row>
    <row r="36" spans="1:3" x14ac:dyDescent="0.2">
      <c r="A36" s="275" t="s">
        <v>538</v>
      </c>
      <c r="B36" s="276" t="s">
        <v>496</v>
      </c>
      <c r="C36" s="275" t="s">
        <v>577</v>
      </c>
    </row>
    <row r="37" spans="1:3" x14ac:dyDescent="0.2">
      <c r="A37" s="275" t="s">
        <v>538</v>
      </c>
      <c r="B37" s="276" t="s">
        <v>496</v>
      </c>
      <c r="C37" s="275" t="s">
        <v>578</v>
      </c>
    </row>
    <row r="38" spans="1:3" x14ac:dyDescent="0.2">
      <c r="A38" s="275" t="s">
        <v>538</v>
      </c>
      <c r="B38" s="276" t="s">
        <v>496</v>
      </c>
      <c r="C38" s="275" t="s">
        <v>579</v>
      </c>
    </row>
    <row r="39" spans="1:3" x14ac:dyDescent="0.2">
      <c r="A39" s="275" t="s">
        <v>538</v>
      </c>
      <c r="B39" s="276" t="s">
        <v>496</v>
      </c>
      <c r="C39" s="275" t="s">
        <v>580</v>
      </c>
    </row>
    <row r="40" spans="1:3" x14ac:dyDescent="0.2">
      <c r="A40" s="275" t="s">
        <v>538</v>
      </c>
      <c r="B40" s="276" t="s">
        <v>496</v>
      </c>
      <c r="C40" s="275" t="s">
        <v>581</v>
      </c>
    </row>
    <row r="41" spans="1:3" x14ac:dyDescent="0.2">
      <c r="A41" s="275" t="s">
        <v>538</v>
      </c>
      <c r="B41" s="276" t="s">
        <v>496</v>
      </c>
      <c r="C41" s="275" t="s">
        <v>582</v>
      </c>
    </row>
    <row r="42" spans="1:3" x14ac:dyDescent="0.2">
      <c r="A42" s="275" t="s">
        <v>555</v>
      </c>
      <c r="B42" s="276" t="s">
        <v>496</v>
      </c>
      <c r="C42" s="275" t="s">
        <v>583</v>
      </c>
    </row>
    <row r="43" spans="1:3" x14ac:dyDescent="0.2">
      <c r="A43" s="275" t="s">
        <v>538</v>
      </c>
      <c r="B43" s="276" t="s">
        <v>496</v>
      </c>
      <c r="C43" s="275" t="s">
        <v>584</v>
      </c>
    </row>
    <row r="44" spans="1:3" x14ac:dyDescent="0.2">
      <c r="A44" s="275" t="s">
        <v>555</v>
      </c>
      <c r="B44" s="276" t="s">
        <v>496</v>
      </c>
      <c r="C44" s="275" t="s">
        <v>585</v>
      </c>
    </row>
    <row r="45" spans="1:3" x14ac:dyDescent="0.2">
      <c r="A45" s="275" t="s">
        <v>538</v>
      </c>
      <c r="B45" s="276" t="s">
        <v>496</v>
      </c>
      <c r="C45" s="275" t="s">
        <v>586</v>
      </c>
    </row>
    <row r="46" spans="1:3" x14ac:dyDescent="0.2">
      <c r="A46" s="275" t="s">
        <v>555</v>
      </c>
      <c r="B46" s="276" t="s">
        <v>496</v>
      </c>
      <c r="C46" s="275" t="s">
        <v>587</v>
      </c>
    </row>
    <row r="47" spans="1:3" x14ac:dyDescent="0.2">
      <c r="A47" s="275" t="s">
        <v>538</v>
      </c>
      <c r="B47" s="276" t="s">
        <v>496</v>
      </c>
      <c r="C47" s="275" t="s">
        <v>588</v>
      </c>
    </row>
    <row r="48" spans="1:3" x14ac:dyDescent="0.2">
      <c r="A48" s="275" t="s">
        <v>538</v>
      </c>
      <c r="B48" s="276" t="s">
        <v>496</v>
      </c>
      <c r="C48" s="278" t="s">
        <v>589</v>
      </c>
    </row>
    <row r="49" spans="1:3" x14ac:dyDescent="0.2">
      <c r="A49" s="275" t="s">
        <v>555</v>
      </c>
      <c r="B49" s="276" t="s">
        <v>496</v>
      </c>
      <c r="C49" s="278" t="s">
        <v>590</v>
      </c>
    </row>
    <row r="50" spans="1:3" x14ac:dyDescent="0.2">
      <c r="A50" s="275" t="s">
        <v>538</v>
      </c>
      <c r="B50" s="276" t="s">
        <v>496</v>
      </c>
      <c r="C50" s="278" t="s">
        <v>591</v>
      </c>
    </row>
    <row r="51" spans="1:3" x14ac:dyDescent="0.2">
      <c r="A51" s="275" t="s">
        <v>555</v>
      </c>
      <c r="B51" s="276" t="s">
        <v>496</v>
      </c>
      <c r="C51" s="278" t="s">
        <v>592</v>
      </c>
    </row>
    <row r="52" spans="1:3" x14ac:dyDescent="0.2">
      <c r="A52" s="275" t="s">
        <v>555</v>
      </c>
      <c r="B52" s="276" t="s">
        <v>496</v>
      </c>
      <c r="C52" s="278" t="s">
        <v>593</v>
      </c>
    </row>
    <row r="53" spans="1:3" x14ac:dyDescent="0.2">
      <c r="A53" s="275" t="s">
        <v>538</v>
      </c>
      <c r="B53" s="276" t="s">
        <v>496</v>
      </c>
      <c r="C53" s="278" t="s">
        <v>594</v>
      </c>
    </row>
    <row r="54" spans="1:3" x14ac:dyDescent="0.2">
      <c r="A54" s="275" t="s">
        <v>538</v>
      </c>
      <c r="B54" s="276" t="s">
        <v>496</v>
      </c>
      <c r="C54" s="278" t="s">
        <v>595</v>
      </c>
    </row>
    <row r="55" spans="1:3" x14ac:dyDescent="0.2">
      <c r="A55" s="275" t="s">
        <v>555</v>
      </c>
      <c r="B55" s="276" t="s">
        <v>496</v>
      </c>
      <c r="C55" s="278" t="s">
        <v>596</v>
      </c>
    </row>
    <row r="56" spans="1:3" x14ac:dyDescent="0.2">
      <c r="A56" s="277" t="s">
        <v>555</v>
      </c>
      <c r="B56" s="276" t="s">
        <v>496</v>
      </c>
      <c r="C56" s="278" t="s">
        <v>597</v>
      </c>
    </row>
    <row r="57" spans="1:3" x14ac:dyDescent="0.2">
      <c r="A57" s="275" t="s">
        <v>538</v>
      </c>
      <c r="B57" s="276" t="s">
        <v>496</v>
      </c>
      <c r="C57" s="278" t="s">
        <v>598</v>
      </c>
    </row>
    <row r="58" spans="1:3" x14ac:dyDescent="0.2">
      <c r="A58" s="275" t="s">
        <v>538</v>
      </c>
      <c r="B58" s="276" t="s">
        <v>496</v>
      </c>
      <c r="C58" s="278" t="s">
        <v>599</v>
      </c>
    </row>
    <row r="59" spans="1:3" x14ac:dyDescent="0.2">
      <c r="A59" s="275" t="s">
        <v>538</v>
      </c>
      <c r="B59" s="276" t="s">
        <v>496</v>
      </c>
      <c r="C59" s="278" t="s">
        <v>600</v>
      </c>
    </row>
    <row r="60" spans="1:3" x14ac:dyDescent="0.2">
      <c r="A60" s="275" t="s">
        <v>538</v>
      </c>
      <c r="B60" s="276" t="s">
        <v>496</v>
      </c>
      <c r="C60" s="278" t="s">
        <v>601</v>
      </c>
    </row>
    <row r="61" spans="1:3" x14ac:dyDescent="0.2">
      <c r="A61" s="275" t="s">
        <v>538</v>
      </c>
      <c r="B61" s="276" t="s">
        <v>496</v>
      </c>
      <c r="C61" s="278" t="s">
        <v>602</v>
      </c>
    </row>
    <row r="62" spans="1:3" x14ac:dyDescent="0.2">
      <c r="A62" s="275" t="s">
        <v>555</v>
      </c>
      <c r="B62" s="276" t="s">
        <v>496</v>
      </c>
      <c r="C62" s="275" t="s">
        <v>603</v>
      </c>
    </row>
    <row r="63" spans="1:3" x14ac:dyDescent="0.2">
      <c r="A63" s="275" t="s">
        <v>538</v>
      </c>
      <c r="B63" s="276" t="s">
        <v>496</v>
      </c>
      <c r="C63" s="275" t="s">
        <v>604</v>
      </c>
    </row>
    <row r="64" spans="1:3" x14ac:dyDescent="0.2">
      <c r="A64" s="275" t="s">
        <v>538</v>
      </c>
      <c r="B64" s="276" t="s">
        <v>496</v>
      </c>
      <c r="C64" s="275" t="s">
        <v>605</v>
      </c>
    </row>
    <row r="65" spans="1:3" x14ac:dyDescent="0.2">
      <c r="A65" s="275" t="s">
        <v>538</v>
      </c>
      <c r="B65" s="276" t="s">
        <v>496</v>
      </c>
      <c r="C65" s="275" t="s">
        <v>606</v>
      </c>
    </row>
    <row r="66" spans="1:3" x14ac:dyDescent="0.2">
      <c r="A66" s="275" t="s">
        <v>538</v>
      </c>
      <c r="B66" s="276" t="s">
        <v>496</v>
      </c>
      <c r="C66" s="275" t="s">
        <v>607</v>
      </c>
    </row>
    <row r="67" spans="1:3" x14ac:dyDescent="0.2">
      <c r="A67" s="275" t="s">
        <v>555</v>
      </c>
      <c r="B67" s="276" t="s">
        <v>496</v>
      </c>
      <c r="C67" s="275" t="s">
        <v>608</v>
      </c>
    </row>
    <row r="68" spans="1:3" x14ac:dyDescent="0.2">
      <c r="A68" s="275" t="s">
        <v>538</v>
      </c>
      <c r="B68" s="276" t="s">
        <v>496</v>
      </c>
      <c r="C68" s="275" t="s">
        <v>609</v>
      </c>
    </row>
    <row r="69" spans="1:3" x14ac:dyDescent="0.2">
      <c r="A69" s="275" t="s">
        <v>555</v>
      </c>
      <c r="B69" s="276" t="s">
        <v>496</v>
      </c>
      <c r="C69" s="275" t="s">
        <v>610</v>
      </c>
    </row>
    <row r="70" spans="1:3" x14ac:dyDescent="0.2">
      <c r="A70" s="275" t="s">
        <v>555</v>
      </c>
      <c r="B70" s="276" t="s">
        <v>496</v>
      </c>
      <c r="C70" s="275" t="s">
        <v>611</v>
      </c>
    </row>
    <row r="71" spans="1:3" x14ac:dyDescent="0.2">
      <c r="A71" s="275" t="s">
        <v>538</v>
      </c>
      <c r="B71" s="276" t="s">
        <v>496</v>
      </c>
      <c r="C71" s="275" t="s">
        <v>612</v>
      </c>
    </row>
    <row r="72" spans="1:3" x14ac:dyDescent="0.2">
      <c r="A72" s="275" t="s">
        <v>555</v>
      </c>
      <c r="B72" s="276" t="s">
        <v>496</v>
      </c>
      <c r="C72" s="275" t="s">
        <v>613</v>
      </c>
    </row>
    <row r="73" spans="1:3" x14ac:dyDescent="0.2">
      <c r="A73" s="275" t="s">
        <v>538</v>
      </c>
      <c r="B73" s="276" t="s">
        <v>496</v>
      </c>
      <c r="C73" s="275" t="s">
        <v>614</v>
      </c>
    </row>
    <row r="74" spans="1:3" x14ac:dyDescent="0.2">
      <c r="A74" s="275" t="s">
        <v>555</v>
      </c>
      <c r="B74" s="276" t="s">
        <v>496</v>
      </c>
      <c r="C74" s="275" t="s">
        <v>615</v>
      </c>
    </row>
    <row r="75" spans="1:3" x14ac:dyDescent="0.2">
      <c r="A75" s="275" t="s">
        <v>538</v>
      </c>
      <c r="B75" s="276" t="s">
        <v>496</v>
      </c>
      <c r="C75" s="275" t="s">
        <v>616</v>
      </c>
    </row>
    <row r="76" spans="1:3" x14ac:dyDescent="0.2">
      <c r="A76" s="275" t="s">
        <v>555</v>
      </c>
      <c r="B76" s="276" t="s">
        <v>496</v>
      </c>
      <c r="C76" s="275" t="s">
        <v>617</v>
      </c>
    </row>
    <row r="77" spans="1:3" x14ac:dyDescent="0.2">
      <c r="A77" s="275" t="s">
        <v>555</v>
      </c>
      <c r="B77" s="276" t="s">
        <v>496</v>
      </c>
      <c r="C77" s="275" t="s">
        <v>618</v>
      </c>
    </row>
    <row r="78" spans="1:3" x14ac:dyDescent="0.2">
      <c r="A78" s="275" t="s">
        <v>538</v>
      </c>
      <c r="B78" s="276" t="s">
        <v>496</v>
      </c>
      <c r="C78" s="275" t="s">
        <v>619</v>
      </c>
    </row>
    <row r="79" spans="1:3" x14ac:dyDescent="0.2">
      <c r="A79" s="275" t="s">
        <v>555</v>
      </c>
      <c r="B79" s="276" t="s">
        <v>496</v>
      </c>
      <c r="C79" s="275" t="s">
        <v>620</v>
      </c>
    </row>
    <row r="80" spans="1:3" x14ac:dyDescent="0.2">
      <c r="A80" s="275" t="s">
        <v>538</v>
      </c>
      <c r="B80" s="276" t="s">
        <v>496</v>
      </c>
      <c r="C80" s="275" t="s">
        <v>621</v>
      </c>
    </row>
    <row r="81" spans="1:3" x14ac:dyDescent="0.2">
      <c r="A81" s="275" t="s">
        <v>555</v>
      </c>
      <c r="B81" s="276" t="s">
        <v>496</v>
      </c>
      <c r="C81" s="275" t="s">
        <v>622</v>
      </c>
    </row>
    <row r="82" spans="1:3" x14ac:dyDescent="0.2">
      <c r="A82" s="275" t="s">
        <v>538</v>
      </c>
      <c r="B82" s="276" t="s">
        <v>496</v>
      </c>
      <c r="C82" s="275" t="s">
        <v>623</v>
      </c>
    </row>
    <row r="83" spans="1:3" x14ac:dyDescent="0.2">
      <c r="A83" s="275" t="s">
        <v>555</v>
      </c>
      <c r="B83" s="276" t="s">
        <v>496</v>
      </c>
      <c r="C83" s="275" t="s">
        <v>624</v>
      </c>
    </row>
    <row r="84" spans="1:3" x14ac:dyDescent="0.2">
      <c r="A84" s="279" t="s">
        <v>538</v>
      </c>
      <c r="B84" s="276" t="s">
        <v>496</v>
      </c>
      <c r="C84" s="275" t="s">
        <v>625</v>
      </c>
    </row>
    <row r="85" spans="1:3" x14ac:dyDescent="0.2">
      <c r="A85" s="279" t="s">
        <v>538</v>
      </c>
      <c r="B85" s="276" t="s">
        <v>496</v>
      </c>
      <c r="C85" s="275" t="s">
        <v>625</v>
      </c>
    </row>
    <row r="86" spans="1:3" x14ac:dyDescent="0.2">
      <c r="A86" s="279" t="s">
        <v>538</v>
      </c>
      <c r="B86" s="276" t="s">
        <v>496</v>
      </c>
      <c r="C86" s="275" t="s">
        <v>625</v>
      </c>
    </row>
    <row r="87" spans="1:3" x14ac:dyDescent="0.2">
      <c r="A87" s="275" t="s">
        <v>555</v>
      </c>
      <c r="B87" s="276" t="s">
        <v>496</v>
      </c>
      <c r="C87" s="275" t="s">
        <v>626</v>
      </c>
    </row>
    <row r="88" spans="1:3" x14ac:dyDescent="0.2">
      <c r="A88" s="275" t="s">
        <v>538</v>
      </c>
      <c r="B88" s="276" t="s">
        <v>496</v>
      </c>
      <c r="C88" s="275" t="s">
        <v>627</v>
      </c>
    </row>
    <row r="89" spans="1:3" x14ac:dyDescent="0.2">
      <c r="A89" s="275" t="s">
        <v>538</v>
      </c>
      <c r="B89" s="276" t="s">
        <v>496</v>
      </c>
      <c r="C89" s="275" t="s">
        <v>628</v>
      </c>
    </row>
    <row r="90" spans="1:3" x14ac:dyDescent="0.2">
      <c r="A90" s="275" t="s">
        <v>555</v>
      </c>
      <c r="B90" s="276" t="s">
        <v>496</v>
      </c>
      <c r="C90" s="275" t="s">
        <v>629</v>
      </c>
    </row>
    <row r="91" spans="1:3" x14ac:dyDescent="0.2">
      <c r="A91" s="275" t="s">
        <v>538</v>
      </c>
      <c r="B91" s="276" t="s">
        <v>496</v>
      </c>
      <c r="C91" s="275" t="s">
        <v>630</v>
      </c>
    </row>
    <row r="92" spans="1:3" x14ac:dyDescent="0.2">
      <c r="A92" s="275" t="s">
        <v>555</v>
      </c>
      <c r="B92" s="276" t="s">
        <v>496</v>
      </c>
      <c r="C92" s="275" t="s">
        <v>631</v>
      </c>
    </row>
    <row r="93" spans="1:3" x14ac:dyDescent="0.2">
      <c r="A93" s="279" t="s">
        <v>538</v>
      </c>
      <c r="B93" s="276" t="s">
        <v>496</v>
      </c>
      <c r="C93" s="275" t="s">
        <v>632</v>
      </c>
    </row>
    <row r="94" spans="1:3" x14ac:dyDescent="0.2">
      <c r="A94" s="275" t="s">
        <v>538</v>
      </c>
      <c r="B94" s="276" t="s">
        <v>496</v>
      </c>
      <c r="C94" s="275" t="s">
        <v>633</v>
      </c>
    </row>
    <row r="95" spans="1:3" x14ac:dyDescent="0.2">
      <c r="A95" s="275" t="s">
        <v>538</v>
      </c>
      <c r="B95" s="276" t="s">
        <v>496</v>
      </c>
      <c r="C95" s="275" t="s">
        <v>634</v>
      </c>
    </row>
    <row r="96" spans="1:3" x14ac:dyDescent="0.2">
      <c r="A96" s="275" t="s">
        <v>538</v>
      </c>
      <c r="B96" s="276" t="s">
        <v>496</v>
      </c>
      <c r="C96" s="275" t="s">
        <v>635</v>
      </c>
    </row>
    <row r="97" spans="1:3" x14ac:dyDescent="0.2">
      <c r="A97" s="275" t="s">
        <v>538</v>
      </c>
      <c r="B97" s="276" t="s">
        <v>496</v>
      </c>
      <c r="C97" s="275" t="s">
        <v>636</v>
      </c>
    </row>
    <row r="98" spans="1:3" x14ac:dyDescent="0.2">
      <c r="A98" s="275" t="s">
        <v>538</v>
      </c>
      <c r="B98" s="276" t="s">
        <v>496</v>
      </c>
      <c r="C98" s="275" t="s">
        <v>637</v>
      </c>
    </row>
    <row r="99" spans="1:3" x14ac:dyDescent="0.2">
      <c r="A99" s="275" t="s">
        <v>538</v>
      </c>
      <c r="B99" s="276" t="s">
        <v>496</v>
      </c>
      <c r="C99" s="275" t="s">
        <v>638</v>
      </c>
    </row>
    <row r="100" spans="1:3" x14ac:dyDescent="0.2">
      <c r="A100" s="275" t="s">
        <v>538</v>
      </c>
      <c r="B100" s="276" t="s">
        <v>496</v>
      </c>
      <c r="C100" s="275" t="s">
        <v>639</v>
      </c>
    </row>
    <row r="101" spans="1:3" x14ac:dyDescent="0.2">
      <c r="A101" s="275" t="s">
        <v>555</v>
      </c>
      <c r="B101" s="276" t="s">
        <v>496</v>
      </c>
      <c r="C101" s="275" t="s">
        <v>640</v>
      </c>
    </row>
    <row r="102" spans="1:3" x14ac:dyDescent="0.2">
      <c r="A102" s="275" t="s">
        <v>555</v>
      </c>
      <c r="B102" s="276" t="s">
        <v>496</v>
      </c>
      <c r="C102" s="275" t="s">
        <v>641</v>
      </c>
    </row>
    <row r="103" spans="1:3" x14ac:dyDescent="0.2">
      <c r="A103" s="275" t="s">
        <v>555</v>
      </c>
      <c r="B103" s="276" t="s">
        <v>496</v>
      </c>
      <c r="C103" s="272" t="s">
        <v>642</v>
      </c>
    </row>
    <row r="104" spans="1:3" x14ac:dyDescent="0.2">
      <c r="A104" s="277" t="s">
        <v>538</v>
      </c>
      <c r="B104" s="276" t="s">
        <v>496</v>
      </c>
      <c r="C104" s="272" t="s">
        <v>643</v>
      </c>
    </row>
    <row r="105" spans="1:3" x14ac:dyDescent="0.2">
      <c r="A105" s="275" t="s">
        <v>555</v>
      </c>
      <c r="B105" s="276" t="s">
        <v>496</v>
      </c>
      <c r="C105" s="272" t="s">
        <v>644</v>
      </c>
    </row>
    <row r="106" spans="1:3" x14ac:dyDescent="0.2">
      <c r="A106" s="275" t="s">
        <v>538</v>
      </c>
      <c r="B106" s="276" t="s">
        <v>496</v>
      </c>
      <c r="C106" s="272" t="s">
        <v>645</v>
      </c>
    </row>
    <row r="107" spans="1:3" x14ac:dyDescent="0.2">
      <c r="A107" s="275" t="s">
        <v>538</v>
      </c>
      <c r="B107" s="276" t="s">
        <v>496</v>
      </c>
      <c r="C107" s="272" t="s">
        <v>646</v>
      </c>
    </row>
    <row r="108" spans="1:3" x14ac:dyDescent="0.2">
      <c r="A108" s="275" t="s">
        <v>555</v>
      </c>
      <c r="B108" s="276" t="s">
        <v>496</v>
      </c>
      <c r="C108" s="272" t="s">
        <v>647</v>
      </c>
    </row>
    <row r="109" spans="1:3" x14ac:dyDescent="0.2">
      <c r="A109" s="275" t="s">
        <v>538</v>
      </c>
      <c r="B109" s="276" t="s">
        <v>496</v>
      </c>
      <c r="C109" s="272" t="s">
        <v>648</v>
      </c>
    </row>
    <row r="110" spans="1:3" x14ac:dyDescent="0.2">
      <c r="A110" s="275" t="s">
        <v>538</v>
      </c>
      <c r="B110" s="276" t="s">
        <v>496</v>
      </c>
      <c r="C110" s="275" t="s">
        <v>649</v>
      </c>
    </row>
    <row r="111" spans="1:3" x14ac:dyDescent="0.2">
      <c r="A111" s="275" t="s">
        <v>555</v>
      </c>
      <c r="B111" s="276" t="s">
        <v>496</v>
      </c>
      <c r="C111" s="275" t="s">
        <v>650</v>
      </c>
    </row>
    <row r="112" spans="1:3" x14ac:dyDescent="0.2">
      <c r="A112" s="275" t="s">
        <v>538</v>
      </c>
      <c r="B112" s="276" t="s">
        <v>496</v>
      </c>
      <c r="C112" s="275" t="s">
        <v>651</v>
      </c>
    </row>
    <row r="113" spans="1:3" x14ac:dyDescent="0.2">
      <c r="A113" s="275" t="s">
        <v>555</v>
      </c>
      <c r="B113" s="276" t="s">
        <v>496</v>
      </c>
      <c r="C113" s="275" t="s">
        <v>652</v>
      </c>
    </row>
    <row r="114" spans="1:3" x14ac:dyDescent="0.2">
      <c r="A114" s="275" t="s">
        <v>538</v>
      </c>
      <c r="B114" s="276" t="s">
        <v>496</v>
      </c>
      <c r="C114" s="275" t="s">
        <v>653</v>
      </c>
    </row>
    <row r="115" spans="1:3" x14ac:dyDescent="0.2">
      <c r="A115" s="275" t="s">
        <v>555</v>
      </c>
      <c r="B115" s="276" t="s">
        <v>496</v>
      </c>
      <c r="C115" s="275" t="s">
        <v>654</v>
      </c>
    </row>
    <row r="116" spans="1:3" x14ac:dyDescent="0.2">
      <c r="A116" s="275" t="s">
        <v>538</v>
      </c>
      <c r="B116" s="276" t="s">
        <v>496</v>
      </c>
      <c r="C116" s="275" t="s">
        <v>655</v>
      </c>
    </row>
    <row r="117" spans="1:3" x14ac:dyDescent="0.2">
      <c r="A117" s="275" t="s">
        <v>538</v>
      </c>
      <c r="B117" s="276" t="s">
        <v>496</v>
      </c>
      <c r="C117" s="275" t="s">
        <v>656</v>
      </c>
    </row>
    <row r="118" spans="1:3" x14ac:dyDescent="0.2">
      <c r="A118" s="275" t="s">
        <v>555</v>
      </c>
      <c r="B118" s="276" t="s">
        <v>496</v>
      </c>
      <c r="C118" s="275" t="s">
        <v>657</v>
      </c>
    </row>
    <row r="119" spans="1:3" x14ac:dyDescent="0.2">
      <c r="A119" s="277" t="s">
        <v>538</v>
      </c>
      <c r="B119" s="276" t="s">
        <v>496</v>
      </c>
      <c r="C119" s="278" t="s">
        <v>658</v>
      </c>
    </row>
    <row r="120" spans="1:3" x14ac:dyDescent="0.2">
      <c r="A120" s="275" t="s">
        <v>538</v>
      </c>
      <c r="B120" s="276" t="s">
        <v>496</v>
      </c>
      <c r="C120" s="277" t="s">
        <v>659</v>
      </c>
    </row>
    <row r="121" spans="1:3" x14ac:dyDescent="0.2">
      <c r="A121" s="275" t="s">
        <v>538</v>
      </c>
      <c r="B121" s="276" t="s">
        <v>496</v>
      </c>
      <c r="C121" s="275" t="s">
        <v>660</v>
      </c>
    </row>
    <row r="122" spans="1:3" x14ac:dyDescent="0.2">
      <c r="A122" s="275" t="s">
        <v>555</v>
      </c>
      <c r="B122" s="276" t="s">
        <v>496</v>
      </c>
      <c r="C122" s="275" t="s">
        <v>661</v>
      </c>
    </row>
    <row r="123" spans="1:3" x14ac:dyDescent="0.2">
      <c r="A123" s="275" t="s">
        <v>538</v>
      </c>
      <c r="B123" s="276" t="s">
        <v>496</v>
      </c>
      <c r="C123" s="275" t="s">
        <v>662</v>
      </c>
    </row>
    <row r="124" spans="1:3" x14ac:dyDescent="0.2">
      <c r="A124" s="275" t="s">
        <v>555</v>
      </c>
      <c r="B124" s="276" t="s">
        <v>496</v>
      </c>
      <c r="C124" s="275" t="s">
        <v>663</v>
      </c>
    </row>
    <row r="125" spans="1:3" x14ac:dyDescent="0.2">
      <c r="A125" s="277" t="s">
        <v>538</v>
      </c>
      <c r="B125" s="276" t="s">
        <v>496</v>
      </c>
      <c r="C125" s="275" t="s">
        <v>664</v>
      </c>
    </row>
    <row r="126" spans="1:3" x14ac:dyDescent="0.2">
      <c r="A126" s="275" t="s">
        <v>555</v>
      </c>
      <c r="B126" s="276" t="s">
        <v>496</v>
      </c>
      <c r="C126" s="275" t="s">
        <v>665</v>
      </c>
    </row>
    <row r="127" spans="1:3" x14ac:dyDescent="0.2">
      <c r="A127" s="275" t="s">
        <v>555</v>
      </c>
      <c r="B127" s="276" t="s">
        <v>496</v>
      </c>
      <c r="C127" s="278" t="s">
        <v>666</v>
      </c>
    </row>
    <row r="128" spans="1:3" x14ac:dyDescent="0.2">
      <c r="A128" s="275" t="s">
        <v>538</v>
      </c>
      <c r="B128" s="276" t="s">
        <v>496</v>
      </c>
      <c r="C128" s="275" t="s">
        <v>667</v>
      </c>
    </row>
    <row r="129" spans="1:3" x14ac:dyDescent="0.2">
      <c r="A129" s="275" t="s">
        <v>538</v>
      </c>
      <c r="B129" s="276" t="s">
        <v>496</v>
      </c>
      <c r="C129" s="275" t="s">
        <v>668</v>
      </c>
    </row>
    <row r="130" spans="1:3" x14ac:dyDescent="0.2">
      <c r="A130" s="275" t="s">
        <v>555</v>
      </c>
      <c r="B130" s="276" t="s">
        <v>496</v>
      </c>
      <c r="C130" s="275" t="s">
        <v>669</v>
      </c>
    </row>
    <row r="131" spans="1:3" x14ac:dyDescent="0.2">
      <c r="A131" s="275" t="s">
        <v>555</v>
      </c>
      <c r="B131" s="276" t="s">
        <v>496</v>
      </c>
      <c r="C131" s="275" t="s">
        <v>670</v>
      </c>
    </row>
    <row r="132" spans="1:3" x14ac:dyDescent="0.2">
      <c r="A132" s="275" t="s">
        <v>538</v>
      </c>
      <c r="B132" s="276" t="s">
        <v>496</v>
      </c>
      <c r="C132" s="275" t="s">
        <v>671</v>
      </c>
    </row>
    <row r="133" spans="1:3" x14ac:dyDescent="0.2">
      <c r="A133" s="275" t="s">
        <v>555</v>
      </c>
      <c r="B133" s="276" t="s">
        <v>496</v>
      </c>
      <c r="C133" s="275" t="s">
        <v>672</v>
      </c>
    </row>
    <row r="134" spans="1:3" x14ac:dyDescent="0.2">
      <c r="A134" s="277" t="s">
        <v>538</v>
      </c>
      <c r="B134" s="276" t="s">
        <v>496</v>
      </c>
      <c r="C134" s="275" t="s">
        <v>673</v>
      </c>
    </row>
    <row r="135" spans="1:3" x14ac:dyDescent="0.2">
      <c r="A135" s="275" t="s">
        <v>555</v>
      </c>
      <c r="B135" s="276" t="s">
        <v>496</v>
      </c>
      <c r="C135" s="275" t="s">
        <v>674</v>
      </c>
    </row>
    <row r="136" spans="1:3" x14ac:dyDescent="0.2">
      <c r="A136" s="275" t="s">
        <v>538</v>
      </c>
      <c r="B136" s="276" t="s">
        <v>497</v>
      </c>
      <c r="C136" s="278" t="s">
        <v>675</v>
      </c>
    </row>
    <row r="137" spans="1:3" x14ac:dyDescent="0.2">
      <c r="A137" s="275" t="s">
        <v>555</v>
      </c>
      <c r="B137" s="276" t="s">
        <v>497</v>
      </c>
      <c r="C137" s="275" t="s">
        <v>676</v>
      </c>
    </row>
    <row r="138" spans="1:3" x14ac:dyDescent="0.2">
      <c r="A138" s="275" t="s">
        <v>555</v>
      </c>
      <c r="B138" s="276" t="s">
        <v>497</v>
      </c>
      <c r="C138" s="275" t="s">
        <v>677</v>
      </c>
    </row>
    <row r="139" spans="1:3" x14ac:dyDescent="0.2">
      <c r="A139" s="275" t="s">
        <v>555</v>
      </c>
      <c r="B139" s="276" t="s">
        <v>497</v>
      </c>
      <c r="C139" s="277" t="s">
        <v>678</v>
      </c>
    </row>
    <row r="140" spans="1:3" x14ac:dyDescent="0.2">
      <c r="A140" s="275" t="s">
        <v>555</v>
      </c>
      <c r="B140" s="276" t="s">
        <v>497</v>
      </c>
      <c r="C140" s="275" t="s">
        <v>679</v>
      </c>
    </row>
    <row r="141" spans="1:3" x14ac:dyDescent="0.2">
      <c r="A141" s="275" t="s">
        <v>555</v>
      </c>
      <c r="B141" s="276" t="s">
        <v>497</v>
      </c>
      <c r="C141" s="275" t="s">
        <v>680</v>
      </c>
    </row>
    <row r="142" spans="1:3" x14ac:dyDescent="0.2">
      <c r="A142" s="275" t="s">
        <v>555</v>
      </c>
      <c r="B142" s="276" t="s">
        <v>497</v>
      </c>
      <c r="C142" s="275" t="s">
        <v>681</v>
      </c>
    </row>
    <row r="143" spans="1:3" x14ac:dyDescent="0.2">
      <c r="A143" s="275" t="s">
        <v>555</v>
      </c>
      <c r="B143" s="276" t="s">
        <v>497</v>
      </c>
      <c r="C143" s="275" t="s">
        <v>682</v>
      </c>
    </row>
    <row r="144" spans="1:3" x14ac:dyDescent="0.2">
      <c r="A144" s="275" t="s">
        <v>555</v>
      </c>
      <c r="B144" s="276" t="s">
        <v>497</v>
      </c>
      <c r="C144" s="275" t="s">
        <v>683</v>
      </c>
    </row>
    <row r="145" spans="1:3" x14ac:dyDescent="0.2">
      <c r="A145" s="275" t="s">
        <v>555</v>
      </c>
      <c r="B145" s="276" t="s">
        <v>497</v>
      </c>
      <c r="C145" s="275" t="s">
        <v>684</v>
      </c>
    </row>
    <row r="146" spans="1:3" x14ac:dyDescent="0.2">
      <c r="A146" s="275" t="s">
        <v>555</v>
      </c>
      <c r="B146" s="276" t="s">
        <v>497</v>
      </c>
      <c r="C146" s="275" t="s">
        <v>685</v>
      </c>
    </row>
    <row r="147" spans="1:3" x14ac:dyDescent="0.2">
      <c r="A147" s="275" t="s">
        <v>555</v>
      </c>
      <c r="B147" s="276" t="s">
        <v>497</v>
      </c>
      <c r="C147" s="275" t="s">
        <v>686</v>
      </c>
    </row>
    <row r="148" spans="1:3" x14ac:dyDescent="0.2">
      <c r="A148" s="275" t="s">
        <v>555</v>
      </c>
      <c r="B148" s="276" t="s">
        <v>497</v>
      </c>
      <c r="C148" s="275" t="s">
        <v>687</v>
      </c>
    </row>
    <row r="149" spans="1:3" x14ac:dyDescent="0.2">
      <c r="A149" s="275" t="s">
        <v>555</v>
      </c>
      <c r="B149" s="276" t="s">
        <v>497</v>
      </c>
      <c r="C149" s="275" t="s">
        <v>688</v>
      </c>
    </row>
    <row r="150" spans="1:3" x14ac:dyDescent="0.2">
      <c r="A150" s="275" t="s">
        <v>555</v>
      </c>
      <c r="B150" s="276" t="s">
        <v>497</v>
      </c>
      <c r="C150" s="275" t="s">
        <v>689</v>
      </c>
    </row>
    <row r="151" spans="1:3" x14ac:dyDescent="0.2">
      <c r="A151" s="275" t="s">
        <v>555</v>
      </c>
      <c r="B151" s="276" t="s">
        <v>497</v>
      </c>
      <c r="C151" s="275" t="s">
        <v>690</v>
      </c>
    </row>
    <row r="152" spans="1:3" x14ac:dyDescent="0.2">
      <c r="A152" s="275" t="s">
        <v>555</v>
      </c>
      <c r="B152" s="276" t="s">
        <v>497</v>
      </c>
      <c r="C152" s="278" t="s">
        <v>691</v>
      </c>
    </row>
    <row r="153" spans="1:3" x14ac:dyDescent="0.2">
      <c r="A153" s="275" t="s">
        <v>692</v>
      </c>
      <c r="B153" s="276" t="s">
        <v>497</v>
      </c>
      <c r="C153" s="275" t="s">
        <v>693</v>
      </c>
    </row>
    <row r="154" spans="1:3" x14ac:dyDescent="0.2">
      <c r="A154" s="275" t="s">
        <v>555</v>
      </c>
      <c r="B154" s="276" t="s">
        <v>497</v>
      </c>
      <c r="C154" s="275" t="s">
        <v>694</v>
      </c>
    </row>
    <row r="155" spans="1:3" x14ac:dyDescent="0.2">
      <c r="A155" s="275" t="s">
        <v>555</v>
      </c>
      <c r="B155" s="276" t="s">
        <v>497</v>
      </c>
      <c r="C155" s="275" t="s">
        <v>695</v>
      </c>
    </row>
    <row r="156" spans="1:3" x14ac:dyDescent="0.2">
      <c r="A156" s="275" t="s">
        <v>555</v>
      </c>
      <c r="B156" s="276" t="s">
        <v>497</v>
      </c>
      <c r="C156" s="275" t="s">
        <v>696</v>
      </c>
    </row>
    <row r="157" spans="1:3" x14ac:dyDescent="0.2">
      <c r="A157" s="275" t="s">
        <v>555</v>
      </c>
      <c r="B157" s="276" t="s">
        <v>497</v>
      </c>
      <c r="C157" s="275" t="s">
        <v>697</v>
      </c>
    </row>
    <row r="158" spans="1:3" x14ac:dyDescent="0.2">
      <c r="A158" s="275" t="s">
        <v>555</v>
      </c>
      <c r="B158" s="276" t="s">
        <v>497</v>
      </c>
      <c r="C158" s="275" t="s">
        <v>698</v>
      </c>
    </row>
    <row r="159" spans="1:3" x14ac:dyDescent="0.2">
      <c r="A159" s="275" t="s">
        <v>555</v>
      </c>
      <c r="B159" s="276" t="s">
        <v>497</v>
      </c>
      <c r="C159" s="275" t="s">
        <v>699</v>
      </c>
    </row>
    <row r="160" spans="1:3" x14ac:dyDescent="0.2">
      <c r="A160" s="275" t="s">
        <v>555</v>
      </c>
      <c r="B160" s="276" t="s">
        <v>497</v>
      </c>
      <c r="C160" s="275" t="s">
        <v>700</v>
      </c>
    </row>
    <row r="161" spans="1:3" x14ac:dyDescent="0.2">
      <c r="A161" s="275" t="s">
        <v>555</v>
      </c>
      <c r="B161" s="276" t="s">
        <v>497</v>
      </c>
      <c r="C161" s="275" t="s">
        <v>701</v>
      </c>
    </row>
    <row r="162" spans="1:3" x14ac:dyDescent="0.2">
      <c r="A162" s="275" t="s">
        <v>555</v>
      </c>
      <c r="B162" s="276" t="s">
        <v>497</v>
      </c>
      <c r="C162" s="275" t="s">
        <v>702</v>
      </c>
    </row>
    <row r="163" spans="1:3" x14ac:dyDescent="0.2">
      <c r="A163" s="275" t="s">
        <v>555</v>
      </c>
      <c r="B163" s="276" t="s">
        <v>497</v>
      </c>
      <c r="C163" s="275" t="s">
        <v>703</v>
      </c>
    </row>
    <row r="164" spans="1:3" x14ac:dyDescent="0.2">
      <c r="A164" s="275" t="s">
        <v>555</v>
      </c>
      <c r="B164" s="276" t="s">
        <v>497</v>
      </c>
      <c r="C164" s="275" t="s">
        <v>704</v>
      </c>
    </row>
    <row r="165" spans="1:3" x14ac:dyDescent="0.2">
      <c r="A165" s="275" t="s">
        <v>555</v>
      </c>
      <c r="B165" s="276" t="s">
        <v>497</v>
      </c>
      <c r="C165" s="275" t="s">
        <v>705</v>
      </c>
    </row>
    <row r="166" spans="1:3" x14ac:dyDescent="0.2">
      <c r="A166" s="275" t="s">
        <v>555</v>
      </c>
      <c r="B166" s="276" t="s">
        <v>497</v>
      </c>
      <c r="C166" s="275" t="s">
        <v>706</v>
      </c>
    </row>
    <row r="167" spans="1:3" x14ac:dyDescent="0.2">
      <c r="A167" s="275" t="s">
        <v>555</v>
      </c>
      <c r="B167" s="276" t="s">
        <v>497</v>
      </c>
      <c r="C167" s="275" t="s">
        <v>707</v>
      </c>
    </row>
    <row r="168" spans="1:3" x14ac:dyDescent="0.2">
      <c r="A168" s="275" t="s">
        <v>555</v>
      </c>
      <c r="B168" s="276" t="s">
        <v>497</v>
      </c>
      <c r="C168" s="275" t="s">
        <v>708</v>
      </c>
    </row>
    <row r="169" spans="1:3" x14ac:dyDescent="0.2">
      <c r="A169" s="275" t="s">
        <v>555</v>
      </c>
      <c r="B169" s="276" t="s">
        <v>497</v>
      </c>
      <c r="C169" s="275" t="s">
        <v>709</v>
      </c>
    </row>
    <row r="170" spans="1:3" x14ac:dyDescent="0.2">
      <c r="A170" s="275" t="s">
        <v>555</v>
      </c>
      <c r="B170" s="276" t="s">
        <v>497</v>
      </c>
      <c r="C170" s="275" t="s">
        <v>710</v>
      </c>
    </row>
    <row r="171" spans="1:3" x14ac:dyDescent="0.2">
      <c r="A171" s="275" t="s">
        <v>555</v>
      </c>
      <c r="B171" s="276" t="s">
        <v>497</v>
      </c>
      <c r="C171" s="275" t="s">
        <v>711</v>
      </c>
    </row>
    <row r="172" spans="1:3" x14ac:dyDescent="0.2">
      <c r="A172" s="275" t="s">
        <v>555</v>
      </c>
      <c r="B172" s="276" t="s">
        <v>497</v>
      </c>
      <c r="C172" s="275" t="s">
        <v>712</v>
      </c>
    </row>
    <row r="173" spans="1:3" x14ac:dyDescent="0.2">
      <c r="A173" s="275" t="s">
        <v>555</v>
      </c>
      <c r="B173" s="276" t="s">
        <v>497</v>
      </c>
      <c r="C173" s="275" t="s">
        <v>713</v>
      </c>
    </row>
    <row r="174" spans="1:3" x14ac:dyDescent="0.2">
      <c r="A174" s="275" t="s">
        <v>692</v>
      </c>
      <c r="B174" s="276" t="s">
        <v>497</v>
      </c>
      <c r="C174" s="277" t="s">
        <v>714</v>
      </c>
    </row>
    <row r="175" spans="1:3" x14ac:dyDescent="0.2">
      <c r="A175" s="275" t="s">
        <v>692</v>
      </c>
      <c r="B175" s="276" t="s">
        <v>497</v>
      </c>
      <c r="C175" s="277" t="s">
        <v>715</v>
      </c>
    </row>
    <row r="176" spans="1:3" x14ac:dyDescent="0.2">
      <c r="A176" s="275" t="s">
        <v>692</v>
      </c>
      <c r="B176" s="276" t="s">
        <v>497</v>
      </c>
      <c r="C176" s="277" t="s">
        <v>715</v>
      </c>
    </row>
    <row r="177" spans="1:3" x14ac:dyDescent="0.2">
      <c r="A177" s="275" t="s">
        <v>692</v>
      </c>
      <c r="B177" s="276" t="s">
        <v>497</v>
      </c>
      <c r="C177" s="277" t="s">
        <v>715</v>
      </c>
    </row>
    <row r="178" spans="1:3" x14ac:dyDescent="0.2">
      <c r="A178" s="275" t="s">
        <v>692</v>
      </c>
      <c r="B178" s="276" t="s">
        <v>497</v>
      </c>
      <c r="C178" s="277" t="s">
        <v>715</v>
      </c>
    </row>
    <row r="179" spans="1:3" x14ac:dyDescent="0.2">
      <c r="A179" s="275" t="s">
        <v>555</v>
      </c>
      <c r="B179" s="276" t="s">
        <v>497</v>
      </c>
      <c r="C179" s="275" t="s">
        <v>716</v>
      </c>
    </row>
    <row r="180" spans="1:3" x14ac:dyDescent="0.2">
      <c r="A180" s="275" t="s">
        <v>555</v>
      </c>
      <c r="B180" s="276" t="s">
        <v>497</v>
      </c>
      <c r="C180" s="275" t="s">
        <v>717</v>
      </c>
    </row>
    <row r="181" spans="1:3" x14ac:dyDescent="0.2">
      <c r="A181" s="275" t="s">
        <v>555</v>
      </c>
      <c r="B181" s="276" t="s">
        <v>497</v>
      </c>
      <c r="C181" s="275" t="s">
        <v>718</v>
      </c>
    </row>
    <row r="182" spans="1:3" x14ac:dyDescent="0.2">
      <c r="A182" s="275" t="s">
        <v>555</v>
      </c>
      <c r="B182" s="276" t="s">
        <v>497</v>
      </c>
      <c r="C182" s="275" t="s">
        <v>719</v>
      </c>
    </row>
    <row r="183" spans="1:3" x14ac:dyDescent="0.2">
      <c r="A183" s="275" t="s">
        <v>555</v>
      </c>
      <c r="B183" s="276" t="s">
        <v>497</v>
      </c>
      <c r="C183" s="275" t="s">
        <v>720</v>
      </c>
    </row>
    <row r="184" spans="1:3" x14ac:dyDescent="0.2">
      <c r="A184" s="275" t="s">
        <v>555</v>
      </c>
      <c r="B184" s="276" t="s">
        <v>497</v>
      </c>
      <c r="C184" s="275" t="s">
        <v>721</v>
      </c>
    </row>
    <row r="185" spans="1:3" x14ac:dyDescent="0.2">
      <c r="A185" s="275" t="s">
        <v>555</v>
      </c>
      <c r="B185" s="276" t="s">
        <v>497</v>
      </c>
      <c r="C185" s="275" t="s">
        <v>722</v>
      </c>
    </row>
    <row r="186" spans="1:3" x14ac:dyDescent="0.2">
      <c r="A186" s="275" t="s">
        <v>555</v>
      </c>
      <c r="B186" s="276" t="s">
        <v>497</v>
      </c>
      <c r="C186" s="275" t="s">
        <v>723</v>
      </c>
    </row>
    <row r="187" spans="1:3" x14ac:dyDescent="0.2">
      <c r="A187" s="275" t="s">
        <v>555</v>
      </c>
      <c r="B187" s="276" t="s">
        <v>497</v>
      </c>
      <c r="C187" s="275" t="s">
        <v>724</v>
      </c>
    </row>
    <row r="188" spans="1:3" x14ac:dyDescent="0.2">
      <c r="A188" s="275" t="s">
        <v>555</v>
      </c>
      <c r="B188" s="276" t="s">
        <v>497</v>
      </c>
      <c r="C188" s="275" t="s">
        <v>725</v>
      </c>
    </row>
    <row r="189" spans="1:3" x14ac:dyDescent="0.2">
      <c r="A189" s="275" t="s">
        <v>555</v>
      </c>
      <c r="B189" s="276" t="s">
        <v>497</v>
      </c>
      <c r="C189" s="275" t="s">
        <v>726</v>
      </c>
    </row>
    <row r="190" spans="1:3" x14ac:dyDescent="0.2">
      <c r="A190" s="275" t="s">
        <v>555</v>
      </c>
      <c r="B190" s="276" t="s">
        <v>497</v>
      </c>
      <c r="C190" s="275" t="s">
        <v>727</v>
      </c>
    </row>
    <row r="191" spans="1:3" x14ac:dyDescent="0.2">
      <c r="A191" s="275" t="s">
        <v>555</v>
      </c>
      <c r="B191" s="276" t="s">
        <v>497</v>
      </c>
      <c r="C191" s="275" t="s">
        <v>728</v>
      </c>
    </row>
    <row r="192" spans="1:3" x14ac:dyDescent="0.2">
      <c r="A192" s="275" t="s">
        <v>555</v>
      </c>
      <c r="B192" s="276" t="s">
        <v>497</v>
      </c>
      <c r="C192" s="275" t="s">
        <v>729</v>
      </c>
    </row>
    <row r="193" spans="1:3" x14ac:dyDescent="0.2">
      <c r="A193" s="275" t="s">
        <v>555</v>
      </c>
      <c r="B193" s="276" t="s">
        <v>497</v>
      </c>
      <c r="C193" s="275" t="s">
        <v>730</v>
      </c>
    </row>
    <row r="194" spans="1:3" x14ac:dyDescent="0.2">
      <c r="A194" s="275" t="s">
        <v>555</v>
      </c>
      <c r="B194" s="276" t="s">
        <v>497</v>
      </c>
      <c r="C194" s="275" t="s">
        <v>731</v>
      </c>
    </row>
    <row r="195" spans="1:3" x14ac:dyDescent="0.2">
      <c r="A195" s="275" t="s">
        <v>555</v>
      </c>
      <c r="B195" s="276" t="s">
        <v>497</v>
      </c>
      <c r="C195" s="275" t="s">
        <v>732</v>
      </c>
    </row>
    <row r="196" spans="1:3" x14ac:dyDescent="0.2">
      <c r="A196" s="275" t="s">
        <v>555</v>
      </c>
      <c r="B196" s="276" t="s">
        <v>497</v>
      </c>
      <c r="C196" s="275" t="s">
        <v>733</v>
      </c>
    </row>
    <row r="197" spans="1:3" x14ac:dyDescent="0.2">
      <c r="A197" s="275" t="s">
        <v>555</v>
      </c>
      <c r="B197" s="276" t="s">
        <v>497</v>
      </c>
      <c r="C197" s="275" t="s">
        <v>734</v>
      </c>
    </row>
    <row r="198" spans="1:3" x14ac:dyDescent="0.2">
      <c r="A198" s="275" t="s">
        <v>555</v>
      </c>
      <c r="B198" s="276" t="s">
        <v>497</v>
      </c>
      <c r="C198" s="275" t="s">
        <v>735</v>
      </c>
    </row>
    <row r="199" spans="1:3" x14ac:dyDescent="0.2">
      <c r="A199" s="275" t="s">
        <v>555</v>
      </c>
      <c r="B199" s="276" t="s">
        <v>497</v>
      </c>
      <c r="C199" s="275" t="s">
        <v>736</v>
      </c>
    </row>
    <row r="200" spans="1:3" x14ac:dyDescent="0.2">
      <c r="A200" s="275" t="s">
        <v>555</v>
      </c>
      <c r="B200" s="276" t="s">
        <v>497</v>
      </c>
      <c r="C200" s="275" t="s">
        <v>737</v>
      </c>
    </row>
    <row r="201" spans="1:3" x14ac:dyDescent="0.2">
      <c r="A201" s="275" t="s">
        <v>555</v>
      </c>
      <c r="B201" s="276" t="s">
        <v>497</v>
      </c>
      <c r="C201" s="275" t="s">
        <v>738</v>
      </c>
    </row>
    <row r="202" spans="1:3" x14ac:dyDescent="0.2">
      <c r="A202" s="275" t="s">
        <v>555</v>
      </c>
      <c r="B202" s="276" t="s">
        <v>497</v>
      </c>
      <c r="C202" s="275" t="s">
        <v>739</v>
      </c>
    </row>
    <row r="203" spans="1:3" x14ac:dyDescent="0.2">
      <c r="A203" s="275" t="s">
        <v>555</v>
      </c>
      <c r="B203" s="276" t="s">
        <v>497</v>
      </c>
      <c r="C203" s="275" t="s">
        <v>740</v>
      </c>
    </row>
    <row r="204" spans="1:3" x14ac:dyDescent="0.2">
      <c r="A204" s="275" t="s">
        <v>555</v>
      </c>
      <c r="B204" s="276" t="s">
        <v>497</v>
      </c>
      <c r="C204" s="275" t="s">
        <v>741</v>
      </c>
    </row>
    <row r="205" spans="1:3" x14ac:dyDescent="0.2">
      <c r="A205" s="275" t="s">
        <v>555</v>
      </c>
      <c r="B205" s="276" t="s">
        <v>497</v>
      </c>
      <c r="C205" s="275" t="s">
        <v>742</v>
      </c>
    </row>
    <row r="206" spans="1:3" x14ac:dyDescent="0.2">
      <c r="A206" s="275" t="s">
        <v>555</v>
      </c>
      <c r="B206" s="276" t="s">
        <v>497</v>
      </c>
      <c r="C206" s="275" t="s">
        <v>743</v>
      </c>
    </row>
    <row r="207" spans="1:3" x14ac:dyDescent="0.2">
      <c r="A207" s="275" t="s">
        <v>555</v>
      </c>
      <c r="B207" s="276" t="s">
        <v>497</v>
      </c>
      <c r="C207" s="275" t="s">
        <v>744</v>
      </c>
    </row>
    <row r="208" spans="1:3" x14ac:dyDescent="0.2">
      <c r="A208" s="275" t="s">
        <v>555</v>
      </c>
      <c r="B208" s="276" t="s">
        <v>497</v>
      </c>
      <c r="C208" s="275" t="s">
        <v>745</v>
      </c>
    </row>
    <row r="209" spans="1:3" x14ac:dyDescent="0.2">
      <c r="A209" s="275" t="s">
        <v>555</v>
      </c>
      <c r="B209" s="276" t="s">
        <v>497</v>
      </c>
      <c r="C209" s="275" t="s">
        <v>746</v>
      </c>
    </row>
    <row r="210" spans="1:3" x14ac:dyDescent="0.2">
      <c r="A210" s="275" t="s">
        <v>555</v>
      </c>
      <c r="B210" s="276" t="s">
        <v>497</v>
      </c>
      <c r="C210" s="275" t="s">
        <v>747</v>
      </c>
    </row>
    <row r="211" spans="1:3" x14ac:dyDescent="0.2">
      <c r="A211" s="275" t="s">
        <v>555</v>
      </c>
      <c r="B211" s="276" t="s">
        <v>497</v>
      </c>
      <c r="C211" s="275" t="s">
        <v>748</v>
      </c>
    </row>
    <row r="212" spans="1:3" x14ac:dyDescent="0.2">
      <c r="A212" s="275" t="s">
        <v>555</v>
      </c>
      <c r="B212" s="276" t="s">
        <v>497</v>
      </c>
      <c r="C212" s="275" t="s">
        <v>749</v>
      </c>
    </row>
    <row r="213" spans="1:3" x14ac:dyDescent="0.2">
      <c r="A213" s="275" t="s">
        <v>555</v>
      </c>
      <c r="B213" s="276" t="s">
        <v>497</v>
      </c>
      <c r="C213" s="275" t="s">
        <v>750</v>
      </c>
    </row>
    <row r="214" spans="1:3" x14ac:dyDescent="0.2">
      <c r="A214" s="275" t="s">
        <v>555</v>
      </c>
      <c r="B214" s="276" t="s">
        <v>497</v>
      </c>
      <c r="C214" s="275" t="s">
        <v>751</v>
      </c>
    </row>
    <row r="215" spans="1:3" x14ac:dyDescent="0.2">
      <c r="A215" s="275" t="s">
        <v>555</v>
      </c>
      <c r="B215" s="276" t="s">
        <v>497</v>
      </c>
      <c r="C215" s="275" t="s">
        <v>752</v>
      </c>
    </row>
    <row r="216" spans="1:3" x14ac:dyDescent="0.2">
      <c r="A216" s="275" t="s">
        <v>555</v>
      </c>
      <c r="B216" s="276" t="s">
        <v>497</v>
      </c>
      <c r="C216" s="275" t="s">
        <v>753</v>
      </c>
    </row>
    <row r="217" spans="1:3" x14ac:dyDescent="0.2">
      <c r="A217" s="275" t="s">
        <v>555</v>
      </c>
      <c r="B217" s="276" t="s">
        <v>497</v>
      </c>
      <c r="C217" s="275" t="s">
        <v>754</v>
      </c>
    </row>
    <row r="218" spans="1:3" x14ac:dyDescent="0.2">
      <c r="A218" s="275" t="s">
        <v>555</v>
      </c>
      <c r="B218" s="276" t="s">
        <v>497</v>
      </c>
      <c r="C218" s="275" t="s">
        <v>755</v>
      </c>
    </row>
    <row r="219" spans="1:3" x14ac:dyDescent="0.2">
      <c r="A219" s="275" t="s">
        <v>555</v>
      </c>
      <c r="B219" s="276" t="s">
        <v>497</v>
      </c>
      <c r="C219" s="275" t="s">
        <v>756</v>
      </c>
    </row>
    <row r="220" spans="1:3" x14ac:dyDescent="0.2">
      <c r="A220" s="275" t="s">
        <v>555</v>
      </c>
      <c r="B220" s="276" t="s">
        <v>497</v>
      </c>
      <c r="C220" s="275" t="s">
        <v>757</v>
      </c>
    </row>
    <row r="221" spans="1:3" x14ac:dyDescent="0.2">
      <c r="A221" s="275" t="s">
        <v>555</v>
      </c>
      <c r="B221" s="276" t="s">
        <v>497</v>
      </c>
      <c r="C221" s="275" t="s">
        <v>758</v>
      </c>
    </row>
    <row r="222" spans="1:3" x14ac:dyDescent="0.2">
      <c r="A222" s="275" t="s">
        <v>555</v>
      </c>
      <c r="B222" s="276" t="s">
        <v>497</v>
      </c>
      <c r="C222" s="275" t="s">
        <v>759</v>
      </c>
    </row>
    <row r="223" spans="1:3" x14ac:dyDescent="0.2">
      <c r="A223" s="275" t="s">
        <v>555</v>
      </c>
      <c r="B223" s="276" t="s">
        <v>497</v>
      </c>
      <c r="C223" s="275" t="s">
        <v>760</v>
      </c>
    </row>
    <row r="224" spans="1:3" x14ac:dyDescent="0.2">
      <c r="A224" s="275" t="s">
        <v>555</v>
      </c>
      <c r="B224" s="276" t="s">
        <v>497</v>
      </c>
      <c r="C224" s="275" t="s">
        <v>761</v>
      </c>
    </row>
    <row r="225" spans="1:3" x14ac:dyDescent="0.2">
      <c r="A225" s="275" t="s">
        <v>555</v>
      </c>
      <c r="B225" s="276" t="s">
        <v>497</v>
      </c>
      <c r="C225" s="275" t="s">
        <v>762</v>
      </c>
    </row>
    <row r="226" spans="1:3" x14ac:dyDescent="0.2">
      <c r="A226" s="275" t="s">
        <v>555</v>
      </c>
      <c r="B226" s="276" t="s">
        <v>497</v>
      </c>
      <c r="C226" s="275" t="s">
        <v>763</v>
      </c>
    </row>
    <row r="227" spans="1:3" x14ac:dyDescent="0.2">
      <c r="A227" s="275" t="s">
        <v>555</v>
      </c>
      <c r="B227" s="276" t="s">
        <v>497</v>
      </c>
      <c r="C227" s="275" t="s">
        <v>764</v>
      </c>
    </row>
    <row r="228" spans="1:3" x14ac:dyDescent="0.2">
      <c r="A228" s="275" t="s">
        <v>555</v>
      </c>
      <c r="B228" s="276" t="s">
        <v>497</v>
      </c>
      <c r="C228" s="275" t="s">
        <v>765</v>
      </c>
    </row>
    <row r="229" spans="1:3" x14ac:dyDescent="0.2">
      <c r="A229" s="275" t="s">
        <v>555</v>
      </c>
      <c r="B229" s="276" t="s">
        <v>497</v>
      </c>
      <c r="C229" s="275" t="s">
        <v>766</v>
      </c>
    </row>
    <row r="230" spans="1:3" x14ac:dyDescent="0.2">
      <c r="A230" s="275" t="s">
        <v>555</v>
      </c>
      <c r="B230" s="276" t="s">
        <v>497</v>
      </c>
      <c r="C230" s="275" t="s">
        <v>767</v>
      </c>
    </row>
    <row r="231" spans="1:3" x14ac:dyDescent="0.2">
      <c r="A231" s="275" t="s">
        <v>555</v>
      </c>
      <c r="B231" s="276" t="s">
        <v>497</v>
      </c>
      <c r="C231" s="275" t="s">
        <v>768</v>
      </c>
    </row>
    <row r="232" spans="1:3" x14ac:dyDescent="0.2">
      <c r="A232" s="275" t="s">
        <v>555</v>
      </c>
      <c r="B232" s="276" t="s">
        <v>497</v>
      </c>
      <c r="C232" s="275" t="s">
        <v>769</v>
      </c>
    </row>
    <row r="233" spans="1:3" x14ac:dyDescent="0.2">
      <c r="A233" s="275" t="s">
        <v>555</v>
      </c>
      <c r="B233" s="276" t="s">
        <v>497</v>
      </c>
      <c r="C233" s="275" t="s">
        <v>770</v>
      </c>
    </row>
    <row r="234" spans="1:3" x14ac:dyDescent="0.2">
      <c r="A234" s="275" t="s">
        <v>555</v>
      </c>
      <c r="B234" s="276" t="s">
        <v>497</v>
      </c>
      <c r="C234" s="275" t="s">
        <v>771</v>
      </c>
    </row>
    <row r="235" spans="1:3" x14ac:dyDescent="0.2">
      <c r="A235" s="275" t="s">
        <v>555</v>
      </c>
      <c r="B235" s="276" t="s">
        <v>497</v>
      </c>
      <c r="C235" s="275" t="s">
        <v>772</v>
      </c>
    </row>
    <row r="236" spans="1:3" x14ac:dyDescent="0.2">
      <c r="A236" s="275" t="s">
        <v>555</v>
      </c>
      <c r="B236" s="276" t="s">
        <v>497</v>
      </c>
      <c r="C236" s="275" t="s">
        <v>773</v>
      </c>
    </row>
    <row r="237" spans="1:3" x14ac:dyDescent="0.2">
      <c r="A237" s="275" t="s">
        <v>555</v>
      </c>
      <c r="B237" s="276" t="s">
        <v>497</v>
      </c>
      <c r="C237" s="275" t="s">
        <v>774</v>
      </c>
    </row>
    <row r="238" spans="1:3" x14ac:dyDescent="0.2">
      <c r="A238" s="275" t="s">
        <v>555</v>
      </c>
      <c r="B238" s="276" t="s">
        <v>497</v>
      </c>
      <c r="C238" s="275" t="s">
        <v>775</v>
      </c>
    </row>
    <row r="239" spans="1:3" x14ac:dyDescent="0.2">
      <c r="A239" s="275" t="s">
        <v>555</v>
      </c>
      <c r="B239" s="276" t="s">
        <v>497</v>
      </c>
      <c r="C239" s="275" t="s">
        <v>776</v>
      </c>
    </row>
    <row r="240" spans="1:3" x14ac:dyDescent="0.2">
      <c r="A240" s="275" t="s">
        <v>555</v>
      </c>
      <c r="B240" s="276" t="s">
        <v>497</v>
      </c>
      <c r="C240" s="275" t="s">
        <v>777</v>
      </c>
    </row>
    <row r="241" spans="1:3" x14ac:dyDescent="0.2">
      <c r="A241" s="275" t="s">
        <v>555</v>
      </c>
      <c r="B241" s="276" t="s">
        <v>497</v>
      </c>
      <c r="C241" s="275" t="s">
        <v>778</v>
      </c>
    </row>
    <row r="242" spans="1:3" x14ac:dyDescent="0.2">
      <c r="A242" s="275" t="s">
        <v>555</v>
      </c>
      <c r="B242" s="276" t="s">
        <v>497</v>
      </c>
      <c r="C242" s="275" t="s">
        <v>779</v>
      </c>
    </row>
    <row r="243" spans="1:3" x14ac:dyDescent="0.2">
      <c r="A243" s="275" t="s">
        <v>555</v>
      </c>
      <c r="B243" s="276" t="s">
        <v>497</v>
      </c>
      <c r="C243" s="275" t="s">
        <v>780</v>
      </c>
    </row>
    <row r="244" spans="1:3" x14ac:dyDescent="0.2">
      <c r="A244" s="275" t="s">
        <v>555</v>
      </c>
      <c r="B244" s="276" t="s">
        <v>497</v>
      </c>
      <c r="C244" s="275" t="s">
        <v>781</v>
      </c>
    </row>
    <row r="245" spans="1:3" x14ac:dyDescent="0.2">
      <c r="A245" s="275" t="s">
        <v>555</v>
      </c>
      <c r="B245" s="276" t="s">
        <v>497</v>
      </c>
      <c r="C245" s="275" t="s">
        <v>782</v>
      </c>
    </row>
    <row r="246" spans="1:3" x14ac:dyDescent="0.2">
      <c r="A246" s="275" t="s">
        <v>555</v>
      </c>
      <c r="B246" s="276" t="s">
        <v>497</v>
      </c>
      <c r="C246" s="275" t="s">
        <v>783</v>
      </c>
    </row>
    <row r="247" spans="1:3" x14ac:dyDescent="0.2">
      <c r="A247" s="275" t="s">
        <v>555</v>
      </c>
      <c r="B247" s="276" t="s">
        <v>497</v>
      </c>
      <c r="C247" s="275" t="s">
        <v>784</v>
      </c>
    </row>
    <row r="248" spans="1:3" x14ac:dyDescent="0.2">
      <c r="A248" s="275" t="s">
        <v>555</v>
      </c>
      <c r="B248" s="276" t="s">
        <v>497</v>
      </c>
      <c r="C248" s="275" t="s">
        <v>785</v>
      </c>
    </row>
    <row r="249" spans="1:3" x14ac:dyDescent="0.2">
      <c r="A249" s="275" t="s">
        <v>555</v>
      </c>
      <c r="B249" s="276" t="s">
        <v>497</v>
      </c>
      <c r="C249" s="275" t="s">
        <v>786</v>
      </c>
    </row>
    <row r="250" spans="1:3" x14ac:dyDescent="0.2">
      <c r="A250" s="275" t="s">
        <v>555</v>
      </c>
      <c r="B250" s="276" t="s">
        <v>497</v>
      </c>
      <c r="C250" s="275" t="s">
        <v>787</v>
      </c>
    </row>
    <row r="251" spans="1:3" x14ac:dyDescent="0.2">
      <c r="A251" s="271" t="s">
        <v>555</v>
      </c>
      <c r="B251" s="276" t="s">
        <v>497</v>
      </c>
      <c r="C251" s="271" t="s">
        <v>788</v>
      </c>
    </row>
    <row r="252" spans="1:3" x14ac:dyDescent="0.2">
      <c r="A252" s="275" t="s">
        <v>555</v>
      </c>
      <c r="B252" s="276" t="s">
        <v>497</v>
      </c>
      <c r="C252" s="276" t="s">
        <v>789</v>
      </c>
    </row>
    <row r="253" spans="1:3" x14ac:dyDescent="0.2">
      <c r="A253" s="275" t="s">
        <v>555</v>
      </c>
      <c r="B253" s="276" t="s">
        <v>497</v>
      </c>
      <c r="C253" s="277" t="s">
        <v>790</v>
      </c>
    </row>
    <row r="254" spans="1:3" x14ac:dyDescent="0.2">
      <c r="A254" s="275" t="s">
        <v>555</v>
      </c>
      <c r="B254" s="276" t="s">
        <v>497</v>
      </c>
      <c r="C254" s="275" t="s">
        <v>791</v>
      </c>
    </row>
    <row r="255" spans="1:3" x14ac:dyDescent="0.2">
      <c r="A255" s="275" t="s">
        <v>555</v>
      </c>
      <c r="B255" s="276" t="s">
        <v>497</v>
      </c>
      <c r="C255" s="275" t="s">
        <v>792</v>
      </c>
    </row>
    <row r="256" spans="1:3" x14ac:dyDescent="0.2">
      <c r="A256" s="275" t="s">
        <v>555</v>
      </c>
      <c r="B256" s="276" t="s">
        <v>497</v>
      </c>
      <c r="C256" s="275" t="s">
        <v>793</v>
      </c>
    </row>
    <row r="257" spans="1:3" x14ac:dyDescent="0.2">
      <c r="A257" s="275" t="s">
        <v>555</v>
      </c>
      <c r="B257" s="276" t="s">
        <v>497</v>
      </c>
      <c r="C257" s="275" t="s">
        <v>794</v>
      </c>
    </row>
    <row r="258" spans="1:3" x14ac:dyDescent="0.2">
      <c r="A258" s="275" t="s">
        <v>555</v>
      </c>
      <c r="B258" s="276" t="s">
        <v>497</v>
      </c>
      <c r="C258" s="275" t="s">
        <v>795</v>
      </c>
    </row>
    <row r="259" spans="1:3" x14ac:dyDescent="0.2">
      <c r="A259" s="275" t="s">
        <v>538</v>
      </c>
      <c r="B259" s="276" t="s">
        <v>497</v>
      </c>
      <c r="C259" s="271" t="s">
        <v>796</v>
      </c>
    </row>
    <row r="260" spans="1:3" x14ac:dyDescent="0.2">
      <c r="A260" s="275" t="s">
        <v>555</v>
      </c>
      <c r="B260" s="276" t="s">
        <v>497</v>
      </c>
      <c r="C260" s="275" t="s">
        <v>797</v>
      </c>
    </row>
    <row r="261" spans="1:3" x14ac:dyDescent="0.2">
      <c r="A261" s="275" t="s">
        <v>555</v>
      </c>
      <c r="B261" s="276" t="s">
        <v>497</v>
      </c>
      <c r="C261" s="275" t="s">
        <v>798</v>
      </c>
    </row>
    <row r="262" spans="1:3" x14ac:dyDescent="0.2">
      <c r="A262" s="275" t="s">
        <v>555</v>
      </c>
      <c r="B262" s="276" t="s">
        <v>497</v>
      </c>
      <c r="C262" s="275" t="s">
        <v>799</v>
      </c>
    </row>
    <row r="263" spans="1:3" x14ac:dyDescent="0.2">
      <c r="A263" s="275" t="s">
        <v>555</v>
      </c>
      <c r="B263" s="276" t="s">
        <v>497</v>
      </c>
      <c r="C263" s="275" t="s">
        <v>800</v>
      </c>
    </row>
    <row r="264" spans="1:3" x14ac:dyDescent="0.2">
      <c r="A264" s="275" t="s">
        <v>555</v>
      </c>
      <c r="B264" s="276" t="s">
        <v>497</v>
      </c>
      <c r="C264" s="275" t="s">
        <v>801</v>
      </c>
    </row>
    <row r="265" spans="1:3" x14ac:dyDescent="0.2">
      <c r="A265" s="275" t="s">
        <v>555</v>
      </c>
      <c r="B265" s="276" t="s">
        <v>497</v>
      </c>
      <c r="C265" s="275" t="s">
        <v>802</v>
      </c>
    </row>
    <row r="266" spans="1:3" x14ac:dyDescent="0.2">
      <c r="A266" s="275" t="s">
        <v>555</v>
      </c>
      <c r="B266" s="276" t="s">
        <v>497</v>
      </c>
      <c r="C266" s="275" t="s">
        <v>803</v>
      </c>
    </row>
    <row r="267" spans="1:3" x14ac:dyDescent="0.2">
      <c r="A267" s="275" t="s">
        <v>555</v>
      </c>
      <c r="B267" s="276" t="s">
        <v>497</v>
      </c>
      <c r="C267" s="275" t="s">
        <v>804</v>
      </c>
    </row>
    <row r="268" spans="1:3" x14ac:dyDescent="0.2">
      <c r="A268" s="275" t="s">
        <v>555</v>
      </c>
      <c r="B268" s="276" t="s">
        <v>497</v>
      </c>
      <c r="C268" s="275" t="s">
        <v>805</v>
      </c>
    </row>
    <row r="269" spans="1:3" x14ac:dyDescent="0.2">
      <c r="A269" s="275" t="s">
        <v>555</v>
      </c>
      <c r="B269" s="276" t="s">
        <v>497</v>
      </c>
      <c r="C269" s="278" t="s">
        <v>806</v>
      </c>
    </row>
    <row r="270" spans="1:3" x14ac:dyDescent="0.2">
      <c r="A270" s="275" t="s">
        <v>555</v>
      </c>
      <c r="B270" s="276" t="s">
        <v>497</v>
      </c>
      <c r="C270" s="275" t="s">
        <v>807</v>
      </c>
    </row>
    <row r="271" spans="1:3" x14ac:dyDescent="0.2">
      <c r="A271" s="275" t="s">
        <v>555</v>
      </c>
      <c r="B271" s="276" t="s">
        <v>497</v>
      </c>
      <c r="C271" s="275" t="s">
        <v>808</v>
      </c>
    </row>
    <row r="272" spans="1:3" x14ac:dyDescent="0.2">
      <c r="A272" s="275" t="s">
        <v>555</v>
      </c>
      <c r="B272" s="276" t="s">
        <v>497</v>
      </c>
      <c r="C272" s="275" t="s">
        <v>809</v>
      </c>
    </row>
    <row r="273" spans="1:3" x14ac:dyDescent="0.2">
      <c r="A273" s="275" t="s">
        <v>555</v>
      </c>
      <c r="B273" s="276" t="s">
        <v>497</v>
      </c>
      <c r="C273" s="275" t="s">
        <v>810</v>
      </c>
    </row>
    <row r="274" spans="1:3" x14ac:dyDescent="0.2">
      <c r="A274" s="275" t="s">
        <v>555</v>
      </c>
      <c r="B274" s="276" t="s">
        <v>497</v>
      </c>
      <c r="C274" s="275" t="s">
        <v>811</v>
      </c>
    </row>
    <row r="275" spans="1:3" x14ac:dyDescent="0.2">
      <c r="A275" s="275" t="s">
        <v>555</v>
      </c>
      <c r="B275" s="276" t="s">
        <v>497</v>
      </c>
      <c r="C275" s="275" t="s">
        <v>812</v>
      </c>
    </row>
    <row r="276" spans="1:3" x14ac:dyDescent="0.2">
      <c r="A276" s="275" t="s">
        <v>555</v>
      </c>
      <c r="B276" s="276" t="s">
        <v>497</v>
      </c>
      <c r="C276" s="275" t="s">
        <v>813</v>
      </c>
    </row>
    <row r="277" spans="1:3" x14ac:dyDescent="0.2">
      <c r="A277" s="275" t="s">
        <v>555</v>
      </c>
      <c r="B277" s="276" t="s">
        <v>497</v>
      </c>
      <c r="C277" s="275" t="s">
        <v>814</v>
      </c>
    </row>
    <row r="278" spans="1:3" x14ac:dyDescent="0.2">
      <c r="A278" s="275" t="s">
        <v>555</v>
      </c>
      <c r="B278" s="276" t="s">
        <v>497</v>
      </c>
      <c r="C278" s="275" t="s">
        <v>815</v>
      </c>
    </row>
    <row r="279" spans="1:3" x14ac:dyDescent="0.2">
      <c r="A279" s="275" t="s">
        <v>555</v>
      </c>
      <c r="B279" s="276" t="s">
        <v>497</v>
      </c>
      <c r="C279" s="275" t="s">
        <v>816</v>
      </c>
    </row>
    <row r="280" spans="1:3" x14ac:dyDescent="0.2">
      <c r="A280" s="275" t="s">
        <v>555</v>
      </c>
      <c r="B280" s="276" t="s">
        <v>497</v>
      </c>
      <c r="C280" s="275" t="s">
        <v>817</v>
      </c>
    </row>
    <row r="281" spans="1:3" x14ac:dyDescent="0.2">
      <c r="A281" s="275" t="s">
        <v>555</v>
      </c>
      <c r="B281" s="276" t="s">
        <v>497</v>
      </c>
      <c r="C281" s="275" t="s">
        <v>818</v>
      </c>
    </row>
    <row r="282" spans="1:3" x14ac:dyDescent="0.2">
      <c r="A282" s="275" t="s">
        <v>555</v>
      </c>
      <c r="B282" s="276" t="s">
        <v>497</v>
      </c>
      <c r="C282" s="275" t="s">
        <v>819</v>
      </c>
    </row>
    <row r="283" spans="1:3" x14ac:dyDescent="0.2">
      <c r="A283" s="275" t="s">
        <v>555</v>
      </c>
      <c r="B283" s="276" t="s">
        <v>497</v>
      </c>
      <c r="C283" s="275" t="s">
        <v>820</v>
      </c>
    </row>
    <row r="284" spans="1:3" x14ac:dyDescent="0.2">
      <c r="A284" s="275" t="s">
        <v>555</v>
      </c>
      <c r="B284" s="276" t="s">
        <v>497</v>
      </c>
      <c r="C284" s="275" t="s">
        <v>821</v>
      </c>
    </row>
    <row r="285" spans="1:3" x14ac:dyDescent="0.2">
      <c r="A285" s="275" t="s">
        <v>555</v>
      </c>
      <c r="B285" s="276" t="s">
        <v>497</v>
      </c>
      <c r="C285" s="275" t="s">
        <v>822</v>
      </c>
    </row>
    <row r="286" spans="1:3" x14ac:dyDescent="0.2">
      <c r="A286" s="275" t="s">
        <v>555</v>
      </c>
      <c r="B286" s="276" t="s">
        <v>497</v>
      </c>
      <c r="C286" s="275" t="s">
        <v>823</v>
      </c>
    </row>
    <row r="287" spans="1:3" x14ac:dyDescent="0.2">
      <c r="A287" s="275" t="s">
        <v>555</v>
      </c>
      <c r="B287" s="276" t="s">
        <v>497</v>
      </c>
      <c r="C287" s="275" t="s">
        <v>824</v>
      </c>
    </row>
    <row r="288" spans="1:3" x14ac:dyDescent="0.2">
      <c r="A288" s="275" t="s">
        <v>555</v>
      </c>
      <c r="B288" s="276" t="s">
        <v>497</v>
      </c>
      <c r="C288" s="275" t="s">
        <v>825</v>
      </c>
    </row>
    <row r="289" spans="1:3" x14ac:dyDescent="0.2">
      <c r="A289" s="275" t="s">
        <v>555</v>
      </c>
      <c r="B289" s="276" t="s">
        <v>497</v>
      </c>
      <c r="C289" s="275" t="s">
        <v>826</v>
      </c>
    </row>
    <row r="290" spans="1:3" x14ac:dyDescent="0.2">
      <c r="A290" s="275" t="s">
        <v>555</v>
      </c>
      <c r="B290" s="276" t="s">
        <v>497</v>
      </c>
      <c r="C290" s="275" t="s">
        <v>827</v>
      </c>
    </row>
    <row r="291" spans="1:3" x14ac:dyDescent="0.2">
      <c r="A291" s="275" t="s">
        <v>555</v>
      </c>
      <c r="B291" s="276" t="s">
        <v>497</v>
      </c>
      <c r="C291" s="275" t="s">
        <v>828</v>
      </c>
    </row>
    <row r="292" spans="1:3" x14ac:dyDescent="0.2">
      <c r="A292" s="275" t="s">
        <v>555</v>
      </c>
      <c r="B292" s="276" t="s">
        <v>497</v>
      </c>
      <c r="C292" s="275" t="s">
        <v>829</v>
      </c>
    </row>
    <row r="293" spans="1:3" x14ac:dyDescent="0.2">
      <c r="A293" s="275" t="s">
        <v>555</v>
      </c>
      <c r="B293" s="276" t="s">
        <v>497</v>
      </c>
      <c r="C293" s="275" t="s">
        <v>830</v>
      </c>
    </row>
    <row r="294" spans="1:3" x14ac:dyDescent="0.2">
      <c r="A294" s="275" t="s">
        <v>555</v>
      </c>
      <c r="B294" s="276" t="s">
        <v>497</v>
      </c>
      <c r="C294" s="275" t="s">
        <v>831</v>
      </c>
    </row>
    <row r="295" spans="1:3" x14ac:dyDescent="0.2">
      <c r="A295" s="275" t="s">
        <v>555</v>
      </c>
      <c r="B295" s="276" t="s">
        <v>497</v>
      </c>
      <c r="C295" s="275" t="s">
        <v>832</v>
      </c>
    </row>
    <row r="296" spans="1:3" x14ac:dyDescent="0.2">
      <c r="A296" s="275" t="s">
        <v>555</v>
      </c>
      <c r="B296" s="276" t="s">
        <v>497</v>
      </c>
      <c r="C296" s="275" t="s">
        <v>833</v>
      </c>
    </row>
    <row r="297" spans="1:3" x14ac:dyDescent="0.2">
      <c r="A297" s="275" t="s">
        <v>555</v>
      </c>
      <c r="B297" s="276" t="s">
        <v>497</v>
      </c>
      <c r="C297" s="275" t="s">
        <v>834</v>
      </c>
    </row>
    <row r="298" spans="1:3" x14ac:dyDescent="0.2">
      <c r="A298" s="275" t="s">
        <v>555</v>
      </c>
      <c r="B298" s="276" t="s">
        <v>497</v>
      </c>
      <c r="C298" s="275" t="s">
        <v>835</v>
      </c>
    </row>
    <row r="299" spans="1:3" x14ac:dyDescent="0.2">
      <c r="A299" s="275" t="s">
        <v>555</v>
      </c>
      <c r="B299" s="276" t="s">
        <v>497</v>
      </c>
      <c r="C299" s="275" t="s">
        <v>836</v>
      </c>
    </row>
    <row r="300" spans="1:3" x14ac:dyDescent="0.2">
      <c r="A300" s="275" t="s">
        <v>555</v>
      </c>
      <c r="B300" s="276" t="s">
        <v>497</v>
      </c>
      <c r="C300" s="275" t="s">
        <v>837</v>
      </c>
    </row>
    <row r="301" spans="1:3" x14ac:dyDescent="0.2">
      <c r="A301" s="275" t="s">
        <v>538</v>
      </c>
      <c r="B301" s="276" t="s">
        <v>497</v>
      </c>
      <c r="C301" s="275" t="s">
        <v>838</v>
      </c>
    </row>
    <row r="302" spans="1:3" x14ac:dyDescent="0.2">
      <c r="A302" s="275" t="s">
        <v>538</v>
      </c>
      <c r="B302" s="276" t="s">
        <v>497</v>
      </c>
      <c r="C302" s="275" t="s">
        <v>839</v>
      </c>
    </row>
    <row r="303" spans="1:3" x14ac:dyDescent="0.2">
      <c r="A303" s="275" t="s">
        <v>538</v>
      </c>
      <c r="B303" s="276" t="s">
        <v>497</v>
      </c>
      <c r="C303" s="275" t="s">
        <v>840</v>
      </c>
    </row>
    <row r="304" spans="1:3" x14ac:dyDescent="0.2">
      <c r="A304" s="275" t="s">
        <v>692</v>
      </c>
      <c r="B304" s="276" t="s">
        <v>497</v>
      </c>
      <c r="C304" s="275" t="s">
        <v>841</v>
      </c>
    </row>
    <row r="305" spans="1:3" x14ac:dyDescent="0.2">
      <c r="A305" s="275" t="s">
        <v>538</v>
      </c>
      <c r="B305" s="276" t="s">
        <v>497</v>
      </c>
      <c r="C305" s="275" t="s">
        <v>842</v>
      </c>
    </row>
    <row r="306" spans="1:3" x14ac:dyDescent="0.2">
      <c r="A306" s="275" t="s">
        <v>538</v>
      </c>
      <c r="B306" s="276" t="s">
        <v>497</v>
      </c>
      <c r="C306" s="275" t="s">
        <v>843</v>
      </c>
    </row>
    <row r="307" spans="1:3" x14ac:dyDescent="0.2">
      <c r="A307" s="275" t="s">
        <v>538</v>
      </c>
      <c r="B307" s="276" t="s">
        <v>497</v>
      </c>
      <c r="C307" s="275" t="s">
        <v>844</v>
      </c>
    </row>
    <row r="308" spans="1:3" x14ac:dyDescent="0.2">
      <c r="A308" s="275" t="s">
        <v>538</v>
      </c>
      <c r="B308" s="276" t="s">
        <v>497</v>
      </c>
      <c r="C308" s="275" t="s">
        <v>845</v>
      </c>
    </row>
    <row r="309" spans="1:3" x14ac:dyDescent="0.2">
      <c r="A309" s="275" t="s">
        <v>538</v>
      </c>
      <c r="B309" s="276" t="s">
        <v>498</v>
      </c>
      <c r="C309" s="275" t="s">
        <v>846</v>
      </c>
    </row>
    <row r="310" spans="1:3" x14ac:dyDescent="0.2">
      <c r="A310" s="275" t="s">
        <v>538</v>
      </c>
      <c r="B310" s="276" t="s">
        <v>498</v>
      </c>
      <c r="C310" s="275" t="s">
        <v>847</v>
      </c>
    </row>
    <row r="311" spans="1:3" x14ac:dyDescent="0.2">
      <c r="A311" s="275" t="s">
        <v>538</v>
      </c>
      <c r="B311" s="276" t="s">
        <v>498</v>
      </c>
      <c r="C311" s="275" t="s">
        <v>848</v>
      </c>
    </row>
    <row r="312" spans="1:3" x14ac:dyDescent="0.2">
      <c r="A312" s="275" t="s">
        <v>538</v>
      </c>
      <c r="B312" s="276" t="s">
        <v>498</v>
      </c>
      <c r="C312" s="275" t="s">
        <v>849</v>
      </c>
    </row>
    <row r="313" spans="1:3" x14ac:dyDescent="0.2">
      <c r="A313" s="275" t="s">
        <v>538</v>
      </c>
      <c r="B313" s="276" t="s">
        <v>498</v>
      </c>
      <c r="C313" s="275" t="s">
        <v>850</v>
      </c>
    </row>
    <row r="314" spans="1:3" x14ac:dyDescent="0.2">
      <c r="A314" s="275" t="s">
        <v>538</v>
      </c>
      <c r="B314" s="276" t="s">
        <v>498</v>
      </c>
      <c r="C314" s="275" t="s">
        <v>851</v>
      </c>
    </row>
    <row r="315" spans="1:3" x14ac:dyDescent="0.2">
      <c r="A315" s="275" t="s">
        <v>538</v>
      </c>
      <c r="B315" s="276" t="s">
        <v>498</v>
      </c>
      <c r="C315" s="275" t="s">
        <v>852</v>
      </c>
    </row>
    <row r="316" spans="1:3" x14ac:dyDescent="0.2">
      <c r="A316" s="275" t="s">
        <v>538</v>
      </c>
      <c r="B316" s="276" t="s">
        <v>499</v>
      </c>
      <c r="C316" s="275" t="s">
        <v>853</v>
      </c>
    </row>
    <row r="317" spans="1:3" x14ac:dyDescent="0.2">
      <c r="A317" s="275" t="s">
        <v>538</v>
      </c>
      <c r="B317" s="276" t="s">
        <v>500</v>
      </c>
      <c r="C317" s="275" t="s">
        <v>854</v>
      </c>
    </row>
    <row r="318" spans="1:3" x14ac:dyDescent="0.2">
      <c r="A318" s="275" t="s">
        <v>538</v>
      </c>
      <c r="B318" s="276" t="s">
        <v>500</v>
      </c>
      <c r="C318" s="275" t="s">
        <v>855</v>
      </c>
    </row>
    <row r="319" spans="1:3" x14ac:dyDescent="0.2">
      <c r="A319" s="275" t="s">
        <v>538</v>
      </c>
      <c r="B319" s="276" t="s">
        <v>500</v>
      </c>
      <c r="C319" s="275" t="s">
        <v>856</v>
      </c>
    </row>
    <row r="320" spans="1:3" x14ac:dyDescent="0.2">
      <c r="A320" s="275" t="s">
        <v>538</v>
      </c>
      <c r="B320" s="276" t="s">
        <v>500</v>
      </c>
      <c r="C320" s="275" t="s">
        <v>857</v>
      </c>
    </row>
    <row r="321" spans="1:3" x14ac:dyDescent="0.2">
      <c r="A321" s="275" t="s">
        <v>538</v>
      </c>
      <c r="B321" s="276" t="s">
        <v>500</v>
      </c>
      <c r="C321" s="275" t="s">
        <v>858</v>
      </c>
    </row>
    <row r="322" spans="1:3" x14ac:dyDescent="0.2">
      <c r="A322" s="275" t="s">
        <v>538</v>
      </c>
      <c r="B322" s="276" t="s">
        <v>500</v>
      </c>
      <c r="C322" s="275" t="s">
        <v>859</v>
      </c>
    </row>
    <row r="323" spans="1:3" x14ac:dyDescent="0.2">
      <c r="A323" s="275" t="s">
        <v>538</v>
      </c>
      <c r="B323" s="276" t="s">
        <v>500</v>
      </c>
      <c r="C323" s="275" t="s">
        <v>860</v>
      </c>
    </row>
    <row r="324" spans="1:3" x14ac:dyDescent="0.2">
      <c r="A324" s="275" t="s">
        <v>538</v>
      </c>
      <c r="B324" s="276" t="s">
        <v>500</v>
      </c>
      <c r="C324" s="275" t="s">
        <v>861</v>
      </c>
    </row>
    <row r="325" spans="1:3" x14ac:dyDescent="0.2">
      <c r="A325" s="275" t="s">
        <v>538</v>
      </c>
      <c r="B325" s="276" t="s">
        <v>500</v>
      </c>
      <c r="C325" s="277" t="s">
        <v>862</v>
      </c>
    </row>
    <row r="326" spans="1:3" x14ac:dyDescent="0.2">
      <c r="A326" s="275" t="s">
        <v>538</v>
      </c>
      <c r="B326" s="276" t="s">
        <v>500</v>
      </c>
      <c r="C326" s="275" t="s">
        <v>863</v>
      </c>
    </row>
    <row r="327" spans="1:3" x14ac:dyDescent="0.2">
      <c r="A327" s="275" t="s">
        <v>538</v>
      </c>
      <c r="B327" s="276" t="s">
        <v>500</v>
      </c>
      <c r="C327" s="275" t="s">
        <v>864</v>
      </c>
    </row>
    <row r="328" spans="1:3" x14ac:dyDescent="0.2">
      <c r="A328" s="275" t="s">
        <v>538</v>
      </c>
      <c r="B328" s="276" t="s">
        <v>500</v>
      </c>
      <c r="C328" s="275" t="s">
        <v>865</v>
      </c>
    </row>
    <row r="329" spans="1:3" x14ac:dyDescent="0.2">
      <c r="A329" s="275" t="s">
        <v>538</v>
      </c>
      <c r="B329" s="276" t="s">
        <v>500</v>
      </c>
      <c r="C329" s="275" t="s">
        <v>866</v>
      </c>
    </row>
    <row r="330" spans="1:3" x14ac:dyDescent="0.2">
      <c r="A330" s="275" t="s">
        <v>538</v>
      </c>
      <c r="B330" s="276" t="s">
        <v>500</v>
      </c>
      <c r="C330" s="275" t="s">
        <v>867</v>
      </c>
    </row>
    <row r="331" spans="1:3" x14ac:dyDescent="0.2">
      <c r="A331" s="275" t="s">
        <v>538</v>
      </c>
      <c r="B331" s="276" t="s">
        <v>500</v>
      </c>
      <c r="C331" s="275" t="s">
        <v>868</v>
      </c>
    </row>
    <row r="332" spans="1:3" x14ac:dyDescent="0.2">
      <c r="A332" s="275" t="s">
        <v>538</v>
      </c>
      <c r="B332" s="276" t="s">
        <v>500</v>
      </c>
      <c r="C332" s="277" t="s">
        <v>869</v>
      </c>
    </row>
    <row r="333" spans="1:3" x14ac:dyDescent="0.2">
      <c r="A333" s="275" t="s">
        <v>538</v>
      </c>
      <c r="B333" s="276" t="s">
        <v>500</v>
      </c>
      <c r="C333" s="275" t="s">
        <v>870</v>
      </c>
    </row>
    <row r="334" spans="1:3" x14ac:dyDescent="0.2">
      <c r="A334" s="275" t="s">
        <v>538</v>
      </c>
      <c r="B334" s="276" t="s">
        <v>500</v>
      </c>
      <c r="C334" s="275" t="s">
        <v>871</v>
      </c>
    </row>
    <row r="335" spans="1:3" x14ac:dyDescent="0.2">
      <c r="A335" s="275" t="s">
        <v>538</v>
      </c>
      <c r="B335" s="276" t="s">
        <v>500</v>
      </c>
      <c r="C335" s="275" t="s">
        <v>872</v>
      </c>
    </row>
    <row r="336" spans="1:3" x14ac:dyDescent="0.2">
      <c r="A336" s="275" t="s">
        <v>538</v>
      </c>
      <c r="B336" s="276" t="s">
        <v>500</v>
      </c>
      <c r="C336" s="275" t="s">
        <v>873</v>
      </c>
    </row>
    <row r="337" spans="1:3" x14ac:dyDescent="0.2">
      <c r="A337" s="275" t="s">
        <v>538</v>
      </c>
      <c r="B337" s="276" t="s">
        <v>500</v>
      </c>
      <c r="C337" s="275" t="s">
        <v>874</v>
      </c>
    </row>
    <row r="338" spans="1:3" x14ac:dyDescent="0.2">
      <c r="A338" s="275" t="s">
        <v>538</v>
      </c>
      <c r="B338" s="276" t="s">
        <v>500</v>
      </c>
      <c r="C338" s="275" t="s">
        <v>875</v>
      </c>
    </row>
    <row r="339" spans="1:3" x14ac:dyDescent="0.2">
      <c r="A339" s="275" t="s">
        <v>538</v>
      </c>
      <c r="B339" s="276" t="s">
        <v>500</v>
      </c>
      <c r="C339" s="275" t="s">
        <v>876</v>
      </c>
    </row>
    <row r="340" spans="1:3" x14ac:dyDescent="0.2">
      <c r="A340" s="275" t="s">
        <v>538</v>
      </c>
      <c r="B340" s="276" t="s">
        <v>500</v>
      </c>
      <c r="C340" s="275" t="s">
        <v>877</v>
      </c>
    </row>
    <row r="341" spans="1:3" x14ac:dyDescent="0.2">
      <c r="A341" s="275" t="s">
        <v>538</v>
      </c>
      <c r="B341" s="276" t="s">
        <v>500</v>
      </c>
      <c r="C341" s="275" t="s">
        <v>878</v>
      </c>
    </row>
    <row r="342" spans="1:3" x14ac:dyDescent="0.2">
      <c r="A342" s="275" t="s">
        <v>538</v>
      </c>
      <c r="B342" s="276" t="s">
        <v>500</v>
      </c>
      <c r="C342" s="275" t="s">
        <v>879</v>
      </c>
    </row>
    <row r="343" spans="1:3" x14ac:dyDescent="0.2">
      <c r="A343" s="275" t="s">
        <v>538</v>
      </c>
      <c r="B343" s="276" t="s">
        <v>500</v>
      </c>
      <c r="C343" s="275" t="s">
        <v>880</v>
      </c>
    </row>
    <row r="344" spans="1:3" x14ac:dyDescent="0.2">
      <c r="A344" s="275" t="s">
        <v>538</v>
      </c>
      <c r="B344" s="276" t="s">
        <v>500</v>
      </c>
      <c r="C344" s="275" t="s">
        <v>881</v>
      </c>
    </row>
    <row r="345" spans="1:3" x14ac:dyDescent="0.2">
      <c r="A345" s="275" t="s">
        <v>538</v>
      </c>
      <c r="B345" s="276" t="s">
        <v>500</v>
      </c>
      <c r="C345" s="275" t="s">
        <v>882</v>
      </c>
    </row>
    <row r="346" spans="1:3" x14ac:dyDescent="0.2">
      <c r="A346" s="275" t="s">
        <v>538</v>
      </c>
      <c r="B346" s="276" t="s">
        <v>500</v>
      </c>
      <c r="C346" s="275" t="s">
        <v>883</v>
      </c>
    </row>
    <row r="347" spans="1:3" x14ac:dyDescent="0.2">
      <c r="A347" s="275" t="s">
        <v>538</v>
      </c>
      <c r="B347" s="276" t="s">
        <v>500</v>
      </c>
      <c r="C347" s="275" t="s">
        <v>884</v>
      </c>
    </row>
    <row r="348" spans="1:3" x14ac:dyDescent="0.2">
      <c r="A348" s="275" t="s">
        <v>538</v>
      </c>
      <c r="B348" s="276" t="s">
        <v>500</v>
      </c>
      <c r="C348" s="275" t="s">
        <v>885</v>
      </c>
    </row>
    <row r="349" spans="1:3" x14ac:dyDescent="0.2">
      <c r="A349" s="275" t="s">
        <v>538</v>
      </c>
      <c r="B349" s="276" t="s">
        <v>500</v>
      </c>
      <c r="C349" s="277" t="s">
        <v>886</v>
      </c>
    </row>
    <row r="350" spans="1:3" x14ac:dyDescent="0.2">
      <c r="A350" s="275" t="s">
        <v>538</v>
      </c>
      <c r="B350" s="276" t="s">
        <v>500</v>
      </c>
      <c r="C350" s="277" t="s">
        <v>887</v>
      </c>
    </row>
    <row r="351" spans="1:3" x14ac:dyDescent="0.2">
      <c r="A351" s="275" t="s">
        <v>538</v>
      </c>
      <c r="B351" s="276" t="s">
        <v>500</v>
      </c>
      <c r="C351" s="277" t="s">
        <v>888</v>
      </c>
    </row>
    <row r="352" spans="1:3" x14ac:dyDescent="0.2">
      <c r="A352" s="275" t="s">
        <v>538</v>
      </c>
      <c r="B352" s="276" t="s">
        <v>500</v>
      </c>
      <c r="C352" s="275" t="s">
        <v>889</v>
      </c>
    </row>
    <row r="353" spans="1:3" x14ac:dyDescent="0.2">
      <c r="A353" s="275" t="s">
        <v>538</v>
      </c>
      <c r="B353" s="276" t="s">
        <v>500</v>
      </c>
      <c r="C353" s="275" t="s">
        <v>890</v>
      </c>
    </row>
    <row r="354" spans="1:3" x14ac:dyDescent="0.2">
      <c r="A354" s="275" t="s">
        <v>538</v>
      </c>
      <c r="B354" s="276" t="s">
        <v>500</v>
      </c>
      <c r="C354" s="275" t="s">
        <v>891</v>
      </c>
    </row>
    <row r="355" spans="1:3" x14ac:dyDescent="0.2">
      <c r="A355" s="275" t="s">
        <v>538</v>
      </c>
      <c r="B355" s="276" t="s">
        <v>500</v>
      </c>
      <c r="C355" s="275" t="s">
        <v>892</v>
      </c>
    </row>
    <row r="356" spans="1:3" x14ac:dyDescent="0.2">
      <c r="A356" s="275" t="s">
        <v>538</v>
      </c>
      <c r="B356" s="276" t="s">
        <v>500</v>
      </c>
      <c r="C356" s="275" t="s">
        <v>893</v>
      </c>
    </row>
    <row r="357" spans="1:3" x14ac:dyDescent="0.2">
      <c r="A357" s="275" t="s">
        <v>538</v>
      </c>
      <c r="B357" s="276" t="s">
        <v>500</v>
      </c>
      <c r="C357" s="275" t="s">
        <v>894</v>
      </c>
    </row>
    <row r="358" spans="1:3" x14ac:dyDescent="0.2">
      <c r="A358" s="275" t="s">
        <v>538</v>
      </c>
      <c r="B358" s="276" t="s">
        <v>500</v>
      </c>
      <c r="C358" s="275" t="s">
        <v>895</v>
      </c>
    </row>
    <row r="359" spans="1:3" x14ac:dyDescent="0.2">
      <c r="A359" s="275" t="s">
        <v>538</v>
      </c>
      <c r="B359" s="276" t="s">
        <v>500</v>
      </c>
      <c r="C359" s="277" t="s">
        <v>896</v>
      </c>
    </row>
    <row r="360" spans="1:3" x14ac:dyDescent="0.2">
      <c r="A360" s="275" t="s">
        <v>538</v>
      </c>
      <c r="B360" s="276" t="s">
        <v>500</v>
      </c>
      <c r="C360" s="275" t="s">
        <v>897</v>
      </c>
    </row>
    <row r="361" spans="1:3" x14ac:dyDescent="0.2">
      <c r="A361" s="275" t="s">
        <v>538</v>
      </c>
      <c r="B361" s="276" t="s">
        <v>500</v>
      </c>
      <c r="C361" s="275" t="s">
        <v>898</v>
      </c>
    </row>
    <row r="362" spans="1:3" x14ac:dyDescent="0.2">
      <c r="A362" s="275" t="s">
        <v>538</v>
      </c>
      <c r="B362" s="276" t="s">
        <v>500</v>
      </c>
      <c r="C362" s="275" t="s">
        <v>899</v>
      </c>
    </row>
    <row r="363" spans="1:3" x14ac:dyDescent="0.2">
      <c r="A363" s="275" t="s">
        <v>538</v>
      </c>
      <c r="B363" s="276" t="s">
        <v>500</v>
      </c>
      <c r="C363" s="275" t="s">
        <v>900</v>
      </c>
    </row>
    <row r="364" spans="1:3" x14ac:dyDescent="0.2">
      <c r="A364" s="275" t="s">
        <v>538</v>
      </c>
      <c r="B364" s="276" t="s">
        <v>500</v>
      </c>
      <c r="C364" s="275" t="s">
        <v>901</v>
      </c>
    </row>
    <row r="365" spans="1:3" x14ac:dyDescent="0.2">
      <c r="A365" s="275" t="s">
        <v>538</v>
      </c>
      <c r="B365" s="276" t="s">
        <v>500</v>
      </c>
      <c r="C365" s="275" t="s">
        <v>902</v>
      </c>
    </row>
    <row r="366" spans="1:3" x14ac:dyDescent="0.2">
      <c r="A366" s="275" t="s">
        <v>538</v>
      </c>
      <c r="B366" s="276" t="s">
        <v>500</v>
      </c>
      <c r="C366" s="275" t="s">
        <v>903</v>
      </c>
    </row>
    <row r="367" spans="1:3" x14ac:dyDescent="0.2">
      <c r="A367" s="275" t="s">
        <v>538</v>
      </c>
      <c r="B367" s="276" t="s">
        <v>500</v>
      </c>
      <c r="C367" s="275" t="s">
        <v>904</v>
      </c>
    </row>
    <row r="368" spans="1:3" x14ac:dyDescent="0.2">
      <c r="A368" s="275" t="s">
        <v>538</v>
      </c>
      <c r="B368" s="276" t="s">
        <v>500</v>
      </c>
      <c r="C368" s="275" t="s">
        <v>905</v>
      </c>
    </row>
  </sheetData>
  <sheetProtection algorithmName="SHA-512" hashValue="2NTsNdq2HYqMpEFsEd3i4xuhSE04BcF3YaOWZhi9bIKZZGPeGGliU9FjHsgTzjK6Cj6//JFVubgG/pU6cJI/RQ==" saltValue="coxP4WNbGRbDBbQUwJIjAg==" spinCount="100000" sheet="1" objects="1" scenarios="1"/>
  <autoFilter ref="A2:C2" xr:uid="{A4505596-30F8-426F-BB18-BB10301E9A0E}"/>
  <pageMargins left="0.511811024" right="0.511811024" top="0.78740157499999996" bottom="0.78740157499999996" header="0.31496062000000002" footer="0.31496062000000002"/>
  <legacy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17E44D-3946-409A-B0A0-EC5775C11097}">
  <sheetPr codeName="Sheet12">
    <tabColor theme="1"/>
  </sheetPr>
  <dimension ref="A1:H150"/>
  <sheetViews>
    <sheetView topLeftCell="A100" zoomScale="80" zoomScaleNormal="80" workbookViewId="0">
      <selection activeCell="A100" sqref="A1:XFD1048576"/>
    </sheetView>
  </sheetViews>
  <sheetFormatPr baseColWidth="10" defaultColWidth="9.1640625" defaultRowHeight="13" x14ac:dyDescent="0.15"/>
  <cols>
    <col min="1" max="1" width="50.1640625" style="304" customWidth="1"/>
    <col min="2" max="2" width="35.33203125" style="304" customWidth="1"/>
    <col min="3" max="3" width="24.5" style="304" customWidth="1"/>
    <col min="4" max="4" width="36.6640625" style="304" customWidth="1"/>
    <col min="5" max="5" width="9" style="304" customWidth="1"/>
    <col min="6" max="6" width="54.6640625" style="304" customWidth="1"/>
    <col min="7" max="7" width="24.6640625" style="2" customWidth="1"/>
    <col min="8" max="16384" width="9.1640625" style="2"/>
  </cols>
  <sheetData>
    <row r="1" spans="1:8" ht="14" x14ac:dyDescent="0.15">
      <c r="A1" s="303" t="s">
        <v>1236</v>
      </c>
    </row>
    <row r="2" spans="1:8" x14ac:dyDescent="0.15">
      <c r="A2" s="274" t="str">
        <f>Factors!A1</f>
        <v>Note for translator: No need to translate this tab</v>
      </c>
    </row>
    <row r="3" spans="1:8" ht="14" x14ac:dyDescent="0.15">
      <c r="A3" s="312" t="s">
        <v>330</v>
      </c>
      <c r="B3" s="312" t="s">
        <v>1237</v>
      </c>
      <c r="C3" s="312" t="s">
        <v>1238</v>
      </c>
      <c r="D3" s="312" t="s">
        <v>1239</v>
      </c>
      <c r="E3" s="312" t="s">
        <v>1240</v>
      </c>
      <c r="F3" s="312" t="s">
        <v>1241</v>
      </c>
    </row>
    <row r="4" spans="1:8" ht="54" customHeight="1" x14ac:dyDescent="0.15">
      <c r="A4" s="206" t="s">
        <v>1242</v>
      </c>
      <c r="B4" s="206" t="s">
        <v>1243</v>
      </c>
      <c r="C4" s="206" t="s">
        <v>1244</v>
      </c>
      <c r="D4" s="206" t="s">
        <v>1245</v>
      </c>
      <c r="E4" s="305">
        <v>0</v>
      </c>
      <c r="F4" s="206" t="s">
        <v>1246</v>
      </c>
      <c r="H4" s="2">
        <f>SUM(E5+E7+E9+E11+E14+E17+E20+E23+E26+E29+E31+E34+E37+E40+E43+E46+E49+E54+E57)</f>
        <v>45</v>
      </c>
    </row>
    <row r="5" spans="1:8" ht="14" x14ac:dyDescent="0.15">
      <c r="A5" s="206" t="s">
        <v>1242</v>
      </c>
      <c r="B5" s="206" t="s">
        <v>1243</v>
      </c>
      <c r="C5" s="206" t="s">
        <v>1244</v>
      </c>
      <c r="D5" s="305" t="s">
        <v>1247</v>
      </c>
      <c r="E5" s="305">
        <v>1</v>
      </c>
      <c r="F5" s="305"/>
    </row>
    <row r="6" spans="1:8" ht="14" x14ac:dyDescent="0.15">
      <c r="A6" s="206" t="s">
        <v>1248</v>
      </c>
      <c r="B6" s="206" t="s">
        <v>1243</v>
      </c>
      <c r="C6" s="206" t="s">
        <v>1249</v>
      </c>
      <c r="D6" s="305" t="s">
        <v>1250</v>
      </c>
      <c r="E6" s="305">
        <v>0</v>
      </c>
      <c r="F6" s="305"/>
    </row>
    <row r="7" spans="1:8" ht="28" x14ac:dyDescent="0.15">
      <c r="A7" s="206" t="s">
        <v>1248</v>
      </c>
      <c r="B7" s="206" t="s">
        <v>1243</v>
      </c>
      <c r="C7" s="206" t="s">
        <v>1249</v>
      </c>
      <c r="D7" s="305" t="s">
        <v>1251</v>
      </c>
      <c r="E7" s="305">
        <v>1</v>
      </c>
      <c r="F7" s="305" t="s">
        <v>1252</v>
      </c>
    </row>
    <row r="8" spans="1:8" ht="28" x14ac:dyDescent="0.15">
      <c r="A8" s="206" t="s">
        <v>1253</v>
      </c>
      <c r="B8" s="206" t="s">
        <v>1243</v>
      </c>
      <c r="C8" s="206" t="s">
        <v>1244</v>
      </c>
      <c r="D8" s="305" t="s">
        <v>1254</v>
      </c>
      <c r="E8" s="305">
        <v>0</v>
      </c>
      <c r="F8" s="305" t="s">
        <v>1255</v>
      </c>
    </row>
    <row r="9" spans="1:8" ht="28" x14ac:dyDescent="0.15">
      <c r="A9" s="206" t="s">
        <v>1253</v>
      </c>
      <c r="B9" s="206" t="s">
        <v>1243</v>
      </c>
      <c r="C9" s="206" t="s">
        <v>1244</v>
      </c>
      <c r="D9" s="305" t="s">
        <v>1256</v>
      </c>
      <c r="E9" s="305">
        <v>1</v>
      </c>
      <c r="F9" s="305"/>
    </row>
    <row r="10" spans="1:8" ht="42" x14ac:dyDescent="0.15">
      <c r="A10" s="206" t="s">
        <v>1257</v>
      </c>
      <c r="B10" s="206" t="s">
        <v>1243</v>
      </c>
      <c r="C10" s="206" t="s">
        <v>1258</v>
      </c>
      <c r="D10" s="305" t="s">
        <v>1259</v>
      </c>
      <c r="E10" s="305">
        <v>0</v>
      </c>
      <c r="F10" s="305" t="s">
        <v>1260</v>
      </c>
    </row>
    <row r="11" spans="1:8" ht="28" x14ac:dyDescent="0.15">
      <c r="A11" s="206" t="s">
        <v>1257</v>
      </c>
      <c r="B11" s="206" t="s">
        <v>1243</v>
      </c>
      <c r="C11" s="206" t="s">
        <v>1258</v>
      </c>
      <c r="D11" s="305" t="s">
        <v>1261</v>
      </c>
      <c r="E11" s="305">
        <v>1</v>
      </c>
      <c r="F11" s="305"/>
    </row>
    <row r="12" spans="1:8" ht="14" x14ac:dyDescent="0.15">
      <c r="A12" s="206" t="s">
        <v>1262</v>
      </c>
      <c r="B12" s="305" t="s">
        <v>1263</v>
      </c>
      <c r="C12" s="305" t="s">
        <v>1264</v>
      </c>
      <c r="D12" s="305" t="s">
        <v>1265</v>
      </c>
      <c r="E12" s="305">
        <v>0</v>
      </c>
      <c r="F12" s="306" t="s">
        <v>1266</v>
      </c>
    </row>
    <row r="13" spans="1:8" ht="14" x14ac:dyDescent="0.15">
      <c r="A13" s="206" t="s">
        <v>1262</v>
      </c>
      <c r="B13" s="305" t="s">
        <v>1263</v>
      </c>
      <c r="C13" s="305" t="s">
        <v>1264</v>
      </c>
      <c r="D13" s="305" t="s">
        <v>1267</v>
      </c>
      <c r="E13" s="305">
        <v>1</v>
      </c>
      <c r="F13" s="306" t="s">
        <v>1268</v>
      </c>
    </row>
    <row r="14" spans="1:8" ht="14" x14ac:dyDescent="0.15">
      <c r="A14" s="206" t="s">
        <v>1262</v>
      </c>
      <c r="B14" s="305" t="s">
        <v>1263</v>
      </c>
      <c r="C14" s="305" t="s">
        <v>1264</v>
      </c>
      <c r="D14" s="305" t="s">
        <v>1269</v>
      </c>
      <c r="E14" s="305">
        <v>2</v>
      </c>
      <c r="F14" s="305"/>
    </row>
    <row r="15" spans="1:8" ht="28" x14ac:dyDescent="0.15">
      <c r="A15" s="206" t="s">
        <v>1270</v>
      </c>
      <c r="B15" s="305" t="s">
        <v>1271</v>
      </c>
      <c r="C15" s="206" t="s">
        <v>1258</v>
      </c>
      <c r="D15" s="305" t="s">
        <v>1272</v>
      </c>
      <c r="E15" s="305">
        <v>0</v>
      </c>
      <c r="F15" s="306" t="s">
        <v>1273</v>
      </c>
    </row>
    <row r="16" spans="1:8" ht="28" x14ac:dyDescent="0.15">
      <c r="A16" s="206" t="s">
        <v>1270</v>
      </c>
      <c r="B16" s="305" t="s">
        <v>1271</v>
      </c>
      <c r="C16" s="206" t="s">
        <v>1258</v>
      </c>
      <c r="D16" s="305" t="s">
        <v>1274</v>
      </c>
      <c r="E16" s="305">
        <v>1</v>
      </c>
      <c r="F16" s="306" t="s">
        <v>1275</v>
      </c>
    </row>
    <row r="17" spans="1:6" ht="14" x14ac:dyDescent="0.15">
      <c r="A17" s="206" t="s">
        <v>1270</v>
      </c>
      <c r="B17" s="305" t="s">
        <v>1271</v>
      </c>
      <c r="C17" s="206" t="s">
        <v>1258</v>
      </c>
      <c r="D17" s="305" t="s">
        <v>1276</v>
      </c>
      <c r="E17" s="305">
        <v>2</v>
      </c>
      <c r="F17" s="305"/>
    </row>
    <row r="18" spans="1:6" ht="14" x14ac:dyDescent="0.15">
      <c r="A18" s="206" t="s">
        <v>1277</v>
      </c>
      <c r="B18" s="305" t="s">
        <v>1271</v>
      </c>
      <c r="C18" s="305" t="s">
        <v>1264</v>
      </c>
      <c r="D18" s="305" t="s">
        <v>1278</v>
      </c>
      <c r="E18" s="305">
        <v>0</v>
      </c>
      <c r="F18" s="306" t="s">
        <v>1279</v>
      </c>
    </row>
    <row r="19" spans="1:6" ht="14" x14ac:dyDescent="0.15">
      <c r="A19" s="206" t="s">
        <v>1277</v>
      </c>
      <c r="B19" s="305" t="s">
        <v>1271</v>
      </c>
      <c r="C19" s="305" t="s">
        <v>1264</v>
      </c>
      <c r="D19" s="305" t="s">
        <v>1280</v>
      </c>
      <c r="E19" s="305">
        <v>1</v>
      </c>
      <c r="F19" s="306" t="s">
        <v>1281</v>
      </c>
    </row>
    <row r="20" spans="1:6" ht="14" x14ac:dyDescent="0.15">
      <c r="A20" s="206" t="s">
        <v>1277</v>
      </c>
      <c r="B20" s="305" t="s">
        <v>1271</v>
      </c>
      <c r="C20" s="305" t="s">
        <v>1264</v>
      </c>
      <c r="D20" s="305" t="s">
        <v>1282</v>
      </c>
      <c r="E20" s="305">
        <v>2</v>
      </c>
      <c r="F20" s="305"/>
    </row>
    <row r="21" spans="1:6" ht="14" x14ac:dyDescent="0.15">
      <c r="A21" s="307" t="s">
        <v>1283</v>
      </c>
      <c r="B21" s="305" t="s">
        <v>1271</v>
      </c>
      <c r="C21" s="206" t="s">
        <v>1258</v>
      </c>
      <c r="D21" s="305" t="s">
        <v>1284</v>
      </c>
      <c r="E21" s="305">
        <v>0</v>
      </c>
      <c r="F21" s="305"/>
    </row>
    <row r="22" spans="1:6" ht="14" x14ac:dyDescent="0.15">
      <c r="A22" s="307" t="s">
        <v>1283</v>
      </c>
      <c r="B22" s="305" t="s">
        <v>1271</v>
      </c>
      <c r="C22" s="206" t="s">
        <v>1258</v>
      </c>
      <c r="D22" s="305" t="s">
        <v>1285</v>
      </c>
      <c r="E22" s="305">
        <v>1</v>
      </c>
      <c r="F22" s="305"/>
    </row>
    <row r="23" spans="1:6" ht="14" x14ac:dyDescent="0.15">
      <c r="A23" s="307" t="s">
        <v>1283</v>
      </c>
      <c r="B23" s="305" t="s">
        <v>1271</v>
      </c>
      <c r="C23" s="206" t="s">
        <v>1258</v>
      </c>
      <c r="D23" s="305" t="s">
        <v>1286</v>
      </c>
      <c r="E23" s="305">
        <v>2</v>
      </c>
      <c r="F23" s="305"/>
    </row>
    <row r="24" spans="1:6" ht="14" x14ac:dyDescent="0.15">
      <c r="A24" s="307" t="s">
        <v>1287</v>
      </c>
      <c r="B24" s="206" t="s">
        <v>1243</v>
      </c>
      <c r="C24" s="305" t="s">
        <v>1264</v>
      </c>
      <c r="D24" s="308">
        <v>0</v>
      </c>
      <c r="E24" s="305">
        <v>0</v>
      </c>
      <c r="F24" s="305" t="s">
        <v>1288</v>
      </c>
    </row>
    <row r="25" spans="1:6" ht="14" x14ac:dyDescent="0.15">
      <c r="A25" s="307" t="s">
        <v>1287</v>
      </c>
      <c r="B25" s="206" t="s">
        <v>1243</v>
      </c>
      <c r="C25" s="305" t="s">
        <v>1264</v>
      </c>
      <c r="D25" s="309" t="s">
        <v>1289</v>
      </c>
      <c r="E25" s="305">
        <v>1</v>
      </c>
      <c r="F25" s="310"/>
    </row>
    <row r="26" spans="1:6" ht="14" x14ac:dyDescent="0.15">
      <c r="A26" s="307" t="s">
        <v>1287</v>
      </c>
      <c r="B26" s="206" t="s">
        <v>1243</v>
      </c>
      <c r="C26" s="305" t="s">
        <v>1264</v>
      </c>
      <c r="D26" s="305" t="s">
        <v>1290</v>
      </c>
      <c r="E26" s="305">
        <v>2</v>
      </c>
      <c r="F26" s="305"/>
    </row>
    <row r="27" spans="1:6" ht="14" x14ac:dyDescent="0.15">
      <c r="A27" s="307" t="s">
        <v>1291</v>
      </c>
      <c r="B27" s="305" t="s">
        <v>1271</v>
      </c>
      <c r="C27" s="206" t="s">
        <v>1258</v>
      </c>
      <c r="D27" s="305" t="s">
        <v>1292</v>
      </c>
      <c r="E27" s="305">
        <v>0</v>
      </c>
      <c r="F27" s="305"/>
    </row>
    <row r="28" spans="1:6" ht="14" x14ac:dyDescent="0.15">
      <c r="A28" s="307" t="s">
        <v>1291</v>
      </c>
      <c r="B28" s="305" t="s">
        <v>1271</v>
      </c>
      <c r="C28" s="206" t="s">
        <v>1258</v>
      </c>
      <c r="D28" s="305" t="s">
        <v>1293</v>
      </c>
      <c r="E28" s="305">
        <v>1</v>
      </c>
      <c r="F28" s="305"/>
    </row>
    <row r="29" spans="1:6" ht="14" x14ac:dyDescent="0.15">
      <c r="A29" s="307" t="s">
        <v>1291</v>
      </c>
      <c r="B29" s="305" t="s">
        <v>1271</v>
      </c>
      <c r="C29" s="206" t="s">
        <v>1258</v>
      </c>
      <c r="D29" s="305" t="s">
        <v>1294</v>
      </c>
      <c r="E29" s="305">
        <v>2</v>
      </c>
      <c r="F29" s="305"/>
    </row>
    <row r="30" spans="1:6" ht="56" x14ac:dyDescent="0.15">
      <c r="A30" s="206" t="s">
        <v>1295</v>
      </c>
      <c r="B30" s="206" t="s">
        <v>1243</v>
      </c>
      <c r="C30" s="206" t="s">
        <v>1258</v>
      </c>
      <c r="D30" s="308">
        <v>0</v>
      </c>
      <c r="E30" s="305">
        <v>0</v>
      </c>
      <c r="F30" s="305" t="s">
        <v>1296</v>
      </c>
    </row>
    <row r="31" spans="1:6" ht="14" x14ac:dyDescent="0.15">
      <c r="A31" s="206" t="s">
        <v>1295</v>
      </c>
      <c r="B31" s="206" t="s">
        <v>1243</v>
      </c>
      <c r="C31" s="206" t="s">
        <v>1258</v>
      </c>
      <c r="D31" s="305" t="s">
        <v>1297</v>
      </c>
      <c r="E31" s="305">
        <v>5</v>
      </c>
      <c r="F31" s="305"/>
    </row>
    <row r="32" spans="1:6" ht="14" x14ac:dyDescent="0.15">
      <c r="A32" s="206" t="s">
        <v>1298</v>
      </c>
      <c r="B32" s="305" t="s">
        <v>1263</v>
      </c>
      <c r="C32" s="305" t="s">
        <v>1264</v>
      </c>
      <c r="D32" s="311">
        <v>0</v>
      </c>
      <c r="E32" s="305">
        <v>0</v>
      </c>
      <c r="F32" s="305"/>
    </row>
    <row r="33" spans="1:6" ht="14" x14ac:dyDescent="0.15">
      <c r="A33" s="206" t="s">
        <v>1298</v>
      </c>
      <c r="B33" s="305" t="s">
        <v>1263</v>
      </c>
      <c r="C33" s="305" t="s">
        <v>1264</v>
      </c>
      <c r="D33" s="309" t="s">
        <v>1299</v>
      </c>
      <c r="E33" s="305">
        <v>1</v>
      </c>
      <c r="F33" s="305"/>
    </row>
    <row r="34" spans="1:6" ht="14" x14ac:dyDescent="0.15">
      <c r="A34" s="206" t="s">
        <v>1298</v>
      </c>
      <c r="B34" s="305" t="s">
        <v>1263</v>
      </c>
      <c r="C34" s="305" t="s">
        <v>1264</v>
      </c>
      <c r="D34" s="305" t="s">
        <v>1300</v>
      </c>
      <c r="E34" s="305">
        <v>2</v>
      </c>
      <c r="F34" s="305"/>
    </row>
    <row r="35" spans="1:6" ht="28" x14ac:dyDescent="0.15">
      <c r="A35" s="206" t="s">
        <v>1301</v>
      </c>
      <c r="B35" s="305" t="s">
        <v>1263</v>
      </c>
      <c r="C35" s="305" t="s">
        <v>1264</v>
      </c>
      <c r="D35" s="305" t="s">
        <v>1302</v>
      </c>
      <c r="E35" s="305">
        <v>0</v>
      </c>
      <c r="F35" s="305" t="s">
        <v>1303</v>
      </c>
    </row>
    <row r="36" spans="1:6" ht="28" x14ac:dyDescent="0.15">
      <c r="A36" s="206" t="s">
        <v>1301</v>
      </c>
      <c r="B36" s="305" t="s">
        <v>1263</v>
      </c>
      <c r="C36" s="305" t="s">
        <v>1264</v>
      </c>
      <c r="D36" s="305" t="s">
        <v>1304</v>
      </c>
      <c r="E36" s="305">
        <v>1</v>
      </c>
      <c r="F36" s="305" t="s">
        <v>1305</v>
      </c>
    </row>
    <row r="37" spans="1:6" ht="14" x14ac:dyDescent="0.15">
      <c r="A37" s="206" t="s">
        <v>1301</v>
      </c>
      <c r="B37" s="305" t="s">
        <v>1263</v>
      </c>
      <c r="C37" s="305" t="s">
        <v>1264</v>
      </c>
      <c r="D37" s="305" t="s">
        <v>1306</v>
      </c>
      <c r="E37" s="305">
        <v>2</v>
      </c>
      <c r="F37" s="305"/>
    </row>
    <row r="38" spans="1:6" ht="28" x14ac:dyDescent="0.15">
      <c r="A38" s="206" t="s">
        <v>1307</v>
      </c>
      <c r="B38" s="305" t="s">
        <v>1263</v>
      </c>
      <c r="C38" s="305" t="s">
        <v>1264</v>
      </c>
      <c r="D38" s="305" t="s">
        <v>1302</v>
      </c>
      <c r="E38" s="305">
        <v>0</v>
      </c>
      <c r="F38" s="305" t="s">
        <v>1308</v>
      </c>
    </row>
    <row r="39" spans="1:6" ht="28" x14ac:dyDescent="0.15">
      <c r="A39" s="206" t="s">
        <v>1307</v>
      </c>
      <c r="B39" s="305" t="s">
        <v>1263</v>
      </c>
      <c r="C39" s="305" t="s">
        <v>1264</v>
      </c>
      <c r="D39" s="305" t="s">
        <v>1309</v>
      </c>
      <c r="E39" s="305">
        <v>2</v>
      </c>
      <c r="F39" s="305" t="s">
        <v>1310</v>
      </c>
    </row>
    <row r="40" spans="1:6" ht="14" x14ac:dyDescent="0.15">
      <c r="A40" s="206" t="s">
        <v>1307</v>
      </c>
      <c r="B40" s="305" t="s">
        <v>1263</v>
      </c>
      <c r="C40" s="305" t="s">
        <v>1264</v>
      </c>
      <c r="D40" s="305" t="s">
        <v>1311</v>
      </c>
      <c r="E40" s="305">
        <v>4</v>
      </c>
      <c r="F40" s="305"/>
    </row>
    <row r="41" spans="1:6" ht="14" x14ac:dyDescent="0.15">
      <c r="A41" s="206" t="s">
        <v>1312</v>
      </c>
      <c r="B41" s="206" t="s">
        <v>1243</v>
      </c>
      <c r="C41" s="305" t="s">
        <v>1264</v>
      </c>
      <c r="D41" s="311">
        <v>0</v>
      </c>
      <c r="E41" s="305">
        <v>0</v>
      </c>
      <c r="F41" s="305" t="s">
        <v>1313</v>
      </c>
    </row>
    <row r="42" spans="1:6" ht="14" x14ac:dyDescent="0.15">
      <c r="A42" s="206" t="s">
        <v>1312</v>
      </c>
      <c r="B42" s="206" t="s">
        <v>1243</v>
      </c>
      <c r="C42" s="305" t="s">
        <v>1264</v>
      </c>
      <c r="D42" s="309" t="s">
        <v>1299</v>
      </c>
      <c r="E42" s="305">
        <v>2</v>
      </c>
      <c r="F42" s="305"/>
    </row>
    <row r="43" spans="1:6" ht="14" x14ac:dyDescent="0.15">
      <c r="A43" s="206" t="s">
        <v>1312</v>
      </c>
      <c r="B43" s="206" t="s">
        <v>1243</v>
      </c>
      <c r="C43" s="305" t="s">
        <v>1264</v>
      </c>
      <c r="D43" s="305" t="s">
        <v>1300</v>
      </c>
      <c r="E43" s="305">
        <v>4</v>
      </c>
      <c r="F43" s="305"/>
    </row>
    <row r="44" spans="1:6" ht="14" x14ac:dyDescent="0.15">
      <c r="A44" s="206" t="s">
        <v>1314</v>
      </c>
      <c r="B44" s="206" t="s">
        <v>1243</v>
      </c>
      <c r="C44" s="206" t="s">
        <v>1258</v>
      </c>
      <c r="D44" s="305">
        <v>0</v>
      </c>
      <c r="E44" s="305">
        <v>0</v>
      </c>
      <c r="F44" s="305"/>
    </row>
    <row r="45" spans="1:6" ht="28" x14ac:dyDescent="0.15">
      <c r="A45" s="206" t="s">
        <v>1314</v>
      </c>
      <c r="B45" s="206" t="s">
        <v>1243</v>
      </c>
      <c r="C45" s="206" t="s">
        <v>1258</v>
      </c>
      <c r="D45" s="305" t="s">
        <v>1297</v>
      </c>
      <c r="E45" s="305">
        <v>1</v>
      </c>
      <c r="F45" s="305" t="s">
        <v>1315</v>
      </c>
    </row>
    <row r="46" spans="1:6" ht="14" x14ac:dyDescent="0.15">
      <c r="A46" s="206" t="s">
        <v>1316</v>
      </c>
      <c r="B46" s="206" t="s">
        <v>1263</v>
      </c>
      <c r="C46" s="206" t="s">
        <v>1258</v>
      </c>
      <c r="D46" s="311" t="s">
        <v>1317</v>
      </c>
      <c r="E46" s="305">
        <v>4</v>
      </c>
      <c r="F46" s="305"/>
    </row>
    <row r="47" spans="1:6" ht="14" x14ac:dyDescent="0.15">
      <c r="A47" s="206" t="s">
        <v>1316</v>
      </c>
      <c r="B47" s="206" t="s">
        <v>1263</v>
      </c>
      <c r="C47" s="206" t="s">
        <v>1258</v>
      </c>
      <c r="D47" s="305" t="s">
        <v>1318</v>
      </c>
      <c r="E47" s="305">
        <v>2</v>
      </c>
      <c r="F47" s="305"/>
    </row>
    <row r="48" spans="1:6" ht="14" x14ac:dyDescent="0.15">
      <c r="A48" s="206" t="s">
        <v>1316</v>
      </c>
      <c r="B48" s="206" t="s">
        <v>1263</v>
      </c>
      <c r="C48" s="206" t="s">
        <v>1258</v>
      </c>
      <c r="D48" s="305" t="s">
        <v>1319</v>
      </c>
      <c r="E48" s="305">
        <v>0</v>
      </c>
      <c r="F48" s="305"/>
    </row>
    <row r="49" spans="1:6" ht="14" x14ac:dyDescent="0.15">
      <c r="A49" s="206" t="s">
        <v>1320</v>
      </c>
      <c r="B49" s="206" t="s">
        <v>1263</v>
      </c>
      <c r="C49" s="206" t="s">
        <v>1258</v>
      </c>
      <c r="D49" s="311" t="s">
        <v>1317</v>
      </c>
      <c r="E49" s="305">
        <v>4</v>
      </c>
      <c r="F49" s="305"/>
    </row>
    <row r="50" spans="1:6" ht="14" x14ac:dyDescent="0.15">
      <c r="A50" s="206" t="s">
        <v>1320</v>
      </c>
      <c r="B50" s="206" t="s">
        <v>1263</v>
      </c>
      <c r="C50" s="206" t="s">
        <v>1258</v>
      </c>
      <c r="D50" s="305" t="s">
        <v>1318</v>
      </c>
      <c r="E50" s="305">
        <v>2</v>
      </c>
      <c r="F50" s="305"/>
    </row>
    <row r="51" spans="1:6" ht="14" x14ac:dyDescent="0.15">
      <c r="A51" s="206" t="s">
        <v>1320</v>
      </c>
      <c r="B51" s="206" t="s">
        <v>1263</v>
      </c>
      <c r="C51" s="206" t="s">
        <v>1258</v>
      </c>
      <c r="D51" s="305" t="s">
        <v>1319</v>
      </c>
      <c r="E51" s="305">
        <v>0</v>
      </c>
      <c r="F51" s="305"/>
    </row>
    <row r="52" spans="1:6" ht="14" x14ac:dyDescent="0.15">
      <c r="A52" s="206" t="s">
        <v>1321</v>
      </c>
      <c r="B52" s="206" t="s">
        <v>1243</v>
      </c>
      <c r="C52" s="206" t="s">
        <v>1322</v>
      </c>
      <c r="D52" s="305" t="s">
        <v>1323</v>
      </c>
      <c r="E52" s="305">
        <v>0</v>
      </c>
      <c r="F52" s="305"/>
    </row>
    <row r="53" spans="1:6" ht="14" x14ac:dyDescent="0.15">
      <c r="A53" s="206" t="s">
        <v>1321</v>
      </c>
      <c r="B53" s="206" t="s">
        <v>1243</v>
      </c>
      <c r="C53" s="206" t="s">
        <v>1322</v>
      </c>
      <c r="D53" s="305" t="s">
        <v>1324</v>
      </c>
      <c r="E53" s="305">
        <v>1</v>
      </c>
      <c r="F53" s="305"/>
    </row>
    <row r="54" spans="1:6" ht="14" x14ac:dyDescent="0.15">
      <c r="A54" s="206" t="s">
        <v>1321</v>
      </c>
      <c r="B54" s="206" t="s">
        <v>1243</v>
      </c>
      <c r="C54" s="206" t="s">
        <v>1322</v>
      </c>
      <c r="D54" s="305" t="s">
        <v>1325</v>
      </c>
      <c r="E54" s="305">
        <v>2</v>
      </c>
      <c r="F54" s="305"/>
    </row>
    <row r="55" spans="1:6" ht="14" x14ac:dyDescent="0.15">
      <c r="A55" s="206" t="s">
        <v>1326</v>
      </c>
      <c r="B55" s="206" t="s">
        <v>1243</v>
      </c>
      <c r="C55" s="206" t="s">
        <v>1322</v>
      </c>
      <c r="D55" s="305" t="s">
        <v>1323</v>
      </c>
      <c r="E55" s="305">
        <v>0</v>
      </c>
      <c r="F55" s="305"/>
    </row>
    <row r="56" spans="1:6" ht="14" x14ac:dyDescent="0.15">
      <c r="A56" s="206" t="s">
        <v>1326</v>
      </c>
      <c r="B56" s="206" t="s">
        <v>1243</v>
      </c>
      <c r="C56" s="206" t="s">
        <v>1322</v>
      </c>
      <c r="D56" s="305" t="s">
        <v>1324</v>
      </c>
      <c r="E56" s="305">
        <v>1</v>
      </c>
      <c r="F56" s="305"/>
    </row>
    <row r="57" spans="1:6" ht="14" x14ac:dyDescent="0.15">
      <c r="A57" s="206" t="s">
        <v>1326</v>
      </c>
      <c r="B57" s="206" t="s">
        <v>1243</v>
      </c>
      <c r="C57" s="206" t="s">
        <v>1322</v>
      </c>
      <c r="D57" s="305" t="s">
        <v>1325</v>
      </c>
      <c r="E57" s="305">
        <v>2</v>
      </c>
      <c r="F57" s="305"/>
    </row>
    <row r="58" spans="1:6" ht="14" x14ac:dyDescent="0.15">
      <c r="A58" s="313" t="s">
        <v>1327</v>
      </c>
      <c r="B58" s="314">
        <v>19</v>
      </c>
    </row>
    <row r="59" spans="1:6" ht="14" x14ac:dyDescent="0.15">
      <c r="A59" s="313" t="s">
        <v>1328</v>
      </c>
      <c r="B59" s="314">
        <v>19</v>
      </c>
    </row>
    <row r="60" spans="1:6" x14ac:dyDescent="0.15">
      <c r="A60" s="313"/>
      <c r="B60" s="314"/>
    </row>
    <row r="62" spans="1:6" ht="14" x14ac:dyDescent="0.15">
      <c r="A62" s="315" t="s">
        <v>1329</v>
      </c>
      <c r="B62" s="316" t="s">
        <v>1330</v>
      </c>
      <c r="C62" s="316" t="s">
        <v>1331</v>
      </c>
      <c r="D62" s="316" t="s">
        <v>956</v>
      </c>
    </row>
    <row r="63" spans="1:6" ht="14" x14ac:dyDescent="0.15">
      <c r="A63" s="317" t="s">
        <v>1332</v>
      </c>
      <c r="B63" s="317">
        <v>0</v>
      </c>
      <c r="C63" s="317">
        <v>8</v>
      </c>
      <c r="D63" s="317" t="str">
        <f>'Hidden Lists'!U9</f>
        <v>1. Very low risk</v>
      </c>
    </row>
    <row r="64" spans="1:6" ht="14" x14ac:dyDescent="0.15">
      <c r="A64" s="317" t="s">
        <v>1333</v>
      </c>
      <c r="B64" s="317">
        <v>9</v>
      </c>
      <c r="C64" s="317">
        <v>17</v>
      </c>
      <c r="D64" s="317" t="str">
        <f>'Hidden Lists'!U10</f>
        <v>2. Low risk</v>
      </c>
    </row>
    <row r="65" spans="1:8" ht="14" x14ac:dyDescent="0.15">
      <c r="A65" s="317" t="s">
        <v>1334</v>
      </c>
      <c r="B65" s="317">
        <v>18</v>
      </c>
      <c r="C65" s="317">
        <v>26</v>
      </c>
      <c r="D65" s="317" t="str">
        <f>'Hidden Lists'!U11</f>
        <v>3. Medium risk</v>
      </c>
    </row>
    <row r="66" spans="1:8" ht="14" x14ac:dyDescent="0.15">
      <c r="A66" s="317" t="s">
        <v>1335</v>
      </c>
      <c r="B66" s="317">
        <v>27</v>
      </c>
      <c r="C66" s="317">
        <v>35</v>
      </c>
      <c r="D66" s="317" t="str">
        <f>'Hidden Lists'!U12</f>
        <v>4. High risk</v>
      </c>
    </row>
    <row r="67" spans="1:8" ht="14" x14ac:dyDescent="0.15">
      <c r="A67" s="317" t="s">
        <v>1336</v>
      </c>
      <c r="B67" s="317">
        <v>36</v>
      </c>
      <c r="C67" s="317">
        <v>45</v>
      </c>
      <c r="D67" s="317" t="str">
        <f>'Hidden Lists'!U13</f>
        <v>5. Highest risk</v>
      </c>
    </row>
    <row r="69" spans="1:8" ht="15" thickBot="1" x14ac:dyDescent="0.2">
      <c r="A69" s="395" t="s">
        <v>1337</v>
      </c>
      <c r="B69" s="396" t="s">
        <v>1237</v>
      </c>
      <c r="C69" s="396" t="s">
        <v>1238</v>
      </c>
      <c r="D69" s="396" t="s">
        <v>1239</v>
      </c>
      <c r="E69" s="396" t="s">
        <v>1240</v>
      </c>
      <c r="F69" s="397" t="s">
        <v>1241</v>
      </c>
    </row>
    <row r="70" spans="1:8" ht="29" thickTop="1" x14ac:dyDescent="0.15">
      <c r="A70" s="398" t="s">
        <v>1341</v>
      </c>
      <c r="B70" s="399"/>
      <c r="C70" s="399" t="s">
        <v>1258</v>
      </c>
      <c r="D70" s="445" t="s">
        <v>1398</v>
      </c>
      <c r="E70" s="401">
        <v>0</v>
      </c>
      <c r="F70" s="402" t="s">
        <v>1342</v>
      </c>
    </row>
    <row r="71" spans="1:8" ht="28" x14ac:dyDescent="0.15">
      <c r="A71" s="398" t="s">
        <v>1341</v>
      </c>
      <c r="B71" s="399"/>
      <c r="C71" s="399" t="s">
        <v>1258</v>
      </c>
      <c r="D71" s="446" t="s">
        <v>1399</v>
      </c>
      <c r="E71" s="401">
        <v>1.5</v>
      </c>
      <c r="F71" s="402"/>
    </row>
    <row r="72" spans="1:8" ht="28" x14ac:dyDescent="0.15">
      <c r="A72" s="398" t="s">
        <v>1341</v>
      </c>
      <c r="B72" s="399"/>
      <c r="C72" s="399" t="s">
        <v>1258</v>
      </c>
      <c r="D72" s="401" t="s">
        <v>1394</v>
      </c>
      <c r="E72" s="401">
        <v>3</v>
      </c>
      <c r="F72" s="402"/>
    </row>
    <row r="73" spans="1:8" ht="14" x14ac:dyDescent="0.15">
      <c r="A73" s="398" t="s">
        <v>1338</v>
      </c>
      <c r="B73" s="399" t="s">
        <v>1243</v>
      </c>
      <c r="C73" s="399" t="s">
        <v>1258</v>
      </c>
      <c r="D73" s="401" t="s">
        <v>1393</v>
      </c>
      <c r="E73" s="401">
        <v>0</v>
      </c>
      <c r="F73" s="402"/>
    </row>
    <row r="74" spans="1:8" ht="14" x14ac:dyDescent="0.15">
      <c r="A74" s="398" t="s">
        <v>1338</v>
      </c>
      <c r="B74" s="399" t="s">
        <v>1243</v>
      </c>
      <c r="C74" s="399" t="s">
        <v>1258</v>
      </c>
      <c r="D74" s="401" t="s">
        <v>1394</v>
      </c>
      <c r="E74" s="401">
        <v>0.5</v>
      </c>
      <c r="F74" s="402"/>
    </row>
    <row r="75" spans="1:8" ht="14" x14ac:dyDescent="0.15">
      <c r="A75" s="398" t="s">
        <v>1338</v>
      </c>
      <c r="B75" s="399" t="s">
        <v>1243</v>
      </c>
      <c r="C75" s="399" t="s">
        <v>1258</v>
      </c>
      <c r="D75" s="401" t="s">
        <v>1319</v>
      </c>
      <c r="E75" s="401">
        <v>1</v>
      </c>
      <c r="F75" s="402"/>
      <c r="H75" s="2" t="e">
        <f>E72+E73+E76+E81+#REF!</f>
        <v>#REF!</v>
      </c>
    </row>
    <row r="76" spans="1:8" ht="14" x14ac:dyDescent="0.15">
      <c r="A76" s="398" t="s">
        <v>1339</v>
      </c>
      <c r="B76" s="399" t="s">
        <v>1243</v>
      </c>
      <c r="C76" s="399" t="s">
        <v>1258</v>
      </c>
      <c r="D76" s="401" t="s">
        <v>1395</v>
      </c>
      <c r="E76" s="401">
        <v>0</v>
      </c>
      <c r="F76" s="402"/>
    </row>
    <row r="77" spans="1:8" ht="14" x14ac:dyDescent="0.15">
      <c r="A77" s="398" t="s">
        <v>1339</v>
      </c>
      <c r="B77" s="399" t="s">
        <v>1243</v>
      </c>
      <c r="C77" s="399" t="s">
        <v>1258</v>
      </c>
      <c r="D77" s="401" t="s">
        <v>1394</v>
      </c>
      <c r="E77" s="401">
        <v>1</v>
      </c>
      <c r="F77" s="402"/>
    </row>
    <row r="78" spans="1:8" ht="14" x14ac:dyDescent="0.15">
      <c r="A78" s="398" t="s">
        <v>1339</v>
      </c>
      <c r="B78" s="399" t="s">
        <v>1243</v>
      </c>
      <c r="C78" s="399" t="s">
        <v>1258</v>
      </c>
      <c r="D78" s="400" t="s">
        <v>1319</v>
      </c>
      <c r="E78" s="401">
        <v>2</v>
      </c>
      <c r="F78" s="402"/>
    </row>
    <row r="79" spans="1:8" ht="28" x14ac:dyDescent="0.15">
      <c r="A79" s="398" t="s">
        <v>1343</v>
      </c>
      <c r="B79" s="399"/>
      <c r="C79" s="399" t="s">
        <v>1258</v>
      </c>
      <c r="D79" s="400" t="s">
        <v>1396</v>
      </c>
      <c r="E79" s="401">
        <v>0</v>
      </c>
      <c r="F79" s="402" t="s">
        <v>1344</v>
      </c>
    </row>
    <row r="80" spans="1:8" ht="28" x14ac:dyDescent="0.15">
      <c r="A80" s="398" t="s">
        <v>1343</v>
      </c>
      <c r="B80" s="399"/>
      <c r="C80" s="399" t="s">
        <v>1258</v>
      </c>
      <c r="D80" s="445" t="s">
        <v>1400</v>
      </c>
      <c r="E80" s="401">
        <v>1.5</v>
      </c>
      <c r="F80" s="402"/>
    </row>
    <row r="81" spans="1:6" ht="28" x14ac:dyDescent="0.15">
      <c r="A81" s="398" t="s">
        <v>1343</v>
      </c>
      <c r="B81" s="399"/>
      <c r="C81" s="401" t="s">
        <v>1258</v>
      </c>
      <c r="D81" s="446" t="s">
        <v>1401</v>
      </c>
      <c r="E81" s="401">
        <v>3</v>
      </c>
      <c r="F81" s="402"/>
    </row>
    <row r="82" spans="1:6" ht="14" x14ac:dyDescent="0.15">
      <c r="A82" s="313" t="s">
        <v>1327</v>
      </c>
      <c r="B82" s="314">
        <v>9</v>
      </c>
    </row>
    <row r="83" spans="1:6" ht="14" x14ac:dyDescent="0.15">
      <c r="A83" s="313" t="s">
        <v>1328</v>
      </c>
      <c r="B83" s="314">
        <v>9</v>
      </c>
    </row>
    <row r="87" spans="1:6" ht="14" x14ac:dyDescent="0.15">
      <c r="A87" s="315" t="s">
        <v>1329</v>
      </c>
      <c r="B87" s="316" t="s">
        <v>1330</v>
      </c>
      <c r="C87" s="316" t="s">
        <v>1331</v>
      </c>
      <c r="D87" s="316" t="s">
        <v>1340</v>
      </c>
    </row>
    <row r="88" spans="1:6" ht="14" x14ac:dyDescent="0.15">
      <c r="A88" s="410" t="s">
        <v>1332</v>
      </c>
      <c r="B88" s="317"/>
      <c r="C88" s="317"/>
      <c r="D88" s="317" t="str">
        <f>'[2]Hidden Lists'!U9</f>
        <v>1. Very low risk</v>
      </c>
    </row>
    <row r="89" spans="1:6" ht="14" x14ac:dyDescent="0.15">
      <c r="A89" s="410" t="s">
        <v>1333</v>
      </c>
      <c r="B89" s="317">
        <v>0</v>
      </c>
      <c r="C89" s="317">
        <v>2</v>
      </c>
      <c r="D89" s="317" t="str">
        <f>'[2]Hidden Lists'!U10</f>
        <v>2. Low risk</v>
      </c>
    </row>
    <row r="90" spans="1:6" ht="14" x14ac:dyDescent="0.15">
      <c r="A90" s="410" t="s">
        <v>1334</v>
      </c>
      <c r="B90" s="317">
        <v>2.1</v>
      </c>
      <c r="C90" s="317">
        <v>4</v>
      </c>
      <c r="D90" s="317" t="str">
        <f>'[2]Hidden Lists'!U11</f>
        <v>3. Medium risk</v>
      </c>
    </row>
    <row r="91" spans="1:6" ht="14" x14ac:dyDescent="0.15">
      <c r="A91" s="410" t="s">
        <v>1335</v>
      </c>
      <c r="B91" s="317">
        <v>4.0999999999999996</v>
      </c>
      <c r="C91" s="317">
        <v>9</v>
      </c>
      <c r="D91" s="317" t="str">
        <f>'[2]Hidden Lists'!U12</f>
        <v>4. High risk</v>
      </c>
    </row>
    <row r="92" spans="1:6" ht="14" x14ac:dyDescent="0.15">
      <c r="A92" s="410" t="s">
        <v>1336</v>
      </c>
      <c r="B92" s="317"/>
      <c r="C92" s="317"/>
      <c r="D92" s="317" t="str">
        <f>'[2]Hidden Lists'!U13</f>
        <v>5. Highest risk</v>
      </c>
    </row>
    <row r="94" spans="1:6" ht="15" thickBot="1" x14ac:dyDescent="0.2">
      <c r="A94" s="395" t="s">
        <v>1345</v>
      </c>
      <c r="B94" s="396" t="s">
        <v>1237</v>
      </c>
      <c r="C94" s="396" t="s">
        <v>1238</v>
      </c>
      <c r="D94" s="396" t="s">
        <v>1239</v>
      </c>
      <c r="E94" s="396" t="s">
        <v>1240</v>
      </c>
      <c r="F94" s="397" t="s">
        <v>1241</v>
      </c>
    </row>
    <row r="95" spans="1:6" ht="15" thickTop="1" x14ac:dyDescent="0.15">
      <c r="A95" s="411" t="s">
        <v>1346</v>
      </c>
      <c r="B95" s="411" t="s">
        <v>1243</v>
      </c>
      <c r="C95" s="411"/>
      <c r="D95" s="411" t="s">
        <v>1347</v>
      </c>
      <c r="E95" s="411">
        <v>0</v>
      </c>
      <c r="F95" s="411"/>
    </row>
    <row r="96" spans="1:6" ht="14" x14ac:dyDescent="0.15">
      <c r="A96" s="411" t="s">
        <v>1346</v>
      </c>
      <c r="B96" s="411" t="s">
        <v>1243</v>
      </c>
      <c r="C96" s="411"/>
      <c r="D96" s="411" t="s">
        <v>1348</v>
      </c>
      <c r="E96" s="411">
        <v>1</v>
      </c>
      <c r="F96" s="411"/>
    </row>
    <row r="97" spans="1:6" ht="14" x14ac:dyDescent="0.15">
      <c r="A97" s="411" t="s">
        <v>1346</v>
      </c>
      <c r="B97" s="411" t="s">
        <v>1243</v>
      </c>
      <c r="C97" s="411"/>
      <c r="D97" s="411" t="s">
        <v>1349</v>
      </c>
      <c r="E97" s="411">
        <v>2</v>
      </c>
      <c r="F97" s="411"/>
    </row>
    <row r="98" spans="1:6" ht="14" x14ac:dyDescent="0.15">
      <c r="A98" s="411" t="s">
        <v>1287</v>
      </c>
      <c r="B98" s="399" t="s">
        <v>1243</v>
      </c>
      <c r="C98" s="401" t="s">
        <v>1264</v>
      </c>
      <c r="D98" s="400">
        <v>0</v>
      </c>
      <c r="E98" s="401">
        <v>0</v>
      </c>
      <c r="F98" s="402" t="s">
        <v>1288</v>
      </c>
    </row>
    <row r="99" spans="1:6" ht="14" x14ac:dyDescent="0.15">
      <c r="A99" s="411" t="s">
        <v>1287</v>
      </c>
      <c r="B99" s="399" t="s">
        <v>1243</v>
      </c>
      <c r="C99" s="401" t="s">
        <v>1264</v>
      </c>
      <c r="D99" s="412" t="s">
        <v>1289</v>
      </c>
      <c r="E99" s="401">
        <v>1</v>
      </c>
      <c r="F99" s="413"/>
    </row>
    <row r="100" spans="1:6" ht="14" x14ac:dyDescent="0.15">
      <c r="A100" s="411" t="s">
        <v>1287</v>
      </c>
      <c r="B100" s="399" t="s">
        <v>1243</v>
      </c>
      <c r="C100" s="401" t="s">
        <v>1264</v>
      </c>
      <c r="D100" s="401" t="s">
        <v>1290</v>
      </c>
      <c r="E100" s="401">
        <v>2</v>
      </c>
      <c r="F100" s="402"/>
    </row>
    <row r="101" spans="1:6" ht="14" x14ac:dyDescent="0.15">
      <c r="A101" s="313" t="s">
        <v>1327</v>
      </c>
      <c r="B101" s="314">
        <v>4</v>
      </c>
      <c r="C101" s="414"/>
    </row>
    <row r="102" spans="1:6" ht="14" x14ac:dyDescent="0.15">
      <c r="A102" s="313" t="s">
        <v>1328</v>
      </c>
      <c r="B102" s="314">
        <v>4</v>
      </c>
      <c r="C102" s="414"/>
    </row>
    <row r="103" spans="1:6" x14ac:dyDescent="0.15">
      <c r="A103" s="415"/>
      <c r="B103" s="415"/>
      <c r="C103" s="415"/>
      <c r="D103" s="415"/>
      <c r="E103" s="415"/>
      <c r="F103" s="415"/>
    </row>
    <row r="104" spans="1:6" ht="14" x14ac:dyDescent="0.15">
      <c r="A104" s="415"/>
      <c r="B104" s="316" t="s">
        <v>1330</v>
      </c>
      <c r="C104" s="316" t="s">
        <v>1331</v>
      </c>
      <c r="D104" s="316" t="s">
        <v>1350</v>
      </c>
      <c r="E104" s="415"/>
      <c r="F104" s="415"/>
    </row>
    <row r="105" spans="1:6" ht="14" x14ac:dyDescent="0.15">
      <c r="A105" s="415"/>
      <c r="B105" s="416"/>
      <c r="C105" s="416"/>
      <c r="D105" s="317" t="str">
        <f>'[2]Hidden Lists'!U9</f>
        <v>1. Very low risk</v>
      </c>
      <c r="E105" s="415"/>
      <c r="F105" s="415"/>
    </row>
    <row r="106" spans="1:6" ht="14" x14ac:dyDescent="0.15">
      <c r="A106" s="415"/>
      <c r="B106" s="416">
        <v>0</v>
      </c>
      <c r="C106" s="416">
        <v>0</v>
      </c>
      <c r="D106" s="317" t="str">
        <f>'[2]Hidden Lists'!U10</f>
        <v>2. Low risk</v>
      </c>
      <c r="E106" s="415"/>
      <c r="F106" s="415"/>
    </row>
    <row r="107" spans="1:6" ht="14" x14ac:dyDescent="0.15">
      <c r="A107" s="415"/>
      <c r="B107" s="416">
        <v>1</v>
      </c>
      <c r="C107" s="416">
        <v>2</v>
      </c>
      <c r="D107" s="317" t="str">
        <f>'[2]Hidden Lists'!U11</f>
        <v>3. Medium risk</v>
      </c>
      <c r="E107" s="415"/>
      <c r="F107" s="415"/>
    </row>
    <row r="108" spans="1:6" ht="14" x14ac:dyDescent="0.15">
      <c r="A108" s="415"/>
      <c r="B108" s="416">
        <v>3</v>
      </c>
      <c r="C108" s="416">
        <v>4</v>
      </c>
      <c r="D108" s="317" t="str">
        <f>'[2]Hidden Lists'!U12</f>
        <v>4. High risk</v>
      </c>
      <c r="E108" s="415"/>
      <c r="F108" s="415"/>
    </row>
    <row r="109" spans="1:6" ht="14" x14ac:dyDescent="0.15">
      <c r="A109" s="415"/>
      <c r="B109" s="416"/>
      <c r="C109" s="416"/>
      <c r="D109" s="317" t="str">
        <f>'[2]Hidden Lists'!U13</f>
        <v>5. Highest risk</v>
      </c>
      <c r="E109" s="415"/>
      <c r="F109" s="415"/>
    </row>
    <row r="110" spans="1:6" x14ac:dyDescent="0.15">
      <c r="A110" s="415"/>
      <c r="B110" s="415"/>
      <c r="C110" s="415"/>
      <c r="D110" s="415"/>
      <c r="E110" s="415"/>
      <c r="F110" s="415"/>
    </row>
    <row r="111" spans="1:6" ht="15" thickBot="1" x14ac:dyDescent="0.2">
      <c r="A111" s="395" t="s">
        <v>1351</v>
      </c>
      <c r="B111" s="396" t="s">
        <v>1237</v>
      </c>
      <c r="C111" s="396" t="s">
        <v>1238</v>
      </c>
      <c r="D111" s="396" t="s">
        <v>1239</v>
      </c>
      <c r="E111" s="396" t="s">
        <v>1240</v>
      </c>
      <c r="F111" s="397" t="s">
        <v>1241</v>
      </c>
    </row>
    <row r="112" spans="1:6" ht="15" thickTop="1" x14ac:dyDescent="0.15">
      <c r="A112" s="398" t="s">
        <v>1352</v>
      </c>
      <c r="B112" s="398" t="s">
        <v>1243</v>
      </c>
      <c r="C112" s="398" t="s">
        <v>1353</v>
      </c>
      <c r="D112" s="398" t="s">
        <v>1347</v>
      </c>
      <c r="E112" s="398">
        <v>0</v>
      </c>
      <c r="F112" s="398"/>
    </row>
    <row r="113" spans="1:6" ht="14" x14ac:dyDescent="0.15">
      <c r="A113" s="398" t="s">
        <v>1352</v>
      </c>
      <c r="B113" s="398" t="s">
        <v>1243</v>
      </c>
      <c r="C113" s="398"/>
      <c r="D113" s="398" t="s">
        <v>1348</v>
      </c>
      <c r="E113" s="398">
        <v>2</v>
      </c>
      <c r="F113" s="398"/>
    </row>
    <row r="114" spans="1:6" ht="14" x14ac:dyDescent="0.15">
      <c r="A114" s="398" t="s">
        <v>1352</v>
      </c>
      <c r="B114" s="398" t="s">
        <v>1243</v>
      </c>
      <c r="C114" s="398"/>
      <c r="D114" s="398" t="s">
        <v>1349</v>
      </c>
      <c r="E114" s="398">
        <v>4</v>
      </c>
      <c r="F114" s="398"/>
    </row>
    <row r="115" spans="1:6" ht="14" x14ac:dyDescent="0.15">
      <c r="A115" s="398" t="s">
        <v>1312</v>
      </c>
      <c r="B115" s="399" t="s">
        <v>1243</v>
      </c>
      <c r="C115" s="401" t="s">
        <v>1264</v>
      </c>
      <c r="D115" s="417">
        <v>0</v>
      </c>
      <c r="E115" s="401">
        <v>0</v>
      </c>
      <c r="F115" s="402" t="s">
        <v>1313</v>
      </c>
    </row>
    <row r="116" spans="1:6" ht="14" x14ac:dyDescent="0.15">
      <c r="A116" s="398" t="s">
        <v>1312</v>
      </c>
      <c r="B116" s="399" t="s">
        <v>1243</v>
      </c>
      <c r="C116" s="401" t="s">
        <v>1264</v>
      </c>
      <c r="D116" s="412" t="s">
        <v>1299</v>
      </c>
      <c r="E116" s="401">
        <v>1</v>
      </c>
      <c r="F116" s="402"/>
    </row>
    <row r="117" spans="1:6" ht="14" x14ac:dyDescent="0.15">
      <c r="A117" s="398" t="s">
        <v>1312</v>
      </c>
      <c r="B117" s="399" t="s">
        <v>1243</v>
      </c>
      <c r="C117" s="401" t="s">
        <v>1264</v>
      </c>
      <c r="D117" s="401" t="s">
        <v>1300</v>
      </c>
      <c r="E117" s="401">
        <v>2</v>
      </c>
      <c r="F117" s="402"/>
    </row>
    <row r="118" spans="1:6" ht="56" x14ac:dyDescent="0.15">
      <c r="A118" s="398" t="s">
        <v>1354</v>
      </c>
      <c r="B118" s="399" t="s">
        <v>1243</v>
      </c>
      <c r="C118" s="399" t="s">
        <v>1258</v>
      </c>
      <c r="D118" s="417">
        <v>0</v>
      </c>
      <c r="E118" s="401">
        <v>0</v>
      </c>
      <c r="F118" s="402" t="s">
        <v>1296</v>
      </c>
    </row>
    <row r="119" spans="1:6" ht="14" x14ac:dyDescent="0.15">
      <c r="A119" s="398" t="s">
        <v>1354</v>
      </c>
      <c r="B119" s="399" t="s">
        <v>1243</v>
      </c>
      <c r="C119" s="399" t="s">
        <v>1258</v>
      </c>
      <c r="D119" s="412" t="s">
        <v>1299</v>
      </c>
      <c r="E119" s="401">
        <v>1</v>
      </c>
      <c r="F119" s="402"/>
    </row>
    <row r="120" spans="1:6" ht="14" x14ac:dyDescent="0.15">
      <c r="A120" s="398" t="s">
        <v>1354</v>
      </c>
      <c r="B120" s="399" t="s">
        <v>1243</v>
      </c>
      <c r="C120" s="399" t="s">
        <v>1258</v>
      </c>
      <c r="D120" s="401" t="s">
        <v>1300</v>
      </c>
      <c r="E120" s="401">
        <v>2</v>
      </c>
      <c r="F120" s="402"/>
    </row>
    <row r="121" spans="1:6" ht="14" x14ac:dyDescent="0.15">
      <c r="A121" s="313" t="s">
        <v>1327</v>
      </c>
      <c r="B121" s="314">
        <v>8</v>
      </c>
      <c r="C121" s="414"/>
    </row>
    <row r="122" spans="1:6" ht="14" x14ac:dyDescent="0.15">
      <c r="A122" s="313" t="s">
        <v>1328</v>
      </c>
      <c r="B122" s="314">
        <v>8</v>
      </c>
      <c r="C122" s="414"/>
    </row>
    <row r="123" spans="1:6" x14ac:dyDescent="0.15">
      <c r="A123" s="415"/>
      <c r="B123" s="415"/>
      <c r="C123" s="415"/>
      <c r="D123" s="415"/>
      <c r="E123" s="415"/>
      <c r="F123" s="415"/>
    </row>
    <row r="124" spans="1:6" ht="14" x14ac:dyDescent="0.15">
      <c r="A124" s="415"/>
      <c r="B124" s="316" t="s">
        <v>1330</v>
      </c>
      <c r="C124" s="316" t="s">
        <v>1331</v>
      </c>
      <c r="D124" s="316" t="s">
        <v>1355</v>
      </c>
      <c r="E124" s="415"/>
      <c r="F124" s="415"/>
    </row>
    <row r="125" spans="1:6" ht="14" x14ac:dyDescent="0.15">
      <c r="A125" s="415"/>
      <c r="B125" s="317"/>
      <c r="C125" s="317"/>
      <c r="D125" s="317" t="str">
        <f>'[2]Hidden Lists'!U9</f>
        <v>1. Very low risk</v>
      </c>
      <c r="E125" s="415"/>
      <c r="F125" s="415"/>
    </row>
    <row r="126" spans="1:6" ht="14" x14ac:dyDescent="0.15">
      <c r="A126" s="415"/>
      <c r="B126" s="317">
        <v>0</v>
      </c>
      <c r="C126" s="317">
        <v>1</v>
      </c>
      <c r="D126" s="317" t="str">
        <f>'[2]Hidden Lists'!U10</f>
        <v>2. Low risk</v>
      </c>
      <c r="E126" s="415"/>
      <c r="F126" s="415"/>
    </row>
    <row r="127" spans="1:6" ht="14" x14ac:dyDescent="0.15">
      <c r="A127" s="415"/>
      <c r="B127" s="317">
        <v>2</v>
      </c>
      <c r="C127" s="317">
        <v>4</v>
      </c>
      <c r="D127" s="317" t="str">
        <f>'[2]Hidden Lists'!U11</f>
        <v>3. Medium risk</v>
      </c>
      <c r="E127" s="415"/>
      <c r="F127" s="415"/>
    </row>
    <row r="128" spans="1:6" ht="14" x14ac:dyDescent="0.15">
      <c r="A128" s="415"/>
      <c r="B128" s="317">
        <v>5</v>
      </c>
      <c r="C128" s="317">
        <v>8</v>
      </c>
      <c r="D128" s="317" t="str">
        <f>'[2]Hidden Lists'!U12</f>
        <v>4. High risk</v>
      </c>
      <c r="E128" s="415"/>
      <c r="F128" s="415"/>
    </row>
    <row r="129" spans="1:6" ht="14" x14ac:dyDescent="0.15">
      <c r="A129" s="415"/>
      <c r="B129" s="317">
        <v>8</v>
      </c>
      <c r="C129" s="317">
        <v>9</v>
      </c>
      <c r="D129" s="317" t="str">
        <f>'[2]Hidden Lists'!U13</f>
        <v>5. Highest risk</v>
      </c>
      <c r="E129" s="415"/>
      <c r="F129" s="415"/>
    </row>
    <row r="130" spans="1:6" x14ac:dyDescent="0.15">
      <c r="A130" s="415"/>
      <c r="B130" s="415"/>
      <c r="C130" s="415"/>
      <c r="D130" s="415"/>
      <c r="E130" s="415"/>
      <c r="F130" s="415"/>
    </row>
    <row r="131" spans="1:6" x14ac:dyDescent="0.15">
      <c r="A131" s="415"/>
      <c r="B131" s="415"/>
      <c r="C131" s="415"/>
      <c r="D131" s="415"/>
      <c r="E131" s="415"/>
      <c r="F131" s="415"/>
    </row>
    <row r="132" spans="1:6" ht="15" thickBot="1" x14ac:dyDescent="0.2">
      <c r="A132" s="395" t="s">
        <v>1356</v>
      </c>
      <c r="B132" s="396" t="s">
        <v>1237</v>
      </c>
      <c r="C132" s="396" t="s">
        <v>1238</v>
      </c>
      <c r="D132" s="396" t="s">
        <v>1239</v>
      </c>
      <c r="E132" s="396" t="s">
        <v>1240</v>
      </c>
      <c r="F132" s="397" t="s">
        <v>1241</v>
      </c>
    </row>
    <row r="133" spans="1:6" ht="15" thickTop="1" x14ac:dyDescent="0.15">
      <c r="A133" s="399" t="s">
        <v>1357</v>
      </c>
      <c r="B133" s="399" t="s">
        <v>1243</v>
      </c>
      <c r="C133" s="399" t="s">
        <v>1264</v>
      </c>
      <c r="D133" s="399" t="s">
        <v>1358</v>
      </c>
      <c r="E133" s="399">
        <v>1</v>
      </c>
      <c r="F133" s="399"/>
    </row>
    <row r="134" spans="1:6" ht="14" x14ac:dyDescent="0.15">
      <c r="A134" s="399" t="s">
        <v>1357</v>
      </c>
      <c r="B134" s="399" t="s">
        <v>1243</v>
      </c>
      <c r="C134" s="399" t="s">
        <v>1264</v>
      </c>
      <c r="D134" s="399" t="s">
        <v>1359</v>
      </c>
      <c r="E134" s="399">
        <v>0</v>
      </c>
      <c r="F134" s="399"/>
    </row>
    <row r="135" spans="1:6" ht="28" x14ac:dyDescent="0.15">
      <c r="A135" s="399" t="s">
        <v>1360</v>
      </c>
      <c r="B135" s="399" t="s">
        <v>1243</v>
      </c>
      <c r="C135" s="399" t="s">
        <v>1264</v>
      </c>
      <c r="D135" s="418">
        <v>0</v>
      </c>
      <c r="E135" s="399">
        <v>0</v>
      </c>
      <c r="F135" s="399" t="s">
        <v>1361</v>
      </c>
    </row>
    <row r="136" spans="1:6" ht="14" x14ac:dyDescent="0.15">
      <c r="A136" s="399" t="s">
        <v>1360</v>
      </c>
      <c r="B136" s="399" t="s">
        <v>1243</v>
      </c>
      <c r="C136" s="399" t="s">
        <v>1264</v>
      </c>
      <c r="D136" s="399" t="s">
        <v>1362</v>
      </c>
      <c r="E136" s="399">
        <v>1</v>
      </c>
      <c r="F136" s="399"/>
    </row>
    <row r="137" spans="1:6" ht="14" x14ac:dyDescent="0.15">
      <c r="A137" s="399" t="s">
        <v>1360</v>
      </c>
      <c r="B137" s="399" t="s">
        <v>1243</v>
      </c>
      <c r="C137" s="399" t="s">
        <v>1264</v>
      </c>
      <c r="D137" s="399" t="s">
        <v>1363</v>
      </c>
      <c r="E137" s="399">
        <v>2</v>
      </c>
      <c r="F137" s="399"/>
    </row>
    <row r="138" spans="1:6" ht="28" x14ac:dyDescent="0.15">
      <c r="A138" s="399" t="s">
        <v>1364</v>
      </c>
      <c r="B138" s="399" t="s">
        <v>1243</v>
      </c>
      <c r="C138" s="399" t="s">
        <v>1264</v>
      </c>
      <c r="D138" s="399" t="s">
        <v>1358</v>
      </c>
      <c r="E138" s="399">
        <v>1</v>
      </c>
      <c r="F138" s="399" t="s">
        <v>1365</v>
      </c>
    </row>
    <row r="139" spans="1:6" ht="28" x14ac:dyDescent="0.15">
      <c r="A139" s="399" t="s">
        <v>1364</v>
      </c>
      <c r="B139" s="399" t="s">
        <v>1243</v>
      </c>
      <c r="C139" s="399" t="s">
        <v>1264</v>
      </c>
      <c r="D139" s="399" t="s">
        <v>1359</v>
      </c>
      <c r="E139" s="399">
        <v>0</v>
      </c>
      <c r="F139" s="399" t="s">
        <v>1365</v>
      </c>
    </row>
    <row r="140" spans="1:6" ht="14" x14ac:dyDescent="0.15">
      <c r="A140" s="437" t="s">
        <v>1389</v>
      </c>
      <c r="B140" s="399" t="s">
        <v>1243</v>
      </c>
      <c r="C140" s="399" t="s">
        <v>1264</v>
      </c>
      <c r="D140" s="399" t="s">
        <v>1358</v>
      </c>
      <c r="E140" s="437">
        <v>4</v>
      </c>
      <c r="F140" s="437"/>
    </row>
    <row r="141" spans="1:6" ht="14" x14ac:dyDescent="0.15">
      <c r="A141" s="437" t="s">
        <v>1389</v>
      </c>
      <c r="B141" s="399" t="s">
        <v>1243</v>
      </c>
      <c r="C141" s="399" t="s">
        <v>1264</v>
      </c>
      <c r="D141" s="399" t="s">
        <v>1359</v>
      </c>
      <c r="E141" s="437">
        <v>0</v>
      </c>
      <c r="F141" s="437"/>
    </row>
    <row r="142" spans="1:6" ht="14" x14ac:dyDescent="0.15">
      <c r="A142" s="313" t="s">
        <v>1327</v>
      </c>
      <c r="B142" s="314">
        <v>8</v>
      </c>
      <c r="C142" s="414"/>
    </row>
    <row r="143" spans="1:6" ht="14" x14ac:dyDescent="0.15">
      <c r="A143" s="313" t="s">
        <v>1328</v>
      </c>
      <c r="B143" s="314">
        <v>8</v>
      </c>
      <c r="C143" s="414"/>
    </row>
    <row r="145" spans="2:4" ht="14" x14ac:dyDescent="0.15">
      <c r="B145" s="316" t="s">
        <v>1330</v>
      </c>
      <c r="C145" s="316" t="s">
        <v>1331</v>
      </c>
      <c r="D145" s="316" t="s">
        <v>1366</v>
      </c>
    </row>
    <row r="146" spans="2:4" ht="14" x14ac:dyDescent="0.15">
      <c r="B146" s="317"/>
      <c r="C146" s="317"/>
      <c r="D146" s="317" t="str">
        <f>'[2]Hidden Lists'!U9</f>
        <v>1. Very low risk</v>
      </c>
    </row>
    <row r="147" spans="2:4" ht="14" x14ac:dyDescent="0.15">
      <c r="B147" s="317">
        <v>0</v>
      </c>
      <c r="C147" s="317">
        <v>1</v>
      </c>
      <c r="D147" s="317" t="str">
        <f>'[2]Hidden Lists'!U10</f>
        <v>2. Low risk</v>
      </c>
    </row>
    <row r="148" spans="2:4" ht="14" x14ac:dyDescent="0.15">
      <c r="B148" s="317">
        <v>2</v>
      </c>
      <c r="C148" s="317">
        <v>3</v>
      </c>
      <c r="D148" s="317" t="str">
        <f>'[2]Hidden Lists'!U11</f>
        <v>3. Medium risk</v>
      </c>
    </row>
    <row r="149" spans="2:4" ht="14" x14ac:dyDescent="0.15">
      <c r="B149" s="317">
        <v>4</v>
      </c>
      <c r="C149" s="317">
        <v>8</v>
      </c>
      <c r="D149" s="317" t="str">
        <f>'[2]Hidden Lists'!U12</f>
        <v>4. High risk</v>
      </c>
    </row>
    <row r="150" spans="2:4" ht="14" x14ac:dyDescent="0.15">
      <c r="B150" s="317"/>
      <c r="C150" s="317"/>
      <c r="D150" s="317" t="str">
        <f>'[2]Hidden Lists'!U13</f>
        <v>5. Highest risk</v>
      </c>
    </row>
  </sheetData>
  <pageMargins left="0.7" right="0.7" top="0.75" bottom="0.75" header="0.3" footer="0.3"/>
  <pageSetup orientation="portrait" r:id="rId1"/>
  <drawing r:id="rId2"/>
  <legacy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55ED1-C63E-47C1-B09A-FDC263962794}">
  <sheetPr codeName="Sheet2">
    <tabColor rgb="FF175259"/>
  </sheetPr>
  <dimension ref="A1:O34"/>
  <sheetViews>
    <sheetView showGridLines="0" tabSelected="1" showWhiteSpace="0" zoomScale="90" zoomScaleNormal="90" workbookViewId="0"/>
  </sheetViews>
  <sheetFormatPr baseColWidth="10" defaultColWidth="10.83203125" defaultRowHeight="15" x14ac:dyDescent="0.2"/>
  <cols>
    <col min="1" max="4" width="10.83203125" style="1"/>
    <col min="5" max="5" width="10.83203125" style="235"/>
    <col min="6" max="6" width="11.83203125" style="235" customWidth="1"/>
    <col min="7" max="7" width="11.6640625" style="235" customWidth="1"/>
    <col min="8" max="10" width="10.83203125" style="235"/>
    <col min="11" max="11" width="13" style="235" customWidth="1"/>
    <col min="12" max="12" width="10.83203125" style="235"/>
    <col min="13" max="13" width="26" style="235" customWidth="1"/>
    <col min="14" max="14" width="15.5" style="235" customWidth="1"/>
    <col min="15" max="15" width="10.83203125" style="236"/>
  </cols>
  <sheetData>
    <row r="1" spans="1:15" ht="35.25" customHeight="1" x14ac:dyDescent="0.2">
      <c r="A1" s="221" t="s">
        <v>32</v>
      </c>
    </row>
    <row r="2" spans="1:15" ht="25.5" customHeight="1" x14ac:dyDescent="0.2">
      <c r="A2" s="222" t="s">
        <v>33</v>
      </c>
      <c r="F2" s="560" t="s">
        <v>34</v>
      </c>
      <c r="G2" s="561"/>
      <c r="H2" s="561"/>
      <c r="I2" s="561"/>
      <c r="J2" s="561"/>
      <c r="K2" s="561"/>
      <c r="L2" s="561"/>
      <c r="M2" s="561"/>
      <c r="N2" s="562"/>
    </row>
    <row r="3" spans="1:15" ht="70.5" customHeight="1" x14ac:dyDescent="0.2">
      <c r="A3" s="223"/>
      <c r="F3" s="563"/>
      <c r="G3" s="564"/>
      <c r="H3" s="564"/>
      <c r="I3" s="564"/>
      <c r="J3" s="564"/>
      <c r="K3" s="564"/>
      <c r="L3" s="564"/>
      <c r="M3" s="564"/>
      <c r="N3" s="565"/>
    </row>
    <row r="4" spans="1:15" ht="7.5" customHeight="1" x14ac:dyDescent="0.2">
      <c r="F4" s="224"/>
    </row>
    <row r="5" spans="1:15" ht="84.75" customHeight="1" x14ac:dyDescent="0.2">
      <c r="A5" s="223"/>
      <c r="F5" s="574" t="s">
        <v>35</v>
      </c>
      <c r="G5" s="575"/>
      <c r="H5" s="575"/>
      <c r="I5" s="575"/>
      <c r="J5" s="575"/>
      <c r="K5" s="575"/>
      <c r="L5" s="575"/>
      <c r="M5" s="558" t="s">
        <v>36</v>
      </c>
      <c r="N5" s="559"/>
    </row>
    <row r="6" spans="1:15" ht="15.75" customHeight="1" x14ac:dyDescent="0.2">
      <c r="F6" s="225"/>
      <c r="G6" s="225"/>
      <c r="H6" s="225"/>
      <c r="I6" s="225"/>
      <c r="J6" s="225"/>
      <c r="K6" s="225"/>
      <c r="L6" s="225"/>
    </row>
    <row r="7" spans="1:15" ht="43.5" customHeight="1" x14ac:dyDescent="0.2">
      <c r="F7" s="566" t="s">
        <v>37</v>
      </c>
      <c r="G7" s="567"/>
      <c r="H7" s="567"/>
      <c r="I7" s="567"/>
      <c r="J7" s="567"/>
      <c r="K7" s="567"/>
      <c r="L7" s="567"/>
      <c r="M7" s="570" t="s">
        <v>38</v>
      </c>
      <c r="N7" s="571"/>
    </row>
    <row r="8" spans="1:15" ht="52.5" customHeight="1" x14ac:dyDescent="0.2">
      <c r="F8" s="568"/>
      <c r="G8" s="569"/>
      <c r="H8" s="569"/>
      <c r="I8" s="569"/>
      <c r="J8" s="569"/>
      <c r="K8" s="569"/>
      <c r="L8" s="569"/>
      <c r="M8" s="572" t="s">
        <v>39</v>
      </c>
      <c r="N8" s="573"/>
    </row>
    <row r="9" spans="1:15" ht="16" customHeight="1" x14ac:dyDescent="0.2">
      <c r="F9" s="226"/>
      <c r="G9" s="7"/>
      <c r="H9" s="226"/>
      <c r="I9" s="226"/>
      <c r="J9" s="226"/>
      <c r="K9" s="226"/>
      <c r="L9" s="226"/>
    </row>
    <row r="10" spans="1:15" ht="16" customHeight="1" x14ac:dyDescent="0.2">
      <c r="F10" s="226"/>
      <c r="G10" s="226"/>
      <c r="H10" s="226"/>
      <c r="I10" s="226"/>
      <c r="J10" s="226"/>
      <c r="K10" s="226"/>
      <c r="L10" s="226"/>
    </row>
    <row r="11" spans="1:15" ht="16" customHeight="1" x14ac:dyDescent="0.2">
      <c r="F11" s="197"/>
      <c r="G11" s="197"/>
      <c r="H11" s="197"/>
      <c r="I11" s="197"/>
      <c r="J11" s="197"/>
      <c r="K11" s="197"/>
      <c r="L11" s="197"/>
    </row>
    <row r="12" spans="1:15" ht="18.75" customHeight="1" x14ac:dyDescent="0.2">
      <c r="F12" s="227"/>
      <c r="G12" s="226"/>
      <c r="H12" s="226"/>
      <c r="I12" s="226"/>
      <c r="J12" s="228"/>
      <c r="K12" s="228"/>
      <c r="L12" s="228"/>
    </row>
    <row r="13" spans="1:15" ht="23.5" customHeight="1" x14ac:dyDescent="0.2">
      <c r="F13" s="26"/>
      <c r="G13" s="26"/>
      <c r="H13" s="26"/>
      <c r="I13" s="26"/>
      <c r="J13" s="26"/>
      <c r="K13" s="26"/>
      <c r="L13" s="26"/>
    </row>
    <row r="14" spans="1:15" s="60" customFormat="1" ht="18.75" customHeight="1" x14ac:dyDescent="0.2">
      <c r="A14" s="44"/>
      <c r="B14" s="44"/>
      <c r="C14" s="44"/>
      <c r="D14" s="44"/>
      <c r="E14" s="237"/>
      <c r="F14" s="227"/>
      <c r="G14" s="227"/>
      <c r="H14" s="229"/>
      <c r="I14" s="229"/>
      <c r="J14" s="227"/>
      <c r="K14" s="227"/>
      <c r="L14" s="227"/>
      <c r="M14" s="237"/>
      <c r="N14" s="237"/>
      <c r="O14" s="238"/>
    </row>
    <row r="15" spans="1:15" ht="18.75" customHeight="1" x14ac:dyDescent="0.2">
      <c r="F15" s="26"/>
      <c r="G15" s="26"/>
      <c r="H15" s="230"/>
      <c r="I15" s="26"/>
      <c r="J15" s="26"/>
      <c r="K15" s="26"/>
      <c r="L15" s="26"/>
    </row>
    <row r="16" spans="1:15" ht="18.75" customHeight="1" x14ac:dyDescent="0.2">
      <c r="F16" s="227"/>
      <c r="G16" s="227"/>
      <c r="H16" s="227"/>
      <c r="I16" s="227"/>
      <c r="J16" s="227"/>
      <c r="K16" s="227"/>
      <c r="L16" s="227"/>
    </row>
    <row r="17" spans="1:12" ht="26.5" customHeight="1" x14ac:dyDescent="0.2">
      <c r="F17" s="231"/>
      <c r="G17" s="231"/>
      <c r="H17" s="231"/>
      <c r="I17" s="231"/>
      <c r="J17" s="231"/>
      <c r="K17" s="231"/>
      <c r="L17" s="231"/>
    </row>
    <row r="18" spans="1:12" ht="18.75" customHeight="1" x14ac:dyDescent="0.2">
      <c r="F18" s="227"/>
      <c r="G18" s="227"/>
      <c r="H18" s="227"/>
      <c r="I18" s="227"/>
      <c r="J18" s="227"/>
      <c r="K18" s="227"/>
      <c r="L18" s="227"/>
    </row>
    <row r="19" spans="1:12" ht="18.75" customHeight="1" x14ac:dyDescent="0.2">
      <c r="F19" s="231"/>
      <c r="G19" s="231"/>
      <c r="H19" s="231"/>
      <c r="I19" s="231"/>
      <c r="J19" s="231"/>
      <c r="K19" s="231"/>
      <c r="L19" s="231"/>
    </row>
    <row r="20" spans="1:12" ht="18.75" customHeight="1" x14ac:dyDescent="0.2">
      <c r="F20" s="231"/>
      <c r="G20" s="231"/>
      <c r="H20" s="231"/>
      <c r="I20" s="231"/>
      <c r="J20" s="231"/>
      <c r="K20" s="231"/>
      <c r="L20" s="231"/>
    </row>
    <row r="21" spans="1:12" ht="18.75" customHeight="1" x14ac:dyDescent="0.2">
      <c r="F21" s="231"/>
      <c r="G21" s="231"/>
      <c r="H21" s="231"/>
      <c r="I21" s="231"/>
      <c r="J21" s="231"/>
      <c r="K21" s="231"/>
      <c r="L21" s="231"/>
    </row>
    <row r="22" spans="1:12" ht="18.75" customHeight="1" x14ac:dyDescent="0.2">
      <c r="F22" s="227"/>
      <c r="G22" s="227"/>
      <c r="H22" s="227"/>
      <c r="I22" s="227"/>
      <c r="J22" s="227"/>
      <c r="K22" s="227"/>
      <c r="L22" s="227"/>
    </row>
    <row r="23" spans="1:12" ht="18.75" customHeight="1" x14ac:dyDescent="0.2">
      <c r="F23" s="26"/>
      <c r="G23" s="26"/>
      <c r="H23" s="26"/>
      <c r="I23" s="26"/>
      <c r="J23" s="26"/>
      <c r="K23" s="26"/>
      <c r="L23" s="26"/>
    </row>
    <row r="24" spans="1:12" ht="18.75" customHeight="1" x14ac:dyDescent="0.2">
      <c r="F24" s="227"/>
      <c r="G24" s="227"/>
      <c r="H24" s="227"/>
      <c r="I24" s="227"/>
      <c r="J24" s="227"/>
      <c r="K24" s="227"/>
      <c r="L24" s="227"/>
    </row>
    <row r="25" spans="1:12" ht="18.75" customHeight="1" x14ac:dyDescent="0.2">
      <c r="F25" s="26"/>
      <c r="G25" s="26"/>
      <c r="H25" s="26"/>
      <c r="I25" s="26"/>
      <c r="J25" s="26"/>
      <c r="K25" s="26"/>
      <c r="L25" s="26"/>
    </row>
    <row r="26" spans="1:12" ht="18.75" customHeight="1" x14ac:dyDescent="0.2">
      <c r="F26" s="227"/>
      <c r="G26" s="227"/>
      <c r="H26" s="227"/>
      <c r="I26" s="227"/>
      <c r="J26" s="227"/>
      <c r="K26" s="227"/>
      <c r="L26" s="227"/>
    </row>
    <row r="27" spans="1:12" ht="18.75" customHeight="1" x14ac:dyDescent="0.2">
      <c r="F27" s="26"/>
      <c r="G27" s="26"/>
      <c r="H27" s="26"/>
      <c r="I27" s="26"/>
      <c r="J27" s="26"/>
      <c r="K27" s="26"/>
      <c r="L27" s="26"/>
    </row>
    <row r="28" spans="1:12" ht="18.75" customHeight="1" x14ac:dyDescent="0.2">
      <c r="F28" s="227"/>
      <c r="G28" s="227"/>
      <c r="H28" s="227"/>
      <c r="I28" s="227"/>
      <c r="J28" s="227"/>
      <c r="K28" s="227"/>
      <c r="L28" s="227"/>
    </row>
    <row r="29" spans="1:12" ht="18.75" customHeight="1" x14ac:dyDescent="0.2">
      <c r="A29" s="232"/>
      <c r="F29" s="231"/>
      <c r="G29" s="231"/>
      <c r="H29" s="231"/>
      <c r="I29" s="231"/>
      <c r="J29" s="231"/>
      <c r="K29" s="231"/>
      <c r="L29" s="231"/>
    </row>
    <row r="30" spans="1:12" ht="21" customHeight="1" x14ac:dyDescent="0.2">
      <c r="F30" s="231"/>
      <c r="G30" s="231"/>
      <c r="H30" s="231"/>
      <c r="I30" s="231"/>
      <c r="J30" s="231"/>
      <c r="K30" s="231"/>
      <c r="L30" s="231"/>
    </row>
    <row r="31" spans="1:12" x14ac:dyDescent="0.2">
      <c r="A31" s="233"/>
    </row>
    <row r="32" spans="1:12" ht="14.5" customHeight="1" x14ac:dyDescent="0.2">
      <c r="F32" s="234"/>
      <c r="G32" s="234"/>
      <c r="H32" s="234"/>
      <c r="I32" s="234"/>
      <c r="J32" s="234"/>
      <c r="K32" s="234"/>
      <c r="L32" s="234"/>
    </row>
    <row r="33" spans="6:12" x14ac:dyDescent="0.2">
      <c r="F33" s="234"/>
      <c r="G33" s="234"/>
      <c r="H33" s="234"/>
      <c r="I33" s="234"/>
      <c r="J33" s="234"/>
      <c r="K33" s="234"/>
      <c r="L33" s="234"/>
    </row>
    <row r="34" spans="6:12" x14ac:dyDescent="0.2">
      <c r="F34" s="7"/>
    </row>
  </sheetData>
  <sheetProtection algorithmName="SHA-512" hashValue="uXLIxiIXyOR2aSl9D+TcVdnp6QGmwBYZkSa9GYhbKud0Vc8cjGwLRwOwjh7QA7utXCbeqsv8N2mvVCy3c3h58Q==" saltValue="4YXEcH90LrCcLH4L7W5mgw==" spinCount="100000" sheet="1" objects="1" scenarios="1"/>
  <mergeCells count="6">
    <mergeCell ref="M5:N5"/>
    <mergeCell ref="F2:N3"/>
    <mergeCell ref="F7:L8"/>
    <mergeCell ref="M7:N7"/>
    <mergeCell ref="M8:N8"/>
    <mergeCell ref="F5:L5"/>
  </mergeCells>
  <hyperlinks>
    <hyperlink ref="M5:N5" location="'1.Application Form'!A1" display="Step 1:Fill in the Application Form" xr:uid="{CE6001B1-FCCB-44A6-BD81-7B0CC9F5A283}"/>
    <hyperlink ref="M7:N7" location="'2.Audit Plan'!A1" display="Step 3: Prepare your planning stage on tabs 2a, 2b, 2c and 2d." xr:uid="{7404A9C8-B80E-4E4D-9FC1-EAEB1F44D5AB}"/>
    <hyperlink ref="M8:N8" location="'3.Audit Summary'!A1" display="Step 2: Report audit summary information in tab 3." xr:uid="{BBD377BD-E2CF-428A-8395-12C9AD3DBE11}"/>
  </hyperlinks>
  <pageMargins left="0.7" right="0.7" top="0.75" bottom="0.75" header="0.3" footer="0.3"/>
  <pageSetup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00D71D-73D3-4894-9901-A1B9852AD90A}">
  <sheetPr codeName="Sheet3">
    <tabColor rgb="FFFF7373"/>
  </sheetPr>
  <dimension ref="A1:O1048576"/>
  <sheetViews>
    <sheetView view="pageLayout" topLeftCell="H42" zoomScaleNormal="85" workbookViewId="0">
      <selection activeCell="C11" sqref="C11:F11"/>
    </sheetView>
  </sheetViews>
  <sheetFormatPr baseColWidth="10" defaultColWidth="9.1640625" defaultRowHeight="13" x14ac:dyDescent="0.2"/>
  <cols>
    <col min="1" max="1" width="16.83203125" style="7" customWidth="1"/>
    <col min="2" max="3" width="18" style="7" customWidth="1"/>
    <col min="4" max="4" width="17" style="7" customWidth="1"/>
    <col min="5" max="5" width="17.83203125" style="7" bestFit="1" customWidth="1"/>
    <col min="6" max="6" width="15.33203125" style="7" customWidth="1"/>
    <col min="7" max="7" width="26.5" style="7" customWidth="1"/>
    <col min="8" max="8" width="17.33203125" style="7" customWidth="1"/>
    <col min="9" max="9" width="23.5" style="7" customWidth="1"/>
    <col min="10" max="10" width="22.33203125" style="7" customWidth="1"/>
    <col min="11" max="11" width="23.6640625" style="7" customWidth="1"/>
    <col min="12" max="12" width="21.83203125" style="7" customWidth="1"/>
    <col min="13" max="13" width="18.1640625" style="7" customWidth="1"/>
    <col min="14" max="14" width="17.5" style="7" customWidth="1"/>
    <col min="15" max="15" width="16" style="7" customWidth="1"/>
    <col min="16" max="16384" width="9.1640625" style="7"/>
  </cols>
  <sheetData>
    <row r="1" spans="1:11" x14ac:dyDescent="0.2">
      <c r="A1" s="266" t="s">
        <v>40</v>
      </c>
      <c r="B1" s="62"/>
      <c r="C1" s="62"/>
      <c r="D1" s="62"/>
      <c r="E1" s="62"/>
      <c r="F1" s="62"/>
      <c r="G1" s="62"/>
      <c r="H1" s="62"/>
      <c r="I1" s="62"/>
      <c r="J1" s="63"/>
      <c r="K1" s="451" t="str">
        <f>CONCATENATE('Hidden Lists'!C21," ",'Hidden Lists'!C22)</f>
        <v>Version 2.1 July 2023</v>
      </c>
    </row>
    <row r="2" spans="1:11" ht="21" x14ac:dyDescent="0.2">
      <c r="A2" s="672" t="s">
        <v>41</v>
      </c>
      <c r="B2" s="673"/>
      <c r="C2" s="673"/>
      <c r="D2" s="673"/>
      <c r="E2" s="673"/>
      <c r="F2" s="673"/>
      <c r="G2" s="673"/>
      <c r="H2" s="673"/>
      <c r="I2" s="673"/>
      <c r="J2" s="673"/>
      <c r="K2" s="674"/>
    </row>
    <row r="3" spans="1:11" ht="31.5" customHeight="1" x14ac:dyDescent="0.2">
      <c r="A3" s="675" t="s">
        <v>42</v>
      </c>
      <c r="B3" s="676"/>
      <c r="C3" s="676"/>
      <c r="D3" s="676"/>
      <c r="E3" s="676"/>
      <c r="F3" s="676"/>
      <c r="G3" s="676"/>
      <c r="H3" s="676"/>
      <c r="I3" s="676"/>
      <c r="J3" s="676"/>
      <c r="K3" s="677"/>
    </row>
    <row r="4" spans="1:11" ht="14" x14ac:dyDescent="0.2">
      <c r="A4" s="678" t="s">
        <v>43</v>
      </c>
      <c r="B4" s="679"/>
      <c r="C4" s="679"/>
      <c r="D4" s="679"/>
      <c r="E4" s="679"/>
      <c r="F4" s="679"/>
      <c r="G4" s="679"/>
      <c r="H4" s="679"/>
      <c r="I4" s="679"/>
      <c r="J4" s="679"/>
      <c r="K4" s="680"/>
    </row>
    <row r="5" spans="1:11" ht="104.25" customHeight="1" x14ac:dyDescent="0.2">
      <c r="A5" s="681" t="s">
        <v>44</v>
      </c>
      <c r="B5" s="682"/>
      <c r="C5" s="682"/>
      <c r="D5" s="682"/>
      <c r="E5" s="682"/>
      <c r="F5" s="682"/>
      <c r="G5" s="682"/>
      <c r="H5" s="682"/>
      <c r="I5" s="682"/>
      <c r="J5" s="682"/>
      <c r="K5" s="683"/>
    </row>
    <row r="7" spans="1:11" x14ac:dyDescent="0.2">
      <c r="A7" s="64" t="s">
        <v>45</v>
      </c>
      <c r="B7" s="62"/>
      <c r="C7" s="62"/>
      <c r="D7" s="62"/>
      <c r="E7" s="62"/>
      <c r="F7" s="62"/>
      <c r="G7" s="62"/>
      <c r="H7" s="62"/>
      <c r="I7" s="62"/>
      <c r="J7" s="62"/>
      <c r="K7" s="9"/>
    </row>
    <row r="8" spans="1:11" x14ac:dyDescent="0.2">
      <c r="A8" s="689" t="s">
        <v>46</v>
      </c>
      <c r="B8" s="608"/>
      <c r="C8" s="608"/>
      <c r="D8" s="608"/>
      <c r="E8" s="608"/>
      <c r="F8" s="608"/>
      <c r="G8" s="608"/>
      <c r="H8" s="608"/>
      <c r="I8" s="608"/>
      <c r="J8" s="608"/>
      <c r="K8" s="609"/>
    </row>
    <row r="9" spans="1:11" x14ac:dyDescent="0.2">
      <c r="A9" s="655" t="s">
        <v>47</v>
      </c>
      <c r="B9" s="655"/>
      <c r="C9" s="664"/>
      <c r="D9" s="664"/>
      <c r="E9" s="664"/>
      <c r="F9" s="664"/>
      <c r="G9" s="383" t="s">
        <v>48</v>
      </c>
      <c r="H9" s="664"/>
      <c r="I9" s="664"/>
      <c r="J9" s="664"/>
      <c r="K9" s="686"/>
    </row>
    <row r="10" spans="1:11" x14ac:dyDescent="0.2">
      <c r="A10" s="661" t="s">
        <v>49</v>
      </c>
      <c r="B10" s="661"/>
      <c r="C10" s="664"/>
      <c r="D10" s="664"/>
      <c r="E10" s="664"/>
      <c r="F10" s="664"/>
      <c r="G10" s="376" t="s">
        <v>50</v>
      </c>
      <c r="H10" s="659"/>
      <c r="I10" s="660"/>
      <c r="J10" s="660"/>
      <c r="K10" s="687"/>
    </row>
    <row r="11" spans="1:11" ht="26" x14ac:dyDescent="0.2">
      <c r="A11" s="662" t="s">
        <v>51</v>
      </c>
      <c r="B11" s="662"/>
      <c r="C11" s="665"/>
      <c r="D11" s="665"/>
      <c r="E11" s="665"/>
      <c r="F11" s="665"/>
      <c r="G11" s="196" t="s">
        <v>52</v>
      </c>
      <c r="H11" s="665"/>
      <c r="I11" s="665"/>
      <c r="J11" s="665"/>
      <c r="K11" s="690"/>
    </row>
    <row r="12" spans="1:11" x14ac:dyDescent="0.2">
      <c r="H12" s="65"/>
    </row>
    <row r="13" spans="1:11" x14ac:dyDescent="0.2">
      <c r="A13" s="653" t="s">
        <v>53</v>
      </c>
      <c r="B13" s="653"/>
      <c r="C13" s="659"/>
      <c r="D13" s="660"/>
      <c r="E13" s="687"/>
      <c r="F13" s="66" t="s">
        <v>54</v>
      </c>
      <c r="G13" s="246"/>
      <c r="H13" s="67" t="s">
        <v>55</v>
      </c>
      <c r="I13" s="688"/>
      <c r="J13" s="684"/>
      <c r="K13" s="685"/>
    </row>
    <row r="14" spans="1:11" x14ac:dyDescent="0.15">
      <c r="A14" s="654"/>
      <c r="B14" s="654"/>
      <c r="C14" s="659"/>
      <c r="D14" s="660"/>
      <c r="E14" s="687"/>
      <c r="F14" s="68" t="s">
        <v>56</v>
      </c>
      <c r="G14" s="375"/>
      <c r="H14" s="69" t="s">
        <v>57</v>
      </c>
      <c r="I14" s="656"/>
      <c r="J14" s="657"/>
      <c r="K14" s="658"/>
    </row>
    <row r="15" spans="1:11" ht="5.25" customHeight="1" x14ac:dyDescent="0.2">
      <c r="F15" s="65"/>
      <c r="G15" s="32"/>
    </row>
    <row r="16" spans="1:11" x14ac:dyDescent="0.2">
      <c r="A16" s="653" t="s">
        <v>58</v>
      </c>
      <c r="B16" s="653"/>
      <c r="C16" s="659"/>
      <c r="D16" s="660"/>
      <c r="E16" s="660"/>
      <c r="F16" s="70" t="s">
        <v>54</v>
      </c>
      <c r="G16" s="246"/>
      <c r="H16" s="67" t="s">
        <v>55</v>
      </c>
      <c r="I16" s="684"/>
      <c r="J16" s="684"/>
      <c r="K16" s="685"/>
    </row>
    <row r="17" spans="1:11" x14ac:dyDescent="0.15">
      <c r="A17" s="654"/>
      <c r="B17" s="654"/>
      <c r="C17" s="659"/>
      <c r="D17" s="660"/>
      <c r="E17" s="663"/>
      <c r="F17" s="68" t="s">
        <v>56</v>
      </c>
      <c r="G17" s="375"/>
      <c r="H17" s="69" t="s">
        <v>57</v>
      </c>
      <c r="I17" s="656"/>
      <c r="J17" s="657"/>
      <c r="K17" s="658"/>
    </row>
    <row r="19" spans="1:11" x14ac:dyDescent="0.2">
      <c r="A19" s="71" t="s">
        <v>59</v>
      </c>
      <c r="B19" s="72"/>
      <c r="C19" s="72"/>
      <c r="D19" s="72"/>
      <c r="E19" s="73"/>
      <c r="G19" s="384" t="s">
        <v>60</v>
      </c>
      <c r="H19" s="72"/>
      <c r="I19" s="72"/>
      <c r="J19" s="72"/>
      <c r="K19" s="73"/>
    </row>
    <row r="20" spans="1:11" ht="15" customHeight="1" x14ac:dyDescent="0.2">
      <c r="A20" s="247" t="s">
        <v>61</v>
      </c>
      <c r="B20" s="243"/>
      <c r="C20" s="125" t="s">
        <v>62</v>
      </c>
      <c r="D20" s="620"/>
      <c r="E20" s="621"/>
      <c r="F20" s="248"/>
      <c r="G20" s="247" t="s">
        <v>61</v>
      </c>
      <c r="H20" s="243"/>
      <c r="I20" s="125" t="s">
        <v>62</v>
      </c>
      <c r="J20" s="620"/>
      <c r="K20" s="621"/>
    </row>
    <row r="21" spans="1:11" x14ac:dyDescent="0.2">
      <c r="A21" s="35" t="s">
        <v>63</v>
      </c>
      <c r="B21" s="374"/>
      <c r="C21" s="249"/>
      <c r="D21" s="32"/>
      <c r="E21" s="32"/>
      <c r="F21" s="250"/>
      <c r="G21" s="35" t="s">
        <v>63</v>
      </c>
      <c r="H21" s="374"/>
      <c r="I21" s="249"/>
      <c r="J21" s="32"/>
      <c r="K21" s="32"/>
    </row>
    <row r="22" spans="1:11" x14ac:dyDescent="0.2">
      <c r="A22" s="35" t="s">
        <v>64</v>
      </c>
      <c r="B22" s="379"/>
      <c r="C22" s="251" t="s">
        <v>65</v>
      </c>
      <c r="D22" s="651"/>
      <c r="E22" s="652"/>
      <c r="F22" s="248"/>
      <c r="G22" s="247" t="s">
        <v>64</v>
      </c>
      <c r="H22" s="378"/>
      <c r="I22" s="251" t="s">
        <v>65</v>
      </c>
      <c r="J22" s="651"/>
      <c r="K22" s="652"/>
    </row>
    <row r="23" spans="1:11" x14ac:dyDescent="0.2">
      <c r="A23" s="252" t="s">
        <v>66</v>
      </c>
      <c r="B23" s="244"/>
      <c r="C23" s="130" t="s">
        <v>67</v>
      </c>
      <c r="D23" s="644"/>
      <c r="E23" s="645"/>
      <c r="F23" s="248"/>
      <c r="G23" s="253" t="s">
        <v>66</v>
      </c>
      <c r="H23" s="245"/>
      <c r="I23" s="37" t="s">
        <v>67</v>
      </c>
      <c r="J23" s="644"/>
      <c r="K23" s="645"/>
    </row>
    <row r="24" spans="1:11" x14ac:dyDescent="0.2">
      <c r="A24" s="33"/>
      <c r="B24" s="32"/>
      <c r="C24" s="33"/>
      <c r="D24" s="32"/>
      <c r="E24" s="32"/>
      <c r="F24" s="32"/>
      <c r="G24" s="32"/>
      <c r="H24" s="32"/>
      <c r="I24" s="254"/>
      <c r="J24" s="32"/>
      <c r="K24" s="32"/>
    </row>
    <row r="25" spans="1:11" x14ac:dyDescent="0.2">
      <c r="A25" s="255" t="s">
        <v>68</v>
      </c>
      <c r="B25" s="256"/>
      <c r="C25" s="256"/>
      <c r="D25" s="256"/>
      <c r="E25" s="257"/>
      <c r="F25" s="32"/>
      <c r="G25" s="255" t="s">
        <v>69</v>
      </c>
      <c r="H25" s="256"/>
      <c r="I25" s="256"/>
      <c r="J25" s="256"/>
      <c r="K25" s="257"/>
    </row>
    <row r="26" spans="1:11" x14ac:dyDescent="0.2">
      <c r="A26" s="247" t="s">
        <v>61</v>
      </c>
      <c r="B26" s="243"/>
      <c r="C26" s="125" t="s">
        <v>62</v>
      </c>
      <c r="D26" s="620"/>
      <c r="E26" s="621"/>
      <c r="F26" s="248"/>
      <c r="G26" s="247" t="s">
        <v>61</v>
      </c>
      <c r="H26" s="243"/>
      <c r="I26" s="125" t="s">
        <v>62</v>
      </c>
      <c r="J26" s="620"/>
      <c r="K26" s="621"/>
    </row>
    <row r="27" spans="1:11" x14ac:dyDescent="0.2">
      <c r="A27" s="35" t="s">
        <v>63</v>
      </c>
      <c r="B27" s="374"/>
      <c r="C27" s="249"/>
      <c r="D27" s="32"/>
      <c r="E27" s="32"/>
      <c r="F27" s="248"/>
      <c r="G27" s="35" t="s">
        <v>63</v>
      </c>
      <c r="H27" s="374"/>
      <c r="I27" s="249"/>
      <c r="J27" s="32"/>
      <c r="K27" s="32"/>
    </row>
    <row r="28" spans="1:11" x14ac:dyDescent="0.2">
      <c r="A28" s="35" t="s">
        <v>64</v>
      </c>
      <c r="B28" s="379"/>
      <c r="C28" s="251" t="s">
        <v>65</v>
      </c>
      <c r="D28" s="651"/>
      <c r="E28" s="652"/>
      <c r="F28" s="248"/>
      <c r="G28" s="247" t="s">
        <v>64</v>
      </c>
      <c r="H28" s="378"/>
      <c r="I28" s="251" t="s">
        <v>65</v>
      </c>
      <c r="J28" s="651"/>
      <c r="K28" s="652"/>
    </row>
    <row r="29" spans="1:11" x14ac:dyDescent="0.2">
      <c r="A29" s="252" t="s">
        <v>66</v>
      </c>
      <c r="B29" s="244"/>
      <c r="C29" s="37" t="s">
        <v>67</v>
      </c>
      <c r="D29" s="644"/>
      <c r="E29" s="645"/>
      <c r="F29" s="248"/>
      <c r="G29" s="130" t="s">
        <v>66</v>
      </c>
      <c r="H29" s="245"/>
      <c r="I29" s="37" t="s">
        <v>67</v>
      </c>
      <c r="J29" s="644"/>
      <c r="K29" s="645"/>
    </row>
    <row r="30" spans="1:11" x14ac:dyDescent="0.2">
      <c r="A30" s="78"/>
      <c r="C30" s="78"/>
      <c r="I30" s="78"/>
    </row>
    <row r="32" spans="1:11" x14ac:dyDescent="0.2">
      <c r="A32" s="64" t="s">
        <v>70</v>
      </c>
      <c r="B32" s="62"/>
      <c r="C32" s="62"/>
      <c r="D32" s="62"/>
      <c r="E32" s="62"/>
      <c r="F32" s="62"/>
      <c r="G32" s="62"/>
      <c r="H32" s="62"/>
      <c r="I32" s="62"/>
      <c r="J32" s="62"/>
      <c r="K32" s="9"/>
    </row>
    <row r="33" spans="1:11" ht="80.25" customHeight="1" x14ac:dyDescent="0.2">
      <c r="A33" s="576" t="s">
        <v>71</v>
      </c>
      <c r="B33" s="577"/>
      <c r="C33" s="577"/>
      <c r="D33" s="577"/>
      <c r="E33" s="577"/>
      <c r="F33" s="577"/>
      <c r="G33" s="577"/>
      <c r="H33" s="577"/>
      <c r="I33" s="577"/>
      <c r="J33" s="577"/>
      <c r="K33" s="578"/>
    </row>
    <row r="34" spans="1:11" ht="9.75" customHeight="1" x14ac:dyDescent="0.2">
      <c r="A34" s="102"/>
      <c r="B34" s="270"/>
      <c r="C34" s="102"/>
      <c r="D34" s="270"/>
      <c r="E34" s="102"/>
      <c r="F34" s="102"/>
      <c r="G34" s="102"/>
      <c r="H34" s="102"/>
      <c r="I34" s="102"/>
      <c r="J34" s="102"/>
      <c r="K34" s="102"/>
    </row>
    <row r="35" spans="1:11" x14ac:dyDescent="0.2">
      <c r="A35" s="70" t="s">
        <v>72</v>
      </c>
      <c r="B35" s="28"/>
      <c r="C35" s="385" t="s">
        <v>73</v>
      </c>
      <c r="D35" s="8"/>
    </row>
    <row r="36" spans="1:11" ht="15" x14ac:dyDescent="0.2">
      <c r="A36" s="385" t="s">
        <v>74</v>
      </c>
      <c r="B36" s="57"/>
      <c r="C36" s="75" t="s">
        <v>75</v>
      </c>
      <c r="D36" s="450"/>
      <c r="H36" s="79" t="s">
        <v>76</v>
      </c>
      <c r="I36" s="79" t="s">
        <v>77</v>
      </c>
      <c r="J36" s="79" t="s">
        <v>78</v>
      </c>
      <c r="K36" s="267" t="s">
        <v>79</v>
      </c>
    </row>
    <row r="37" spans="1:11" x14ac:dyDescent="0.2">
      <c r="A37" s="75" t="s">
        <v>80</v>
      </c>
      <c r="B37" s="452" t="s">
        <v>121</v>
      </c>
      <c r="C37" s="449" t="s">
        <v>81</v>
      </c>
      <c r="D37" s="453"/>
      <c r="G37" s="67" t="s">
        <v>82</v>
      </c>
      <c r="H37" s="454"/>
      <c r="I37" s="454"/>
      <c r="J37" s="454"/>
      <c r="K37" s="454"/>
    </row>
    <row r="38" spans="1:11" ht="12.75" customHeight="1" x14ac:dyDescent="0.2">
      <c r="A38" s="635" t="str">
        <f>(IFERROR(VLOOKUP(E37,'Hidden Lists'!P3:Q7,2,FALSE)," "))</f>
        <v xml:space="preserve"> </v>
      </c>
      <c r="B38" s="636"/>
      <c r="C38" s="636"/>
      <c r="D38" s="637"/>
      <c r="E38" s="638"/>
      <c r="G38" s="75" t="s">
        <v>84</v>
      </c>
      <c r="H38" s="454"/>
      <c r="I38" s="454"/>
      <c r="J38" s="454"/>
      <c r="K38" s="454"/>
    </row>
    <row r="39" spans="1:11" ht="13.5" customHeight="1" x14ac:dyDescent="0.2">
      <c r="A39" s="639"/>
      <c r="B39" s="637"/>
      <c r="C39" s="637"/>
      <c r="D39" s="637"/>
      <c r="E39" s="640"/>
      <c r="G39" s="76" t="s">
        <v>86</v>
      </c>
      <c r="H39" s="454"/>
      <c r="I39" s="454"/>
      <c r="J39" s="455"/>
      <c r="K39" s="454"/>
    </row>
    <row r="40" spans="1:11" x14ac:dyDescent="0.2">
      <c r="A40" s="641"/>
      <c r="B40" s="642"/>
      <c r="C40" s="642"/>
      <c r="D40" s="642"/>
      <c r="E40" s="643"/>
      <c r="G40" s="80" t="s">
        <v>87</v>
      </c>
      <c r="H40" s="286"/>
      <c r="I40" s="454"/>
      <c r="J40" s="454"/>
      <c r="K40" s="454"/>
    </row>
    <row r="41" spans="1:11" ht="13.5" customHeight="1" x14ac:dyDescent="0.2">
      <c r="G41" s="74" t="s">
        <v>88</v>
      </c>
      <c r="H41" s="454"/>
      <c r="I41" s="460"/>
      <c r="J41" s="461"/>
      <c r="K41" s="461"/>
    </row>
    <row r="42" spans="1:11" ht="13.5" customHeight="1" x14ac:dyDescent="0.2">
      <c r="A42" s="331" t="s">
        <v>89</v>
      </c>
      <c r="B42" s="199"/>
      <c r="E42" s="26"/>
      <c r="G42" s="81" t="s">
        <v>90</v>
      </c>
      <c r="H42" s="459"/>
      <c r="I42" s="462"/>
      <c r="J42" s="462"/>
      <c r="K42" s="462"/>
    </row>
    <row r="43" spans="1:11" ht="13.5" customHeight="1" x14ac:dyDescent="0.2">
      <c r="G43" s="77" t="s">
        <v>91</v>
      </c>
      <c r="H43" s="456"/>
      <c r="I43" s="456"/>
      <c r="J43" s="456"/>
      <c r="K43" s="456"/>
    </row>
    <row r="44" spans="1:11" ht="13.5" customHeight="1" x14ac:dyDescent="0.2">
      <c r="A44" s="622" t="s">
        <v>92</v>
      </c>
      <c r="B44" s="623"/>
      <c r="C44" s="8"/>
      <c r="D44" s="8"/>
      <c r="E44" s="8"/>
      <c r="G44" s="76" t="s">
        <v>93</v>
      </c>
      <c r="H44" s="456"/>
      <c r="I44" s="456"/>
      <c r="J44" s="456"/>
      <c r="K44" s="456"/>
    </row>
    <row r="45" spans="1:11" x14ac:dyDescent="0.2">
      <c r="A45" s="624"/>
      <c r="B45" s="625"/>
      <c r="C45" s="8"/>
      <c r="D45" s="8"/>
      <c r="E45" s="8"/>
      <c r="G45" s="80" t="s">
        <v>94</v>
      </c>
      <c r="H45" s="456"/>
      <c r="I45" s="456"/>
      <c r="J45" s="456"/>
      <c r="K45" s="456"/>
    </row>
    <row r="46" spans="1:11" ht="13.5" customHeight="1" x14ac:dyDescent="0.2">
      <c r="A46" s="626"/>
      <c r="B46" s="627"/>
      <c r="C46" s="8"/>
      <c r="D46" s="8"/>
      <c r="E46" s="8"/>
      <c r="G46" s="82" t="s">
        <v>95</v>
      </c>
      <c r="H46" s="456"/>
      <c r="I46" s="456"/>
      <c r="J46" s="456"/>
      <c r="K46" s="456"/>
    </row>
    <row r="47" spans="1:11" x14ac:dyDescent="0.2">
      <c r="G47" s="386" t="s">
        <v>96</v>
      </c>
      <c r="H47" s="457"/>
      <c r="I47" s="457"/>
      <c r="J47" s="457"/>
      <c r="K47" s="457"/>
    </row>
    <row r="48" spans="1:11" x14ac:dyDescent="0.2">
      <c r="A48" s="628" t="s">
        <v>98</v>
      </c>
      <c r="B48" s="629"/>
      <c r="C48" s="8" t="s">
        <v>99</v>
      </c>
      <c r="D48" s="8" t="s">
        <v>99</v>
      </c>
      <c r="E48" s="8" t="s">
        <v>99</v>
      </c>
    </row>
    <row r="49" spans="1:11" ht="13.5" customHeight="1" x14ac:dyDescent="0.2">
      <c r="A49" s="630"/>
      <c r="B49" s="631"/>
      <c r="C49" s="8" t="s">
        <v>99</v>
      </c>
      <c r="D49" s="8" t="s">
        <v>99</v>
      </c>
      <c r="E49" s="8" t="s">
        <v>99</v>
      </c>
      <c r="H49" s="648" t="s">
        <v>100</v>
      </c>
      <c r="I49" s="649"/>
      <c r="J49" s="649"/>
      <c r="K49" s="650"/>
    </row>
    <row r="50" spans="1:11" ht="13.5" customHeight="1" x14ac:dyDescent="0.2">
      <c r="A50" s="592"/>
      <c r="B50" s="632"/>
      <c r="C50" s="8" t="s">
        <v>99</v>
      </c>
      <c r="D50" s="8" t="s">
        <v>99</v>
      </c>
      <c r="E50" s="8" t="s">
        <v>99</v>
      </c>
      <c r="H50" s="283"/>
      <c r="I50" s="458" t="str">
        <f>IF(H43="","",H43-90)</f>
        <v/>
      </c>
      <c r="J50" s="458" t="str">
        <f>IF(I50="","",H43+90)</f>
        <v/>
      </c>
      <c r="K50" s="284"/>
    </row>
    <row r="51" spans="1:11" ht="13.5" customHeight="1" x14ac:dyDescent="0.2"/>
    <row r="52" spans="1:11" ht="13.5" customHeight="1" x14ac:dyDescent="0.2">
      <c r="C52" s="201" t="s">
        <v>101</v>
      </c>
      <c r="D52" s="102"/>
      <c r="G52" s="646" t="s">
        <v>102</v>
      </c>
      <c r="H52" s="646"/>
      <c r="I52" s="647"/>
      <c r="J52" s="647"/>
      <c r="K52" s="647"/>
    </row>
    <row r="53" spans="1:11" ht="13.5" customHeight="1" x14ac:dyDescent="0.2">
      <c r="A53" s="633" t="s">
        <v>103</v>
      </c>
      <c r="B53" s="634"/>
      <c r="C53" s="459"/>
      <c r="F53" s="160" t="s">
        <v>104</v>
      </c>
      <c r="G53" s="646"/>
      <c r="H53" s="646"/>
      <c r="I53" s="647"/>
      <c r="J53" s="647"/>
      <c r="K53" s="647"/>
    </row>
    <row r="54" spans="1:11" ht="13.5" customHeight="1" x14ac:dyDescent="0.2">
      <c r="A54" s="618" t="s">
        <v>105</v>
      </c>
      <c r="B54" s="619"/>
      <c r="C54" s="459"/>
      <c r="F54" s="160"/>
      <c r="G54" s="646"/>
      <c r="H54" s="646"/>
      <c r="I54" s="647"/>
      <c r="J54" s="647"/>
      <c r="K54" s="647"/>
    </row>
    <row r="55" spans="1:11" ht="13.5" customHeight="1" x14ac:dyDescent="0.2">
      <c r="A55" s="616" t="s">
        <v>106</v>
      </c>
      <c r="B55" s="617"/>
      <c r="C55" s="459"/>
      <c r="F55" s="160"/>
      <c r="G55" s="646"/>
      <c r="H55" s="646"/>
      <c r="I55" s="647"/>
      <c r="J55" s="647"/>
      <c r="K55" s="647"/>
    </row>
    <row r="56" spans="1:11" ht="13.5" customHeight="1" x14ac:dyDescent="0.2">
      <c r="A56" s="616" t="s">
        <v>107</v>
      </c>
      <c r="B56" s="617"/>
      <c r="C56" s="459"/>
      <c r="F56" s="160"/>
      <c r="G56" s="646"/>
      <c r="H56" s="646"/>
      <c r="I56" s="647"/>
      <c r="J56" s="647"/>
      <c r="K56" s="647"/>
    </row>
    <row r="57" spans="1:11" ht="13.5" customHeight="1" x14ac:dyDescent="0.2">
      <c r="A57" s="618" t="s">
        <v>108</v>
      </c>
      <c r="B57" s="619"/>
      <c r="C57" s="459"/>
      <c r="F57" s="160"/>
      <c r="G57" s="646"/>
      <c r="H57" s="646"/>
      <c r="I57" s="647"/>
      <c r="J57" s="647"/>
      <c r="K57" s="647"/>
    </row>
    <row r="59" spans="1:11" x14ac:dyDescent="0.2">
      <c r="A59" s="64" t="s">
        <v>109</v>
      </c>
      <c r="B59" s="62"/>
      <c r="C59" s="62"/>
      <c r="D59" s="62"/>
      <c r="E59" s="62"/>
      <c r="F59" s="62"/>
      <c r="G59" s="62"/>
      <c r="H59" s="62"/>
      <c r="I59" s="62"/>
      <c r="J59" s="62"/>
      <c r="K59" s="9"/>
    </row>
    <row r="60" spans="1:11" ht="27" customHeight="1" x14ac:dyDescent="0.2">
      <c r="A60" s="576" t="s">
        <v>110</v>
      </c>
      <c r="B60" s="577"/>
      <c r="C60" s="577"/>
      <c r="D60" s="577"/>
      <c r="E60" s="577"/>
      <c r="F60" s="577"/>
      <c r="G60" s="577"/>
      <c r="H60" s="577"/>
      <c r="I60" s="577"/>
      <c r="J60" s="577"/>
      <c r="K60" s="578"/>
    </row>
    <row r="61" spans="1:11" ht="40.5" customHeight="1" x14ac:dyDescent="0.2">
      <c r="A61" s="83" t="s">
        <v>111</v>
      </c>
      <c r="B61" s="84" t="s">
        <v>112</v>
      </c>
      <c r="C61" s="377" t="s">
        <v>113</v>
      </c>
      <c r="D61" s="84" t="s">
        <v>114</v>
      </c>
      <c r="E61" s="377" t="s">
        <v>115</v>
      </c>
      <c r="F61" s="84" t="s">
        <v>88</v>
      </c>
      <c r="G61" s="84" t="s">
        <v>116</v>
      </c>
      <c r="H61" s="84" t="s">
        <v>117</v>
      </c>
      <c r="I61" s="84" t="s">
        <v>118</v>
      </c>
      <c r="J61" s="84" t="s">
        <v>119</v>
      </c>
      <c r="K61" s="85" t="s">
        <v>120</v>
      </c>
    </row>
    <row r="62" spans="1:11" x14ac:dyDescent="0.15">
      <c r="A62" s="463"/>
      <c r="B62" s="464"/>
      <c r="C62" s="465"/>
      <c r="D62" s="466"/>
      <c r="E62" s="466"/>
      <c r="F62" s="467"/>
      <c r="G62" s="466"/>
      <c r="H62" s="466"/>
      <c r="I62" s="466"/>
      <c r="J62" s="468"/>
      <c r="K62" s="464"/>
    </row>
    <row r="63" spans="1:11" x14ac:dyDescent="0.15">
      <c r="A63" s="463"/>
      <c r="B63" s="464"/>
      <c r="C63" s="466"/>
      <c r="D63" s="466"/>
      <c r="E63" s="466"/>
      <c r="F63" s="467"/>
      <c r="G63" s="466"/>
      <c r="H63" s="466"/>
      <c r="I63" s="466"/>
      <c r="J63" s="468"/>
      <c r="K63" s="464"/>
    </row>
    <row r="64" spans="1:11" x14ac:dyDescent="0.15">
      <c r="A64" s="465"/>
      <c r="B64" s="464"/>
      <c r="C64" s="466"/>
      <c r="D64" s="466"/>
      <c r="E64" s="466"/>
      <c r="F64" s="467"/>
      <c r="G64" s="466"/>
      <c r="H64" s="466"/>
      <c r="I64" s="466"/>
      <c r="J64" s="468"/>
      <c r="K64" s="464"/>
    </row>
    <row r="65" spans="1:11" x14ac:dyDescent="0.15">
      <c r="A65" s="465"/>
      <c r="B65" s="464"/>
      <c r="C65" s="466"/>
      <c r="D65" s="466"/>
      <c r="E65" s="466"/>
      <c r="F65" s="467"/>
      <c r="G65" s="466"/>
      <c r="H65" s="466"/>
      <c r="I65" s="466"/>
      <c r="J65" s="468"/>
      <c r="K65" s="464"/>
    </row>
    <row r="66" spans="1:11" x14ac:dyDescent="0.15">
      <c r="A66" s="463"/>
      <c r="B66" s="464"/>
      <c r="C66" s="463"/>
      <c r="D66" s="468"/>
      <c r="E66" s="468"/>
      <c r="F66" s="468"/>
      <c r="G66" s="468"/>
      <c r="H66" s="468"/>
      <c r="I66" s="468"/>
      <c r="J66" s="468"/>
      <c r="K66" s="464"/>
    </row>
    <row r="67" spans="1:11" x14ac:dyDescent="0.15">
      <c r="A67" s="463"/>
      <c r="B67" s="464"/>
      <c r="C67" s="463"/>
      <c r="D67" s="468"/>
      <c r="E67" s="468"/>
      <c r="F67" s="468"/>
      <c r="G67" s="468"/>
      <c r="H67" s="468"/>
      <c r="I67" s="468"/>
      <c r="J67" s="468"/>
      <c r="K67" s="464"/>
    </row>
    <row r="68" spans="1:11" x14ac:dyDescent="0.15">
      <c r="A68" s="463"/>
      <c r="B68" s="464"/>
      <c r="C68" s="463"/>
      <c r="D68" s="468"/>
      <c r="E68" s="468"/>
      <c r="F68" s="468"/>
      <c r="G68" s="468"/>
      <c r="H68" s="468"/>
      <c r="I68" s="468"/>
      <c r="J68" s="468"/>
      <c r="K68" s="464"/>
    </row>
    <row r="69" spans="1:11" x14ac:dyDescent="0.15">
      <c r="A69" s="463"/>
      <c r="B69" s="464"/>
      <c r="C69" s="463"/>
      <c r="D69" s="468"/>
      <c r="E69" s="468"/>
      <c r="F69" s="468"/>
      <c r="G69" s="468"/>
      <c r="H69" s="468"/>
      <c r="I69" s="468"/>
      <c r="J69" s="468"/>
      <c r="K69" s="464"/>
    </row>
    <row r="70" spans="1:11" x14ac:dyDescent="0.15">
      <c r="A70" s="463"/>
      <c r="B70" s="464"/>
      <c r="C70" s="463"/>
      <c r="D70" s="468"/>
      <c r="E70" s="468"/>
      <c r="F70" s="468"/>
      <c r="G70" s="468"/>
      <c r="H70" s="468"/>
      <c r="I70" s="468"/>
      <c r="J70" s="468"/>
      <c r="K70" s="464"/>
    </row>
    <row r="71" spans="1:11" x14ac:dyDescent="0.15">
      <c r="A71" s="463"/>
      <c r="B71" s="464"/>
      <c r="C71" s="463"/>
      <c r="D71" s="468"/>
      <c r="E71" s="468"/>
      <c r="F71" s="468"/>
      <c r="G71" s="468"/>
      <c r="H71" s="468"/>
      <c r="I71" s="468"/>
      <c r="J71" s="468"/>
      <c r="K71" s="464"/>
    </row>
    <row r="72" spans="1:11" x14ac:dyDescent="0.15">
      <c r="A72" s="463"/>
      <c r="B72" s="464"/>
      <c r="C72" s="463"/>
      <c r="D72" s="468"/>
      <c r="E72" s="468"/>
      <c r="F72" s="468"/>
      <c r="G72" s="468"/>
      <c r="H72" s="468"/>
      <c r="I72" s="468"/>
      <c r="J72" s="468"/>
      <c r="K72" s="464"/>
    </row>
    <row r="73" spans="1:11" x14ac:dyDescent="0.15">
      <c r="A73" s="463"/>
      <c r="B73" s="464"/>
      <c r="C73" s="463"/>
      <c r="D73" s="468"/>
      <c r="E73" s="468"/>
      <c r="F73" s="468"/>
      <c r="G73" s="468"/>
      <c r="H73" s="468"/>
      <c r="I73" s="468"/>
      <c r="J73" s="468"/>
      <c r="K73" s="464"/>
    </row>
    <row r="74" spans="1:11" x14ac:dyDescent="0.15">
      <c r="A74" s="463"/>
      <c r="B74" s="464"/>
      <c r="C74" s="463"/>
      <c r="D74" s="468"/>
      <c r="E74" s="468"/>
      <c r="F74" s="468"/>
      <c r="G74" s="468"/>
      <c r="H74" s="468"/>
      <c r="I74" s="468"/>
      <c r="J74" s="468"/>
      <c r="K74" s="464"/>
    </row>
    <row r="75" spans="1:11" x14ac:dyDescent="0.15">
      <c r="A75" s="463"/>
      <c r="B75" s="464"/>
      <c r="C75" s="468"/>
      <c r="D75" s="468"/>
      <c r="E75" s="468"/>
      <c r="F75" s="468"/>
      <c r="G75" s="468"/>
      <c r="H75" s="468"/>
      <c r="I75" s="468"/>
      <c r="J75" s="468"/>
      <c r="K75" s="464"/>
    </row>
    <row r="76" spans="1:11" x14ac:dyDescent="0.15">
      <c r="A76" s="463"/>
      <c r="B76" s="464"/>
      <c r="C76" s="468"/>
      <c r="D76" s="468"/>
      <c r="E76" s="468"/>
      <c r="F76" s="468"/>
      <c r="G76" s="468"/>
      <c r="H76" s="468"/>
      <c r="I76" s="468"/>
      <c r="J76" s="468"/>
      <c r="K76" s="464"/>
    </row>
    <row r="77" spans="1:11" x14ac:dyDescent="0.15">
      <c r="A77" s="469"/>
      <c r="B77" s="464"/>
      <c r="C77" s="469"/>
      <c r="D77" s="464"/>
      <c r="E77" s="464"/>
      <c r="F77" s="470"/>
      <c r="G77" s="464"/>
      <c r="H77" s="464"/>
      <c r="I77" s="464"/>
      <c r="J77" s="464"/>
      <c r="K77" s="464"/>
    </row>
    <row r="78" spans="1:11" x14ac:dyDescent="0.15">
      <c r="A78" s="469"/>
      <c r="B78" s="464"/>
      <c r="C78" s="469"/>
      <c r="D78" s="464"/>
      <c r="E78" s="464"/>
      <c r="F78" s="470"/>
      <c r="G78" s="464"/>
      <c r="H78" s="464"/>
      <c r="I78" s="464"/>
      <c r="J78" s="464"/>
      <c r="K78" s="464"/>
    </row>
    <row r="79" spans="1:11" x14ac:dyDescent="0.15">
      <c r="A79" s="469"/>
      <c r="B79" s="464"/>
      <c r="C79" s="469"/>
      <c r="D79" s="464"/>
      <c r="E79" s="464"/>
      <c r="F79" s="470"/>
      <c r="G79" s="464"/>
      <c r="H79" s="464"/>
      <c r="I79" s="464"/>
      <c r="J79" s="464"/>
      <c r="K79" s="464"/>
    </row>
    <row r="80" spans="1:11" x14ac:dyDescent="0.15">
      <c r="A80" s="469"/>
      <c r="B80" s="464"/>
      <c r="C80" s="469"/>
      <c r="D80" s="464"/>
      <c r="E80" s="464"/>
      <c r="F80" s="470"/>
      <c r="G80" s="464"/>
      <c r="H80" s="464"/>
      <c r="I80" s="464"/>
      <c r="J80" s="464"/>
      <c r="K80" s="464"/>
    </row>
    <row r="81" spans="1:11" x14ac:dyDescent="0.15">
      <c r="A81" s="469"/>
      <c r="B81" s="464"/>
      <c r="C81" s="469"/>
      <c r="D81" s="464"/>
      <c r="E81" s="464"/>
      <c r="F81" s="470"/>
      <c r="G81" s="464"/>
      <c r="H81" s="464"/>
      <c r="I81" s="464"/>
      <c r="J81" s="464"/>
      <c r="K81" s="464"/>
    </row>
    <row r="82" spans="1:11" x14ac:dyDescent="0.15">
      <c r="A82" s="469"/>
      <c r="B82" s="464"/>
      <c r="C82" s="469"/>
      <c r="D82" s="464"/>
      <c r="E82" s="464"/>
      <c r="F82" s="470"/>
      <c r="G82" s="464"/>
      <c r="H82" s="464"/>
      <c r="I82" s="464"/>
      <c r="J82" s="464"/>
      <c r="K82" s="464"/>
    </row>
    <row r="83" spans="1:11" x14ac:dyDescent="0.15">
      <c r="A83" s="469"/>
      <c r="B83" s="464"/>
      <c r="C83" s="469"/>
      <c r="D83" s="464"/>
      <c r="E83" s="464"/>
      <c r="F83" s="470"/>
      <c r="G83" s="464"/>
      <c r="H83" s="464"/>
      <c r="I83" s="464"/>
      <c r="J83" s="464"/>
      <c r="K83" s="464"/>
    </row>
    <row r="84" spans="1:11" x14ac:dyDescent="0.15">
      <c r="A84" s="469"/>
      <c r="B84" s="464"/>
      <c r="C84" s="469"/>
      <c r="D84" s="464"/>
      <c r="E84" s="464"/>
      <c r="F84" s="470"/>
      <c r="G84" s="464"/>
      <c r="H84" s="464"/>
      <c r="I84" s="464"/>
      <c r="J84" s="464"/>
      <c r="K84" s="464"/>
    </row>
    <row r="85" spans="1:11" x14ac:dyDescent="0.15">
      <c r="A85" s="469"/>
      <c r="B85" s="464"/>
      <c r="C85" s="469"/>
      <c r="D85" s="464"/>
      <c r="E85" s="464"/>
      <c r="F85" s="470"/>
      <c r="G85" s="464"/>
      <c r="H85" s="464"/>
      <c r="I85" s="464"/>
      <c r="J85" s="464"/>
      <c r="K85" s="464"/>
    </row>
    <row r="86" spans="1:11" x14ac:dyDescent="0.15">
      <c r="A86" s="469"/>
      <c r="B86" s="464"/>
      <c r="C86" s="469"/>
      <c r="D86" s="464"/>
      <c r="E86" s="464"/>
      <c r="F86" s="470"/>
      <c r="G86" s="464"/>
      <c r="H86" s="464"/>
      <c r="I86" s="464"/>
      <c r="J86" s="464"/>
      <c r="K86" s="464"/>
    </row>
    <row r="87" spans="1:11" x14ac:dyDescent="0.15">
      <c r="A87" s="469"/>
      <c r="B87" s="464"/>
      <c r="C87" s="469"/>
      <c r="D87" s="464"/>
      <c r="E87" s="464"/>
      <c r="F87" s="470"/>
      <c r="G87" s="464"/>
      <c r="H87" s="464"/>
      <c r="I87" s="464"/>
      <c r="J87" s="464"/>
      <c r="K87" s="464"/>
    </row>
    <row r="88" spans="1:11" x14ac:dyDescent="0.15">
      <c r="A88" s="469"/>
      <c r="B88" s="464"/>
      <c r="C88" s="464"/>
      <c r="D88" s="464"/>
      <c r="E88" s="464"/>
      <c r="F88" s="470"/>
      <c r="G88" s="464"/>
      <c r="H88" s="464"/>
      <c r="I88" s="464"/>
      <c r="J88" s="464"/>
      <c r="K88" s="464"/>
    </row>
    <row r="89" spans="1:11" x14ac:dyDescent="0.15">
      <c r="A89" s="469"/>
      <c r="B89" s="464"/>
      <c r="C89" s="464"/>
      <c r="D89" s="464"/>
      <c r="E89" s="464"/>
      <c r="F89" s="470"/>
      <c r="G89" s="464"/>
      <c r="H89" s="464"/>
      <c r="I89" s="464"/>
      <c r="J89" s="464"/>
      <c r="K89" s="464"/>
    </row>
    <row r="90" spans="1:11" x14ac:dyDescent="0.15">
      <c r="A90" s="469"/>
      <c r="B90" s="464"/>
      <c r="C90" s="464"/>
      <c r="D90" s="464"/>
      <c r="E90" s="464"/>
      <c r="F90" s="470"/>
      <c r="G90" s="464"/>
      <c r="H90" s="464"/>
      <c r="I90" s="464"/>
      <c r="J90" s="464"/>
      <c r="K90" s="464"/>
    </row>
    <row r="91" spans="1:11" x14ac:dyDescent="0.15">
      <c r="A91" s="469"/>
      <c r="B91" s="464"/>
      <c r="C91" s="464"/>
      <c r="D91" s="464"/>
      <c r="E91" s="464"/>
      <c r="F91" s="470"/>
      <c r="G91" s="464"/>
      <c r="H91" s="464"/>
      <c r="I91" s="464"/>
      <c r="J91" s="464"/>
      <c r="K91" s="464"/>
    </row>
    <row r="92" spans="1:11" x14ac:dyDescent="0.15">
      <c r="A92" s="471">
        <f>SUBTOTAL(103,FarmIDApp[Farm or Processing Site Name])</f>
        <v>0</v>
      </c>
      <c r="B92" s="472"/>
      <c r="C92" s="471"/>
      <c r="D92" s="472"/>
      <c r="E92" s="473">
        <f>SUBTOTAL(109,FarmIDApp[Nº Farm Units])</f>
        <v>0</v>
      </c>
      <c r="F92" s="474"/>
      <c r="G92" s="474">
        <f>SUBTOTAL(109,FarmIDApp[Total Area (ha)
of the whole farm])</f>
        <v>0</v>
      </c>
      <c r="H92" s="474">
        <f>SUBTOTAL(109,FarmIDApp[Main Crop Production Area (Ha)])</f>
        <v>0</v>
      </c>
      <c r="I92" s="474">
        <f>SUBTOTAL(109,FarmIDApp[2nd Crop Production Area (Ha)])</f>
        <v>0</v>
      </c>
      <c r="J92" s="474">
        <f>SUBTOTAL(109,FarmIDApp[3rd Crop Production Area (Ha)])</f>
        <v>0</v>
      </c>
      <c r="K92" s="474">
        <f>SUBTOTAL(109,FarmIDApp[4th Crop Production Area (Ha)])</f>
        <v>0</v>
      </c>
    </row>
    <row r="93" spans="1:11" ht="30" customHeight="1" x14ac:dyDescent="0.2"/>
    <row r="94" spans="1:11" x14ac:dyDescent="0.2">
      <c r="A94" s="64" t="s">
        <v>122</v>
      </c>
      <c r="B94" s="62"/>
      <c r="C94" s="62"/>
      <c r="D94" s="62"/>
      <c r="E94" s="62"/>
      <c r="F94" s="62"/>
      <c r="G94" s="62"/>
      <c r="H94" s="62"/>
      <c r="I94" s="62"/>
      <c r="J94" s="62"/>
      <c r="K94" s="9"/>
    </row>
    <row r="95" spans="1:11" ht="42" customHeight="1" x14ac:dyDescent="0.2">
      <c r="A95" s="576" t="s">
        <v>123</v>
      </c>
      <c r="B95" s="577"/>
      <c r="C95" s="577"/>
      <c r="D95" s="577"/>
      <c r="E95" s="577"/>
      <c r="F95" s="577"/>
      <c r="G95" s="577"/>
      <c r="H95" s="577"/>
      <c r="I95" s="577"/>
      <c r="J95" s="577"/>
      <c r="K95" s="578"/>
    </row>
    <row r="96" spans="1:11" ht="56" x14ac:dyDescent="0.2">
      <c r="A96" s="86" t="s">
        <v>124</v>
      </c>
      <c r="B96" s="377" t="s">
        <v>125</v>
      </c>
      <c r="C96" s="84" t="s">
        <v>126</v>
      </c>
      <c r="D96" s="84" t="s">
        <v>127</v>
      </c>
      <c r="E96" s="87" t="s">
        <v>128</v>
      </c>
      <c r="F96" s="87" t="s">
        <v>129</v>
      </c>
      <c r="G96" s="87" t="s">
        <v>130</v>
      </c>
      <c r="H96" s="87" t="s">
        <v>131</v>
      </c>
      <c r="I96" s="87" t="s">
        <v>132</v>
      </c>
    </row>
    <row r="97" spans="1:9" x14ac:dyDescent="0.15">
      <c r="A97" s="529">
        <f t="shared" ref="A97:A104" si="0">A62</f>
        <v>0</v>
      </c>
      <c r="B97" s="531"/>
      <c r="C97" s="530"/>
      <c r="D97" s="530"/>
      <c r="E97" s="530"/>
      <c r="F97" s="530"/>
      <c r="G97" s="530"/>
      <c r="H97" s="530"/>
      <c r="I97" s="530"/>
    </row>
    <row r="98" spans="1:9" x14ac:dyDescent="0.15">
      <c r="A98" s="529">
        <f t="shared" si="0"/>
        <v>0</v>
      </c>
      <c r="B98" s="531"/>
      <c r="C98" s="530"/>
      <c r="D98" s="530"/>
      <c r="E98" s="530"/>
      <c r="F98" s="530"/>
      <c r="G98" s="530"/>
      <c r="H98" s="530"/>
      <c r="I98" s="530"/>
    </row>
    <row r="99" spans="1:9" x14ac:dyDescent="0.15">
      <c r="A99" s="529">
        <f t="shared" si="0"/>
        <v>0</v>
      </c>
      <c r="B99" s="531"/>
      <c r="C99" s="530"/>
      <c r="D99" s="530"/>
      <c r="E99" s="530"/>
      <c r="F99" s="530"/>
      <c r="G99" s="530"/>
      <c r="H99" s="530"/>
      <c r="I99" s="530"/>
    </row>
    <row r="100" spans="1:9" x14ac:dyDescent="0.15">
      <c r="A100" s="529">
        <f t="shared" si="0"/>
        <v>0</v>
      </c>
      <c r="B100" s="531"/>
      <c r="C100" s="530"/>
      <c r="D100" s="530"/>
      <c r="E100" s="530"/>
      <c r="F100" s="530"/>
      <c r="G100" s="530"/>
      <c r="H100" s="530"/>
      <c r="I100" s="530"/>
    </row>
    <row r="101" spans="1:9" x14ac:dyDescent="0.15">
      <c r="A101" s="529">
        <f t="shared" si="0"/>
        <v>0</v>
      </c>
      <c r="B101" s="531"/>
      <c r="C101" s="530"/>
      <c r="D101" s="530"/>
      <c r="E101" s="530"/>
      <c r="F101" s="530"/>
      <c r="G101" s="530"/>
      <c r="H101" s="530"/>
      <c r="I101" s="530"/>
    </row>
    <row r="102" spans="1:9" x14ac:dyDescent="0.15">
      <c r="A102" s="529">
        <f t="shared" si="0"/>
        <v>0</v>
      </c>
      <c r="B102" s="531"/>
      <c r="C102" s="530"/>
      <c r="D102" s="530"/>
      <c r="E102" s="530"/>
      <c r="F102" s="530"/>
      <c r="G102" s="530"/>
      <c r="H102" s="530"/>
      <c r="I102" s="530"/>
    </row>
    <row r="103" spans="1:9" x14ac:dyDescent="0.15">
      <c r="A103" s="529">
        <f t="shared" si="0"/>
        <v>0</v>
      </c>
      <c r="B103" s="531"/>
      <c r="C103" s="530"/>
      <c r="D103" s="530"/>
      <c r="E103" s="530"/>
      <c r="F103" s="530"/>
      <c r="G103" s="530"/>
      <c r="H103" s="530"/>
      <c r="I103" s="530"/>
    </row>
    <row r="104" spans="1:9" x14ac:dyDescent="0.15">
      <c r="A104" s="529">
        <f t="shared" si="0"/>
        <v>0</v>
      </c>
      <c r="B104" s="531"/>
      <c r="C104" s="530"/>
      <c r="D104" s="530"/>
      <c r="E104" s="530"/>
      <c r="F104" s="530"/>
      <c r="G104" s="530"/>
      <c r="H104" s="530"/>
      <c r="I104" s="530"/>
    </row>
    <row r="105" spans="1:9" x14ac:dyDescent="0.15">
      <c r="A105" s="529">
        <f t="shared" ref="A105:A107" si="1">A70</f>
        <v>0</v>
      </c>
      <c r="B105" s="531"/>
      <c r="C105" s="530"/>
      <c r="D105" s="530"/>
      <c r="E105" s="530"/>
      <c r="F105" s="530"/>
      <c r="G105" s="530"/>
      <c r="H105" s="530"/>
      <c r="I105" s="530"/>
    </row>
    <row r="106" spans="1:9" x14ac:dyDescent="0.15">
      <c r="A106" s="529">
        <f t="shared" si="1"/>
        <v>0</v>
      </c>
      <c r="B106" s="531"/>
      <c r="C106" s="530"/>
      <c r="D106" s="530"/>
      <c r="E106" s="530"/>
      <c r="F106" s="530"/>
      <c r="G106" s="530"/>
      <c r="H106" s="530"/>
      <c r="I106" s="530"/>
    </row>
    <row r="107" spans="1:9" x14ac:dyDescent="0.15">
      <c r="A107" s="529">
        <f t="shared" si="1"/>
        <v>0</v>
      </c>
      <c r="B107" s="531"/>
      <c r="C107" s="530"/>
      <c r="D107" s="530"/>
      <c r="E107" s="530"/>
      <c r="F107" s="530"/>
      <c r="G107" s="530"/>
      <c r="H107" s="530"/>
      <c r="I107" s="530"/>
    </row>
    <row r="108" spans="1:9" x14ac:dyDescent="0.15">
      <c r="A108" s="529">
        <f t="shared" ref="A108:A126" si="2">A73</f>
        <v>0</v>
      </c>
      <c r="B108" s="531"/>
      <c r="C108" s="530"/>
      <c r="D108" s="530"/>
      <c r="E108" s="530"/>
      <c r="F108" s="530"/>
      <c r="G108" s="530"/>
      <c r="H108" s="530"/>
      <c r="I108" s="530"/>
    </row>
    <row r="109" spans="1:9" x14ac:dyDescent="0.15">
      <c r="A109" s="529">
        <f t="shared" si="2"/>
        <v>0</v>
      </c>
      <c r="B109" s="531"/>
      <c r="C109" s="530"/>
      <c r="D109" s="530"/>
      <c r="E109" s="530"/>
      <c r="F109" s="530"/>
      <c r="G109" s="530"/>
      <c r="H109" s="530"/>
      <c r="I109" s="530"/>
    </row>
    <row r="110" spans="1:9" x14ac:dyDescent="0.15">
      <c r="A110" s="529">
        <f t="shared" si="2"/>
        <v>0</v>
      </c>
      <c r="B110" s="531"/>
      <c r="C110" s="530"/>
      <c r="D110" s="530"/>
      <c r="E110" s="530"/>
      <c r="F110" s="530"/>
      <c r="G110" s="530"/>
      <c r="H110" s="530"/>
      <c r="I110" s="530"/>
    </row>
    <row r="111" spans="1:9" x14ac:dyDescent="0.15">
      <c r="A111" s="529">
        <f t="shared" si="2"/>
        <v>0</v>
      </c>
      <c r="B111" s="531"/>
      <c r="C111" s="530"/>
      <c r="D111" s="530"/>
      <c r="E111" s="530"/>
      <c r="F111" s="530"/>
      <c r="G111" s="530"/>
      <c r="H111" s="530"/>
      <c r="I111" s="530"/>
    </row>
    <row r="112" spans="1:9" x14ac:dyDescent="0.15">
      <c r="A112" s="529">
        <f t="shared" si="2"/>
        <v>0</v>
      </c>
      <c r="B112" s="531"/>
      <c r="C112" s="530"/>
      <c r="D112" s="530"/>
      <c r="E112" s="530"/>
      <c r="F112" s="530"/>
      <c r="G112" s="530"/>
      <c r="H112" s="530"/>
      <c r="I112" s="530"/>
    </row>
    <row r="113" spans="1:9" x14ac:dyDescent="0.15">
      <c r="A113" s="529">
        <f t="shared" si="2"/>
        <v>0</v>
      </c>
      <c r="B113" s="531"/>
      <c r="C113" s="530"/>
      <c r="D113" s="530"/>
      <c r="E113" s="530"/>
      <c r="F113" s="530"/>
      <c r="G113" s="530"/>
      <c r="H113" s="530"/>
      <c r="I113" s="530"/>
    </row>
    <row r="114" spans="1:9" x14ac:dyDescent="0.15">
      <c r="A114" s="529">
        <f t="shared" si="2"/>
        <v>0</v>
      </c>
      <c r="B114" s="531"/>
      <c r="C114" s="530"/>
      <c r="D114" s="530"/>
      <c r="E114" s="530"/>
      <c r="F114" s="530"/>
      <c r="G114" s="530"/>
      <c r="H114" s="530"/>
      <c r="I114" s="530"/>
    </row>
    <row r="115" spans="1:9" x14ac:dyDescent="0.15">
      <c r="A115" s="529">
        <f t="shared" si="2"/>
        <v>0</v>
      </c>
      <c r="B115" s="531"/>
      <c r="C115" s="530"/>
      <c r="D115" s="530"/>
      <c r="E115" s="530"/>
      <c r="F115" s="530"/>
      <c r="G115" s="530"/>
      <c r="H115" s="530"/>
      <c r="I115" s="530"/>
    </row>
    <row r="116" spans="1:9" x14ac:dyDescent="0.15">
      <c r="A116" s="529">
        <f t="shared" si="2"/>
        <v>0</v>
      </c>
      <c r="B116" s="531"/>
      <c r="C116" s="530"/>
      <c r="D116" s="530"/>
      <c r="E116" s="530"/>
      <c r="F116" s="530"/>
      <c r="G116" s="530"/>
      <c r="H116" s="530"/>
      <c r="I116" s="530"/>
    </row>
    <row r="117" spans="1:9" x14ac:dyDescent="0.15">
      <c r="A117" s="529">
        <f t="shared" si="2"/>
        <v>0</v>
      </c>
      <c r="B117" s="531"/>
      <c r="C117" s="530"/>
      <c r="D117" s="530"/>
      <c r="E117" s="530"/>
      <c r="F117" s="530"/>
      <c r="G117" s="530"/>
      <c r="H117" s="530"/>
      <c r="I117" s="530"/>
    </row>
    <row r="118" spans="1:9" x14ac:dyDescent="0.15">
      <c r="A118" s="529">
        <f t="shared" si="2"/>
        <v>0</v>
      </c>
      <c r="B118" s="531"/>
      <c r="C118" s="530"/>
      <c r="D118" s="530"/>
      <c r="E118" s="530"/>
      <c r="F118" s="530"/>
      <c r="G118" s="530"/>
      <c r="H118" s="530"/>
      <c r="I118" s="530"/>
    </row>
    <row r="119" spans="1:9" x14ac:dyDescent="0.15">
      <c r="A119" s="529">
        <f t="shared" si="2"/>
        <v>0</v>
      </c>
      <c r="B119" s="531"/>
      <c r="C119" s="530"/>
      <c r="D119" s="530"/>
      <c r="E119" s="530"/>
      <c r="F119" s="530"/>
      <c r="G119" s="530"/>
      <c r="H119" s="530"/>
      <c r="I119" s="530"/>
    </row>
    <row r="120" spans="1:9" x14ac:dyDescent="0.15">
      <c r="A120" s="529">
        <f t="shared" si="2"/>
        <v>0</v>
      </c>
      <c r="B120" s="531"/>
      <c r="C120" s="530"/>
      <c r="D120" s="530"/>
      <c r="E120" s="530"/>
      <c r="F120" s="530"/>
      <c r="G120" s="530"/>
      <c r="H120" s="530"/>
      <c r="I120" s="530"/>
    </row>
    <row r="121" spans="1:9" x14ac:dyDescent="0.15">
      <c r="A121" s="529">
        <f t="shared" si="2"/>
        <v>0</v>
      </c>
      <c r="B121" s="531"/>
      <c r="C121" s="530"/>
      <c r="D121" s="530"/>
      <c r="E121" s="530"/>
      <c r="F121" s="530"/>
      <c r="G121" s="530"/>
      <c r="H121" s="530"/>
      <c r="I121" s="530"/>
    </row>
    <row r="122" spans="1:9" x14ac:dyDescent="0.15">
      <c r="A122" s="529">
        <f t="shared" si="2"/>
        <v>0</v>
      </c>
      <c r="B122" s="531"/>
      <c r="C122" s="530"/>
      <c r="D122" s="530"/>
      <c r="E122" s="530"/>
      <c r="F122" s="530"/>
      <c r="G122" s="530"/>
      <c r="H122" s="530"/>
      <c r="I122" s="530"/>
    </row>
    <row r="123" spans="1:9" x14ac:dyDescent="0.15">
      <c r="A123" s="529">
        <f t="shared" si="2"/>
        <v>0</v>
      </c>
      <c r="B123" s="530"/>
      <c r="C123" s="530"/>
      <c r="D123" s="530"/>
      <c r="E123" s="530"/>
      <c r="F123" s="530"/>
      <c r="G123" s="530"/>
      <c r="H123" s="530"/>
      <c r="I123" s="530"/>
    </row>
    <row r="124" spans="1:9" x14ac:dyDescent="0.15">
      <c r="A124" s="529">
        <f t="shared" si="2"/>
        <v>0</v>
      </c>
      <c r="B124" s="530"/>
      <c r="C124" s="530"/>
      <c r="D124" s="530"/>
      <c r="E124" s="530"/>
      <c r="F124" s="530"/>
      <c r="G124" s="530"/>
      <c r="H124" s="530"/>
      <c r="I124" s="530"/>
    </row>
    <row r="125" spans="1:9" x14ac:dyDescent="0.15">
      <c r="A125" s="529">
        <f t="shared" si="2"/>
        <v>0</v>
      </c>
      <c r="B125" s="530"/>
      <c r="C125" s="530"/>
      <c r="D125" s="530"/>
      <c r="E125" s="530"/>
      <c r="F125" s="530"/>
      <c r="G125" s="530"/>
      <c r="H125" s="530"/>
      <c r="I125" s="530"/>
    </row>
    <row r="126" spans="1:9" x14ac:dyDescent="0.2">
      <c r="A126" s="12">
        <f t="shared" si="2"/>
        <v>0</v>
      </c>
      <c r="B126" s="530"/>
      <c r="C126" s="530"/>
      <c r="D126" s="530"/>
      <c r="E126" s="530"/>
      <c r="F126" s="530"/>
      <c r="G126" s="530"/>
      <c r="H126" s="530"/>
      <c r="I126" s="530"/>
    </row>
    <row r="127" spans="1:9" x14ac:dyDescent="0.15">
      <c r="A127" s="208"/>
      <c r="B127" s="209">
        <f>SUBTOTAL(109,FarmIDLandUse[Conservation Area (ha)])</f>
        <v>0</v>
      </c>
      <c r="C127" s="210">
        <f>SUBTOTAL(109,FarmIDLandUse[Area (ha) under irrigation])</f>
        <v>0</v>
      </c>
      <c r="D127" s="210">
        <f>SUBTOTAL(109,FarmIDLandUse[Area (ha) pruned this year])</f>
        <v>0</v>
      </c>
      <c r="E127" s="212">
        <f>SUBTOTAL(109,FarmIDLandUse[Nº of Nursery/ Greenhouse facilities])</f>
        <v>0</v>
      </c>
      <c r="F127" s="212">
        <f>SUBTOTAL(109,FarmIDLandUse[Nº of Drying Facilities])</f>
        <v>0</v>
      </c>
      <c r="G127" s="212">
        <f>SUBTOTAL(109,FarmIDLandUse[Nº of Warehousing facilities])</f>
        <v>0</v>
      </c>
      <c r="H127" s="212">
        <f>SUBTOTAL(109,FarmIDLandUse[Nº of Milling/ Washing Station facilities])</f>
        <v>0</v>
      </c>
      <c r="I127" s="212">
        <f>SUBTOTAL(109,FarmIDLandUse[Nº of packing + other facilities processing semi-finished and/or finished products])</f>
        <v>0</v>
      </c>
    </row>
    <row r="128" spans="1:9" ht="30" customHeight="1" x14ac:dyDescent="0.2"/>
    <row r="129" spans="1:15" x14ac:dyDescent="0.2">
      <c r="A129" s="666" t="s">
        <v>133</v>
      </c>
      <c r="B129" s="667"/>
      <c r="C129" s="667"/>
      <c r="D129" s="667"/>
      <c r="E129" s="667"/>
      <c r="F129" s="667"/>
      <c r="G129" s="667"/>
      <c r="H129" s="667"/>
      <c r="I129" s="667"/>
      <c r="J129" s="667"/>
      <c r="K129" s="667"/>
      <c r="L129" s="667"/>
      <c r="M129" s="667"/>
      <c r="N129" s="667"/>
      <c r="O129" s="668"/>
    </row>
    <row r="130" spans="1:15" ht="72" customHeight="1" x14ac:dyDescent="0.2">
      <c r="A130" s="669" t="s">
        <v>134</v>
      </c>
      <c r="B130" s="670"/>
      <c r="C130" s="670"/>
      <c r="D130" s="670"/>
      <c r="E130" s="670"/>
      <c r="F130" s="670"/>
      <c r="G130" s="670"/>
      <c r="H130" s="670"/>
      <c r="I130" s="670"/>
      <c r="J130" s="670"/>
      <c r="K130" s="670"/>
      <c r="L130" s="670"/>
      <c r="M130" s="670"/>
      <c r="N130" s="670"/>
      <c r="O130" s="671"/>
    </row>
    <row r="131" spans="1:15" ht="42" x14ac:dyDescent="0.2">
      <c r="A131" s="439" t="s">
        <v>135</v>
      </c>
      <c r="B131" s="440" t="s">
        <v>136</v>
      </c>
      <c r="C131" s="440" t="s">
        <v>137</v>
      </c>
      <c r="D131" s="440" t="s">
        <v>138</v>
      </c>
      <c r="E131" s="440" t="s">
        <v>139</v>
      </c>
      <c r="F131" s="441" t="s">
        <v>140</v>
      </c>
      <c r="G131" s="441" t="s">
        <v>141</v>
      </c>
      <c r="H131" s="442" t="s">
        <v>142</v>
      </c>
      <c r="I131" s="443" t="s">
        <v>143</v>
      </c>
      <c r="J131" s="442" t="s">
        <v>144</v>
      </c>
      <c r="K131" s="442" t="s">
        <v>1410</v>
      </c>
      <c r="L131" s="442" t="s">
        <v>1391</v>
      </c>
      <c r="M131" s="442" t="s">
        <v>1392</v>
      </c>
      <c r="N131" s="443" t="s">
        <v>145</v>
      </c>
      <c r="O131" s="444" t="s">
        <v>146</v>
      </c>
    </row>
    <row r="132" spans="1:15" x14ac:dyDescent="0.15">
      <c r="A132" s="529">
        <f t="shared" ref="A132:A139" si="3">A97</f>
        <v>0</v>
      </c>
      <c r="B132" s="13"/>
      <c r="C132" s="534"/>
      <c r="D132" s="535"/>
      <c r="E132" s="533"/>
      <c r="F132" s="533"/>
      <c r="G132" s="533"/>
      <c r="H132" s="533"/>
      <c r="I132" s="533"/>
      <c r="J132" s="533"/>
      <c r="K132" s="533"/>
      <c r="L132" s="533"/>
      <c r="M132" s="533"/>
      <c r="N132" s="533"/>
      <c r="O132" s="533"/>
    </row>
    <row r="133" spans="1:15" x14ac:dyDescent="0.15">
      <c r="A133" s="529">
        <f t="shared" si="3"/>
        <v>0</v>
      </c>
      <c r="B133" s="13"/>
      <c r="C133" s="534"/>
      <c r="D133" s="535"/>
      <c r="E133" s="533"/>
      <c r="F133" s="533"/>
      <c r="G133" s="533"/>
      <c r="H133" s="533"/>
      <c r="I133" s="533"/>
      <c r="J133" s="533"/>
      <c r="K133" s="533"/>
      <c r="L133" s="533"/>
      <c r="M133" s="533"/>
      <c r="N133" s="533"/>
      <c r="O133" s="533"/>
    </row>
    <row r="134" spans="1:15" x14ac:dyDescent="0.15">
      <c r="A134" s="529">
        <f t="shared" si="3"/>
        <v>0</v>
      </c>
      <c r="B134" s="13"/>
      <c r="C134" s="534"/>
      <c r="D134" s="535"/>
      <c r="E134" s="533"/>
      <c r="F134" s="533"/>
      <c r="G134" s="533"/>
      <c r="H134" s="533"/>
      <c r="I134" s="533"/>
      <c r="J134" s="533"/>
      <c r="K134" s="533"/>
      <c r="L134" s="533"/>
      <c r="M134" s="533"/>
      <c r="N134" s="533"/>
      <c r="O134" s="533"/>
    </row>
    <row r="135" spans="1:15" x14ac:dyDescent="0.15">
      <c r="A135" s="529">
        <f t="shared" si="3"/>
        <v>0</v>
      </c>
      <c r="B135" s="13"/>
      <c r="C135" s="534"/>
      <c r="D135" s="535"/>
      <c r="E135" s="533"/>
      <c r="F135" s="533"/>
      <c r="G135" s="533"/>
      <c r="H135" s="533"/>
      <c r="I135" s="533"/>
      <c r="J135" s="533"/>
      <c r="K135" s="533"/>
      <c r="L135" s="533"/>
      <c r="M135" s="533"/>
      <c r="N135" s="533"/>
      <c r="O135" s="533"/>
    </row>
    <row r="136" spans="1:15" x14ac:dyDescent="0.15">
      <c r="A136" s="529">
        <f t="shared" si="3"/>
        <v>0</v>
      </c>
      <c r="B136" s="13"/>
      <c r="C136" s="534"/>
      <c r="D136" s="533"/>
      <c r="E136" s="533"/>
      <c r="F136" s="533"/>
      <c r="G136" s="533"/>
      <c r="H136" s="533"/>
      <c r="I136" s="533"/>
      <c r="J136" s="533"/>
      <c r="K136" s="533"/>
      <c r="L136" s="533"/>
      <c r="M136" s="533"/>
      <c r="N136" s="533"/>
      <c r="O136" s="533"/>
    </row>
    <row r="137" spans="1:15" x14ac:dyDescent="0.15">
      <c r="A137" s="529">
        <f t="shared" si="3"/>
        <v>0</v>
      </c>
      <c r="B137" s="13"/>
      <c r="C137" s="534"/>
      <c r="D137" s="535"/>
      <c r="E137" s="533"/>
      <c r="F137" s="533"/>
      <c r="G137" s="533"/>
      <c r="H137" s="533"/>
      <c r="I137" s="533"/>
      <c r="J137" s="533"/>
      <c r="K137" s="533"/>
      <c r="L137" s="533"/>
      <c r="M137" s="533"/>
      <c r="N137" s="533"/>
      <c r="O137" s="533"/>
    </row>
    <row r="138" spans="1:15" x14ac:dyDescent="0.15">
      <c r="A138" s="529">
        <f t="shared" si="3"/>
        <v>0</v>
      </c>
      <c r="B138" s="13"/>
      <c r="C138" s="534"/>
      <c r="D138" s="535"/>
      <c r="E138" s="533"/>
      <c r="F138" s="533"/>
      <c r="G138" s="533"/>
      <c r="H138" s="533"/>
      <c r="I138" s="533"/>
      <c r="J138" s="533"/>
      <c r="K138" s="533"/>
      <c r="L138" s="533"/>
      <c r="M138" s="533"/>
      <c r="N138" s="533"/>
      <c r="O138" s="533"/>
    </row>
    <row r="139" spans="1:15" x14ac:dyDescent="0.15">
      <c r="A139" s="529">
        <f t="shared" si="3"/>
        <v>0</v>
      </c>
      <c r="B139" s="13"/>
      <c r="C139" s="534"/>
      <c r="D139" s="535"/>
      <c r="E139" s="533"/>
      <c r="F139" s="533"/>
      <c r="G139" s="533"/>
      <c r="H139" s="533"/>
      <c r="I139" s="533"/>
      <c r="J139" s="533"/>
      <c r="K139" s="533"/>
      <c r="L139" s="533"/>
      <c r="M139" s="533"/>
      <c r="N139" s="533"/>
      <c r="O139" s="533"/>
    </row>
    <row r="140" spans="1:15" x14ac:dyDescent="0.15">
      <c r="A140" s="529">
        <f t="shared" ref="A140:A142" si="4">A105</f>
        <v>0</v>
      </c>
      <c r="B140" s="13"/>
      <c r="C140" s="534"/>
      <c r="D140" s="535"/>
      <c r="E140" s="533"/>
      <c r="F140" s="533"/>
      <c r="G140" s="533"/>
      <c r="H140" s="533"/>
      <c r="I140" s="533"/>
      <c r="J140" s="533"/>
      <c r="K140" s="533"/>
      <c r="L140" s="533"/>
      <c r="M140" s="533"/>
      <c r="N140" s="533"/>
      <c r="O140" s="533"/>
    </row>
    <row r="141" spans="1:15" x14ac:dyDescent="0.15">
      <c r="A141" s="529">
        <f t="shared" si="4"/>
        <v>0</v>
      </c>
      <c r="B141" s="13"/>
      <c r="C141" s="534"/>
      <c r="D141" s="533"/>
      <c r="E141" s="533"/>
      <c r="F141" s="533"/>
      <c r="G141" s="533"/>
      <c r="H141" s="533"/>
      <c r="I141" s="533"/>
      <c r="J141" s="533"/>
      <c r="K141" s="533"/>
      <c r="L141" s="533"/>
      <c r="M141" s="533"/>
      <c r="N141" s="533"/>
      <c r="O141" s="533"/>
    </row>
    <row r="142" spans="1:15" x14ac:dyDescent="0.15">
      <c r="A142" s="529">
        <f t="shared" si="4"/>
        <v>0</v>
      </c>
      <c r="B142" s="13"/>
      <c r="C142" s="534"/>
      <c r="D142" s="535"/>
      <c r="E142" s="533"/>
      <c r="F142" s="533"/>
      <c r="G142" s="533"/>
      <c r="H142" s="533"/>
      <c r="I142" s="533"/>
      <c r="J142" s="533"/>
      <c r="K142" s="533"/>
      <c r="L142" s="533"/>
      <c r="M142" s="533"/>
      <c r="N142" s="533"/>
      <c r="O142" s="533"/>
    </row>
    <row r="143" spans="1:15" x14ac:dyDescent="0.15">
      <c r="A143" s="529">
        <f t="shared" ref="A143:A145" si="5">A108</f>
        <v>0</v>
      </c>
      <c r="B143" s="13"/>
      <c r="C143" s="534"/>
      <c r="D143" s="535"/>
      <c r="E143" s="533"/>
      <c r="F143" s="533"/>
      <c r="G143" s="533"/>
      <c r="H143" s="533"/>
      <c r="I143" s="533"/>
      <c r="J143" s="533"/>
      <c r="K143" s="533"/>
      <c r="L143" s="533"/>
      <c r="M143" s="533"/>
      <c r="N143" s="533"/>
      <c r="O143" s="533"/>
    </row>
    <row r="144" spans="1:15" x14ac:dyDescent="0.15">
      <c r="A144" s="529">
        <f t="shared" si="5"/>
        <v>0</v>
      </c>
      <c r="B144" s="13"/>
      <c r="C144" s="534"/>
      <c r="D144" s="535"/>
      <c r="E144" s="533"/>
      <c r="F144" s="533"/>
      <c r="G144" s="533"/>
      <c r="H144" s="533"/>
      <c r="I144" s="533"/>
      <c r="J144" s="533"/>
      <c r="K144" s="533"/>
      <c r="L144" s="533"/>
      <c r="M144" s="533"/>
      <c r="N144" s="533"/>
      <c r="O144" s="533"/>
    </row>
    <row r="145" spans="1:15" x14ac:dyDescent="0.15">
      <c r="A145" s="529">
        <f t="shared" si="5"/>
        <v>0</v>
      </c>
      <c r="B145" s="13"/>
      <c r="C145" s="534"/>
      <c r="D145" s="535"/>
      <c r="E145" s="533"/>
      <c r="F145" s="533"/>
      <c r="G145" s="533"/>
      <c r="H145" s="533"/>
      <c r="I145" s="533"/>
      <c r="J145" s="533"/>
      <c r="K145" s="533"/>
      <c r="L145" s="533"/>
      <c r="M145" s="533"/>
      <c r="N145" s="533"/>
      <c r="O145" s="533"/>
    </row>
    <row r="146" spans="1:15" x14ac:dyDescent="0.15">
      <c r="A146" s="529">
        <f t="shared" ref="A146:A160" si="6">A111</f>
        <v>0</v>
      </c>
      <c r="B146" s="13"/>
      <c r="C146" s="534"/>
      <c r="D146" s="533"/>
      <c r="E146" s="533"/>
      <c r="F146" s="533"/>
      <c r="G146" s="533"/>
      <c r="H146" s="533"/>
      <c r="I146" s="533"/>
      <c r="J146" s="533"/>
      <c r="K146" s="533"/>
      <c r="L146" s="533"/>
      <c r="M146" s="533"/>
      <c r="N146" s="533"/>
      <c r="O146" s="533"/>
    </row>
    <row r="147" spans="1:15" x14ac:dyDescent="0.15">
      <c r="A147" s="529">
        <f t="shared" si="6"/>
        <v>0</v>
      </c>
      <c r="B147" s="13"/>
      <c r="C147" s="534"/>
      <c r="D147" s="535"/>
      <c r="E147" s="533"/>
      <c r="F147" s="533"/>
      <c r="G147" s="533"/>
      <c r="H147" s="533"/>
      <c r="I147" s="533"/>
      <c r="J147" s="533"/>
      <c r="K147" s="533"/>
      <c r="L147" s="533"/>
      <c r="M147" s="533"/>
      <c r="N147" s="533"/>
      <c r="O147" s="533"/>
    </row>
    <row r="148" spans="1:15" x14ac:dyDescent="0.15">
      <c r="A148" s="529">
        <f t="shared" si="6"/>
        <v>0</v>
      </c>
      <c r="B148" s="13"/>
      <c r="C148" s="534"/>
      <c r="D148" s="535"/>
      <c r="E148" s="533"/>
      <c r="F148" s="533"/>
      <c r="G148" s="533"/>
      <c r="H148" s="533"/>
      <c r="I148" s="533"/>
      <c r="J148" s="533"/>
      <c r="K148" s="533"/>
      <c r="L148" s="533"/>
      <c r="M148" s="533"/>
      <c r="N148" s="533"/>
      <c r="O148" s="533"/>
    </row>
    <row r="149" spans="1:15" x14ac:dyDescent="0.15">
      <c r="A149" s="529">
        <f t="shared" si="6"/>
        <v>0</v>
      </c>
      <c r="B149" s="13"/>
      <c r="C149" s="534"/>
      <c r="D149" s="535"/>
      <c r="E149" s="533"/>
      <c r="F149" s="533"/>
      <c r="G149" s="533"/>
      <c r="H149" s="533"/>
      <c r="I149" s="533"/>
      <c r="J149" s="533"/>
      <c r="K149" s="533"/>
      <c r="L149" s="533"/>
      <c r="M149" s="533"/>
      <c r="N149" s="533"/>
      <c r="O149" s="533"/>
    </row>
    <row r="150" spans="1:15" x14ac:dyDescent="0.15">
      <c r="A150" s="529">
        <f t="shared" si="6"/>
        <v>0</v>
      </c>
      <c r="B150" s="13"/>
      <c r="C150" s="534"/>
      <c r="D150" s="535"/>
      <c r="E150" s="533"/>
      <c r="F150" s="533"/>
      <c r="G150" s="533"/>
      <c r="H150" s="533"/>
      <c r="I150" s="533"/>
      <c r="J150" s="533"/>
      <c r="K150" s="533"/>
      <c r="L150" s="533"/>
      <c r="M150" s="533"/>
      <c r="N150" s="533"/>
      <c r="O150" s="533"/>
    </row>
    <row r="151" spans="1:15" x14ac:dyDescent="0.15">
      <c r="A151" s="529">
        <f t="shared" si="6"/>
        <v>0</v>
      </c>
      <c r="B151" s="13"/>
      <c r="C151" s="534"/>
      <c r="D151" s="533"/>
      <c r="E151" s="533"/>
      <c r="F151" s="533"/>
      <c r="G151" s="533"/>
      <c r="H151" s="533"/>
      <c r="I151" s="533"/>
      <c r="J151" s="533"/>
      <c r="K151" s="533"/>
      <c r="L151" s="533"/>
      <c r="M151" s="533"/>
      <c r="N151" s="533"/>
      <c r="O151" s="533"/>
    </row>
    <row r="152" spans="1:15" x14ac:dyDescent="0.15">
      <c r="A152" s="529">
        <f t="shared" si="6"/>
        <v>0</v>
      </c>
      <c r="B152" s="13"/>
      <c r="C152" s="534"/>
      <c r="D152" s="535"/>
      <c r="E152" s="533"/>
      <c r="F152" s="533"/>
      <c r="G152" s="533"/>
      <c r="H152" s="533"/>
      <c r="I152" s="533"/>
      <c r="J152" s="533"/>
      <c r="K152" s="533"/>
      <c r="L152" s="533"/>
      <c r="M152" s="533"/>
      <c r="N152" s="533"/>
      <c r="O152" s="533"/>
    </row>
    <row r="153" spans="1:15" x14ac:dyDescent="0.15">
      <c r="A153" s="529">
        <f t="shared" si="6"/>
        <v>0</v>
      </c>
      <c r="B153" s="13"/>
      <c r="C153" s="534"/>
      <c r="D153" s="535"/>
      <c r="E153" s="533"/>
      <c r="F153" s="533"/>
      <c r="G153" s="533"/>
      <c r="H153" s="533"/>
      <c r="I153" s="533"/>
      <c r="J153" s="533"/>
      <c r="K153" s="533"/>
      <c r="L153" s="533"/>
      <c r="M153" s="533"/>
      <c r="N153" s="533"/>
      <c r="O153" s="533"/>
    </row>
    <row r="154" spans="1:15" x14ac:dyDescent="0.15">
      <c r="A154" s="529">
        <f t="shared" si="6"/>
        <v>0</v>
      </c>
      <c r="B154" s="13"/>
      <c r="C154" s="534"/>
      <c r="D154" s="535"/>
      <c r="E154" s="533"/>
      <c r="F154" s="533"/>
      <c r="G154" s="533"/>
      <c r="H154" s="533"/>
      <c r="I154" s="533"/>
      <c r="J154" s="533"/>
      <c r="K154" s="533"/>
      <c r="L154" s="533"/>
      <c r="M154" s="533"/>
      <c r="N154" s="533"/>
      <c r="O154" s="533"/>
    </row>
    <row r="155" spans="1:15" x14ac:dyDescent="0.15">
      <c r="A155" s="529">
        <f t="shared" si="6"/>
        <v>0</v>
      </c>
      <c r="B155" s="13"/>
      <c r="C155" s="534"/>
      <c r="D155" s="535"/>
      <c r="E155" s="533"/>
      <c r="F155" s="533"/>
      <c r="G155" s="533"/>
      <c r="H155" s="533"/>
      <c r="I155" s="533"/>
      <c r="J155" s="533"/>
      <c r="K155" s="533"/>
      <c r="L155" s="533"/>
      <c r="M155" s="533"/>
      <c r="N155" s="533"/>
      <c r="O155" s="533"/>
    </row>
    <row r="156" spans="1:15" x14ac:dyDescent="0.15">
      <c r="A156" s="529">
        <f t="shared" si="6"/>
        <v>0</v>
      </c>
      <c r="B156" s="13"/>
      <c r="C156" s="534"/>
      <c r="D156" s="535"/>
      <c r="E156" s="533"/>
      <c r="F156" s="533"/>
      <c r="G156" s="533"/>
      <c r="H156" s="533"/>
      <c r="I156" s="533"/>
      <c r="J156" s="533"/>
      <c r="K156" s="533"/>
      <c r="L156" s="533"/>
      <c r="M156" s="533"/>
      <c r="N156" s="533"/>
      <c r="O156" s="533"/>
    </row>
    <row r="157" spans="1:15" x14ac:dyDescent="0.15">
      <c r="A157" s="529">
        <f t="shared" si="6"/>
        <v>0</v>
      </c>
      <c r="B157" s="13"/>
      <c r="C157" s="534"/>
      <c r="D157" s="535"/>
      <c r="E157" s="533"/>
      <c r="F157" s="533"/>
      <c r="G157" s="533"/>
      <c r="H157" s="533"/>
      <c r="I157" s="533"/>
      <c r="J157" s="533"/>
      <c r="K157" s="533"/>
      <c r="L157" s="533"/>
      <c r="M157" s="533"/>
      <c r="N157" s="533"/>
      <c r="O157" s="533"/>
    </row>
    <row r="158" spans="1:15" x14ac:dyDescent="0.15">
      <c r="A158" s="529">
        <f t="shared" si="6"/>
        <v>0</v>
      </c>
      <c r="B158" s="13"/>
      <c r="C158" s="534"/>
      <c r="D158" s="533"/>
      <c r="E158" s="533"/>
      <c r="F158" s="533"/>
      <c r="G158" s="533"/>
      <c r="H158" s="533"/>
      <c r="I158" s="533"/>
      <c r="J158" s="533"/>
      <c r="K158" s="533"/>
      <c r="L158" s="533"/>
      <c r="M158" s="533"/>
      <c r="N158" s="533"/>
      <c r="O158" s="533"/>
    </row>
    <row r="159" spans="1:15" x14ac:dyDescent="0.15">
      <c r="A159" s="529">
        <f t="shared" si="6"/>
        <v>0</v>
      </c>
      <c r="B159" s="13"/>
      <c r="C159" s="534"/>
      <c r="D159" s="533"/>
      <c r="E159" s="533"/>
      <c r="F159" s="533"/>
      <c r="G159" s="533"/>
      <c r="H159" s="533"/>
      <c r="I159" s="533"/>
      <c r="J159" s="533"/>
      <c r="K159" s="533"/>
      <c r="L159" s="533"/>
      <c r="M159" s="533"/>
      <c r="N159" s="533"/>
      <c r="O159" s="533"/>
    </row>
    <row r="160" spans="1:15" x14ac:dyDescent="0.15">
      <c r="A160" s="529">
        <f t="shared" si="6"/>
        <v>0</v>
      </c>
      <c r="B160" s="13"/>
      <c r="C160" s="534"/>
      <c r="D160" s="533"/>
      <c r="E160" s="533"/>
      <c r="F160" s="533"/>
      <c r="G160" s="533"/>
      <c r="H160" s="533"/>
      <c r="I160" s="533"/>
      <c r="J160" s="533"/>
      <c r="K160" s="533"/>
      <c r="L160" s="533"/>
      <c r="M160" s="533"/>
      <c r="N160" s="533"/>
      <c r="O160" s="533"/>
    </row>
    <row r="161" spans="1:15" x14ac:dyDescent="0.2">
      <c r="A161" s="12">
        <f>A126</f>
        <v>0</v>
      </c>
      <c r="B161" s="532"/>
      <c r="C161" s="536"/>
      <c r="D161" s="533"/>
      <c r="E161" s="533"/>
      <c r="F161" s="533"/>
      <c r="G161" s="533"/>
      <c r="H161" s="533"/>
      <c r="I161" s="533"/>
      <c r="J161" s="533"/>
      <c r="K161" s="533"/>
      <c r="L161" s="533"/>
      <c r="M161" s="533"/>
      <c r="N161" s="533"/>
      <c r="O161" s="533"/>
    </row>
    <row r="162" spans="1:15" x14ac:dyDescent="0.15">
      <c r="A162" s="208"/>
      <c r="B162" s="211">
        <f>SUBTOTAL(109,FarmIDWorkers[Permanent Male Workers])</f>
        <v>0</v>
      </c>
      <c r="C162" s="211">
        <f>SUBTOTAL(109,FarmIDWorkers[Permanent Female Workers])</f>
        <v>0</v>
      </c>
      <c r="D162" s="211">
        <f>SUBTOTAL(109,FarmIDWorkers[Temporary Male Workers])</f>
        <v>0</v>
      </c>
      <c r="E162" s="212">
        <f>SUBTOTAL(109,FarmIDWorkers[Temporary Female Workers])</f>
        <v>0</v>
      </c>
      <c r="F162" s="212">
        <f>SUBTOTAL(109,FarmIDWorkers[Migrant Male Workers])</f>
        <v>0</v>
      </c>
      <c r="G162" s="212">
        <f>SUBTOTAL(109,FarmIDWorkers[Migrant Female Workers])</f>
        <v>0</v>
      </c>
      <c r="H162" s="212">
        <f>SUBTOTAL(109,FarmIDWorkers[Workers &lt;18 years])</f>
        <v>0</v>
      </c>
      <c r="I162" s="212">
        <f>SUBTOTAL(109,FarmIDWorkers[Unionized Workers])</f>
        <v>0</v>
      </c>
      <c r="J162" s="212"/>
      <c r="K162" s="212">
        <f>SUBTOTAL(109,FarmIDWorkers[Wokers hired through labor providers Male])</f>
        <v>0</v>
      </c>
      <c r="L162" s="212">
        <f>SUBTOTAL(109,FarmIDWorkers[Wokers hired through labor providers Female])</f>
        <v>0</v>
      </c>
      <c r="M162" s="212">
        <f>SUBTOTAL(109,FarmIDWorkers[Wokers hired through labor providers &lt;18])</f>
        <v>0</v>
      </c>
      <c r="N162" s="212">
        <f>SUBTOTAL(109,FarmIDWorkers['# Houses provided to workers in harvest peak])</f>
        <v>0</v>
      </c>
      <c r="O162" s="212">
        <f>SUBTOTAL(109,FarmIDWorkers[Workers living on the farm in harvest peak])</f>
        <v>0</v>
      </c>
    </row>
    <row r="164" spans="1:15" ht="33.75" customHeight="1" x14ac:dyDescent="0.2">
      <c r="A164" s="598" t="s">
        <v>147</v>
      </c>
      <c r="B164" s="598"/>
      <c r="C164" s="585"/>
      <c r="D164" s="585"/>
      <c r="E164" s="585"/>
      <c r="F164" s="585"/>
      <c r="G164" s="585"/>
      <c r="H164" s="585"/>
    </row>
    <row r="165" spans="1:15" ht="39.75" customHeight="1" x14ac:dyDescent="0.2">
      <c r="A165" s="599" t="s">
        <v>148</v>
      </c>
      <c r="B165" s="599"/>
      <c r="C165" s="585"/>
      <c r="D165" s="585"/>
      <c r="E165" s="585"/>
      <c r="F165" s="585"/>
      <c r="G165" s="585"/>
      <c r="H165" s="585"/>
    </row>
    <row r="167" spans="1:15" x14ac:dyDescent="0.2">
      <c r="A167" s="64" t="s">
        <v>149</v>
      </c>
      <c r="B167" s="62"/>
      <c r="C167" s="62"/>
      <c r="D167" s="62"/>
      <c r="E167" s="62"/>
      <c r="F167" s="62"/>
      <c r="G167" s="62"/>
      <c r="H167" s="62"/>
      <c r="I167" s="62"/>
      <c r="J167" s="62"/>
      <c r="K167" s="9"/>
    </row>
    <row r="168" spans="1:15" ht="25.5" customHeight="1" x14ac:dyDescent="0.2">
      <c r="A168" s="576" t="s">
        <v>150</v>
      </c>
      <c r="B168" s="577"/>
      <c r="C168" s="577"/>
      <c r="D168" s="577"/>
      <c r="E168" s="577"/>
      <c r="F168" s="577"/>
      <c r="G168" s="577"/>
      <c r="H168" s="577"/>
      <c r="I168" s="577"/>
      <c r="J168" s="577"/>
      <c r="K168" s="578"/>
    </row>
    <row r="169" spans="1:15" ht="34.5" customHeight="1" x14ac:dyDescent="0.2">
      <c r="A169" s="597" t="s">
        <v>151</v>
      </c>
      <c r="B169" s="597"/>
      <c r="C169" s="585"/>
      <c r="D169" s="585"/>
      <c r="E169" s="585"/>
      <c r="F169" s="585"/>
      <c r="G169" s="585"/>
      <c r="H169" s="585"/>
    </row>
    <row r="170" spans="1:15" ht="30.75" customHeight="1" x14ac:dyDescent="0.2">
      <c r="A170" s="594" t="s">
        <v>152</v>
      </c>
      <c r="B170" s="594"/>
      <c r="C170" s="585"/>
      <c r="D170" s="585"/>
      <c r="E170" s="585"/>
      <c r="F170" s="585"/>
      <c r="G170" s="585"/>
      <c r="H170" s="585"/>
    </row>
    <row r="171" spans="1:15" ht="27" customHeight="1" x14ac:dyDescent="0.2">
      <c r="A171" s="595" t="s">
        <v>153</v>
      </c>
      <c r="B171" s="595"/>
      <c r="C171" s="585"/>
      <c r="D171" s="585"/>
      <c r="E171" s="585"/>
      <c r="F171" s="585"/>
      <c r="G171" s="585"/>
      <c r="H171" s="585"/>
    </row>
    <row r="172" spans="1:15" ht="27" customHeight="1" x14ac:dyDescent="0.2">
      <c r="A172" s="596" t="s">
        <v>154</v>
      </c>
      <c r="B172" s="596"/>
      <c r="C172" s="585"/>
      <c r="D172" s="585"/>
      <c r="E172" s="585"/>
      <c r="F172" s="585"/>
      <c r="G172" s="585"/>
      <c r="H172" s="585"/>
    </row>
    <row r="174" spans="1:15" x14ac:dyDescent="0.2">
      <c r="A174" s="64" t="s">
        <v>155</v>
      </c>
      <c r="B174" s="62"/>
      <c r="C174" s="62"/>
      <c r="D174" s="62"/>
      <c r="E174" s="62"/>
      <c r="F174" s="62"/>
      <c r="G174" s="62"/>
      <c r="H174" s="62"/>
      <c r="I174" s="62"/>
      <c r="J174" s="62"/>
      <c r="K174" s="9"/>
    </row>
    <row r="175" spans="1:15" ht="27" customHeight="1" x14ac:dyDescent="0.2">
      <c r="A175" s="576" t="s">
        <v>156</v>
      </c>
      <c r="B175" s="608"/>
      <c r="C175" s="608"/>
      <c r="D175" s="608"/>
      <c r="E175" s="608"/>
      <c r="F175" s="608"/>
      <c r="G175" s="608"/>
      <c r="H175" s="608"/>
      <c r="I175" s="608"/>
      <c r="J175" s="608"/>
      <c r="K175" s="609"/>
    </row>
    <row r="177" spans="1:11" ht="15" customHeight="1" x14ac:dyDescent="0.2">
      <c r="B177" s="606" t="s">
        <v>157</v>
      </c>
      <c r="C177" s="607"/>
      <c r="D177" s="172"/>
      <c r="G177" s="592" t="s">
        <v>158</v>
      </c>
      <c r="H177" s="593"/>
      <c r="I177" s="593"/>
      <c r="J177" s="593"/>
      <c r="K177" s="593"/>
    </row>
    <row r="178" spans="1:11" x14ac:dyDescent="0.2">
      <c r="D178" s="89"/>
      <c r="G178" s="583" t="s">
        <v>159</v>
      </c>
      <c r="H178" s="584"/>
      <c r="I178" s="353" t="s">
        <v>160</v>
      </c>
      <c r="J178" s="353" t="s">
        <v>161</v>
      </c>
      <c r="K178" s="353" t="s">
        <v>162</v>
      </c>
    </row>
    <row r="179" spans="1:11" ht="12.75" customHeight="1" x14ac:dyDescent="0.2">
      <c r="B179" s="583" t="s">
        <v>163</v>
      </c>
      <c r="C179" s="584"/>
      <c r="D179" s="370">
        <f>A62</f>
        <v>0</v>
      </c>
      <c r="G179" s="589" t="s">
        <v>164</v>
      </c>
      <c r="H179" s="590"/>
      <c r="I179" s="361" t="s">
        <v>165</v>
      </c>
      <c r="J179" s="200" t="s">
        <v>21</v>
      </c>
      <c r="K179" s="213"/>
    </row>
    <row r="180" spans="1:11" ht="14" x14ac:dyDescent="0.2">
      <c r="G180" s="589" t="s">
        <v>166</v>
      </c>
      <c r="H180" s="590"/>
      <c r="I180" s="361" t="s">
        <v>167</v>
      </c>
      <c r="J180" s="200" t="s">
        <v>168</v>
      </c>
      <c r="K180" s="213"/>
    </row>
    <row r="181" spans="1:11" ht="12.75" customHeight="1" x14ac:dyDescent="0.2">
      <c r="A181" s="586" t="s">
        <v>169</v>
      </c>
      <c r="B181" s="612" t="s">
        <v>170</v>
      </c>
      <c r="C181" s="612"/>
      <c r="D181" s="370">
        <f>FarmIDWorkers[[#Totals],[Permanent Male Workers]]+FarmIDWorkers[[#Totals],[Permanent Female Workers]]</f>
        <v>0</v>
      </c>
      <c r="E181" s="139"/>
      <c r="G181" s="589" t="s">
        <v>171</v>
      </c>
      <c r="H181" s="590"/>
      <c r="I181" s="361" t="s">
        <v>172</v>
      </c>
      <c r="J181" s="200" t="s">
        <v>173</v>
      </c>
      <c r="K181" s="213"/>
    </row>
    <row r="182" spans="1:11" ht="14" x14ac:dyDescent="0.2">
      <c r="A182" s="587"/>
      <c r="B182" s="612" t="s">
        <v>174</v>
      </c>
      <c r="C182" s="612"/>
      <c r="D182" s="370">
        <f>FarmIDWorkers[[#Totals],[Temporary Male Workers]]+FarmIDWorkers[[#Totals],[Temporary Female Workers]]</f>
        <v>0</v>
      </c>
      <c r="E182" s="90">
        <f>SUM(D181:D182)</f>
        <v>0</v>
      </c>
      <c r="G182" s="589" t="s">
        <v>175</v>
      </c>
      <c r="H182" s="590"/>
      <c r="I182" s="361" t="s">
        <v>172</v>
      </c>
      <c r="J182" s="200" t="s">
        <v>21</v>
      </c>
      <c r="K182" s="213"/>
    </row>
    <row r="183" spans="1:11" ht="14" x14ac:dyDescent="0.2">
      <c r="A183" s="587"/>
      <c r="B183" s="583" t="s">
        <v>176</v>
      </c>
      <c r="C183" s="584"/>
      <c r="D183" s="370">
        <f>FarmIDWorkers[[#Totals],[Migrant Male Workers]]+FarmIDWorkers[[#Totals],[Migrant Female Workers]]</f>
        <v>0</v>
      </c>
      <c r="E183" s="49"/>
      <c r="G183" s="589" t="s">
        <v>177</v>
      </c>
      <c r="H183" s="590"/>
      <c r="I183" s="361" t="s">
        <v>178</v>
      </c>
      <c r="J183" s="200" t="s">
        <v>21</v>
      </c>
      <c r="K183" s="213"/>
    </row>
    <row r="184" spans="1:11" ht="13.5" customHeight="1" x14ac:dyDescent="0.2">
      <c r="A184" s="587"/>
      <c r="B184" s="588" t="s">
        <v>179</v>
      </c>
      <c r="C184" s="588"/>
      <c r="D184" s="94">
        <f>IFERROR(FarmIDWorkers[[#Totals],[Permanent Male Workers]]/FarmIDWorkers[[#Totals],[Permanent Female Workers]],0)</f>
        <v>0</v>
      </c>
      <c r="E184" s="49"/>
      <c r="G184" s="197"/>
      <c r="H184" s="197"/>
      <c r="J184" s="91"/>
    </row>
    <row r="185" spans="1:11" ht="13.5" customHeight="1" x14ac:dyDescent="0.2">
      <c r="A185" s="587"/>
      <c r="B185" s="588" t="s">
        <v>180</v>
      </c>
      <c r="C185" s="588"/>
      <c r="D185" s="94">
        <f>IFERROR(FarmIDWorkers[[#Totals],[Temporary Male Workers]]/FarmIDWorkers[[#Totals],[Temporary Female Workers]],0)</f>
        <v>0</v>
      </c>
      <c r="G185" s="591" t="s">
        <v>181</v>
      </c>
      <c r="H185" s="591"/>
      <c r="I185" s="591"/>
      <c r="J185" s="591"/>
      <c r="K185" s="591"/>
    </row>
    <row r="186" spans="1:11" x14ac:dyDescent="0.2">
      <c r="A186" s="587"/>
      <c r="B186" s="610" t="s">
        <v>182</v>
      </c>
      <c r="C186" s="611"/>
      <c r="D186" s="370">
        <f>FarmIDWorkers[[#Totals],[Workers &lt;18 years]]</f>
        <v>0</v>
      </c>
      <c r="F186" s="91"/>
    </row>
    <row r="187" spans="1:11" ht="13.5" customHeight="1" x14ac:dyDescent="0.2">
      <c r="A187" s="587"/>
      <c r="B187" s="610" t="s">
        <v>183</v>
      </c>
      <c r="C187" s="611"/>
      <c r="D187" s="94">
        <f>IFERROR(O162/N162,0)</f>
        <v>0</v>
      </c>
      <c r="F187" s="91"/>
      <c r="G187" s="197"/>
      <c r="H187" s="197"/>
      <c r="J187" s="91"/>
    </row>
    <row r="188" spans="1:11" ht="12.75" customHeight="1" x14ac:dyDescent="0.2">
      <c r="F188" s="91"/>
      <c r="G188" s="197"/>
      <c r="H188" s="197"/>
      <c r="J188" s="91"/>
    </row>
    <row r="189" spans="1:11" x14ac:dyDescent="0.2">
      <c r="A189" s="613" t="s">
        <v>184</v>
      </c>
      <c r="B189" s="612" t="s">
        <v>185</v>
      </c>
      <c r="C189" s="612"/>
      <c r="D189" s="369">
        <f>FarmIDApp[[#Totals],[Total Area (ha)
of the whole farm]]</f>
        <v>0</v>
      </c>
      <c r="F189" s="91"/>
      <c r="G189" s="197"/>
      <c r="H189" s="197"/>
      <c r="J189" s="91"/>
    </row>
    <row r="190" spans="1:11" x14ac:dyDescent="0.2">
      <c r="A190" s="614"/>
      <c r="B190" s="612" t="s">
        <v>186</v>
      </c>
      <c r="C190" s="612"/>
      <c r="D190" s="369">
        <f>FarmIDApp[[#Totals],[Main Crop Production Area (Ha)]]+FarmIDApp[[#Totals],[2nd Crop Production Area (Ha)]]+FarmIDApp[[#Totals],[3rd Crop Production Area (Ha)]]+FarmIDApp[[#Totals],[4th Crop Production Area (Ha)]]</f>
        <v>0</v>
      </c>
      <c r="F190" s="91"/>
      <c r="G190" s="197"/>
      <c r="H190" s="197"/>
      <c r="J190" s="91"/>
    </row>
    <row r="191" spans="1:11" x14ac:dyDescent="0.2">
      <c r="A191" s="614"/>
      <c r="B191" s="583" t="s">
        <v>187</v>
      </c>
      <c r="C191" s="584"/>
      <c r="D191" s="94">
        <f>FarmIDLandUse[[#Totals],[Conservation Area (ha)]]</f>
        <v>0</v>
      </c>
      <c r="F191" s="91"/>
      <c r="G191" s="197"/>
      <c r="H191" s="197"/>
      <c r="J191" s="91"/>
    </row>
    <row r="192" spans="1:11" x14ac:dyDescent="0.2">
      <c r="A192" s="615"/>
      <c r="B192" s="612" t="s">
        <v>188</v>
      </c>
      <c r="C192" s="612"/>
      <c r="D192" s="370">
        <f>FarmIDLandUse[[#Totals],[Nº of Nursery/ Greenhouse facilities]]+FarmIDLandUse[[#Totals],[Nº of Drying Facilities]]+FarmIDLandUse[[#Totals],[Nº of Warehousing facilities]]+FarmIDLandUse[[#Totals],[Nº of Milling/ Washing Station facilities]]+FarmIDLandUse[[#Totals],[Nº of packing + other facilities processing semi-finished and/or finished products]]</f>
        <v>0</v>
      </c>
      <c r="F192" s="91"/>
      <c r="G192" s="197"/>
      <c r="H192" s="197"/>
      <c r="J192" s="91"/>
    </row>
    <row r="193" spans="1:12" x14ac:dyDescent="0.2">
      <c r="A193" s="107"/>
      <c r="B193" s="117"/>
      <c r="C193" s="117"/>
      <c r="D193" s="198"/>
      <c r="F193" s="91"/>
      <c r="G193" s="197"/>
      <c r="H193" s="197"/>
      <c r="J193" s="91"/>
    </row>
    <row r="194" spans="1:12" ht="85.5" customHeight="1" x14ac:dyDescent="0.2">
      <c r="A194" s="579" t="s">
        <v>189</v>
      </c>
      <c r="B194" s="579"/>
      <c r="C194" s="580"/>
      <c r="D194" s="581"/>
      <c r="E194" s="581"/>
      <c r="F194" s="581"/>
      <c r="G194" s="581"/>
      <c r="H194" s="581"/>
      <c r="I194" s="581"/>
      <c r="J194" s="581"/>
      <c r="K194" s="582"/>
    </row>
    <row r="195" spans="1:12" ht="16.5" customHeight="1" x14ac:dyDescent="0.2">
      <c r="F195" s="91"/>
    </row>
    <row r="196" spans="1:12" x14ac:dyDescent="0.15">
      <c r="A196" s="5" t="s">
        <v>190</v>
      </c>
      <c r="B196" s="6"/>
      <c r="C196" s="6"/>
      <c r="D196" s="6"/>
      <c r="E196" s="6"/>
      <c r="F196" s="6"/>
      <c r="G196" s="6"/>
      <c r="H196" s="6"/>
      <c r="I196" s="6"/>
      <c r="J196" s="6"/>
      <c r="K196" s="92"/>
      <c r="L196" s="2"/>
    </row>
    <row r="197" spans="1:12" ht="57" customHeight="1" x14ac:dyDescent="0.2">
      <c r="A197" s="576" t="s">
        <v>191</v>
      </c>
      <c r="B197" s="577"/>
      <c r="C197" s="577"/>
      <c r="D197" s="577"/>
      <c r="E197" s="577"/>
      <c r="F197" s="577"/>
      <c r="G197" s="577"/>
      <c r="H197" s="577"/>
      <c r="I197" s="577"/>
      <c r="J197" s="577"/>
      <c r="K197" s="578"/>
      <c r="L197" s="27"/>
    </row>
    <row r="198" spans="1:12" ht="135" customHeight="1" x14ac:dyDescent="0.2">
      <c r="A198" s="603" t="s">
        <v>192</v>
      </c>
      <c r="B198" s="604"/>
      <c r="C198" s="604"/>
      <c r="D198" s="604"/>
      <c r="E198" s="604"/>
      <c r="F198" s="604"/>
      <c r="G198" s="604"/>
      <c r="H198" s="604"/>
      <c r="I198" s="604"/>
      <c r="J198" s="604"/>
      <c r="K198" s="605"/>
      <c r="L198" s="26"/>
    </row>
    <row r="199" spans="1:12" x14ac:dyDescent="0.2">
      <c r="F199" s="91"/>
      <c r="G199" s="91"/>
      <c r="H199" s="91"/>
      <c r="I199" s="91"/>
    </row>
    <row r="201" spans="1:12" x14ac:dyDescent="0.2">
      <c r="D201" s="286"/>
      <c r="E201" s="286"/>
      <c r="F201" s="286"/>
      <c r="G201" s="286"/>
    </row>
    <row r="202" spans="1:12" x14ac:dyDescent="0.2">
      <c r="D202" s="286"/>
      <c r="E202" s="286"/>
      <c r="F202" s="286"/>
      <c r="G202" s="286"/>
    </row>
    <row r="203" spans="1:12" x14ac:dyDescent="0.15">
      <c r="B203" s="56"/>
      <c r="C203" s="56"/>
      <c r="D203" s="602" t="s">
        <v>193</v>
      </c>
      <c r="E203" s="602"/>
      <c r="F203" s="602"/>
      <c r="G203" s="602"/>
    </row>
    <row r="204" spans="1:12" x14ac:dyDescent="0.15">
      <c r="B204" s="93"/>
      <c r="C204" s="93"/>
      <c r="D204" s="601" t="s">
        <v>194</v>
      </c>
      <c r="E204" s="601"/>
      <c r="F204" s="601"/>
      <c r="G204" s="601"/>
    </row>
    <row r="205" spans="1:12" x14ac:dyDescent="0.15">
      <c r="B205" s="93"/>
      <c r="C205" s="93"/>
      <c r="D205" s="601" t="str">
        <f>CONCATENATE(B20," ",D20)</f>
        <v xml:space="preserve"> </v>
      </c>
      <c r="E205" s="601"/>
      <c r="F205" s="601"/>
      <c r="G205" s="601"/>
    </row>
    <row r="206" spans="1:12" ht="15" customHeight="1" x14ac:dyDescent="0.15">
      <c r="B206" s="2"/>
      <c r="C206" s="2"/>
      <c r="E206" s="170" t="s">
        <v>72</v>
      </c>
      <c r="F206" s="537"/>
      <c r="G206" s="170"/>
    </row>
    <row r="207" spans="1:12" ht="15" customHeight="1" x14ac:dyDescent="0.15">
      <c r="B207" s="2"/>
      <c r="C207" s="2"/>
      <c r="E207" s="170"/>
      <c r="F207" s="170"/>
      <c r="G207" s="170"/>
    </row>
    <row r="208" spans="1:12" ht="15.75" customHeight="1" x14ac:dyDescent="0.15">
      <c r="A208" s="285" t="s">
        <v>195</v>
      </c>
      <c r="B208" s="133"/>
      <c r="C208" s="133"/>
      <c r="D208" s="133"/>
      <c r="E208" s="133"/>
      <c r="F208" s="133"/>
      <c r="G208" s="133"/>
      <c r="H208" s="133"/>
      <c r="I208" s="133"/>
      <c r="J208" s="133"/>
      <c r="K208" s="134"/>
      <c r="L208" s="2"/>
    </row>
    <row r="209" spans="1:12" ht="28.5" customHeight="1" x14ac:dyDescent="0.15">
      <c r="A209" s="576" t="s">
        <v>196</v>
      </c>
      <c r="B209" s="577"/>
      <c r="C209" s="577"/>
      <c r="D209" s="577"/>
      <c r="E209" s="577"/>
      <c r="F209" s="577"/>
      <c r="G209" s="577"/>
      <c r="H209" s="577"/>
      <c r="I209" s="577"/>
      <c r="J209" s="577"/>
      <c r="K209" s="578"/>
      <c r="L209" s="2"/>
    </row>
    <row r="210" spans="1:12" ht="15" customHeight="1" x14ac:dyDescent="0.15">
      <c r="E210" s="282" t="s">
        <v>197</v>
      </c>
      <c r="F210" s="286" t="s">
        <v>916</v>
      </c>
    </row>
    <row r="211" spans="1:12" x14ac:dyDescent="0.15">
      <c r="E211" s="282" t="s">
        <v>198</v>
      </c>
      <c r="F211" s="286" t="s">
        <v>916</v>
      </c>
    </row>
    <row r="212" spans="1:12" x14ac:dyDescent="0.15">
      <c r="D212" s="600" t="s">
        <v>199</v>
      </c>
      <c r="E212" s="600"/>
      <c r="F212" s="240"/>
    </row>
    <row r="213" spans="1:12" x14ac:dyDescent="0.15">
      <c r="D213" s="600" t="s">
        <v>200</v>
      </c>
      <c r="E213" s="600"/>
      <c r="F213" s="241"/>
    </row>
    <row r="214" spans="1:12" x14ac:dyDescent="0.15">
      <c r="E214" s="282" t="s">
        <v>201</v>
      </c>
      <c r="F214" s="241"/>
    </row>
    <row r="837889" s="12" customFormat="1" x14ac:dyDescent="0.2"/>
    <row r="837890" s="12" customFormat="1" x14ac:dyDescent="0.2"/>
    <row r="837891" s="12" customFormat="1" x14ac:dyDescent="0.2"/>
    <row r="837892" s="12" customFormat="1" x14ac:dyDescent="0.2"/>
    <row r="837893" s="12" customFormat="1" x14ac:dyDescent="0.2"/>
    <row r="837894" s="12" customFormat="1" x14ac:dyDescent="0.2"/>
    <row r="837895" s="12" customFormat="1" x14ac:dyDescent="0.2"/>
    <row r="837896" s="12" customFormat="1" x14ac:dyDescent="0.2"/>
    <row r="837897" s="12" customFormat="1" x14ac:dyDescent="0.2"/>
    <row r="837898" s="12" customFormat="1" x14ac:dyDescent="0.2"/>
    <row r="837899" s="12" customFormat="1" x14ac:dyDescent="0.2"/>
    <row r="837900" s="12" customFormat="1" x14ac:dyDescent="0.2"/>
    <row r="837901" s="12" customFormat="1" x14ac:dyDescent="0.2"/>
    <row r="837902" s="12" customFormat="1" x14ac:dyDescent="0.2"/>
    <row r="837903" s="12" customFormat="1" x14ac:dyDescent="0.2"/>
    <row r="837904" s="12" customFormat="1" x14ac:dyDescent="0.2"/>
    <row r="837905" s="12" customFormat="1" x14ac:dyDescent="0.2"/>
    <row r="837906" s="12" customFormat="1" x14ac:dyDescent="0.2"/>
    <row r="837907" s="12" customFormat="1" x14ac:dyDescent="0.2"/>
    <row r="837908" s="12" customFormat="1" x14ac:dyDescent="0.2"/>
    <row r="837909" s="12" customFormat="1" x14ac:dyDescent="0.2"/>
    <row r="837910" s="12" customFormat="1" x14ac:dyDescent="0.2"/>
    <row r="837911" s="12" customFormat="1" x14ac:dyDescent="0.2"/>
    <row r="837912" s="12" customFormat="1" x14ac:dyDescent="0.2"/>
    <row r="837913" s="12" customFormat="1" x14ac:dyDescent="0.2"/>
    <row r="837914" s="12" customFormat="1" x14ac:dyDescent="0.2"/>
    <row r="837915" s="12" customFormat="1" x14ac:dyDescent="0.2"/>
    <row r="837916" s="12" customFormat="1" x14ac:dyDescent="0.2"/>
    <row r="837917" s="12" customFormat="1" x14ac:dyDescent="0.2"/>
    <row r="837918" s="12" customFormat="1" x14ac:dyDescent="0.2"/>
    <row r="837919" s="12" customFormat="1" x14ac:dyDescent="0.2"/>
    <row r="837920" s="12" customFormat="1" x14ac:dyDescent="0.2"/>
    <row r="837921" s="12" customFormat="1" x14ac:dyDescent="0.2"/>
    <row r="837922" s="12" customFormat="1" x14ac:dyDescent="0.2"/>
    <row r="837923" s="12" customFormat="1" x14ac:dyDescent="0.2"/>
    <row r="837924" s="12" customFormat="1" x14ac:dyDescent="0.2"/>
    <row r="837925" s="12" customFormat="1" x14ac:dyDescent="0.2"/>
    <row r="837926" s="12" customFormat="1" x14ac:dyDescent="0.2"/>
    <row r="837927" s="12" customFormat="1" x14ac:dyDescent="0.2"/>
    <row r="837928" s="12" customFormat="1" x14ac:dyDescent="0.2"/>
    <row r="837929" s="12" customFormat="1" x14ac:dyDescent="0.2"/>
    <row r="837930" s="12" customFormat="1" x14ac:dyDescent="0.2"/>
    <row r="837931" s="12" customFormat="1" x14ac:dyDescent="0.2"/>
    <row r="837932" s="12" customFormat="1" x14ac:dyDescent="0.2"/>
    <row r="837933" s="12" customFormat="1" x14ac:dyDescent="0.2"/>
    <row r="837934" s="12" customFormat="1" x14ac:dyDescent="0.2"/>
    <row r="837935" s="12" customFormat="1" x14ac:dyDescent="0.2"/>
    <row r="837936" s="12" customFormat="1" x14ac:dyDescent="0.2"/>
    <row r="837937" s="12" customFormat="1" x14ac:dyDescent="0.2"/>
    <row r="837938" s="12" customFormat="1" x14ac:dyDescent="0.2"/>
    <row r="837939" s="12" customFormat="1" x14ac:dyDescent="0.2"/>
    <row r="837940" s="12" customFormat="1" x14ac:dyDescent="0.2"/>
    <row r="837941" s="12" customFormat="1" x14ac:dyDescent="0.2"/>
    <row r="837942" s="12" customFormat="1" x14ac:dyDescent="0.2"/>
    <row r="837943" s="12" customFormat="1" x14ac:dyDescent="0.2"/>
    <row r="837944" s="12" customFormat="1" x14ac:dyDescent="0.2"/>
    <row r="837945" s="12" customFormat="1" x14ac:dyDescent="0.2"/>
    <row r="837946" s="12" customFormat="1" x14ac:dyDescent="0.2"/>
    <row r="837947" s="12" customFormat="1" x14ac:dyDescent="0.2"/>
    <row r="837948" s="12" customFormat="1" x14ac:dyDescent="0.2"/>
    <row r="837949" s="12" customFormat="1" x14ac:dyDescent="0.2"/>
    <row r="837950" s="12" customFormat="1" x14ac:dyDescent="0.2"/>
    <row r="837951" s="12" customFormat="1" x14ac:dyDescent="0.2"/>
    <row r="837952" s="12" customFormat="1" x14ac:dyDescent="0.2"/>
    <row r="837953" s="12" customFormat="1" x14ac:dyDescent="0.2"/>
    <row r="837954" s="12" customFormat="1" x14ac:dyDescent="0.2"/>
    <row r="837955" s="12" customFormat="1" x14ac:dyDescent="0.2"/>
    <row r="837956" s="12" customFormat="1" x14ac:dyDescent="0.2"/>
    <row r="837957" s="12" customFormat="1" x14ac:dyDescent="0.2"/>
    <row r="837958" s="12" customFormat="1" x14ac:dyDescent="0.2"/>
    <row r="837959" s="12" customFormat="1" x14ac:dyDescent="0.2"/>
    <row r="837960" s="12" customFormat="1" x14ac:dyDescent="0.2"/>
    <row r="837961" s="12" customFormat="1" x14ac:dyDescent="0.2"/>
    <row r="837962" s="12" customFormat="1" x14ac:dyDescent="0.2"/>
    <row r="837963" s="12" customFormat="1" x14ac:dyDescent="0.2"/>
    <row r="837964" s="12" customFormat="1" x14ac:dyDescent="0.2"/>
    <row r="837965" s="12" customFormat="1" x14ac:dyDescent="0.2"/>
    <row r="837966" s="12" customFormat="1" x14ac:dyDescent="0.2"/>
    <row r="837967" s="12" customFormat="1" x14ac:dyDescent="0.2"/>
    <row r="837968" s="12" customFormat="1" x14ac:dyDescent="0.2"/>
    <row r="837969" s="12" customFormat="1" x14ac:dyDescent="0.2"/>
    <row r="837970" s="12" customFormat="1" x14ac:dyDescent="0.2"/>
    <row r="837971" s="12" customFormat="1" x14ac:dyDescent="0.2"/>
    <row r="837972" s="12" customFormat="1" x14ac:dyDescent="0.2"/>
    <row r="837973" s="12" customFormat="1" x14ac:dyDescent="0.2"/>
    <row r="837974" s="12" customFormat="1" x14ac:dyDescent="0.2"/>
    <row r="837975" s="12" customFormat="1" x14ac:dyDescent="0.2"/>
    <row r="837976" s="12" customFormat="1" x14ac:dyDescent="0.2"/>
    <row r="837977" s="12" customFormat="1" x14ac:dyDescent="0.2"/>
    <row r="837978" s="12" customFormat="1" x14ac:dyDescent="0.2"/>
    <row r="837979" s="12" customFormat="1" x14ac:dyDescent="0.2"/>
    <row r="837980" s="12" customFormat="1" x14ac:dyDescent="0.2"/>
    <row r="837981" s="12" customFormat="1" x14ac:dyDescent="0.2"/>
    <row r="837982" s="12" customFormat="1" x14ac:dyDescent="0.2"/>
    <row r="837983" s="12" customFormat="1" x14ac:dyDescent="0.2"/>
    <row r="837984" s="12" customFormat="1" x14ac:dyDescent="0.2"/>
    <row r="837985" s="12" customFormat="1" x14ac:dyDescent="0.2"/>
    <row r="837986" s="12" customFormat="1" x14ac:dyDescent="0.2"/>
    <row r="837987" s="12" customFormat="1" x14ac:dyDescent="0.2"/>
    <row r="837988" s="12" customFormat="1" x14ac:dyDescent="0.2"/>
    <row r="837989" s="12" customFormat="1" x14ac:dyDescent="0.2"/>
    <row r="837990" s="12" customFormat="1" x14ac:dyDescent="0.2"/>
    <row r="837991" s="12" customFormat="1" x14ac:dyDescent="0.2"/>
    <row r="837992" s="12" customFormat="1" x14ac:dyDescent="0.2"/>
    <row r="837993" s="12" customFormat="1" x14ac:dyDescent="0.2"/>
    <row r="837994" s="12" customFormat="1" x14ac:dyDescent="0.2"/>
    <row r="837995" s="12" customFormat="1" x14ac:dyDescent="0.2"/>
    <row r="837996" s="12" customFormat="1" x14ac:dyDescent="0.2"/>
    <row r="837997" s="12" customFormat="1" x14ac:dyDescent="0.2"/>
    <row r="837998" s="12" customFormat="1" x14ac:dyDescent="0.2"/>
    <row r="837999" s="12" customFormat="1" x14ac:dyDescent="0.2"/>
    <row r="838000" s="12" customFormat="1" x14ac:dyDescent="0.2"/>
    <row r="838001" s="12" customFormat="1" x14ac:dyDescent="0.2"/>
    <row r="838002" s="12" customFormat="1" x14ac:dyDescent="0.2"/>
    <row r="838003" s="12" customFormat="1" x14ac:dyDescent="0.2"/>
    <row r="838004" s="12" customFormat="1" x14ac:dyDescent="0.2"/>
    <row r="838005" s="12" customFormat="1" x14ac:dyDescent="0.2"/>
    <row r="838006" s="12" customFormat="1" x14ac:dyDescent="0.2"/>
    <row r="838007" s="12" customFormat="1" x14ac:dyDescent="0.2"/>
    <row r="838008" s="12" customFormat="1" x14ac:dyDescent="0.2"/>
    <row r="838009" s="12" customFormat="1" x14ac:dyDescent="0.2"/>
    <row r="838010" s="12" customFormat="1" x14ac:dyDescent="0.2"/>
    <row r="838011" s="12" customFormat="1" x14ac:dyDescent="0.2"/>
    <row r="838012" s="12" customFormat="1" x14ac:dyDescent="0.2"/>
    <row r="838013" s="12" customFormat="1" x14ac:dyDescent="0.2"/>
    <row r="838014" s="12" customFormat="1" x14ac:dyDescent="0.2"/>
    <row r="838015" s="12" customFormat="1" x14ac:dyDescent="0.2"/>
    <row r="838016" s="12" customFormat="1" x14ac:dyDescent="0.2"/>
    <row r="838017" s="12" customFormat="1" x14ac:dyDescent="0.2"/>
    <row r="838018" s="12" customFormat="1" x14ac:dyDescent="0.2"/>
    <row r="838019" s="12" customFormat="1" x14ac:dyDescent="0.2"/>
    <row r="838020" s="12" customFormat="1" x14ac:dyDescent="0.2"/>
    <row r="838021" s="12" customFormat="1" x14ac:dyDescent="0.2"/>
    <row r="838022" s="12" customFormat="1" x14ac:dyDescent="0.2"/>
    <row r="838023" s="12" customFormat="1" x14ac:dyDescent="0.2"/>
    <row r="838024" s="12" customFormat="1" x14ac:dyDescent="0.2"/>
    <row r="838025" s="12" customFormat="1" x14ac:dyDescent="0.2"/>
    <row r="838026" s="12" customFormat="1" x14ac:dyDescent="0.2"/>
    <row r="838027" s="12" customFormat="1" x14ac:dyDescent="0.2"/>
    <row r="838028" s="12" customFormat="1" x14ac:dyDescent="0.2"/>
    <row r="838029" s="12" customFormat="1" x14ac:dyDescent="0.2"/>
    <row r="838030" s="12" customFormat="1" x14ac:dyDescent="0.2"/>
    <row r="838031" s="12" customFormat="1" x14ac:dyDescent="0.2"/>
    <row r="838032" s="12" customFormat="1" x14ac:dyDescent="0.2"/>
    <row r="838033" s="12" customFormat="1" x14ac:dyDescent="0.2"/>
    <row r="838034" s="12" customFormat="1" x14ac:dyDescent="0.2"/>
    <row r="838035" s="12" customFormat="1" x14ac:dyDescent="0.2"/>
    <row r="838036" s="12" customFormat="1" x14ac:dyDescent="0.2"/>
    <row r="838037" s="12" customFormat="1" x14ac:dyDescent="0.2"/>
    <row r="838038" s="12" customFormat="1" x14ac:dyDescent="0.2"/>
    <row r="838039" s="12" customFormat="1" x14ac:dyDescent="0.2"/>
    <row r="838040" s="12" customFormat="1" x14ac:dyDescent="0.2"/>
    <row r="838041" s="12" customFormat="1" x14ac:dyDescent="0.2"/>
    <row r="838042" s="12" customFormat="1" x14ac:dyDescent="0.2"/>
    <row r="838043" s="12" customFormat="1" x14ac:dyDescent="0.2"/>
    <row r="838044" s="12" customFormat="1" x14ac:dyDescent="0.2"/>
    <row r="838045" s="12" customFormat="1" x14ac:dyDescent="0.2"/>
    <row r="838046" s="12" customFormat="1" x14ac:dyDescent="0.2"/>
    <row r="838047" s="12" customFormat="1" x14ac:dyDescent="0.2"/>
    <row r="838048" s="12" customFormat="1" x14ac:dyDescent="0.2"/>
    <row r="838049" s="12" customFormat="1" x14ac:dyDescent="0.2"/>
    <row r="838050" s="12" customFormat="1" x14ac:dyDescent="0.2"/>
    <row r="838051" s="12" customFormat="1" x14ac:dyDescent="0.2"/>
    <row r="838052" s="12" customFormat="1" x14ac:dyDescent="0.2"/>
    <row r="838053" s="12" customFormat="1" x14ac:dyDescent="0.2"/>
    <row r="838054" s="12" customFormat="1" x14ac:dyDescent="0.2"/>
    <row r="838055" s="12" customFormat="1" x14ac:dyDescent="0.2"/>
    <row r="838056" s="12" customFormat="1" x14ac:dyDescent="0.2"/>
    <row r="838057" s="12" customFormat="1" x14ac:dyDescent="0.2"/>
    <row r="838058" s="12" customFormat="1" x14ac:dyDescent="0.2"/>
    <row r="838059" s="12" customFormat="1" x14ac:dyDescent="0.2"/>
    <row r="838060" s="12" customFormat="1" x14ac:dyDescent="0.2"/>
    <row r="838061" s="12" customFormat="1" x14ac:dyDescent="0.2"/>
    <row r="838062" s="12" customFormat="1" x14ac:dyDescent="0.2"/>
    <row r="838063" s="12" customFormat="1" x14ac:dyDescent="0.2"/>
    <row r="838064" s="12" customFormat="1" x14ac:dyDescent="0.2"/>
    <row r="838065" s="12" customFormat="1" x14ac:dyDescent="0.2"/>
    <row r="838066" s="12" customFormat="1" x14ac:dyDescent="0.2"/>
    <row r="838067" s="12" customFormat="1" x14ac:dyDescent="0.2"/>
    <row r="838068" s="12" customFormat="1" x14ac:dyDescent="0.2"/>
    <row r="838069" s="12" customFormat="1" x14ac:dyDescent="0.2"/>
    <row r="838070" s="12" customFormat="1" x14ac:dyDescent="0.2"/>
    <row r="838071" s="12" customFormat="1" x14ac:dyDescent="0.2"/>
    <row r="838072" s="12" customFormat="1" x14ac:dyDescent="0.2"/>
    <row r="838073" s="12" customFormat="1" x14ac:dyDescent="0.2"/>
    <row r="838074" s="12" customFormat="1" x14ac:dyDescent="0.2"/>
    <row r="838075" s="12" customFormat="1" x14ac:dyDescent="0.2"/>
    <row r="838076" s="12" customFormat="1" x14ac:dyDescent="0.2"/>
    <row r="838077" s="12" customFormat="1" x14ac:dyDescent="0.2"/>
    <row r="838078" s="12" customFormat="1" x14ac:dyDescent="0.2"/>
    <row r="838079" s="12" customFormat="1" x14ac:dyDescent="0.2"/>
    <row r="838080" s="12" customFormat="1" x14ac:dyDescent="0.2"/>
    <row r="838081" s="12" customFormat="1" x14ac:dyDescent="0.2"/>
    <row r="838082" s="12" customFormat="1" x14ac:dyDescent="0.2"/>
    <row r="838083" s="12" customFormat="1" x14ac:dyDescent="0.2"/>
    <row r="838084" s="12" customFormat="1" x14ac:dyDescent="0.2"/>
    <row r="838085" s="12" customFormat="1" x14ac:dyDescent="0.2"/>
    <row r="838086" s="12" customFormat="1" x14ac:dyDescent="0.2"/>
    <row r="838087" s="12" customFormat="1" x14ac:dyDescent="0.2"/>
    <row r="838088" s="12" customFormat="1" x14ac:dyDescent="0.2"/>
    <row r="838089" s="12" customFormat="1" x14ac:dyDescent="0.2"/>
    <row r="838090" s="12" customFormat="1" x14ac:dyDescent="0.2"/>
    <row r="838091" s="12" customFormat="1" x14ac:dyDescent="0.2"/>
    <row r="838092" s="12" customFormat="1" x14ac:dyDescent="0.2"/>
    <row r="838093" s="12" customFormat="1" x14ac:dyDescent="0.2"/>
    <row r="838094" s="12" customFormat="1" x14ac:dyDescent="0.2"/>
    <row r="838095" s="12" customFormat="1" x14ac:dyDescent="0.2"/>
    <row r="838096" s="12" customFormat="1" x14ac:dyDescent="0.2"/>
    <row r="838097" s="12" customFormat="1" x14ac:dyDescent="0.2"/>
    <row r="838098" s="12" customFormat="1" x14ac:dyDescent="0.2"/>
    <row r="838099" s="12" customFormat="1" x14ac:dyDescent="0.2"/>
    <row r="838100" s="12" customFormat="1" x14ac:dyDescent="0.2"/>
    <row r="838101" s="12" customFormat="1" x14ac:dyDescent="0.2"/>
    <row r="838102" s="12" customFormat="1" x14ac:dyDescent="0.2"/>
    <row r="838103" s="12" customFormat="1" x14ac:dyDescent="0.2"/>
    <row r="838104" s="12" customFormat="1" x14ac:dyDescent="0.2"/>
    <row r="838105" s="12" customFormat="1" x14ac:dyDescent="0.2"/>
    <row r="838106" s="12" customFormat="1" x14ac:dyDescent="0.2"/>
    <row r="838107" s="12" customFormat="1" x14ac:dyDescent="0.2"/>
    <row r="838108" s="12" customFormat="1" x14ac:dyDescent="0.2"/>
    <row r="838109" s="12" customFormat="1" x14ac:dyDescent="0.2"/>
    <row r="838110" s="12" customFormat="1" x14ac:dyDescent="0.2"/>
    <row r="838111" s="12" customFormat="1" x14ac:dyDescent="0.2"/>
    <row r="838112" s="12" customFormat="1" x14ac:dyDescent="0.2"/>
    <row r="838113" s="12" customFormat="1" x14ac:dyDescent="0.2"/>
    <row r="838114" s="12" customFormat="1" x14ac:dyDescent="0.2"/>
    <row r="838115" s="12" customFormat="1" x14ac:dyDescent="0.2"/>
    <row r="838116" s="12" customFormat="1" x14ac:dyDescent="0.2"/>
    <row r="838117" s="12" customFormat="1" x14ac:dyDescent="0.2"/>
    <row r="838118" s="12" customFormat="1" x14ac:dyDescent="0.2"/>
    <row r="838119" s="12" customFormat="1" x14ac:dyDescent="0.2"/>
    <row r="838120" s="12" customFormat="1" x14ac:dyDescent="0.2"/>
    <row r="838121" s="12" customFormat="1" x14ac:dyDescent="0.2"/>
    <row r="838122" s="12" customFormat="1" x14ac:dyDescent="0.2"/>
    <row r="838123" s="12" customFormat="1" x14ac:dyDescent="0.2"/>
    <row r="838124" s="12" customFormat="1" x14ac:dyDescent="0.2"/>
    <row r="838125" s="12" customFormat="1" x14ac:dyDescent="0.2"/>
    <row r="838126" s="12" customFormat="1" x14ac:dyDescent="0.2"/>
    <row r="838127" s="12" customFormat="1" x14ac:dyDescent="0.2"/>
    <row r="838128" s="12" customFormat="1" x14ac:dyDescent="0.2"/>
    <row r="838129" s="12" customFormat="1" x14ac:dyDescent="0.2"/>
    <row r="838130" s="12" customFormat="1" x14ac:dyDescent="0.2"/>
    <row r="838131" s="12" customFormat="1" x14ac:dyDescent="0.2"/>
    <row r="838132" s="12" customFormat="1" x14ac:dyDescent="0.2"/>
    <row r="838133" s="12" customFormat="1" x14ac:dyDescent="0.2"/>
    <row r="838134" s="12" customFormat="1" x14ac:dyDescent="0.2"/>
    <row r="838135" s="12" customFormat="1" x14ac:dyDescent="0.2"/>
    <row r="838136" s="12" customFormat="1" x14ac:dyDescent="0.2"/>
    <row r="838137" s="12" customFormat="1" x14ac:dyDescent="0.2"/>
    <row r="838138" s="12" customFormat="1" x14ac:dyDescent="0.2"/>
    <row r="838139" s="12" customFormat="1" x14ac:dyDescent="0.2"/>
    <row r="838140" s="12" customFormat="1" x14ac:dyDescent="0.2"/>
    <row r="838141" s="12" customFormat="1" x14ac:dyDescent="0.2"/>
    <row r="838142" s="12" customFormat="1" x14ac:dyDescent="0.2"/>
    <row r="838143" s="12" customFormat="1" x14ac:dyDescent="0.2"/>
    <row r="838144" s="12" customFormat="1" x14ac:dyDescent="0.2"/>
    <row r="838145" s="12" customFormat="1" x14ac:dyDescent="0.2"/>
    <row r="838146" s="12" customFormat="1" x14ac:dyDescent="0.2"/>
    <row r="838147" s="12" customFormat="1" x14ac:dyDescent="0.2"/>
    <row r="838148" s="12" customFormat="1" x14ac:dyDescent="0.2"/>
    <row r="838149" s="12" customFormat="1" x14ac:dyDescent="0.2"/>
    <row r="838150" s="12" customFormat="1" x14ac:dyDescent="0.2"/>
    <row r="838151" s="12" customFormat="1" x14ac:dyDescent="0.2"/>
    <row r="838152" s="12" customFormat="1" x14ac:dyDescent="0.2"/>
    <row r="838153" s="12" customFormat="1" x14ac:dyDescent="0.2"/>
    <row r="838154" s="12" customFormat="1" x14ac:dyDescent="0.2"/>
    <row r="838155" s="12" customFormat="1" x14ac:dyDescent="0.2"/>
    <row r="838156" s="12" customFormat="1" x14ac:dyDescent="0.2"/>
    <row r="838157" s="12" customFormat="1" x14ac:dyDescent="0.2"/>
    <row r="838158" s="12" customFormat="1" x14ac:dyDescent="0.2"/>
    <row r="838159" s="12" customFormat="1" x14ac:dyDescent="0.2"/>
    <row r="838160" s="12" customFormat="1" x14ac:dyDescent="0.2"/>
    <row r="838161" s="12" customFormat="1" x14ac:dyDescent="0.2"/>
    <row r="838162" s="12" customFormat="1" x14ac:dyDescent="0.2"/>
    <row r="838163" s="12" customFormat="1" x14ac:dyDescent="0.2"/>
    <row r="838164" s="12" customFormat="1" x14ac:dyDescent="0.2"/>
    <row r="838165" s="12" customFormat="1" x14ac:dyDescent="0.2"/>
    <row r="838166" s="12" customFormat="1" x14ac:dyDescent="0.2"/>
    <row r="838167" s="12" customFormat="1" x14ac:dyDescent="0.2"/>
    <row r="838168" s="12" customFormat="1" x14ac:dyDescent="0.2"/>
    <row r="838169" s="12" customFormat="1" x14ac:dyDescent="0.2"/>
    <row r="838170" s="12" customFormat="1" x14ac:dyDescent="0.2"/>
    <row r="838171" s="12" customFormat="1" x14ac:dyDescent="0.2"/>
    <row r="838172" s="12" customFormat="1" x14ac:dyDescent="0.2"/>
    <row r="838173" s="12" customFormat="1" x14ac:dyDescent="0.2"/>
    <row r="838174" s="12" customFormat="1" x14ac:dyDescent="0.2"/>
    <row r="838175" s="12" customFormat="1" x14ac:dyDescent="0.2"/>
    <row r="838176" s="12" customFormat="1" x14ac:dyDescent="0.2"/>
    <row r="838177" s="12" customFormat="1" x14ac:dyDescent="0.2"/>
    <row r="838178" s="12" customFormat="1" x14ac:dyDescent="0.2"/>
    <row r="838179" s="12" customFormat="1" x14ac:dyDescent="0.2"/>
    <row r="838180" s="12" customFormat="1" x14ac:dyDescent="0.2"/>
    <row r="838181" s="12" customFormat="1" x14ac:dyDescent="0.2"/>
    <row r="838182" s="12" customFormat="1" x14ac:dyDescent="0.2"/>
    <row r="838183" s="12" customFormat="1" x14ac:dyDescent="0.2"/>
    <row r="838184" s="12" customFormat="1" x14ac:dyDescent="0.2"/>
    <row r="838185" s="12" customFormat="1" x14ac:dyDescent="0.2"/>
    <row r="838186" s="12" customFormat="1" x14ac:dyDescent="0.2"/>
    <row r="838187" s="12" customFormat="1" x14ac:dyDescent="0.2"/>
    <row r="838188" s="12" customFormat="1" x14ac:dyDescent="0.2"/>
    <row r="838189" s="12" customFormat="1" x14ac:dyDescent="0.2"/>
    <row r="838190" s="12" customFormat="1" x14ac:dyDescent="0.2"/>
    <row r="838191" s="12" customFormat="1" x14ac:dyDescent="0.2"/>
    <row r="838192" s="12" customFormat="1" x14ac:dyDescent="0.2"/>
    <row r="838193" s="12" customFormat="1" x14ac:dyDescent="0.2"/>
    <row r="838194" s="12" customFormat="1" x14ac:dyDescent="0.2"/>
    <row r="838195" s="12" customFormat="1" x14ac:dyDescent="0.2"/>
    <row r="838196" s="12" customFormat="1" x14ac:dyDescent="0.2"/>
    <row r="838197" s="12" customFormat="1" x14ac:dyDescent="0.2"/>
    <row r="838198" s="12" customFormat="1" x14ac:dyDescent="0.2"/>
    <row r="838199" s="12" customFormat="1" x14ac:dyDescent="0.2"/>
    <row r="838200" s="12" customFormat="1" x14ac:dyDescent="0.2"/>
    <row r="838201" s="12" customFormat="1" x14ac:dyDescent="0.2"/>
    <row r="838202" s="12" customFormat="1" x14ac:dyDescent="0.2"/>
    <row r="838203" s="12" customFormat="1" x14ac:dyDescent="0.2"/>
    <row r="838204" s="12" customFormat="1" x14ac:dyDescent="0.2"/>
    <row r="838205" s="12" customFormat="1" x14ac:dyDescent="0.2"/>
    <row r="838206" s="12" customFormat="1" x14ac:dyDescent="0.2"/>
    <row r="838207" s="12" customFormat="1" x14ac:dyDescent="0.2"/>
    <row r="838208" s="12" customFormat="1" x14ac:dyDescent="0.2"/>
    <row r="838209" s="12" customFormat="1" x14ac:dyDescent="0.2"/>
    <row r="838210" s="12" customFormat="1" x14ac:dyDescent="0.2"/>
    <row r="838211" s="12" customFormat="1" x14ac:dyDescent="0.2"/>
    <row r="838212" s="12" customFormat="1" x14ac:dyDescent="0.2"/>
    <row r="838213" s="12" customFormat="1" x14ac:dyDescent="0.2"/>
    <row r="838214" s="12" customFormat="1" x14ac:dyDescent="0.2"/>
    <row r="838215" s="12" customFormat="1" x14ac:dyDescent="0.2"/>
    <row r="838216" s="12" customFormat="1" x14ac:dyDescent="0.2"/>
    <row r="838217" s="12" customFormat="1" x14ac:dyDescent="0.2"/>
    <row r="838218" s="12" customFormat="1" x14ac:dyDescent="0.2"/>
    <row r="838219" s="12" customFormat="1" x14ac:dyDescent="0.2"/>
    <row r="838220" s="12" customFormat="1" x14ac:dyDescent="0.2"/>
    <row r="838221" s="12" customFormat="1" x14ac:dyDescent="0.2"/>
    <row r="838222" s="12" customFormat="1" x14ac:dyDescent="0.2"/>
    <row r="838223" s="12" customFormat="1" x14ac:dyDescent="0.2"/>
    <row r="838224" s="12" customFormat="1" x14ac:dyDescent="0.2"/>
    <row r="838225" s="12" customFormat="1" x14ac:dyDescent="0.2"/>
    <row r="838226" s="12" customFormat="1" x14ac:dyDescent="0.2"/>
    <row r="838227" s="12" customFormat="1" x14ac:dyDescent="0.2"/>
    <row r="838228" s="12" customFormat="1" x14ac:dyDescent="0.2"/>
    <row r="838229" s="12" customFormat="1" x14ac:dyDescent="0.2"/>
    <row r="838230" s="12" customFormat="1" x14ac:dyDescent="0.2"/>
    <row r="838231" s="12" customFormat="1" x14ac:dyDescent="0.2"/>
    <row r="838232" s="12" customFormat="1" x14ac:dyDescent="0.2"/>
    <row r="838233" s="12" customFormat="1" x14ac:dyDescent="0.2"/>
    <row r="838234" s="12" customFormat="1" x14ac:dyDescent="0.2"/>
    <row r="838235" s="12" customFormat="1" x14ac:dyDescent="0.2"/>
    <row r="838236" s="12" customFormat="1" x14ac:dyDescent="0.2"/>
    <row r="838237" s="12" customFormat="1" x14ac:dyDescent="0.2"/>
    <row r="838238" s="12" customFormat="1" x14ac:dyDescent="0.2"/>
    <row r="838239" s="12" customFormat="1" x14ac:dyDescent="0.2"/>
    <row r="838240" s="12" customFormat="1" x14ac:dyDescent="0.2"/>
    <row r="838241" s="12" customFormat="1" x14ac:dyDescent="0.2"/>
    <row r="838242" s="12" customFormat="1" x14ac:dyDescent="0.2"/>
    <row r="838243" s="12" customFormat="1" x14ac:dyDescent="0.2"/>
    <row r="838244" s="12" customFormat="1" x14ac:dyDescent="0.2"/>
    <row r="838245" s="12" customFormat="1" x14ac:dyDescent="0.2"/>
    <row r="838246" s="12" customFormat="1" x14ac:dyDescent="0.2"/>
    <row r="838247" s="12" customFormat="1" x14ac:dyDescent="0.2"/>
    <row r="838248" s="12" customFormat="1" x14ac:dyDescent="0.2"/>
    <row r="838249" s="12" customFormat="1" x14ac:dyDescent="0.2"/>
    <row r="838250" s="12" customFormat="1" x14ac:dyDescent="0.2"/>
    <row r="838251" s="12" customFormat="1" x14ac:dyDescent="0.2"/>
    <row r="838252" s="12" customFormat="1" x14ac:dyDescent="0.2"/>
    <row r="838253" s="12" customFormat="1" x14ac:dyDescent="0.2"/>
    <row r="838254" s="12" customFormat="1" x14ac:dyDescent="0.2"/>
    <row r="838255" s="12" customFormat="1" x14ac:dyDescent="0.2"/>
    <row r="838256" s="12" customFormat="1" x14ac:dyDescent="0.2"/>
    <row r="838257" s="12" customFormat="1" x14ac:dyDescent="0.2"/>
    <row r="838258" s="12" customFormat="1" x14ac:dyDescent="0.2"/>
    <row r="838259" s="12" customFormat="1" x14ac:dyDescent="0.2"/>
    <row r="838260" s="12" customFormat="1" x14ac:dyDescent="0.2"/>
    <row r="838261" s="12" customFormat="1" x14ac:dyDescent="0.2"/>
    <row r="838262" s="12" customFormat="1" x14ac:dyDescent="0.2"/>
    <row r="838263" s="12" customFormat="1" x14ac:dyDescent="0.2"/>
    <row r="838264" s="12" customFormat="1" x14ac:dyDescent="0.2"/>
    <row r="838265" s="12" customFormat="1" x14ac:dyDescent="0.2"/>
    <row r="838266" s="12" customFormat="1" x14ac:dyDescent="0.2"/>
    <row r="838267" s="12" customFormat="1" x14ac:dyDescent="0.2"/>
    <row r="838268" s="12" customFormat="1" x14ac:dyDescent="0.2"/>
    <row r="838269" s="12" customFormat="1" x14ac:dyDescent="0.2"/>
    <row r="838270" s="12" customFormat="1" x14ac:dyDescent="0.2"/>
    <row r="838271" s="12" customFormat="1" x14ac:dyDescent="0.2"/>
    <row r="838272" s="12" customFormat="1" x14ac:dyDescent="0.2"/>
    <row r="838273" s="12" customFormat="1" x14ac:dyDescent="0.2"/>
    <row r="838274" s="12" customFormat="1" x14ac:dyDescent="0.2"/>
    <row r="838275" s="12" customFormat="1" x14ac:dyDescent="0.2"/>
    <row r="838276" s="12" customFormat="1" x14ac:dyDescent="0.2"/>
    <row r="838277" s="12" customFormat="1" x14ac:dyDescent="0.2"/>
    <row r="838278" s="12" customFormat="1" x14ac:dyDescent="0.2"/>
    <row r="838279" s="12" customFormat="1" x14ac:dyDescent="0.2"/>
    <row r="838280" s="12" customFormat="1" x14ac:dyDescent="0.2"/>
    <row r="838281" s="12" customFormat="1" x14ac:dyDescent="0.2"/>
    <row r="838282" s="12" customFormat="1" x14ac:dyDescent="0.2"/>
    <row r="838283" s="12" customFormat="1" x14ac:dyDescent="0.2"/>
    <row r="838284" s="12" customFormat="1" x14ac:dyDescent="0.2"/>
    <row r="838285" s="12" customFormat="1" x14ac:dyDescent="0.2"/>
    <row r="838286" s="12" customFormat="1" x14ac:dyDescent="0.2"/>
    <row r="838287" s="12" customFormat="1" x14ac:dyDescent="0.2"/>
    <row r="838288" s="12" customFormat="1" x14ac:dyDescent="0.2"/>
    <row r="838289" s="12" customFormat="1" x14ac:dyDescent="0.2"/>
    <row r="838290" s="12" customFormat="1" x14ac:dyDescent="0.2"/>
    <row r="838291" s="12" customFormat="1" x14ac:dyDescent="0.2"/>
    <row r="838292" s="12" customFormat="1" x14ac:dyDescent="0.2"/>
    <row r="838293" s="12" customFormat="1" x14ac:dyDescent="0.2"/>
    <row r="838294" s="12" customFormat="1" x14ac:dyDescent="0.2"/>
    <row r="838295" s="12" customFormat="1" x14ac:dyDescent="0.2"/>
    <row r="838296" s="12" customFormat="1" x14ac:dyDescent="0.2"/>
    <row r="838297" s="12" customFormat="1" x14ac:dyDescent="0.2"/>
    <row r="838298" s="12" customFormat="1" x14ac:dyDescent="0.2"/>
    <row r="838299" s="12" customFormat="1" x14ac:dyDescent="0.2"/>
    <row r="838300" s="12" customFormat="1" x14ac:dyDescent="0.2"/>
    <row r="838301" s="12" customFormat="1" x14ac:dyDescent="0.2"/>
    <row r="838302" s="12" customFormat="1" x14ac:dyDescent="0.2"/>
    <row r="838303" s="12" customFormat="1" x14ac:dyDescent="0.2"/>
    <row r="838304" s="12" customFormat="1" x14ac:dyDescent="0.2"/>
    <row r="838305" s="12" customFormat="1" x14ac:dyDescent="0.2"/>
    <row r="838306" s="12" customFormat="1" x14ac:dyDescent="0.2"/>
    <row r="838307" s="12" customFormat="1" x14ac:dyDescent="0.2"/>
    <row r="838308" s="12" customFormat="1" x14ac:dyDescent="0.2"/>
    <row r="838309" s="12" customFormat="1" x14ac:dyDescent="0.2"/>
    <row r="838310" s="12" customFormat="1" x14ac:dyDescent="0.2"/>
    <row r="838311" s="12" customFormat="1" x14ac:dyDescent="0.2"/>
    <row r="838312" s="12" customFormat="1" x14ac:dyDescent="0.2"/>
    <row r="838313" s="12" customFormat="1" x14ac:dyDescent="0.2"/>
    <row r="838314" s="12" customFormat="1" x14ac:dyDescent="0.2"/>
    <row r="838315" s="12" customFormat="1" x14ac:dyDescent="0.2"/>
    <row r="838316" s="12" customFormat="1" x14ac:dyDescent="0.2"/>
    <row r="838317" s="12" customFormat="1" x14ac:dyDescent="0.2"/>
    <row r="838318" s="12" customFormat="1" x14ac:dyDescent="0.2"/>
    <row r="838319" s="12" customFormat="1" x14ac:dyDescent="0.2"/>
    <row r="838320" s="12" customFormat="1" x14ac:dyDescent="0.2"/>
    <row r="838321" s="12" customFormat="1" x14ac:dyDescent="0.2"/>
    <row r="838322" s="12" customFormat="1" x14ac:dyDescent="0.2"/>
    <row r="838323" s="12" customFormat="1" x14ac:dyDescent="0.2"/>
    <row r="838324" s="12" customFormat="1" x14ac:dyDescent="0.2"/>
    <row r="838325" s="12" customFormat="1" x14ac:dyDescent="0.2"/>
    <row r="838326" s="12" customFormat="1" x14ac:dyDescent="0.2"/>
    <row r="838327" s="12" customFormat="1" x14ac:dyDescent="0.2"/>
    <row r="838328" s="12" customFormat="1" x14ac:dyDescent="0.2"/>
    <row r="838329" s="12" customFormat="1" x14ac:dyDescent="0.2"/>
    <row r="838330" s="12" customFormat="1" x14ac:dyDescent="0.2"/>
    <row r="838331" s="12" customFormat="1" x14ac:dyDescent="0.2"/>
    <row r="838332" s="12" customFormat="1" x14ac:dyDescent="0.2"/>
    <row r="838333" s="12" customFormat="1" x14ac:dyDescent="0.2"/>
    <row r="838334" s="12" customFormat="1" x14ac:dyDescent="0.2"/>
    <row r="838335" s="12" customFormat="1" x14ac:dyDescent="0.2"/>
    <row r="838336" s="12" customFormat="1" x14ac:dyDescent="0.2"/>
    <row r="838337" s="12" customFormat="1" x14ac:dyDescent="0.2"/>
    <row r="838338" s="12" customFormat="1" x14ac:dyDescent="0.2"/>
    <row r="838339" s="12" customFormat="1" x14ac:dyDescent="0.2"/>
    <row r="838340" s="12" customFormat="1" x14ac:dyDescent="0.2"/>
    <row r="838341" s="12" customFormat="1" x14ac:dyDescent="0.2"/>
    <row r="838342" s="12" customFormat="1" x14ac:dyDescent="0.2"/>
    <row r="838343" s="12" customFormat="1" x14ac:dyDescent="0.2"/>
    <row r="838344" s="12" customFormat="1" x14ac:dyDescent="0.2"/>
    <row r="838345" s="12" customFormat="1" x14ac:dyDescent="0.2"/>
    <row r="838346" s="12" customFormat="1" x14ac:dyDescent="0.2"/>
    <row r="838347" s="12" customFormat="1" x14ac:dyDescent="0.2"/>
    <row r="838348" s="12" customFormat="1" x14ac:dyDescent="0.2"/>
    <row r="838349" s="12" customFormat="1" x14ac:dyDescent="0.2"/>
    <row r="838350" s="12" customFormat="1" x14ac:dyDescent="0.2"/>
    <row r="838351" s="12" customFormat="1" x14ac:dyDescent="0.2"/>
    <row r="838352" s="12" customFormat="1" x14ac:dyDescent="0.2"/>
    <row r="838353" s="12" customFormat="1" x14ac:dyDescent="0.2"/>
    <row r="838354" s="12" customFormat="1" x14ac:dyDescent="0.2"/>
    <row r="838355" s="12" customFormat="1" x14ac:dyDescent="0.2"/>
    <row r="838356" s="12" customFormat="1" x14ac:dyDescent="0.2"/>
    <row r="838357" s="12" customFormat="1" x14ac:dyDescent="0.2"/>
    <row r="838358" s="12" customFormat="1" x14ac:dyDescent="0.2"/>
    <row r="838359" s="12" customFormat="1" x14ac:dyDescent="0.2"/>
    <row r="838360" s="12" customFormat="1" x14ac:dyDescent="0.2"/>
    <row r="838361" s="12" customFormat="1" x14ac:dyDescent="0.2"/>
    <row r="838362" s="12" customFormat="1" x14ac:dyDescent="0.2"/>
    <row r="838363" s="12" customFormat="1" x14ac:dyDescent="0.2"/>
    <row r="838364" s="12" customFormat="1" x14ac:dyDescent="0.2"/>
    <row r="838365" s="12" customFormat="1" x14ac:dyDescent="0.2"/>
    <row r="838366" s="12" customFormat="1" x14ac:dyDescent="0.2"/>
    <row r="838367" s="12" customFormat="1" x14ac:dyDescent="0.2"/>
    <row r="838368" s="12" customFormat="1" x14ac:dyDescent="0.2"/>
    <row r="838369" s="12" customFormat="1" x14ac:dyDescent="0.2"/>
    <row r="838370" s="12" customFormat="1" x14ac:dyDescent="0.2"/>
    <row r="838371" s="12" customFormat="1" x14ac:dyDescent="0.2"/>
    <row r="838372" s="12" customFormat="1" x14ac:dyDescent="0.2"/>
    <row r="838373" s="12" customFormat="1" x14ac:dyDescent="0.2"/>
    <row r="838374" s="12" customFormat="1" x14ac:dyDescent="0.2"/>
    <row r="838375" s="12" customFormat="1" x14ac:dyDescent="0.2"/>
    <row r="838376" s="12" customFormat="1" x14ac:dyDescent="0.2"/>
    <row r="838377" s="12" customFormat="1" x14ac:dyDescent="0.2"/>
    <row r="838378" s="12" customFormat="1" x14ac:dyDescent="0.2"/>
    <row r="838379" s="12" customFormat="1" x14ac:dyDescent="0.2"/>
    <row r="838380" s="12" customFormat="1" x14ac:dyDescent="0.2"/>
    <row r="838381" s="12" customFormat="1" x14ac:dyDescent="0.2"/>
    <row r="838382" s="12" customFormat="1" x14ac:dyDescent="0.2"/>
    <row r="838383" s="12" customFormat="1" x14ac:dyDescent="0.2"/>
    <row r="838384" s="12" customFormat="1" x14ac:dyDescent="0.2"/>
    <row r="838385" s="12" customFormat="1" x14ac:dyDescent="0.2"/>
    <row r="838386" s="12" customFormat="1" x14ac:dyDescent="0.2"/>
    <row r="838387" s="12" customFormat="1" x14ac:dyDescent="0.2"/>
    <row r="838388" s="12" customFormat="1" x14ac:dyDescent="0.2"/>
    <row r="838389" s="12" customFormat="1" x14ac:dyDescent="0.2"/>
    <row r="838390" s="12" customFormat="1" x14ac:dyDescent="0.2"/>
    <row r="838391" s="12" customFormat="1" x14ac:dyDescent="0.2"/>
    <row r="838392" s="12" customFormat="1" x14ac:dyDescent="0.2"/>
    <row r="838393" s="12" customFormat="1" x14ac:dyDescent="0.2"/>
    <row r="838394" s="12" customFormat="1" x14ac:dyDescent="0.2"/>
    <row r="838395" s="12" customFormat="1" x14ac:dyDescent="0.2"/>
    <row r="838396" s="12" customFormat="1" x14ac:dyDescent="0.2"/>
    <row r="838397" s="12" customFormat="1" x14ac:dyDescent="0.2"/>
    <row r="838398" s="12" customFormat="1" x14ac:dyDescent="0.2"/>
    <row r="838399" s="12" customFormat="1" x14ac:dyDescent="0.2"/>
    <row r="838400" s="12" customFormat="1" x14ac:dyDescent="0.2"/>
    <row r="838401" s="12" customFormat="1" x14ac:dyDescent="0.2"/>
    <row r="838402" s="12" customFormat="1" x14ac:dyDescent="0.2"/>
    <row r="838403" s="12" customFormat="1" x14ac:dyDescent="0.2"/>
    <row r="838404" s="12" customFormat="1" x14ac:dyDescent="0.2"/>
    <row r="838405" s="12" customFormat="1" x14ac:dyDescent="0.2"/>
    <row r="838406" s="12" customFormat="1" x14ac:dyDescent="0.2"/>
    <row r="838407" s="12" customFormat="1" x14ac:dyDescent="0.2"/>
    <row r="838408" s="12" customFormat="1" x14ac:dyDescent="0.2"/>
    <row r="838409" s="12" customFormat="1" x14ac:dyDescent="0.2"/>
    <row r="838410" s="12" customFormat="1" x14ac:dyDescent="0.2"/>
    <row r="838411" s="12" customFormat="1" x14ac:dyDescent="0.2"/>
    <row r="838412" s="12" customFormat="1" x14ac:dyDescent="0.2"/>
    <row r="838413" s="12" customFormat="1" x14ac:dyDescent="0.2"/>
    <row r="838414" s="12" customFormat="1" x14ac:dyDescent="0.2"/>
    <row r="838415" s="12" customFormat="1" x14ac:dyDescent="0.2"/>
    <row r="838416" s="12" customFormat="1" x14ac:dyDescent="0.2"/>
    <row r="838417" s="12" customFormat="1" x14ac:dyDescent="0.2"/>
    <row r="838418" s="12" customFormat="1" x14ac:dyDescent="0.2"/>
    <row r="838419" s="12" customFormat="1" x14ac:dyDescent="0.2"/>
    <row r="838420" s="12" customFormat="1" x14ac:dyDescent="0.2"/>
    <row r="838421" s="12" customFormat="1" x14ac:dyDescent="0.2"/>
    <row r="838422" s="12" customFormat="1" x14ac:dyDescent="0.2"/>
    <row r="838423" s="12" customFormat="1" x14ac:dyDescent="0.2"/>
    <row r="838424" s="12" customFormat="1" x14ac:dyDescent="0.2"/>
    <row r="838425" s="12" customFormat="1" x14ac:dyDescent="0.2"/>
    <row r="838426" s="12" customFormat="1" x14ac:dyDescent="0.2"/>
    <row r="838427" s="12" customFormat="1" x14ac:dyDescent="0.2"/>
    <row r="838428" s="12" customFormat="1" x14ac:dyDescent="0.2"/>
    <row r="838429" s="12" customFormat="1" x14ac:dyDescent="0.2"/>
    <row r="838430" s="12" customFormat="1" x14ac:dyDescent="0.2"/>
    <row r="838431" s="12" customFormat="1" x14ac:dyDescent="0.2"/>
    <row r="838432" s="12" customFormat="1" x14ac:dyDescent="0.2"/>
    <row r="838433" s="12" customFormat="1" x14ac:dyDescent="0.2"/>
    <row r="838434" s="12" customFormat="1" x14ac:dyDescent="0.2"/>
    <row r="838435" s="12" customFormat="1" x14ac:dyDescent="0.2"/>
    <row r="838436" s="12" customFormat="1" x14ac:dyDescent="0.2"/>
    <row r="838437" s="12" customFormat="1" x14ac:dyDescent="0.2"/>
    <row r="838438" s="12" customFormat="1" x14ac:dyDescent="0.2"/>
    <row r="838439" s="12" customFormat="1" x14ac:dyDescent="0.2"/>
    <row r="838440" s="12" customFormat="1" x14ac:dyDescent="0.2"/>
    <row r="838441" s="12" customFormat="1" x14ac:dyDescent="0.2"/>
    <row r="838442" s="12" customFormat="1" x14ac:dyDescent="0.2"/>
    <row r="838443" s="12" customFormat="1" x14ac:dyDescent="0.2"/>
    <row r="838444" s="12" customFormat="1" x14ac:dyDescent="0.2"/>
    <row r="838445" s="12" customFormat="1" x14ac:dyDescent="0.2"/>
    <row r="838446" s="12" customFormat="1" x14ac:dyDescent="0.2"/>
    <row r="838447" s="12" customFormat="1" x14ac:dyDescent="0.2"/>
    <row r="838448" s="12" customFormat="1" x14ac:dyDescent="0.2"/>
    <row r="838449" s="12" customFormat="1" x14ac:dyDescent="0.2"/>
    <row r="838450" s="12" customFormat="1" x14ac:dyDescent="0.2"/>
    <row r="838451" s="12" customFormat="1" x14ac:dyDescent="0.2"/>
    <row r="838452" s="12" customFormat="1" x14ac:dyDescent="0.2"/>
    <row r="838453" s="12" customFormat="1" x14ac:dyDescent="0.2"/>
    <row r="838454" s="12" customFormat="1" x14ac:dyDescent="0.2"/>
    <row r="838455" s="12" customFormat="1" x14ac:dyDescent="0.2"/>
    <row r="838456" s="12" customFormat="1" x14ac:dyDescent="0.2"/>
    <row r="838457" s="12" customFormat="1" x14ac:dyDescent="0.2"/>
    <row r="838458" s="12" customFormat="1" x14ac:dyDescent="0.2"/>
    <row r="838459" s="12" customFormat="1" x14ac:dyDescent="0.2"/>
    <row r="838460" s="12" customFormat="1" x14ac:dyDescent="0.2"/>
    <row r="838461" s="12" customFormat="1" x14ac:dyDescent="0.2"/>
    <row r="838462" s="12" customFormat="1" x14ac:dyDescent="0.2"/>
    <row r="838463" s="12" customFormat="1" x14ac:dyDescent="0.2"/>
    <row r="838464" s="12" customFormat="1" x14ac:dyDescent="0.2"/>
    <row r="838465" s="12" customFormat="1" x14ac:dyDescent="0.2"/>
    <row r="838466" s="12" customFormat="1" x14ac:dyDescent="0.2"/>
    <row r="838467" s="12" customFormat="1" x14ac:dyDescent="0.2"/>
    <row r="838468" s="12" customFormat="1" x14ac:dyDescent="0.2"/>
    <row r="838469" s="12" customFormat="1" x14ac:dyDescent="0.2"/>
    <row r="838470" s="12" customFormat="1" x14ac:dyDescent="0.2"/>
    <row r="838471" s="12" customFormat="1" x14ac:dyDescent="0.2"/>
    <row r="838472" s="12" customFormat="1" x14ac:dyDescent="0.2"/>
    <row r="838473" s="12" customFormat="1" x14ac:dyDescent="0.2"/>
    <row r="838474" s="12" customFormat="1" x14ac:dyDescent="0.2"/>
    <row r="838475" s="12" customFormat="1" x14ac:dyDescent="0.2"/>
    <row r="838476" s="12" customFormat="1" x14ac:dyDescent="0.2"/>
    <row r="838477" s="12" customFormat="1" x14ac:dyDescent="0.2"/>
    <row r="838478" s="12" customFormat="1" x14ac:dyDescent="0.2"/>
    <row r="838479" s="12" customFormat="1" x14ac:dyDescent="0.2"/>
    <row r="838480" s="12" customFormat="1" x14ac:dyDescent="0.2"/>
    <row r="838481" s="12" customFormat="1" x14ac:dyDescent="0.2"/>
    <row r="838482" s="12" customFormat="1" x14ac:dyDescent="0.2"/>
    <row r="838483" s="12" customFormat="1" x14ac:dyDescent="0.2"/>
    <row r="838484" s="12" customFormat="1" x14ac:dyDescent="0.2"/>
    <row r="838485" s="12" customFormat="1" x14ac:dyDescent="0.2"/>
    <row r="838486" s="12" customFormat="1" x14ac:dyDescent="0.2"/>
    <row r="838487" s="12" customFormat="1" x14ac:dyDescent="0.2"/>
    <row r="838488" s="12" customFormat="1" x14ac:dyDescent="0.2"/>
    <row r="838489" s="12" customFormat="1" x14ac:dyDescent="0.2"/>
    <row r="838490" s="12" customFormat="1" x14ac:dyDescent="0.2"/>
    <row r="838491" s="12" customFormat="1" x14ac:dyDescent="0.2"/>
    <row r="838492" s="12" customFormat="1" x14ac:dyDescent="0.2"/>
    <row r="838493" s="12" customFormat="1" x14ac:dyDescent="0.2"/>
    <row r="838494" s="12" customFormat="1" x14ac:dyDescent="0.2"/>
    <row r="838495" s="12" customFormat="1" x14ac:dyDescent="0.2"/>
    <row r="838496" s="12" customFormat="1" x14ac:dyDescent="0.2"/>
    <row r="838497" s="12" customFormat="1" x14ac:dyDescent="0.2"/>
    <row r="838498" s="12" customFormat="1" x14ac:dyDescent="0.2"/>
    <row r="838499" s="12" customFormat="1" x14ac:dyDescent="0.2"/>
    <row r="838500" s="12" customFormat="1" x14ac:dyDescent="0.2"/>
    <row r="838501" s="12" customFormat="1" x14ac:dyDescent="0.2"/>
    <row r="838502" s="12" customFormat="1" x14ac:dyDescent="0.2"/>
    <row r="838503" s="12" customFormat="1" x14ac:dyDescent="0.2"/>
    <row r="838504" s="12" customFormat="1" x14ac:dyDescent="0.2"/>
    <row r="838505" s="12" customFormat="1" x14ac:dyDescent="0.2"/>
    <row r="838506" s="12" customFormat="1" x14ac:dyDescent="0.2"/>
    <row r="838507" s="12" customFormat="1" x14ac:dyDescent="0.2"/>
    <row r="838508" s="12" customFormat="1" x14ac:dyDescent="0.2"/>
    <row r="838509" s="12" customFormat="1" x14ac:dyDescent="0.2"/>
    <row r="838510" s="12" customFormat="1" x14ac:dyDescent="0.2"/>
    <row r="838511" s="12" customFormat="1" x14ac:dyDescent="0.2"/>
    <row r="838512" s="12" customFormat="1" x14ac:dyDescent="0.2"/>
    <row r="838513" s="12" customFormat="1" x14ac:dyDescent="0.2"/>
    <row r="838514" s="12" customFormat="1" x14ac:dyDescent="0.2"/>
    <row r="838515" s="12" customFormat="1" x14ac:dyDescent="0.2"/>
    <row r="838516" s="12" customFormat="1" x14ac:dyDescent="0.2"/>
    <row r="838517" s="12" customFormat="1" x14ac:dyDescent="0.2"/>
    <row r="838518" s="12" customFormat="1" x14ac:dyDescent="0.2"/>
    <row r="838519" s="12" customFormat="1" x14ac:dyDescent="0.2"/>
    <row r="838520" s="12" customFormat="1" x14ac:dyDescent="0.2"/>
    <row r="838521" s="12" customFormat="1" x14ac:dyDescent="0.2"/>
    <row r="838522" s="12" customFormat="1" x14ac:dyDescent="0.2"/>
    <row r="838523" s="12" customFormat="1" x14ac:dyDescent="0.2"/>
    <row r="838524" s="12" customFormat="1" x14ac:dyDescent="0.2"/>
    <row r="838525" s="12" customFormat="1" x14ac:dyDescent="0.2"/>
    <row r="838526" s="12" customFormat="1" x14ac:dyDescent="0.2"/>
    <row r="838527" s="12" customFormat="1" x14ac:dyDescent="0.2"/>
    <row r="838528" s="12" customFormat="1" x14ac:dyDescent="0.2"/>
    <row r="838529" s="12" customFormat="1" x14ac:dyDescent="0.2"/>
    <row r="838530" s="12" customFormat="1" x14ac:dyDescent="0.2"/>
    <row r="838531" s="12" customFormat="1" x14ac:dyDescent="0.2"/>
    <row r="838532" s="12" customFormat="1" x14ac:dyDescent="0.2"/>
    <row r="838533" s="12" customFormat="1" x14ac:dyDescent="0.2"/>
    <row r="838534" s="12" customFormat="1" x14ac:dyDescent="0.2"/>
    <row r="838535" s="12" customFormat="1" x14ac:dyDescent="0.2"/>
    <row r="838536" s="12" customFormat="1" x14ac:dyDescent="0.2"/>
    <row r="838537" s="12" customFormat="1" x14ac:dyDescent="0.2"/>
    <row r="838538" s="12" customFormat="1" x14ac:dyDescent="0.2"/>
    <row r="838539" s="12" customFormat="1" x14ac:dyDescent="0.2"/>
    <row r="838540" s="12" customFormat="1" x14ac:dyDescent="0.2"/>
    <row r="838541" s="12" customFormat="1" x14ac:dyDescent="0.2"/>
    <row r="838542" s="12" customFormat="1" x14ac:dyDescent="0.2"/>
    <row r="838543" s="12" customFormat="1" x14ac:dyDescent="0.2"/>
    <row r="838544" s="12" customFormat="1" x14ac:dyDescent="0.2"/>
    <row r="838545" s="12" customFormat="1" x14ac:dyDescent="0.2"/>
    <row r="838546" s="12" customFormat="1" x14ac:dyDescent="0.2"/>
    <row r="838547" s="12" customFormat="1" x14ac:dyDescent="0.2"/>
    <row r="838548" s="12" customFormat="1" x14ac:dyDescent="0.2"/>
    <row r="838549" s="12" customFormat="1" x14ac:dyDescent="0.2"/>
    <row r="838550" s="12" customFormat="1" x14ac:dyDescent="0.2"/>
    <row r="838551" s="12" customFormat="1" x14ac:dyDescent="0.2"/>
    <row r="838552" s="12" customFormat="1" x14ac:dyDescent="0.2"/>
    <row r="838553" s="12" customFormat="1" x14ac:dyDescent="0.2"/>
    <row r="838554" s="12" customFormat="1" x14ac:dyDescent="0.2"/>
    <row r="838555" s="12" customFormat="1" x14ac:dyDescent="0.2"/>
    <row r="838556" s="12" customFormat="1" x14ac:dyDescent="0.2"/>
    <row r="838557" s="12" customFormat="1" x14ac:dyDescent="0.2"/>
    <row r="838558" s="12" customFormat="1" x14ac:dyDescent="0.2"/>
    <row r="838559" s="12" customFormat="1" x14ac:dyDescent="0.2"/>
    <row r="838560" s="12" customFormat="1" x14ac:dyDescent="0.2"/>
    <row r="838561" s="12" customFormat="1" x14ac:dyDescent="0.2"/>
    <row r="838562" s="12" customFormat="1" x14ac:dyDescent="0.2"/>
    <row r="838563" s="12" customFormat="1" x14ac:dyDescent="0.2"/>
    <row r="838564" s="12" customFormat="1" x14ac:dyDescent="0.2"/>
    <row r="838565" s="12" customFormat="1" x14ac:dyDescent="0.2"/>
    <row r="838566" s="12" customFormat="1" x14ac:dyDescent="0.2"/>
    <row r="838567" s="12" customFormat="1" x14ac:dyDescent="0.2"/>
    <row r="838568" s="12" customFormat="1" x14ac:dyDescent="0.2"/>
    <row r="838569" s="12" customFormat="1" x14ac:dyDescent="0.2"/>
    <row r="838570" s="12" customFormat="1" x14ac:dyDescent="0.2"/>
    <row r="838571" s="12" customFormat="1" x14ac:dyDescent="0.2"/>
    <row r="838572" s="12" customFormat="1" x14ac:dyDescent="0.2"/>
    <row r="838573" s="12" customFormat="1" x14ac:dyDescent="0.2"/>
    <row r="838574" s="12" customFormat="1" x14ac:dyDescent="0.2"/>
    <row r="838575" s="12" customFormat="1" x14ac:dyDescent="0.2"/>
    <row r="838576" s="12" customFormat="1" x14ac:dyDescent="0.2"/>
    <row r="838577" s="12" customFormat="1" x14ac:dyDescent="0.2"/>
    <row r="838578" s="12" customFormat="1" x14ac:dyDescent="0.2"/>
    <row r="838579" s="12" customFormat="1" x14ac:dyDescent="0.2"/>
    <row r="838580" s="12" customFormat="1" x14ac:dyDescent="0.2"/>
    <row r="838581" s="12" customFormat="1" x14ac:dyDescent="0.2"/>
    <row r="838582" s="12" customFormat="1" x14ac:dyDescent="0.2"/>
    <row r="838583" s="12" customFormat="1" x14ac:dyDescent="0.2"/>
    <row r="838584" s="12" customFormat="1" x14ac:dyDescent="0.2"/>
    <row r="838585" s="12" customFormat="1" x14ac:dyDescent="0.2"/>
    <row r="838586" s="12" customFormat="1" x14ac:dyDescent="0.2"/>
    <row r="838587" s="12" customFormat="1" x14ac:dyDescent="0.2"/>
    <row r="838588" s="12" customFormat="1" x14ac:dyDescent="0.2"/>
    <row r="838589" s="12" customFormat="1" x14ac:dyDescent="0.2"/>
    <row r="838590" s="12" customFormat="1" x14ac:dyDescent="0.2"/>
    <row r="838591" s="12" customFormat="1" x14ac:dyDescent="0.2"/>
    <row r="838592" s="12" customFormat="1" x14ac:dyDescent="0.2"/>
    <row r="838593" s="12" customFormat="1" x14ac:dyDescent="0.2"/>
    <row r="838594" s="12" customFormat="1" x14ac:dyDescent="0.2"/>
    <row r="838595" s="12" customFormat="1" x14ac:dyDescent="0.2"/>
    <row r="838596" s="12" customFormat="1" x14ac:dyDescent="0.2"/>
    <row r="838597" s="12" customFormat="1" x14ac:dyDescent="0.2"/>
    <row r="838598" s="12" customFormat="1" x14ac:dyDescent="0.2"/>
    <row r="838599" s="12" customFormat="1" x14ac:dyDescent="0.2"/>
    <row r="838600" s="12" customFormat="1" x14ac:dyDescent="0.2"/>
    <row r="838601" s="12" customFormat="1" x14ac:dyDescent="0.2"/>
    <row r="838602" s="12" customFormat="1" x14ac:dyDescent="0.2"/>
    <row r="838603" s="12" customFormat="1" x14ac:dyDescent="0.2"/>
    <row r="838604" s="12" customFormat="1" x14ac:dyDescent="0.2"/>
    <row r="838605" s="12" customFormat="1" x14ac:dyDescent="0.2"/>
    <row r="838606" s="12" customFormat="1" x14ac:dyDescent="0.2"/>
    <row r="838607" s="12" customFormat="1" x14ac:dyDescent="0.2"/>
    <row r="838608" s="12" customFormat="1" x14ac:dyDescent="0.2"/>
    <row r="838609" s="12" customFormat="1" x14ac:dyDescent="0.2"/>
    <row r="838610" s="12" customFormat="1" x14ac:dyDescent="0.2"/>
    <row r="838611" s="12" customFormat="1" x14ac:dyDescent="0.2"/>
    <row r="838612" s="12" customFormat="1" x14ac:dyDescent="0.2"/>
    <row r="838613" s="12" customFormat="1" x14ac:dyDescent="0.2"/>
    <row r="838614" s="12" customFormat="1" x14ac:dyDescent="0.2"/>
    <row r="838615" s="12" customFormat="1" x14ac:dyDescent="0.2"/>
    <row r="838616" s="12" customFormat="1" x14ac:dyDescent="0.2"/>
    <row r="838617" s="12" customFormat="1" x14ac:dyDescent="0.2"/>
    <row r="838618" s="12" customFormat="1" x14ac:dyDescent="0.2"/>
    <row r="838619" s="12" customFormat="1" x14ac:dyDescent="0.2"/>
    <row r="838620" s="12" customFormat="1" x14ac:dyDescent="0.2"/>
    <row r="838621" s="12" customFormat="1" x14ac:dyDescent="0.2"/>
    <row r="838622" s="12" customFormat="1" x14ac:dyDescent="0.2"/>
    <row r="838623" s="12" customFormat="1" x14ac:dyDescent="0.2"/>
    <row r="838624" s="12" customFormat="1" x14ac:dyDescent="0.2"/>
    <row r="838625" s="12" customFormat="1" x14ac:dyDescent="0.2"/>
    <row r="838626" s="12" customFormat="1" x14ac:dyDescent="0.2"/>
    <row r="838627" s="12" customFormat="1" x14ac:dyDescent="0.2"/>
    <row r="838628" s="12" customFormat="1" x14ac:dyDescent="0.2"/>
    <row r="838629" s="12" customFormat="1" x14ac:dyDescent="0.2"/>
    <row r="838630" s="12" customFormat="1" x14ac:dyDescent="0.2"/>
    <row r="838631" s="12" customFormat="1" x14ac:dyDescent="0.2"/>
    <row r="838632" s="12" customFormat="1" x14ac:dyDescent="0.2"/>
    <row r="838633" s="12" customFormat="1" x14ac:dyDescent="0.2"/>
    <row r="838634" s="12" customFormat="1" x14ac:dyDescent="0.2"/>
    <row r="838635" s="12" customFormat="1" x14ac:dyDescent="0.2"/>
    <row r="838636" s="12" customFormat="1" x14ac:dyDescent="0.2"/>
    <row r="838637" s="12" customFormat="1" x14ac:dyDescent="0.2"/>
    <row r="838638" s="12" customFormat="1" x14ac:dyDescent="0.2"/>
    <row r="838639" s="12" customFormat="1" x14ac:dyDescent="0.2"/>
    <row r="838640" s="12" customFormat="1" x14ac:dyDescent="0.2"/>
    <row r="838641" s="12" customFormat="1" x14ac:dyDescent="0.2"/>
    <row r="838642" s="12" customFormat="1" x14ac:dyDescent="0.2"/>
    <row r="838643" s="12" customFormat="1" x14ac:dyDescent="0.2"/>
    <row r="838644" s="12" customFormat="1" x14ac:dyDescent="0.2"/>
    <row r="838645" s="12" customFormat="1" x14ac:dyDescent="0.2"/>
    <row r="838646" s="12" customFormat="1" x14ac:dyDescent="0.2"/>
    <row r="838647" s="12" customFormat="1" x14ac:dyDescent="0.2"/>
    <row r="838648" s="12" customFormat="1" x14ac:dyDescent="0.2"/>
    <row r="838649" s="12" customFormat="1" x14ac:dyDescent="0.2"/>
    <row r="838650" s="12" customFormat="1" x14ac:dyDescent="0.2"/>
    <row r="838651" s="12" customFormat="1" x14ac:dyDescent="0.2"/>
    <row r="838652" s="12" customFormat="1" x14ac:dyDescent="0.2"/>
    <row r="838653" s="12" customFormat="1" x14ac:dyDescent="0.2"/>
    <row r="838654" s="12" customFormat="1" x14ac:dyDescent="0.2"/>
    <row r="838655" s="12" customFormat="1" x14ac:dyDescent="0.2"/>
    <row r="838656" s="12" customFormat="1" x14ac:dyDescent="0.2"/>
    <row r="838657" s="12" customFormat="1" x14ac:dyDescent="0.2"/>
    <row r="838658" s="12" customFormat="1" x14ac:dyDescent="0.2"/>
    <row r="838659" s="12" customFormat="1" x14ac:dyDescent="0.2"/>
    <row r="838660" s="12" customFormat="1" x14ac:dyDescent="0.2"/>
    <row r="838661" s="12" customFormat="1" x14ac:dyDescent="0.2"/>
    <row r="838662" s="12" customFormat="1" x14ac:dyDescent="0.2"/>
    <row r="838663" s="12" customFormat="1" x14ac:dyDescent="0.2"/>
    <row r="838664" s="12" customFormat="1" x14ac:dyDescent="0.2"/>
    <row r="838665" s="12" customFormat="1" x14ac:dyDescent="0.2"/>
    <row r="838666" s="12" customFormat="1" x14ac:dyDescent="0.2"/>
    <row r="838667" s="12" customFormat="1" x14ac:dyDescent="0.2"/>
    <row r="838668" s="12" customFormat="1" x14ac:dyDescent="0.2"/>
    <row r="838669" s="12" customFormat="1" x14ac:dyDescent="0.2"/>
    <row r="838670" s="12" customFormat="1" x14ac:dyDescent="0.2"/>
    <row r="838671" s="12" customFormat="1" x14ac:dyDescent="0.2"/>
    <row r="838672" s="12" customFormat="1" x14ac:dyDescent="0.2"/>
    <row r="838673" s="12" customFormat="1" x14ac:dyDescent="0.2"/>
    <row r="838674" s="12" customFormat="1" x14ac:dyDescent="0.2"/>
    <row r="838675" s="12" customFormat="1" x14ac:dyDescent="0.2"/>
    <row r="838676" s="12" customFormat="1" x14ac:dyDescent="0.2"/>
    <row r="838677" s="12" customFormat="1" x14ac:dyDescent="0.2"/>
    <row r="838678" s="12" customFormat="1" x14ac:dyDescent="0.2"/>
    <row r="838679" s="12" customFormat="1" x14ac:dyDescent="0.2"/>
    <row r="838680" s="12" customFormat="1" x14ac:dyDescent="0.2"/>
    <row r="838681" s="12" customFormat="1" x14ac:dyDescent="0.2"/>
    <row r="838682" s="12" customFormat="1" x14ac:dyDescent="0.2"/>
    <row r="838683" s="12" customFormat="1" x14ac:dyDescent="0.2"/>
    <row r="838684" s="12" customFormat="1" x14ac:dyDescent="0.2"/>
    <row r="838685" s="12" customFormat="1" x14ac:dyDescent="0.2"/>
    <row r="838686" s="12" customFormat="1" x14ac:dyDescent="0.2"/>
    <row r="838687" s="12" customFormat="1" x14ac:dyDescent="0.2"/>
    <row r="838688" s="12" customFormat="1" x14ac:dyDescent="0.2"/>
    <row r="838689" s="12" customFormat="1" x14ac:dyDescent="0.2"/>
    <row r="838690" s="12" customFormat="1" x14ac:dyDescent="0.2"/>
    <row r="838691" s="12" customFormat="1" x14ac:dyDescent="0.2"/>
    <row r="838692" s="12" customFormat="1" x14ac:dyDescent="0.2"/>
    <row r="838693" s="12" customFormat="1" x14ac:dyDescent="0.2"/>
    <row r="838694" s="12" customFormat="1" x14ac:dyDescent="0.2"/>
    <row r="838695" s="12" customFormat="1" x14ac:dyDescent="0.2"/>
    <row r="838696" s="12" customFormat="1" x14ac:dyDescent="0.2"/>
    <row r="838697" s="12" customFormat="1" x14ac:dyDescent="0.2"/>
    <row r="838698" s="12" customFormat="1" x14ac:dyDescent="0.2"/>
    <row r="838699" s="12" customFormat="1" x14ac:dyDescent="0.2"/>
    <row r="838700" s="12" customFormat="1" x14ac:dyDescent="0.2"/>
    <row r="838701" s="12" customFormat="1" x14ac:dyDescent="0.2"/>
    <row r="838702" s="12" customFormat="1" x14ac:dyDescent="0.2"/>
    <row r="838703" s="12" customFormat="1" x14ac:dyDescent="0.2"/>
    <row r="838704" s="12" customFormat="1" x14ac:dyDescent="0.2"/>
    <row r="838705" s="12" customFormat="1" x14ac:dyDescent="0.2"/>
    <row r="838706" s="12" customFormat="1" x14ac:dyDescent="0.2"/>
    <row r="838707" s="12" customFormat="1" x14ac:dyDescent="0.2"/>
    <row r="838708" s="12" customFormat="1" x14ac:dyDescent="0.2"/>
    <row r="838709" s="12" customFormat="1" x14ac:dyDescent="0.2"/>
    <row r="838710" s="12" customFormat="1" x14ac:dyDescent="0.2"/>
    <row r="838711" s="12" customFormat="1" x14ac:dyDescent="0.2"/>
    <row r="838712" s="12" customFormat="1" x14ac:dyDescent="0.2"/>
    <row r="838713" s="12" customFormat="1" x14ac:dyDescent="0.2"/>
    <row r="838714" s="12" customFormat="1" x14ac:dyDescent="0.2"/>
    <row r="838715" s="12" customFormat="1" x14ac:dyDescent="0.2"/>
    <row r="838716" s="12" customFormat="1" x14ac:dyDescent="0.2"/>
    <row r="838717" s="12" customFormat="1" x14ac:dyDescent="0.2"/>
    <row r="838718" s="12" customFormat="1" x14ac:dyDescent="0.2"/>
    <row r="838719" s="12" customFormat="1" x14ac:dyDescent="0.2"/>
    <row r="838720" s="12" customFormat="1" x14ac:dyDescent="0.2"/>
    <row r="838721" s="12" customFormat="1" x14ac:dyDescent="0.2"/>
    <row r="838722" s="12" customFormat="1" x14ac:dyDescent="0.2"/>
    <row r="838723" s="12" customFormat="1" x14ac:dyDescent="0.2"/>
    <row r="838724" s="12" customFormat="1" x14ac:dyDescent="0.2"/>
    <row r="838725" s="12" customFormat="1" x14ac:dyDescent="0.2"/>
    <row r="838726" s="12" customFormat="1" x14ac:dyDescent="0.2"/>
    <row r="838727" s="12" customFormat="1" x14ac:dyDescent="0.2"/>
    <row r="838728" s="12" customFormat="1" x14ac:dyDescent="0.2"/>
    <row r="838729" s="12" customFormat="1" x14ac:dyDescent="0.2"/>
    <row r="838730" s="12" customFormat="1" x14ac:dyDescent="0.2"/>
    <row r="838731" s="12" customFormat="1" x14ac:dyDescent="0.2"/>
    <row r="838732" s="12" customFormat="1" x14ac:dyDescent="0.2"/>
    <row r="838733" s="12" customFormat="1" x14ac:dyDescent="0.2"/>
    <row r="838734" s="12" customFormat="1" x14ac:dyDescent="0.2"/>
    <row r="838735" s="12" customFormat="1" x14ac:dyDescent="0.2"/>
    <row r="838736" s="12" customFormat="1" x14ac:dyDescent="0.2"/>
    <row r="838737" s="12" customFormat="1" x14ac:dyDescent="0.2"/>
    <row r="838738" s="12" customFormat="1" x14ac:dyDescent="0.2"/>
    <row r="838739" s="12" customFormat="1" x14ac:dyDescent="0.2"/>
    <row r="838740" s="12" customFormat="1" x14ac:dyDescent="0.2"/>
    <row r="838741" s="12" customFormat="1" x14ac:dyDescent="0.2"/>
    <row r="838742" s="12" customFormat="1" x14ac:dyDescent="0.2"/>
    <row r="838743" s="12" customFormat="1" x14ac:dyDescent="0.2"/>
    <row r="838744" s="12" customFormat="1" x14ac:dyDescent="0.2"/>
    <row r="838745" s="12" customFormat="1" x14ac:dyDescent="0.2"/>
    <row r="838746" s="12" customFormat="1" x14ac:dyDescent="0.2"/>
    <row r="838747" s="12" customFormat="1" x14ac:dyDescent="0.2"/>
    <row r="838748" s="12" customFormat="1" x14ac:dyDescent="0.2"/>
    <row r="838749" s="12" customFormat="1" x14ac:dyDescent="0.2"/>
    <row r="838750" s="12" customFormat="1" x14ac:dyDescent="0.2"/>
    <row r="838751" s="12" customFormat="1" x14ac:dyDescent="0.2"/>
    <row r="838752" s="12" customFormat="1" x14ac:dyDescent="0.2"/>
    <row r="838753" s="12" customFormat="1" x14ac:dyDescent="0.2"/>
    <row r="838754" s="12" customFormat="1" x14ac:dyDescent="0.2"/>
    <row r="838755" s="12" customFormat="1" x14ac:dyDescent="0.2"/>
    <row r="838756" s="12" customFormat="1" x14ac:dyDescent="0.2"/>
    <row r="838757" s="12" customFormat="1" x14ac:dyDescent="0.2"/>
    <row r="838758" s="12" customFormat="1" x14ac:dyDescent="0.2"/>
    <row r="838759" s="12" customFormat="1" x14ac:dyDescent="0.2"/>
    <row r="838760" s="12" customFormat="1" x14ac:dyDescent="0.2"/>
    <row r="838761" s="12" customFormat="1" x14ac:dyDescent="0.2"/>
    <row r="838762" s="12" customFormat="1" x14ac:dyDescent="0.2"/>
    <row r="838763" s="12" customFormat="1" x14ac:dyDescent="0.2"/>
    <row r="838764" s="12" customFormat="1" x14ac:dyDescent="0.2"/>
    <row r="838765" s="12" customFormat="1" x14ac:dyDescent="0.2"/>
    <row r="838766" s="12" customFormat="1" x14ac:dyDescent="0.2"/>
    <row r="838767" s="12" customFormat="1" x14ac:dyDescent="0.2"/>
    <row r="838768" s="12" customFormat="1" x14ac:dyDescent="0.2"/>
    <row r="838769" s="12" customFormat="1" x14ac:dyDescent="0.2"/>
    <row r="838770" s="12" customFormat="1" x14ac:dyDescent="0.2"/>
    <row r="838771" s="12" customFormat="1" x14ac:dyDescent="0.2"/>
    <row r="838772" s="12" customFormat="1" x14ac:dyDescent="0.2"/>
    <row r="838773" s="12" customFormat="1" x14ac:dyDescent="0.2"/>
    <row r="838774" s="12" customFormat="1" x14ac:dyDescent="0.2"/>
    <row r="838775" s="12" customFormat="1" x14ac:dyDescent="0.2"/>
    <row r="838776" s="12" customFormat="1" x14ac:dyDescent="0.2"/>
    <row r="838777" s="12" customFormat="1" x14ac:dyDescent="0.2"/>
    <row r="838778" s="12" customFormat="1" x14ac:dyDescent="0.2"/>
    <row r="838779" s="12" customFormat="1" x14ac:dyDescent="0.2"/>
    <row r="838780" s="12" customFormat="1" x14ac:dyDescent="0.2"/>
    <row r="838781" s="12" customFormat="1" x14ac:dyDescent="0.2"/>
    <row r="838782" s="12" customFormat="1" x14ac:dyDescent="0.2"/>
    <row r="838783" s="12" customFormat="1" x14ac:dyDescent="0.2"/>
    <row r="838784" s="12" customFormat="1" x14ac:dyDescent="0.2"/>
    <row r="838785" s="12" customFormat="1" x14ac:dyDescent="0.2"/>
    <row r="838786" s="12" customFormat="1" x14ac:dyDescent="0.2"/>
    <row r="838787" s="12" customFormat="1" x14ac:dyDescent="0.2"/>
    <row r="838788" s="12" customFormat="1" x14ac:dyDescent="0.2"/>
    <row r="838789" s="12" customFormat="1" x14ac:dyDescent="0.2"/>
    <row r="838790" s="12" customFormat="1" x14ac:dyDescent="0.2"/>
    <row r="838791" s="12" customFormat="1" x14ac:dyDescent="0.2"/>
    <row r="838792" s="12" customFormat="1" x14ac:dyDescent="0.2"/>
    <row r="838793" s="12" customFormat="1" x14ac:dyDescent="0.2"/>
    <row r="838794" s="12" customFormat="1" x14ac:dyDescent="0.2"/>
    <row r="838795" s="12" customFormat="1" x14ac:dyDescent="0.2"/>
    <row r="838796" s="12" customFormat="1" x14ac:dyDescent="0.2"/>
    <row r="838797" s="12" customFormat="1" x14ac:dyDescent="0.2"/>
    <row r="838798" s="12" customFormat="1" x14ac:dyDescent="0.2"/>
    <row r="838799" s="12" customFormat="1" x14ac:dyDescent="0.2"/>
    <row r="838800" s="12" customFormat="1" x14ac:dyDescent="0.2"/>
    <row r="838801" s="12" customFormat="1" x14ac:dyDescent="0.2"/>
    <row r="838802" s="12" customFormat="1" x14ac:dyDescent="0.2"/>
    <row r="838803" s="12" customFormat="1" x14ac:dyDescent="0.2"/>
    <row r="838804" s="12" customFormat="1" x14ac:dyDescent="0.2"/>
    <row r="838805" s="12" customFormat="1" x14ac:dyDescent="0.2"/>
    <row r="838806" s="12" customFormat="1" x14ac:dyDescent="0.2"/>
    <row r="838807" s="12" customFormat="1" x14ac:dyDescent="0.2"/>
    <row r="838808" s="12" customFormat="1" x14ac:dyDescent="0.2"/>
    <row r="838809" s="12" customFormat="1" x14ac:dyDescent="0.2"/>
    <row r="838810" s="12" customFormat="1" x14ac:dyDescent="0.2"/>
    <row r="838811" s="12" customFormat="1" x14ac:dyDescent="0.2"/>
    <row r="838812" s="12" customFormat="1" x14ac:dyDescent="0.2"/>
    <row r="838813" s="12" customFormat="1" x14ac:dyDescent="0.2"/>
    <row r="838814" s="12" customFormat="1" x14ac:dyDescent="0.2"/>
    <row r="838815" s="12" customFormat="1" x14ac:dyDescent="0.2"/>
    <row r="838816" s="12" customFormat="1" x14ac:dyDescent="0.2"/>
    <row r="838817" s="12" customFormat="1" x14ac:dyDescent="0.2"/>
    <row r="838818" s="12" customFormat="1" x14ac:dyDescent="0.2"/>
    <row r="838819" s="12" customFormat="1" x14ac:dyDescent="0.2"/>
    <row r="838820" s="12" customFormat="1" x14ac:dyDescent="0.2"/>
    <row r="838821" s="12" customFormat="1" x14ac:dyDescent="0.2"/>
    <row r="838822" s="12" customFormat="1" x14ac:dyDescent="0.2"/>
    <row r="838823" s="12" customFormat="1" x14ac:dyDescent="0.2"/>
    <row r="838824" s="12" customFormat="1" x14ac:dyDescent="0.2"/>
    <row r="838825" s="12" customFormat="1" x14ac:dyDescent="0.2"/>
    <row r="838826" s="12" customFormat="1" x14ac:dyDescent="0.2"/>
    <row r="838827" s="12" customFormat="1" x14ac:dyDescent="0.2"/>
    <row r="838828" s="12" customFormat="1" x14ac:dyDescent="0.2"/>
    <row r="838829" s="12" customFormat="1" x14ac:dyDescent="0.2"/>
    <row r="838830" s="12" customFormat="1" x14ac:dyDescent="0.2"/>
    <row r="838831" s="12" customFormat="1" x14ac:dyDescent="0.2"/>
    <row r="838832" s="12" customFormat="1" x14ac:dyDescent="0.2"/>
    <row r="838833" s="12" customFormat="1" x14ac:dyDescent="0.2"/>
    <row r="838834" s="12" customFormat="1" x14ac:dyDescent="0.2"/>
    <row r="838835" s="12" customFormat="1" x14ac:dyDescent="0.2"/>
    <row r="838836" s="12" customFormat="1" x14ac:dyDescent="0.2"/>
    <row r="838837" s="12" customFormat="1" x14ac:dyDescent="0.2"/>
    <row r="838838" s="12" customFormat="1" x14ac:dyDescent="0.2"/>
    <row r="838839" s="12" customFormat="1" x14ac:dyDescent="0.2"/>
    <row r="838840" s="12" customFormat="1" x14ac:dyDescent="0.2"/>
    <row r="838841" s="12" customFormat="1" x14ac:dyDescent="0.2"/>
    <row r="838842" s="12" customFormat="1" x14ac:dyDescent="0.2"/>
    <row r="838843" s="12" customFormat="1" x14ac:dyDescent="0.2"/>
    <row r="838844" s="12" customFormat="1" x14ac:dyDescent="0.2"/>
    <row r="838845" s="12" customFormat="1" x14ac:dyDescent="0.2"/>
    <row r="838846" s="12" customFormat="1" x14ac:dyDescent="0.2"/>
    <row r="838847" s="12" customFormat="1" x14ac:dyDescent="0.2"/>
    <row r="838848" s="12" customFormat="1" x14ac:dyDescent="0.2"/>
    <row r="838849" s="12" customFormat="1" x14ac:dyDescent="0.2"/>
    <row r="838850" s="12" customFormat="1" x14ac:dyDescent="0.2"/>
    <row r="838851" s="12" customFormat="1" x14ac:dyDescent="0.2"/>
    <row r="838852" s="12" customFormat="1" x14ac:dyDescent="0.2"/>
    <row r="838853" s="12" customFormat="1" x14ac:dyDescent="0.2"/>
    <row r="838854" s="12" customFormat="1" x14ac:dyDescent="0.2"/>
    <row r="838855" s="12" customFormat="1" x14ac:dyDescent="0.2"/>
    <row r="838856" s="12" customFormat="1" x14ac:dyDescent="0.2"/>
    <row r="838857" s="12" customFormat="1" x14ac:dyDescent="0.2"/>
    <row r="838858" s="12" customFormat="1" x14ac:dyDescent="0.2"/>
    <row r="838859" s="12" customFormat="1" x14ac:dyDescent="0.2"/>
    <row r="838860" s="12" customFormat="1" x14ac:dyDescent="0.2"/>
    <row r="838861" s="12" customFormat="1" x14ac:dyDescent="0.2"/>
    <row r="838862" s="12" customFormat="1" x14ac:dyDescent="0.2"/>
    <row r="838863" s="12" customFormat="1" x14ac:dyDescent="0.2"/>
    <row r="838864" s="12" customFormat="1" x14ac:dyDescent="0.2"/>
    <row r="838865" s="12" customFormat="1" x14ac:dyDescent="0.2"/>
    <row r="838866" s="12" customFormat="1" x14ac:dyDescent="0.2"/>
    <row r="838867" s="12" customFormat="1" x14ac:dyDescent="0.2"/>
    <row r="838868" s="12" customFormat="1" x14ac:dyDescent="0.2"/>
    <row r="838869" s="12" customFormat="1" x14ac:dyDescent="0.2"/>
    <row r="838870" s="12" customFormat="1" x14ac:dyDescent="0.2"/>
    <row r="838871" s="12" customFormat="1" x14ac:dyDescent="0.2"/>
    <row r="838872" s="12" customFormat="1" x14ac:dyDescent="0.2"/>
    <row r="838873" s="12" customFormat="1" x14ac:dyDescent="0.2"/>
    <row r="838874" s="12" customFormat="1" x14ac:dyDescent="0.2"/>
    <row r="838875" s="12" customFormat="1" x14ac:dyDescent="0.2"/>
    <row r="838876" s="12" customFormat="1" x14ac:dyDescent="0.2"/>
    <row r="838877" s="12" customFormat="1" x14ac:dyDescent="0.2"/>
    <row r="838878" s="12" customFormat="1" x14ac:dyDescent="0.2"/>
    <row r="838879" s="12" customFormat="1" x14ac:dyDescent="0.2"/>
    <row r="838880" s="12" customFormat="1" x14ac:dyDescent="0.2"/>
    <row r="838881" s="12" customFormat="1" x14ac:dyDescent="0.2"/>
    <row r="838882" s="12" customFormat="1" x14ac:dyDescent="0.2"/>
    <row r="838883" s="12" customFormat="1" x14ac:dyDescent="0.2"/>
    <row r="838884" s="12" customFormat="1" x14ac:dyDescent="0.2"/>
    <row r="838885" s="12" customFormat="1" x14ac:dyDescent="0.2"/>
    <row r="838886" s="12" customFormat="1" x14ac:dyDescent="0.2"/>
    <row r="838887" s="12" customFormat="1" x14ac:dyDescent="0.2"/>
    <row r="838888" s="12" customFormat="1" x14ac:dyDescent="0.2"/>
    <row r="838889" s="12" customFormat="1" x14ac:dyDescent="0.2"/>
    <row r="838890" s="12" customFormat="1" x14ac:dyDescent="0.2"/>
    <row r="838891" s="12" customFormat="1" x14ac:dyDescent="0.2"/>
    <row r="838892" s="12" customFormat="1" x14ac:dyDescent="0.2"/>
    <row r="838893" s="12" customFormat="1" x14ac:dyDescent="0.2"/>
    <row r="838894" s="12" customFormat="1" x14ac:dyDescent="0.2"/>
    <row r="838895" s="12" customFormat="1" x14ac:dyDescent="0.2"/>
    <row r="838896" s="12" customFormat="1" x14ac:dyDescent="0.2"/>
    <row r="838897" s="12" customFormat="1" x14ac:dyDescent="0.2"/>
    <row r="838898" s="12" customFormat="1" x14ac:dyDescent="0.2"/>
    <row r="838899" s="12" customFormat="1" x14ac:dyDescent="0.2"/>
    <row r="838900" s="12" customFormat="1" x14ac:dyDescent="0.2"/>
    <row r="838901" s="12" customFormat="1" x14ac:dyDescent="0.2"/>
    <row r="838902" s="12" customFormat="1" x14ac:dyDescent="0.2"/>
    <row r="838903" s="12" customFormat="1" x14ac:dyDescent="0.2"/>
    <row r="838904" s="12" customFormat="1" x14ac:dyDescent="0.2"/>
    <row r="838905" s="12" customFormat="1" x14ac:dyDescent="0.2"/>
    <row r="838906" s="12" customFormat="1" x14ac:dyDescent="0.2"/>
    <row r="838907" s="12" customFormat="1" x14ac:dyDescent="0.2"/>
    <row r="838908" s="12" customFormat="1" x14ac:dyDescent="0.2"/>
    <row r="838909" s="12" customFormat="1" x14ac:dyDescent="0.2"/>
    <row r="838910" s="12" customFormat="1" x14ac:dyDescent="0.2"/>
    <row r="838911" s="12" customFormat="1" x14ac:dyDescent="0.2"/>
    <row r="838912" s="12" customFormat="1" x14ac:dyDescent="0.2"/>
    <row r="838913" s="12" customFormat="1" x14ac:dyDescent="0.2"/>
    <row r="838914" s="12" customFormat="1" x14ac:dyDescent="0.2"/>
    <row r="838915" s="12" customFormat="1" x14ac:dyDescent="0.2"/>
    <row r="838916" s="12" customFormat="1" x14ac:dyDescent="0.2"/>
    <row r="838917" s="12" customFormat="1" x14ac:dyDescent="0.2"/>
    <row r="838918" s="12" customFormat="1" x14ac:dyDescent="0.2"/>
    <row r="838919" s="12" customFormat="1" x14ac:dyDescent="0.2"/>
    <row r="838920" s="12" customFormat="1" x14ac:dyDescent="0.2"/>
    <row r="838921" s="12" customFormat="1" x14ac:dyDescent="0.2"/>
    <row r="838922" s="12" customFormat="1" x14ac:dyDescent="0.2"/>
    <row r="838923" s="12" customFormat="1" x14ac:dyDescent="0.2"/>
    <row r="838924" s="12" customFormat="1" x14ac:dyDescent="0.2"/>
    <row r="838925" s="12" customFormat="1" x14ac:dyDescent="0.2"/>
    <row r="838926" s="12" customFormat="1" x14ac:dyDescent="0.2"/>
    <row r="838927" s="12" customFormat="1" x14ac:dyDescent="0.2"/>
    <row r="838928" s="12" customFormat="1" x14ac:dyDescent="0.2"/>
    <row r="838929" s="12" customFormat="1" x14ac:dyDescent="0.2"/>
    <row r="838930" s="12" customFormat="1" x14ac:dyDescent="0.2"/>
    <row r="838931" s="12" customFormat="1" x14ac:dyDescent="0.2"/>
    <row r="838932" s="12" customFormat="1" x14ac:dyDescent="0.2"/>
    <row r="838933" s="12" customFormat="1" x14ac:dyDescent="0.2"/>
    <row r="838934" s="12" customFormat="1" x14ac:dyDescent="0.2"/>
    <row r="838935" s="12" customFormat="1" x14ac:dyDescent="0.2"/>
    <row r="838936" s="12" customFormat="1" x14ac:dyDescent="0.2"/>
    <row r="838937" s="12" customFormat="1" x14ac:dyDescent="0.2"/>
    <row r="838938" s="12" customFormat="1" x14ac:dyDescent="0.2"/>
    <row r="838939" s="12" customFormat="1" x14ac:dyDescent="0.2"/>
    <row r="838940" s="12" customFormat="1" x14ac:dyDescent="0.2"/>
    <row r="838941" s="12" customFormat="1" x14ac:dyDescent="0.2"/>
    <row r="838942" s="12" customFormat="1" x14ac:dyDescent="0.2"/>
    <row r="838943" s="12" customFormat="1" x14ac:dyDescent="0.2"/>
    <row r="838944" s="12" customFormat="1" x14ac:dyDescent="0.2"/>
    <row r="838945" s="12" customFormat="1" x14ac:dyDescent="0.2"/>
    <row r="838946" s="12" customFormat="1" x14ac:dyDescent="0.2"/>
    <row r="838947" s="12" customFormat="1" x14ac:dyDescent="0.2"/>
    <row r="838948" s="12" customFormat="1" x14ac:dyDescent="0.2"/>
    <row r="838949" s="12" customFormat="1" x14ac:dyDescent="0.2"/>
    <row r="838950" s="12" customFormat="1" x14ac:dyDescent="0.2"/>
    <row r="838951" s="12" customFormat="1" x14ac:dyDescent="0.2"/>
    <row r="838952" s="12" customFormat="1" x14ac:dyDescent="0.2"/>
    <row r="838953" s="12" customFormat="1" x14ac:dyDescent="0.2"/>
    <row r="838954" s="12" customFormat="1" x14ac:dyDescent="0.2"/>
    <row r="838955" s="12" customFormat="1" x14ac:dyDescent="0.2"/>
    <row r="838956" s="12" customFormat="1" x14ac:dyDescent="0.2"/>
    <row r="838957" s="12" customFormat="1" x14ac:dyDescent="0.2"/>
    <row r="838958" s="12" customFormat="1" x14ac:dyDescent="0.2"/>
    <row r="838959" s="12" customFormat="1" x14ac:dyDescent="0.2"/>
    <row r="838960" s="12" customFormat="1" x14ac:dyDescent="0.2"/>
    <row r="838961" s="12" customFormat="1" x14ac:dyDescent="0.2"/>
    <row r="838962" s="12" customFormat="1" x14ac:dyDescent="0.2"/>
    <row r="838963" s="12" customFormat="1" x14ac:dyDescent="0.2"/>
    <row r="838964" s="12" customFormat="1" x14ac:dyDescent="0.2"/>
    <row r="838965" s="12" customFormat="1" x14ac:dyDescent="0.2"/>
    <row r="838966" s="12" customFormat="1" x14ac:dyDescent="0.2"/>
    <row r="838967" s="12" customFormat="1" x14ac:dyDescent="0.2"/>
    <row r="838968" s="12" customFormat="1" x14ac:dyDescent="0.2"/>
    <row r="838969" s="12" customFormat="1" x14ac:dyDescent="0.2"/>
    <row r="838970" s="12" customFormat="1" x14ac:dyDescent="0.2"/>
    <row r="838971" s="12" customFormat="1" x14ac:dyDescent="0.2"/>
    <row r="838972" s="12" customFormat="1" x14ac:dyDescent="0.2"/>
    <row r="838973" s="12" customFormat="1" x14ac:dyDescent="0.2"/>
    <row r="838974" s="12" customFormat="1" x14ac:dyDescent="0.2"/>
    <row r="838975" s="12" customFormat="1" x14ac:dyDescent="0.2"/>
    <row r="838976" s="12" customFormat="1" x14ac:dyDescent="0.2"/>
    <row r="838977" s="12" customFormat="1" x14ac:dyDescent="0.2"/>
    <row r="838978" s="12" customFormat="1" x14ac:dyDescent="0.2"/>
    <row r="838979" s="12" customFormat="1" x14ac:dyDescent="0.2"/>
    <row r="838980" s="12" customFormat="1" x14ac:dyDescent="0.2"/>
    <row r="838981" s="12" customFormat="1" x14ac:dyDescent="0.2"/>
    <row r="838982" s="12" customFormat="1" x14ac:dyDescent="0.2"/>
    <row r="838983" s="12" customFormat="1" x14ac:dyDescent="0.2"/>
    <row r="838984" s="12" customFormat="1" x14ac:dyDescent="0.2"/>
    <row r="838985" s="12" customFormat="1" x14ac:dyDescent="0.2"/>
    <row r="838986" s="12" customFormat="1" x14ac:dyDescent="0.2"/>
    <row r="838987" s="12" customFormat="1" x14ac:dyDescent="0.2"/>
    <row r="838988" s="12" customFormat="1" x14ac:dyDescent="0.2"/>
    <row r="838989" s="12" customFormat="1" x14ac:dyDescent="0.2"/>
    <row r="838990" s="12" customFormat="1" x14ac:dyDescent="0.2"/>
    <row r="838991" s="12" customFormat="1" x14ac:dyDescent="0.2"/>
    <row r="838992" s="12" customFormat="1" x14ac:dyDescent="0.2"/>
    <row r="838993" s="12" customFormat="1" x14ac:dyDescent="0.2"/>
    <row r="838994" s="12" customFormat="1" x14ac:dyDescent="0.2"/>
    <row r="838995" s="12" customFormat="1" x14ac:dyDescent="0.2"/>
    <row r="838996" s="12" customFormat="1" x14ac:dyDescent="0.2"/>
    <row r="838997" s="12" customFormat="1" x14ac:dyDescent="0.2"/>
    <row r="838998" s="12" customFormat="1" x14ac:dyDescent="0.2"/>
    <row r="838999" s="12" customFormat="1" x14ac:dyDescent="0.2"/>
    <row r="839000" s="12" customFormat="1" x14ac:dyDescent="0.2"/>
    <row r="839001" s="12" customFormat="1" x14ac:dyDescent="0.2"/>
    <row r="839002" s="12" customFormat="1" x14ac:dyDescent="0.2"/>
    <row r="839003" s="12" customFormat="1" x14ac:dyDescent="0.2"/>
    <row r="839004" s="12" customFormat="1" x14ac:dyDescent="0.2"/>
    <row r="839005" s="12" customFormat="1" x14ac:dyDescent="0.2"/>
    <row r="839006" s="12" customFormat="1" x14ac:dyDescent="0.2"/>
    <row r="839007" s="12" customFormat="1" x14ac:dyDescent="0.2"/>
    <row r="839008" s="12" customFormat="1" x14ac:dyDescent="0.2"/>
    <row r="839009" s="12" customFormat="1" x14ac:dyDescent="0.2"/>
    <row r="839010" s="12" customFormat="1" x14ac:dyDescent="0.2"/>
    <row r="839011" s="12" customFormat="1" x14ac:dyDescent="0.2"/>
    <row r="839012" s="12" customFormat="1" x14ac:dyDescent="0.2"/>
    <row r="839013" s="12" customFormat="1" x14ac:dyDescent="0.2"/>
    <row r="839014" s="12" customFormat="1" x14ac:dyDescent="0.2"/>
    <row r="839015" s="12" customFormat="1" x14ac:dyDescent="0.2"/>
    <row r="839016" s="12" customFormat="1" x14ac:dyDescent="0.2"/>
    <row r="839017" s="12" customFormat="1" x14ac:dyDescent="0.2"/>
    <row r="839018" s="12" customFormat="1" x14ac:dyDescent="0.2"/>
    <row r="839019" s="12" customFormat="1" x14ac:dyDescent="0.2"/>
    <row r="839020" s="12" customFormat="1" x14ac:dyDescent="0.2"/>
    <row r="839021" s="12" customFormat="1" x14ac:dyDescent="0.2"/>
    <row r="839022" s="12" customFormat="1" x14ac:dyDescent="0.2"/>
    <row r="839023" s="12" customFormat="1" x14ac:dyDescent="0.2"/>
    <row r="839024" s="12" customFormat="1" x14ac:dyDescent="0.2"/>
    <row r="839025" s="12" customFormat="1" x14ac:dyDescent="0.2"/>
    <row r="839026" s="12" customFormat="1" x14ac:dyDescent="0.2"/>
    <row r="839027" s="12" customFormat="1" x14ac:dyDescent="0.2"/>
    <row r="839028" s="12" customFormat="1" x14ac:dyDescent="0.2"/>
    <row r="839029" s="12" customFormat="1" x14ac:dyDescent="0.2"/>
    <row r="839030" s="12" customFormat="1" x14ac:dyDescent="0.2"/>
    <row r="839031" s="12" customFormat="1" x14ac:dyDescent="0.2"/>
    <row r="839032" s="12" customFormat="1" x14ac:dyDescent="0.2"/>
    <row r="839033" s="12" customFormat="1" x14ac:dyDescent="0.2"/>
    <row r="839034" s="12" customFormat="1" x14ac:dyDescent="0.2"/>
    <row r="839035" s="12" customFormat="1" x14ac:dyDescent="0.2"/>
    <row r="839036" s="12" customFormat="1" x14ac:dyDescent="0.2"/>
    <row r="839037" s="12" customFormat="1" x14ac:dyDescent="0.2"/>
    <row r="839038" s="12" customFormat="1" x14ac:dyDescent="0.2"/>
    <row r="839039" s="12" customFormat="1" x14ac:dyDescent="0.2"/>
    <row r="839040" s="12" customFormat="1" x14ac:dyDescent="0.2"/>
    <row r="839041" s="12" customFormat="1" x14ac:dyDescent="0.2"/>
    <row r="839042" s="12" customFormat="1" x14ac:dyDescent="0.2"/>
    <row r="839043" s="12" customFormat="1" x14ac:dyDescent="0.2"/>
    <row r="839044" s="12" customFormat="1" x14ac:dyDescent="0.2"/>
    <row r="839045" s="12" customFormat="1" x14ac:dyDescent="0.2"/>
    <row r="839046" s="12" customFormat="1" x14ac:dyDescent="0.2"/>
    <row r="839047" s="12" customFormat="1" x14ac:dyDescent="0.2"/>
    <row r="839048" s="12" customFormat="1" x14ac:dyDescent="0.2"/>
    <row r="839049" s="12" customFormat="1" x14ac:dyDescent="0.2"/>
    <row r="839050" s="12" customFormat="1" x14ac:dyDescent="0.2"/>
    <row r="839051" s="12" customFormat="1" x14ac:dyDescent="0.2"/>
    <row r="839052" s="12" customFormat="1" x14ac:dyDescent="0.2"/>
    <row r="839053" s="12" customFormat="1" x14ac:dyDescent="0.2"/>
    <row r="839054" s="12" customFormat="1" x14ac:dyDescent="0.2"/>
    <row r="839055" s="12" customFormat="1" x14ac:dyDescent="0.2"/>
    <row r="839056" s="12" customFormat="1" x14ac:dyDescent="0.2"/>
    <row r="839057" s="12" customFormat="1" x14ac:dyDescent="0.2"/>
    <row r="839058" s="12" customFormat="1" x14ac:dyDescent="0.2"/>
    <row r="839059" s="12" customFormat="1" x14ac:dyDescent="0.2"/>
    <row r="839060" s="12" customFormat="1" x14ac:dyDescent="0.2"/>
    <row r="839061" s="12" customFormat="1" x14ac:dyDescent="0.2"/>
    <row r="839062" s="12" customFormat="1" x14ac:dyDescent="0.2"/>
    <row r="839063" s="12" customFormat="1" x14ac:dyDescent="0.2"/>
    <row r="839064" s="12" customFormat="1" x14ac:dyDescent="0.2"/>
    <row r="839065" s="12" customFormat="1" x14ac:dyDescent="0.2"/>
    <row r="839066" s="12" customFormat="1" x14ac:dyDescent="0.2"/>
    <row r="839067" s="12" customFormat="1" x14ac:dyDescent="0.2"/>
    <row r="839068" s="12" customFormat="1" x14ac:dyDescent="0.2"/>
    <row r="839069" s="12" customFormat="1" x14ac:dyDescent="0.2"/>
    <row r="839070" s="12" customFormat="1" x14ac:dyDescent="0.2"/>
    <row r="839071" s="12" customFormat="1" x14ac:dyDescent="0.2"/>
    <row r="839072" s="12" customFormat="1" x14ac:dyDescent="0.2"/>
    <row r="839073" s="12" customFormat="1" x14ac:dyDescent="0.2"/>
    <row r="839074" s="12" customFormat="1" x14ac:dyDescent="0.2"/>
    <row r="839075" s="12" customFormat="1" x14ac:dyDescent="0.2"/>
    <row r="839076" s="12" customFormat="1" x14ac:dyDescent="0.2"/>
    <row r="839077" s="12" customFormat="1" x14ac:dyDescent="0.2"/>
    <row r="839078" s="12" customFormat="1" x14ac:dyDescent="0.2"/>
    <row r="839079" s="12" customFormat="1" x14ac:dyDescent="0.2"/>
    <row r="839080" s="12" customFormat="1" x14ac:dyDescent="0.2"/>
    <row r="839081" s="12" customFormat="1" x14ac:dyDescent="0.2"/>
    <row r="839082" s="12" customFormat="1" x14ac:dyDescent="0.2"/>
    <row r="839083" s="12" customFormat="1" x14ac:dyDescent="0.2"/>
    <row r="839084" s="12" customFormat="1" x14ac:dyDescent="0.2"/>
    <row r="839085" s="12" customFormat="1" x14ac:dyDescent="0.2"/>
    <row r="839086" s="12" customFormat="1" x14ac:dyDescent="0.2"/>
    <row r="839087" s="12" customFormat="1" x14ac:dyDescent="0.2"/>
    <row r="839088" s="12" customFormat="1" x14ac:dyDescent="0.2"/>
    <row r="839089" s="12" customFormat="1" x14ac:dyDescent="0.2"/>
    <row r="839090" s="12" customFormat="1" x14ac:dyDescent="0.2"/>
    <row r="839091" s="12" customFormat="1" x14ac:dyDescent="0.2"/>
    <row r="839092" s="12" customFormat="1" x14ac:dyDescent="0.2"/>
    <row r="839093" s="12" customFormat="1" x14ac:dyDescent="0.2"/>
    <row r="839094" s="12" customFormat="1" x14ac:dyDescent="0.2"/>
    <row r="839095" s="12" customFormat="1" x14ac:dyDescent="0.2"/>
    <row r="839096" s="12" customFormat="1" x14ac:dyDescent="0.2"/>
    <row r="839097" s="12" customFormat="1" x14ac:dyDescent="0.2"/>
    <row r="839098" s="12" customFormat="1" x14ac:dyDescent="0.2"/>
    <row r="839099" s="12" customFormat="1" x14ac:dyDescent="0.2"/>
    <row r="839100" s="12" customFormat="1" x14ac:dyDescent="0.2"/>
    <row r="839101" s="12" customFormat="1" x14ac:dyDescent="0.2"/>
    <row r="839102" s="12" customFormat="1" x14ac:dyDescent="0.2"/>
    <row r="839103" s="12" customFormat="1" x14ac:dyDescent="0.2"/>
    <row r="839104" s="12" customFormat="1" x14ac:dyDescent="0.2"/>
    <row r="839105" s="12" customFormat="1" x14ac:dyDescent="0.2"/>
    <row r="839106" s="12" customFormat="1" x14ac:dyDescent="0.2"/>
    <row r="839107" s="12" customFormat="1" x14ac:dyDescent="0.2"/>
    <row r="839108" s="12" customFormat="1" x14ac:dyDescent="0.2"/>
    <row r="839109" s="12" customFormat="1" x14ac:dyDescent="0.2"/>
    <row r="839110" s="12" customFormat="1" x14ac:dyDescent="0.2"/>
    <row r="839111" s="12" customFormat="1" x14ac:dyDescent="0.2"/>
    <row r="839112" s="12" customFormat="1" x14ac:dyDescent="0.2"/>
    <row r="839113" s="12" customFormat="1" x14ac:dyDescent="0.2"/>
    <row r="839114" s="12" customFormat="1" x14ac:dyDescent="0.2"/>
    <row r="839115" s="12" customFormat="1" x14ac:dyDescent="0.2"/>
    <row r="839116" s="12" customFormat="1" x14ac:dyDescent="0.2"/>
    <row r="839117" s="12" customFormat="1" x14ac:dyDescent="0.2"/>
    <row r="839118" s="12" customFormat="1" x14ac:dyDescent="0.2"/>
    <row r="839119" s="12" customFormat="1" x14ac:dyDescent="0.2"/>
    <row r="839120" s="12" customFormat="1" x14ac:dyDescent="0.2"/>
    <row r="839121" s="12" customFormat="1" x14ac:dyDescent="0.2"/>
    <row r="839122" s="12" customFormat="1" x14ac:dyDescent="0.2"/>
    <row r="839123" s="12" customFormat="1" x14ac:dyDescent="0.2"/>
    <row r="839124" s="12" customFormat="1" x14ac:dyDescent="0.2"/>
    <row r="839125" s="12" customFormat="1" x14ac:dyDescent="0.2"/>
    <row r="839126" s="12" customFormat="1" x14ac:dyDescent="0.2"/>
    <row r="839127" s="12" customFormat="1" x14ac:dyDescent="0.2"/>
    <row r="839128" s="12" customFormat="1" x14ac:dyDescent="0.2"/>
    <row r="839129" s="12" customFormat="1" x14ac:dyDescent="0.2"/>
    <row r="839130" s="12" customFormat="1" x14ac:dyDescent="0.2"/>
    <row r="839131" s="12" customFormat="1" x14ac:dyDescent="0.2"/>
    <row r="839132" s="12" customFormat="1" x14ac:dyDescent="0.2"/>
    <row r="839133" s="12" customFormat="1" x14ac:dyDescent="0.2"/>
    <row r="839134" s="12" customFormat="1" x14ac:dyDescent="0.2"/>
    <row r="839135" s="12" customFormat="1" x14ac:dyDescent="0.2"/>
    <row r="839136" s="12" customFormat="1" x14ac:dyDescent="0.2"/>
    <row r="839137" s="12" customFormat="1" x14ac:dyDescent="0.2"/>
    <row r="839138" s="12" customFormat="1" x14ac:dyDescent="0.2"/>
    <row r="839139" s="12" customFormat="1" x14ac:dyDescent="0.2"/>
    <row r="839140" s="12" customFormat="1" x14ac:dyDescent="0.2"/>
    <row r="839141" s="12" customFormat="1" x14ac:dyDescent="0.2"/>
    <row r="839142" s="12" customFormat="1" x14ac:dyDescent="0.2"/>
    <row r="839143" s="12" customFormat="1" x14ac:dyDescent="0.2"/>
    <row r="839144" s="12" customFormat="1" x14ac:dyDescent="0.2"/>
    <row r="839145" s="12" customFormat="1" x14ac:dyDescent="0.2"/>
    <row r="839146" s="12" customFormat="1" x14ac:dyDescent="0.2"/>
    <row r="839147" s="12" customFormat="1" x14ac:dyDescent="0.2"/>
    <row r="839148" s="12" customFormat="1" x14ac:dyDescent="0.2"/>
    <row r="839149" s="12" customFormat="1" x14ac:dyDescent="0.2"/>
    <row r="839150" s="12" customFormat="1" x14ac:dyDescent="0.2"/>
    <row r="839151" s="12" customFormat="1" x14ac:dyDescent="0.2"/>
    <row r="839152" s="12" customFormat="1" x14ac:dyDescent="0.2"/>
    <row r="839153" s="12" customFormat="1" x14ac:dyDescent="0.2"/>
    <row r="839154" s="12" customFormat="1" x14ac:dyDescent="0.2"/>
    <row r="839155" s="12" customFormat="1" x14ac:dyDescent="0.2"/>
    <row r="839156" s="12" customFormat="1" x14ac:dyDescent="0.2"/>
    <row r="839157" s="12" customFormat="1" x14ac:dyDescent="0.2"/>
    <row r="839158" s="12" customFormat="1" x14ac:dyDescent="0.2"/>
    <row r="839159" s="12" customFormat="1" x14ac:dyDescent="0.2"/>
    <row r="839160" s="12" customFormat="1" x14ac:dyDescent="0.2"/>
    <row r="839161" s="12" customFormat="1" x14ac:dyDescent="0.2"/>
    <row r="839162" s="12" customFormat="1" x14ac:dyDescent="0.2"/>
    <row r="839163" s="12" customFormat="1" x14ac:dyDescent="0.2"/>
    <row r="839164" s="12" customFormat="1" x14ac:dyDescent="0.2"/>
    <row r="839165" s="12" customFormat="1" x14ac:dyDescent="0.2"/>
    <row r="839166" s="12" customFormat="1" x14ac:dyDescent="0.2"/>
    <row r="839167" s="12" customFormat="1" x14ac:dyDescent="0.2"/>
    <row r="839168" s="12" customFormat="1" x14ac:dyDescent="0.2"/>
    <row r="839169" s="12" customFormat="1" x14ac:dyDescent="0.2"/>
    <row r="839170" s="12" customFormat="1" x14ac:dyDescent="0.2"/>
    <row r="839171" s="12" customFormat="1" x14ac:dyDescent="0.2"/>
    <row r="839172" s="12" customFormat="1" x14ac:dyDescent="0.2"/>
    <row r="839173" s="12" customFormat="1" x14ac:dyDescent="0.2"/>
    <row r="839174" s="12" customFormat="1" x14ac:dyDescent="0.2"/>
    <row r="839175" s="12" customFormat="1" x14ac:dyDescent="0.2"/>
    <row r="839176" s="12" customFormat="1" x14ac:dyDescent="0.2"/>
    <row r="839177" s="12" customFormat="1" x14ac:dyDescent="0.2"/>
    <row r="839178" s="12" customFormat="1" x14ac:dyDescent="0.2"/>
    <row r="839179" s="12" customFormat="1" x14ac:dyDescent="0.2"/>
    <row r="839180" s="12" customFormat="1" x14ac:dyDescent="0.2"/>
    <row r="839181" s="12" customFormat="1" x14ac:dyDescent="0.2"/>
    <row r="839182" s="12" customFormat="1" x14ac:dyDescent="0.2"/>
    <row r="839183" s="12" customFormat="1" x14ac:dyDescent="0.2"/>
    <row r="839184" s="12" customFormat="1" x14ac:dyDescent="0.2"/>
    <row r="839185" s="12" customFormat="1" x14ac:dyDescent="0.2"/>
    <row r="839186" s="12" customFormat="1" x14ac:dyDescent="0.2"/>
    <row r="839187" s="12" customFormat="1" x14ac:dyDescent="0.2"/>
    <row r="839188" s="12" customFormat="1" x14ac:dyDescent="0.2"/>
    <row r="839189" s="12" customFormat="1" x14ac:dyDescent="0.2"/>
    <row r="839190" s="12" customFormat="1" x14ac:dyDescent="0.2"/>
    <row r="839191" s="12" customFormat="1" x14ac:dyDescent="0.2"/>
    <row r="839192" s="12" customFormat="1" x14ac:dyDescent="0.2"/>
    <row r="839193" s="12" customFormat="1" x14ac:dyDescent="0.2"/>
    <row r="839194" s="12" customFormat="1" x14ac:dyDescent="0.2"/>
    <row r="839195" s="12" customFormat="1" x14ac:dyDescent="0.2"/>
    <row r="839196" s="12" customFormat="1" x14ac:dyDescent="0.2"/>
    <row r="839197" s="12" customFormat="1" x14ac:dyDescent="0.2"/>
    <row r="839198" s="12" customFormat="1" x14ac:dyDescent="0.2"/>
    <row r="839199" s="12" customFormat="1" x14ac:dyDescent="0.2"/>
    <row r="839200" s="12" customFormat="1" x14ac:dyDescent="0.2"/>
    <row r="839201" s="12" customFormat="1" x14ac:dyDescent="0.2"/>
    <row r="839202" s="12" customFormat="1" x14ac:dyDescent="0.2"/>
    <row r="839203" s="12" customFormat="1" x14ac:dyDescent="0.2"/>
    <row r="839204" s="12" customFormat="1" x14ac:dyDescent="0.2"/>
    <row r="839205" s="12" customFormat="1" x14ac:dyDescent="0.2"/>
    <row r="839206" s="12" customFormat="1" x14ac:dyDescent="0.2"/>
    <row r="839207" s="12" customFormat="1" x14ac:dyDescent="0.2"/>
    <row r="839208" s="12" customFormat="1" x14ac:dyDescent="0.2"/>
    <row r="839209" s="12" customFormat="1" x14ac:dyDescent="0.2"/>
    <row r="839210" s="12" customFormat="1" x14ac:dyDescent="0.2"/>
    <row r="839211" s="12" customFormat="1" x14ac:dyDescent="0.2"/>
    <row r="839212" s="12" customFormat="1" x14ac:dyDescent="0.2"/>
    <row r="839213" s="12" customFormat="1" x14ac:dyDescent="0.2"/>
    <row r="839214" s="12" customFormat="1" x14ac:dyDescent="0.2"/>
    <row r="839215" s="12" customFormat="1" x14ac:dyDescent="0.2"/>
    <row r="839216" s="12" customFormat="1" x14ac:dyDescent="0.2"/>
    <row r="839217" s="12" customFormat="1" x14ac:dyDescent="0.2"/>
    <row r="839218" s="12" customFormat="1" x14ac:dyDescent="0.2"/>
    <row r="839219" s="12" customFormat="1" x14ac:dyDescent="0.2"/>
    <row r="839220" s="12" customFormat="1" x14ac:dyDescent="0.2"/>
    <row r="839221" s="12" customFormat="1" x14ac:dyDescent="0.2"/>
    <row r="839222" s="12" customFormat="1" x14ac:dyDescent="0.2"/>
    <row r="839223" s="12" customFormat="1" x14ac:dyDescent="0.2"/>
    <row r="839224" s="12" customFormat="1" x14ac:dyDescent="0.2"/>
    <row r="839225" s="12" customFormat="1" x14ac:dyDescent="0.2"/>
    <row r="839226" s="12" customFormat="1" x14ac:dyDescent="0.2"/>
    <row r="839227" s="12" customFormat="1" x14ac:dyDescent="0.2"/>
    <row r="839228" s="12" customFormat="1" x14ac:dyDescent="0.2"/>
    <row r="839229" s="12" customFormat="1" x14ac:dyDescent="0.2"/>
    <row r="839230" s="12" customFormat="1" x14ac:dyDescent="0.2"/>
    <row r="839231" s="12" customFormat="1" x14ac:dyDescent="0.2"/>
    <row r="839232" s="12" customFormat="1" x14ac:dyDescent="0.2"/>
    <row r="839233" s="12" customFormat="1" x14ac:dyDescent="0.2"/>
    <row r="839234" s="12" customFormat="1" x14ac:dyDescent="0.2"/>
    <row r="839235" s="12" customFormat="1" x14ac:dyDescent="0.2"/>
    <row r="839236" s="12" customFormat="1" x14ac:dyDescent="0.2"/>
    <row r="839237" s="12" customFormat="1" x14ac:dyDescent="0.2"/>
    <row r="839238" s="12" customFormat="1" x14ac:dyDescent="0.2"/>
    <row r="839239" s="12" customFormat="1" x14ac:dyDescent="0.2"/>
    <row r="839240" s="12" customFormat="1" x14ac:dyDescent="0.2"/>
    <row r="839241" s="12" customFormat="1" x14ac:dyDescent="0.2"/>
    <row r="839242" s="12" customFormat="1" x14ac:dyDescent="0.2"/>
    <row r="839243" s="12" customFormat="1" x14ac:dyDescent="0.2"/>
    <row r="839244" s="12" customFormat="1" x14ac:dyDescent="0.2"/>
    <row r="839245" s="12" customFormat="1" x14ac:dyDescent="0.2"/>
    <row r="839246" s="12" customFormat="1" x14ac:dyDescent="0.2"/>
    <row r="839247" s="12" customFormat="1" x14ac:dyDescent="0.2"/>
    <row r="839248" s="12" customFormat="1" x14ac:dyDescent="0.2"/>
    <row r="839249" s="12" customFormat="1" x14ac:dyDescent="0.2"/>
    <row r="839250" s="12" customFormat="1" x14ac:dyDescent="0.2"/>
    <row r="839251" s="12" customFormat="1" x14ac:dyDescent="0.2"/>
    <row r="839252" s="12" customFormat="1" x14ac:dyDescent="0.2"/>
    <row r="839253" s="12" customFormat="1" x14ac:dyDescent="0.2"/>
    <row r="839254" s="12" customFormat="1" x14ac:dyDescent="0.2"/>
    <row r="839255" s="12" customFormat="1" x14ac:dyDescent="0.2"/>
    <row r="839256" s="12" customFormat="1" x14ac:dyDescent="0.2"/>
    <row r="839257" s="12" customFormat="1" x14ac:dyDescent="0.2"/>
    <row r="839258" s="12" customFormat="1" x14ac:dyDescent="0.2"/>
    <row r="839259" s="12" customFormat="1" x14ac:dyDescent="0.2"/>
    <row r="839260" s="12" customFormat="1" x14ac:dyDescent="0.2"/>
    <row r="839261" s="12" customFormat="1" x14ac:dyDescent="0.2"/>
    <row r="839262" s="12" customFormat="1" x14ac:dyDescent="0.2"/>
    <row r="839263" s="12" customFormat="1" x14ac:dyDescent="0.2"/>
    <row r="839264" s="12" customFormat="1" x14ac:dyDescent="0.2"/>
    <row r="839265" s="12" customFormat="1" x14ac:dyDescent="0.2"/>
    <row r="839266" s="12" customFormat="1" x14ac:dyDescent="0.2"/>
    <row r="839267" s="12" customFormat="1" x14ac:dyDescent="0.2"/>
    <row r="839268" s="12" customFormat="1" x14ac:dyDescent="0.2"/>
    <row r="839269" s="12" customFormat="1" x14ac:dyDescent="0.2"/>
    <row r="839270" s="12" customFormat="1" x14ac:dyDescent="0.2"/>
    <row r="839271" s="12" customFormat="1" x14ac:dyDescent="0.2"/>
    <row r="839272" s="12" customFormat="1" x14ac:dyDescent="0.2"/>
    <row r="839273" s="12" customFormat="1" x14ac:dyDescent="0.2"/>
    <row r="839274" s="12" customFormat="1" x14ac:dyDescent="0.2"/>
    <row r="839275" s="12" customFormat="1" x14ac:dyDescent="0.2"/>
    <row r="839276" s="12" customFormat="1" x14ac:dyDescent="0.2"/>
    <row r="839277" s="12" customFormat="1" x14ac:dyDescent="0.2"/>
    <row r="839278" s="12" customFormat="1" x14ac:dyDescent="0.2"/>
    <row r="839279" s="12" customFormat="1" x14ac:dyDescent="0.2"/>
    <row r="839280" s="12" customFormat="1" x14ac:dyDescent="0.2"/>
    <row r="839281" s="12" customFormat="1" x14ac:dyDescent="0.2"/>
    <row r="839282" s="12" customFormat="1" x14ac:dyDescent="0.2"/>
    <row r="839283" s="12" customFormat="1" x14ac:dyDescent="0.2"/>
    <row r="839284" s="12" customFormat="1" x14ac:dyDescent="0.2"/>
    <row r="839285" s="12" customFormat="1" x14ac:dyDescent="0.2"/>
    <row r="839286" s="12" customFormat="1" x14ac:dyDescent="0.2"/>
    <row r="839287" s="12" customFormat="1" x14ac:dyDescent="0.2"/>
    <row r="839288" s="12" customFormat="1" x14ac:dyDescent="0.2"/>
    <row r="839289" s="12" customFormat="1" x14ac:dyDescent="0.2"/>
    <row r="839290" s="12" customFormat="1" x14ac:dyDescent="0.2"/>
    <row r="839291" s="12" customFormat="1" x14ac:dyDescent="0.2"/>
    <row r="839292" s="12" customFormat="1" x14ac:dyDescent="0.2"/>
    <row r="839293" s="12" customFormat="1" x14ac:dyDescent="0.2"/>
    <row r="839294" s="12" customFormat="1" x14ac:dyDescent="0.2"/>
    <row r="839295" s="12" customFormat="1" x14ac:dyDescent="0.2"/>
    <row r="839296" s="12" customFormat="1" x14ac:dyDescent="0.2"/>
    <row r="839297" s="12" customFormat="1" x14ac:dyDescent="0.2"/>
    <row r="839298" s="12" customFormat="1" x14ac:dyDescent="0.2"/>
    <row r="839299" s="12" customFormat="1" x14ac:dyDescent="0.2"/>
    <row r="839300" s="12" customFormat="1" x14ac:dyDescent="0.2"/>
    <row r="839301" s="12" customFormat="1" x14ac:dyDescent="0.2"/>
    <row r="839302" s="12" customFormat="1" x14ac:dyDescent="0.2"/>
    <row r="839303" s="12" customFormat="1" x14ac:dyDescent="0.2"/>
    <row r="839304" s="12" customFormat="1" x14ac:dyDescent="0.2"/>
    <row r="839305" s="12" customFormat="1" x14ac:dyDescent="0.2"/>
    <row r="839306" s="12" customFormat="1" x14ac:dyDescent="0.2"/>
    <row r="839307" s="12" customFormat="1" x14ac:dyDescent="0.2"/>
    <row r="839308" s="12" customFormat="1" x14ac:dyDescent="0.2"/>
    <row r="839309" s="12" customFormat="1" x14ac:dyDescent="0.2"/>
    <row r="839310" s="12" customFormat="1" x14ac:dyDescent="0.2"/>
    <row r="839311" s="12" customFormat="1" x14ac:dyDescent="0.2"/>
    <row r="839312" s="12" customFormat="1" x14ac:dyDescent="0.2"/>
    <row r="839313" s="12" customFormat="1" x14ac:dyDescent="0.2"/>
    <row r="839314" s="12" customFormat="1" x14ac:dyDescent="0.2"/>
    <row r="839315" s="12" customFormat="1" x14ac:dyDescent="0.2"/>
    <row r="839316" s="12" customFormat="1" x14ac:dyDescent="0.2"/>
    <row r="839317" s="12" customFormat="1" x14ac:dyDescent="0.2"/>
    <row r="839318" s="12" customFormat="1" x14ac:dyDescent="0.2"/>
    <row r="839319" s="12" customFormat="1" x14ac:dyDescent="0.2"/>
    <row r="839320" s="12" customFormat="1" x14ac:dyDescent="0.2"/>
    <row r="839321" s="12" customFormat="1" x14ac:dyDescent="0.2"/>
    <row r="839322" s="12" customFormat="1" x14ac:dyDescent="0.2"/>
    <row r="839323" s="12" customFormat="1" x14ac:dyDescent="0.2"/>
    <row r="839324" s="12" customFormat="1" x14ac:dyDescent="0.2"/>
    <row r="839325" s="12" customFormat="1" x14ac:dyDescent="0.2"/>
    <row r="839326" s="12" customFormat="1" x14ac:dyDescent="0.2"/>
    <row r="839327" s="12" customFormat="1" x14ac:dyDescent="0.2"/>
    <row r="839328" s="12" customFormat="1" x14ac:dyDescent="0.2"/>
    <row r="839329" s="12" customFormat="1" x14ac:dyDescent="0.2"/>
    <row r="839330" s="12" customFormat="1" x14ac:dyDescent="0.2"/>
    <row r="839331" s="12" customFormat="1" x14ac:dyDescent="0.2"/>
    <row r="839332" s="12" customFormat="1" x14ac:dyDescent="0.2"/>
    <row r="839333" s="12" customFormat="1" x14ac:dyDescent="0.2"/>
    <row r="839334" s="12" customFormat="1" x14ac:dyDescent="0.2"/>
    <row r="839335" s="12" customFormat="1" x14ac:dyDescent="0.2"/>
    <row r="839336" s="12" customFormat="1" x14ac:dyDescent="0.2"/>
    <row r="839337" s="12" customFormat="1" x14ac:dyDescent="0.2"/>
    <row r="839338" s="12" customFormat="1" x14ac:dyDescent="0.2"/>
    <row r="839339" s="12" customFormat="1" x14ac:dyDescent="0.2"/>
    <row r="839340" s="12" customFormat="1" x14ac:dyDescent="0.2"/>
    <row r="839341" s="12" customFormat="1" x14ac:dyDescent="0.2"/>
    <row r="839342" s="12" customFormat="1" x14ac:dyDescent="0.2"/>
    <row r="839343" s="12" customFormat="1" x14ac:dyDescent="0.2"/>
    <row r="839344" s="12" customFormat="1" x14ac:dyDescent="0.2"/>
    <row r="839345" s="12" customFormat="1" x14ac:dyDescent="0.2"/>
    <row r="839346" s="12" customFormat="1" x14ac:dyDescent="0.2"/>
    <row r="839347" s="12" customFormat="1" x14ac:dyDescent="0.2"/>
    <row r="839348" s="12" customFormat="1" x14ac:dyDescent="0.2"/>
    <row r="839349" s="12" customFormat="1" x14ac:dyDescent="0.2"/>
    <row r="839350" s="12" customFormat="1" x14ac:dyDescent="0.2"/>
    <row r="839351" s="12" customFormat="1" x14ac:dyDescent="0.2"/>
    <row r="839352" s="12" customFormat="1" x14ac:dyDescent="0.2"/>
    <row r="839353" s="12" customFormat="1" x14ac:dyDescent="0.2"/>
    <row r="839354" s="12" customFormat="1" x14ac:dyDescent="0.2"/>
    <row r="839355" s="12" customFormat="1" x14ac:dyDescent="0.2"/>
    <row r="839356" s="12" customFormat="1" x14ac:dyDescent="0.2"/>
    <row r="839357" s="12" customFormat="1" x14ac:dyDescent="0.2"/>
    <row r="839358" s="12" customFormat="1" x14ac:dyDescent="0.2"/>
    <row r="839359" s="12" customFormat="1" x14ac:dyDescent="0.2"/>
    <row r="839360" s="12" customFormat="1" x14ac:dyDescent="0.2"/>
    <row r="839361" s="12" customFormat="1" x14ac:dyDescent="0.2"/>
    <row r="839362" s="12" customFormat="1" x14ac:dyDescent="0.2"/>
    <row r="839363" s="12" customFormat="1" x14ac:dyDescent="0.2"/>
    <row r="839364" s="12" customFormat="1" x14ac:dyDescent="0.2"/>
    <row r="839365" s="12" customFormat="1" x14ac:dyDescent="0.2"/>
    <row r="839366" s="12" customFormat="1" x14ac:dyDescent="0.2"/>
    <row r="839367" s="12" customFormat="1" x14ac:dyDescent="0.2"/>
    <row r="839368" s="12" customFormat="1" x14ac:dyDescent="0.2"/>
    <row r="839369" s="12" customFormat="1" x14ac:dyDescent="0.2"/>
    <row r="839370" s="12" customFormat="1" x14ac:dyDescent="0.2"/>
    <row r="839371" s="12" customFormat="1" x14ac:dyDescent="0.2"/>
    <row r="839372" s="12" customFormat="1" x14ac:dyDescent="0.2"/>
    <row r="839373" s="12" customFormat="1" x14ac:dyDescent="0.2"/>
    <row r="839374" s="12" customFormat="1" x14ac:dyDescent="0.2"/>
    <row r="839375" s="12" customFormat="1" x14ac:dyDescent="0.2"/>
    <row r="839376" s="12" customFormat="1" x14ac:dyDescent="0.2"/>
    <row r="839377" s="12" customFormat="1" x14ac:dyDescent="0.2"/>
    <row r="839378" s="12" customFormat="1" x14ac:dyDescent="0.2"/>
    <row r="839379" s="12" customFormat="1" x14ac:dyDescent="0.2"/>
    <row r="839380" s="12" customFormat="1" x14ac:dyDescent="0.2"/>
    <row r="839381" s="12" customFormat="1" x14ac:dyDescent="0.2"/>
    <row r="839382" s="12" customFormat="1" x14ac:dyDescent="0.2"/>
    <row r="839383" s="12" customFormat="1" x14ac:dyDescent="0.2"/>
    <row r="839384" s="12" customFormat="1" x14ac:dyDescent="0.2"/>
    <row r="839385" s="12" customFormat="1" x14ac:dyDescent="0.2"/>
    <row r="839386" s="12" customFormat="1" x14ac:dyDescent="0.2"/>
    <row r="839387" s="12" customFormat="1" x14ac:dyDescent="0.2"/>
    <row r="839388" s="12" customFormat="1" x14ac:dyDescent="0.2"/>
    <row r="839389" s="12" customFormat="1" x14ac:dyDescent="0.2"/>
    <row r="839390" s="12" customFormat="1" x14ac:dyDescent="0.2"/>
    <row r="839391" s="12" customFormat="1" x14ac:dyDescent="0.2"/>
    <row r="839392" s="12" customFormat="1" x14ac:dyDescent="0.2"/>
    <row r="839393" s="12" customFormat="1" x14ac:dyDescent="0.2"/>
    <row r="839394" s="12" customFormat="1" x14ac:dyDescent="0.2"/>
    <row r="839395" s="12" customFormat="1" x14ac:dyDescent="0.2"/>
    <row r="839396" s="12" customFormat="1" x14ac:dyDescent="0.2"/>
    <row r="839397" s="12" customFormat="1" x14ac:dyDescent="0.2"/>
    <row r="839398" s="12" customFormat="1" x14ac:dyDescent="0.2"/>
    <row r="839399" s="12" customFormat="1" x14ac:dyDescent="0.2"/>
    <row r="839400" s="12" customFormat="1" x14ac:dyDescent="0.2"/>
    <row r="839401" s="12" customFormat="1" x14ac:dyDescent="0.2"/>
    <row r="839402" s="12" customFormat="1" x14ac:dyDescent="0.2"/>
    <row r="839403" s="12" customFormat="1" x14ac:dyDescent="0.2"/>
    <row r="839404" s="12" customFormat="1" x14ac:dyDescent="0.2"/>
    <row r="839405" s="12" customFormat="1" x14ac:dyDescent="0.2"/>
    <row r="839406" s="12" customFormat="1" x14ac:dyDescent="0.2"/>
    <row r="839407" s="12" customFormat="1" x14ac:dyDescent="0.2"/>
    <row r="839408" s="12" customFormat="1" x14ac:dyDescent="0.2"/>
    <row r="839409" s="12" customFormat="1" x14ac:dyDescent="0.2"/>
    <row r="839410" s="12" customFormat="1" x14ac:dyDescent="0.2"/>
    <row r="839411" s="12" customFormat="1" x14ac:dyDescent="0.2"/>
    <row r="839412" s="12" customFormat="1" x14ac:dyDescent="0.2"/>
    <row r="839413" s="12" customFormat="1" x14ac:dyDescent="0.2"/>
    <row r="839414" s="12" customFormat="1" x14ac:dyDescent="0.2"/>
    <row r="839415" s="12" customFormat="1" x14ac:dyDescent="0.2"/>
    <row r="839416" s="12" customFormat="1" x14ac:dyDescent="0.2"/>
    <row r="839417" s="12" customFormat="1" x14ac:dyDescent="0.2"/>
    <row r="839418" s="12" customFormat="1" x14ac:dyDescent="0.2"/>
    <row r="839419" s="12" customFormat="1" x14ac:dyDescent="0.2"/>
    <row r="839420" s="12" customFormat="1" x14ac:dyDescent="0.2"/>
    <row r="839421" s="12" customFormat="1" x14ac:dyDescent="0.2"/>
    <row r="839422" s="12" customFormat="1" x14ac:dyDescent="0.2"/>
    <row r="839423" s="12" customFormat="1" x14ac:dyDescent="0.2"/>
    <row r="839424" s="12" customFormat="1" x14ac:dyDescent="0.2"/>
    <row r="839425" s="12" customFormat="1" x14ac:dyDescent="0.2"/>
    <row r="839426" s="12" customFormat="1" x14ac:dyDescent="0.2"/>
    <row r="839427" s="12" customFormat="1" x14ac:dyDescent="0.2"/>
    <row r="839428" s="12" customFormat="1" x14ac:dyDescent="0.2"/>
    <row r="839429" s="12" customFormat="1" x14ac:dyDescent="0.2"/>
    <row r="839430" s="12" customFormat="1" x14ac:dyDescent="0.2"/>
    <row r="839431" s="12" customFormat="1" x14ac:dyDescent="0.2"/>
    <row r="839432" s="12" customFormat="1" x14ac:dyDescent="0.2"/>
    <row r="839433" s="12" customFormat="1" x14ac:dyDescent="0.2"/>
    <row r="839434" s="12" customFormat="1" x14ac:dyDescent="0.2"/>
    <row r="839435" s="12" customFormat="1" x14ac:dyDescent="0.2"/>
    <row r="839436" s="12" customFormat="1" x14ac:dyDescent="0.2"/>
    <row r="839437" s="12" customFormat="1" x14ac:dyDescent="0.2"/>
    <row r="839438" s="12" customFormat="1" x14ac:dyDescent="0.2"/>
    <row r="839439" s="12" customFormat="1" x14ac:dyDescent="0.2"/>
    <row r="839440" s="12" customFormat="1" x14ac:dyDescent="0.2"/>
    <row r="839441" s="12" customFormat="1" x14ac:dyDescent="0.2"/>
    <row r="839442" s="12" customFormat="1" x14ac:dyDescent="0.2"/>
    <row r="839443" s="12" customFormat="1" x14ac:dyDescent="0.2"/>
    <row r="839444" s="12" customFormat="1" x14ac:dyDescent="0.2"/>
    <row r="839445" s="12" customFormat="1" x14ac:dyDescent="0.2"/>
    <row r="839446" s="12" customFormat="1" x14ac:dyDescent="0.2"/>
    <row r="839447" s="12" customFormat="1" x14ac:dyDescent="0.2"/>
    <row r="839448" s="12" customFormat="1" x14ac:dyDescent="0.2"/>
    <row r="839449" s="12" customFormat="1" x14ac:dyDescent="0.2"/>
    <row r="839450" s="12" customFormat="1" x14ac:dyDescent="0.2"/>
    <row r="839451" s="12" customFormat="1" x14ac:dyDescent="0.2"/>
    <row r="839452" s="12" customFormat="1" x14ac:dyDescent="0.2"/>
    <row r="839453" s="12" customFormat="1" x14ac:dyDescent="0.2"/>
    <row r="839454" s="12" customFormat="1" x14ac:dyDescent="0.2"/>
    <row r="839455" s="12" customFormat="1" x14ac:dyDescent="0.2"/>
    <row r="839456" s="12" customFormat="1" x14ac:dyDescent="0.2"/>
    <row r="839457" s="12" customFormat="1" x14ac:dyDescent="0.2"/>
    <row r="839458" s="12" customFormat="1" x14ac:dyDescent="0.2"/>
    <row r="839459" s="12" customFormat="1" x14ac:dyDescent="0.2"/>
    <row r="839460" s="12" customFormat="1" x14ac:dyDescent="0.2"/>
    <row r="839461" s="12" customFormat="1" x14ac:dyDescent="0.2"/>
    <row r="839462" s="12" customFormat="1" x14ac:dyDescent="0.2"/>
    <row r="839463" s="12" customFormat="1" x14ac:dyDescent="0.2"/>
    <row r="839464" s="12" customFormat="1" x14ac:dyDescent="0.2"/>
    <row r="839465" s="12" customFormat="1" x14ac:dyDescent="0.2"/>
    <row r="839466" s="12" customFormat="1" x14ac:dyDescent="0.2"/>
    <row r="839467" s="12" customFormat="1" x14ac:dyDescent="0.2"/>
    <row r="839468" s="12" customFormat="1" x14ac:dyDescent="0.2"/>
    <row r="839469" s="12" customFormat="1" x14ac:dyDescent="0.2"/>
    <row r="839470" s="12" customFormat="1" x14ac:dyDescent="0.2"/>
    <row r="839471" s="12" customFormat="1" x14ac:dyDescent="0.2"/>
    <row r="839472" s="12" customFormat="1" x14ac:dyDescent="0.2"/>
    <row r="839473" s="12" customFormat="1" x14ac:dyDescent="0.2"/>
    <row r="839474" s="12" customFormat="1" x14ac:dyDescent="0.2"/>
    <row r="839475" s="12" customFormat="1" x14ac:dyDescent="0.2"/>
    <row r="839476" s="12" customFormat="1" x14ac:dyDescent="0.2"/>
    <row r="839477" s="12" customFormat="1" x14ac:dyDescent="0.2"/>
    <row r="839478" s="12" customFormat="1" x14ac:dyDescent="0.2"/>
    <row r="839479" s="12" customFormat="1" x14ac:dyDescent="0.2"/>
    <row r="839480" s="12" customFormat="1" x14ac:dyDescent="0.2"/>
    <row r="839481" s="12" customFormat="1" x14ac:dyDescent="0.2"/>
    <row r="839482" s="12" customFormat="1" x14ac:dyDescent="0.2"/>
    <row r="839483" s="12" customFormat="1" x14ac:dyDescent="0.2"/>
    <row r="839484" s="12" customFormat="1" x14ac:dyDescent="0.2"/>
    <row r="839485" s="12" customFormat="1" x14ac:dyDescent="0.2"/>
    <row r="839486" s="12" customFormat="1" x14ac:dyDescent="0.2"/>
    <row r="839487" s="12" customFormat="1" x14ac:dyDescent="0.2"/>
    <row r="839488" s="12" customFormat="1" x14ac:dyDescent="0.2"/>
    <row r="839489" s="12" customFormat="1" x14ac:dyDescent="0.2"/>
    <row r="839490" s="12" customFormat="1" x14ac:dyDescent="0.2"/>
    <row r="839491" s="12" customFormat="1" x14ac:dyDescent="0.2"/>
    <row r="839492" s="12" customFormat="1" x14ac:dyDescent="0.2"/>
    <row r="839493" s="12" customFormat="1" x14ac:dyDescent="0.2"/>
    <row r="839494" s="12" customFormat="1" x14ac:dyDescent="0.2"/>
    <row r="839495" s="12" customFormat="1" x14ac:dyDescent="0.2"/>
    <row r="839496" s="12" customFormat="1" x14ac:dyDescent="0.2"/>
    <row r="839497" s="12" customFormat="1" x14ac:dyDescent="0.2"/>
    <row r="839498" s="12" customFormat="1" x14ac:dyDescent="0.2"/>
    <row r="839499" s="12" customFormat="1" x14ac:dyDescent="0.2"/>
    <row r="839500" s="12" customFormat="1" x14ac:dyDescent="0.2"/>
    <row r="839501" s="12" customFormat="1" x14ac:dyDescent="0.2"/>
    <row r="839502" s="12" customFormat="1" x14ac:dyDescent="0.2"/>
    <row r="839503" s="12" customFormat="1" x14ac:dyDescent="0.2"/>
    <row r="839504" s="12" customFormat="1" x14ac:dyDescent="0.2"/>
    <row r="839505" s="12" customFormat="1" x14ac:dyDescent="0.2"/>
    <row r="839506" s="12" customFormat="1" x14ac:dyDescent="0.2"/>
    <row r="839507" s="12" customFormat="1" x14ac:dyDescent="0.2"/>
    <row r="839508" s="12" customFormat="1" x14ac:dyDescent="0.2"/>
    <row r="839509" s="12" customFormat="1" x14ac:dyDescent="0.2"/>
    <row r="839510" s="12" customFormat="1" x14ac:dyDescent="0.2"/>
    <row r="839511" s="12" customFormat="1" x14ac:dyDescent="0.2"/>
    <row r="839512" s="12" customFormat="1" x14ac:dyDescent="0.2"/>
    <row r="839513" s="12" customFormat="1" x14ac:dyDescent="0.2"/>
    <row r="839514" s="12" customFormat="1" x14ac:dyDescent="0.2"/>
    <row r="839515" s="12" customFormat="1" x14ac:dyDescent="0.2"/>
    <row r="839516" s="12" customFormat="1" x14ac:dyDescent="0.2"/>
    <row r="839517" s="12" customFormat="1" x14ac:dyDescent="0.2"/>
    <row r="839518" s="12" customFormat="1" x14ac:dyDescent="0.2"/>
    <row r="839519" s="12" customFormat="1" x14ac:dyDescent="0.2"/>
    <row r="839520" s="12" customFormat="1" x14ac:dyDescent="0.2"/>
    <row r="839521" s="12" customFormat="1" x14ac:dyDescent="0.2"/>
    <row r="839522" s="12" customFormat="1" x14ac:dyDescent="0.2"/>
    <row r="839523" s="12" customFormat="1" x14ac:dyDescent="0.2"/>
    <row r="839524" s="12" customFormat="1" x14ac:dyDescent="0.2"/>
    <row r="839525" s="12" customFormat="1" x14ac:dyDescent="0.2"/>
    <row r="839526" s="12" customFormat="1" x14ac:dyDescent="0.2"/>
    <row r="839527" s="12" customFormat="1" x14ac:dyDescent="0.2"/>
    <row r="839528" s="12" customFormat="1" x14ac:dyDescent="0.2"/>
    <row r="839529" s="12" customFormat="1" x14ac:dyDescent="0.2"/>
    <row r="839530" s="12" customFormat="1" x14ac:dyDescent="0.2"/>
    <row r="839531" s="12" customFormat="1" x14ac:dyDescent="0.2"/>
    <row r="839532" s="12" customFormat="1" x14ac:dyDescent="0.2"/>
    <row r="839533" s="12" customFormat="1" x14ac:dyDescent="0.2"/>
    <row r="839534" s="12" customFormat="1" x14ac:dyDescent="0.2"/>
    <row r="839535" s="12" customFormat="1" x14ac:dyDescent="0.2"/>
    <row r="839536" s="12" customFormat="1" x14ac:dyDescent="0.2"/>
    <row r="839537" s="12" customFormat="1" x14ac:dyDescent="0.2"/>
    <row r="839538" s="12" customFormat="1" x14ac:dyDescent="0.2"/>
    <row r="839539" s="12" customFormat="1" x14ac:dyDescent="0.2"/>
    <row r="839540" s="12" customFormat="1" x14ac:dyDescent="0.2"/>
    <row r="839541" s="12" customFormat="1" x14ac:dyDescent="0.2"/>
    <row r="839542" s="12" customFormat="1" x14ac:dyDescent="0.2"/>
    <row r="839543" s="12" customFormat="1" x14ac:dyDescent="0.2"/>
    <row r="839544" s="12" customFormat="1" x14ac:dyDescent="0.2"/>
    <row r="839545" s="12" customFormat="1" x14ac:dyDescent="0.2"/>
    <row r="839546" s="12" customFormat="1" x14ac:dyDescent="0.2"/>
    <row r="839547" s="12" customFormat="1" x14ac:dyDescent="0.2"/>
    <row r="839548" s="12" customFormat="1" x14ac:dyDescent="0.2"/>
    <row r="839549" s="12" customFormat="1" x14ac:dyDescent="0.2"/>
    <row r="839550" s="12" customFormat="1" x14ac:dyDescent="0.2"/>
    <row r="839551" s="12" customFormat="1" x14ac:dyDescent="0.2"/>
    <row r="839552" s="12" customFormat="1" x14ac:dyDescent="0.2"/>
    <row r="839553" s="12" customFormat="1" x14ac:dyDescent="0.2"/>
    <row r="839554" s="12" customFormat="1" x14ac:dyDescent="0.2"/>
    <row r="839555" s="12" customFormat="1" x14ac:dyDescent="0.2"/>
    <row r="839556" s="12" customFormat="1" x14ac:dyDescent="0.2"/>
    <row r="839557" s="12" customFormat="1" x14ac:dyDescent="0.2"/>
    <row r="839558" s="12" customFormat="1" x14ac:dyDescent="0.2"/>
    <row r="839559" s="12" customFormat="1" x14ac:dyDescent="0.2"/>
    <row r="839560" s="12" customFormat="1" x14ac:dyDescent="0.2"/>
    <row r="839561" s="12" customFormat="1" x14ac:dyDescent="0.2"/>
    <row r="839562" s="12" customFormat="1" x14ac:dyDescent="0.2"/>
    <row r="839563" s="12" customFormat="1" x14ac:dyDescent="0.2"/>
    <row r="839564" s="12" customFormat="1" x14ac:dyDescent="0.2"/>
    <row r="839565" s="12" customFormat="1" x14ac:dyDescent="0.2"/>
    <row r="839566" s="12" customFormat="1" x14ac:dyDescent="0.2"/>
    <row r="839567" s="12" customFormat="1" x14ac:dyDescent="0.2"/>
    <row r="839568" s="12" customFormat="1" x14ac:dyDescent="0.2"/>
    <row r="839569" s="12" customFormat="1" x14ac:dyDescent="0.2"/>
    <row r="839570" s="12" customFormat="1" x14ac:dyDescent="0.2"/>
    <row r="839571" s="12" customFormat="1" x14ac:dyDescent="0.2"/>
    <row r="839572" s="12" customFormat="1" x14ac:dyDescent="0.2"/>
    <row r="839573" s="12" customFormat="1" x14ac:dyDescent="0.2"/>
    <row r="839574" s="12" customFormat="1" x14ac:dyDescent="0.2"/>
    <row r="839575" s="12" customFormat="1" x14ac:dyDescent="0.2"/>
    <row r="839576" s="12" customFormat="1" x14ac:dyDescent="0.2"/>
    <row r="839577" s="12" customFormat="1" x14ac:dyDescent="0.2"/>
    <row r="839578" s="12" customFormat="1" x14ac:dyDescent="0.2"/>
    <row r="839579" s="12" customFormat="1" x14ac:dyDescent="0.2"/>
    <row r="839580" s="12" customFormat="1" x14ac:dyDescent="0.2"/>
    <row r="839581" s="12" customFormat="1" x14ac:dyDescent="0.2"/>
    <row r="839582" s="12" customFormat="1" x14ac:dyDescent="0.2"/>
    <row r="839583" s="12" customFormat="1" x14ac:dyDescent="0.2"/>
    <row r="839584" s="12" customFormat="1" x14ac:dyDescent="0.2"/>
    <row r="839585" s="12" customFormat="1" x14ac:dyDescent="0.2"/>
    <row r="839586" s="12" customFormat="1" x14ac:dyDescent="0.2"/>
    <row r="839587" s="12" customFormat="1" x14ac:dyDescent="0.2"/>
    <row r="839588" s="12" customFormat="1" x14ac:dyDescent="0.2"/>
    <row r="839589" s="12" customFormat="1" x14ac:dyDescent="0.2"/>
    <row r="839590" s="12" customFormat="1" x14ac:dyDescent="0.2"/>
    <row r="839591" s="12" customFormat="1" x14ac:dyDescent="0.2"/>
    <row r="839592" s="12" customFormat="1" x14ac:dyDescent="0.2"/>
    <row r="839593" s="12" customFormat="1" x14ac:dyDescent="0.2"/>
    <row r="839594" s="12" customFormat="1" x14ac:dyDescent="0.2"/>
    <row r="839595" s="12" customFormat="1" x14ac:dyDescent="0.2"/>
    <row r="839596" s="12" customFormat="1" x14ac:dyDescent="0.2"/>
    <row r="839597" s="12" customFormat="1" x14ac:dyDescent="0.2"/>
    <row r="839598" s="12" customFormat="1" x14ac:dyDescent="0.2"/>
    <row r="839599" s="12" customFormat="1" x14ac:dyDescent="0.2"/>
    <row r="839600" s="12" customFormat="1" x14ac:dyDescent="0.2"/>
    <row r="839601" s="12" customFormat="1" x14ac:dyDescent="0.2"/>
    <row r="839602" s="12" customFormat="1" x14ac:dyDescent="0.2"/>
    <row r="839603" s="12" customFormat="1" x14ac:dyDescent="0.2"/>
    <row r="839604" s="12" customFormat="1" x14ac:dyDescent="0.2"/>
    <row r="839605" s="12" customFormat="1" x14ac:dyDescent="0.2"/>
    <row r="839606" s="12" customFormat="1" x14ac:dyDescent="0.2"/>
    <row r="839607" s="12" customFormat="1" x14ac:dyDescent="0.2"/>
    <row r="839608" s="12" customFormat="1" x14ac:dyDescent="0.2"/>
    <row r="839609" s="12" customFormat="1" x14ac:dyDescent="0.2"/>
    <row r="839610" s="12" customFormat="1" x14ac:dyDescent="0.2"/>
    <row r="839611" s="12" customFormat="1" x14ac:dyDescent="0.2"/>
    <row r="839612" s="12" customFormat="1" x14ac:dyDescent="0.2"/>
    <row r="839613" s="12" customFormat="1" x14ac:dyDescent="0.2"/>
    <row r="839614" s="12" customFormat="1" x14ac:dyDescent="0.2"/>
    <row r="839615" s="12" customFormat="1" x14ac:dyDescent="0.2"/>
    <row r="839616" s="12" customFormat="1" x14ac:dyDescent="0.2"/>
    <row r="839617" s="12" customFormat="1" x14ac:dyDescent="0.2"/>
    <row r="839618" s="12" customFormat="1" x14ac:dyDescent="0.2"/>
    <row r="839619" s="12" customFormat="1" x14ac:dyDescent="0.2"/>
    <row r="839620" s="12" customFormat="1" x14ac:dyDescent="0.2"/>
    <row r="839621" s="12" customFormat="1" x14ac:dyDescent="0.2"/>
    <row r="839622" s="12" customFormat="1" x14ac:dyDescent="0.2"/>
    <row r="839623" s="12" customFormat="1" x14ac:dyDescent="0.2"/>
    <row r="839624" s="12" customFormat="1" x14ac:dyDescent="0.2"/>
    <row r="839625" s="12" customFormat="1" x14ac:dyDescent="0.2"/>
    <row r="839626" s="12" customFormat="1" x14ac:dyDescent="0.2"/>
    <row r="839627" s="12" customFormat="1" x14ac:dyDescent="0.2"/>
    <row r="839628" s="12" customFormat="1" x14ac:dyDescent="0.2"/>
    <row r="839629" s="12" customFormat="1" x14ac:dyDescent="0.2"/>
    <row r="839630" s="12" customFormat="1" x14ac:dyDescent="0.2"/>
    <row r="839631" s="12" customFormat="1" x14ac:dyDescent="0.2"/>
    <row r="839632" s="12" customFormat="1" x14ac:dyDescent="0.2"/>
    <row r="839633" s="12" customFormat="1" x14ac:dyDescent="0.2"/>
    <row r="839634" s="12" customFormat="1" x14ac:dyDescent="0.2"/>
    <row r="839635" s="12" customFormat="1" x14ac:dyDescent="0.2"/>
    <row r="839636" s="12" customFormat="1" x14ac:dyDescent="0.2"/>
    <row r="839637" s="12" customFormat="1" x14ac:dyDescent="0.2"/>
    <row r="839638" s="12" customFormat="1" x14ac:dyDescent="0.2"/>
    <row r="839639" s="12" customFormat="1" x14ac:dyDescent="0.2"/>
    <row r="839640" s="12" customFormat="1" x14ac:dyDescent="0.2"/>
    <row r="839641" s="12" customFormat="1" x14ac:dyDescent="0.2"/>
    <row r="839642" s="12" customFormat="1" x14ac:dyDescent="0.2"/>
    <row r="839643" s="12" customFormat="1" x14ac:dyDescent="0.2"/>
    <row r="839644" s="12" customFormat="1" x14ac:dyDescent="0.2"/>
    <row r="839645" s="12" customFormat="1" x14ac:dyDescent="0.2"/>
    <row r="839646" s="12" customFormat="1" x14ac:dyDescent="0.2"/>
    <row r="839647" s="12" customFormat="1" x14ac:dyDescent="0.2"/>
    <row r="839648" s="12" customFormat="1" x14ac:dyDescent="0.2"/>
    <row r="839649" s="12" customFormat="1" x14ac:dyDescent="0.2"/>
    <row r="839650" s="12" customFormat="1" x14ac:dyDescent="0.2"/>
    <row r="839651" s="12" customFormat="1" x14ac:dyDescent="0.2"/>
    <row r="839652" s="12" customFormat="1" x14ac:dyDescent="0.2"/>
    <row r="839653" s="12" customFormat="1" x14ac:dyDescent="0.2"/>
    <row r="839654" s="12" customFormat="1" x14ac:dyDescent="0.2"/>
    <row r="839655" s="12" customFormat="1" x14ac:dyDescent="0.2"/>
    <row r="839656" s="12" customFormat="1" x14ac:dyDescent="0.2"/>
    <row r="839657" s="12" customFormat="1" x14ac:dyDescent="0.2"/>
    <row r="839658" s="12" customFormat="1" x14ac:dyDescent="0.2"/>
    <row r="839659" s="12" customFormat="1" x14ac:dyDescent="0.2"/>
    <row r="839660" s="12" customFormat="1" x14ac:dyDescent="0.2"/>
    <row r="839661" s="12" customFormat="1" x14ac:dyDescent="0.2"/>
    <row r="839662" s="12" customFormat="1" x14ac:dyDescent="0.2"/>
    <row r="839663" s="12" customFormat="1" x14ac:dyDescent="0.2"/>
    <row r="839664" s="12" customFormat="1" x14ac:dyDescent="0.2"/>
    <row r="839665" s="12" customFormat="1" x14ac:dyDescent="0.2"/>
    <row r="839666" s="12" customFormat="1" x14ac:dyDescent="0.2"/>
    <row r="839667" s="12" customFormat="1" x14ac:dyDescent="0.2"/>
    <row r="839668" s="12" customFormat="1" x14ac:dyDescent="0.2"/>
    <row r="839669" s="12" customFormat="1" x14ac:dyDescent="0.2"/>
    <row r="839670" s="12" customFormat="1" x14ac:dyDescent="0.2"/>
    <row r="839671" s="12" customFormat="1" x14ac:dyDescent="0.2"/>
    <row r="839672" s="12" customFormat="1" x14ac:dyDescent="0.2"/>
    <row r="839673" s="12" customFormat="1" x14ac:dyDescent="0.2"/>
    <row r="839674" s="12" customFormat="1" x14ac:dyDescent="0.2"/>
    <row r="839675" s="12" customFormat="1" x14ac:dyDescent="0.2"/>
    <row r="839676" s="12" customFormat="1" x14ac:dyDescent="0.2"/>
    <row r="839677" s="12" customFormat="1" x14ac:dyDescent="0.2"/>
    <row r="839678" s="12" customFormat="1" x14ac:dyDescent="0.2"/>
    <row r="839679" s="12" customFormat="1" x14ac:dyDescent="0.2"/>
    <row r="839680" s="12" customFormat="1" x14ac:dyDescent="0.2"/>
    <row r="839681" s="12" customFormat="1" x14ac:dyDescent="0.2"/>
    <row r="839682" s="12" customFormat="1" x14ac:dyDescent="0.2"/>
    <row r="839683" s="12" customFormat="1" x14ac:dyDescent="0.2"/>
    <row r="839684" s="12" customFormat="1" x14ac:dyDescent="0.2"/>
    <row r="839685" s="12" customFormat="1" x14ac:dyDescent="0.2"/>
    <row r="839686" s="12" customFormat="1" x14ac:dyDescent="0.2"/>
    <row r="839687" s="12" customFormat="1" x14ac:dyDescent="0.2"/>
    <row r="839688" s="12" customFormat="1" x14ac:dyDescent="0.2"/>
    <row r="839689" s="12" customFormat="1" x14ac:dyDescent="0.2"/>
    <row r="839690" s="12" customFormat="1" x14ac:dyDescent="0.2"/>
    <row r="839691" s="12" customFormat="1" x14ac:dyDescent="0.2"/>
    <row r="839692" s="12" customFormat="1" x14ac:dyDescent="0.2"/>
    <row r="839693" s="12" customFormat="1" x14ac:dyDescent="0.2"/>
    <row r="839694" s="12" customFormat="1" x14ac:dyDescent="0.2"/>
    <row r="839695" s="12" customFormat="1" x14ac:dyDescent="0.2"/>
    <row r="839696" s="12" customFormat="1" x14ac:dyDescent="0.2"/>
    <row r="839697" s="12" customFormat="1" x14ac:dyDescent="0.2"/>
    <row r="839698" s="12" customFormat="1" x14ac:dyDescent="0.2"/>
    <row r="839699" s="12" customFormat="1" x14ac:dyDescent="0.2"/>
    <row r="839700" s="12" customFormat="1" x14ac:dyDescent="0.2"/>
    <row r="839701" s="12" customFormat="1" x14ac:dyDescent="0.2"/>
    <row r="839702" s="12" customFormat="1" x14ac:dyDescent="0.2"/>
    <row r="839703" s="12" customFormat="1" x14ac:dyDescent="0.2"/>
    <row r="839704" s="12" customFormat="1" x14ac:dyDescent="0.2"/>
    <row r="839705" s="12" customFormat="1" x14ac:dyDescent="0.2"/>
    <row r="839706" s="12" customFormat="1" x14ac:dyDescent="0.2"/>
    <row r="839707" s="12" customFormat="1" x14ac:dyDescent="0.2"/>
    <row r="839708" s="12" customFormat="1" x14ac:dyDescent="0.2"/>
    <row r="839709" s="12" customFormat="1" x14ac:dyDescent="0.2"/>
    <row r="839710" s="12" customFormat="1" x14ac:dyDescent="0.2"/>
    <row r="839711" s="12" customFormat="1" x14ac:dyDescent="0.2"/>
    <row r="839712" s="12" customFormat="1" x14ac:dyDescent="0.2"/>
    <row r="839713" s="12" customFormat="1" x14ac:dyDescent="0.2"/>
    <row r="839714" s="12" customFormat="1" x14ac:dyDescent="0.2"/>
    <row r="839715" s="12" customFormat="1" x14ac:dyDescent="0.2"/>
    <row r="839716" s="12" customFormat="1" x14ac:dyDescent="0.2"/>
    <row r="839717" s="12" customFormat="1" x14ac:dyDescent="0.2"/>
    <row r="839718" s="12" customFormat="1" x14ac:dyDescent="0.2"/>
    <row r="839719" s="12" customFormat="1" x14ac:dyDescent="0.2"/>
    <row r="839720" s="12" customFormat="1" x14ac:dyDescent="0.2"/>
    <row r="839721" s="12" customFormat="1" x14ac:dyDescent="0.2"/>
    <row r="839722" s="12" customFormat="1" x14ac:dyDescent="0.2"/>
    <row r="839723" s="12" customFormat="1" x14ac:dyDescent="0.2"/>
    <row r="839724" s="12" customFormat="1" x14ac:dyDescent="0.2"/>
    <row r="839725" s="12" customFormat="1" x14ac:dyDescent="0.2"/>
    <row r="839726" s="12" customFormat="1" x14ac:dyDescent="0.2"/>
    <row r="839727" s="12" customFormat="1" x14ac:dyDescent="0.2"/>
    <row r="839728" s="12" customFormat="1" x14ac:dyDescent="0.2"/>
    <row r="839729" s="12" customFormat="1" x14ac:dyDescent="0.2"/>
    <row r="839730" s="12" customFormat="1" x14ac:dyDescent="0.2"/>
    <row r="839731" s="12" customFormat="1" x14ac:dyDescent="0.2"/>
    <row r="839732" s="12" customFormat="1" x14ac:dyDescent="0.2"/>
    <row r="839733" s="12" customFormat="1" x14ac:dyDescent="0.2"/>
    <row r="839734" s="12" customFormat="1" x14ac:dyDescent="0.2"/>
    <row r="839735" s="12" customFormat="1" x14ac:dyDescent="0.2"/>
    <row r="839736" s="12" customFormat="1" x14ac:dyDescent="0.2"/>
    <row r="839737" s="12" customFormat="1" x14ac:dyDescent="0.2"/>
    <row r="839738" s="12" customFormat="1" x14ac:dyDescent="0.2"/>
    <row r="839739" s="12" customFormat="1" x14ac:dyDescent="0.2"/>
    <row r="839740" s="12" customFormat="1" x14ac:dyDescent="0.2"/>
    <row r="839741" s="12" customFormat="1" x14ac:dyDescent="0.2"/>
    <row r="839742" s="12" customFormat="1" x14ac:dyDescent="0.2"/>
    <row r="839743" s="12" customFormat="1" x14ac:dyDescent="0.2"/>
    <row r="839744" s="12" customFormat="1" x14ac:dyDescent="0.2"/>
    <row r="839745" s="12" customFormat="1" x14ac:dyDescent="0.2"/>
    <row r="839746" s="12" customFormat="1" x14ac:dyDescent="0.2"/>
    <row r="839747" s="12" customFormat="1" x14ac:dyDescent="0.2"/>
    <row r="839748" s="12" customFormat="1" x14ac:dyDescent="0.2"/>
    <row r="839749" s="12" customFormat="1" x14ac:dyDescent="0.2"/>
    <row r="839750" s="12" customFormat="1" x14ac:dyDescent="0.2"/>
    <row r="839751" s="12" customFormat="1" x14ac:dyDescent="0.2"/>
    <row r="839752" s="12" customFormat="1" x14ac:dyDescent="0.2"/>
    <row r="839753" s="12" customFormat="1" x14ac:dyDescent="0.2"/>
    <row r="839754" s="12" customFormat="1" x14ac:dyDescent="0.2"/>
    <row r="839755" s="12" customFormat="1" x14ac:dyDescent="0.2"/>
    <row r="839756" s="12" customFormat="1" x14ac:dyDescent="0.2"/>
    <row r="839757" s="12" customFormat="1" x14ac:dyDescent="0.2"/>
    <row r="839758" s="12" customFormat="1" x14ac:dyDescent="0.2"/>
    <row r="839759" s="12" customFormat="1" x14ac:dyDescent="0.2"/>
    <row r="839760" s="12" customFormat="1" x14ac:dyDescent="0.2"/>
    <row r="839761" s="12" customFormat="1" x14ac:dyDescent="0.2"/>
    <row r="839762" s="12" customFormat="1" x14ac:dyDescent="0.2"/>
    <row r="839763" s="12" customFormat="1" x14ac:dyDescent="0.2"/>
    <row r="839764" s="12" customFormat="1" x14ac:dyDescent="0.2"/>
    <row r="839765" s="12" customFormat="1" x14ac:dyDescent="0.2"/>
    <row r="839766" s="12" customFormat="1" x14ac:dyDescent="0.2"/>
    <row r="839767" s="12" customFormat="1" x14ac:dyDescent="0.2"/>
    <row r="839768" s="12" customFormat="1" x14ac:dyDescent="0.2"/>
    <row r="839769" s="12" customFormat="1" x14ac:dyDescent="0.2"/>
    <row r="839770" s="12" customFormat="1" x14ac:dyDescent="0.2"/>
    <row r="839771" s="12" customFormat="1" x14ac:dyDescent="0.2"/>
    <row r="839772" s="12" customFormat="1" x14ac:dyDescent="0.2"/>
    <row r="839773" s="12" customFormat="1" x14ac:dyDescent="0.2"/>
    <row r="839774" s="12" customFormat="1" x14ac:dyDescent="0.2"/>
    <row r="839775" s="12" customFormat="1" x14ac:dyDescent="0.2"/>
    <row r="839776" s="12" customFormat="1" x14ac:dyDescent="0.2"/>
    <row r="839777" s="12" customFormat="1" x14ac:dyDescent="0.2"/>
    <row r="839778" s="12" customFormat="1" x14ac:dyDescent="0.2"/>
    <row r="839779" s="12" customFormat="1" x14ac:dyDescent="0.2"/>
    <row r="839780" s="12" customFormat="1" x14ac:dyDescent="0.2"/>
    <row r="839781" s="12" customFormat="1" x14ac:dyDescent="0.2"/>
    <row r="839782" s="12" customFormat="1" x14ac:dyDescent="0.2"/>
    <row r="839783" s="12" customFormat="1" x14ac:dyDescent="0.2"/>
    <row r="839784" s="12" customFormat="1" x14ac:dyDescent="0.2"/>
    <row r="839785" s="12" customFormat="1" x14ac:dyDescent="0.2"/>
    <row r="839786" s="12" customFormat="1" x14ac:dyDescent="0.2"/>
    <row r="839787" s="12" customFormat="1" x14ac:dyDescent="0.2"/>
    <row r="839788" s="12" customFormat="1" x14ac:dyDescent="0.2"/>
    <row r="839789" s="12" customFormat="1" x14ac:dyDescent="0.2"/>
    <row r="839790" s="12" customFormat="1" x14ac:dyDescent="0.2"/>
    <row r="839791" s="12" customFormat="1" x14ac:dyDescent="0.2"/>
    <row r="839792" s="12" customFormat="1" x14ac:dyDescent="0.2"/>
    <row r="839793" s="12" customFormat="1" x14ac:dyDescent="0.2"/>
    <row r="839794" s="12" customFormat="1" x14ac:dyDescent="0.2"/>
    <row r="839795" s="12" customFormat="1" x14ac:dyDescent="0.2"/>
    <row r="839796" s="12" customFormat="1" x14ac:dyDescent="0.2"/>
    <row r="839797" s="12" customFormat="1" x14ac:dyDescent="0.2"/>
    <row r="839798" s="12" customFormat="1" x14ac:dyDescent="0.2"/>
    <row r="839799" s="12" customFormat="1" x14ac:dyDescent="0.2"/>
    <row r="839800" s="12" customFormat="1" x14ac:dyDescent="0.2"/>
    <row r="839801" s="12" customFormat="1" x14ac:dyDescent="0.2"/>
    <row r="839802" s="12" customFormat="1" x14ac:dyDescent="0.2"/>
    <row r="839803" s="12" customFormat="1" x14ac:dyDescent="0.2"/>
    <row r="839804" s="12" customFormat="1" x14ac:dyDescent="0.2"/>
    <row r="839805" s="12" customFormat="1" x14ac:dyDescent="0.2"/>
    <row r="839806" s="12" customFormat="1" x14ac:dyDescent="0.2"/>
    <row r="839807" s="12" customFormat="1" x14ac:dyDescent="0.2"/>
    <row r="839808" s="12" customFormat="1" x14ac:dyDescent="0.2"/>
    <row r="839809" s="12" customFormat="1" x14ac:dyDescent="0.2"/>
    <row r="839810" s="12" customFormat="1" x14ac:dyDescent="0.2"/>
    <row r="839811" s="12" customFormat="1" x14ac:dyDescent="0.2"/>
    <row r="839812" s="12" customFormat="1" x14ac:dyDescent="0.2"/>
    <row r="839813" s="12" customFormat="1" x14ac:dyDescent="0.2"/>
    <row r="839814" s="12" customFormat="1" x14ac:dyDescent="0.2"/>
    <row r="839815" s="12" customFormat="1" x14ac:dyDescent="0.2"/>
    <row r="839816" s="12" customFormat="1" x14ac:dyDescent="0.2"/>
    <row r="839817" s="12" customFormat="1" x14ac:dyDescent="0.2"/>
    <row r="839818" s="12" customFormat="1" x14ac:dyDescent="0.2"/>
    <row r="839819" s="12" customFormat="1" x14ac:dyDescent="0.2"/>
    <row r="839820" s="12" customFormat="1" x14ac:dyDescent="0.2"/>
    <row r="839821" s="12" customFormat="1" x14ac:dyDescent="0.2"/>
    <row r="839822" s="12" customFormat="1" x14ac:dyDescent="0.2"/>
    <row r="839823" s="12" customFormat="1" x14ac:dyDescent="0.2"/>
    <row r="839824" s="12" customFormat="1" x14ac:dyDescent="0.2"/>
    <row r="839825" s="12" customFormat="1" x14ac:dyDescent="0.2"/>
    <row r="839826" s="12" customFormat="1" x14ac:dyDescent="0.2"/>
    <row r="839827" s="12" customFormat="1" x14ac:dyDescent="0.2"/>
    <row r="839828" s="12" customFormat="1" x14ac:dyDescent="0.2"/>
    <row r="839829" s="12" customFormat="1" x14ac:dyDescent="0.2"/>
    <row r="839830" s="12" customFormat="1" x14ac:dyDescent="0.2"/>
    <row r="839831" s="12" customFormat="1" x14ac:dyDescent="0.2"/>
    <row r="839832" s="12" customFormat="1" x14ac:dyDescent="0.2"/>
    <row r="839833" s="12" customFormat="1" x14ac:dyDescent="0.2"/>
    <row r="839834" s="12" customFormat="1" x14ac:dyDescent="0.2"/>
    <row r="839835" s="12" customFormat="1" x14ac:dyDescent="0.2"/>
    <row r="839836" s="12" customFormat="1" x14ac:dyDescent="0.2"/>
    <row r="839837" s="12" customFormat="1" x14ac:dyDescent="0.2"/>
    <row r="839838" s="12" customFormat="1" x14ac:dyDescent="0.2"/>
    <row r="839839" s="12" customFormat="1" x14ac:dyDescent="0.2"/>
    <row r="839840" s="12" customFormat="1" x14ac:dyDescent="0.2"/>
    <row r="839841" s="12" customFormat="1" x14ac:dyDescent="0.2"/>
    <row r="839842" s="12" customFormat="1" x14ac:dyDescent="0.2"/>
    <row r="839843" s="12" customFormat="1" x14ac:dyDescent="0.2"/>
    <row r="839844" s="12" customFormat="1" x14ac:dyDescent="0.2"/>
    <row r="839845" s="12" customFormat="1" x14ac:dyDescent="0.2"/>
    <row r="839846" s="12" customFormat="1" x14ac:dyDescent="0.2"/>
    <row r="839847" s="12" customFormat="1" x14ac:dyDescent="0.2"/>
    <row r="839848" s="12" customFormat="1" x14ac:dyDescent="0.2"/>
    <row r="839849" s="12" customFormat="1" x14ac:dyDescent="0.2"/>
    <row r="839850" s="12" customFormat="1" x14ac:dyDescent="0.2"/>
    <row r="839851" s="12" customFormat="1" x14ac:dyDescent="0.2"/>
    <row r="839852" s="12" customFormat="1" x14ac:dyDescent="0.2"/>
    <row r="839853" s="12" customFormat="1" x14ac:dyDescent="0.2"/>
    <row r="839854" s="12" customFormat="1" x14ac:dyDescent="0.2"/>
    <row r="839855" s="12" customFormat="1" x14ac:dyDescent="0.2"/>
    <row r="839856" s="12" customFormat="1" x14ac:dyDescent="0.2"/>
    <row r="839857" s="12" customFormat="1" x14ac:dyDescent="0.2"/>
    <row r="839858" s="12" customFormat="1" x14ac:dyDescent="0.2"/>
    <row r="839859" s="12" customFormat="1" x14ac:dyDescent="0.2"/>
    <row r="839860" s="12" customFormat="1" x14ac:dyDescent="0.2"/>
    <row r="839861" s="12" customFormat="1" x14ac:dyDescent="0.2"/>
    <row r="839862" s="12" customFormat="1" x14ac:dyDescent="0.2"/>
    <row r="839863" s="12" customFormat="1" x14ac:dyDescent="0.2"/>
    <row r="839864" s="12" customFormat="1" x14ac:dyDescent="0.2"/>
    <row r="839865" s="12" customFormat="1" x14ac:dyDescent="0.2"/>
    <row r="839866" s="12" customFormat="1" x14ac:dyDescent="0.2"/>
    <row r="839867" s="12" customFormat="1" x14ac:dyDescent="0.2"/>
    <row r="839868" s="12" customFormat="1" x14ac:dyDescent="0.2"/>
    <row r="839869" s="12" customFormat="1" x14ac:dyDescent="0.2"/>
    <row r="839870" s="12" customFormat="1" x14ac:dyDescent="0.2"/>
    <row r="839871" s="12" customFormat="1" x14ac:dyDescent="0.2"/>
    <row r="839872" s="12" customFormat="1" x14ac:dyDescent="0.2"/>
    <row r="839873" s="12" customFormat="1" x14ac:dyDescent="0.2"/>
    <row r="839874" s="12" customFormat="1" x14ac:dyDescent="0.2"/>
    <row r="839875" s="12" customFormat="1" x14ac:dyDescent="0.2"/>
    <row r="839876" s="12" customFormat="1" x14ac:dyDescent="0.2"/>
    <row r="839877" s="12" customFormat="1" x14ac:dyDescent="0.2"/>
    <row r="839878" s="12" customFormat="1" x14ac:dyDescent="0.2"/>
    <row r="839879" s="12" customFormat="1" x14ac:dyDescent="0.2"/>
    <row r="839880" s="12" customFormat="1" x14ac:dyDescent="0.2"/>
    <row r="839881" s="12" customFormat="1" x14ac:dyDescent="0.2"/>
    <row r="839882" s="12" customFormat="1" x14ac:dyDescent="0.2"/>
    <row r="839883" s="12" customFormat="1" x14ac:dyDescent="0.2"/>
    <row r="839884" s="12" customFormat="1" x14ac:dyDescent="0.2"/>
    <row r="839885" s="12" customFormat="1" x14ac:dyDescent="0.2"/>
    <row r="839886" s="12" customFormat="1" x14ac:dyDescent="0.2"/>
    <row r="839887" s="12" customFormat="1" x14ac:dyDescent="0.2"/>
    <row r="839888" s="12" customFormat="1" x14ac:dyDescent="0.2"/>
    <row r="839889" s="12" customFormat="1" x14ac:dyDescent="0.2"/>
    <row r="839890" s="12" customFormat="1" x14ac:dyDescent="0.2"/>
    <row r="839891" s="12" customFormat="1" x14ac:dyDescent="0.2"/>
    <row r="839892" s="12" customFormat="1" x14ac:dyDescent="0.2"/>
    <row r="839893" s="12" customFormat="1" x14ac:dyDescent="0.2"/>
    <row r="839894" s="12" customFormat="1" x14ac:dyDescent="0.2"/>
    <row r="839895" s="12" customFormat="1" x14ac:dyDescent="0.2"/>
    <row r="839896" s="12" customFormat="1" x14ac:dyDescent="0.2"/>
    <row r="839897" s="12" customFormat="1" x14ac:dyDescent="0.2"/>
    <row r="839898" s="12" customFormat="1" x14ac:dyDescent="0.2"/>
    <row r="839899" s="12" customFormat="1" x14ac:dyDescent="0.2"/>
    <row r="839900" s="12" customFormat="1" x14ac:dyDescent="0.2"/>
    <row r="839901" s="12" customFormat="1" x14ac:dyDescent="0.2"/>
    <row r="839902" s="12" customFormat="1" x14ac:dyDescent="0.2"/>
    <row r="839903" s="12" customFormat="1" x14ac:dyDescent="0.2"/>
    <row r="839904" s="12" customFormat="1" x14ac:dyDescent="0.2"/>
    <row r="839905" s="12" customFormat="1" x14ac:dyDescent="0.2"/>
    <row r="839906" s="12" customFormat="1" x14ac:dyDescent="0.2"/>
    <row r="839907" s="12" customFormat="1" x14ac:dyDescent="0.2"/>
    <row r="839908" s="12" customFormat="1" x14ac:dyDescent="0.2"/>
    <row r="839909" s="12" customFormat="1" x14ac:dyDescent="0.2"/>
    <row r="839910" s="12" customFormat="1" x14ac:dyDescent="0.2"/>
    <row r="839911" s="12" customFormat="1" x14ac:dyDescent="0.2"/>
    <row r="839912" s="12" customFormat="1" x14ac:dyDescent="0.2"/>
    <row r="839913" s="12" customFormat="1" x14ac:dyDescent="0.2"/>
    <row r="839914" s="12" customFormat="1" x14ac:dyDescent="0.2"/>
    <row r="839915" s="12" customFormat="1" x14ac:dyDescent="0.2"/>
    <row r="839916" s="12" customFormat="1" x14ac:dyDescent="0.2"/>
    <row r="839917" s="12" customFormat="1" x14ac:dyDescent="0.2"/>
    <row r="839918" s="12" customFormat="1" x14ac:dyDescent="0.2"/>
    <row r="839919" s="12" customFormat="1" x14ac:dyDescent="0.2"/>
    <row r="839920" s="12" customFormat="1" x14ac:dyDescent="0.2"/>
    <row r="839921" s="12" customFormat="1" x14ac:dyDescent="0.2"/>
    <row r="839922" s="12" customFormat="1" x14ac:dyDescent="0.2"/>
    <row r="839923" s="12" customFormat="1" x14ac:dyDescent="0.2"/>
    <row r="839924" s="12" customFormat="1" x14ac:dyDescent="0.2"/>
    <row r="839925" s="12" customFormat="1" x14ac:dyDescent="0.2"/>
    <row r="839926" s="12" customFormat="1" x14ac:dyDescent="0.2"/>
    <row r="839927" s="12" customFormat="1" x14ac:dyDescent="0.2"/>
    <row r="839928" s="12" customFormat="1" x14ac:dyDescent="0.2"/>
    <row r="839929" s="12" customFormat="1" x14ac:dyDescent="0.2"/>
    <row r="839930" s="12" customFormat="1" x14ac:dyDescent="0.2"/>
    <row r="839931" s="12" customFormat="1" x14ac:dyDescent="0.2"/>
    <row r="839932" s="12" customFormat="1" x14ac:dyDescent="0.2"/>
    <row r="839933" s="12" customFormat="1" x14ac:dyDescent="0.2"/>
    <row r="839934" s="12" customFormat="1" x14ac:dyDescent="0.2"/>
    <row r="839935" s="12" customFormat="1" x14ac:dyDescent="0.2"/>
    <row r="839936" s="12" customFormat="1" x14ac:dyDescent="0.2"/>
    <row r="839937" s="12" customFormat="1" x14ac:dyDescent="0.2"/>
    <row r="839938" s="12" customFormat="1" x14ac:dyDescent="0.2"/>
    <row r="839939" s="12" customFormat="1" x14ac:dyDescent="0.2"/>
    <row r="839940" s="12" customFormat="1" x14ac:dyDescent="0.2"/>
    <row r="839941" s="12" customFormat="1" x14ac:dyDescent="0.2"/>
    <row r="839942" s="12" customFormat="1" x14ac:dyDescent="0.2"/>
    <row r="839943" s="12" customFormat="1" x14ac:dyDescent="0.2"/>
    <row r="839944" s="12" customFormat="1" x14ac:dyDescent="0.2"/>
    <row r="839945" s="12" customFormat="1" x14ac:dyDescent="0.2"/>
    <row r="839946" s="12" customFormat="1" x14ac:dyDescent="0.2"/>
    <row r="839947" s="12" customFormat="1" x14ac:dyDescent="0.2"/>
    <row r="839948" s="12" customFormat="1" x14ac:dyDescent="0.2"/>
    <row r="839949" s="12" customFormat="1" x14ac:dyDescent="0.2"/>
    <row r="839950" s="12" customFormat="1" x14ac:dyDescent="0.2"/>
    <row r="839951" s="12" customFormat="1" x14ac:dyDescent="0.2"/>
    <row r="839952" s="12" customFormat="1" x14ac:dyDescent="0.2"/>
    <row r="839953" s="12" customFormat="1" x14ac:dyDescent="0.2"/>
    <row r="839954" s="12" customFormat="1" x14ac:dyDescent="0.2"/>
    <row r="839955" s="12" customFormat="1" x14ac:dyDescent="0.2"/>
    <row r="839956" s="12" customFormat="1" x14ac:dyDescent="0.2"/>
    <row r="839957" s="12" customFormat="1" x14ac:dyDescent="0.2"/>
    <row r="839958" s="12" customFormat="1" x14ac:dyDescent="0.2"/>
    <row r="839959" s="12" customFormat="1" x14ac:dyDescent="0.2"/>
    <row r="839960" s="12" customFormat="1" x14ac:dyDescent="0.2"/>
    <row r="839961" s="12" customFormat="1" x14ac:dyDescent="0.2"/>
    <row r="839962" s="12" customFormat="1" x14ac:dyDescent="0.2"/>
    <row r="839963" s="12" customFormat="1" x14ac:dyDescent="0.2"/>
    <row r="839964" s="12" customFormat="1" x14ac:dyDescent="0.2"/>
    <row r="839965" s="12" customFormat="1" x14ac:dyDescent="0.2"/>
    <row r="839966" s="12" customFormat="1" x14ac:dyDescent="0.2"/>
    <row r="839967" s="12" customFormat="1" x14ac:dyDescent="0.2"/>
    <row r="839968" s="12" customFormat="1" x14ac:dyDescent="0.2"/>
    <row r="839969" s="12" customFormat="1" x14ac:dyDescent="0.2"/>
    <row r="839970" s="12" customFormat="1" x14ac:dyDescent="0.2"/>
    <row r="839971" s="12" customFormat="1" x14ac:dyDescent="0.2"/>
    <row r="839972" s="12" customFormat="1" x14ac:dyDescent="0.2"/>
    <row r="839973" s="12" customFormat="1" x14ac:dyDescent="0.2"/>
    <row r="839974" s="12" customFormat="1" x14ac:dyDescent="0.2"/>
    <row r="839975" s="12" customFormat="1" x14ac:dyDescent="0.2"/>
    <row r="839976" s="12" customFormat="1" x14ac:dyDescent="0.2"/>
    <row r="839977" s="12" customFormat="1" x14ac:dyDescent="0.2"/>
    <row r="839978" s="12" customFormat="1" x14ac:dyDescent="0.2"/>
    <row r="839979" s="12" customFormat="1" x14ac:dyDescent="0.2"/>
    <row r="839980" s="12" customFormat="1" x14ac:dyDescent="0.2"/>
    <row r="839981" s="12" customFormat="1" x14ac:dyDescent="0.2"/>
    <row r="839982" s="12" customFormat="1" x14ac:dyDescent="0.2"/>
    <row r="839983" s="12" customFormat="1" x14ac:dyDescent="0.2"/>
    <row r="839984" s="12" customFormat="1" x14ac:dyDescent="0.2"/>
    <row r="839985" s="12" customFormat="1" x14ac:dyDescent="0.2"/>
    <row r="839986" s="12" customFormat="1" x14ac:dyDescent="0.2"/>
    <row r="839987" s="12" customFormat="1" x14ac:dyDescent="0.2"/>
    <row r="839988" s="12" customFormat="1" x14ac:dyDescent="0.2"/>
    <row r="839989" s="12" customFormat="1" x14ac:dyDescent="0.2"/>
    <row r="839990" s="12" customFormat="1" x14ac:dyDescent="0.2"/>
    <row r="839991" s="12" customFormat="1" x14ac:dyDescent="0.2"/>
    <row r="839992" s="12" customFormat="1" x14ac:dyDescent="0.2"/>
    <row r="839993" s="12" customFormat="1" x14ac:dyDescent="0.2"/>
    <row r="839994" s="12" customFormat="1" x14ac:dyDescent="0.2"/>
    <row r="839995" s="12" customFormat="1" x14ac:dyDescent="0.2"/>
    <row r="839996" s="12" customFormat="1" x14ac:dyDescent="0.2"/>
    <row r="839997" s="12" customFormat="1" x14ac:dyDescent="0.2"/>
    <row r="839998" s="12" customFormat="1" x14ac:dyDescent="0.2"/>
    <row r="839999" s="12" customFormat="1" x14ac:dyDescent="0.2"/>
    <row r="840000" s="12" customFormat="1" x14ac:dyDescent="0.2"/>
    <row r="840001" s="12" customFormat="1" x14ac:dyDescent="0.2"/>
    <row r="840002" s="12" customFormat="1" x14ac:dyDescent="0.2"/>
    <row r="840003" s="12" customFormat="1" x14ac:dyDescent="0.2"/>
    <row r="840004" s="12" customFormat="1" x14ac:dyDescent="0.2"/>
    <row r="840005" s="12" customFormat="1" x14ac:dyDescent="0.2"/>
    <row r="840006" s="12" customFormat="1" x14ac:dyDescent="0.2"/>
    <row r="840007" s="12" customFormat="1" x14ac:dyDescent="0.2"/>
    <row r="840008" s="12" customFormat="1" x14ac:dyDescent="0.2"/>
    <row r="840009" s="12" customFormat="1" x14ac:dyDescent="0.2"/>
    <row r="840010" s="12" customFormat="1" x14ac:dyDescent="0.2"/>
    <row r="840011" s="12" customFormat="1" x14ac:dyDescent="0.2"/>
    <row r="840012" s="12" customFormat="1" x14ac:dyDescent="0.2"/>
    <row r="840013" s="12" customFormat="1" x14ac:dyDescent="0.2"/>
    <row r="840014" s="12" customFormat="1" x14ac:dyDescent="0.2"/>
    <row r="840015" s="12" customFormat="1" x14ac:dyDescent="0.2"/>
    <row r="840016" s="12" customFormat="1" x14ac:dyDescent="0.2"/>
    <row r="840017" s="12" customFormat="1" x14ac:dyDescent="0.2"/>
    <row r="840018" s="12" customFormat="1" x14ac:dyDescent="0.2"/>
    <row r="840019" s="12" customFormat="1" x14ac:dyDescent="0.2"/>
    <row r="840020" s="12" customFormat="1" x14ac:dyDescent="0.2"/>
    <row r="840021" s="12" customFormat="1" x14ac:dyDescent="0.2"/>
    <row r="840022" s="12" customFormat="1" x14ac:dyDescent="0.2"/>
    <row r="840023" s="12" customFormat="1" x14ac:dyDescent="0.2"/>
    <row r="840024" s="12" customFormat="1" x14ac:dyDescent="0.2"/>
    <row r="840025" s="12" customFormat="1" x14ac:dyDescent="0.2"/>
    <row r="840026" s="12" customFormat="1" x14ac:dyDescent="0.2"/>
    <row r="840027" s="12" customFormat="1" x14ac:dyDescent="0.2"/>
    <row r="840028" s="12" customFormat="1" x14ac:dyDescent="0.2"/>
    <row r="840029" s="12" customFormat="1" x14ac:dyDescent="0.2"/>
    <row r="840030" s="12" customFormat="1" x14ac:dyDescent="0.2"/>
    <row r="840031" s="12" customFormat="1" x14ac:dyDescent="0.2"/>
    <row r="840032" s="12" customFormat="1" x14ac:dyDescent="0.2"/>
    <row r="840033" s="12" customFormat="1" x14ac:dyDescent="0.2"/>
    <row r="840034" s="12" customFormat="1" x14ac:dyDescent="0.2"/>
    <row r="840035" s="12" customFormat="1" x14ac:dyDescent="0.2"/>
    <row r="840036" s="12" customFormat="1" x14ac:dyDescent="0.2"/>
    <row r="840037" s="12" customFormat="1" x14ac:dyDescent="0.2"/>
    <row r="840038" s="12" customFormat="1" x14ac:dyDescent="0.2"/>
    <row r="840039" s="12" customFormat="1" x14ac:dyDescent="0.2"/>
    <row r="840040" s="12" customFormat="1" x14ac:dyDescent="0.2"/>
    <row r="840041" s="12" customFormat="1" x14ac:dyDescent="0.2"/>
    <row r="840042" s="12" customFormat="1" x14ac:dyDescent="0.2"/>
    <row r="840043" s="12" customFormat="1" x14ac:dyDescent="0.2"/>
    <row r="840044" s="12" customFormat="1" x14ac:dyDescent="0.2"/>
    <row r="840045" s="12" customFormat="1" x14ac:dyDescent="0.2"/>
    <row r="840046" s="12" customFormat="1" x14ac:dyDescent="0.2"/>
    <row r="840047" s="12" customFormat="1" x14ac:dyDescent="0.2"/>
    <row r="840048" s="12" customFormat="1" x14ac:dyDescent="0.2"/>
    <row r="840049" s="12" customFormat="1" x14ac:dyDescent="0.2"/>
    <row r="840050" s="12" customFormat="1" x14ac:dyDescent="0.2"/>
    <row r="840051" s="12" customFormat="1" x14ac:dyDescent="0.2"/>
    <row r="840052" s="12" customFormat="1" x14ac:dyDescent="0.2"/>
    <row r="840053" s="12" customFormat="1" x14ac:dyDescent="0.2"/>
    <row r="840054" s="12" customFormat="1" x14ac:dyDescent="0.2"/>
    <row r="840055" s="12" customFormat="1" x14ac:dyDescent="0.2"/>
    <row r="840056" s="12" customFormat="1" x14ac:dyDescent="0.2"/>
    <row r="840057" s="12" customFormat="1" x14ac:dyDescent="0.2"/>
    <row r="840058" s="12" customFormat="1" x14ac:dyDescent="0.2"/>
    <row r="840059" s="12" customFormat="1" x14ac:dyDescent="0.2"/>
    <row r="840060" s="12" customFormat="1" x14ac:dyDescent="0.2"/>
    <row r="840061" s="12" customFormat="1" x14ac:dyDescent="0.2"/>
    <row r="840062" s="12" customFormat="1" x14ac:dyDescent="0.2"/>
    <row r="840063" s="12" customFormat="1" x14ac:dyDescent="0.2"/>
    <row r="840064" s="12" customFormat="1" x14ac:dyDescent="0.2"/>
    <row r="840065" s="12" customFormat="1" x14ac:dyDescent="0.2"/>
    <row r="840066" s="12" customFormat="1" x14ac:dyDescent="0.2"/>
    <row r="840067" s="12" customFormat="1" x14ac:dyDescent="0.2"/>
    <row r="840068" s="12" customFormat="1" x14ac:dyDescent="0.2"/>
    <row r="840069" s="12" customFormat="1" x14ac:dyDescent="0.2"/>
    <row r="840070" s="12" customFormat="1" x14ac:dyDescent="0.2"/>
    <row r="840071" s="12" customFormat="1" x14ac:dyDescent="0.2"/>
    <row r="840072" s="12" customFormat="1" x14ac:dyDescent="0.2"/>
    <row r="840073" s="12" customFormat="1" x14ac:dyDescent="0.2"/>
    <row r="840074" s="12" customFormat="1" x14ac:dyDescent="0.2"/>
    <row r="840075" s="12" customFormat="1" x14ac:dyDescent="0.2"/>
    <row r="840076" s="12" customFormat="1" x14ac:dyDescent="0.2"/>
    <row r="840077" s="12" customFormat="1" x14ac:dyDescent="0.2"/>
    <row r="840078" s="12" customFormat="1" x14ac:dyDescent="0.2"/>
    <row r="840079" s="12" customFormat="1" x14ac:dyDescent="0.2"/>
    <row r="840080" s="12" customFormat="1" x14ac:dyDescent="0.2"/>
    <row r="840081" s="12" customFormat="1" x14ac:dyDescent="0.2"/>
    <row r="840082" s="12" customFormat="1" x14ac:dyDescent="0.2"/>
    <row r="840083" s="12" customFormat="1" x14ac:dyDescent="0.2"/>
    <row r="840084" s="12" customFormat="1" x14ac:dyDescent="0.2"/>
    <row r="840085" s="12" customFormat="1" x14ac:dyDescent="0.2"/>
    <row r="840086" s="12" customFormat="1" x14ac:dyDescent="0.2"/>
    <row r="840087" s="12" customFormat="1" x14ac:dyDescent="0.2"/>
    <row r="840088" s="12" customFormat="1" x14ac:dyDescent="0.2"/>
    <row r="840089" s="12" customFormat="1" x14ac:dyDescent="0.2"/>
    <row r="840090" s="12" customFormat="1" x14ac:dyDescent="0.2"/>
    <row r="840091" s="12" customFormat="1" x14ac:dyDescent="0.2"/>
    <row r="840092" s="12" customFormat="1" x14ac:dyDescent="0.2"/>
    <row r="840093" s="12" customFormat="1" x14ac:dyDescent="0.2"/>
    <row r="840094" s="12" customFormat="1" x14ac:dyDescent="0.2"/>
    <row r="840095" s="12" customFormat="1" x14ac:dyDescent="0.2"/>
    <row r="840096" s="12" customFormat="1" x14ac:dyDescent="0.2"/>
    <row r="840097" s="12" customFormat="1" x14ac:dyDescent="0.2"/>
    <row r="840098" s="12" customFormat="1" x14ac:dyDescent="0.2"/>
    <row r="840099" s="12" customFormat="1" x14ac:dyDescent="0.2"/>
    <row r="840100" s="12" customFormat="1" x14ac:dyDescent="0.2"/>
    <row r="840101" s="12" customFormat="1" x14ac:dyDescent="0.2"/>
    <row r="840102" s="12" customFormat="1" x14ac:dyDescent="0.2"/>
    <row r="840103" s="12" customFormat="1" x14ac:dyDescent="0.2"/>
    <row r="840104" s="12" customFormat="1" x14ac:dyDescent="0.2"/>
    <row r="840105" s="12" customFormat="1" x14ac:dyDescent="0.2"/>
    <row r="840106" s="12" customFormat="1" x14ac:dyDescent="0.2"/>
    <row r="840107" s="12" customFormat="1" x14ac:dyDescent="0.2"/>
    <row r="840108" s="12" customFormat="1" x14ac:dyDescent="0.2"/>
    <row r="840109" s="12" customFormat="1" x14ac:dyDescent="0.2"/>
    <row r="840110" s="12" customFormat="1" x14ac:dyDescent="0.2"/>
    <row r="840111" s="12" customFormat="1" x14ac:dyDescent="0.2"/>
    <row r="840112" s="12" customFormat="1" x14ac:dyDescent="0.2"/>
    <row r="840113" s="12" customFormat="1" x14ac:dyDescent="0.2"/>
    <row r="840114" s="12" customFormat="1" x14ac:dyDescent="0.2"/>
    <row r="840115" s="12" customFormat="1" x14ac:dyDescent="0.2"/>
    <row r="840116" s="12" customFormat="1" x14ac:dyDescent="0.2"/>
    <row r="840117" s="12" customFormat="1" x14ac:dyDescent="0.2"/>
    <row r="840118" s="12" customFormat="1" x14ac:dyDescent="0.2"/>
    <row r="840119" s="12" customFormat="1" x14ac:dyDescent="0.2"/>
    <row r="840120" s="12" customFormat="1" x14ac:dyDescent="0.2"/>
    <row r="840121" s="12" customFormat="1" x14ac:dyDescent="0.2"/>
    <row r="840122" s="12" customFormat="1" x14ac:dyDescent="0.2"/>
    <row r="840123" s="12" customFormat="1" x14ac:dyDescent="0.2"/>
    <row r="840124" s="12" customFormat="1" x14ac:dyDescent="0.2"/>
    <row r="840125" s="12" customFormat="1" x14ac:dyDescent="0.2"/>
    <row r="840126" s="12" customFormat="1" x14ac:dyDescent="0.2"/>
    <row r="840127" s="12" customFormat="1" x14ac:dyDescent="0.2"/>
    <row r="840128" s="12" customFormat="1" x14ac:dyDescent="0.2"/>
    <row r="840129" s="12" customFormat="1" x14ac:dyDescent="0.2"/>
    <row r="840130" s="12" customFormat="1" x14ac:dyDescent="0.2"/>
    <row r="840131" s="12" customFormat="1" x14ac:dyDescent="0.2"/>
    <row r="840132" s="12" customFormat="1" x14ac:dyDescent="0.2"/>
    <row r="840133" s="12" customFormat="1" x14ac:dyDescent="0.2"/>
    <row r="840134" s="12" customFormat="1" x14ac:dyDescent="0.2"/>
    <row r="840135" s="12" customFormat="1" x14ac:dyDescent="0.2"/>
    <row r="840136" s="12" customFormat="1" x14ac:dyDescent="0.2"/>
    <row r="840137" s="12" customFormat="1" x14ac:dyDescent="0.2"/>
    <row r="840138" s="12" customFormat="1" x14ac:dyDescent="0.2"/>
    <row r="840139" s="12" customFormat="1" x14ac:dyDescent="0.2"/>
    <row r="840140" s="12" customFormat="1" x14ac:dyDescent="0.2"/>
    <row r="840141" s="12" customFormat="1" x14ac:dyDescent="0.2"/>
    <row r="840142" s="12" customFormat="1" x14ac:dyDescent="0.2"/>
    <row r="840143" s="12" customFormat="1" x14ac:dyDescent="0.2"/>
    <row r="840144" s="12" customFormat="1" x14ac:dyDescent="0.2"/>
    <row r="840145" s="12" customFormat="1" x14ac:dyDescent="0.2"/>
    <row r="840146" s="12" customFormat="1" x14ac:dyDescent="0.2"/>
    <row r="840147" s="12" customFormat="1" x14ac:dyDescent="0.2"/>
    <row r="840148" s="12" customFormat="1" x14ac:dyDescent="0.2"/>
    <row r="840149" s="12" customFormat="1" x14ac:dyDescent="0.2"/>
    <row r="840150" s="12" customFormat="1" x14ac:dyDescent="0.2"/>
    <row r="840151" s="12" customFormat="1" x14ac:dyDescent="0.2"/>
    <row r="840152" s="12" customFormat="1" x14ac:dyDescent="0.2"/>
    <row r="840153" s="12" customFormat="1" x14ac:dyDescent="0.2"/>
    <row r="840154" s="12" customFormat="1" x14ac:dyDescent="0.2"/>
    <row r="840155" s="12" customFormat="1" x14ac:dyDescent="0.2"/>
    <row r="840156" s="12" customFormat="1" x14ac:dyDescent="0.2"/>
    <row r="840157" s="12" customFormat="1" x14ac:dyDescent="0.2"/>
    <row r="840158" s="12" customFormat="1" x14ac:dyDescent="0.2"/>
    <row r="840159" s="12" customFormat="1" x14ac:dyDescent="0.2"/>
    <row r="840160" s="12" customFormat="1" x14ac:dyDescent="0.2"/>
    <row r="840161" s="12" customFormat="1" x14ac:dyDescent="0.2"/>
    <row r="840162" s="12" customFormat="1" x14ac:dyDescent="0.2"/>
    <row r="840163" s="12" customFormat="1" x14ac:dyDescent="0.2"/>
    <row r="840164" s="12" customFormat="1" x14ac:dyDescent="0.2"/>
    <row r="840165" s="12" customFormat="1" x14ac:dyDescent="0.2"/>
    <row r="840166" s="12" customFormat="1" x14ac:dyDescent="0.2"/>
    <row r="840167" s="12" customFormat="1" x14ac:dyDescent="0.2"/>
    <row r="840168" s="12" customFormat="1" x14ac:dyDescent="0.2"/>
    <row r="840169" s="12" customFormat="1" x14ac:dyDescent="0.2"/>
    <row r="840170" s="12" customFormat="1" x14ac:dyDescent="0.2"/>
    <row r="840171" s="12" customFormat="1" x14ac:dyDescent="0.2"/>
    <row r="840172" s="12" customFormat="1" x14ac:dyDescent="0.2"/>
    <row r="840173" s="12" customFormat="1" x14ac:dyDescent="0.2"/>
    <row r="840174" s="12" customFormat="1" x14ac:dyDescent="0.2"/>
    <row r="840175" s="12" customFormat="1" x14ac:dyDescent="0.2"/>
    <row r="840176" s="12" customFormat="1" x14ac:dyDescent="0.2"/>
    <row r="840177" s="12" customFormat="1" x14ac:dyDescent="0.2"/>
    <row r="840178" s="12" customFormat="1" x14ac:dyDescent="0.2"/>
    <row r="840179" s="12" customFormat="1" x14ac:dyDescent="0.2"/>
    <row r="840180" s="12" customFormat="1" x14ac:dyDescent="0.2"/>
    <row r="840181" s="12" customFormat="1" x14ac:dyDescent="0.2"/>
    <row r="840182" s="12" customFormat="1" x14ac:dyDescent="0.2"/>
    <row r="840183" s="12" customFormat="1" x14ac:dyDescent="0.2"/>
    <row r="840184" s="12" customFormat="1" x14ac:dyDescent="0.2"/>
    <row r="840185" s="12" customFormat="1" x14ac:dyDescent="0.2"/>
    <row r="840186" s="12" customFormat="1" x14ac:dyDescent="0.2"/>
    <row r="840187" s="12" customFormat="1" x14ac:dyDescent="0.2"/>
    <row r="840188" s="12" customFormat="1" x14ac:dyDescent="0.2"/>
    <row r="840189" s="12" customFormat="1" x14ac:dyDescent="0.2"/>
    <row r="840190" s="12" customFormat="1" x14ac:dyDescent="0.2"/>
    <row r="840191" s="12" customFormat="1" x14ac:dyDescent="0.2"/>
    <row r="840192" s="12" customFormat="1" x14ac:dyDescent="0.2"/>
    <row r="840193" s="12" customFormat="1" x14ac:dyDescent="0.2"/>
    <row r="840194" s="12" customFormat="1" x14ac:dyDescent="0.2"/>
    <row r="840195" s="12" customFormat="1" x14ac:dyDescent="0.2"/>
    <row r="840196" s="12" customFormat="1" x14ac:dyDescent="0.2"/>
    <row r="840197" s="12" customFormat="1" x14ac:dyDescent="0.2"/>
    <row r="840198" s="12" customFormat="1" x14ac:dyDescent="0.2"/>
    <row r="840199" s="12" customFormat="1" x14ac:dyDescent="0.2"/>
    <row r="840200" s="12" customFormat="1" x14ac:dyDescent="0.2"/>
    <row r="840201" s="12" customFormat="1" x14ac:dyDescent="0.2"/>
    <row r="840202" s="12" customFormat="1" x14ac:dyDescent="0.2"/>
    <row r="840203" s="12" customFormat="1" x14ac:dyDescent="0.2"/>
    <row r="840204" s="12" customFormat="1" x14ac:dyDescent="0.2"/>
    <row r="840205" s="12" customFormat="1" x14ac:dyDescent="0.2"/>
    <row r="840206" s="12" customFormat="1" x14ac:dyDescent="0.2"/>
    <row r="840207" s="12" customFormat="1" x14ac:dyDescent="0.2"/>
    <row r="840208" s="12" customFormat="1" x14ac:dyDescent="0.2"/>
    <row r="840209" s="12" customFormat="1" x14ac:dyDescent="0.2"/>
    <row r="840210" s="12" customFormat="1" x14ac:dyDescent="0.2"/>
    <row r="840211" s="12" customFormat="1" x14ac:dyDescent="0.2"/>
    <row r="840212" s="12" customFormat="1" x14ac:dyDescent="0.2"/>
    <row r="840213" s="12" customFormat="1" x14ac:dyDescent="0.2"/>
    <row r="840214" s="12" customFormat="1" x14ac:dyDescent="0.2"/>
    <row r="840215" s="12" customFormat="1" x14ac:dyDescent="0.2"/>
    <row r="840216" s="12" customFormat="1" x14ac:dyDescent="0.2"/>
    <row r="840217" s="12" customFormat="1" x14ac:dyDescent="0.2"/>
    <row r="840218" s="12" customFormat="1" x14ac:dyDescent="0.2"/>
    <row r="840219" s="12" customFormat="1" x14ac:dyDescent="0.2"/>
    <row r="840220" s="12" customFormat="1" x14ac:dyDescent="0.2"/>
    <row r="840221" s="12" customFormat="1" x14ac:dyDescent="0.2"/>
    <row r="840222" s="12" customFormat="1" x14ac:dyDescent="0.2"/>
    <row r="840223" s="12" customFormat="1" x14ac:dyDescent="0.2"/>
    <row r="840224" s="12" customFormat="1" x14ac:dyDescent="0.2"/>
    <row r="840225" s="12" customFormat="1" x14ac:dyDescent="0.2"/>
    <row r="840226" s="12" customFormat="1" x14ac:dyDescent="0.2"/>
    <row r="840227" s="12" customFormat="1" x14ac:dyDescent="0.2"/>
    <row r="840228" s="12" customFormat="1" x14ac:dyDescent="0.2"/>
    <row r="840229" s="12" customFormat="1" x14ac:dyDescent="0.2"/>
    <row r="840230" s="12" customFormat="1" x14ac:dyDescent="0.2"/>
    <row r="840231" s="12" customFormat="1" x14ac:dyDescent="0.2"/>
    <row r="840232" s="12" customFormat="1" x14ac:dyDescent="0.2"/>
    <row r="840233" s="12" customFormat="1" x14ac:dyDescent="0.2"/>
    <row r="840234" s="12" customFormat="1" x14ac:dyDescent="0.2"/>
    <row r="840235" s="12" customFormat="1" x14ac:dyDescent="0.2"/>
    <row r="840236" s="12" customFormat="1" x14ac:dyDescent="0.2"/>
    <row r="840237" s="12" customFormat="1" x14ac:dyDescent="0.2"/>
    <row r="840238" s="12" customFormat="1" x14ac:dyDescent="0.2"/>
    <row r="840239" s="12" customFormat="1" x14ac:dyDescent="0.2"/>
    <row r="840240" s="12" customFormat="1" x14ac:dyDescent="0.2"/>
    <row r="840241" s="12" customFormat="1" x14ac:dyDescent="0.2"/>
    <row r="840242" s="12" customFormat="1" x14ac:dyDescent="0.2"/>
    <row r="840243" s="12" customFormat="1" x14ac:dyDescent="0.2"/>
    <row r="840244" s="12" customFormat="1" x14ac:dyDescent="0.2"/>
    <row r="840245" s="12" customFormat="1" x14ac:dyDescent="0.2"/>
    <row r="840246" s="12" customFormat="1" x14ac:dyDescent="0.2"/>
    <row r="840247" s="12" customFormat="1" x14ac:dyDescent="0.2"/>
    <row r="840248" s="12" customFormat="1" x14ac:dyDescent="0.2"/>
    <row r="840249" s="12" customFormat="1" x14ac:dyDescent="0.2"/>
    <row r="840250" s="12" customFormat="1" x14ac:dyDescent="0.2"/>
    <row r="840251" s="12" customFormat="1" x14ac:dyDescent="0.2"/>
    <row r="840252" s="12" customFormat="1" x14ac:dyDescent="0.2"/>
    <row r="840253" s="12" customFormat="1" x14ac:dyDescent="0.2"/>
    <row r="840254" s="12" customFormat="1" x14ac:dyDescent="0.2"/>
    <row r="840255" s="12" customFormat="1" x14ac:dyDescent="0.2"/>
    <row r="840256" s="12" customFormat="1" x14ac:dyDescent="0.2"/>
    <row r="840257" s="12" customFormat="1" x14ac:dyDescent="0.2"/>
    <row r="840258" s="12" customFormat="1" x14ac:dyDescent="0.2"/>
    <row r="840259" s="12" customFormat="1" x14ac:dyDescent="0.2"/>
    <row r="840260" s="12" customFormat="1" x14ac:dyDescent="0.2"/>
    <row r="840261" s="12" customFormat="1" x14ac:dyDescent="0.2"/>
    <row r="840262" s="12" customFormat="1" x14ac:dyDescent="0.2"/>
    <row r="840263" s="12" customFormat="1" x14ac:dyDescent="0.2"/>
    <row r="840264" s="12" customFormat="1" x14ac:dyDescent="0.2"/>
    <row r="840265" s="12" customFormat="1" x14ac:dyDescent="0.2"/>
    <row r="840266" s="12" customFormat="1" x14ac:dyDescent="0.2"/>
    <row r="840267" s="12" customFormat="1" x14ac:dyDescent="0.2"/>
    <row r="840268" s="12" customFormat="1" x14ac:dyDescent="0.2"/>
    <row r="840269" s="12" customFormat="1" x14ac:dyDescent="0.2"/>
    <row r="840270" s="12" customFormat="1" x14ac:dyDescent="0.2"/>
    <row r="840271" s="12" customFormat="1" x14ac:dyDescent="0.2"/>
    <row r="840272" s="12" customFormat="1" x14ac:dyDescent="0.2"/>
    <row r="840273" s="12" customFormat="1" x14ac:dyDescent="0.2"/>
    <row r="840274" s="12" customFormat="1" x14ac:dyDescent="0.2"/>
    <row r="840275" s="12" customFormat="1" x14ac:dyDescent="0.2"/>
    <row r="840276" s="12" customFormat="1" x14ac:dyDescent="0.2"/>
    <row r="840277" s="12" customFormat="1" x14ac:dyDescent="0.2"/>
    <row r="840278" s="12" customFormat="1" x14ac:dyDescent="0.2"/>
    <row r="840279" s="12" customFormat="1" x14ac:dyDescent="0.2"/>
    <row r="840280" s="12" customFormat="1" x14ac:dyDescent="0.2"/>
    <row r="840281" s="12" customFormat="1" x14ac:dyDescent="0.2"/>
    <row r="840282" s="12" customFormat="1" x14ac:dyDescent="0.2"/>
    <row r="840283" s="12" customFormat="1" x14ac:dyDescent="0.2"/>
    <row r="840284" s="12" customFormat="1" x14ac:dyDescent="0.2"/>
    <row r="840285" s="12" customFormat="1" x14ac:dyDescent="0.2"/>
    <row r="840286" s="12" customFormat="1" x14ac:dyDescent="0.2"/>
    <row r="840287" s="12" customFormat="1" x14ac:dyDescent="0.2"/>
    <row r="840288" s="12" customFormat="1" x14ac:dyDescent="0.2"/>
    <row r="840289" s="12" customFormat="1" x14ac:dyDescent="0.2"/>
    <row r="840290" s="12" customFormat="1" x14ac:dyDescent="0.2"/>
    <row r="840291" s="12" customFormat="1" x14ac:dyDescent="0.2"/>
    <row r="840292" s="12" customFormat="1" x14ac:dyDescent="0.2"/>
    <row r="840293" s="12" customFormat="1" x14ac:dyDescent="0.2"/>
    <row r="840294" s="12" customFormat="1" x14ac:dyDescent="0.2"/>
    <row r="840295" s="12" customFormat="1" x14ac:dyDescent="0.2"/>
    <row r="840296" s="12" customFormat="1" x14ac:dyDescent="0.2"/>
    <row r="840297" s="12" customFormat="1" x14ac:dyDescent="0.2"/>
    <row r="840298" s="12" customFormat="1" x14ac:dyDescent="0.2"/>
    <row r="840299" s="12" customFormat="1" x14ac:dyDescent="0.2"/>
    <row r="840300" s="12" customFormat="1" x14ac:dyDescent="0.2"/>
    <row r="840301" s="12" customFormat="1" x14ac:dyDescent="0.2"/>
    <row r="840302" s="12" customFormat="1" x14ac:dyDescent="0.2"/>
    <row r="840303" s="12" customFormat="1" x14ac:dyDescent="0.2"/>
    <row r="840304" s="12" customFormat="1" x14ac:dyDescent="0.2"/>
    <row r="840305" s="12" customFormat="1" x14ac:dyDescent="0.2"/>
    <row r="840306" s="12" customFormat="1" x14ac:dyDescent="0.2"/>
    <row r="840307" s="12" customFormat="1" x14ac:dyDescent="0.2"/>
    <row r="840308" s="12" customFormat="1" x14ac:dyDescent="0.2"/>
    <row r="840309" s="12" customFormat="1" x14ac:dyDescent="0.2"/>
    <row r="840310" s="12" customFormat="1" x14ac:dyDescent="0.2"/>
    <row r="840311" s="12" customFormat="1" x14ac:dyDescent="0.2"/>
    <row r="840312" s="12" customFormat="1" x14ac:dyDescent="0.2"/>
    <row r="840313" s="12" customFormat="1" x14ac:dyDescent="0.2"/>
    <row r="840314" s="12" customFormat="1" x14ac:dyDescent="0.2"/>
    <row r="840315" s="12" customFormat="1" x14ac:dyDescent="0.2"/>
    <row r="840316" s="12" customFormat="1" x14ac:dyDescent="0.2"/>
    <row r="840317" s="12" customFormat="1" x14ac:dyDescent="0.2"/>
    <row r="840318" s="12" customFormat="1" x14ac:dyDescent="0.2"/>
    <row r="840319" s="12" customFormat="1" x14ac:dyDescent="0.2"/>
    <row r="840320" s="12" customFormat="1" x14ac:dyDescent="0.2"/>
    <row r="840321" s="12" customFormat="1" x14ac:dyDescent="0.2"/>
    <row r="840322" s="12" customFormat="1" x14ac:dyDescent="0.2"/>
    <row r="840323" s="12" customFormat="1" x14ac:dyDescent="0.2"/>
    <row r="840324" s="12" customFormat="1" x14ac:dyDescent="0.2"/>
    <row r="840325" s="12" customFormat="1" x14ac:dyDescent="0.2"/>
    <row r="840326" s="12" customFormat="1" x14ac:dyDescent="0.2"/>
    <row r="840327" s="12" customFormat="1" x14ac:dyDescent="0.2"/>
    <row r="840328" s="12" customFormat="1" x14ac:dyDescent="0.2"/>
    <row r="840329" s="12" customFormat="1" x14ac:dyDescent="0.2"/>
    <row r="840330" s="12" customFormat="1" x14ac:dyDescent="0.2"/>
    <row r="840331" s="12" customFormat="1" x14ac:dyDescent="0.2"/>
    <row r="840332" s="12" customFormat="1" x14ac:dyDescent="0.2"/>
    <row r="840333" s="12" customFormat="1" x14ac:dyDescent="0.2"/>
    <row r="840334" s="12" customFormat="1" x14ac:dyDescent="0.2"/>
    <row r="840335" s="12" customFormat="1" x14ac:dyDescent="0.2"/>
    <row r="840336" s="12" customFormat="1" x14ac:dyDescent="0.2"/>
    <row r="840337" s="12" customFormat="1" x14ac:dyDescent="0.2"/>
    <row r="840338" s="12" customFormat="1" x14ac:dyDescent="0.2"/>
    <row r="840339" s="12" customFormat="1" x14ac:dyDescent="0.2"/>
    <row r="840340" s="12" customFormat="1" x14ac:dyDescent="0.2"/>
    <row r="840341" s="12" customFormat="1" x14ac:dyDescent="0.2"/>
    <row r="840342" s="12" customFormat="1" x14ac:dyDescent="0.2"/>
    <row r="840343" s="12" customFormat="1" x14ac:dyDescent="0.2"/>
    <row r="840344" s="12" customFormat="1" x14ac:dyDescent="0.2"/>
    <row r="840345" s="12" customFormat="1" x14ac:dyDescent="0.2"/>
    <row r="840346" s="12" customFormat="1" x14ac:dyDescent="0.2"/>
    <row r="840347" s="12" customFormat="1" x14ac:dyDescent="0.2"/>
    <row r="840348" s="12" customFormat="1" x14ac:dyDescent="0.2"/>
    <row r="840349" s="12" customFormat="1" x14ac:dyDescent="0.2"/>
    <row r="840350" s="12" customFormat="1" x14ac:dyDescent="0.2"/>
    <row r="840351" s="12" customFormat="1" x14ac:dyDescent="0.2"/>
    <row r="840352" s="12" customFormat="1" x14ac:dyDescent="0.2"/>
    <row r="840353" s="12" customFormat="1" x14ac:dyDescent="0.2"/>
    <row r="840354" s="12" customFormat="1" x14ac:dyDescent="0.2"/>
    <row r="840355" s="12" customFormat="1" x14ac:dyDescent="0.2"/>
    <row r="840356" s="12" customFormat="1" x14ac:dyDescent="0.2"/>
    <row r="840357" s="12" customFormat="1" x14ac:dyDescent="0.2"/>
    <row r="840358" s="12" customFormat="1" x14ac:dyDescent="0.2"/>
    <row r="840359" s="12" customFormat="1" x14ac:dyDescent="0.2"/>
    <row r="840360" s="12" customFormat="1" x14ac:dyDescent="0.2"/>
    <row r="840361" s="12" customFormat="1" x14ac:dyDescent="0.2"/>
    <row r="840362" s="12" customFormat="1" x14ac:dyDescent="0.2"/>
    <row r="840363" s="12" customFormat="1" x14ac:dyDescent="0.2"/>
    <row r="840364" s="12" customFormat="1" x14ac:dyDescent="0.2"/>
    <row r="840365" s="12" customFormat="1" x14ac:dyDescent="0.2"/>
    <row r="840366" s="12" customFormat="1" x14ac:dyDescent="0.2"/>
    <row r="840367" s="12" customFormat="1" x14ac:dyDescent="0.2"/>
    <row r="840368" s="12" customFormat="1" x14ac:dyDescent="0.2"/>
    <row r="840369" s="12" customFormat="1" x14ac:dyDescent="0.2"/>
    <row r="840370" s="12" customFormat="1" x14ac:dyDescent="0.2"/>
    <row r="840371" s="12" customFormat="1" x14ac:dyDescent="0.2"/>
    <row r="840372" s="12" customFormat="1" x14ac:dyDescent="0.2"/>
    <row r="840373" s="12" customFormat="1" x14ac:dyDescent="0.2"/>
    <row r="840374" s="12" customFormat="1" x14ac:dyDescent="0.2"/>
    <row r="840375" s="12" customFormat="1" x14ac:dyDescent="0.2"/>
    <row r="840376" s="12" customFormat="1" x14ac:dyDescent="0.2"/>
    <row r="840377" s="12" customFormat="1" x14ac:dyDescent="0.2"/>
    <row r="840378" s="12" customFormat="1" x14ac:dyDescent="0.2"/>
    <row r="840379" s="12" customFormat="1" x14ac:dyDescent="0.2"/>
    <row r="840380" s="12" customFormat="1" x14ac:dyDescent="0.2"/>
    <row r="840381" s="12" customFormat="1" x14ac:dyDescent="0.2"/>
    <row r="840382" s="12" customFormat="1" x14ac:dyDescent="0.2"/>
    <row r="840383" s="12" customFormat="1" x14ac:dyDescent="0.2"/>
    <row r="840384" s="12" customFormat="1" x14ac:dyDescent="0.2"/>
    <row r="840385" s="12" customFormat="1" x14ac:dyDescent="0.2"/>
    <row r="840386" s="12" customFormat="1" x14ac:dyDescent="0.2"/>
    <row r="840387" s="12" customFormat="1" x14ac:dyDescent="0.2"/>
    <row r="840388" s="12" customFormat="1" x14ac:dyDescent="0.2"/>
    <row r="840389" s="12" customFormat="1" x14ac:dyDescent="0.2"/>
    <row r="840390" s="12" customFormat="1" x14ac:dyDescent="0.2"/>
    <row r="840391" s="12" customFormat="1" x14ac:dyDescent="0.2"/>
    <row r="840392" s="12" customFormat="1" x14ac:dyDescent="0.2"/>
    <row r="840393" s="12" customFormat="1" x14ac:dyDescent="0.2"/>
    <row r="840394" s="12" customFormat="1" x14ac:dyDescent="0.2"/>
    <row r="840395" s="12" customFormat="1" x14ac:dyDescent="0.2"/>
    <row r="840396" s="12" customFormat="1" x14ac:dyDescent="0.2"/>
    <row r="840397" s="12" customFormat="1" x14ac:dyDescent="0.2"/>
    <row r="840398" s="12" customFormat="1" x14ac:dyDescent="0.2"/>
    <row r="840399" s="12" customFormat="1" x14ac:dyDescent="0.2"/>
    <row r="840400" s="12" customFormat="1" x14ac:dyDescent="0.2"/>
    <row r="840401" s="12" customFormat="1" x14ac:dyDescent="0.2"/>
    <row r="840402" s="12" customFormat="1" x14ac:dyDescent="0.2"/>
    <row r="840403" s="12" customFormat="1" x14ac:dyDescent="0.2"/>
    <row r="840404" s="12" customFormat="1" x14ac:dyDescent="0.2"/>
    <row r="840405" s="12" customFormat="1" x14ac:dyDescent="0.2"/>
    <row r="840406" s="12" customFormat="1" x14ac:dyDescent="0.2"/>
    <row r="840407" s="12" customFormat="1" x14ac:dyDescent="0.2"/>
    <row r="840408" s="12" customFormat="1" x14ac:dyDescent="0.2"/>
    <row r="840409" s="12" customFormat="1" x14ac:dyDescent="0.2"/>
    <row r="840410" s="12" customFormat="1" x14ac:dyDescent="0.2"/>
    <row r="840411" s="12" customFormat="1" x14ac:dyDescent="0.2"/>
    <row r="840412" s="12" customFormat="1" x14ac:dyDescent="0.2"/>
    <row r="840413" s="12" customFormat="1" x14ac:dyDescent="0.2"/>
    <row r="840414" s="12" customFormat="1" x14ac:dyDescent="0.2"/>
    <row r="840415" s="12" customFormat="1" x14ac:dyDescent="0.2"/>
    <row r="840416" s="12" customFormat="1" x14ac:dyDescent="0.2"/>
    <row r="840417" s="12" customFormat="1" x14ac:dyDescent="0.2"/>
    <row r="840418" s="12" customFormat="1" x14ac:dyDescent="0.2"/>
    <row r="840419" s="12" customFormat="1" x14ac:dyDescent="0.2"/>
    <row r="840420" s="12" customFormat="1" x14ac:dyDescent="0.2"/>
    <row r="840421" s="12" customFormat="1" x14ac:dyDescent="0.2"/>
    <row r="840422" s="12" customFormat="1" x14ac:dyDescent="0.2"/>
    <row r="840423" s="12" customFormat="1" x14ac:dyDescent="0.2"/>
    <row r="840424" s="12" customFormat="1" x14ac:dyDescent="0.2"/>
    <row r="840425" s="12" customFormat="1" x14ac:dyDescent="0.2"/>
    <row r="840426" s="12" customFormat="1" x14ac:dyDescent="0.2"/>
    <row r="840427" s="12" customFormat="1" x14ac:dyDescent="0.2"/>
    <row r="840428" s="12" customFormat="1" x14ac:dyDescent="0.2"/>
    <row r="840429" s="12" customFormat="1" x14ac:dyDescent="0.2"/>
    <row r="840430" s="12" customFormat="1" x14ac:dyDescent="0.2"/>
    <row r="840431" s="12" customFormat="1" x14ac:dyDescent="0.2"/>
    <row r="840432" s="12" customFormat="1" x14ac:dyDescent="0.2"/>
    <row r="840433" s="12" customFormat="1" x14ac:dyDescent="0.2"/>
    <row r="840434" s="12" customFormat="1" x14ac:dyDescent="0.2"/>
    <row r="840435" s="12" customFormat="1" x14ac:dyDescent="0.2"/>
    <row r="840436" s="12" customFormat="1" x14ac:dyDescent="0.2"/>
    <row r="840437" s="12" customFormat="1" x14ac:dyDescent="0.2"/>
    <row r="840438" s="12" customFormat="1" x14ac:dyDescent="0.2"/>
    <row r="840439" s="12" customFormat="1" x14ac:dyDescent="0.2"/>
    <row r="840440" s="12" customFormat="1" x14ac:dyDescent="0.2"/>
    <row r="840441" s="12" customFormat="1" x14ac:dyDescent="0.2"/>
    <row r="840442" s="12" customFormat="1" x14ac:dyDescent="0.2"/>
    <row r="840443" s="12" customFormat="1" x14ac:dyDescent="0.2"/>
    <row r="840444" s="12" customFormat="1" x14ac:dyDescent="0.2"/>
    <row r="840445" s="12" customFormat="1" x14ac:dyDescent="0.2"/>
    <row r="840446" s="12" customFormat="1" x14ac:dyDescent="0.2"/>
    <row r="840447" s="12" customFormat="1" x14ac:dyDescent="0.2"/>
    <row r="840448" s="12" customFormat="1" x14ac:dyDescent="0.2"/>
    <row r="840449" s="12" customFormat="1" x14ac:dyDescent="0.2"/>
    <row r="840450" s="12" customFormat="1" x14ac:dyDescent="0.2"/>
    <row r="840451" s="12" customFormat="1" x14ac:dyDescent="0.2"/>
    <row r="840452" s="12" customFormat="1" x14ac:dyDescent="0.2"/>
    <row r="840453" s="12" customFormat="1" x14ac:dyDescent="0.2"/>
    <row r="840454" s="12" customFormat="1" x14ac:dyDescent="0.2"/>
    <row r="840455" s="12" customFormat="1" x14ac:dyDescent="0.2"/>
    <row r="840456" s="12" customFormat="1" x14ac:dyDescent="0.2"/>
    <row r="840457" s="12" customFormat="1" x14ac:dyDescent="0.2"/>
    <row r="840458" s="12" customFormat="1" x14ac:dyDescent="0.2"/>
    <row r="840459" s="12" customFormat="1" x14ac:dyDescent="0.2"/>
    <row r="840460" s="12" customFormat="1" x14ac:dyDescent="0.2"/>
    <row r="840461" s="12" customFormat="1" x14ac:dyDescent="0.2"/>
    <row r="840462" s="12" customFormat="1" x14ac:dyDescent="0.2"/>
    <row r="840463" s="12" customFormat="1" x14ac:dyDescent="0.2"/>
    <row r="840464" s="12" customFormat="1" x14ac:dyDescent="0.2"/>
    <row r="840465" s="12" customFormat="1" x14ac:dyDescent="0.2"/>
    <row r="840466" s="12" customFormat="1" x14ac:dyDescent="0.2"/>
    <row r="840467" s="12" customFormat="1" x14ac:dyDescent="0.2"/>
    <row r="840468" s="12" customFormat="1" x14ac:dyDescent="0.2"/>
    <row r="840469" s="12" customFormat="1" x14ac:dyDescent="0.2"/>
    <row r="840470" s="12" customFormat="1" x14ac:dyDescent="0.2"/>
    <row r="840471" s="12" customFormat="1" x14ac:dyDescent="0.2"/>
    <row r="840472" s="12" customFormat="1" x14ac:dyDescent="0.2"/>
    <row r="840473" s="12" customFormat="1" x14ac:dyDescent="0.2"/>
    <row r="840474" s="12" customFormat="1" x14ac:dyDescent="0.2"/>
    <row r="840475" s="12" customFormat="1" x14ac:dyDescent="0.2"/>
    <row r="840476" s="12" customFormat="1" x14ac:dyDescent="0.2"/>
    <row r="840477" s="12" customFormat="1" x14ac:dyDescent="0.2"/>
    <row r="840478" s="12" customFormat="1" x14ac:dyDescent="0.2"/>
    <row r="840479" s="12" customFormat="1" x14ac:dyDescent="0.2"/>
    <row r="840480" s="12" customFormat="1" x14ac:dyDescent="0.2"/>
    <row r="840481" s="12" customFormat="1" x14ac:dyDescent="0.2"/>
    <row r="840482" s="12" customFormat="1" x14ac:dyDescent="0.2"/>
    <row r="840483" s="12" customFormat="1" x14ac:dyDescent="0.2"/>
    <row r="840484" s="12" customFormat="1" x14ac:dyDescent="0.2"/>
    <row r="840485" s="12" customFormat="1" x14ac:dyDescent="0.2"/>
    <row r="840486" s="12" customFormat="1" x14ac:dyDescent="0.2"/>
    <row r="840487" s="12" customFormat="1" x14ac:dyDescent="0.2"/>
    <row r="840488" s="12" customFormat="1" x14ac:dyDescent="0.2"/>
    <row r="840489" s="12" customFormat="1" x14ac:dyDescent="0.2"/>
    <row r="840490" s="12" customFormat="1" x14ac:dyDescent="0.2"/>
    <row r="840491" s="12" customFormat="1" x14ac:dyDescent="0.2"/>
    <row r="840492" s="12" customFormat="1" x14ac:dyDescent="0.2"/>
    <row r="840493" s="12" customFormat="1" x14ac:dyDescent="0.2"/>
    <row r="840494" s="12" customFormat="1" x14ac:dyDescent="0.2"/>
    <row r="840495" s="12" customFormat="1" x14ac:dyDescent="0.2"/>
    <row r="840496" s="12" customFormat="1" x14ac:dyDescent="0.2"/>
    <row r="840497" s="12" customFormat="1" x14ac:dyDescent="0.2"/>
    <row r="840498" s="12" customFormat="1" x14ac:dyDescent="0.2"/>
    <row r="840499" s="12" customFormat="1" x14ac:dyDescent="0.2"/>
    <row r="840500" s="12" customFormat="1" x14ac:dyDescent="0.2"/>
    <row r="840501" s="12" customFormat="1" x14ac:dyDescent="0.2"/>
    <row r="840502" s="12" customFormat="1" x14ac:dyDescent="0.2"/>
    <row r="840503" s="12" customFormat="1" x14ac:dyDescent="0.2"/>
    <row r="840504" s="12" customFormat="1" x14ac:dyDescent="0.2"/>
    <row r="840505" s="12" customFormat="1" x14ac:dyDescent="0.2"/>
    <row r="840506" s="12" customFormat="1" x14ac:dyDescent="0.2"/>
    <row r="840507" s="12" customFormat="1" x14ac:dyDescent="0.2"/>
    <row r="840508" s="12" customFormat="1" x14ac:dyDescent="0.2"/>
    <row r="840509" s="12" customFormat="1" x14ac:dyDescent="0.2"/>
    <row r="840510" s="12" customFormat="1" x14ac:dyDescent="0.2"/>
    <row r="840511" s="12" customFormat="1" x14ac:dyDescent="0.2"/>
    <row r="840512" s="12" customFormat="1" x14ac:dyDescent="0.2"/>
    <row r="840513" s="12" customFormat="1" x14ac:dyDescent="0.2"/>
    <row r="840514" s="12" customFormat="1" x14ac:dyDescent="0.2"/>
    <row r="840515" s="12" customFormat="1" x14ac:dyDescent="0.2"/>
    <row r="840516" s="12" customFormat="1" x14ac:dyDescent="0.2"/>
    <row r="840517" s="12" customFormat="1" x14ac:dyDescent="0.2"/>
    <row r="840518" s="12" customFormat="1" x14ac:dyDescent="0.2"/>
    <row r="840519" s="12" customFormat="1" x14ac:dyDescent="0.2"/>
    <row r="840520" s="12" customFormat="1" x14ac:dyDescent="0.2"/>
    <row r="840521" s="12" customFormat="1" x14ac:dyDescent="0.2"/>
    <row r="840522" s="12" customFormat="1" x14ac:dyDescent="0.2"/>
    <row r="840523" s="12" customFormat="1" x14ac:dyDescent="0.2"/>
    <row r="840524" s="12" customFormat="1" x14ac:dyDescent="0.2"/>
    <row r="840525" s="12" customFormat="1" x14ac:dyDescent="0.2"/>
    <row r="840526" s="12" customFormat="1" x14ac:dyDescent="0.2"/>
    <row r="840527" s="12" customFormat="1" x14ac:dyDescent="0.2"/>
    <row r="840528" s="12" customFormat="1" x14ac:dyDescent="0.2"/>
    <row r="840529" s="12" customFormat="1" x14ac:dyDescent="0.2"/>
    <row r="840530" s="12" customFormat="1" x14ac:dyDescent="0.2"/>
    <row r="840531" s="12" customFormat="1" x14ac:dyDescent="0.2"/>
    <row r="840532" s="12" customFormat="1" x14ac:dyDescent="0.2"/>
    <row r="840533" s="12" customFormat="1" x14ac:dyDescent="0.2"/>
    <row r="840534" s="12" customFormat="1" x14ac:dyDescent="0.2"/>
    <row r="840535" s="12" customFormat="1" x14ac:dyDescent="0.2"/>
    <row r="840536" s="12" customFormat="1" x14ac:dyDescent="0.2"/>
    <row r="840537" s="12" customFormat="1" x14ac:dyDescent="0.2"/>
    <row r="840538" s="12" customFormat="1" x14ac:dyDescent="0.2"/>
    <row r="840539" s="12" customFormat="1" x14ac:dyDescent="0.2"/>
    <row r="840540" s="12" customFormat="1" x14ac:dyDescent="0.2"/>
    <row r="840541" s="12" customFormat="1" x14ac:dyDescent="0.2"/>
    <row r="840542" s="12" customFormat="1" x14ac:dyDescent="0.2"/>
    <row r="840543" s="12" customFormat="1" x14ac:dyDescent="0.2"/>
    <row r="840544" s="12" customFormat="1" x14ac:dyDescent="0.2"/>
    <row r="840545" s="12" customFormat="1" x14ac:dyDescent="0.2"/>
    <row r="840546" s="12" customFormat="1" x14ac:dyDescent="0.2"/>
    <row r="840547" s="12" customFormat="1" x14ac:dyDescent="0.2"/>
    <row r="840548" s="12" customFormat="1" x14ac:dyDescent="0.2"/>
    <row r="840549" s="12" customFormat="1" x14ac:dyDescent="0.2"/>
    <row r="840550" s="12" customFormat="1" x14ac:dyDescent="0.2"/>
    <row r="840551" s="12" customFormat="1" x14ac:dyDescent="0.2"/>
    <row r="840552" s="12" customFormat="1" x14ac:dyDescent="0.2"/>
    <row r="840553" s="12" customFormat="1" x14ac:dyDescent="0.2"/>
    <row r="840554" s="12" customFormat="1" x14ac:dyDescent="0.2"/>
    <row r="840555" s="12" customFormat="1" x14ac:dyDescent="0.2"/>
    <row r="840556" s="12" customFormat="1" x14ac:dyDescent="0.2"/>
    <row r="840557" s="12" customFormat="1" x14ac:dyDescent="0.2"/>
    <row r="840558" s="12" customFormat="1" x14ac:dyDescent="0.2"/>
    <row r="840559" s="12" customFormat="1" x14ac:dyDescent="0.2"/>
    <row r="840560" s="12" customFormat="1" x14ac:dyDescent="0.2"/>
    <row r="840561" s="12" customFormat="1" x14ac:dyDescent="0.2"/>
    <row r="840562" s="12" customFormat="1" x14ac:dyDescent="0.2"/>
    <row r="840563" s="12" customFormat="1" x14ac:dyDescent="0.2"/>
    <row r="840564" s="12" customFormat="1" x14ac:dyDescent="0.2"/>
    <row r="840565" s="12" customFormat="1" x14ac:dyDescent="0.2"/>
    <row r="840566" s="12" customFormat="1" x14ac:dyDescent="0.2"/>
    <row r="840567" s="12" customFormat="1" x14ac:dyDescent="0.2"/>
    <row r="840568" s="12" customFormat="1" x14ac:dyDescent="0.2"/>
    <row r="840569" s="12" customFormat="1" x14ac:dyDescent="0.2"/>
    <row r="840570" s="12" customFormat="1" x14ac:dyDescent="0.2"/>
    <row r="840571" s="12" customFormat="1" x14ac:dyDescent="0.2"/>
    <row r="840572" s="12" customFormat="1" x14ac:dyDescent="0.2"/>
    <row r="840573" s="12" customFormat="1" x14ac:dyDescent="0.2"/>
    <row r="840574" s="12" customFormat="1" x14ac:dyDescent="0.2"/>
    <row r="840575" s="12" customFormat="1" x14ac:dyDescent="0.2"/>
    <row r="840576" s="12" customFormat="1" x14ac:dyDescent="0.2"/>
    <row r="840577" s="12" customFormat="1" x14ac:dyDescent="0.2"/>
    <row r="840578" s="12" customFormat="1" x14ac:dyDescent="0.2"/>
    <row r="840579" s="12" customFormat="1" x14ac:dyDescent="0.2"/>
    <row r="840580" s="12" customFormat="1" x14ac:dyDescent="0.2"/>
    <row r="840581" s="12" customFormat="1" x14ac:dyDescent="0.2"/>
    <row r="840582" s="12" customFormat="1" x14ac:dyDescent="0.2"/>
    <row r="840583" s="12" customFormat="1" x14ac:dyDescent="0.2"/>
    <row r="840584" s="12" customFormat="1" x14ac:dyDescent="0.2"/>
    <row r="840585" s="12" customFormat="1" x14ac:dyDescent="0.2"/>
    <row r="840586" s="12" customFormat="1" x14ac:dyDescent="0.2"/>
    <row r="840587" s="12" customFormat="1" x14ac:dyDescent="0.2"/>
    <row r="840588" s="12" customFormat="1" x14ac:dyDescent="0.2"/>
    <row r="840589" s="12" customFormat="1" x14ac:dyDescent="0.2"/>
    <row r="840590" s="12" customFormat="1" x14ac:dyDescent="0.2"/>
    <row r="840591" s="12" customFormat="1" x14ac:dyDescent="0.2"/>
    <row r="840592" s="12" customFormat="1" x14ac:dyDescent="0.2"/>
    <row r="840593" s="12" customFormat="1" x14ac:dyDescent="0.2"/>
    <row r="840594" s="12" customFormat="1" x14ac:dyDescent="0.2"/>
    <row r="840595" s="12" customFormat="1" x14ac:dyDescent="0.2"/>
    <row r="840596" s="12" customFormat="1" x14ac:dyDescent="0.2"/>
    <row r="840597" s="12" customFormat="1" x14ac:dyDescent="0.2"/>
    <row r="840598" s="12" customFormat="1" x14ac:dyDescent="0.2"/>
    <row r="840599" s="12" customFormat="1" x14ac:dyDescent="0.2"/>
    <row r="840600" s="12" customFormat="1" x14ac:dyDescent="0.2"/>
    <row r="840601" s="12" customFormat="1" x14ac:dyDescent="0.2"/>
    <row r="840602" s="12" customFormat="1" x14ac:dyDescent="0.2"/>
    <row r="840603" s="12" customFormat="1" x14ac:dyDescent="0.2"/>
    <row r="840604" s="12" customFormat="1" x14ac:dyDescent="0.2"/>
    <row r="840605" s="12" customFormat="1" x14ac:dyDescent="0.2"/>
    <row r="840606" s="12" customFormat="1" x14ac:dyDescent="0.2"/>
    <row r="840607" s="12" customFormat="1" x14ac:dyDescent="0.2"/>
    <row r="840608" s="12" customFormat="1" x14ac:dyDescent="0.2"/>
    <row r="840609" s="12" customFormat="1" x14ac:dyDescent="0.2"/>
    <row r="840610" s="12" customFormat="1" x14ac:dyDescent="0.2"/>
    <row r="840611" s="12" customFormat="1" x14ac:dyDescent="0.2"/>
    <row r="840612" s="12" customFormat="1" x14ac:dyDescent="0.2"/>
    <row r="840613" s="12" customFormat="1" x14ac:dyDescent="0.2"/>
    <row r="840614" s="12" customFormat="1" x14ac:dyDescent="0.2"/>
    <row r="840615" s="12" customFormat="1" x14ac:dyDescent="0.2"/>
    <row r="840616" s="12" customFormat="1" x14ac:dyDescent="0.2"/>
    <row r="840617" s="12" customFormat="1" x14ac:dyDescent="0.2"/>
    <row r="840618" s="12" customFormat="1" x14ac:dyDescent="0.2"/>
    <row r="840619" s="12" customFormat="1" x14ac:dyDescent="0.2"/>
    <row r="840620" s="12" customFormat="1" x14ac:dyDescent="0.2"/>
    <row r="840621" s="12" customFormat="1" x14ac:dyDescent="0.2"/>
    <row r="840622" s="12" customFormat="1" x14ac:dyDescent="0.2"/>
    <row r="840623" s="12" customFormat="1" x14ac:dyDescent="0.2"/>
    <row r="840624" s="12" customFormat="1" x14ac:dyDescent="0.2"/>
    <row r="840625" s="12" customFormat="1" x14ac:dyDescent="0.2"/>
    <row r="840626" s="12" customFormat="1" x14ac:dyDescent="0.2"/>
    <row r="840627" s="12" customFormat="1" x14ac:dyDescent="0.2"/>
    <row r="840628" s="12" customFormat="1" x14ac:dyDescent="0.2"/>
    <row r="840629" s="12" customFormat="1" x14ac:dyDescent="0.2"/>
    <row r="840630" s="12" customFormat="1" x14ac:dyDescent="0.2"/>
    <row r="840631" s="12" customFormat="1" x14ac:dyDescent="0.2"/>
    <row r="840632" s="12" customFormat="1" x14ac:dyDescent="0.2"/>
    <row r="840633" s="12" customFormat="1" x14ac:dyDescent="0.2"/>
    <row r="840634" s="12" customFormat="1" x14ac:dyDescent="0.2"/>
    <row r="840635" s="12" customFormat="1" x14ac:dyDescent="0.2"/>
    <row r="840636" s="12" customFormat="1" x14ac:dyDescent="0.2"/>
    <row r="840637" s="12" customFormat="1" x14ac:dyDescent="0.2"/>
    <row r="840638" s="12" customFormat="1" x14ac:dyDescent="0.2"/>
    <row r="840639" s="12" customFormat="1" x14ac:dyDescent="0.2"/>
    <row r="840640" s="12" customFormat="1" x14ac:dyDescent="0.2"/>
    <row r="840641" s="12" customFormat="1" x14ac:dyDescent="0.2"/>
    <row r="840642" s="12" customFormat="1" x14ac:dyDescent="0.2"/>
    <row r="840643" s="12" customFormat="1" x14ac:dyDescent="0.2"/>
    <row r="840644" s="12" customFormat="1" x14ac:dyDescent="0.2"/>
    <row r="840645" s="12" customFormat="1" x14ac:dyDescent="0.2"/>
    <row r="840646" s="12" customFormat="1" x14ac:dyDescent="0.2"/>
    <row r="840647" s="12" customFormat="1" x14ac:dyDescent="0.2"/>
    <row r="840648" s="12" customFormat="1" x14ac:dyDescent="0.2"/>
    <row r="840649" s="12" customFormat="1" x14ac:dyDescent="0.2"/>
    <row r="840650" s="12" customFormat="1" x14ac:dyDescent="0.2"/>
    <row r="840651" s="12" customFormat="1" x14ac:dyDescent="0.2"/>
    <row r="840652" s="12" customFormat="1" x14ac:dyDescent="0.2"/>
    <row r="840653" s="12" customFormat="1" x14ac:dyDescent="0.2"/>
    <row r="840654" s="12" customFormat="1" x14ac:dyDescent="0.2"/>
    <row r="840655" s="12" customFormat="1" x14ac:dyDescent="0.2"/>
    <row r="840656" s="12" customFormat="1" x14ac:dyDescent="0.2"/>
    <row r="840657" s="12" customFormat="1" x14ac:dyDescent="0.2"/>
    <row r="840658" s="12" customFormat="1" x14ac:dyDescent="0.2"/>
    <row r="840659" s="12" customFormat="1" x14ac:dyDescent="0.2"/>
    <row r="840660" s="12" customFormat="1" x14ac:dyDescent="0.2"/>
    <row r="840661" s="12" customFormat="1" x14ac:dyDescent="0.2"/>
    <row r="840662" s="12" customFormat="1" x14ac:dyDescent="0.2"/>
    <row r="840663" s="12" customFormat="1" x14ac:dyDescent="0.2"/>
    <row r="840664" s="12" customFormat="1" x14ac:dyDescent="0.2"/>
    <row r="840665" s="12" customFormat="1" x14ac:dyDescent="0.2"/>
    <row r="840666" s="12" customFormat="1" x14ac:dyDescent="0.2"/>
    <row r="840667" s="12" customFormat="1" x14ac:dyDescent="0.2"/>
    <row r="840668" s="12" customFormat="1" x14ac:dyDescent="0.2"/>
    <row r="840669" s="12" customFormat="1" x14ac:dyDescent="0.2"/>
    <row r="840670" s="12" customFormat="1" x14ac:dyDescent="0.2"/>
    <row r="840671" s="12" customFormat="1" x14ac:dyDescent="0.2"/>
    <row r="840672" s="12" customFormat="1" x14ac:dyDescent="0.2"/>
    <row r="840673" s="12" customFormat="1" x14ac:dyDescent="0.2"/>
    <row r="840674" s="12" customFormat="1" x14ac:dyDescent="0.2"/>
    <row r="840675" s="12" customFormat="1" x14ac:dyDescent="0.2"/>
    <row r="840676" s="12" customFormat="1" x14ac:dyDescent="0.2"/>
    <row r="840677" s="12" customFormat="1" x14ac:dyDescent="0.2"/>
    <row r="840678" s="12" customFormat="1" x14ac:dyDescent="0.2"/>
    <row r="840679" s="12" customFormat="1" x14ac:dyDescent="0.2"/>
    <row r="840680" s="12" customFormat="1" x14ac:dyDescent="0.2"/>
    <row r="840681" s="12" customFormat="1" x14ac:dyDescent="0.2"/>
    <row r="840682" s="12" customFormat="1" x14ac:dyDescent="0.2"/>
    <row r="840683" s="12" customFormat="1" x14ac:dyDescent="0.2"/>
    <row r="840684" s="12" customFormat="1" x14ac:dyDescent="0.2"/>
    <row r="840685" s="12" customFormat="1" x14ac:dyDescent="0.2"/>
    <row r="840686" s="12" customFormat="1" x14ac:dyDescent="0.2"/>
    <row r="840687" s="12" customFormat="1" x14ac:dyDescent="0.2"/>
    <row r="840688" s="12" customFormat="1" x14ac:dyDescent="0.2"/>
    <row r="840689" s="12" customFormat="1" x14ac:dyDescent="0.2"/>
    <row r="840690" s="12" customFormat="1" x14ac:dyDescent="0.2"/>
    <row r="840691" s="12" customFormat="1" x14ac:dyDescent="0.2"/>
    <row r="840692" s="12" customFormat="1" x14ac:dyDescent="0.2"/>
    <row r="840693" s="12" customFormat="1" x14ac:dyDescent="0.2"/>
    <row r="840694" s="12" customFormat="1" x14ac:dyDescent="0.2"/>
    <row r="840695" s="12" customFormat="1" x14ac:dyDescent="0.2"/>
    <row r="840696" s="12" customFormat="1" x14ac:dyDescent="0.2"/>
    <row r="840697" s="12" customFormat="1" x14ac:dyDescent="0.2"/>
    <row r="840698" s="12" customFormat="1" x14ac:dyDescent="0.2"/>
    <row r="840699" s="12" customFormat="1" x14ac:dyDescent="0.2"/>
    <row r="840700" s="12" customFormat="1" x14ac:dyDescent="0.2"/>
    <row r="840701" s="12" customFormat="1" x14ac:dyDescent="0.2"/>
    <row r="840702" s="12" customFormat="1" x14ac:dyDescent="0.2"/>
    <row r="840703" s="12" customFormat="1" x14ac:dyDescent="0.2"/>
    <row r="840704" s="12" customFormat="1" x14ac:dyDescent="0.2"/>
    <row r="840705" s="12" customFormat="1" x14ac:dyDescent="0.2"/>
    <row r="840706" s="12" customFormat="1" x14ac:dyDescent="0.2"/>
    <row r="840707" s="12" customFormat="1" x14ac:dyDescent="0.2"/>
    <row r="840708" s="12" customFormat="1" x14ac:dyDescent="0.2"/>
    <row r="840709" s="12" customFormat="1" x14ac:dyDescent="0.2"/>
    <row r="840710" s="12" customFormat="1" x14ac:dyDescent="0.2"/>
    <row r="840711" s="12" customFormat="1" x14ac:dyDescent="0.2"/>
    <row r="840712" s="12" customFormat="1" x14ac:dyDescent="0.2"/>
    <row r="840713" s="12" customFormat="1" x14ac:dyDescent="0.2"/>
    <row r="840714" s="12" customFormat="1" x14ac:dyDescent="0.2"/>
    <row r="840715" s="12" customFormat="1" x14ac:dyDescent="0.2"/>
    <row r="840716" s="12" customFormat="1" x14ac:dyDescent="0.2"/>
    <row r="840717" s="12" customFormat="1" x14ac:dyDescent="0.2"/>
    <row r="840718" s="12" customFormat="1" x14ac:dyDescent="0.2"/>
    <row r="840719" s="12" customFormat="1" x14ac:dyDescent="0.2"/>
    <row r="840720" s="12" customFormat="1" x14ac:dyDescent="0.2"/>
    <row r="840721" s="12" customFormat="1" x14ac:dyDescent="0.2"/>
    <row r="840722" s="12" customFormat="1" x14ac:dyDescent="0.2"/>
    <row r="840723" s="12" customFormat="1" x14ac:dyDescent="0.2"/>
    <row r="840724" s="12" customFormat="1" x14ac:dyDescent="0.2"/>
    <row r="840725" s="12" customFormat="1" x14ac:dyDescent="0.2"/>
    <row r="840726" s="12" customFormat="1" x14ac:dyDescent="0.2"/>
    <row r="840727" s="12" customFormat="1" x14ac:dyDescent="0.2"/>
    <row r="840728" s="12" customFormat="1" x14ac:dyDescent="0.2"/>
    <row r="840729" s="12" customFormat="1" x14ac:dyDescent="0.2"/>
    <row r="840730" s="12" customFormat="1" x14ac:dyDescent="0.2"/>
    <row r="840731" s="12" customFormat="1" x14ac:dyDescent="0.2"/>
    <row r="840732" s="12" customFormat="1" x14ac:dyDescent="0.2"/>
    <row r="840733" s="12" customFormat="1" x14ac:dyDescent="0.2"/>
    <row r="840734" s="12" customFormat="1" x14ac:dyDescent="0.2"/>
    <row r="840735" s="12" customFormat="1" x14ac:dyDescent="0.2"/>
    <row r="840736" s="12" customFormat="1" x14ac:dyDescent="0.2"/>
    <row r="840737" s="12" customFormat="1" x14ac:dyDescent="0.2"/>
    <row r="840738" s="12" customFormat="1" x14ac:dyDescent="0.2"/>
    <row r="840739" s="12" customFormat="1" x14ac:dyDescent="0.2"/>
    <row r="840740" s="12" customFormat="1" x14ac:dyDescent="0.2"/>
    <row r="840741" s="12" customFormat="1" x14ac:dyDescent="0.2"/>
    <row r="840742" s="12" customFormat="1" x14ac:dyDescent="0.2"/>
    <row r="840743" s="12" customFormat="1" x14ac:dyDescent="0.2"/>
    <row r="840744" s="12" customFormat="1" x14ac:dyDescent="0.2"/>
    <row r="840745" s="12" customFormat="1" x14ac:dyDescent="0.2"/>
    <row r="840746" s="12" customFormat="1" x14ac:dyDescent="0.2"/>
    <row r="840747" s="12" customFormat="1" x14ac:dyDescent="0.2"/>
    <row r="840748" s="12" customFormat="1" x14ac:dyDescent="0.2"/>
    <row r="840749" s="12" customFormat="1" x14ac:dyDescent="0.2"/>
    <row r="840750" s="12" customFormat="1" x14ac:dyDescent="0.2"/>
    <row r="840751" s="12" customFormat="1" x14ac:dyDescent="0.2"/>
    <row r="840752" s="12" customFormat="1" x14ac:dyDescent="0.2"/>
    <row r="840753" s="12" customFormat="1" x14ac:dyDescent="0.2"/>
    <row r="840754" s="12" customFormat="1" x14ac:dyDescent="0.2"/>
    <row r="840755" s="12" customFormat="1" x14ac:dyDescent="0.2"/>
    <row r="840756" s="12" customFormat="1" x14ac:dyDescent="0.2"/>
    <row r="840757" s="12" customFormat="1" x14ac:dyDescent="0.2"/>
    <row r="840758" s="12" customFormat="1" x14ac:dyDescent="0.2"/>
    <row r="840759" s="12" customFormat="1" x14ac:dyDescent="0.2"/>
    <row r="840760" s="12" customFormat="1" x14ac:dyDescent="0.2"/>
    <row r="840761" s="12" customFormat="1" x14ac:dyDescent="0.2"/>
    <row r="840762" s="12" customFormat="1" x14ac:dyDescent="0.2"/>
    <row r="840763" s="12" customFormat="1" x14ac:dyDescent="0.2"/>
    <row r="840764" s="12" customFormat="1" x14ac:dyDescent="0.2"/>
    <row r="840765" s="12" customFormat="1" x14ac:dyDescent="0.2"/>
    <row r="840766" s="12" customFormat="1" x14ac:dyDescent="0.2"/>
    <row r="840767" s="12" customFormat="1" x14ac:dyDescent="0.2"/>
    <row r="840768" s="12" customFormat="1" x14ac:dyDescent="0.2"/>
    <row r="840769" s="12" customFormat="1" x14ac:dyDescent="0.2"/>
    <row r="840770" s="12" customFormat="1" x14ac:dyDescent="0.2"/>
    <row r="840771" s="12" customFormat="1" x14ac:dyDescent="0.2"/>
    <row r="840772" s="12" customFormat="1" x14ac:dyDescent="0.2"/>
    <row r="840773" s="12" customFormat="1" x14ac:dyDescent="0.2"/>
    <row r="840774" s="12" customFormat="1" x14ac:dyDescent="0.2"/>
    <row r="840775" s="12" customFormat="1" x14ac:dyDescent="0.2"/>
    <row r="840776" s="12" customFormat="1" x14ac:dyDescent="0.2"/>
    <row r="840777" s="12" customFormat="1" x14ac:dyDescent="0.2"/>
    <row r="840778" s="12" customFormat="1" x14ac:dyDescent="0.2"/>
    <row r="840779" s="12" customFormat="1" x14ac:dyDescent="0.2"/>
    <row r="840780" s="12" customFormat="1" x14ac:dyDescent="0.2"/>
    <row r="840781" s="12" customFormat="1" x14ac:dyDescent="0.2"/>
    <row r="840782" s="12" customFormat="1" x14ac:dyDescent="0.2"/>
    <row r="840783" s="12" customFormat="1" x14ac:dyDescent="0.2"/>
    <row r="840784" s="12" customFormat="1" x14ac:dyDescent="0.2"/>
    <row r="840785" s="12" customFormat="1" x14ac:dyDescent="0.2"/>
    <row r="840786" s="12" customFormat="1" x14ac:dyDescent="0.2"/>
    <row r="840787" s="12" customFormat="1" x14ac:dyDescent="0.2"/>
    <row r="840788" s="12" customFormat="1" x14ac:dyDescent="0.2"/>
    <row r="840789" s="12" customFormat="1" x14ac:dyDescent="0.2"/>
    <row r="840790" s="12" customFormat="1" x14ac:dyDescent="0.2"/>
    <row r="840791" s="12" customFormat="1" x14ac:dyDescent="0.2"/>
    <row r="840792" s="12" customFormat="1" x14ac:dyDescent="0.2"/>
    <row r="840793" s="12" customFormat="1" x14ac:dyDescent="0.2"/>
    <row r="840794" s="12" customFormat="1" x14ac:dyDescent="0.2"/>
    <row r="840795" s="12" customFormat="1" x14ac:dyDescent="0.2"/>
    <row r="840796" s="12" customFormat="1" x14ac:dyDescent="0.2"/>
    <row r="840797" s="12" customFormat="1" x14ac:dyDescent="0.2"/>
    <row r="840798" s="12" customFormat="1" x14ac:dyDescent="0.2"/>
    <row r="840799" s="12" customFormat="1" x14ac:dyDescent="0.2"/>
    <row r="840800" s="12" customFormat="1" x14ac:dyDescent="0.2"/>
    <row r="840801" s="12" customFormat="1" x14ac:dyDescent="0.2"/>
    <row r="840802" s="12" customFormat="1" x14ac:dyDescent="0.2"/>
    <row r="840803" s="12" customFormat="1" x14ac:dyDescent="0.2"/>
    <row r="840804" s="12" customFormat="1" x14ac:dyDescent="0.2"/>
    <row r="840805" s="12" customFormat="1" x14ac:dyDescent="0.2"/>
    <row r="840806" s="12" customFormat="1" x14ac:dyDescent="0.2"/>
    <row r="840807" s="12" customFormat="1" x14ac:dyDescent="0.2"/>
    <row r="840808" s="12" customFormat="1" x14ac:dyDescent="0.2"/>
    <row r="840809" s="12" customFormat="1" x14ac:dyDescent="0.2"/>
    <row r="840810" s="12" customFormat="1" x14ac:dyDescent="0.2"/>
    <row r="840811" s="12" customFormat="1" x14ac:dyDescent="0.2"/>
    <row r="840812" s="12" customFormat="1" x14ac:dyDescent="0.2"/>
    <row r="840813" s="12" customFormat="1" x14ac:dyDescent="0.2"/>
    <row r="840814" s="12" customFormat="1" x14ac:dyDescent="0.2"/>
    <row r="840815" s="12" customFormat="1" x14ac:dyDescent="0.2"/>
    <row r="840816" s="12" customFormat="1" x14ac:dyDescent="0.2"/>
    <row r="840817" s="12" customFormat="1" x14ac:dyDescent="0.2"/>
    <row r="840818" s="12" customFormat="1" x14ac:dyDescent="0.2"/>
    <row r="840819" s="12" customFormat="1" x14ac:dyDescent="0.2"/>
    <row r="840820" s="12" customFormat="1" x14ac:dyDescent="0.2"/>
    <row r="840821" s="12" customFormat="1" x14ac:dyDescent="0.2"/>
    <row r="840822" s="12" customFormat="1" x14ac:dyDescent="0.2"/>
    <row r="840823" s="12" customFormat="1" x14ac:dyDescent="0.2"/>
    <row r="840824" s="12" customFormat="1" x14ac:dyDescent="0.2"/>
    <row r="840825" s="12" customFormat="1" x14ac:dyDescent="0.2"/>
    <row r="840826" s="12" customFormat="1" x14ac:dyDescent="0.2"/>
    <row r="840827" s="12" customFormat="1" x14ac:dyDescent="0.2"/>
    <row r="840828" s="12" customFormat="1" x14ac:dyDescent="0.2"/>
    <row r="840829" s="12" customFormat="1" x14ac:dyDescent="0.2"/>
    <row r="840830" s="12" customFormat="1" x14ac:dyDescent="0.2"/>
    <row r="840831" s="12" customFormat="1" x14ac:dyDescent="0.2"/>
    <row r="840832" s="12" customFormat="1" x14ac:dyDescent="0.2"/>
    <row r="840833" s="12" customFormat="1" x14ac:dyDescent="0.2"/>
    <row r="840834" s="12" customFormat="1" x14ac:dyDescent="0.2"/>
    <row r="840835" s="12" customFormat="1" x14ac:dyDescent="0.2"/>
    <row r="840836" s="12" customFormat="1" x14ac:dyDescent="0.2"/>
    <row r="840837" s="12" customFormat="1" x14ac:dyDescent="0.2"/>
    <row r="840838" s="12" customFormat="1" x14ac:dyDescent="0.2"/>
    <row r="840839" s="12" customFormat="1" x14ac:dyDescent="0.2"/>
    <row r="840840" s="12" customFormat="1" x14ac:dyDescent="0.2"/>
    <row r="840841" s="12" customFormat="1" x14ac:dyDescent="0.2"/>
    <row r="840842" s="12" customFormat="1" x14ac:dyDescent="0.2"/>
    <row r="840843" s="12" customFormat="1" x14ac:dyDescent="0.2"/>
    <row r="840844" s="12" customFormat="1" x14ac:dyDescent="0.2"/>
    <row r="840845" s="12" customFormat="1" x14ac:dyDescent="0.2"/>
    <row r="840846" s="12" customFormat="1" x14ac:dyDescent="0.2"/>
    <row r="840847" s="12" customFormat="1" x14ac:dyDescent="0.2"/>
    <row r="840848" s="12" customFormat="1" x14ac:dyDescent="0.2"/>
    <row r="840849" s="12" customFormat="1" x14ac:dyDescent="0.2"/>
    <row r="840850" s="12" customFormat="1" x14ac:dyDescent="0.2"/>
    <row r="840851" s="12" customFormat="1" x14ac:dyDescent="0.2"/>
    <row r="840852" s="12" customFormat="1" x14ac:dyDescent="0.2"/>
    <row r="840853" s="12" customFormat="1" x14ac:dyDescent="0.2"/>
    <row r="840854" s="12" customFormat="1" x14ac:dyDescent="0.2"/>
    <row r="840855" s="12" customFormat="1" x14ac:dyDescent="0.2"/>
    <row r="840856" s="12" customFormat="1" x14ac:dyDescent="0.2"/>
    <row r="840857" s="12" customFormat="1" x14ac:dyDescent="0.2"/>
    <row r="840858" s="12" customFormat="1" x14ac:dyDescent="0.2"/>
    <row r="840859" s="12" customFormat="1" x14ac:dyDescent="0.2"/>
    <row r="840860" s="12" customFormat="1" x14ac:dyDescent="0.2"/>
    <row r="840861" s="12" customFormat="1" x14ac:dyDescent="0.2"/>
    <row r="840862" s="12" customFormat="1" x14ac:dyDescent="0.2"/>
    <row r="840863" s="12" customFormat="1" x14ac:dyDescent="0.2"/>
    <row r="840864" s="12" customFormat="1" x14ac:dyDescent="0.2"/>
    <row r="840865" s="12" customFormat="1" x14ac:dyDescent="0.2"/>
    <row r="840866" s="12" customFormat="1" x14ac:dyDescent="0.2"/>
    <row r="840867" s="12" customFormat="1" x14ac:dyDescent="0.2"/>
    <row r="840868" s="12" customFormat="1" x14ac:dyDescent="0.2"/>
    <row r="840869" s="12" customFormat="1" x14ac:dyDescent="0.2"/>
    <row r="840870" s="12" customFormat="1" x14ac:dyDescent="0.2"/>
    <row r="840871" s="12" customFormat="1" x14ac:dyDescent="0.2"/>
    <row r="840872" s="12" customFormat="1" x14ac:dyDescent="0.2"/>
    <row r="840873" s="12" customFormat="1" x14ac:dyDescent="0.2"/>
    <row r="840874" s="12" customFormat="1" x14ac:dyDescent="0.2"/>
    <row r="840875" s="12" customFormat="1" x14ac:dyDescent="0.2"/>
    <row r="840876" s="12" customFormat="1" x14ac:dyDescent="0.2"/>
    <row r="840877" s="12" customFormat="1" x14ac:dyDescent="0.2"/>
    <row r="840878" s="12" customFormat="1" x14ac:dyDescent="0.2"/>
    <row r="840879" s="12" customFormat="1" x14ac:dyDescent="0.2"/>
    <row r="840880" s="12" customFormat="1" x14ac:dyDescent="0.2"/>
    <row r="840881" s="12" customFormat="1" x14ac:dyDescent="0.2"/>
    <row r="840882" s="12" customFormat="1" x14ac:dyDescent="0.2"/>
    <row r="840883" s="12" customFormat="1" x14ac:dyDescent="0.2"/>
    <row r="840884" s="12" customFormat="1" x14ac:dyDescent="0.2"/>
    <row r="840885" s="12" customFormat="1" x14ac:dyDescent="0.2"/>
    <row r="840886" s="12" customFormat="1" x14ac:dyDescent="0.2"/>
    <row r="840887" s="12" customFormat="1" x14ac:dyDescent="0.2"/>
    <row r="840888" s="12" customFormat="1" x14ac:dyDescent="0.2"/>
    <row r="840889" s="12" customFormat="1" x14ac:dyDescent="0.2"/>
    <row r="840890" s="12" customFormat="1" x14ac:dyDescent="0.2"/>
    <row r="840891" s="12" customFormat="1" x14ac:dyDescent="0.2"/>
    <row r="840892" s="12" customFormat="1" x14ac:dyDescent="0.2"/>
    <row r="840893" s="12" customFormat="1" x14ac:dyDescent="0.2"/>
    <row r="840894" s="12" customFormat="1" x14ac:dyDescent="0.2"/>
    <row r="840895" s="12" customFormat="1" x14ac:dyDescent="0.2"/>
    <row r="840896" s="12" customFormat="1" x14ac:dyDescent="0.2"/>
    <row r="840897" s="12" customFormat="1" x14ac:dyDescent="0.2"/>
    <row r="840898" s="12" customFormat="1" x14ac:dyDescent="0.2"/>
    <row r="840899" s="12" customFormat="1" x14ac:dyDescent="0.2"/>
    <row r="840900" s="12" customFormat="1" x14ac:dyDescent="0.2"/>
    <row r="840901" s="12" customFormat="1" x14ac:dyDescent="0.2"/>
    <row r="840902" s="12" customFormat="1" x14ac:dyDescent="0.2"/>
    <row r="840903" s="12" customFormat="1" x14ac:dyDescent="0.2"/>
    <row r="840904" s="12" customFormat="1" x14ac:dyDescent="0.2"/>
    <row r="840905" s="12" customFormat="1" x14ac:dyDescent="0.2"/>
    <row r="840906" s="12" customFormat="1" x14ac:dyDescent="0.2"/>
    <row r="840907" s="12" customFormat="1" x14ac:dyDescent="0.2"/>
    <row r="840908" s="12" customFormat="1" x14ac:dyDescent="0.2"/>
    <row r="840909" s="12" customFormat="1" x14ac:dyDescent="0.2"/>
    <row r="840910" s="12" customFormat="1" x14ac:dyDescent="0.2"/>
    <row r="840911" s="12" customFormat="1" x14ac:dyDescent="0.2"/>
    <row r="840912" s="12" customFormat="1" x14ac:dyDescent="0.2"/>
    <row r="840913" s="12" customFormat="1" x14ac:dyDescent="0.2"/>
    <row r="840914" s="12" customFormat="1" x14ac:dyDescent="0.2"/>
    <row r="840915" s="12" customFormat="1" x14ac:dyDescent="0.2"/>
    <row r="840916" s="12" customFormat="1" x14ac:dyDescent="0.2"/>
    <row r="840917" s="12" customFormat="1" x14ac:dyDescent="0.2"/>
    <row r="840918" s="12" customFormat="1" x14ac:dyDescent="0.2"/>
    <row r="840919" s="12" customFormat="1" x14ac:dyDescent="0.2"/>
    <row r="840920" s="12" customFormat="1" x14ac:dyDescent="0.2"/>
    <row r="840921" s="12" customFormat="1" x14ac:dyDescent="0.2"/>
    <row r="840922" s="12" customFormat="1" x14ac:dyDescent="0.2"/>
    <row r="840923" s="12" customFormat="1" x14ac:dyDescent="0.2"/>
    <row r="840924" s="12" customFormat="1" x14ac:dyDescent="0.2"/>
    <row r="840925" s="12" customFormat="1" x14ac:dyDescent="0.2"/>
    <row r="840926" s="12" customFormat="1" x14ac:dyDescent="0.2"/>
    <row r="840927" s="12" customFormat="1" x14ac:dyDescent="0.2"/>
    <row r="840928" s="12" customFormat="1" x14ac:dyDescent="0.2"/>
    <row r="840929" s="12" customFormat="1" x14ac:dyDescent="0.2"/>
    <row r="840930" s="12" customFormat="1" x14ac:dyDescent="0.2"/>
    <row r="840931" s="12" customFormat="1" x14ac:dyDescent="0.2"/>
    <row r="840932" s="12" customFormat="1" x14ac:dyDescent="0.2"/>
    <row r="840933" s="12" customFormat="1" x14ac:dyDescent="0.2"/>
    <row r="840934" s="12" customFormat="1" x14ac:dyDescent="0.2"/>
    <row r="840935" s="12" customFormat="1" x14ac:dyDescent="0.2"/>
    <row r="840936" s="12" customFormat="1" x14ac:dyDescent="0.2"/>
    <row r="840937" s="12" customFormat="1" x14ac:dyDescent="0.2"/>
    <row r="840938" s="12" customFormat="1" x14ac:dyDescent="0.2"/>
    <row r="840939" s="12" customFormat="1" x14ac:dyDescent="0.2"/>
    <row r="840940" s="12" customFormat="1" x14ac:dyDescent="0.2"/>
    <row r="840941" s="12" customFormat="1" x14ac:dyDescent="0.2"/>
    <row r="840942" s="12" customFormat="1" x14ac:dyDescent="0.2"/>
    <row r="840943" s="12" customFormat="1" x14ac:dyDescent="0.2"/>
    <row r="840944" s="12" customFormat="1" x14ac:dyDescent="0.2"/>
    <row r="840945" s="12" customFormat="1" x14ac:dyDescent="0.2"/>
    <row r="840946" s="12" customFormat="1" x14ac:dyDescent="0.2"/>
    <row r="840947" s="12" customFormat="1" x14ac:dyDescent="0.2"/>
    <row r="840948" s="12" customFormat="1" x14ac:dyDescent="0.2"/>
    <row r="840949" s="12" customFormat="1" x14ac:dyDescent="0.2"/>
    <row r="840950" s="12" customFormat="1" x14ac:dyDescent="0.2"/>
    <row r="840951" s="12" customFormat="1" x14ac:dyDescent="0.2"/>
    <row r="840952" s="12" customFormat="1" x14ac:dyDescent="0.2"/>
    <row r="840953" s="12" customFormat="1" x14ac:dyDescent="0.2"/>
    <row r="840954" s="12" customFormat="1" x14ac:dyDescent="0.2"/>
    <row r="840955" s="12" customFormat="1" x14ac:dyDescent="0.2"/>
    <row r="840956" s="12" customFormat="1" x14ac:dyDescent="0.2"/>
    <row r="840957" s="12" customFormat="1" x14ac:dyDescent="0.2"/>
    <row r="840958" s="12" customFormat="1" x14ac:dyDescent="0.2"/>
    <row r="840959" s="12" customFormat="1" x14ac:dyDescent="0.2"/>
    <row r="840960" s="12" customFormat="1" x14ac:dyDescent="0.2"/>
    <row r="840961" s="12" customFormat="1" x14ac:dyDescent="0.2"/>
    <row r="840962" s="12" customFormat="1" x14ac:dyDescent="0.2"/>
    <row r="840963" s="12" customFormat="1" x14ac:dyDescent="0.2"/>
    <row r="840964" s="12" customFormat="1" x14ac:dyDescent="0.2"/>
    <row r="840965" s="12" customFormat="1" x14ac:dyDescent="0.2"/>
    <row r="840966" s="12" customFormat="1" x14ac:dyDescent="0.2"/>
    <row r="840967" s="12" customFormat="1" x14ac:dyDescent="0.2"/>
    <row r="840968" s="12" customFormat="1" x14ac:dyDescent="0.2"/>
    <row r="840969" s="12" customFormat="1" x14ac:dyDescent="0.2"/>
    <row r="840970" s="12" customFormat="1" x14ac:dyDescent="0.2"/>
    <row r="840971" s="12" customFormat="1" x14ac:dyDescent="0.2"/>
    <row r="840972" s="12" customFormat="1" x14ac:dyDescent="0.2"/>
    <row r="840973" s="12" customFormat="1" x14ac:dyDescent="0.2"/>
    <row r="840974" s="12" customFormat="1" x14ac:dyDescent="0.2"/>
    <row r="840975" s="12" customFormat="1" x14ac:dyDescent="0.2"/>
    <row r="840976" s="12" customFormat="1" x14ac:dyDescent="0.2"/>
    <row r="840977" s="12" customFormat="1" x14ac:dyDescent="0.2"/>
    <row r="840978" s="12" customFormat="1" x14ac:dyDescent="0.2"/>
    <row r="840979" s="12" customFormat="1" x14ac:dyDescent="0.2"/>
    <row r="840980" s="12" customFormat="1" x14ac:dyDescent="0.2"/>
    <row r="840981" s="12" customFormat="1" x14ac:dyDescent="0.2"/>
    <row r="840982" s="12" customFormat="1" x14ac:dyDescent="0.2"/>
    <row r="840983" s="12" customFormat="1" x14ac:dyDescent="0.2"/>
    <row r="840984" s="12" customFormat="1" x14ac:dyDescent="0.2"/>
    <row r="840985" s="12" customFormat="1" x14ac:dyDescent="0.2"/>
    <row r="840986" s="12" customFormat="1" x14ac:dyDescent="0.2"/>
    <row r="840987" s="12" customFormat="1" x14ac:dyDescent="0.2"/>
    <row r="840988" s="12" customFormat="1" x14ac:dyDescent="0.2"/>
    <row r="840989" s="12" customFormat="1" x14ac:dyDescent="0.2"/>
    <row r="840990" s="12" customFormat="1" x14ac:dyDescent="0.2"/>
    <row r="840991" s="12" customFormat="1" x14ac:dyDescent="0.2"/>
    <row r="840992" s="12" customFormat="1" x14ac:dyDescent="0.2"/>
    <row r="840993" s="12" customFormat="1" x14ac:dyDescent="0.2"/>
    <row r="840994" s="12" customFormat="1" x14ac:dyDescent="0.2"/>
    <row r="840995" s="12" customFormat="1" x14ac:dyDescent="0.2"/>
    <row r="840996" s="12" customFormat="1" x14ac:dyDescent="0.2"/>
    <row r="840997" s="12" customFormat="1" x14ac:dyDescent="0.2"/>
    <row r="840998" s="12" customFormat="1" x14ac:dyDescent="0.2"/>
    <row r="840999" s="12" customFormat="1" x14ac:dyDescent="0.2"/>
    <row r="841000" s="12" customFormat="1" x14ac:dyDescent="0.2"/>
    <row r="841001" s="12" customFormat="1" x14ac:dyDescent="0.2"/>
    <row r="841002" s="12" customFormat="1" x14ac:dyDescent="0.2"/>
    <row r="841003" s="12" customFormat="1" x14ac:dyDescent="0.2"/>
    <row r="841004" s="12" customFormat="1" x14ac:dyDescent="0.2"/>
    <row r="841005" s="12" customFormat="1" x14ac:dyDescent="0.2"/>
    <row r="841006" s="12" customFormat="1" x14ac:dyDescent="0.2"/>
    <row r="841007" s="12" customFormat="1" x14ac:dyDescent="0.2"/>
    <row r="841008" s="12" customFormat="1" x14ac:dyDescent="0.2"/>
    <row r="841009" s="12" customFormat="1" x14ac:dyDescent="0.2"/>
    <row r="841010" s="12" customFormat="1" x14ac:dyDescent="0.2"/>
    <row r="841011" s="12" customFormat="1" x14ac:dyDescent="0.2"/>
    <row r="841012" s="12" customFormat="1" x14ac:dyDescent="0.2"/>
    <row r="841013" s="12" customFormat="1" x14ac:dyDescent="0.2"/>
    <row r="841014" s="12" customFormat="1" x14ac:dyDescent="0.2"/>
    <row r="841015" s="12" customFormat="1" x14ac:dyDescent="0.2"/>
    <row r="841016" s="12" customFormat="1" x14ac:dyDescent="0.2"/>
    <row r="841017" s="12" customFormat="1" x14ac:dyDescent="0.2"/>
    <row r="841018" s="12" customFormat="1" x14ac:dyDescent="0.2"/>
    <row r="841019" s="12" customFormat="1" x14ac:dyDescent="0.2"/>
    <row r="841020" s="12" customFormat="1" x14ac:dyDescent="0.2"/>
    <row r="841021" s="12" customFormat="1" x14ac:dyDescent="0.2"/>
    <row r="841022" s="12" customFormat="1" x14ac:dyDescent="0.2"/>
    <row r="841023" s="12" customFormat="1" x14ac:dyDescent="0.2"/>
    <row r="841024" s="12" customFormat="1" x14ac:dyDescent="0.2"/>
    <row r="841025" s="12" customFormat="1" x14ac:dyDescent="0.2"/>
    <row r="841026" s="12" customFormat="1" x14ac:dyDescent="0.2"/>
    <row r="841027" s="12" customFormat="1" x14ac:dyDescent="0.2"/>
    <row r="841028" s="12" customFormat="1" x14ac:dyDescent="0.2"/>
    <row r="841029" s="12" customFormat="1" x14ac:dyDescent="0.2"/>
    <row r="841030" s="12" customFormat="1" x14ac:dyDescent="0.2"/>
    <row r="841031" s="12" customFormat="1" x14ac:dyDescent="0.2"/>
    <row r="841032" s="12" customFormat="1" x14ac:dyDescent="0.2"/>
    <row r="841033" s="12" customFormat="1" x14ac:dyDescent="0.2"/>
    <row r="841034" s="12" customFormat="1" x14ac:dyDescent="0.2"/>
    <row r="841035" s="12" customFormat="1" x14ac:dyDescent="0.2"/>
    <row r="841036" s="12" customFormat="1" x14ac:dyDescent="0.2"/>
    <row r="841037" s="12" customFormat="1" x14ac:dyDescent="0.2"/>
    <row r="841038" s="12" customFormat="1" x14ac:dyDescent="0.2"/>
    <row r="841039" s="12" customFormat="1" x14ac:dyDescent="0.2"/>
    <row r="841040" s="12" customFormat="1" x14ac:dyDescent="0.2"/>
    <row r="841041" s="12" customFormat="1" x14ac:dyDescent="0.2"/>
    <row r="841042" s="12" customFormat="1" x14ac:dyDescent="0.2"/>
    <row r="841043" s="12" customFormat="1" x14ac:dyDescent="0.2"/>
    <row r="841044" s="12" customFormat="1" x14ac:dyDescent="0.2"/>
    <row r="841045" s="12" customFormat="1" x14ac:dyDescent="0.2"/>
    <row r="841046" s="12" customFormat="1" x14ac:dyDescent="0.2"/>
    <row r="841047" s="12" customFormat="1" x14ac:dyDescent="0.2"/>
    <row r="841048" s="12" customFormat="1" x14ac:dyDescent="0.2"/>
    <row r="841049" s="12" customFormat="1" x14ac:dyDescent="0.2"/>
    <row r="841050" s="12" customFormat="1" x14ac:dyDescent="0.2"/>
    <row r="841051" s="12" customFormat="1" x14ac:dyDescent="0.2"/>
    <row r="841052" s="12" customFormat="1" x14ac:dyDescent="0.2"/>
    <row r="841053" s="12" customFormat="1" x14ac:dyDescent="0.2"/>
    <row r="841054" s="12" customFormat="1" x14ac:dyDescent="0.2"/>
    <row r="841055" s="12" customFormat="1" x14ac:dyDescent="0.2"/>
    <row r="841056" s="12" customFormat="1" x14ac:dyDescent="0.2"/>
    <row r="841057" s="12" customFormat="1" x14ac:dyDescent="0.2"/>
    <row r="841058" s="12" customFormat="1" x14ac:dyDescent="0.2"/>
    <row r="841059" s="12" customFormat="1" x14ac:dyDescent="0.2"/>
    <row r="841060" s="12" customFormat="1" x14ac:dyDescent="0.2"/>
    <row r="841061" s="12" customFormat="1" x14ac:dyDescent="0.2"/>
    <row r="841062" s="12" customFormat="1" x14ac:dyDescent="0.2"/>
    <row r="841063" s="12" customFormat="1" x14ac:dyDescent="0.2"/>
    <row r="841064" s="12" customFormat="1" x14ac:dyDescent="0.2"/>
    <row r="841065" s="12" customFormat="1" x14ac:dyDescent="0.2"/>
    <row r="841066" s="12" customFormat="1" x14ac:dyDescent="0.2"/>
    <row r="841067" s="12" customFormat="1" x14ac:dyDescent="0.2"/>
    <row r="841068" s="12" customFormat="1" x14ac:dyDescent="0.2"/>
    <row r="841069" s="12" customFormat="1" x14ac:dyDescent="0.2"/>
    <row r="841070" s="12" customFormat="1" x14ac:dyDescent="0.2"/>
    <row r="841071" s="12" customFormat="1" x14ac:dyDescent="0.2"/>
    <row r="841072" s="12" customFormat="1" x14ac:dyDescent="0.2"/>
    <row r="841073" s="12" customFormat="1" x14ac:dyDescent="0.2"/>
    <row r="841074" s="12" customFormat="1" x14ac:dyDescent="0.2"/>
    <row r="841075" s="12" customFormat="1" x14ac:dyDescent="0.2"/>
    <row r="841076" s="12" customFormat="1" x14ac:dyDescent="0.2"/>
    <row r="841077" s="12" customFormat="1" x14ac:dyDescent="0.2"/>
    <row r="841078" s="12" customFormat="1" x14ac:dyDescent="0.2"/>
    <row r="841079" s="12" customFormat="1" x14ac:dyDescent="0.2"/>
    <row r="841080" s="12" customFormat="1" x14ac:dyDescent="0.2"/>
    <row r="841081" s="12" customFormat="1" x14ac:dyDescent="0.2"/>
    <row r="841082" s="12" customFormat="1" x14ac:dyDescent="0.2"/>
    <row r="841083" s="12" customFormat="1" x14ac:dyDescent="0.2"/>
    <row r="841084" s="12" customFormat="1" x14ac:dyDescent="0.2"/>
    <row r="841085" s="12" customFormat="1" x14ac:dyDescent="0.2"/>
    <row r="841086" s="12" customFormat="1" x14ac:dyDescent="0.2"/>
    <row r="841087" s="12" customFormat="1" x14ac:dyDescent="0.2"/>
    <row r="841088" s="12" customFormat="1" x14ac:dyDescent="0.2"/>
    <row r="841089" s="12" customFormat="1" x14ac:dyDescent="0.2"/>
    <row r="841090" s="12" customFormat="1" x14ac:dyDescent="0.2"/>
    <row r="841091" s="12" customFormat="1" x14ac:dyDescent="0.2"/>
    <row r="841092" s="12" customFormat="1" x14ac:dyDescent="0.2"/>
    <row r="841093" s="12" customFormat="1" x14ac:dyDescent="0.2"/>
    <row r="841094" s="12" customFormat="1" x14ac:dyDescent="0.2"/>
    <row r="841095" s="12" customFormat="1" x14ac:dyDescent="0.2"/>
    <row r="841096" s="12" customFormat="1" x14ac:dyDescent="0.2"/>
    <row r="841097" s="12" customFormat="1" x14ac:dyDescent="0.2"/>
    <row r="841098" s="12" customFormat="1" x14ac:dyDescent="0.2"/>
    <row r="841099" s="12" customFormat="1" x14ac:dyDescent="0.2"/>
    <row r="841100" s="12" customFormat="1" x14ac:dyDescent="0.2"/>
    <row r="841101" s="12" customFormat="1" x14ac:dyDescent="0.2"/>
    <row r="841102" s="12" customFormat="1" x14ac:dyDescent="0.2"/>
    <row r="841103" s="12" customFormat="1" x14ac:dyDescent="0.2"/>
    <row r="841104" s="12" customFormat="1" x14ac:dyDescent="0.2"/>
    <row r="841105" s="12" customFormat="1" x14ac:dyDescent="0.2"/>
    <row r="841106" s="12" customFormat="1" x14ac:dyDescent="0.2"/>
    <row r="841107" s="12" customFormat="1" x14ac:dyDescent="0.2"/>
    <row r="841108" s="12" customFormat="1" x14ac:dyDescent="0.2"/>
    <row r="841109" s="12" customFormat="1" x14ac:dyDescent="0.2"/>
    <row r="841110" s="12" customFormat="1" x14ac:dyDescent="0.2"/>
    <row r="841111" s="12" customFormat="1" x14ac:dyDescent="0.2"/>
    <row r="841112" s="12" customFormat="1" x14ac:dyDescent="0.2"/>
    <row r="841113" s="12" customFormat="1" x14ac:dyDescent="0.2"/>
    <row r="841114" s="12" customFormat="1" x14ac:dyDescent="0.2"/>
    <row r="841115" s="12" customFormat="1" x14ac:dyDescent="0.2"/>
    <row r="841116" s="12" customFormat="1" x14ac:dyDescent="0.2"/>
    <row r="841117" s="12" customFormat="1" x14ac:dyDescent="0.2"/>
    <row r="841118" s="12" customFormat="1" x14ac:dyDescent="0.2"/>
    <row r="841119" s="12" customFormat="1" x14ac:dyDescent="0.2"/>
    <row r="841120" s="12" customFormat="1" x14ac:dyDescent="0.2"/>
    <row r="841121" s="12" customFormat="1" x14ac:dyDescent="0.2"/>
    <row r="841122" s="12" customFormat="1" x14ac:dyDescent="0.2"/>
    <row r="841123" s="12" customFormat="1" x14ac:dyDescent="0.2"/>
    <row r="841124" s="12" customFormat="1" x14ac:dyDescent="0.2"/>
    <row r="841125" s="12" customFormat="1" x14ac:dyDescent="0.2"/>
    <row r="841126" s="12" customFormat="1" x14ac:dyDescent="0.2"/>
    <row r="841127" s="12" customFormat="1" x14ac:dyDescent="0.2"/>
    <row r="841128" s="12" customFormat="1" x14ac:dyDescent="0.2"/>
    <row r="841129" s="12" customFormat="1" x14ac:dyDescent="0.2"/>
    <row r="841130" s="12" customFormat="1" x14ac:dyDescent="0.2"/>
    <row r="841131" s="12" customFormat="1" x14ac:dyDescent="0.2"/>
    <row r="841132" s="12" customFormat="1" x14ac:dyDescent="0.2"/>
    <row r="841133" s="12" customFormat="1" x14ac:dyDescent="0.2"/>
    <row r="841134" s="12" customFormat="1" x14ac:dyDescent="0.2"/>
    <row r="841135" s="12" customFormat="1" x14ac:dyDescent="0.2"/>
    <row r="841136" s="12" customFormat="1" x14ac:dyDescent="0.2"/>
    <row r="841137" s="12" customFormat="1" x14ac:dyDescent="0.2"/>
    <row r="841138" s="12" customFormat="1" x14ac:dyDescent="0.2"/>
    <row r="841139" s="12" customFormat="1" x14ac:dyDescent="0.2"/>
    <row r="841140" s="12" customFormat="1" x14ac:dyDescent="0.2"/>
    <row r="841141" s="12" customFormat="1" x14ac:dyDescent="0.2"/>
    <row r="841142" s="12" customFormat="1" x14ac:dyDescent="0.2"/>
    <row r="841143" s="12" customFormat="1" x14ac:dyDescent="0.2"/>
    <row r="841144" s="12" customFormat="1" x14ac:dyDescent="0.2"/>
    <row r="841145" s="12" customFormat="1" x14ac:dyDescent="0.2"/>
    <row r="841146" s="12" customFormat="1" x14ac:dyDescent="0.2"/>
    <row r="841147" s="12" customFormat="1" x14ac:dyDescent="0.2"/>
    <row r="841148" s="12" customFormat="1" x14ac:dyDescent="0.2"/>
    <row r="841149" s="12" customFormat="1" x14ac:dyDescent="0.2"/>
    <row r="841150" s="12" customFormat="1" x14ac:dyDescent="0.2"/>
    <row r="841151" s="12" customFormat="1" x14ac:dyDescent="0.2"/>
    <row r="841152" s="12" customFormat="1" x14ac:dyDescent="0.2"/>
    <row r="841153" s="12" customFormat="1" x14ac:dyDescent="0.2"/>
    <row r="841154" s="12" customFormat="1" x14ac:dyDescent="0.2"/>
    <row r="841155" s="12" customFormat="1" x14ac:dyDescent="0.2"/>
    <row r="841156" s="12" customFormat="1" x14ac:dyDescent="0.2"/>
    <row r="841157" s="12" customFormat="1" x14ac:dyDescent="0.2"/>
    <row r="841158" s="12" customFormat="1" x14ac:dyDescent="0.2"/>
    <row r="841159" s="12" customFormat="1" x14ac:dyDescent="0.2"/>
    <row r="841160" s="12" customFormat="1" x14ac:dyDescent="0.2"/>
    <row r="841161" s="12" customFormat="1" x14ac:dyDescent="0.2"/>
    <row r="841162" s="12" customFormat="1" x14ac:dyDescent="0.2"/>
    <row r="841163" s="12" customFormat="1" x14ac:dyDescent="0.2"/>
    <row r="841164" s="12" customFormat="1" x14ac:dyDescent="0.2"/>
    <row r="841165" s="12" customFormat="1" x14ac:dyDescent="0.2"/>
    <row r="841166" s="12" customFormat="1" x14ac:dyDescent="0.2"/>
    <row r="841167" s="12" customFormat="1" x14ac:dyDescent="0.2"/>
    <row r="841168" s="12" customFormat="1" x14ac:dyDescent="0.2"/>
    <row r="841169" s="12" customFormat="1" x14ac:dyDescent="0.2"/>
    <row r="841170" s="12" customFormat="1" x14ac:dyDescent="0.2"/>
    <row r="841171" s="12" customFormat="1" x14ac:dyDescent="0.2"/>
    <row r="841172" s="12" customFormat="1" x14ac:dyDescent="0.2"/>
    <row r="841173" s="12" customFormat="1" x14ac:dyDescent="0.2"/>
    <row r="841174" s="12" customFormat="1" x14ac:dyDescent="0.2"/>
    <row r="841175" s="12" customFormat="1" x14ac:dyDescent="0.2"/>
    <row r="841176" s="12" customFormat="1" x14ac:dyDescent="0.2"/>
    <row r="841177" s="12" customFormat="1" x14ac:dyDescent="0.2"/>
    <row r="841178" s="12" customFormat="1" x14ac:dyDescent="0.2"/>
    <row r="841179" s="12" customFormat="1" x14ac:dyDescent="0.2"/>
    <row r="841180" s="12" customFormat="1" x14ac:dyDescent="0.2"/>
    <row r="841181" s="12" customFormat="1" x14ac:dyDescent="0.2"/>
    <row r="841182" s="12" customFormat="1" x14ac:dyDescent="0.2"/>
    <row r="841183" s="12" customFormat="1" x14ac:dyDescent="0.2"/>
    <row r="841184" s="12" customFormat="1" x14ac:dyDescent="0.2"/>
    <row r="841185" s="12" customFormat="1" x14ac:dyDescent="0.2"/>
    <row r="841186" s="12" customFormat="1" x14ac:dyDescent="0.2"/>
    <row r="841187" s="12" customFormat="1" x14ac:dyDescent="0.2"/>
    <row r="841188" s="12" customFormat="1" x14ac:dyDescent="0.2"/>
    <row r="841189" s="12" customFormat="1" x14ac:dyDescent="0.2"/>
    <row r="841190" s="12" customFormat="1" x14ac:dyDescent="0.2"/>
    <row r="841191" s="12" customFormat="1" x14ac:dyDescent="0.2"/>
    <row r="841192" s="12" customFormat="1" x14ac:dyDescent="0.2"/>
    <row r="841193" s="12" customFormat="1" x14ac:dyDescent="0.2"/>
    <row r="841194" s="12" customFormat="1" x14ac:dyDescent="0.2"/>
    <row r="841195" s="12" customFormat="1" x14ac:dyDescent="0.2"/>
    <row r="841196" s="12" customFormat="1" x14ac:dyDescent="0.2"/>
    <row r="841197" s="12" customFormat="1" x14ac:dyDescent="0.2"/>
    <row r="841198" s="12" customFormat="1" x14ac:dyDescent="0.2"/>
    <row r="841199" s="12" customFormat="1" x14ac:dyDescent="0.2"/>
    <row r="841200" s="12" customFormat="1" x14ac:dyDescent="0.2"/>
    <row r="841201" s="12" customFormat="1" x14ac:dyDescent="0.2"/>
    <row r="841202" s="12" customFormat="1" x14ac:dyDescent="0.2"/>
    <row r="841203" s="12" customFormat="1" x14ac:dyDescent="0.2"/>
    <row r="841204" s="12" customFormat="1" x14ac:dyDescent="0.2"/>
    <row r="841205" s="12" customFormat="1" x14ac:dyDescent="0.2"/>
    <row r="841206" s="12" customFormat="1" x14ac:dyDescent="0.2"/>
    <row r="841207" s="12" customFormat="1" x14ac:dyDescent="0.2"/>
    <row r="841208" s="12" customFormat="1" x14ac:dyDescent="0.2"/>
    <row r="841209" s="12" customFormat="1" x14ac:dyDescent="0.2"/>
    <row r="841210" s="12" customFormat="1" x14ac:dyDescent="0.2"/>
    <row r="841211" s="12" customFormat="1" x14ac:dyDescent="0.2"/>
    <row r="841212" s="12" customFormat="1" x14ac:dyDescent="0.2"/>
    <row r="841213" s="12" customFormat="1" x14ac:dyDescent="0.2"/>
    <row r="841214" s="12" customFormat="1" x14ac:dyDescent="0.2"/>
    <row r="841215" s="12" customFormat="1" x14ac:dyDescent="0.2"/>
    <row r="841216" s="12" customFormat="1" x14ac:dyDescent="0.2"/>
    <row r="841217" s="12" customFormat="1" x14ac:dyDescent="0.2"/>
    <row r="841218" s="12" customFormat="1" x14ac:dyDescent="0.2"/>
    <row r="841219" s="12" customFormat="1" x14ac:dyDescent="0.2"/>
    <row r="841220" s="12" customFormat="1" x14ac:dyDescent="0.2"/>
    <row r="841221" s="12" customFormat="1" x14ac:dyDescent="0.2"/>
    <row r="841222" s="12" customFormat="1" x14ac:dyDescent="0.2"/>
    <row r="841223" s="12" customFormat="1" x14ac:dyDescent="0.2"/>
    <row r="841224" s="12" customFormat="1" x14ac:dyDescent="0.2"/>
    <row r="841225" s="12" customFormat="1" x14ac:dyDescent="0.2"/>
    <row r="841226" s="12" customFormat="1" x14ac:dyDescent="0.2"/>
    <row r="841227" s="12" customFormat="1" x14ac:dyDescent="0.2"/>
    <row r="841228" s="12" customFormat="1" x14ac:dyDescent="0.2"/>
    <row r="841229" s="12" customFormat="1" x14ac:dyDescent="0.2"/>
    <row r="841230" s="12" customFormat="1" x14ac:dyDescent="0.2"/>
    <row r="841231" s="12" customFormat="1" x14ac:dyDescent="0.2"/>
    <row r="841232" s="12" customFormat="1" x14ac:dyDescent="0.2"/>
    <row r="841233" s="12" customFormat="1" x14ac:dyDescent="0.2"/>
    <row r="841234" s="12" customFormat="1" x14ac:dyDescent="0.2"/>
    <row r="841235" s="12" customFormat="1" x14ac:dyDescent="0.2"/>
    <row r="841236" s="12" customFormat="1" x14ac:dyDescent="0.2"/>
    <row r="841237" s="12" customFormat="1" x14ac:dyDescent="0.2"/>
    <row r="841238" s="12" customFormat="1" x14ac:dyDescent="0.2"/>
    <row r="841239" s="12" customFormat="1" x14ac:dyDescent="0.2"/>
    <row r="841240" s="12" customFormat="1" x14ac:dyDescent="0.2"/>
    <row r="841241" s="12" customFormat="1" x14ac:dyDescent="0.2"/>
    <row r="841242" s="12" customFormat="1" x14ac:dyDescent="0.2"/>
    <row r="841243" s="12" customFormat="1" x14ac:dyDescent="0.2"/>
    <row r="841244" s="12" customFormat="1" x14ac:dyDescent="0.2"/>
    <row r="841245" s="12" customFormat="1" x14ac:dyDescent="0.2"/>
    <row r="841246" s="12" customFormat="1" x14ac:dyDescent="0.2"/>
    <row r="841247" s="12" customFormat="1" x14ac:dyDescent="0.2"/>
    <row r="841248" s="12" customFormat="1" x14ac:dyDescent="0.2"/>
    <row r="841249" s="12" customFormat="1" x14ac:dyDescent="0.2"/>
    <row r="841250" s="12" customFormat="1" x14ac:dyDescent="0.2"/>
    <row r="841251" s="12" customFormat="1" x14ac:dyDescent="0.2"/>
    <row r="841252" s="12" customFormat="1" x14ac:dyDescent="0.2"/>
    <row r="841253" s="12" customFormat="1" x14ac:dyDescent="0.2"/>
    <row r="841254" s="12" customFormat="1" x14ac:dyDescent="0.2"/>
    <row r="841255" s="12" customFormat="1" x14ac:dyDescent="0.2"/>
    <row r="841256" s="12" customFormat="1" x14ac:dyDescent="0.2"/>
    <row r="841257" s="12" customFormat="1" x14ac:dyDescent="0.2"/>
    <row r="841258" s="12" customFormat="1" x14ac:dyDescent="0.2"/>
    <row r="841259" s="12" customFormat="1" x14ac:dyDescent="0.2"/>
    <row r="841260" s="12" customFormat="1" x14ac:dyDescent="0.2"/>
    <row r="841261" s="12" customFormat="1" x14ac:dyDescent="0.2"/>
    <row r="841262" s="12" customFormat="1" x14ac:dyDescent="0.2"/>
    <row r="841263" s="12" customFormat="1" x14ac:dyDescent="0.2"/>
    <row r="841264" s="12" customFormat="1" x14ac:dyDescent="0.2"/>
    <row r="841265" s="12" customFormat="1" x14ac:dyDescent="0.2"/>
    <row r="841266" s="12" customFormat="1" x14ac:dyDescent="0.2"/>
    <row r="841267" s="12" customFormat="1" x14ac:dyDescent="0.2"/>
    <row r="841268" s="12" customFormat="1" x14ac:dyDescent="0.2"/>
    <row r="841269" s="12" customFormat="1" x14ac:dyDescent="0.2"/>
    <row r="841270" s="12" customFormat="1" x14ac:dyDescent="0.2"/>
    <row r="841271" s="12" customFormat="1" x14ac:dyDescent="0.2"/>
    <row r="841272" s="12" customFormat="1" x14ac:dyDescent="0.2"/>
    <row r="841273" s="12" customFormat="1" x14ac:dyDescent="0.2"/>
    <row r="841274" s="12" customFormat="1" x14ac:dyDescent="0.2"/>
    <row r="841275" s="12" customFormat="1" x14ac:dyDescent="0.2"/>
    <row r="841276" s="12" customFormat="1" x14ac:dyDescent="0.2"/>
    <row r="841277" s="12" customFormat="1" x14ac:dyDescent="0.2"/>
    <row r="841278" s="12" customFormat="1" x14ac:dyDescent="0.2"/>
    <row r="841279" s="12" customFormat="1" x14ac:dyDescent="0.2"/>
    <row r="841280" s="12" customFormat="1" x14ac:dyDescent="0.2"/>
    <row r="841281" s="12" customFormat="1" x14ac:dyDescent="0.2"/>
    <row r="841282" s="12" customFormat="1" x14ac:dyDescent="0.2"/>
    <row r="841283" s="12" customFormat="1" x14ac:dyDescent="0.2"/>
    <row r="841284" s="12" customFormat="1" x14ac:dyDescent="0.2"/>
    <row r="841285" s="12" customFormat="1" x14ac:dyDescent="0.2"/>
    <row r="841286" s="12" customFormat="1" x14ac:dyDescent="0.2"/>
    <row r="841287" s="12" customFormat="1" x14ac:dyDescent="0.2"/>
    <row r="841288" s="12" customFormat="1" x14ac:dyDescent="0.2"/>
    <row r="841289" s="12" customFormat="1" x14ac:dyDescent="0.2"/>
    <row r="841290" s="12" customFormat="1" x14ac:dyDescent="0.2"/>
    <row r="841291" s="12" customFormat="1" x14ac:dyDescent="0.2"/>
    <row r="841292" s="12" customFormat="1" x14ac:dyDescent="0.2"/>
    <row r="841293" s="12" customFormat="1" x14ac:dyDescent="0.2"/>
    <row r="841294" s="12" customFormat="1" x14ac:dyDescent="0.2"/>
    <row r="841295" s="12" customFormat="1" x14ac:dyDescent="0.2"/>
    <row r="841296" s="12" customFormat="1" x14ac:dyDescent="0.2"/>
    <row r="841297" s="12" customFormat="1" x14ac:dyDescent="0.2"/>
    <row r="841298" s="12" customFormat="1" x14ac:dyDescent="0.2"/>
    <row r="841299" s="12" customFormat="1" x14ac:dyDescent="0.2"/>
    <row r="841300" s="12" customFormat="1" x14ac:dyDescent="0.2"/>
    <row r="841301" s="12" customFormat="1" x14ac:dyDescent="0.2"/>
    <row r="841302" s="12" customFormat="1" x14ac:dyDescent="0.2"/>
    <row r="841303" s="12" customFormat="1" x14ac:dyDescent="0.2"/>
    <row r="841304" s="12" customFormat="1" x14ac:dyDescent="0.2"/>
    <row r="841305" s="12" customFormat="1" x14ac:dyDescent="0.2"/>
    <row r="841306" s="12" customFormat="1" x14ac:dyDescent="0.2"/>
    <row r="841307" s="12" customFormat="1" x14ac:dyDescent="0.2"/>
    <row r="841308" s="12" customFormat="1" x14ac:dyDescent="0.2"/>
    <row r="841309" s="12" customFormat="1" x14ac:dyDescent="0.2"/>
    <row r="841310" s="12" customFormat="1" x14ac:dyDescent="0.2"/>
    <row r="841311" s="12" customFormat="1" x14ac:dyDescent="0.2"/>
    <row r="841312" s="12" customFormat="1" x14ac:dyDescent="0.2"/>
    <row r="841313" s="12" customFormat="1" x14ac:dyDescent="0.2"/>
    <row r="841314" s="12" customFormat="1" x14ac:dyDescent="0.2"/>
    <row r="841315" s="12" customFormat="1" x14ac:dyDescent="0.2"/>
    <row r="841316" s="12" customFormat="1" x14ac:dyDescent="0.2"/>
    <row r="841317" s="12" customFormat="1" x14ac:dyDescent="0.2"/>
    <row r="841318" s="12" customFormat="1" x14ac:dyDescent="0.2"/>
    <row r="841319" s="12" customFormat="1" x14ac:dyDescent="0.2"/>
    <row r="841320" s="12" customFormat="1" x14ac:dyDescent="0.2"/>
    <row r="841321" s="12" customFormat="1" x14ac:dyDescent="0.2"/>
    <row r="841322" s="12" customFormat="1" x14ac:dyDescent="0.2"/>
    <row r="841323" s="12" customFormat="1" x14ac:dyDescent="0.2"/>
    <row r="841324" s="12" customFormat="1" x14ac:dyDescent="0.2"/>
    <row r="841325" s="12" customFormat="1" x14ac:dyDescent="0.2"/>
    <row r="841326" s="12" customFormat="1" x14ac:dyDescent="0.2"/>
    <row r="841327" s="12" customFormat="1" x14ac:dyDescent="0.2"/>
    <row r="841328" s="12" customFormat="1" x14ac:dyDescent="0.2"/>
    <row r="841329" s="12" customFormat="1" x14ac:dyDescent="0.2"/>
    <row r="841330" s="12" customFormat="1" x14ac:dyDescent="0.2"/>
    <row r="841331" s="12" customFormat="1" x14ac:dyDescent="0.2"/>
    <row r="841332" s="12" customFormat="1" x14ac:dyDescent="0.2"/>
    <row r="841333" s="12" customFormat="1" x14ac:dyDescent="0.2"/>
    <row r="841334" s="12" customFormat="1" x14ac:dyDescent="0.2"/>
    <row r="841335" s="12" customFormat="1" x14ac:dyDescent="0.2"/>
    <row r="841336" s="12" customFormat="1" x14ac:dyDescent="0.2"/>
    <row r="841337" s="12" customFormat="1" x14ac:dyDescent="0.2"/>
    <row r="841338" s="12" customFormat="1" x14ac:dyDescent="0.2"/>
    <row r="841339" s="12" customFormat="1" x14ac:dyDescent="0.2"/>
    <row r="841340" s="12" customFormat="1" x14ac:dyDescent="0.2"/>
    <row r="841341" s="12" customFormat="1" x14ac:dyDescent="0.2"/>
    <row r="841342" s="12" customFormat="1" x14ac:dyDescent="0.2"/>
    <row r="841343" s="12" customFormat="1" x14ac:dyDescent="0.2"/>
    <row r="841344" s="12" customFormat="1" x14ac:dyDescent="0.2"/>
    <row r="841345" s="12" customFormat="1" x14ac:dyDescent="0.2"/>
    <row r="841346" s="12" customFormat="1" x14ac:dyDescent="0.2"/>
    <row r="841347" s="12" customFormat="1" x14ac:dyDescent="0.2"/>
    <row r="841348" s="12" customFormat="1" x14ac:dyDescent="0.2"/>
    <row r="841349" s="12" customFormat="1" x14ac:dyDescent="0.2"/>
    <row r="841350" s="12" customFormat="1" x14ac:dyDescent="0.2"/>
    <row r="841351" s="12" customFormat="1" x14ac:dyDescent="0.2"/>
    <row r="841352" s="12" customFormat="1" x14ac:dyDescent="0.2"/>
    <row r="841353" s="12" customFormat="1" x14ac:dyDescent="0.2"/>
    <row r="841354" s="12" customFormat="1" x14ac:dyDescent="0.2"/>
    <row r="841355" s="12" customFormat="1" x14ac:dyDescent="0.2"/>
    <row r="841356" s="12" customFormat="1" x14ac:dyDescent="0.2"/>
    <row r="841357" s="12" customFormat="1" x14ac:dyDescent="0.2"/>
    <row r="841358" s="12" customFormat="1" x14ac:dyDescent="0.2"/>
    <row r="841359" s="12" customFormat="1" x14ac:dyDescent="0.2"/>
    <row r="841360" s="12" customFormat="1" x14ac:dyDescent="0.2"/>
    <row r="841361" s="12" customFormat="1" x14ac:dyDescent="0.2"/>
    <row r="841362" s="12" customFormat="1" x14ac:dyDescent="0.2"/>
    <row r="841363" s="12" customFormat="1" x14ac:dyDescent="0.2"/>
    <row r="841364" s="12" customFormat="1" x14ac:dyDescent="0.2"/>
    <row r="841365" s="12" customFormat="1" x14ac:dyDescent="0.2"/>
    <row r="841366" s="12" customFormat="1" x14ac:dyDescent="0.2"/>
    <row r="841367" s="12" customFormat="1" x14ac:dyDescent="0.2"/>
    <row r="841368" s="12" customFormat="1" x14ac:dyDescent="0.2"/>
    <row r="841369" s="12" customFormat="1" x14ac:dyDescent="0.2"/>
    <row r="841370" s="12" customFormat="1" x14ac:dyDescent="0.2"/>
    <row r="841371" s="12" customFormat="1" x14ac:dyDescent="0.2"/>
    <row r="841372" s="12" customFormat="1" x14ac:dyDescent="0.2"/>
    <row r="841373" s="12" customFormat="1" x14ac:dyDescent="0.2"/>
    <row r="841374" s="12" customFormat="1" x14ac:dyDescent="0.2"/>
    <row r="841375" s="12" customFormat="1" x14ac:dyDescent="0.2"/>
    <row r="841376" s="12" customFormat="1" x14ac:dyDescent="0.2"/>
    <row r="841377" s="12" customFormat="1" x14ac:dyDescent="0.2"/>
    <row r="841378" s="12" customFormat="1" x14ac:dyDescent="0.2"/>
    <row r="841379" s="12" customFormat="1" x14ac:dyDescent="0.2"/>
    <row r="841380" s="12" customFormat="1" x14ac:dyDescent="0.2"/>
    <row r="841381" s="12" customFormat="1" x14ac:dyDescent="0.2"/>
    <row r="841382" s="12" customFormat="1" x14ac:dyDescent="0.2"/>
    <row r="841383" s="12" customFormat="1" x14ac:dyDescent="0.2"/>
    <row r="841384" s="12" customFormat="1" x14ac:dyDescent="0.2"/>
    <row r="841385" s="12" customFormat="1" x14ac:dyDescent="0.2"/>
    <row r="841386" s="12" customFormat="1" x14ac:dyDescent="0.2"/>
    <row r="841387" s="12" customFormat="1" x14ac:dyDescent="0.2"/>
    <row r="841388" s="12" customFormat="1" x14ac:dyDescent="0.2"/>
    <row r="841389" s="12" customFormat="1" x14ac:dyDescent="0.2"/>
    <row r="841390" s="12" customFormat="1" x14ac:dyDescent="0.2"/>
    <row r="841391" s="12" customFormat="1" x14ac:dyDescent="0.2"/>
    <row r="841392" s="12" customFormat="1" x14ac:dyDescent="0.2"/>
    <row r="841393" s="12" customFormat="1" x14ac:dyDescent="0.2"/>
    <row r="841394" s="12" customFormat="1" x14ac:dyDescent="0.2"/>
    <row r="841395" s="12" customFormat="1" x14ac:dyDescent="0.2"/>
    <row r="841396" s="12" customFormat="1" x14ac:dyDescent="0.2"/>
    <row r="841397" s="12" customFormat="1" x14ac:dyDescent="0.2"/>
    <row r="841398" s="12" customFormat="1" x14ac:dyDescent="0.2"/>
    <row r="841399" s="12" customFormat="1" x14ac:dyDescent="0.2"/>
    <row r="841400" s="12" customFormat="1" x14ac:dyDescent="0.2"/>
    <row r="841401" s="12" customFormat="1" x14ac:dyDescent="0.2"/>
    <row r="841402" s="12" customFormat="1" x14ac:dyDescent="0.2"/>
    <row r="841403" s="12" customFormat="1" x14ac:dyDescent="0.2"/>
    <row r="841404" s="12" customFormat="1" x14ac:dyDescent="0.2"/>
    <row r="841405" s="12" customFormat="1" x14ac:dyDescent="0.2"/>
    <row r="841406" s="12" customFormat="1" x14ac:dyDescent="0.2"/>
    <row r="841407" s="12" customFormat="1" x14ac:dyDescent="0.2"/>
    <row r="841408" s="12" customFormat="1" x14ac:dyDescent="0.2"/>
    <row r="841409" s="12" customFormat="1" x14ac:dyDescent="0.2"/>
    <row r="841410" s="12" customFormat="1" x14ac:dyDescent="0.2"/>
    <row r="841411" s="12" customFormat="1" x14ac:dyDescent="0.2"/>
    <row r="841412" s="12" customFormat="1" x14ac:dyDescent="0.2"/>
    <row r="841413" s="12" customFormat="1" x14ac:dyDescent="0.2"/>
    <row r="841414" s="12" customFormat="1" x14ac:dyDescent="0.2"/>
    <row r="841415" s="12" customFormat="1" x14ac:dyDescent="0.2"/>
    <row r="841416" s="12" customFormat="1" x14ac:dyDescent="0.2"/>
    <row r="841417" s="12" customFormat="1" x14ac:dyDescent="0.2"/>
    <row r="841418" s="12" customFormat="1" x14ac:dyDescent="0.2"/>
    <row r="841419" s="12" customFormat="1" x14ac:dyDescent="0.2"/>
    <row r="841420" s="12" customFormat="1" x14ac:dyDescent="0.2"/>
    <row r="841421" s="12" customFormat="1" x14ac:dyDescent="0.2"/>
    <row r="841422" s="12" customFormat="1" x14ac:dyDescent="0.2"/>
    <row r="841423" s="12" customFormat="1" x14ac:dyDescent="0.2"/>
    <row r="841424" s="12" customFormat="1" x14ac:dyDescent="0.2"/>
    <row r="841425" s="12" customFormat="1" x14ac:dyDescent="0.2"/>
    <row r="841426" s="12" customFormat="1" x14ac:dyDescent="0.2"/>
    <row r="841427" s="12" customFormat="1" x14ac:dyDescent="0.2"/>
    <row r="841428" s="12" customFormat="1" x14ac:dyDescent="0.2"/>
    <row r="841429" s="12" customFormat="1" x14ac:dyDescent="0.2"/>
    <row r="841430" s="12" customFormat="1" x14ac:dyDescent="0.2"/>
    <row r="841431" s="12" customFormat="1" x14ac:dyDescent="0.2"/>
    <row r="841432" s="12" customFormat="1" x14ac:dyDescent="0.2"/>
    <row r="841433" s="12" customFormat="1" x14ac:dyDescent="0.2"/>
    <row r="841434" s="12" customFormat="1" x14ac:dyDescent="0.2"/>
    <row r="841435" s="12" customFormat="1" x14ac:dyDescent="0.2"/>
    <row r="841436" s="12" customFormat="1" x14ac:dyDescent="0.2"/>
    <row r="841437" s="12" customFormat="1" x14ac:dyDescent="0.2"/>
    <row r="841438" s="12" customFormat="1" x14ac:dyDescent="0.2"/>
    <row r="841439" s="12" customFormat="1" x14ac:dyDescent="0.2"/>
    <row r="841440" s="12" customFormat="1" x14ac:dyDescent="0.2"/>
    <row r="841441" s="12" customFormat="1" x14ac:dyDescent="0.2"/>
    <row r="841442" s="12" customFormat="1" x14ac:dyDescent="0.2"/>
    <row r="841443" s="12" customFormat="1" x14ac:dyDescent="0.2"/>
    <row r="841444" s="12" customFormat="1" x14ac:dyDescent="0.2"/>
    <row r="841445" s="12" customFormat="1" x14ac:dyDescent="0.2"/>
    <row r="841446" s="12" customFormat="1" x14ac:dyDescent="0.2"/>
    <row r="841447" s="12" customFormat="1" x14ac:dyDescent="0.2"/>
    <row r="841448" s="12" customFormat="1" x14ac:dyDescent="0.2"/>
    <row r="841449" s="12" customFormat="1" x14ac:dyDescent="0.2"/>
    <row r="841450" s="12" customFormat="1" x14ac:dyDescent="0.2"/>
    <row r="841451" s="12" customFormat="1" x14ac:dyDescent="0.2"/>
    <row r="841452" s="12" customFormat="1" x14ac:dyDescent="0.2"/>
    <row r="841453" s="12" customFormat="1" x14ac:dyDescent="0.2"/>
    <row r="841454" s="12" customFormat="1" x14ac:dyDescent="0.2"/>
    <row r="841455" s="12" customFormat="1" x14ac:dyDescent="0.2"/>
    <row r="841456" s="12" customFormat="1" x14ac:dyDescent="0.2"/>
    <row r="841457" s="12" customFormat="1" x14ac:dyDescent="0.2"/>
    <row r="841458" s="12" customFormat="1" x14ac:dyDescent="0.2"/>
    <row r="841459" s="12" customFormat="1" x14ac:dyDescent="0.2"/>
    <row r="841460" s="12" customFormat="1" x14ac:dyDescent="0.2"/>
    <row r="841461" s="12" customFormat="1" x14ac:dyDescent="0.2"/>
    <row r="841462" s="12" customFormat="1" x14ac:dyDescent="0.2"/>
    <row r="841463" s="12" customFormat="1" x14ac:dyDescent="0.2"/>
    <row r="841464" s="12" customFormat="1" x14ac:dyDescent="0.2"/>
    <row r="841465" s="12" customFormat="1" x14ac:dyDescent="0.2"/>
    <row r="841466" s="12" customFormat="1" x14ac:dyDescent="0.2"/>
    <row r="841467" s="12" customFormat="1" x14ac:dyDescent="0.2"/>
    <row r="841468" s="12" customFormat="1" x14ac:dyDescent="0.2"/>
    <row r="841469" s="12" customFormat="1" x14ac:dyDescent="0.2"/>
    <row r="841470" s="12" customFormat="1" x14ac:dyDescent="0.2"/>
    <row r="841471" s="12" customFormat="1" x14ac:dyDescent="0.2"/>
    <row r="841472" s="12" customFormat="1" x14ac:dyDescent="0.2"/>
    <row r="841473" s="12" customFormat="1" x14ac:dyDescent="0.2"/>
    <row r="841474" s="12" customFormat="1" x14ac:dyDescent="0.2"/>
    <row r="841475" s="12" customFormat="1" x14ac:dyDescent="0.2"/>
    <row r="841476" s="12" customFormat="1" x14ac:dyDescent="0.2"/>
    <row r="841477" s="12" customFormat="1" x14ac:dyDescent="0.2"/>
    <row r="841478" s="12" customFormat="1" x14ac:dyDescent="0.2"/>
    <row r="841479" s="12" customFormat="1" x14ac:dyDescent="0.2"/>
    <row r="841480" s="12" customFormat="1" x14ac:dyDescent="0.2"/>
    <row r="841481" s="12" customFormat="1" x14ac:dyDescent="0.2"/>
    <row r="841482" s="12" customFormat="1" x14ac:dyDescent="0.2"/>
    <row r="841483" s="12" customFormat="1" x14ac:dyDescent="0.2"/>
    <row r="841484" s="12" customFormat="1" x14ac:dyDescent="0.2"/>
    <row r="841485" s="12" customFormat="1" x14ac:dyDescent="0.2"/>
    <row r="841486" s="12" customFormat="1" x14ac:dyDescent="0.2"/>
    <row r="841487" s="12" customFormat="1" x14ac:dyDescent="0.2"/>
    <row r="841488" s="12" customFormat="1" x14ac:dyDescent="0.2"/>
    <row r="841489" s="12" customFormat="1" x14ac:dyDescent="0.2"/>
    <row r="841490" s="12" customFormat="1" x14ac:dyDescent="0.2"/>
    <row r="841491" s="12" customFormat="1" x14ac:dyDescent="0.2"/>
    <row r="841492" s="12" customFormat="1" x14ac:dyDescent="0.2"/>
    <row r="841493" s="12" customFormat="1" x14ac:dyDescent="0.2"/>
    <row r="841494" s="12" customFormat="1" x14ac:dyDescent="0.2"/>
    <row r="841495" s="12" customFormat="1" x14ac:dyDescent="0.2"/>
    <row r="841496" s="12" customFormat="1" x14ac:dyDescent="0.2"/>
    <row r="841497" s="12" customFormat="1" x14ac:dyDescent="0.2"/>
    <row r="841498" s="12" customFormat="1" x14ac:dyDescent="0.2"/>
    <row r="841499" s="12" customFormat="1" x14ac:dyDescent="0.2"/>
    <row r="841500" s="12" customFormat="1" x14ac:dyDescent="0.2"/>
    <row r="841501" s="12" customFormat="1" x14ac:dyDescent="0.2"/>
    <row r="841502" s="12" customFormat="1" x14ac:dyDescent="0.2"/>
    <row r="841503" s="12" customFormat="1" x14ac:dyDescent="0.2"/>
    <row r="841504" s="12" customFormat="1" x14ac:dyDescent="0.2"/>
    <row r="841505" s="12" customFormat="1" x14ac:dyDescent="0.2"/>
    <row r="841506" s="12" customFormat="1" x14ac:dyDescent="0.2"/>
    <row r="841507" s="12" customFormat="1" x14ac:dyDescent="0.2"/>
    <row r="841508" s="12" customFormat="1" x14ac:dyDescent="0.2"/>
    <row r="841509" s="12" customFormat="1" x14ac:dyDescent="0.2"/>
    <row r="841510" s="12" customFormat="1" x14ac:dyDescent="0.2"/>
    <row r="841511" s="12" customFormat="1" x14ac:dyDescent="0.2"/>
    <row r="841512" s="12" customFormat="1" x14ac:dyDescent="0.2"/>
    <row r="841513" s="12" customFormat="1" x14ac:dyDescent="0.2"/>
    <row r="841514" s="12" customFormat="1" x14ac:dyDescent="0.2"/>
    <row r="841515" s="12" customFormat="1" x14ac:dyDescent="0.2"/>
    <row r="841516" s="12" customFormat="1" x14ac:dyDescent="0.2"/>
    <row r="841517" s="12" customFormat="1" x14ac:dyDescent="0.2"/>
    <row r="841518" s="12" customFormat="1" x14ac:dyDescent="0.2"/>
    <row r="841519" s="12" customFormat="1" x14ac:dyDescent="0.2"/>
    <row r="841520" s="12" customFormat="1" x14ac:dyDescent="0.2"/>
    <row r="841521" s="12" customFormat="1" x14ac:dyDescent="0.2"/>
    <row r="841522" s="12" customFormat="1" x14ac:dyDescent="0.2"/>
    <row r="841523" s="12" customFormat="1" x14ac:dyDescent="0.2"/>
    <row r="841524" s="12" customFormat="1" x14ac:dyDescent="0.2"/>
    <row r="841525" s="12" customFormat="1" x14ac:dyDescent="0.2"/>
    <row r="841526" s="12" customFormat="1" x14ac:dyDescent="0.2"/>
    <row r="841527" s="12" customFormat="1" x14ac:dyDescent="0.2"/>
    <row r="841528" s="12" customFormat="1" x14ac:dyDescent="0.2"/>
    <row r="841529" s="12" customFormat="1" x14ac:dyDescent="0.2"/>
    <row r="841530" s="12" customFormat="1" x14ac:dyDescent="0.2"/>
    <row r="841531" s="12" customFormat="1" x14ac:dyDescent="0.2"/>
    <row r="841532" s="12" customFormat="1" x14ac:dyDescent="0.2"/>
    <row r="841533" s="12" customFormat="1" x14ac:dyDescent="0.2"/>
    <row r="841534" s="12" customFormat="1" x14ac:dyDescent="0.2"/>
    <row r="841535" s="12" customFormat="1" x14ac:dyDescent="0.2"/>
    <row r="841536" s="12" customFormat="1" x14ac:dyDescent="0.2"/>
    <row r="841537" s="12" customFormat="1" x14ac:dyDescent="0.2"/>
    <row r="841538" s="12" customFormat="1" x14ac:dyDescent="0.2"/>
    <row r="841539" s="12" customFormat="1" x14ac:dyDescent="0.2"/>
    <row r="841540" s="12" customFormat="1" x14ac:dyDescent="0.2"/>
    <row r="841541" s="12" customFormat="1" x14ac:dyDescent="0.2"/>
    <row r="841542" s="12" customFormat="1" x14ac:dyDescent="0.2"/>
    <row r="841543" s="12" customFormat="1" x14ac:dyDescent="0.2"/>
    <row r="841544" s="12" customFormat="1" x14ac:dyDescent="0.2"/>
    <row r="841545" s="12" customFormat="1" x14ac:dyDescent="0.2"/>
    <row r="841546" s="12" customFormat="1" x14ac:dyDescent="0.2"/>
    <row r="841547" s="12" customFormat="1" x14ac:dyDescent="0.2"/>
    <row r="841548" s="12" customFormat="1" x14ac:dyDescent="0.2"/>
    <row r="841549" s="12" customFormat="1" x14ac:dyDescent="0.2"/>
    <row r="841550" s="12" customFormat="1" x14ac:dyDescent="0.2"/>
    <row r="841551" s="12" customFormat="1" x14ac:dyDescent="0.2"/>
    <row r="841552" s="12" customFormat="1" x14ac:dyDescent="0.2"/>
    <row r="841553" s="12" customFormat="1" x14ac:dyDescent="0.2"/>
    <row r="841554" s="12" customFormat="1" x14ac:dyDescent="0.2"/>
    <row r="841555" s="12" customFormat="1" x14ac:dyDescent="0.2"/>
    <row r="841556" s="12" customFormat="1" x14ac:dyDescent="0.2"/>
    <row r="841557" s="12" customFormat="1" x14ac:dyDescent="0.2"/>
    <row r="841558" s="12" customFormat="1" x14ac:dyDescent="0.2"/>
    <row r="841559" s="12" customFormat="1" x14ac:dyDescent="0.2"/>
    <row r="841560" s="12" customFormat="1" x14ac:dyDescent="0.2"/>
    <row r="841561" s="12" customFormat="1" x14ac:dyDescent="0.2"/>
    <row r="841562" s="12" customFormat="1" x14ac:dyDescent="0.2"/>
    <row r="841563" s="12" customFormat="1" x14ac:dyDescent="0.2"/>
    <row r="841564" s="12" customFormat="1" x14ac:dyDescent="0.2"/>
    <row r="841565" s="12" customFormat="1" x14ac:dyDescent="0.2"/>
    <row r="841566" s="12" customFormat="1" x14ac:dyDescent="0.2"/>
    <row r="841567" s="12" customFormat="1" x14ac:dyDescent="0.2"/>
    <row r="841568" s="12" customFormat="1" x14ac:dyDescent="0.2"/>
    <row r="841569" s="12" customFormat="1" x14ac:dyDescent="0.2"/>
    <row r="841570" s="12" customFormat="1" x14ac:dyDescent="0.2"/>
    <row r="841571" s="12" customFormat="1" x14ac:dyDescent="0.2"/>
    <row r="841572" s="12" customFormat="1" x14ac:dyDescent="0.2"/>
    <row r="841573" s="12" customFormat="1" x14ac:dyDescent="0.2"/>
    <row r="841574" s="12" customFormat="1" x14ac:dyDescent="0.2"/>
    <row r="841575" s="12" customFormat="1" x14ac:dyDescent="0.2"/>
    <row r="841576" s="12" customFormat="1" x14ac:dyDescent="0.2"/>
    <row r="841577" s="12" customFormat="1" x14ac:dyDescent="0.2"/>
    <row r="841578" s="12" customFormat="1" x14ac:dyDescent="0.2"/>
    <row r="841579" s="12" customFormat="1" x14ac:dyDescent="0.2"/>
    <row r="841580" s="12" customFormat="1" x14ac:dyDescent="0.2"/>
    <row r="841581" s="12" customFormat="1" x14ac:dyDescent="0.2"/>
    <row r="841582" s="12" customFormat="1" x14ac:dyDescent="0.2"/>
    <row r="841583" s="12" customFormat="1" x14ac:dyDescent="0.2"/>
    <row r="841584" s="12" customFormat="1" x14ac:dyDescent="0.2"/>
    <row r="841585" s="12" customFormat="1" x14ac:dyDescent="0.2"/>
    <row r="841586" s="12" customFormat="1" x14ac:dyDescent="0.2"/>
    <row r="841587" s="12" customFormat="1" x14ac:dyDescent="0.2"/>
    <row r="841588" s="12" customFormat="1" x14ac:dyDescent="0.2"/>
    <row r="841589" s="12" customFormat="1" x14ac:dyDescent="0.2"/>
    <row r="841590" s="12" customFormat="1" x14ac:dyDescent="0.2"/>
    <row r="841591" s="12" customFormat="1" x14ac:dyDescent="0.2"/>
    <row r="841592" s="12" customFormat="1" x14ac:dyDescent="0.2"/>
    <row r="841593" s="12" customFormat="1" x14ac:dyDescent="0.2"/>
    <row r="841594" s="12" customFormat="1" x14ac:dyDescent="0.2"/>
    <row r="841595" s="12" customFormat="1" x14ac:dyDescent="0.2"/>
    <row r="841596" s="12" customFormat="1" x14ac:dyDescent="0.2"/>
    <row r="841597" s="12" customFormat="1" x14ac:dyDescent="0.2"/>
    <row r="841598" s="12" customFormat="1" x14ac:dyDescent="0.2"/>
    <row r="841599" s="12" customFormat="1" x14ac:dyDescent="0.2"/>
    <row r="841600" s="12" customFormat="1" x14ac:dyDescent="0.2"/>
    <row r="841601" s="12" customFormat="1" x14ac:dyDescent="0.2"/>
    <row r="841602" s="12" customFormat="1" x14ac:dyDescent="0.2"/>
    <row r="841603" s="12" customFormat="1" x14ac:dyDescent="0.2"/>
    <row r="841604" s="12" customFormat="1" x14ac:dyDescent="0.2"/>
    <row r="841605" s="12" customFormat="1" x14ac:dyDescent="0.2"/>
    <row r="841606" s="12" customFormat="1" x14ac:dyDescent="0.2"/>
    <row r="841607" s="12" customFormat="1" x14ac:dyDescent="0.2"/>
    <row r="841608" s="12" customFormat="1" x14ac:dyDescent="0.2"/>
    <row r="841609" s="12" customFormat="1" x14ac:dyDescent="0.2"/>
    <row r="841610" s="12" customFormat="1" x14ac:dyDescent="0.2"/>
    <row r="841611" s="12" customFormat="1" x14ac:dyDescent="0.2"/>
    <row r="841612" s="12" customFormat="1" x14ac:dyDescent="0.2"/>
    <row r="841613" s="12" customFormat="1" x14ac:dyDescent="0.2"/>
    <row r="841614" s="12" customFormat="1" x14ac:dyDescent="0.2"/>
    <row r="841615" s="12" customFormat="1" x14ac:dyDescent="0.2"/>
    <row r="841616" s="12" customFormat="1" x14ac:dyDescent="0.2"/>
    <row r="841617" s="12" customFormat="1" x14ac:dyDescent="0.2"/>
    <row r="841618" s="12" customFormat="1" x14ac:dyDescent="0.2"/>
    <row r="841619" s="12" customFormat="1" x14ac:dyDescent="0.2"/>
    <row r="841620" s="12" customFormat="1" x14ac:dyDescent="0.2"/>
    <row r="841621" s="12" customFormat="1" x14ac:dyDescent="0.2"/>
    <row r="841622" s="12" customFormat="1" x14ac:dyDescent="0.2"/>
    <row r="841623" s="12" customFormat="1" x14ac:dyDescent="0.2"/>
    <row r="841624" s="12" customFormat="1" x14ac:dyDescent="0.2"/>
    <row r="841625" s="12" customFormat="1" x14ac:dyDescent="0.2"/>
    <row r="841626" s="12" customFormat="1" x14ac:dyDescent="0.2"/>
    <row r="841627" s="12" customFormat="1" x14ac:dyDescent="0.2"/>
    <row r="841628" s="12" customFormat="1" x14ac:dyDescent="0.2"/>
    <row r="841629" s="12" customFormat="1" x14ac:dyDescent="0.2"/>
    <row r="841630" s="12" customFormat="1" x14ac:dyDescent="0.2"/>
    <row r="841631" s="12" customFormat="1" x14ac:dyDescent="0.2"/>
    <row r="841632" s="12" customFormat="1" x14ac:dyDescent="0.2"/>
    <row r="841633" s="12" customFormat="1" x14ac:dyDescent="0.2"/>
    <row r="841634" s="12" customFormat="1" x14ac:dyDescent="0.2"/>
    <row r="841635" s="12" customFormat="1" x14ac:dyDescent="0.2"/>
    <row r="841636" s="12" customFormat="1" x14ac:dyDescent="0.2"/>
    <row r="841637" s="12" customFormat="1" x14ac:dyDescent="0.2"/>
    <row r="841638" s="12" customFormat="1" x14ac:dyDescent="0.2"/>
    <row r="841639" s="12" customFormat="1" x14ac:dyDescent="0.2"/>
    <row r="841640" s="12" customFormat="1" x14ac:dyDescent="0.2"/>
    <row r="841641" s="12" customFormat="1" x14ac:dyDescent="0.2"/>
    <row r="841642" s="12" customFormat="1" x14ac:dyDescent="0.2"/>
    <row r="841643" s="12" customFormat="1" x14ac:dyDescent="0.2"/>
    <row r="841644" s="12" customFormat="1" x14ac:dyDescent="0.2"/>
    <row r="841645" s="12" customFormat="1" x14ac:dyDescent="0.2"/>
    <row r="841646" s="12" customFormat="1" x14ac:dyDescent="0.2"/>
    <row r="841647" s="12" customFormat="1" x14ac:dyDescent="0.2"/>
    <row r="841648" s="12" customFormat="1" x14ac:dyDescent="0.2"/>
    <row r="841649" s="12" customFormat="1" x14ac:dyDescent="0.2"/>
    <row r="841650" s="12" customFormat="1" x14ac:dyDescent="0.2"/>
    <row r="841651" s="12" customFormat="1" x14ac:dyDescent="0.2"/>
    <row r="841652" s="12" customFormat="1" x14ac:dyDescent="0.2"/>
    <row r="841653" s="12" customFormat="1" x14ac:dyDescent="0.2"/>
    <row r="841654" s="12" customFormat="1" x14ac:dyDescent="0.2"/>
    <row r="841655" s="12" customFormat="1" x14ac:dyDescent="0.2"/>
    <row r="841656" s="12" customFormat="1" x14ac:dyDescent="0.2"/>
    <row r="841657" s="12" customFormat="1" x14ac:dyDescent="0.2"/>
    <row r="841658" s="12" customFormat="1" x14ac:dyDescent="0.2"/>
    <row r="841659" s="12" customFormat="1" x14ac:dyDescent="0.2"/>
    <row r="841660" s="12" customFormat="1" x14ac:dyDescent="0.2"/>
    <row r="841661" s="12" customFormat="1" x14ac:dyDescent="0.2"/>
    <row r="841662" s="12" customFormat="1" x14ac:dyDescent="0.2"/>
    <row r="841663" s="12" customFormat="1" x14ac:dyDescent="0.2"/>
    <row r="841664" s="12" customFormat="1" x14ac:dyDescent="0.2"/>
    <row r="841665" s="12" customFormat="1" x14ac:dyDescent="0.2"/>
    <row r="841666" s="12" customFormat="1" x14ac:dyDescent="0.2"/>
    <row r="841667" s="12" customFormat="1" x14ac:dyDescent="0.2"/>
    <row r="841668" s="12" customFormat="1" x14ac:dyDescent="0.2"/>
    <row r="841669" s="12" customFormat="1" x14ac:dyDescent="0.2"/>
    <row r="841670" s="12" customFormat="1" x14ac:dyDescent="0.2"/>
    <row r="841671" s="12" customFormat="1" x14ac:dyDescent="0.2"/>
    <row r="841672" s="12" customFormat="1" x14ac:dyDescent="0.2"/>
    <row r="841673" s="12" customFormat="1" x14ac:dyDescent="0.2"/>
    <row r="841674" s="12" customFormat="1" x14ac:dyDescent="0.2"/>
    <row r="841675" s="12" customFormat="1" x14ac:dyDescent="0.2"/>
    <row r="841676" s="12" customFormat="1" x14ac:dyDescent="0.2"/>
    <row r="841677" s="12" customFormat="1" x14ac:dyDescent="0.2"/>
    <row r="841678" s="12" customFormat="1" x14ac:dyDescent="0.2"/>
    <row r="841679" s="12" customFormat="1" x14ac:dyDescent="0.2"/>
    <row r="841680" s="12" customFormat="1" x14ac:dyDescent="0.2"/>
    <row r="841681" s="12" customFormat="1" x14ac:dyDescent="0.2"/>
    <row r="841682" s="12" customFormat="1" x14ac:dyDescent="0.2"/>
    <row r="841683" s="12" customFormat="1" x14ac:dyDescent="0.2"/>
    <row r="841684" s="12" customFormat="1" x14ac:dyDescent="0.2"/>
    <row r="841685" s="12" customFormat="1" x14ac:dyDescent="0.2"/>
    <row r="841686" s="12" customFormat="1" x14ac:dyDescent="0.2"/>
    <row r="841687" s="12" customFormat="1" x14ac:dyDescent="0.2"/>
    <row r="841688" s="12" customFormat="1" x14ac:dyDescent="0.2"/>
    <row r="841689" s="12" customFormat="1" x14ac:dyDescent="0.2"/>
    <row r="841690" s="12" customFormat="1" x14ac:dyDescent="0.2"/>
    <row r="841691" s="12" customFormat="1" x14ac:dyDescent="0.2"/>
    <row r="841692" s="12" customFormat="1" x14ac:dyDescent="0.2"/>
    <row r="841693" s="12" customFormat="1" x14ac:dyDescent="0.2"/>
    <row r="841694" s="12" customFormat="1" x14ac:dyDescent="0.2"/>
    <row r="841695" s="12" customFormat="1" x14ac:dyDescent="0.2"/>
    <row r="841696" s="12" customFormat="1" x14ac:dyDescent="0.2"/>
    <row r="841697" s="12" customFormat="1" x14ac:dyDescent="0.2"/>
    <row r="841698" s="12" customFormat="1" x14ac:dyDescent="0.2"/>
    <row r="841699" s="12" customFormat="1" x14ac:dyDescent="0.2"/>
    <row r="841700" s="12" customFormat="1" x14ac:dyDescent="0.2"/>
    <row r="841701" s="12" customFormat="1" x14ac:dyDescent="0.2"/>
    <row r="841702" s="12" customFormat="1" x14ac:dyDescent="0.2"/>
    <row r="841703" s="12" customFormat="1" x14ac:dyDescent="0.2"/>
    <row r="841704" s="12" customFormat="1" x14ac:dyDescent="0.2"/>
    <row r="841705" s="12" customFormat="1" x14ac:dyDescent="0.2"/>
    <row r="841706" s="12" customFormat="1" x14ac:dyDescent="0.2"/>
    <row r="841707" s="12" customFormat="1" x14ac:dyDescent="0.2"/>
    <row r="841708" s="12" customFormat="1" x14ac:dyDescent="0.2"/>
    <row r="841709" s="12" customFormat="1" x14ac:dyDescent="0.2"/>
    <row r="841710" s="12" customFormat="1" x14ac:dyDescent="0.2"/>
    <row r="841711" s="12" customFormat="1" x14ac:dyDescent="0.2"/>
    <row r="841712" s="12" customFormat="1" x14ac:dyDescent="0.2"/>
    <row r="841713" s="12" customFormat="1" x14ac:dyDescent="0.2"/>
    <row r="841714" s="12" customFormat="1" x14ac:dyDescent="0.2"/>
    <row r="841715" s="12" customFormat="1" x14ac:dyDescent="0.2"/>
    <row r="841716" s="12" customFormat="1" x14ac:dyDescent="0.2"/>
    <row r="841717" s="12" customFormat="1" x14ac:dyDescent="0.2"/>
    <row r="841718" s="12" customFormat="1" x14ac:dyDescent="0.2"/>
    <row r="841719" s="12" customFormat="1" x14ac:dyDescent="0.2"/>
    <row r="841720" s="12" customFormat="1" x14ac:dyDescent="0.2"/>
    <row r="841721" s="12" customFormat="1" x14ac:dyDescent="0.2"/>
    <row r="841722" s="12" customFormat="1" x14ac:dyDescent="0.2"/>
    <row r="841723" s="12" customFormat="1" x14ac:dyDescent="0.2"/>
    <row r="841724" s="12" customFormat="1" x14ac:dyDescent="0.2"/>
    <row r="841725" s="12" customFormat="1" x14ac:dyDescent="0.2"/>
    <row r="841726" s="12" customFormat="1" x14ac:dyDescent="0.2"/>
    <row r="841727" s="12" customFormat="1" x14ac:dyDescent="0.2"/>
    <row r="841728" s="12" customFormat="1" x14ac:dyDescent="0.2"/>
    <row r="841729" s="12" customFormat="1" x14ac:dyDescent="0.2"/>
    <row r="841730" s="12" customFormat="1" x14ac:dyDescent="0.2"/>
    <row r="841731" s="12" customFormat="1" x14ac:dyDescent="0.2"/>
    <row r="841732" s="12" customFormat="1" x14ac:dyDescent="0.2"/>
    <row r="841733" s="12" customFormat="1" x14ac:dyDescent="0.2"/>
    <row r="841734" s="12" customFormat="1" x14ac:dyDescent="0.2"/>
    <row r="841735" s="12" customFormat="1" x14ac:dyDescent="0.2"/>
    <row r="841736" s="12" customFormat="1" x14ac:dyDescent="0.2"/>
    <row r="841737" s="12" customFormat="1" x14ac:dyDescent="0.2"/>
    <row r="841738" s="12" customFormat="1" x14ac:dyDescent="0.2"/>
    <row r="841739" s="12" customFormat="1" x14ac:dyDescent="0.2"/>
    <row r="841740" s="12" customFormat="1" x14ac:dyDescent="0.2"/>
    <row r="841741" s="12" customFormat="1" x14ac:dyDescent="0.2"/>
    <row r="841742" s="12" customFormat="1" x14ac:dyDescent="0.2"/>
    <row r="841743" s="12" customFormat="1" x14ac:dyDescent="0.2"/>
    <row r="841744" s="12" customFormat="1" x14ac:dyDescent="0.2"/>
    <row r="841745" s="12" customFormat="1" x14ac:dyDescent="0.2"/>
    <row r="841746" s="12" customFormat="1" x14ac:dyDescent="0.2"/>
    <row r="841747" s="12" customFormat="1" x14ac:dyDescent="0.2"/>
    <row r="841748" s="12" customFormat="1" x14ac:dyDescent="0.2"/>
    <row r="841749" s="12" customFormat="1" x14ac:dyDescent="0.2"/>
    <row r="841750" s="12" customFormat="1" x14ac:dyDescent="0.2"/>
    <row r="841751" s="12" customFormat="1" x14ac:dyDescent="0.2"/>
    <row r="841752" s="12" customFormat="1" x14ac:dyDescent="0.2"/>
    <row r="841753" s="12" customFormat="1" x14ac:dyDescent="0.2"/>
    <row r="841754" s="12" customFormat="1" x14ac:dyDescent="0.2"/>
    <row r="841755" s="12" customFormat="1" x14ac:dyDescent="0.2"/>
    <row r="841756" s="12" customFormat="1" x14ac:dyDescent="0.2"/>
    <row r="841757" s="12" customFormat="1" x14ac:dyDescent="0.2"/>
    <row r="841758" s="12" customFormat="1" x14ac:dyDescent="0.2"/>
    <row r="841759" s="12" customFormat="1" x14ac:dyDescent="0.2"/>
    <row r="841760" s="12" customFormat="1" x14ac:dyDescent="0.2"/>
    <row r="841761" s="12" customFormat="1" x14ac:dyDescent="0.2"/>
    <row r="841762" s="12" customFormat="1" x14ac:dyDescent="0.2"/>
    <row r="841763" s="12" customFormat="1" x14ac:dyDescent="0.2"/>
    <row r="841764" s="12" customFormat="1" x14ac:dyDescent="0.2"/>
    <row r="841765" s="12" customFormat="1" x14ac:dyDescent="0.2"/>
    <row r="841766" s="12" customFormat="1" x14ac:dyDescent="0.2"/>
    <row r="841767" s="12" customFormat="1" x14ac:dyDescent="0.2"/>
    <row r="841768" s="12" customFormat="1" x14ac:dyDescent="0.2"/>
    <row r="841769" s="12" customFormat="1" x14ac:dyDescent="0.2"/>
    <row r="841770" s="12" customFormat="1" x14ac:dyDescent="0.2"/>
    <row r="841771" s="12" customFormat="1" x14ac:dyDescent="0.2"/>
    <row r="841772" s="12" customFormat="1" x14ac:dyDescent="0.2"/>
    <row r="841773" s="12" customFormat="1" x14ac:dyDescent="0.2"/>
    <row r="841774" s="12" customFormat="1" x14ac:dyDescent="0.2"/>
    <row r="841775" s="12" customFormat="1" x14ac:dyDescent="0.2"/>
    <row r="841776" s="12" customFormat="1" x14ac:dyDescent="0.2"/>
    <row r="841777" s="12" customFormat="1" x14ac:dyDescent="0.2"/>
    <row r="841778" s="12" customFormat="1" x14ac:dyDescent="0.2"/>
    <row r="841779" s="12" customFormat="1" x14ac:dyDescent="0.2"/>
    <row r="841780" s="12" customFormat="1" x14ac:dyDescent="0.2"/>
    <row r="841781" s="12" customFormat="1" x14ac:dyDescent="0.2"/>
    <row r="841782" s="12" customFormat="1" x14ac:dyDescent="0.2"/>
    <row r="841783" s="12" customFormat="1" x14ac:dyDescent="0.2"/>
    <row r="841784" s="12" customFormat="1" x14ac:dyDescent="0.2"/>
    <row r="841785" s="12" customFormat="1" x14ac:dyDescent="0.2"/>
    <row r="841786" s="12" customFormat="1" x14ac:dyDescent="0.2"/>
    <row r="841787" s="12" customFormat="1" x14ac:dyDescent="0.2"/>
    <row r="841788" s="12" customFormat="1" x14ac:dyDescent="0.2"/>
    <row r="841789" s="12" customFormat="1" x14ac:dyDescent="0.2"/>
    <row r="841790" s="12" customFormat="1" x14ac:dyDescent="0.2"/>
    <row r="841791" s="12" customFormat="1" x14ac:dyDescent="0.2"/>
    <row r="841792" s="12" customFormat="1" x14ac:dyDescent="0.2"/>
    <row r="841793" s="12" customFormat="1" x14ac:dyDescent="0.2"/>
    <row r="841794" s="12" customFormat="1" x14ac:dyDescent="0.2"/>
    <row r="841795" s="12" customFormat="1" x14ac:dyDescent="0.2"/>
    <row r="841796" s="12" customFormat="1" x14ac:dyDescent="0.2"/>
    <row r="841797" s="12" customFormat="1" x14ac:dyDescent="0.2"/>
    <row r="841798" s="12" customFormat="1" x14ac:dyDescent="0.2"/>
    <row r="841799" s="12" customFormat="1" x14ac:dyDescent="0.2"/>
    <row r="841800" s="12" customFormat="1" x14ac:dyDescent="0.2"/>
    <row r="841801" s="12" customFormat="1" x14ac:dyDescent="0.2"/>
    <row r="841802" s="12" customFormat="1" x14ac:dyDescent="0.2"/>
    <row r="841803" s="12" customFormat="1" x14ac:dyDescent="0.2"/>
    <row r="841804" s="12" customFormat="1" x14ac:dyDescent="0.2"/>
    <row r="841805" s="12" customFormat="1" x14ac:dyDescent="0.2"/>
    <row r="841806" s="12" customFormat="1" x14ac:dyDescent="0.2"/>
    <row r="841807" s="12" customFormat="1" x14ac:dyDescent="0.2"/>
    <row r="841808" s="12" customFormat="1" x14ac:dyDescent="0.2"/>
    <row r="841809" s="12" customFormat="1" x14ac:dyDescent="0.2"/>
    <row r="841810" s="12" customFormat="1" x14ac:dyDescent="0.2"/>
    <row r="841811" s="12" customFormat="1" x14ac:dyDescent="0.2"/>
    <row r="841812" s="12" customFormat="1" x14ac:dyDescent="0.2"/>
    <row r="841813" s="12" customFormat="1" x14ac:dyDescent="0.2"/>
    <row r="841814" s="12" customFormat="1" x14ac:dyDescent="0.2"/>
    <row r="841815" s="12" customFormat="1" x14ac:dyDescent="0.2"/>
    <row r="841816" s="12" customFormat="1" x14ac:dyDescent="0.2"/>
    <row r="841817" s="12" customFormat="1" x14ac:dyDescent="0.2"/>
    <row r="841818" s="12" customFormat="1" x14ac:dyDescent="0.2"/>
    <row r="841819" s="12" customFormat="1" x14ac:dyDescent="0.2"/>
    <row r="841820" s="12" customFormat="1" x14ac:dyDescent="0.2"/>
    <row r="841821" s="12" customFormat="1" x14ac:dyDescent="0.2"/>
    <row r="841822" s="12" customFormat="1" x14ac:dyDescent="0.2"/>
    <row r="841823" s="12" customFormat="1" x14ac:dyDescent="0.2"/>
    <row r="841824" s="12" customFormat="1" x14ac:dyDescent="0.2"/>
    <row r="841825" s="12" customFormat="1" x14ac:dyDescent="0.2"/>
    <row r="841826" s="12" customFormat="1" x14ac:dyDescent="0.2"/>
    <row r="841827" s="12" customFormat="1" x14ac:dyDescent="0.2"/>
    <row r="841828" s="12" customFormat="1" x14ac:dyDescent="0.2"/>
    <row r="841829" s="12" customFormat="1" x14ac:dyDescent="0.2"/>
    <row r="841830" s="12" customFormat="1" x14ac:dyDescent="0.2"/>
    <row r="841831" s="12" customFormat="1" x14ac:dyDescent="0.2"/>
    <row r="841832" s="12" customFormat="1" x14ac:dyDescent="0.2"/>
    <row r="841833" s="12" customFormat="1" x14ac:dyDescent="0.2"/>
    <row r="841834" s="12" customFormat="1" x14ac:dyDescent="0.2"/>
    <row r="841835" s="12" customFormat="1" x14ac:dyDescent="0.2"/>
    <row r="841836" s="12" customFormat="1" x14ac:dyDescent="0.2"/>
    <row r="841837" s="12" customFormat="1" x14ac:dyDescent="0.2"/>
    <row r="841838" s="12" customFormat="1" x14ac:dyDescent="0.2"/>
    <row r="841839" s="12" customFormat="1" x14ac:dyDescent="0.2"/>
    <row r="841840" s="12" customFormat="1" x14ac:dyDescent="0.2"/>
    <row r="841841" s="12" customFormat="1" x14ac:dyDescent="0.2"/>
    <row r="841842" s="12" customFormat="1" x14ac:dyDescent="0.2"/>
    <row r="841843" s="12" customFormat="1" x14ac:dyDescent="0.2"/>
    <row r="841844" s="12" customFormat="1" x14ac:dyDescent="0.2"/>
    <row r="841845" s="12" customFormat="1" x14ac:dyDescent="0.2"/>
    <row r="841846" s="12" customFormat="1" x14ac:dyDescent="0.2"/>
    <row r="841847" s="12" customFormat="1" x14ac:dyDescent="0.2"/>
    <row r="841848" s="12" customFormat="1" x14ac:dyDescent="0.2"/>
    <row r="841849" s="12" customFormat="1" x14ac:dyDescent="0.2"/>
    <row r="841850" s="12" customFormat="1" x14ac:dyDescent="0.2"/>
    <row r="841851" s="12" customFormat="1" x14ac:dyDescent="0.2"/>
    <row r="841852" s="12" customFormat="1" x14ac:dyDescent="0.2"/>
    <row r="841853" s="12" customFormat="1" x14ac:dyDescent="0.2"/>
    <row r="841854" s="12" customFormat="1" x14ac:dyDescent="0.2"/>
    <row r="841855" s="12" customFormat="1" x14ac:dyDescent="0.2"/>
    <row r="841856" s="12" customFormat="1" x14ac:dyDescent="0.2"/>
    <row r="841857" s="12" customFormat="1" x14ac:dyDescent="0.2"/>
    <row r="841858" s="12" customFormat="1" x14ac:dyDescent="0.2"/>
    <row r="841859" s="12" customFormat="1" x14ac:dyDescent="0.2"/>
    <row r="841860" s="12" customFormat="1" x14ac:dyDescent="0.2"/>
    <row r="841861" s="12" customFormat="1" x14ac:dyDescent="0.2"/>
    <row r="841862" s="12" customFormat="1" x14ac:dyDescent="0.2"/>
    <row r="841863" s="12" customFormat="1" x14ac:dyDescent="0.2"/>
    <row r="841864" s="12" customFormat="1" x14ac:dyDescent="0.2"/>
    <row r="841865" s="12" customFormat="1" x14ac:dyDescent="0.2"/>
    <row r="841866" s="12" customFormat="1" x14ac:dyDescent="0.2"/>
    <row r="841867" s="12" customFormat="1" x14ac:dyDescent="0.2"/>
    <row r="841868" s="12" customFormat="1" x14ac:dyDescent="0.2"/>
    <row r="841869" s="12" customFormat="1" x14ac:dyDescent="0.2"/>
    <row r="841870" s="12" customFormat="1" x14ac:dyDescent="0.2"/>
    <row r="841871" s="12" customFormat="1" x14ac:dyDescent="0.2"/>
    <row r="841872" s="12" customFormat="1" x14ac:dyDescent="0.2"/>
    <row r="841873" s="12" customFormat="1" x14ac:dyDescent="0.2"/>
    <row r="841874" s="12" customFormat="1" x14ac:dyDescent="0.2"/>
    <row r="841875" s="12" customFormat="1" x14ac:dyDescent="0.2"/>
    <row r="841876" s="12" customFormat="1" x14ac:dyDescent="0.2"/>
    <row r="841877" s="12" customFormat="1" x14ac:dyDescent="0.2"/>
    <row r="841878" s="12" customFormat="1" x14ac:dyDescent="0.2"/>
    <row r="841879" s="12" customFormat="1" x14ac:dyDescent="0.2"/>
    <row r="841880" s="12" customFormat="1" x14ac:dyDescent="0.2"/>
    <row r="841881" s="12" customFormat="1" x14ac:dyDescent="0.2"/>
    <row r="841882" s="12" customFormat="1" x14ac:dyDescent="0.2"/>
    <row r="841883" s="12" customFormat="1" x14ac:dyDescent="0.2"/>
    <row r="841884" s="12" customFormat="1" x14ac:dyDescent="0.2"/>
    <row r="841885" s="12" customFormat="1" x14ac:dyDescent="0.2"/>
    <row r="841886" s="12" customFormat="1" x14ac:dyDescent="0.2"/>
    <row r="841887" s="12" customFormat="1" x14ac:dyDescent="0.2"/>
    <row r="841888" s="12" customFormat="1" x14ac:dyDescent="0.2"/>
    <row r="841889" s="12" customFormat="1" x14ac:dyDescent="0.2"/>
    <row r="841890" s="12" customFormat="1" x14ac:dyDescent="0.2"/>
    <row r="841891" s="12" customFormat="1" x14ac:dyDescent="0.2"/>
    <row r="841892" s="12" customFormat="1" x14ac:dyDescent="0.2"/>
    <row r="841893" s="12" customFormat="1" x14ac:dyDescent="0.2"/>
    <row r="841894" s="12" customFormat="1" x14ac:dyDescent="0.2"/>
    <row r="841895" s="12" customFormat="1" x14ac:dyDescent="0.2"/>
    <row r="841896" s="12" customFormat="1" x14ac:dyDescent="0.2"/>
    <row r="841897" s="12" customFormat="1" x14ac:dyDescent="0.2"/>
    <row r="841898" s="12" customFormat="1" x14ac:dyDescent="0.2"/>
    <row r="841899" s="12" customFormat="1" x14ac:dyDescent="0.2"/>
    <row r="841900" s="12" customFormat="1" x14ac:dyDescent="0.2"/>
    <row r="841901" s="12" customFormat="1" x14ac:dyDescent="0.2"/>
    <row r="841902" s="12" customFormat="1" x14ac:dyDescent="0.2"/>
    <row r="841903" s="12" customFormat="1" x14ac:dyDescent="0.2"/>
    <row r="841904" s="12" customFormat="1" x14ac:dyDescent="0.2"/>
    <row r="841905" s="12" customFormat="1" x14ac:dyDescent="0.2"/>
    <row r="841906" s="12" customFormat="1" x14ac:dyDescent="0.2"/>
    <row r="841907" s="12" customFormat="1" x14ac:dyDescent="0.2"/>
    <row r="841908" s="12" customFormat="1" x14ac:dyDescent="0.2"/>
    <row r="841909" s="12" customFormat="1" x14ac:dyDescent="0.2"/>
    <row r="841910" s="12" customFormat="1" x14ac:dyDescent="0.2"/>
    <row r="841911" s="12" customFormat="1" x14ac:dyDescent="0.2"/>
    <row r="841912" s="12" customFormat="1" x14ac:dyDescent="0.2"/>
    <row r="841913" s="12" customFormat="1" x14ac:dyDescent="0.2"/>
    <row r="841914" s="12" customFormat="1" x14ac:dyDescent="0.2"/>
    <row r="841915" s="12" customFormat="1" x14ac:dyDescent="0.2"/>
    <row r="841916" s="12" customFormat="1" x14ac:dyDescent="0.2"/>
    <row r="841917" s="12" customFormat="1" x14ac:dyDescent="0.2"/>
    <row r="841918" s="12" customFormat="1" x14ac:dyDescent="0.2"/>
    <row r="841919" s="12" customFormat="1" x14ac:dyDescent="0.2"/>
    <row r="841920" s="12" customFormat="1" x14ac:dyDescent="0.2"/>
    <row r="841921" s="12" customFormat="1" x14ac:dyDescent="0.2"/>
    <row r="841922" s="12" customFormat="1" x14ac:dyDescent="0.2"/>
    <row r="841923" s="12" customFormat="1" x14ac:dyDescent="0.2"/>
    <row r="841924" s="12" customFormat="1" x14ac:dyDescent="0.2"/>
    <row r="841925" s="12" customFormat="1" x14ac:dyDescent="0.2"/>
    <row r="841926" s="12" customFormat="1" x14ac:dyDescent="0.2"/>
    <row r="841927" s="12" customFormat="1" x14ac:dyDescent="0.2"/>
    <row r="841928" s="12" customFormat="1" x14ac:dyDescent="0.2"/>
    <row r="841929" s="12" customFormat="1" x14ac:dyDescent="0.2"/>
    <row r="841930" s="12" customFormat="1" x14ac:dyDescent="0.2"/>
    <row r="841931" s="12" customFormat="1" x14ac:dyDescent="0.2"/>
    <row r="841932" s="12" customFormat="1" x14ac:dyDescent="0.2"/>
    <row r="841933" s="12" customFormat="1" x14ac:dyDescent="0.2"/>
    <row r="841934" s="12" customFormat="1" x14ac:dyDescent="0.2"/>
    <row r="841935" s="12" customFormat="1" x14ac:dyDescent="0.2"/>
    <row r="841936" s="12" customFormat="1" x14ac:dyDescent="0.2"/>
    <row r="841937" s="12" customFormat="1" x14ac:dyDescent="0.2"/>
    <row r="841938" s="12" customFormat="1" x14ac:dyDescent="0.2"/>
    <row r="841939" s="12" customFormat="1" x14ac:dyDescent="0.2"/>
    <row r="841940" s="12" customFormat="1" x14ac:dyDescent="0.2"/>
    <row r="841941" s="12" customFormat="1" x14ac:dyDescent="0.2"/>
    <row r="841942" s="12" customFormat="1" x14ac:dyDescent="0.2"/>
    <row r="841943" s="12" customFormat="1" x14ac:dyDescent="0.2"/>
    <row r="841944" s="12" customFormat="1" x14ac:dyDescent="0.2"/>
    <row r="841945" s="12" customFormat="1" x14ac:dyDescent="0.2"/>
    <row r="841946" s="12" customFormat="1" x14ac:dyDescent="0.2"/>
    <row r="841947" s="12" customFormat="1" x14ac:dyDescent="0.2"/>
    <row r="841948" s="12" customFormat="1" x14ac:dyDescent="0.2"/>
    <row r="841949" s="12" customFormat="1" x14ac:dyDescent="0.2"/>
    <row r="841950" s="12" customFormat="1" x14ac:dyDescent="0.2"/>
    <row r="841951" s="12" customFormat="1" x14ac:dyDescent="0.2"/>
    <row r="841952" s="12" customFormat="1" x14ac:dyDescent="0.2"/>
    <row r="841953" s="12" customFormat="1" x14ac:dyDescent="0.2"/>
    <row r="841954" s="12" customFormat="1" x14ac:dyDescent="0.2"/>
    <row r="841955" s="12" customFormat="1" x14ac:dyDescent="0.2"/>
    <row r="841956" s="12" customFormat="1" x14ac:dyDescent="0.2"/>
    <row r="841957" s="12" customFormat="1" x14ac:dyDescent="0.2"/>
    <row r="841958" s="12" customFormat="1" x14ac:dyDescent="0.2"/>
    <row r="841959" s="12" customFormat="1" x14ac:dyDescent="0.2"/>
    <row r="841960" s="12" customFormat="1" x14ac:dyDescent="0.2"/>
    <row r="841961" s="12" customFormat="1" x14ac:dyDescent="0.2"/>
    <row r="841962" s="12" customFormat="1" x14ac:dyDescent="0.2"/>
    <row r="841963" s="12" customFormat="1" x14ac:dyDescent="0.2"/>
    <row r="841964" s="12" customFormat="1" x14ac:dyDescent="0.2"/>
    <row r="841965" s="12" customFormat="1" x14ac:dyDescent="0.2"/>
    <row r="841966" s="12" customFormat="1" x14ac:dyDescent="0.2"/>
    <row r="841967" s="12" customFormat="1" x14ac:dyDescent="0.2"/>
    <row r="841968" s="12" customFormat="1" x14ac:dyDescent="0.2"/>
    <row r="841969" s="12" customFormat="1" x14ac:dyDescent="0.2"/>
    <row r="841970" s="12" customFormat="1" x14ac:dyDescent="0.2"/>
    <row r="841971" s="12" customFormat="1" x14ac:dyDescent="0.2"/>
    <row r="841972" s="12" customFormat="1" x14ac:dyDescent="0.2"/>
    <row r="841973" s="12" customFormat="1" x14ac:dyDescent="0.2"/>
    <row r="841974" s="12" customFormat="1" x14ac:dyDescent="0.2"/>
    <row r="841975" s="12" customFormat="1" x14ac:dyDescent="0.2"/>
    <row r="841976" s="12" customFormat="1" x14ac:dyDescent="0.2"/>
    <row r="841977" s="12" customFormat="1" x14ac:dyDescent="0.2"/>
    <row r="841978" s="12" customFormat="1" x14ac:dyDescent="0.2"/>
    <row r="841979" s="12" customFormat="1" x14ac:dyDescent="0.2"/>
    <row r="841980" s="12" customFormat="1" x14ac:dyDescent="0.2"/>
    <row r="841981" s="12" customFormat="1" x14ac:dyDescent="0.2"/>
    <row r="841982" s="12" customFormat="1" x14ac:dyDescent="0.2"/>
    <row r="841983" s="12" customFormat="1" x14ac:dyDescent="0.2"/>
    <row r="841984" s="12" customFormat="1" x14ac:dyDescent="0.2"/>
    <row r="841985" s="12" customFormat="1" x14ac:dyDescent="0.2"/>
    <row r="841986" s="12" customFormat="1" x14ac:dyDescent="0.2"/>
    <row r="841987" s="12" customFormat="1" x14ac:dyDescent="0.2"/>
    <row r="841988" s="12" customFormat="1" x14ac:dyDescent="0.2"/>
    <row r="841989" s="12" customFormat="1" x14ac:dyDescent="0.2"/>
    <row r="841990" s="12" customFormat="1" x14ac:dyDescent="0.2"/>
    <row r="841991" s="12" customFormat="1" x14ac:dyDescent="0.2"/>
    <row r="841992" s="12" customFormat="1" x14ac:dyDescent="0.2"/>
    <row r="841993" s="12" customFormat="1" x14ac:dyDescent="0.2"/>
    <row r="841994" s="12" customFormat="1" x14ac:dyDescent="0.2"/>
    <row r="841995" s="12" customFormat="1" x14ac:dyDescent="0.2"/>
    <row r="841996" s="12" customFormat="1" x14ac:dyDescent="0.2"/>
    <row r="841997" s="12" customFormat="1" x14ac:dyDescent="0.2"/>
    <row r="841998" s="12" customFormat="1" x14ac:dyDescent="0.2"/>
    <row r="841999" s="12" customFormat="1" x14ac:dyDescent="0.2"/>
    <row r="842000" s="12" customFormat="1" x14ac:dyDescent="0.2"/>
    <row r="842001" s="12" customFormat="1" x14ac:dyDescent="0.2"/>
    <row r="842002" s="12" customFormat="1" x14ac:dyDescent="0.2"/>
    <row r="842003" s="12" customFormat="1" x14ac:dyDescent="0.2"/>
    <row r="842004" s="12" customFormat="1" x14ac:dyDescent="0.2"/>
    <row r="842005" s="12" customFormat="1" x14ac:dyDescent="0.2"/>
    <row r="842006" s="12" customFormat="1" x14ac:dyDescent="0.2"/>
    <row r="842007" s="12" customFormat="1" x14ac:dyDescent="0.2"/>
    <row r="842008" s="12" customFormat="1" x14ac:dyDescent="0.2"/>
    <row r="842009" s="12" customFormat="1" x14ac:dyDescent="0.2"/>
    <row r="842010" s="12" customFormat="1" x14ac:dyDescent="0.2"/>
    <row r="842011" s="12" customFormat="1" x14ac:dyDescent="0.2"/>
    <row r="842012" s="12" customFormat="1" x14ac:dyDescent="0.2"/>
    <row r="842013" s="12" customFormat="1" x14ac:dyDescent="0.2"/>
    <row r="842014" s="12" customFormat="1" x14ac:dyDescent="0.2"/>
    <row r="842015" s="12" customFormat="1" x14ac:dyDescent="0.2"/>
    <row r="842016" s="12" customFormat="1" x14ac:dyDescent="0.2"/>
    <row r="842017" s="12" customFormat="1" x14ac:dyDescent="0.2"/>
    <row r="842018" s="12" customFormat="1" x14ac:dyDescent="0.2"/>
    <row r="842019" s="12" customFormat="1" x14ac:dyDescent="0.2"/>
    <row r="842020" s="12" customFormat="1" x14ac:dyDescent="0.2"/>
    <row r="842021" s="12" customFormat="1" x14ac:dyDescent="0.2"/>
    <row r="842022" s="12" customFormat="1" x14ac:dyDescent="0.2"/>
    <row r="842023" s="12" customFormat="1" x14ac:dyDescent="0.2"/>
    <row r="842024" s="12" customFormat="1" x14ac:dyDescent="0.2"/>
    <row r="842025" s="12" customFormat="1" x14ac:dyDescent="0.2"/>
    <row r="842026" s="12" customFormat="1" x14ac:dyDescent="0.2"/>
    <row r="842027" s="12" customFormat="1" x14ac:dyDescent="0.2"/>
    <row r="842028" s="12" customFormat="1" x14ac:dyDescent="0.2"/>
    <row r="842029" s="12" customFormat="1" x14ac:dyDescent="0.2"/>
    <row r="842030" s="12" customFormat="1" x14ac:dyDescent="0.2"/>
    <row r="842031" s="12" customFormat="1" x14ac:dyDescent="0.2"/>
    <row r="842032" s="12" customFormat="1" x14ac:dyDescent="0.2"/>
    <row r="842033" s="12" customFormat="1" x14ac:dyDescent="0.2"/>
    <row r="842034" s="12" customFormat="1" x14ac:dyDescent="0.2"/>
    <row r="842035" s="12" customFormat="1" x14ac:dyDescent="0.2"/>
    <row r="842036" s="12" customFormat="1" x14ac:dyDescent="0.2"/>
    <row r="842037" s="12" customFormat="1" x14ac:dyDescent="0.2"/>
    <row r="842038" s="12" customFormat="1" x14ac:dyDescent="0.2"/>
    <row r="842039" s="12" customFormat="1" x14ac:dyDescent="0.2"/>
    <row r="842040" s="12" customFormat="1" x14ac:dyDescent="0.2"/>
    <row r="842041" s="12" customFormat="1" x14ac:dyDescent="0.2"/>
    <row r="842042" s="12" customFormat="1" x14ac:dyDescent="0.2"/>
    <row r="842043" s="12" customFormat="1" x14ac:dyDescent="0.2"/>
    <row r="842044" s="12" customFormat="1" x14ac:dyDescent="0.2"/>
    <row r="842045" s="12" customFormat="1" x14ac:dyDescent="0.2"/>
    <row r="842046" s="12" customFormat="1" x14ac:dyDescent="0.2"/>
    <row r="842047" s="12" customFormat="1" x14ac:dyDescent="0.2"/>
    <row r="842048" s="12" customFormat="1" x14ac:dyDescent="0.2"/>
    <row r="842049" s="12" customFormat="1" x14ac:dyDescent="0.2"/>
    <row r="842050" s="12" customFormat="1" x14ac:dyDescent="0.2"/>
    <row r="842051" s="12" customFormat="1" x14ac:dyDescent="0.2"/>
    <row r="842052" s="12" customFormat="1" x14ac:dyDescent="0.2"/>
    <row r="842053" s="12" customFormat="1" x14ac:dyDescent="0.2"/>
    <row r="842054" s="12" customFormat="1" x14ac:dyDescent="0.2"/>
    <row r="842055" s="12" customFormat="1" x14ac:dyDescent="0.2"/>
    <row r="842056" s="12" customFormat="1" x14ac:dyDescent="0.2"/>
    <row r="842057" s="12" customFormat="1" x14ac:dyDescent="0.2"/>
    <row r="842058" s="12" customFormat="1" x14ac:dyDescent="0.2"/>
    <row r="842059" s="12" customFormat="1" x14ac:dyDescent="0.2"/>
    <row r="842060" s="12" customFormat="1" x14ac:dyDescent="0.2"/>
    <row r="842061" s="12" customFormat="1" x14ac:dyDescent="0.2"/>
    <row r="842062" s="12" customFormat="1" x14ac:dyDescent="0.2"/>
    <row r="842063" s="12" customFormat="1" x14ac:dyDescent="0.2"/>
    <row r="842064" s="12" customFormat="1" x14ac:dyDescent="0.2"/>
    <row r="842065" s="12" customFormat="1" x14ac:dyDescent="0.2"/>
    <row r="842066" s="12" customFormat="1" x14ac:dyDescent="0.2"/>
    <row r="842067" s="12" customFormat="1" x14ac:dyDescent="0.2"/>
    <row r="842068" s="12" customFormat="1" x14ac:dyDescent="0.2"/>
    <row r="842069" s="12" customFormat="1" x14ac:dyDescent="0.2"/>
    <row r="842070" s="12" customFormat="1" x14ac:dyDescent="0.2"/>
    <row r="842071" s="12" customFormat="1" x14ac:dyDescent="0.2"/>
    <row r="842072" s="12" customFormat="1" x14ac:dyDescent="0.2"/>
    <row r="842073" s="12" customFormat="1" x14ac:dyDescent="0.2"/>
    <row r="842074" s="12" customFormat="1" x14ac:dyDescent="0.2"/>
    <row r="842075" s="12" customFormat="1" x14ac:dyDescent="0.2"/>
    <row r="842076" s="12" customFormat="1" x14ac:dyDescent="0.2"/>
    <row r="842077" s="12" customFormat="1" x14ac:dyDescent="0.2"/>
    <row r="842078" s="12" customFormat="1" x14ac:dyDescent="0.2"/>
    <row r="842079" s="12" customFormat="1" x14ac:dyDescent="0.2"/>
    <row r="842080" s="12" customFormat="1" x14ac:dyDescent="0.2"/>
    <row r="842081" s="12" customFormat="1" x14ac:dyDescent="0.2"/>
    <row r="842082" s="12" customFormat="1" x14ac:dyDescent="0.2"/>
    <row r="842083" s="12" customFormat="1" x14ac:dyDescent="0.2"/>
    <row r="842084" s="12" customFormat="1" x14ac:dyDescent="0.2"/>
    <row r="842085" s="12" customFormat="1" x14ac:dyDescent="0.2"/>
    <row r="842086" s="12" customFormat="1" x14ac:dyDescent="0.2"/>
    <row r="842087" s="12" customFormat="1" x14ac:dyDescent="0.2"/>
    <row r="842088" s="12" customFormat="1" x14ac:dyDescent="0.2"/>
    <row r="842089" s="12" customFormat="1" x14ac:dyDescent="0.2"/>
    <row r="842090" s="12" customFormat="1" x14ac:dyDescent="0.2"/>
    <row r="842091" s="12" customFormat="1" x14ac:dyDescent="0.2"/>
    <row r="842092" s="12" customFormat="1" x14ac:dyDescent="0.2"/>
    <row r="842093" s="12" customFormat="1" x14ac:dyDescent="0.2"/>
    <row r="842094" s="12" customFormat="1" x14ac:dyDescent="0.2"/>
    <row r="842095" s="12" customFormat="1" x14ac:dyDescent="0.2"/>
    <row r="842096" s="12" customFormat="1" x14ac:dyDescent="0.2"/>
    <row r="842097" s="12" customFormat="1" x14ac:dyDescent="0.2"/>
    <row r="842098" s="12" customFormat="1" x14ac:dyDescent="0.2"/>
    <row r="842099" s="12" customFormat="1" x14ac:dyDescent="0.2"/>
    <row r="842100" s="12" customFormat="1" x14ac:dyDescent="0.2"/>
    <row r="842101" s="12" customFormat="1" x14ac:dyDescent="0.2"/>
    <row r="842102" s="12" customFormat="1" x14ac:dyDescent="0.2"/>
    <row r="842103" s="12" customFormat="1" x14ac:dyDescent="0.2"/>
    <row r="842104" s="12" customFormat="1" x14ac:dyDescent="0.2"/>
    <row r="842105" s="12" customFormat="1" x14ac:dyDescent="0.2"/>
    <row r="842106" s="12" customFormat="1" x14ac:dyDescent="0.2"/>
    <row r="842107" s="12" customFormat="1" x14ac:dyDescent="0.2"/>
    <row r="842108" s="12" customFormat="1" x14ac:dyDescent="0.2"/>
    <row r="842109" s="12" customFormat="1" x14ac:dyDescent="0.2"/>
    <row r="842110" s="12" customFormat="1" x14ac:dyDescent="0.2"/>
    <row r="842111" s="12" customFormat="1" x14ac:dyDescent="0.2"/>
    <row r="842112" s="12" customFormat="1" x14ac:dyDescent="0.2"/>
    <row r="842113" s="12" customFormat="1" x14ac:dyDescent="0.2"/>
    <row r="842114" s="12" customFormat="1" x14ac:dyDescent="0.2"/>
    <row r="842115" s="12" customFormat="1" x14ac:dyDescent="0.2"/>
    <row r="842116" s="12" customFormat="1" x14ac:dyDescent="0.2"/>
    <row r="842117" s="12" customFormat="1" x14ac:dyDescent="0.2"/>
    <row r="842118" s="12" customFormat="1" x14ac:dyDescent="0.2"/>
    <row r="842119" s="12" customFormat="1" x14ac:dyDescent="0.2"/>
    <row r="842120" s="12" customFormat="1" x14ac:dyDescent="0.2"/>
    <row r="842121" s="12" customFormat="1" x14ac:dyDescent="0.2"/>
    <row r="842122" s="12" customFormat="1" x14ac:dyDescent="0.2"/>
    <row r="842123" s="12" customFormat="1" x14ac:dyDescent="0.2"/>
    <row r="842124" s="12" customFormat="1" x14ac:dyDescent="0.2"/>
    <row r="842125" s="12" customFormat="1" x14ac:dyDescent="0.2"/>
    <row r="842126" s="12" customFormat="1" x14ac:dyDescent="0.2"/>
    <row r="842127" s="12" customFormat="1" x14ac:dyDescent="0.2"/>
    <row r="842128" s="12" customFormat="1" x14ac:dyDescent="0.2"/>
    <row r="842129" s="12" customFormat="1" x14ac:dyDescent="0.2"/>
    <row r="842130" s="12" customFormat="1" x14ac:dyDescent="0.2"/>
    <row r="842131" s="12" customFormat="1" x14ac:dyDescent="0.2"/>
    <row r="842132" s="12" customFormat="1" x14ac:dyDescent="0.2"/>
    <row r="842133" s="12" customFormat="1" x14ac:dyDescent="0.2"/>
    <row r="842134" s="12" customFormat="1" x14ac:dyDescent="0.2"/>
    <row r="842135" s="12" customFormat="1" x14ac:dyDescent="0.2"/>
    <row r="842136" s="12" customFormat="1" x14ac:dyDescent="0.2"/>
    <row r="842137" s="12" customFormat="1" x14ac:dyDescent="0.2"/>
    <row r="842138" s="12" customFormat="1" x14ac:dyDescent="0.2"/>
    <row r="842139" s="12" customFormat="1" x14ac:dyDescent="0.2"/>
    <row r="842140" s="12" customFormat="1" x14ac:dyDescent="0.2"/>
    <row r="842141" s="12" customFormat="1" x14ac:dyDescent="0.2"/>
    <row r="842142" s="12" customFormat="1" x14ac:dyDescent="0.2"/>
    <row r="842143" s="12" customFormat="1" x14ac:dyDescent="0.2"/>
    <row r="842144" s="12" customFormat="1" x14ac:dyDescent="0.2"/>
    <row r="842145" s="12" customFormat="1" x14ac:dyDescent="0.2"/>
    <row r="842146" s="12" customFormat="1" x14ac:dyDescent="0.2"/>
    <row r="842147" s="12" customFormat="1" x14ac:dyDescent="0.2"/>
    <row r="842148" s="12" customFormat="1" x14ac:dyDescent="0.2"/>
    <row r="842149" s="12" customFormat="1" x14ac:dyDescent="0.2"/>
    <row r="842150" s="12" customFormat="1" x14ac:dyDescent="0.2"/>
    <row r="842151" s="12" customFormat="1" x14ac:dyDescent="0.2"/>
    <row r="842152" s="12" customFormat="1" x14ac:dyDescent="0.2"/>
    <row r="842153" s="12" customFormat="1" x14ac:dyDescent="0.2"/>
    <row r="842154" s="12" customFormat="1" x14ac:dyDescent="0.2"/>
    <row r="842155" s="12" customFormat="1" x14ac:dyDescent="0.2"/>
    <row r="842156" s="12" customFormat="1" x14ac:dyDescent="0.2"/>
    <row r="842157" s="12" customFormat="1" x14ac:dyDescent="0.2"/>
    <row r="842158" s="12" customFormat="1" x14ac:dyDescent="0.2"/>
    <row r="842159" s="12" customFormat="1" x14ac:dyDescent="0.2"/>
    <row r="842160" s="12" customFormat="1" x14ac:dyDescent="0.2"/>
    <row r="842161" s="12" customFormat="1" x14ac:dyDescent="0.2"/>
    <row r="842162" s="12" customFormat="1" x14ac:dyDescent="0.2"/>
    <row r="842163" s="12" customFormat="1" x14ac:dyDescent="0.2"/>
    <row r="842164" s="12" customFormat="1" x14ac:dyDescent="0.2"/>
    <row r="842165" s="12" customFormat="1" x14ac:dyDescent="0.2"/>
    <row r="842166" s="12" customFormat="1" x14ac:dyDescent="0.2"/>
    <row r="842167" s="12" customFormat="1" x14ac:dyDescent="0.2"/>
    <row r="842168" s="12" customFormat="1" x14ac:dyDescent="0.2"/>
    <row r="842169" s="12" customFormat="1" x14ac:dyDescent="0.2"/>
    <row r="842170" s="12" customFormat="1" x14ac:dyDescent="0.2"/>
    <row r="842171" s="12" customFormat="1" x14ac:dyDescent="0.2"/>
    <row r="842172" s="12" customFormat="1" x14ac:dyDescent="0.2"/>
    <row r="842173" s="12" customFormat="1" x14ac:dyDescent="0.2"/>
    <row r="842174" s="12" customFormat="1" x14ac:dyDescent="0.2"/>
    <row r="842175" s="12" customFormat="1" x14ac:dyDescent="0.2"/>
    <row r="842176" s="12" customFormat="1" x14ac:dyDescent="0.2"/>
    <row r="842177" s="12" customFormat="1" x14ac:dyDescent="0.2"/>
    <row r="842178" s="12" customFormat="1" x14ac:dyDescent="0.2"/>
    <row r="842179" s="12" customFormat="1" x14ac:dyDescent="0.2"/>
    <row r="842180" s="12" customFormat="1" x14ac:dyDescent="0.2"/>
    <row r="842181" s="12" customFormat="1" x14ac:dyDescent="0.2"/>
    <row r="842182" s="12" customFormat="1" x14ac:dyDescent="0.2"/>
    <row r="842183" s="12" customFormat="1" x14ac:dyDescent="0.2"/>
    <row r="842184" s="12" customFormat="1" x14ac:dyDescent="0.2"/>
    <row r="842185" s="12" customFormat="1" x14ac:dyDescent="0.2"/>
    <row r="842186" s="12" customFormat="1" x14ac:dyDescent="0.2"/>
    <row r="842187" s="12" customFormat="1" x14ac:dyDescent="0.2"/>
    <row r="842188" s="12" customFormat="1" x14ac:dyDescent="0.2"/>
    <row r="842189" s="12" customFormat="1" x14ac:dyDescent="0.2"/>
    <row r="842190" s="12" customFormat="1" x14ac:dyDescent="0.2"/>
    <row r="842191" s="12" customFormat="1" x14ac:dyDescent="0.2"/>
    <row r="842192" s="12" customFormat="1" x14ac:dyDescent="0.2"/>
    <row r="842193" s="12" customFormat="1" x14ac:dyDescent="0.2"/>
    <row r="842194" s="12" customFormat="1" x14ac:dyDescent="0.2"/>
    <row r="842195" s="12" customFormat="1" x14ac:dyDescent="0.2"/>
    <row r="842196" s="12" customFormat="1" x14ac:dyDescent="0.2"/>
    <row r="842197" s="12" customFormat="1" x14ac:dyDescent="0.2"/>
    <row r="842198" s="12" customFormat="1" x14ac:dyDescent="0.2"/>
    <row r="842199" s="12" customFormat="1" x14ac:dyDescent="0.2"/>
    <row r="842200" s="12" customFormat="1" x14ac:dyDescent="0.2"/>
    <row r="842201" s="12" customFormat="1" x14ac:dyDescent="0.2"/>
    <row r="842202" s="12" customFormat="1" x14ac:dyDescent="0.2"/>
    <row r="842203" s="12" customFormat="1" x14ac:dyDescent="0.2"/>
    <row r="842204" s="12" customFormat="1" x14ac:dyDescent="0.2"/>
    <row r="842205" s="12" customFormat="1" x14ac:dyDescent="0.2"/>
    <row r="842206" s="12" customFormat="1" x14ac:dyDescent="0.2"/>
    <row r="842207" s="12" customFormat="1" x14ac:dyDescent="0.2"/>
    <row r="842208" s="12" customFormat="1" x14ac:dyDescent="0.2"/>
    <row r="842209" s="12" customFormat="1" x14ac:dyDescent="0.2"/>
    <row r="842210" s="12" customFormat="1" x14ac:dyDescent="0.2"/>
    <row r="842211" s="12" customFormat="1" x14ac:dyDescent="0.2"/>
    <row r="842212" s="12" customFormat="1" x14ac:dyDescent="0.2"/>
    <row r="842213" s="12" customFormat="1" x14ac:dyDescent="0.2"/>
    <row r="842214" s="12" customFormat="1" x14ac:dyDescent="0.2"/>
    <row r="842215" s="12" customFormat="1" x14ac:dyDescent="0.2"/>
    <row r="842216" s="12" customFormat="1" x14ac:dyDescent="0.2"/>
    <row r="842217" s="12" customFormat="1" x14ac:dyDescent="0.2"/>
    <row r="842218" s="12" customFormat="1" x14ac:dyDescent="0.2"/>
    <row r="842219" s="12" customFormat="1" x14ac:dyDescent="0.2"/>
    <row r="842220" s="12" customFormat="1" x14ac:dyDescent="0.2"/>
    <row r="842221" s="12" customFormat="1" x14ac:dyDescent="0.2"/>
    <row r="842222" s="12" customFormat="1" x14ac:dyDescent="0.2"/>
    <row r="842223" s="12" customFormat="1" x14ac:dyDescent="0.2"/>
    <row r="842224" s="12" customFormat="1" x14ac:dyDescent="0.2"/>
    <row r="842225" s="12" customFormat="1" x14ac:dyDescent="0.2"/>
    <row r="842226" s="12" customFormat="1" x14ac:dyDescent="0.2"/>
    <row r="842227" s="12" customFormat="1" x14ac:dyDescent="0.2"/>
    <row r="842228" s="12" customFormat="1" x14ac:dyDescent="0.2"/>
    <row r="842229" s="12" customFormat="1" x14ac:dyDescent="0.2"/>
    <row r="842230" s="12" customFormat="1" x14ac:dyDescent="0.2"/>
    <row r="842231" s="12" customFormat="1" x14ac:dyDescent="0.2"/>
    <row r="842232" s="12" customFormat="1" x14ac:dyDescent="0.2"/>
    <row r="842233" s="12" customFormat="1" x14ac:dyDescent="0.2"/>
    <row r="842234" s="12" customFormat="1" x14ac:dyDescent="0.2"/>
    <row r="842235" s="12" customFormat="1" x14ac:dyDescent="0.2"/>
    <row r="842236" s="12" customFormat="1" x14ac:dyDescent="0.2"/>
    <row r="842237" s="12" customFormat="1" x14ac:dyDescent="0.2"/>
    <row r="842238" s="12" customFormat="1" x14ac:dyDescent="0.2"/>
    <row r="842239" s="12" customFormat="1" x14ac:dyDescent="0.2"/>
    <row r="842240" s="12" customFormat="1" x14ac:dyDescent="0.2"/>
    <row r="842241" s="12" customFormat="1" x14ac:dyDescent="0.2"/>
    <row r="842242" s="12" customFormat="1" x14ac:dyDescent="0.2"/>
    <row r="842243" s="12" customFormat="1" x14ac:dyDescent="0.2"/>
    <row r="842244" s="12" customFormat="1" x14ac:dyDescent="0.2"/>
    <row r="842245" s="12" customFormat="1" x14ac:dyDescent="0.2"/>
    <row r="842246" s="12" customFormat="1" x14ac:dyDescent="0.2"/>
    <row r="842247" s="12" customFormat="1" x14ac:dyDescent="0.2"/>
    <row r="842248" s="12" customFormat="1" x14ac:dyDescent="0.2"/>
    <row r="842249" s="12" customFormat="1" x14ac:dyDescent="0.2"/>
    <row r="842250" s="12" customFormat="1" x14ac:dyDescent="0.2"/>
    <row r="842251" s="12" customFormat="1" x14ac:dyDescent="0.2"/>
    <row r="842252" s="12" customFormat="1" x14ac:dyDescent="0.2"/>
    <row r="842253" s="12" customFormat="1" x14ac:dyDescent="0.2"/>
    <row r="842254" s="12" customFormat="1" x14ac:dyDescent="0.2"/>
    <row r="842255" s="12" customFormat="1" x14ac:dyDescent="0.2"/>
    <row r="842256" s="12" customFormat="1" x14ac:dyDescent="0.2"/>
    <row r="842257" s="12" customFormat="1" x14ac:dyDescent="0.2"/>
    <row r="842258" s="12" customFormat="1" x14ac:dyDescent="0.2"/>
    <row r="842259" s="12" customFormat="1" x14ac:dyDescent="0.2"/>
    <row r="842260" s="12" customFormat="1" x14ac:dyDescent="0.2"/>
    <row r="842261" s="12" customFormat="1" x14ac:dyDescent="0.2"/>
    <row r="842262" s="12" customFormat="1" x14ac:dyDescent="0.2"/>
    <row r="842263" s="12" customFormat="1" x14ac:dyDescent="0.2"/>
    <row r="842264" s="12" customFormat="1" x14ac:dyDescent="0.2"/>
    <row r="842265" s="12" customFormat="1" x14ac:dyDescent="0.2"/>
    <row r="842266" s="12" customFormat="1" x14ac:dyDescent="0.2"/>
    <row r="842267" s="12" customFormat="1" x14ac:dyDescent="0.2"/>
    <row r="842268" s="12" customFormat="1" x14ac:dyDescent="0.2"/>
    <row r="842269" s="12" customFormat="1" x14ac:dyDescent="0.2"/>
    <row r="842270" s="12" customFormat="1" x14ac:dyDescent="0.2"/>
    <row r="842271" s="12" customFormat="1" x14ac:dyDescent="0.2"/>
    <row r="842272" s="12" customFormat="1" x14ac:dyDescent="0.2"/>
    <row r="842273" s="12" customFormat="1" x14ac:dyDescent="0.2"/>
    <row r="842274" s="12" customFormat="1" x14ac:dyDescent="0.2"/>
    <row r="842275" s="12" customFormat="1" x14ac:dyDescent="0.2"/>
    <row r="842276" s="12" customFormat="1" x14ac:dyDescent="0.2"/>
    <row r="842277" s="12" customFormat="1" x14ac:dyDescent="0.2"/>
    <row r="842278" s="12" customFormat="1" x14ac:dyDescent="0.2"/>
    <row r="842279" s="12" customFormat="1" x14ac:dyDescent="0.2"/>
    <row r="842280" s="12" customFormat="1" x14ac:dyDescent="0.2"/>
    <row r="842281" s="12" customFormat="1" x14ac:dyDescent="0.2"/>
    <row r="842282" s="12" customFormat="1" x14ac:dyDescent="0.2"/>
    <row r="842283" s="12" customFormat="1" x14ac:dyDescent="0.2"/>
    <row r="842284" s="12" customFormat="1" x14ac:dyDescent="0.2"/>
    <row r="842285" s="12" customFormat="1" x14ac:dyDescent="0.2"/>
    <row r="842286" s="12" customFormat="1" x14ac:dyDescent="0.2"/>
    <row r="842287" s="12" customFormat="1" x14ac:dyDescent="0.2"/>
    <row r="842288" s="12" customFormat="1" x14ac:dyDescent="0.2"/>
    <row r="842289" s="12" customFormat="1" x14ac:dyDescent="0.2"/>
    <row r="842290" s="12" customFormat="1" x14ac:dyDescent="0.2"/>
    <row r="842291" s="12" customFormat="1" x14ac:dyDescent="0.2"/>
    <row r="842292" s="12" customFormat="1" x14ac:dyDescent="0.2"/>
    <row r="842293" s="12" customFormat="1" x14ac:dyDescent="0.2"/>
    <row r="842294" s="12" customFormat="1" x14ac:dyDescent="0.2"/>
    <row r="842295" s="12" customFormat="1" x14ac:dyDescent="0.2"/>
    <row r="842296" s="12" customFormat="1" x14ac:dyDescent="0.2"/>
    <row r="842297" s="12" customFormat="1" x14ac:dyDescent="0.2"/>
    <row r="842298" s="12" customFormat="1" x14ac:dyDescent="0.2"/>
    <row r="842299" s="12" customFormat="1" x14ac:dyDescent="0.2"/>
    <row r="842300" s="12" customFormat="1" x14ac:dyDescent="0.2"/>
    <row r="842301" s="12" customFormat="1" x14ac:dyDescent="0.2"/>
    <row r="842302" s="12" customFormat="1" x14ac:dyDescent="0.2"/>
    <row r="842303" s="12" customFormat="1" x14ac:dyDescent="0.2"/>
    <row r="842304" s="12" customFormat="1" x14ac:dyDescent="0.2"/>
    <row r="842305" s="12" customFormat="1" x14ac:dyDescent="0.2"/>
    <row r="842306" s="12" customFormat="1" x14ac:dyDescent="0.2"/>
    <row r="842307" s="12" customFormat="1" x14ac:dyDescent="0.2"/>
    <row r="842308" s="12" customFormat="1" x14ac:dyDescent="0.2"/>
    <row r="842309" s="12" customFormat="1" x14ac:dyDescent="0.2"/>
    <row r="842310" s="12" customFormat="1" x14ac:dyDescent="0.2"/>
    <row r="842311" s="12" customFormat="1" x14ac:dyDescent="0.2"/>
    <row r="842312" s="12" customFormat="1" x14ac:dyDescent="0.2"/>
    <row r="842313" s="12" customFormat="1" x14ac:dyDescent="0.2"/>
    <row r="842314" s="12" customFormat="1" x14ac:dyDescent="0.2"/>
    <row r="842315" s="12" customFormat="1" x14ac:dyDescent="0.2"/>
    <row r="842316" s="12" customFormat="1" x14ac:dyDescent="0.2"/>
    <row r="842317" s="12" customFormat="1" x14ac:dyDescent="0.2"/>
    <row r="842318" s="12" customFormat="1" x14ac:dyDescent="0.2"/>
    <row r="842319" s="12" customFormat="1" x14ac:dyDescent="0.2"/>
    <row r="842320" s="12" customFormat="1" x14ac:dyDescent="0.2"/>
    <row r="842321" s="12" customFormat="1" x14ac:dyDescent="0.2"/>
    <row r="842322" s="12" customFormat="1" x14ac:dyDescent="0.2"/>
    <row r="842323" s="12" customFormat="1" x14ac:dyDescent="0.2"/>
    <row r="842324" s="12" customFormat="1" x14ac:dyDescent="0.2"/>
    <row r="842325" s="12" customFormat="1" x14ac:dyDescent="0.2"/>
    <row r="842326" s="12" customFormat="1" x14ac:dyDescent="0.2"/>
    <row r="842327" s="12" customFormat="1" x14ac:dyDescent="0.2"/>
    <row r="842328" s="12" customFormat="1" x14ac:dyDescent="0.2"/>
    <row r="842329" s="12" customFormat="1" x14ac:dyDescent="0.2"/>
    <row r="842330" s="12" customFormat="1" x14ac:dyDescent="0.2"/>
    <row r="842331" s="12" customFormat="1" x14ac:dyDescent="0.2"/>
    <row r="842332" s="12" customFormat="1" x14ac:dyDescent="0.2"/>
    <row r="842333" s="12" customFormat="1" x14ac:dyDescent="0.2"/>
    <row r="842334" s="12" customFormat="1" x14ac:dyDescent="0.2"/>
    <row r="842335" s="12" customFormat="1" x14ac:dyDescent="0.2"/>
    <row r="842336" s="12" customFormat="1" x14ac:dyDescent="0.2"/>
    <row r="842337" s="12" customFormat="1" x14ac:dyDescent="0.2"/>
    <row r="842338" s="12" customFormat="1" x14ac:dyDescent="0.2"/>
    <row r="842339" s="12" customFormat="1" x14ac:dyDescent="0.2"/>
    <row r="842340" s="12" customFormat="1" x14ac:dyDescent="0.2"/>
    <row r="842341" s="12" customFormat="1" x14ac:dyDescent="0.2"/>
    <row r="842342" s="12" customFormat="1" x14ac:dyDescent="0.2"/>
    <row r="842343" s="12" customFormat="1" x14ac:dyDescent="0.2"/>
    <row r="842344" s="12" customFormat="1" x14ac:dyDescent="0.2"/>
    <row r="842345" s="12" customFormat="1" x14ac:dyDescent="0.2"/>
    <row r="842346" s="12" customFormat="1" x14ac:dyDescent="0.2"/>
    <row r="842347" s="12" customFormat="1" x14ac:dyDescent="0.2"/>
    <row r="842348" s="12" customFormat="1" x14ac:dyDescent="0.2"/>
    <row r="842349" s="12" customFormat="1" x14ac:dyDescent="0.2"/>
    <row r="842350" s="12" customFormat="1" x14ac:dyDescent="0.2"/>
    <row r="842351" s="12" customFormat="1" x14ac:dyDescent="0.2"/>
    <row r="842352" s="12" customFormat="1" x14ac:dyDescent="0.2"/>
    <row r="842353" s="12" customFormat="1" x14ac:dyDescent="0.2"/>
    <row r="842354" s="12" customFormat="1" x14ac:dyDescent="0.2"/>
    <row r="842355" s="12" customFormat="1" x14ac:dyDescent="0.2"/>
    <row r="842356" s="12" customFormat="1" x14ac:dyDescent="0.2"/>
    <row r="842357" s="12" customFormat="1" x14ac:dyDescent="0.2"/>
    <row r="842358" s="12" customFormat="1" x14ac:dyDescent="0.2"/>
    <row r="842359" s="12" customFormat="1" x14ac:dyDescent="0.2"/>
    <row r="842360" s="12" customFormat="1" x14ac:dyDescent="0.2"/>
    <row r="842361" s="12" customFormat="1" x14ac:dyDescent="0.2"/>
    <row r="842362" s="12" customFormat="1" x14ac:dyDescent="0.2"/>
    <row r="842363" s="12" customFormat="1" x14ac:dyDescent="0.2"/>
    <row r="842364" s="12" customFormat="1" x14ac:dyDescent="0.2"/>
    <row r="842365" s="12" customFormat="1" x14ac:dyDescent="0.2"/>
    <row r="842366" s="12" customFormat="1" x14ac:dyDescent="0.2"/>
    <row r="842367" s="12" customFormat="1" x14ac:dyDescent="0.2"/>
    <row r="842368" s="12" customFormat="1" x14ac:dyDescent="0.2"/>
    <row r="842369" s="12" customFormat="1" x14ac:dyDescent="0.2"/>
    <row r="842370" s="12" customFormat="1" x14ac:dyDescent="0.2"/>
    <row r="842371" s="12" customFormat="1" x14ac:dyDescent="0.2"/>
    <row r="842372" s="12" customFormat="1" x14ac:dyDescent="0.2"/>
    <row r="842373" s="12" customFormat="1" x14ac:dyDescent="0.2"/>
    <row r="842374" s="12" customFormat="1" x14ac:dyDescent="0.2"/>
    <row r="842375" s="12" customFormat="1" x14ac:dyDescent="0.2"/>
    <row r="842376" s="12" customFormat="1" x14ac:dyDescent="0.2"/>
    <row r="842377" s="12" customFormat="1" x14ac:dyDescent="0.2"/>
    <row r="842378" s="12" customFormat="1" x14ac:dyDescent="0.2"/>
    <row r="842379" s="12" customFormat="1" x14ac:dyDescent="0.2"/>
    <row r="842380" s="12" customFormat="1" x14ac:dyDescent="0.2"/>
    <row r="842381" s="12" customFormat="1" x14ac:dyDescent="0.2"/>
    <row r="842382" s="12" customFormat="1" x14ac:dyDescent="0.2"/>
    <row r="842383" s="12" customFormat="1" x14ac:dyDescent="0.2"/>
    <row r="842384" s="12" customFormat="1" x14ac:dyDescent="0.2"/>
    <row r="842385" s="12" customFormat="1" x14ac:dyDescent="0.2"/>
    <row r="842386" s="12" customFormat="1" x14ac:dyDescent="0.2"/>
    <row r="842387" s="12" customFormat="1" x14ac:dyDescent="0.2"/>
    <row r="842388" s="12" customFormat="1" x14ac:dyDescent="0.2"/>
    <row r="842389" s="12" customFormat="1" x14ac:dyDescent="0.2"/>
    <row r="842390" s="12" customFormat="1" x14ac:dyDescent="0.2"/>
    <row r="842391" s="12" customFormat="1" x14ac:dyDescent="0.2"/>
    <row r="842392" s="12" customFormat="1" x14ac:dyDescent="0.2"/>
    <row r="842393" s="12" customFormat="1" x14ac:dyDescent="0.2"/>
    <row r="842394" s="12" customFormat="1" x14ac:dyDescent="0.2"/>
    <row r="842395" s="12" customFormat="1" x14ac:dyDescent="0.2"/>
    <row r="842396" s="12" customFormat="1" x14ac:dyDescent="0.2"/>
    <row r="842397" s="12" customFormat="1" x14ac:dyDescent="0.2"/>
    <row r="842398" s="12" customFormat="1" x14ac:dyDescent="0.2"/>
    <row r="842399" s="12" customFormat="1" x14ac:dyDescent="0.2"/>
    <row r="842400" s="12" customFormat="1" x14ac:dyDescent="0.2"/>
    <row r="842401" s="12" customFormat="1" x14ac:dyDescent="0.2"/>
    <row r="842402" s="12" customFormat="1" x14ac:dyDescent="0.2"/>
    <row r="842403" s="12" customFormat="1" x14ac:dyDescent="0.2"/>
    <row r="842404" s="12" customFormat="1" x14ac:dyDescent="0.2"/>
    <row r="842405" s="12" customFormat="1" x14ac:dyDescent="0.2"/>
    <row r="842406" s="12" customFormat="1" x14ac:dyDescent="0.2"/>
    <row r="842407" s="12" customFormat="1" x14ac:dyDescent="0.2"/>
    <row r="842408" s="12" customFormat="1" x14ac:dyDescent="0.2"/>
    <row r="842409" s="12" customFormat="1" x14ac:dyDescent="0.2"/>
    <row r="842410" s="12" customFormat="1" x14ac:dyDescent="0.2"/>
    <row r="842411" s="12" customFormat="1" x14ac:dyDescent="0.2"/>
    <row r="842412" s="12" customFormat="1" x14ac:dyDescent="0.2"/>
    <row r="842413" s="12" customFormat="1" x14ac:dyDescent="0.2"/>
    <row r="842414" s="12" customFormat="1" x14ac:dyDescent="0.2"/>
    <row r="842415" s="12" customFormat="1" x14ac:dyDescent="0.2"/>
    <row r="842416" s="12" customFormat="1" x14ac:dyDescent="0.2"/>
    <row r="842417" s="12" customFormat="1" x14ac:dyDescent="0.2"/>
    <row r="842418" s="12" customFormat="1" x14ac:dyDescent="0.2"/>
    <row r="842419" s="12" customFormat="1" x14ac:dyDescent="0.2"/>
    <row r="842420" s="12" customFormat="1" x14ac:dyDescent="0.2"/>
    <row r="842421" s="12" customFormat="1" x14ac:dyDescent="0.2"/>
    <row r="842422" s="12" customFormat="1" x14ac:dyDescent="0.2"/>
    <row r="842423" s="12" customFormat="1" x14ac:dyDescent="0.2"/>
    <row r="842424" s="12" customFormat="1" x14ac:dyDescent="0.2"/>
    <row r="842425" s="12" customFormat="1" x14ac:dyDescent="0.2"/>
    <row r="842426" s="12" customFormat="1" x14ac:dyDescent="0.2"/>
    <row r="842427" s="12" customFormat="1" x14ac:dyDescent="0.2"/>
    <row r="842428" s="12" customFormat="1" x14ac:dyDescent="0.2"/>
    <row r="842429" s="12" customFormat="1" x14ac:dyDescent="0.2"/>
    <row r="842430" s="12" customFormat="1" x14ac:dyDescent="0.2"/>
    <row r="842431" s="12" customFormat="1" x14ac:dyDescent="0.2"/>
    <row r="842432" s="12" customFormat="1" x14ac:dyDescent="0.2"/>
    <row r="842433" s="12" customFormat="1" x14ac:dyDescent="0.2"/>
    <row r="842434" s="12" customFormat="1" x14ac:dyDescent="0.2"/>
    <row r="842435" s="12" customFormat="1" x14ac:dyDescent="0.2"/>
    <row r="842436" s="12" customFormat="1" x14ac:dyDescent="0.2"/>
    <row r="842437" s="12" customFormat="1" x14ac:dyDescent="0.2"/>
    <row r="842438" s="12" customFormat="1" x14ac:dyDescent="0.2"/>
    <row r="842439" s="12" customFormat="1" x14ac:dyDescent="0.2"/>
    <row r="842440" s="12" customFormat="1" x14ac:dyDescent="0.2"/>
    <row r="842441" s="12" customFormat="1" x14ac:dyDescent="0.2"/>
    <row r="842442" s="12" customFormat="1" x14ac:dyDescent="0.2"/>
    <row r="842443" s="12" customFormat="1" x14ac:dyDescent="0.2"/>
    <row r="842444" s="12" customFormat="1" x14ac:dyDescent="0.2"/>
    <row r="842445" s="12" customFormat="1" x14ac:dyDescent="0.2"/>
    <row r="842446" s="12" customFormat="1" x14ac:dyDescent="0.2"/>
    <row r="842447" s="12" customFormat="1" x14ac:dyDescent="0.2"/>
    <row r="842448" s="12" customFormat="1" x14ac:dyDescent="0.2"/>
    <row r="842449" s="12" customFormat="1" x14ac:dyDescent="0.2"/>
    <row r="842450" s="12" customFormat="1" x14ac:dyDescent="0.2"/>
    <row r="842451" s="12" customFormat="1" x14ac:dyDescent="0.2"/>
    <row r="842452" s="12" customFormat="1" x14ac:dyDescent="0.2"/>
    <row r="842453" s="12" customFormat="1" x14ac:dyDescent="0.2"/>
    <row r="842454" s="12" customFormat="1" x14ac:dyDescent="0.2"/>
    <row r="842455" s="12" customFormat="1" x14ac:dyDescent="0.2"/>
    <row r="842456" s="12" customFormat="1" x14ac:dyDescent="0.2"/>
    <row r="842457" s="12" customFormat="1" x14ac:dyDescent="0.2"/>
    <row r="842458" s="12" customFormat="1" x14ac:dyDescent="0.2"/>
    <row r="842459" s="12" customFormat="1" x14ac:dyDescent="0.2"/>
    <row r="842460" s="12" customFormat="1" x14ac:dyDescent="0.2"/>
    <row r="842461" s="12" customFormat="1" x14ac:dyDescent="0.2"/>
    <row r="842462" s="12" customFormat="1" x14ac:dyDescent="0.2"/>
    <row r="842463" s="12" customFormat="1" x14ac:dyDescent="0.2"/>
    <row r="842464" s="12" customFormat="1" x14ac:dyDescent="0.2"/>
    <row r="842465" s="12" customFormat="1" x14ac:dyDescent="0.2"/>
    <row r="842466" s="12" customFormat="1" x14ac:dyDescent="0.2"/>
    <row r="842467" s="12" customFormat="1" x14ac:dyDescent="0.2"/>
    <row r="842468" s="12" customFormat="1" x14ac:dyDescent="0.2"/>
    <row r="842469" s="12" customFormat="1" x14ac:dyDescent="0.2"/>
    <row r="842470" s="12" customFormat="1" x14ac:dyDescent="0.2"/>
    <row r="842471" s="12" customFormat="1" x14ac:dyDescent="0.2"/>
    <row r="842472" s="12" customFormat="1" x14ac:dyDescent="0.2"/>
    <row r="842473" s="12" customFormat="1" x14ac:dyDescent="0.2"/>
    <row r="842474" s="12" customFormat="1" x14ac:dyDescent="0.2"/>
    <row r="842475" s="12" customFormat="1" x14ac:dyDescent="0.2"/>
    <row r="842476" s="12" customFormat="1" x14ac:dyDescent="0.2"/>
    <row r="842477" s="12" customFormat="1" x14ac:dyDescent="0.2"/>
    <row r="842478" s="12" customFormat="1" x14ac:dyDescent="0.2"/>
    <row r="842479" s="12" customFormat="1" x14ac:dyDescent="0.2"/>
    <row r="842480" s="12" customFormat="1" x14ac:dyDescent="0.2"/>
    <row r="842481" s="12" customFormat="1" x14ac:dyDescent="0.2"/>
    <row r="842482" s="12" customFormat="1" x14ac:dyDescent="0.2"/>
    <row r="842483" s="12" customFormat="1" x14ac:dyDescent="0.2"/>
    <row r="842484" s="12" customFormat="1" x14ac:dyDescent="0.2"/>
    <row r="842485" s="12" customFormat="1" x14ac:dyDescent="0.2"/>
    <row r="842486" s="12" customFormat="1" x14ac:dyDescent="0.2"/>
    <row r="842487" s="12" customFormat="1" x14ac:dyDescent="0.2"/>
    <row r="842488" s="12" customFormat="1" x14ac:dyDescent="0.2"/>
    <row r="842489" s="12" customFormat="1" x14ac:dyDescent="0.2"/>
    <row r="842490" s="12" customFormat="1" x14ac:dyDescent="0.2"/>
    <row r="842491" s="12" customFormat="1" x14ac:dyDescent="0.2"/>
    <row r="842492" s="12" customFormat="1" x14ac:dyDescent="0.2"/>
    <row r="842493" s="12" customFormat="1" x14ac:dyDescent="0.2"/>
    <row r="842494" s="12" customFormat="1" x14ac:dyDescent="0.2"/>
    <row r="842495" s="12" customFormat="1" x14ac:dyDescent="0.2"/>
    <row r="842496" s="12" customFormat="1" x14ac:dyDescent="0.2"/>
    <row r="842497" s="12" customFormat="1" x14ac:dyDescent="0.2"/>
    <row r="842498" s="12" customFormat="1" x14ac:dyDescent="0.2"/>
    <row r="842499" s="12" customFormat="1" x14ac:dyDescent="0.2"/>
    <row r="842500" s="12" customFormat="1" x14ac:dyDescent="0.2"/>
    <row r="842501" s="12" customFormat="1" x14ac:dyDescent="0.2"/>
    <row r="842502" s="12" customFormat="1" x14ac:dyDescent="0.2"/>
    <row r="842503" s="12" customFormat="1" x14ac:dyDescent="0.2"/>
    <row r="842504" s="12" customFormat="1" x14ac:dyDescent="0.2"/>
    <row r="842505" s="12" customFormat="1" x14ac:dyDescent="0.2"/>
    <row r="842506" s="12" customFormat="1" x14ac:dyDescent="0.2"/>
    <row r="842507" s="12" customFormat="1" x14ac:dyDescent="0.2"/>
    <row r="842508" s="12" customFormat="1" x14ac:dyDescent="0.2"/>
    <row r="842509" s="12" customFormat="1" x14ac:dyDescent="0.2"/>
    <row r="842510" s="12" customFormat="1" x14ac:dyDescent="0.2"/>
    <row r="842511" s="12" customFormat="1" x14ac:dyDescent="0.2"/>
    <row r="842512" s="12" customFormat="1" x14ac:dyDescent="0.2"/>
    <row r="842513" s="12" customFormat="1" x14ac:dyDescent="0.2"/>
    <row r="842514" s="12" customFormat="1" x14ac:dyDescent="0.2"/>
    <row r="842515" s="12" customFormat="1" x14ac:dyDescent="0.2"/>
    <row r="842516" s="12" customFormat="1" x14ac:dyDescent="0.2"/>
    <row r="842517" s="12" customFormat="1" x14ac:dyDescent="0.2"/>
    <row r="842518" s="12" customFormat="1" x14ac:dyDescent="0.2"/>
    <row r="842519" s="12" customFormat="1" x14ac:dyDescent="0.2"/>
    <row r="842520" s="12" customFormat="1" x14ac:dyDescent="0.2"/>
    <row r="842521" s="12" customFormat="1" x14ac:dyDescent="0.2"/>
    <row r="842522" s="12" customFormat="1" x14ac:dyDescent="0.2"/>
    <row r="842523" s="12" customFormat="1" x14ac:dyDescent="0.2"/>
    <row r="842524" s="12" customFormat="1" x14ac:dyDescent="0.2"/>
    <row r="842525" s="12" customFormat="1" x14ac:dyDescent="0.2"/>
    <row r="842526" s="12" customFormat="1" x14ac:dyDescent="0.2"/>
    <row r="842527" s="12" customFormat="1" x14ac:dyDescent="0.2"/>
    <row r="842528" s="12" customFormat="1" x14ac:dyDescent="0.2"/>
    <row r="842529" s="12" customFormat="1" x14ac:dyDescent="0.2"/>
    <row r="842530" s="12" customFormat="1" x14ac:dyDescent="0.2"/>
    <row r="842531" s="12" customFormat="1" x14ac:dyDescent="0.2"/>
    <row r="842532" s="12" customFormat="1" x14ac:dyDescent="0.2"/>
    <row r="842533" s="12" customFormat="1" x14ac:dyDescent="0.2"/>
    <row r="842534" s="12" customFormat="1" x14ac:dyDescent="0.2"/>
    <row r="842535" s="12" customFormat="1" x14ac:dyDescent="0.2"/>
    <row r="842536" s="12" customFormat="1" x14ac:dyDescent="0.2"/>
    <row r="842537" s="12" customFormat="1" x14ac:dyDescent="0.2"/>
    <row r="842538" s="12" customFormat="1" x14ac:dyDescent="0.2"/>
    <row r="842539" s="12" customFormat="1" x14ac:dyDescent="0.2"/>
    <row r="842540" s="12" customFormat="1" x14ac:dyDescent="0.2"/>
    <row r="842541" s="12" customFormat="1" x14ac:dyDescent="0.2"/>
    <row r="842542" s="12" customFormat="1" x14ac:dyDescent="0.2"/>
    <row r="842543" s="12" customFormat="1" x14ac:dyDescent="0.2"/>
    <row r="842544" s="12" customFormat="1" x14ac:dyDescent="0.2"/>
    <row r="842545" s="12" customFormat="1" x14ac:dyDescent="0.2"/>
    <row r="842546" s="12" customFormat="1" x14ac:dyDescent="0.2"/>
    <row r="842547" s="12" customFormat="1" x14ac:dyDescent="0.2"/>
    <row r="842548" s="12" customFormat="1" x14ac:dyDescent="0.2"/>
    <row r="842549" s="12" customFormat="1" x14ac:dyDescent="0.2"/>
    <row r="842550" s="12" customFormat="1" x14ac:dyDescent="0.2"/>
    <row r="842551" s="12" customFormat="1" x14ac:dyDescent="0.2"/>
    <row r="842552" s="12" customFormat="1" x14ac:dyDescent="0.2"/>
    <row r="842553" s="12" customFormat="1" x14ac:dyDescent="0.2"/>
    <row r="842554" s="12" customFormat="1" x14ac:dyDescent="0.2"/>
    <row r="842555" s="12" customFormat="1" x14ac:dyDescent="0.2"/>
    <row r="842556" s="12" customFormat="1" x14ac:dyDescent="0.2"/>
    <row r="842557" s="12" customFormat="1" x14ac:dyDescent="0.2"/>
    <row r="842558" s="12" customFormat="1" x14ac:dyDescent="0.2"/>
    <row r="842559" s="12" customFormat="1" x14ac:dyDescent="0.2"/>
    <row r="842560" s="12" customFormat="1" x14ac:dyDescent="0.2"/>
    <row r="842561" s="12" customFormat="1" x14ac:dyDescent="0.2"/>
    <row r="842562" s="12" customFormat="1" x14ac:dyDescent="0.2"/>
    <row r="842563" s="12" customFormat="1" x14ac:dyDescent="0.2"/>
    <row r="842564" s="12" customFormat="1" x14ac:dyDescent="0.2"/>
    <row r="842565" s="12" customFormat="1" x14ac:dyDescent="0.2"/>
    <row r="842566" s="12" customFormat="1" x14ac:dyDescent="0.2"/>
    <row r="842567" s="12" customFormat="1" x14ac:dyDescent="0.2"/>
    <row r="842568" s="12" customFormat="1" x14ac:dyDescent="0.2"/>
    <row r="842569" s="12" customFormat="1" x14ac:dyDescent="0.2"/>
    <row r="842570" s="12" customFormat="1" x14ac:dyDescent="0.2"/>
    <row r="842571" s="12" customFormat="1" x14ac:dyDescent="0.2"/>
    <row r="842572" s="12" customFormat="1" x14ac:dyDescent="0.2"/>
    <row r="842573" s="12" customFormat="1" x14ac:dyDescent="0.2"/>
    <row r="842574" s="12" customFormat="1" x14ac:dyDescent="0.2"/>
    <row r="842575" s="12" customFormat="1" x14ac:dyDescent="0.2"/>
    <row r="842576" s="12" customFormat="1" x14ac:dyDescent="0.2"/>
    <row r="842577" s="12" customFormat="1" x14ac:dyDescent="0.2"/>
    <row r="842578" s="12" customFormat="1" x14ac:dyDescent="0.2"/>
    <row r="842579" s="12" customFormat="1" x14ac:dyDescent="0.2"/>
    <row r="842580" s="12" customFormat="1" x14ac:dyDescent="0.2"/>
    <row r="842581" s="12" customFormat="1" x14ac:dyDescent="0.2"/>
    <row r="842582" s="12" customFormat="1" x14ac:dyDescent="0.2"/>
    <row r="842583" s="12" customFormat="1" x14ac:dyDescent="0.2"/>
    <row r="842584" s="12" customFormat="1" x14ac:dyDescent="0.2"/>
    <row r="842585" s="12" customFormat="1" x14ac:dyDescent="0.2"/>
    <row r="842586" s="12" customFormat="1" x14ac:dyDescent="0.2"/>
    <row r="842587" s="12" customFormat="1" x14ac:dyDescent="0.2"/>
    <row r="842588" s="12" customFormat="1" x14ac:dyDescent="0.2"/>
    <row r="842589" s="12" customFormat="1" x14ac:dyDescent="0.2"/>
    <row r="842590" s="12" customFormat="1" x14ac:dyDescent="0.2"/>
    <row r="842591" s="12" customFormat="1" x14ac:dyDescent="0.2"/>
    <row r="842592" s="12" customFormat="1" x14ac:dyDescent="0.2"/>
    <row r="842593" s="12" customFormat="1" x14ac:dyDescent="0.2"/>
    <row r="842594" s="12" customFormat="1" x14ac:dyDescent="0.2"/>
    <row r="842595" s="12" customFormat="1" x14ac:dyDescent="0.2"/>
    <row r="842596" s="12" customFormat="1" x14ac:dyDescent="0.2"/>
    <row r="842597" s="12" customFormat="1" x14ac:dyDescent="0.2"/>
    <row r="842598" s="12" customFormat="1" x14ac:dyDescent="0.2"/>
    <row r="842599" s="12" customFormat="1" x14ac:dyDescent="0.2"/>
    <row r="842600" s="12" customFormat="1" x14ac:dyDescent="0.2"/>
    <row r="842601" s="12" customFormat="1" x14ac:dyDescent="0.2"/>
    <row r="842602" s="12" customFormat="1" x14ac:dyDescent="0.2"/>
    <row r="842603" s="12" customFormat="1" x14ac:dyDescent="0.2"/>
    <row r="842604" s="12" customFormat="1" x14ac:dyDescent="0.2"/>
    <row r="842605" s="12" customFormat="1" x14ac:dyDescent="0.2"/>
    <row r="842606" s="12" customFormat="1" x14ac:dyDescent="0.2"/>
    <row r="842607" s="12" customFormat="1" x14ac:dyDescent="0.2"/>
    <row r="842608" s="12" customFormat="1" x14ac:dyDescent="0.2"/>
    <row r="842609" s="12" customFormat="1" x14ac:dyDescent="0.2"/>
    <row r="842610" s="12" customFormat="1" x14ac:dyDescent="0.2"/>
    <row r="842611" s="12" customFormat="1" x14ac:dyDescent="0.2"/>
    <row r="842612" s="12" customFormat="1" x14ac:dyDescent="0.2"/>
    <row r="842613" s="12" customFormat="1" x14ac:dyDescent="0.2"/>
    <row r="842614" s="12" customFormat="1" x14ac:dyDescent="0.2"/>
    <row r="842615" s="12" customFormat="1" x14ac:dyDescent="0.2"/>
    <row r="842616" s="12" customFormat="1" x14ac:dyDescent="0.2"/>
    <row r="842617" s="12" customFormat="1" x14ac:dyDescent="0.2"/>
    <row r="842618" s="12" customFormat="1" x14ac:dyDescent="0.2"/>
    <row r="842619" s="12" customFormat="1" x14ac:dyDescent="0.2"/>
    <row r="842620" s="12" customFormat="1" x14ac:dyDescent="0.2"/>
    <row r="842621" s="12" customFormat="1" x14ac:dyDescent="0.2"/>
    <row r="842622" s="12" customFormat="1" x14ac:dyDescent="0.2"/>
    <row r="842623" s="12" customFormat="1" x14ac:dyDescent="0.2"/>
    <row r="842624" s="12" customFormat="1" x14ac:dyDescent="0.2"/>
    <row r="842625" s="12" customFormat="1" x14ac:dyDescent="0.2"/>
    <row r="842626" s="12" customFormat="1" x14ac:dyDescent="0.2"/>
    <row r="842627" s="12" customFormat="1" x14ac:dyDescent="0.2"/>
    <row r="842628" s="12" customFormat="1" x14ac:dyDescent="0.2"/>
    <row r="842629" s="12" customFormat="1" x14ac:dyDescent="0.2"/>
    <row r="842630" s="12" customFormat="1" x14ac:dyDescent="0.2"/>
    <row r="842631" s="12" customFormat="1" x14ac:dyDescent="0.2"/>
    <row r="842632" s="12" customFormat="1" x14ac:dyDescent="0.2"/>
    <row r="842633" s="12" customFormat="1" x14ac:dyDescent="0.2"/>
    <row r="842634" s="12" customFormat="1" x14ac:dyDescent="0.2"/>
    <row r="842635" s="12" customFormat="1" x14ac:dyDescent="0.2"/>
    <row r="842636" s="12" customFormat="1" x14ac:dyDescent="0.2"/>
    <row r="842637" s="12" customFormat="1" x14ac:dyDescent="0.2"/>
    <row r="842638" s="12" customFormat="1" x14ac:dyDescent="0.2"/>
    <row r="842639" s="12" customFormat="1" x14ac:dyDescent="0.2"/>
    <row r="842640" s="12" customFormat="1" x14ac:dyDescent="0.2"/>
    <row r="842641" s="12" customFormat="1" x14ac:dyDescent="0.2"/>
    <row r="842642" s="12" customFormat="1" x14ac:dyDescent="0.2"/>
    <row r="842643" s="12" customFormat="1" x14ac:dyDescent="0.2"/>
    <row r="842644" s="12" customFormat="1" x14ac:dyDescent="0.2"/>
    <row r="842645" s="12" customFormat="1" x14ac:dyDescent="0.2"/>
    <row r="842646" s="12" customFormat="1" x14ac:dyDescent="0.2"/>
    <row r="842647" s="12" customFormat="1" x14ac:dyDescent="0.2"/>
    <row r="842648" s="12" customFormat="1" x14ac:dyDescent="0.2"/>
    <row r="842649" s="12" customFormat="1" x14ac:dyDescent="0.2"/>
    <row r="842650" s="12" customFormat="1" x14ac:dyDescent="0.2"/>
    <row r="842651" s="12" customFormat="1" x14ac:dyDescent="0.2"/>
    <row r="842652" s="12" customFormat="1" x14ac:dyDescent="0.2"/>
    <row r="842653" s="12" customFormat="1" x14ac:dyDescent="0.2"/>
    <row r="842654" s="12" customFormat="1" x14ac:dyDescent="0.2"/>
    <row r="842655" s="12" customFormat="1" x14ac:dyDescent="0.2"/>
    <row r="842656" s="12" customFormat="1" x14ac:dyDescent="0.2"/>
    <row r="842657" s="12" customFormat="1" x14ac:dyDescent="0.2"/>
    <row r="842658" s="12" customFormat="1" x14ac:dyDescent="0.2"/>
    <row r="842659" s="12" customFormat="1" x14ac:dyDescent="0.2"/>
    <row r="842660" s="12" customFormat="1" x14ac:dyDescent="0.2"/>
    <row r="842661" s="12" customFormat="1" x14ac:dyDescent="0.2"/>
    <row r="842662" s="12" customFormat="1" x14ac:dyDescent="0.2"/>
    <row r="842663" s="12" customFormat="1" x14ac:dyDescent="0.2"/>
    <row r="842664" s="12" customFormat="1" x14ac:dyDescent="0.2"/>
    <row r="842665" s="12" customFormat="1" x14ac:dyDescent="0.2"/>
    <row r="842666" s="12" customFormat="1" x14ac:dyDescent="0.2"/>
    <row r="842667" s="12" customFormat="1" x14ac:dyDescent="0.2"/>
    <row r="842668" s="12" customFormat="1" x14ac:dyDescent="0.2"/>
    <row r="842669" s="12" customFormat="1" x14ac:dyDescent="0.2"/>
    <row r="842670" s="12" customFormat="1" x14ac:dyDescent="0.2"/>
    <row r="842671" s="12" customFormat="1" x14ac:dyDescent="0.2"/>
    <row r="842672" s="12" customFormat="1" x14ac:dyDescent="0.2"/>
    <row r="842673" s="12" customFormat="1" x14ac:dyDescent="0.2"/>
    <row r="842674" s="12" customFormat="1" x14ac:dyDescent="0.2"/>
    <row r="842675" s="12" customFormat="1" x14ac:dyDescent="0.2"/>
    <row r="842676" s="12" customFormat="1" x14ac:dyDescent="0.2"/>
    <row r="842677" s="12" customFormat="1" x14ac:dyDescent="0.2"/>
    <row r="842678" s="12" customFormat="1" x14ac:dyDescent="0.2"/>
    <row r="842679" s="12" customFormat="1" x14ac:dyDescent="0.2"/>
    <row r="842680" s="12" customFormat="1" x14ac:dyDescent="0.2"/>
    <row r="842681" s="12" customFormat="1" x14ac:dyDescent="0.2"/>
    <row r="842682" s="12" customFormat="1" x14ac:dyDescent="0.2"/>
    <row r="842683" s="12" customFormat="1" x14ac:dyDescent="0.2"/>
    <row r="842684" s="12" customFormat="1" x14ac:dyDescent="0.2"/>
    <row r="842685" s="12" customFormat="1" x14ac:dyDescent="0.2"/>
    <row r="842686" s="12" customFormat="1" x14ac:dyDescent="0.2"/>
    <row r="842687" s="12" customFormat="1" x14ac:dyDescent="0.2"/>
    <row r="842688" s="12" customFormat="1" x14ac:dyDescent="0.2"/>
    <row r="842689" s="12" customFormat="1" x14ac:dyDescent="0.2"/>
    <row r="842690" s="12" customFormat="1" x14ac:dyDescent="0.2"/>
    <row r="842691" s="12" customFormat="1" x14ac:dyDescent="0.2"/>
    <row r="842692" s="12" customFormat="1" x14ac:dyDescent="0.2"/>
    <row r="842693" s="12" customFormat="1" x14ac:dyDescent="0.2"/>
    <row r="842694" s="12" customFormat="1" x14ac:dyDescent="0.2"/>
    <row r="842695" s="12" customFormat="1" x14ac:dyDescent="0.2"/>
    <row r="842696" s="12" customFormat="1" x14ac:dyDescent="0.2"/>
    <row r="842697" s="12" customFormat="1" x14ac:dyDescent="0.2"/>
    <row r="842698" s="12" customFormat="1" x14ac:dyDescent="0.2"/>
    <row r="842699" s="12" customFormat="1" x14ac:dyDescent="0.2"/>
    <row r="842700" s="12" customFormat="1" x14ac:dyDescent="0.2"/>
    <row r="842701" s="12" customFormat="1" x14ac:dyDescent="0.2"/>
    <row r="842702" s="12" customFormat="1" x14ac:dyDescent="0.2"/>
    <row r="842703" s="12" customFormat="1" x14ac:dyDescent="0.2"/>
    <row r="842704" s="12" customFormat="1" x14ac:dyDescent="0.2"/>
    <row r="842705" s="12" customFormat="1" x14ac:dyDescent="0.2"/>
    <row r="842706" s="12" customFormat="1" x14ac:dyDescent="0.2"/>
    <row r="842707" s="12" customFormat="1" x14ac:dyDescent="0.2"/>
    <row r="842708" s="12" customFormat="1" x14ac:dyDescent="0.2"/>
    <row r="842709" s="12" customFormat="1" x14ac:dyDescent="0.2"/>
    <row r="842710" s="12" customFormat="1" x14ac:dyDescent="0.2"/>
    <row r="842711" s="12" customFormat="1" x14ac:dyDescent="0.2"/>
    <row r="842712" s="12" customFormat="1" x14ac:dyDescent="0.2"/>
    <row r="842713" s="12" customFormat="1" x14ac:dyDescent="0.2"/>
    <row r="842714" s="12" customFormat="1" x14ac:dyDescent="0.2"/>
    <row r="842715" s="12" customFormat="1" x14ac:dyDescent="0.2"/>
    <row r="842716" s="12" customFormat="1" x14ac:dyDescent="0.2"/>
    <row r="842717" s="12" customFormat="1" x14ac:dyDescent="0.2"/>
    <row r="842718" s="12" customFormat="1" x14ac:dyDescent="0.2"/>
    <row r="842719" s="12" customFormat="1" x14ac:dyDescent="0.2"/>
    <row r="842720" s="12" customFormat="1" x14ac:dyDescent="0.2"/>
    <row r="842721" s="12" customFormat="1" x14ac:dyDescent="0.2"/>
    <row r="842722" s="12" customFormat="1" x14ac:dyDescent="0.2"/>
    <row r="842723" s="12" customFormat="1" x14ac:dyDescent="0.2"/>
    <row r="842724" s="12" customFormat="1" x14ac:dyDescent="0.2"/>
    <row r="842725" s="12" customFormat="1" x14ac:dyDescent="0.2"/>
    <row r="842726" s="12" customFormat="1" x14ac:dyDescent="0.2"/>
    <row r="842727" s="12" customFormat="1" x14ac:dyDescent="0.2"/>
    <row r="842728" s="12" customFormat="1" x14ac:dyDescent="0.2"/>
    <row r="842729" s="12" customFormat="1" x14ac:dyDescent="0.2"/>
    <row r="842730" s="12" customFormat="1" x14ac:dyDescent="0.2"/>
    <row r="842731" s="12" customFormat="1" x14ac:dyDescent="0.2"/>
    <row r="842732" s="12" customFormat="1" x14ac:dyDescent="0.2"/>
    <row r="842733" s="12" customFormat="1" x14ac:dyDescent="0.2"/>
    <row r="842734" s="12" customFormat="1" x14ac:dyDescent="0.2"/>
    <row r="842735" s="12" customFormat="1" x14ac:dyDescent="0.2"/>
    <row r="842736" s="12" customFormat="1" x14ac:dyDescent="0.2"/>
    <row r="842737" s="12" customFormat="1" x14ac:dyDescent="0.2"/>
    <row r="842738" s="12" customFormat="1" x14ac:dyDescent="0.2"/>
    <row r="842739" s="12" customFormat="1" x14ac:dyDescent="0.2"/>
    <row r="842740" s="12" customFormat="1" x14ac:dyDescent="0.2"/>
    <row r="842741" s="12" customFormat="1" x14ac:dyDescent="0.2"/>
    <row r="842742" s="12" customFormat="1" x14ac:dyDescent="0.2"/>
    <row r="842743" s="12" customFormat="1" x14ac:dyDescent="0.2"/>
    <row r="842744" s="12" customFormat="1" x14ac:dyDescent="0.2"/>
    <row r="842745" s="12" customFormat="1" x14ac:dyDescent="0.2"/>
    <row r="842746" s="12" customFormat="1" x14ac:dyDescent="0.2"/>
    <row r="842747" s="12" customFormat="1" x14ac:dyDescent="0.2"/>
    <row r="842748" s="12" customFormat="1" x14ac:dyDescent="0.2"/>
    <row r="842749" s="12" customFormat="1" x14ac:dyDescent="0.2"/>
    <row r="842750" s="12" customFormat="1" x14ac:dyDescent="0.2"/>
    <row r="842751" s="12" customFormat="1" x14ac:dyDescent="0.2"/>
    <row r="842752" s="12" customFormat="1" x14ac:dyDescent="0.2"/>
    <row r="842753" s="12" customFormat="1" x14ac:dyDescent="0.2"/>
    <row r="842754" s="12" customFormat="1" x14ac:dyDescent="0.2"/>
    <row r="842755" s="12" customFormat="1" x14ac:dyDescent="0.2"/>
    <row r="842756" s="12" customFormat="1" x14ac:dyDescent="0.2"/>
    <row r="842757" s="12" customFormat="1" x14ac:dyDescent="0.2"/>
    <row r="842758" s="12" customFormat="1" x14ac:dyDescent="0.2"/>
    <row r="842759" s="12" customFormat="1" x14ac:dyDescent="0.2"/>
    <row r="842760" s="12" customFormat="1" x14ac:dyDescent="0.2"/>
    <row r="842761" s="12" customFormat="1" x14ac:dyDescent="0.2"/>
    <row r="842762" s="12" customFormat="1" x14ac:dyDescent="0.2"/>
    <row r="842763" s="12" customFormat="1" x14ac:dyDescent="0.2"/>
    <row r="842764" s="12" customFormat="1" x14ac:dyDescent="0.2"/>
    <row r="842765" s="12" customFormat="1" x14ac:dyDescent="0.2"/>
    <row r="842766" s="12" customFormat="1" x14ac:dyDescent="0.2"/>
    <row r="842767" s="12" customFormat="1" x14ac:dyDescent="0.2"/>
    <row r="842768" s="12" customFormat="1" x14ac:dyDescent="0.2"/>
    <row r="842769" s="12" customFormat="1" x14ac:dyDescent="0.2"/>
    <row r="842770" s="12" customFormat="1" x14ac:dyDescent="0.2"/>
    <row r="842771" s="12" customFormat="1" x14ac:dyDescent="0.2"/>
    <row r="842772" s="12" customFormat="1" x14ac:dyDescent="0.2"/>
    <row r="842773" s="12" customFormat="1" x14ac:dyDescent="0.2"/>
    <row r="842774" s="12" customFormat="1" x14ac:dyDescent="0.2"/>
    <row r="842775" s="12" customFormat="1" x14ac:dyDescent="0.2"/>
    <row r="842776" s="12" customFormat="1" x14ac:dyDescent="0.2"/>
    <row r="842777" s="12" customFormat="1" x14ac:dyDescent="0.2"/>
    <row r="842778" s="12" customFormat="1" x14ac:dyDescent="0.2"/>
    <row r="842779" s="12" customFormat="1" x14ac:dyDescent="0.2"/>
    <row r="842780" s="12" customFormat="1" x14ac:dyDescent="0.2"/>
    <row r="842781" s="12" customFormat="1" x14ac:dyDescent="0.2"/>
    <row r="842782" s="12" customFormat="1" x14ac:dyDescent="0.2"/>
    <row r="842783" s="12" customFormat="1" x14ac:dyDescent="0.2"/>
    <row r="842784" s="12" customFormat="1" x14ac:dyDescent="0.2"/>
    <row r="842785" s="12" customFormat="1" x14ac:dyDescent="0.2"/>
    <row r="842786" s="12" customFormat="1" x14ac:dyDescent="0.2"/>
    <row r="842787" s="12" customFormat="1" x14ac:dyDescent="0.2"/>
    <row r="842788" s="12" customFormat="1" x14ac:dyDescent="0.2"/>
    <row r="842789" s="12" customFormat="1" x14ac:dyDescent="0.2"/>
    <row r="842790" s="12" customFormat="1" x14ac:dyDescent="0.2"/>
    <row r="842791" s="12" customFormat="1" x14ac:dyDescent="0.2"/>
    <row r="842792" s="12" customFormat="1" x14ac:dyDescent="0.2"/>
    <row r="842793" s="12" customFormat="1" x14ac:dyDescent="0.2"/>
    <row r="842794" s="12" customFormat="1" x14ac:dyDescent="0.2"/>
    <row r="842795" s="12" customFormat="1" x14ac:dyDescent="0.2"/>
    <row r="842796" s="12" customFormat="1" x14ac:dyDescent="0.2"/>
    <row r="842797" s="12" customFormat="1" x14ac:dyDescent="0.2"/>
    <row r="842798" s="12" customFormat="1" x14ac:dyDescent="0.2"/>
    <row r="842799" s="12" customFormat="1" x14ac:dyDescent="0.2"/>
    <row r="842800" s="12" customFormat="1" x14ac:dyDescent="0.2"/>
    <row r="842801" s="12" customFormat="1" x14ac:dyDescent="0.2"/>
    <row r="842802" s="12" customFormat="1" x14ac:dyDescent="0.2"/>
    <row r="842803" s="12" customFormat="1" x14ac:dyDescent="0.2"/>
    <row r="842804" s="12" customFormat="1" x14ac:dyDescent="0.2"/>
    <row r="842805" s="12" customFormat="1" x14ac:dyDescent="0.2"/>
    <row r="842806" s="12" customFormat="1" x14ac:dyDescent="0.2"/>
    <row r="842807" s="12" customFormat="1" x14ac:dyDescent="0.2"/>
    <row r="842808" s="12" customFormat="1" x14ac:dyDescent="0.2"/>
    <row r="842809" s="12" customFormat="1" x14ac:dyDescent="0.2"/>
    <row r="842810" s="12" customFormat="1" x14ac:dyDescent="0.2"/>
    <row r="842811" s="12" customFormat="1" x14ac:dyDescent="0.2"/>
    <row r="842812" s="12" customFormat="1" x14ac:dyDescent="0.2"/>
    <row r="842813" s="12" customFormat="1" x14ac:dyDescent="0.2"/>
    <row r="842814" s="12" customFormat="1" x14ac:dyDescent="0.2"/>
    <row r="842815" s="12" customFormat="1" x14ac:dyDescent="0.2"/>
    <row r="842816" s="12" customFormat="1" x14ac:dyDescent="0.2"/>
    <row r="842817" s="12" customFormat="1" x14ac:dyDescent="0.2"/>
    <row r="842818" s="12" customFormat="1" x14ac:dyDescent="0.2"/>
    <row r="842819" s="12" customFormat="1" x14ac:dyDescent="0.2"/>
    <row r="842820" s="12" customFormat="1" x14ac:dyDescent="0.2"/>
    <row r="842821" s="12" customFormat="1" x14ac:dyDescent="0.2"/>
    <row r="842822" s="12" customFormat="1" x14ac:dyDescent="0.2"/>
    <row r="842823" s="12" customFormat="1" x14ac:dyDescent="0.2"/>
    <row r="842824" s="12" customFormat="1" x14ac:dyDescent="0.2"/>
    <row r="842825" s="12" customFormat="1" x14ac:dyDescent="0.2"/>
    <row r="842826" s="12" customFormat="1" x14ac:dyDescent="0.2"/>
    <row r="842827" s="12" customFormat="1" x14ac:dyDescent="0.2"/>
    <row r="842828" s="12" customFormat="1" x14ac:dyDescent="0.2"/>
    <row r="842829" s="12" customFormat="1" x14ac:dyDescent="0.2"/>
    <row r="842830" s="12" customFormat="1" x14ac:dyDescent="0.2"/>
    <row r="842831" s="12" customFormat="1" x14ac:dyDescent="0.2"/>
    <row r="842832" s="12" customFormat="1" x14ac:dyDescent="0.2"/>
    <row r="842833" s="12" customFormat="1" x14ac:dyDescent="0.2"/>
    <row r="842834" s="12" customFormat="1" x14ac:dyDescent="0.2"/>
    <row r="842835" s="12" customFormat="1" x14ac:dyDescent="0.2"/>
    <row r="842836" s="12" customFormat="1" x14ac:dyDescent="0.2"/>
    <row r="842837" s="12" customFormat="1" x14ac:dyDescent="0.2"/>
    <row r="842838" s="12" customFormat="1" x14ac:dyDescent="0.2"/>
    <row r="842839" s="12" customFormat="1" x14ac:dyDescent="0.2"/>
    <row r="842840" s="12" customFormat="1" x14ac:dyDescent="0.2"/>
    <row r="842841" s="12" customFormat="1" x14ac:dyDescent="0.2"/>
    <row r="842842" s="12" customFormat="1" x14ac:dyDescent="0.2"/>
    <row r="842843" s="12" customFormat="1" x14ac:dyDescent="0.2"/>
    <row r="842844" s="12" customFormat="1" x14ac:dyDescent="0.2"/>
    <row r="842845" s="12" customFormat="1" x14ac:dyDescent="0.2"/>
    <row r="842846" s="12" customFormat="1" x14ac:dyDescent="0.2"/>
    <row r="842847" s="12" customFormat="1" x14ac:dyDescent="0.2"/>
    <row r="842848" s="12" customFormat="1" x14ac:dyDescent="0.2"/>
    <row r="842849" s="12" customFormat="1" x14ac:dyDescent="0.2"/>
    <row r="842850" s="12" customFormat="1" x14ac:dyDescent="0.2"/>
    <row r="842851" s="12" customFormat="1" x14ac:dyDescent="0.2"/>
    <row r="842852" s="12" customFormat="1" x14ac:dyDescent="0.2"/>
    <row r="842853" s="12" customFormat="1" x14ac:dyDescent="0.2"/>
    <row r="842854" s="12" customFormat="1" x14ac:dyDescent="0.2"/>
    <row r="842855" s="12" customFormat="1" x14ac:dyDescent="0.2"/>
    <row r="842856" s="12" customFormat="1" x14ac:dyDescent="0.2"/>
    <row r="842857" s="12" customFormat="1" x14ac:dyDescent="0.2"/>
    <row r="842858" s="12" customFormat="1" x14ac:dyDescent="0.2"/>
    <row r="842859" s="12" customFormat="1" x14ac:dyDescent="0.2"/>
    <row r="842860" s="12" customFormat="1" x14ac:dyDescent="0.2"/>
    <row r="842861" s="12" customFormat="1" x14ac:dyDescent="0.2"/>
    <row r="842862" s="12" customFormat="1" x14ac:dyDescent="0.2"/>
    <row r="842863" s="12" customFormat="1" x14ac:dyDescent="0.2"/>
    <row r="842864" s="12" customFormat="1" x14ac:dyDescent="0.2"/>
    <row r="842865" s="12" customFormat="1" x14ac:dyDescent="0.2"/>
    <row r="842866" s="12" customFormat="1" x14ac:dyDescent="0.2"/>
    <row r="842867" s="12" customFormat="1" x14ac:dyDescent="0.2"/>
    <row r="842868" s="12" customFormat="1" x14ac:dyDescent="0.2"/>
    <row r="842869" s="12" customFormat="1" x14ac:dyDescent="0.2"/>
    <row r="842870" s="12" customFormat="1" x14ac:dyDescent="0.2"/>
    <row r="842871" s="12" customFormat="1" x14ac:dyDescent="0.2"/>
    <row r="842872" s="12" customFormat="1" x14ac:dyDescent="0.2"/>
    <row r="842873" s="12" customFormat="1" x14ac:dyDescent="0.2"/>
    <row r="842874" s="12" customFormat="1" x14ac:dyDescent="0.2"/>
    <row r="842875" s="12" customFormat="1" x14ac:dyDescent="0.2"/>
    <row r="842876" s="12" customFormat="1" x14ac:dyDescent="0.2"/>
    <row r="842877" s="12" customFormat="1" x14ac:dyDescent="0.2"/>
    <row r="842878" s="12" customFormat="1" x14ac:dyDescent="0.2"/>
    <row r="842879" s="12" customFormat="1" x14ac:dyDescent="0.2"/>
    <row r="842880" s="12" customFormat="1" x14ac:dyDescent="0.2"/>
    <row r="842881" s="12" customFormat="1" x14ac:dyDescent="0.2"/>
    <row r="842882" s="12" customFormat="1" x14ac:dyDescent="0.2"/>
    <row r="842883" s="12" customFormat="1" x14ac:dyDescent="0.2"/>
    <row r="842884" s="12" customFormat="1" x14ac:dyDescent="0.2"/>
    <row r="842885" s="12" customFormat="1" x14ac:dyDescent="0.2"/>
    <row r="842886" s="12" customFormat="1" x14ac:dyDescent="0.2"/>
    <row r="842887" s="12" customFormat="1" x14ac:dyDescent="0.2"/>
    <row r="842888" s="12" customFormat="1" x14ac:dyDescent="0.2"/>
    <row r="842889" s="12" customFormat="1" x14ac:dyDescent="0.2"/>
    <row r="842890" s="12" customFormat="1" x14ac:dyDescent="0.2"/>
    <row r="842891" s="12" customFormat="1" x14ac:dyDescent="0.2"/>
    <row r="842892" s="12" customFormat="1" x14ac:dyDescent="0.2"/>
    <row r="842893" s="12" customFormat="1" x14ac:dyDescent="0.2"/>
    <row r="842894" s="12" customFormat="1" x14ac:dyDescent="0.2"/>
    <row r="842895" s="12" customFormat="1" x14ac:dyDescent="0.2"/>
    <row r="842896" s="12" customFormat="1" x14ac:dyDescent="0.2"/>
    <row r="842897" s="12" customFormat="1" x14ac:dyDescent="0.2"/>
    <row r="842898" s="12" customFormat="1" x14ac:dyDescent="0.2"/>
    <row r="842899" s="12" customFormat="1" x14ac:dyDescent="0.2"/>
    <row r="842900" s="12" customFormat="1" x14ac:dyDescent="0.2"/>
    <row r="842901" s="12" customFormat="1" x14ac:dyDescent="0.2"/>
    <row r="842902" s="12" customFormat="1" x14ac:dyDescent="0.2"/>
    <row r="842903" s="12" customFormat="1" x14ac:dyDescent="0.2"/>
    <row r="842904" s="12" customFormat="1" x14ac:dyDescent="0.2"/>
    <row r="842905" s="12" customFormat="1" x14ac:dyDescent="0.2"/>
    <row r="842906" s="12" customFormat="1" x14ac:dyDescent="0.2"/>
    <row r="842907" s="12" customFormat="1" x14ac:dyDescent="0.2"/>
    <row r="842908" s="12" customFormat="1" x14ac:dyDescent="0.2"/>
    <row r="842909" s="12" customFormat="1" x14ac:dyDescent="0.2"/>
    <row r="842910" s="12" customFormat="1" x14ac:dyDescent="0.2"/>
    <row r="842911" s="12" customFormat="1" x14ac:dyDescent="0.2"/>
    <row r="842912" s="12" customFormat="1" x14ac:dyDescent="0.2"/>
    <row r="842913" s="12" customFormat="1" x14ac:dyDescent="0.2"/>
    <row r="842914" s="12" customFormat="1" x14ac:dyDescent="0.2"/>
    <row r="842915" s="12" customFormat="1" x14ac:dyDescent="0.2"/>
    <row r="842916" s="12" customFormat="1" x14ac:dyDescent="0.2"/>
    <row r="842917" s="12" customFormat="1" x14ac:dyDescent="0.2"/>
    <row r="842918" s="12" customFormat="1" x14ac:dyDescent="0.2"/>
    <row r="842919" s="12" customFormat="1" x14ac:dyDescent="0.2"/>
    <row r="842920" s="12" customFormat="1" x14ac:dyDescent="0.2"/>
    <row r="842921" s="12" customFormat="1" x14ac:dyDescent="0.2"/>
    <row r="842922" s="12" customFormat="1" x14ac:dyDescent="0.2"/>
    <row r="842923" s="12" customFormat="1" x14ac:dyDescent="0.2"/>
    <row r="842924" s="12" customFormat="1" x14ac:dyDescent="0.2"/>
    <row r="842925" s="12" customFormat="1" x14ac:dyDescent="0.2"/>
    <row r="842926" s="12" customFormat="1" x14ac:dyDescent="0.2"/>
    <row r="842927" s="12" customFormat="1" x14ac:dyDescent="0.2"/>
    <row r="842928" s="12" customFormat="1" x14ac:dyDescent="0.2"/>
    <row r="842929" s="12" customFormat="1" x14ac:dyDescent="0.2"/>
    <row r="842930" s="12" customFormat="1" x14ac:dyDescent="0.2"/>
    <row r="842931" s="12" customFormat="1" x14ac:dyDescent="0.2"/>
    <row r="842932" s="12" customFormat="1" x14ac:dyDescent="0.2"/>
    <row r="842933" s="12" customFormat="1" x14ac:dyDescent="0.2"/>
    <row r="842934" s="12" customFormat="1" x14ac:dyDescent="0.2"/>
    <row r="842935" s="12" customFormat="1" x14ac:dyDescent="0.2"/>
    <row r="842936" s="12" customFormat="1" x14ac:dyDescent="0.2"/>
    <row r="842937" s="12" customFormat="1" x14ac:dyDescent="0.2"/>
    <row r="842938" s="12" customFormat="1" x14ac:dyDescent="0.2"/>
    <row r="842939" s="12" customFormat="1" x14ac:dyDescent="0.2"/>
    <row r="842940" s="12" customFormat="1" x14ac:dyDescent="0.2"/>
    <row r="842941" s="12" customFormat="1" x14ac:dyDescent="0.2"/>
    <row r="842942" s="12" customFormat="1" x14ac:dyDescent="0.2"/>
    <row r="842943" s="12" customFormat="1" x14ac:dyDescent="0.2"/>
    <row r="842944" s="12" customFormat="1" x14ac:dyDescent="0.2"/>
    <row r="842945" s="12" customFormat="1" x14ac:dyDescent="0.2"/>
    <row r="842946" s="12" customFormat="1" x14ac:dyDescent="0.2"/>
    <row r="842947" s="12" customFormat="1" x14ac:dyDescent="0.2"/>
    <row r="842948" s="12" customFormat="1" x14ac:dyDescent="0.2"/>
    <row r="842949" s="12" customFormat="1" x14ac:dyDescent="0.2"/>
    <row r="842950" s="12" customFormat="1" x14ac:dyDescent="0.2"/>
    <row r="842951" s="12" customFormat="1" x14ac:dyDescent="0.2"/>
    <row r="842952" s="12" customFormat="1" x14ac:dyDescent="0.2"/>
    <row r="842953" s="12" customFormat="1" x14ac:dyDescent="0.2"/>
    <row r="842954" s="12" customFormat="1" x14ac:dyDescent="0.2"/>
    <row r="842955" s="12" customFormat="1" x14ac:dyDescent="0.2"/>
    <row r="842956" s="12" customFormat="1" x14ac:dyDescent="0.2"/>
    <row r="842957" s="12" customFormat="1" x14ac:dyDescent="0.2"/>
    <row r="842958" s="12" customFormat="1" x14ac:dyDescent="0.2"/>
    <row r="842959" s="12" customFormat="1" x14ac:dyDescent="0.2"/>
    <row r="842960" s="12" customFormat="1" x14ac:dyDescent="0.2"/>
    <row r="842961" s="12" customFormat="1" x14ac:dyDescent="0.2"/>
    <row r="842962" s="12" customFormat="1" x14ac:dyDescent="0.2"/>
    <row r="842963" s="12" customFormat="1" x14ac:dyDescent="0.2"/>
    <row r="842964" s="12" customFormat="1" x14ac:dyDescent="0.2"/>
    <row r="842965" s="12" customFormat="1" x14ac:dyDescent="0.2"/>
    <row r="842966" s="12" customFormat="1" x14ac:dyDescent="0.2"/>
    <row r="842967" s="12" customFormat="1" x14ac:dyDescent="0.2"/>
    <row r="842968" s="12" customFormat="1" x14ac:dyDescent="0.2"/>
    <row r="842969" s="12" customFormat="1" x14ac:dyDescent="0.2"/>
    <row r="842970" s="12" customFormat="1" x14ac:dyDescent="0.2"/>
    <row r="842971" s="12" customFormat="1" x14ac:dyDescent="0.2"/>
    <row r="842972" s="12" customFormat="1" x14ac:dyDescent="0.2"/>
    <row r="842973" s="12" customFormat="1" x14ac:dyDescent="0.2"/>
    <row r="842974" s="12" customFormat="1" x14ac:dyDescent="0.2"/>
    <row r="842975" s="12" customFormat="1" x14ac:dyDescent="0.2"/>
    <row r="842976" s="12" customFormat="1" x14ac:dyDescent="0.2"/>
    <row r="842977" s="12" customFormat="1" x14ac:dyDescent="0.2"/>
    <row r="842978" s="12" customFormat="1" x14ac:dyDescent="0.2"/>
    <row r="842979" s="12" customFormat="1" x14ac:dyDescent="0.2"/>
    <row r="842980" s="12" customFormat="1" x14ac:dyDescent="0.2"/>
    <row r="842981" s="12" customFormat="1" x14ac:dyDescent="0.2"/>
    <row r="842982" s="12" customFormat="1" x14ac:dyDescent="0.2"/>
    <row r="842983" s="12" customFormat="1" x14ac:dyDescent="0.2"/>
    <row r="842984" s="12" customFormat="1" x14ac:dyDescent="0.2"/>
    <row r="842985" s="12" customFormat="1" x14ac:dyDescent="0.2"/>
    <row r="842986" s="12" customFormat="1" x14ac:dyDescent="0.2"/>
    <row r="842987" s="12" customFormat="1" x14ac:dyDescent="0.2"/>
    <row r="842988" s="12" customFormat="1" x14ac:dyDescent="0.2"/>
    <row r="842989" s="12" customFormat="1" x14ac:dyDescent="0.2"/>
    <row r="842990" s="12" customFormat="1" x14ac:dyDescent="0.2"/>
    <row r="842991" s="12" customFormat="1" x14ac:dyDescent="0.2"/>
    <row r="842992" s="12" customFormat="1" x14ac:dyDescent="0.2"/>
    <row r="842993" s="12" customFormat="1" x14ac:dyDescent="0.2"/>
    <row r="842994" s="12" customFormat="1" x14ac:dyDescent="0.2"/>
    <row r="842995" s="12" customFormat="1" x14ac:dyDescent="0.2"/>
    <row r="842996" s="12" customFormat="1" x14ac:dyDescent="0.2"/>
    <row r="842997" s="12" customFormat="1" x14ac:dyDescent="0.2"/>
    <row r="842998" s="12" customFormat="1" x14ac:dyDescent="0.2"/>
    <row r="842999" s="12" customFormat="1" x14ac:dyDescent="0.2"/>
    <row r="843000" s="12" customFormat="1" x14ac:dyDescent="0.2"/>
    <row r="843001" s="12" customFormat="1" x14ac:dyDescent="0.2"/>
    <row r="843002" s="12" customFormat="1" x14ac:dyDescent="0.2"/>
    <row r="843003" s="12" customFormat="1" x14ac:dyDescent="0.2"/>
    <row r="843004" s="12" customFormat="1" x14ac:dyDescent="0.2"/>
    <row r="843005" s="12" customFormat="1" x14ac:dyDescent="0.2"/>
    <row r="843006" s="12" customFormat="1" x14ac:dyDescent="0.2"/>
    <row r="843007" s="12" customFormat="1" x14ac:dyDescent="0.2"/>
    <row r="843008" s="12" customFormat="1" x14ac:dyDescent="0.2"/>
    <row r="843009" s="12" customFormat="1" x14ac:dyDescent="0.2"/>
    <row r="843010" s="12" customFormat="1" x14ac:dyDescent="0.2"/>
    <row r="843011" s="12" customFormat="1" x14ac:dyDescent="0.2"/>
    <row r="843012" s="12" customFormat="1" x14ac:dyDescent="0.2"/>
    <row r="843013" s="12" customFormat="1" x14ac:dyDescent="0.2"/>
    <row r="843014" s="12" customFormat="1" x14ac:dyDescent="0.2"/>
    <row r="843015" s="12" customFormat="1" x14ac:dyDescent="0.2"/>
    <row r="843016" s="12" customFormat="1" x14ac:dyDescent="0.2"/>
    <row r="843017" s="12" customFormat="1" x14ac:dyDescent="0.2"/>
    <row r="843018" s="12" customFormat="1" x14ac:dyDescent="0.2"/>
    <row r="843019" s="12" customFormat="1" x14ac:dyDescent="0.2"/>
    <row r="843020" s="12" customFormat="1" x14ac:dyDescent="0.2"/>
    <row r="843021" s="12" customFormat="1" x14ac:dyDescent="0.2"/>
    <row r="843022" s="12" customFormat="1" x14ac:dyDescent="0.2"/>
    <row r="843023" s="12" customFormat="1" x14ac:dyDescent="0.2"/>
    <row r="843024" s="12" customFormat="1" x14ac:dyDescent="0.2"/>
    <row r="843025" s="12" customFormat="1" x14ac:dyDescent="0.2"/>
    <row r="843026" s="12" customFormat="1" x14ac:dyDescent="0.2"/>
    <row r="843027" s="12" customFormat="1" x14ac:dyDescent="0.2"/>
    <row r="843028" s="12" customFormat="1" x14ac:dyDescent="0.2"/>
    <row r="843029" s="12" customFormat="1" x14ac:dyDescent="0.2"/>
    <row r="843030" s="12" customFormat="1" x14ac:dyDescent="0.2"/>
    <row r="843031" s="12" customFormat="1" x14ac:dyDescent="0.2"/>
    <row r="843032" s="12" customFormat="1" x14ac:dyDescent="0.2"/>
    <row r="843033" s="12" customFormat="1" x14ac:dyDescent="0.2"/>
    <row r="843034" s="12" customFormat="1" x14ac:dyDescent="0.2"/>
    <row r="843035" s="12" customFormat="1" x14ac:dyDescent="0.2"/>
    <row r="843036" s="12" customFormat="1" x14ac:dyDescent="0.2"/>
    <row r="843037" s="12" customFormat="1" x14ac:dyDescent="0.2"/>
    <row r="843038" s="12" customFormat="1" x14ac:dyDescent="0.2"/>
    <row r="843039" s="12" customFormat="1" x14ac:dyDescent="0.2"/>
    <row r="843040" s="12" customFormat="1" x14ac:dyDescent="0.2"/>
    <row r="843041" s="12" customFormat="1" x14ac:dyDescent="0.2"/>
    <row r="843042" s="12" customFormat="1" x14ac:dyDescent="0.2"/>
    <row r="843043" s="12" customFormat="1" x14ac:dyDescent="0.2"/>
    <row r="843044" s="12" customFormat="1" x14ac:dyDescent="0.2"/>
    <row r="843045" s="12" customFormat="1" x14ac:dyDescent="0.2"/>
    <row r="843046" s="12" customFormat="1" x14ac:dyDescent="0.2"/>
    <row r="843047" s="12" customFormat="1" x14ac:dyDescent="0.2"/>
    <row r="843048" s="12" customFormat="1" x14ac:dyDescent="0.2"/>
    <row r="843049" s="12" customFormat="1" x14ac:dyDescent="0.2"/>
    <row r="843050" s="12" customFormat="1" x14ac:dyDescent="0.2"/>
    <row r="843051" s="12" customFormat="1" x14ac:dyDescent="0.2"/>
    <row r="843052" s="12" customFormat="1" x14ac:dyDescent="0.2"/>
    <row r="843053" s="12" customFormat="1" x14ac:dyDescent="0.2"/>
    <row r="843054" s="12" customFormat="1" x14ac:dyDescent="0.2"/>
    <row r="843055" s="12" customFormat="1" x14ac:dyDescent="0.2"/>
    <row r="843056" s="12" customFormat="1" x14ac:dyDescent="0.2"/>
    <row r="843057" s="12" customFormat="1" x14ac:dyDescent="0.2"/>
    <row r="843058" s="12" customFormat="1" x14ac:dyDescent="0.2"/>
    <row r="843059" s="12" customFormat="1" x14ac:dyDescent="0.2"/>
    <row r="843060" s="12" customFormat="1" x14ac:dyDescent="0.2"/>
    <row r="843061" s="12" customFormat="1" x14ac:dyDescent="0.2"/>
    <row r="843062" s="12" customFormat="1" x14ac:dyDescent="0.2"/>
    <row r="843063" s="12" customFormat="1" x14ac:dyDescent="0.2"/>
    <row r="843064" s="12" customFormat="1" x14ac:dyDescent="0.2"/>
    <row r="843065" s="12" customFormat="1" x14ac:dyDescent="0.2"/>
    <row r="843066" s="12" customFormat="1" x14ac:dyDescent="0.2"/>
    <row r="843067" s="12" customFormat="1" x14ac:dyDescent="0.2"/>
    <row r="843068" s="12" customFormat="1" x14ac:dyDescent="0.2"/>
    <row r="843069" s="12" customFormat="1" x14ac:dyDescent="0.2"/>
    <row r="843070" s="12" customFormat="1" x14ac:dyDescent="0.2"/>
    <row r="843071" s="12" customFormat="1" x14ac:dyDescent="0.2"/>
    <row r="843072" s="12" customFormat="1" x14ac:dyDescent="0.2"/>
    <row r="843073" s="12" customFormat="1" x14ac:dyDescent="0.2"/>
    <row r="843074" s="12" customFormat="1" x14ac:dyDescent="0.2"/>
    <row r="843075" s="12" customFormat="1" x14ac:dyDescent="0.2"/>
    <row r="843076" s="12" customFormat="1" x14ac:dyDescent="0.2"/>
    <row r="843077" s="12" customFormat="1" x14ac:dyDescent="0.2"/>
    <row r="843078" s="12" customFormat="1" x14ac:dyDescent="0.2"/>
    <row r="843079" s="12" customFormat="1" x14ac:dyDescent="0.2"/>
    <row r="843080" s="12" customFormat="1" x14ac:dyDescent="0.2"/>
    <row r="843081" s="12" customFormat="1" x14ac:dyDescent="0.2"/>
    <row r="843082" s="12" customFormat="1" x14ac:dyDescent="0.2"/>
    <row r="843083" s="12" customFormat="1" x14ac:dyDescent="0.2"/>
    <row r="843084" s="12" customFormat="1" x14ac:dyDescent="0.2"/>
    <row r="843085" s="12" customFormat="1" x14ac:dyDescent="0.2"/>
    <row r="843086" s="12" customFormat="1" x14ac:dyDescent="0.2"/>
    <row r="843087" s="12" customFormat="1" x14ac:dyDescent="0.2"/>
    <row r="843088" s="12" customFormat="1" x14ac:dyDescent="0.2"/>
    <row r="843089" s="12" customFormat="1" x14ac:dyDescent="0.2"/>
    <row r="843090" s="12" customFormat="1" x14ac:dyDescent="0.2"/>
    <row r="843091" s="12" customFormat="1" x14ac:dyDescent="0.2"/>
    <row r="843092" s="12" customFormat="1" x14ac:dyDescent="0.2"/>
    <row r="843093" s="12" customFormat="1" x14ac:dyDescent="0.2"/>
    <row r="843094" s="12" customFormat="1" x14ac:dyDescent="0.2"/>
    <row r="843095" s="12" customFormat="1" x14ac:dyDescent="0.2"/>
    <row r="843096" s="12" customFormat="1" x14ac:dyDescent="0.2"/>
    <row r="843097" s="12" customFormat="1" x14ac:dyDescent="0.2"/>
    <row r="843098" s="12" customFormat="1" x14ac:dyDescent="0.2"/>
    <row r="843099" s="12" customFormat="1" x14ac:dyDescent="0.2"/>
    <row r="843100" s="12" customFormat="1" x14ac:dyDescent="0.2"/>
    <row r="843101" s="12" customFormat="1" x14ac:dyDescent="0.2"/>
    <row r="843102" s="12" customFormat="1" x14ac:dyDescent="0.2"/>
    <row r="843103" s="12" customFormat="1" x14ac:dyDescent="0.2"/>
    <row r="843104" s="12" customFormat="1" x14ac:dyDescent="0.2"/>
    <row r="843105" s="12" customFormat="1" x14ac:dyDescent="0.2"/>
    <row r="843106" s="12" customFormat="1" x14ac:dyDescent="0.2"/>
    <row r="843107" s="12" customFormat="1" x14ac:dyDescent="0.2"/>
    <row r="843108" s="12" customFormat="1" x14ac:dyDescent="0.2"/>
    <row r="843109" s="12" customFormat="1" x14ac:dyDescent="0.2"/>
    <row r="843110" s="12" customFormat="1" x14ac:dyDescent="0.2"/>
    <row r="843111" s="12" customFormat="1" x14ac:dyDescent="0.2"/>
    <row r="843112" s="12" customFormat="1" x14ac:dyDescent="0.2"/>
    <row r="843113" s="12" customFormat="1" x14ac:dyDescent="0.2"/>
    <row r="843114" s="12" customFormat="1" x14ac:dyDescent="0.2"/>
    <row r="843115" s="12" customFormat="1" x14ac:dyDescent="0.2"/>
    <row r="843116" s="12" customFormat="1" x14ac:dyDescent="0.2"/>
    <row r="843117" s="12" customFormat="1" x14ac:dyDescent="0.2"/>
    <row r="843118" s="12" customFormat="1" x14ac:dyDescent="0.2"/>
    <row r="843119" s="12" customFormat="1" x14ac:dyDescent="0.2"/>
    <row r="843120" s="12" customFormat="1" x14ac:dyDescent="0.2"/>
    <row r="843121" s="12" customFormat="1" x14ac:dyDescent="0.2"/>
    <row r="843122" s="12" customFormat="1" x14ac:dyDescent="0.2"/>
    <row r="843123" s="12" customFormat="1" x14ac:dyDescent="0.2"/>
    <row r="843124" s="12" customFormat="1" x14ac:dyDescent="0.2"/>
    <row r="843125" s="12" customFormat="1" x14ac:dyDescent="0.2"/>
    <row r="843126" s="12" customFormat="1" x14ac:dyDescent="0.2"/>
    <row r="843127" s="12" customFormat="1" x14ac:dyDescent="0.2"/>
    <row r="843128" s="12" customFormat="1" x14ac:dyDescent="0.2"/>
    <row r="843129" s="12" customFormat="1" x14ac:dyDescent="0.2"/>
    <row r="843130" s="12" customFormat="1" x14ac:dyDescent="0.2"/>
    <row r="843131" s="12" customFormat="1" x14ac:dyDescent="0.2"/>
    <row r="843132" s="12" customFormat="1" x14ac:dyDescent="0.2"/>
    <row r="843133" s="12" customFormat="1" x14ac:dyDescent="0.2"/>
    <row r="843134" s="12" customFormat="1" x14ac:dyDescent="0.2"/>
    <row r="843135" s="12" customFormat="1" x14ac:dyDescent="0.2"/>
    <row r="843136" s="12" customFormat="1" x14ac:dyDescent="0.2"/>
    <row r="843137" s="12" customFormat="1" x14ac:dyDescent="0.2"/>
    <row r="843138" s="12" customFormat="1" x14ac:dyDescent="0.2"/>
    <row r="843139" s="12" customFormat="1" x14ac:dyDescent="0.2"/>
    <row r="843140" s="12" customFormat="1" x14ac:dyDescent="0.2"/>
    <row r="843141" s="12" customFormat="1" x14ac:dyDescent="0.2"/>
    <row r="843142" s="12" customFormat="1" x14ac:dyDescent="0.2"/>
    <row r="843143" s="12" customFormat="1" x14ac:dyDescent="0.2"/>
    <row r="843144" s="12" customFormat="1" x14ac:dyDescent="0.2"/>
    <row r="843145" s="12" customFormat="1" x14ac:dyDescent="0.2"/>
    <row r="843146" s="12" customFormat="1" x14ac:dyDescent="0.2"/>
    <row r="843147" s="12" customFormat="1" x14ac:dyDescent="0.2"/>
    <row r="843148" s="12" customFormat="1" x14ac:dyDescent="0.2"/>
    <row r="843149" s="12" customFormat="1" x14ac:dyDescent="0.2"/>
    <row r="843150" s="12" customFormat="1" x14ac:dyDescent="0.2"/>
    <row r="843151" s="12" customFormat="1" x14ac:dyDescent="0.2"/>
    <row r="843152" s="12" customFormat="1" x14ac:dyDescent="0.2"/>
    <row r="843153" s="12" customFormat="1" x14ac:dyDescent="0.2"/>
    <row r="843154" s="12" customFormat="1" x14ac:dyDescent="0.2"/>
    <row r="843155" s="12" customFormat="1" x14ac:dyDescent="0.2"/>
    <row r="843156" s="12" customFormat="1" x14ac:dyDescent="0.2"/>
    <row r="843157" s="12" customFormat="1" x14ac:dyDescent="0.2"/>
    <row r="843158" s="12" customFormat="1" x14ac:dyDescent="0.2"/>
    <row r="843159" s="12" customFormat="1" x14ac:dyDescent="0.2"/>
    <row r="843160" s="12" customFormat="1" x14ac:dyDescent="0.2"/>
    <row r="843161" s="12" customFormat="1" x14ac:dyDescent="0.2"/>
    <row r="843162" s="12" customFormat="1" x14ac:dyDescent="0.2"/>
    <row r="843163" s="12" customFormat="1" x14ac:dyDescent="0.2"/>
    <row r="843164" s="12" customFormat="1" x14ac:dyDescent="0.2"/>
    <row r="843165" s="12" customFormat="1" x14ac:dyDescent="0.2"/>
    <row r="843166" s="12" customFormat="1" x14ac:dyDescent="0.2"/>
    <row r="843167" s="12" customFormat="1" x14ac:dyDescent="0.2"/>
    <row r="843168" s="12" customFormat="1" x14ac:dyDescent="0.2"/>
    <row r="843169" s="12" customFormat="1" x14ac:dyDescent="0.2"/>
    <row r="843170" s="12" customFormat="1" x14ac:dyDescent="0.2"/>
    <row r="843171" s="12" customFormat="1" x14ac:dyDescent="0.2"/>
    <row r="843172" s="12" customFormat="1" x14ac:dyDescent="0.2"/>
    <row r="843173" s="12" customFormat="1" x14ac:dyDescent="0.2"/>
    <row r="843174" s="12" customFormat="1" x14ac:dyDescent="0.2"/>
    <row r="843175" s="12" customFormat="1" x14ac:dyDescent="0.2"/>
    <row r="843176" s="12" customFormat="1" x14ac:dyDescent="0.2"/>
    <row r="843177" s="12" customFormat="1" x14ac:dyDescent="0.2"/>
    <row r="843178" s="12" customFormat="1" x14ac:dyDescent="0.2"/>
    <row r="843179" s="12" customFormat="1" x14ac:dyDescent="0.2"/>
    <row r="843180" s="12" customFormat="1" x14ac:dyDescent="0.2"/>
    <row r="843181" s="12" customFormat="1" x14ac:dyDescent="0.2"/>
    <row r="843182" s="12" customFormat="1" x14ac:dyDescent="0.2"/>
    <row r="843183" s="12" customFormat="1" x14ac:dyDescent="0.2"/>
    <row r="843184" s="12" customFormat="1" x14ac:dyDescent="0.2"/>
    <row r="843185" s="12" customFormat="1" x14ac:dyDescent="0.2"/>
    <row r="843186" s="12" customFormat="1" x14ac:dyDescent="0.2"/>
    <row r="843187" s="12" customFormat="1" x14ac:dyDescent="0.2"/>
    <row r="843188" s="12" customFormat="1" x14ac:dyDescent="0.2"/>
    <row r="843189" s="12" customFormat="1" x14ac:dyDescent="0.2"/>
    <row r="843190" s="12" customFormat="1" x14ac:dyDescent="0.2"/>
    <row r="843191" s="12" customFormat="1" x14ac:dyDescent="0.2"/>
    <row r="843192" s="12" customFormat="1" x14ac:dyDescent="0.2"/>
    <row r="843193" s="12" customFormat="1" x14ac:dyDescent="0.2"/>
    <row r="843194" s="12" customFormat="1" x14ac:dyDescent="0.2"/>
    <row r="843195" s="12" customFormat="1" x14ac:dyDescent="0.2"/>
    <row r="843196" s="12" customFormat="1" x14ac:dyDescent="0.2"/>
    <row r="843197" s="12" customFormat="1" x14ac:dyDescent="0.2"/>
    <row r="843198" s="12" customFormat="1" x14ac:dyDescent="0.2"/>
    <row r="843199" s="12" customFormat="1" x14ac:dyDescent="0.2"/>
    <row r="843200" s="12" customFormat="1" x14ac:dyDescent="0.2"/>
    <row r="843201" s="12" customFormat="1" x14ac:dyDescent="0.2"/>
    <row r="843202" s="12" customFormat="1" x14ac:dyDescent="0.2"/>
    <row r="843203" s="12" customFormat="1" x14ac:dyDescent="0.2"/>
    <row r="843204" s="12" customFormat="1" x14ac:dyDescent="0.2"/>
    <row r="843205" s="12" customFormat="1" x14ac:dyDescent="0.2"/>
    <row r="843206" s="12" customFormat="1" x14ac:dyDescent="0.2"/>
    <row r="843207" s="12" customFormat="1" x14ac:dyDescent="0.2"/>
    <row r="843208" s="12" customFormat="1" x14ac:dyDescent="0.2"/>
    <row r="843209" s="12" customFormat="1" x14ac:dyDescent="0.2"/>
    <row r="843210" s="12" customFormat="1" x14ac:dyDescent="0.2"/>
    <row r="843211" s="12" customFormat="1" x14ac:dyDescent="0.2"/>
    <row r="843212" s="12" customFormat="1" x14ac:dyDescent="0.2"/>
    <row r="843213" s="12" customFormat="1" x14ac:dyDescent="0.2"/>
    <row r="843214" s="12" customFormat="1" x14ac:dyDescent="0.2"/>
    <row r="843215" s="12" customFormat="1" x14ac:dyDescent="0.2"/>
    <row r="843216" s="12" customFormat="1" x14ac:dyDescent="0.2"/>
    <row r="843217" s="12" customFormat="1" x14ac:dyDescent="0.2"/>
    <row r="843218" s="12" customFormat="1" x14ac:dyDescent="0.2"/>
    <row r="843219" s="12" customFormat="1" x14ac:dyDescent="0.2"/>
    <row r="843220" s="12" customFormat="1" x14ac:dyDescent="0.2"/>
    <row r="843221" s="12" customFormat="1" x14ac:dyDescent="0.2"/>
    <row r="843222" s="12" customFormat="1" x14ac:dyDescent="0.2"/>
    <row r="843223" s="12" customFormat="1" x14ac:dyDescent="0.2"/>
    <row r="843224" s="12" customFormat="1" x14ac:dyDescent="0.2"/>
    <row r="843225" s="12" customFormat="1" x14ac:dyDescent="0.2"/>
    <row r="843226" s="12" customFormat="1" x14ac:dyDescent="0.2"/>
    <row r="843227" s="12" customFormat="1" x14ac:dyDescent="0.2"/>
    <row r="843228" s="12" customFormat="1" x14ac:dyDescent="0.2"/>
    <row r="843229" s="12" customFormat="1" x14ac:dyDescent="0.2"/>
    <row r="843230" s="12" customFormat="1" x14ac:dyDescent="0.2"/>
    <row r="843231" s="12" customFormat="1" x14ac:dyDescent="0.2"/>
    <row r="843232" s="12" customFormat="1" x14ac:dyDescent="0.2"/>
    <row r="843233" s="12" customFormat="1" x14ac:dyDescent="0.2"/>
    <row r="843234" s="12" customFormat="1" x14ac:dyDescent="0.2"/>
    <row r="843235" s="12" customFormat="1" x14ac:dyDescent="0.2"/>
    <row r="843236" s="12" customFormat="1" x14ac:dyDescent="0.2"/>
    <row r="843237" s="12" customFormat="1" x14ac:dyDescent="0.2"/>
    <row r="843238" s="12" customFormat="1" x14ac:dyDescent="0.2"/>
    <row r="843239" s="12" customFormat="1" x14ac:dyDescent="0.2"/>
    <row r="843240" s="12" customFormat="1" x14ac:dyDescent="0.2"/>
    <row r="843241" s="12" customFormat="1" x14ac:dyDescent="0.2"/>
    <row r="843242" s="12" customFormat="1" x14ac:dyDescent="0.2"/>
    <row r="843243" s="12" customFormat="1" x14ac:dyDescent="0.2"/>
    <row r="843244" s="12" customFormat="1" x14ac:dyDescent="0.2"/>
    <row r="843245" s="12" customFormat="1" x14ac:dyDescent="0.2"/>
    <row r="843246" s="12" customFormat="1" x14ac:dyDescent="0.2"/>
    <row r="843247" s="12" customFormat="1" x14ac:dyDescent="0.2"/>
    <row r="843248" s="12" customFormat="1" x14ac:dyDescent="0.2"/>
    <row r="843249" s="12" customFormat="1" x14ac:dyDescent="0.2"/>
    <row r="843250" s="12" customFormat="1" x14ac:dyDescent="0.2"/>
    <row r="843251" s="12" customFormat="1" x14ac:dyDescent="0.2"/>
    <row r="843252" s="12" customFormat="1" x14ac:dyDescent="0.2"/>
    <row r="843253" s="12" customFormat="1" x14ac:dyDescent="0.2"/>
    <row r="843254" s="12" customFormat="1" x14ac:dyDescent="0.2"/>
    <row r="843255" s="12" customFormat="1" x14ac:dyDescent="0.2"/>
    <row r="843256" s="12" customFormat="1" x14ac:dyDescent="0.2"/>
    <row r="843257" s="12" customFormat="1" x14ac:dyDescent="0.2"/>
    <row r="843258" s="12" customFormat="1" x14ac:dyDescent="0.2"/>
    <row r="843259" s="12" customFormat="1" x14ac:dyDescent="0.2"/>
    <row r="843260" s="12" customFormat="1" x14ac:dyDescent="0.2"/>
    <row r="843261" s="12" customFormat="1" x14ac:dyDescent="0.2"/>
    <row r="843262" s="12" customFormat="1" x14ac:dyDescent="0.2"/>
    <row r="843263" s="12" customFormat="1" x14ac:dyDescent="0.2"/>
    <row r="843264" s="12" customFormat="1" x14ac:dyDescent="0.2"/>
    <row r="843265" s="12" customFormat="1" x14ac:dyDescent="0.2"/>
    <row r="843266" s="12" customFormat="1" x14ac:dyDescent="0.2"/>
    <row r="843267" s="12" customFormat="1" x14ac:dyDescent="0.2"/>
    <row r="843268" s="12" customFormat="1" x14ac:dyDescent="0.2"/>
    <row r="843269" s="12" customFormat="1" x14ac:dyDescent="0.2"/>
    <row r="843270" s="12" customFormat="1" x14ac:dyDescent="0.2"/>
    <row r="843271" s="12" customFormat="1" x14ac:dyDescent="0.2"/>
    <row r="843272" s="12" customFormat="1" x14ac:dyDescent="0.2"/>
    <row r="843273" s="12" customFormat="1" x14ac:dyDescent="0.2"/>
    <row r="843274" s="12" customFormat="1" x14ac:dyDescent="0.2"/>
    <row r="843275" s="12" customFormat="1" x14ac:dyDescent="0.2"/>
    <row r="843276" s="12" customFormat="1" x14ac:dyDescent="0.2"/>
    <row r="843277" s="12" customFormat="1" x14ac:dyDescent="0.2"/>
    <row r="843278" s="12" customFormat="1" x14ac:dyDescent="0.2"/>
    <row r="843279" s="12" customFormat="1" x14ac:dyDescent="0.2"/>
    <row r="843280" s="12" customFormat="1" x14ac:dyDescent="0.2"/>
    <row r="843281" s="12" customFormat="1" x14ac:dyDescent="0.2"/>
    <row r="843282" s="12" customFormat="1" x14ac:dyDescent="0.2"/>
    <row r="843283" s="12" customFormat="1" x14ac:dyDescent="0.2"/>
    <row r="843284" s="12" customFormat="1" x14ac:dyDescent="0.2"/>
    <row r="843285" s="12" customFormat="1" x14ac:dyDescent="0.2"/>
    <row r="843286" s="12" customFormat="1" x14ac:dyDescent="0.2"/>
    <row r="843287" s="12" customFormat="1" x14ac:dyDescent="0.2"/>
    <row r="843288" s="12" customFormat="1" x14ac:dyDescent="0.2"/>
    <row r="843289" s="12" customFormat="1" x14ac:dyDescent="0.2"/>
    <row r="843290" s="12" customFormat="1" x14ac:dyDescent="0.2"/>
    <row r="843291" s="12" customFormat="1" x14ac:dyDescent="0.2"/>
    <row r="843292" s="12" customFormat="1" x14ac:dyDescent="0.2"/>
    <row r="843293" s="12" customFormat="1" x14ac:dyDescent="0.2"/>
    <row r="843294" s="12" customFormat="1" x14ac:dyDescent="0.2"/>
    <row r="843295" s="12" customFormat="1" x14ac:dyDescent="0.2"/>
    <row r="843296" s="12" customFormat="1" x14ac:dyDescent="0.2"/>
    <row r="843297" s="12" customFormat="1" x14ac:dyDescent="0.2"/>
    <row r="843298" s="12" customFormat="1" x14ac:dyDescent="0.2"/>
    <row r="843299" s="12" customFormat="1" x14ac:dyDescent="0.2"/>
    <row r="843300" s="12" customFormat="1" x14ac:dyDescent="0.2"/>
    <row r="843301" s="12" customFormat="1" x14ac:dyDescent="0.2"/>
    <row r="843302" s="12" customFormat="1" x14ac:dyDescent="0.2"/>
    <row r="843303" s="12" customFormat="1" x14ac:dyDescent="0.2"/>
    <row r="843304" s="12" customFormat="1" x14ac:dyDescent="0.2"/>
    <row r="843305" s="12" customFormat="1" x14ac:dyDescent="0.2"/>
    <row r="843306" s="12" customFormat="1" x14ac:dyDescent="0.2"/>
    <row r="843307" s="12" customFormat="1" x14ac:dyDescent="0.2"/>
    <row r="843308" s="12" customFormat="1" x14ac:dyDescent="0.2"/>
    <row r="843309" s="12" customFormat="1" x14ac:dyDescent="0.2"/>
    <row r="843310" s="12" customFormat="1" x14ac:dyDescent="0.2"/>
    <row r="843311" s="12" customFormat="1" x14ac:dyDescent="0.2"/>
    <row r="843312" s="12" customFormat="1" x14ac:dyDescent="0.2"/>
    <row r="843313" s="12" customFormat="1" x14ac:dyDescent="0.2"/>
    <row r="843314" s="12" customFormat="1" x14ac:dyDescent="0.2"/>
    <row r="843315" s="12" customFormat="1" x14ac:dyDescent="0.2"/>
    <row r="843316" s="12" customFormat="1" x14ac:dyDescent="0.2"/>
    <row r="843317" s="12" customFormat="1" x14ac:dyDescent="0.2"/>
    <row r="843318" s="12" customFormat="1" x14ac:dyDescent="0.2"/>
    <row r="843319" s="12" customFormat="1" x14ac:dyDescent="0.2"/>
    <row r="843320" s="12" customFormat="1" x14ac:dyDescent="0.2"/>
    <row r="843321" s="12" customFormat="1" x14ac:dyDescent="0.2"/>
    <row r="843322" s="12" customFormat="1" x14ac:dyDescent="0.2"/>
    <row r="843323" s="12" customFormat="1" x14ac:dyDescent="0.2"/>
    <row r="843324" s="12" customFormat="1" x14ac:dyDescent="0.2"/>
    <row r="843325" s="12" customFormat="1" x14ac:dyDescent="0.2"/>
    <row r="843326" s="12" customFormat="1" x14ac:dyDescent="0.2"/>
    <row r="843327" s="12" customFormat="1" x14ac:dyDescent="0.2"/>
    <row r="843328" s="12" customFormat="1" x14ac:dyDescent="0.2"/>
    <row r="843329" s="12" customFormat="1" x14ac:dyDescent="0.2"/>
    <row r="843330" s="12" customFormat="1" x14ac:dyDescent="0.2"/>
    <row r="843331" s="12" customFormat="1" x14ac:dyDescent="0.2"/>
    <row r="843332" s="12" customFormat="1" x14ac:dyDescent="0.2"/>
    <row r="843333" s="12" customFormat="1" x14ac:dyDescent="0.2"/>
    <row r="843334" s="12" customFormat="1" x14ac:dyDescent="0.2"/>
    <row r="843335" s="12" customFormat="1" x14ac:dyDescent="0.2"/>
    <row r="843336" s="12" customFormat="1" x14ac:dyDescent="0.2"/>
    <row r="843337" s="12" customFormat="1" x14ac:dyDescent="0.2"/>
    <row r="843338" s="12" customFormat="1" x14ac:dyDescent="0.2"/>
    <row r="843339" s="12" customFormat="1" x14ac:dyDescent="0.2"/>
    <row r="843340" s="12" customFormat="1" x14ac:dyDescent="0.2"/>
    <row r="843341" s="12" customFormat="1" x14ac:dyDescent="0.2"/>
    <row r="843342" s="12" customFormat="1" x14ac:dyDescent="0.2"/>
    <row r="843343" s="12" customFormat="1" x14ac:dyDescent="0.2"/>
    <row r="843344" s="12" customFormat="1" x14ac:dyDescent="0.2"/>
    <row r="843345" s="12" customFormat="1" x14ac:dyDescent="0.2"/>
    <row r="843346" s="12" customFormat="1" x14ac:dyDescent="0.2"/>
    <row r="843347" s="12" customFormat="1" x14ac:dyDescent="0.2"/>
    <row r="843348" s="12" customFormat="1" x14ac:dyDescent="0.2"/>
    <row r="843349" s="12" customFormat="1" x14ac:dyDescent="0.2"/>
    <row r="843350" s="12" customFormat="1" x14ac:dyDescent="0.2"/>
    <row r="843351" s="12" customFormat="1" x14ac:dyDescent="0.2"/>
    <row r="843352" s="12" customFormat="1" x14ac:dyDescent="0.2"/>
    <row r="843353" s="12" customFormat="1" x14ac:dyDescent="0.2"/>
    <row r="843354" s="12" customFormat="1" x14ac:dyDescent="0.2"/>
    <row r="843355" s="12" customFormat="1" x14ac:dyDescent="0.2"/>
    <row r="843356" s="12" customFormat="1" x14ac:dyDescent="0.2"/>
    <row r="843357" s="12" customFormat="1" x14ac:dyDescent="0.2"/>
    <row r="843358" s="12" customFormat="1" x14ac:dyDescent="0.2"/>
    <row r="843359" s="12" customFormat="1" x14ac:dyDescent="0.2"/>
    <row r="843360" s="12" customFormat="1" x14ac:dyDescent="0.2"/>
    <row r="843361" s="12" customFormat="1" x14ac:dyDescent="0.2"/>
    <row r="843362" s="12" customFormat="1" x14ac:dyDescent="0.2"/>
    <row r="843363" s="12" customFormat="1" x14ac:dyDescent="0.2"/>
    <row r="843364" s="12" customFormat="1" x14ac:dyDescent="0.2"/>
    <row r="843365" s="12" customFormat="1" x14ac:dyDescent="0.2"/>
    <row r="843366" s="12" customFormat="1" x14ac:dyDescent="0.2"/>
    <row r="843367" s="12" customFormat="1" x14ac:dyDescent="0.2"/>
    <row r="843368" s="12" customFormat="1" x14ac:dyDescent="0.2"/>
    <row r="843369" s="12" customFormat="1" x14ac:dyDescent="0.2"/>
    <row r="843370" s="12" customFormat="1" x14ac:dyDescent="0.2"/>
    <row r="843371" s="12" customFormat="1" x14ac:dyDescent="0.2"/>
    <row r="843372" s="12" customFormat="1" x14ac:dyDescent="0.2"/>
    <row r="843373" s="12" customFormat="1" x14ac:dyDescent="0.2"/>
    <row r="843374" s="12" customFormat="1" x14ac:dyDescent="0.2"/>
    <row r="843375" s="12" customFormat="1" x14ac:dyDescent="0.2"/>
    <row r="843376" s="12" customFormat="1" x14ac:dyDescent="0.2"/>
    <row r="843377" s="12" customFormat="1" x14ac:dyDescent="0.2"/>
    <row r="843378" s="12" customFormat="1" x14ac:dyDescent="0.2"/>
    <row r="843379" s="12" customFormat="1" x14ac:dyDescent="0.2"/>
    <row r="843380" s="12" customFormat="1" x14ac:dyDescent="0.2"/>
    <row r="843381" s="12" customFormat="1" x14ac:dyDescent="0.2"/>
    <row r="843382" s="12" customFormat="1" x14ac:dyDescent="0.2"/>
    <row r="843383" s="12" customFormat="1" x14ac:dyDescent="0.2"/>
    <row r="843384" s="12" customFormat="1" x14ac:dyDescent="0.2"/>
    <row r="843385" s="12" customFormat="1" x14ac:dyDescent="0.2"/>
    <row r="843386" s="12" customFormat="1" x14ac:dyDescent="0.2"/>
    <row r="843387" s="12" customFormat="1" x14ac:dyDescent="0.2"/>
    <row r="843388" s="12" customFormat="1" x14ac:dyDescent="0.2"/>
    <row r="843389" s="12" customFormat="1" x14ac:dyDescent="0.2"/>
    <row r="843390" s="12" customFormat="1" x14ac:dyDescent="0.2"/>
    <row r="843391" s="12" customFormat="1" x14ac:dyDescent="0.2"/>
    <row r="843392" s="12" customFormat="1" x14ac:dyDescent="0.2"/>
    <row r="843393" s="12" customFormat="1" x14ac:dyDescent="0.2"/>
    <row r="843394" s="12" customFormat="1" x14ac:dyDescent="0.2"/>
    <row r="843395" s="12" customFormat="1" x14ac:dyDescent="0.2"/>
    <row r="843396" s="12" customFormat="1" x14ac:dyDescent="0.2"/>
    <row r="843397" s="12" customFormat="1" x14ac:dyDescent="0.2"/>
    <row r="843398" s="12" customFormat="1" x14ac:dyDescent="0.2"/>
    <row r="843399" s="12" customFormat="1" x14ac:dyDescent="0.2"/>
    <row r="843400" s="12" customFormat="1" x14ac:dyDescent="0.2"/>
    <row r="843401" s="12" customFormat="1" x14ac:dyDescent="0.2"/>
    <row r="843402" s="12" customFormat="1" x14ac:dyDescent="0.2"/>
    <row r="843403" s="12" customFormat="1" x14ac:dyDescent="0.2"/>
    <row r="843404" s="12" customFormat="1" x14ac:dyDescent="0.2"/>
    <row r="843405" s="12" customFormat="1" x14ac:dyDescent="0.2"/>
    <row r="843406" s="12" customFormat="1" x14ac:dyDescent="0.2"/>
    <row r="843407" s="12" customFormat="1" x14ac:dyDescent="0.2"/>
    <row r="843408" s="12" customFormat="1" x14ac:dyDescent="0.2"/>
    <row r="843409" s="12" customFormat="1" x14ac:dyDescent="0.2"/>
    <row r="843410" s="12" customFormat="1" x14ac:dyDescent="0.2"/>
    <row r="843411" s="12" customFormat="1" x14ac:dyDescent="0.2"/>
    <row r="843412" s="12" customFormat="1" x14ac:dyDescent="0.2"/>
    <row r="843413" s="12" customFormat="1" x14ac:dyDescent="0.2"/>
    <row r="843414" s="12" customFormat="1" x14ac:dyDescent="0.2"/>
    <row r="843415" s="12" customFormat="1" x14ac:dyDescent="0.2"/>
    <row r="843416" s="12" customFormat="1" x14ac:dyDescent="0.2"/>
    <row r="843417" s="12" customFormat="1" x14ac:dyDescent="0.2"/>
    <row r="843418" s="12" customFormat="1" x14ac:dyDescent="0.2"/>
    <row r="843419" s="12" customFormat="1" x14ac:dyDescent="0.2"/>
    <row r="843420" s="12" customFormat="1" x14ac:dyDescent="0.2"/>
    <row r="843421" s="12" customFormat="1" x14ac:dyDescent="0.2"/>
    <row r="843422" s="12" customFormat="1" x14ac:dyDescent="0.2"/>
    <row r="843423" s="12" customFormat="1" x14ac:dyDescent="0.2"/>
    <row r="843424" s="12" customFormat="1" x14ac:dyDescent="0.2"/>
    <row r="843425" s="12" customFormat="1" x14ac:dyDescent="0.2"/>
    <row r="843426" s="12" customFormat="1" x14ac:dyDescent="0.2"/>
    <row r="843427" s="12" customFormat="1" x14ac:dyDescent="0.2"/>
    <row r="843428" s="12" customFormat="1" x14ac:dyDescent="0.2"/>
    <row r="843429" s="12" customFormat="1" x14ac:dyDescent="0.2"/>
    <row r="843430" s="12" customFormat="1" x14ac:dyDescent="0.2"/>
    <row r="843431" s="12" customFormat="1" x14ac:dyDescent="0.2"/>
    <row r="843432" s="12" customFormat="1" x14ac:dyDescent="0.2"/>
    <row r="843433" s="12" customFormat="1" x14ac:dyDescent="0.2"/>
    <row r="843434" s="12" customFormat="1" x14ac:dyDescent="0.2"/>
    <row r="843435" s="12" customFormat="1" x14ac:dyDescent="0.2"/>
    <row r="843436" s="12" customFormat="1" x14ac:dyDescent="0.2"/>
    <row r="843437" s="12" customFormat="1" x14ac:dyDescent="0.2"/>
    <row r="843438" s="12" customFormat="1" x14ac:dyDescent="0.2"/>
    <row r="843439" s="12" customFormat="1" x14ac:dyDescent="0.2"/>
    <row r="843440" s="12" customFormat="1" x14ac:dyDescent="0.2"/>
    <row r="843441" s="12" customFormat="1" x14ac:dyDescent="0.2"/>
    <row r="843442" s="12" customFormat="1" x14ac:dyDescent="0.2"/>
    <row r="843443" s="12" customFormat="1" x14ac:dyDescent="0.2"/>
    <row r="843444" s="12" customFormat="1" x14ac:dyDescent="0.2"/>
    <row r="843445" s="12" customFormat="1" x14ac:dyDescent="0.2"/>
    <row r="843446" s="12" customFormat="1" x14ac:dyDescent="0.2"/>
    <row r="843447" s="12" customFormat="1" x14ac:dyDescent="0.2"/>
    <row r="843448" s="12" customFormat="1" x14ac:dyDescent="0.2"/>
    <row r="843449" s="12" customFormat="1" x14ac:dyDescent="0.2"/>
    <row r="843450" s="12" customFormat="1" x14ac:dyDescent="0.2"/>
    <row r="843451" s="12" customFormat="1" x14ac:dyDescent="0.2"/>
    <row r="843452" s="12" customFormat="1" x14ac:dyDescent="0.2"/>
    <row r="843453" s="12" customFormat="1" x14ac:dyDescent="0.2"/>
    <row r="843454" s="12" customFormat="1" x14ac:dyDescent="0.2"/>
    <row r="843455" s="12" customFormat="1" x14ac:dyDescent="0.2"/>
    <row r="843456" s="12" customFormat="1" x14ac:dyDescent="0.2"/>
    <row r="843457" s="12" customFormat="1" x14ac:dyDescent="0.2"/>
    <row r="843458" s="12" customFormat="1" x14ac:dyDescent="0.2"/>
    <row r="843459" s="12" customFormat="1" x14ac:dyDescent="0.2"/>
    <row r="843460" s="12" customFormat="1" x14ac:dyDescent="0.2"/>
    <row r="843461" s="12" customFormat="1" x14ac:dyDescent="0.2"/>
    <row r="843462" s="12" customFormat="1" x14ac:dyDescent="0.2"/>
    <row r="843463" s="12" customFormat="1" x14ac:dyDescent="0.2"/>
    <row r="843464" s="12" customFormat="1" x14ac:dyDescent="0.2"/>
    <row r="843465" s="12" customFormat="1" x14ac:dyDescent="0.2"/>
    <row r="843466" s="12" customFormat="1" x14ac:dyDescent="0.2"/>
    <row r="843467" s="12" customFormat="1" x14ac:dyDescent="0.2"/>
    <row r="843468" s="12" customFormat="1" x14ac:dyDescent="0.2"/>
    <row r="843469" s="12" customFormat="1" x14ac:dyDescent="0.2"/>
    <row r="843470" s="12" customFormat="1" x14ac:dyDescent="0.2"/>
    <row r="843471" s="12" customFormat="1" x14ac:dyDescent="0.2"/>
    <row r="843472" s="12" customFormat="1" x14ac:dyDescent="0.2"/>
    <row r="843473" s="12" customFormat="1" x14ac:dyDescent="0.2"/>
    <row r="843474" s="12" customFormat="1" x14ac:dyDescent="0.2"/>
    <row r="843475" s="12" customFormat="1" x14ac:dyDescent="0.2"/>
    <row r="843476" s="12" customFormat="1" x14ac:dyDescent="0.2"/>
    <row r="843477" s="12" customFormat="1" x14ac:dyDescent="0.2"/>
    <row r="843478" s="12" customFormat="1" x14ac:dyDescent="0.2"/>
    <row r="843479" s="12" customFormat="1" x14ac:dyDescent="0.2"/>
    <row r="843480" s="12" customFormat="1" x14ac:dyDescent="0.2"/>
    <row r="843481" s="12" customFormat="1" x14ac:dyDescent="0.2"/>
    <row r="843482" s="12" customFormat="1" x14ac:dyDescent="0.2"/>
    <row r="843483" s="12" customFormat="1" x14ac:dyDescent="0.2"/>
    <row r="843484" s="12" customFormat="1" x14ac:dyDescent="0.2"/>
    <row r="843485" s="12" customFormat="1" x14ac:dyDescent="0.2"/>
    <row r="843486" s="12" customFormat="1" x14ac:dyDescent="0.2"/>
    <row r="843487" s="12" customFormat="1" x14ac:dyDescent="0.2"/>
    <row r="843488" s="12" customFormat="1" x14ac:dyDescent="0.2"/>
    <row r="843489" s="12" customFormat="1" x14ac:dyDescent="0.2"/>
    <row r="843490" s="12" customFormat="1" x14ac:dyDescent="0.2"/>
    <row r="843491" s="12" customFormat="1" x14ac:dyDescent="0.2"/>
    <row r="843492" s="12" customFormat="1" x14ac:dyDescent="0.2"/>
    <row r="843493" s="12" customFormat="1" x14ac:dyDescent="0.2"/>
    <row r="843494" s="12" customFormat="1" x14ac:dyDescent="0.2"/>
    <row r="843495" s="12" customFormat="1" x14ac:dyDescent="0.2"/>
    <row r="843496" s="12" customFormat="1" x14ac:dyDescent="0.2"/>
    <row r="843497" s="12" customFormat="1" x14ac:dyDescent="0.2"/>
    <row r="843498" s="12" customFormat="1" x14ac:dyDescent="0.2"/>
    <row r="843499" s="12" customFormat="1" x14ac:dyDescent="0.2"/>
    <row r="843500" s="12" customFormat="1" x14ac:dyDescent="0.2"/>
    <row r="843501" s="12" customFormat="1" x14ac:dyDescent="0.2"/>
    <row r="843502" s="12" customFormat="1" x14ac:dyDescent="0.2"/>
    <row r="843503" s="12" customFormat="1" x14ac:dyDescent="0.2"/>
    <row r="843504" s="12" customFormat="1" x14ac:dyDescent="0.2"/>
    <row r="843505" s="12" customFormat="1" x14ac:dyDescent="0.2"/>
    <row r="843506" s="12" customFormat="1" x14ac:dyDescent="0.2"/>
    <row r="843507" s="12" customFormat="1" x14ac:dyDescent="0.2"/>
    <row r="843508" s="12" customFormat="1" x14ac:dyDescent="0.2"/>
    <row r="843509" s="12" customFormat="1" x14ac:dyDescent="0.2"/>
    <row r="843510" s="12" customFormat="1" x14ac:dyDescent="0.2"/>
    <row r="843511" s="12" customFormat="1" x14ac:dyDescent="0.2"/>
    <row r="843512" s="12" customFormat="1" x14ac:dyDescent="0.2"/>
    <row r="843513" s="12" customFormat="1" x14ac:dyDescent="0.2"/>
    <row r="843514" s="12" customFormat="1" x14ac:dyDescent="0.2"/>
    <row r="843515" s="12" customFormat="1" x14ac:dyDescent="0.2"/>
    <row r="843516" s="12" customFormat="1" x14ac:dyDescent="0.2"/>
    <row r="843517" s="12" customFormat="1" x14ac:dyDescent="0.2"/>
    <row r="843518" s="12" customFormat="1" x14ac:dyDescent="0.2"/>
    <row r="843519" s="12" customFormat="1" x14ac:dyDescent="0.2"/>
    <row r="843520" s="12" customFormat="1" x14ac:dyDescent="0.2"/>
    <row r="843521" s="12" customFormat="1" x14ac:dyDescent="0.2"/>
    <row r="843522" s="12" customFormat="1" x14ac:dyDescent="0.2"/>
    <row r="843523" s="12" customFormat="1" x14ac:dyDescent="0.2"/>
    <row r="843524" s="12" customFormat="1" x14ac:dyDescent="0.2"/>
    <row r="843525" s="12" customFormat="1" x14ac:dyDescent="0.2"/>
    <row r="843526" s="12" customFormat="1" x14ac:dyDescent="0.2"/>
    <row r="843527" s="12" customFormat="1" x14ac:dyDescent="0.2"/>
    <row r="843528" s="12" customFormat="1" x14ac:dyDescent="0.2"/>
    <row r="843529" s="12" customFormat="1" x14ac:dyDescent="0.2"/>
    <row r="843530" s="12" customFormat="1" x14ac:dyDescent="0.2"/>
    <row r="843531" s="12" customFormat="1" x14ac:dyDescent="0.2"/>
    <row r="843532" s="12" customFormat="1" x14ac:dyDescent="0.2"/>
    <row r="843533" s="12" customFormat="1" x14ac:dyDescent="0.2"/>
    <row r="843534" s="12" customFormat="1" x14ac:dyDescent="0.2"/>
    <row r="843535" s="12" customFormat="1" x14ac:dyDescent="0.2"/>
    <row r="843536" s="12" customFormat="1" x14ac:dyDescent="0.2"/>
    <row r="843537" s="12" customFormat="1" x14ac:dyDescent="0.2"/>
    <row r="843538" s="12" customFormat="1" x14ac:dyDescent="0.2"/>
    <row r="843539" s="12" customFormat="1" x14ac:dyDescent="0.2"/>
    <row r="843540" s="12" customFormat="1" x14ac:dyDescent="0.2"/>
    <row r="843541" s="12" customFormat="1" x14ac:dyDescent="0.2"/>
    <row r="843542" s="12" customFormat="1" x14ac:dyDescent="0.2"/>
    <row r="843543" s="12" customFormat="1" x14ac:dyDescent="0.2"/>
    <row r="843544" s="12" customFormat="1" x14ac:dyDescent="0.2"/>
    <row r="843545" s="12" customFormat="1" x14ac:dyDescent="0.2"/>
    <row r="843546" s="12" customFormat="1" x14ac:dyDescent="0.2"/>
    <row r="843547" s="12" customFormat="1" x14ac:dyDescent="0.2"/>
    <row r="843548" s="12" customFormat="1" x14ac:dyDescent="0.2"/>
    <row r="843549" s="12" customFormat="1" x14ac:dyDescent="0.2"/>
    <row r="843550" s="12" customFormat="1" x14ac:dyDescent="0.2"/>
    <row r="843551" s="12" customFormat="1" x14ac:dyDescent="0.2"/>
    <row r="843552" s="12" customFormat="1" x14ac:dyDescent="0.2"/>
    <row r="843553" s="12" customFormat="1" x14ac:dyDescent="0.2"/>
    <row r="843554" s="12" customFormat="1" x14ac:dyDescent="0.2"/>
    <row r="843555" s="12" customFormat="1" x14ac:dyDescent="0.2"/>
    <row r="843556" s="12" customFormat="1" x14ac:dyDescent="0.2"/>
    <row r="843557" s="12" customFormat="1" x14ac:dyDescent="0.2"/>
    <row r="843558" s="12" customFormat="1" x14ac:dyDescent="0.2"/>
    <row r="843559" s="12" customFormat="1" x14ac:dyDescent="0.2"/>
    <row r="843560" s="12" customFormat="1" x14ac:dyDescent="0.2"/>
    <row r="843561" s="12" customFormat="1" x14ac:dyDescent="0.2"/>
    <row r="843562" s="12" customFormat="1" x14ac:dyDescent="0.2"/>
    <row r="843563" s="12" customFormat="1" x14ac:dyDescent="0.2"/>
    <row r="843564" s="12" customFormat="1" x14ac:dyDescent="0.2"/>
    <row r="843565" s="12" customFormat="1" x14ac:dyDescent="0.2"/>
    <row r="843566" s="12" customFormat="1" x14ac:dyDescent="0.2"/>
    <row r="843567" s="12" customFormat="1" x14ac:dyDescent="0.2"/>
    <row r="843568" s="12" customFormat="1" x14ac:dyDescent="0.2"/>
    <row r="843569" s="12" customFormat="1" x14ac:dyDescent="0.2"/>
    <row r="843570" s="12" customFormat="1" x14ac:dyDescent="0.2"/>
    <row r="843571" s="12" customFormat="1" x14ac:dyDescent="0.2"/>
    <row r="843572" s="12" customFormat="1" x14ac:dyDescent="0.2"/>
    <row r="843573" s="12" customFormat="1" x14ac:dyDescent="0.2"/>
    <row r="843574" s="12" customFormat="1" x14ac:dyDescent="0.2"/>
    <row r="843575" s="12" customFormat="1" x14ac:dyDescent="0.2"/>
    <row r="843576" s="12" customFormat="1" x14ac:dyDescent="0.2"/>
    <row r="843577" s="12" customFormat="1" x14ac:dyDescent="0.2"/>
    <row r="843578" s="12" customFormat="1" x14ac:dyDescent="0.2"/>
    <row r="843579" s="12" customFormat="1" x14ac:dyDescent="0.2"/>
    <row r="843580" s="12" customFormat="1" x14ac:dyDescent="0.2"/>
    <row r="843581" s="12" customFormat="1" x14ac:dyDescent="0.2"/>
    <row r="843582" s="12" customFormat="1" x14ac:dyDescent="0.2"/>
    <row r="843583" s="12" customFormat="1" x14ac:dyDescent="0.2"/>
    <row r="843584" s="12" customFormat="1" x14ac:dyDescent="0.2"/>
    <row r="843585" s="12" customFormat="1" x14ac:dyDescent="0.2"/>
    <row r="843586" s="12" customFormat="1" x14ac:dyDescent="0.2"/>
    <row r="843587" s="12" customFormat="1" x14ac:dyDescent="0.2"/>
    <row r="843588" s="12" customFormat="1" x14ac:dyDescent="0.2"/>
    <row r="843589" s="12" customFormat="1" x14ac:dyDescent="0.2"/>
    <row r="843590" s="12" customFormat="1" x14ac:dyDescent="0.2"/>
    <row r="843591" s="12" customFormat="1" x14ac:dyDescent="0.2"/>
    <row r="843592" s="12" customFormat="1" x14ac:dyDescent="0.2"/>
    <row r="843593" s="12" customFormat="1" x14ac:dyDescent="0.2"/>
    <row r="843594" s="12" customFormat="1" x14ac:dyDescent="0.2"/>
    <row r="843595" s="12" customFormat="1" x14ac:dyDescent="0.2"/>
    <row r="843596" s="12" customFormat="1" x14ac:dyDescent="0.2"/>
    <row r="843597" s="12" customFormat="1" x14ac:dyDescent="0.2"/>
    <row r="843598" s="12" customFormat="1" x14ac:dyDescent="0.2"/>
    <row r="843599" s="12" customFormat="1" x14ac:dyDescent="0.2"/>
    <row r="843600" s="12" customFormat="1" x14ac:dyDescent="0.2"/>
    <row r="843601" s="12" customFormat="1" x14ac:dyDescent="0.2"/>
    <row r="843602" s="12" customFormat="1" x14ac:dyDescent="0.2"/>
    <row r="843603" s="12" customFormat="1" x14ac:dyDescent="0.2"/>
    <row r="843604" s="12" customFormat="1" x14ac:dyDescent="0.2"/>
    <row r="843605" s="12" customFormat="1" x14ac:dyDescent="0.2"/>
    <row r="843606" s="12" customFormat="1" x14ac:dyDescent="0.2"/>
    <row r="843607" s="12" customFormat="1" x14ac:dyDescent="0.2"/>
    <row r="843608" s="12" customFormat="1" x14ac:dyDescent="0.2"/>
    <row r="843609" s="12" customFormat="1" x14ac:dyDescent="0.2"/>
    <row r="843610" s="12" customFormat="1" x14ac:dyDescent="0.2"/>
    <row r="843611" s="12" customFormat="1" x14ac:dyDescent="0.2"/>
    <row r="843612" s="12" customFormat="1" x14ac:dyDescent="0.2"/>
    <row r="843613" s="12" customFormat="1" x14ac:dyDescent="0.2"/>
    <row r="843614" s="12" customFormat="1" x14ac:dyDescent="0.2"/>
    <row r="843615" s="12" customFormat="1" x14ac:dyDescent="0.2"/>
    <row r="843616" s="12" customFormat="1" x14ac:dyDescent="0.2"/>
    <row r="843617" s="12" customFormat="1" x14ac:dyDescent="0.2"/>
    <row r="843618" s="12" customFormat="1" x14ac:dyDescent="0.2"/>
    <row r="843619" s="12" customFormat="1" x14ac:dyDescent="0.2"/>
    <row r="843620" s="12" customFormat="1" x14ac:dyDescent="0.2"/>
    <row r="843621" s="12" customFormat="1" x14ac:dyDescent="0.2"/>
    <row r="843622" s="12" customFormat="1" x14ac:dyDescent="0.2"/>
    <row r="843623" s="12" customFormat="1" x14ac:dyDescent="0.2"/>
    <row r="843624" s="12" customFormat="1" x14ac:dyDescent="0.2"/>
    <row r="843625" s="12" customFormat="1" x14ac:dyDescent="0.2"/>
    <row r="843626" s="12" customFormat="1" x14ac:dyDescent="0.2"/>
    <row r="843627" s="12" customFormat="1" x14ac:dyDescent="0.2"/>
    <row r="843628" s="12" customFormat="1" x14ac:dyDescent="0.2"/>
    <row r="843629" s="12" customFormat="1" x14ac:dyDescent="0.2"/>
    <row r="843630" s="12" customFormat="1" x14ac:dyDescent="0.2"/>
    <row r="843631" s="12" customFormat="1" x14ac:dyDescent="0.2"/>
    <row r="843632" s="12" customFormat="1" x14ac:dyDescent="0.2"/>
    <row r="843633" s="12" customFormat="1" x14ac:dyDescent="0.2"/>
    <row r="843634" s="12" customFormat="1" x14ac:dyDescent="0.2"/>
    <row r="843635" s="12" customFormat="1" x14ac:dyDescent="0.2"/>
    <row r="843636" s="12" customFormat="1" x14ac:dyDescent="0.2"/>
    <row r="843637" s="12" customFormat="1" x14ac:dyDescent="0.2"/>
    <row r="843638" s="12" customFormat="1" x14ac:dyDescent="0.2"/>
    <row r="843639" s="12" customFormat="1" x14ac:dyDescent="0.2"/>
    <row r="843640" s="12" customFormat="1" x14ac:dyDescent="0.2"/>
    <row r="843641" s="12" customFormat="1" x14ac:dyDescent="0.2"/>
    <row r="843642" s="12" customFormat="1" x14ac:dyDescent="0.2"/>
    <row r="843643" s="12" customFormat="1" x14ac:dyDescent="0.2"/>
    <row r="843644" s="12" customFormat="1" x14ac:dyDescent="0.2"/>
    <row r="843645" s="12" customFormat="1" x14ac:dyDescent="0.2"/>
    <row r="843646" s="12" customFormat="1" x14ac:dyDescent="0.2"/>
    <row r="843647" s="12" customFormat="1" x14ac:dyDescent="0.2"/>
    <row r="843648" s="12" customFormat="1" x14ac:dyDescent="0.2"/>
    <row r="843649" s="12" customFormat="1" x14ac:dyDescent="0.2"/>
    <row r="843650" s="12" customFormat="1" x14ac:dyDescent="0.2"/>
    <row r="843651" s="12" customFormat="1" x14ac:dyDescent="0.2"/>
    <row r="843652" s="12" customFormat="1" x14ac:dyDescent="0.2"/>
    <row r="843653" s="12" customFormat="1" x14ac:dyDescent="0.2"/>
    <row r="843654" s="12" customFormat="1" x14ac:dyDescent="0.2"/>
    <row r="843655" s="12" customFormat="1" x14ac:dyDescent="0.2"/>
    <row r="843656" s="12" customFormat="1" x14ac:dyDescent="0.2"/>
    <row r="843657" s="12" customFormat="1" x14ac:dyDescent="0.2"/>
    <row r="843658" s="12" customFormat="1" x14ac:dyDescent="0.2"/>
    <row r="843659" s="12" customFormat="1" x14ac:dyDescent="0.2"/>
    <row r="843660" s="12" customFormat="1" x14ac:dyDescent="0.2"/>
    <row r="843661" s="12" customFormat="1" x14ac:dyDescent="0.2"/>
    <row r="843662" s="12" customFormat="1" x14ac:dyDescent="0.2"/>
    <row r="843663" s="12" customFormat="1" x14ac:dyDescent="0.2"/>
    <row r="843664" s="12" customFormat="1" x14ac:dyDescent="0.2"/>
    <row r="843665" s="12" customFormat="1" x14ac:dyDescent="0.2"/>
    <row r="843666" s="12" customFormat="1" x14ac:dyDescent="0.2"/>
    <row r="843667" s="12" customFormat="1" x14ac:dyDescent="0.2"/>
    <row r="843668" s="12" customFormat="1" x14ac:dyDescent="0.2"/>
    <row r="843669" s="12" customFormat="1" x14ac:dyDescent="0.2"/>
    <row r="843670" s="12" customFormat="1" x14ac:dyDescent="0.2"/>
    <row r="843671" s="12" customFormat="1" x14ac:dyDescent="0.2"/>
    <row r="843672" s="12" customFormat="1" x14ac:dyDescent="0.2"/>
    <row r="843673" s="12" customFormat="1" x14ac:dyDescent="0.2"/>
    <row r="843674" s="12" customFormat="1" x14ac:dyDescent="0.2"/>
    <row r="843675" s="12" customFormat="1" x14ac:dyDescent="0.2"/>
    <row r="843676" s="12" customFormat="1" x14ac:dyDescent="0.2"/>
    <row r="843677" s="12" customFormat="1" x14ac:dyDescent="0.2"/>
    <row r="843678" s="12" customFormat="1" x14ac:dyDescent="0.2"/>
    <row r="843679" s="12" customFormat="1" x14ac:dyDescent="0.2"/>
    <row r="843680" s="12" customFormat="1" x14ac:dyDescent="0.2"/>
    <row r="843681" s="12" customFormat="1" x14ac:dyDescent="0.2"/>
    <row r="843682" s="12" customFormat="1" x14ac:dyDescent="0.2"/>
    <row r="843683" s="12" customFormat="1" x14ac:dyDescent="0.2"/>
    <row r="843684" s="12" customFormat="1" x14ac:dyDescent="0.2"/>
    <row r="843685" s="12" customFormat="1" x14ac:dyDescent="0.2"/>
    <row r="843686" s="12" customFormat="1" x14ac:dyDescent="0.2"/>
    <row r="843687" s="12" customFormat="1" x14ac:dyDescent="0.2"/>
    <row r="843688" s="12" customFormat="1" x14ac:dyDescent="0.2"/>
    <row r="843689" s="12" customFormat="1" x14ac:dyDescent="0.2"/>
    <row r="843690" s="12" customFormat="1" x14ac:dyDescent="0.2"/>
    <row r="843691" s="12" customFormat="1" x14ac:dyDescent="0.2"/>
    <row r="843692" s="12" customFormat="1" x14ac:dyDescent="0.2"/>
    <row r="843693" s="12" customFormat="1" x14ac:dyDescent="0.2"/>
    <row r="843694" s="12" customFormat="1" x14ac:dyDescent="0.2"/>
    <row r="843695" s="12" customFormat="1" x14ac:dyDescent="0.2"/>
    <row r="843696" s="12" customFormat="1" x14ac:dyDescent="0.2"/>
    <row r="843697" s="12" customFormat="1" x14ac:dyDescent="0.2"/>
    <row r="843698" s="12" customFormat="1" x14ac:dyDescent="0.2"/>
    <row r="843699" s="12" customFormat="1" x14ac:dyDescent="0.2"/>
    <row r="843700" s="12" customFormat="1" x14ac:dyDescent="0.2"/>
    <row r="843701" s="12" customFormat="1" x14ac:dyDescent="0.2"/>
    <row r="843702" s="12" customFormat="1" x14ac:dyDescent="0.2"/>
    <row r="843703" s="12" customFormat="1" x14ac:dyDescent="0.2"/>
    <row r="843704" s="12" customFormat="1" x14ac:dyDescent="0.2"/>
    <row r="843705" s="12" customFormat="1" x14ac:dyDescent="0.2"/>
    <row r="843706" s="12" customFormat="1" x14ac:dyDescent="0.2"/>
    <row r="843707" s="12" customFormat="1" x14ac:dyDescent="0.2"/>
    <row r="843708" s="12" customFormat="1" x14ac:dyDescent="0.2"/>
    <row r="843709" s="12" customFormat="1" x14ac:dyDescent="0.2"/>
    <row r="843710" s="12" customFormat="1" x14ac:dyDescent="0.2"/>
    <row r="843711" s="12" customFormat="1" x14ac:dyDescent="0.2"/>
    <row r="843712" s="12" customFormat="1" x14ac:dyDescent="0.2"/>
    <row r="843713" s="12" customFormat="1" x14ac:dyDescent="0.2"/>
    <row r="843714" s="12" customFormat="1" x14ac:dyDescent="0.2"/>
    <row r="843715" s="12" customFormat="1" x14ac:dyDescent="0.2"/>
    <row r="843716" s="12" customFormat="1" x14ac:dyDescent="0.2"/>
    <row r="843717" s="12" customFormat="1" x14ac:dyDescent="0.2"/>
    <row r="843718" s="12" customFormat="1" x14ac:dyDescent="0.2"/>
    <row r="843719" s="12" customFormat="1" x14ac:dyDescent="0.2"/>
    <row r="843720" s="12" customFormat="1" x14ac:dyDescent="0.2"/>
    <row r="843721" s="12" customFormat="1" x14ac:dyDescent="0.2"/>
    <row r="843722" s="12" customFormat="1" x14ac:dyDescent="0.2"/>
    <row r="843723" s="12" customFormat="1" x14ac:dyDescent="0.2"/>
    <row r="843724" s="12" customFormat="1" x14ac:dyDescent="0.2"/>
    <row r="843725" s="12" customFormat="1" x14ac:dyDescent="0.2"/>
    <row r="843726" s="12" customFormat="1" x14ac:dyDescent="0.2"/>
    <row r="843727" s="12" customFormat="1" x14ac:dyDescent="0.2"/>
    <row r="843728" s="12" customFormat="1" x14ac:dyDescent="0.2"/>
    <row r="843729" s="12" customFormat="1" x14ac:dyDescent="0.2"/>
    <row r="843730" s="12" customFormat="1" x14ac:dyDescent="0.2"/>
    <row r="843731" s="12" customFormat="1" x14ac:dyDescent="0.2"/>
    <row r="843732" s="12" customFormat="1" x14ac:dyDescent="0.2"/>
    <row r="843733" s="12" customFormat="1" x14ac:dyDescent="0.2"/>
    <row r="843734" s="12" customFormat="1" x14ac:dyDescent="0.2"/>
    <row r="843735" s="12" customFormat="1" x14ac:dyDescent="0.2"/>
    <row r="843736" s="12" customFormat="1" x14ac:dyDescent="0.2"/>
    <row r="843737" s="12" customFormat="1" x14ac:dyDescent="0.2"/>
    <row r="843738" s="12" customFormat="1" x14ac:dyDescent="0.2"/>
    <row r="843739" s="12" customFormat="1" x14ac:dyDescent="0.2"/>
    <row r="843740" s="12" customFormat="1" x14ac:dyDescent="0.2"/>
    <row r="843741" s="12" customFormat="1" x14ac:dyDescent="0.2"/>
    <row r="843742" s="12" customFormat="1" x14ac:dyDescent="0.2"/>
    <row r="843743" s="12" customFormat="1" x14ac:dyDescent="0.2"/>
    <row r="843744" s="12" customFormat="1" x14ac:dyDescent="0.2"/>
    <row r="843745" s="12" customFormat="1" x14ac:dyDescent="0.2"/>
    <row r="843746" s="12" customFormat="1" x14ac:dyDescent="0.2"/>
    <row r="843747" s="12" customFormat="1" x14ac:dyDescent="0.2"/>
    <row r="843748" s="12" customFormat="1" x14ac:dyDescent="0.2"/>
    <row r="843749" s="12" customFormat="1" x14ac:dyDescent="0.2"/>
    <row r="843750" s="12" customFormat="1" x14ac:dyDescent="0.2"/>
    <row r="843751" s="12" customFormat="1" x14ac:dyDescent="0.2"/>
    <row r="843752" s="12" customFormat="1" x14ac:dyDescent="0.2"/>
    <row r="843753" s="12" customFormat="1" x14ac:dyDescent="0.2"/>
    <row r="843754" s="12" customFormat="1" x14ac:dyDescent="0.2"/>
    <row r="843755" s="12" customFormat="1" x14ac:dyDescent="0.2"/>
    <row r="843756" s="12" customFormat="1" x14ac:dyDescent="0.2"/>
    <row r="843757" s="12" customFormat="1" x14ac:dyDescent="0.2"/>
    <row r="843758" s="12" customFormat="1" x14ac:dyDescent="0.2"/>
    <row r="843759" s="12" customFormat="1" x14ac:dyDescent="0.2"/>
    <row r="843760" s="12" customFormat="1" x14ac:dyDescent="0.2"/>
    <row r="843761" s="12" customFormat="1" x14ac:dyDescent="0.2"/>
    <row r="843762" s="12" customFormat="1" x14ac:dyDescent="0.2"/>
    <row r="843763" s="12" customFormat="1" x14ac:dyDescent="0.2"/>
    <row r="843764" s="12" customFormat="1" x14ac:dyDescent="0.2"/>
    <row r="843765" s="12" customFormat="1" x14ac:dyDescent="0.2"/>
    <row r="843766" s="12" customFormat="1" x14ac:dyDescent="0.2"/>
    <row r="843767" s="12" customFormat="1" x14ac:dyDescent="0.2"/>
    <row r="843768" s="12" customFormat="1" x14ac:dyDescent="0.2"/>
    <row r="843769" s="12" customFormat="1" x14ac:dyDescent="0.2"/>
    <row r="843770" s="12" customFormat="1" x14ac:dyDescent="0.2"/>
    <row r="843771" s="12" customFormat="1" x14ac:dyDescent="0.2"/>
    <row r="843772" s="12" customFormat="1" x14ac:dyDescent="0.2"/>
    <row r="843773" s="12" customFormat="1" x14ac:dyDescent="0.2"/>
    <row r="843774" s="12" customFormat="1" x14ac:dyDescent="0.2"/>
    <row r="843775" s="12" customFormat="1" x14ac:dyDescent="0.2"/>
    <row r="843776" s="12" customFormat="1" x14ac:dyDescent="0.2"/>
    <row r="843777" s="12" customFormat="1" x14ac:dyDescent="0.2"/>
    <row r="843778" s="12" customFormat="1" x14ac:dyDescent="0.2"/>
    <row r="843779" s="12" customFormat="1" x14ac:dyDescent="0.2"/>
    <row r="843780" s="12" customFormat="1" x14ac:dyDescent="0.2"/>
    <row r="843781" s="12" customFormat="1" x14ac:dyDescent="0.2"/>
    <row r="843782" s="12" customFormat="1" x14ac:dyDescent="0.2"/>
    <row r="843783" s="12" customFormat="1" x14ac:dyDescent="0.2"/>
    <row r="843784" s="12" customFormat="1" x14ac:dyDescent="0.2"/>
    <row r="843785" s="12" customFormat="1" x14ac:dyDescent="0.2"/>
    <row r="843786" s="12" customFormat="1" x14ac:dyDescent="0.2"/>
    <row r="843787" s="12" customFormat="1" x14ac:dyDescent="0.2"/>
    <row r="843788" s="12" customFormat="1" x14ac:dyDescent="0.2"/>
    <row r="843789" s="12" customFormat="1" x14ac:dyDescent="0.2"/>
    <row r="843790" s="12" customFormat="1" x14ac:dyDescent="0.2"/>
    <row r="843791" s="12" customFormat="1" x14ac:dyDescent="0.2"/>
    <row r="843792" s="12" customFormat="1" x14ac:dyDescent="0.2"/>
    <row r="843793" s="12" customFormat="1" x14ac:dyDescent="0.2"/>
    <row r="843794" s="12" customFormat="1" x14ac:dyDescent="0.2"/>
    <row r="843795" s="12" customFormat="1" x14ac:dyDescent="0.2"/>
    <row r="843796" s="12" customFormat="1" x14ac:dyDescent="0.2"/>
    <row r="843797" s="12" customFormat="1" x14ac:dyDescent="0.2"/>
    <row r="843798" s="12" customFormat="1" x14ac:dyDescent="0.2"/>
    <row r="843799" s="12" customFormat="1" x14ac:dyDescent="0.2"/>
    <row r="843800" s="12" customFormat="1" x14ac:dyDescent="0.2"/>
    <row r="843801" s="12" customFormat="1" x14ac:dyDescent="0.2"/>
    <row r="843802" s="12" customFormat="1" x14ac:dyDescent="0.2"/>
    <row r="843803" s="12" customFormat="1" x14ac:dyDescent="0.2"/>
    <row r="843804" s="12" customFormat="1" x14ac:dyDescent="0.2"/>
    <row r="843805" s="12" customFormat="1" x14ac:dyDescent="0.2"/>
    <row r="843806" s="12" customFormat="1" x14ac:dyDescent="0.2"/>
    <row r="843807" s="12" customFormat="1" x14ac:dyDescent="0.2"/>
    <row r="843808" s="12" customFormat="1" x14ac:dyDescent="0.2"/>
    <row r="843809" s="12" customFormat="1" x14ac:dyDescent="0.2"/>
    <row r="843810" s="12" customFormat="1" x14ac:dyDescent="0.2"/>
    <row r="843811" s="12" customFormat="1" x14ac:dyDescent="0.2"/>
    <row r="843812" s="12" customFormat="1" x14ac:dyDescent="0.2"/>
    <row r="843813" s="12" customFormat="1" x14ac:dyDescent="0.2"/>
    <row r="843814" s="12" customFormat="1" x14ac:dyDescent="0.2"/>
    <row r="843815" s="12" customFormat="1" x14ac:dyDescent="0.2"/>
    <row r="843816" s="12" customFormat="1" x14ac:dyDescent="0.2"/>
    <row r="843817" s="12" customFormat="1" x14ac:dyDescent="0.2"/>
    <row r="843818" s="12" customFormat="1" x14ac:dyDescent="0.2"/>
    <row r="843819" s="12" customFormat="1" x14ac:dyDescent="0.2"/>
    <row r="843820" s="12" customFormat="1" x14ac:dyDescent="0.2"/>
    <row r="843821" s="12" customFormat="1" x14ac:dyDescent="0.2"/>
    <row r="843822" s="12" customFormat="1" x14ac:dyDescent="0.2"/>
    <row r="843823" s="12" customFormat="1" x14ac:dyDescent="0.2"/>
    <row r="843824" s="12" customFormat="1" x14ac:dyDescent="0.2"/>
    <row r="843825" s="12" customFormat="1" x14ac:dyDescent="0.2"/>
    <row r="843826" s="12" customFormat="1" x14ac:dyDescent="0.2"/>
    <row r="843827" s="12" customFormat="1" x14ac:dyDescent="0.2"/>
    <row r="843828" s="12" customFormat="1" x14ac:dyDescent="0.2"/>
    <row r="843829" s="12" customFormat="1" x14ac:dyDescent="0.2"/>
    <row r="843830" s="12" customFormat="1" x14ac:dyDescent="0.2"/>
    <row r="843831" s="12" customFormat="1" x14ac:dyDescent="0.2"/>
    <row r="843832" s="12" customFormat="1" x14ac:dyDescent="0.2"/>
    <row r="843833" s="12" customFormat="1" x14ac:dyDescent="0.2"/>
    <row r="843834" s="12" customFormat="1" x14ac:dyDescent="0.2"/>
    <row r="843835" s="12" customFormat="1" x14ac:dyDescent="0.2"/>
    <row r="843836" s="12" customFormat="1" x14ac:dyDescent="0.2"/>
    <row r="843837" s="12" customFormat="1" x14ac:dyDescent="0.2"/>
    <row r="843838" s="12" customFormat="1" x14ac:dyDescent="0.2"/>
    <row r="843839" s="12" customFormat="1" x14ac:dyDescent="0.2"/>
    <row r="843840" s="12" customFormat="1" x14ac:dyDescent="0.2"/>
    <row r="843841" s="12" customFormat="1" x14ac:dyDescent="0.2"/>
    <row r="843842" s="12" customFormat="1" x14ac:dyDescent="0.2"/>
    <row r="843843" s="12" customFormat="1" x14ac:dyDescent="0.2"/>
    <row r="843844" s="12" customFormat="1" x14ac:dyDescent="0.2"/>
    <row r="843845" s="12" customFormat="1" x14ac:dyDescent="0.2"/>
    <row r="843846" s="12" customFormat="1" x14ac:dyDescent="0.2"/>
    <row r="843847" s="12" customFormat="1" x14ac:dyDescent="0.2"/>
    <row r="843848" s="12" customFormat="1" x14ac:dyDescent="0.2"/>
    <row r="843849" s="12" customFormat="1" x14ac:dyDescent="0.2"/>
    <row r="843850" s="12" customFormat="1" x14ac:dyDescent="0.2"/>
    <row r="843851" s="12" customFormat="1" x14ac:dyDescent="0.2"/>
    <row r="843852" s="12" customFormat="1" x14ac:dyDescent="0.2"/>
    <row r="843853" s="12" customFormat="1" x14ac:dyDescent="0.2"/>
    <row r="843854" s="12" customFormat="1" x14ac:dyDescent="0.2"/>
    <row r="843855" s="12" customFormat="1" x14ac:dyDescent="0.2"/>
    <row r="843856" s="12" customFormat="1" x14ac:dyDescent="0.2"/>
    <row r="843857" s="12" customFormat="1" x14ac:dyDescent="0.2"/>
    <row r="843858" s="12" customFormat="1" x14ac:dyDescent="0.2"/>
    <row r="843859" s="12" customFormat="1" x14ac:dyDescent="0.2"/>
    <row r="843860" s="12" customFormat="1" x14ac:dyDescent="0.2"/>
    <row r="843861" s="12" customFormat="1" x14ac:dyDescent="0.2"/>
    <row r="843862" s="12" customFormat="1" x14ac:dyDescent="0.2"/>
    <row r="843863" s="12" customFormat="1" x14ac:dyDescent="0.2"/>
    <row r="843864" s="12" customFormat="1" x14ac:dyDescent="0.2"/>
    <row r="843865" s="12" customFormat="1" x14ac:dyDescent="0.2"/>
    <row r="843866" s="12" customFormat="1" x14ac:dyDescent="0.2"/>
    <row r="843867" s="12" customFormat="1" x14ac:dyDescent="0.2"/>
    <row r="843868" s="12" customFormat="1" x14ac:dyDescent="0.2"/>
    <row r="843869" s="12" customFormat="1" x14ac:dyDescent="0.2"/>
    <row r="843870" s="12" customFormat="1" x14ac:dyDescent="0.2"/>
    <row r="843871" s="12" customFormat="1" x14ac:dyDescent="0.2"/>
    <row r="843872" s="12" customFormat="1" x14ac:dyDescent="0.2"/>
    <row r="843873" s="12" customFormat="1" x14ac:dyDescent="0.2"/>
    <row r="843874" s="12" customFormat="1" x14ac:dyDescent="0.2"/>
    <row r="843875" s="12" customFormat="1" x14ac:dyDescent="0.2"/>
    <row r="843876" s="12" customFormat="1" x14ac:dyDescent="0.2"/>
    <row r="843877" s="12" customFormat="1" x14ac:dyDescent="0.2"/>
    <row r="843878" s="12" customFormat="1" x14ac:dyDescent="0.2"/>
    <row r="843879" s="12" customFormat="1" x14ac:dyDescent="0.2"/>
    <row r="843880" s="12" customFormat="1" x14ac:dyDescent="0.2"/>
    <row r="843881" s="12" customFormat="1" x14ac:dyDescent="0.2"/>
    <row r="843882" s="12" customFormat="1" x14ac:dyDescent="0.2"/>
    <row r="843883" s="12" customFormat="1" x14ac:dyDescent="0.2"/>
    <row r="843884" s="12" customFormat="1" x14ac:dyDescent="0.2"/>
    <row r="843885" s="12" customFormat="1" x14ac:dyDescent="0.2"/>
    <row r="843886" s="12" customFormat="1" x14ac:dyDescent="0.2"/>
    <row r="843887" s="12" customFormat="1" x14ac:dyDescent="0.2"/>
    <row r="843888" s="12" customFormat="1" x14ac:dyDescent="0.2"/>
    <row r="843889" s="12" customFormat="1" x14ac:dyDescent="0.2"/>
    <row r="843890" s="12" customFormat="1" x14ac:dyDescent="0.2"/>
    <row r="843891" s="12" customFormat="1" x14ac:dyDescent="0.2"/>
    <row r="843892" s="12" customFormat="1" x14ac:dyDescent="0.2"/>
    <row r="843893" s="12" customFormat="1" x14ac:dyDescent="0.2"/>
    <row r="843894" s="12" customFormat="1" x14ac:dyDescent="0.2"/>
    <row r="843895" s="12" customFormat="1" x14ac:dyDescent="0.2"/>
    <row r="843896" s="12" customFormat="1" x14ac:dyDescent="0.2"/>
    <row r="843897" s="12" customFormat="1" x14ac:dyDescent="0.2"/>
    <row r="843898" s="12" customFormat="1" x14ac:dyDescent="0.2"/>
    <row r="843899" s="12" customFormat="1" x14ac:dyDescent="0.2"/>
    <row r="843900" s="12" customFormat="1" x14ac:dyDescent="0.2"/>
    <row r="843901" s="12" customFormat="1" x14ac:dyDescent="0.2"/>
    <row r="843902" s="12" customFormat="1" x14ac:dyDescent="0.2"/>
    <row r="843903" s="12" customFormat="1" x14ac:dyDescent="0.2"/>
    <row r="843904" s="12" customFormat="1" x14ac:dyDescent="0.2"/>
    <row r="843905" s="12" customFormat="1" x14ac:dyDescent="0.2"/>
    <row r="843906" s="12" customFormat="1" x14ac:dyDescent="0.2"/>
    <row r="843907" s="12" customFormat="1" x14ac:dyDescent="0.2"/>
    <row r="843908" s="12" customFormat="1" x14ac:dyDescent="0.2"/>
    <row r="843909" s="12" customFormat="1" x14ac:dyDescent="0.2"/>
    <row r="843910" s="12" customFormat="1" x14ac:dyDescent="0.2"/>
    <row r="843911" s="12" customFormat="1" x14ac:dyDescent="0.2"/>
    <row r="843912" s="12" customFormat="1" x14ac:dyDescent="0.2"/>
    <row r="843913" s="12" customFormat="1" x14ac:dyDescent="0.2"/>
    <row r="843914" s="12" customFormat="1" x14ac:dyDescent="0.2"/>
    <row r="843915" s="12" customFormat="1" x14ac:dyDescent="0.2"/>
    <row r="843916" s="12" customFormat="1" x14ac:dyDescent="0.2"/>
    <row r="843917" s="12" customFormat="1" x14ac:dyDescent="0.2"/>
    <row r="843918" s="12" customFormat="1" x14ac:dyDescent="0.2"/>
    <row r="843919" s="12" customFormat="1" x14ac:dyDescent="0.2"/>
    <row r="843920" s="12" customFormat="1" x14ac:dyDescent="0.2"/>
    <row r="843921" s="12" customFormat="1" x14ac:dyDescent="0.2"/>
    <row r="843922" s="12" customFormat="1" x14ac:dyDescent="0.2"/>
    <row r="843923" s="12" customFormat="1" x14ac:dyDescent="0.2"/>
    <row r="843924" s="12" customFormat="1" x14ac:dyDescent="0.2"/>
    <row r="843925" s="12" customFormat="1" x14ac:dyDescent="0.2"/>
    <row r="843926" s="12" customFormat="1" x14ac:dyDescent="0.2"/>
    <row r="843927" s="12" customFormat="1" x14ac:dyDescent="0.2"/>
    <row r="843928" s="12" customFormat="1" x14ac:dyDescent="0.2"/>
    <row r="843929" s="12" customFormat="1" x14ac:dyDescent="0.2"/>
    <row r="843930" s="12" customFormat="1" x14ac:dyDescent="0.2"/>
    <row r="843931" s="12" customFormat="1" x14ac:dyDescent="0.2"/>
    <row r="843932" s="12" customFormat="1" x14ac:dyDescent="0.2"/>
    <row r="843933" s="12" customFormat="1" x14ac:dyDescent="0.2"/>
    <row r="843934" s="12" customFormat="1" x14ac:dyDescent="0.2"/>
    <row r="843935" s="12" customFormat="1" x14ac:dyDescent="0.2"/>
    <row r="843936" s="12" customFormat="1" x14ac:dyDescent="0.2"/>
    <row r="843937" s="12" customFormat="1" x14ac:dyDescent="0.2"/>
    <row r="843938" s="12" customFormat="1" x14ac:dyDescent="0.2"/>
    <row r="843939" s="12" customFormat="1" x14ac:dyDescent="0.2"/>
    <row r="843940" s="12" customFormat="1" x14ac:dyDescent="0.2"/>
    <row r="843941" s="12" customFormat="1" x14ac:dyDescent="0.2"/>
    <row r="843942" s="12" customFormat="1" x14ac:dyDescent="0.2"/>
    <row r="843943" s="12" customFormat="1" x14ac:dyDescent="0.2"/>
    <row r="843944" s="12" customFormat="1" x14ac:dyDescent="0.2"/>
    <row r="843945" s="12" customFormat="1" x14ac:dyDescent="0.2"/>
    <row r="843946" s="12" customFormat="1" x14ac:dyDescent="0.2"/>
    <row r="843947" s="12" customFormat="1" x14ac:dyDescent="0.2"/>
    <row r="843948" s="12" customFormat="1" x14ac:dyDescent="0.2"/>
    <row r="843949" s="12" customFormat="1" x14ac:dyDescent="0.2"/>
    <row r="843950" s="12" customFormat="1" x14ac:dyDescent="0.2"/>
    <row r="843951" s="12" customFormat="1" x14ac:dyDescent="0.2"/>
    <row r="843952" s="12" customFormat="1" x14ac:dyDescent="0.2"/>
    <row r="843953" s="12" customFormat="1" x14ac:dyDescent="0.2"/>
    <row r="843954" s="12" customFormat="1" x14ac:dyDescent="0.2"/>
    <row r="843955" s="12" customFormat="1" x14ac:dyDescent="0.2"/>
    <row r="843956" s="12" customFormat="1" x14ac:dyDescent="0.2"/>
    <row r="843957" s="12" customFormat="1" x14ac:dyDescent="0.2"/>
    <row r="843958" s="12" customFormat="1" x14ac:dyDescent="0.2"/>
    <row r="843959" s="12" customFormat="1" x14ac:dyDescent="0.2"/>
    <row r="843960" s="12" customFormat="1" x14ac:dyDescent="0.2"/>
    <row r="843961" s="12" customFormat="1" x14ac:dyDescent="0.2"/>
    <row r="843962" s="12" customFormat="1" x14ac:dyDescent="0.2"/>
    <row r="843963" s="12" customFormat="1" x14ac:dyDescent="0.2"/>
    <row r="843964" s="12" customFormat="1" x14ac:dyDescent="0.2"/>
    <row r="843965" s="12" customFormat="1" x14ac:dyDescent="0.2"/>
    <row r="843966" s="12" customFormat="1" x14ac:dyDescent="0.2"/>
    <row r="843967" s="12" customFormat="1" x14ac:dyDescent="0.2"/>
    <row r="843968" s="12" customFormat="1" x14ac:dyDescent="0.2"/>
    <row r="843969" s="12" customFormat="1" x14ac:dyDescent="0.2"/>
    <row r="843970" s="12" customFormat="1" x14ac:dyDescent="0.2"/>
    <row r="843971" s="12" customFormat="1" x14ac:dyDescent="0.2"/>
    <row r="843972" s="12" customFormat="1" x14ac:dyDescent="0.2"/>
    <row r="843973" s="12" customFormat="1" x14ac:dyDescent="0.2"/>
    <row r="843974" s="12" customFormat="1" x14ac:dyDescent="0.2"/>
    <row r="843975" s="12" customFormat="1" x14ac:dyDescent="0.2"/>
    <row r="843976" s="12" customFormat="1" x14ac:dyDescent="0.2"/>
    <row r="843977" s="12" customFormat="1" x14ac:dyDescent="0.2"/>
    <row r="843978" s="12" customFormat="1" x14ac:dyDescent="0.2"/>
    <row r="843979" s="12" customFormat="1" x14ac:dyDescent="0.2"/>
    <row r="843980" s="12" customFormat="1" x14ac:dyDescent="0.2"/>
    <row r="843981" s="12" customFormat="1" x14ac:dyDescent="0.2"/>
    <row r="843982" s="12" customFormat="1" x14ac:dyDescent="0.2"/>
    <row r="843983" s="12" customFormat="1" x14ac:dyDescent="0.2"/>
    <row r="843984" s="12" customFormat="1" x14ac:dyDescent="0.2"/>
    <row r="843985" s="12" customFormat="1" x14ac:dyDescent="0.2"/>
    <row r="843986" s="12" customFormat="1" x14ac:dyDescent="0.2"/>
    <row r="843987" s="12" customFormat="1" x14ac:dyDescent="0.2"/>
    <row r="843988" s="12" customFormat="1" x14ac:dyDescent="0.2"/>
    <row r="843989" s="12" customFormat="1" x14ac:dyDescent="0.2"/>
    <row r="843990" s="12" customFormat="1" x14ac:dyDescent="0.2"/>
    <row r="843991" s="12" customFormat="1" x14ac:dyDescent="0.2"/>
    <row r="843992" s="12" customFormat="1" x14ac:dyDescent="0.2"/>
    <row r="843993" s="12" customFormat="1" x14ac:dyDescent="0.2"/>
    <row r="843994" s="12" customFormat="1" x14ac:dyDescent="0.2"/>
    <row r="843995" s="12" customFormat="1" x14ac:dyDescent="0.2"/>
    <row r="843996" s="12" customFormat="1" x14ac:dyDescent="0.2"/>
    <row r="843997" s="12" customFormat="1" x14ac:dyDescent="0.2"/>
    <row r="843998" s="12" customFormat="1" x14ac:dyDescent="0.2"/>
    <row r="843999" s="12" customFormat="1" x14ac:dyDescent="0.2"/>
    <row r="844000" s="12" customFormat="1" x14ac:dyDescent="0.2"/>
    <row r="844001" s="12" customFormat="1" x14ac:dyDescent="0.2"/>
    <row r="844002" s="12" customFormat="1" x14ac:dyDescent="0.2"/>
    <row r="844003" s="12" customFormat="1" x14ac:dyDescent="0.2"/>
    <row r="844004" s="12" customFormat="1" x14ac:dyDescent="0.2"/>
    <row r="844005" s="12" customFormat="1" x14ac:dyDescent="0.2"/>
    <row r="844006" s="12" customFormat="1" x14ac:dyDescent="0.2"/>
    <row r="844007" s="12" customFormat="1" x14ac:dyDescent="0.2"/>
    <row r="844008" s="12" customFormat="1" x14ac:dyDescent="0.2"/>
    <row r="844009" s="12" customFormat="1" x14ac:dyDescent="0.2"/>
    <row r="844010" s="12" customFormat="1" x14ac:dyDescent="0.2"/>
    <row r="844011" s="12" customFormat="1" x14ac:dyDescent="0.2"/>
    <row r="844012" s="12" customFormat="1" x14ac:dyDescent="0.2"/>
    <row r="844013" s="12" customFormat="1" x14ac:dyDescent="0.2"/>
    <row r="844014" s="12" customFormat="1" x14ac:dyDescent="0.2"/>
    <row r="844015" s="12" customFormat="1" x14ac:dyDescent="0.2"/>
    <row r="844016" s="12" customFormat="1" x14ac:dyDescent="0.2"/>
    <row r="844017" s="12" customFormat="1" x14ac:dyDescent="0.2"/>
    <row r="844018" s="12" customFormat="1" x14ac:dyDescent="0.2"/>
    <row r="844019" s="12" customFormat="1" x14ac:dyDescent="0.2"/>
    <row r="844020" s="12" customFormat="1" x14ac:dyDescent="0.2"/>
    <row r="844021" s="12" customFormat="1" x14ac:dyDescent="0.2"/>
    <row r="844022" s="12" customFormat="1" x14ac:dyDescent="0.2"/>
    <row r="844023" s="12" customFormat="1" x14ac:dyDescent="0.2"/>
    <row r="844024" s="12" customFormat="1" x14ac:dyDescent="0.2"/>
    <row r="844025" s="12" customFormat="1" x14ac:dyDescent="0.2"/>
    <row r="844026" s="12" customFormat="1" x14ac:dyDescent="0.2"/>
    <row r="844027" s="12" customFormat="1" x14ac:dyDescent="0.2"/>
    <row r="844028" s="12" customFormat="1" x14ac:dyDescent="0.2"/>
    <row r="844029" s="12" customFormat="1" x14ac:dyDescent="0.2"/>
    <row r="844030" s="12" customFormat="1" x14ac:dyDescent="0.2"/>
    <row r="844031" s="12" customFormat="1" x14ac:dyDescent="0.2"/>
    <row r="844032" s="12" customFormat="1" x14ac:dyDescent="0.2"/>
    <row r="844033" s="12" customFormat="1" x14ac:dyDescent="0.2"/>
    <row r="844034" s="12" customFormat="1" x14ac:dyDescent="0.2"/>
    <row r="844035" s="12" customFormat="1" x14ac:dyDescent="0.2"/>
    <row r="844036" s="12" customFormat="1" x14ac:dyDescent="0.2"/>
    <row r="844037" s="12" customFormat="1" x14ac:dyDescent="0.2"/>
    <row r="844038" s="12" customFormat="1" x14ac:dyDescent="0.2"/>
    <row r="844039" s="12" customFormat="1" x14ac:dyDescent="0.2"/>
    <row r="844040" s="12" customFormat="1" x14ac:dyDescent="0.2"/>
    <row r="844041" s="12" customFormat="1" x14ac:dyDescent="0.2"/>
    <row r="844042" s="12" customFormat="1" x14ac:dyDescent="0.2"/>
    <row r="844043" s="12" customFormat="1" x14ac:dyDescent="0.2"/>
    <row r="844044" s="12" customFormat="1" x14ac:dyDescent="0.2"/>
    <row r="844045" s="12" customFormat="1" x14ac:dyDescent="0.2"/>
    <row r="844046" s="12" customFormat="1" x14ac:dyDescent="0.2"/>
    <row r="844047" s="12" customFormat="1" x14ac:dyDescent="0.2"/>
    <row r="844048" s="12" customFormat="1" x14ac:dyDescent="0.2"/>
    <row r="844049" s="12" customFormat="1" x14ac:dyDescent="0.2"/>
    <row r="844050" s="12" customFormat="1" x14ac:dyDescent="0.2"/>
    <row r="844051" s="12" customFormat="1" x14ac:dyDescent="0.2"/>
    <row r="844052" s="12" customFormat="1" x14ac:dyDescent="0.2"/>
    <row r="844053" s="12" customFormat="1" x14ac:dyDescent="0.2"/>
    <row r="844054" s="12" customFormat="1" x14ac:dyDescent="0.2"/>
    <row r="844055" s="12" customFormat="1" x14ac:dyDescent="0.2"/>
    <row r="844056" s="12" customFormat="1" x14ac:dyDescent="0.2"/>
    <row r="844057" s="12" customFormat="1" x14ac:dyDescent="0.2"/>
    <row r="844058" s="12" customFormat="1" x14ac:dyDescent="0.2"/>
    <row r="844059" s="12" customFormat="1" x14ac:dyDescent="0.2"/>
    <row r="844060" s="12" customFormat="1" x14ac:dyDescent="0.2"/>
    <row r="844061" s="12" customFormat="1" x14ac:dyDescent="0.2"/>
    <row r="844062" s="12" customFormat="1" x14ac:dyDescent="0.2"/>
    <row r="844063" s="12" customFormat="1" x14ac:dyDescent="0.2"/>
    <row r="844064" s="12" customFormat="1" x14ac:dyDescent="0.2"/>
    <row r="844065" s="12" customFormat="1" x14ac:dyDescent="0.2"/>
    <row r="844066" s="12" customFormat="1" x14ac:dyDescent="0.2"/>
    <row r="844067" s="12" customFormat="1" x14ac:dyDescent="0.2"/>
    <row r="844068" s="12" customFormat="1" x14ac:dyDescent="0.2"/>
    <row r="844069" s="12" customFormat="1" x14ac:dyDescent="0.2"/>
    <row r="844070" s="12" customFormat="1" x14ac:dyDescent="0.2"/>
    <row r="844071" s="12" customFormat="1" x14ac:dyDescent="0.2"/>
    <row r="844072" s="12" customFormat="1" x14ac:dyDescent="0.2"/>
    <row r="844073" s="12" customFormat="1" x14ac:dyDescent="0.2"/>
    <row r="844074" s="12" customFormat="1" x14ac:dyDescent="0.2"/>
    <row r="844075" s="12" customFormat="1" x14ac:dyDescent="0.2"/>
    <row r="844076" s="12" customFormat="1" x14ac:dyDescent="0.2"/>
    <row r="844077" s="12" customFormat="1" x14ac:dyDescent="0.2"/>
    <row r="844078" s="12" customFormat="1" x14ac:dyDescent="0.2"/>
    <row r="844079" s="12" customFormat="1" x14ac:dyDescent="0.2"/>
    <row r="844080" s="12" customFormat="1" x14ac:dyDescent="0.2"/>
    <row r="844081" s="12" customFormat="1" x14ac:dyDescent="0.2"/>
    <row r="844082" s="12" customFormat="1" x14ac:dyDescent="0.2"/>
    <row r="844083" s="12" customFormat="1" x14ac:dyDescent="0.2"/>
    <row r="844084" s="12" customFormat="1" x14ac:dyDescent="0.2"/>
    <row r="844085" s="12" customFormat="1" x14ac:dyDescent="0.2"/>
    <row r="844086" s="12" customFormat="1" x14ac:dyDescent="0.2"/>
    <row r="844087" s="12" customFormat="1" x14ac:dyDescent="0.2"/>
    <row r="844088" s="12" customFormat="1" x14ac:dyDescent="0.2"/>
    <row r="844089" s="12" customFormat="1" x14ac:dyDescent="0.2"/>
    <row r="844090" s="12" customFormat="1" x14ac:dyDescent="0.2"/>
    <row r="844091" s="12" customFormat="1" x14ac:dyDescent="0.2"/>
    <row r="844092" s="12" customFormat="1" x14ac:dyDescent="0.2"/>
    <row r="844093" s="12" customFormat="1" x14ac:dyDescent="0.2"/>
    <row r="844094" s="12" customFormat="1" x14ac:dyDescent="0.2"/>
    <row r="844095" s="12" customFormat="1" x14ac:dyDescent="0.2"/>
    <row r="844096" s="12" customFormat="1" x14ac:dyDescent="0.2"/>
    <row r="844097" s="12" customFormat="1" x14ac:dyDescent="0.2"/>
    <row r="844098" s="12" customFormat="1" x14ac:dyDescent="0.2"/>
    <row r="844099" s="12" customFormat="1" x14ac:dyDescent="0.2"/>
    <row r="844100" s="12" customFormat="1" x14ac:dyDescent="0.2"/>
    <row r="844101" s="12" customFormat="1" x14ac:dyDescent="0.2"/>
    <row r="844102" s="12" customFormat="1" x14ac:dyDescent="0.2"/>
    <row r="844103" s="12" customFormat="1" x14ac:dyDescent="0.2"/>
    <row r="844104" s="12" customFormat="1" x14ac:dyDescent="0.2"/>
    <row r="844105" s="12" customFormat="1" x14ac:dyDescent="0.2"/>
    <row r="844106" s="12" customFormat="1" x14ac:dyDescent="0.2"/>
    <row r="844107" s="12" customFormat="1" x14ac:dyDescent="0.2"/>
    <row r="844108" s="12" customFormat="1" x14ac:dyDescent="0.2"/>
    <row r="844109" s="12" customFormat="1" x14ac:dyDescent="0.2"/>
    <row r="844110" s="12" customFormat="1" x14ac:dyDescent="0.2"/>
    <row r="844111" s="12" customFormat="1" x14ac:dyDescent="0.2"/>
    <row r="844112" s="12" customFormat="1" x14ac:dyDescent="0.2"/>
    <row r="844113" s="12" customFormat="1" x14ac:dyDescent="0.2"/>
    <row r="844114" s="12" customFormat="1" x14ac:dyDescent="0.2"/>
    <row r="844115" s="12" customFormat="1" x14ac:dyDescent="0.2"/>
    <row r="844116" s="12" customFormat="1" x14ac:dyDescent="0.2"/>
    <row r="844117" s="12" customFormat="1" x14ac:dyDescent="0.2"/>
    <row r="844118" s="12" customFormat="1" x14ac:dyDescent="0.2"/>
    <row r="844119" s="12" customFormat="1" x14ac:dyDescent="0.2"/>
    <row r="844120" s="12" customFormat="1" x14ac:dyDescent="0.2"/>
    <row r="844121" s="12" customFormat="1" x14ac:dyDescent="0.2"/>
    <row r="844122" s="12" customFormat="1" x14ac:dyDescent="0.2"/>
    <row r="844123" s="12" customFormat="1" x14ac:dyDescent="0.2"/>
    <row r="844124" s="12" customFormat="1" x14ac:dyDescent="0.2"/>
    <row r="844125" s="12" customFormat="1" x14ac:dyDescent="0.2"/>
    <row r="844126" s="12" customFormat="1" x14ac:dyDescent="0.2"/>
    <row r="844127" s="12" customFormat="1" x14ac:dyDescent="0.2"/>
    <row r="844128" s="12" customFormat="1" x14ac:dyDescent="0.2"/>
    <row r="844129" s="12" customFormat="1" x14ac:dyDescent="0.2"/>
    <row r="844130" s="12" customFormat="1" x14ac:dyDescent="0.2"/>
    <row r="844131" s="12" customFormat="1" x14ac:dyDescent="0.2"/>
    <row r="844132" s="12" customFormat="1" x14ac:dyDescent="0.2"/>
    <row r="844133" s="12" customFormat="1" x14ac:dyDescent="0.2"/>
    <row r="844134" s="12" customFormat="1" x14ac:dyDescent="0.2"/>
    <row r="844135" s="12" customFormat="1" x14ac:dyDescent="0.2"/>
    <row r="844136" s="12" customFormat="1" x14ac:dyDescent="0.2"/>
    <row r="844137" s="12" customFormat="1" x14ac:dyDescent="0.2"/>
    <row r="844138" s="12" customFormat="1" x14ac:dyDescent="0.2"/>
    <row r="844139" s="12" customFormat="1" x14ac:dyDescent="0.2"/>
    <row r="844140" s="12" customFormat="1" x14ac:dyDescent="0.2"/>
    <row r="844141" s="12" customFormat="1" x14ac:dyDescent="0.2"/>
    <row r="844142" s="12" customFormat="1" x14ac:dyDescent="0.2"/>
    <row r="844143" s="12" customFormat="1" x14ac:dyDescent="0.2"/>
    <row r="844144" s="12" customFormat="1" x14ac:dyDescent="0.2"/>
    <row r="844145" s="12" customFormat="1" x14ac:dyDescent="0.2"/>
    <row r="844146" s="12" customFormat="1" x14ac:dyDescent="0.2"/>
    <row r="844147" s="12" customFormat="1" x14ac:dyDescent="0.2"/>
    <row r="844148" s="12" customFormat="1" x14ac:dyDescent="0.2"/>
    <row r="844149" s="12" customFormat="1" x14ac:dyDescent="0.2"/>
    <row r="844150" s="12" customFormat="1" x14ac:dyDescent="0.2"/>
    <row r="844151" s="12" customFormat="1" x14ac:dyDescent="0.2"/>
    <row r="844152" s="12" customFormat="1" x14ac:dyDescent="0.2"/>
    <row r="844153" s="12" customFormat="1" x14ac:dyDescent="0.2"/>
    <row r="844154" s="12" customFormat="1" x14ac:dyDescent="0.2"/>
    <row r="844155" s="12" customFormat="1" x14ac:dyDescent="0.2"/>
    <row r="844156" s="12" customFormat="1" x14ac:dyDescent="0.2"/>
    <row r="844157" s="12" customFormat="1" x14ac:dyDescent="0.2"/>
    <row r="844158" s="12" customFormat="1" x14ac:dyDescent="0.2"/>
    <row r="844159" s="12" customFormat="1" x14ac:dyDescent="0.2"/>
    <row r="844160" s="12" customFormat="1" x14ac:dyDescent="0.2"/>
    <row r="844161" s="12" customFormat="1" x14ac:dyDescent="0.2"/>
    <row r="844162" s="12" customFormat="1" x14ac:dyDescent="0.2"/>
    <row r="844163" s="12" customFormat="1" x14ac:dyDescent="0.2"/>
    <row r="844164" s="12" customFormat="1" x14ac:dyDescent="0.2"/>
    <row r="844165" s="12" customFormat="1" x14ac:dyDescent="0.2"/>
    <row r="844166" s="12" customFormat="1" x14ac:dyDescent="0.2"/>
    <row r="844167" s="12" customFormat="1" x14ac:dyDescent="0.2"/>
    <row r="844168" s="12" customFormat="1" x14ac:dyDescent="0.2"/>
    <row r="844169" s="12" customFormat="1" x14ac:dyDescent="0.2"/>
    <row r="844170" s="12" customFormat="1" x14ac:dyDescent="0.2"/>
    <row r="844171" s="12" customFormat="1" x14ac:dyDescent="0.2"/>
    <row r="844172" s="12" customFormat="1" x14ac:dyDescent="0.2"/>
    <row r="844173" s="12" customFormat="1" x14ac:dyDescent="0.2"/>
    <row r="844174" s="12" customFormat="1" x14ac:dyDescent="0.2"/>
    <row r="844175" s="12" customFormat="1" x14ac:dyDescent="0.2"/>
    <row r="844176" s="12" customFormat="1" x14ac:dyDescent="0.2"/>
    <row r="844177" s="12" customFormat="1" x14ac:dyDescent="0.2"/>
    <row r="844178" s="12" customFormat="1" x14ac:dyDescent="0.2"/>
    <row r="844179" s="12" customFormat="1" x14ac:dyDescent="0.2"/>
    <row r="844180" s="12" customFormat="1" x14ac:dyDescent="0.2"/>
    <row r="844181" s="12" customFormat="1" x14ac:dyDescent="0.2"/>
    <row r="844182" s="12" customFormat="1" x14ac:dyDescent="0.2"/>
    <row r="844183" s="12" customFormat="1" x14ac:dyDescent="0.2"/>
    <row r="844184" s="12" customFormat="1" x14ac:dyDescent="0.2"/>
    <row r="844185" s="12" customFormat="1" x14ac:dyDescent="0.2"/>
    <row r="844186" s="12" customFormat="1" x14ac:dyDescent="0.2"/>
    <row r="844187" s="12" customFormat="1" x14ac:dyDescent="0.2"/>
    <row r="844188" s="12" customFormat="1" x14ac:dyDescent="0.2"/>
    <row r="844189" s="12" customFormat="1" x14ac:dyDescent="0.2"/>
    <row r="844190" s="12" customFormat="1" x14ac:dyDescent="0.2"/>
    <row r="844191" s="12" customFormat="1" x14ac:dyDescent="0.2"/>
    <row r="844192" s="12" customFormat="1" x14ac:dyDescent="0.2"/>
    <row r="844193" s="12" customFormat="1" x14ac:dyDescent="0.2"/>
    <row r="844194" s="12" customFormat="1" x14ac:dyDescent="0.2"/>
    <row r="844195" s="12" customFormat="1" x14ac:dyDescent="0.2"/>
    <row r="844196" s="12" customFormat="1" x14ac:dyDescent="0.2"/>
    <row r="844197" s="12" customFormat="1" x14ac:dyDescent="0.2"/>
    <row r="844198" s="12" customFormat="1" x14ac:dyDescent="0.2"/>
    <row r="844199" s="12" customFormat="1" x14ac:dyDescent="0.2"/>
    <row r="844200" s="12" customFormat="1" x14ac:dyDescent="0.2"/>
    <row r="844201" s="12" customFormat="1" x14ac:dyDescent="0.2"/>
    <row r="844202" s="12" customFormat="1" x14ac:dyDescent="0.2"/>
    <row r="844203" s="12" customFormat="1" x14ac:dyDescent="0.2"/>
    <row r="844204" s="12" customFormat="1" x14ac:dyDescent="0.2"/>
    <row r="844205" s="12" customFormat="1" x14ac:dyDescent="0.2"/>
    <row r="844206" s="12" customFormat="1" x14ac:dyDescent="0.2"/>
    <row r="844207" s="12" customFormat="1" x14ac:dyDescent="0.2"/>
    <row r="844208" s="12" customFormat="1" x14ac:dyDescent="0.2"/>
    <row r="844209" s="12" customFormat="1" x14ac:dyDescent="0.2"/>
    <row r="844210" s="12" customFormat="1" x14ac:dyDescent="0.2"/>
    <row r="844211" s="12" customFormat="1" x14ac:dyDescent="0.2"/>
    <row r="844212" s="12" customFormat="1" x14ac:dyDescent="0.2"/>
    <row r="844213" s="12" customFormat="1" x14ac:dyDescent="0.2"/>
    <row r="844214" s="12" customFormat="1" x14ac:dyDescent="0.2"/>
    <row r="844215" s="12" customFormat="1" x14ac:dyDescent="0.2"/>
    <row r="844216" s="12" customFormat="1" x14ac:dyDescent="0.2"/>
    <row r="844217" s="12" customFormat="1" x14ac:dyDescent="0.2"/>
    <row r="844218" s="12" customFormat="1" x14ac:dyDescent="0.2"/>
    <row r="844219" s="12" customFormat="1" x14ac:dyDescent="0.2"/>
    <row r="844220" s="12" customFormat="1" x14ac:dyDescent="0.2"/>
    <row r="844221" s="12" customFormat="1" x14ac:dyDescent="0.2"/>
    <row r="844222" s="12" customFormat="1" x14ac:dyDescent="0.2"/>
    <row r="844223" s="12" customFormat="1" x14ac:dyDescent="0.2"/>
    <row r="844224" s="12" customFormat="1" x14ac:dyDescent="0.2"/>
    <row r="844225" s="12" customFormat="1" x14ac:dyDescent="0.2"/>
    <row r="844226" s="12" customFormat="1" x14ac:dyDescent="0.2"/>
    <row r="844227" s="12" customFormat="1" x14ac:dyDescent="0.2"/>
    <row r="844228" s="12" customFormat="1" x14ac:dyDescent="0.2"/>
    <row r="844229" s="12" customFormat="1" x14ac:dyDescent="0.2"/>
    <row r="844230" s="12" customFormat="1" x14ac:dyDescent="0.2"/>
    <row r="844231" s="12" customFormat="1" x14ac:dyDescent="0.2"/>
    <row r="844232" s="12" customFormat="1" x14ac:dyDescent="0.2"/>
    <row r="844233" s="12" customFormat="1" x14ac:dyDescent="0.2"/>
    <row r="844234" s="12" customFormat="1" x14ac:dyDescent="0.2"/>
    <row r="844235" s="12" customFormat="1" x14ac:dyDescent="0.2"/>
    <row r="844236" s="12" customFormat="1" x14ac:dyDescent="0.2"/>
    <row r="844237" s="12" customFormat="1" x14ac:dyDescent="0.2"/>
    <row r="844238" s="12" customFormat="1" x14ac:dyDescent="0.2"/>
    <row r="844239" s="12" customFormat="1" x14ac:dyDescent="0.2"/>
    <row r="844240" s="12" customFormat="1" x14ac:dyDescent="0.2"/>
    <row r="844241" s="12" customFormat="1" x14ac:dyDescent="0.2"/>
    <row r="844242" s="12" customFormat="1" x14ac:dyDescent="0.2"/>
    <row r="844243" s="12" customFormat="1" x14ac:dyDescent="0.2"/>
    <row r="844244" s="12" customFormat="1" x14ac:dyDescent="0.2"/>
    <row r="844245" s="12" customFormat="1" x14ac:dyDescent="0.2"/>
    <row r="844246" s="12" customFormat="1" x14ac:dyDescent="0.2"/>
    <row r="844247" s="12" customFormat="1" x14ac:dyDescent="0.2"/>
    <row r="844248" s="12" customFormat="1" x14ac:dyDescent="0.2"/>
    <row r="844249" s="12" customFormat="1" x14ac:dyDescent="0.2"/>
    <row r="844250" s="12" customFormat="1" x14ac:dyDescent="0.2"/>
    <row r="844251" s="12" customFormat="1" x14ac:dyDescent="0.2"/>
    <row r="844252" s="12" customFormat="1" x14ac:dyDescent="0.2"/>
    <row r="844253" s="12" customFormat="1" x14ac:dyDescent="0.2"/>
    <row r="844254" s="12" customFormat="1" x14ac:dyDescent="0.2"/>
    <row r="844255" s="12" customFormat="1" x14ac:dyDescent="0.2"/>
    <row r="844256" s="12" customFormat="1" x14ac:dyDescent="0.2"/>
    <row r="844257" s="12" customFormat="1" x14ac:dyDescent="0.2"/>
    <row r="844258" s="12" customFormat="1" x14ac:dyDescent="0.2"/>
    <row r="844259" s="12" customFormat="1" x14ac:dyDescent="0.2"/>
    <row r="844260" s="12" customFormat="1" x14ac:dyDescent="0.2"/>
    <row r="844261" s="12" customFormat="1" x14ac:dyDescent="0.2"/>
    <row r="844262" s="12" customFormat="1" x14ac:dyDescent="0.2"/>
    <row r="844263" s="12" customFormat="1" x14ac:dyDescent="0.2"/>
    <row r="844264" s="12" customFormat="1" x14ac:dyDescent="0.2"/>
    <row r="844265" s="12" customFormat="1" x14ac:dyDescent="0.2"/>
    <row r="844266" s="12" customFormat="1" x14ac:dyDescent="0.2"/>
    <row r="844267" s="12" customFormat="1" x14ac:dyDescent="0.2"/>
    <row r="844268" s="12" customFormat="1" x14ac:dyDescent="0.2"/>
    <row r="844269" s="12" customFormat="1" x14ac:dyDescent="0.2"/>
    <row r="844270" s="12" customFormat="1" x14ac:dyDescent="0.2"/>
    <row r="844271" s="12" customFormat="1" x14ac:dyDescent="0.2"/>
    <row r="844272" s="12" customFormat="1" x14ac:dyDescent="0.2"/>
    <row r="844273" s="12" customFormat="1" x14ac:dyDescent="0.2"/>
    <row r="844274" s="12" customFormat="1" x14ac:dyDescent="0.2"/>
    <row r="844275" s="12" customFormat="1" x14ac:dyDescent="0.2"/>
    <row r="844276" s="12" customFormat="1" x14ac:dyDescent="0.2"/>
    <row r="844277" s="12" customFormat="1" x14ac:dyDescent="0.2"/>
    <row r="844278" s="12" customFormat="1" x14ac:dyDescent="0.2"/>
    <row r="844279" s="12" customFormat="1" x14ac:dyDescent="0.2"/>
    <row r="844280" s="12" customFormat="1" x14ac:dyDescent="0.2"/>
    <row r="844281" s="12" customFormat="1" x14ac:dyDescent="0.2"/>
    <row r="844282" s="12" customFormat="1" x14ac:dyDescent="0.2"/>
    <row r="844283" s="12" customFormat="1" x14ac:dyDescent="0.2"/>
    <row r="844284" s="12" customFormat="1" x14ac:dyDescent="0.2"/>
    <row r="844285" s="12" customFormat="1" x14ac:dyDescent="0.2"/>
    <row r="844286" s="12" customFormat="1" x14ac:dyDescent="0.2"/>
    <row r="844287" s="12" customFormat="1" x14ac:dyDescent="0.2"/>
    <row r="844288" s="12" customFormat="1" x14ac:dyDescent="0.2"/>
    <row r="844289" s="12" customFormat="1" x14ac:dyDescent="0.2"/>
    <row r="844290" s="12" customFormat="1" x14ac:dyDescent="0.2"/>
    <row r="844291" s="12" customFormat="1" x14ac:dyDescent="0.2"/>
    <row r="844292" s="12" customFormat="1" x14ac:dyDescent="0.2"/>
    <row r="844293" s="12" customFormat="1" x14ac:dyDescent="0.2"/>
    <row r="844294" s="12" customFormat="1" x14ac:dyDescent="0.2"/>
    <row r="844295" s="12" customFormat="1" x14ac:dyDescent="0.2"/>
    <row r="844296" s="12" customFormat="1" x14ac:dyDescent="0.2"/>
    <row r="844297" s="12" customFormat="1" x14ac:dyDescent="0.2"/>
    <row r="844298" s="12" customFormat="1" x14ac:dyDescent="0.2"/>
    <row r="844299" s="12" customFormat="1" x14ac:dyDescent="0.2"/>
    <row r="844300" s="12" customFormat="1" x14ac:dyDescent="0.2"/>
    <row r="844301" s="12" customFormat="1" x14ac:dyDescent="0.2"/>
    <row r="844302" s="12" customFormat="1" x14ac:dyDescent="0.2"/>
    <row r="844303" s="12" customFormat="1" x14ac:dyDescent="0.2"/>
    <row r="844304" s="12" customFormat="1" x14ac:dyDescent="0.2"/>
    <row r="844305" s="12" customFormat="1" x14ac:dyDescent="0.2"/>
    <row r="844306" s="12" customFormat="1" x14ac:dyDescent="0.2"/>
    <row r="844307" s="12" customFormat="1" x14ac:dyDescent="0.2"/>
    <row r="844308" s="12" customFormat="1" x14ac:dyDescent="0.2"/>
    <row r="844309" s="12" customFormat="1" x14ac:dyDescent="0.2"/>
    <row r="844310" s="12" customFormat="1" x14ac:dyDescent="0.2"/>
    <row r="844311" s="12" customFormat="1" x14ac:dyDescent="0.2"/>
    <row r="844312" s="12" customFormat="1" x14ac:dyDescent="0.2"/>
    <row r="844313" s="12" customFormat="1" x14ac:dyDescent="0.2"/>
    <row r="844314" s="12" customFormat="1" x14ac:dyDescent="0.2"/>
    <row r="844315" s="12" customFormat="1" x14ac:dyDescent="0.2"/>
    <row r="844316" s="12" customFormat="1" x14ac:dyDescent="0.2"/>
    <row r="844317" s="12" customFormat="1" x14ac:dyDescent="0.2"/>
    <row r="844318" s="12" customFormat="1" x14ac:dyDescent="0.2"/>
    <row r="844319" s="12" customFormat="1" x14ac:dyDescent="0.2"/>
    <row r="844320" s="12" customFormat="1" x14ac:dyDescent="0.2"/>
    <row r="844321" s="12" customFormat="1" x14ac:dyDescent="0.2"/>
    <row r="844322" s="12" customFormat="1" x14ac:dyDescent="0.2"/>
    <row r="844323" s="12" customFormat="1" x14ac:dyDescent="0.2"/>
    <row r="844324" s="12" customFormat="1" x14ac:dyDescent="0.2"/>
    <row r="844325" s="12" customFormat="1" x14ac:dyDescent="0.2"/>
    <row r="844326" s="12" customFormat="1" x14ac:dyDescent="0.2"/>
    <row r="844327" s="12" customFormat="1" x14ac:dyDescent="0.2"/>
    <row r="844328" s="12" customFormat="1" x14ac:dyDescent="0.2"/>
    <row r="844329" s="12" customFormat="1" x14ac:dyDescent="0.2"/>
    <row r="844330" s="12" customFormat="1" x14ac:dyDescent="0.2"/>
    <row r="844331" s="12" customFormat="1" x14ac:dyDescent="0.2"/>
    <row r="844332" s="12" customFormat="1" x14ac:dyDescent="0.2"/>
    <row r="844333" s="12" customFormat="1" x14ac:dyDescent="0.2"/>
    <row r="844334" s="12" customFormat="1" x14ac:dyDescent="0.2"/>
    <row r="844335" s="12" customFormat="1" x14ac:dyDescent="0.2"/>
    <row r="844336" s="12" customFormat="1" x14ac:dyDescent="0.2"/>
    <row r="844337" s="12" customFormat="1" x14ac:dyDescent="0.2"/>
    <row r="844338" s="12" customFormat="1" x14ac:dyDescent="0.2"/>
    <row r="844339" s="12" customFormat="1" x14ac:dyDescent="0.2"/>
    <row r="844340" s="12" customFormat="1" x14ac:dyDescent="0.2"/>
    <row r="844341" s="12" customFormat="1" x14ac:dyDescent="0.2"/>
    <row r="844342" s="12" customFormat="1" x14ac:dyDescent="0.2"/>
    <row r="844343" s="12" customFormat="1" x14ac:dyDescent="0.2"/>
    <row r="844344" s="12" customFormat="1" x14ac:dyDescent="0.2"/>
    <row r="844345" s="12" customFormat="1" x14ac:dyDescent="0.2"/>
    <row r="844346" s="12" customFormat="1" x14ac:dyDescent="0.2"/>
    <row r="844347" s="12" customFormat="1" x14ac:dyDescent="0.2"/>
    <row r="844348" s="12" customFormat="1" x14ac:dyDescent="0.2"/>
    <row r="844349" s="12" customFormat="1" x14ac:dyDescent="0.2"/>
    <row r="844350" s="12" customFormat="1" x14ac:dyDescent="0.2"/>
    <row r="844351" s="12" customFormat="1" x14ac:dyDescent="0.2"/>
    <row r="844352" s="12" customFormat="1" x14ac:dyDescent="0.2"/>
    <row r="844353" s="12" customFormat="1" x14ac:dyDescent="0.2"/>
    <row r="844354" s="12" customFormat="1" x14ac:dyDescent="0.2"/>
    <row r="844355" s="12" customFormat="1" x14ac:dyDescent="0.2"/>
    <row r="844356" s="12" customFormat="1" x14ac:dyDescent="0.2"/>
    <row r="844357" s="12" customFormat="1" x14ac:dyDescent="0.2"/>
    <row r="844358" s="12" customFormat="1" x14ac:dyDescent="0.2"/>
    <row r="844359" s="12" customFormat="1" x14ac:dyDescent="0.2"/>
    <row r="844360" s="12" customFormat="1" x14ac:dyDescent="0.2"/>
    <row r="844361" s="12" customFormat="1" x14ac:dyDescent="0.2"/>
    <row r="844362" s="12" customFormat="1" x14ac:dyDescent="0.2"/>
    <row r="844363" s="12" customFormat="1" x14ac:dyDescent="0.2"/>
    <row r="844364" s="12" customFormat="1" x14ac:dyDescent="0.2"/>
    <row r="844365" s="12" customFormat="1" x14ac:dyDescent="0.2"/>
    <row r="844366" s="12" customFormat="1" x14ac:dyDescent="0.2"/>
    <row r="844367" s="12" customFormat="1" x14ac:dyDescent="0.2"/>
    <row r="844368" s="12" customFormat="1" x14ac:dyDescent="0.2"/>
    <row r="844369" s="12" customFormat="1" x14ac:dyDescent="0.2"/>
    <row r="844370" s="12" customFormat="1" x14ac:dyDescent="0.2"/>
    <row r="844371" s="12" customFormat="1" x14ac:dyDescent="0.2"/>
    <row r="844372" s="12" customFormat="1" x14ac:dyDescent="0.2"/>
    <row r="844373" s="12" customFormat="1" x14ac:dyDescent="0.2"/>
    <row r="844374" s="12" customFormat="1" x14ac:dyDescent="0.2"/>
    <row r="844375" s="12" customFormat="1" x14ac:dyDescent="0.2"/>
    <row r="844376" s="12" customFormat="1" x14ac:dyDescent="0.2"/>
    <row r="844377" s="12" customFormat="1" x14ac:dyDescent="0.2"/>
    <row r="844378" s="12" customFormat="1" x14ac:dyDescent="0.2"/>
    <row r="844379" s="12" customFormat="1" x14ac:dyDescent="0.2"/>
    <row r="844380" s="12" customFormat="1" x14ac:dyDescent="0.2"/>
    <row r="844381" s="12" customFormat="1" x14ac:dyDescent="0.2"/>
    <row r="844382" s="12" customFormat="1" x14ac:dyDescent="0.2"/>
    <row r="844383" s="12" customFormat="1" x14ac:dyDescent="0.2"/>
    <row r="844384" s="12" customFormat="1" x14ac:dyDescent="0.2"/>
    <row r="844385" s="12" customFormat="1" x14ac:dyDescent="0.2"/>
    <row r="844386" s="12" customFormat="1" x14ac:dyDescent="0.2"/>
    <row r="844387" s="12" customFormat="1" x14ac:dyDescent="0.2"/>
    <row r="844388" s="12" customFormat="1" x14ac:dyDescent="0.2"/>
    <row r="844389" s="12" customFormat="1" x14ac:dyDescent="0.2"/>
    <row r="844390" s="12" customFormat="1" x14ac:dyDescent="0.2"/>
    <row r="844391" s="12" customFormat="1" x14ac:dyDescent="0.2"/>
    <row r="844392" s="12" customFormat="1" x14ac:dyDescent="0.2"/>
    <row r="844393" s="12" customFormat="1" x14ac:dyDescent="0.2"/>
    <row r="844394" s="12" customFormat="1" x14ac:dyDescent="0.2"/>
    <row r="844395" s="12" customFormat="1" x14ac:dyDescent="0.2"/>
    <row r="844396" s="12" customFormat="1" x14ac:dyDescent="0.2"/>
    <row r="844397" s="12" customFormat="1" x14ac:dyDescent="0.2"/>
    <row r="844398" s="12" customFormat="1" x14ac:dyDescent="0.2"/>
    <row r="844399" s="12" customFormat="1" x14ac:dyDescent="0.2"/>
    <row r="844400" s="12" customFormat="1" x14ac:dyDescent="0.2"/>
    <row r="844401" s="12" customFormat="1" x14ac:dyDescent="0.2"/>
    <row r="844402" s="12" customFormat="1" x14ac:dyDescent="0.2"/>
    <row r="844403" s="12" customFormat="1" x14ac:dyDescent="0.2"/>
    <row r="844404" s="12" customFormat="1" x14ac:dyDescent="0.2"/>
    <row r="844405" s="12" customFormat="1" x14ac:dyDescent="0.2"/>
    <row r="844406" s="12" customFormat="1" x14ac:dyDescent="0.2"/>
    <row r="844407" s="12" customFormat="1" x14ac:dyDescent="0.2"/>
    <row r="844408" s="12" customFormat="1" x14ac:dyDescent="0.2"/>
    <row r="844409" s="12" customFormat="1" x14ac:dyDescent="0.2"/>
    <row r="844410" s="12" customFormat="1" x14ac:dyDescent="0.2"/>
    <row r="844411" s="12" customFormat="1" x14ac:dyDescent="0.2"/>
    <row r="844412" s="12" customFormat="1" x14ac:dyDescent="0.2"/>
    <row r="844413" s="12" customFormat="1" x14ac:dyDescent="0.2"/>
    <row r="844414" s="12" customFormat="1" x14ac:dyDescent="0.2"/>
    <row r="844415" s="12" customFormat="1" x14ac:dyDescent="0.2"/>
    <row r="844416" s="12" customFormat="1" x14ac:dyDescent="0.2"/>
    <row r="844417" s="12" customFormat="1" x14ac:dyDescent="0.2"/>
    <row r="844418" s="12" customFormat="1" x14ac:dyDescent="0.2"/>
    <row r="844419" s="12" customFormat="1" x14ac:dyDescent="0.2"/>
    <row r="844420" s="12" customFormat="1" x14ac:dyDescent="0.2"/>
    <row r="844421" s="12" customFormat="1" x14ac:dyDescent="0.2"/>
    <row r="844422" s="12" customFormat="1" x14ac:dyDescent="0.2"/>
    <row r="844423" s="12" customFormat="1" x14ac:dyDescent="0.2"/>
    <row r="844424" s="12" customFormat="1" x14ac:dyDescent="0.2"/>
    <row r="844425" s="12" customFormat="1" x14ac:dyDescent="0.2"/>
    <row r="844426" s="12" customFormat="1" x14ac:dyDescent="0.2"/>
    <row r="844427" s="12" customFormat="1" x14ac:dyDescent="0.2"/>
    <row r="844428" s="12" customFormat="1" x14ac:dyDescent="0.2"/>
    <row r="844429" s="12" customFormat="1" x14ac:dyDescent="0.2"/>
    <row r="844430" s="12" customFormat="1" x14ac:dyDescent="0.2"/>
    <row r="844431" s="12" customFormat="1" x14ac:dyDescent="0.2"/>
    <row r="844432" s="12" customFormat="1" x14ac:dyDescent="0.2"/>
    <row r="844433" s="12" customFormat="1" x14ac:dyDescent="0.2"/>
    <row r="844434" s="12" customFormat="1" x14ac:dyDescent="0.2"/>
    <row r="844435" s="12" customFormat="1" x14ac:dyDescent="0.2"/>
    <row r="844436" s="12" customFormat="1" x14ac:dyDescent="0.2"/>
    <row r="844437" s="12" customFormat="1" x14ac:dyDescent="0.2"/>
    <row r="844438" s="12" customFormat="1" x14ac:dyDescent="0.2"/>
    <row r="844439" s="12" customFormat="1" x14ac:dyDescent="0.2"/>
    <row r="844440" s="12" customFormat="1" x14ac:dyDescent="0.2"/>
    <row r="844441" s="12" customFormat="1" x14ac:dyDescent="0.2"/>
    <row r="844442" s="12" customFormat="1" x14ac:dyDescent="0.2"/>
    <row r="844443" s="12" customFormat="1" x14ac:dyDescent="0.2"/>
    <row r="844444" s="12" customFormat="1" x14ac:dyDescent="0.2"/>
    <row r="844445" s="12" customFormat="1" x14ac:dyDescent="0.2"/>
    <row r="844446" s="12" customFormat="1" x14ac:dyDescent="0.2"/>
    <row r="844447" s="12" customFormat="1" x14ac:dyDescent="0.2"/>
    <row r="844448" s="12" customFormat="1" x14ac:dyDescent="0.2"/>
    <row r="844449" s="12" customFormat="1" x14ac:dyDescent="0.2"/>
    <row r="844450" s="12" customFormat="1" x14ac:dyDescent="0.2"/>
    <row r="844451" s="12" customFormat="1" x14ac:dyDescent="0.2"/>
    <row r="844452" s="12" customFormat="1" x14ac:dyDescent="0.2"/>
    <row r="844453" s="12" customFormat="1" x14ac:dyDescent="0.2"/>
    <row r="844454" s="12" customFormat="1" x14ac:dyDescent="0.2"/>
    <row r="844455" s="12" customFormat="1" x14ac:dyDescent="0.2"/>
    <row r="844456" s="12" customFormat="1" x14ac:dyDescent="0.2"/>
    <row r="844457" s="12" customFormat="1" x14ac:dyDescent="0.2"/>
    <row r="844458" s="12" customFormat="1" x14ac:dyDescent="0.2"/>
    <row r="844459" s="12" customFormat="1" x14ac:dyDescent="0.2"/>
    <row r="844460" s="12" customFormat="1" x14ac:dyDescent="0.2"/>
    <row r="844461" s="12" customFormat="1" x14ac:dyDescent="0.2"/>
    <row r="844462" s="12" customFormat="1" x14ac:dyDescent="0.2"/>
    <row r="844463" s="12" customFormat="1" x14ac:dyDescent="0.2"/>
    <row r="844464" s="12" customFormat="1" x14ac:dyDescent="0.2"/>
    <row r="844465" s="12" customFormat="1" x14ac:dyDescent="0.2"/>
    <row r="844466" s="12" customFormat="1" x14ac:dyDescent="0.2"/>
    <row r="844467" s="12" customFormat="1" x14ac:dyDescent="0.2"/>
    <row r="844468" s="12" customFormat="1" x14ac:dyDescent="0.2"/>
    <row r="844469" s="12" customFormat="1" x14ac:dyDescent="0.2"/>
    <row r="844470" s="12" customFormat="1" x14ac:dyDescent="0.2"/>
    <row r="844471" s="12" customFormat="1" x14ac:dyDescent="0.2"/>
    <row r="844472" s="12" customFormat="1" x14ac:dyDescent="0.2"/>
    <row r="844473" s="12" customFormat="1" x14ac:dyDescent="0.2"/>
    <row r="844474" s="12" customFormat="1" x14ac:dyDescent="0.2"/>
    <row r="844475" s="12" customFormat="1" x14ac:dyDescent="0.2"/>
    <row r="844476" s="12" customFormat="1" x14ac:dyDescent="0.2"/>
    <row r="844477" s="12" customFormat="1" x14ac:dyDescent="0.2"/>
    <row r="844478" s="12" customFormat="1" x14ac:dyDescent="0.2"/>
    <row r="844479" s="12" customFormat="1" x14ac:dyDescent="0.2"/>
    <row r="844480" s="12" customFormat="1" x14ac:dyDescent="0.2"/>
    <row r="844481" s="12" customFormat="1" x14ac:dyDescent="0.2"/>
    <row r="844482" s="12" customFormat="1" x14ac:dyDescent="0.2"/>
    <row r="844483" s="12" customFormat="1" x14ac:dyDescent="0.2"/>
    <row r="844484" s="12" customFormat="1" x14ac:dyDescent="0.2"/>
    <row r="844485" s="12" customFormat="1" x14ac:dyDescent="0.2"/>
    <row r="844486" s="12" customFormat="1" x14ac:dyDescent="0.2"/>
    <row r="844487" s="12" customFormat="1" x14ac:dyDescent="0.2"/>
    <row r="844488" s="12" customFormat="1" x14ac:dyDescent="0.2"/>
    <row r="844489" s="12" customFormat="1" x14ac:dyDescent="0.2"/>
    <row r="844490" s="12" customFormat="1" x14ac:dyDescent="0.2"/>
    <row r="844491" s="12" customFormat="1" x14ac:dyDescent="0.2"/>
    <row r="844492" s="12" customFormat="1" x14ac:dyDescent="0.2"/>
    <row r="844493" s="12" customFormat="1" x14ac:dyDescent="0.2"/>
    <row r="844494" s="12" customFormat="1" x14ac:dyDescent="0.2"/>
    <row r="844495" s="12" customFormat="1" x14ac:dyDescent="0.2"/>
    <row r="844496" s="12" customFormat="1" x14ac:dyDescent="0.2"/>
    <row r="844497" s="12" customFormat="1" x14ac:dyDescent="0.2"/>
    <row r="844498" s="12" customFormat="1" x14ac:dyDescent="0.2"/>
    <row r="844499" s="12" customFormat="1" x14ac:dyDescent="0.2"/>
    <row r="844500" s="12" customFormat="1" x14ac:dyDescent="0.2"/>
    <row r="844501" s="12" customFormat="1" x14ac:dyDescent="0.2"/>
    <row r="844502" s="12" customFormat="1" x14ac:dyDescent="0.2"/>
    <row r="844503" s="12" customFormat="1" x14ac:dyDescent="0.2"/>
    <row r="844504" s="12" customFormat="1" x14ac:dyDescent="0.2"/>
    <row r="844505" s="12" customFormat="1" x14ac:dyDescent="0.2"/>
    <row r="844506" s="12" customFormat="1" x14ac:dyDescent="0.2"/>
    <row r="844507" s="12" customFormat="1" x14ac:dyDescent="0.2"/>
    <row r="844508" s="12" customFormat="1" x14ac:dyDescent="0.2"/>
    <row r="844509" s="12" customFormat="1" x14ac:dyDescent="0.2"/>
    <row r="844510" s="12" customFormat="1" x14ac:dyDescent="0.2"/>
    <row r="844511" s="12" customFormat="1" x14ac:dyDescent="0.2"/>
    <row r="844512" s="12" customFormat="1" x14ac:dyDescent="0.2"/>
    <row r="844513" s="12" customFormat="1" x14ac:dyDescent="0.2"/>
    <row r="844514" s="12" customFormat="1" x14ac:dyDescent="0.2"/>
    <row r="844515" s="12" customFormat="1" x14ac:dyDescent="0.2"/>
    <row r="844516" s="12" customFormat="1" x14ac:dyDescent="0.2"/>
    <row r="844517" s="12" customFormat="1" x14ac:dyDescent="0.2"/>
    <row r="844518" s="12" customFormat="1" x14ac:dyDescent="0.2"/>
    <row r="844519" s="12" customFormat="1" x14ac:dyDescent="0.2"/>
    <row r="844520" s="12" customFormat="1" x14ac:dyDescent="0.2"/>
    <row r="844521" s="12" customFormat="1" x14ac:dyDescent="0.2"/>
    <row r="844522" s="12" customFormat="1" x14ac:dyDescent="0.2"/>
    <row r="844523" s="12" customFormat="1" x14ac:dyDescent="0.2"/>
    <row r="844524" s="12" customFormat="1" x14ac:dyDescent="0.2"/>
    <row r="844525" s="12" customFormat="1" x14ac:dyDescent="0.2"/>
    <row r="844526" s="12" customFormat="1" x14ac:dyDescent="0.2"/>
    <row r="844527" s="12" customFormat="1" x14ac:dyDescent="0.2"/>
    <row r="844528" s="12" customFormat="1" x14ac:dyDescent="0.2"/>
    <row r="844529" s="12" customFormat="1" x14ac:dyDescent="0.2"/>
    <row r="844530" s="12" customFormat="1" x14ac:dyDescent="0.2"/>
    <row r="844531" s="12" customFormat="1" x14ac:dyDescent="0.2"/>
    <row r="844532" s="12" customFormat="1" x14ac:dyDescent="0.2"/>
    <row r="844533" s="12" customFormat="1" x14ac:dyDescent="0.2"/>
    <row r="844534" s="12" customFormat="1" x14ac:dyDescent="0.2"/>
    <row r="844535" s="12" customFormat="1" x14ac:dyDescent="0.2"/>
    <row r="844536" s="12" customFormat="1" x14ac:dyDescent="0.2"/>
    <row r="844537" s="12" customFormat="1" x14ac:dyDescent="0.2"/>
    <row r="844538" s="12" customFormat="1" x14ac:dyDescent="0.2"/>
    <row r="844539" s="12" customFormat="1" x14ac:dyDescent="0.2"/>
    <row r="844540" s="12" customFormat="1" x14ac:dyDescent="0.2"/>
    <row r="844541" s="12" customFormat="1" x14ac:dyDescent="0.2"/>
    <row r="844542" s="12" customFormat="1" x14ac:dyDescent="0.2"/>
    <row r="844543" s="12" customFormat="1" x14ac:dyDescent="0.2"/>
    <row r="844544" s="12" customFormat="1" x14ac:dyDescent="0.2"/>
    <row r="844545" s="12" customFormat="1" x14ac:dyDescent="0.2"/>
    <row r="844546" s="12" customFormat="1" x14ac:dyDescent="0.2"/>
    <row r="844547" s="12" customFormat="1" x14ac:dyDescent="0.2"/>
    <row r="844548" s="12" customFormat="1" x14ac:dyDescent="0.2"/>
    <row r="844549" s="12" customFormat="1" x14ac:dyDescent="0.2"/>
    <row r="844550" s="12" customFormat="1" x14ac:dyDescent="0.2"/>
    <row r="844551" s="12" customFormat="1" x14ac:dyDescent="0.2"/>
    <row r="844552" s="12" customFormat="1" x14ac:dyDescent="0.2"/>
    <row r="844553" s="12" customFormat="1" x14ac:dyDescent="0.2"/>
    <row r="844554" s="12" customFormat="1" x14ac:dyDescent="0.2"/>
    <row r="844555" s="12" customFormat="1" x14ac:dyDescent="0.2"/>
    <row r="844556" s="12" customFormat="1" x14ac:dyDescent="0.2"/>
    <row r="844557" s="12" customFormat="1" x14ac:dyDescent="0.2"/>
    <row r="844558" s="12" customFormat="1" x14ac:dyDescent="0.2"/>
    <row r="844559" s="12" customFormat="1" x14ac:dyDescent="0.2"/>
    <row r="844560" s="12" customFormat="1" x14ac:dyDescent="0.2"/>
    <row r="844561" s="12" customFormat="1" x14ac:dyDescent="0.2"/>
    <row r="844562" s="12" customFormat="1" x14ac:dyDescent="0.2"/>
    <row r="844563" s="12" customFormat="1" x14ac:dyDescent="0.2"/>
    <row r="844564" s="12" customFormat="1" x14ac:dyDescent="0.2"/>
    <row r="844565" s="12" customFormat="1" x14ac:dyDescent="0.2"/>
    <row r="844566" s="12" customFormat="1" x14ac:dyDescent="0.2"/>
    <row r="844567" s="12" customFormat="1" x14ac:dyDescent="0.2"/>
    <row r="844568" s="12" customFormat="1" x14ac:dyDescent="0.2"/>
    <row r="844569" s="12" customFormat="1" x14ac:dyDescent="0.2"/>
    <row r="844570" s="12" customFormat="1" x14ac:dyDescent="0.2"/>
    <row r="844571" s="12" customFormat="1" x14ac:dyDescent="0.2"/>
    <row r="844572" s="12" customFormat="1" x14ac:dyDescent="0.2"/>
    <row r="844573" s="12" customFormat="1" x14ac:dyDescent="0.2"/>
    <row r="844574" s="12" customFormat="1" x14ac:dyDescent="0.2"/>
    <row r="844575" s="12" customFormat="1" x14ac:dyDescent="0.2"/>
    <row r="844576" s="12" customFormat="1" x14ac:dyDescent="0.2"/>
    <row r="844577" s="12" customFormat="1" x14ac:dyDescent="0.2"/>
    <row r="844578" s="12" customFormat="1" x14ac:dyDescent="0.2"/>
    <row r="844579" s="12" customFormat="1" x14ac:dyDescent="0.2"/>
    <row r="844580" s="12" customFormat="1" x14ac:dyDescent="0.2"/>
    <row r="844581" s="12" customFormat="1" x14ac:dyDescent="0.2"/>
    <row r="844582" s="12" customFormat="1" x14ac:dyDescent="0.2"/>
    <row r="844583" s="12" customFormat="1" x14ac:dyDescent="0.2"/>
    <row r="844584" s="12" customFormat="1" x14ac:dyDescent="0.2"/>
    <row r="844585" s="12" customFormat="1" x14ac:dyDescent="0.2"/>
    <row r="844586" s="12" customFormat="1" x14ac:dyDescent="0.2"/>
    <row r="844587" s="12" customFormat="1" x14ac:dyDescent="0.2"/>
    <row r="844588" s="12" customFormat="1" x14ac:dyDescent="0.2"/>
    <row r="844589" s="12" customFormat="1" x14ac:dyDescent="0.2"/>
    <row r="844590" s="12" customFormat="1" x14ac:dyDescent="0.2"/>
    <row r="844591" s="12" customFormat="1" x14ac:dyDescent="0.2"/>
    <row r="844592" s="12" customFormat="1" x14ac:dyDescent="0.2"/>
    <row r="844593" s="12" customFormat="1" x14ac:dyDescent="0.2"/>
    <row r="844594" s="12" customFormat="1" x14ac:dyDescent="0.2"/>
    <row r="844595" s="12" customFormat="1" x14ac:dyDescent="0.2"/>
    <row r="844596" s="12" customFormat="1" x14ac:dyDescent="0.2"/>
    <row r="844597" s="12" customFormat="1" x14ac:dyDescent="0.2"/>
    <row r="844598" s="12" customFormat="1" x14ac:dyDescent="0.2"/>
    <row r="844599" s="12" customFormat="1" x14ac:dyDescent="0.2"/>
    <row r="844600" s="12" customFormat="1" x14ac:dyDescent="0.2"/>
    <row r="844601" s="12" customFormat="1" x14ac:dyDescent="0.2"/>
    <row r="844602" s="12" customFormat="1" x14ac:dyDescent="0.2"/>
    <row r="844603" s="12" customFormat="1" x14ac:dyDescent="0.2"/>
    <row r="844604" s="12" customFormat="1" x14ac:dyDescent="0.2"/>
    <row r="844605" s="12" customFormat="1" x14ac:dyDescent="0.2"/>
    <row r="844606" s="12" customFormat="1" x14ac:dyDescent="0.2"/>
    <row r="844607" s="12" customFormat="1" x14ac:dyDescent="0.2"/>
    <row r="844608" s="12" customFormat="1" x14ac:dyDescent="0.2"/>
    <row r="844609" s="12" customFormat="1" x14ac:dyDescent="0.2"/>
    <row r="844610" s="12" customFormat="1" x14ac:dyDescent="0.2"/>
    <row r="844611" s="12" customFormat="1" x14ac:dyDescent="0.2"/>
    <row r="844612" s="12" customFormat="1" x14ac:dyDescent="0.2"/>
    <row r="844613" s="12" customFormat="1" x14ac:dyDescent="0.2"/>
    <row r="844614" s="12" customFormat="1" x14ac:dyDescent="0.2"/>
    <row r="844615" s="12" customFormat="1" x14ac:dyDescent="0.2"/>
    <row r="844616" s="12" customFormat="1" x14ac:dyDescent="0.2"/>
    <row r="844617" s="12" customFormat="1" x14ac:dyDescent="0.2"/>
    <row r="844618" s="12" customFormat="1" x14ac:dyDescent="0.2"/>
    <row r="844619" s="12" customFormat="1" x14ac:dyDescent="0.2"/>
    <row r="844620" s="12" customFormat="1" x14ac:dyDescent="0.2"/>
    <row r="844621" s="12" customFormat="1" x14ac:dyDescent="0.2"/>
    <row r="844622" s="12" customFormat="1" x14ac:dyDescent="0.2"/>
    <row r="844623" s="12" customFormat="1" x14ac:dyDescent="0.2"/>
    <row r="844624" s="12" customFormat="1" x14ac:dyDescent="0.2"/>
    <row r="844625" s="12" customFormat="1" x14ac:dyDescent="0.2"/>
    <row r="844626" s="12" customFormat="1" x14ac:dyDescent="0.2"/>
    <row r="844627" s="12" customFormat="1" x14ac:dyDescent="0.2"/>
    <row r="844628" s="12" customFormat="1" x14ac:dyDescent="0.2"/>
    <row r="844629" s="12" customFormat="1" x14ac:dyDescent="0.2"/>
    <row r="844630" s="12" customFormat="1" x14ac:dyDescent="0.2"/>
    <row r="844631" s="12" customFormat="1" x14ac:dyDescent="0.2"/>
    <row r="844632" s="12" customFormat="1" x14ac:dyDescent="0.2"/>
    <row r="844633" s="12" customFormat="1" x14ac:dyDescent="0.2"/>
    <row r="844634" s="12" customFormat="1" x14ac:dyDescent="0.2"/>
    <row r="844635" s="12" customFormat="1" x14ac:dyDescent="0.2"/>
    <row r="844636" s="12" customFormat="1" x14ac:dyDescent="0.2"/>
    <row r="844637" s="12" customFormat="1" x14ac:dyDescent="0.2"/>
    <row r="844638" s="12" customFormat="1" x14ac:dyDescent="0.2"/>
    <row r="844639" s="12" customFormat="1" x14ac:dyDescent="0.2"/>
    <row r="844640" s="12" customFormat="1" x14ac:dyDescent="0.2"/>
    <row r="844641" s="12" customFormat="1" x14ac:dyDescent="0.2"/>
    <row r="844642" s="12" customFormat="1" x14ac:dyDescent="0.2"/>
    <row r="844643" s="12" customFormat="1" x14ac:dyDescent="0.2"/>
    <row r="844644" s="12" customFormat="1" x14ac:dyDescent="0.2"/>
    <row r="844645" s="12" customFormat="1" x14ac:dyDescent="0.2"/>
    <row r="844646" s="12" customFormat="1" x14ac:dyDescent="0.2"/>
    <row r="844647" s="12" customFormat="1" x14ac:dyDescent="0.2"/>
    <row r="844648" s="12" customFormat="1" x14ac:dyDescent="0.2"/>
    <row r="844649" s="12" customFormat="1" x14ac:dyDescent="0.2"/>
    <row r="844650" s="12" customFormat="1" x14ac:dyDescent="0.2"/>
    <row r="844651" s="12" customFormat="1" x14ac:dyDescent="0.2"/>
    <row r="844652" s="12" customFormat="1" x14ac:dyDescent="0.2"/>
    <row r="844653" s="12" customFormat="1" x14ac:dyDescent="0.2"/>
    <row r="844654" s="12" customFormat="1" x14ac:dyDescent="0.2"/>
    <row r="844655" s="12" customFormat="1" x14ac:dyDescent="0.2"/>
    <row r="844656" s="12" customFormat="1" x14ac:dyDescent="0.2"/>
    <row r="844657" s="12" customFormat="1" x14ac:dyDescent="0.2"/>
    <row r="844658" s="12" customFormat="1" x14ac:dyDescent="0.2"/>
    <row r="844659" s="12" customFormat="1" x14ac:dyDescent="0.2"/>
    <row r="844660" s="12" customFormat="1" x14ac:dyDescent="0.2"/>
    <row r="844661" s="12" customFormat="1" x14ac:dyDescent="0.2"/>
    <row r="844662" s="12" customFormat="1" x14ac:dyDescent="0.2"/>
    <row r="844663" s="12" customFormat="1" x14ac:dyDescent="0.2"/>
    <row r="844664" s="12" customFormat="1" x14ac:dyDescent="0.2"/>
    <row r="844665" s="12" customFormat="1" x14ac:dyDescent="0.2"/>
    <row r="844666" s="12" customFormat="1" x14ac:dyDescent="0.2"/>
    <row r="844667" s="12" customFormat="1" x14ac:dyDescent="0.2"/>
    <row r="844668" s="12" customFormat="1" x14ac:dyDescent="0.2"/>
    <row r="844669" s="12" customFormat="1" x14ac:dyDescent="0.2"/>
    <row r="844670" s="12" customFormat="1" x14ac:dyDescent="0.2"/>
    <row r="844671" s="12" customFormat="1" x14ac:dyDescent="0.2"/>
    <row r="844672" s="12" customFormat="1" x14ac:dyDescent="0.2"/>
    <row r="844673" s="12" customFormat="1" x14ac:dyDescent="0.2"/>
    <row r="844674" s="12" customFormat="1" x14ac:dyDescent="0.2"/>
    <row r="844675" s="12" customFormat="1" x14ac:dyDescent="0.2"/>
    <row r="844676" s="12" customFormat="1" x14ac:dyDescent="0.2"/>
    <row r="844677" s="12" customFormat="1" x14ac:dyDescent="0.2"/>
    <row r="844678" s="12" customFormat="1" x14ac:dyDescent="0.2"/>
    <row r="844679" s="12" customFormat="1" x14ac:dyDescent="0.2"/>
    <row r="844680" s="12" customFormat="1" x14ac:dyDescent="0.2"/>
    <row r="844681" s="12" customFormat="1" x14ac:dyDescent="0.2"/>
    <row r="844682" s="12" customFormat="1" x14ac:dyDescent="0.2"/>
    <row r="844683" s="12" customFormat="1" x14ac:dyDescent="0.2"/>
    <row r="844684" s="12" customFormat="1" x14ac:dyDescent="0.2"/>
    <row r="844685" s="12" customFormat="1" x14ac:dyDescent="0.2"/>
    <row r="844686" s="12" customFormat="1" x14ac:dyDescent="0.2"/>
    <row r="844687" s="12" customFormat="1" x14ac:dyDescent="0.2"/>
    <row r="844688" s="12" customFormat="1" x14ac:dyDescent="0.2"/>
    <row r="844689" s="12" customFormat="1" x14ac:dyDescent="0.2"/>
    <row r="844690" s="12" customFormat="1" x14ac:dyDescent="0.2"/>
    <row r="844691" s="12" customFormat="1" x14ac:dyDescent="0.2"/>
    <row r="844692" s="12" customFormat="1" x14ac:dyDescent="0.2"/>
    <row r="844693" s="12" customFormat="1" x14ac:dyDescent="0.2"/>
    <row r="844694" s="12" customFormat="1" x14ac:dyDescent="0.2"/>
    <row r="844695" s="12" customFormat="1" x14ac:dyDescent="0.2"/>
    <row r="844696" s="12" customFormat="1" x14ac:dyDescent="0.2"/>
    <row r="844697" s="12" customFormat="1" x14ac:dyDescent="0.2"/>
    <row r="844698" s="12" customFormat="1" x14ac:dyDescent="0.2"/>
    <row r="844699" s="12" customFormat="1" x14ac:dyDescent="0.2"/>
    <row r="844700" s="12" customFormat="1" x14ac:dyDescent="0.2"/>
    <row r="844701" s="12" customFormat="1" x14ac:dyDescent="0.2"/>
    <row r="844702" s="12" customFormat="1" x14ac:dyDescent="0.2"/>
    <row r="844703" s="12" customFormat="1" x14ac:dyDescent="0.2"/>
    <row r="844704" s="12" customFormat="1" x14ac:dyDescent="0.2"/>
    <row r="844705" s="12" customFormat="1" x14ac:dyDescent="0.2"/>
    <row r="844706" s="12" customFormat="1" x14ac:dyDescent="0.2"/>
    <row r="844707" s="12" customFormat="1" x14ac:dyDescent="0.2"/>
    <row r="844708" s="12" customFormat="1" x14ac:dyDescent="0.2"/>
    <row r="844709" s="12" customFormat="1" x14ac:dyDescent="0.2"/>
    <row r="844710" s="12" customFormat="1" x14ac:dyDescent="0.2"/>
    <row r="844711" s="12" customFormat="1" x14ac:dyDescent="0.2"/>
    <row r="844712" s="12" customFormat="1" x14ac:dyDescent="0.2"/>
    <row r="844713" s="12" customFormat="1" x14ac:dyDescent="0.2"/>
    <row r="844714" s="12" customFormat="1" x14ac:dyDescent="0.2"/>
    <row r="844715" s="12" customFormat="1" x14ac:dyDescent="0.2"/>
    <row r="844716" s="12" customFormat="1" x14ac:dyDescent="0.2"/>
    <row r="844717" s="12" customFormat="1" x14ac:dyDescent="0.2"/>
    <row r="844718" s="12" customFormat="1" x14ac:dyDescent="0.2"/>
    <row r="844719" s="12" customFormat="1" x14ac:dyDescent="0.2"/>
    <row r="844720" s="12" customFormat="1" x14ac:dyDescent="0.2"/>
    <row r="844721" s="12" customFormat="1" x14ac:dyDescent="0.2"/>
    <row r="844722" s="12" customFormat="1" x14ac:dyDescent="0.2"/>
    <row r="844723" s="12" customFormat="1" x14ac:dyDescent="0.2"/>
    <row r="844724" s="12" customFormat="1" x14ac:dyDescent="0.2"/>
    <row r="844725" s="12" customFormat="1" x14ac:dyDescent="0.2"/>
    <row r="844726" s="12" customFormat="1" x14ac:dyDescent="0.2"/>
    <row r="844727" s="12" customFormat="1" x14ac:dyDescent="0.2"/>
    <row r="844728" s="12" customFormat="1" x14ac:dyDescent="0.2"/>
    <row r="844729" s="12" customFormat="1" x14ac:dyDescent="0.2"/>
    <row r="844730" s="12" customFormat="1" x14ac:dyDescent="0.2"/>
    <row r="844731" s="12" customFormat="1" x14ac:dyDescent="0.2"/>
    <row r="844732" s="12" customFormat="1" x14ac:dyDescent="0.2"/>
    <row r="844733" s="12" customFormat="1" x14ac:dyDescent="0.2"/>
    <row r="844734" s="12" customFormat="1" x14ac:dyDescent="0.2"/>
    <row r="844735" s="12" customFormat="1" x14ac:dyDescent="0.2"/>
    <row r="844736" s="12" customFormat="1" x14ac:dyDescent="0.2"/>
    <row r="844737" s="12" customFormat="1" x14ac:dyDescent="0.2"/>
    <row r="844738" s="12" customFormat="1" x14ac:dyDescent="0.2"/>
    <row r="844739" s="12" customFormat="1" x14ac:dyDescent="0.2"/>
    <row r="844740" s="12" customFormat="1" x14ac:dyDescent="0.2"/>
    <row r="844741" s="12" customFormat="1" x14ac:dyDescent="0.2"/>
    <row r="844742" s="12" customFormat="1" x14ac:dyDescent="0.2"/>
    <row r="844743" s="12" customFormat="1" x14ac:dyDescent="0.2"/>
    <row r="844744" s="12" customFormat="1" x14ac:dyDescent="0.2"/>
    <row r="844745" s="12" customFormat="1" x14ac:dyDescent="0.2"/>
    <row r="844746" s="12" customFormat="1" x14ac:dyDescent="0.2"/>
    <row r="844747" s="12" customFormat="1" x14ac:dyDescent="0.2"/>
    <row r="844748" s="12" customFormat="1" x14ac:dyDescent="0.2"/>
    <row r="844749" s="12" customFormat="1" x14ac:dyDescent="0.2"/>
    <row r="844750" s="12" customFormat="1" x14ac:dyDescent="0.2"/>
    <row r="844751" s="12" customFormat="1" x14ac:dyDescent="0.2"/>
    <row r="844752" s="12" customFormat="1" x14ac:dyDescent="0.2"/>
    <row r="844753" s="12" customFormat="1" x14ac:dyDescent="0.2"/>
    <row r="844754" s="12" customFormat="1" x14ac:dyDescent="0.2"/>
    <row r="844755" s="12" customFormat="1" x14ac:dyDescent="0.2"/>
    <row r="844756" s="12" customFormat="1" x14ac:dyDescent="0.2"/>
    <row r="844757" s="12" customFormat="1" x14ac:dyDescent="0.2"/>
    <row r="844758" s="12" customFormat="1" x14ac:dyDescent="0.2"/>
    <row r="844759" s="12" customFormat="1" x14ac:dyDescent="0.2"/>
    <row r="844760" s="12" customFormat="1" x14ac:dyDescent="0.2"/>
    <row r="844761" s="12" customFormat="1" x14ac:dyDescent="0.2"/>
    <row r="844762" s="12" customFormat="1" x14ac:dyDescent="0.2"/>
    <row r="844763" s="12" customFormat="1" x14ac:dyDescent="0.2"/>
    <row r="844764" s="12" customFormat="1" x14ac:dyDescent="0.2"/>
    <row r="844765" s="12" customFormat="1" x14ac:dyDescent="0.2"/>
    <row r="844766" s="12" customFormat="1" x14ac:dyDescent="0.2"/>
    <row r="844767" s="12" customFormat="1" x14ac:dyDescent="0.2"/>
    <row r="844768" s="12" customFormat="1" x14ac:dyDescent="0.2"/>
    <row r="844769" s="12" customFormat="1" x14ac:dyDescent="0.2"/>
    <row r="844770" s="12" customFormat="1" x14ac:dyDescent="0.2"/>
    <row r="844771" s="12" customFormat="1" x14ac:dyDescent="0.2"/>
    <row r="844772" s="12" customFormat="1" x14ac:dyDescent="0.2"/>
    <row r="844773" s="12" customFormat="1" x14ac:dyDescent="0.2"/>
    <row r="844774" s="12" customFormat="1" x14ac:dyDescent="0.2"/>
    <row r="844775" s="12" customFormat="1" x14ac:dyDescent="0.2"/>
    <row r="844776" s="12" customFormat="1" x14ac:dyDescent="0.2"/>
    <row r="844777" s="12" customFormat="1" x14ac:dyDescent="0.2"/>
    <row r="844778" s="12" customFormat="1" x14ac:dyDescent="0.2"/>
    <row r="844779" s="12" customFormat="1" x14ac:dyDescent="0.2"/>
    <row r="844780" s="12" customFormat="1" x14ac:dyDescent="0.2"/>
    <row r="844781" s="12" customFormat="1" x14ac:dyDescent="0.2"/>
    <row r="844782" s="12" customFormat="1" x14ac:dyDescent="0.2"/>
    <row r="844783" s="12" customFormat="1" x14ac:dyDescent="0.2"/>
    <row r="844784" s="12" customFormat="1" x14ac:dyDescent="0.2"/>
    <row r="844785" s="12" customFormat="1" x14ac:dyDescent="0.2"/>
    <row r="844786" s="12" customFormat="1" x14ac:dyDescent="0.2"/>
    <row r="844787" s="12" customFormat="1" x14ac:dyDescent="0.2"/>
    <row r="844788" s="12" customFormat="1" x14ac:dyDescent="0.2"/>
    <row r="844789" s="12" customFormat="1" x14ac:dyDescent="0.2"/>
    <row r="844790" s="12" customFormat="1" x14ac:dyDescent="0.2"/>
    <row r="844791" s="12" customFormat="1" x14ac:dyDescent="0.2"/>
    <row r="844792" s="12" customFormat="1" x14ac:dyDescent="0.2"/>
    <row r="844793" s="12" customFormat="1" x14ac:dyDescent="0.2"/>
    <row r="844794" s="12" customFormat="1" x14ac:dyDescent="0.2"/>
    <row r="844795" s="12" customFormat="1" x14ac:dyDescent="0.2"/>
    <row r="844796" s="12" customFormat="1" x14ac:dyDescent="0.2"/>
    <row r="844797" s="12" customFormat="1" x14ac:dyDescent="0.2"/>
    <row r="844798" s="12" customFormat="1" x14ac:dyDescent="0.2"/>
    <row r="844799" s="12" customFormat="1" x14ac:dyDescent="0.2"/>
    <row r="844800" s="12" customFormat="1" x14ac:dyDescent="0.2"/>
    <row r="844801" s="12" customFormat="1" x14ac:dyDescent="0.2"/>
    <row r="844802" s="12" customFormat="1" x14ac:dyDescent="0.2"/>
    <row r="844803" s="12" customFormat="1" x14ac:dyDescent="0.2"/>
    <row r="844804" s="12" customFormat="1" x14ac:dyDescent="0.2"/>
    <row r="844805" s="12" customFormat="1" x14ac:dyDescent="0.2"/>
    <row r="844806" s="12" customFormat="1" x14ac:dyDescent="0.2"/>
    <row r="844807" s="12" customFormat="1" x14ac:dyDescent="0.2"/>
    <row r="844808" s="12" customFormat="1" x14ac:dyDescent="0.2"/>
    <row r="844809" s="12" customFormat="1" x14ac:dyDescent="0.2"/>
    <row r="844810" s="12" customFormat="1" x14ac:dyDescent="0.2"/>
    <row r="844811" s="12" customFormat="1" x14ac:dyDescent="0.2"/>
    <row r="844812" s="12" customFormat="1" x14ac:dyDescent="0.2"/>
    <row r="844813" s="12" customFormat="1" x14ac:dyDescent="0.2"/>
    <row r="844814" s="12" customFormat="1" x14ac:dyDescent="0.2"/>
    <row r="844815" s="12" customFormat="1" x14ac:dyDescent="0.2"/>
    <row r="844816" s="12" customFormat="1" x14ac:dyDescent="0.2"/>
    <row r="844817" s="12" customFormat="1" x14ac:dyDescent="0.2"/>
    <row r="844818" s="12" customFormat="1" x14ac:dyDescent="0.2"/>
    <row r="844819" s="12" customFormat="1" x14ac:dyDescent="0.2"/>
    <row r="844820" s="12" customFormat="1" x14ac:dyDescent="0.2"/>
    <row r="844821" s="12" customFormat="1" x14ac:dyDescent="0.2"/>
    <row r="844822" s="12" customFormat="1" x14ac:dyDescent="0.2"/>
    <row r="844823" s="12" customFormat="1" x14ac:dyDescent="0.2"/>
    <row r="844824" s="12" customFormat="1" x14ac:dyDescent="0.2"/>
    <row r="844825" s="12" customFormat="1" x14ac:dyDescent="0.2"/>
    <row r="844826" s="12" customFormat="1" x14ac:dyDescent="0.2"/>
    <row r="844827" s="12" customFormat="1" x14ac:dyDescent="0.2"/>
    <row r="844828" s="12" customFormat="1" x14ac:dyDescent="0.2"/>
    <row r="844829" s="12" customFormat="1" x14ac:dyDescent="0.2"/>
    <row r="844830" s="12" customFormat="1" x14ac:dyDescent="0.2"/>
    <row r="844831" s="12" customFormat="1" x14ac:dyDescent="0.2"/>
    <row r="844832" s="12" customFormat="1" x14ac:dyDescent="0.2"/>
    <row r="844833" s="12" customFormat="1" x14ac:dyDescent="0.2"/>
    <row r="844834" s="12" customFormat="1" x14ac:dyDescent="0.2"/>
    <row r="844835" s="12" customFormat="1" x14ac:dyDescent="0.2"/>
    <row r="844836" s="12" customFormat="1" x14ac:dyDescent="0.2"/>
    <row r="844837" s="12" customFormat="1" x14ac:dyDescent="0.2"/>
    <row r="844838" s="12" customFormat="1" x14ac:dyDescent="0.2"/>
    <row r="844839" s="12" customFormat="1" x14ac:dyDescent="0.2"/>
    <row r="844840" s="12" customFormat="1" x14ac:dyDescent="0.2"/>
    <row r="844841" s="12" customFormat="1" x14ac:dyDescent="0.2"/>
    <row r="844842" s="12" customFormat="1" x14ac:dyDescent="0.2"/>
    <row r="844843" s="12" customFormat="1" x14ac:dyDescent="0.2"/>
    <row r="844844" s="12" customFormat="1" x14ac:dyDescent="0.2"/>
    <row r="844845" s="12" customFormat="1" x14ac:dyDescent="0.2"/>
    <row r="844846" s="12" customFormat="1" x14ac:dyDescent="0.2"/>
    <row r="844847" s="12" customFormat="1" x14ac:dyDescent="0.2"/>
    <row r="844848" s="12" customFormat="1" x14ac:dyDescent="0.2"/>
    <row r="844849" s="12" customFormat="1" x14ac:dyDescent="0.2"/>
    <row r="844850" s="12" customFormat="1" x14ac:dyDescent="0.2"/>
    <row r="844851" s="12" customFormat="1" x14ac:dyDescent="0.2"/>
    <row r="844852" s="12" customFormat="1" x14ac:dyDescent="0.2"/>
    <row r="844853" s="12" customFormat="1" x14ac:dyDescent="0.2"/>
    <row r="844854" s="12" customFormat="1" x14ac:dyDescent="0.2"/>
    <row r="844855" s="12" customFormat="1" x14ac:dyDescent="0.2"/>
    <row r="844856" s="12" customFormat="1" x14ac:dyDescent="0.2"/>
    <row r="844857" s="12" customFormat="1" x14ac:dyDescent="0.2"/>
    <row r="844858" s="12" customFormat="1" x14ac:dyDescent="0.2"/>
    <row r="844859" s="12" customFormat="1" x14ac:dyDescent="0.2"/>
    <row r="844860" s="12" customFormat="1" x14ac:dyDescent="0.2"/>
    <row r="844861" s="12" customFormat="1" x14ac:dyDescent="0.2"/>
    <row r="844862" s="12" customFormat="1" x14ac:dyDescent="0.2"/>
    <row r="844863" s="12" customFormat="1" x14ac:dyDescent="0.2"/>
    <row r="844864" s="12" customFormat="1" x14ac:dyDescent="0.2"/>
    <row r="844865" s="12" customFormat="1" x14ac:dyDescent="0.2"/>
    <row r="844866" s="12" customFormat="1" x14ac:dyDescent="0.2"/>
    <row r="844867" s="12" customFormat="1" x14ac:dyDescent="0.2"/>
    <row r="844868" s="12" customFormat="1" x14ac:dyDescent="0.2"/>
    <row r="844869" s="12" customFormat="1" x14ac:dyDescent="0.2"/>
    <row r="844870" s="12" customFormat="1" x14ac:dyDescent="0.2"/>
    <row r="844871" s="12" customFormat="1" x14ac:dyDescent="0.2"/>
    <row r="844872" s="12" customFormat="1" x14ac:dyDescent="0.2"/>
    <row r="844873" s="12" customFormat="1" x14ac:dyDescent="0.2"/>
    <row r="844874" s="12" customFormat="1" x14ac:dyDescent="0.2"/>
    <row r="844875" s="12" customFormat="1" x14ac:dyDescent="0.2"/>
    <row r="844876" s="12" customFormat="1" x14ac:dyDescent="0.2"/>
    <row r="844877" s="12" customFormat="1" x14ac:dyDescent="0.2"/>
    <row r="844878" s="12" customFormat="1" x14ac:dyDescent="0.2"/>
    <row r="844879" s="12" customFormat="1" x14ac:dyDescent="0.2"/>
    <row r="844880" s="12" customFormat="1" x14ac:dyDescent="0.2"/>
    <row r="844881" s="12" customFormat="1" x14ac:dyDescent="0.2"/>
    <row r="844882" s="12" customFormat="1" x14ac:dyDescent="0.2"/>
    <row r="844883" s="12" customFormat="1" x14ac:dyDescent="0.2"/>
    <row r="844884" s="12" customFormat="1" x14ac:dyDescent="0.2"/>
    <row r="844885" s="12" customFormat="1" x14ac:dyDescent="0.2"/>
    <row r="844886" s="12" customFormat="1" x14ac:dyDescent="0.2"/>
    <row r="844887" s="12" customFormat="1" x14ac:dyDescent="0.2"/>
    <row r="844888" s="12" customFormat="1" x14ac:dyDescent="0.2"/>
    <row r="844889" s="12" customFormat="1" x14ac:dyDescent="0.2"/>
    <row r="844890" s="12" customFormat="1" x14ac:dyDescent="0.2"/>
    <row r="844891" s="12" customFormat="1" x14ac:dyDescent="0.2"/>
    <row r="844892" s="12" customFormat="1" x14ac:dyDescent="0.2"/>
    <row r="844893" s="12" customFormat="1" x14ac:dyDescent="0.2"/>
    <row r="844894" s="12" customFormat="1" x14ac:dyDescent="0.2"/>
    <row r="844895" s="12" customFormat="1" x14ac:dyDescent="0.2"/>
    <row r="844896" s="12" customFormat="1" x14ac:dyDescent="0.2"/>
    <row r="844897" s="12" customFormat="1" x14ac:dyDescent="0.2"/>
    <row r="844898" s="12" customFormat="1" x14ac:dyDescent="0.2"/>
    <row r="844899" s="12" customFormat="1" x14ac:dyDescent="0.2"/>
    <row r="844900" s="12" customFormat="1" x14ac:dyDescent="0.2"/>
    <row r="844901" s="12" customFormat="1" x14ac:dyDescent="0.2"/>
    <row r="844902" s="12" customFormat="1" x14ac:dyDescent="0.2"/>
    <row r="844903" s="12" customFormat="1" x14ac:dyDescent="0.2"/>
    <row r="844904" s="12" customFormat="1" x14ac:dyDescent="0.2"/>
    <row r="844905" s="12" customFormat="1" x14ac:dyDescent="0.2"/>
    <row r="844906" s="12" customFormat="1" x14ac:dyDescent="0.2"/>
    <row r="844907" s="12" customFormat="1" x14ac:dyDescent="0.2"/>
    <row r="844908" s="12" customFormat="1" x14ac:dyDescent="0.2"/>
    <row r="844909" s="12" customFormat="1" x14ac:dyDescent="0.2"/>
    <row r="844910" s="12" customFormat="1" x14ac:dyDescent="0.2"/>
    <row r="844911" s="12" customFormat="1" x14ac:dyDescent="0.2"/>
    <row r="844912" s="12" customFormat="1" x14ac:dyDescent="0.2"/>
    <row r="844913" s="12" customFormat="1" x14ac:dyDescent="0.2"/>
    <row r="844914" s="12" customFormat="1" x14ac:dyDescent="0.2"/>
    <row r="844915" s="12" customFormat="1" x14ac:dyDescent="0.2"/>
    <row r="844916" s="12" customFormat="1" x14ac:dyDescent="0.2"/>
    <row r="844917" s="12" customFormat="1" x14ac:dyDescent="0.2"/>
    <row r="844918" s="12" customFormat="1" x14ac:dyDescent="0.2"/>
    <row r="844919" s="12" customFormat="1" x14ac:dyDescent="0.2"/>
    <row r="844920" s="12" customFormat="1" x14ac:dyDescent="0.2"/>
    <row r="844921" s="12" customFormat="1" x14ac:dyDescent="0.2"/>
    <row r="844922" s="12" customFormat="1" x14ac:dyDescent="0.2"/>
    <row r="844923" s="12" customFormat="1" x14ac:dyDescent="0.2"/>
    <row r="844924" s="12" customFormat="1" x14ac:dyDescent="0.2"/>
    <row r="844925" s="12" customFormat="1" x14ac:dyDescent="0.2"/>
    <row r="844926" s="12" customFormat="1" x14ac:dyDescent="0.2"/>
    <row r="844927" s="12" customFormat="1" x14ac:dyDescent="0.2"/>
    <row r="844928" s="12" customFormat="1" x14ac:dyDescent="0.2"/>
    <row r="844929" s="12" customFormat="1" x14ac:dyDescent="0.2"/>
    <row r="844930" s="12" customFormat="1" x14ac:dyDescent="0.2"/>
    <row r="844931" s="12" customFormat="1" x14ac:dyDescent="0.2"/>
    <row r="844932" s="12" customFormat="1" x14ac:dyDescent="0.2"/>
    <row r="844933" s="12" customFormat="1" x14ac:dyDescent="0.2"/>
    <row r="844934" s="12" customFormat="1" x14ac:dyDescent="0.2"/>
    <row r="844935" s="12" customFormat="1" x14ac:dyDescent="0.2"/>
    <row r="844936" s="12" customFormat="1" x14ac:dyDescent="0.2"/>
    <row r="844937" s="12" customFormat="1" x14ac:dyDescent="0.2"/>
    <row r="844938" s="12" customFormat="1" x14ac:dyDescent="0.2"/>
    <row r="844939" s="12" customFormat="1" x14ac:dyDescent="0.2"/>
    <row r="844940" s="12" customFormat="1" x14ac:dyDescent="0.2"/>
    <row r="844941" s="12" customFormat="1" x14ac:dyDescent="0.2"/>
    <row r="844942" s="12" customFormat="1" x14ac:dyDescent="0.2"/>
    <row r="844943" s="12" customFormat="1" x14ac:dyDescent="0.2"/>
    <row r="844944" s="12" customFormat="1" x14ac:dyDescent="0.2"/>
    <row r="844945" s="12" customFormat="1" x14ac:dyDescent="0.2"/>
    <row r="844946" s="12" customFormat="1" x14ac:dyDescent="0.2"/>
    <row r="844947" s="12" customFormat="1" x14ac:dyDescent="0.2"/>
    <row r="844948" s="12" customFormat="1" x14ac:dyDescent="0.2"/>
    <row r="844949" s="12" customFormat="1" x14ac:dyDescent="0.2"/>
    <row r="844950" s="12" customFormat="1" x14ac:dyDescent="0.2"/>
    <row r="844951" s="12" customFormat="1" x14ac:dyDescent="0.2"/>
    <row r="844952" s="12" customFormat="1" x14ac:dyDescent="0.2"/>
    <row r="844953" s="12" customFormat="1" x14ac:dyDescent="0.2"/>
    <row r="844954" s="12" customFormat="1" x14ac:dyDescent="0.2"/>
    <row r="844955" s="12" customFormat="1" x14ac:dyDescent="0.2"/>
    <row r="844956" s="12" customFormat="1" x14ac:dyDescent="0.2"/>
    <row r="844957" s="12" customFormat="1" x14ac:dyDescent="0.2"/>
    <row r="844958" s="12" customFormat="1" x14ac:dyDescent="0.2"/>
    <row r="844959" s="12" customFormat="1" x14ac:dyDescent="0.2"/>
    <row r="844960" s="12" customFormat="1" x14ac:dyDescent="0.2"/>
    <row r="844961" s="12" customFormat="1" x14ac:dyDescent="0.2"/>
    <row r="844962" s="12" customFormat="1" x14ac:dyDescent="0.2"/>
    <row r="844963" s="12" customFormat="1" x14ac:dyDescent="0.2"/>
    <row r="844964" s="12" customFormat="1" x14ac:dyDescent="0.2"/>
    <row r="844965" s="12" customFormat="1" x14ac:dyDescent="0.2"/>
    <row r="844966" s="12" customFormat="1" x14ac:dyDescent="0.2"/>
    <row r="844967" s="12" customFormat="1" x14ac:dyDescent="0.2"/>
    <row r="844968" s="12" customFormat="1" x14ac:dyDescent="0.2"/>
    <row r="844969" s="12" customFormat="1" x14ac:dyDescent="0.2"/>
    <row r="844970" s="12" customFormat="1" x14ac:dyDescent="0.2"/>
    <row r="844971" s="12" customFormat="1" x14ac:dyDescent="0.2"/>
    <row r="844972" s="12" customFormat="1" x14ac:dyDescent="0.2"/>
    <row r="844973" s="12" customFormat="1" x14ac:dyDescent="0.2"/>
    <row r="844974" s="12" customFormat="1" x14ac:dyDescent="0.2"/>
    <row r="844975" s="12" customFormat="1" x14ac:dyDescent="0.2"/>
    <row r="844976" s="12" customFormat="1" x14ac:dyDescent="0.2"/>
    <row r="844977" s="12" customFormat="1" x14ac:dyDescent="0.2"/>
    <row r="844978" s="12" customFormat="1" x14ac:dyDescent="0.2"/>
    <row r="844979" s="12" customFormat="1" x14ac:dyDescent="0.2"/>
    <row r="844980" s="12" customFormat="1" x14ac:dyDescent="0.2"/>
    <row r="844981" s="12" customFormat="1" x14ac:dyDescent="0.2"/>
    <row r="844982" s="12" customFormat="1" x14ac:dyDescent="0.2"/>
    <row r="844983" s="12" customFormat="1" x14ac:dyDescent="0.2"/>
    <row r="844984" s="12" customFormat="1" x14ac:dyDescent="0.2"/>
    <row r="844985" s="12" customFormat="1" x14ac:dyDescent="0.2"/>
    <row r="844986" s="12" customFormat="1" x14ac:dyDescent="0.2"/>
    <row r="844987" s="12" customFormat="1" x14ac:dyDescent="0.2"/>
    <row r="844988" s="12" customFormat="1" x14ac:dyDescent="0.2"/>
    <row r="844989" s="12" customFormat="1" x14ac:dyDescent="0.2"/>
    <row r="844990" s="12" customFormat="1" x14ac:dyDescent="0.2"/>
    <row r="844991" s="12" customFormat="1" x14ac:dyDescent="0.2"/>
    <row r="844992" s="12" customFormat="1" x14ac:dyDescent="0.2"/>
    <row r="844993" s="12" customFormat="1" x14ac:dyDescent="0.2"/>
    <row r="844994" s="12" customFormat="1" x14ac:dyDescent="0.2"/>
    <row r="844995" s="12" customFormat="1" x14ac:dyDescent="0.2"/>
    <row r="844996" s="12" customFormat="1" x14ac:dyDescent="0.2"/>
    <row r="844997" s="12" customFormat="1" x14ac:dyDescent="0.2"/>
    <row r="844998" s="12" customFormat="1" x14ac:dyDescent="0.2"/>
    <row r="844999" s="12" customFormat="1" x14ac:dyDescent="0.2"/>
    <row r="845000" s="12" customFormat="1" x14ac:dyDescent="0.2"/>
    <row r="845001" s="12" customFormat="1" x14ac:dyDescent="0.2"/>
    <row r="845002" s="12" customFormat="1" x14ac:dyDescent="0.2"/>
    <row r="845003" s="12" customFormat="1" x14ac:dyDescent="0.2"/>
    <row r="845004" s="12" customFormat="1" x14ac:dyDescent="0.2"/>
    <row r="845005" s="12" customFormat="1" x14ac:dyDescent="0.2"/>
    <row r="845006" s="12" customFormat="1" x14ac:dyDescent="0.2"/>
    <row r="845007" s="12" customFormat="1" x14ac:dyDescent="0.2"/>
    <row r="845008" s="12" customFormat="1" x14ac:dyDescent="0.2"/>
    <row r="845009" s="12" customFormat="1" x14ac:dyDescent="0.2"/>
    <row r="845010" s="12" customFormat="1" x14ac:dyDescent="0.2"/>
    <row r="845011" s="12" customFormat="1" x14ac:dyDescent="0.2"/>
    <row r="845012" s="12" customFormat="1" x14ac:dyDescent="0.2"/>
    <row r="845013" s="12" customFormat="1" x14ac:dyDescent="0.2"/>
    <row r="845014" s="12" customFormat="1" x14ac:dyDescent="0.2"/>
    <row r="845015" s="12" customFormat="1" x14ac:dyDescent="0.2"/>
    <row r="845016" s="12" customFormat="1" x14ac:dyDescent="0.2"/>
    <row r="845017" s="12" customFormat="1" x14ac:dyDescent="0.2"/>
    <row r="845018" s="12" customFormat="1" x14ac:dyDescent="0.2"/>
    <row r="845019" s="12" customFormat="1" x14ac:dyDescent="0.2"/>
    <row r="845020" s="12" customFormat="1" x14ac:dyDescent="0.2"/>
    <row r="845021" s="12" customFormat="1" x14ac:dyDescent="0.2"/>
    <row r="845022" s="12" customFormat="1" x14ac:dyDescent="0.2"/>
    <row r="845023" s="12" customFormat="1" x14ac:dyDescent="0.2"/>
    <row r="845024" s="12" customFormat="1" x14ac:dyDescent="0.2"/>
    <row r="845025" s="12" customFormat="1" x14ac:dyDescent="0.2"/>
    <row r="845026" s="12" customFormat="1" x14ac:dyDescent="0.2"/>
    <row r="845027" s="12" customFormat="1" x14ac:dyDescent="0.2"/>
    <row r="845028" s="12" customFormat="1" x14ac:dyDescent="0.2"/>
    <row r="845029" s="12" customFormat="1" x14ac:dyDescent="0.2"/>
    <row r="845030" s="12" customFormat="1" x14ac:dyDescent="0.2"/>
    <row r="845031" s="12" customFormat="1" x14ac:dyDescent="0.2"/>
    <row r="845032" s="12" customFormat="1" x14ac:dyDescent="0.2"/>
    <row r="845033" s="12" customFormat="1" x14ac:dyDescent="0.2"/>
    <row r="845034" s="12" customFormat="1" x14ac:dyDescent="0.2"/>
    <row r="845035" s="12" customFormat="1" x14ac:dyDescent="0.2"/>
    <row r="845036" s="12" customFormat="1" x14ac:dyDescent="0.2"/>
    <row r="845037" s="12" customFormat="1" x14ac:dyDescent="0.2"/>
    <row r="845038" s="12" customFormat="1" x14ac:dyDescent="0.2"/>
    <row r="845039" s="12" customFormat="1" x14ac:dyDescent="0.2"/>
    <row r="845040" s="12" customFormat="1" x14ac:dyDescent="0.2"/>
    <row r="845041" s="12" customFormat="1" x14ac:dyDescent="0.2"/>
    <row r="845042" s="12" customFormat="1" x14ac:dyDescent="0.2"/>
    <row r="845043" s="12" customFormat="1" x14ac:dyDescent="0.2"/>
    <row r="845044" s="12" customFormat="1" x14ac:dyDescent="0.2"/>
    <row r="845045" s="12" customFormat="1" x14ac:dyDescent="0.2"/>
    <row r="845046" s="12" customFormat="1" x14ac:dyDescent="0.2"/>
    <row r="845047" s="12" customFormat="1" x14ac:dyDescent="0.2"/>
    <row r="845048" s="12" customFormat="1" x14ac:dyDescent="0.2"/>
    <row r="845049" s="12" customFormat="1" x14ac:dyDescent="0.2"/>
    <row r="845050" s="12" customFormat="1" x14ac:dyDescent="0.2"/>
    <row r="845051" s="12" customFormat="1" x14ac:dyDescent="0.2"/>
    <row r="845052" s="12" customFormat="1" x14ac:dyDescent="0.2"/>
    <row r="845053" s="12" customFormat="1" x14ac:dyDescent="0.2"/>
    <row r="845054" s="12" customFormat="1" x14ac:dyDescent="0.2"/>
    <row r="845055" s="12" customFormat="1" x14ac:dyDescent="0.2"/>
    <row r="845056" s="12" customFormat="1" x14ac:dyDescent="0.2"/>
    <row r="845057" s="12" customFormat="1" x14ac:dyDescent="0.2"/>
    <row r="845058" s="12" customFormat="1" x14ac:dyDescent="0.2"/>
    <row r="845059" s="12" customFormat="1" x14ac:dyDescent="0.2"/>
    <row r="845060" s="12" customFormat="1" x14ac:dyDescent="0.2"/>
    <row r="845061" s="12" customFormat="1" x14ac:dyDescent="0.2"/>
    <row r="845062" s="12" customFormat="1" x14ac:dyDescent="0.2"/>
    <row r="845063" s="12" customFormat="1" x14ac:dyDescent="0.2"/>
    <row r="845064" s="12" customFormat="1" x14ac:dyDescent="0.2"/>
    <row r="845065" s="12" customFormat="1" x14ac:dyDescent="0.2"/>
    <row r="845066" s="12" customFormat="1" x14ac:dyDescent="0.2"/>
    <row r="845067" s="12" customFormat="1" x14ac:dyDescent="0.2"/>
    <row r="845068" s="12" customFormat="1" x14ac:dyDescent="0.2"/>
    <row r="845069" s="12" customFormat="1" x14ac:dyDescent="0.2"/>
    <row r="845070" s="12" customFormat="1" x14ac:dyDescent="0.2"/>
    <row r="845071" s="12" customFormat="1" x14ac:dyDescent="0.2"/>
    <row r="845072" s="12" customFormat="1" x14ac:dyDescent="0.2"/>
    <row r="845073" s="12" customFormat="1" x14ac:dyDescent="0.2"/>
    <row r="845074" s="12" customFormat="1" x14ac:dyDescent="0.2"/>
    <row r="845075" s="12" customFormat="1" x14ac:dyDescent="0.2"/>
    <row r="845076" s="12" customFormat="1" x14ac:dyDescent="0.2"/>
    <row r="845077" s="12" customFormat="1" x14ac:dyDescent="0.2"/>
    <row r="845078" s="12" customFormat="1" x14ac:dyDescent="0.2"/>
    <row r="845079" s="12" customFormat="1" x14ac:dyDescent="0.2"/>
    <row r="845080" s="12" customFormat="1" x14ac:dyDescent="0.2"/>
    <row r="845081" s="12" customFormat="1" x14ac:dyDescent="0.2"/>
    <row r="845082" s="12" customFormat="1" x14ac:dyDescent="0.2"/>
    <row r="845083" s="12" customFormat="1" x14ac:dyDescent="0.2"/>
    <row r="845084" s="12" customFormat="1" x14ac:dyDescent="0.2"/>
    <row r="845085" s="12" customFormat="1" x14ac:dyDescent="0.2"/>
    <row r="845086" s="12" customFormat="1" x14ac:dyDescent="0.2"/>
    <row r="845087" s="12" customFormat="1" x14ac:dyDescent="0.2"/>
    <row r="845088" s="12" customFormat="1" x14ac:dyDescent="0.2"/>
    <row r="845089" s="12" customFormat="1" x14ac:dyDescent="0.2"/>
    <row r="845090" s="12" customFormat="1" x14ac:dyDescent="0.2"/>
    <row r="845091" s="12" customFormat="1" x14ac:dyDescent="0.2"/>
    <row r="845092" s="12" customFormat="1" x14ac:dyDescent="0.2"/>
    <row r="845093" s="12" customFormat="1" x14ac:dyDescent="0.2"/>
    <row r="845094" s="12" customFormat="1" x14ac:dyDescent="0.2"/>
    <row r="845095" s="12" customFormat="1" x14ac:dyDescent="0.2"/>
    <row r="845096" s="12" customFormat="1" x14ac:dyDescent="0.2"/>
    <row r="845097" s="12" customFormat="1" x14ac:dyDescent="0.2"/>
    <row r="845098" s="12" customFormat="1" x14ac:dyDescent="0.2"/>
    <row r="845099" s="12" customFormat="1" x14ac:dyDescent="0.2"/>
    <row r="845100" s="12" customFormat="1" x14ac:dyDescent="0.2"/>
    <row r="845101" s="12" customFormat="1" x14ac:dyDescent="0.2"/>
    <row r="845102" s="12" customFormat="1" x14ac:dyDescent="0.2"/>
    <row r="845103" s="12" customFormat="1" x14ac:dyDescent="0.2"/>
    <row r="845104" s="12" customFormat="1" x14ac:dyDescent="0.2"/>
    <row r="845105" s="12" customFormat="1" x14ac:dyDescent="0.2"/>
    <row r="845106" s="12" customFormat="1" x14ac:dyDescent="0.2"/>
    <row r="845107" s="12" customFormat="1" x14ac:dyDescent="0.2"/>
    <row r="845108" s="12" customFormat="1" x14ac:dyDescent="0.2"/>
    <row r="845109" s="12" customFormat="1" x14ac:dyDescent="0.2"/>
    <row r="845110" s="12" customFormat="1" x14ac:dyDescent="0.2"/>
    <row r="845111" s="12" customFormat="1" x14ac:dyDescent="0.2"/>
    <row r="845112" s="12" customFormat="1" x14ac:dyDescent="0.2"/>
    <row r="845113" s="12" customFormat="1" x14ac:dyDescent="0.2"/>
    <row r="845114" s="12" customFormat="1" x14ac:dyDescent="0.2"/>
    <row r="845115" s="12" customFormat="1" x14ac:dyDescent="0.2"/>
    <row r="845116" s="12" customFormat="1" x14ac:dyDescent="0.2"/>
    <row r="845117" s="12" customFormat="1" x14ac:dyDescent="0.2"/>
    <row r="845118" s="12" customFormat="1" x14ac:dyDescent="0.2"/>
    <row r="845119" s="12" customFormat="1" x14ac:dyDescent="0.2"/>
    <row r="845120" s="12" customFormat="1" x14ac:dyDescent="0.2"/>
    <row r="845121" s="12" customFormat="1" x14ac:dyDescent="0.2"/>
    <row r="845122" s="12" customFormat="1" x14ac:dyDescent="0.2"/>
    <row r="845123" s="12" customFormat="1" x14ac:dyDescent="0.2"/>
    <row r="845124" s="12" customFormat="1" x14ac:dyDescent="0.2"/>
    <row r="845125" s="12" customFormat="1" x14ac:dyDescent="0.2"/>
    <row r="845126" s="12" customFormat="1" x14ac:dyDescent="0.2"/>
    <row r="845127" s="12" customFormat="1" x14ac:dyDescent="0.2"/>
    <row r="845128" s="12" customFormat="1" x14ac:dyDescent="0.2"/>
    <row r="845129" s="12" customFormat="1" x14ac:dyDescent="0.2"/>
    <row r="845130" s="12" customFormat="1" x14ac:dyDescent="0.2"/>
    <row r="845131" s="12" customFormat="1" x14ac:dyDescent="0.2"/>
    <row r="845132" s="12" customFormat="1" x14ac:dyDescent="0.2"/>
    <row r="845133" s="12" customFormat="1" x14ac:dyDescent="0.2"/>
    <row r="845134" s="12" customFormat="1" x14ac:dyDescent="0.2"/>
    <row r="845135" s="12" customFormat="1" x14ac:dyDescent="0.2"/>
    <row r="845136" s="12" customFormat="1" x14ac:dyDescent="0.2"/>
    <row r="845137" s="12" customFormat="1" x14ac:dyDescent="0.2"/>
    <row r="845138" s="12" customFormat="1" x14ac:dyDescent="0.2"/>
    <row r="845139" s="12" customFormat="1" x14ac:dyDescent="0.2"/>
    <row r="845140" s="12" customFormat="1" x14ac:dyDescent="0.2"/>
    <row r="845141" s="12" customFormat="1" x14ac:dyDescent="0.2"/>
    <row r="845142" s="12" customFormat="1" x14ac:dyDescent="0.2"/>
    <row r="845143" s="12" customFormat="1" x14ac:dyDescent="0.2"/>
    <row r="845144" s="12" customFormat="1" x14ac:dyDescent="0.2"/>
    <row r="845145" s="12" customFormat="1" x14ac:dyDescent="0.2"/>
    <row r="845146" s="12" customFormat="1" x14ac:dyDescent="0.2"/>
    <row r="845147" s="12" customFormat="1" x14ac:dyDescent="0.2"/>
    <row r="845148" s="12" customFormat="1" x14ac:dyDescent="0.2"/>
    <row r="845149" s="12" customFormat="1" x14ac:dyDescent="0.2"/>
    <row r="845150" s="12" customFormat="1" x14ac:dyDescent="0.2"/>
    <row r="845151" s="12" customFormat="1" x14ac:dyDescent="0.2"/>
    <row r="845152" s="12" customFormat="1" x14ac:dyDescent="0.2"/>
    <row r="845153" s="12" customFormat="1" x14ac:dyDescent="0.2"/>
    <row r="845154" s="12" customFormat="1" x14ac:dyDescent="0.2"/>
    <row r="845155" s="12" customFormat="1" x14ac:dyDescent="0.2"/>
    <row r="845156" s="12" customFormat="1" x14ac:dyDescent="0.2"/>
    <row r="845157" s="12" customFormat="1" x14ac:dyDescent="0.2"/>
    <row r="845158" s="12" customFormat="1" x14ac:dyDescent="0.2"/>
    <row r="845159" s="12" customFormat="1" x14ac:dyDescent="0.2"/>
    <row r="845160" s="12" customFormat="1" x14ac:dyDescent="0.2"/>
    <row r="845161" s="12" customFormat="1" x14ac:dyDescent="0.2"/>
    <row r="845162" s="12" customFormat="1" x14ac:dyDescent="0.2"/>
    <row r="845163" s="12" customFormat="1" x14ac:dyDescent="0.2"/>
    <row r="845164" s="12" customFormat="1" x14ac:dyDescent="0.2"/>
    <row r="845165" s="12" customFormat="1" x14ac:dyDescent="0.2"/>
    <row r="845166" s="12" customFormat="1" x14ac:dyDescent="0.2"/>
    <row r="845167" s="12" customFormat="1" x14ac:dyDescent="0.2"/>
    <row r="845168" s="12" customFormat="1" x14ac:dyDescent="0.2"/>
    <row r="845169" s="12" customFormat="1" x14ac:dyDescent="0.2"/>
    <row r="845170" s="12" customFormat="1" x14ac:dyDescent="0.2"/>
    <row r="845171" s="12" customFormat="1" x14ac:dyDescent="0.2"/>
    <row r="845172" s="12" customFormat="1" x14ac:dyDescent="0.2"/>
    <row r="845173" s="12" customFormat="1" x14ac:dyDescent="0.2"/>
    <row r="845174" s="12" customFormat="1" x14ac:dyDescent="0.2"/>
    <row r="845175" s="12" customFormat="1" x14ac:dyDescent="0.2"/>
    <row r="845176" s="12" customFormat="1" x14ac:dyDescent="0.2"/>
    <row r="845177" s="12" customFormat="1" x14ac:dyDescent="0.2"/>
    <row r="845178" s="12" customFormat="1" x14ac:dyDescent="0.2"/>
    <row r="845179" s="12" customFormat="1" x14ac:dyDescent="0.2"/>
    <row r="845180" s="12" customFormat="1" x14ac:dyDescent="0.2"/>
    <row r="845181" s="12" customFormat="1" x14ac:dyDescent="0.2"/>
    <row r="845182" s="12" customFormat="1" x14ac:dyDescent="0.2"/>
    <row r="845183" s="12" customFormat="1" x14ac:dyDescent="0.2"/>
    <row r="845184" s="12" customFormat="1" x14ac:dyDescent="0.2"/>
    <row r="845185" s="12" customFormat="1" x14ac:dyDescent="0.2"/>
    <row r="845186" s="12" customFormat="1" x14ac:dyDescent="0.2"/>
    <row r="845187" s="12" customFormat="1" x14ac:dyDescent="0.2"/>
    <row r="845188" s="12" customFormat="1" x14ac:dyDescent="0.2"/>
    <row r="845189" s="12" customFormat="1" x14ac:dyDescent="0.2"/>
    <row r="845190" s="12" customFormat="1" x14ac:dyDescent="0.2"/>
    <row r="845191" s="12" customFormat="1" x14ac:dyDescent="0.2"/>
    <row r="845192" s="12" customFormat="1" x14ac:dyDescent="0.2"/>
    <row r="845193" s="12" customFormat="1" x14ac:dyDescent="0.2"/>
    <row r="845194" s="12" customFormat="1" x14ac:dyDescent="0.2"/>
    <row r="845195" s="12" customFormat="1" x14ac:dyDescent="0.2"/>
    <row r="845196" s="12" customFormat="1" x14ac:dyDescent="0.2"/>
    <row r="845197" s="12" customFormat="1" x14ac:dyDescent="0.2"/>
    <row r="845198" s="12" customFormat="1" x14ac:dyDescent="0.2"/>
    <row r="845199" s="12" customFormat="1" x14ac:dyDescent="0.2"/>
    <row r="845200" s="12" customFormat="1" x14ac:dyDescent="0.2"/>
    <row r="845201" s="12" customFormat="1" x14ac:dyDescent="0.2"/>
    <row r="845202" s="12" customFormat="1" x14ac:dyDescent="0.2"/>
    <row r="845203" s="12" customFormat="1" x14ac:dyDescent="0.2"/>
    <row r="845204" s="12" customFormat="1" x14ac:dyDescent="0.2"/>
    <row r="845205" s="12" customFormat="1" x14ac:dyDescent="0.2"/>
    <row r="845206" s="12" customFormat="1" x14ac:dyDescent="0.2"/>
    <row r="845207" s="12" customFormat="1" x14ac:dyDescent="0.2"/>
    <row r="845208" s="12" customFormat="1" x14ac:dyDescent="0.2"/>
    <row r="845209" s="12" customFormat="1" x14ac:dyDescent="0.2"/>
    <row r="845210" s="12" customFormat="1" x14ac:dyDescent="0.2"/>
    <row r="845211" s="12" customFormat="1" x14ac:dyDescent="0.2"/>
    <row r="845212" s="12" customFormat="1" x14ac:dyDescent="0.2"/>
    <row r="845213" s="12" customFormat="1" x14ac:dyDescent="0.2"/>
    <row r="845214" s="12" customFormat="1" x14ac:dyDescent="0.2"/>
    <row r="845215" s="12" customFormat="1" x14ac:dyDescent="0.2"/>
    <row r="845216" s="12" customFormat="1" x14ac:dyDescent="0.2"/>
    <row r="845217" s="12" customFormat="1" x14ac:dyDescent="0.2"/>
    <row r="845218" s="12" customFormat="1" x14ac:dyDescent="0.2"/>
    <row r="845219" s="12" customFormat="1" x14ac:dyDescent="0.2"/>
    <row r="845220" s="12" customFormat="1" x14ac:dyDescent="0.2"/>
    <row r="845221" s="12" customFormat="1" x14ac:dyDescent="0.2"/>
    <row r="845222" s="12" customFormat="1" x14ac:dyDescent="0.2"/>
    <row r="845223" s="12" customFormat="1" x14ac:dyDescent="0.2"/>
    <row r="845224" s="12" customFormat="1" x14ac:dyDescent="0.2"/>
    <row r="845225" s="12" customFormat="1" x14ac:dyDescent="0.2"/>
    <row r="845226" s="12" customFormat="1" x14ac:dyDescent="0.2"/>
    <row r="845227" s="12" customFormat="1" x14ac:dyDescent="0.2"/>
    <row r="845228" s="12" customFormat="1" x14ac:dyDescent="0.2"/>
    <row r="845229" s="12" customFormat="1" x14ac:dyDescent="0.2"/>
    <row r="845230" s="12" customFormat="1" x14ac:dyDescent="0.2"/>
    <row r="845231" s="12" customFormat="1" x14ac:dyDescent="0.2"/>
    <row r="845232" s="12" customFormat="1" x14ac:dyDescent="0.2"/>
    <row r="845233" s="12" customFormat="1" x14ac:dyDescent="0.2"/>
    <row r="845234" s="12" customFormat="1" x14ac:dyDescent="0.2"/>
    <row r="845235" s="12" customFormat="1" x14ac:dyDescent="0.2"/>
    <row r="845236" s="12" customFormat="1" x14ac:dyDescent="0.2"/>
    <row r="845237" s="12" customFormat="1" x14ac:dyDescent="0.2"/>
    <row r="845238" s="12" customFormat="1" x14ac:dyDescent="0.2"/>
    <row r="845239" s="12" customFormat="1" x14ac:dyDescent="0.2"/>
    <row r="845240" s="12" customFormat="1" x14ac:dyDescent="0.2"/>
    <row r="845241" s="12" customFormat="1" x14ac:dyDescent="0.2"/>
    <row r="845242" s="12" customFormat="1" x14ac:dyDescent="0.2"/>
    <row r="845243" s="12" customFormat="1" x14ac:dyDescent="0.2"/>
    <row r="845244" s="12" customFormat="1" x14ac:dyDescent="0.2"/>
    <row r="845245" s="12" customFormat="1" x14ac:dyDescent="0.2"/>
    <row r="845246" s="12" customFormat="1" x14ac:dyDescent="0.2"/>
    <row r="845247" s="12" customFormat="1" x14ac:dyDescent="0.2"/>
    <row r="845248" s="12" customFormat="1" x14ac:dyDescent="0.2"/>
    <row r="845249" s="12" customFormat="1" x14ac:dyDescent="0.2"/>
    <row r="845250" s="12" customFormat="1" x14ac:dyDescent="0.2"/>
    <row r="845251" s="12" customFormat="1" x14ac:dyDescent="0.2"/>
    <row r="845252" s="12" customFormat="1" x14ac:dyDescent="0.2"/>
    <row r="845253" s="12" customFormat="1" x14ac:dyDescent="0.2"/>
    <row r="845254" s="12" customFormat="1" x14ac:dyDescent="0.2"/>
    <row r="845255" s="12" customFormat="1" x14ac:dyDescent="0.2"/>
    <row r="845256" s="12" customFormat="1" x14ac:dyDescent="0.2"/>
    <row r="845257" s="12" customFormat="1" x14ac:dyDescent="0.2"/>
    <row r="845258" s="12" customFormat="1" x14ac:dyDescent="0.2"/>
    <row r="845259" s="12" customFormat="1" x14ac:dyDescent="0.2"/>
    <row r="845260" s="12" customFormat="1" x14ac:dyDescent="0.2"/>
    <row r="845261" s="12" customFormat="1" x14ac:dyDescent="0.2"/>
    <row r="845262" s="12" customFormat="1" x14ac:dyDescent="0.2"/>
    <row r="845263" s="12" customFormat="1" x14ac:dyDescent="0.2"/>
    <row r="845264" s="12" customFormat="1" x14ac:dyDescent="0.2"/>
    <row r="845265" s="12" customFormat="1" x14ac:dyDescent="0.2"/>
    <row r="845266" s="12" customFormat="1" x14ac:dyDescent="0.2"/>
    <row r="845267" s="12" customFormat="1" x14ac:dyDescent="0.2"/>
    <row r="845268" s="12" customFormat="1" x14ac:dyDescent="0.2"/>
    <row r="845269" s="12" customFormat="1" x14ac:dyDescent="0.2"/>
    <row r="845270" s="12" customFormat="1" x14ac:dyDescent="0.2"/>
    <row r="845271" s="12" customFormat="1" x14ac:dyDescent="0.2"/>
    <row r="845272" s="12" customFormat="1" x14ac:dyDescent="0.2"/>
    <row r="845273" s="12" customFormat="1" x14ac:dyDescent="0.2"/>
    <row r="845274" s="12" customFormat="1" x14ac:dyDescent="0.2"/>
    <row r="845275" s="12" customFormat="1" x14ac:dyDescent="0.2"/>
    <row r="845276" s="12" customFormat="1" x14ac:dyDescent="0.2"/>
    <row r="845277" s="12" customFormat="1" x14ac:dyDescent="0.2"/>
    <row r="845278" s="12" customFormat="1" x14ac:dyDescent="0.2"/>
    <row r="845279" s="12" customFormat="1" x14ac:dyDescent="0.2"/>
    <row r="845280" s="12" customFormat="1" x14ac:dyDescent="0.2"/>
    <row r="845281" s="12" customFormat="1" x14ac:dyDescent="0.2"/>
    <row r="845282" s="12" customFormat="1" x14ac:dyDescent="0.2"/>
    <row r="845283" s="12" customFormat="1" x14ac:dyDescent="0.2"/>
    <row r="845284" s="12" customFormat="1" x14ac:dyDescent="0.2"/>
    <row r="845285" s="12" customFormat="1" x14ac:dyDescent="0.2"/>
    <row r="845286" s="12" customFormat="1" x14ac:dyDescent="0.2"/>
    <row r="845287" s="12" customFormat="1" x14ac:dyDescent="0.2"/>
    <row r="845288" s="12" customFormat="1" x14ac:dyDescent="0.2"/>
    <row r="845289" s="12" customFormat="1" x14ac:dyDescent="0.2"/>
    <row r="845290" s="12" customFormat="1" x14ac:dyDescent="0.2"/>
    <row r="845291" s="12" customFormat="1" x14ac:dyDescent="0.2"/>
    <row r="845292" s="12" customFormat="1" x14ac:dyDescent="0.2"/>
    <row r="845293" s="12" customFormat="1" x14ac:dyDescent="0.2"/>
    <row r="845294" s="12" customFormat="1" x14ac:dyDescent="0.2"/>
    <row r="845295" s="12" customFormat="1" x14ac:dyDescent="0.2"/>
    <row r="845296" s="12" customFormat="1" x14ac:dyDescent="0.2"/>
    <row r="845297" s="12" customFormat="1" x14ac:dyDescent="0.2"/>
    <row r="845298" s="12" customFormat="1" x14ac:dyDescent="0.2"/>
    <row r="845299" s="12" customFormat="1" x14ac:dyDescent="0.2"/>
    <row r="845300" s="12" customFormat="1" x14ac:dyDescent="0.2"/>
    <row r="845301" s="12" customFormat="1" x14ac:dyDescent="0.2"/>
    <row r="845302" s="12" customFormat="1" x14ac:dyDescent="0.2"/>
    <row r="845303" s="12" customFormat="1" x14ac:dyDescent="0.2"/>
    <row r="845304" s="12" customFormat="1" x14ac:dyDescent="0.2"/>
    <row r="845305" s="12" customFormat="1" x14ac:dyDescent="0.2"/>
    <row r="845306" s="12" customFormat="1" x14ac:dyDescent="0.2"/>
    <row r="845307" s="12" customFormat="1" x14ac:dyDescent="0.2"/>
    <row r="845308" s="12" customFormat="1" x14ac:dyDescent="0.2"/>
    <row r="845309" s="12" customFormat="1" x14ac:dyDescent="0.2"/>
    <row r="845310" s="12" customFormat="1" x14ac:dyDescent="0.2"/>
    <row r="845311" s="12" customFormat="1" x14ac:dyDescent="0.2"/>
    <row r="845312" s="12" customFormat="1" x14ac:dyDescent="0.2"/>
    <row r="845313" s="12" customFormat="1" x14ac:dyDescent="0.2"/>
    <row r="845314" s="12" customFormat="1" x14ac:dyDescent="0.2"/>
    <row r="845315" s="12" customFormat="1" x14ac:dyDescent="0.2"/>
    <row r="845316" s="12" customFormat="1" x14ac:dyDescent="0.2"/>
    <row r="845317" s="12" customFormat="1" x14ac:dyDescent="0.2"/>
    <row r="845318" s="12" customFormat="1" x14ac:dyDescent="0.2"/>
    <row r="845319" s="12" customFormat="1" x14ac:dyDescent="0.2"/>
    <row r="845320" s="12" customFormat="1" x14ac:dyDescent="0.2"/>
    <row r="845321" s="12" customFormat="1" x14ac:dyDescent="0.2"/>
    <row r="845322" s="12" customFormat="1" x14ac:dyDescent="0.2"/>
    <row r="845323" s="12" customFormat="1" x14ac:dyDescent="0.2"/>
    <row r="845324" s="12" customFormat="1" x14ac:dyDescent="0.2"/>
    <row r="845325" s="12" customFormat="1" x14ac:dyDescent="0.2"/>
    <row r="845326" s="12" customFormat="1" x14ac:dyDescent="0.2"/>
    <row r="845327" s="12" customFormat="1" x14ac:dyDescent="0.2"/>
    <row r="845328" s="12" customFormat="1" x14ac:dyDescent="0.2"/>
    <row r="845329" s="12" customFormat="1" x14ac:dyDescent="0.2"/>
    <row r="845330" s="12" customFormat="1" x14ac:dyDescent="0.2"/>
    <row r="845331" s="12" customFormat="1" x14ac:dyDescent="0.2"/>
    <row r="845332" s="12" customFormat="1" x14ac:dyDescent="0.2"/>
    <row r="845333" s="12" customFormat="1" x14ac:dyDescent="0.2"/>
    <row r="845334" s="12" customFormat="1" x14ac:dyDescent="0.2"/>
    <row r="845335" s="12" customFormat="1" x14ac:dyDescent="0.2"/>
    <row r="845336" s="12" customFormat="1" x14ac:dyDescent="0.2"/>
    <row r="845337" s="12" customFormat="1" x14ac:dyDescent="0.2"/>
    <row r="845338" s="12" customFormat="1" x14ac:dyDescent="0.2"/>
    <row r="845339" s="12" customFormat="1" x14ac:dyDescent="0.2"/>
    <row r="845340" s="12" customFormat="1" x14ac:dyDescent="0.2"/>
    <row r="845341" s="12" customFormat="1" x14ac:dyDescent="0.2"/>
    <row r="845342" s="12" customFormat="1" x14ac:dyDescent="0.2"/>
    <row r="845343" s="12" customFormat="1" x14ac:dyDescent="0.2"/>
    <row r="845344" s="12" customFormat="1" x14ac:dyDescent="0.2"/>
    <row r="845345" s="12" customFormat="1" x14ac:dyDescent="0.2"/>
    <row r="845346" s="12" customFormat="1" x14ac:dyDescent="0.2"/>
    <row r="845347" s="12" customFormat="1" x14ac:dyDescent="0.2"/>
    <row r="845348" s="12" customFormat="1" x14ac:dyDescent="0.2"/>
    <row r="845349" s="12" customFormat="1" x14ac:dyDescent="0.2"/>
    <row r="845350" s="12" customFormat="1" x14ac:dyDescent="0.2"/>
    <row r="845351" s="12" customFormat="1" x14ac:dyDescent="0.2"/>
    <row r="845352" s="12" customFormat="1" x14ac:dyDescent="0.2"/>
    <row r="845353" s="12" customFormat="1" x14ac:dyDescent="0.2"/>
    <row r="845354" s="12" customFormat="1" x14ac:dyDescent="0.2"/>
    <row r="845355" s="12" customFormat="1" x14ac:dyDescent="0.2"/>
    <row r="845356" s="12" customFormat="1" x14ac:dyDescent="0.2"/>
    <row r="845357" s="12" customFormat="1" x14ac:dyDescent="0.2"/>
    <row r="845358" s="12" customFormat="1" x14ac:dyDescent="0.2"/>
    <row r="845359" s="12" customFormat="1" x14ac:dyDescent="0.2"/>
    <row r="845360" s="12" customFormat="1" x14ac:dyDescent="0.2"/>
    <row r="845361" s="12" customFormat="1" x14ac:dyDescent="0.2"/>
    <row r="845362" s="12" customFormat="1" x14ac:dyDescent="0.2"/>
    <row r="845363" s="12" customFormat="1" x14ac:dyDescent="0.2"/>
    <row r="845364" s="12" customFormat="1" x14ac:dyDescent="0.2"/>
    <row r="845365" s="12" customFormat="1" x14ac:dyDescent="0.2"/>
    <row r="845366" s="12" customFormat="1" x14ac:dyDescent="0.2"/>
    <row r="845367" s="12" customFormat="1" x14ac:dyDescent="0.2"/>
    <row r="845368" s="12" customFormat="1" x14ac:dyDescent="0.2"/>
    <row r="845369" s="12" customFormat="1" x14ac:dyDescent="0.2"/>
    <row r="845370" s="12" customFormat="1" x14ac:dyDescent="0.2"/>
    <row r="845371" s="12" customFormat="1" x14ac:dyDescent="0.2"/>
    <row r="845372" s="12" customFormat="1" x14ac:dyDescent="0.2"/>
    <row r="845373" s="12" customFormat="1" x14ac:dyDescent="0.2"/>
    <row r="845374" s="12" customFormat="1" x14ac:dyDescent="0.2"/>
    <row r="845375" s="12" customFormat="1" x14ac:dyDescent="0.2"/>
    <row r="845376" s="12" customFormat="1" x14ac:dyDescent="0.2"/>
    <row r="845377" s="12" customFormat="1" x14ac:dyDescent="0.2"/>
    <row r="845378" s="12" customFormat="1" x14ac:dyDescent="0.2"/>
    <row r="845379" s="12" customFormat="1" x14ac:dyDescent="0.2"/>
    <row r="845380" s="12" customFormat="1" x14ac:dyDescent="0.2"/>
    <row r="845381" s="12" customFormat="1" x14ac:dyDescent="0.2"/>
    <row r="845382" s="12" customFormat="1" x14ac:dyDescent="0.2"/>
    <row r="845383" s="12" customFormat="1" x14ac:dyDescent="0.2"/>
    <row r="845384" s="12" customFormat="1" x14ac:dyDescent="0.2"/>
    <row r="845385" s="12" customFormat="1" x14ac:dyDescent="0.2"/>
    <row r="845386" s="12" customFormat="1" x14ac:dyDescent="0.2"/>
    <row r="845387" s="12" customFormat="1" x14ac:dyDescent="0.2"/>
    <row r="845388" s="12" customFormat="1" x14ac:dyDescent="0.2"/>
    <row r="845389" s="12" customFormat="1" x14ac:dyDescent="0.2"/>
    <row r="845390" s="12" customFormat="1" x14ac:dyDescent="0.2"/>
    <row r="845391" s="12" customFormat="1" x14ac:dyDescent="0.2"/>
    <row r="845392" s="12" customFormat="1" x14ac:dyDescent="0.2"/>
    <row r="845393" s="12" customFormat="1" x14ac:dyDescent="0.2"/>
    <row r="845394" s="12" customFormat="1" x14ac:dyDescent="0.2"/>
    <row r="845395" s="12" customFormat="1" x14ac:dyDescent="0.2"/>
    <row r="845396" s="12" customFormat="1" x14ac:dyDescent="0.2"/>
    <row r="845397" s="12" customFormat="1" x14ac:dyDescent="0.2"/>
    <row r="845398" s="12" customFormat="1" x14ac:dyDescent="0.2"/>
    <row r="845399" s="12" customFormat="1" x14ac:dyDescent="0.2"/>
    <row r="845400" s="12" customFormat="1" x14ac:dyDescent="0.2"/>
    <row r="845401" s="12" customFormat="1" x14ac:dyDescent="0.2"/>
    <row r="845402" s="12" customFormat="1" x14ac:dyDescent="0.2"/>
    <row r="845403" s="12" customFormat="1" x14ac:dyDescent="0.2"/>
    <row r="845404" s="12" customFormat="1" x14ac:dyDescent="0.2"/>
    <row r="845405" s="12" customFormat="1" x14ac:dyDescent="0.2"/>
    <row r="845406" s="12" customFormat="1" x14ac:dyDescent="0.2"/>
    <row r="845407" s="12" customFormat="1" x14ac:dyDescent="0.2"/>
    <row r="845408" s="12" customFormat="1" x14ac:dyDescent="0.2"/>
    <row r="845409" s="12" customFormat="1" x14ac:dyDescent="0.2"/>
    <row r="845410" s="12" customFormat="1" x14ac:dyDescent="0.2"/>
    <row r="845411" s="12" customFormat="1" x14ac:dyDescent="0.2"/>
    <row r="845412" s="12" customFormat="1" x14ac:dyDescent="0.2"/>
    <row r="845413" s="12" customFormat="1" x14ac:dyDescent="0.2"/>
    <row r="845414" s="12" customFormat="1" x14ac:dyDescent="0.2"/>
    <row r="845415" s="12" customFormat="1" x14ac:dyDescent="0.2"/>
    <row r="845416" s="12" customFormat="1" x14ac:dyDescent="0.2"/>
    <row r="845417" s="12" customFormat="1" x14ac:dyDescent="0.2"/>
    <row r="845418" s="12" customFormat="1" x14ac:dyDescent="0.2"/>
    <row r="845419" s="12" customFormat="1" x14ac:dyDescent="0.2"/>
    <row r="845420" s="12" customFormat="1" x14ac:dyDescent="0.2"/>
    <row r="845421" s="12" customFormat="1" x14ac:dyDescent="0.2"/>
    <row r="845422" s="12" customFormat="1" x14ac:dyDescent="0.2"/>
    <row r="845423" s="12" customFormat="1" x14ac:dyDescent="0.2"/>
    <row r="845424" s="12" customFormat="1" x14ac:dyDescent="0.2"/>
    <row r="845425" s="12" customFormat="1" x14ac:dyDescent="0.2"/>
    <row r="845426" s="12" customFormat="1" x14ac:dyDescent="0.2"/>
    <row r="845427" s="12" customFormat="1" x14ac:dyDescent="0.2"/>
    <row r="845428" s="12" customFormat="1" x14ac:dyDescent="0.2"/>
    <row r="845429" s="12" customFormat="1" x14ac:dyDescent="0.2"/>
    <row r="845430" s="12" customFormat="1" x14ac:dyDescent="0.2"/>
    <row r="845431" s="12" customFormat="1" x14ac:dyDescent="0.2"/>
    <row r="845432" s="12" customFormat="1" x14ac:dyDescent="0.2"/>
    <row r="845433" s="12" customFormat="1" x14ac:dyDescent="0.2"/>
    <row r="845434" s="12" customFormat="1" x14ac:dyDescent="0.2"/>
    <row r="845435" s="12" customFormat="1" x14ac:dyDescent="0.2"/>
    <row r="845436" s="12" customFormat="1" x14ac:dyDescent="0.2"/>
    <row r="845437" s="12" customFormat="1" x14ac:dyDescent="0.2"/>
    <row r="845438" s="12" customFormat="1" x14ac:dyDescent="0.2"/>
    <row r="845439" s="12" customFormat="1" x14ac:dyDescent="0.2"/>
    <row r="845440" s="12" customFormat="1" x14ac:dyDescent="0.2"/>
    <row r="845441" s="12" customFormat="1" x14ac:dyDescent="0.2"/>
    <row r="845442" s="12" customFormat="1" x14ac:dyDescent="0.2"/>
    <row r="845443" s="12" customFormat="1" x14ac:dyDescent="0.2"/>
    <row r="845444" s="12" customFormat="1" x14ac:dyDescent="0.2"/>
    <row r="845445" s="12" customFormat="1" x14ac:dyDescent="0.2"/>
    <row r="845446" s="12" customFormat="1" x14ac:dyDescent="0.2"/>
    <row r="845447" s="12" customFormat="1" x14ac:dyDescent="0.2"/>
    <row r="845448" s="12" customFormat="1" x14ac:dyDescent="0.2"/>
    <row r="845449" s="12" customFormat="1" x14ac:dyDescent="0.2"/>
    <row r="845450" s="12" customFormat="1" x14ac:dyDescent="0.2"/>
    <row r="845451" s="12" customFormat="1" x14ac:dyDescent="0.2"/>
    <row r="845452" s="12" customFormat="1" x14ac:dyDescent="0.2"/>
    <row r="845453" s="12" customFormat="1" x14ac:dyDescent="0.2"/>
    <row r="845454" s="12" customFormat="1" x14ac:dyDescent="0.2"/>
    <row r="845455" s="12" customFormat="1" x14ac:dyDescent="0.2"/>
    <row r="845456" s="12" customFormat="1" x14ac:dyDescent="0.2"/>
    <row r="845457" s="12" customFormat="1" x14ac:dyDescent="0.2"/>
    <row r="845458" s="12" customFormat="1" x14ac:dyDescent="0.2"/>
    <row r="845459" s="12" customFormat="1" x14ac:dyDescent="0.2"/>
    <row r="845460" s="12" customFormat="1" x14ac:dyDescent="0.2"/>
    <row r="845461" s="12" customFormat="1" x14ac:dyDescent="0.2"/>
    <row r="845462" s="12" customFormat="1" x14ac:dyDescent="0.2"/>
    <row r="845463" s="12" customFormat="1" x14ac:dyDescent="0.2"/>
    <row r="845464" s="12" customFormat="1" x14ac:dyDescent="0.2"/>
    <row r="845465" s="12" customFormat="1" x14ac:dyDescent="0.2"/>
    <row r="845466" s="12" customFormat="1" x14ac:dyDescent="0.2"/>
    <row r="845467" s="12" customFormat="1" x14ac:dyDescent="0.2"/>
    <row r="845468" s="12" customFormat="1" x14ac:dyDescent="0.2"/>
    <row r="845469" s="12" customFormat="1" x14ac:dyDescent="0.2"/>
    <row r="845470" s="12" customFormat="1" x14ac:dyDescent="0.2"/>
    <row r="845471" s="12" customFormat="1" x14ac:dyDescent="0.2"/>
    <row r="845472" s="12" customFormat="1" x14ac:dyDescent="0.2"/>
    <row r="845473" s="12" customFormat="1" x14ac:dyDescent="0.2"/>
    <row r="845474" s="12" customFormat="1" x14ac:dyDescent="0.2"/>
    <row r="845475" s="12" customFormat="1" x14ac:dyDescent="0.2"/>
    <row r="845476" s="12" customFormat="1" x14ac:dyDescent="0.2"/>
    <row r="845477" s="12" customFormat="1" x14ac:dyDescent="0.2"/>
    <row r="845478" s="12" customFormat="1" x14ac:dyDescent="0.2"/>
    <row r="845479" s="12" customFormat="1" x14ac:dyDescent="0.2"/>
    <row r="845480" s="12" customFormat="1" x14ac:dyDescent="0.2"/>
    <row r="845481" s="12" customFormat="1" x14ac:dyDescent="0.2"/>
    <row r="845482" s="12" customFormat="1" x14ac:dyDescent="0.2"/>
    <row r="845483" s="12" customFormat="1" x14ac:dyDescent="0.2"/>
    <row r="845484" s="12" customFormat="1" x14ac:dyDescent="0.2"/>
    <row r="845485" s="12" customFormat="1" x14ac:dyDescent="0.2"/>
    <row r="845486" s="12" customFormat="1" x14ac:dyDescent="0.2"/>
    <row r="845487" s="12" customFormat="1" x14ac:dyDescent="0.2"/>
    <row r="845488" s="12" customFormat="1" x14ac:dyDescent="0.2"/>
    <row r="845489" s="12" customFormat="1" x14ac:dyDescent="0.2"/>
    <row r="845490" s="12" customFormat="1" x14ac:dyDescent="0.2"/>
    <row r="845491" s="12" customFormat="1" x14ac:dyDescent="0.2"/>
    <row r="845492" s="12" customFormat="1" x14ac:dyDescent="0.2"/>
    <row r="845493" s="12" customFormat="1" x14ac:dyDescent="0.2"/>
    <row r="845494" s="12" customFormat="1" x14ac:dyDescent="0.2"/>
    <row r="845495" s="12" customFormat="1" x14ac:dyDescent="0.2"/>
    <row r="845496" s="12" customFormat="1" x14ac:dyDescent="0.2"/>
    <row r="845497" s="12" customFormat="1" x14ac:dyDescent="0.2"/>
    <row r="845498" s="12" customFormat="1" x14ac:dyDescent="0.2"/>
    <row r="845499" s="12" customFormat="1" x14ac:dyDescent="0.2"/>
    <row r="845500" s="12" customFormat="1" x14ac:dyDescent="0.2"/>
    <row r="845501" s="12" customFormat="1" x14ac:dyDescent="0.2"/>
    <row r="845502" s="12" customFormat="1" x14ac:dyDescent="0.2"/>
    <row r="845503" s="12" customFormat="1" x14ac:dyDescent="0.2"/>
    <row r="845504" s="12" customFormat="1" x14ac:dyDescent="0.2"/>
    <row r="845505" s="12" customFormat="1" x14ac:dyDescent="0.2"/>
    <row r="845506" s="12" customFormat="1" x14ac:dyDescent="0.2"/>
    <row r="845507" s="12" customFormat="1" x14ac:dyDescent="0.2"/>
    <row r="845508" s="12" customFormat="1" x14ac:dyDescent="0.2"/>
    <row r="845509" s="12" customFormat="1" x14ac:dyDescent="0.2"/>
    <row r="845510" s="12" customFormat="1" x14ac:dyDescent="0.2"/>
    <row r="845511" s="12" customFormat="1" x14ac:dyDescent="0.2"/>
    <row r="845512" s="12" customFormat="1" x14ac:dyDescent="0.2"/>
    <row r="845513" s="12" customFormat="1" x14ac:dyDescent="0.2"/>
    <row r="845514" s="12" customFormat="1" x14ac:dyDescent="0.2"/>
    <row r="845515" s="12" customFormat="1" x14ac:dyDescent="0.2"/>
    <row r="845516" s="12" customFormat="1" x14ac:dyDescent="0.2"/>
    <row r="845517" s="12" customFormat="1" x14ac:dyDescent="0.2"/>
    <row r="845518" s="12" customFormat="1" x14ac:dyDescent="0.2"/>
    <row r="845519" s="12" customFormat="1" x14ac:dyDescent="0.2"/>
    <row r="845520" s="12" customFormat="1" x14ac:dyDescent="0.2"/>
    <row r="845521" s="12" customFormat="1" x14ac:dyDescent="0.2"/>
    <row r="845522" s="12" customFormat="1" x14ac:dyDescent="0.2"/>
    <row r="845523" s="12" customFormat="1" x14ac:dyDescent="0.2"/>
    <row r="845524" s="12" customFormat="1" x14ac:dyDescent="0.2"/>
    <row r="845525" s="12" customFormat="1" x14ac:dyDescent="0.2"/>
    <row r="845526" s="12" customFormat="1" x14ac:dyDescent="0.2"/>
    <row r="845527" s="12" customFormat="1" x14ac:dyDescent="0.2"/>
    <row r="845528" s="12" customFormat="1" x14ac:dyDescent="0.2"/>
    <row r="845529" s="12" customFormat="1" x14ac:dyDescent="0.2"/>
    <row r="845530" s="12" customFormat="1" x14ac:dyDescent="0.2"/>
    <row r="845531" s="12" customFormat="1" x14ac:dyDescent="0.2"/>
    <row r="845532" s="12" customFormat="1" x14ac:dyDescent="0.2"/>
    <row r="845533" s="12" customFormat="1" x14ac:dyDescent="0.2"/>
    <row r="845534" s="12" customFormat="1" x14ac:dyDescent="0.2"/>
    <row r="845535" s="12" customFormat="1" x14ac:dyDescent="0.2"/>
    <row r="845536" s="12" customFormat="1" x14ac:dyDescent="0.2"/>
    <row r="845537" s="12" customFormat="1" x14ac:dyDescent="0.2"/>
    <row r="845538" s="12" customFormat="1" x14ac:dyDescent="0.2"/>
    <row r="845539" s="12" customFormat="1" x14ac:dyDescent="0.2"/>
    <row r="845540" s="12" customFormat="1" x14ac:dyDescent="0.2"/>
    <row r="845541" s="12" customFormat="1" x14ac:dyDescent="0.2"/>
    <row r="845542" s="12" customFormat="1" x14ac:dyDescent="0.2"/>
    <row r="845543" s="12" customFormat="1" x14ac:dyDescent="0.2"/>
    <row r="845544" s="12" customFormat="1" x14ac:dyDescent="0.2"/>
    <row r="845545" s="12" customFormat="1" x14ac:dyDescent="0.2"/>
    <row r="845546" s="12" customFormat="1" x14ac:dyDescent="0.2"/>
    <row r="845547" s="12" customFormat="1" x14ac:dyDescent="0.2"/>
    <row r="845548" s="12" customFormat="1" x14ac:dyDescent="0.2"/>
    <row r="845549" s="12" customFormat="1" x14ac:dyDescent="0.2"/>
    <row r="845550" s="12" customFormat="1" x14ac:dyDescent="0.2"/>
    <row r="845551" s="12" customFormat="1" x14ac:dyDescent="0.2"/>
    <row r="845552" s="12" customFormat="1" x14ac:dyDescent="0.2"/>
    <row r="845553" s="12" customFormat="1" x14ac:dyDescent="0.2"/>
    <row r="845554" s="12" customFormat="1" x14ac:dyDescent="0.2"/>
    <row r="845555" s="12" customFormat="1" x14ac:dyDescent="0.2"/>
    <row r="845556" s="12" customFormat="1" x14ac:dyDescent="0.2"/>
    <row r="845557" s="12" customFormat="1" x14ac:dyDescent="0.2"/>
    <row r="845558" s="12" customFormat="1" x14ac:dyDescent="0.2"/>
    <row r="845559" s="12" customFormat="1" x14ac:dyDescent="0.2"/>
    <row r="845560" s="12" customFormat="1" x14ac:dyDescent="0.2"/>
    <row r="845561" s="12" customFormat="1" x14ac:dyDescent="0.2"/>
    <row r="845562" s="12" customFormat="1" x14ac:dyDescent="0.2"/>
    <row r="845563" s="12" customFormat="1" x14ac:dyDescent="0.2"/>
    <row r="845564" s="12" customFormat="1" x14ac:dyDescent="0.2"/>
    <row r="845565" s="12" customFormat="1" x14ac:dyDescent="0.2"/>
    <row r="845566" s="12" customFormat="1" x14ac:dyDescent="0.2"/>
    <row r="845567" s="12" customFormat="1" x14ac:dyDescent="0.2"/>
    <row r="845568" s="12" customFormat="1" x14ac:dyDescent="0.2"/>
    <row r="845569" s="12" customFormat="1" x14ac:dyDescent="0.2"/>
    <row r="845570" s="12" customFormat="1" x14ac:dyDescent="0.2"/>
    <row r="845571" s="12" customFormat="1" x14ac:dyDescent="0.2"/>
    <row r="845572" s="12" customFormat="1" x14ac:dyDescent="0.2"/>
    <row r="845573" s="12" customFormat="1" x14ac:dyDescent="0.2"/>
    <row r="845574" s="12" customFormat="1" x14ac:dyDescent="0.2"/>
    <row r="845575" s="12" customFormat="1" x14ac:dyDescent="0.2"/>
    <row r="845576" s="12" customFormat="1" x14ac:dyDescent="0.2"/>
    <row r="845577" s="12" customFormat="1" x14ac:dyDescent="0.2"/>
    <row r="845578" s="12" customFormat="1" x14ac:dyDescent="0.2"/>
    <row r="845579" s="12" customFormat="1" x14ac:dyDescent="0.2"/>
    <row r="845580" s="12" customFormat="1" x14ac:dyDescent="0.2"/>
    <row r="845581" s="12" customFormat="1" x14ac:dyDescent="0.2"/>
    <row r="845582" s="12" customFormat="1" x14ac:dyDescent="0.2"/>
    <row r="845583" s="12" customFormat="1" x14ac:dyDescent="0.2"/>
    <row r="845584" s="12" customFormat="1" x14ac:dyDescent="0.2"/>
    <row r="845585" s="12" customFormat="1" x14ac:dyDescent="0.2"/>
    <row r="845586" s="12" customFormat="1" x14ac:dyDescent="0.2"/>
    <row r="845587" s="12" customFormat="1" x14ac:dyDescent="0.2"/>
    <row r="845588" s="12" customFormat="1" x14ac:dyDescent="0.2"/>
    <row r="845589" s="12" customFormat="1" x14ac:dyDescent="0.2"/>
    <row r="845590" s="12" customFormat="1" x14ac:dyDescent="0.2"/>
    <row r="845591" s="12" customFormat="1" x14ac:dyDescent="0.2"/>
    <row r="845592" s="12" customFormat="1" x14ac:dyDescent="0.2"/>
    <row r="845593" s="12" customFormat="1" x14ac:dyDescent="0.2"/>
    <row r="845594" s="12" customFormat="1" x14ac:dyDescent="0.2"/>
    <row r="845595" s="12" customFormat="1" x14ac:dyDescent="0.2"/>
    <row r="845596" s="12" customFormat="1" x14ac:dyDescent="0.2"/>
    <row r="845597" s="12" customFormat="1" x14ac:dyDescent="0.2"/>
    <row r="845598" s="12" customFormat="1" x14ac:dyDescent="0.2"/>
    <row r="845599" s="12" customFormat="1" x14ac:dyDescent="0.2"/>
    <row r="845600" s="12" customFormat="1" x14ac:dyDescent="0.2"/>
    <row r="845601" s="12" customFormat="1" x14ac:dyDescent="0.2"/>
    <row r="845602" s="12" customFormat="1" x14ac:dyDescent="0.2"/>
    <row r="845603" s="12" customFormat="1" x14ac:dyDescent="0.2"/>
    <row r="845604" s="12" customFormat="1" x14ac:dyDescent="0.2"/>
    <row r="845605" s="12" customFormat="1" x14ac:dyDescent="0.2"/>
    <row r="845606" s="12" customFormat="1" x14ac:dyDescent="0.2"/>
    <row r="845607" s="12" customFormat="1" x14ac:dyDescent="0.2"/>
    <row r="845608" s="12" customFormat="1" x14ac:dyDescent="0.2"/>
    <row r="845609" s="12" customFormat="1" x14ac:dyDescent="0.2"/>
    <row r="845610" s="12" customFormat="1" x14ac:dyDescent="0.2"/>
    <row r="845611" s="12" customFormat="1" x14ac:dyDescent="0.2"/>
    <row r="845612" s="12" customFormat="1" x14ac:dyDescent="0.2"/>
    <row r="845613" s="12" customFormat="1" x14ac:dyDescent="0.2"/>
    <row r="845614" s="12" customFormat="1" x14ac:dyDescent="0.2"/>
    <row r="845615" s="12" customFormat="1" x14ac:dyDescent="0.2"/>
    <row r="845616" s="12" customFormat="1" x14ac:dyDescent="0.2"/>
    <row r="845617" s="12" customFormat="1" x14ac:dyDescent="0.2"/>
    <row r="845618" s="12" customFormat="1" x14ac:dyDescent="0.2"/>
    <row r="845619" s="12" customFormat="1" x14ac:dyDescent="0.2"/>
    <row r="845620" s="12" customFormat="1" x14ac:dyDescent="0.2"/>
    <row r="845621" s="12" customFormat="1" x14ac:dyDescent="0.2"/>
    <row r="845622" s="12" customFormat="1" x14ac:dyDescent="0.2"/>
    <row r="845623" s="12" customFormat="1" x14ac:dyDescent="0.2"/>
    <row r="845624" s="12" customFormat="1" x14ac:dyDescent="0.2"/>
    <row r="845625" s="12" customFormat="1" x14ac:dyDescent="0.2"/>
    <row r="845626" s="12" customFormat="1" x14ac:dyDescent="0.2"/>
    <row r="845627" s="12" customFormat="1" x14ac:dyDescent="0.2"/>
    <row r="845628" s="12" customFormat="1" x14ac:dyDescent="0.2"/>
    <row r="845629" s="12" customFormat="1" x14ac:dyDescent="0.2"/>
    <row r="845630" s="12" customFormat="1" x14ac:dyDescent="0.2"/>
    <row r="845631" s="12" customFormat="1" x14ac:dyDescent="0.2"/>
    <row r="845632" s="12" customFormat="1" x14ac:dyDescent="0.2"/>
    <row r="845633" s="12" customFormat="1" x14ac:dyDescent="0.2"/>
    <row r="845634" s="12" customFormat="1" x14ac:dyDescent="0.2"/>
    <row r="845635" s="12" customFormat="1" x14ac:dyDescent="0.2"/>
    <row r="845636" s="12" customFormat="1" x14ac:dyDescent="0.2"/>
    <row r="845637" s="12" customFormat="1" x14ac:dyDescent="0.2"/>
    <row r="845638" s="12" customFormat="1" x14ac:dyDescent="0.2"/>
    <row r="845639" s="12" customFormat="1" x14ac:dyDescent="0.2"/>
    <row r="845640" s="12" customFormat="1" x14ac:dyDescent="0.2"/>
    <row r="845641" s="12" customFormat="1" x14ac:dyDescent="0.2"/>
    <row r="845642" s="12" customFormat="1" x14ac:dyDescent="0.2"/>
    <row r="845643" s="12" customFormat="1" x14ac:dyDescent="0.2"/>
    <row r="845644" s="12" customFormat="1" x14ac:dyDescent="0.2"/>
    <row r="845645" s="12" customFormat="1" x14ac:dyDescent="0.2"/>
    <row r="845646" s="12" customFormat="1" x14ac:dyDescent="0.2"/>
    <row r="845647" s="12" customFormat="1" x14ac:dyDescent="0.2"/>
    <row r="845648" s="12" customFormat="1" x14ac:dyDescent="0.2"/>
    <row r="845649" s="12" customFormat="1" x14ac:dyDescent="0.2"/>
    <row r="845650" s="12" customFormat="1" x14ac:dyDescent="0.2"/>
    <row r="845651" s="12" customFormat="1" x14ac:dyDescent="0.2"/>
    <row r="845652" s="12" customFormat="1" x14ac:dyDescent="0.2"/>
    <row r="845653" s="12" customFormat="1" x14ac:dyDescent="0.2"/>
    <row r="845654" s="12" customFormat="1" x14ac:dyDescent="0.2"/>
    <row r="845655" s="12" customFormat="1" x14ac:dyDescent="0.2"/>
    <row r="845656" s="12" customFormat="1" x14ac:dyDescent="0.2"/>
    <row r="845657" s="12" customFormat="1" x14ac:dyDescent="0.2"/>
    <row r="845658" s="12" customFormat="1" x14ac:dyDescent="0.2"/>
    <row r="845659" s="12" customFormat="1" x14ac:dyDescent="0.2"/>
    <row r="845660" s="12" customFormat="1" x14ac:dyDescent="0.2"/>
    <row r="845661" s="12" customFormat="1" x14ac:dyDescent="0.2"/>
    <row r="845662" s="12" customFormat="1" x14ac:dyDescent="0.2"/>
    <row r="845663" s="12" customFormat="1" x14ac:dyDescent="0.2"/>
    <row r="845664" s="12" customFormat="1" x14ac:dyDescent="0.2"/>
    <row r="845665" s="12" customFormat="1" x14ac:dyDescent="0.2"/>
    <row r="845666" s="12" customFormat="1" x14ac:dyDescent="0.2"/>
    <row r="845667" s="12" customFormat="1" x14ac:dyDescent="0.2"/>
    <row r="845668" s="12" customFormat="1" x14ac:dyDescent="0.2"/>
    <row r="845669" s="12" customFormat="1" x14ac:dyDescent="0.2"/>
    <row r="845670" s="12" customFormat="1" x14ac:dyDescent="0.2"/>
    <row r="845671" s="12" customFormat="1" x14ac:dyDescent="0.2"/>
    <row r="845672" s="12" customFormat="1" x14ac:dyDescent="0.2"/>
    <row r="845673" s="12" customFormat="1" x14ac:dyDescent="0.2"/>
    <row r="845674" s="12" customFormat="1" x14ac:dyDescent="0.2"/>
    <row r="845675" s="12" customFormat="1" x14ac:dyDescent="0.2"/>
    <row r="845676" s="12" customFormat="1" x14ac:dyDescent="0.2"/>
    <row r="845677" s="12" customFormat="1" x14ac:dyDescent="0.2"/>
    <row r="845678" s="12" customFormat="1" x14ac:dyDescent="0.2"/>
    <row r="845679" s="12" customFormat="1" x14ac:dyDescent="0.2"/>
    <row r="845680" s="12" customFormat="1" x14ac:dyDescent="0.2"/>
    <row r="845681" s="12" customFormat="1" x14ac:dyDescent="0.2"/>
    <row r="845682" s="12" customFormat="1" x14ac:dyDescent="0.2"/>
    <row r="845683" s="12" customFormat="1" x14ac:dyDescent="0.2"/>
    <row r="845684" s="12" customFormat="1" x14ac:dyDescent="0.2"/>
    <row r="845685" s="12" customFormat="1" x14ac:dyDescent="0.2"/>
    <row r="845686" s="12" customFormat="1" x14ac:dyDescent="0.2"/>
    <row r="845687" s="12" customFormat="1" x14ac:dyDescent="0.2"/>
    <row r="845688" s="12" customFormat="1" x14ac:dyDescent="0.2"/>
    <row r="845689" s="12" customFormat="1" x14ac:dyDescent="0.2"/>
    <row r="845690" s="12" customFormat="1" x14ac:dyDescent="0.2"/>
    <row r="845691" s="12" customFormat="1" x14ac:dyDescent="0.2"/>
    <row r="845692" s="12" customFormat="1" x14ac:dyDescent="0.2"/>
    <row r="845693" s="12" customFormat="1" x14ac:dyDescent="0.2"/>
    <row r="845694" s="12" customFormat="1" x14ac:dyDescent="0.2"/>
    <row r="845695" s="12" customFormat="1" x14ac:dyDescent="0.2"/>
    <row r="845696" s="12" customFormat="1" x14ac:dyDescent="0.2"/>
    <row r="845697" s="12" customFormat="1" x14ac:dyDescent="0.2"/>
    <row r="845698" s="12" customFormat="1" x14ac:dyDescent="0.2"/>
    <row r="845699" s="12" customFormat="1" x14ac:dyDescent="0.2"/>
    <row r="845700" s="12" customFormat="1" x14ac:dyDescent="0.2"/>
    <row r="845701" s="12" customFormat="1" x14ac:dyDescent="0.2"/>
    <row r="845702" s="12" customFormat="1" x14ac:dyDescent="0.2"/>
    <row r="845703" s="12" customFormat="1" x14ac:dyDescent="0.2"/>
    <row r="845704" s="12" customFormat="1" x14ac:dyDescent="0.2"/>
    <row r="845705" s="12" customFormat="1" x14ac:dyDescent="0.2"/>
    <row r="845706" s="12" customFormat="1" x14ac:dyDescent="0.2"/>
    <row r="845707" s="12" customFormat="1" x14ac:dyDescent="0.2"/>
    <row r="845708" s="12" customFormat="1" x14ac:dyDescent="0.2"/>
    <row r="845709" s="12" customFormat="1" x14ac:dyDescent="0.2"/>
    <row r="845710" s="12" customFormat="1" x14ac:dyDescent="0.2"/>
    <row r="845711" s="12" customFormat="1" x14ac:dyDescent="0.2"/>
    <row r="845712" s="12" customFormat="1" x14ac:dyDescent="0.2"/>
    <row r="845713" s="12" customFormat="1" x14ac:dyDescent="0.2"/>
    <row r="845714" s="12" customFormat="1" x14ac:dyDescent="0.2"/>
    <row r="845715" s="12" customFormat="1" x14ac:dyDescent="0.2"/>
    <row r="845716" s="12" customFormat="1" x14ac:dyDescent="0.2"/>
    <row r="845717" s="12" customFormat="1" x14ac:dyDescent="0.2"/>
    <row r="845718" s="12" customFormat="1" x14ac:dyDescent="0.2"/>
    <row r="845719" s="12" customFormat="1" x14ac:dyDescent="0.2"/>
    <row r="845720" s="12" customFormat="1" x14ac:dyDescent="0.2"/>
    <row r="845721" s="12" customFormat="1" x14ac:dyDescent="0.2"/>
    <row r="845722" s="12" customFormat="1" x14ac:dyDescent="0.2"/>
    <row r="845723" s="12" customFormat="1" x14ac:dyDescent="0.2"/>
    <row r="845724" s="12" customFormat="1" x14ac:dyDescent="0.2"/>
    <row r="845725" s="12" customFormat="1" x14ac:dyDescent="0.2"/>
    <row r="845726" s="12" customFormat="1" x14ac:dyDescent="0.2"/>
    <row r="845727" s="12" customFormat="1" x14ac:dyDescent="0.2"/>
    <row r="845728" s="12" customFormat="1" x14ac:dyDescent="0.2"/>
    <row r="845729" s="12" customFormat="1" x14ac:dyDescent="0.2"/>
    <row r="845730" s="12" customFormat="1" x14ac:dyDescent="0.2"/>
    <row r="845731" s="12" customFormat="1" x14ac:dyDescent="0.2"/>
    <row r="845732" s="12" customFormat="1" x14ac:dyDescent="0.2"/>
    <row r="845733" s="12" customFormat="1" x14ac:dyDescent="0.2"/>
    <row r="845734" s="12" customFormat="1" x14ac:dyDescent="0.2"/>
    <row r="845735" s="12" customFormat="1" x14ac:dyDescent="0.2"/>
    <row r="845736" s="12" customFormat="1" x14ac:dyDescent="0.2"/>
    <row r="845737" s="12" customFormat="1" x14ac:dyDescent="0.2"/>
    <row r="845738" s="12" customFormat="1" x14ac:dyDescent="0.2"/>
    <row r="845739" s="12" customFormat="1" x14ac:dyDescent="0.2"/>
    <row r="845740" s="12" customFormat="1" x14ac:dyDescent="0.2"/>
    <row r="845741" s="12" customFormat="1" x14ac:dyDescent="0.2"/>
    <row r="845742" s="12" customFormat="1" x14ac:dyDescent="0.2"/>
    <row r="845743" s="12" customFormat="1" x14ac:dyDescent="0.2"/>
    <row r="845744" s="12" customFormat="1" x14ac:dyDescent="0.2"/>
    <row r="845745" s="12" customFormat="1" x14ac:dyDescent="0.2"/>
    <row r="845746" s="12" customFormat="1" x14ac:dyDescent="0.2"/>
    <row r="845747" s="12" customFormat="1" x14ac:dyDescent="0.2"/>
    <row r="845748" s="12" customFormat="1" x14ac:dyDescent="0.2"/>
    <row r="845749" s="12" customFormat="1" x14ac:dyDescent="0.2"/>
    <row r="845750" s="12" customFormat="1" x14ac:dyDescent="0.2"/>
    <row r="845751" s="12" customFormat="1" x14ac:dyDescent="0.2"/>
    <row r="845752" s="12" customFormat="1" x14ac:dyDescent="0.2"/>
    <row r="845753" s="12" customFormat="1" x14ac:dyDescent="0.2"/>
    <row r="845754" s="12" customFormat="1" x14ac:dyDescent="0.2"/>
    <row r="845755" s="12" customFormat="1" x14ac:dyDescent="0.2"/>
    <row r="845756" s="12" customFormat="1" x14ac:dyDescent="0.2"/>
    <row r="845757" s="12" customFormat="1" x14ac:dyDescent="0.2"/>
    <row r="845758" s="12" customFormat="1" x14ac:dyDescent="0.2"/>
    <row r="845759" s="12" customFormat="1" x14ac:dyDescent="0.2"/>
    <row r="845760" s="12" customFormat="1" x14ac:dyDescent="0.2"/>
    <row r="845761" s="12" customFormat="1" x14ac:dyDescent="0.2"/>
    <row r="845762" s="12" customFormat="1" x14ac:dyDescent="0.2"/>
    <row r="845763" s="12" customFormat="1" x14ac:dyDescent="0.2"/>
    <row r="845764" s="12" customFormat="1" x14ac:dyDescent="0.2"/>
    <row r="845765" s="12" customFormat="1" x14ac:dyDescent="0.2"/>
    <row r="845766" s="12" customFormat="1" x14ac:dyDescent="0.2"/>
    <row r="845767" s="12" customFormat="1" x14ac:dyDescent="0.2"/>
    <row r="845768" s="12" customFormat="1" x14ac:dyDescent="0.2"/>
    <row r="845769" s="12" customFormat="1" x14ac:dyDescent="0.2"/>
    <row r="845770" s="12" customFormat="1" x14ac:dyDescent="0.2"/>
    <row r="845771" s="12" customFormat="1" x14ac:dyDescent="0.2"/>
    <row r="845772" s="12" customFormat="1" x14ac:dyDescent="0.2"/>
    <row r="845773" s="12" customFormat="1" x14ac:dyDescent="0.2"/>
    <row r="845774" s="12" customFormat="1" x14ac:dyDescent="0.2"/>
    <row r="845775" s="12" customFormat="1" x14ac:dyDescent="0.2"/>
    <row r="845776" s="12" customFormat="1" x14ac:dyDescent="0.2"/>
    <row r="845777" s="12" customFormat="1" x14ac:dyDescent="0.2"/>
    <row r="845778" s="12" customFormat="1" x14ac:dyDescent="0.2"/>
    <row r="845779" s="12" customFormat="1" x14ac:dyDescent="0.2"/>
    <row r="845780" s="12" customFormat="1" x14ac:dyDescent="0.2"/>
    <row r="845781" s="12" customFormat="1" x14ac:dyDescent="0.2"/>
    <row r="845782" s="12" customFormat="1" x14ac:dyDescent="0.2"/>
    <row r="845783" s="12" customFormat="1" x14ac:dyDescent="0.2"/>
    <row r="845784" s="12" customFormat="1" x14ac:dyDescent="0.2"/>
    <row r="845785" s="12" customFormat="1" x14ac:dyDescent="0.2"/>
    <row r="845786" s="12" customFormat="1" x14ac:dyDescent="0.2"/>
    <row r="845787" s="12" customFormat="1" x14ac:dyDescent="0.2"/>
    <row r="845788" s="12" customFormat="1" x14ac:dyDescent="0.2"/>
    <row r="845789" s="12" customFormat="1" x14ac:dyDescent="0.2"/>
    <row r="845790" s="12" customFormat="1" x14ac:dyDescent="0.2"/>
    <row r="845791" s="12" customFormat="1" x14ac:dyDescent="0.2"/>
    <row r="845792" s="12" customFormat="1" x14ac:dyDescent="0.2"/>
    <row r="845793" s="12" customFormat="1" x14ac:dyDescent="0.2"/>
    <row r="845794" s="12" customFormat="1" x14ac:dyDescent="0.2"/>
    <row r="845795" s="12" customFormat="1" x14ac:dyDescent="0.2"/>
    <row r="845796" s="12" customFormat="1" x14ac:dyDescent="0.2"/>
    <row r="845797" s="12" customFormat="1" x14ac:dyDescent="0.2"/>
    <row r="845798" s="12" customFormat="1" x14ac:dyDescent="0.2"/>
    <row r="845799" s="12" customFormat="1" x14ac:dyDescent="0.2"/>
    <row r="845800" s="12" customFormat="1" x14ac:dyDescent="0.2"/>
    <row r="845801" s="12" customFormat="1" x14ac:dyDescent="0.2"/>
    <row r="845802" s="12" customFormat="1" x14ac:dyDescent="0.2"/>
    <row r="845803" s="12" customFormat="1" x14ac:dyDescent="0.2"/>
    <row r="845804" s="12" customFormat="1" x14ac:dyDescent="0.2"/>
    <row r="845805" s="12" customFormat="1" x14ac:dyDescent="0.2"/>
    <row r="845806" s="12" customFormat="1" x14ac:dyDescent="0.2"/>
    <row r="845807" s="12" customFormat="1" x14ac:dyDescent="0.2"/>
    <row r="845808" s="12" customFormat="1" x14ac:dyDescent="0.2"/>
    <row r="845809" s="12" customFormat="1" x14ac:dyDescent="0.2"/>
    <row r="845810" s="12" customFormat="1" x14ac:dyDescent="0.2"/>
    <row r="845811" s="12" customFormat="1" x14ac:dyDescent="0.2"/>
    <row r="845812" s="12" customFormat="1" x14ac:dyDescent="0.2"/>
    <row r="845813" s="12" customFormat="1" x14ac:dyDescent="0.2"/>
    <row r="845814" s="12" customFormat="1" x14ac:dyDescent="0.2"/>
    <row r="845815" s="12" customFormat="1" x14ac:dyDescent="0.2"/>
    <row r="845816" s="12" customFormat="1" x14ac:dyDescent="0.2"/>
    <row r="845817" s="12" customFormat="1" x14ac:dyDescent="0.2"/>
    <row r="845818" s="12" customFormat="1" x14ac:dyDescent="0.2"/>
    <row r="845819" s="12" customFormat="1" x14ac:dyDescent="0.2"/>
    <row r="845820" s="12" customFormat="1" x14ac:dyDescent="0.2"/>
    <row r="845821" s="12" customFormat="1" x14ac:dyDescent="0.2"/>
    <row r="845822" s="12" customFormat="1" x14ac:dyDescent="0.2"/>
    <row r="845823" s="12" customFormat="1" x14ac:dyDescent="0.2"/>
    <row r="845824" s="12" customFormat="1" x14ac:dyDescent="0.2"/>
    <row r="845825" s="12" customFormat="1" x14ac:dyDescent="0.2"/>
    <row r="845826" s="12" customFormat="1" x14ac:dyDescent="0.2"/>
    <row r="845827" s="12" customFormat="1" x14ac:dyDescent="0.2"/>
    <row r="845828" s="12" customFormat="1" x14ac:dyDescent="0.2"/>
    <row r="845829" s="12" customFormat="1" x14ac:dyDescent="0.2"/>
    <row r="845830" s="12" customFormat="1" x14ac:dyDescent="0.2"/>
    <row r="845831" s="12" customFormat="1" x14ac:dyDescent="0.2"/>
    <row r="845832" s="12" customFormat="1" x14ac:dyDescent="0.2"/>
    <row r="845833" s="12" customFormat="1" x14ac:dyDescent="0.2"/>
    <row r="845834" s="12" customFormat="1" x14ac:dyDescent="0.2"/>
    <row r="845835" s="12" customFormat="1" x14ac:dyDescent="0.2"/>
    <row r="845836" s="12" customFormat="1" x14ac:dyDescent="0.2"/>
    <row r="845837" s="12" customFormat="1" x14ac:dyDescent="0.2"/>
    <row r="845838" s="12" customFormat="1" x14ac:dyDescent="0.2"/>
    <row r="845839" s="12" customFormat="1" x14ac:dyDescent="0.2"/>
    <row r="845840" s="12" customFormat="1" x14ac:dyDescent="0.2"/>
    <row r="845841" s="12" customFormat="1" x14ac:dyDescent="0.2"/>
    <row r="845842" s="12" customFormat="1" x14ac:dyDescent="0.2"/>
    <row r="845843" s="12" customFormat="1" x14ac:dyDescent="0.2"/>
    <row r="845844" s="12" customFormat="1" x14ac:dyDescent="0.2"/>
    <row r="845845" s="12" customFormat="1" x14ac:dyDescent="0.2"/>
    <row r="845846" s="12" customFormat="1" x14ac:dyDescent="0.2"/>
    <row r="845847" s="12" customFormat="1" x14ac:dyDescent="0.2"/>
    <row r="845848" s="12" customFormat="1" x14ac:dyDescent="0.2"/>
    <row r="845849" s="12" customFormat="1" x14ac:dyDescent="0.2"/>
    <row r="845850" s="12" customFormat="1" x14ac:dyDescent="0.2"/>
    <row r="845851" s="12" customFormat="1" x14ac:dyDescent="0.2"/>
    <row r="845852" s="12" customFormat="1" x14ac:dyDescent="0.2"/>
    <row r="845853" s="12" customFormat="1" x14ac:dyDescent="0.2"/>
    <row r="845854" s="12" customFormat="1" x14ac:dyDescent="0.2"/>
    <row r="845855" s="12" customFormat="1" x14ac:dyDescent="0.2"/>
    <row r="845856" s="12" customFormat="1" x14ac:dyDescent="0.2"/>
    <row r="845857" s="12" customFormat="1" x14ac:dyDescent="0.2"/>
    <row r="845858" s="12" customFormat="1" x14ac:dyDescent="0.2"/>
    <row r="845859" s="12" customFormat="1" x14ac:dyDescent="0.2"/>
    <row r="845860" s="12" customFormat="1" x14ac:dyDescent="0.2"/>
    <row r="845861" s="12" customFormat="1" x14ac:dyDescent="0.2"/>
    <row r="845862" s="12" customFormat="1" x14ac:dyDescent="0.2"/>
    <row r="845863" s="12" customFormat="1" x14ac:dyDescent="0.2"/>
    <row r="845864" s="12" customFormat="1" x14ac:dyDescent="0.2"/>
    <row r="845865" s="12" customFormat="1" x14ac:dyDescent="0.2"/>
    <row r="845866" s="12" customFormat="1" x14ac:dyDescent="0.2"/>
    <row r="845867" s="12" customFormat="1" x14ac:dyDescent="0.2"/>
    <row r="845868" s="12" customFormat="1" x14ac:dyDescent="0.2"/>
    <row r="845869" s="12" customFormat="1" x14ac:dyDescent="0.2"/>
    <row r="845870" s="12" customFormat="1" x14ac:dyDescent="0.2"/>
    <row r="845871" s="12" customFormat="1" x14ac:dyDescent="0.2"/>
    <row r="845872" s="12" customFormat="1" x14ac:dyDescent="0.2"/>
    <row r="845873" s="12" customFormat="1" x14ac:dyDescent="0.2"/>
    <row r="845874" s="12" customFormat="1" x14ac:dyDescent="0.2"/>
    <row r="845875" s="12" customFormat="1" x14ac:dyDescent="0.2"/>
    <row r="845876" s="12" customFormat="1" x14ac:dyDescent="0.2"/>
    <row r="845877" s="12" customFormat="1" x14ac:dyDescent="0.2"/>
    <row r="845878" s="12" customFormat="1" x14ac:dyDescent="0.2"/>
    <row r="845879" s="12" customFormat="1" x14ac:dyDescent="0.2"/>
    <row r="845880" s="12" customFormat="1" x14ac:dyDescent="0.2"/>
    <row r="845881" s="12" customFormat="1" x14ac:dyDescent="0.2"/>
    <row r="845882" s="12" customFormat="1" x14ac:dyDescent="0.2"/>
    <row r="845883" s="12" customFormat="1" x14ac:dyDescent="0.2"/>
    <row r="845884" s="12" customFormat="1" x14ac:dyDescent="0.2"/>
    <row r="845885" s="12" customFormat="1" x14ac:dyDescent="0.2"/>
    <row r="845886" s="12" customFormat="1" x14ac:dyDescent="0.2"/>
    <row r="845887" s="12" customFormat="1" x14ac:dyDescent="0.2"/>
    <row r="845888" s="12" customFormat="1" x14ac:dyDescent="0.2"/>
    <row r="845889" s="12" customFormat="1" x14ac:dyDescent="0.2"/>
    <row r="845890" s="12" customFormat="1" x14ac:dyDescent="0.2"/>
    <row r="845891" s="12" customFormat="1" x14ac:dyDescent="0.2"/>
    <row r="845892" s="12" customFormat="1" x14ac:dyDescent="0.2"/>
    <row r="845893" s="12" customFormat="1" x14ac:dyDescent="0.2"/>
    <row r="845894" s="12" customFormat="1" x14ac:dyDescent="0.2"/>
    <row r="845895" s="12" customFormat="1" x14ac:dyDescent="0.2"/>
    <row r="845896" s="12" customFormat="1" x14ac:dyDescent="0.2"/>
    <row r="845897" s="12" customFormat="1" x14ac:dyDescent="0.2"/>
    <row r="845898" s="12" customFormat="1" x14ac:dyDescent="0.2"/>
    <row r="845899" s="12" customFormat="1" x14ac:dyDescent="0.2"/>
    <row r="845900" s="12" customFormat="1" x14ac:dyDescent="0.2"/>
    <row r="845901" s="12" customFormat="1" x14ac:dyDescent="0.2"/>
    <row r="845902" s="12" customFormat="1" x14ac:dyDescent="0.2"/>
    <row r="845903" s="12" customFormat="1" x14ac:dyDescent="0.2"/>
    <row r="845904" s="12" customFormat="1" x14ac:dyDescent="0.2"/>
    <row r="845905" s="12" customFormat="1" x14ac:dyDescent="0.2"/>
    <row r="845906" s="12" customFormat="1" x14ac:dyDescent="0.2"/>
    <row r="845907" s="12" customFormat="1" x14ac:dyDescent="0.2"/>
    <row r="845908" s="12" customFormat="1" x14ac:dyDescent="0.2"/>
    <row r="845909" s="12" customFormat="1" x14ac:dyDescent="0.2"/>
    <row r="845910" s="12" customFormat="1" x14ac:dyDescent="0.2"/>
    <row r="845911" s="12" customFormat="1" x14ac:dyDescent="0.2"/>
    <row r="845912" s="12" customFormat="1" x14ac:dyDescent="0.2"/>
    <row r="845913" s="12" customFormat="1" x14ac:dyDescent="0.2"/>
    <row r="845914" s="12" customFormat="1" x14ac:dyDescent="0.2"/>
    <row r="845915" s="12" customFormat="1" x14ac:dyDescent="0.2"/>
    <row r="845916" s="12" customFormat="1" x14ac:dyDescent="0.2"/>
    <row r="845917" s="12" customFormat="1" x14ac:dyDescent="0.2"/>
    <row r="845918" s="12" customFormat="1" x14ac:dyDescent="0.2"/>
    <row r="845919" s="12" customFormat="1" x14ac:dyDescent="0.2"/>
    <row r="845920" s="12" customFormat="1" x14ac:dyDescent="0.2"/>
    <row r="845921" s="12" customFormat="1" x14ac:dyDescent="0.2"/>
    <row r="845922" s="12" customFormat="1" x14ac:dyDescent="0.2"/>
    <row r="845923" s="12" customFormat="1" x14ac:dyDescent="0.2"/>
    <row r="845924" s="12" customFormat="1" x14ac:dyDescent="0.2"/>
    <row r="845925" s="12" customFormat="1" x14ac:dyDescent="0.2"/>
    <row r="845926" s="12" customFormat="1" x14ac:dyDescent="0.2"/>
    <row r="845927" s="12" customFormat="1" x14ac:dyDescent="0.2"/>
    <row r="845928" s="12" customFormat="1" x14ac:dyDescent="0.2"/>
    <row r="845929" s="12" customFormat="1" x14ac:dyDescent="0.2"/>
    <row r="845930" s="12" customFormat="1" x14ac:dyDescent="0.2"/>
    <row r="845931" s="12" customFormat="1" x14ac:dyDescent="0.2"/>
    <row r="845932" s="12" customFormat="1" x14ac:dyDescent="0.2"/>
    <row r="845933" s="12" customFormat="1" x14ac:dyDescent="0.2"/>
    <row r="845934" s="12" customFormat="1" x14ac:dyDescent="0.2"/>
    <row r="845935" s="12" customFormat="1" x14ac:dyDescent="0.2"/>
    <row r="845936" s="12" customFormat="1" x14ac:dyDescent="0.2"/>
    <row r="845937" s="12" customFormat="1" x14ac:dyDescent="0.2"/>
    <row r="845938" s="12" customFormat="1" x14ac:dyDescent="0.2"/>
    <row r="845939" s="12" customFormat="1" x14ac:dyDescent="0.2"/>
    <row r="845940" s="12" customFormat="1" x14ac:dyDescent="0.2"/>
    <row r="845941" s="12" customFormat="1" x14ac:dyDescent="0.2"/>
    <row r="845942" s="12" customFormat="1" x14ac:dyDescent="0.2"/>
    <row r="845943" s="12" customFormat="1" x14ac:dyDescent="0.2"/>
    <row r="845944" s="12" customFormat="1" x14ac:dyDescent="0.2"/>
    <row r="845945" s="12" customFormat="1" x14ac:dyDescent="0.2"/>
    <row r="845946" s="12" customFormat="1" x14ac:dyDescent="0.2"/>
    <row r="845947" s="12" customFormat="1" x14ac:dyDescent="0.2"/>
    <row r="845948" s="12" customFormat="1" x14ac:dyDescent="0.2"/>
    <row r="845949" s="12" customFormat="1" x14ac:dyDescent="0.2"/>
    <row r="845950" s="12" customFormat="1" x14ac:dyDescent="0.2"/>
    <row r="845951" s="12" customFormat="1" x14ac:dyDescent="0.2"/>
    <row r="845952" s="12" customFormat="1" x14ac:dyDescent="0.2"/>
    <row r="845953" s="12" customFormat="1" x14ac:dyDescent="0.2"/>
    <row r="845954" s="12" customFormat="1" x14ac:dyDescent="0.2"/>
    <row r="845955" s="12" customFormat="1" x14ac:dyDescent="0.2"/>
    <row r="845956" s="12" customFormat="1" x14ac:dyDescent="0.2"/>
    <row r="845957" s="12" customFormat="1" x14ac:dyDescent="0.2"/>
    <row r="845958" s="12" customFormat="1" x14ac:dyDescent="0.2"/>
    <row r="845959" s="12" customFormat="1" x14ac:dyDescent="0.2"/>
    <row r="845960" s="12" customFormat="1" x14ac:dyDescent="0.2"/>
    <row r="845961" s="12" customFormat="1" x14ac:dyDescent="0.2"/>
    <row r="845962" s="12" customFormat="1" x14ac:dyDescent="0.2"/>
    <row r="845963" s="12" customFormat="1" x14ac:dyDescent="0.2"/>
    <row r="845964" s="12" customFormat="1" x14ac:dyDescent="0.2"/>
    <row r="845965" s="12" customFormat="1" x14ac:dyDescent="0.2"/>
    <row r="845966" s="12" customFormat="1" x14ac:dyDescent="0.2"/>
    <row r="845967" s="12" customFormat="1" x14ac:dyDescent="0.2"/>
    <row r="845968" s="12" customFormat="1" x14ac:dyDescent="0.2"/>
    <row r="845969" s="12" customFormat="1" x14ac:dyDescent="0.2"/>
    <row r="845970" s="12" customFormat="1" x14ac:dyDescent="0.2"/>
    <row r="845971" s="12" customFormat="1" x14ac:dyDescent="0.2"/>
    <row r="845972" s="12" customFormat="1" x14ac:dyDescent="0.2"/>
    <row r="845973" s="12" customFormat="1" x14ac:dyDescent="0.2"/>
    <row r="845974" s="12" customFormat="1" x14ac:dyDescent="0.2"/>
    <row r="845975" s="12" customFormat="1" x14ac:dyDescent="0.2"/>
    <row r="845976" s="12" customFormat="1" x14ac:dyDescent="0.2"/>
    <row r="845977" s="12" customFormat="1" x14ac:dyDescent="0.2"/>
    <row r="845978" s="12" customFormat="1" x14ac:dyDescent="0.2"/>
    <row r="845979" s="12" customFormat="1" x14ac:dyDescent="0.2"/>
    <row r="845980" s="12" customFormat="1" x14ac:dyDescent="0.2"/>
    <row r="845981" s="12" customFormat="1" x14ac:dyDescent="0.2"/>
    <row r="845982" s="12" customFormat="1" x14ac:dyDescent="0.2"/>
    <row r="845983" s="12" customFormat="1" x14ac:dyDescent="0.2"/>
    <row r="845984" s="12" customFormat="1" x14ac:dyDescent="0.2"/>
    <row r="845985" s="12" customFormat="1" x14ac:dyDescent="0.2"/>
    <row r="845986" s="12" customFormat="1" x14ac:dyDescent="0.2"/>
    <row r="845987" s="12" customFormat="1" x14ac:dyDescent="0.2"/>
    <row r="845988" s="12" customFormat="1" x14ac:dyDescent="0.2"/>
    <row r="845989" s="12" customFormat="1" x14ac:dyDescent="0.2"/>
    <row r="845990" s="12" customFormat="1" x14ac:dyDescent="0.2"/>
    <row r="845991" s="12" customFormat="1" x14ac:dyDescent="0.2"/>
    <row r="845992" s="12" customFormat="1" x14ac:dyDescent="0.2"/>
    <row r="845993" s="12" customFormat="1" x14ac:dyDescent="0.2"/>
    <row r="845994" s="12" customFormat="1" x14ac:dyDescent="0.2"/>
    <row r="845995" s="12" customFormat="1" x14ac:dyDescent="0.2"/>
    <row r="845996" s="12" customFormat="1" x14ac:dyDescent="0.2"/>
    <row r="845997" s="12" customFormat="1" x14ac:dyDescent="0.2"/>
    <row r="845998" s="12" customFormat="1" x14ac:dyDescent="0.2"/>
    <row r="845999" s="12" customFormat="1" x14ac:dyDescent="0.2"/>
    <row r="846000" s="12" customFormat="1" x14ac:dyDescent="0.2"/>
    <row r="846001" s="12" customFormat="1" x14ac:dyDescent="0.2"/>
    <row r="846002" s="12" customFormat="1" x14ac:dyDescent="0.2"/>
    <row r="846003" s="12" customFormat="1" x14ac:dyDescent="0.2"/>
    <row r="846004" s="12" customFormat="1" x14ac:dyDescent="0.2"/>
    <row r="846005" s="12" customFormat="1" x14ac:dyDescent="0.2"/>
    <row r="846006" s="12" customFormat="1" x14ac:dyDescent="0.2"/>
    <row r="846007" s="12" customFormat="1" x14ac:dyDescent="0.2"/>
    <row r="846008" s="12" customFormat="1" x14ac:dyDescent="0.2"/>
    <row r="846009" s="12" customFormat="1" x14ac:dyDescent="0.2"/>
    <row r="846010" s="12" customFormat="1" x14ac:dyDescent="0.2"/>
    <row r="846011" s="12" customFormat="1" x14ac:dyDescent="0.2"/>
    <row r="846012" s="12" customFormat="1" x14ac:dyDescent="0.2"/>
    <row r="846013" s="12" customFormat="1" x14ac:dyDescent="0.2"/>
    <row r="846014" s="12" customFormat="1" x14ac:dyDescent="0.2"/>
    <row r="846015" s="12" customFormat="1" x14ac:dyDescent="0.2"/>
    <row r="846016" s="12" customFormat="1" x14ac:dyDescent="0.2"/>
    <row r="846017" s="12" customFormat="1" x14ac:dyDescent="0.2"/>
    <row r="846018" s="12" customFormat="1" x14ac:dyDescent="0.2"/>
    <row r="846019" s="12" customFormat="1" x14ac:dyDescent="0.2"/>
    <row r="846020" s="12" customFormat="1" x14ac:dyDescent="0.2"/>
    <row r="846021" s="12" customFormat="1" x14ac:dyDescent="0.2"/>
    <row r="846022" s="12" customFormat="1" x14ac:dyDescent="0.2"/>
    <row r="846023" s="12" customFormat="1" x14ac:dyDescent="0.2"/>
    <row r="846024" s="12" customFormat="1" x14ac:dyDescent="0.2"/>
    <row r="846025" s="12" customFormat="1" x14ac:dyDescent="0.2"/>
    <row r="846026" s="12" customFormat="1" x14ac:dyDescent="0.2"/>
    <row r="846027" s="12" customFormat="1" x14ac:dyDescent="0.2"/>
    <row r="846028" s="12" customFormat="1" x14ac:dyDescent="0.2"/>
    <row r="846029" s="12" customFormat="1" x14ac:dyDescent="0.2"/>
    <row r="846030" s="12" customFormat="1" x14ac:dyDescent="0.2"/>
    <row r="846031" s="12" customFormat="1" x14ac:dyDescent="0.2"/>
    <row r="846032" s="12" customFormat="1" x14ac:dyDescent="0.2"/>
    <row r="846033" s="12" customFormat="1" x14ac:dyDescent="0.2"/>
    <row r="846034" s="12" customFormat="1" x14ac:dyDescent="0.2"/>
    <row r="846035" s="12" customFormat="1" x14ac:dyDescent="0.2"/>
    <row r="846036" s="12" customFormat="1" x14ac:dyDescent="0.2"/>
    <row r="846037" s="12" customFormat="1" x14ac:dyDescent="0.2"/>
    <row r="846038" s="12" customFormat="1" x14ac:dyDescent="0.2"/>
    <row r="846039" s="12" customFormat="1" x14ac:dyDescent="0.2"/>
    <row r="846040" s="12" customFormat="1" x14ac:dyDescent="0.2"/>
    <row r="846041" s="12" customFormat="1" x14ac:dyDescent="0.2"/>
    <row r="846042" s="12" customFormat="1" x14ac:dyDescent="0.2"/>
    <row r="846043" s="12" customFormat="1" x14ac:dyDescent="0.2"/>
    <row r="846044" s="12" customFormat="1" x14ac:dyDescent="0.2"/>
    <row r="846045" s="12" customFormat="1" x14ac:dyDescent="0.2"/>
    <row r="846046" s="12" customFormat="1" x14ac:dyDescent="0.2"/>
    <row r="846047" s="12" customFormat="1" x14ac:dyDescent="0.2"/>
    <row r="846048" s="12" customFormat="1" x14ac:dyDescent="0.2"/>
    <row r="846049" s="12" customFormat="1" x14ac:dyDescent="0.2"/>
    <row r="846050" s="12" customFormat="1" x14ac:dyDescent="0.2"/>
    <row r="846051" s="12" customFormat="1" x14ac:dyDescent="0.2"/>
    <row r="846052" s="12" customFormat="1" x14ac:dyDescent="0.2"/>
    <row r="846053" s="12" customFormat="1" x14ac:dyDescent="0.2"/>
    <row r="846054" s="12" customFormat="1" x14ac:dyDescent="0.2"/>
    <row r="846055" s="12" customFormat="1" x14ac:dyDescent="0.2"/>
    <row r="846056" s="12" customFormat="1" x14ac:dyDescent="0.2"/>
    <row r="846057" s="12" customFormat="1" x14ac:dyDescent="0.2"/>
    <row r="846058" s="12" customFormat="1" x14ac:dyDescent="0.2"/>
    <row r="846059" s="12" customFormat="1" x14ac:dyDescent="0.2"/>
    <row r="846060" s="12" customFormat="1" x14ac:dyDescent="0.2"/>
    <row r="846061" s="12" customFormat="1" x14ac:dyDescent="0.2"/>
    <row r="846062" s="12" customFormat="1" x14ac:dyDescent="0.2"/>
    <row r="846063" s="12" customFormat="1" x14ac:dyDescent="0.2"/>
    <row r="846064" s="12" customFormat="1" x14ac:dyDescent="0.2"/>
    <row r="846065" s="12" customFormat="1" x14ac:dyDescent="0.2"/>
    <row r="846066" s="12" customFormat="1" x14ac:dyDescent="0.2"/>
    <row r="846067" s="12" customFormat="1" x14ac:dyDescent="0.2"/>
    <row r="846068" s="12" customFormat="1" x14ac:dyDescent="0.2"/>
    <row r="846069" s="12" customFormat="1" x14ac:dyDescent="0.2"/>
    <row r="846070" s="12" customFormat="1" x14ac:dyDescent="0.2"/>
    <row r="846071" s="12" customFormat="1" x14ac:dyDescent="0.2"/>
    <row r="846072" s="12" customFormat="1" x14ac:dyDescent="0.2"/>
    <row r="846073" s="12" customFormat="1" x14ac:dyDescent="0.2"/>
    <row r="846074" s="12" customFormat="1" x14ac:dyDescent="0.2"/>
    <row r="846075" s="12" customFormat="1" x14ac:dyDescent="0.2"/>
    <row r="846076" s="12" customFormat="1" x14ac:dyDescent="0.2"/>
    <row r="846077" s="12" customFormat="1" x14ac:dyDescent="0.2"/>
    <row r="846078" s="12" customFormat="1" x14ac:dyDescent="0.2"/>
    <row r="846079" s="12" customFormat="1" x14ac:dyDescent="0.2"/>
    <row r="846080" s="12" customFormat="1" x14ac:dyDescent="0.2"/>
    <row r="846081" s="12" customFormat="1" x14ac:dyDescent="0.2"/>
    <row r="846082" s="12" customFormat="1" x14ac:dyDescent="0.2"/>
    <row r="846083" s="12" customFormat="1" x14ac:dyDescent="0.2"/>
    <row r="846084" s="12" customFormat="1" x14ac:dyDescent="0.2"/>
    <row r="846085" s="12" customFormat="1" x14ac:dyDescent="0.2"/>
    <row r="846086" s="12" customFormat="1" x14ac:dyDescent="0.2"/>
    <row r="846087" s="12" customFormat="1" x14ac:dyDescent="0.2"/>
    <row r="846088" s="12" customFormat="1" x14ac:dyDescent="0.2"/>
    <row r="846089" s="12" customFormat="1" x14ac:dyDescent="0.2"/>
    <row r="846090" s="12" customFormat="1" x14ac:dyDescent="0.2"/>
    <row r="846091" s="12" customFormat="1" x14ac:dyDescent="0.2"/>
    <row r="846092" s="12" customFormat="1" x14ac:dyDescent="0.2"/>
    <row r="846093" s="12" customFormat="1" x14ac:dyDescent="0.2"/>
    <row r="846094" s="12" customFormat="1" x14ac:dyDescent="0.2"/>
    <row r="846095" s="12" customFormat="1" x14ac:dyDescent="0.2"/>
    <row r="846096" s="12" customFormat="1" x14ac:dyDescent="0.2"/>
    <row r="846097" s="12" customFormat="1" x14ac:dyDescent="0.2"/>
    <row r="846098" s="12" customFormat="1" x14ac:dyDescent="0.2"/>
    <row r="846099" s="12" customFormat="1" x14ac:dyDescent="0.2"/>
    <row r="846100" s="12" customFormat="1" x14ac:dyDescent="0.2"/>
    <row r="846101" s="12" customFormat="1" x14ac:dyDescent="0.2"/>
    <row r="846102" s="12" customFormat="1" x14ac:dyDescent="0.2"/>
    <row r="846103" s="12" customFormat="1" x14ac:dyDescent="0.2"/>
    <row r="846104" s="12" customFormat="1" x14ac:dyDescent="0.2"/>
    <row r="846105" s="12" customFormat="1" x14ac:dyDescent="0.2"/>
    <row r="846106" s="12" customFormat="1" x14ac:dyDescent="0.2"/>
    <row r="846107" s="12" customFormat="1" x14ac:dyDescent="0.2"/>
    <row r="846108" s="12" customFormat="1" x14ac:dyDescent="0.2"/>
    <row r="846109" s="12" customFormat="1" x14ac:dyDescent="0.2"/>
    <row r="846110" s="12" customFormat="1" x14ac:dyDescent="0.2"/>
    <row r="846111" s="12" customFormat="1" x14ac:dyDescent="0.2"/>
    <row r="846112" s="12" customFormat="1" x14ac:dyDescent="0.2"/>
    <row r="846113" s="12" customFormat="1" x14ac:dyDescent="0.2"/>
    <row r="846114" s="12" customFormat="1" x14ac:dyDescent="0.2"/>
    <row r="846115" s="12" customFormat="1" x14ac:dyDescent="0.2"/>
    <row r="846116" s="12" customFormat="1" x14ac:dyDescent="0.2"/>
    <row r="846117" s="12" customFormat="1" x14ac:dyDescent="0.2"/>
    <row r="846118" s="12" customFormat="1" x14ac:dyDescent="0.2"/>
    <row r="846119" s="12" customFormat="1" x14ac:dyDescent="0.2"/>
    <row r="846120" s="12" customFormat="1" x14ac:dyDescent="0.2"/>
    <row r="846121" s="12" customFormat="1" x14ac:dyDescent="0.2"/>
    <row r="846122" s="12" customFormat="1" x14ac:dyDescent="0.2"/>
    <row r="846123" s="12" customFormat="1" x14ac:dyDescent="0.2"/>
    <row r="846124" s="12" customFormat="1" x14ac:dyDescent="0.2"/>
    <row r="846125" s="12" customFormat="1" x14ac:dyDescent="0.2"/>
    <row r="846126" s="12" customFormat="1" x14ac:dyDescent="0.2"/>
    <row r="846127" s="12" customFormat="1" x14ac:dyDescent="0.2"/>
    <row r="846128" s="12" customFormat="1" x14ac:dyDescent="0.2"/>
    <row r="846129" s="12" customFormat="1" x14ac:dyDescent="0.2"/>
    <row r="846130" s="12" customFormat="1" x14ac:dyDescent="0.2"/>
    <row r="846131" s="12" customFormat="1" x14ac:dyDescent="0.2"/>
    <row r="846132" s="12" customFormat="1" x14ac:dyDescent="0.2"/>
    <row r="846133" s="12" customFormat="1" x14ac:dyDescent="0.2"/>
    <row r="846134" s="12" customFormat="1" x14ac:dyDescent="0.2"/>
    <row r="846135" s="12" customFormat="1" x14ac:dyDescent="0.2"/>
    <row r="846136" s="12" customFormat="1" x14ac:dyDescent="0.2"/>
    <row r="846137" s="12" customFormat="1" x14ac:dyDescent="0.2"/>
    <row r="846138" s="12" customFormat="1" x14ac:dyDescent="0.2"/>
    <row r="846139" s="12" customFormat="1" x14ac:dyDescent="0.2"/>
    <row r="846140" s="12" customFormat="1" x14ac:dyDescent="0.2"/>
    <row r="846141" s="12" customFormat="1" x14ac:dyDescent="0.2"/>
    <row r="846142" s="12" customFormat="1" x14ac:dyDescent="0.2"/>
    <row r="846143" s="12" customFormat="1" x14ac:dyDescent="0.2"/>
    <row r="846144" s="12" customFormat="1" x14ac:dyDescent="0.2"/>
    <row r="846145" s="12" customFormat="1" x14ac:dyDescent="0.2"/>
    <row r="846146" s="12" customFormat="1" x14ac:dyDescent="0.2"/>
    <row r="846147" s="12" customFormat="1" x14ac:dyDescent="0.2"/>
    <row r="846148" s="12" customFormat="1" x14ac:dyDescent="0.2"/>
    <row r="846149" s="12" customFormat="1" x14ac:dyDescent="0.2"/>
    <row r="846150" s="12" customFormat="1" x14ac:dyDescent="0.2"/>
    <row r="846151" s="12" customFormat="1" x14ac:dyDescent="0.2"/>
    <row r="846152" s="12" customFormat="1" x14ac:dyDescent="0.2"/>
    <row r="846153" s="12" customFormat="1" x14ac:dyDescent="0.2"/>
    <row r="846154" s="12" customFormat="1" x14ac:dyDescent="0.2"/>
    <row r="846155" s="12" customFormat="1" x14ac:dyDescent="0.2"/>
    <row r="846156" s="12" customFormat="1" x14ac:dyDescent="0.2"/>
    <row r="846157" s="12" customFormat="1" x14ac:dyDescent="0.2"/>
    <row r="846158" s="12" customFormat="1" x14ac:dyDescent="0.2"/>
    <row r="846159" s="12" customFormat="1" x14ac:dyDescent="0.2"/>
    <row r="846160" s="12" customFormat="1" x14ac:dyDescent="0.2"/>
    <row r="846161" s="12" customFormat="1" x14ac:dyDescent="0.2"/>
    <row r="846162" s="12" customFormat="1" x14ac:dyDescent="0.2"/>
    <row r="846163" s="12" customFormat="1" x14ac:dyDescent="0.2"/>
    <row r="846164" s="12" customFormat="1" x14ac:dyDescent="0.2"/>
    <row r="846165" s="12" customFormat="1" x14ac:dyDescent="0.2"/>
    <row r="846166" s="12" customFormat="1" x14ac:dyDescent="0.2"/>
    <row r="846167" s="12" customFormat="1" x14ac:dyDescent="0.2"/>
    <row r="846168" s="12" customFormat="1" x14ac:dyDescent="0.2"/>
    <row r="846169" s="12" customFormat="1" x14ac:dyDescent="0.2"/>
    <row r="846170" s="12" customFormat="1" x14ac:dyDescent="0.2"/>
    <row r="846171" s="12" customFormat="1" x14ac:dyDescent="0.2"/>
    <row r="846172" s="12" customFormat="1" x14ac:dyDescent="0.2"/>
    <row r="846173" s="12" customFormat="1" x14ac:dyDescent="0.2"/>
    <row r="846174" s="12" customFormat="1" x14ac:dyDescent="0.2"/>
    <row r="846175" s="12" customFormat="1" x14ac:dyDescent="0.2"/>
    <row r="846176" s="12" customFormat="1" x14ac:dyDescent="0.2"/>
    <row r="846177" s="12" customFormat="1" x14ac:dyDescent="0.2"/>
    <row r="846178" s="12" customFormat="1" x14ac:dyDescent="0.2"/>
    <row r="846179" s="12" customFormat="1" x14ac:dyDescent="0.2"/>
    <row r="846180" s="12" customFormat="1" x14ac:dyDescent="0.2"/>
    <row r="846181" s="12" customFormat="1" x14ac:dyDescent="0.2"/>
    <row r="846182" s="12" customFormat="1" x14ac:dyDescent="0.2"/>
    <row r="846183" s="12" customFormat="1" x14ac:dyDescent="0.2"/>
    <row r="846184" s="12" customFormat="1" x14ac:dyDescent="0.2"/>
    <row r="846185" s="12" customFormat="1" x14ac:dyDescent="0.2"/>
    <row r="846186" s="12" customFormat="1" x14ac:dyDescent="0.2"/>
    <row r="846187" s="12" customFormat="1" x14ac:dyDescent="0.2"/>
    <row r="846188" s="12" customFormat="1" x14ac:dyDescent="0.2"/>
    <row r="846189" s="12" customFormat="1" x14ac:dyDescent="0.2"/>
    <row r="846190" s="12" customFormat="1" x14ac:dyDescent="0.2"/>
    <row r="846191" s="12" customFormat="1" x14ac:dyDescent="0.2"/>
    <row r="846192" s="12" customFormat="1" x14ac:dyDescent="0.2"/>
    <row r="846193" s="12" customFormat="1" x14ac:dyDescent="0.2"/>
    <row r="846194" s="12" customFormat="1" x14ac:dyDescent="0.2"/>
    <row r="846195" s="12" customFormat="1" x14ac:dyDescent="0.2"/>
    <row r="846196" s="12" customFormat="1" x14ac:dyDescent="0.2"/>
    <row r="846197" s="12" customFormat="1" x14ac:dyDescent="0.2"/>
    <row r="846198" s="12" customFormat="1" x14ac:dyDescent="0.2"/>
    <row r="846199" s="12" customFormat="1" x14ac:dyDescent="0.2"/>
    <row r="846200" s="12" customFormat="1" x14ac:dyDescent="0.2"/>
    <row r="846201" s="12" customFormat="1" x14ac:dyDescent="0.2"/>
    <row r="846202" s="12" customFormat="1" x14ac:dyDescent="0.2"/>
    <row r="846203" s="12" customFormat="1" x14ac:dyDescent="0.2"/>
    <row r="846204" s="12" customFormat="1" x14ac:dyDescent="0.2"/>
    <row r="846205" s="12" customFormat="1" x14ac:dyDescent="0.2"/>
    <row r="846206" s="12" customFormat="1" x14ac:dyDescent="0.2"/>
    <row r="846207" s="12" customFormat="1" x14ac:dyDescent="0.2"/>
    <row r="846208" s="12" customFormat="1" x14ac:dyDescent="0.2"/>
    <row r="846209" s="12" customFormat="1" x14ac:dyDescent="0.2"/>
    <row r="846210" s="12" customFormat="1" x14ac:dyDescent="0.2"/>
    <row r="846211" s="12" customFormat="1" x14ac:dyDescent="0.2"/>
    <row r="846212" s="12" customFormat="1" x14ac:dyDescent="0.2"/>
    <row r="846213" s="12" customFormat="1" x14ac:dyDescent="0.2"/>
    <row r="846214" s="12" customFormat="1" x14ac:dyDescent="0.2"/>
    <row r="846215" s="12" customFormat="1" x14ac:dyDescent="0.2"/>
    <row r="846216" s="12" customFormat="1" x14ac:dyDescent="0.2"/>
    <row r="846217" s="12" customFormat="1" x14ac:dyDescent="0.2"/>
    <row r="846218" s="12" customFormat="1" x14ac:dyDescent="0.2"/>
    <row r="846219" s="12" customFormat="1" x14ac:dyDescent="0.2"/>
    <row r="846220" s="12" customFormat="1" x14ac:dyDescent="0.2"/>
    <row r="846221" s="12" customFormat="1" x14ac:dyDescent="0.2"/>
    <row r="846222" s="12" customFormat="1" x14ac:dyDescent="0.2"/>
    <row r="846223" s="12" customFormat="1" x14ac:dyDescent="0.2"/>
    <row r="846224" s="12" customFormat="1" x14ac:dyDescent="0.2"/>
    <row r="846225" s="12" customFormat="1" x14ac:dyDescent="0.2"/>
    <row r="846226" s="12" customFormat="1" x14ac:dyDescent="0.2"/>
    <row r="846227" s="12" customFormat="1" x14ac:dyDescent="0.2"/>
    <row r="846228" s="12" customFormat="1" x14ac:dyDescent="0.2"/>
    <row r="846229" s="12" customFormat="1" x14ac:dyDescent="0.2"/>
    <row r="846230" s="12" customFormat="1" x14ac:dyDescent="0.2"/>
    <row r="846231" s="12" customFormat="1" x14ac:dyDescent="0.2"/>
    <row r="846232" s="12" customFormat="1" x14ac:dyDescent="0.2"/>
    <row r="846233" s="12" customFormat="1" x14ac:dyDescent="0.2"/>
    <row r="846234" s="12" customFormat="1" x14ac:dyDescent="0.2"/>
    <row r="846235" s="12" customFormat="1" x14ac:dyDescent="0.2"/>
    <row r="846236" s="12" customFormat="1" x14ac:dyDescent="0.2"/>
    <row r="846237" s="12" customFormat="1" x14ac:dyDescent="0.2"/>
    <row r="846238" s="12" customFormat="1" x14ac:dyDescent="0.2"/>
    <row r="846239" s="12" customFormat="1" x14ac:dyDescent="0.2"/>
    <row r="846240" s="12" customFormat="1" x14ac:dyDescent="0.2"/>
    <row r="846241" s="12" customFormat="1" x14ac:dyDescent="0.2"/>
    <row r="846242" s="12" customFormat="1" x14ac:dyDescent="0.2"/>
    <row r="846243" s="12" customFormat="1" x14ac:dyDescent="0.2"/>
    <row r="846244" s="12" customFormat="1" x14ac:dyDescent="0.2"/>
    <row r="846245" s="12" customFormat="1" x14ac:dyDescent="0.2"/>
    <row r="846246" s="12" customFormat="1" x14ac:dyDescent="0.2"/>
    <row r="846247" s="12" customFormat="1" x14ac:dyDescent="0.2"/>
    <row r="846248" s="12" customFormat="1" x14ac:dyDescent="0.2"/>
    <row r="846249" s="12" customFormat="1" x14ac:dyDescent="0.2"/>
    <row r="846250" s="12" customFormat="1" x14ac:dyDescent="0.2"/>
    <row r="846251" s="12" customFormat="1" x14ac:dyDescent="0.2"/>
    <row r="846252" s="12" customFormat="1" x14ac:dyDescent="0.2"/>
    <row r="846253" s="12" customFormat="1" x14ac:dyDescent="0.2"/>
    <row r="846254" s="12" customFormat="1" x14ac:dyDescent="0.2"/>
    <row r="846255" s="12" customFormat="1" x14ac:dyDescent="0.2"/>
    <row r="846256" s="12" customFormat="1" x14ac:dyDescent="0.2"/>
    <row r="846257" s="12" customFormat="1" x14ac:dyDescent="0.2"/>
    <row r="846258" s="12" customFormat="1" x14ac:dyDescent="0.2"/>
    <row r="846259" s="12" customFormat="1" x14ac:dyDescent="0.2"/>
    <row r="846260" s="12" customFormat="1" x14ac:dyDescent="0.2"/>
    <row r="846261" s="12" customFormat="1" x14ac:dyDescent="0.2"/>
    <row r="846262" s="12" customFormat="1" x14ac:dyDescent="0.2"/>
    <row r="846263" s="12" customFormat="1" x14ac:dyDescent="0.2"/>
    <row r="846264" s="12" customFormat="1" x14ac:dyDescent="0.2"/>
    <row r="846265" s="12" customFormat="1" x14ac:dyDescent="0.2"/>
    <row r="846266" s="12" customFormat="1" x14ac:dyDescent="0.2"/>
    <row r="846267" s="12" customFormat="1" x14ac:dyDescent="0.2"/>
    <row r="846268" s="12" customFormat="1" x14ac:dyDescent="0.2"/>
    <row r="846269" s="12" customFormat="1" x14ac:dyDescent="0.2"/>
    <row r="846270" s="12" customFormat="1" x14ac:dyDescent="0.2"/>
    <row r="846271" s="12" customFormat="1" x14ac:dyDescent="0.2"/>
    <row r="846272" s="12" customFormat="1" x14ac:dyDescent="0.2"/>
    <row r="846273" s="12" customFormat="1" x14ac:dyDescent="0.2"/>
    <row r="846274" s="12" customFormat="1" x14ac:dyDescent="0.2"/>
    <row r="846275" s="12" customFormat="1" x14ac:dyDescent="0.2"/>
    <row r="846276" s="12" customFormat="1" x14ac:dyDescent="0.2"/>
    <row r="846277" s="12" customFormat="1" x14ac:dyDescent="0.2"/>
    <row r="846278" s="12" customFormat="1" x14ac:dyDescent="0.2"/>
    <row r="846279" s="12" customFormat="1" x14ac:dyDescent="0.2"/>
    <row r="846280" s="12" customFormat="1" x14ac:dyDescent="0.2"/>
    <row r="846281" s="12" customFormat="1" x14ac:dyDescent="0.2"/>
    <row r="846282" s="12" customFormat="1" x14ac:dyDescent="0.2"/>
    <row r="846283" s="12" customFormat="1" x14ac:dyDescent="0.2"/>
    <row r="846284" s="12" customFormat="1" x14ac:dyDescent="0.2"/>
    <row r="846285" s="12" customFormat="1" x14ac:dyDescent="0.2"/>
    <row r="846286" s="12" customFormat="1" x14ac:dyDescent="0.2"/>
    <row r="846287" s="12" customFormat="1" x14ac:dyDescent="0.2"/>
    <row r="846288" s="12" customFormat="1" x14ac:dyDescent="0.2"/>
    <row r="846289" s="12" customFormat="1" x14ac:dyDescent="0.2"/>
    <row r="846290" s="12" customFormat="1" x14ac:dyDescent="0.2"/>
    <row r="846291" s="12" customFormat="1" x14ac:dyDescent="0.2"/>
    <row r="846292" s="12" customFormat="1" x14ac:dyDescent="0.2"/>
    <row r="846293" s="12" customFormat="1" x14ac:dyDescent="0.2"/>
    <row r="846294" s="12" customFormat="1" x14ac:dyDescent="0.2"/>
    <row r="846295" s="12" customFormat="1" x14ac:dyDescent="0.2"/>
    <row r="846296" s="12" customFormat="1" x14ac:dyDescent="0.2"/>
    <row r="846297" s="12" customFormat="1" x14ac:dyDescent="0.2"/>
    <row r="846298" s="12" customFormat="1" x14ac:dyDescent="0.2"/>
    <row r="846299" s="12" customFormat="1" x14ac:dyDescent="0.2"/>
    <row r="846300" s="12" customFormat="1" x14ac:dyDescent="0.2"/>
    <row r="846301" s="12" customFormat="1" x14ac:dyDescent="0.2"/>
    <row r="846302" s="12" customFormat="1" x14ac:dyDescent="0.2"/>
    <row r="846303" s="12" customFormat="1" x14ac:dyDescent="0.2"/>
    <row r="846304" s="12" customFormat="1" x14ac:dyDescent="0.2"/>
    <row r="846305" s="12" customFormat="1" x14ac:dyDescent="0.2"/>
    <row r="846306" s="12" customFormat="1" x14ac:dyDescent="0.2"/>
    <row r="846307" s="12" customFormat="1" x14ac:dyDescent="0.2"/>
    <row r="846308" s="12" customFormat="1" x14ac:dyDescent="0.2"/>
    <row r="846309" s="12" customFormat="1" x14ac:dyDescent="0.2"/>
    <row r="846310" s="12" customFormat="1" x14ac:dyDescent="0.2"/>
    <row r="846311" s="12" customFormat="1" x14ac:dyDescent="0.2"/>
    <row r="846312" s="12" customFormat="1" x14ac:dyDescent="0.2"/>
    <row r="846313" s="12" customFormat="1" x14ac:dyDescent="0.2"/>
    <row r="846314" s="12" customFormat="1" x14ac:dyDescent="0.2"/>
    <row r="846315" s="12" customFormat="1" x14ac:dyDescent="0.2"/>
    <row r="846316" s="12" customFormat="1" x14ac:dyDescent="0.2"/>
    <row r="846317" s="12" customFormat="1" x14ac:dyDescent="0.2"/>
    <row r="846318" s="12" customFormat="1" x14ac:dyDescent="0.2"/>
    <row r="846319" s="12" customFormat="1" x14ac:dyDescent="0.2"/>
    <row r="846320" s="12" customFormat="1" x14ac:dyDescent="0.2"/>
    <row r="846321" s="12" customFormat="1" x14ac:dyDescent="0.2"/>
    <row r="846322" s="12" customFormat="1" x14ac:dyDescent="0.2"/>
    <row r="846323" s="12" customFormat="1" x14ac:dyDescent="0.2"/>
    <row r="846324" s="12" customFormat="1" x14ac:dyDescent="0.2"/>
    <row r="846325" s="12" customFormat="1" x14ac:dyDescent="0.2"/>
    <row r="846326" s="12" customFormat="1" x14ac:dyDescent="0.2"/>
    <row r="846327" s="12" customFormat="1" x14ac:dyDescent="0.2"/>
    <row r="846328" s="12" customFormat="1" x14ac:dyDescent="0.2"/>
    <row r="846329" s="12" customFormat="1" x14ac:dyDescent="0.2"/>
    <row r="846330" s="12" customFormat="1" x14ac:dyDescent="0.2"/>
    <row r="846331" s="12" customFormat="1" x14ac:dyDescent="0.2"/>
    <row r="846332" s="12" customFormat="1" x14ac:dyDescent="0.2"/>
    <row r="846333" s="12" customFormat="1" x14ac:dyDescent="0.2"/>
    <row r="846334" s="12" customFormat="1" x14ac:dyDescent="0.2"/>
    <row r="846335" s="12" customFormat="1" x14ac:dyDescent="0.2"/>
    <row r="846336" s="12" customFormat="1" x14ac:dyDescent="0.2"/>
    <row r="846337" s="12" customFormat="1" x14ac:dyDescent="0.2"/>
    <row r="846338" s="12" customFormat="1" x14ac:dyDescent="0.2"/>
    <row r="846339" s="12" customFormat="1" x14ac:dyDescent="0.2"/>
    <row r="846340" s="12" customFormat="1" x14ac:dyDescent="0.2"/>
    <row r="846341" s="12" customFormat="1" x14ac:dyDescent="0.2"/>
    <row r="846342" s="12" customFormat="1" x14ac:dyDescent="0.2"/>
    <row r="846343" s="12" customFormat="1" x14ac:dyDescent="0.2"/>
    <row r="846344" s="12" customFormat="1" x14ac:dyDescent="0.2"/>
    <row r="846345" s="12" customFormat="1" x14ac:dyDescent="0.2"/>
    <row r="846346" s="12" customFormat="1" x14ac:dyDescent="0.2"/>
    <row r="846347" s="12" customFormat="1" x14ac:dyDescent="0.2"/>
    <row r="846348" s="12" customFormat="1" x14ac:dyDescent="0.2"/>
    <row r="846349" s="12" customFormat="1" x14ac:dyDescent="0.2"/>
    <row r="846350" s="12" customFormat="1" x14ac:dyDescent="0.2"/>
    <row r="846351" s="12" customFormat="1" x14ac:dyDescent="0.2"/>
    <row r="846352" s="12" customFormat="1" x14ac:dyDescent="0.2"/>
    <row r="846353" s="12" customFormat="1" x14ac:dyDescent="0.2"/>
    <row r="846354" s="12" customFormat="1" x14ac:dyDescent="0.2"/>
    <row r="846355" s="12" customFormat="1" x14ac:dyDescent="0.2"/>
    <row r="846356" s="12" customFormat="1" x14ac:dyDescent="0.2"/>
    <row r="846357" s="12" customFormat="1" x14ac:dyDescent="0.2"/>
    <row r="846358" s="12" customFormat="1" x14ac:dyDescent="0.2"/>
    <row r="846359" s="12" customFormat="1" x14ac:dyDescent="0.2"/>
    <row r="846360" s="12" customFormat="1" x14ac:dyDescent="0.2"/>
    <row r="846361" s="12" customFormat="1" x14ac:dyDescent="0.2"/>
    <row r="846362" s="12" customFormat="1" x14ac:dyDescent="0.2"/>
    <row r="846363" s="12" customFormat="1" x14ac:dyDescent="0.2"/>
    <row r="846364" s="12" customFormat="1" x14ac:dyDescent="0.2"/>
    <row r="846365" s="12" customFormat="1" x14ac:dyDescent="0.2"/>
    <row r="846366" s="12" customFormat="1" x14ac:dyDescent="0.2"/>
    <row r="846367" s="12" customFormat="1" x14ac:dyDescent="0.2"/>
    <row r="846368" s="12" customFormat="1" x14ac:dyDescent="0.2"/>
    <row r="846369" s="12" customFormat="1" x14ac:dyDescent="0.2"/>
    <row r="846370" s="12" customFormat="1" x14ac:dyDescent="0.2"/>
    <row r="846371" s="12" customFormat="1" x14ac:dyDescent="0.2"/>
    <row r="846372" s="12" customFormat="1" x14ac:dyDescent="0.2"/>
    <row r="846373" s="12" customFormat="1" x14ac:dyDescent="0.2"/>
    <row r="846374" s="12" customFormat="1" x14ac:dyDescent="0.2"/>
    <row r="846375" s="12" customFormat="1" x14ac:dyDescent="0.2"/>
    <row r="846376" s="12" customFormat="1" x14ac:dyDescent="0.2"/>
    <row r="846377" s="12" customFormat="1" x14ac:dyDescent="0.2"/>
    <row r="846378" s="12" customFormat="1" x14ac:dyDescent="0.2"/>
    <row r="846379" s="12" customFormat="1" x14ac:dyDescent="0.2"/>
    <row r="846380" s="12" customFormat="1" x14ac:dyDescent="0.2"/>
    <row r="846381" s="12" customFormat="1" x14ac:dyDescent="0.2"/>
    <row r="846382" s="12" customFormat="1" x14ac:dyDescent="0.2"/>
    <row r="846383" s="12" customFormat="1" x14ac:dyDescent="0.2"/>
    <row r="846384" s="12" customFormat="1" x14ac:dyDescent="0.2"/>
    <row r="846385" s="12" customFormat="1" x14ac:dyDescent="0.2"/>
    <row r="846386" s="12" customFormat="1" x14ac:dyDescent="0.2"/>
    <row r="846387" s="12" customFormat="1" x14ac:dyDescent="0.2"/>
    <row r="846388" s="12" customFormat="1" x14ac:dyDescent="0.2"/>
    <row r="846389" s="12" customFormat="1" x14ac:dyDescent="0.2"/>
    <row r="846390" s="12" customFormat="1" x14ac:dyDescent="0.2"/>
    <row r="846391" s="12" customFormat="1" x14ac:dyDescent="0.2"/>
    <row r="846392" s="12" customFormat="1" x14ac:dyDescent="0.2"/>
    <row r="846393" s="12" customFormat="1" x14ac:dyDescent="0.2"/>
    <row r="846394" s="12" customFormat="1" x14ac:dyDescent="0.2"/>
    <row r="846395" s="12" customFormat="1" x14ac:dyDescent="0.2"/>
    <row r="846396" s="12" customFormat="1" x14ac:dyDescent="0.2"/>
    <row r="846397" s="12" customFormat="1" x14ac:dyDescent="0.2"/>
    <row r="846398" s="12" customFormat="1" x14ac:dyDescent="0.2"/>
    <row r="846399" s="12" customFormat="1" x14ac:dyDescent="0.2"/>
    <row r="846400" s="12" customFormat="1" x14ac:dyDescent="0.2"/>
    <row r="846401" s="12" customFormat="1" x14ac:dyDescent="0.2"/>
    <row r="846402" s="12" customFormat="1" x14ac:dyDescent="0.2"/>
    <row r="846403" s="12" customFormat="1" x14ac:dyDescent="0.2"/>
    <row r="846404" s="12" customFormat="1" x14ac:dyDescent="0.2"/>
    <row r="846405" s="12" customFormat="1" x14ac:dyDescent="0.2"/>
    <row r="846406" s="12" customFormat="1" x14ac:dyDescent="0.2"/>
    <row r="846407" s="12" customFormat="1" x14ac:dyDescent="0.2"/>
    <row r="846408" s="12" customFormat="1" x14ac:dyDescent="0.2"/>
    <row r="846409" s="12" customFormat="1" x14ac:dyDescent="0.2"/>
    <row r="846410" s="12" customFormat="1" x14ac:dyDescent="0.2"/>
    <row r="846411" s="12" customFormat="1" x14ac:dyDescent="0.2"/>
    <row r="846412" s="12" customFormat="1" x14ac:dyDescent="0.2"/>
    <row r="846413" s="12" customFormat="1" x14ac:dyDescent="0.2"/>
    <row r="846414" s="12" customFormat="1" x14ac:dyDescent="0.2"/>
    <row r="846415" s="12" customFormat="1" x14ac:dyDescent="0.2"/>
    <row r="846416" s="12" customFormat="1" x14ac:dyDescent="0.2"/>
    <row r="846417" s="12" customFormat="1" x14ac:dyDescent="0.2"/>
    <row r="846418" s="12" customFormat="1" x14ac:dyDescent="0.2"/>
    <row r="846419" s="12" customFormat="1" x14ac:dyDescent="0.2"/>
    <row r="846420" s="12" customFormat="1" x14ac:dyDescent="0.2"/>
    <row r="846421" s="12" customFormat="1" x14ac:dyDescent="0.2"/>
    <row r="846422" s="12" customFormat="1" x14ac:dyDescent="0.2"/>
    <row r="846423" s="12" customFormat="1" x14ac:dyDescent="0.2"/>
    <row r="846424" s="12" customFormat="1" x14ac:dyDescent="0.2"/>
    <row r="846425" s="12" customFormat="1" x14ac:dyDescent="0.2"/>
    <row r="846426" s="12" customFormat="1" x14ac:dyDescent="0.2"/>
    <row r="846427" s="12" customFormat="1" x14ac:dyDescent="0.2"/>
    <row r="846428" s="12" customFormat="1" x14ac:dyDescent="0.2"/>
    <row r="846429" s="12" customFormat="1" x14ac:dyDescent="0.2"/>
    <row r="846430" s="12" customFormat="1" x14ac:dyDescent="0.2"/>
    <row r="846431" s="12" customFormat="1" x14ac:dyDescent="0.2"/>
    <row r="846432" s="12" customFormat="1" x14ac:dyDescent="0.2"/>
    <row r="846433" s="12" customFormat="1" x14ac:dyDescent="0.2"/>
    <row r="846434" s="12" customFormat="1" x14ac:dyDescent="0.2"/>
    <row r="846435" s="12" customFormat="1" x14ac:dyDescent="0.2"/>
    <row r="846436" s="12" customFormat="1" x14ac:dyDescent="0.2"/>
    <row r="846437" s="12" customFormat="1" x14ac:dyDescent="0.2"/>
    <row r="846438" s="12" customFormat="1" x14ac:dyDescent="0.2"/>
    <row r="846439" s="12" customFormat="1" x14ac:dyDescent="0.2"/>
    <row r="846440" s="12" customFormat="1" x14ac:dyDescent="0.2"/>
    <row r="846441" s="12" customFormat="1" x14ac:dyDescent="0.2"/>
    <row r="846442" s="12" customFormat="1" x14ac:dyDescent="0.2"/>
    <row r="846443" s="12" customFormat="1" x14ac:dyDescent="0.2"/>
    <row r="846444" s="12" customFormat="1" x14ac:dyDescent="0.2"/>
    <row r="846445" s="12" customFormat="1" x14ac:dyDescent="0.2"/>
    <row r="846446" s="12" customFormat="1" x14ac:dyDescent="0.2"/>
    <row r="846447" s="12" customFormat="1" x14ac:dyDescent="0.2"/>
    <row r="846448" s="12" customFormat="1" x14ac:dyDescent="0.2"/>
    <row r="846449" s="12" customFormat="1" x14ac:dyDescent="0.2"/>
    <row r="846450" s="12" customFormat="1" x14ac:dyDescent="0.2"/>
    <row r="846451" s="12" customFormat="1" x14ac:dyDescent="0.2"/>
    <row r="846452" s="12" customFormat="1" x14ac:dyDescent="0.2"/>
    <row r="846453" s="12" customFormat="1" x14ac:dyDescent="0.2"/>
    <row r="846454" s="12" customFormat="1" x14ac:dyDescent="0.2"/>
    <row r="846455" s="12" customFormat="1" x14ac:dyDescent="0.2"/>
    <row r="846456" s="12" customFormat="1" x14ac:dyDescent="0.2"/>
    <row r="846457" s="12" customFormat="1" x14ac:dyDescent="0.2"/>
    <row r="846458" s="12" customFormat="1" x14ac:dyDescent="0.2"/>
    <row r="846459" s="12" customFormat="1" x14ac:dyDescent="0.2"/>
    <row r="846460" s="12" customFormat="1" x14ac:dyDescent="0.2"/>
    <row r="846461" s="12" customFormat="1" x14ac:dyDescent="0.2"/>
    <row r="846462" s="12" customFormat="1" x14ac:dyDescent="0.2"/>
    <row r="846463" s="12" customFormat="1" x14ac:dyDescent="0.2"/>
    <row r="846464" s="12" customFormat="1" x14ac:dyDescent="0.2"/>
    <row r="846465" s="12" customFormat="1" x14ac:dyDescent="0.2"/>
    <row r="846466" s="12" customFormat="1" x14ac:dyDescent="0.2"/>
    <row r="846467" s="12" customFormat="1" x14ac:dyDescent="0.2"/>
    <row r="846468" s="12" customFormat="1" x14ac:dyDescent="0.2"/>
    <row r="846469" s="12" customFormat="1" x14ac:dyDescent="0.2"/>
    <row r="846470" s="12" customFormat="1" x14ac:dyDescent="0.2"/>
    <row r="846471" s="12" customFormat="1" x14ac:dyDescent="0.2"/>
    <row r="846472" s="12" customFormat="1" x14ac:dyDescent="0.2"/>
    <row r="846473" s="12" customFormat="1" x14ac:dyDescent="0.2"/>
    <row r="846474" s="12" customFormat="1" x14ac:dyDescent="0.2"/>
    <row r="846475" s="12" customFormat="1" x14ac:dyDescent="0.2"/>
    <row r="846476" s="12" customFormat="1" x14ac:dyDescent="0.2"/>
    <row r="846477" s="12" customFormat="1" x14ac:dyDescent="0.2"/>
    <row r="846478" s="12" customFormat="1" x14ac:dyDescent="0.2"/>
    <row r="846479" s="12" customFormat="1" x14ac:dyDescent="0.2"/>
    <row r="846480" s="12" customFormat="1" x14ac:dyDescent="0.2"/>
    <row r="846481" s="12" customFormat="1" x14ac:dyDescent="0.2"/>
    <row r="846482" s="12" customFormat="1" x14ac:dyDescent="0.2"/>
    <row r="846483" s="12" customFormat="1" x14ac:dyDescent="0.2"/>
    <row r="846484" s="12" customFormat="1" x14ac:dyDescent="0.2"/>
    <row r="846485" s="12" customFormat="1" x14ac:dyDescent="0.2"/>
    <row r="846486" s="12" customFormat="1" x14ac:dyDescent="0.2"/>
    <row r="846487" s="12" customFormat="1" x14ac:dyDescent="0.2"/>
    <row r="846488" s="12" customFormat="1" x14ac:dyDescent="0.2"/>
    <row r="846489" s="12" customFormat="1" x14ac:dyDescent="0.2"/>
    <row r="846490" s="12" customFormat="1" x14ac:dyDescent="0.2"/>
    <row r="846491" s="12" customFormat="1" x14ac:dyDescent="0.2"/>
    <row r="846492" s="12" customFormat="1" x14ac:dyDescent="0.2"/>
    <row r="846493" s="12" customFormat="1" x14ac:dyDescent="0.2"/>
    <row r="846494" s="12" customFormat="1" x14ac:dyDescent="0.2"/>
    <row r="846495" s="12" customFormat="1" x14ac:dyDescent="0.2"/>
    <row r="846496" s="12" customFormat="1" x14ac:dyDescent="0.2"/>
    <row r="846497" s="12" customFormat="1" x14ac:dyDescent="0.2"/>
    <row r="846498" s="12" customFormat="1" x14ac:dyDescent="0.2"/>
    <row r="846499" s="12" customFormat="1" x14ac:dyDescent="0.2"/>
    <row r="846500" s="12" customFormat="1" x14ac:dyDescent="0.2"/>
    <row r="846501" s="12" customFormat="1" x14ac:dyDescent="0.2"/>
    <row r="846502" s="12" customFormat="1" x14ac:dyDescent="0.2"/>
    <row r="846503" s="12" customFormat="1" x14ac:dyDescent="0.2"/>
    <row r="846504" s="12" customFormat="1" x14ac:dyDescent="0.2"/>
    <row r="846505" s="12" customFormat="1" x14ac:dyDescent="0.2"/>
    <row r="846506" s="12" customFormat="1" x14ac:dyDescent="0.2"/>
    <row r="846507" s="12" customFormat="1" x14ac:dyDescent="0.2"/>
    <row r="846508" s="12" customFormat="1" x14ac:dyDescent="0.2"/>
    <row r="846509" s="12" customFormat="1" x14ac:dyDescent="0.2"/>
    <row r="846510" s="12" customFormat="1" x14ac:dyDescent="0.2"/>
    <row r="846511" s="12" customFormat="1" x14ac:dyDescent="0.2"/>
    <row r="846512" s="12" customFormat="1" x14ac:dyDescent="0.2"/>
    <row r="846513" s="12" customFormat="1" x14ac:dyDescent="0.2"/>
    <row r="846514" s="12" customFormat="1" x14ac:dyDescent="0.2"/>
    <row r="846515" s="12" customFormat="1" x14ac:dyDescent="0.2"/>
    <row r="846516" s="12" customFormat="1" x14ac:dyDescent="0.2"/>
    <row r="846517" s="12" customFormat="1" x14ac:dyDescent="0.2"/>
    <row r="846518" s="12" customFormat="1" x14ac:dyDescent="0.2"/>
    <row r="846519" s="12" customFormat="1" x14ac:dyDescent="0.2"/>
    <row r="846520" s="12" customFormat="1" x14ac:dyDescent="0.2"/>
    <row r="846521" s="12" customFormat="1" x14ac:dyDescent="0.2"/>
    <row r="846522" s="12" customFormat="1" x14ac:dyDescent="0.2"/>
    <row r="846523" s="12" customFormat="1" x14ac:dyDescent="0.2"/>
    <row r="846524" s="12" customFormat="1" x14ac:dyDescent="0.2"/>
    <row r="846525" s="12" customFormat="1" x14ac:dyDescent="0.2"/>
    <row r="846526" s="12" customFormat="1" x14ac:dyDescent="0.2"/>
    <row r="846527" s="12" customFormat="1" x14ac:dyDescent="0.2"/>
    <row r="846528" s="12" customFormat="1" x14ac:dyDescent="0.2"/>
    <row r="846529" s="12" customFormat="1" x14ac:dyDescent="0.2"/>
    <row r="846530" s="12" customFormat="1" x14ac:dyDescent="0.2"/>
    <row r="846531" s="12" customFormat="1" x14ac:dyDescent="0.2"/>
    <row r="846532" s="12" customFormat="1" x14ac:dyDescent="0.2"/>
    <row r="846533" s="12" customFormat="1" x14ac:dyDescent="0.2"/>
    <row r="846534" s="12" customFormat="1" x14ac:dyDescent="0.2"/>
    <row r="846535" s="12" customFormat="1" x14ac:dyDescent="0.2"/>
    <row r="846536" s="12" customFormat="1" x14ac:dyDescent="0.2"/>
    <row r="846537" s="12" customFormat="1" x14ac:dyDescent="0.2"/>
    <row r="846538" s="12" customFormat="1" x14ac:dyDescent="0.2"/>
    <row r="846539" s="12" customFormat="1" x14ac:dyDescent="0.2"/>
    <row r="846540" s="12" customFormat="1" x14ac:dyDescent="0.2"/>
    <row r="846541" s="12" customFormat="1" x14ac:dyDescent="0.2"/>
    <row r="846542" s="12" customFormat="1" x14ac:dyDescent="0.2"/>
    <row r="846543" s="12" customFormat="1" x14ac:dyDescent="0.2"/>
    <row r="846544" s="12" customFormat="1" x14ac:dyDescent="0.2"/>
    <row r="846545" s="12" customFormat="1" x14ac:dyDescent="0.2"/>
    <row r="846546" s="12" customFormat="1" x14ac:dyDescent="0.2"/>
    <row r="846547" s="12" customFormat="1" x14ac:dyDescent="0.2"/>
    <row r="846548" s="12" customFormat="1" x14ac:dyDescent="0.2"/>
    <row r="846549" s="12" customFormat="1" x14ac:dyDescent="0.2"/>
    <row r="846550" s="12" customFormat="1" x14ac:dyDescent="0.2"/>
    <row r="846551" s="12" customFormat="1" x14ac:dyDescent="0.2"/>
    <row r="846552" s="12" customFormat="1" x14ac:dyDescent="0.2"/>
    <row r="846553" s="12" customFormat="1" x14ac:dyDescent="0.2"/>
    <row r="846554" s="12" customFormat="1" x14ac:dyDescent="0.2"/>
    <row r="846555" s="12" customFormat="1" x14ac:dyDescent="0.2"/>
    <row r="846556" s="12" customFormat="1" x14ac:dyDescent="0.2"/>
    <row r="846557" s="12" customFormat="1" x14ac:dyDescent="0.2"/>
    <row r="846558" s="12" customFormat="1" x14ac:dyDescent="0.2"/>
    <row r="846559" s="12" customFormat="1" x14ac:dyDescent="0.2"/>
    <row r="846560" s="12" customFormat="1" x14ac:dyDescent="0.2"/>
    <row r="846561" s="12" customFormat="1" x14ac:dyDescent="0.2"/>
    <row r="846562" s="12" customFormat="1" x14ac:dyDescent="0.2"/>
    <row r="846563" s="12" customFormat="1" x14ac:dyDescent="0.2"/>
    <row r="846564" s="12" customFormat="1" x14ac:dyDescent="0.2"/>
    <row r="846565" s="12" customFormat="1" x14ac:dyDescent="0.2"/>
    <row r="846566" s="12" customFormat="1" x14ac:dyDescent="0.2"/>
    <row r="846567" s="12" customFormat="1" x14ac:dyDescent="0.2"/>
    <row r="846568" s="12" customFormat="1" x14ac:dyDescent="0.2"/>
    <row r="846569" s="12" customFormat="1" x14ac:dyDescent="0.2"/>
    <row r="846570" s="12" customFormat="1" x14ac:dyDescent="0.2"/>
    <row r="846571" s="12" customFormat="1" x14ac:dyDescent="0.2"/>
    <row r="846572" s="12" customFormat="1" x14ac:dyDescent="0.2"/>
    <row r="846573" s="12" customFormat="1" x14ac:dyDescent="0.2"/>
    <row r="846574" s="12" customFormat="1" x14ac:dyDescent="0.2"/>
    <row r="846575" s="12" customFormat="1" x14ac:dyDescent="0.2"/>
    <row r="846576" s="12" customFormat="1" x14ac:dyDescent="0.2"/>
    <row r="846577" s="12" customFormat="1" x14ac:dyDescent="0.2"/>
    <row r="846578" s="12" customFormat="1" x14ac:dyDescent="0.2"/>
    <row r="846579" s="12" customFormat="1" x14ac:dyDescent="0.2"/>
    <row r="846580" s="12" customFormat="1" x14ac:dyDescent="0.2"/>
    <row r="846581" s="12" customFormat="1" x14ac:dyDescent="0.2"/>
    <row r="846582" s="12" customFormat="1" x14ac:dyDescent="0.2"/>
    <row r="846583" s="12" customFormat="1" x14ac:dyDescent="0.2"/>
    <row r="846584" s="12" customFormat="1" x14ac:dyDescent="0.2"/>
    <row r="846585" s="12" customFormat="1" x14ac:dyDescent="0.2"/>
    <row r="846586" s="12" customFormat="1" x14ac:dyDescent="0.2"/>
    <row r="846587" s="12" customFormat="1" x14ac:dyDescent="0.2"/>
    <row r="846588" s="12" customFormat="1" x14ac:dyDescent="0.2"/>
    <row r="846589" s="12" customFormat="1" x14ac:dyDescent="0.2"/>
    <row r="846590" s="12" customFormat="1" x14ac:dyDescent="0.2"/>
    <row r="846591" s="12" customFormat="1" x14ac:dyDescent="0.2"/>
    <row r="846592" s="12" customFormat="1" x14ac:dyDescent="0.2"/>
    <row r="846593" s="12" customFormat="1" x14ac:dyDescent="0.2"/>
    <row r="846594" s="12" customFormat="1" x14ac:dyDescent="0.2"/>
    <row r="846595" s="12" customFormat="1" x14ac:dyDescent="0.2"/>
    <row r="846596" s="12" customFormat="1" x14ac:dyDescent="0.2"/>
    <row r="846597" s="12" customFormat="1" x14ac:dyDescent="0.2"/>
    <row r="846598" s="12" customFormat="1" x14ac:dyDescent="0.2"/>
    <row r="846599" s="12" customFormat="1" x14ac:dyDescent="0.2"/>
    <row r="846600" s="12" customFormat="1" x14ac:dyDescent="0.2"/>
    <row r="846601" s="12" customFormat="1" x14ac:dyDescent="0.2"/>
    <row r="846602" s="12" customFormat="1" x14ac:dyDescent="0.2"/>
    <row r="846603" s="12" customFormat="1" x14ac:dyDescent="0.2"/>
    <row r="846604" s="12" customFormat="1" x14ac:dyDescent="0.2"/>
    <row r="846605" s="12" customFormat="1" x14ac:dyDescent="0.2"/>
    <row r="846606" s="12" customFormat="1" x14ac:dyDescent="0.2"/>
    <row r="846607" s="12" customFormat="1" x14ac:dyDescent="0.2"/>
    <row r="846608" s="12" customFormat="1" x14ac:dyDescent="0.2"/>
    <row r="846609" s="12" customFormat="1" x14ac:dyDescent="0.2"/>
    <row r="846610" s="12" customFormat="1" x14ac:dyDescent="0.2"/>
    <row r="846611" s="12" customFormat="1" x14ac:dyDescent="0.2"/>
    <row r="846612" s="12" customFormat="1" x14ac:dyDescent="0.2"/>
    <row r="846613" s="12" customFormat="1" x14ac:dyDescent="0.2"/>
    <row r="846614" s="12" customFormat="1" x14ac:dyDescent="0.2"/>
    <row r="846615" s="12" customFormat="1" x14ac:dyDescent="0.2"/>
    <row r="846616" s="12" customFormat="1" x14ac:dyDescent="0.2"/>
    <row r="846617" s="12" customFormat="1" x14ac:dyDescent="0.2"/>
    <row r="846618" s="12" customFormat="1" x14ac:dyDescent="0.2"/>
    <row r="846619" s="12" customFormat="1" x14ac:dyDescent="0.2"/>
    <row r="846620" s="12" customFormat="1" x14ac:dyDescent="0.2"/>
    <row r="846621" s="12" customFormat="1" x14ac:dyDescent="0.2"/>
    <row r="846622" s="12" customFormat="1" x14ac:dyDescent="0.2"/>
    <row r="846623" s="12" customFormat="1" x14ac:dyDescent="0.2"/>
    <row r="846624" s="12" customFormat="1" x14ac:dyDescent="0.2"/>
    <row r="846625" s="12" customFormat="1" x14ac:dyDescent="0.2"/>
    <row r="846626" s="12" customFormat="1" x14ac:dyDescent="0.2"/>
    <row r="846627" s="12" customFormat="1" x14ac:dyDescent="0.2"/>
    <row r="846628" s="12" customFormat="1" x14ac:dyDescent="0.2"/>
    <row r="846629" s="12" customFormat="1" x14ac:dyDescent="0.2"/>
    <row r="846630" s="12" customFormat="1" x14ac:dyDescent="0.2"/>
    <row r="846631" s="12" customFormat="1" x14ac:dyDescent="0.2"/>
    <row r="846632" s="12" customFormat="1" x14ac:dyDescent="0.2"/>
    <row r="846633" s="12" customFormat="1" x14ac:dyDescent="0.2"/>
    <row r="846634" s="12" customFormat="1" x14ac:dyDescent="0.2"/>
    <row r="846635" s="12" customFormat="1" x14ac:dyDescent="0.2"/>
    <row r="846636" s="12" customFormat="1" x14ac:dyDescent="0.2"/>
    <row r="846637" s="12" customFormat="1" x14ac:dyDescent="0.2"/>
    <row r="846638" s="12" customFormat="1" x14ac:dyDescent="0.2"/>
    <row r="846639" s="12" customFormat="1" x14ac:dyDescent="0.2"/>
    <row r="846640" s="12" customFormat="1" x14ac:dyDescent="0.2"/>
    <row r="846641" s="12" customFormat="1" x14ac:dyDescent="0.2"/>
    <row r="846642" s="12" customFormat="1" x14ac:dyDescent="0.2"/>
    <row r="846643" s="12" customFormat="1" x14ac:dyDescent="0.2"/>
    <row r="846644" s="12" customFormat="1" x14ac:dyDescent="0.2"/>
    <row r="846645" s="12" customFormat="1" x14ac:dyDescent="0.2"/>
    <row r="846646" s="12" customFormat="1" x14ac:dyDescent="0.2"/>
    <row r="846647" s="12" customFormat="1" x14ac:dyDescent="0.2"/>
    <row r="846648" s="12" customFormat="1" x14ac:dyDescent="0.2"/>
    <row r="846649" s="12" customFormat="1" x14ac:dyDescent="0.2"/>
    <row r="846650" s="12" customFormat="1" x14ac:dyDescent="0.2"/>
    <row r="846651" s="12" customFormat="1" x14ac:dyDescent="0.2"/>
    <row r="846652" s="12" customFormat="1" x14ac:dyDescent="0.2"/>
    <row r="846653" s="12" customFormat="1" x14ac:dyDescent="0.2"/>
    <row r="846654" s="12" customFormat="1" x14ac:dyDescent="0.2"/>
    <row r="846655" s="12" customFormat="1" x14ac:dyDescent="0.2"/>
    <row r="846656" s="12" customFormat="1" x14ac:dyDescent="0.2"/>
    <row r="846657" s="12" customFormat="1" x14ac:dyDescent="0.2"/>
    <row r="846658" s="12" customFormat="1" x14ac:dyDescent="0.2"/>
    <row r="846659" s="12" customFormat="1" x14ac:dyDescent="0.2"/>
    <row r="846660" s="12" customFormat="1" x14ac:dyDescent="0.2"/>
    <row r="846661" s="12" customFormat="1" x14ac:dyDescent="0.2"/>
    <row r="846662" s="12" customFormat="1" x14ac:dyDescent="0.2"/>
    <row r="846663" s="12" customFormat="1" x14ac:dyDescent="0.2"/>
    <row r="846664" s="12" customFormat="1" x14ac:dyDescent="0.2"/>
    <row r="846665" s="12" customFormat="1" x14ac:dyDescent="0.2"/>
    <row r="846666" s="12" customFormat="1" x14ac:dyDescent="0.2"/>
    <row r="846667" s="12" customFormat="1" x14ac:dyDescent="0.2"/>
    <row r="846668" s="12" customFormat="1" x14ac:dyDescent="0.2"/>
    <row r="846669" s="12" customFormat="1" x14ac:dyDescent="0.2"/>
    <row r="846670" s="12" customFormat="1" x14ac:dyDescent="0.2"/>
    <row r="846671" s="12" customFormat="1" x14ac:dyDescent="0.2"/>
    <row r="846672" s="12" customFormat="1" x14ac:dyDescent="0.2"/>
    <row r="846673" s="12" customFormat="1" x14ac:dyDescent="0.2"/>
    <row r="846674" s="12" customFormat="1" x14ac:dyDescent="0.2"/>
    <row r="846675" s="12" customFormat="1" x14ac:dyDescent="0.2"/>
    <row r="846676" s="12" customFormat="1" x14ac:dyDescent="0.2"/>
    <row r="846677" s="12" customFormat="1" x14ac:dyDescent="0.2"/>
    <row r="846678" s="12" customFormat="1" x14ac:dyDescent="0.2"/>
    <row r="846679" s="12" customFormat="1" x14ac:dyDescent="0.2"/>
    <row r="846680" s="12" customFormat="1" x14ac:dyDescent="0.2"/>
    <row r="846681" s="12" customFormat="1" x14ac:dyDescent="0.2"/>
    <row r="846682" s="12" customFormat="1" x14ac:dyDescent="0.2"/>
    <row r="846683" s="12" customFormat="1" x14ac:dyDescent="0.2"/>
    <row r="846684" s="12" customFormat="1" x14ac:dyDescent="0.2"/>
    <row r="846685" s="12" customFormat="1" x14ac:dyDescent="0.2"/>
    <row r="846686" s="12" customFormat="1" x14ac:dyDescent="0.2"/>
    <row r="846687" s="12" customFormat="1" x14ac:dyDescent="0.2"/>
    <row r="846688" s="12" customFormat="1" x14ac:dyDescent="0.2"/>
    <row r="846689" s="12" customFormat="1" x14ac:dyDescent="0.2"/>
    <row r="846690" s="12" customFormat="1" x14ac:dyDescent="0.2"/>
    <row r="846691" s="12" customFormat="1" x14ac:dyDescent="0.2"/>
    <row r="846692" s="12" customFormat="1" x14ac:dyDescent="0.2"/>
    <row r="846693" s="12" customFormat="1" x14ac:dyDescent="0.2"/>
    <row r="846694" s="12" customFormat="1" x14ac:dyDescent="0.2"/>
    <row r="846695" s="12" customFormat="1" x14ac:dyDescent="0.2"/>
    <row r="846696" s="12" customFormat="1" x14ac:dyDescent="0.2"/>
    <row r="846697" s="12" customFormat="1" x14ac:dyDescent="0.2"/>
    <row r="846698" s="12" customFormat="1" x14ac:dyDescent="0.2"/>
    <row r="846699" s="12" customFormat="1" x14ac:dyDescent="0.2"/>
    <row r="846700" s="12" customFormat="1" x14ac:dyDescent="0.2"/>
    <row r="846701" s="12" customFormat="1" x14ac:dyDescent="0.2"/>
    <row r="846702" s="12" customFormat="1" x14ac:dyDescent="0.2"/>
    <row r="846703" s="12" customFormat="1" x14ac:dyDescent="0.2"/>
    <row r="846704" s="12" customFormat="1" x14ac:dyDescent="0.2"/>
    <row r="846705" s="12" customFormat="1" x14ac:dyDescent="0.2"/>
    <row r="846706" s="12" customFormat="1" x14ac:dyDescent="0.2"/>
    <row r="846707" s="12" customFormat="1" x14ac:dyDescent="0.2"/>
    <row r="846708" s="12" customFormat="1" x14ac:dyDescent="0.2"/>
    <row r="846709" s="12" customFormat="1" x14ac:dyDescent="0.2"/>
    <row r="846710" s="12" customFormat="1" x14ac:dyDescent="0.2"/>
    <row r="846711" s="12" customFormat="1" x14ac:dyDescent="0.2"/>
    <row r="846712" s="12" customFormat="1" x14ac:dyDescent="0.2"/>
    <row r="846713" s="12" customFormat="1" x14ac:dyDescent="0.2"/>
    <row r="846714" s="12" customFormat="1" x14ac:dyDescent="0.2"/>
    <row r="846715" s="12" customFormat="1" x14ac:dyDescent="0.2"/>
    <row r="846716" s="12" customFormat="1" x14ac:dyDescent="0.2"/>
    <row r="846717" s="12" customFormat="1" x14ac:dyDescent="0.2"/>
    <row r="846718" s="12" customFormat="1" x14ac:dyDescent="0.2"/>
    <row r="846719" s="12" customFormat="1" x14ac:dyDescent="0.2"/>
    <row r="846720" s="12" customFormat="1" x14ac:dyDescent="0.2"/>
    <row r="846721" s="12" customFormat="1" x14ac:dyDescent="0.2"/>
    <row r="846722" s="12" customFormat="1" x14ac:dyDescent="0.2"/>
    <row r="846723" s="12" customFormat="1" x14ac:dyDescent="0.2"/>
    <row r="846724" s="12" customFormat="1" x14ac:dyDescent="0.2"/>
    <row r="846725" s="12" customFormat="1" x14ac:dyDescent="0.2"/>
    <row r="846726" s="12" customFormat="1" x14ac:dyDescent="0.2"/>
    <row r="846727" s="12" customFormat="1" x14ac:dyDescent="0.2"/>
    <row r="846728" s="12" customFormat="1" x14ac:dyDescent="0.2"/>
    <row r="846729" s="12" customFormat="1" x14ac:dyDescent="0.2"/>
    <row r="846730" s="12" customFormat="1" x14ac:dyDescent="0.2"/>
    <row r="846731" s="12" customFormat="1" x14ac:dyDescent="0.2"/>
    <row r="846732" s="12" customFormat="1" x14ac:dyDescent="0.2"/>
    <row r="846733" s="12" customFormat="1" x14ac:dyDescent="0.2"/>
    <row r="846734" s="12" customFormat="1" x14ac:dyDescent="0.2"/>
    <row r="846735" s="12" customFormat="1" x14ac:dyDescent="0.2"/>
    <row r="846736" s="12" customFormat="1" x14ac:dyDescent="0.2"/>
    <row r="846737" s="12" customFormat="1" x14ac:dyDescent="0.2"/>
    <row r="846738" s="12" customFormat="1" x14ac:dyDescent="0.2"/>
    <row r="846739" s="12" customFormat="1" x14ac:dyDescent="0.2"/>
    <row r="846740" s="12" customFormat="1" x14ac:dyDescent="0.2"/>
    <row r="846741" s="12" customFormat="1" x14ac:dyDescent="0.2"/>
    <row r="846742" s="12" customFormat="1" x14ac:dyDescent="0.2"/>
    <row r="846743" s="12" customFormat="1" x14ac:dyDescent="0.2"/>
    <row r="846744" s="12" customFormat="1" x14ac:dyDescent="0.2"/>
    <row r="846745" s="12" customFormat="1" x14ac:dyDescent="0.2"/>
    <row r="846746" s="12" customFormat="1" x14ac:dyDescent="0.2"/>
    <row r="846747" s="12" customFormat="1" x14ac:dyDescent="0.2"/>
    <row r="846748" s="12" customFormat="1" x14ac:dyDescent="0.2"/>
    <row r="846749" s="12" customFormat="1" x14ac:dyDescent="0.2"/>
    <row r="846750" s="12" customFormat="1" x14ac:dyDescent="0.2"/>
    <row r="846751" s="12" customFormat="1" x14ac:dyDescent="0.2"/>
    <row r="846752" s="12" customFormat="1" x14ac:dyDescent="0.2"/>
    <row r="846753" s="12" customFormat="1" x14ac:dyDescent="0.2"/>
    <row r="846754" s="12" customFormat="1" x14ac:dyDescent="0.2"/>
    <row r="846755" s="12" customFormat="1" x14ac:dyDescent="0.2"/>
    <row r="846756" s="12" customFormat="1" x14ac:dyDescent="0.2"/>
    <row r="846757" s="12" customFormat="1" x14ac:dyDescent="0.2"/>
    <row r="846758" s="12" customFormat="1" x14ac:dyDescent="0.2"/>
    <row r="846759" s="12" customFormat="1" x14ac:dyDescent="0.2"/>
    <row r="846760" s="12" customFormat="1" x14ac:dyDescent="0.2"/>
    <row r="846761" s="12" customFormat="1" x14ac:dyDescent="0.2"/>
    <row r="846762" s="12" customFormat="1" x14ac:dyDescent="0.2"/>
    <row r="846763" s="12" customFormat="1" x14ac:dyDescent="0.2"/>
    <row r="846764" s="12" customFormat="1" x14ac:dyDescent="0.2"/>
    <row r="846765" s="12" customFormat="1" x14ac:dyDescent="0.2"/>
    <row r="846766" s="12" customFormat="1" x14ac:dyDescent="0.2"/>
    <row r="846767" s="12" customFormat="1" x14ac:dyDescent="0.2"/>
    <row r="846768" s="12" customFormat="1" x14ac:dyDescent="0.2"/>
    <row r="846769" s="12" customFormat="1" x14ac:dyDescent="0.2"/>
    <row r="846770" s="12" customFormat="1" x14ac:dyDescent="0.2"/>
    <row r="846771" s="12" customFormat="1" x14ac:dyDescent="0.2"/>
    <row r="846772" s="12" customFormat="1" x14ac:dyDescent="0.2"/>
    <row r="846773" s="12" customFormat="1" x14ac:dyDescent="0.2"/>
    <row r="846774" s="12" customFormat="1" x14ac:dyDescent="0.2"/>
    <row r="846775" s="12" customFormat="1" x14ac:dyDescent="0.2"/>
    <row r="846776" s="12" customFormat="1" x14ac:dyDescent="0.2"/>
    <row r="846777" s="12" customFormat="1" x14ac:dyDescent="0.2"/>
    <row r="846778" s="12" customFormat="1" x14ac:dyDescent="0.2"/>
    <row r="846779" s="12" customFormat="1" x14ac:dyDescent="0.2"/>
    <row r="846780" s="12" customFormat="1" x14ac:dyDescent="0.2"/>
    <row r="846781" s="12" customFormat="1" x14ac:dyDescent="0.2"/>
    <row r="846782" s="12" customFormat="1" x14ac:dyDescent="0.2"/>
    <row r="846783" s="12" customFormat="1" x14ac:dyDescent="0.2"/>
    <row r="846784" s="12" customFormat="1" x14ac:dyDescent="0.2"/>
    <row r="846785" s="12" customFormat="1" x14ac:dyDescent="0.2"/>
    <row r="846786" s="12" customFormat="1" x14ac:dyDescent="0.2"/>
    <row r="846787" s="12" customFormat="1" x14ac:dyDescent="0.2"/>
    <row r="846788" s="12" customFormat="1" x14ac:dyDescent="0.2"/>
    <row r="846789" s="12" customFormat="1" x14ac:dyDescent="0.2"/>
    <row r="846790" s="12" customFormat="1" x14ac:dyDescent="0.2"/>
    <row r="846791" s="12" customFormat="1" x14ac:dyDescent="0.2"/>
    <row r="846792" s="12" customFormat="1" x14ac:dyDescent="0.2"/>
    <row r="846793" s="12" customFormat="1" x14ac:dyDescent="0.2"/>
    <row r="846794" s="12" customFormat="1" x14ac:dyDescent="0.2"/>
    <row r="846795" s="12" customFormat="1" x14ac:dyDescent="0.2"/>
    <row r="846796" s="12" customFormat="1" x14ac:dyDescent="0.2"/>
    <row r="846797" s="12" customFormat="1" x14ac:dyDescent="0.2"/>
    <row r="846798" s="12" customFormat="1" x14ac:dyDescent="0.2"/>
    <row r="846799" s="12" customFormat="1" x14ac:dyDescent="0.2"/>
    <row r="846800" s="12" customFormat="1" x14ac:dyDescent="0.2"/>
    <row r="846801" s="12" customFormat="1" x14ac:dyDescent="0.2"/>
    <row r="846802" s="12" customFormat="1" x14ac:dyDescent="0.2"/>
    <row r="846803" s="12" customFormat="1" x14ac:dyDescent="0.2"/>
    <row r="846804" s="12" customFormat="1" x14ac:dyDescent="0.2"/>
    <row r="846805" s="12" customFormat="1" x14ac:dyDescent="0.2"/>
    <row r="846806" s="12" customFormat="1" x14ac:dyDescent="0.2"/>
    <row r="846807" s="12" customFormat="1" x14ac:dyDescent="0.2"/>
    <row r="846808" s="12" customFormat="1" x14ac:dyDescent="0.2"/>
    <row r="846809" s="12" customFormat="1" x14ac:dyDescent="0.2"/>
    <row r="846810" s="12" customFormat="1" x14ac:dyDescent="0.2"/>
    <row r="846811" s="12" customFormat="1" x14ac:dyDescent="0.2"/>
    <row r="846812" s="12" customFormat="1" x14ac:dyDescent="0.2"/>
    <row r="846813" s="12" customFormat="1" x14ac:dyDescent="0.2"/>
    <row r="846814" s="12" customFormat="1" x14ac:dyDescent="0.2"/>
    <row r="846815" s="12" customFormat="1" x14ac:dyDescent="0.2"/>
    <row r="846816" s="12" customFormat="1" x14ac:dyDescent="0.2"/>
    <row r="846817" s="12" customFormat="1" x14ac:dyDescent="0.2"/>
    <row r="846818" s="12" customFormat="1" x14ac:dyDescent="0.2"/>
    <row r="846819" s="12" customFormat="1" x14ac:dyDescent="0.2"/>
    <row r="846820" s="12" customFormat="1" x14ac:dyDescent="0.2"/>
    <row r="846821" s="12" customFormat="1" x14ac:dyDescent="0.2"/>
    <row r="846822" s="12" customFormat="1" x14ac:dyDescent="0.2"/>
    <row r="846823" s="12" customFormat="1" x14ac:dyDescent="0.2"/>
    <row r="846824" s="12" customFormat="1" x14ac:dyDescent="0.2"/>
    <row r="846825" s="12" customFormat="1" x14ac:dyDescent="0.2"/>
    <row r="846826" s="12" customFormat="1" x14ac:dyDescent="0.2"/>
    <row r="846827" s="12" customFormat="1" x14ac:dyDescent="0.2"/>
    <row r="846828" s="12" customFormat="1" x14ac:dyDescent="0.2"/>
    <row r="846829" s="12" customFormat="1" x14ac:dyDescent="0.2"/>
    <row r="846830" s="12" customFormat="1" x14ac:dyDescent="0.2"/>
    <row r="846831" s="12" customFormat="1" x14ac:dyDescent="0.2"/>
    <row r="846832" s="12" customFormat="1" x14ac:dyDescent="0.2"/>
    <row r="846833" s="12" customFormat="1" x14ac:dyDescent="0.2"/>
    <row r="846834" s="12" customFormat="1" x14ac:dyDescent="0.2"/>
    <row r="846835" s="12" customFormat="1" x14ac:dyDescent="0.2"/>
    <row r="846836" s="12" customFormat="1" x14ac:dyDescent="0.2"/>
    <row r="846837" s="12" customFormat="1" x14ac:dyDescent="0.2"/>
    <row r="846838" s="12" customFormat="1" x14ac:dyDescent="0.2"/>
    <row r="846839" s="12" customFormat="1" x14ac:dyDescent="0.2"/>
    <row r="846840" s="12" customFormat="1" x14ac:dyDescent="0.2"/>
    <row r="846841" s="12" customFormat="1" x14ac:dyDescent="0.2"/>
    <row r="846842" s="12" customFormat="1" x14ac:dyDescent="0.2"/>
    <row r="846843" s="12" customFormat="1" x14ac:dyDescent="0.2"/>
    <row r="846844" s="12" customFormat="1" x14ac:dyDescent="0.2"/>
    <row r="846845" s="12" customFormat="1" x14ac:dyDescent="0.2"/>
    <row r="846846" s="12" customFormat="1" x14ac:dyDescent="0.2"/>
    <row r="846847" s="12" customFormat="1" x14ac:dyDescent="0.2"/>
    <row r="846848" s="12" customFormat="1" x14ac:dyDescent="0.2"/>
    <row r="846849" s="12" customFormat="1" x14ac:dyDescent="0.2"/>
    <row r="846850" s="12" customFormat="1" x14ac:dyDescent="0.2"/>
    <row r="846851" s="12" customFormat="1" x14ac:dyDescent="0.2"/>
    <row r="846852" s="12" customFormat="1" x14ac:dyDescent="0.2"/>
    <row r="846853" s="12" customFormat="1" x14ac:dyDescent="0.2"/>
    <row r="846854" s="12" customFormat="1" x14ac:dyDescent="0.2"/>
    <row r="846855" s="12" customFormat="1" x14ac:dyDescent="0.2"/>
    <row r="846856" s="12" customFormat="1" x14ac:dyDescent="0.2"/>
    <row r="846857" s="12" customFormat="1" x14ac:dyDescent="0.2"/>
    <row r="846858" s="12" customFormat="1" x14ac:dyDescent="0.2"/>
    <row r="846859" s="12" customFormat="1" x14ac:dyDescent="0.2"/>
    <row r="846860" s="12" customFormat="1" x14ac:dyDescent="0.2"/>
    <row r="846861" s="12" customFormat="1" x14ac:dyDescent="0.2"/>
    <row r="846862" s="12" customFormat="1" x14ac:dyDescent="0.2"/>
    <row r="846863" s="12" customFormat="1" x14ac:dyDescent="0.2"/>
    <row r="846864" s="12" customFormat="1" x14ac:dyDescent="0.2"/>
    <row r="846865" s="12" customFormat="1" x14ac:dyDescent="0.2"/>
    <row r="846866" s="12" customFormat="1" x14ac:dyDescent="0.2"/>
    <row r="846867" s="12" customFormat="1" x14ac:dyDescent="0.2"/>
    <row r="846868" s="12" customFormat="1" x14ac:dyDescent="0.2"/>
    <row r="846869" s="12" customFormat="1" x14ac:dyDescent="0.2"/>
    <row r="846870" s="12" customFormat="1" x14ac:dyDescent="0.2"/>
    <row r="846871" s="12" customFormat="1" x14ac:dyDescent="0.2"/>
    <row r="846872" s="12" customFormat="1" x14ac:dyDescent="0.2"/>
    <row r="846873" s="12" customFormat="1" x14ac:dyDescent="0.2"/>
    <row r="846874" s="12" customFormat="1" x14ac:dyDescent="0.2"/>
    <row r="846875" s="12" customFormat="1" x14ac:dyDescent="0.2"/>
    <row r="846876" s="12" customFormat="1" x14ac:dyDescent="0.2"/>
    <row r="846877" s="12" customFormat="1" x14ac:dyDescent="0.2"/>
    <row r="846878" s="12" customFormat="1" x14ac:dyDescent="0.2"/>
    <row r="846879" s="12" customFormat="1" x14ac:dyDescent="0.2"/>
    <row r="846880" s="12" customFormat="1" x14ac:dyDescent="0.2"/>
    <row r="846881" s="12" customFormat="1" x14ac:dyDescent="0.2"/>
    <row r="846882" s="12" customFormat="1" x14ac:dyDescent="0.2"/>
    <row r="846883" s="12" customFormat="1" x14ac:dyDescent="0.2"/>
    <row r="846884" s="12" customFormat="1" x14ac:dyDescent="0.2"/>
    <row r="846885" s="12" customFormat="1" x14ac:dyDescent="0.2"/>
    <row r="846886" s="12" customFormat="1" x14ac:dyDescent="0.2"/>
    <row r="846887" s="12" customFormat="1" x14ac:dyDescent="0.2"/>
    <row r="846888" s="12" customFormat="1" x14ac:dyDescent="0.2"/>
    <row r="846889" s="12" customFormat="1" x14ac:dyDescent="0.2"/>
    <row r="846890" s="12" customFormat="1" x14ac:dyDescent="0.2"/>
    <row r="846891" s="12" customFormat="1" x14ac:dyDescent="0.2"/>
    <row r="846892" s="12" customFormat="1" x14ac:dyDescent="0.2"/>
    <row r="846893" s="12" customFormat="1" x14ac:dyDescent="0.2"/>
    <row r="846894" s="12" customFormat="1" x14ac:dyDescent="0.2"/>
    <row r="846895" s="12" customFormat="1" x14ac:dyDescent="0.2"/>
    <row r="846896" s="12" customFormat="1" x14ac:dyDescent="0.2"/>
    <row r="846897" s="12" customFormat="1" x14ac:dyDescent="0.2"/>
    <row r="846898" s="12" customFormat="1" x14ac:dyDescent="0.2"/>
    <row r="846899" s="12" customFormat="1" x14ac:dyDescent="0.2"/>
    <row r="846900" s="12" customFormat="1" x14ac:dyDescent="0.2"/>
    <row r="846901" s="12" customFormat="1" x14ac:dyDescent="0.2"/>
    <row r="846902" s="12" customFormat="1" x14ac:dyDescent="0.2"/>
    <row r="846903" s="12" customFormat="1" x14ac:dyDescent="0.2"/>
    <row r="846904" s="12" customFormat="1" x14ac:dyDescent="0.2"/>
    <row r="846905" s="12" customFormat="1" x14ac:dyDescent="0.2"/>
    <row r="846906" s="12" customFormat="1" x14ac:dyDescent="0.2"/>
    <row r="846907" s="12" customFormat="1" x14ac:dyDescent="0.2"/>
    <row r="846908" s="12" customFormat="1" x14ac:dyDescent="0.2"/>
    <row r="846909" s="12" customFormat="1" x14ac:dyDescent="0.2"/>
    <row r="846910" s="12" customFormat="1" x14ac:dyDescent="0.2"/>
    <row r="846911" s="12" customFormat="1" x14ac:dyDescent="0.2"/>
    <row r="846912" s="12" customFormat="1" x14ac:dyDescent="0.2"/>
    <row r="846913" s="12" customFormat="1" x14ac:dyDescent="0.2"/>
    <row r="846914" s="12" customFormat="1" x14ac:dyDescent="0.2"/>
    <row r="846915" s="12" customFormat="1" x14ac:dyDescent="0.2"/>
    <row r="846916" s="12" customFormat="1" x14ac:dyDescent="0.2"/>
    <row r="846917" s="12" customFormat="1" x14ac:dyDescent="0.2"/>
    <row r="846918" s="12" customFormat="1" x14ac:dyDescent="0.2"/>
    <row r="846919" s="12" customFormat="1" x14ac:dyDescent="0.2"/>
    <row r="846920" s="12" customFormat="1" x14ac:dyDescent="0.2"/>
    <row r="846921" s="12" customFormat="1" x14ac:dyDescent="0.2"/>
    <row r="846922" s="12" customFormat="1" x14ac:dyDescent="0.2"/>
    <row r="846923" s="12" customFormat="1" x14ac:dyDescent="0.2"/>
    <row r="846924" s="12" customFormat="1" x14ac:dyDescent="0.2"/>
    <row r="846925" s="12" customFormat="1" x14ac:dyDescent="0.2"/>
    <row r="846926" s="12" customFormat="1" x14ac:dyDescent="0.2"/>
    <row r="846927" s="12" customFormat="1" x14ac:dyDescent="0.2"/>
    <row r="846928" s="12" customFormat="1" x14ac:dyDescent="0.2"/>
    <row r="846929" s="12" customFormat="1" x14ac:dyDescent="0.2"/>
    <row r="846930" s="12" customFormat="1" x14ac:dyDescent="0.2"/>
    <row r="846931" s="12" customFormat="1" x14ac:dyDescent="0.2"/>
    <row r="846932" s="12" customFormat="1" x14ac:dyDescent="0.2"/>
    <row r="846933" s="12" customFormat="1" x14ac:dyDescent="0.2"/>
    <row r="846934" s="12" customFormat="1" x14ac:dyDescent="0.2"/>
    <row r="846935" s="12" customFormat="1" x14ac:dyDescent="0.2"/>
    <row r="846936" s="12" customFormat="1" x14ac:dyDescent="0.2"/>
    <row r="846937" s="12" customFormat="1" x14ac:dyDescent="0.2"/>
    <row r="846938" s="12" customFormat="1" x14ac:dyDescent="0.2"/>
    <row r="846939" s="12" customFormat="1" x14ac:dyDescent="0.2"/>
    <row r="846940" s="12" customFormat="1" x14ac:dyDescent="0.2"/>
    <row r="846941" s="12" customFormat="1" x14ac:dyDescent="0.2"/>
    <row r="846942" s="12" customFormat="1" x14ac:dyDescent="0.2"/>
    <row r="846943" s="12" customFormat="1" x14ac:dyDescent="0.2"/>
    <row r="846944" s="12" customFormat="1" x14ac:dyDescent="0.2"/>
    <row r="846945" s="12" customFormat="1" x14ac:dyDescent="0.2"/>
    <row r="846946" s="12" customFormat="1" x14ac:dyDescent="0.2"/>
    <row r="846947" s="12" customFormat="1" x14ac:dyDescent="0.2"/>
    <row r="846948" s="12" customFormat="1" x14ac:dyDescent="0.2"/>
    <row r="846949" s="12" customFormat="1" x14ac:dyDescent="0.2"/>
    <row r="846950" s="12" customFormat="1" x14ac:dyDescent="0.2"/>
    <row r="846951" s="12" customFormat="1" x14ac:dyDescent="0.2"/>
    <row r="846952" s="12" customFormat="1" x14ac:dyDescent="0.2"/>
    <row r="846953" s="12" customFormat="1" x14ac:dyDescent="0.2"/>
    <row r="846954" s="12" customFormat="1" x14ac:dyDescent="0.2"/>
    <row r="846955" s="12" customFormat="1" x14ac:dyDescent="0.2"/>
    <row r="846956" s="12" customFormat="1" x14ac:dyDescent="0.2"/>
    <row r="846957" s="12" customFormat="1" x14ac:dyDescent="0.2"/>
    <row r="846958" s="12" customFormat="1" x14ac:dyDescent="0.2"/>
    <row r="846959" s="12" customFormat="1" x14ac:dyDescent="0.2"/>
    <row r="846960" s="12" customFormat="1" x14ac:dyDescent="0.2"/>
    <row r="846961" s="12" customFormat="1" x14ac:dyDescent="0.2"/>
    <row r="846962" s="12" customFormat="1" x14ac:dyDescent="0.2"/>
    <row r="846963" s="12" customFormat="1" x14ac:dyDescent="0.2"/>
    <row r="846964" s="12" customFormat="1" x14ac:dyDescent="0.2"/>
    <row r="846965" s="12" customFormat="1" x14ac:dyDescent="0.2"/>
    <row r="846966" s="12" customFormat="1" x14ac:dyDescent="0.2"/>
    <row r="846967" s="12" customFormat="1" x14ac:dyDescent="0.2"/>
    <row r="846968" s="12" customFormat="1" x14ac:dyDescent="0.2"/>
    <row r="846969" s="12" customFormat="1" x14ac:dyDescent="0.2"/>
    <row r="846970" s="12" customFormat="1" x14ac:dyDescent="0.2"/>
    <row r="846971" s="12" customFormat="1" x14ac:dyDescent="0.2"/>
    <row r="846972" s="12" customFormat="1" x14ac:dyDescent="0.2"/>
    <row r="846973" s="12" customFormat="1" x14ac:dyDescent="0.2"/>
    <row r="846974" s="12" customFormat="1" x14ac:dyDescent="0.2"/>
    <row r="846975" s="12" customFormat="1" x14ac:dyDescent="0.2"/>
    <row r="846976" s="12" customFormat="1" x14ac:dyDescent="0.2"/>
    <row r="846977" s="12" customFormat="1" x14ac:dyDescent="0.2"/>
    <row r="846978" s="12" customFormat="1" x14ac:dyDescent="0.2"/>
    <row r="846979" s="12" customFormat="1" x14ac:dyDescent="0.2"/>
    <row r="846980" s="12" customFormat="1" x14ac:dyDescent="0.2"/>
    <row r="846981" s="12" customFormat="1" x14ac:dyDescent="0.2"/>
    <row r="846982" s="12" customFormat="1" x14ac:dyDescent="0.2"/>
    <row r="846983" s="12" customFormat="1" x14ac:dyDescent="0.2"/>
    <row r="846984" s="12" customFormat="1" x14ac:dyDescent="0.2"/>
    <row r="846985" s="12" customFormat="1" x14ac:dyDescent="0.2"/>
    <row r="846986" s="12" customFormat="1" x14ac:dyDescent="0.2"/>
    <row r="846987" s="12" customFormat="1" x14ac:dyDescent="0.2"/>
    <row r="846988" s="12" customFormat="1" x14ac:dyDescent="0.2"/>
    <row r="846989" s="12" customFormat="1" x14ac:dyDescent="0.2"/>
    <row r="846990" s="12" customFormat="1" x14ac:dyDescent="0.2"/>
    <row r="846991" s="12" customFormat="1" x14ac:dyDescent="0.2"/>
    <row r="846992" s="12" customFormat="1" x14ac:dyDescent="0.2"/>
    <row r="846993" s="12" customFormat="1" x14ac:dyDescent="0.2"/>
    <row r="846994" s="12" customFormat="1" x14ac:dyDescent="0.2"/>
    <row r="846995" s="12" customFormat="1" x14ac:dyDescent="0.2"/>
    <row r="846996" s="12" customFormat="1" x14ac:dyDescent="0.2"/>
    <row r="846997" s="12" customFormat="1" x14ac:dyDescent="0.2"/>
    <row r="846998" s="12" customFormat="1" x14ac:dyDescent="0.2"/>
    <row r="846999" s="12" customFormat="1" x14ac:dyDescent="0.2"/>
    <row r="847000" s="12" customFormat="1" x14ac:dyDescent="0.2"/>
    <row r="847001" s="12" customFormat="1" x14ac:dyDescent="0.2"/>
    <row r="847002" s="12" customFormat="1" x14ac:dyDescent="0.2"/>
    <row r="847003" s="12" customFormat="1" x14ac:dyDescent="0.2"/>
    <row r="847004" s="12" customFormat="1" x14ac:dyDescent="0.2"/>
    <row r="847005" s="12" customFormat="1" x14ac:dyDescent="0.2"/>
    <row r="847006" s="12" customFormat="1" x14ac:dyDescent="0.2"/>
    <row r="847007" s="12" customFormat="1" x14ac:dyDescent="0.2"/>
    <row r="847008" s="12" customFormat="1" x14ac:dyDescent="0.2"/>
    <row r="847009" s="12" customFormat="1" x14ac:dyDescent="0.2"/>
    <row r="847010" s="12" customFormat="1" x14ac:dyDescent="0.2"/>
    <row r="847011" s="12" customFormat="1" x14ac:dyDescent="0.2"/>
    <row r="847012" s="12" customFormat="1" x14ac:dyDescent="0.2"/>
    <row r="847013" s="12" customFormat="1" x14ac:dyDescent="0.2"/>
    <row r="847014" s="12" customFormat="1" x14ac:dyDescent="0.2"/>
    <row r="847015" s="12" customFormat="1" x14ac:dyDescent="0.2"/>
    <row r="847016" s="12" customFormat="1" x14ac:dyDescent="0.2"/>
    <row r="847017" s="12" customFormat="1" x14ac:dyDescent="0.2"/>
    <row r="847018" s="12" customFormat="1" x14ac:dyDescent="0.2"/>
    <row r="847019" s="12" customFormat="1" x14ac:dyDescent="0.2"/>
    <row r="847020" s="12" customFormat="1" x14ac:dyDescent="0.2"/>
    <row r="847021" s="12" customFormat="1" x14ac:dyDescent="0.2"/>
    <row r="847022" s="12" customFormat="1" x14ac:dyDescent="0.2"/>
    <row r="847023" s="12" customFormat="1" x14ac:dyDescent="0.2"/>
    <row r="847024" s="12" customFormat="1" x14ac:dyDescent="0.2"/>
    <row r="847025" s="12" customFormat="1" x14ac:dyDescent="0.2"/>
    <row r="847026" s="12" customFormat="1" x14ac:dyDescent="0.2"/>
    <row r="847027" s="12" customFormat="1" x14ac:dyDescent="0.2"/>
    <row r="847028" s="12" customFormat="1" x14ac:dyDescent="0.2"/>
    <row r="847029" s="12" customFormat="1" x14ac:dyDescent="0.2"/>
    <row r="847030" s="12" customFormat="1" x14ac:dyDescent="0.2"/>
    <row r="847031" s="12" customFormat="1" x14ac:dyDescent="0.2"/>
    <row r="847032" s="12" customFormat="1" x14ac:dyDescent="0.2"/>
    <row r="847033" s="12" customFormat="1" x14ac:dyDescent="0.2"/>
    <row r="847034" s="12" customFormat="1" x14ac:dyDescent="0.2"/>
    <row r="847035" s="12" customFormat="1" x14ac:dyDescent="0.2"/>
    <row r="847036" s="12" customFormat="1" x14ac:dyDescent="0.2"/>
    <row r="847037" s="12" customFormat="1" x14ac:dyDescent="0.2"/>
    <row r="847038" s="12" customFormat="1" x14ac:dyDescent="0.2"/>
    <row r="847039" s="12" customFormat="1" x14ac:dyDescent="0.2"/>
    <row r="847040" s="12" customFormat="1" x14ac:dyDescent="0.2"/>
    <row r="847041" s="12" customFormat="1" x14ac:dyDescent="0.2"/>
    <row r="847042" s="12" customFormat="1" x14ac:dyDescent="0.2"/>
    <row r="847043" s="12" customFormat="1" x14ac:dyDescent="0.2"/>
    <row r="847044" s="12" customFormat="1" x14ac:dyDescent="0.2"/>
    <row r="847045" s="12" customFormat="1" x14ac:dyDescent="0.2"/>
    <row r="847046" s="12" customFormat="1" x14ac:dyDescent="0.2"/>
    <row r="847047" s="12" customFormat="1" x14ac:dyDescent="0.2"/>
    <row r="847048" s="12" customFormat="1" x14ac:dyDescent="0.2"/>
    <row r="847049" s="12" customFormat="1" x14ac:dyDescent="0.2"/>
    <row r="847050" s="12" customFormat="1" x14ac:dyDescent="0.2"/>
    <row r="847051" s="12" customFormat="1" x14ac:dyDescent="0.2"/>
    <row r="847052" s="12" customFormat="1" x14ac:dyDescent="0.2"/>
    <row r="847053" s="12" customFormat="1" x14ac:dyDescent="0.2"/>
    <row r="847054" s="12" customFormat="1" x14ac:dyDescent="0.2"/>
    <row r="847055" s="12" customFormat="1" x14ac:dyDescent="0.2"/>
    <row r="847056" s="12" customFormat="1" x14ac:dyDescent="0.2"/>
    <row r="847057" s="12" customFormat="1" x14ac:dyDescent="0.2"/>
    <row r="847058" s="12" customFormat="1" x14ac:dyDescent="0.2"/>
    <row r="847059" s="12" customFormat="1" x14ac:dyDescent="0.2"/>
    <row r="847060" s="12" customFormat="1" x14ac:dyDescent="0.2"/>
    <row r="847061" s="12" customFormat="1" x14ac:dyDescent="0.2"/>
    <row r="847062" s="12" customFormat="1" x14ac:dyDescent="0.2"/>
    <row r="847063" s="12" customFormat="1" x14ac:dyDescent="0.2"/>
    <row r="847064" s="12" customFormat="1" x14ac:dyDescent="0.2"/>
    <row r="847065" s="12" customFormat="1" x14ac:dyDescent="0.2"/>
    <row r="847066" s="12" customFormat="1" x14ac:dyDescent="0.2"/>
    <row r="847067" s="12" customFormat="1" x14ac:dyDescent="0.2"/>
    <row r="847068" s="12" customFormat="1" x14ac:dyDescent="0.2"/>
    <row r="847069" s="12" customFormat="1" x14ac:dyDescent="0.2"/>
    <row r="847070" s="12" customFormat="1" x14ac:dyDescent="0.2"/>
    <row r="847071" s="12" customFormat="1" x14ac:dyDescent="0.2"/>
    <row r="847072" s="12" customFormat="1" x14ac:dyDescent="0.2"/>
    <row r="847073" s="12" customFormat="1" x14ac:dyDescent="0.2"/>
    <row r="847074" s="12" customFormat="1" x14ac:dyDescent="0.2"/>
    <row r="847075" s="12" customFormat="1" x14ac:dyDescent="0.2"/>
    <row r="847076" s="12" customFormat="1" x14ac:dyDescent="0.2"/>
    <row r="847077" s="12" customFormat="1" x14ac:dyDescent="0.2"/>
    <row r="847078" s="12" customFormat="1" x14ac:dyDescent="0.2"/>
    <row r="847079" s="12" customFormat="1" x14ac:dyDescent="0.2"/>
    <row r="847080" s="12" customFormat="1" x14ac:dyDescent="0.2"/>
    <row r="847081" s="12" customFormat="1" x14ac:dyDescent="0.2"/>
    <row r="847082" s="12" customFormat="1" x14ac:dyDescent="0.2"/>
    <row r="847083" s="12" customFormat="1" x14ac:dyDescent="0.2"/>
    <row r="847084" s="12" customFormat="1" x14ac:dyDescent="0.2"/>
    <row r="847085" s="12" customFormat="1" x14ac:dyDescent="0.2"/>
    <row r="847086" s="12" customFormat="1" x14ac:dyDescent="0.2"/>
    <row r="847087" s="12" customFormat="1" x14ac:dyDescent="0.2"/>
    <row r="847088" s="12" customFormat="1" x14ac:dyDescent="0.2"/>
    <row r="847089" s="12" customFormat="1" x14ac:dyDescent="0.2"/>
    <row r="847090" s="12" customFormat="1" x14ac:dyDescent="0.2"/>
    <row r="847091" s="12" customFormat="1" x14ac:dyDescent="0.2"/>
    <row r="847092" s="12" customFormat="1" x14ac:dyDescent="0.2"/>
    <row r="847093" s="12" customFormat="1" x14ac:dyDescent="0.2"/>
    <row r="847094" s="12" customFormat="1" x14ac:dyDescent="0.2"/>
    <row r="847095" s="12" customFormat="1" x14ac:dyDescent="0.2"/>
    <row r="847096" s="12" customFormat="1" x14ac:dyDescent="0.2"/>
    <row r="847097" s="12" customFormat="1" x14ac:dyDescent="0.2"/>
    <row r="847098" s="12" customFormat="1" x14ac:dyDescent="0.2"/>
    <row r="847099" s="12" customFormat="1" x14ac:dyDescent="0.2"/>
    <row r="847100" s="12" customFormat="1" x14ac:dyDescent="0.2"/>
    <row r="847101" s="12" customFormat="1" x14ac:dyDescent="0.2"/>
    <row r="847102" s="12" customFormat="1" x14ac:dyDescent="0.2"/>
    <row r="847103" s="12" customFormat="1" x14ac:dyDescent="0.2"/>
    <row r="847104" s="12" customFormat="1" x14ac:dyDescent="0.2"/>
    <row r="847105" s="12" customFormat="1" x14ac:dyDescent="0.2"/>
    <row r="847106" s="12" customFormat="1" x14ac:dyDescent="0.2"/>
    <row r="847107" s="12" customFormat="1" x14ac:dyDescent="0.2"/>
    <row r="847108" s="12" customFormat="1" x14ac:dyDescent="0.2"/>
    <row r="847109" s="12" customFormat="1" x14ac:dyDescent="0.2"/>
    <row r="847110" s="12" customFormat="1" x14ac:dyDescent="0.2"/>
    <row r="847111" s="12" customFormat="1" x14ac:dyDescent="0.2"/>
    <row r="847112" s="12" customFormat="1" x14ac:dyDescent="0.2"/>
    <row r="847113" s="12" customFormat="1" x14ac:dyDescent="0.2"/>
    <row r="847114" s="12" customFormat="1" x14ac:dyDescent="0.2"/>
    <row r="847115" s="12" customFormat="1" x14ac:dyDescent="0.2"/>
    <row r="847116" s="12" customFormat="1" x14ac:dyDescent="0.2"/>
    <row r="847117" s="12" customFormat="1" x14ac:dyDescent="0.2"/>
    <row r="847118" s="12" customFormat="1" x14ac:dyDescent="0.2"/>
    <row r="847119" s="12" customFormat="1" x14ac:dyDescent="0.2"/>
    <row r="847120" s="12" customFormat="1" x14ac:dyDescent="0.2"/>
    <row r="847121" s="12" customFormat="1" x14ac:dyDescent="0.2"/>
    <row r="847122" s="12" customFormat="1" x14ac:dyDescent="0.2"/>
    <row r="847123" s="12" customFormat="1" x14ac:dyDescent="0.2"/>
    <row r="847124" s="12" customFormat="1" x14ac:dyDescent="0.2"/>
    <row r="847125" s="12" customFormat="1" x14ac:dyDescent="0.2"/>
    <row r="847126" s="12" customFormat="1" x14ac:dyDescent="0.2"/>
    <row r="847127" s="12" customFormat="1" x14ac:dyDescent="0.2"/>
    <row r="847128" s="12" customFormat="1" x14ac:dyDescent="0.2"/>
    <row r="847129" s="12" customFormat="1" x14ac:dyDescent="0.2"/>
    <row r="847130" s="12" customFormat="1" x14ac:dyDescent="0.2"/>
    <row r="847131" s="12" customFormat="1" x14ac:dyDescent="0.2"/>
    <row r="847132" s="12" customFormat="1" x14ac:dyDescent="0.2"/>
    <row r="847133" s="12" customFormat="1" x14ac:dyDescent="0.2"/>
    <row r="847134" s="12" customFormat="1" x14ac:dyDescent="0.2"/>
    <row r="847135" s="12" customFormat="1" x14ac:dyDescent="0.2"/>
    <row r="847136" s="12" customFormat="1" x14ac:dyDescent="0.2"/>
    <row r="847137" s="12" customFormat="1" x14ac:dyDescent="0.2"/>
    <row r="847138" s="12" customFormat="1" x14ac:dyDescent="0.2"/>
    <row r="847139" s="12" customFormat="1" x14ac:dyDescent="0.2"/>
    <row r="847140" s="12" customFormat="1" x14ac:dyDescent="0.2"/>
    <row r="847141" s="12" customFormat="1" x14ac:dyDescent="0.2"/>
    <row r="847142" s="12" customFormat="1" x14ac:dyDescent="0.2"/>
    <row r="847143" s="12" customFormat="1" x14ac:dyDescent="0.2"/>
    <row r="847144" s="12" customFormat="1" x14ac:dyDescent="0.2"/>
    <row r="847145" s="12" customFormat="1" x14ac:dyDescent="0.2"/>
    <row r="847146" s="12" customFormat="1" x14ac:dyDescent="0.2"/>
    <row r="847147" s="12" customFormat="1" x14ac:dyDescent="0.2"/>
    <row r="847148" s="12" customFormat="1" x14ac:dyDescent="0.2"/>
    <row r="847149" s="12" customFormat="1" x14ac:dyDescent="0.2"/>
    <row r="847150" s="12" customFormat="1" x14ac:dyDescent="0.2"/>
    <row r="847151" s="12" customFormat="1" x14ac:dyDescent="0.2"/>
    <row r="847152" s="12" customFormat="1" x14ac:dyDescent="0.2"/>
    <row r="847153" s="12" customFormat="1" x14ac:dyDescent="0.2"/>
    <row r="847154" s="12" customFormat="1" x14ac:dyDescent="0.2"/>
    <row r="847155" s="12" customFormat="1" x14ac:dyDescent="0.2"/>
    <row r="847156" s="12" customFormat="1" x14ac:dyDescent="0.2"/>
    <row r="847157" s="12" customFormat="1" x14ac:dyDescent="0.2"/>
    <row r="847158" s="12" customFormat="1" x14ac:dyDescent="0.2"/>
    <row r="847159" s="12" customFormat="1" x14ac:dyDescent="0.2"/>
    <row r="847160" s="12" customFormat="1" x14ac:dyDescent="0.2"/>
    <row r="847161" s="12" customFormat="1" x14ac:dyDescent="0.2"/>
    <row r="847162" s="12" customFormat="1" x14ac:dyDescent="0.2"/>
    <row r="847163" s="12" customFormat="1" x14ac:dyDescent="0.2"/>
    <row r="847164" s="12" customFormat="1" x14ac:dyDescent="0.2"/>
    <row r="847165" s="12" customFormat="1" x14ac:dyDescent="0.2"/>
    <row r="847166" s="12" customFormat="1" x14ac:dyDescent="0.2"/>
    <row r="847167" s="12" customFormat="1" x14ac:dyDescent="0.2"/>
    <row r="847168" s="12" customFormat="1" x14ac:dyDescent="0.2"/>
    <row r="847169" s="12" customFormat="1" x14ac:dyDescent="0.2"/>
    <row r="847170" s="12" customFormat="1" x14ac:dyDescent="0.2"/>
    <row r="847171" s="12" customFormat="1" x14ac:dyDescent="0.2"/>
    <row r="847172" s="12" customFormat="1" x14ac:dyDescent="0.2"/>
    <row r="847173" s="12" customFormat="1" x14ac:dyDescent="0.2"/>
    <row r="847174" s="12" customFormat="1" x14ac:dyDescent="0.2"/>
    <row r="847175" s="12" customFormat="1" x14ac:dyDescent="0.2"/>
    <row r="847176" s="12" customFormat="1" x14ac:dyDescent="0.2"/>
    <row r="847177" s="12" customFormat="1" x14ac:dyDescent="0.2"/>
    <row r="847178" s="12" customFormat="1" x14ac:dyDescent="0.2"/>
    <row r="847179" s="12" customFormat="1" x14ac:dyDescent="0.2"/>
    <row r="847180" s="12" customFormat="1" x14ac:dyDescent="0.2"/>
    <row r="847181" s="12" customFormat="1" x14ac:dyDescent="0.2"/>
    <row r="847182" s="12" customFormat="1" x14ac:dyDescent="0.2"/>
    <row r="847183" s="12" customFormat="1" x14ac:dyDescent="0.2"/>
    <row r="847184" s="12" customFormat="1" x14ac:dyDescent="0.2"/>
    <row r="847185" s="12" customFormat="1" x14ac:dyDescent="0.2"/>
    <row r="847186" s="12" customFormat="1" x14ac:dyDescent="0.2"/>
    <row r="847187" s="12" customFormat="1" x14ac:dyDescent="0.2"/>
    <row r="847188" s="12" customFormat="1" x14ac:dyDescent="0.2"/>
    <row r="847189" s="12" customFormat="1" x14ac:dyDescent="0.2"/>
    <row r="847190" s="12" customFormat="1" x14ac:dyDescent="0.2"/>
    <row r="847191" s="12" customFormat="1" x14ac:dyDescent="0.2"/>
    <row r="847192" s="12" customFormat="1" x14ac:dyDescent="0.2"/>
    <row r="847193" s="12" customFormat="1" x14ac:dyDescent="0.2"/>
    <row r="847194" s="12" customFormat="1" x14ac:dyDescent="0.2"/>
    <row r="847195" s="12" customFormat="1" x14ac:dyDescent="0.2"/>
    <row r="847196" s="12" customFormat="1" x14ac:dyDescent="0.2"/>
    <row r="847197" s="12" customFormat="1" x14ac:dyDescent="0.2"/>
    <row r="847198" s="12" customFormat="1" x14ac:dyDescent="0.2"/>
    <row r="847199" s="12" customFormat="1" x14ac:dyDescent="0.2"/>
    <row r="847200" s="12" customFormat="1" x14ac:dyDescent="0.2"/>
    <row r="847201" s="12" customFormat="1" x14ac:dyDescent="0.2"/>
    <row r="847202" s="12" customFormat="1" x14ac:dyDescent="0.2"/>
    <row r="847203" s="12" customFormat="1" x14ac:dyDescent="0.2"/>
    <row r="847204" s="12" customFormat="1" x14ac:dyDescent="0.2"/>
    <row r="847205" s="12" customFormat="1" x14ac:dyDescent="0.2"/>
    <row r="847206" s="12" customFormat="1" x14ac:dyDescent="0.2"/>
    <row r="847207" s="12" customFormat="1" x14ac:dyDescent="0.2"/>
    <row r="847208" s="12" customFormat="1" x14ac:dyDescent="0.2"/>
    <row r="847209" s="12" customFormat="1" x14ac:dyDescent="0.2"/>
    <row r="847210" s="12" customFormat="1" x14ac:dyDescent="0.2"/>
    <row r="847211" s="12" customFormat="1" x14ac:dyDescent="0.2"/>
    <row r="847212" s="12" customFormat="1" x14ac:dyDescent="0.2"/>
    <row r="847213" s="12" customFormat="1" x14ac:dyDescent="0.2"/>
    <row r="847214" s="12" customFormat="1" x14ac:dyDescent="0.2"/>
    <row r="847215" s="12" customFormat="1" x14ac:dyDescent="0.2"/>
    <row r="847216" s="12" customFormat="1" x14ac:dyDescent="0.2"/>
    <row r="847217" s="12" customFormat="1" x14ac:dyDescent="0.2"/>
    <row r="847218" s="12" customFormat="1" x14ac:dyDescent="0.2"/>
    <row r="847219" s="12" customFormat="1" x14ac:dyDescent="0.2"/>
    <row r="847220" s="12" customFormat="1" x14ac:dyDescent="0.2"/>
    <row r="847221" s="12" customFormat="1" x14ac:dyDescent="0.2"/>
    <row r="847222" s="12" customFormat="1" x14ac:dyDescent="0.2"/>
    <row r="847223" s="12" customFormat="1" x14ac:dyDescent="0.2"/>
    <row r="847224" s="12" customFormat="1" x14ac:dyDescent="0.2"/>
    <row r="847225" s="12" customFormat="1" x14ac:dyDescent="0.2"/>
    <row r="847226" s="12" customFormat="1" x14ac:dyDescent="0.2"/>
    <row r="847227" s="12" customFormat="1" x14ac:dyDescent="0.2"/>
    <row r="847228" s="12" customFormat="1" x14ac:dyDescent="0.2"/>
    <row r="847229" s="12" customFormat="1" x14ac:dyDescent="0.2"/>
    <row r="847230" s="12" customFormat="1" x14ac:dyDescent="0.2"/>
    <row r="847231" s="12" customFormat="1" x14ac:dyDescent="0.2"/>
    <row r="847232" s="12" customFormat="1" x14ac:dyDescent="0.2"/>
    <row r="847233" s="12" customFormat="1" x14ac:dyDescent="0.2"/>
    <row r="847234" s="12" customFormat="1" x14ac:dyDescent="0.2"/>
    <row r="847235" s="12" customFormat="1" x14ac:dyDescent="0.2"/>
    <row r="847236" s="12" customFormat="1" x14ac:dyDescent="0.2"/>
    <row r="847237" s="12" customFormat="1" x14ac:dyDescent="0.2"/>
    <row r="847238" s="12" customFormat="1" x14ac:dyDescent="0.2"/>
    <row r="847239" s="12" customFormat="1" x14ac:dyDescent="0.2"/>
    <row r="847240" s="12" customFormat="1" x14ac:dyDescent="0.2"/>
    <row r="847241" s="12" customFormat="1" x14ac:dyDescent="0.2"/>
    <row r="847242" s="12" customFormat="1" x14ac:dyDescent="0.2"/>
    <row r="847243" s="12" customFormat="1" x14ac:dyDescent="0.2"/>
    <row r="847244" s="12" customFormat="1" x14ac:dyDescent="0.2"/>
    <row r="847245" s="12" customFormat="1" x14ac:dyDescent="0.2"/>
    <row r="847246" s="12" customFormat="1" x14ac:dyDescent="0.2"/>
    <row r="847247" s="12" customFormat="1" x14ac:dyDescent="0.2"/>
    <row r="847248" s="12" customFormat="1" x14ac:dyDescent="0.2"/>
    <row r="847249" s="12" customFormat="1" x14ac:dyDescent="0.2"/>
    <row r="847250" s="12" customFormat="1" x14ac:dyDescent="0.2"/>
    <row r="847251" s="12" customFormat="1" x14ac:dyDescent="0.2"/>
    <row r="847252" s="12" customFormat="1" x14ac:dyDescent="0.2"/>
    <row r="847253" s="12" customFormat="1" x14ac:dyDescent="0.2"/>
    <row r="847254" s="12" customFormat="1" x14ac:dyDescent="0.2"/>
    <row r="847255" s="12" customFormat="1" x14ac:dyDescent="0.2"/>
    <row r="847256" s="12" customFormat="1" x14ac:dyDescent="0.2"/>
    <row r="847257" s="12" customFormat="1" x14ac:dyDescent="0.2"/>
    <row r="847258" s="12" customFormat="1" x14ac:dyDescent="0.2"/>
    <row r="847259" s="12" customFormat="1" x14ac:dyDescent="0.2"/>
    <row r="847260" s="12" customFormat="1" x14ac:dyDescent="0.2"/>
    <row r="847261" s="12" customFormat="1" x14ac:dyDescent="0.2"/>
    <row r="847262" s="12" customFormat="1" x14ac:dyDescent="0.2"/>
    <row r="847263" s="12" customFormat="1" x14ac:dyDescent="0.2"/>
    <row r="847264" s="12" customFormat="1" x14ac:dyDescent="0.2"/>
    <row r="847265" s="12" customFormat="1" x14ac:dyDescent="0.2"/>
    <row r="847266" s="12" customFormat="1" x14ac:dyDescent="0.2"/>
    <row r="847267" s="12" customFormat="1" x14ac:dyDescent="0.2"/>
    <row r="847268" s="12" customFormat="1" x14ac:dyDescent="0.2"/>
    <row r="847269" s="12" customFormat="1" x14ac:dyDescent="0.2"/>
    <row r="847270" s="12" customFormat="1" x14ac:dyDescent="0.2"/>
    <row r="847271" s="12" customFormat="1" x14ac:dyDescent="0.2"/>
    <row r="847272" s="12" customFormat="1" x14ac:dyDescent="0.2"/>
    <row r="847273" s="12" customFormat="1" x14ac:dyDescent="0.2"/>
    <row r="847274" s="12" customFormat="1" x14ac:dyDescent="0.2"/>
    <row r="847275" s="12" customFormat="1" x14ac:dyDescent="0.2"/>
    <row r="847276" s="12" customFormat="1" x14ac:dyDescent="0.2"/>
    <row r="847277" s="12" customFormat="1" x14ac:dyDescent="0.2"/>
    <row r="847278" s="12" customFormat="1" x14ac:dyDescent="0.2"/>
    <row r="847279" s="12" customFormat="1" x14ac:dyDescent="0.2"/>
    <row r="847280" s="12" customFormat="1" x14ac:dyDescent="0.2"/>
    <row r="847281" s="12" customFormat="1" x14ac:dyDescent="0.2"/>
    <row r="847282" s="12" customFormat="1" x14ac:dyDescent="0.2"/>
    <row r="847283" s="12" customFormat="1" x14ac:dyDescent="0.2"/>
    <row r="847284" s="12" customFormat="1" x14ac:dyDescent="0.2"/>
    <row r="847285" s="12" customFormat="1" x14ac:dyDescent="0.2"/>
    <row r="847286" s="12" customFormat="1" x14ac:dyDescent="0.2"/>
    <row r="847287" s="12" customFormat="1" x14ac:dyDescent="0.2"/>
    <row r="847288" s="12" customFormat="1" x14ac:dyDescent="0.2"/>
    <row r="847289" s="12" customFormat="1" x14ac:dyDescent="0.2"/>
    <row r="847290" s="12" customFormat="1" x14ac:dyDescent="0.2"/>
    <row r="847291" s="12" customFormat="1" x14ac:dyDescent="0.2"/>
    <row r="847292" s="12" customFormat="1" x14ac:dyDescent="0.2"/>
    <row r="847293" s="12" customFormat="1" x14ac:dyDescent="0.2"/>
    <row r="847294" s="12" customFormat="1" x14ac:dyDescent="0.2"/>
    <row r="847295" s="12" customFormat="1" x14ac:dyDescent="0.2"/>
    <row r="847296" s="12" customFormat="1" x14ac:dyDescent="0.2"/>
    <row r="847297" s="12" customFormat="1" x14ac:dyDescent="0.2"/>
    <row r="847298" s="12" customFormat="1" x14ac:dyDescent="0.2"/>
    <row r="847299" s="12" customFormat="1" x14ac:dyDescent="0.2"/>
    <row r="847300" s="12" customFormat="1" x14ac:dyDescent="0.2"/>
    <row r="847301" s="12" customFormat="1" x14ac:dyDescent="0.2"/>
    <row r="847302" s="12" customFormat="1" x14ac:dyDescent="0.2"/>
    <row r="847303" s="12" customFormat="1" x14ac:dyDescent="0.2"/>
    <row r="847304" s="12" customFormat="1" x14ac:dyDescent="0.2"/>
    <row r="847305" s="12" customFormat="1" x14ac:dyDescent="0.2"/>
    <row r="847306" s="12" customFormat="1" x14ac:dyDescent="0.2"/>
    <row r="847307" s="12" customFormat="1" x14ac:dyDescent="0.2"/>
    <row r="847308" s="12" customFormat="1" x14ac:dyDescent="0.2"/>
    <row r="847309" s="12" customFormat="1" x14ac:dyDescent="0.2"/>
    <row r="847310" s="12" customFormat="1" x14ac:dyDescent="0.2"/>
    <row r="847311" s="12" customFormat="1" x14ac:dyDescent="0.2"/>
    <row r="847312" s="12" customFormat="1" x14ac:dyDescent="0.2"/>
    <row r="847313" s="12" customFormat="1" x14ac:dyDescent="0.2"/>
    <row r="847314" s="12" customFormat="1" x14ac:dyDescent="0.2"/>
    <row r="847315" s="12" customFormat="1" x14ac:dyDescent="0.2"/>
    <row r="847316" s="12" customFormat="1" x14ac:dyDescent="0.2"/>
    <row r="847317" s="12" customFormat="1" x14ac:dyDescent="0.2"/>
    <row r="847318" s="12" customFormat="1" x14ac:dyDescent="0.2"/>
    <row r="847319" s="12" customFormat="1" x14ac:dyDescent="0.2"/>
    <row r="847320" s="12" customFormat="1" x14ac:dyDescent="0.2"/>
    <row r="847321" s="12" customFormat="1" x14ac:dyDescent="0.2"/>
    <row r="847322" s="12" customFormat="1" x14ac:dyDescent="0.2"/>
    <row r="847323" s="12" customFormat="1" x14ac:dyDescent="0.2"/>
    <row r="847324" s="12" customFormat="1" x14ac:dyDescent="0.2"/>
    <row r="847325" s="12" customFormat="1" x14ac:dyDescent="0.2"/>
    <row r="847326" s="12" customFormat="1" x14ac:dyDescent="0.2"/>
    <row r="847327" s="12" customFormat="1" x14ac:dyDescent="0.2"/>
    <row r="847328" s="12" customFormat="1" x14ac:dyDescent="0.2"/>
    <row r="847329" s="12" customFormat="1" x14ac:dyDescent="0.2"/>
    <row r="847330" s="12" customFormat="1" x14ac:dyDescent="0.2"/>
    <row r="847331" s="12" customFormat="1" x14ac:dyDescent="0.2"/>
    <row r="847332" s="12" customFormat="1" x14ac:dyDescent="0.2"/>
    <row r="847333" s="12" customFormat="1" x14ac:dyDescent="0.2"/>
    <row r="847334" s="12" customFormat="1" x14ac:dyDescent="0.2"/>
    <row r="847335" s="12" customFormat="1" x14ac:dyDescent="0.2"/>
    <row r="847336" s="12" customFormat="1" x14ac:dyDescent="0.2"/>
    <row r="847337" s="12" customFormat="1" x14ac:dyDescent="0.2"/>
    <row r="847338" s="12" customFormat="1" x14ac:dyDescent="0.2"/>
    <row r="847339" s="12" customFormat="1" x14ac:dyDescent="0.2"/>
    <row r="847340" s="12" customFormat="1" x14ac:dyDescent="0.2"/>
    <row r="847341" s="12" customFormat="1" x14ac:dyDescent="0.2"/>
    <row r="847342" s="12" customFormat="1" x14ac:dyDescent="0.2"/>
    <row r="847343" s="12" customFormat="1" x14ac:dyDescent="0.2"/>
    <row r="847344" s="12" customFormat="1" x14ac:dyDescent="0.2"/>
    <row r="847345" s="12" customFormat="1" x14ac:dyDescent="0.2"/>
    <row r="847346" s="12" customFormat="1" x14ac:dyDescent="0.2"/>
    <row r="847347" s="12" customFormat="1" x14ac:dyDescent="0.2"/>
    <row r="847348" s="12" customFormat="1" x14ac:dyDescent="0.2"/>
    <row r="847349" s="12" customFormat="1" x14ac:dyDescent="0.2"/>
    <row r="847350" s="12" customFormat="1" x14ac:dyDescent="0.2"/>
    <row r="847351" s="12" customFormat="1" x14ac:dyDescent="0.2"/>
    <row r="847352" s="12" customFormat="1" x14ac:dyDescent="0.2"/>
    <row r="847353" s="12" customFormat="1" x14ac:dyDescent="0.2"/>
    <row r="847354" s="12" customFormat="1" x14ac:dyDescent="0.2"/>
    <row r="847355" s="12" customFormat="1" x14ac:dyDescent="0.2"/>
    <row r="847356" s="12" customFormat="1" x14ac:dyDescent="0.2"/>
    <row r="847357" s="12" customFormat="1" x14ac:dyDescent="0.2"/>
    <row r="847358" s="12" customFormat="1" x14ac:dyDescent="0.2"/>
    <row r="847359" s="12" customFormat="1" x14ac:dyDescent="0.2"/>
    <row r="847360" s="12" customFormat="1" x14ac:dyDescent="0.2"/>
    <row r="847361" s="12" customFormat="1" x14ac:dyDescent="0.2"/>
    <row r="847362" s="12" customFormat="1" x14ac:dyDescent="0.2"/>
    <row r="847363" s="12" customFormat="1" x14ac:dyDescent="0.2"/>
    <row r="847364" s="12" customFormat="1" x14ac:dyDescent="0.2"/>
    <row r="847365" s="12" customFormat="1" x14ac:dyDescent="0.2"/>
    <row r="847366" s="12" customFormat="1" x14ac:dyDescent="0.2"/>
    <row r="847367" s="12" customFormat="1" x14ac:dyDescent="0.2"/>
    <row r="847368" s="12" customFormat="1" x14ac:dyDescent="0.2"/>
    <row r="847369" s="12" customFormat="1" x14ac:dyDescent="0.2"/>
    <row r="847370" s="12" customFormat="1" x14ac:dyDescent="0.2"/>
    <row r="847371" s="12" customFormat="1" x14ac:dyDescent="0.2"/>
    <row r="847372" s="12" customFormat="1" x14ac:dyDescent="0.2"/>
    <row r="847373" s="12" customFormat="1" x14ac:dyDescent="0.2"/>
    <row r="847374" s="12" customFormat="1" x14ac:dyDescent="0.2"/>
    <row r="847375" s="12" customFormat="1" x14ac:dyDescent="0.2"/>
    <row r="847376" s="12" customFormat="1" x14ac:dyDescent="0.2"/>
    <row r="847377" s="12" customFormat="1" x14ac:dyDescent="0.2"/>
    <row r="847378" s="12" customFormat="1" x14ac:dyDescent="0.2"/>
    <row r="847379" s="12" customFormat="1" x14ac:dyDescent="0.2"/>
    <row r="847380" s="12" customFormat="1" x14ac:dyDescent="0.2"/>
    <row r="847381" s="12" customFormat="1" x14ac:dyDescent="0.2"/>
    <row r="847382" s="12" customFormat="1" x14ac:dyDescent="0.2"/>
    <row r="847383" s="12" customFormat="1" x14ac:dyDescent="0.2"/>
    <row r="847384" s="12" customFormat="1" x14ac:dyDescent="0.2"/>
    <row r="847385" s="12" customFormat="1" x14ac:dyDescent="0.2"/>
    <row r="847386" s="12" customFormat="1" x14ac:dyDescent="0.2"/>
    <row r="847387" s="12" customFormat="1" x14ac:dyDescent="0.2"/>
    <row r="847388" s="12" customFormat="1" x14ac:dyDescent="0.2"/>
    <row r="847389" s="12" customFormat="1" x14ac:dyDescent="0.2"/>
    <row r="847390" s="12" customFormat="1" x14ac:dyDescent="0.2"/>
    <row r="847391" s="12" customFormat="1" x14ac:dyDescent="0.2"/>
    <row r="847392" s="12" customFormat="1" x14ac:dyDescent="0.2"/>
    <row r="847393" s="12" customFormat="1" x14ac:dyDescent="0.2"/>
    <row r="847394" s="12" customFormat="1" x14ac:dyDescent="0.2"/>
    <row r="847395" s="12" customFormat="1" x14ac:dyDescent="0.2"/>
    <row r="847396" s="12" customFormat="1" x14ac:dyDescent="0.2"/>
    <row r="847397" s="12" customFormat="1" x14ac:dyDescent="0.2"/>
    <row r="847398" s="12" customFormat="1" x14ac:dyDescent="0.2"/>
    <row r="847399" s="12" customFormat="1" x14ac:dyDescent="0.2"/>
    <row r="847400" s="12" customFormat="1" x14ac:dyDescent="0.2"/>
    <row r="847401" s="12" customFormat="1" x14ac:dyDescent="0.2"/>
    <row r="847402" s="12" customFormat="1" x14ac:dyDescent="0.2"/>
    <row r="847403" s="12" customFormat="1" x14ac:dyDescent="0.2"/>
    <row r="847404" s="12" customFormat="1" x14ac:dyDescent="0.2"/>
    <row r="847405" s="12" customFormat="1" x14ac:dyDescent="0.2"/>
    <row r="847406" s="12" customFormat="1" x14ac:dyDescent="0.2"/>
    <row r="847407" s="12" customFormat="1" x14ac:dyDescent="0.2"/>
    <row r="847408" s="12" customFormat="1" x14ac:dyDescent="0.2"/>
    <row r="847409" s="12" customFormat="1" x14ac:dyDescent="0.2"/>
    <row r="847410" s="12" customFormat="1" x14ac:dyDescent="0.2"/>
    <row r="847411" s="12" customFormat="1" x14ac:dyDescent="0.2"/>
    <row r="847412" s="12" customFormat="1" x14ac:dyDescent="0.2"/>
    <row r="847413" s="12" customFormat="1" x14ac:dyDescent="0.2"/>
    <row r="847414" s="12" customFormat="1" x14ac:dyDescent="0.2"/>
    <row r="847415" s="12" customFormat="1" x14ac:dyDescent="0.2"/>
    <row r="847416" s="12" customFormat="1" x14ac:dyDescent="0.2"/>
    <row r="847417" s="12" customFormat="1" x14ac:dyDescent="0.2"/>
    <row r="847418" s="12" customFormat="1" x14ac:dyDescent="0.2"/>
    <row r="847419" s="12" customFormat="1" x14ac:dyDescent="0.2"/>
    <row r="847420" s="12" customFormat="1" x14ac:dyDescent="0.2"/>
    <row r="847421" s="12" customFormat="1" x14ac:dyDescent="0.2"/>
    <row r="847422" s="12" customFormat="1" x14ac:dyDescent="0.2"/>
    <row r="847423" s="12" customFormat="1" x14ac:dyDescent="0.2"/>
    <row r="847424" s="12" customFormat="1" x14ac:dyDescent="0.2"/>
    <row r="847425" s="12" customFormat="1" x14ac:dyDescent="0.2"/>
    <row r="847426" s="12" customFormat="1" x14ac:dyDescent="0.2"/>
    <row r="847427" s="12" customFormat="1" x14ac:dyDescent="0.2"/>
    <row r="847428" s="12" customFormat="1" x14ac:dyDescent="0.2"/>
    <row r="847429" s="12" customFormat="1" x14ac:dyDescent="0.2"/>
    <row r="847430" s="12" customFormat="1" x14ac:dyDescent="0.2"/>
    <row r="847431" s="12" customFormat="1" x14ac:dyDescent="0.2"/>
    <row r="847432" s="12" customFormat="1" x14ac:dyDescent="0.2"/>
    <row r="847433" s="12" customFormat="1" x14ac:dyDescent="0.2"/>
    <row r="847434" s="12" customFormat="1" x14ac:dyDescent="0.2"/>
    <row r="847435" s="12" customFormat="1" x14ac:dyDescent="0.2"/>
    <row r="847436" s="12" customFormat="1" x14ac:dyDescent="0.2"/>
    <row r="847437" s="12" customFormat="1" x14ac:dyDescent="0.2"/>
    <row r="847438" s="12" customFormat="1" x14ac:dyDescent="0.2"/>
    <row r="847439" s="12" customFormat="1" x14ac:dyDescent="0.2"/>
    <row r="847440" s="12" customFormat="1" x14ac:dyDescent="0.2"/>
    <row r="847441" s="12" customFormat="1" x14ac:dyDescent="0.2"/>
    <row r="847442" s="12" customFormat="1" x14ac:dyDescent="0.2"/>
    <row r="847443" s="12" customFormat="1" x14ac:dyDescent="0.2"/>
    <row r="847444" s="12" customFormat="1" x14ac:dyDescent="0.2"/>
    <row r="847445" s="12" customFormat="1" x14ac:dyDescent="0.2"/>
    <row r="847446" s="12" customFormat="1" x14ac:dyDescent="0.2"/>
    <row r="847447" s="12" customFormat="1" x14ac:dyDescent="0.2"/>
    <row r="847448" s="12" customFormat="1" x14ac:dyDescent="0.2"/>
    <row r="847449" s="12" customFormat="1" x14ac:dyDescent="0.2"/>
    <row r="847450" s="12" customFormat="1" x14ac:dyDescent="0.2"/>
    <row r="847451" s="12" customFormat="1" x14ac:dyDescent="0.2"/>
    <row r="847452" s="12" customFormat="1" x14ac:dyDescent="0.2"/>
    <row r="847453" s="12" customFormat="1" x14ac:dyDescent="0.2"/>
    <row r="847454" s="12" customFormat="1" x14ac:dyDescent="0.2"/>
    <row r="847455" s="12" customFormat="1" x14ac:dyDescent="0.2"/>
    <row r="847456" s="12" customFormat="1" x14ac:dyDescent="0.2"/>
    <row r="847457" s="12" customFormat="1" x14ac:dyDescent="0.2"/>
    <row r="847458" s="12" customFormat="1" x14ac:dyDescent="0.2"/>
    <row r="847459" s="12" customFormat="1" x14ac:dyDescent="0.2"/>
    <row r="847460" s="12" customFormat="1" x14ac:dyDescent="0.2"/>
    <row r="847461" s="12" customFormat="1" x14ac:dyDescent="0.2"/>
    <row r="847462" s="12" customFormat="1" x14ac:dyDescent="0.2"/>
    <row r="847463" s="12" customFormat="1" x14ac:dyDescent="0.2"/>
    <row r="847464" s="12" customFormat="1" x14ac:dyDescent="0.2"/>
    <row r="847465" s="12" customFormat="1" x14ac:dyDescent="0.2"/>
    <row r="847466" s="12" customFormat="1" x14ac:dyDescent="0.2"/>
    <row r="847467" s="12" customFormat="1" x14ac:dyDescent="0.2"/>
    <row r="847468" s="12" customFormat="1" x14ac:dyDescent="0.2"/>
    <row r="847469" s="12" customFormat="1" x14ac:dyDescent="0.2"/>
    <row r="847470" s="12" customFormat="1" x14ac:dyDescent="0.2"/>
    <row r="847471" s="12" customFormat="1" x14ac:dyDescent="0.2"/>
    <row r="847472" s="12" customFormat="1" x14ac:dyDescent="0.2"/>
    <row r="847473" s="12" customFormat="1" x14ac:dyDescent="0.2"/>
    <row r="847474" s="12" customFormat="1" x14ac:dyDescent="0.2"/>
    <row r="847475" s="12" customFormat="1" x14ac:dyDescent="0.2"/>
    <row r="847476" s="12" customFormat="1" x14ac:dyDescent="0.2"/>
    <row r="847477" s="12" customFormat="1" x14ac:dyDescent="0.2"/>
    <row r="847478" s="12" customFormat="1" x14ac:dyDescent="0.2"/>
    <row r="847479" s="12" customFormat="1" x14ac:dyDescent="0.2"/>
    <row r="847480" s="12" customFormat="1" x14ac:dyDescent="0.2"/>
    <row r="847481" s="12" customFormat="1" x14ac:dyDescent="0.2"/>
    <row r="847482" s="12" customFormat="1" x14ac:dyDescent="0.2"/>
    <row r="847483" s="12" customFormat="1" x14ac:dyDescent="0.2"/>
    <row r="847484" s="12" customFormat="1" x14ac:dyDescent="0.2"/>
    <row r="847485" s="12" customFormat="1" x14ac:dyDescent="0.2"/>
    <row r="847486" s="12" customFormat="1" x14ac:dyDescent="0.2"/>
    <row r="847487" s="12" customFormat="1" x14ac:dyDescent="0.2"/>
    <row r="847488" s="12" customFormat="1" x14ac:dyDescent="0.2"/>
    <row r="847489" s="12" customFormat="1" x14ac:dyDescent="0.2"/>
    <row r="847490" s="12" customFormat="1" x14ac:dyDescent="0.2"/>
    <row r="847491" s="12" customFormat="1" x14ac:dyDescent="0.2"/>
    <row r="847492" s="12" customFormat="1" x14ac:dyDescent="0.2"/>
    <row r="847493" s="12" customFormat="1" x14ac:dyDescent="0.2"/>
    <row r="847494" s="12" customFormat="1" x14ac:dyDescent="0.2"/>
    <row r="847495" s="12" customFormat="1" x14ac:dyDescent="0.2"/>
    <row r="847496" s="12" customFormat="1" x14ac:dyDescent="0.2"/>
    <row r="847497" s="12" customFormat="1" x14ac:dyDescent="0.2"/>
    <row r="847498" s="12" customFormat="1" x14ac:dyDescent="0.2"/>
    <row r="847499" s="12" customFormat="1" x14ac:dyDescent="0.2"/>
    <row r="847500" s="12" customFormat="1" x14ac:dyDescent="0.2"/>
    <row r="847501" s="12" customFormat="1" x14ac:dyDescent="0.2"/>
    <row r="847502" s="12" customFormat="1" x14ac:dyDescent="0.2"/>
    <row r="847503" s="12" customFormat="1" x14ac:dyDescent="0.2"/>
    <row r="847504" s="12" customFormat="1" x14ac:dyDescent="0.2"/>
    <row r="847505" s="12" customFormat="1" x14ac:dyDescent="0.2"/>
    <row r="847506" s="12" customFormat="1" x14ac:dyDescent="0.2"/>
    <row r="847507" s="12" customFormat="1" x14ac:dyDescent="0.2"/>
    <row r="847508" s="12" customFormat="1" x14ac:dyDescent="0.2"/>
    <row r="847509" s="12" customFormat="1" x14ac:dyDescent="0.2"/>
    <row r="847510" s="12" customFormat="1" x14ac:dyDescent="0.2"/>
    <row r="847511" s="12" customFormat="1" x14ac:dyDescent="0.2"/>
    <row r="847512" s="12" customFormat="1" x14ac:dyDescent="0.2"/>
    <row r="847513" s="12" customFormat="1" x14ac:dyDescent="0.2"/>
    <row r="847514" s="12" customFormat="1" x14ac:dyDescent="0.2"/>
    <row r="847515" s="12" customFormat="1" x14ac:dyDescent="0.2"/>
    <row r="847516" s="12" customFormat="1" x14ac:dyDescent="0.2"/>
    <row r="847517" s="12" customFormat="1" x14ac:dyDescent="0.2"/>
    <row r="847518" s="12" customFormat="1" x14ac:dyDescent="0.2"/>
    <row r="847519" s="12" customFormat="1" x14ac:dyDescent="0.2"/>
    <row r="847520" s="12" customFormat="1" x14ac:dyDescent="0.2"/>
    <row r="847521" s="12" customFormat="1" x14ac:dyDescent="0.2"/>
    <row r="847522" s="12" customFormat="1" x14ac:dyDescent="0.2"/>
    <row r="847523" s="12" customFormat="1" x14ac:dyDescent="0.2"/>
    <row r="847524" s="12" customFormat="1" x14ac:dyDescent="0.2"/>
    <row r="847525" s="12" customFormat="1" x14ac:dyDescent="0.2"/>
    <row r="847526" s="12" customFormat="1" x14ac:dyDescent="0.2"/>
    <row r="847527" s="12" customFormat="1" x14ac:dyDescent="0.2"/>
    <row r="847528" s="12" customFormat="1" x14ac:dyDescent="0.2"/>
    <row r="847529" s="12" customFormat="1" x14ac:dyDescent="0.2"/>
    <row r="847530" s="12" customFormat="1" x14ac:dyDescent="0.2"/>
    <row r="847531" s="12" customFormat="1" x14ac:dyDescent="0.2"/>
    <row r="847532" s="12" customFormat="1" x14ac:dyDescent="0.2"/>
    <row r="847533" s="12" customFormat="1" x14ac:dyDescent="0.2"/>
    <row r="847534" s="12" customFormat="1" x14ac:dyDescent="0.2"/>
    <row r="847535" s="12" customFormat="1" x14ac:dyDescent="0.2"/>
    <row r="847536" s="12" customFormat="1" x14ac:dyDescent="0.2"/>
    <row r="847537" s="12" customFormat="1" x14ac:dyDescent="0.2"/>
    <row r="847538" s="12" customFormat="1" x14ac:dyDescent="0.2"/>
    <row r="847539" s="12" customFormat="1" x14ac:dyDescent="0.2"/>
    <row r="847540" s="12" customFormat="1" x14ac:dyDescent="0.2"/>
    <row r="847541" s="12" customFormat="1" x14ac:dyDescent="0.2"/>
    <row r="847542" s="12" customFormat="1" x14ac:dyDescent="0.2"/>
    <row r="847543" s="12" customFormat="1" x14ac:dyDescent="0.2"/>
    <row r="847544" s="12" customFormat="1" x14ac:dyDescent="0.2"/>
    <row r="847545" s="12" customFormat="1" x14ac:dyDescent="0.2"/>
    <row r="847546" s="12" customFormat="1" x14ac:dyDescent="0.2"/>
    <row r="847547" s="12" customFormat="1" x14ac:dyDescent="0.2"/>
    <row r="847548" s="12" customFormat="1" x14ac:dyDescent="0.2"/>
    <row r="847549" s="12" customFormat="1" x14ac:dyDescent="0.2"/>
    <row r="847550" s="12" customFormat="1" x14ac:dyDescent="0.2"/>
    <row r="847551" s="12" customFormat="1" x14ac:dyDescent="0.2"/>
    <row r="847552" s="12" customFormat="1" x14ac:dyDescent="0.2"/>
    <row r="847553" s="12" customFormat="1" x14ac:dyDescent="0.2"/>
    <row r="847554" s="12" customFormat="1" x14ac:dyDescent="0.2"/>
    <row r="847555" s="12" customFormat="1" x14ac:dyDescent="0.2"/>
    <row r="847556" s="12" customFormat="1" x14ac:dyDescent="0.2"/>
    <row r="847557" s="12" customFormat="1" x14ac:dyDescent="0.2"/>
    <row r="847558" s="12" customFormat="1" x14ac:dyDescent="0.2"/>
    <row r="847559" s="12" customFormat="1" x14ac:dyDescent="0.2"/>
    <row r="847560" s="12" customFormat="1" x14ac:dyDescent="0.2"/>
    <row r="847561" s="12" customFormat="1" x14ac:dyDescent="0.2"/>
    <row r="847562" s="12" customFormat="1" x14ac:dyDescent="0.2"/>
    <row r="847563" s="12" customFormat="1" x14ac:dyDescent="0.2"/>
    <row r="847564" s="12" customFormat="1" x14ac:dyDescent="0.2"/>
    <row r="847565" s="12" customFormat="1" x14ac:dyDescent="0.2"/>
    <row r="847566" s="12" customFormat="1" x14ac:dyDescent="0.2"/>
    <row r="847567" s="12" customFormat="1" x14ac:dyDescent="0.2"/>
    <row r="847568" s="12" customFormat="1" x14ac:dyDescent="0.2"/>
    <row r="847569" s="12" customFormat="1" x14ac:dyDescent="0.2"/>
    <row r="847570" s="12" customFormat="1" x14ac:dyDescent="0.2"/>
    <row r="847571" s="12" customFormat="1" x14ac:dyDescent="0.2"/>
    <row r="847572" s="12" customFormat="1" x14ac:dyDescent="0.2"/>
    <row r="847573" s="12" customFormat="1" x14ac:dyDescent="0.2"/>
    <row r="847574" s="12" customFormat="1" x14ac:dyDescent="0.2"/>
    <row r="847575" s="12" customFormat="1" x14ac:dyDescent="0.2"/>
    <row r="847576" s="12" customFormat="1" x14ac:dyDescent="0.2"/>
    <row r="847577" s="12" customFormat="1" x14ac:dyDescent="0.2"/>
    <row r="847578" s="12" customFormat="1" x14ac:dyDescent="0.2"/>
    <row r="847579" s="12" customFormat="1" x14ac:dyDescent="0.2"/>
    <row r="847580" s="12" customFormat="1" x14ac:dyDescent="0.2"/>
    <row r="847581" s="12" customFormat="1" x14ac:dyDescent="0.2"/>
    <row r="847582" s="12" customFormat="1" x14ac:dyDescent="0.2"/>
    <row r="847583" s="12" customFormat="1" x14ac:dyDescent="0.2"/>
    <row r="847584" s="12" customFormat="1" x14ac:dyDescent="0.2"/>
    <row r="847585" s="12" customFormat="1" x14ac:dyDescent="0.2"/>
    <row r="847586" s="12" customFormat="1" x14ac:dyDescent="0.2"/>
    <row r="847587" s="12" customFormat="1" x14ac:dyDescent="0.2"/>
    <row r="847588" s="12" customFormat="1" x14ac:dyDescent="0.2"/>
    <row r="847589" s="12" customFormat="1" x14ac:dyDescent="0.2"/>
    <row r="847590" s="12" customFormat="1" x14ac:dyDescent="0.2"/>
    <row r="847591" s="12" customFormat="1" x14ac:dyDescent="0.2"/>
    <row r="847592" s="12" customFormat="1" x14ac:dyDescent="0.2"/>
    <row r="847593" s="12" customFormat="1" x14ac:dyDescent="0.2"/>
    <row r="847594" s="12" customFormat="1" x14ac:dyDescent="0.2"/>
    <row r="847595" s="12" customFormat="1" x14ac:dyDescent="0.2"/>
    <row r="847596" s="12" customFormat="1" x14ac:dyDescent="0.2"/>
    <row r="847597" s="12" customFormat="1" x14ac:dyDescent="0.2"/>
    <row r="847598" s="12" customFormat="1" x14ac:dyDescent="0.2"/>
    <row r="847599" s="12" customFormat="1" x14ac:dyDescent="0.2"/>
    <row r="847600" s="12" customFormat="1" x14ac:dyDescent="0.2"/>
    <row r="847601" s="12" customFormat="1" x14ac:dyDescent="0.2"/>
    <row r="847602" s="12" customFormat="1" x14ac:dyDescent="0.2"/>
    <row r="847603" s="12" customFormat="1" x14ac:dyDescent="0.2"/>
    <row r="847604" s="12" customFormat="1" x14ac:dyDescent="0.2"/>
    <row r="847605" s="12" customFormat="1" x14ac:dyDescent="0.2"/>
    <row r="847606" s="12" customFormat="1" x14ac:dyDescent="0.2"/>
    <row r="847607" s="12" customFormat="1" x14ac:dyDescent="0.2"/>
    <row r="847608" s="12" customFormat="1" x14ac:dyDescent="0.2"/>
    <row r="847609" s="12" customFormat="1" x14ac:dyDescent="0.2"/>
    <row r="847610" s="12" customFormat="1" x14ac:dyDescent="0.2"/>
    <row r="847611" s="12" customFormat="1" x14ac:dyDescent="0.2"/>
    <row r="847612" s="12" customFormat="1" x14ac:dyDescent="0.2"/>
    <row r="847613" s="12" customFormat="1" x14ac:dyDescent="0.2"/>
    <row r="847614" s="12" customFormat="1" x14ac:dyDescent="0.2"/>
    <row r="847615" s="12" customFormat="1" x14ac:dyDescent="0.2"/>
    <row r="847616" s="12" customFormat="1" x14ac:dyDescent="0.2"/>
    <row r="847617" s="12" customFormat="1" x14ac:dyDescent="0.2"/>
    <row r="847618" s="12" customFormat="1" x14ac:dyDescent="0.2"/>
    <row r="847619" s="12" customFormat="1" x14ac:dyDescent="0.2"/>
    <row r="847620" s="12" customFormat="1" x14ac:dyDescent="0.2"/>
    <row r="847621" s="12" customFormat="1" x14ac:dyDescent="0.2"/>
    <row r="847622" s="12" customFormat="1" x14ac:dyDescent="0.2"/>
    <row r="847623" s="12" customFormat="1" x14ac:dyDescent="0.2"/>
    <row r="847624" s="12" customFormat="1" x14ac:dyDescent="0.2"/>
    <row r="847625" s="12" customFormat="1" x14ac:dyDescent="0.2"/>
    <row r="847626" s="12" customFormat="1" x14ac:dyDescent="0.2"/>
    <row r="847627" s="12" customFormat="1" x14ac:dyDescent="0.2"/>
    <row r="847628" s="12" customFormat="1" x14ac:dyDescent="0.2"/>
    <row r="847629" s="12" customFormat="1" x14ac:dyDescent="0.2"/>
    <row r="847630" s="12" customFormat="1" x14ac:dyDescent="0.2"/>
    <row r="847631" s="12" customFormat="1" x14ac:dyDescent="0.2"/>
    <row r="847632" s="12" customFormat="1" x14ac:dyDescent="0.2"/>
    <row r="847633" s="12" customFormat="1" x14ac:dyDescent="0.2"/>
    <row r="847634" s="12" customFormat="1" x14ac:dyDescent="0.2"/>
    <row r="847635" s="12" customFormat="1" x14ac:dyDescent="0.2"/>
    <row r="847636" s="12" customFormat="1" x14ac:dyDescent="0.2"/>
    <row r="847637" s="12" customFormat="1" x14ac:dyDescent="0.2"/>
    <row r="847638" s="12" customFormat="1" x14ac:dyDescent="0.2"/>
    <row r="847639" s="12" customFormat="1" x14ac:dyDescent="0.2"/>
    <row r="847640" s="12" customFormat="1" x14ac:dyDescent="0.2"/>
    <row r="847641" s="12" customFormat="1" x14ac:dyDescent="0.2"/>
    <row r="847642" s="12" customFormat="1" x14ac:dyDescent="0.2"/>
    <row r="847643" s="12" customFormat="1" x14ac:dyDescent="0.2"/>
    <row r="847644" s="12" customFormat="1" x14ac:dyDescent="0.2"/>
    <row r="847645" s="12" customFormat="1" x14ac:dyDescent="0.2"/>
    <row r="847646" s="12" customFormat="1" x14ac:dyDescent="0.2"/>
    <row r="847647" s="12" customFormat="1" x14ac:dyDescent="0.2"/>
    <row r="847648" s="12" customFormat="1" x14ac:dyDescent="0.2"/>
    <row r="847649" s="12" customFormat="1" x14ac:dyDescent="0.2"/>
    <row r="847650" s="12" customFormat="1" x14ac:dyDescent="0.2"/>
    <row r="847651" s="12" customFormat="1" x14ac:dyDescent="0.2"/>
    <row r="847652" s="12" customFormat="1" x14ac:dyDescent="0.2"/>
    <row r="847653" s="12" customFormat="1" x14ac:dyDescent="0.2"/>
    <row r="847654" s="12" customFormat="1" x14ac:dyDescent="0.2"/>
    <row r="847655" s="12" customFormat="1" x14ac:dyDescent="0.2"/>
    <row r="847656" s="12" customFormat="1" x14ac:dyDescent="0.2"/>
    <row r="847657" s="12" customFormat="1" x14ac:dyDescent="0.2"/>
    <row r="847658" s="12" customFormat="1" x14ac:dyDescent="0.2"/>
    <row r="847659" s="12" customFormat="1" x14ac:dyDescent="0.2"/>
    <row r="847660" s="12" customFormat="1" x14ac:dyDescent="0.2"/>
    <row r="847661" s="12" customFormat="1" x14ac:dyDescent="0.2"/>
    <row r="847662" s="12" customFormat="1" x14ac:dyDescent="0.2"/>
    <row r="847663" s="12" customFormat="1" x14ac:dyDescent="0.2"/>
    <row r="847664" s="12" customFormat="1" x14ac:dyDescent="0.2"/>
    <row r="847665" s="12" customFormat="1" x14ac:dyDescent="0.2"/>
    <row r="847666" s="12" customFormat="1" x14ac:dyDescent="0.2"/>
    <row r="847667" s="12" customFormat="1" x14ac:dyDescent="0.2"/>
    <row r="847668" s="12" customFormat="1" x14ac:dyDescent="0.2"/>
    <row r="847669" s="12" customFormat="1" x14ac:dyDescent="0.2"/>
    <row r="847670" s="12" customFormat="1" x14ac:dyDescent="0.2"/>
    <row r="847671" s="12" customFormat="1" x14ac:dyDescent="0.2"/>
    <row r="847672" s="12" customFormat="1" x14ac:dyDescent="0.2"/>
    <row r="847673" s="12" customFormat="1" x14ac:dyDescent="0.2"/>
    <row r="847674" s="12" customFormat="1" x14ac:dyDescent="0.2"/>
    <row r="847675" s="12" customFormat="1" x14ac:dyDescent="0.2"/>
    <row r="847676" s="12" customFormat="1" x14ac:dyDescent="0.2"/>
    <row r="847677" s="12" customFormat="1" x14ac:dyDescent="0.2"/>
    <row r="847678" s="12" customFormat="1" x14ac:dyDescent="0.2"/>
    <row r="847679" s="12" customFormat="1" x14ac:dyDescent="0.2"/>
    <row r="847680" s="12" customFormat="1" x14ac:dyDescent="0.2"/>
    <row r="847681" s="12" customFormat="1" x14ac:dyDescent="0.2"/>
    <row r="847682" s="12" customFormat="1" x14ac:dyDescent="0.2"/>
    <row r="847683" s="12" customFormat="1" x14ac:dyDescent="0.2"/>
    <row r="847684" s="12" customFormat="1" x14ac:dyDescent="0.2"/>
    <row r="847685" s="12" customFormat="1" x14ac:dyDescent="0.2"/>
    <row r="847686" s="12" customFormat="1" x14ac:dyDescent="0.2"/>
    <row r="847687" s="12" customFormat="1" x14ac:dyDescent="0.2"/>
    <row r="847688" s="12" customFormat="1" x14ac:dyDescent="0.2"/>
    <row r="847689" s="12" customFormat="1" x14ac:dyDescent="0.2"/>
    <row r="847690" s="12" customFormat="1" x14ac:dyDescent="0.2"/>
    <row r="847691" s="12" customFormat="1" x14ac:dyDescent="0.2"/>
    <row r="847692" s="12" customFormat="1" x14ac:dyDescent="0.2"/>
    <row r="847693" s="12" customFormat="1" x14ac:dyDescent="0.2"/>
    <row r="847694" s="12" customFormat="1" x14ac:dyDescent="0.2"/>
    <row r="847695" s="12" customFormat="1" x14ac:dyDescent="0.2"/>
    <row r="847696" s="12" customFormat="1" x14ac:dyDescent="0.2"/>
    <row r="847697" s="12" customFormat="1" x14ac:dyDescent="0.2"/>
    <row r="847698" s="12" customFormat="1" x14ac:dyDescent="0.2"/>
    <row r="847699" s="12" customFormat="1" x14ac:dyDescent="0.2"/>
    <row r="847700" s="12" customFormat="1" x14ac:dyDescent="0.2"/>
    <row r="847701" s="12" customFormat="1" x14ac:dyDescent="0.2"/>
    <row r="847702" s="12" customFormat="1" x14ac:dyDescent="0.2"/>
    <row r="847703" s="12" customFormat="1" x14ac:dyDescent="0.2"/>
    <row r="847704" s="12" customFormat="1" x14ac:dyDescent="0.2"/>
    <row r="847705" s="12" customFormat="1" x14ac:dyDescent="0.2"/>
    <row r="847706" s="12" customFormat="1" x14ac:dyDescent="0.2"/>
    <row r="847707" s="12" customFormat="1" x14ac:dyDescent="0.2"/>
    <row r="847708" s="12" customFormat="1" x14ac:dyDescent="0.2"/>
    <row r="847709" s="12" customFormat="1" x14ac:dyDescent="0.2"/>
    <row r="847710" s="12" customFormat="1" x14ac:dyDescent="0.2"/>
    <row r="847711" s="12" customFormat="1" x14ac:dyDescent="0.2"/>
    <row r="847712" s="12" customFormat="1" x14ac:dyDescent="0.2"/>
    <row r="847713" s="12" customFormat="1" x14ac:dyDescent="0.2"/>
    <row r="847714" s="12" customFormat="1" x14ac:dyDescent="0.2"/>
    <row r="847715" s="12" customFormat="1" x14ac:dyDescent="0.2"/>
    <row r="847716" s="12" customFormat="1" x14ac:dyDescent="0.2"/>
    <row r="847717" s="12" customFormat="1" x14ac:dyDescent="0.2"/>
    <row r="847718" s="12" customFormat="1" x14ac:dyDescent="0.2"/>
    <row r="847719" s="12" customFormat="1" x14ac:dyDescent="0.2"/>
    <row r="847720" s="12" customFormat="1" x14ac:dyDescent="0.2"/>
    <row r="847721" s="12" customFormat="1" x14ac:dyDescent="0.2"/>
    <row r="847722" s="12" customFormat="1" x14ac:dyDescent="0.2"/>
    <row r="847723" s="12" customFormat="1" x14ac:dyDescent="0.2"/>
    <row r="847724" s="12" customFormat="1" x14ac:dyDescent="0.2"/>
    <row r="847725" s="12" customFormat="1" x14ac:dyDescent="0.2"/>
    <row r="847726" s="12" customFormat="1" x14ac:dyDescent="0.2"/>
    <row r="847727" s="12" customFormat="1" x14ac:dyDescent="0.2"/>
    <row r="847728" s="12" customFormat="1" x14ac:dyDescent="0.2"/>
    <row r="847729" s="12" customFormat="1" x14ac:dyDescent="0.2"/>
    <row r="847730" s="12" customFormat="1" x14ac:dyDescent="0.2"/>
    <row r="847731" s="12" customFormat="1" x14ac:dyDescent="0.2"/>
    <row r="847732" s="12" customFormat="1" x14ac:dyDescent="0.2"/>
    <row r="847733" s="12" customFormat="1" x14ac:dyDescent="0.2"/>
    <row r="847734" s="12" customFormat="1" x14ac:dyDescent="0.2"/>
    <row r="847735" s="12" customFormat="1" x14ac:dyDescent="0.2"/>
    <row r="847736" s="12" customFormat="1" x14ac:dyDescent="0.2"/>
    <row r="847737" s="12" customFormat="1" x14ac:dyDescent="0.2"/>
    <row r="847738" s="12" customFormat="1" x14ac:dyDescent="0.2"/>
    <row r="847739" s="12" customFormat="1" x14ac:dyDescent="0.2"/>
    <row r="847740" s="12" customFormat="1" x14ac:dyDescent="0.2"/>
    <row r="847741" s="12" customFormat="1" x14ac:dyDescent="0.2"/>
    <row r="847742" s="12" customFormat="1" x14ac:dyDescent="0.2"/>
    <row r="847743" s="12" customFormat="1" x14ac:dyDescent="0.2"/>
    <row r="847744" s="12" customFormat="1" x14ac:dyDescent="0.2"/>
    <row r="847745" s="12" customFormat="1" x14ac:dyDescent="0.2"/>
    <row r="847746" s="12" customFormat="1" x14ac:dyDescent="0.2"/>
    <row r="847747" s="12" customFormat="1" x14ac:dyDescent="0.2"/>
    <row r="847748" s="12" customFormat="1" x14ac:dyDescent="0.2"/>
    <row r="847749" s="12" customFormat="1" x14ac:dyDescent="0.2"/>
    <row r="847750" s="12" customFormat="1" x14ac:dyDescent="0.2"/>
    <row r="847751" s="12" customFormat="1" x14ac:dyDescent="0.2"/>
    <row r="847752" s="12" customFormat="1" x14ac:dyDescent="0.2"/>
    <row r="847753" s="12" customFormat="1" x14ac:dyDescent="0.2"/>
    <row r="847754" s="12" customFormat="1" x14ac:dyDescent="0.2"/>
    <row r="847755" s="12" customFormat="1" x14ac:dyDescent="0.2"/>
    <row r="847756" s="12" customFormat="1" x14ac:dyDescent="0.2"/>
    <row r="847757" s="12" customFormat="1" x14ac:dyDescent="0.2"/>
    <row r="847758" s="12" customFormat="1" x14ac:dyDescent="0.2"/>
    <row r="847759" s="12" customFormat="1" x14ac:dyDescent="0.2"/>
    <row r="847760" s="12" customFormat="1" x14ac:dyDescent="0.2"/>
    <row r="847761" s="12" customFormat="1" x14ac:dyDescent="0.2"/>
    <row r="847762" s="12" customFormat="1" x14ac:dyDescent="0.2"/>
    <row r="847763" s="12" customFormat="1" x14ac:dyDescent="0.2"/>
    <row r="847764" s="12" customFormat="1" x14ac:dyDescent="0.2"/>
    <row r="847765" s="12" customFormat="1" x14ac:dyDescent="0.2"/>
    <row r="847766" s="12" customFormat="1" x14ac:dyDescent="0.2"/>
    <row r="847767" s="12" customFormat="1" x14ac:dyDescent="0.2"/>
    <row r="847768" s="12" customFormat="1" x14ac:dyDescent="0.2"/>
    <row r="847769" s="12" customFormat="1" x14ac:dyDescent="0.2"/>
    <row r="847770" s="12" customFormat="1" x14ac:dyDescent="0.2"/>
    <row r="847771" s="12" customFormat="1" x14ac:dyDescent="0.2"/>
    <row r="847772" s="12" customFormat="1" x14ac:dyDescent="0.2"/>
    <row r="847773" s="12" customFormat="1" x14ac:dyDescent="0.2"/>
    <row r="847774" s="12" customFormat="1" x14ac:dyDescent="0.2"/>
    <row r="847775" s="12" customFormat="1" x14ac:dyDescent="0.2"/>
    <row r="847776" s="12" customFormat="1" x14ac:dyDescent="0.2"/>
    <row r="847777" s="12" customFormat="1" x14ac:dyDescent="0.2"/>
    <row r="847778" s="12" customFormat="1" x14ac:dyDescent="0.2"/>
    <row r="847779" s="12" customFormat="1" x14ac:dyDescent="0.2"/>
    <row r="847780" s="12" customFormat="1" x14ac:dyDescent="0.2"/>
    <row r="847781" s="12" customFormat="1" x14ac:dyDescent="0.2"/>
    <row r="847782" s="12" customFormat="1" x14ac:dyDescent="0.2"/>
    <row r="847783" s="12" customFormat="1" x14ac:dyDescent="0.2"/>
    <row r="847784" s="12" customFormat="1" x14ac:dyDescent="0.2"/>
    <row r="847785" s="12" customFormat="1" x14ac:dyDescent="0.2"/>
    <row r="847786" s="12" customFormat="1" x14ac:dyDescent="0.2"/>
    <row r="847787" s="12" customFormat="1" x14ac:dyDescent="0.2"/>
    <row r="847788" s="12" customFormat="1" x14ac:dyDescent="0.2"/>
    <row r="847789" s="12" customFormat="1" x14ac:dyDescent="0.2"/>
    <row r="847790" s="12" customFormat="1" x14ac:dyDescent="0.2"/>
    <row r="847791" s="12" customFormat="1" x14ac:dyDescent="0.2"/>
    <row r="847792" s="12" customFormat="1" x14ac:dyDescent="0.2"/>
    <row r="847793" s="12" customFormat="1" x14ac:dyDescent="0.2"/>
    <row r="847794" s="12" customFormat="1" x14ac:dyDescent="0.2"/>
    <row r="847795" s="12" customFormat="1" x14ac:dyDescent="0.2"/>
    <row r="847796" s="12" customFormat="1" x14ac:dyDescent="0.2"/>
    <row r="847797" s="12" customFormat="1" x14ac:dyDescent="0.2"/>
    <row r="847798" s="12" customFormat="1" x14ac:dyDescent="0.2"/>
    <row r="847799" s="12" customFormat="1" x14ac:dyDescent="0.2"/>
    <row r="847800" s="12" customFormat="1" x14ac:dyDescent="0.2"/>
    <row r="847801" s="12" customFormat="1" x14ac:dyDescent="0.2"/>
    <row r="847802" s="12" customFormat="1" x14ac:dyDescent="0.2"/>
    <row r="847803" s="12" customFormat="1" x14ac:dyDescent="0.2"/>
    <row r="847804" s="12" customFormat="1" x14ac:dyDescent="0.2"/>
    <row r="847805" s="12" customFormat="1" x14ac:dyDescent="0.2"/>
    <row r="847806" s="12" customFormat="1" x14ac:dyDescent="0.2"/>
    <row r="847807" s="12" customFormat="1" x14ac:dyDescent="0.2"/>
    <row r="847808" s="12" customFormat="1" x14ac:dyDescent="0.2"/>
    <row r="847809" s="12" customFormat="1" x14ac:dyDescent="0.2"/>
    <row r="847810" s="12" customFormat="1" x14ac:dyDescent="0.2"/>
    <row r="847811" s="12" customFormat="1" x14ac:dyDescent="0.2"/>
    <row r="847812" s="12" customFormat="1" x14ac:dyDescent="0.2"/>
    <row r="847813" s="12" customFormat="1" x14ac:dyDescent="0.2"/>
    <row r="847814" s="12" customFormat="1" x14ac:dyDescent="0.2"/>
    <row r="847815" s="12" customFormat="1" x14ac:dyDescent="0.2"/>
    <row r="847816" s="12" customFormat="1" x14ac:dyDescent="0.2"/>
    <row r="847817" s="12" customFormat="1" x14ac:dyDescent="0.2"/>
    <row r="847818" s="12" customFormat="1" x14ac:dyDescent="0.2"/>
    <row r="847819" s="12" customFormat="1" x14ac:dyDescent="0.2"/>
    <row r="847820" s="12" customFormat="1" x14ac:dyDescent="0.2"/>
    <row r="847821" s="12" customFormat="1" x14ac:dyDescent="0.2"/>
    <row r="847822" s="12" customFormat="1" x14ac:dyDescent="0.2"/>
    <row r="847823" s="12" customFormat="1" x14ac:dyDescent="0.2"/>
    <row r="847824" s="12" customFormat="1" x14ac:dyDescent="0.2"/>
    <row r="847825" s="12" customFormat="1" x14ac:dyDescent="0.2"/>
    <row r="847826" s="12" customFormat="1" x14ac:dyDescent="0.2"/>
    <row r="847827" s="12" customFormat="1" x14ac:dyDescent="0.2"/>
    <row r="847828" s="12" customFormat="1" x14ac:dyDescent="0.2"/>
    <row r="847829" s="12" customFormat="1" x14ac:dyDescent="0.2"/>
    <row r="847830" s="12" customFormat="1" x14ac:dyDescent="0.2"/>
    <row r="847831" s="12" customFormat="1" x14ac:dyDescent="0.2"/>
    <row r="847832" s="12" customFormat="1" x14ac:dyDescent="0.2"/>
    <row r="847833" s="12" customFormat="1" x14ac:dyDescent="0.2"/>
    <row r="847834" s="12" customFormat="1" x14ac:dyDescent="0.2"/>
    <row r="847835" s="12" customFormat="1" x14ac:dyDescent="0.2"/>
    <row r="847836" s="12" customFormat="1" x14ac:dyDescent="0.2"/>
    <row r="847837" s="12" customFormat="1" x14ac:dyDescent="0.2"/>
    <row r="847838" s="12" customFormat="1" x14ac:dyDescent="0.2"/>
    <row r="847839" s="12" customFormat="1" x14ac:dyDescent="0.2"/>
    <row r="847840" s="12" customFormat="1" x14ac:dyDescent="0.2"/>
    <row r="847841" s="12" customFormat="1" x14ac:dyDescent="0.2"/>
    <row r="847842" s="12" customFormat="1" x14ac:dyDescent="0.2"/>
    <row r="847843" s="12" customFormat="1" x14ac:dyDescent="0.2"/>
    <row r="847844" s="12" customFormat="1" x14ac:dyDescent="0.2"/>
    <row r="847845" s="12" customFormat="1" x14ac:dyDescent="0.2"/>
    <row r="847846" s="12" customFormat="1" x14ac:dyDescent="0.2"/>
    <row r="847847" s="12" customFormat="1" x14ac:dyDescent="0.2"/>
    <row r="847848" s="12" customFormat="1" x14ac:dyDescent="0.2"/>
    <row r="847849" s="12" customFormat="1" x14ac:dyDescent="0.2"/>
    <row r="847850" s="12" customFormat="1" x14ac:dyDescent="0.2"/>
    <row r="847851" s="12" customFormat="1" x14ac:dyDescent="0.2"/>
    <row r="847852" s="12" customFormat="1" x14ac:dyDescent="0.2"/>
    <row r="847853" s="12" customFormat="1" x14ac:dyDescent="0.2"/>
    <row r="847854" s="12" customFormat="1" x14ac:dyDescent="0.2"/>
    <row r="847855" s="12" customFormat="1" x14ac:dyDescent="0.2"/>
    <row r="847856" s="12" customFormat="1" x14ac:dyDescent="0.2"/>
    <row r="847857" s="12" customFormat="1" x14ac:dyDescent="0.2"/>
    <row r="847858" s="12" customFormat="1" x14ac:dyDescent="0.2"/>
    <row r="847859" s="12" customFormat="1" x14ac:dyDescent="0.2"/>
    <row r="847860" s="12" customFormat="1" x14ac:dyDescent="0.2"/>
    <row r="847861" s="12" customFormat="1" x14ac:dyDescent="0.2"/>
    <row r="847862" s="12" customFormat="1" x14ac:dyDescent="0.2"/>
    <row r="847863" s="12" customFormat="1" x14ac:dyDescent="0.2"/>
    <row r="847864" s="12" customFormat="1" x14ac:dyDescent="0.2"/>
    <row r="847865" s="12" customFormat="1" x14ac:dyDescent="0.2"/>
    <row r="847866" s="12" customFormat="1" x14ac:dyDescent="0.2"/>
    <row r="847867" s="12" customFormat="1" x14ac:dyDescent="0.2"/>
    <row r="847868" s="12" customFormat="1" x14ac:dyDescent="0.2"/>
    <row r="847869" s="12" customFormat="1" x14ac:dyDescent="0.2"/>
    <row r="847870" s="12" customFormat="1" x14ac:dyDescent="0.2"/>
    <row r="847871" s="12" customFormat="1" x14ac:dyDescent="0.2"/>
    <row r="847872" s="12" customFormat="1" x14ac:dyDescent="0.2"/>
    <row r="847873" s="12" customFormat="1" x14ac:dyDescent="0.2"/>
    <row r="847874" s="12" customFormat="1" x14ac:dyDescent="0.2"/>
    <row r="847875" s="12" customFormat="1" x14ac:dyDescent="0.2"/>
    <row r="847876" s="12" customFormat="1" x14ac:dyDescent="0.2"/>
    <row r="847877" s="12" customFormat="1" x14ac:dyDescent="0.2"/>
    <row r="847878" s="12" customFormat="1" x14ac:dyDescent="0.2"/>
    <row r="847879" s="12" customFormat="1" x14ac:dyDescent="0.2"/>
    <row r="847880" s="12" customFormat="1" x14ac:dyDescent="0.2"/>
    <row r="847881" s="12" customFormat="1" x14ac:dyDescent="0.2"/>
    <row r="847882" s="12" customFormat="1" x14ac:dyDescent="0.2"/>
    <row r="847883" s="12" customFormat="1" x14ac:dyDescent="0.2"/>
    <row r="847884" s="12" customFormat="1" x14ac:dyDescent="0.2"/>
    <row r="847885" s="12" customFormat="1" x14ac:dyDescent="0.2"/>
    <row r="847886" s="12" customFormat="1" x14ac:dyDescent="0.2"/>
    <row r="847887" s="12" customFormat="1" x14ac:dyDescent="0.2"/>
    <row r="847888" s="12" customFormat="1" x14ac:dyDescent="0.2"/>
    <row r="847889" s="12" customFormat="1" x14ac:dyDescent="0.2"/>
    <row r="847890" s="12" customFormat="1" x14ac:dyDescent="0.2"/>
    <row r="847891" s="12" customFormat="1" x14ac:dyDescent="0.2"/>
    <row r="847892" s="12" customFormat="1" x14ac:dyDescent="0.2"/>
    <row r="847893" s="12" customFormat="1" x14ac:dyDescent="0.2"/>
    <row r="847894" s="12" customFormat="1" x14ac:dyDescent="0.2"/>
    <row r="847895" s="12" customFormat="1" x14ac:dyDescent="0.2"/>
    <row r="847896" s="12" customFormat="1" x14ac:dyDescent="0.2"/>
    <row r="847897" s="12" customFormat="1" x14ac:dyDescent="0.2"/>
    <row r="847898" s="12" customFormat="1" x14ac:dyDescent="0.2"/>
    <row r="847899" s="12" customFormat="1" x14ac:dyDescent="0.2"/>
    <row r="847900" s="12" customFormat="1" x14ac:dyDescent="0.2"/>
    <row r="847901" s="12" customFormat="1" x14ac:dyDescent="0.2"/>
    <row r="847902" s="12" customFormat="1" x14ac:dyDescent="0.2"/>
    <row r="847903" s="12" customFormat="1" x14ac:dyDescent="0.2"/>
    <row r="847904" s="12" customFormat="1" x14ac:dyDescent="0.2"/>
    <row r="847905" s="12" customFormat="1" x14ac:dyDescent="0.2"/>
    <row r="847906" s="12" customFormat="1" x14ac:dyDescent="0.2"/>
    <row r="847907" s="12" customFormat="1" x14ac:dyDescent="0.2"/>
    <row r="847908" s="12" customFormat="1" x14ac:dyDescent="0.2"/>
    <row r="847909" s="12" customFormat="1" x14ac:dyDescent="0.2"/>
    <row r="847910" s="12" customFormat="1" x14ac:dyDescent="0.2"/>
    <row r="847911" s="12" customFormat="1" x14ac:dyDescent="0.2"/>
    <row r="847912" s="12" customFormat="1" x14ac:dyDescent="0.2"/>
    <row r="847913" s="12" customFormat="1" x14ac:dyDescent="0.2"/>
    <row r="847914" s="12" customFormat="1" x14ac:dyDescent="0.2"/>
    <row r="847915" s="12" customFormat="1" x14ac:dyDescent="0.2"/>
    <row r="847916" s="12" customFormat="1" x14ac:dyDescent="0.2"/>
    <row r="847917" s="12" customFormat="1" x14ac:dyDescent="0.2"/>
    <row r="847918" s="12" customFormat="1" x14ac:dyDescent="0.2"/>
    <row r="847919" s="12" customFormat="1" x14ac:dyDescent="0.2"/>
    <row r="847920" s="12" customFormat="1" x14ac:dyDescent="0.2"/>
    <row r="847921" s="12" customFormat="1" x14ac:dyDescent="0.2"/>
    <row r="847922" s="12" customFormat="1" x14ac:dyDescent="0.2"/>
    <row r="847923" s="12" customFormat="1" x14ac:dyDescent="0.2"/>
    <row r="847924" s="12" customFormat="1" x14ac:dyDescent="0.2"/>
    <row r="847925" s="12" customFormat="1" x14ac:dyDescent="0.2"/>
    <row r="847926" s="12" customFormat="1" x14ac:dyDescent="0.2"/>
    <row r="847927" s="12" customFormat="1" x14ac:dyDescent="0.2"/>
    <row r="847928" s="12" customFormat="1" x14ac:dyDescent="0.2"/>
    <row r="847929" s="12" customFormat="1" x14ac:dyDescent="0.2"/>
    <row r="847930" s="12" customFormat="1" x14ac:dyDescent="0.2"/>
    <row r="847931" s="12" customFormat="1" x14ac:dyDescent="0.2"/>
    <row r="847932" s="12" customFormat="1" x14ac:dyDescent="0.2"/>
    <row r="847933" s="12" customFormat="1" x14ac:dyDescent="0.2"/>
    <row r="847934" s="12" customFormat="1" x14ac:dyDescent="0.2"/>
    <row r="847935" s="12" customFormat="1" x14ac:dyDescent="0.2"/>
    <row r="847936" s="12" customFormat="1" x14ac:dyDescent="0.2"/>
    <row r="847937" s="12" customFormat="1" x14ac:dyDescent="0.2"/>
    <row r="847938" s="12" customFormat="1" x14ac:dyDescent="0.2"/>
    <row r="847939" s="12" customFormat="1" x14ac:dyDescent="0.2"/>
    <row r="847940" s="12" customFormat="1" x14ac:dyDescent="0.2"/>
    <row r="847941" s="12" customFormat="1" x14ac:dyDescent="0.2"/>
    <row r="847942" s="12" customFormat="1" x14ac:dyDescent="0.2"/>
    <row r="847943" s="12" customFormat="1" x14ac:dyDescent="0.2"/>
    <row r="847944" s="12" customFormat="1" x14ac:dyDescent="0.2"/>
    <row r="847945" s="12" customFormat="1" x14ac:dyDescent="0.2"/>
    <row r="847946" s="12" customFormat="1" x14ac:dyDescent="0.2"/>
    <row r="847947" s="12" customFormat="1" x14ac:dyDescent="0.2"/>
    <row r="847948" s="12" customFormat="1" x14ac:dyDescent="0.2"/>
    <row r="847949" s="12" customFormat="1" x14ac:dyDescent="0.2"/>
    <row r="847950" s="12" customFormat="1" x14ac:dyDescent="0.2"/>
    <row r="847951" s="12" customFormat="1" x14ac:dyDescent="0.2"/>
    <row r="847952" s="12" customFormat="1" x14ac:dyDescent="0.2"/>
    <row r="847953" s="12" customFormat="1" x14ac:dyDescent="0.2"/>
    <row r="847954" s="12" customFormat="1" x14ac:dyDescent="0.2"/>
    <row r="847955" s="12" customFormat="1" x14ac:dyDescent="0.2"/>
    <row r="847956" s="12" customFormat="1" x14ac:dyDescent="0.2"/>
    <row r="847957" s="12" customFormat="1" x14ac:dyDescent="0.2"/>
    <row r="847958" s="12" customFormat="1" x14ac:dyDescent="0.2"/>
    <row r="847959" s="12" customFormat="1" x14ac:dyDescent="0.2"/>
    <row r="847960" s="12" customFormat="1" x14ac:dyDescent="0.2"/>
    <row r="847961" s="12" customFormat="1" x14ac:dyDescent="0.2"/>
    <row r="847962" s="12" customFormat="1" x14ac:dyDescent="0.2"/>
    <row r="847963" s="12" customFormat="1" x14ac:dyDescent="0.2"/>
    <row r="847964" s="12" customFormat="1" x14ac:dyDescent="0.2"/>
    <row r="847965" s="12" customFormat="1" x14ac:dyDescent="0.2"/>
    <row r="847966" s="12" customFormat="1" x14ac:dyDescent="0.2"/>
    <row r="847967" s="12" customFormat="1" x14ac:dyDescent="0.2"/>
    <row r="847968" s="12" customFormat="1" x14ac:dyDescent="0.2"/>
    <row r="847969" s="12" customFormat="1" x14ac:dyDescent="0.2"/>
    <row r="847970" s="12" customFormat="1" x14ac:dyDescent="0.2"/>
    <row r="847971" s="12" customFormat="1" x14ac:dyDescent="0.2"/>
    <row r="847972" s="12" customFormat="1" x14ac:dyDescent="0.2"/>
    <row r="847973" s="12" customFormat="1" x14ac:dyDescent="0.2"/>
    <row r="847974" s="12" customFormat="1" x14ac:dyDescent="0.2"/>
    <row r="847975" s="12" customFormat="1" x14ac:dyDescent="0.2"/>
    <row r="847976" s="12" customFormat="1" x14ac:dyDescent="0.2"/>
    <row r="847977" s="12" customFormat="1" x14ac:dyDescent="0.2"/>
    <row r="847978" s="12" customFormat="1" x14ac:dyDescent="0.2"/>
    <row r="847979" s="12" customFormat="1" x14ac:dyDescent="0.2"/>
    <row r="847980" s="12" customFormat="1" x14ac:dyDescent="0.2"/>
    <row r="847981" s="12" customFormat="1" x14ac:dyDescent="0.2"/>
    <row r="847982" s="12" customFormat="1" x14ac:dyDescent="0.2"/>
    <row r="847983" s="12" customFormat="1" x14ac:dyDescent="0.2"/>
    <row r="847984" s="12" customFormat="1" x14ac:dyDescent="0.2"/>
    <row r="847985" s="12" customFormat="1" x14ac:dyDescent="0.2"/>
    <row r="847986" s="12" customFormat="1" x14ac:dyDescent="0.2"/>
    <row r="847987" s="12" customFormat="1" x14ac:dyDescent="0.2"/>
    <row r="847988" s="12" customFormat="1" x14ac:dyDescent="0.2"/>
    <row r="847989" s="12" customFormat="1" x14ac:dyDescent="0.2"/>
    <row r="847990" s="12" customFormat="1" x14ac:dyDescent="0.2"/>
    <row r="847991" s="12" customFormat="1" x14ac:dyDescent="0.2"/>
    <row r="847992" s="12" customFormat="1" x14ac:dyDescent="0.2"/>
    <row r="847993" s="12" customFormat="1" x14ac:dyDescent="0.2"/>
    <row r="847994" s="12" customFormat="1" x14ac:dyDescent="0.2"/>
    <row r="847995" s="12" customFormat="1" x14ac:dyDescent="0.2"/>
    <row r="847996" s="12" customFormat="1" x14ac:dyDescent="0.2"/>
    <row r="847997" s="12" customFormat="1" x14ac:dyDescent="0.2"/>
    <row r="847998" s="12" customFormat="1" x14ac:dyDescent="0.2"/>
    <row r="847999" s="12" customFormat="1" x14ac:dyDescent="0.2"/>
    <row r="848000" s="12" customFormat="1" x14ac:dyDescent="0.2"/>
    <row r="848001" s="12" customFormat="1" x14ac:dyDescent="0.2"/>
    <row r="848002" s="12" customFormat="1" x14ac:dyDescent="0.2"/>
    <row r="848003" s="12" customFormat="1" x14ac:dyDescent="0.2"/>
    <row r="848004" s="12" customFormat="1" x14ac:dyDescent="0.2"/>
    <row r="848005" s="12" customFormat="1" x14ac:dyDescent="0.2"/>
    <row r="848006" s="12" customFormat="1" x14ac:dyDescent="0.2"/>
    <row r="848007" s="12" customFormat="1" x14ac:dyDescent="0.2"/>
    <row r="848008" s="12" customFormat="1" x14ac:dyDescent="0.2"/>
    <row r="848009" s="12" customFormat="1" x14ac:dyDescent="0.2"/>
    <row r="848010" s="12" customFormat="1" x14ac:dyDescent="0.2"/>
    <row r="848011" s="12" customFormat="1" x14ac:dyDescent="0.2"/>
    <row r="848012" s="12" customFormat="1" x14ac:dyDescent="0.2"/>
    <row r="848013" s="12" customFormat="1" x14ac:dyDescent="0.2"/>
    <row r="848014" s="12" customFormat="1" x14ac:dyDescent="0.2"/>
    <row r="848015" s="12" customFormat="1" x14ac:dyDescent="0.2"/>
    <row r="848016" s="12" customFormat="1" x14ac:dyDescent="0.2"/>
    <row r="848017" s="12" customFormat="1" x14ac:dyDescent="0.2"/>
    <row r="848018" s="12" customFormat="1" x14ac:dyDescent="0.2"/>
    <row r="848019" s="12" customFormat="1" x14ac:dyDescent="0.2"/>
    <row r="848020" s="12" customFormat="1" x14ac:dyDescent="0.2"/>
    <row r="848021" s="12" customFormat="1" x14ac:dyDescent="0.2"/>
    <row r="848022" s="12" customFormat="1" x14ac:dyDescent="0.2"/>
    <row r="848023" s="12" customFormat="1" x14ac:dyDescent="0.2"/>
    <row r="848024" s="12" customFormat="1" x14ac:dyDescent="0.2"/>
    <row r="848025" s="12" customFormat="1" x14ac:dyDescent="0.2"/>
    <row r="848026" s="12" customFormat="1" x14ac:dyDescent="0.2"/>
    <row r="848027" s="12" customFormat="1" x14ac:dyDescent="0.2"/>
    <row r="848028" s="12" customFormat="1" x14ac:dyDescent="0.2"/>
    <row r="848029" s="12" customFormat="1" x14ac:dyDescent="0.2"/>
    <row r="848030" s="12" customFormat="1" x14ac:dyDescent="0.2"/>
    <row r="848031" s="12" customFormat="1" x14ac:dyDescent="0.2"/>
    <row r="848032" s="12" customFormat="1" x14ac:dyDescent="0.2"/>
    <row r="848033" s="12" customFormat="1" x14ac:dyDescent="0.2"/>
    <row r="848034" s="12" customFormat="1" x14ac:dyDescent="0.2"/>
    <row r="848035" s="12" customFormat="1" x14ac:dyDescent="0.2"/>
    <row r="848036" s="12" customFormat="1" x14ac:dyDescent="0.2"/>
    <row r="848037" s="12" customFormat="1" x14ac:dyDescent="0.2"/>
    <row r="848038" s="12" customFormat="1" x14ac:dyDescent="0.2"/>
    <row r="848039" s="12" customFormat="1" x14ac:dyDescent="0.2"/>
    <row r="848040" s="12" customFormat="1" x14ac:dyDescent="0.2"/>
    <row r="848041" s="12" customFormat="1" x14ac:dyDescent="0.2"/>
    <row r="848042" s="12" customFormat="1" x14ac:dyDescent="0.2"/>
    <row r="848043" s="12" customFormat="1" x14ac:dyDescent="0.2"/>
    <row r="848044" s="12" customFormat="1" x14ac:dyDescent="0.2"/>
    <row r="848045" s="12" customFormat="1" x14ac:dyDescent="0.2"/>
    <row r="848046" s="12" customFormat="1" x14ac:dyDescent="0.2"/>
    <row r="848047" s="12" customFormat="1" x14ac:dyDescent="0.2"/>
    <row r="848048" s="12" customFormat="1" x14ac:dyDescent="0.2"/>
    <row r="848049" s="12" customFormat="1" x14ac:dyDescent="0.2"/>
    <row r="848050" s="12" customFormat="1" x14ac:dyDescent="0.2"/>
    <row r="848051" s="12" customFormat="1" x14ac:dyDescent="0.2"/>
    <row r="848052" s="12" customFormat="1" x14ac:dyDescent="0.2"/>
    <row r="848053" s="12" customFormat="1" x14ac:dyDescent="0.2"/>
    <row r="848054" s="12" customFormat="1" x14ac:dyDescent="0.2"/>
    <row r="848055" s="12" customFormat="1" x14ac:dyDescent="0.2"/>
    <row r="848056" s="12" customFormat="1" x14ac:dyDescent="0.2"/>
    <row r="848057" s="12" customFormat="1" x14ac:dyDescent="0.2"/>
    <row r="848058" s="12" customFormat="1" x14ac:dyDescent="0.2"/>
    <row r="848059" s="12" customFormat="1" x14ac:dyDescent="0.2"/>
    <row r="848060" s="12" customFormat="1" x14ac:dyDescent="0.2"/>
    <row r="848061" s="12" customFormat="1" x14ac:dyDescent="0.2"/>
    <row r="848062" s="12" customFormat="1" x14ac:dyDescent="0.2"/>
    <row r="848063" s="12" customFormat="1" x14ac:dyDescent="0.2"/>
    <row r="848064" s="12" customFormat="1" x14ac:dyDescent="0.2"/>
    <row r="848065" s="12" customFormat="1" x14ac:dyDescent="0.2"/>
    <row r="848066" s="12" customFormat="1" x14ac:dyDescent="0.2"/>
    <row r="848067" s="12" customFormat="1" x14ac:dyDescent="0.2"/>
    <row r="848068" s="12" customFormat="1" x14ac:dyDescent="0.2"/>
    <row r="848069" s="12" customFormat="1" x14ac:dyDescent="0.2"/>
    <row r="848070" s="12" customFormat="1" x14ac:dyDescent="0.2"/>
    <row r="848071" s="12" customFormat="1" x14ac:dyDescent="0.2"/>
    <row r="848072" s="12" customFormat="1" x14ac:dyDescent="0.2"/>
    <row r="848073" s="12" customFormat="1" x14ac:dyDescent="0.2"/>
    <row r="848074" s="12" customFormat="1" x14ac:dyDescent="0.2"/>
    <row r="848075" s="12" customFormat="1" x14ac:dyDescent="0.2"/>
    <row r="848076" s="12" customFormat="1" x14ac:dyDescent="0.2"/>
    <row r="848077" s="12" customFormat="1" x14ac:dyDescent="0.2"/>
    <row r="848078" s="12" customFormat="1" x14ac:dyDescent="0.2"/>
    <row r="848079" s="12" customFormat="1" x14ac:dyDescent="0.2"/>
    <row r="848080" s="12" customFormat="1" x14ac:dyDescent="0.2"/>
    <row r="848081" s="12" customFormat="1" x14ac:dyDescent="0.2"/>
    <row r="848082" s="12" customFormat="1" x14ac:dyDescent="0.2"/>
    <row r="848083" s="12" customFormat="1" x14ac:dyDescent="0.2"/>
    <row r="848084" s="12" customFormat="1" x14ac:dyDescent="0.2"/>
    <row r="848085" s="12" customFormat="1" x14ac:dyDescent="0.2"/>
    <row r="848086" s="12" customFormat="1" x14ac:dyDescent="0.2"/>
    <row r="848087" s="12" customFormat="1" x14ac:dyDescent="0.2"/>
    <row r="848088" s="12" customFormat="1" x14ac:dyDescent="0.2"/>
    <row r="848089" s="12" customFormat="1" x14ac:dyDescent="0.2"/>
    <row r="848090" s="12" customFormat="1" x14ac:dyDescent="0.2"/>
    <row r="848091" s="12" customFormat="1" x14ac:dyDescent="0.2"/>
    <row r="848092" s="12" customFormat="1" x14ac:dyDescent="0.2"/>
    <row r="848093" s="12" customFormat="1" x14ac:dyDescent="0.2"/>
    <row r="848094" s="12" customFormat="1" x14ac:dyDescent="0.2"/>
    <row r="848095" s="12" customFormat="1" x14ac:dyDescent="0.2"/>
    <row r="848096" s="12" customFormat="1" x14ac:dyDescent="0.2"/>
    <row r="848097" s="12" customFormat="1" x14ac:dyDescent="0.2"/>
    <row r="848098" s="12" customFormat="1" x14ac:dyDescent="0.2"/>
    <row r="848099" s="12" customFormat="1" x14ac:dyDescent="0.2"/>
    <row r="848100" s="12" customFormat="1" x14ac:dyDescent="0.2"/>
    <row r="848101" s="12" customFormat="1" x14ac:dyDescent="0.2"/>
    <row r="848102" s="12" customFormat="1" x14ac:dyDescent="0.2"/>
    <row r="848103" s="12" customFormat="1" x14ac:dyDescent="0.2"/>
    <row r="848104" s="12" customFormat="1" x14ac:dyDescent="0.2"/>
    <row r="848105" s="12" customFormat="1" x14ac:dyDescent="0.2"/>
    <row r="848106" s="12" customFormat="1" x14ac:dyDescent="0.2"/>
    <row r="848107" s="12" customFormat="1" x14ac:dyDescent="0.2"/>
    <row r="848108" s="12" customFormat="1" x14ac:dyDescent="0.2"/>
    <row r="848109" s="12" customFormat="1" x14ac:dyDescent="0.2"/>
    <row r="848110" s="12" customFormat="1" x14ac:dyDescent="0.2"/>
    <row r="848111" s="12" customFormat="1" x14ac:dyDescent="0.2"/>
    <row r="848112" s="12" customFormat="1" x14ac:dyDescent="0.2"/>
    <row r="848113" s="12" customFormat="1" x14ac:dyDescent="0.2"/>
    <row r="848114" s="12" customFormat="1" x14ac:dyDescent="0.2"/>
    <row r="848115" s="12" customFormat="1" x14ac:dyDescent="0.2"/>
    <row r="848116" s="12" customFormat="1" x14ac:dyDescent="0.2"/>
    <row r="848117" s="12" customFormat="1" x14ac:dyDescent="0.2"/>
    <row r="848118" s="12" customFormat="1" x14ac:dyDescent="0.2"/>
    <row r="848119" s="12" customFormat="1" x14ac:dyDescent="0.2"/>
    <row r="848120" s="12" customFormat="1" x14ac:dyDescent="0.2"/>
    <row r="848121" s="12" customFormat="1" x14ac:dyDescent="0.2"/>
    <row r="848122" s="12" customFormat="1" x14ac:dyDescent="0.2"/>
    <row r="848123" s="12" customFormat="1" x14ac:dyDescent="0.2"/>
    <row r="848124" s="12" customFormat="1" x14ac:dyDescent="0.2"/>
    <row r="848125" s="12" customFormat="1" x14ac:dyDescent="0.2"/>
    <row r="848126" s="12" customFormat="1" x14ac:dyDescent="0.2"/>
    <row r="848127" s="12" customFormat="1" x14ac:dyDescent="0.2"/>
    <row r="848128" s="12" customFormat="1" x14ac:dyDescent="0.2"/>
    <row r="848129" s="12" customFormat="1" x14ac:dyDescent="0.2"/>
    <row r="848130" s="12" customFormat="1" x14ac:dyDescent="0.2"/>
    <row r="848131" s="12" customFormat="1" x14ac:dyDescent="0.2"/>
    <row r="848132" s="12" customFormat="1" x14ac:dyDescent="0.2"/>
    <row r="848133" s="12" customFormat="1" x14ac:dyDescent="0.2"/>
    <row r="848134" s="12" customFormat="1" x14ac:dyDescent="0.2"/>
    <row r="848135" s="12" customFormat="1" x14ac:dyDescent="0.2"/>
    <row r="848136" s="12" customFormat="1" x14ac:dyDescent="0.2"/>
    <row r="848137" s="12" customFormat="1" x14ac:dyDescent="0.2"/>
    <row r="848138" s="12" customFormat="1" x14ac:dyDescent="0.2"/>
    <row r="848139" s="12" customFormat="1" x14ac:dyDescent="0.2"/>
    <row r="848140" s="12" customFormat="1" x14ac:dyDescent="0.2"/>
    <row r="848141" s="12" customFormat="1" x14ac:dyDescent="0.2"/>
    <row r="848142" s="12" customFormat="1" x14ac:dyDescent="0.2"/>
    <row r="848143" s="12" customFormat="1" x14ac:dyDescent="0.2"/>
    <row r="848144" s="12" customFormat="1" x14ac:dyDescent="0.2"/>
    <row r="848145" s="12" customFormat="1" x14ac:dyDescent="0.2"/>
    <row r="848146" s="12" customFormat="1" x14ac:dyDescent="0.2"/>
    <row r="848147" s="12" customFormat="1" x14ac:dyDescent="0.2"/>
    <row r="848148" s="12" customFormat="1" x14ac:dyDescent="0.2"/>
    <row r="848149" s="12" customFormat="1" x14ac:dyDescent="0.2"/>
    <row r="848150" s="12" customFormat="1" x14ac:dyDescent="0.2"/>
    <row r="848151" s="12" customFormat="1" x14ac:dyDescent="0.2"/>
    <row r="848152" s="12" customFormat="1" x14ac:dyDescent="0.2"/>
    <row r="848153" s="12" customFormat="1" x14ac:dyDescent="0.2"/>
    <row r="848154" s="12" customFormat="1" x14ac:dyDescent="0.2"/>
    <row r="848155" s="12" customFormat="1" x14ac:dyDescent="0.2"/>
    <row r="848156" s="12" customFormat="1" x14ac:dyDescent="0.2"/>
    <row r="848157" s="12" customFormat="1" x14ac:dyDescent="0.2"/>
    <row r="848158" s="12" customFormat="1" x14ac:dyDescent="0.2"/>
    <row r="848159" s="12" customFormat="1" x14ac:dyDescent="0.2"/>
    <row r="848160" s="12" customFormat="1" x14ac:dyDescent="0.2"/>
    <row r="848161" s="12" customFormat="1" x14ac:dyDescent="0.2"/>
    <row r="848162" s="12" customFormat="1" x14ac:dyDescent="0.2"/>
    <row r="848163" s="12" customFormat="1" x14ac:dyDescent="0.2"/>
    <row r="848164" s="12" customFormat="1" x14ac:dyDescent="0.2"/>
    <row r="848165" s="12" customFormat="1" x14ac:dyDescent="0.2"/>
    <row r="848166" s="12" customFormat="1" x14ac:dyDescent="0.2"/>
    <row r="848167" s="12" customFormat="1" x14ac:dyDescent="0.2"/>
    <row r="848168" s="12" customFormat="1" x14ac:dyDescent="0.2"/>
    <row r="848169" s="12" customFormat="1" x14ac:dyDescent="0.2"/>
    <row r="848170" s="12" customFormat="1" x14ac:dyDescent="0.2"/>
    <row r="848171" s="12" customFormat="1" x14ac:dyDescent="0.2"/>
    <row r="848172" s="12" customFormat="1" x14ac:dyDescent="0.2"/>
    <row r="848173" s="12" customFormat="1" x14ac:dyDescent="0.2"/>
    <row r="848174" s="12" customFormat="1" x14ac:dyDescent="0.2"/>
    <row r="848175" s="12" customFormat="1" x14ac:dyDescent="0.2"/>
    <row r="848176" s="12" customFormat="1" x14ac:dyDescent="0.2"/>
    <row r="848177" s="12" customFormat="1" x14ac:dyDescent="0.2"/>
    <row r="848178" s="12" customFormat="1" x14ac:dyDescent="0.2"/>
    <row r="848179" s="12" customFormat="1" x14ac:dyDescent="0.2"/>
    <row r="848180" s="12" customFormat="1" x14ac:dyDescent="0.2"/>
    <row r="848181" s="12" customFormat="1" x14ac:dyDescent="0.2"/>
    <row r="848182" s="12" customFormat="1" x14ac:dyDescent="0.2"/>
    <row r="848183" s="12" customFormat="1" x14ac:dyDescent="0.2"/>
    <row r="848184" s="12" customFormat="1" x14ac:dyDescent="0.2"/>
    <row r="848185" s="12" customFormat="1" x14ac:dyDescent="0.2"/>
    <row r="848186" s="12" customFormat="1" x14ac:dyDescent="0.2"/>
    <row r="848187" s="12" customFormat="1" x14ac:dyDescent="0.2"/>
    <row r="848188" s="12" customFormat="1" x14ac:dyDescent="0.2"/>
    <row r="848189" s="12" customFormat="1" x14ac:dyDescent="0.2"/>
    <row r="848190" s="12" customFormat="1" x14ac:dyDescent="0.2"/>
    <row r="848191" s="12" customFormat="1" x14ac:dyDescent="0.2"/>
    <row r="848192" s="12" customFormat="1" x14ac:dyDescent="0.2"/>
    <row r="848193" s="12" customFormat="1" x14ac:dyDescent="0.2"/>
    <row r="848194" s="12" customFormat="1" x14ac:dyDescent="0.2"/>
    <row r="848195" s="12" customFormat="1" x14ac:dyDescent="0.2"/>
    <row r="848196" s="12" customFormat="1" x14ac:dyDescent="0.2"/>
    <row r="848197" s="12" customFormat="1" x14ac:dyDescent="0.2"/>
    <row r="848198" s="12" customFormat="1" x14ac:dyDescent="0.2"/>
    <row r="848199" s="12" customFormat="1" x14ac:dyDescent="0.2"/>
    <row r="848200" s="12" customFormat="1" x14ac:dyDescent="0.2"/>
    <row r="848201" s="12" customFormat="1" x14ac:dyDescent="0.2"/>
    <row r="848202" s="12" customFormat="1" x14ac:dyDescent="0.2"/>
    <row r="848203" s="12" customFormat="1" x14ac:dyDescent="0.2"/>
    <row r="848204" s="12" customFormat="1" x14ac:dyDescent="0.2"/>
    <row r="848205" s="12" customFormat="1" x14ac:dyDescent="0.2"/>
    <row r="848206" s="12" customFormat="1" x14ac:dyDescent="0.2"/>
    <row r="848207" s="12" customFormat="1" x14ac:dyDescent="0.2"/>
    <row r="848208" s="12" customFormat="1" x14ac:dyDescent="0.2"/>
    <row r="848209" s="12" customFormat="1" x14ac:dyDescent="0.2"/>
    <row r="848210" s="12" customFormat="1" x14ac:dyDescent="0.2"/>
    <row r="848211" s="12" customFormat="1" x14ac:dyDescent="0.2"/>
    <row r="848212" s="12" customFormat="1" x14ac:dyDescent="0.2"/>
    <row r="848213" s="12" customFormat="1" x14ac:dyDescent="0.2"/>
    <row r="848214" s="12" customFormat="1" x14ac:dyDescent="0.2"/>
    <row r="848215" s="12" customFormat="1" x14ac:dyDescent="0.2"/>
    <row r="848216" s="12" customFormat="1" x14ac:dyDescent="0.2"/>
    <row r="848217" s="12" customFormat="1" x14ac:dyDescent="0.2"/>
    <row r="848218" s="12" customFormat="1" x14ac:dyDescent="0.2"/>
    <row r="848219" s="12" customFormat="1" x14ac:dyDescent="0.2"/>
    <row r="848220" s="12" customFormat="1" x14ac:dyDescent="0.2"/>
    <row r="848221" s="12" customFormat="1" x14ac:dyDescent="0.2"/>
    <row r="848222" s="12" customFormat="1" x14ac:dyDescent="0.2"/>
    <row r="848223" s="12" customFormat="1" x14ac:dyDescent="0.2"/>
    <row r="848224" s="12" customFormat="1" x14ac:dyDescent="0.2"/>
    <row r="848225" s="12" customFormat="1" x14ac:dyDescent="0.2"/>
    <row r="848226" s="12" customFormat="1" x14ac:dyDescent="0.2"/>
    <row r="848227" s="12" customFormat="1" x14ac:dyDescent="0.2"/>
    <row r="848228" s="12" customFormat="1" x14ac:dyDescent="0.2"/>
    <row r="848229" s="12" customFormat="1" x14ac:dyDescent="0.2"/>
    <row r="848230" s="12" customFormat="1" x14ac:dyDescent="0.2"/>
    <row r="848231" s="12" customFormat="1" x14ac:dyDescent="0.2"/>
    <row r="848232" s="12" customFormat="1" x14ac:dyDescent="0.2"/>
    <row r="848233" s="12" customFormat="1" x14ac:dyDescent="0.2"/>
    <row r="848234" s="12" customFormat="1" x14ac:dyDescent="0.2"/>
    <row r="848235" s="12" customFormat="1" x14ac:dyDescent="0.2"/>
    <row r="848236" s="12" customFormat="1" x14ac:dyDescent="0.2"/>
    <row r="848237" s="12" customFormat="1" x14ac:dyDescent="0.2"/>
    <row r="848238" s="12" customFormat="1" x14ac:dyDescent="0.2"/>
    <row r="848239" s="12" customFormat="1" x14ac:dyDescent="0.2"/>
    <row r="848240" s="12" customFormat="1" x14ac:dyDescent="0.2"/>
    <row r="848241" s="12" customFormat="1" x14ac:dyDescent="0.2"/>
    <row r="848242" s="12" customFormat="1" x14ac:dyDescent="0.2"/>
    <row r="848243" s="12" customFormat="1" x14ac:dyDescent="0.2"/>
    <row r="848244" s="12" customFormat="1" x14ac:dyDescent="0.2"/>
    <row r="848245" s="12" customFormat="1" x14ac:dyDescent="0.2"/>
    <row r="848246" s="12" customFormat="1" x14ac:dyDescent="0.2"/>
    <row r="848247" s="12" customFormat="1" x14ac:dyDescent="0.2"/>
    <row r="848248" s="12" customFormat="1" x14ac:dyDescent="0.2"/>
    <row r="848249" s="12" customFormat="1" x14ac:dyDescent="0.2"/>
    <row r="848250" s="12" customFormat="1" x14ac:dyDescent="0.2"/>
    <row r="848251" s="12" customFormat="1" x14ac:dyDescent="0.2"/>
    <row r="848252" s="12" customFormat="1" x14ac:dyDescent="0.2"/>
    <row r="848253" s="12" customFormat="1" x14ac:dyDescent="0.2"/>
    <row r="848254" s="12" customFormat="1" x14ac:dyDescent="0.2"/>
    <row r="848255" s="12" customFormat="1" x14ac:dyDescent="0.2"/>
    <row r="848256" s="12" customFormat="1" x14ac:dyDescent="0.2"/>
    <row r="848257" s="12" customFormat="1" x14ac:dyDescent="0.2"/>
    <row r="848258" s="12" customFormat="1" x14ac:dyDescent="0.2"/>
    <row r="848259" s="12" customFormat="1" x14ac:dyDescent="0.2"/>
    <row r="848260" s="12" customFormat="1" x14ac:dyDescent="0.2"/>
    <row r="848261" s="12" customFormat="1" x14ac:dyDescent="0.2"/>
    <row r="848262" s="12" customFormat="1" x14ac:dyDescent="0.2"/>
    <row r="848263" s="12" customFormat="1" x14ac:dyDescent="0.2"/>
    <row r="848264" s="12" customFormat="1" x14ac:dyDescent="0.2"/>
    <row r="848265" s="12" customFormat="1" x14ac:dyDescent="0.2"/>
    <row r="848266" s="12" customFormat="1" x14ac:dyDescent="0.2"/>
    <row r="848267" s="12" customFormat="1" x14ac:dyDescent="0.2"/>
    <row r="848268" s="12" customFormat="1" x14ac:dyDescent="0.2"/>
    <row r="848269" s="12" customFormat="1" x14ac:dyDescent="0.2"/>
    <row r="848270" s="12" customFormat="1" x14ac:dyDescent="0.2"/>
    <row r="848271" s="12" customFormat="1" x14ac:dyDescent="0.2"/>
    <row r="848272" s="12" customFormat="1" x14ac:dyDescent="0.2"/>
    <row r="848273" s="12" customFormat="1" x14ac:dyDescent="0.2"/>
    <row r="848274" s="12" customFormat="1" x14ac:dyDescent="0.2"/>
    <row r="848275" s="12" customFormat="1" x14ac:dyDescent="0.2"/>
    <row r="848276" s="12" customFormat="1" x14ac:dyDescent="0.2"/>
    <row r="848277" s="12" customFormat="1" x14ac:dyDescent="0.2"/>
    <row r="848278" s="12" customFormat="1" x14ac:dyDescent="0.2"/>
    <row r="848279" s="12" customFormat="1" x14ac:dyDescent="0.2"/>
    <row r="848280" s="12" customFormat="1" x14ac:dyDescent="0.2"/>
    <row r="848281" s="12" customFormat="1" x14ac:dyDescent="0.2"/>
    <row r="848282" s="12" customFormat="1" x14ac:dyDescent="0.2"/>
    <row r="848283" s="12" customFormat="1" x14ac:dyDescent="0.2"/>
    <row r="848284" s="12" customFormat="1" x14ac:dyDescent="0.2"/>
    <row r="848285" s="12" customFormat="1" x14ac:dyDescent="0.2"/>
    <row r="848286" s="12" customFormat="1" x14ac:dyDescent="0.2"/>
    <row r="848287" s="12" customFormat="1" x14ac:dyDescent="0.2"/>
    <row r="848288" s="12" customFormat="1" x14ac:dyDescent="0.2"/>
    <row r="848289" s="12" customFormat="1" x14ac:dyDescent="0.2"/>
    <row r="848290" s="12" customFormat="1" x14ac:dyDescent="0.2"/>
    <row r="848291" s="12" customFormat="1" x14ac:dyDescent="0.2"/>
    <row r="848292" s="12" customFormat="1" x14ac:dyDescent="0.2"/>
    <row r="848293" s="12" customFormat="1" x14ac:dyDescent="0.2"/>
    <row r="848294" s="12" customFormat="1" x14ac:dyDescent="0.2"/>
    <row r="848295" s="12" customFormat="1" x14ac:dyDescent="0.2"/>
    <row r="848296" s="12" customFormat="1" x14ac:dyDescent="0.2"/>
    <row r="848297" s="12" customFormat="1" x14ac:dyDescent="0.2"/>
    <row r="848298" s="12" customFormat="1" x14ac:dyDescent="0.2"/>
    <row r="848299" s="12" customFormat="1" x14ac:dyDescent="0.2"/>
    <row r="848300" s="12" customFormat="1" x14ac:dyDescent="0.2"/>
    <row r="848301" s="12" customFormat="1" x14ac:dyDescent="0.2"/>
    <row r="848302" s="12" customFormat="1" x14ac:dyDescent="0.2"/>
    <row r="848303" s="12" customFormat="1" x14ac:dyDescent="0.2"/>
    <row r="848304" s="12" customFormat="1" x14ac:dyDescent="0.2"/>
    <row r="848305" s="12" customFormat="1" x14ac:dyDescent="0.2"/>
    <row r="848306" s="12" customFormat="1" x14ac:dyDescent="0.2"/>
    <row r="848307" s="12" customFormat="1" x14ac:dyDescent="0.2"/>
    <row r="848308" s="12" customFormat="1" x14ac:dyDescent="0.2"/>
    <row r="848309" s="12" customFormat="1" x14ac:dyDescent="0.2"/>
    <row r="848310" s="12" customFormat="1" x14ac:dyDescent="0.2"/>
    <row r="848311" s="12" customFormat="1" x14ac:dyDescent="0.2"/>
    <row r="848312" s="12" customFormat="1" x14ac:dyDescent="0.2"/>
    <row r="848313" s="12" customFormat="1" x14ac:dyDescent="0.2"/>
    <row r="848314" s="12" customFormat="1" x14ac:dyDescent="0.2"/>
    <row r="848315" s="12" customFormat="1" x14ac:dyDescent="0.2"/>
    <row r="848316" s="12" customFormat="1" x14ac:dyDescent="0.2"/>
    <row r="848317" s="12" customFormat="1" x14ac:dyDescent="0.2"/>
    <row r="848318" s="12" customFormat="1" x14ac:dyDescent="0.2"/>
    <row r="848319" s="12" customFormat="1" x14ac:dyDescent="0.2"/>
    <row r="848320" s="12" customFormat="1" x14ac:dyDescent="0.2"/>
    <row r="848321" s="12" customFormat="1" x14ac:dyDescent="0.2"/>
    <row r="848322" s="12" customFormat="1" x14ac:dyDescent="0.2"/>
    <row r="848323" s="12" customFormat="1" x14ac:dyDescent="0.2"/>
    <row r="848324" s="12" customFormat="1" x14ac:dyDescent="0.2"/>
    <row r="848325" s="12" customFormat="1" x14ac:dyDescent="0.2"/>
    <row r="848326" s="12" customFormat="1" x14ac:dyDescent="0.2"/>
    <row r="848327" s="12" customFormat="1" x14ac:dyDescent="0.2"/>
    <row r="848328" s="12" customFormat="1" x14ac:dyDescent="0.2"/>
    <row r="848329" s="12" customFormat="1" x14ac:dyDescent="0.2"/>
    <row r="848330" s="12" customFormat="1" x14ac:dyDescent="0.2"/>
    <row r="848331" s="12" customFormat="1" x14ac:dyDescent="0.2"/>
    <row r="848332" s="12" customFormat="1" x14ac:dyDescent="0.2"/>
    <row r="848333" s="12" customFormat="1" x14ac:dyDescent="0.2"/>
    <row r="848334" s="12" customFormat="1" x14ac:dyDescent="0.2"/>
    <row r="848335" s="12" customFormat="1" x14ac:dyDescent="0.2"/>
    <row r="848336" s="12" customFormat="1" x14ac:dyDescent="0.2"/>
    <row r="848337" s="12" customFormat="1" x14ac:dyDescent="0.2"/>
    <row r="848338" s="12" customFormat="1" x14ac:dyDescent="0.2"/>
    <row r="848339" s="12" customFormat="1" x14ac:dyDescent="0.2"/>
    <row r="848340" s="12" customFormat="1" x14ac:dyDescent="0.2"/>
    <row r="848341" s="12" customFormat="1" x14ac:dyDescent="0.2"/>
    <row r="848342" s="12" customFormat="1" x14ac:dyDescent="0.2"/>
    <row r="848343" s="12" customFormat="1" x14ac:dyDescent="0.2"/>
    <row r="848344" s="12" customFormat="1" x14ac:dyDescent="0.2"/>
    <row r="848345" s="12" customFormat="1" x14ac:dyDescent="0.2"/>
    <row r="848346" s="12" customFormat="1" x14ac:dyDescent="0.2"/>
    <row r="848347" s="12" customFormat="1" x14ac:dyDescent="0.2"/>
    <row r="848348" s="12" customFormat="1" x14ac:dyDescent="0.2"/>
    <row r="848349" s="12" customFormat="1" x14ac:dyDescent="0.2"/>
    <row r="848350" s="12" customFormat="1" x14ac:dyDescent="0.2"/>
    <row r="848351" s="12" customFormat="1" x14ac:dyDescent="0.2"/>
    <row r="848352" s="12" customFormat="1" x14ac:dyDescent="0.2"/>
    <row r="848353" s="12" customFormat="1" x14ac:dyDescent="0.2"/>
    <row r="848354" s="12" customFormat="1" x14ac:dyDescent="0.2"/>
    <row r="848355" s="12" customFormat="1" x14ac:dyDescent="0.2"/>
    <row r="848356" s="12" customFormat="1" x14ac:dyDescent="0.2"/>
    <row r="848357" s="12" customFormat="1" x14ac:dyDescent="0.2"/>
    <row r="848358" s="12" customFormat="1" x14ac:dyDescent="0.2"/>
    <row r="848359" s="12" customFormat="1" x14ac:dyDescent="0.2"/>
    <row r="848360" s="12" customFormat="1" x14ac:dyDescent="0.2"/>
    <row r="848361" s="12" customFormat="1" x14ac:dyDescent="0.2"/>
    <row r="848362" s="12" customFormat="1" x14ac:dyDescent="0.2"/>
    <row r="848363" s="12" customFormat="1" x14ac:dyDescent="0.2"/>
    <row r="848364" s="12" customFormat="1" x14ac:dyDescent="0.2"/>
    <row r="848365" s="12" customFormat="1" x14ac:dyDescent="0.2"/>
    <row r="848366" s="12" customFormat="1" x14ac:dyDescent="0.2"/>
    <row r="848367" s="12" customFormat="1" x14ac:dyDescent="0.2"/>
    <row r="848368" s="12" customFormat="1" x14ac:dyDescent="0.2"/>
    <row r="848369" s="12" customFormat="1" x14ac:dyDescent="0.2"/>
    <row r="848370" s="12" customFormat="1" x14ac:dyDescent="0.2"/>
    <row r="848371" s="12" customFormat="1" x14ac:dyDescent="0.2"/>
    <row r="848372" s="12" customFormat="1" x14ac:dyDescent="0.2"/>
    <row r="848373" s="12" customFormat="1" x14ac:dyDescent="0.2"/>
    <row r="848374" s="12" customFormat="1" x14ac:dyDescent="0.2"/>
    <row r="848375" s="12" customFormat="1" x14ac:dyDescent="0.2"/>
    <row r="848376" s="12" customFormat="1" x14ac:dyDescent="0.2"/>
    <row r="848377" s="12" customFormat="1" x14ac:dyDescent="0.2"/>
    <row r="848378" s="12" customFormat="1" x14ac:dyDescent="0.2"/>
    <row r="848379" s="12" customFormat="1" x14ac:dyDescent="0.2"/>
    <row r="848380" s="12" customFormat="1" x14ac:dyDescent="0.2"/>
    <row r="848381" s="12" customFormat="1" x14ac:dyDescent="0.2"/>
    <row r="848382" s="12" customFormat="1" x14ac:dyDescent="0.2"/>
    <row r="848383" s="12" customFormat="1" x14ac:dyDescent="0.2"/>
    <row r="848384" s="12" customFormat="1" x14ac:dyDescent="0.2"/>
    <row r="848385" s="12" customFormat="1" x14ac:dyDescent="0.2"/>
    <row r="848386" s="12" customFormat="1" x14ac:dyDescent="0.2"/>
    <row r="848387" s="12" customFormat="1" x14ac:dyDescent="0.2"/>
    <row r="848388" s="12" customFormat="1" x14ac:dyDescent="0.2"/>
    <row r="848389" s="12" customFormat="1" x14ac:dyDescent="0.2"/>
    <row r="848390" s="12" customFormat="1" x14ac:dyDescent="0.2"/>
    <row r="848391" s="12" customFormat="1" x14ac:dyDescent="0.2"/>
    <row r="848392" s="12" customFormat="1" x14ac:dyDescent="0.2"/>
    <row r="848393" s="12" customFormat="1" x14ac:dyDescent="0.2"/>
    <row r="848394" s="12" customFormat="1" x14ac:dyDescent="0.2"/>
    <row r="848395" s="12" customFormat="1" x14ac:dyDescent="0.2"/>
    <row r="848396" s="12" customFormat="1" x14ac:dyDescent="0.2"/>
    <row r="848397" s="12" customFormat="1" x14ac:dyDescent="0.2"/>
    <row r="848398" s="12" customFormat="1" x14ac:dyDescent="0.2"/>
    <row r="848399" s="12" customFormat="1" x14ac:dyDescent="0.2"/>
    <row r="848400" s="12" customFormat="1" x14ac:dyDescent="0.2"/>
    <row r="848401" s="12" customFormat="1" x14ac:dyDescent="0.2"/>
    <row r="848402" s="12" customFormat="1" x14ac:dyDescent="0.2"/>
    <row r="848403" s="12" customFormat="1" x14ac:dyDescent="0.2"/>
    <row r="848404" s="12" customFormat="1" x14ac:dyDescent="0.2"/>
    <row r="848405" s="12" customFormat="1" x14ac:dyDescent="0.2"/>
    <row r="848406" s="12" customFormat="1" x14ac:dyDescent="0.2"/>
    <row r="848407" s="12" customFormat="1" x14ac:dyDescent="0.2"/>
    <row r="848408" s="12" customFormat="1" x14ac:dyDescent="0.2"/>
    <row r="848409" s="12" customFormat="1" x14ac:dyDescent="0.2"/>
    <row r="848410" s="12" customFormat="1" x14ac:dyDescent="0.2"/>
    <row r="848411" s="12" customFormat="1" x14ac:dyDescent="0.2"/>
    <row r="848412" s="12" customFormat="1" x14ac:dyDescent="0.2"/>
    <row r="848413" s="12" customFormat="1" x14ac:dyDescent="0.2"/>
    <row r="848414" s="12" customFormat="1" x14ac:dyDescent="0.2"/>
    <row r="848415" s="12" customFormat="1" x14ac:dyDescent="0.2"/>
    <row r="848416" s="12" customFormat="1" x14ac:dyDescent="0.2"/>
    <row r="848417" s="12" customFormat="1" x14ac:dyDescent="0.2"/>
    <row r="848418" s="12" customFormat="1" x14ac:dyDescent="0.2"/>
    <row r="848419" s="12" customFormat="1" x14ac:dyDescent="0.2"/>
    <row r="848420" s="12" customFormat="1" x14ac:dyDescent="0.2"/>
    <row r="848421" s="12" customFormat="1" x14ac:dyDescent="0.2"/>
    <row r="848422" s="12" customFormat="1" x14ac:dyDescent="0.2"/>
    <row r="848423" s="12" customFormat="1" x14ac:dyDescent="0.2"/>
    <row r="848424" s="12" customFormat="1" x14ac:dyDescent="0.2"/>
    <row r="848425" s="12" customFormat="1" x14ac:dyDescent="0.2"/>
    <row r="848426" s="12" customFormat="1" x14ac:dyDescent="0.2"/>
    <row r="848427" s="12" customFormat="1" x14ac:dyDescent="0.2"/>
    <row r="848428" s="12" customFormat="1" x14ac:dyDescent="0.2"/>
    <row r="848429" s="12" customFormat="1" x14ac:dyDescent="0.2"/>
    <row r="848430" s="12" customFormat="1" x14ac:dyDescent="0.2"/>
    <row r="848431" s="12" customFormat="1" x14ac:dyDescent="0.2"/>
    <row r="848432" s="12" customFormat="1" x14ac:dyDescent="0.2"/>
    <row r="848433" s="12" customFormat="1" x14ac:dyDescent="0.2"/>
    <row r="848434" s="12" customFormat="1" x14ac:dyDescent="0.2"/>
    <row r="848435" s="12" customFormat="1" x14ac:dyDescent="0.2"/>
    <row r="848436" s="12" customFormat="1" x14ac:dyDescent="0.2"/>
    <row r="848437" s="12" customFormat="1" x14ac:dyDescent="0.2"/>
    <row r="848438" s="12" customFormat="1" x14ac:dyDescent="0.2"/>
    <row r="848439" s="12" customFormat="1" x14ac:dyDescent="0.2"/>
    <row r="848440" s="12" customFormat="1" x14ac:dyDescent="0.2"/>
    <row r="848441" s="12" customFormat="1" x14ac:dyDescent="0.2"/>
    <row r="848442" s="12" customFormat="1" x14ac:dyDescent="0.2"/>
    <row r="848443" s="12" customFormat="1" x14ac:dyDescent="0.2"/>
    <row r="848444" s="12" customFormat="1" x14ac:dyDescent="0.2"/>
    <row r="848445" s="12" customFormat="1" x14ac:dyDescent="0.2"/>
    <row r="848446" s="12" customFormat="1" x14ac:dyDescent="0.2"/>
    <row r="848447" s="12" customFormat="1" x14ac:dyDescent="0.2"/>
    <row r="848448" s="12" customFormat="1" x14ac:dyDescent="0.2"/>
    <row r="848449" s="12" customFormat="1" x14ac:dyDescent="0.2"/>
    <row r="848450" s="12" customFormat="1" x14ac:dyDescent="0.2"/>
    <row r="848451" s="12" customFormat="1" x14ac:dyDescent="0.2"/>
    <row r="848452" s="12" customFormat="1" x14ac:dyDescent="0.2"/>
    <row r="848453" s="12" customFormat="1" x14ac:dyDescent="0.2"/>
    <row r="848454" s="12" customFormat="1" x14ac:dyDescent="0.2"/>
    <row r="848455" s="12" customFormat="1" x14ac:dyDescent="0.2"/>
    <row r="848456" s="12" customFormat="1" x14ac:dyDescent="0.2"/>
    <row r="848457" s="12" customFormat="1" x14ac:dyDescent="0.2"/>
    <row r="848458" s="12" customFormat="1" x14ac:dyDescent="0.2"/>
    <row r="848459" s="12" customFormat="1" x14ac:dyDescent="0.2"/>
    <row r="848460" s="12" customFormat="1" x14ac:dyDescent="0.2"/>
    <row r="848461" s="12" customFormat="1" x14ac:dyDescent="0.2"/>
    <row r="848462" s="12" customFormat="1" x14ac:dyDescent="0.2"/>
    <row r="848463" s="12" customFormat="1" x14ac:dyDescent="0.2"/>
    <row r="848464" s="12" customFormat="1" x14ac:dyDescent="0.2"/>
    <row r="848465" s="12" customFormat="1" x14ac:dyDescent="0.2"/>
    <row r="848466" s="12" customFormat="1" x14ac:dyDescent="0.2"/>
    <row r="848467" s="12" customFormat="1" x14ac:dyDescent="0.2"/>
    <row r="848468" s="12" customFormat="1" x14ac:dyDescent="0.2"/>
    <row r="848469" s="12" customFormat="1" x14ac:dyDescent="0.2"/>
    <row r="848470" s="12" customFormat="1" x14ac:dyDescent="0.2"/>
    <row r="848471" s="12" customFormat="1" x14ac:dyDescent="0.2"/>
    <row r="848472" s="12" customFormat="1" x14ac:dyDescent="0.2"/>
    <row r="848473" s="12" customFormat="1" x14ac:dyDescent="0.2"/>
    <row r="848474" s="12" customFormat="1" x14ac:dyDescent="0.2"/>
    <row r="848475" s="12" customFormat="1" x14ac:dyDescent="0.2"/>
    <row r="848476" s="12" customFormat="1" x14ac:dyDescent="0.2"/>
    <row r="848477" s="12" customFormat="1" x14ac:dyDescent="0.2"/>
    <row r="848478" s="12" customFormat="1" x14ac:dyDescent="0.2"/>
    <row r="848479" s="12" customFormat="1" x14ac:dyDescent="0.2"/>
    <row r="848480" s="12" customFormat="1" x14ac:dyDescent="0.2"/>
    <row r="848481" s="12" customFormat="1" x14ac:dyDescent="0.2"/>
    <row r="848482" s="12" customFormat="1" x14ac:dyDescent="0.2"/>
    <row r="848483" s="12" customFormat="1" x14ac:dyDescent="0.2"/>
    <row r="848484" s="12" customFormat="1" x14ac:dyDescent="0.2"/>
    <row r="848485" s="12" customFormat="1" x14ac:dyDescent="0.2"/>
    <row r="848486" s="12" customFormat="1" x14ac:dyDescent="0.2"/>
    <row r="848487" s="12" customFormat="1" x14ac:dyDescent="0.2"/>
    <row r="848488" s="12" customFormat="1" x14ac:dyDescent="0.2"/>
    <row r="848489" s="12" customFormat="1" x14ac:dyDescent="0.2"/>
    <row r="848490" s="12" customFormat="1" x14ac:dyDescent="0.2"/>
    <row r="848491" s="12" customFormat="1" x14ac:dyDescent="0.2"/>
    <row r="848492" s="12" customFormat="1" x14ac:dyDescent="0.2"/>
    <row r="848493" s="12" customFormat="1" x14ac:dyDescent="0.2"/>
    <row r="848494" s="12" customFormat="1" x14ac:dyDescent="0.2"/>
    <row r="848495" s="12" customFormat="1" x14ac:dyDescent="0.2"/>
    <row r="848496" s="12" customFormat="1" x14ac:dyDescent="0.2"/>
    <row r="848497" s="12" customFormat="1" x14ac:dyDescent="0.2"/>
    <row r="848498" s="12" customFormat="1" x14ac:dyDescent="0.2"/>
    <row r="848499" s="12" customFormat="1" x14ac:dyDescent="0.2"/>
    <row r="848500" s="12" customFormat="1" x14ac:dyDescent="0.2"/>
    <row r="848501" s="12" customFormat="1" x14ac:dyDescent="0.2"/>
    <row r="848502" s="12" customFormat="1" x14ac:dyDescent="0.2"/>
    <row r="848503" s="12" customFormat="1" x14ac:dyDescent="0.2"/>
    <row r="848504" s="12" customFormat="1" x14ac:dyDescent="0.2"/>
    <row r="848505" s="12" customFormat="1" x14ac:dyDescent="0.2"/>
    <row r="848506" s="12" customFormat="1" x14ac:dyDescent="0.2"/>
    <row r="848507" s="12" customFormat="1" x14ac:dyDescent="0.2"/>
    <row r="848508" s="12" customFormat="1" x14ac:dyDescent="0.2"/>
    <row r="848509" s="12" customFormat="1" x14ac:dyDescent="0.2"/>
    <row r="848510" s="12" customFormat="1" x14ac:dyDescent="0.2"/>
    <row r="848511" s="12" customFormat="1" x14ac:dyDescent="0.2"/>
    <row r="848512" s="12" customFormat="1" x14ac:dyDescent="0.2"/>
    <row r="848513" s="12" customFormat="1" x14ac:dyDescent="0.2"/>
    <row r="848514" s="12" customFormat="1" x14ac:dyDescent="0.2"/>
    <row r="848515" s="12" customFormat="1" x14ac:dyDescent="0.2"/>
    <row r="848516" s="12" customFormat="1" x14ac:dyDescent="0.2"/>
    <row r="848517" s="12" customFormat="1" x14ac:dyDescent="0.2"/>
    <row r="848518" s="12" customFormat="1" x14ac:dyDescent="0.2"/>
    <row r="848519" s="12" customFormat="1" x14ac:dyDescent="0.2"/>
    <row r="848520" s="12" customFormat="1" x14ac:dyDescent="0.2"/>
    <row r="848521" s="12" customFormat="1" x14ac:dyDescent="0.2"/>
    <row r="848522" s="12" customFormat="1" x14ac:dyDescent="0.2"/>
    <row r="848523" s="12" customFormat="1" x14ac:dyDescent="0.2"/>
    <row r="848524" s="12" customFormat="1" x14ac:dyDescent="0.2"/>
    <row r="848525" s="12" customFormat="1" x14ac:dyDescent="0.2"/>
    <row r="848526" s="12" customFormat="1" x14ac:dyDescent="0.2"/>
    <row r="848527" s="12" customFormat="1" x14ac:dyDescent="0.2"/>
    <row r="848528" s="12" customFormat="1" x14ac:dyDescent="0.2"/>
    <row r="848529" s="12" customFormat="1" x14ac:dyDescent="0.2"/>
    <row r="848530" s="12" customFormat="1" x14ac:dyDescent="0.2"/>
    <row r="848531" s="12" customFormat="1" x14ac:dyDescent="0.2"/>
    <row r="848532" s="12" customFormat="1" x14ac:dyDescent="0.2"/>
    <row r="848533" s="12" customFormat="1" x14ac:dyDescent="0.2"/>
    <row r="848534" s="12" customFormat="1" x14ac:dyDescent="0.2"/>
    <row r="848535" s="12" customFormat="1" x14ac:dyDescent="0.2"/>
    <row r="848536" s="12" customFormat="1" x14ac:dyDescent="0.2"/>
    <row r="848537" s="12" customFormat="1" x14ac:dyDescent="0.2"/>
    <row r="848538" s="12" customFormat="1" x14ac:dyDescent="0.2"/>
    <row r="848539" s="12" customFormat="1" x14ac:dyDescent="0.2"/>
    <row r="848540" s="12" customFormat="1" x14ac:dyDescent="0.2"/>
    <row r="848541" s="12" customFormat="1" x14ac:dyDescent="0.2"/>
    <row r="848542" s="12" customFormat="1" x14ac:dyDescent="0.2"/>
    <row r="848543" s="12" customFormat="1" x14ac:dyDescent="0.2"/>
    <row r="848544" s="12" customFormat="1" x14ac:dyDescent="0.2"/>
    <row r="848545" s="12" customFormat="1" x14ac:dyDescent="0.2"/>
    <row r="848546" s="12" customFormat="1" x14ac:dyDescent="0.2"/>
    <row r="848547" s="12" customFormat="1" x14ac:dyDescent="0.2"/>
    <row r="848548" s="12" customFormat="1" x14ac:dyDescent="0.2"/>
    <row r="848549" s="12" customFormat="1" x14ac:dyDescent="0.2"/>
    <row r="848550" s="12" customFormat="1" x14ac:dyDescent="0.2"/>
    <row r="848551" s="12" customFormat="1" x14ac:dyDescent="0.2"/>
    <row r="848552" s="12" customFormat="1" x14ac:dyDescent="0.2"/>
    <row r="848553" s="12" customFormat="1" x14ac:dyDescent="0.2"/>
    <row r="848554" s="12" customFormat="1" x14ac:dyDescent="0.2"/>
    <row r="848555" s="12" customFormat="1" x14ac:dyDescent="0.2"/>
    <row r="848556" s="12" customFormat="1" x14ac:dyDescent="0.2"/>
    <row r="848557" s="12" customFormat="1" x14ac:dyDescent="0.2"/>
    <row r="848558" s="12" customFormat="1" x14ac:dyDescent="0.2"/>
    <row r="848559" s="12" customFormat="1" x14ac:dyDescent="0.2"/>
    <row r="848560" s="12" customFormat="1" x14ac:dyDescent="0.2"/>
    <row r="848561" s="12" customFormat="1" x14ac:dyDescent="0.2"/>
    <row r="848562" s="12" customFormat="1" x14ac:dyDescent="0.2"/>
    <row r="848563" s="12" customFormat="1" x14ac:dyDescent="0.2"/>
    <row r="848564" s="12" customFormat="1" x14ac:dyDescent="0.2"/>
    <row r="848565" s="12" customFormat="1" x14ac:dyDescent="0.2"/>
    <row r="848566" s="12" customFormat="1" x14ac:dyDescent="0.2"/>
    <row r="848567" s="12" customFormat="1" x14ac:dyDescent="0.2"/>
    <row r="848568" s="12" customFormat="1" x14ac:dyDescent="0.2"/>
    <row r="848569" s="12" customFormat="1" x14ac:dyDescent="0.2"/>
    <row r="848570" s="12" customFormat="1" x14ac:dyDescent="0.2"/>
    <row r="848571" s="12" customFormat="1" x14ac:dyDescent="0.2"/>
    <row r="848572" s="12" customFormat="1" x14ac:dyDescent="0.2"/>
    <row r="848573" s="12" customFormat="1" x14ac:dyDescent="0.2"/>
    <row r="848574" s="12" customFormat="1" x14ac:dyDescent="0.2"/>
    <row r="848575" s="12" customFormat="1" x14ac:dyDescent="0.2"/>
    <row r="848576" s="12" customFormat="1" x14ac:dyDescent="0.2"/>
    <row r="848577" s="12" customFormat="1" x14ac:dyDescent="0.2"/>
    <row r="848578" s="12" customFormat="1" x14ac:dyDescent="0.2"/>
    <row r="848579" s="12" customFormat="1" x14ac:dyDescent="0.2"/>
    <row r="848580" s="12" customFormat="1" x14ac:dyDescent="0.2"/>
    <row r="848581" s="12" customFormat="1" x14ac:dyDescent="0.2"/>
    <row r="848582" s="12" customFormat="1" x14ac:dyDescent="0.2"/>
    <row r="848583" s="12" customFormat="1" x14ac:dyDescent="0.2"/>
    <row r="848584" s="12" customFormat="1" x14ac:dyDescent="0.2"/>
    <row r="848585" s="12" customFormat="1" x14ac:dyDescent="0.2"/>
    <row r="848586" s="12" customFormat="1" x14ac:dyDescent="0.2"/>
    <row r="848587" s="12" customFormat="1" x14ac:dyDescent="0.2"/>
    <row r="848588" s="12" customFormat="1" x14ac:dyDescent="0.2"/>
    <row r="848589" s="12" customFormat="1" x14ac:dyDescent="0.2"/>
    <row r="848590" s="12" customFormat="1" x14ac:dyDescent="0.2"/>
    <row r="848591" s="12" customFormat="1" x14ac:dyDescent="0.2"/>
    <row r="848592" s="12" customFormat="1" x14ac:dyDescent="0.2"/>
    <row r="848593" s="12" customFormat="1" x14ac:dyDescent="0.2"/>
    <row r="848594" s="12" customFormat="1" x14ac:dyDescent="0.2"/>
    <row r="848595" s="12" customFormat="1" x14ac:dyDescent="0.2"/>
    <row r="848596" s="12" customFormat="1" x14ac:dyDescent="0.2"/>
    <row r="848597" s="12" customFormat="1" x14ac:dyDescent="0.2"/>
    <row r="848598" s="12" customFormat="1" x14ac:dyDescent="0.2"/>
    <row r="848599" s="12" customFormat="1" x14ac:dyDescent="0.2"/>
    <row r="848600" s="12" customFormat="1" x14ac:dyDescent="0.2"/>
    <row r="848601" s="12" customFormat="1" x14ac:dyDescent="0.2"/>
    <row r="848602" s="12" customFormat="1" x14ac:dyDescent="0.2"/>
    <row r="848603" s="12" customFormat="1" x14ac:dyDescent="0.2"/>
    <row r="848604" s="12" customFormat="1" x14ac:dyDescent="0.2"/>
    <row r="848605" s="12" customFormat="1" x14ac:dyDescent="0.2"/>
    <row r="848606" s="12" customFormat="1" x14ac:dyDescent="0.2"/>
    <row r="848607" s="12" customFormat="1" x14ac:dyDescent="0.2"/>
    <row r="848608" s="12" customFormat="1" x14ac:dyDescent="0.2"/>
    <row r="848609" s="12" customFormat="1" x14ac:dyDescent="0.2"/>
    <row r="848610" s="12" customFormat="1" x14ac:dyDescent="0.2"/>
    <row r="848611" s="12" customFormat="1" x14ac:dyDescent="0.2"/>
    <row r="848612" s="12" customFormat="1" x14ac:dyDescent="0.2"/>
    <row r="848613" s="12" customFormat="1" x14ac:dyDescent="0.2"/>
    <row r="848614" s="12" customFormat="1" x14ac:dyDescent="0.2"/>
    <row r="848615" s="12" customFormat="1" x14ac:dyDescent="0.2"/>
    <row r="848616" s="12" customFormat="1" x14ac:dyDescent="0.2"/>
    <row r="848617" s="12" customFormat="1" x14ac:dyDescent="0.2"/>
    <row r="848618" s="12" customFormat="1" x14ac:dyDescent="0.2"/>
    <row r="848619" s="12" customFormat="1" x14ac:dyDescent="0.2"/>
    <row r="848620" s="12" customFormat="1" x14ac:dyDescent="0.2"/>
    <row r="848621" s="12" customFormat="1" x14ac:dyDescent="0.2"/>
    <row r="848622" s="12" customFormat="1" x14ac:dyDescent="0.2"/>
    <row r="848623" s="12" customFormat="1" x14ac:dyDescent="0.2"/>
    <row r="848624" s="12" customFormat="1" x14ac:dyDescent="0.2"/>
    <row r="848625" s="12" customFormat="1" x14ac:dyDescent="0.2"/>
    <row r="848626" s="12" customFormat="1" x14ac:dyDescent="0.2"/>
    <row r="848627" s="12" customFormat="1" x14ac:dyDescent="0.2"/>
    <row r="848628" s="12" customFormat="1" x14ac:dyDescent="0.2"/>
    <row r="848629" s="12" customFormat="1" x14ac:dyDescent="0.2"/>
    <row r="848630" s="12" customFormat="1" x14ac:dyDescent="0.2"/>
    <row r="848631" s="12" customFormat="1" x14ac:dyDescent="0.2"/>
    <row r="848632" s="12" customFormat="1" x14ac:dyDescent="0.2"/>
    <row r="848633" s="12" customFormat="1" x14ac:dyDescent="0.2"/>
    <row r="848634" s="12" customFormat="1" x14ac:dyDescent="0.2"/>
    <row r="848635" s="12" customFormat="1" x14ac:dyDescent="0.2"/>
    <row r="848636" s="12" customFormat="1" x14ac:dyDescent="0.2"/>
    <row r="848637" s="12" customFormat="1" x14ac:dyDescent="0.2"/>
    <row r="848638" s="12" customFormat="1" x14ac:dyDescent="0.2"/>
    <row r="848639" s="12" customFormat="1" x14ac:dyDescent="0.2"/>
    <row r="848640" s="12" customFormat="1" x14ac:dyDescent="0.2"/>
    <row r="848641" s="12" customFormat="1" x14ac:dyDescent="0.2"/>
    <row r="848642" s="12" customFormat="1" x14ac:dyDescent="0.2"/>
    <row r="848643" s="12" customFormat="1" x14ac:dyDescent="0.2"/>
    <row r="848644" s="12" customFormat="1" x14ac:dyDescent="0.2"/>
    <row r="848645" s="12" customFormat="1" x14ac:dyDescent="0.2"/>
    <row r="848646" s="12" customFormat="1" x14ac:dyDescent="0.2"/>
    <row r="848647" s="12" customFormat="1" x14ac:dyDescent="0.2"/>
    <row r="848648" s="12" customFormat="1" x14ac:dyDescent="0.2"/>
    <row r="848649" s="12" customFormat="1" x14ac:dyDescent="0.2"/>
    <row r="848650" s="12" customFormat="1" x14ac:dyDescent="0.2"/>
    <row r="848651" s="12" customFormat="1" x14ac:dyDescent="0.2"/>
    <row r="848652" s="12" customFormat="1" x14ac:dyDescent="0.2"/>
    <row r="848653" s="12" customFormat="1" x14ac:dyDescent="0.2"/>
    <row r="848654" s="12" customFormat="1" x14ac:dyDescent="0.2"/>
    <row r="848655" s="12" customFormat="1" x14ac:dyDescent="0.2"/>
    <row r="848656" s="12" customFormat="1" x14ac:dyDescent="0.2"/>
    <row r="848657" s="12" customFormat="1" x14ac:dyDescent="0.2"/>
    <row r="848658" s="12" customFormat="1" x14ac:dyDescent="0.2"/>
    <row r="848659" s="12" customFormat="1" x14ac:dyDescent="0.2"/>
    <row r="848660" s="12" customFormat="1" x14ac:dyDescent="0.2"/>
    <row r="848661" s="12" customFormat="1" x14ac:dyDescent="0.2"/>
    <row r="848662" s="12" customFormat="1" x14ac:dyDescent="0.2"/>
    <row r="848663" s="12" customFormat="1" x14ac:dyDescent="0.2"/>
    <row r="848664" s="12" customFormat="1" x14ac:dyDescent="0.2"/>
    <row r="848665" s="12" customFormat="1" x14ac:dyDescent="0.2"/>
    <row r="848666" s="12" customFormat="1" x14ac:dyDescent="0.2"/>
    <row r="848667" s="12" customFormat="1" x14ac:dyDescent="0.2"/>
    <row r="848668" s="12" customFormat="1" x14ac:dyDescent="0.2"/>
    <row r="848669" s="12" customFormat="1" x14ac:dyDescent="0.2"/>
    <row r="848670" s="12" customFormat="1" x14ac:dyDescent="0.2"/>
    <row r="848671" s="12" customFormat="1" x14ac:dyDescent="0.2"/>
    <row r="848672" s="12" customFormat="1" x14ac:dyDescent="0.2"/>
    <row r="848673" s="12" customFormat="1" x14ac:dyDescent="0.2"/>
    <row r="848674" s="12" customFormat="1" x14ac:dyDescent="0.2"/>
    <row r="848675" s="12" customFormat="1" x14ac:dyDescent="0.2"/>
    <row r="848676" s="12" customFormat="1" x14ac:dyDescent="0.2"/>
    <row r="848677" s="12" customFormat="1" x14ac:dyDescent="0.2"/>
    <row r="848678" s="12" customFormat="1" x14ac:dyDescent="0.2"/>
    <row r="848679" s="12" customFormat="1" x14ac:dyDescent="0.2"/>
    <row r="848680" s="12" customFormat="1" x14ac:dyDescent="0.2"/>
    <row r="848681" s="12" customFormat="1" x14ac:dyDescent="0.2"/>
    <row r="848682" s="12" customFormat="1" x14ac:dyDescent="0.2"/>
    <row r="848683" s="12" customFormat="1" x14ac:dyDescent="0.2"/>
    <row r="848684" s="12" customFormat="1" x14ac:dyDescent="0.2"/>
    <row r="848685" s="12" customFormat="1" x14ac:dyDescent="0.2"/>
    <row r="848686" s="12" customFormat="1" x14ac:dyDescent="0.2"/>
    <row r="848687" s="12" customFormat="1" x14ac:dyDescent="0.2"/>
    <row r="848688" s="12" customFormat="1" x14ac:dyDescent="0.2"/>
    <row r="848689" s="12" customFormat="1" x14ac:dyDescent="0.2"/>
    <row r="848690" s="12" customFormat="1" x14ac:dyDescent="0.2"/>
    <row r="848691" s="12" customFormat="1" x14ac:dyDescent="0.2"/>
    <row r="848692" s="12" customFormat="1" x14ac:dyDescent="0.2"/>
    <row r="848693" s="12" customFormat="1" x14ac:dyDescent="0.2"/>
    <row r="848694" s="12" customFormat="1" x14ac:dyDescent="0.2"/>
    <row r="848695" s="12" customFormat="1" x14ac:dyDescent="0.2"/>
    <row r="848696" s="12" customFormat="1" x14ac:dyDescent="0.2"/>
    <row r="848697" s="12" customFormat="1" x14ac:dyDescent="0.2"/>
    <row r="848698" s="12" customFormat="1" x14ac:dyDescent="0.2"/>
    <row r="848699" s="12" customFormat="1" x14ac:dyDescent="0.2"/>
    <row r="848700" s="12" customFormat="1" x14ac:dyDescent="0.2"/>
    <row r="848701" s="12" customFormat="1" x14ac:dyDescent="0.2"/>
    <row r="848702" s="12" customFormat="1" x14ac:dyDescent="0.2"/>
    <row r="848703" s="12" customFormat="1" x14ac:dyDescent="0.2"/>
    <row r="848704" s="12" customFormat="1" x14ac:dyDescent="0.2"/>
    <row r="848705" s="12" customFormat="1" x14ac:dyDescent="0.2"/>
    <row r="848706" s="12" customFormat="1" x14ac:dyDescent="0.2"/>
    <row r="848707" s="12" customFormat="1" x14ac:dyDescent="0.2"/>
    <row r="848708" s="12" customFormat="1" x14ac:dyDescent="0.2"/>
    <row r="848709" s="12" customFormat="1" x14ac:dyDescent="0.2"/>
    <row r="848710" s="12" customFormat="1" x14ac:dyDescent="0.2"/>
    <row r="848711" s="12" customFormat="1" x14ac:dyDescent="0.2"/>
    <row r="848712" s="12" customFormat="1" x14ac:dyDescent="0.2"/>
    <row r="848713" s="12" customFormat="1" x14ac:dyDescent="0.2"/>
    <row r="848714" s="12" customFormat="1" x14ac:dyDescent="0.2"/>
    <row r="848715" s="12" customFormat="1" x14ac:dyDescent="0.2"/>
    <row r="848716" s="12" customFormat="1" x14ac:dyDescent="0.2"/>
    <row r="848717" s="12" customFormat="1" x14ac:dyDescent="0.2"/>
    <row r="848718" s="12" customFormat="1" x14ac:dyDescent="0.2"/>
    <row r="848719" s="12" customFormat="1" x14ac:dyDescent="0.2"/>
    <row r="848720" s="12" customFormat="1" x14ac:dyDescent="0.2"/>
    <row r="848721" s="12" customFormat="1" x14ac:dyDescent="0.2"/>
    <row r="848722" s="12" customFormat="1" x14ac:dyDescent="0.2"/>
    <row r="848723" s="12" customFormat="1" x14ac:dyDescent="0.2"/>
    <row r="848724" s="12" customFormat="1" x14ac:dyDescent="0.2"/>
    <row r="848725" s="12" customFormat="1" x14ac:dyDescent="0.2"/>
    <row r="848726" s="12" customFormat="1" x14ac:dyDescent="0.2"/>
    <row r="848727" s="12" customFormat="1" x14ac:dyDescent="0.2"/>
    <row r="848728" s="12" customFormat="1" x14ac:dyDescent="0.2"/>
    <row r="848729" s="12" customFormat="1" x14ac:dyDescent="0.2"/>
    <row r="848730" s="12" customFormat="1" x14ac:dyDescent="0.2"/>
    <row r="848731" s="12" customFormat="1" x14ac:dyDescent="0.2"/>
    <row r="848732" s="12" customFormat="1" x14ac:dyDescent="0.2"/>
    <row r="848733" s="12" customFormat="1" x14ac:dyDescent="0.2"/>
    <row r="848734" s="12" customFormat="1" x14ac:dyDescent="0.2"/>
    <row r="848735" s="12" customFormat="1" x14ac:dyDescent="0.2"/>
    <row r="848736" s="12" customFormat="1" x14ac:dyDescent="0.2"/>
    <row r="848737" s="12" customFormat="1" x14ac:dyDescent="0.2"/>
    <row r="848738" s="12" customFormat="1" x14ac:dyDescent="0.2"/>
    <row r="848739" s="12" customFormat="1" x14ac:dyDescent="0.2"/>
    <row r="848740" s="12" customFormat="1" x14ac:dyDescent="0.2"/>
    <row r="848741" s="12" customFormat="1" x14ac:dyDescent="0.2"/>
    <row r="848742" s="12" customFormat="1" x14ac:dyDescent="0.2"/>
    <row r="848743" s="12" customFormat="1" x14ac:dyDescent="0.2"/>
    <row r="848744" s="12" customFormat="1" x14ac:dyDescent="0.2"/>
    <row r="848745" s="12" customFormat="1" x14ac:dyDescent="0.2"/>
    <row r="848746" s="12" customFormat="1" x14ac:dyDescent="0.2"/>
    <row r="848747" s="12" customFormat="1" x14ac:dyDescent="0.2"/>
    <row r="848748" s="12" customFormat="1" x14ac:dyDescent="0.2"/>
    <row r="848749" s="12" customFormat="1" x14ac:dyDescent="0.2"/>
    <row r="848750" s="12" customFormat="1" x14ac:dyDescent="0.2"/>
    <row r="848751" s="12" customFormat="1" x14ac:dyDescent="0.2"/>
    <row r="848752" s="12" customFormat="1" x14ac:dyDescent="0.2"/>
    <row r="848753" s="12" customFormat="1" x14ac:dyDescent="0.2"/>
    <row r="848754" s="12" customFormat="1" x14ac:dyDescent="0.2"/>
    <row r="848755" s="12" customFormat="1" x14ac:dyDescent="0.2"/>
    <row r="848756" s="12" customFormat="1" x14ac:dyDescent="0.2"/>
    <row r="848757" s="12" customFormat="1" x14ac:dyDescent="0.2"/>
    <row r="848758" s="12" customFormat="1" x14ac:dyDescent="0.2"/>
    <row r="848759" s="12" customFormat="1" x14ac:dyDescent="0.2"/>
    <row r="848760" s="12" customFormat="1" x14ac:dyDescent="0.2"/>
    <row r="848761" s="12" customFormat="1" x14ac:dyDescent="0.2"/>
    <row r="848762" s="12" customFormat="1" x14ac:dyDescent="0.2"/>
    <row r="848763" s="12" customFormat="1" x14ac:dyDescent="0.2"/>
    <row r="848764" s="12" customFormat="1" x14ac:dyDescent="0.2"/>
    <row r="848765" s="12" customFormat="1" x14ac:dyDescent="0.2"/>
    <row r="848766" s="12" customFormat="1" x14ac:dyDescent="0.2"/>
    <row r="848767" s="12" customFormat="1" x14ac:dyDescent="0.2"/>
    <row r="848768" s="12" customFormat="1" x14ac:dyDescent="0.2"/>
    <row r="848769" s="12" customFormat="1" x14ac:dyDescent="0.2"/>
    <row r="848770" s="12" customFormat="1" x14ac:dyDescent="0.2"/>
    <row r="848771" s="12" customFormat="1" x14ac:dyDescent="0.2"/>
    <row r="848772" s="12" customFormat="1" x14ac:dyDescent="0.2"/>
    <row r="848773" s="12" customFormat="1" x14ac:dyDescent="0.2"/>
    <row r="848774" s="12" customFormat="1" x14ac:dyDescent="0.2"/>
    <row r="848775" s="12" customFormat="1" x14ac:dyDescent="0.2"/>
    <row r="848776" s="12" customFormat="1" x14ac:dyDescent="0.2"/>
    <row r="848777" s="12" customFormat="1" x14ac:dyDescent="0.2"/>
    <row r="848778" s="12" customFormat="1" x14ac:dyDescent="0.2"/>
    <row r="848779" s="12" customFormat="1" x14ac:dyDescent="0.2"/>
    <row r="848780" s="12" customFormat="1" x14ac:dyDescent="0.2"/>
    <row r="848781" s="12" customFormat="1" x14ac:dyDescent="0.2"/>
    <row r="848782" s="12" customFormat="1" x14ac:dyDescent="0.2"/>
    <row r="848783" s="12" customFormat="1" x14ac:dyDescent="0.2"/>
    <row r="848784" s="12" customFormat="1" x14ac:dyDescent="0.2"/>
    <row r="848785" s="12" customFormat="1" x14ac:dyDescent="0.2"/>
    <row r="848786" s="12" customFormat="1" x14ac:dyDescent="0.2"/>
    <row r="848787" s="12" customFormat="1" x14ac:dyDescent="0.2"/>
    <row r="848788" s="12" customFormat="1" x14ac:dyDescent="0.2"/>
    <row r="848789" s="12" customFormat="1" x14ac:dyDescent="0.2"/>
    <row r="848790" s="12" customFormat="1" x14ac:dyDescent="0.2"/>
    <row r="848791" s="12" customFormat="1" x14ac:dyDescent="0.2"/>
    <row r="848792" s="12" customFormat="1" x14ac:dyDescent="0.2"/>
    <row r="848793" s="12" customFormat="1" x14ac:dyDescent="0.2"/>
    <row r="848794" s="12" customFormat="1" x14ac:dyDescent="0.2"/>
    <row r="848795" s="12" customFormat="1" x14ac:dyDescent="0.2"/>
    <row r="848796" s="12" customFormat="1" x14ac:dyDescent="0.2"/>
    <row r="848797" s="12" customFormat="1" x14ac:dyDescent="0.2"/>
    <row r="848798" s="12" customFormat="1" x14ac:dyDescent="0.2"/>
    <row r="848799" s="12" customFormat="1" x14ac:dyDescent="0.2"/>
    <row r="848800" s="12" customFormat="1" x14ac:dyDescent="0.2"/>
    <row r="848801" s="12" customFormat="1" x14ac:dyDescent="0.2"/>
    <row r="848802" s="12" customFormat="1" x14ac:dyDescent="0.2"/>
    <row r="848803" s="12" customFormat="1" x14ac:dyDescent="0.2"/>
    <row r="848804" s="12" customFormat="1" x14ac:dyDescent="0.2"/>
    <row r="848805" s="12" customFormat="1" x14ac:dyDescent="0.2"/>
    <row r="848806" s="12" customFormat="1" x14ac:dyDescent="0.2"/>
    <row r="848807" s="12" customFormat="1" x14ac:dyDescent="0.2"/>
    <row r="848808" s="12" customFormat="1" x14ac:dyDescent="0.2"/>
    <row r="848809" s="12" customFormat="1" x14ac:dyDescent="0.2"/>
    <row r="848810" s="12" customFormat="1" x14ac:dyDescent="0.2"/>
    <row r="848811" s="12" customFormat="1" x14ac:dyDescent="0.2"/>
    <row r="848812" s="12" customFormat="1" x14ac:dyDescent="0.2"/>
    <row r="848813" s="12" customFormat="1" x14ac:dyDescent="0.2"/>
    <row r="848814" s="12" customFormat="1" x14ac:dyDescent="0.2"/>
    <row r="848815" s="12" customFormat="1" x14ac:dyDescent="0.2"/>
    <row r="848816" s="12" customFormat="1" x14ac:dyDescent="0.2"/>
    <row r="848817" s="12" customFormat="1" x14ac:dyDescent="0.2"/>
    <row r="848818" s="12" customFormat="1" x14ac:dyDescent="0.2"/>
    <row r="848819" s="12" customFormat="1" x14ac:dyDescent="0.2"/>
    <row r="848820" s="12" customFormat="1" x14ac:dyDescent="0.2"/>
    <row r="848821" s="12" customFormat="1" x14ac:dyDescent="0.2"/>
    <row r="848822" s="12" customFormat="1" x14ac:dyDescent="0.2"/>
    <row r="848823" s="12" customFormat="1" x14ac:dyDescent="0.2"/>
    <row r="848824" s="12" customFormat="1" x14ac:dyDescent="0.2"/>
    <row r="848825" s="12" customFormat="1" x14ac:dyDescent="0.2"/>
    <row r="848826" s="12" customFormat="1" x14ac:dyDescent="0.2"/>
    <row r="848827" s="12" customFormat="1" x14ac:dyDescent="0.2"/>
    <row r="848828" s="12" customFormat="1" x14ac:dyDescent="0.2"/>
    <row r="848829" s="12" customFormat="1" x14ac:dyDescent="0.2"/>
    <row r="848830" s="12" customFormat="1" x14ac:dyDescent="0.2"/>
    <row r="848831" s="12" customFormat="1" x14ac:dyDescent="0.2"/>
    <row r="848832" s="12" customFormat="1" x14ac:dyDescent="0.2"/>
    <row r="848833" s="12" customFormat="1" x14ac:dyDescent="0.2"/>
    <row r="848834" s="12" customFormat="1" x14ac:dyDescent="0.2"/>
    <row r="848835" s="12" customFormat="1" x14ac:dyDescent="0.2"/>
    <row r="848836" s="12" customFormat="1" x14ac:dyDescent="0.2"/>
    <row r="848837" s="12" customFormat="1" x14ac:dyDescent="0.2"/>
    <row r="848838" s="12" customFormat="1" x14ac:dyDescent="0.2"/>
    <row r="848839" s="12" customFormat="1" x14ac:dyDescent="0.2"/>
    <row r="848840" s="12" customFormat="1" x14ac:dyDescent="0.2"/>
    <row r="848841" s="12" customFormat="1" x14ac:dyDescent="0.2"/>
    <row r="848842" s="12" customFormat="1" x14ac:dyDescent="0.2"/>
    <row r="848843" s="12" customFormat="1" x14ac:dyDescent="0.2"/>
    <row r="848844" s="12" customFormat="1" x14ac:dyDescent="0.2"/>
    <row r="848845" s="12" customFormat="1" x14ac:dyDescent="0.2"/>
    <row r="848846" s="12" customFormat="1" x14ac:dyDescent="0.2"/>
    <row r="848847" s="12" customFormat="1" x14ac:dyDescent="0.2"/>
    <row r="848848" s="12" customFormat="1" x14ac:dyDescent="0.2"/>
    <row r="848849" s="12" customFormat="1" x14ac:dyDescent="0.2"/>
    <row r="848850" s="12" customFormat="1" x14ac:dyDescent="0.2"/>
    <row r="848851" s="12" customFormat="1" x14ac:dyDescent="0.2"/>
    <row r="848852" s="12" customFormat="1" x14ac:dyDescent="0.2"/>
    <row r="848853" s="12" customFormat="1" x14ac:dyDescent="0.2"/>
    <row r="848854" s="12" customFormat="1" x14ac:dyDescent="0.2"/>
    <row r="848855" s="12" customFormat="1" x14ac:dyDescent="0.2"/>
    <row r="848856" s="12" customFormat="1" x14ac:dyDescent="0.2"/>
    <row r="848857" s="12" customFormat="1" x14ac:dyDescent="0.2"/>
    <row r="848858" s="12" customFormat="1" x14ac:dyDescent="0.2"/>
    <row r="848859" s="12" customFormat="1" x14ac:dyDescent="0.2"/>
    <row r="848860" s="12" customFormat="1" x14ac:dyDescent="0.2"/>
    <row r="848861" s="12" customFormat="1" x14ac:dyDescent="0.2"/>
    <row r="848862" s="12" customFormat="1" x14ac:dyDescent="0.2"/>
    <row r="848863" s="12" customFormat="1" x14ac:dyDescent="0.2"/>
    <row r="848864" s="12" customFormat="1" x14ac:dyDescent="0.2"/>
    <row r="848865" s="12" customFormat="1" x14ac:dyDescent="0.2"/>
    <row r="848866" s="12" customFormat="1" x14ac:dyDescent="0.2"/>
    <row r="848867" s="12" customFormat="1" x14ac:dyDescent="0.2"/>
    <row r="848868" s="12" customFormat="1" x14ac:dyDescent="0.2"/>
    <row r="848869" s="12" customFormat="1" x14ac:dyDescent="0.2"/>
    <row r="848870" s="12" customFormat="1" x14ac:dyDescent="0.2"/>
    <row r="848871" s="12" customFormat="1" x14ac:dyDescent="0.2"/>
    <row r="848872" s="12" customFormat="1" x14ac:dyDescent="0.2"/>
    <row r="848873" s="12" customFormat="1" x14ac:dyDescent="0.2"/>
    <row r="848874" s="12" customFormat="1" x14ac:dyDescent="0.2"/>
    <row r="848875" s="12" customFormat="1" x14ac:dyDescent="0.2"/>
    <row r="848876" s="12" customFormat="1" x14ac:dyDescent="0.2"/>
    <row r="848877" s="12" customFormat="1" x14ac:dyDescent="0.2"/>
    <row r="848878" s="12" customFormat="1" x14ac:dyDescent="0.2"/>
    <row r="848879" s="12" customFormat="1" x14ac:dyDescent="0.2"/>
    <row r="848880" s="12" customFormat="1" x14ac:dyDescent="0.2"/>
    <row r="848881" s="12" customFormat="1" x14ac:dyDescent="0.2"/>
    <row r="848882" s="12" customFormat="1" x14ac:dyDescent="0.2"/>
    <row r="848883" s="12" customFormat="1" x14ac:dyDescent="0.2"/>
    <row r="848884" s="12" customFormat="1" x14ac:dyDescent="0.2"/>
    <row r="848885" s="12" customFormat="1" x14ac:dyDescent="0.2"/>
    <row r="848886" s="12" customFormat="1" x14ac:dyDescent="0.2"/>
    <row r="848887" s="12" customFormat="1" x14ac:dyDescent="0.2"/>
    <row r="848888" s="12" customFormat="1" x14ac:dyDescent="0.2"/>
    <row r="848889" s="12" customFormat="1" x14ac:dyDescent="0.2"/>
    <row r="848890" s="12" customFormat="1" x14ac:dyDescent="0.2"/>
    <row r="848891" s="12" customFormat="1" x14ac:dyDescent="0.2"/>
    <row r="848892" s="12" customFormat="1" x14ac:dyDescent="0.2"/>
    <row r="848893" s="12" customFormat="1" x14ac:dyDescent="0.2"/>
    <row r="848894" s="12" customFormat="1" x14ac:dyDescent="0.2"/>
    <row r="848895" s="12" customFormat="1" x14ac:dyDescent="0.2"/>
    <row r="848896" s="12" customFormat="1" x14ac:dyDescent="0.2"/>
    <row r="848897" s="12" customFormat="1" x14ac:dyDescent="0.2"/>
    <row r="848898" s="12" customFormat="1" x14ac:dyDescent="0.2"/>
    <row r="848899" s="12" customFormat="1" x14ac:dyDescent="0.2"/>
    <row r="848900" s="12" customFormat="1" x14ac:dyDescent="0.2"/>
    <row r="848901" s="12" customFormat="1" x14ac:dyDescent="0.2"/>
    <row r="848902" s="12" customFormat="1" x14ac:dyDescent="0.2"/>
    <row r="848903" s="12" customFormat="1" x14ac:dyDescent="0.2"/>
    <row r="848904" s="12" customFormat="1" x14ac:dyDescent="0.2"/>
    <row r="848905" s="12" customFormat="1" x14ac:dyDescent="0.2"/>
    <row r="848906" s="12" customFormat="1" x14ac:dyDescent="0.2"/>
    <row r="848907" s="12" customFormat="1" x14ac:dyDescent="0.2"/>
    <row r="848908" s="12" customFormat="1" x14ac:dyDescent="0.2"/>
    <row r="848909" s="12" customFormat="1" x14ac:dyDescent="0.2"/>
    <row r="848910" s="12" customFormat="1" x14ac:dyDescent="0.2"/>
    <row r="848911" s="12" customFormat="1" x14ac:dyDescent="0.2"/>
    <row r="848912" s="12" customFormat="1" x14ac:dyDescent="0.2"/>
    <row r="848913" s="12" customFormat="1" x14ac:dyDescent="0.2"/>
    <row r="848914" s="12" customFormat="1" x14ac:dyDescent="0.2"/>
    <row r="848915" s="12" customFormat="1" x14ac:dyDescent="0.2"/>
    <row r="848916" s="12" customFormat="1" x14ac:dyDescent="0.2"/>
    <row r="848917" s="12" customFormat="1" x14ac:dyDescent="0.2"/>
    <row r="848918" s="12" customFormat="1" x14ac:dyDescent="0.2"/>
    <row r="848919" s="12" customFormat="1" x14ac:dyDescent="0.2"/>
    <row r="848920" s="12" customFormat="1" x14ac:dyDescent="0.2"/>
    <row r="848921" s="12" customFormat="1" x14ac:dyDescent="0.2"/>
    <row r="848922" s="12" customFormat="1" x14ac:dyDescent="0.2"/>
    <row r="848923" s="12" customFormat="1" x14ac:dyDescent="0.2"/>
    <row r="848924" s="12" customFormat="1" x14ac:dyDescent="0.2"/>
    <row r="848925" s="12" customFormat="1" x14ac:dyDescent="0.2"/>
    <row r="848926" s="12" customFormat="1" x14ac:dyDescent="0.2"/>
    <row r="848927" s="12" customFormat="1" x14ac:dyDescent="0.2"/>
    <row r="848928" s="12" customFormat="1" x14ac:dyDescent="0.2"/>
    <row r="848929" s="12" customFormat="1" x14ac:dyDescent="0.2"/>
    <row r="848930" s="12" customFormat="1" x14ac:dyDescent="0.2"/>
    <row r="848931" s="12" customFormat="1" x14ac:dyDescent="0.2"/>
    <row r="848932" s="12" customFormat="1" x14ac:dyDescent="0.2"/>
    <row r="848933" s="12" customFormat="1" x14ac:dyDescent="0.2"/>
    <row r="848934" s="12" customFormat="1" x14ac:dyDescent="0.2"/>
    <row r="848935" s="12" customFormat="1" x14ac:dyDescent="0.2"/>
    <row r="848936" s="12" customFormat="1" x14ac:dyDescent="0.2"/>
    <row r="848937" s="12" customFormat="1" x14ac:dyDescent="0.2"/>
    <row r="848938" s="12" customFormat="1" x14ac:dyDescent="0.2"/>
    <row r="848939" s="12" customFormat="1" x14ac:dyDescent="0.2"/>
    <row r="848940" s="12" customFormat="1" x14ac:dyDescent="0.2"/>
    <row r="848941" s="12" customFormat="1" x14ac:dyDescent="0.2"/>
    <row r="848942" s="12" customFormat="1" x14ac:dyDescent="0.2"/>
    <row r="848943" s="12" customFormat="1" x14ac:dyDescent="0.2"/>
    <row r="848944" s="12" customFormat="1" x14ac:dyDescent="0.2"/>
    <row r="848945" s="12" customFormat="1" x14ac:dyDescent="0.2"/>
    <row r="848946" s="12" customFormat="1" x14ac:dyDescent="0.2"/>
    <row r="848947" s="12" customFormat="1" x14ac:dyDescent="0.2"/>
    <row r="848948" s="12" customFormat="1" x14ac:dyDescent="0.2"/>
    <row r="848949" s="12" customFormat="1" x14ac:dyDescent="0.2"/>
    <row r="848950" s="12" customFormat="1" x14ac:dyDescent="0.2"/>
    <row r="848951" s="12" customFormat="1" x14ac:dyDescent="0.2"/>
    <row r="848952" s="12" customFormat="1" x14ac:dyDescent="0.2"/>
    <row r="848953" s="12" customFormat="1" x14ac:dyDescent="0.2"/>
    <row r="848954" s="12" customFormat="1" x14ac:dyDescent="0.2"/>
    <row r="848955" s="12" customFormat="1" x14ac:dyDescent="0.2"/>
    <row r="848956" s="12" customFormat="1" x14ac:dyDescent="0.2"/>
    <row r="848957" s="12" customFormat="1" x14ac:dyDescent="0.2"/>
    <row r="848958" s="12" customFormat="1" x14ac:dyDescent="0.2"/>
    <row r="848959" s="12" customFormat="1" x14ac:dyDescent="0.2"/>
    <row r="848960" s="12" customFormat="1" x14ac:dyDescent="0.2"/>
    <row r="848961" s="12" customFormat="1" x14ac:dyDescent="0.2"/>
    <row r="848962" s="12" customFormat="1" x14ac:dyDescent="0.2"/>
    <row r="848963" s="12" customFormat="1" x14ac:dyDescent="0.2"/>
    <row r="848964" s="12" customFormat="1" x14ac:dyDescent="0.2"/>
    <row r="848965" s="12" customFormat="1" x14ac:dyDescent="0.2"/>
    <row r="848966" s="12" customFormat="1" x14ac:dyDescent="0.2"/>
    <row r="848967" s="12" customFormat="1" x14ac:dyDescent="0.2"/>
    <row r="848968" s="12" customFormat="1" x14ac:dyDescent="0.2"/>
    <row r="848969" s="12" customFormat="1" x14ac:dyDescent="0.2"/>
    <row r="848970" s="12" customFormat="1" x14ac:dyDescent="0.2"/>
    <row r="848971" s="12" customFormat="1" x14ac:dyDescent="0.2"/>
    <row r="848972" s="12" customFormat="1" x14ac:dyDescent="0.2"/>
    <row r="848973" s="12" customFormat="1" x14ac:dyDescent="0.2"/>
    <row r="848974" s="12" customFormat="1" x14ac:dyDescent="0.2"/>
    <row r="848975" s="12" customFormat="1" x14ac:dyDescent="0.2"/>
    <row r="848976" s="12" customFormat="1" x14ac:dyDescent="0.2"/>
    <row r="848977" s="12" customFormat="1" x14ac:dyDescent="0.2"/>
    <row r="848978" s="12" customFormat="1" x14ac:dyDescent="0.2"/>
    <row r="848979" s="12" customFormat="1" x14ac:dyDescent="0.2"/>
    <row r="848980" s="12" customFormat="1" x14ac:dyDescent="0.2"/>
    <row r="848981" s="12" customFormat="1" x14ac:dyDescent="0.2"/>
    <row r="848982" s="12" customFormat="1" x14ac:dyDescent="0.2"/>
    <row r="848983" s="12" customFormat="1" x14ac:dyDescent="0.2"/>
    <row r="848984" s="12" customFormat="1" x14ac:dyDescent="0.2"/>
    <row r="848985" s="12" customFormat="1" x14ac:dyDescent="0.2"/>
    <row r="848986" s="12" customFormat="1" x14ac:dyDescent="0.2"/>
    <row r="848987" s="12" customFormat="1" x14ac:dyDescent="0.2"/>
    <row r="848988" s="12" customFormat="1" x14ac:dyDescent="0.2"/>
    <row r="848989" s="12" customFormat="1" x14ac:dyDescent="0.2"/>
    <row r="848990" s="12" customFormat="1" x14ac:dyDescent="0.2"/>
    <row r="848991" s="12" customFormat="1" x14ac:dyDescent="0.2"/>
    <row r="848992" s="12" customFormat="1" x14ac:dyDescent="0.2"/>
    <row r="848993" s="12" customFormat="1" x14ac:dyDescent="0.2"/>
    <row r="848994" s="12" customFormat="1" x14ac:dyDescent="0.2"/>
    <row r="848995" s="12" customFormat="1" x14ac:dyDescent="0.2"/>
    <row r="848996" s="12" customFormat="1" x14ac:dyDescent="0.2"/>
    <row r="848997" s="12" customFormat="1" x14ac:dyDescent="0.2"/>
    <row r="848998" s="12" customFormat="1" x14ac:dyDescent="0.2"/>
    <row r="848999" s="12" customFormat="1" x14ac:dyDescent="0.2"/>
    <row r="849000" s="12" customFormat="1" x14ac:dyDescent="0.2"/>
    <row r="849001" s="12" customFormat="1" x14ac:dyDescent="0.2"/>
    <row r="849002" s="12" customFormat="1" x14ac:dyDescent="0.2"/>
    <row r="849003" s="12" customFormat="1" x14ac:dyDescent="0.2"/>
    <row r="849004" s="12" customFormat="1" x14ac:dyDescent="0.2"/>
    <row r="849005" s="12" customFormat="1" x14ac:dyDescent="0.2"/>
    <row r="849006" s="12" customFormat="1" x14ac:dyDescent="0.2"/>
    <row r="849007" s="12" customFormat="1" x14ac:dyDescent="0.2"/>
    <row r="849008" s="12" customFormat="1" x14ac:dyDescent="0.2"/>
    <row r="849009" s="12" customFormat="1" x14ac:dyDescent="0.2"/>
    <row r="849010" s="12" customFormat="1" x14ac:dyDescent="0.2"/>
    <row r="849011" s="12" customFormat="1" x14ac:dyDescent="0.2"/>
    <row r="849012" s="12" customFormat="1" x14ac:dyDescent="0.2"/>
    <row r="849013" s="12" customFormat="1" x14ac:dyDescent="0.2"/>
    <row r="849014" s="12" customFormat="1" x14ac:dyDescent="0.2"/>
    <row r="849015" s="12" customFormat="1" x14ac:dyDescent="0.2"/>
    <row r="849016" s="12" customFormat="1" x14ac:dyDescent="0.2"/>
    <row r="849017" s="12" customFormat="1" x14ac:dyDescent="0.2"/>
    <row r="849018" s="12" customFormat="1" x14ac:dyDescent="0.2"/>
    <row r="849019" s="12" customFormat="1" x14ac:dyDescent="0.2"/>
    <row r="849020" s="12" customFormat="1" x14ac:dyDescent="0.2"/>
    <row r="849021" s="12" customFormat="1" x14ac:dyDescent="0.2"/>
    <row r="849022" s="12" customFormat="1" x14ac:dyDescent="0.2"/>
    <row r="849023" s="12" customFormat="1" x14ac:dyDescent="0.2"/>
    <row r="849024" s="12" customFormat="1" x14ac:dyDescent="0.2"/>
    <row r="849025" s="12" customFormat="1" x14ac:dyDescent="0.2"/>
    <row r="849026" s="12" customFormat="1" x14ac:dyDescent="0.2"/>
    <row r="849027" s="12" customFormat="1" x14ac:dyDescent="0.2"/>
    <row r="849028" s="12" customFormat="1" x14ac:dyDescent="0.2"/>
    <row r="849029" s="12" customFormat="1" x14ac:dyDescent="0.2"/>
    <row r="849030" s="12" customFormat="1" x14ac:dyDescent="0.2"/>
    <row r="849031" s="12" customFormat="1" x14ac:dyDescent="0.2"/>
    <row r="849032" s="12" customFormat="1" x14ac:dyDescent="0.2"/>
    <row r="849033" s="12" customFormat="1" x14ac:dyDescent="0.2"/>
    <row r="849034" s="12" customFormat="1" x14ac:dyDescent="0.2"/>
    <row r="849035" s="12" customFormat="1" x14ac:dyDescent="0.2"/>
    <row r="849036" s="12" customFormat="1" x14ac:dyDescent="0.2"/>
    <row r="849037" s="12" customFormat="1" x14ac:dyDescent="0.2"/>
    <row r="849038" s="12" customFormat="1" x14ac:dyDescent="0.2"/>
    <row r="849039" s="12" customFormat="1" x14ac:dyDescent="0.2"/>
    <row r="849040" s="12" customFormat="1" x14ac:dyDescent="0.2"/>
    <row r="849041" s="12" customFormat="1" x14ac:dyDescent="0.2"/>
    <row r="849042" s="12" customFormat="1" x14ac:dyDescent="0.2"/>
    <row r="849043" s="12" customFormat="1" x14ac:dyDescent="0.2"/>
    <row r="849044" s="12" customFormat="1" x14ac:dyDescent="0.2"/>
    <row r="849045" s="12" customFormat="1" x14ac:dyDescent="0.2"/>
    <row r="849046" s="12" customFormat="1" x14ac:dyDescent="0.2"/>
    <row r="849047" s="12" customFormat="1" x14ac:dyDescent="0.2"/>
    <row r="849048" s="12" customFormat="1" x14ac:dyDescent="0.2"/>
    <row r="849049" s="12" customFormat="1" x14ac:dyDescent="0.2"/>
    <row r="849050" s="12" customFormat="1" x14ac:dyDescent="0.2"/>
    <row r="849051" s="12" customFormat="1" x14ac:dyDescent="0.2"/>
    <row r="849052" s="12" customFormat="1" x14ac:dyDescent="0.2"/>
    <row r="849053" s="12" customFormat="1" x14ac:dyDescent="0.2"/>
    <row r="849054" s="12" customFormat="1" x14ac:dyDescent="0.2"/>
    <row r="849055" s="12" customFormat="1" x14ac:dyDescent="0.2"/>
    <row r="849056" s="12" customFormat="1" x14ac:dyDescent="0.2"/>
    <row r="849057" s="12" customFormat="1" x14ac:dyDescent="0.2"/>
    <row r="849058" s="12" customFormat="1" x14ac:dyDescent="0.2"/>
    <row r="849059" s="12" customFormat="1" x14ac:dyDescent="0.2"/>
    <row r="849060" s="12" customFormat="1" x14ac:dyDescent="0.2"/>
    <row r="849061" s="12" customFormat="1" x14ac:dyDescent="0.2"/>
    <row r="849062" s="12" customFormat="1" x14ac:dyDescent="0.2"/>
    <row r="849063" s="12" customFormat="1" x14ac:dyDescent="0.2"/>
    <row r="849064" s="12" customFormat="1" x14ac:dyDescent="0.2"/>
    <row r="849065" s="12" customFormat="1" x14ac:dyDescent="0.2"/>
    <row r="849066" s="12" customFormat="1" x14ac:dyDescent="0.2"/>
    <row r="849067" s="12" customFormat="1" x14ac:dyDescent="0.2"/>
    <row r="849068" s="12" customFormat="1" x14ac:dyDescent="0.2"/>
    <row r="849069" s="12" customFormat="1" x14ac:dyDescent="0.2"/>
    <row r="849070" s="12" customFormat="1" x14ac:dyDescent="0.2"/>
    <row r="849071" s="12" customFormat="1" x14ac:dyDescent="0.2"/>
    <row r="849072" s="12" customFormat="1" x14ac:dyDescent="0.2"/>
    <row r="849073" s="12" customFormat="1" x14ac:dyDescent="0.2"/>
    <row r="849074" s="12" customFormat="1" x14ac:dyDescent="0.2"/>
    <row r="849075" s="12" customFormat="1" x14ac:dyDescent="0.2"/>
    <row r="849076" s="12" customFormat="1" x14ac:dyDescent="0.2"/>
    <row r="849077" s="12" customFormat="1" x14ac:dyDescent="0.2"/>
    <row r="849078" s="12" customFormat="1" x14ac:dyDescent="0.2"/>
    <row r="849079" s="12" customFormat="1" x14ac:dyDescent="0.2"/>
    <row r="849080" s="12" customFormat="1" x14ac:dyDescent="0.2"/>
    <row r="849081" s="12" customFormat="1" x14ac:dyDescent="0.2"/>
    <row r="849082" s="12" customFormat="1" x14ac:dyDescent="0.2"/>
    <row r="849083" s="12" customFormat="1" x14ac:dyDescent="0.2"/>
    <row r="849084" s="12" customFormat="1" x14ac:dyDescent="0.2"/>
    <row r="849085" s="12" customFormat="1" x14ac:dyDescent="0.2"/>
    <row r="849086" s="12" customFormat="1" x14ac:dyDescent="0.2"/>
    <row r="849087" s="12" customFormat="1" x14ac:dyDescent="0.2"/>
    <row r="849088" s="12" customFormat="1" x14ac:dyDescent="0.2"/>
    <row r="849089" s="12" customFormat="1" x14ac:dyDescent="0.2"/>
    <row r="849090" s="12" customFormat="1" x14ac:dyDescent="0.2"/>
    <row r="849091" s="12" customFormat="1" x14ac:dyDescent="0.2"/>
    <row r="849092" s="12" customFormat="1" x14ac:dyDescent="0.2"/>
    <row r="849093" s="12" customFormat="1" x14ac:dyDescent="0.2"/>
    <row r="849094" s="12" customFormat="1" x14ac:dyDescent="0.2"/>
    <row r="849095" s="12" customFormat="1" x14ac:dyDescent="0.2"/>
    <row r="849096" s="12" customFormat="1" x14ac:dyDescent="0.2"/>
    <row r="849097" s="12" customFormat="1" x14ac:dyDescent="0.2"/>
    <row r="849098" s="12" customFormat="1" x14ac:dyDescent="0.2"/>
    <row r="849099" s="12" customFormat="1" x14ac:dyDescent="0.2"/>
    <row r="849100" s="12" customFormat="1" x14ac:dyDescent="0.2"/>
    <row r="849101" s="12" customFormat="1" x14ac:dyDescent="0.2"/>
    <row r="849102" s="12" customFormat="1" x14ac:dyDescent="0.2"/>
    <row r="849103" s="12" customFormat="1" x14ac:dyDescent="0.2"/>
    <row r="849104" s="12" customFormat="1" x14ac:dyDescent="0.2"/>
    <row r="849105" s="12" customFormat="1" x14ac:dyDescent="0.2"/>
    <row r="849106" s="12" customFormat="1" x14ac:dyDescent="0.2"/>
    <row r="849107" s="12" customFormat="1" x14ac:dyDescent="0.2"/>
    <row r="849108" s="12" customFormat="1" x14ac:dyDescent="0.2"/>
    <row r="849109" s="12" customFormat="1" x14ac:dyDescent="0.2"/>
    <row r="849110" s="12" customFormat="1" x14ac:dyDescent="0.2"/>
    <row r="849111" s="12" customFormat="1" x14ac:dyDescent="0.2"/>
    <row r="849112" s="12" customFormat="1" x14ac:dyDescent="0.2"/>
    <row r="849113" s="12" customFormat="1" x14ac:dyDescent="0.2"/>
    <row r="849114" s="12" customFormat="1" x14ac:dyDescent="0.2"/>
    <row r="849115" s="12" customFormat="1" x14ac:dyDescent="0.2"/>
    <row r="849116" s="12" customFormat="1" x14ac:dyDescent="0.2"/>
    <row r="849117" s="12" customFormat="1" x14ac:dyDescent="0.2"/>
    <row r="849118" s="12" customFormat="1" x14ac:dyDescent="0.2"/>
    <row r="849119" s="12" customFormat="1" x14ac:dyDescent="0.2"/>
    <row r="849120" s="12" customFormat="1" x14ac:dyDescent="0.2"/>
    <row r="849121" s="12" customFormat="1" x14ac:dyDescent="0.2"/>
    <row r="849122" s="12" customFormat="1" x14ac:dyDescent="0.2"/>
    <row r="849123" s="12" customFormat="1" x14ac:dyDescent="0.2"/>
    <row r="849124" s="12" customFormat="1" x14ac:dyDescent="0.2"/>
    <row r="849125" s="12" customFormat="1" x14ac:dyDescent="0.2"/>
    <row r="849126" s="12" customFormat="1" x14ac:dyDescent="0.2"/>
    <row r="849127" s="12" customFormat="1" x14ac:dyDescent="0.2"/>
    <row r="849128" s="12" customFormat="1" x14ac:dyDescent="0.2"/>
    <row r="849129" s="12" customFormat="1" x14ac:dyDescent="0.2"/>
    <row r="849130" s="12" customFormat="1" x14ac:dyDescent="0.2"/>
    <row r="849131" s="12" customFormat="1" x14ac:dyDescent="0.2"/>
    <row r="849132" s="12" customFormat="1" x14ac:dyDescent="0.2"/>
    <row r="849133" s="12" customFormat="1" x14ac:dyDescent="0.2"/>
    <row r="849134" s="12" customFormat="1" x14ac:dyDescent="0.2"/>
    <row r="849135" s="12" customFormat="1" x14ac:dyDescent="0.2"/>
    <row r="849136" s="12" customFormat="1" x14ac:dyDescent="0.2"/>
    <row r="849137" s="12" customFormat="1" x14ac:dyDescent="0.2"/>
    <row r="849138" s="12" customFormat="1" x14ac:dyDescent="0.2"/>
    <row r="849139" s="12" customFormat="1" x14ac:dyDescent="0.2"/>
    <row r="849140" s="12" customFormat="1" x14ac:dyDescent="0.2"/>
    <row r="849141" s="12" customFormat="1" x14ac:dyDescent="0.2"/>
    <row r="849142" s="12" customFormat="1" x14ac:dyDescent="0.2"/>
    <row r="849143" s="12" customFormat="1" x14ac:dyDescent="0.2"/>
    <row r="849144" s="12" customFormat="1" x14ac:dyDescent="0.2"/>
    <row r="849145" s="12" customFormat="1" x14ac:dyDescent="0.2"/>
    <row r="849146" s="12" customFormat="1" x14ac:dyDescent="0.2"/>
    <row r="849147" s="12" customFormat="1" x14ac:dyDescent="0.2"/>
    <row r="849148" s="12" customFormat="1" x14ac:dyDescent="0.2"/>
    <row r="849149" s="12" customFormat="1" x14ac:dyDescent="0.2"/>
    <row r="849150" s="12" customFormat="1" x14ac:dyDescent="0.2"/>
    <row r="849151" s="12" customFormat="1" x14ac:dyDescent="0.2"/>
    <row r="849152" s="12" customFormat="1" x14ac:dyDescent="0.2"/>
    <row r="849153" s="12" customFormat="1" x14ac:dyDescent="0.2"/>
    <row r="849154" s="12" customFormat="1" x14ac:dyDescent="0.2"/>
    <row r="849155" s="12" customFormat="1" x14ac:dyDescent="0.2"/>
    <row r="849156" s="12" customFormat="1" x14ac:dyDescent="0.2"/>
    <row r="849157" s="12" customFormat="1" x14ac:dyDescent="0.2"/>
    <row r="849158" s="12" customFormat="1" x14ac:dyDescent="0.2"/>
    <row r="849159" s="12" customFormat="1" x14ac:dyDescent="0.2"/>
    <row r="849160" s="12" customFormat="1" x14ac:dyDescent="0.2"/>
    <row r="849161" s="12" customFormat="1" x14ac:dyDescent="0.2"/>
    <row r="849162" s="12" customFormat="1" x14ac:dyDescent="0.2"/>
    <row r="849163" s="12" customFormat="1" x14ac:dyDescent="0.2"/>
    <row r="849164" s="12" customFormat="1" x14ac:dyDescent="0.2"/>
    <row r="849165" s="12" customFormat="1" x14ac:dyDescent="0.2"/>
    <row r="849166" s="12" customFormat="1" x14ac:dyDescent="0.2"/>
    <row r="849167" s="12" customFormat="1" x14ac:dyDescent="0.2"/>
    <row r="849168" s="12" customFormat="1" x14ac:dyDescent="0.2"/>
    <row r="849169" s="12" customFormat="1" x14ac:dyDescent="0.2"/>
    <row r="849170" s="12" customFormat="1" x14ac:dyDescent="0.2"/>
    <row r="849171" s="12" customFormat="1" x14ac:dyDescent="0.2"/>
    <row r="849172" s="12" customFormat="1" x14ac:dyDescent="0.2"/>
    <row r="849173" s="12" customFormat="1" x14ac:dyDescent="0.2"/>
    <row r="849174" s="12" customFormat="1" x14ac:dyDescent="0.2"/>
    <row r="849175" s="12" customFormat="1" x14ac:dyDescent="0.2"/>
    <row r="849176" s="12" customFormat="1" x14ac:dyDescent="0.2"/>
    <row r="849177" s="12" customFormat="1" x14ac:dyDescent="0.2"/>
    <row r="849178" s="12" customFormat="1" x14ac:dyDescent="0.2"/>
    <row r="849179" s="12" customFormat="1" x14ac:dyDescent="0.2"/>
    <row r="849180" s="12" customFormat="1" x14ac:dyDescent="0.2"/>
    <row r="849181" s="12" customFormat="1" x14ac:dyDescent="0.2"/>
    <row r="849182" s="12" customFormat="1" x14ac:dyDescent="0.2"/>
    <row r="849183" s="12" customFormat="1" x14ac:dyDescent="0.2"/>
    <row r="849184" s="12" customFormat="1" x14ac:dyDescent="0.2"/>
    <row r="849185" s="12" customFormat="1" x14ac:dyDescent="0.2"/>
    <row r="849186" s="12" customFormat="1" x14ac:dyDescent="0.2"/>
    <row r="849187" s="12" customFormat="1" x14ac:dyDescent="0.2"/>
    <row r="849188" s="12" customFormat="1" x14ac:dyDescent="0.2"/>
    <row r="849189" s="12" customFormat="1" x14ac:dyDescent="0.2"/>
    <row r="849190" s="12" customFormat="1" x14ac:dyDescent="0.2"/>
    <row r="849191" s="12" customFormat="1" x14ac:dyDescent="0.2"/>
    <row r="849192" s="12" customFormat="1" x14ac:dyDescent="0.2"/>
    <row r="849193" s="12" customFormat="1" x14ac:dyDescent="0.2"/>
    <row r="849194" s="12" customFormat="1" x14ac:dyDescent="0.2"/>
    <row r="849195" s="12" customFormat="1" x14ac:dyDescent="0.2"/>
    <row r="849196" s="12" customFormat="1" x14ac:dyDescent="0.2"/>
    <row r="849197" s="12" customFormat="1" x14ac:dyDescent="0.2"/>
    <row r="849198" s="12" customFormat="1" x14ac:dyDescent="0.2"/>
    <row r="849199" s="12" customFormat="1" x14ac:dyDescent="0.2"/>
    <row r="849200" s="12" customFormat="1" x14ac:dyDescent="0.2"/>
    <row r="849201" s="12" customFormat="1" x14ac:dyDescent="0.2"/>
    <row r="849202" s="12" customFormat="1" x14ac:dyDescent="0.2"/>
    <row r="849203" s="12" customFormat="1" x14ac:dyDescent="0.2"/>
    <row r="849204" s="12" customFormat="1" x14ac:dyDescent="0.2"/>
    <row r="849205" s="12" customFormat="1" x14ac:dyDescent="0.2"/>
    <row r="849206" s="12" customFormat="1" x14ac:dyDescent="0.2"/>
    <row r="849207" s="12" customFormat="1" x14ac:dyDescent="0.2"/>
    <row r="849208" s="12" customFormat="1" x14ac:dyDescent="0.2"/>
    <row r="849209" s="12" customFormat="1" x14ac:dyDescent="0.2"/>
    <row r="849210" s="12" customFormat="1" x14ac:dyDescent="0.2"/>
    <row r="849211" s="12" customFormat="1" x14ac:dyDescent="0.2"/>
    <row r="849212" s="12" customFormat="1" x14ac:dyDescent="0.2"/>
    <row r="849213" s="12" customFormat="1" x14ac:dyDescent="0.2"/>
    <row r="849214" s="12" customFormat="1" x14ac:dyDescent="0.2"/>
    <row r="849215" s="12" customFormat="1" x14ac:dyDescent="0.2"/>
    <row r="849216" s="12" customFormat="1" x14ac:dyDescent="0.2"/>
    <row r="849217" s="12" customFormat="1" x14ac:dyDescent="0.2"/>
    <row r="849218" s="12" customFormat="1" x14ac:dyDescent="0.2"/>
    <row r="849219" s="12" customFormat="1" x14ac:dyDescent="0.2"/>
    <row r="849220" s="12" customFormat="1" x14ac:dyDescent="0.2"/>
    <row r="849221" s="12" customFormat="1" x14ac:dyDescent="0.2"/>
    <row r="849222" s="12" customFormat="1" x14ac:dyDescent="0.2"/>
    <row r="849223" s="12" customFormat="1" x14ac:dyDescent="0.2"/>
    <row r="849224" s="12" customFormat="1" x14ac:dyDescent="0.2"/>
    <row r="849225" s="12" customFormat="1" x14ac:dyDescent="0.2"/>
    <row r="849226" s="12" customFormat="1" x14ac:dyDescent="0.2"/>
    <row r="849227" s="12" customFormat="1" x14ac:dyDescent="0.2"/>
    <row r="849228" s="12" customFormat="1" x14ac:dyDescent="0.2"/>
    <row r="849229" s="12" customFormat="1" x14ac:dyDescent="0.2"/>
    <row r="849230" s="12" customFormat="1" x14ac:dyDescent="0.2"/>
    <row r="849231" s="12" customFormat="1" x14ac:dyDescent="0.2"/>
    <row r="849232" s="12" customFormat="1" x14ac:dyDescent="0.2"/>
    <row r="849233" s="12" customFormat="1" x14ac:dyDescent="0.2"/>
    <row r="849234" s="12" customFormat="1" x14ac:dyDescent="0.2"/>
    <row r="849235" s="12" customFormat="1" x14ac:dyDescent="0.2"/>
    <row r="849236" s="12" customFormat="1" x14ac:dyDescent="0.2"/>
    <row r="849237" s="12" customFormat="1" x14ac:dyDescent="0.2"/>
    <row r="849238" s="12" customFormat="1" x14ac:dyDescent="0.2"/>
    <row r="849239" s="12" customFormat="1" x14ac:dyDescent="0.2"/>
    <row r="849240" s="12" customFormat="1" x14ac:dyDescent="0.2"/>
    <row r="849241" s="12" customFormat="1" x14ac:dyDescent="0.2"/>
    <row r="849242" s="12" customFormat="1" x14ac:dyDescent="0.2"/>
    <row r="849243" s="12" customFormat="1" x14ac:dyDescent="0.2"/>
    <row r="849244" s="12" customFormat="1" x14ac:dyDescent="0.2"/>
    <row r="849245" s="12" customFormat="1" x14ac:dyDescent="0.2"/>
    <row r="849246" s="12" customFormat="1" x14ac:dyDescent="0.2"/>
    <row r="849247" s="12" customFormat="1" x14ac:dyDescent="0.2"/>
    <row r="849248" s="12" customFormat="1" x14ac:dyDescent="0.2"/>
    <row r="849249" s="12" customFormat="1" x14ac:dyDescent="0.2"/>
    <row r="849250" s="12" customFormat="1" x14ac:dyDescent="0.2"/>
    <row r="849251" s="12" customFormat="1" x14ac:dyDescent="0.2"/>
    <row r="849252" s="12" customFormat="1" x14ac:dyDescent="0.2"/>
    <row r="849253" s="12" customFormat="1" x14ac:dyDescent="0.2"/>
    <row r="849254" s="12" customFormat="1" x14ac:dyDescent="0.2"/>
    <row r="849255" s="12" customFormat="1" x14ac:dyDescent="0.2"/>
    <row r="849256" s="12" customFormat="1" x14ac:dyDescent="0.2"/>
    <row r="849257" s="12" customFormat="1" x14ac:dyDescent="0.2"/>
    <row r="849258" s="12" customFormat="1" x14ac:dyDescent="0.2"/>
    <row r="849259" s="12" customFormat="1" x14ac:dyDescent="0.2"/>
    <row r="849260" s="12" customFormat="1" x14ac:dyDescent="0.2"/>
    <row r="849261" s="12" customFormat="1" x14ac:dyDescent="0.2"/>
    <row r="849262" s="12" customFormat="1" x14ac:dyDescent="0.2"/>
    <row r="849263" s="12" customFormat="1" x14ac:dyDescent="0.2"/>
    <row r="849264" s="12" customFormat="1" x14ac:dyDescent="0.2"/>
    <row r="849265" s="12" customFormat="1" x14ac:dyDescent="0.2"/>
    <row r="849266" s="12" customFormat="1" x14ac:dyDescent="0.2"/>
    <row r="849267" s="12" customFormat="1" x14ac:dyDescent="0.2"/>
    <row r="849268" s="12" customFormat="1" x14ac:dyDescent="0.2"/>
    <row r="849269" s="12" customFormat="1" x14ac:dyDescent="0.2"/>
    <row r="849270" s="12" customFormat="1" x14ac:dyDescent="0.2"/>
    <row r="849271" s="12" customFormat="1" x14ac:dyDescent="0.2"/>
    <row r="849272" s="12" customFormat="1" x14ac:dyDescent="0.2"/>
    <row r="849273" s="12" customFormat="1" x14ac:dyDescent="0.2"/>
    <row r="849274" s="12" customFormat="1" x14ac:dyDescent="0.2"/>
    <row r="849275" s="12" customFormat="1" x14ac:dyDescent="0.2"/>
    <row r="849276" s="12" customFormat="1" x14ac:dyDescent="0.2"/>
    <row r="849277" s="12" customFormat="1" x14ac:dyDescent="0.2"/>
    <row r="849278" s="12" customFormat="1" x14ac:dyDescent="0.2"/>
    <row r="849279" s="12" customFormat="1" x14ac:dyDescent="0.2"/>
    <row r="849280" s="12" customFormat="1" x14ac:dyDescent="0.2"/>
    <row r="849281" s="12" customFormat="1" x14ac:dyDescent="0.2"/>
    <row r="849282" s="12" customFormat="1" x14ac:dyDescent="0.2"/>
    <row r="849283" s="12" customFormat="1" x14ac:dyDescent="0.2"/>
    <row r="849284" s="12" customFormat="1" x14ac:dyDescent="0.2"/>
    <row r="849285" s="12" customFormat="1" x14ac:dyDescent="0.2"/>
    <row r="849286" s="12" customFormat="1" x14ac:dyDescent="0.2"/>
    <row r="849287" s="12" customFormat="1" x14ac:dyDescent="0.2"/>
    <row r="849288" s="12" customFormat="1" x14ac:dyDescent="0.2"/>
    <row r="849289" s="12" customFormat="1" x14ac:dyDescent="0.2"/>
    <row r="849290" s="12" customFormat="1" x14ac:dyDescent="0.2"/>
    <row r="849291" s="12" customFormat="1" x14ac:dyDescent="0.2"/>
    <row r="849292" s="12" customFormat="1" x14ac:dyDescent="0.2"/>
    <row r="849293" s="12" customFormat="1" x14ac:dyDescent="0.2"/>
    <row r="849294" s="12" customFormat="1" x14ac:dyDescent="0.2"/>
    <row r="849295" s="12" customFormat="1" x14ac:dyDescent="0.2"/>
    <row r="849296" s="12" customFormat="1" x14ac:dyDescent="0.2"/>
    <row r="849297" s="12" customFormat="1" x14ac:dyDescent="0.2"/>
    <row r="849298" s="12" customFormat="1" x14ac:dyDescent="0.2"/>
    <row r="849299" s="12" customFormat="1" x14ac:dyDescent="0.2"/>
    <row r="849300" s="12" customFormat="1" x14ac:dyDescent="0.2"/>
    <row r="849301" s="12" customFormat="1" x14ac:dyDescent="0.2"/>
    <row r="849302" s="12" customFormat="1" x14ac:dyDescent="0.2"/>
    <row r="849303" s="12" customFormat="1" x14ac:dyDescent="0.2"/>
    <row r="849304" s="12" customFormat="1" x14ac:dyDescent="0.2"/>
    <row r="849305" s="12" customFormat="1" x14ac:dyDescent="0.2"/>
    <row r="849306" s="12" customFormat="1" x14ac:dyDescent="0.2"/>
    <row r="849307" s="12" customFormat="1" x14ac:dyDescent="0.2"/>
    <row r="849308" s="12" customFormat="1" x14ac:dyDescent="0.2"/>
    <row r="849309" s="12" customFormat="1" x14ac:dyDescent="0.2"/>
    <row r="849310" s="12" customFormat="1" x14ac:dyDescent="0.2"/>
    <row r="849311" s="12" customFormat="1" x14ac:dyDescent="0.2"/>
    <row r="849312" s="12" customFormat="1" x14ac:dyDescent="0.2"/>
    <row r="849313" s="12" customFormat="1" x14ac:dyDescent="0.2"/>
    <row r="849314" s="12" customFormat="1" x14ac:dyDescent="0.2"/>
    <row r="849315" s="12" customFormat="1" x14ac:dyDescent="0.2"/>
    <row r="849316" s="12" customFormat="1" x14ac:dyDescent="0.2"/>
    <row r="849317" s="12" customFormat="1" x14ac:dyDescent="0.2"/>
    <row r="849318" s="12" customFormat="1" x14ac:dyDescent="0.2"/>
    <row r="849319" s="12" customFormat="1" x14ac:dyDescent="0.2"/>
    <row r="849320" s="12" customFormat="1" x14ac:dyDescent="0.2"/>
    <row r="849321" s="12" customFormat="1" x14ac:dyDescent="0.2"/>
    <row r="849322" s="12" customFormat="1" x14ac:dyDescent="0.2"/>
    <row r="849323" s="12" customFormat="1" x14ac:dyDescent="0.2"/>
    <row r="849324" s="12" customFormat="1" x14ac:dyDescent="0.2"/>
    <row r="849325" s="12" customFormat="1" x14ac:dyDescent="0.2"/>
    <row r="849326" s="12" customFormat="1" x14ac:dyDescent="0.2"/>
    <row r="849327" s="12" customFormat="1" x14ac:dyDescent="0.2"/>
    <row r="849328" s="12" customFormat="1" x14ac:dyDescent="0.2"/>
    <row r="849329" s="12" customFormat="1" x14ac:dyDescent="0.2"/>
    <row r="849330" s="12" customFormat="1" x14ac:dyDescent="0.2"/>
    <row r="849331" s="12" customFormat="1" x14ac:dyDescent="0.2"/>
    <row r="849332" s="12" customFormat="1" x14ac:dyDescent="0.2"/>
    <row r="849333" s="12" customFormat="1" x14ac:dyDescent="0.2"/>
    <row r="849334" s="12" customFormat="1" x14ac:dyDescent="0.2"/>
    <row r="849335" s="12" customFormat="1" x14ac:dyDescent="0.2"/>
    <row r="849336" s="12" customFormat="1" x14ac:dyDescent="0.2"/>
    <row r="849337" s="12" customFormat="1" x14ac:dyDescent="0.2"/>
    <row r="849338" s="12" customFormat="1" x14ac:dyDescent="0.2"/>
    <row r="849339" s="12" customFormat="1" x14ac:dyDescent="0.2"/>
    <row r="849340" s="12" customFormat="1" x14ac:dyDescent="0.2"/>
    <row r="849341" s="12" customFormat="1" x14ac:dyDescent="0.2"/>
    <row r="849342" s="12" customFormat="1" x14ac:dyDescent="0.2"/>
    <row r="849343" s="12" customFormat="1" x14ac:dyDescent="0.2"/>
    <row r="849344" s="12" customFormat="1" x14ac:dyDescent="0.2"/>
    <row r="849345" s="12" customFormat="1" x14ac:dyDescent="0.2"/>
    <row r="849346" s="12" customFormat="1" x14ac:dyDescent="0.2"/>
    <row r="849347" s="12" customFormat="1" x14ac:dyDescent="0.2"/>
    <row r="849348" s="12" customFormat="1" x14ac:dyDescent="0.2"/>
    <row r="849349" s="12" customFormat="1" x14ac:dyDescent="0.2"/>
    <row r="849350" s="12" customFormat="1" x14ac:dyDescent="0.2"/>
    <row r="849351" s="12" customFormat="1" x14ac:dyDescent="0.2"/>
    <row r="849352" s="12" customFormat="1" x14ac:dyDescent="0.2"/>
    <row r="849353" s="12" customFormat="1" x14ac:dyDescent="0.2"/>
    <row r="849354" s="12" customFormat="1" x14ac:dyDescent="0.2"/>
    <row r="849355" s="12" customFormat="1" x14ac:dyDescent="0.2"/>
    <row r="849356" s="12" customFormat="1" x14ac:dyDescent="0.2"/>
    <row r="849357" s="12" customFormat="1" x14ac:dyDescent="0.2"/>
    <row r="849358" s="12" customFormat="1" x14ac:dyDescent="0.2"/>
    <row r="849359" s="12" customFormat="1" x14ac:dyDescent="0.2"/>
    <row r="849360" s="12" customFormat="1" x14ac:dyDescent="0.2"/>
    <row r="849361" s="12" customFormat="1" x14ac:dyDescent="0.2"/>
    <row r="849362" s="12" customFormat="1" x14ac:dyDescent="0.2"/>
    <row r="849363" s="12" customFormat="1" x14ac:dyDescent="0.2"/>
    <row r="849364" s="12" customFormat="1" x14ac:dyDescent="0.2"/>
    <row r="849365" s="12" customFormat="1" x14ac:dyDescent="0.2"/>
    <row r="849366" s="12" customFormat="1" x14ac:dyDescent="0.2"/>
    <row r="849367" s="12" customFormat="1" x14ac:dyDescent="0.2"/>
    <row r="849368" s="12" customFormat="1" x14ac:dyDescent="0.2"/>
    <row r="849369" s="12" customFormat="1" x14ac:dyDescent="0.2"/>
    <row r="849370" s="12" customFormat="1" x14ac:dyDescent="0.2"/>
    <row r="849371" s="12" customFormat="1" x14ac:dyDescent="0.2"/>
    <row r="849372" s="12" customFormat="1" x14ac:dyDescent="0.2"/>
    <row r="849373" s="12" customFormat="1" x14ac:dyDescent="0.2"/>
    <row r="849374" s="12" customFormat="1" x14ac:dyDescent="0.2"/>
    <row r="849375" s="12" customFormat="1" x14ac:dyDescent="0.2"/>
    <row r="849376" s="12" customFormat="1" x14ac:dyDescent="0.2"/>
    <row r="849377" s="12" customFormat="1" x14ac:dyDescent="0.2"/>
    <row r="849378" s="12" customFormat="1" x14ac:dyDescent="0.2"/>
    <row r="849379" s="12" customFormat="1" x14ac:dyDescent="0.2"/>
    <row r="849380" s="12" customFormat="1" x14ac:dyDescent="0.2"/>
    <row r="849381" s="12" customFormat="1" x14ac:dyDescent="0.2"/>
    <row r="849382" s="12" customFormat="1" x14ac:dyDescent="0.2"/>
    <row r="849383" s="12" customFormat="1" x14ac:dyDescent="0.2"/>
    <row r="849384" s="12" customFormat="1" x14ac:dyDescent="0.2"/>
    <row r="849385" s="12" customFormat="1" x14ac:dyDescent="0.2"/>
    <row r="849386" s="12" customFormat="1" x14ac:dyDescent="0.2"/>
    <row r="849387" s="12" customFormat="1" x14ac:dyDescent="0.2"/>
    <row r="849388" s="12" customFormat="1" x14ac:dyDescent="0.2"/>
    <row r="849389" s="12" customFormat="1" x14ac:dyDescent="0.2"/>
    <row r="849390" s="12" customFormat="1" x14ac:dyDescent="0.2"/>
    <row r="849391" s="12" customFormat="1" x14ac:dyDescent="0.2"/>
    <row r="849392" s="12" customFormat="1" x14ac:dyDescent="0.2"/>
    <row r="849393" s="12" customFormat="1" x14ac:dyDescent="0.2"/>
    <row r="849394" s="12" customFormat="1" x14ac:dyDescent="0.2"/>
    <row r="849395" s="12" customFormat="1" x14ac:dyDescent="0.2"/>
    <row r="849396" s="12" customFormat="1" x14ac:dyDescent="0.2"/>
    <row r="849397" s="12" customFormat="1" x14ac:dyDescent="0.2"/>
    <row r="849398" s="12" customFormat="1" x14ac:dyDescent="0.2"/>
    <row r="849399" s="12" customFormat="1" x14ac:dyDescent="0.2"/>
    <row r="849400" s="12" customFormat="1" x14ac:dyDescent="0.2"/>
    <row r="849401" s="12" customFormat="1" x14ac:dyDescent="0.2"/>
    <row r="849402" s="12" customFormat="1" x14ac:dyDescent="0.2"/>
    <row r="849403" s="12" customFormat="1" x14ac:dyDescent="0.2"/>
    <row r="849404" s="12" customFormat="1" x14ac:dyDescent="0.2"/>
    <row r="849405" s="12" customFormat="1" x14ac:dyDescent="0.2"/>
    <row r="849406" s="12" customFormat="1" x14ac:dyDescent="0.2"/>
    <row r="849407" s="12" customFormat="1" x14ac:dyDescent="0.2"/>
    <row r="849408" s="12" customFormat="1" x14ac:dyDescent="0.2"/>
    <row r="849409" s="12" customFormat="1" x14ac:dyDescent="0.2"/>
    <row r="849410" s="12" customFormat="1" x14ac:dyDescent="0.2"/>
    <row r="849411" s="12" customFormat="1" x14ac:dyDescent="0.2"/>
    <row r="849412" s="12" customFormat="1" x14ac:dyDescent="0.2"/>
    <row r="849413" s="12" customFormat="1" x14ac:dyDescent="0.2"/>
    <row r="849414" s="12" customFormat="1" x14ac:dyDescent="0.2"/>
    <row r="849415" s="12" customFormat="1" x14ac:dyDescent="0.2"/>
    <row r="849416" s="12" customFormat="1" x14ac:dyDescent="0.2"/>
    <row r="849417" s="12" customFormat="1" x14ac:dyDescent="0.2"/>
    <row r="849418" s="12" customFormat="1" x14ac:dyDescent="0.2"/>
    <row r="849419" s="12" customFormat="1" x14ac:dyDescent="0.2"/>
    <row r="849420" s="12" customFormat="1" x14ac:dyDescent="0.2"/>
    <row r="849421" s="12" customFormat="1" x14ac:dyDescent="0.2"/>
    <row r="849422" s="12" customFormat="1" x14ac:dyDescent="0.2"/>
    <row r="849423" s="12" customFormat="1" x14ac:dyDescent="0.2"/>
    <row r="849424" s="12" customFormat="1" x14ac:dyDescent="0.2"/>
    <row r="849425" s="12" customFormat="1" x14ac:dyDescent="0.2"/>
    <row r="849426" s="12" customFormat="1" x14ac:dyDescent="0.2"/>
    <row r="849427" s="12" customFormat="1" x14ac:dyDescent="0.2"/>
    <row r="849428" s="12" customFormat="1" x14ac:dyDescent="0.2"/>
    <row r="849429" s="12" customFormat="1" x14ac:dyDescent="0.2"/>
    <row r="849430" s="12" customFormat="1" x14ac:dyDescent="0.2"/>
    <row r="849431" s="12" customFormat="1" x14ac:dyDescent="0.2"/>
    <row r="849432" s="12" customFormat="1" x14ac:dyDescent="0.2"/>
    <row r="849433" s="12" customFormat="1" x14ac:dyDescent="0.2"/>
    <row r="849434" s="12" customFormat="1" x14ac:dyDescent="0.2"/>
    <row r="849435" s="12" customFormat="1" x14ac:dyDescent="0.2"/>
    <row r="849436" s="12" customFormat="1" x14ac:dyDescent="0.2"/>
    <row r="849437" s="12" customFormat="1" x14ac:dyDescent="0.2"/>
    <row r="849438" s="12" customFormat="1" x14ac:dyDescent="0.2"/>
    <row r="849439" s="12" customFormat="1" x14ac:dyDescent="0.2"/>
    <row r="849440" s="12" customFormat="1" x14ac:dyDescent="0.2"/>
    <row r="849441" s="12" customFormat="1" x14ac:dyDescent="0.2"/>
    <row r="849442" s="12" customFormat="1" x14ac:dyDescent="0.2"/>
    <row r="849443" s="12" customFormat="1" x14ac:dyDescent="0.2"/>
    <row r="849444" s="12" customFormat="1" x14ac:dyDescent="0.2"/>
    <row r="849445" s="12" customFormat="1" x14ac:dyDescent="0.2"/>
    <row r="849446" s="12" customFormat="1" x14ac:dyDescent="0.2"/>
    <row r="849447" s="12" customFormat="1" x14ac:dyDescent="0.2"/>
    <row r="849448" s="12" customFormat="1" x14ac:dyDescent="0.2"/>
    <row r="849449" s="12" customFormat="1" x14ac:dyDescent="0.2"/>
    <row r="849450" s="12" customFormat="1" x14ac:dyDescent="0.2"/>
    <row r="849451" s="12" customFormat="1" x14ac:dyDescent="0.2"/>
    <row r="849452" s="12" customFormat="1" x14ac:dyDescent="0.2"/>
    <row r="849453" s="12" customFormat="1" x14ac:dyDescent="0.2"/>
    <row r="849454" s="12" customFormat="1" x14ac:dyDescent="0.2"/>
    <row r="849455" s="12" customFormat="1" x14ac:dyDescent="0.2"/>
    <row r="849456" s="12" customFormat="1" x14ac:dyDescent="0.2"/>
    <row r="849457" s="12" customFormat="1" x14ac:dyDescent="0.2"/>
    <row r="849458" s="12" customFormat="1" x14ac:dyDescent="0.2"/>
    <row r="849459" s="12" customFormat="1" x14ac:dyDescent="0.2"/>
    <row r="849460" s="12" customFormat="1" x14ac:dyDescent="0.2"/>
    <row r="849461" s="12" customFormat="1" x14ac:dyDescent="0.2"/>
    <row r="849462" s="12" customFormat="1" x14ac:dyDescent="0.2"/>
    <row r="849463" s="12" customFormat="1" x14ac:dyDescent="0.2"/>
    <row r="849464" s="12" customFormat="1" x14ac:dyDescent="0.2"/>
    <row r="849465" s="12" customFormat="1" x14ac:dyDescent="0.2"/>
    <row r="849466" s="12" customFormat="1" x14ac:dyDescent="0.2"/>
    <row r="849467" s="12" customFormat="1" x14ac:dyDescent="0.2"/>
    <row r="849468" s="12" customFormat="1" x14ac:dyDescent="0.2"/>
    <row r="849469" s="12" customFormat="1" x14ac:dyDescent="0.2"/>
    <row r="849470" s="12" customFormat="1" x14ac:dyDescent="0.2"/>
    <row r="849471" s="12" customFormat="1" x14ac:dyDescent="0.2"/>
    <row r="849472" s="12" customFormat="1" x14ac:dyDescent="0.2"/>
    <row r="849473" s="12" customFormat="1" x14ac:dyDescent="0.2"/>
    <row r="849474" s="12" customFormat="1" x14ac:dyDescent="0.2"/>
    <row r="849475" s="12" customFormat="1" x14ac:dyDescent="0.2"/>
    <row r="849476" s="12" customFormat="1" x14ac:dyDescent="0.2"/>
    <row r="849477" s="12" customFormat="1" x14ac:dyDescent="0.2"/>
    <row r="849478" s="12" customFormat="1" x14ac:dyDescent="0.2"/>
    <row r="849479" s="12" customFormat="1" x14ac:dyDescent="0.2"/>
    <row r="849480" s="12" customFormat="1" x14ac:dyDescent="0.2"/>
    <row r="849481" s="12" customFormat="1" x14ac:dyDescent="0.2"/>
    <row r="849482" s="12" customFormat="1" x14ac:dyDescent="0.2"/>
    <row r="849483" s="12" customFormat="1" x14ac:dyDescent="0.2"/>
    <row r="849484" s="12" customFormat="1" x14ac:dyDescent="0.2"/>
    <row r="849485" s="12" customFormat="1" x14ac:dyDescent="0.2"/>
    <row r="849486" s="12" customFormat="1" x14ac:dyDescent="0.2"/>
    <row r="849487" s="12" customFormat="1" x14ac:dyDescent="0.2"/>
    <row r="849488" s="12" customFormat="1" x14ac:dyDescent="0.2"/>
    <row r="849489" s="12" customFormat="1" x14ac:dyDescent="0.2"/>
    <row r="849490" s="12" customFormat="1" x14ac:dyDescent="0.2"/>
    <row r="849491" s="12" customFormat="1" x14ac:dyDescent="0.2"/>
    <row r="849492" s="12" customFormat="1" x14ac:dyDescent="0.2"/>
    <row r="849493" s="12" customFormat="1" x14ac:dyDescent="0.2"/>
    <row r="849494" s="12" customFormat="1" x14ac:dyDescent="0.2"/>
    <row r="849495" s="12" customFormat="1" x14ac:dyDescent="0.2"/>
    <row r="849496" s="12" customFormat="1" x14ac:dyDescent="0.2"/>
    <row r="849497" s="12" customFormat="1" x14ac:dyDescent="0.2"/>
    <row r="849498" s="12" customFormat="1" x14ac:dyDescent="0.2"/>
    <row r="849499" s="12" customFormat="1" x14ac:dyDescent="0.2"/>
    <row r="849500" s="12" customFormat="1" x14ac:dyDescent="0.2"/>
    <row r="849501" s="12" customFormat="1" x14ac:dyDescent="0.2"/>
    <row r="849502" s="12" customFormat="1" x14ac:dyDescent="0.2"/>
    <row r="849503" s="12" customFormat="1" x14ac:dyDescent="0.2"/>
    <row r="849504" s="12" customFormat="1" x14ac:dyDescent="0.2"/>
    <row r="849505" s="12" customFormat="1" x14ac:dyDescent="0.2"/>
    <row r="849506" s="12" customFormat="1" x14ac:dyDescent="0.2"/>
    <row r="849507" s="12" customFormat="1" x14ac:dyDescent="0.2"/>
    <row r="849508" s="12" customFormat="1" x14ac:dyDescent="0.2"/>
    <row r="849509" s="12" customFormat="1" x14ac:dyDescent="0.2"/>
    <row r="849510" s="12" customFormat="1" x14ac:dyDescent="0.2"/>
    <row r="849511" s="12" customFormat="1" x14ac:dyDescent="0.2"/>
    <row r="849512" s="12" customFormat="1" x14ac:dyDescent="0.2"/>
    <row r="849513" s="12" customFormat="1" x14ac:dyDescent="0.2"/>
    <row r="849514" s="12" customFormat="1" x14ac:dyDescent="0.2"/>
    <row r="849515" s="12" customFormat="1" x14ac:dyDescent="0.2"/>
    <row r="849516" s="12" customFormat="1" x14ac:dyDescent="0.2"/>
    <row r="849517" s="12" customFormat="1" x14ac:dyDescent="0.2"/>
    <row r="849518" s="12" customFormat="1" x14ac:dyDescent="0.2"/>
    <row r="849519" s="12" customFormat="1" x14ac:dyDescent="0.2"/>
    <row r="849520" s="12" customFormat="1" x14ac:dyDescent="0.2"/>
    <row r="849521" s="12" customFormat="1" x14ac:dyDescent="0.2"/>
    <row r="849522" s="12" customFormat="1" x14ac:dyDescent="0.2"/>
    <row r="849523" s="12" customFormat="1" x14ac:dyDescent="0.2"/>
    <row r="849524" s="12" customFormat="1" x14ac:dyDescent="0.2"/>
    <row r="849525" s="12" customFormat="1" x14ac:dyDescent="0.2"/>
    <row r="849526" s="12" customFormat="1" x14ac:dyDescent="0.2"/>
    <row r="849527" s="12" customFormat="1" x14ac:dyDescent="0.2"/>
    <row r="849528" s="12" customFormat="1" x14ac:dyDescent="0.2"/>
    <row r="849529" s="12" customFormat="1" x14ac:dyDescent="0.2"/>
    <row r="849530" s="12" customFormat="1" x14ac:dyDescent="0.2"/>
    <row r="849531" s="12" customFormat="1" x14ac:dyDescent="0.2"/>
    <row r="849532" s="12" customFormat="1" x14ac:dyDescent="0.2"/>
    <row r="849533" s="12" customFormat="1" x14ac:dyDescent="0.2"/>
    <row r="849534" s="12" customFormat="1" x14ac:dyDescent="0.2"/>
    <row r="849535" s="12" customFormat="1" x14ac:dyDescent="0.2"/>
    <row r="849536" s="12" customFormat="1" x14ac:dyDescent="0.2"/>
    <row r="849537" s="12" customFormat="1" x14ac:dyDescent="0.2"/>
    <row r="849538" s="12" customFormat="1" x14ac:dyDescent="0.2"/>
    <row r="849539" s="12" customFormat="1" x14ac:dyDescent="0.2"/>
    <row r="849540" s="12" customFormat="1" x14ac:dyDescent="0.2"/>
    <row r="849541" s="12" customFormat="1" x14ac:dyDescent="0.2"/>
    <row r="849542" s="12" customFormat="1" x14ac:dyDescent="0.2"/>
    <row r="849543" s="12" customFormat="1" x14ac:dyDescent="0.2"/>
    <row r="849544" s="12" customFormat="1" x14ac:dyDescent="0.2"/>
    <row r="849545" s="12" customFormat="1" x14ac:dyDescent="0.2"/>
    <row r="849546" s="12" customFormat="1" x14ac:dyDescent="0.2"/>
    <row r="849547" s="12" customFormat="1" x14ac:dyDescent="0.2"/>
    <row r="849548" s="12" customFormat="1" x14ac:dyDescent="0.2"/>
    <row r="849549" s="12" customFormat="1" x14ac:dyDescent="0.2"/>
    <row r="849550" s="12" customFormat="1" x14ac:dyDescent="0.2"/>
    <row r="849551" s="12" customFormat="1" x14ac:dyDescent="0.2"/>
    <row r="849552" s="12" customFormat="1" x14ac:dyDescent="0.2"/>
    <row r="849553" s="12" customFormat="1" x14ac:dyDescent="0.2"/>
    <row r="849554" s="12" customFormat="1" x14ac:dyDescent="0.2"/>
    <row r="849555" s="12" customFormat="1" x14ac:dyDescent="0.2"/>
    <row r="849556" s="12" customFormat="1" x14ac:dyDescent="0.2"/>
    <row r="849557" s="12" customFormat="1" x14ac:dyDescent="0.2"/>
    <row r="849558" s="12" customFormat="1" x14ac:dyDescent="0.2"/>
    <row r="849559" s="12" customFormat="1" x14ac:dyDescent="0.2"/>
    <row r="849560" s="12" customFormat="1" x14ac:dyDescent="0.2"/>
    <row r="849561" s="12" customFormat="1" x14ac:dyDescent="0.2"/>
    <row r="849562" s="12" customFormat="1" x14ac:dyDescent="0.2"/>
    <row r="849563" s="12" customFormat="1" x14ac:dyDescent="0.2"/>
    <row r="849564" s="12" customFormat="1" x14ac:dyDescent="0.2"/>
    <row r="849565" s="12" customFormat="1" x14ac:dyDescent="0.2"/>
    <row r="849566" s="12" customFormat="1" x14ac:dyDescent="0.2"/>
    <row r="849567" s="12" customFormat="1" x14ac:dyDescent="0.2"/>
    <row r="849568" s="12" customFormat="1" x14ac:dyDescent="0.2"/>
    <row r="849569" s="12" customFormat="1" x14ac:dyDescent="0.2"/>
    <row r="849570" s="12" customFormat="1" x14ac:dyDescent="0.2"/>
    <row r="849571" s="12" customFormat="1" x14ac:dyDescent="0.2"/>
    <row r="849572" s="12" customFormat="1" x14ac:dyDescent="0.2"/>
    <row r="849573" s="12" customFormat="1" x14ac:dyDescent="0.2"/>
    <row r="849574" s="12" customFormat="1" x14ac:dyDescent="0.2"/>
    <row r="849575" s="12" customFormat="1" x14ac:dyDescent="0.2"/>
    <row r="849576" s="12" customFormat="1" x14ac:dyDescent="0.2"/>
    <row r="849577" s="12" customFormat="1" x14ac:dyDescent="0.2"/>
    <row r="849578" s="12" customFormat="1" x14ac:dyDescent="0.2"/>
    <row r="849579" s="12" customFormat="1" x14ac:dyDescent="0.2"/>
    <row r="849580" s="12" customFormat="1" x14ac:dyDescent="0.2"/>
    <row r="849581" s="12" customFormat="1" x14ac:dyDescent="0.2"/>
    <row r="849582" s="12" customFormat="1" x14ac:dyDescent="0.2"/>
    <row r="849583" s="12" customFormat="1" x14ac:dyDescent="0.2"/>
    <row r="849584" s="12" customFormat="1" x14ac:dyDescent="0.2"/>
    <row r="849585" s="12" customFormat="1" x14ac:dyDescent="0.2"/>
    <row r="849586" s="12" customFormat="1" x14ac:dyDescent="0.2"/>
    <row r="849587" s="12" customFormat="1" x14ac:dyDescent="0.2"/>
    <row r="849588" s="12" customFormat="1" x14ac:dyDescent="0.2"/>
    <row r="849589" s="12" customFormat="1" x14ac:dyDescent="0.2"/>
    <row r="849590" s="12" customFormat="1" x14ac:dyDescent="0.2"/>
    <row r="849591" s="12" customFormat="1" x14ac:dyDescent="0.2"/>
    <row r="849592" s="12" customFormat="1" x14ac:dyDescent="0.2"/>
    <row r="849593" s="12" customFormat="1" x14ac:dyDescent="0.2"/>
    <row r="849594" s="12" customFormat="1" x14ac:dyDescent="0.2"/>
    <row r="849595" s="12" customFormat="1" x14ac:dyDescent="0.2"/>
    <row r="849596" s="12" customFormat="1" x14ac:dyDescent="0.2"/>
    <row r="849597" s="12" customFormat="1" x14ac:dyDescent="0.2"/>
    <row r="849598" s="12" customFormat="1" x14ac:dyDescent="0.2"/>
    <row r="849599" s="12" customFormat="1" x14ac:dyDescent="0.2"/>
    <row r="849600" s="12" customFormat="1" x14ac:dyDescent="0.2"/>
    <row r="849601" s="12" customFormat="1" x14ac:dyDescent="0.2"/>
    <row r="849602" s="12" customFormat="1" x14ac:dyDescent="0.2"/>
    <row r="849603" s="12" customFormat="1" x14ac:dyDescent="0.2"/>
    <row r="849604" s="12" customFormat="1" x14ac:dyDescent="0.2"/>
    <row r="849605" s="12" customFormat="1" x14ac:dyDescent="0.2"/>
    <row r="849606" s="12" customFormat="1" x14ac:dyDescent="0.2"/>
    <row r="849607" s="12" customFormat="1" x14ac:dyDescent="0.2"/>
    <row r="849608" s="12" customFormat="1" x14ac:dyDescent="0.2"/>
    <row r="849609" s="12" customFormat="1" x14ac:dyDescent="0.2"/>
    <row r="849610" s="12" customFormat="1" x14ac:dyDescent="0.2"/>
    <row r="849611" s="12" customFormat="1" x14ac:dyDescent="0.2"/>
    <row r="849612" s="12" customFormat="1" x14ac:dyDescent="0.2"/>
    <row r="849613" s="12" customFormat="1" x14ac:dyDescent="0.2"/>
    <row r="849614" s="12" customFormat="1" x14ac:dyDescent="0.2"/>
    <row r="849615" s="12" customFormat="1" x14ac:dyDescent="0.2"/>
    <row r="849616" s="12" customFormat="1" x14ac:dyDescent="0.2"/>
    <row r="849617" s="12" customFormat="1" x14ac:dyDescent="0.2"/>
    <row r="849618" s="12" customFormat="1" x14ac:dyDescent="0.2"/>
    <row r="849619" s="12" customFormat="1" x14ac:dyDescent="0.2"/>
    <row r="849620" s="12" customFormat="1" x14ac:dyDescent="0.2"/>
    <row r="849621" s="12" customFormat="1" x14ac:dyDescent="0.2"/>
    <row r="849622" s="12" customFormat="1" x14ac:dyDescent="0.2"/>
    <row r="849623" s="12" customFormat="1" x14ac:dyDescent="0.2"/>
    <row r="849624" s="12" customFormat="1" x14ac:dyDescent="0.2"/>
    <row r="849625" s="12" customFormat="1" x14ac:dyDescent="0.2"/>
    <row r="849626" s="12" customFormat="1" x14ac:dyDescent="0.2"/>
    <row r="849627" s="12" customFormat="1" x14ac:dyDescent="0.2"/>
    <row r="849628" s="12" customFormat="1" x14ac:dyDescent="0.2"/>
    <row r="849629" s="12" customFormat="1" x14ac:dyDescent="0.2"/>
    <row r="849630" s="12" customFormat="1" x14ac:dyDescent="0.2"/>
    <row r="849631" s="12" customFormat="1" x14ac:dyDescent="0.2"/>
    <row r="849632" s="12" customFormat="1" x14ac:dyDescent="0.2"/>
    <row r="849633" s="12" customFormat="1" x14ac:dyDescent="0.2"/>
    <row r="849634" s="12" customFormat="1" x14ac:dyDescent="0.2"/>
    <row r="849635" s="12" customFormat="1" x14ac:dyDescent="0.2"/>
    <row r="849636" s="12" customFormat="1" x14ac:dyDescent="0.2"/>
    <row r="849637" s="12" customFormat="1" x14ac:dyDescent="0.2"/>
    <row r="849638" s="12" customFormat="1" x14ac:dyDescent="0.2"/>
    <row r="849639" s="12" customFormat="1" x14ac:dyDescent="0.2"/>
    <row r="849640" s="12" customFormat="1" x14ac:dyDescent="0.2"/>
    <row r="849641" s="12" customFormat="1" x14ac:dyDescent="0.2"/>
    <row r="849642" s="12" customFormat="1" x14ac:dyDescent="0.2"/>
    <row r="849643" s="12" customFormat="1" x14ac:dyDescent="0.2"/>
    <row r="849644" s="12" customFormat="1" x14ac:dyDescent="0.2"/>
    <row r="849645" s="12" customFormat="1" x14ac:dyDescent="0.2"/>
    <row r="849646" s="12" customFormat="1" x14ac:dyDescent="0.2"/>
    <row r="849647" s="12" customFormat="1" x14ac:dyDescent="0.2"/>
    <row r="849648" s="12" customFormat="1" x14ac:dyDescent="0.2"/>
    <row r="849649" s="12" customFormat="1" x14ac:dyDescent="0.2"/>
    <row r="849650" s="12" customFormat="1" x14ac:dyDescent="0.2"/>
    <row r="849651" s="12" customFormat="1" x14ac:dyDescent="0.2"/>
    <row r="849652" s="12" customFormat="1" x14ac:dyDescent="0.2"/>
    <row r="849653" s="12" customFormat="1" x14ac:dyDescent="0.2"/>
    <row r="849654" s="12" customFormat="1" x14ac:dyDescent="0.2"/>
    <row r="849655" s="12" customFormat="1" x14ac:dyDescent="0.2"/>
    <row r="849656" s="12" customFormat="1" x14ac:dyDescent="0.2"/>
    <row r="849657" s="12" customFormat="1" x14ac:dyDescent="0.2"/>
    <row r="849658" s="12" customFormat="1" x14ac:dyDescent="0.2"/>
    <row r="849659" s="12" customFormat="1" x14ac:dyDescent="0.2"/>
    <row r="849660" s="12" customFormat="1" x14ac:dyDescent="0.2"/>
    <row r="849661" s="12" customFormat="1" x14ac:dyDescent="0.2"/>
    <row r="849662" s="12" customFormat="1" x14ac:dyDescent="0.2"/>
    <row r="849663" s="12" customFormat="1" x14ac:dyDescent="0.2"/>
    <row r="849664" s="12" customFormat="1" x14ac:dyDescent="0.2"/>
    <row r="849665" s="12" customFormat="1" x14ac:dyDescent="0.2"/>
    <row r="849666" s="12" customFormat="1" x14ac:dyDescent="0.2"/>
    <row r="849667" s="12" customFormat="1" x14ac:dyDescent="0.2"/>
    <row r="849668" s="12" customFormat="1" x14ac:dyDescent="0.2"/>
    <row r="849669" s="12" customFormat="1" x14ac:dyDescent="0.2"/>
    <row r="849670" s="12" customFormat="1" x14ac:dyDescent="0.2"/>
    <row r="849671" s="12" customFormat="1" x14ac:dyDescent="0.2"/>
    <row r="849672" s="12" customFormat="1" x14ac:dyDescent="0.2"/>
    <row r="849673" s="12" customFormat="1" x14ac:dyDescent="0.2"/>
    <row r="849674" s="12" customFormat="1" x14ac:dyDescent="0.2"/>
    <row r="849675" s="12" customFormat="1" x14ac:dyDescent="0.2"/>
    <row r="849676" s="12" customFormat="1" x14ac:dyDescent="0.2"/>
    <row r="849677" s="12" customFormat="1" x14ac:dyDescent="0.2"/>
    <row r="849678" s="12" customFormat="1" x14ac:dyDescent="0.2"/>
    <row r="849679" s="12" customFormat="1" x14ac:dyDescent="0.2"/>
    <row r="849680" s="12" customFormat="1" x14ac:dyDescent="0.2"/>
    <row r="849681" s="12" customFormat="1" x14ac:dyDescent="0.2"/>
    <row r="849682" s="12" customFormat="1" x14ac:dyDescent="0.2"/>
    <row r="849683" s="12" customFormat="1" x14ac:dyDescent="0.2"/>
    <row r="849684" s="12" customFormat="1" x14ac:dyDescent="0.2"/>
    <row r="849685" s="12" customFormat="1" x14ac:dyDescent="0.2"/>
    <row r="849686" s="12" customFormat="1" x14ac:dyDescent="0.2"/>
    <row r="849687" s="12" customFormat="1" x14ac:dyDescent="0.2"/>
    <row r="849688" s="12" customFormat="1" x14ac:dyDescent="0.2"/>
    <row r="849689" s="12" customFormat="1" x14ac:dyDescent="0.2"/>
    <row r="849690" s="12" customFormat="1" x14ac:dyDescent="0.2"/>
    <row r="849691" s="12" customFormat="1" x14ac:dyDescent="0.2"/>
    <row r="849692" s="12" customFormat="1" x14ac:dyDescent="0.2"/>
    <row r="849693" s="12" customFormat="1" x14ac:dyDescent="0.2"/>
    <row r="849694" s="12" customFormat="1" x14ac:dyDescent="0.2"/>
    <row r="849695" s="12" customFormat="1" x14ac:dyDescent="0.2"/>
    <row r="849696" s="12" customFormat="1" x14ac:dyDescent="0.2"/>
    <row r="849697" s="12" customFormat="1" x14ac:dyDescent="0.2"/>
    <row r="849698" s="12" customFormat="1" x14ac:dyDescent="0.2"/>
    <row r="849699" s="12" customFormat="1" x14ac:dyDescent="0.2"/>
    <row r="849700" s="12" customFormat="1" x14ac:dyDescent="0.2"/>
    <row r="849701" s="12" customFormat="1" x14ac:dyDescent="0.2"/>
    <row r="849702" s="12" customFormat="1" x14ac:dyDescent="0.2"/>
    <row r="849703" s="12" customFormat="1" x14ac:dyDescent="0.2"/>
    <row r="849704" s="12" customFormat="1" x14ac:dyDescent="0.2"/>
    <row r="849705" s="12" customFormat="1" x14ac:dyDescent="0.2"/>
    <row r="849706" s="12" customFormat="1" x14ac:dyDescent="0.2"/>
    <row r="849707" s="12" customFormat="1" x14ac:dyDescent="0.2"/>
    <row r="849708" s="12" customFormat="1" x14ac:dyDescent="0.2"/>
    <row r="849709" s="12" customFormat="1" x14ac:dyDescent="0.2"/>
    <row r="849710" s="12" customFormat="1" x14ac:dyDescent="0.2"/>
    <row r="849711" s="12" customFormat="1" x14ac:dyDescent="0.2"/>
    <row r="849712" s="12" customFormat="1" x14ac:dyDescent="0.2"/>
    <row r="849713" s="12" customFormat="1" x14ac:dyDescent="0.2"/>
    <row r="849714" s="12" customFormat="1" x14ac:dyDescent="0.2"/>
    <row r="849715" s="12" customFormat="1" x14ac:dyDescent="0.2"/>
    <row r="849716" s="12" customFormat="1" x14ac:dyDescent="0.2"/>
    <row r="849717" s="12" customFormat="1" x14ac:dyDescent="0.2"/>
    <row r="849718" s="12" customFormat="1" x14ac:dyDescent="0.2"/>
    <row r="849719" s="12" customFormat="1" x14ac:dyDescent="0.2"/>
    <row r="849720" s="12" customFormat="1" x14ac:dyDescent="0.2"/>
    <row r="849721" s="12" customFormat="1" x14ac:dyDescent="0.2"/>
    <row r="849722" s="12" customFormat="1" x14ac:dyDescent="0.2"/>
    <row r="849723" s="12" customFormat="1" x14ac:dyDescent="0.2"/>
    <row r="849724" s="12" customFormat="1" x14ac:dyDescent="0.2"/>
    <row r="849725" s="12" customFormat="1" x14ac:dyDescent="0.2"/>
    <row r="849726" s="12" customFormat="1" x14ac:dyDescent="0.2"/>
    <row r="849727" s="12" customFormat="1" x14ac:dyDescent="0.2"/>
    <row r="849728" s="12" customFormat="1" x14ac:dyDescent="0.2"/>
    <row r="849729" s="12" customFormat="1" x14ac:dyDescent="0.2"/>
    <row r="849730" s="12" customFormat="1" x14ac:dyDescent="0.2"/>
    <row r="849731" s="12" customFormat="1" x14ac:dyDescent="0.2"/>
    <row r="849732" s="12" customFormat="1" x14ac:dyDescent="0.2"/>
    <row r="849733" s="12" customFormat="1" x14ac:dyDescent="0.2"/>
    <row r="849734" s="12" customFormat="1" x14ac:dyDescent="0.2"/>
    <row r="849735" s="12" customFormat="1" x14ac:dyDescent="0.2"/>
    <row r="849736" s="12" customFormat="1" x14ac:dyDescent="0.2"/>
    <row r="849737" s="12" customFormat="1" x14ac:dyDescent="0.2"/>
    <row r="849738" s="12" customFormat="1" x14ac:dyDescent="0.2"/>
    <row r="849739" s="12" customFormat="1" x14ac:dyDescent="0.2"/>
    <row r="849740" s="12" customFormat="1" x14ac:dyDescent="0.2"/>
    <row r="849741" s="12" customFormat="1" x14ac:dyDescent="0.2"/>
    <row r="849742" s="12" customFormat="1" x14ac:dyDescent="0.2"/>
    <row r="849743" s="12" customFormat="1" x14ac:dyDescent="0.2"/>
    <row r="849744" s="12" customFormat="1" x14ac:dyDescent="0.2"/>
    <row r="849745" s="12" customFormat="1" x14ac:dyDescent="0.2"/>
    <row r="849746" s="12" customFormat="1" x14ac:dyDescent="0.2"/>
    <row r="849747" s="12" customFormat="1" x14ac:dyDescent="0.2"/>
    <row r="849748" s="12" customFormat="1" x14ac:dyDescent="0.2"/>
    <row r="849749" s="12" customFormat="1" x14ac:dyDescent="0.2"/>
    <row r="849750" s="12" customFormat="1" x14ac:dyDescent="0.2"/>
    <row r="849751" s="12" customFormat="1" x14ac:dyDescent="0.2"/>
    <row r="849752" s="12" customFormat="1" x14ac:dyDescent="0.2"/>
    <row r="849753" s="12" customFormat="1" x14ac:dyDescent="0.2"/>
    <row r="849754" s="12" customFormat="1" x14ac:dyDescent="0.2"/>
    <row r="849755" s="12" customFormat="1" x14ac:dyDescent="0.2"/>
    <row r="849756" s="12" customFormat="1" x14ac:dyDescent="0.2"/>
    <row r="849757" s="12" customFormat="1" x14ac:dyDescent="0.2"/>
    <row r="849758" s="12" customFormat="1" x14ac:dyDescent="0.2"/>
    <row r="849759" s="12" customFormat="1" x14ac:dyDescent="0.2"/>
    <row r="849760" s="12" customFormat="1" x14ac:dyDescent="0.2"/>
    <row r="849761" s="12" customFormat="1" x14ac:dyDescent="0.2"/>
    <row r="849762" s="12" customFormat="1" x14ac:dyDescent="0.2"/>
    <row r="849763" s="12" customFormat="1" x14ac:dyDescent="0.2"/>
    <row r="849764" s="12" customFormat="1" x14ac:dyDescent="0.2"/>
    <row r="849765" s="12" customFormat="1" x14ac:dyDescent="0.2"/>
    <row r="849766" s="12" customFormat="1" x14ac:dyDescent="0.2"/>
    <row r="849767" s="12" customFormat="1" x14ac:dyDescent="0.2"/>
    <row r="849768" s="12" customFormat="1" x14ac:dyDescent="0.2"/>
    <row r="849769" s="12" customFormat="1" x14ac:dyDescent="0.2"/>
    <row r="849770" s="12" customFormat="1" x14ac:dyDescent="0.2"/>
    <row r="849771" s="12" customFormat="1" x14ac:dyDescent="0.2"/>
    <row r="849772" s="12" customFormat="1" x14ac:dyDescent="0.2"/>
    <row r="849773" s="12" customFormat="1" x14ac:dyDescent="0.2"/>
    <row r="849774" s="12" customFormat="1" x14ac:dyDescent="0.2"/>
    <row r="849775" s="12" customFormat="1" x14ac:dyDescent="0.2"/>
    <row r="849776" s="12" customFormat="1" x14ac:dyDescent="0.2"/>
    <row r="849777" s="12" customFormat="1" x14ac:dyDescent="0.2"/>
    <row r="849778" s="12" customFormat="1" x14ac:dyDescent="0.2"/>
    <row r="849779" s="12" customFormat="1" x14ac:dyDescent="0.2"/>
    <row r="849780" s="12" customFormat="1" x14ac:dyDescent="0.2"/>
    <row r="849781" s="12" customFormat="1" x14ac:dyDescent="0.2"/>
    <row r="849782" s="12" customFormat="1" x14ac:dyDescent="0.2"/>
    <row r="849783" s="12" customFormat="1" x14ac:dyDescent="0.2"/>
    <row r="849784" s="12" customFormat="1" x14ac:dyDescent="0.2"/>
    <row r="849785" s="12" customFormat="1" x14ac:dyDescent="0.2"/>
    <row r="849786" s="12" customFormat="1" x14ac:dyDescent="0.2"/>
    <row r="849787" s="12" customFormat="1" x14ac:dyDescent="0.2"/>
    <row r="849788" s="12" customFormat="1" x14ac:dyDescent="0.2"/>
    <row r="849789" s="12" customFormat="1" x14ac:dyDescent="0.2"/>
    <row r="849790" s="12" customFormat="1" x14ac:dyDescent="0.2"/>
    <row r="849791" s="12" customFormat="1" x14ac:dyDescent="0.2"/>
    <row r="849792" s="12" customFormat="1" x14ac:dyDescent="0.2"/>
    <row r="849793" s="12" customFormat="1" x14ac:dyDescent="0.2"/>
    <row r="849794" s="12" customFormat="1" x14ac:dyDescent="0.2"/>
    <row r="849795" s="12" customFormat="1" x14ac:dyDescent="0.2"/>
    <row r="849796" s="12" customFormat="1" x14ac:dyDescent="0.2"/>
    <row r="849797" s="12" customFormat="1" x14ac:dyDescent="0.2"/>
    <row r="849798" s="12" customFormat="1" x14ac:dyDescent="0.2"/>
    <row r="849799" s="12" customFormat="1" x14ac:dyDescent="0.2"/>
    <row r="849800" s="12" customFormat="1" x14ac:dyDescent="0.2"/>
    <row r="849801" s="12" customFormat="1" x14ac:dyDescent="0.2"/>
    <row r="849802" s="12" customFormat="1" x14ac:dyDescent="0.2"/>
    <row r="849803" s="12" customFormat="1" x14ac:dyDescent="0.2"/>
    <row r="849804" s="12" customFormat="1" x14ac:dyDescent="0.2"/>
    <row r="849805" s="12" customFormat="1" x14ac:dyDescent="0.2"/>
    <row r="849806" s="12" customFormat="1" x14ac:dyDescent="0.2"/>
    <row r="849807" s="12" customFormat="1" x14ac:dyDescent="0.2"/>
    <row r="849808" s="12" customFormat="1" x14ac:dyDescent="0.2"/>
    <row r="849809" s="12" customFormat="1" x14ac:dyDescent="0.2"/>
    <row r="849810" s="12" customFormat="1" x14ac:dyDescent="0.2"/>
    <row r="849811" s="12" customFormat="1" x14ac:dyDescent="0.2"/>
    <row r="849812" s="12" customFormat="1" x14ac:dyDescent="0.2"/>
    <row r="849813" s="12" customFormat="1" x14ac:dyDescent="0.2"/>
    <row r="849814" s="12" customFormat="1" x14ac:dyDescent="0.2"/>
    <row r="849815" s="12" customFormat="1" x14ac:dyDescent="0.2"/>
    <row r="849816" s="12" customFormat="1" x14ac:dyDescent="0.2"/>
    <row r="849817" s="12" customFormat="1" x14ac:dyDescent="0.2"/>
    <row r="849818" s="12" customFormat="1" x14ac:dyDescent="0.2"/>
    <row r="849819" s="12" customFormat="1" x14ac:dyDescent="0.2"/>
    <row r="849820" s="12" customFormat="1" x14ac:dyDescent="0.2"/>
    <row r="849821" s="12" customFormat="1" x14ac:dyDescent="0.2"/>
    <row r="849822" s="12" customFormat="1" x14ac:dyDescent="0.2"/>
    <row r="849823" s="12" customFormat="1" x14ac:dyDescent="0.2"/>
    <row r="849824" s="12" customFormat="1" x14ac:dyDescent="0.2"/>
    <row r="849825" s="12" customFormat="1" x14ac:dyDescent="0.2"/>
    <row r="849826" s="12" customFormat="1" x14ac:dyDescent="0.2"/>
    <row r="849827" s="12" customFormat="1" x14ac:dyDescent="0.2"/>
    <row r="849828" s="12" customFormat="1" x14ac:dyDescent="0.2"/>
    <row r="849829" s="12" customFormat="1" x14ac:dyDescent="0.2"/>
    <row r="849830" s="12" customFormat="1" x14ac:dyDescent="0.2"/>
    <row r="849831" s="12" customFormat="1" x14ac:dyDescent="0.2"/>
    <row r="849832" s="12" customFormat="1" x14ac:dyDescent="0.2"/>
    <row r="849833" s="12" customFormat="1" x14ac:dyDescent="0.2"/>
    <row r="849834" s="12" customFormat="1" x14ac:dyDescent="0.2"/>
    <row r="849835" s="12" customFormat="1" x14ac:dyDescent="0.2"/>
    <row r="849836" s="12" customFormat="1" x14ac:dyDescent="0.2"/>
    <row r="849837" s="12" customFormat="1" x14ac:dyDescent="0.2"/>
    <row r="849838" s="12" customFormat="1" x14ac:dyDescent="0.2"/>
    <row r="849839" s="12" customFormat="1" x14ac:dyDescent="0.2"/>
    <row r="849840" s="12" customFormat="1" x14ac:dyDescent="0.2"/>
    <row r="849841" s="12" customFormat="1" x14ac:dyDescent="0.2"/>
    <row r="849842" s="12" customFormat="1" x14ac:dyDescent="0.2"/>
    <row r="849843" s="12" customFormat="1" x14ac:dyDescent="0.2"/>
    <row r="849844" s="12" customFormat="1" x14ac:dyDescent="0.2"/>
    <row r="849845" s="12" customFormat="1" x14ac:dyDescent="0.2"/>
    <row r="849846" s="12" customFormat="1" x14ac:dyDescent="0.2"/>
    <row r="849847" s="12" customFormat="1" x14ac:dyDescent="0.2"/>
    <row r="849848" s="12" customFormat="1" x14ac:dyDescent="0.2"/>
    <row r="849849" s="12" customFormat="1" x14ac:dyDescent="0.2"/>
    <row r="849850" s="12" customFormat="1" x14ac:dyDescent="0.2"/>
    <row r="849851" s="12" customFormat="1" x14ac:dyDescent="0.2"/>
    <row r="849852" s="12" customFormat="1" x14ac:dyDescent="0.2"/>
    <row r="849853" s="12" customFormat="1" x14ac:dyDescent="0.2"/>
    <row r="849854" s="12" customFormat="1" x14ac:dyDescent="0.2"/>
    <row r="849855" s="12" customFormat="1" x14ac:dyDescent="0.2"/>
    <row r="849856" s="12" customFormat="1" x14ac:dyDescent="0.2"/>
    <row r="849857" s="12" customFormat="1" x14ac:dyDescent="0.2"/>
    <row r="849858" s="12" customFormat="1" x14ac:dyDescent="0.2"/>
    <row r="849859" s="12" customFormat="1" x14ac:dyDescent="0.2"/>
    <row r="849860" s="12" customFormat="1" x14ac:dyDescent="0.2"/>
    <row r="849861" s="12" customFormat="1" x14ac:dyDescent="0.2"/>
    <row r="849862" s="12" customFormat="1" x14ac:dyDescent="0.2"/>
    <row r="849863" s="12" customFormat="1" x14ac:dyDescent="0.2"/>
    <row r="849864" s="12" customFormat="1" x14ac:dyDescent="0.2"/>
    <row r="849865" s="12" customFormat="1" x14ac:dyDescent="0.2"/>
    <row r="849866" s="12" customFormat="1" x14ac:dyDescent="0.2"/>
    <row r="849867" s="12" customFormat="1" x14ac:dyDescent="0.2"/>
    <row r="849868" s="12" customFormat="1" x14ac:dyDescent="0.2"/>
    <row r="849869" s="12" customFormat="1" x14ac:dyDescent="0.2"/>
    <row r="849870" s="12" customFormat="1" x14ac:dyDescent="0.2"/>
    <row r="849871" s="12" customFormat="1" x14ac:dyDescent="0.2"/>
    <row r="849872" s="12" customFormat="1" x14ac:dyDescent="0.2"/>
    <row r="849873" s="12" customFormat="1" x14ac:dyDescent="0.2"/>
    <row r="849874" s="12" customFormat="1" x14ac:dyDescent="0.2"/>
    <row r="849875" s="12" customFormat="1" x14ac:dyDescent="0.2"/>
    <row r="849876" s="12" customFormat="1" x14ac:dyDescent="0.2"/>
    <row r="849877" s="12" customFormat="1" x14ac:dyDescent="0.2"/>
    <row r="849878" s="12" customFormat="1" x14ac:dyDescent="0.2"/>
    <row r="849879" s="12" customFormat="1" x14ac:dyDescent="0.2"/>
    <row r="849880" s="12" customFormat="1" x14ac:dyDescent="0.2"/>
    <row r="849881" s="12" customFormat="1" x14ac:dyDescent="0.2"/>
    <row r="849882" s="12" customFormat="1" x14ac:dyDescent="0.2"/>
    <row r="849883" s="12" customFormat="1" x14ac:dyDescent="0.2"/>
    <row r="849884" s="12" customFormat="1" x14ac:dyDescent="0.2"/>
    <row r="849885" s="12" customFormat="1" x14ac:dyDescent="0.2"/>
    <row r="849886" s="12" customFormat="1" x14ac:dyDescent="0.2"/>
    <row r="849887" s="12" customFormat="1" x14ac:dyDescent="0.2"/>
    <row r="849888" s="12" customFormat="1" x14ac:dyDescent="0.2"/>
    <row r="849889" s="12" customFormat="1" x14ac:dyDescent="0.2"/>
    <row r="849890" s="12" customFormat="1" x14ac:dyDescent="0.2"/>
    <row r="849891" s="12" customFormat="1" x14ac:dyDescent="0.2"/>
    <row r="849892" s="12" customFormat="1" x14ac:dyDescent="0.2"/>
    <row r="849893" s="12" customFormat="1" x14ac:dyDescent="0.2"/>
    <row r="849894" s="12" customFormat="1" x14ac:dyDescent="0.2"/>
    <row r="849895" s="12" customFormat="1" x14ac:dyDescent="0.2"/>
    <row r="849896" s="12" customFormat="1" x14ac:dyDescent="0.2"/>
    <row r="849897" s="12" customFormat="1" x14ac:dyDescent="0.2"/>
    <row r="849898" s="12" customFormat="1" x14ac:dyDescent="0.2"/>
    <row r="849899" s="12" customFormat="1" x14ac:dyDescent="0.2"/>
    <row r="849900" s="12" customFormat="1" x14ac:dyDescent="0.2"/>
    <row r="849901" s="12" customFormat="1" x14ac:dyDescent="0.2"/>
    <row r="849902" s="12" customFormat="1" x14ac:dyDescent="0.2"/>
    <row r="849903" s="12" customFormat="1" x14ac:dyDescent="0.2"/>
    <row r="849904" s="12" customFormat="1" x14ac:dyDescent="0.2"/>
    <row r="849905" s="12" customFormat="1" x14ac:dyDescent="0.2"/>
    <row r="849906" s="12" customFormat="1" x14ac:dyDescent="0.2"/>
    <row r="849907" s="12" customFormat="1" x14ac:dyDescent="0.2"/>
    <row r="849908" s="12" customFormat="1" x14ac:dyDescent="0.2"/>
    <row r="849909" s="12" customFormat="1" x14ac:dyDescent="0.2"/>
    <row r="849910" s="12" customFormat="1" x14ac:dyDescent="0.2"/>
    <row r="849911" s="12" customFormat="1" x14ac:dyDescent="0.2"/>
    <row r="849912" s="12" customFormat="1" x14ac:dyDescent="0.2"/>
    <row r="849913" s="12" customFormat="1" x14ac:dyDescent="0.2"/>
    <row r="849914" s="12" customFormat="1" x14ac:dyDescent="0.2"/>
    <row r="849915" s="12" customFormat="1" x14ac:dyDescent="0.2"/>
    <row r="849916" s="12" customFormat="1" x14ac:dyDescent="0.2"/>
    <row r="849917" s="12" customFormat="1" x14ac:dyDescent="0.2"/>
    <row r="849918" s="12" customFormat="1" x14ac:dyDescent="0.2"/>
    <row r="849919" s="12" customFormat="1" x14ac:dyDescent="0.2"/>
    <row r="849920" s="12" customFormat="1" x14ac:dyDescent="0.2"/>
    <row r="849921" s="12" customFormat="1" x14ac:dyDescent="0.2"/>
    <row r="849922" s="12" customFormat="1" x14ac:dyDescent="0.2"/>
    <row r="849923" s="12" customFormat="1" x14ac:dyDescent="0.2"/>
    <row r="849924" s="12" customFormat="1" x14ac:dyDescent="0.2"/>
    <row r="849925" s="12" customFormat="1" x14ac:dyDescent="0.2"/>
    <row r="849926" s="12" customFormat="1" x14ac:dyDescent="0.2"/>
    <row r="849927" s="12" customFormat="1" x14ac:dyDescent="0.2"/>
    <row r="849928" s="12" customFormat="1" x14ac:dyDescent="0.2"/>
    <row r="849929" s="12" customFormat="1" x14ac:dyDescent="0.2"/>
    <row r="849930" s="12" customFormat="1" x14ac:dyDescent="0.2"/>
    <row r="849931" s="12" customFormat="1" x14ac:dyDescent="0.2"/>
    <row r="849932" s="12" customFormat="1" x14ac:dyDescent="0.2"/>
    <row r="849933" s="12" customFormat="1" x14ac:dyDescent="0.2"/>
    <row r="849934" s="12" customFormat="1" x14ac:dyDescent="0.2"/>
    <row r="849935" s="12" customFormat="1" x14ac:dyDescent="0.2"/>
    <row r="849936" s="12" customFormat="1" x14ac:dyDescent="0.2"/>
    <row r="849937" s="12" customFormat="1" x14ac:dyDescent="0.2"/>
    <row r="849938" s="12" customFormat="1" x14ac:dyDescent="0.2"/>
    <row r="849939" s="12" customFormat="1" x14ac:dyDescent="0.2"/>
    <row r="849940" s="12" customFormat="1" x14ac:dyDescent="0.2"/>
    <row r="849941" s="12" customFormat="1" x14ac:dyDescent="0.2"/>
    <row r="849942" s="12" customFormat="1" x14ac:dyDescent="0.2"/>
    <row r="849943" s="12" customFormat="1" x14ac:dyDescent="0.2"/>
    <row r="849944" s="12" customFormat="1" x14ac:dyDescent="0.2"/>
    <row r="849945" s="12" customFormat="1" x14ac:dyDescent="0.2"/>
    <row r="849946" s="12" customFormat="1" x14ac:dyDescent="0.2"/>
    <row r="849947" s="12" customFormat="1" x14ac:dyDescent="0.2"/>
    <row r="849948" s="12" customFormat="1" x14ac:dyDescent="0.2"/>
    <row r="849949" s="12" customFormat="1" x14ac:dyDescent="0.2"/>
    <row r="849950" s="12" customFormat="1" x14ac:dyDescent="0.2"/>
    <row r="849951" s="12" customFormat="1" x14ac:dyDescent="0.2"/>
    <row r="849952" s="12" customFormat="1" x14ac:dyDescent="0.2"/>
    <row r="849953" s="12" customFormat="1" x14ac:dyDescent="0.2"/>
    <row r="849954" s="12" customFormat="1" x14ac:dyDescent="0.2"/>
    <row r="849955" s="12" customFormat="1" x14ac:dyDescent="0.2"/>
    <row r="849956" s="12" customFormat="1" x14ac:dyDescent="0.2"/>
    <row r="849957" s="12" customFormat="1" x14ac:dyDescent="0.2"/>
    <row r="849958" s="12" customFormat="1" x14ac:dyDescent="0.2"/>
    <row r="849959" s="12" customFormat="1" x14ac:dyDescent="0.2"/>
    <row r="849960" s="12" customFormat="1" x14ac:dyDescent="0.2"/>
    <row r="849961" s="12" customFormat="1" x14ac:dyDescent="0.2"/>
    <row r="849962" s="12" customFormat="1" x14ac:dyDescent="0.2"/>
    <row r="849963" s="12" customFormat="1" x14ac:dyDescent="0.2"/>
    <row r="849964" s="12" customFormat="1" x14ac:dyDescent="0.2"/>
    <row r="849965" s="12" customFormat="1" x14ac:dyDescent="0.2"/>
    <row r="849966" s="12" customFormat="1" x14ac:dyDescent="0.2"/>
    <row r="849967" s="12" customFormat="1" x14ac:dyDescent="0.2"/>
    <row r="849968" s="12" customFormat="1" x14ac:dyDescent="0.2"/>
    <row r="849969" s="12" customFormat="1" x14ac:dyDescent="0.2"/>
    <row r="849970" s="12" customFormat="1" x14ac:dyDescent="0.2"/>
    <row r="849971" s="12" customFormat="1" x14ac:dyDescent="0.2"/>
    <row r="849972" s="12" customFormat="1" x14ac:dyDescent="0.2"/>
    <row r="849973" s="12" customFormat="1" x14ac:dyDescent="0.2"/>
    <row r="849974" s="12" customFormat="1" x14ac:dyDescent="0.2"/>
    <row r="849975" s="12" customFormat="1" x14ac:dyDescent="0.2"/>
    <row r="849976" s="12" customFormat="1" x14ac:dyDescent="0.2"/>
    <row r="849977" s="12" customFormat="1" x14ac:dyDescent="0.2"/>
    <row r="849978" s="12" customFormat="1" x14ac:dyDescent="0.2"/>
    <row r="849979" s="12" customFormat="1" x14ac:dyDescent="0.2"/>
    <row r="849980" s="12" customFormat="1" x14ac:dyDescent="0.2"/>
    <row r="849981" s="12" customFormat="1" x14ac:dyDescent="0.2"/>
    <row r="849982" s="12" customFormat="1" x14ac:dyDescent="0.2"/>
    <row r="849983" s="12" customFormat="1" x14ac:dyDescent="0.2"/>
    <row r="849984" s="12" customFormat="1" x14ac:dyDescent="0.2"/>
    <row r="849985" s="12" customFormat="1" x14ac:dyDescent="0.2"/>
    <row r="849986" s="12" customFormat="1" x14ac:dyDescent="0.2"/>
    <row r="849987" s="12" customFormat="1" x14ac:dyDescent="0.2"/>
    <row r="849988" s="12" customFormat="1" x14ac:dyDescent="0.2"/>
    <row r="849989" s="12" customFormat="1" x14ac:dyDescent="0.2"/>
    <row r="849990" s="12" customFormat="1" x14ac:dyDescent="0.2"/>
    <row r="849991" s="12" customFormat="1" x14ac:dyDescent="0.2"/>
    <row r="849992" s="12" customFormat="1" x14ac:dyDescent="0.2"/>
    <row r="849993" s="12" customFormat="1" x14ac:dyDescent="0.2"/>
    <row r="849994" s="12" customFormat="1" x14ac:dyDescent="0.2"/>
    <row r="849995" s="12" customFormat="1" x14ac:dyDescent="0.2"/>
    <row r="849996" s="12" customFormat="1" x14ac:dyDescent="0.2"/>
    <row r="849997" s="12" customFormat="1" x14ac:dyDescent="0.2"/>
    <row r="849998" s="12" customFormat="1" x14ac:dyDescent="0.2"/>
    <row r="849999" s="12" customFormat="1" x14ac:dyDescent="0.2"/>
    <row r="850000" s="12" customFormat="1" x14ac:dyDescent="0.2"/>
    <row r="850001" s="12" customFormat="1" x14ac:dyDescent="0.2"/>
    <row r="850002" s="12" customFormat="1" x14ac:dyDescent="0.2"/>
    <row r="850003" s="12" customFormat="1" x14ac:dyDescent="0.2"/>
    <row r="850004" s="12" customFormat="1" x14ac:dyDescent="0.2"/>
    <row r="850005" s="12" customFormat="1" x14ac:dyDescent="0.2"/>
    <row r="850006" s="12" customFormat="1" x14ac:dyDescent="0.2"/>
    <row r="850007" s="12" customFormat="1" x14ac:dyDescent="0.2"/>
    <row r="850008" s="12" customFormat="1" x14ac:dyDescent="0.2"/>
    <row r="850009" s="12" customFormat="1" x14ac:dyDescent="0.2"/>
    <row r="850010" s="12" customFormat="1" x14ac:dyDescent="0.2"/>
    <row r="850011" s="12" customFormat="1" x14ac:dyDescent="0.2"/>
    <row r="850012" s="12" customFormat="1" x14ac:dyDescent="0.2"/>
    <row r="850013" s="12" customFormat="1" x14ac:dyDescent="0.2"/>
    <row r="850014" s="12" customFormat="1" x14ac:dyDescent="0.2"/>
    <row r="850015" s="12" customFormat="1" x14ac:dyDescent="0.2"/>
    <row r="850016" s="12" customFormat="1" x14ac:dyDescent="0.2"/>
    <row r="850017" s="12" customFormat="1" x14ac:dyDescent="0.2"/>
    <row r="850018" s="12" customFormat="1" x14ac:dyDescent="0.2"/>
    <row r="850019" s="12" customFormat="1" x14ac:dyDescent="0.2"/>
    <row r="850020" s="12" customFormat="1" x14ac:dyDescent="0.2"/>
    <row r="850021" s="12" customFormat="1" x14ac:dyDescent="0.2"/>
    <row r="850022" s="12" customFormat="1" x14ac:dyDescent="0.2"/>
    <row r="850023" s="12" customFormat="1" x14ac:dyDescent="0.2"/>
    <row r="850024" s="12" customFormat="1" x14ac:dyDescent="0.2"/>
    <row r="850025" s="12" customFormat="1" x14ac:dyDescent="0.2"/>
    <row r="850026" s="12" customFormat="1" x14ac:dyDescent="0.2"/>
    <row r="850027" s="12" customFormat="1" x14ac:dyDescent="0.2"/>
    <row r="850028" s="12" customFormat="1" x14ac:dyDescent="0.2"/>
    <row r="850029" s="12" customFormat="1" x14ac:dyDescent="0.2"/>
    <row r="850030" s="12" customFormat="1" x14ac:dyDescent="0.2"/>
    <row r="850031" s="12" customFormat="1" x14ac:dyDescent="0.2"/>
    <row r="850032" s="12" customFormat="1" x14ac:dyDescent="0.2"/>
    <row r="850033" s="12" customFormat="1" x14ac:dyDescent="0.2"/>
    <row r="850034" s="12" customFormat="1" x14ac:dyDescent="0.2"/>
    <row r="850035" s="12" customFormat="1" x14ac:dyDescent="0.2"/>
    <row r="850036" s="12" customFormat="1" x14ac:dyDescent="0.2"/>
    <row r="850037" s="12" customFormat="1" x14ac:dyDescent="0.2"/>
    <row r="850038" s="12" customFormat="1" x14ac:dyDescent="0.2"/>
    <row r="850039" s="12" customFormat="1" x14ac:dyDescent="0.2"/>
    <row r="850040" s="12" customFormat="1" x14ac:dyDescent="0.2"/>
    <row r="850041" s="12" customFormat="1" x14ac:dyDescent="0.2"/>
    <row r="850042" s="12" customFormat="1" x14ac:dyDescent="0.2"/>
    <row r="850043" s="12" customFormat="1" x14ac:dyDescent="0.2"/>
    <row r="850044" s="12" customFormat="1" x14ac:dyDescent="0.2"/>
    <row r="850045" s="12" customFormat="1" x14ac:dyDescent="0.2"/>
    <row r="850046" s="12" customFormat="1" x14ac:dyDescent="0.2"/>
    <row r="850047" s="12" customFormat="1" x14ac:dyDescent="0.2"/>
    <row r="850048" s="12" customFormat="1" x14ac:dyDescent="0.2"/>
    <row r="850049" s="12" customFormat="1" x14ac:dyDescent="0.2"/>
    <row r="850050" s="12" customFormat="1" x14ac:dyDescent="0.2"/>
    <row r="850051" s="12" customFormat="1" x14ac:dyDescent="0.2"/>
    <row r="850052" s="12" customFormat="1" x14ac:dyDescent="0.2"/>
    <row r="850053" s="12" customFormat="1" x14ac:dyDescent="0.2"/>
    <row r="850054" s="12" customFormat="1" x14ac:dyDescent="0.2"/>
    <row r="850055" s="12" customFormat="1" x14ac:dyDescent="0.2"/>
    <row r="850056" s="12" customFormat="1" x14ac:dyDescent="0.2"/>
    <row r="850057" s="12" customFormat="1" x14ac:dyDescent="0.2"/>
    <row r="850058" s="12" customFormat="1" x14ac:dyDescent="0.2"/>
    <row r="850059" s="12" customFormat="1" x14ac:dyDescent="0.2"/>
    <row r="850060" s="12" customFormat="1" x14ac:dyDescent="0.2"/>
    <row r="850061" s="12" customFormat="1" x14ac:dyDescent="0.2"/>
    <row r="850062" s="12" customFormat="1" x14ac:dyDescent="0.2"/>
    <row r="850063" s="12" customFormat="1" x14ac:dyDescent="0.2"/>
    <row r="850064" s="12" customFormat="1" x14ac:dyDescent="0.2"/>
    <row r="850065" s="12" customFormat="1" x14ac:dyDescent="0.2"/>
    <row r="850066" s="12" customFormat="1" x14ac:dyDescent="0.2"/>
    <row r="850067" s="12" customFormat="1" x14ac:dyDescent="0.2"/>
    <row r="850068" s="12" customFormat="1" x14ac:dyDescent="0.2"/>
    <row r="850069" s="12" customFormat="1" x14ac:dyDescent="0.2"/>
    <row r="850070" s="12" customFormat="1" x14ac:dyDescent="0.2"/>
    <row r="850071" s="12" customFormat="1" x14ac:dyDescent="0.2"/>
    <row r="850072" s="12" customFormat="1" x14ac:dyDescent="0.2"/>
    <row r="850073" s="12" customFormat="1" x14ac:dyDescent="0.2"/>
    <row r="850074" s="12" customFormat="1" x14ac:dyDescent="0.2"/>
    <row r="850075" s="12" customFormat="1" x14ac:dyDescent="0.2"/>
    <row r="850076" s="12" customFormat="1" x14ac:dyDescent="0.2"/>
    <row r="850077" s="12" customFormat="1" x14ac:dyDescent="0.2"/>
    <row r="850078" s="12" customFormat="1" x14ac:dyDescent="0.2"/>
    <row r="850079" s="12" customFormat="1" x14ac:dyDescent="0.2"/>
    <row r="850080" s="12" customFormat="1" x14ac:dyDescent="0.2"/>
    <row r="850081" s="12" customFormat="1" x14ac:dyDescent="0.2"/>
    <row r="850082" s="12" customFormat="1" x14ac:dyDescent="0.2"/>
    <row r="850083" s="12" customFormat="1" x14ac:dyDescent="0.2"/>
    <row r="850084" s="12" customFormat="1" x14ac:dyDescent="0.2"/>
    <row r="850085" s="12" customFormat="1" x14ac:dyDescent="0.2"/>
    <row r="850086" s="12" customFormat="1" x14ac:dyDescent="0.2"/>
    <row r="850087" s="12" customFormat="1" x14ac:dyDescent="0.2"/>
    <row r="850088" s="12" customFormat="1" x14ac:dyDescent="0.2"/>
    <row r="850089" s="12" customFormat="1" x14ac:dyDescent="0.2"/>
    <row r="850090" s="12" customFormat="1" x14ac:dyDescent="0.2"/>
    <row r="850091" s="12" customFormat="1" x14ac:dyDescent="0.2"/>
    <row r="850092" s="12" customFormat="1" x14ac:dyDescent="0.2"/>
    <row r="850093" s="12" customFormat="1" x14ac:dyDescent="0.2"/>
    <row r="850094" s="12" customFormat="1" x14ac:dyDescent="0.2"/>
    <row r="850095" s="12" customFormat="1" x14ac:dyDescent="0.2"/>
    <row r="850096" s="12" customFormat="1" x14ac:dyDescent="0.2"/>
    <row r="850097" s="12" customFormat="1" x14ac:dyDescent="0.2"/>
    <row r="850098" s="12" customFormat="1" x14ac:dyDescent="0.2"/>
    <row r="850099" s="12" customFormat="1" x14ac:dyDescent="0.2"/>
    <row r="850100" s="12" customFormat="1" x14ac:dyDescent="0.2"/>
    <row r="850101" s="12" customFormat="1" x14ac:dyDescent="0.2"/>
    <row r="850102" s="12" customFormat="1" x14ac:dyDescent="0.2"/>
    <row r="850103" s="12" customFormat="1" x14ac:dyDescent="0.2"/>
    <row r="850104" s="12" customFormat="1" x14ac:dyDescent="0.2"/>
    <row r="850105" s="12" customFormat="1" x14ac:dyDescent="0.2"/>
    <row r="850106" s="12" customFormat="1" x14ac:dyDescent="0.2"/>
    <row r="850107" s="12" customFormat="1" x14ac:dyDescent="0.2"/>
    <row r="850108" s="12" customFormat="1" x14ac:dyDescent="0.2"/>
    <row r="850109" s="12" customFormat="1" x14ac:dyDescent="0.2"/>
    <row r="850110" s="12" customFormat="1" x14ac:dyDescent="0.2"/>
    <row r="850111" s="12" customFormat="1" x14ac:dyDescent="0.2"/>
    <row r="850112" s="12" customFormat="1" x14ac:dyDescent="0.2"/>
    <row r="850113" s="12" customFormat="1" x14ac:dyDescent="0.2"/>
    <row r="850114" s="12" customFormat="1" x14ac:dyDescent="0.2"/>
    <row r="850115" s="12" customFormat="1" x14ac:dyDescent="0.2"/>
    <row r="850116" s="12" customFormat="1" x14ac:dyDescent="0.2"/>
    <row r="850117" s="12" customFormat="1" x14ac:dyDescent="0.2"/>
    <row r="850118" s="12" customFormat="1" x14ac:dyDescent="0.2"/>
    <row r="850119" s="12" customFormat="1" x14ac:dyDescent="0.2"/>
    <row r="850120" s="12" customFormat="1" x14ac:dyDescent="0.2"/>
    <row r="850121" s="12" customFormat="1" x14ac:dyDescent="0.2"/>
    <row r="850122" s="12" customFormat="1" x14ac:dyDescent="0.2"/>
    <row r="850123" s="12" customFormat="1" x14ac:dyDescent="0.2"/>
    <row r="850124" s="12" customFormat="1" x14ac:dyDescent="0.2"/>
    <row r="850125" s="12" customFormat="1" x14ac:dyDescent="0.2"/>
    <row r="850126" s="12" customFormat="1" x14ac:dyDescent="0.2"/>
    <row r="850127" s="12" customFormat="1" x14ac:dyDescent="0.2"/>
    <row r="850128" s="12" customFormat="1" x14ac:dyDescent="0.2"/>
    <row r="850129" s="12" customFormat="1" x14ac:dyDescent="0.2"/>
    <row r="850130" s="12" customFormat="1" x14ac:dyDescent="0.2"/>
    <row r="850131" s="12" customFormat="1" x14ac:dyDescent="0.2"/>
    <row r="850132" s="12" customFormat="1" x14ac:dyDescent="0.2"/>
    <row r="850133" s="12" customFormat="1" x14ac:dyDescent="0.2"/>
    <row r="850134" s="12" customFormat="1" x14ac:dyDescent="0.2"/>
    <row r="850135" s="12" customFormat="1" x14ac:dyDescent="0.2"/>
    <row r="850136" s="12" customFormat="1" x14ac:dyDescent="0.2"/>
    <row r="850137" s="12" customFormat="1" x14ac:dyDescent="0.2"/>
    <row r="850138" s="12" customFormat="1" x14ac:dyDescent="0.2"/>
    <row r="850139" s="12" customFormat="1" x14ac:dyDescent="0.2"/>
    <row r="850140" s="12" customFormat="1" x14ac:dyDescent="0.2"/>
    <row r="850141" s="12" customFormat="1" x14ac:dyDescent="0.2"/>
    <row r="850142" s="12" customFormat="1" x14ac:dyDescent="0.2"/>
    <row r="850143" s="12" customFormat="1" x14ac:dyDescent="0.2"/>
    <row r="850144" s="12" customFormat="1" x14ac:dyDescent="0.2"/>
    <row r="850145" s="12" customFormat="1" x14ac:dyDescent="0.2"/>
    <row r="850146" s="12" customFormat="1" x14ac:dyDescent="0.2"/>
    <row r="850147" s="12" customFormat="1" x14ac:dyDescent="0.2"/>
    <row r="850148" s="12" customFormat="1" x14ac:dyDescent="0.2"/>
    <row r="850149" s="12" customFormat="1" x14ac:dyDescent="0.2"/>
    <row r="850150" s="12" customFormat="1" x14ac:dyDescent="0.2"/>
    <row r="850151" s="12" customFormat="1" x14ac:dyDescent="0.2"/>
    <row r="850152" s="12" customFormat="1" x14ac:dyDescent="0.2"/>
    <row r="850153" s="12" customFormat="1" x14ac:dyDescent="0.2"/>
    <row r="850154" s="12" customFormat="1" x14ac:dyDescent="0.2"/>
    <row r="850155" s="12" customFormat="1" x14ac:dyDescent="0.2"/>
    <row r="850156" s="12" customFormat="1" x14ac:dyDescent="0.2"/>
    <row r="850157" s="12" customFormat="1" x14ac:dyDescent="0.2"/>
    <row r="850158" s="12" customFormat="1" x14ac:dyDescent="0.2"/>
    <row r="850159" s="12" customFormat="1" x14ac:dyDescent="0.2"/>
    <row r="850160" s="12" customFormat="1" x14ac:dyDescent="0.2"/>
    <row r="850161" s="12" customFormat="1" x14ac:dyDescent="0.2"/>
    <row r="850162" s="12" customFormat="1" x14ac:dyDescent="0.2"/>
    <row r="850163" s="12" customFormat="1" x14ac:dyDescent="0.2"/>
    <row r="850164" s="12" customFormat="1" x14ac:dyDescent="0.2"/>
    <row r="850165" s="12" customFormat="1" x14ac:dyDescent="0.2"/>
    <row r="850166" s="12" customFormat="1" x14ac:dyDescent="0.2"/>
    <row r="850167" s="12" customFormat="1" x14ac:dyDescent="0.2"/>
    <row r="850168" s="12" customFormat="1" x14ac:dyDescent="0.2"/>
    <row r="850169" s="12" customFormat="1" x14ac:dyDescent="0.2"/>
    <row r="850170" s="12" customFormat="1" x14ac:dyDescent="0.2"/>
    <row r="850171" s="12" customFormat="1" x14ac:dyDescent="0.2"/>
    <row r="850172" s="12" customFormat="1" x14ac:dyDescent="0.2"/>
    <row r="850173" s="12" customFormat="1" x14ac:dyDescent="0.2"/>
    <row r="850174" s="12" customFormat="1" x14ac:dyDescent="0.2"/>
    <row r="850175" s="12" customFormat="1" x14ac:dyDescent="0.2"/>
    <row r="850176" s="12" customFormat="1" x14ac:dyDescent="0.2"/>
    <row r="850177" s="12" customFormat="1" x14ac:dyDescent="0.2"/>
    <row r="850178" s="12" customFormat="1" x14ac:dyDescent="0.2"/>
    <row r="850179" s="12" customFormat="1" x14ac:dyDescent="0.2"/>
    <row r="850180" s="12" customFormat="1" x14ac:dyDescent="0.2"/>
    <row r="850181" s="12" customFormat="1" x14ac:dyDescent="0.2"/>
    <row r="850182" s="12" customFormat="1" x14ac:dyDescent="0.2"/>
    <row r="850183" s="12" customFormat="1" x14ac:dyDescent="0.2"/>
    <row r="850184" s="12" customFormat="1" x14ac:dyDescent="0.2"/>
    <row r="850185" s="12" customFormat="1" x14ac:dyDescent="0.2"/>
    <row r="850186" s="12" customFormat="1" x14ac:dyDescent="0.2"/>
    <row r="850187" s="12" customFormat="1" x14ac:dyDescent="0.2"/>
    <row r="850188" s="12" customFormat="1" x14ac:dyDescent="0.2"/>
    <row r="850189" s="12" customFormat="1" x14ac:dyDescent="0.2"/>
    <row r="850190" s="12" customFormat="1" x14ac:dyDescent="0.2"/>
    <row r="850191" s="12" customFormat="1" x14ac:dyDescent="0.2"/>
    <row r="850192" s="12" customFormat="1" x14ac:dyDescent="0.2"/>
    <row r="850193" s="12" customFormat="1" x14ac:dyDescent="0.2"/>
    <row r="850194" s="12" customFormat="1" x14ac:dyDescent="0.2"/>
    <row r="850195" s="12" customFormat="1" x14ac:dyDescent="0.2"/>
    <row r="850196" s="12" customFormat="1" x14ac:dyDescent="0.2"/>
    <row r="850197" s="12" customFormat="1" x14ac:dyDescent="0.2"/>
    <row r="850198" s="12" customFormat="1" x14ac:dyDescent="0.2"/>
    <row r="850199" s="12" customFormat="1" x14ac:dyDescent="0.2"/>
    <row r="850200" s="12" customFormat="1" x14ac:dyDescent="0.2"/>
    <row r="850201" s="12" customFormat="1" x14ac:dyDescent="0.2"/>
    <row r="850202" s="12" customFormat="1" x14ac:dyDescent="0.2"/>
    <row r="850203" s="12" customFormat="1" x14ac:dyDescent="0.2"/>
    <row r="850204" s="12" customFormat="1" x14ac:dyDescent="0.2"/>
    <row r="850205" s="12" customFormat="1" x14ac:dyDescent="0.2"/>
    <row r="850206" s="12" customFormat="1" x14ac:dyDescent="0.2"/>
    <row r="850207" s="12" customFormat="1" x14ac:dyDescent="0.2"/>
    <row r="850208" s="12" customFormat="1" x14ac:dyDescent="0.2"/>
    <row r="850209" s="12" customFormat="1" x14ac:dyDescent="0.2"/>
    <row r="850210" s="12" customFormat="1" x14ac:dyDescent="0.2"/>
    <row r="850211" s="12" customFormat="1" x14ac:dyDescent="0.2"/>
    <row r="850212" s="12" customFormat="1" x14ac:dyDescent="0.2"/>
    <row r="850213" s="12" customFormat="1" x14ac:dyDescent="0.2"/>
    <row r="850214" s="12" customFormat="1" x14ac:dyDescent="0.2"/>
    <row r="850215" s="12" customFormat="1" x14ac:dyDescent="0.2"/>
    <row r="850216" s="12" customFormat="1" x14ac:dyDescent="0.2"/>
    <row r="850217" s="12" customFormat="1" x14ac:dyDescent="0.2"/>
    <row r="850218" s="12" customFormat="1" x14ac:dyDescent="0.2"/>
    <row r="850219" s="12" customFormat="1" x14ac:dyDescent="0.2"/>
    <row r="850220" s="12" customFormat="1" x14ac:dyDescent="0.2"/>
    <row r="850221" s="12" customFormat="1" x14ac:dyDescent="0.2"/>
    <row r="850222" s="12" customFormat="1" x14ac:dyDescent="0.2"/>
    <row r="850223" s="12" customFormat="1" x14ac:dyDescent="0.2"/>
    <row r="850224" s="12" customFormat="1" x14ac:dyDescent="0.2"/>
    <row r="850225" s="12" customFormat="1" x14ac:dyDescent="0.2"/>
    <row r="850226" s="12" customFormat="1" x14ac:dyDescent="0.2"/>
    <row r="850227" s="12" customFormat="1" x14ac:dyDescent="0.2"/>
    <row r="850228" s="12" customFormat="1" x14ac:dyDescent="0.2"/>
    <row r="850229" s="12" customFormat="1" x14ac:dyDescent="0.2"/>
    <row r="850230" s="12" customFormat="1" x14ac:dyDescent="0.2"/>
    <row r="850231" s="12" customFormat="1" x14ac:dyDescent="0.2"/>
    <row r="850232" s="12" customFormat="1" x14ac:dyDescent="0.2"/>
    <row r="850233" s="12" customFormat="1" x14ac:dyDescent="0.2"/>
    <row r="850234" s="12" customFormat="1" x14ac:dyDescent="0.2"/>
    <row r="850235" s="12" customFormat="1" x14ac:dyDescent="0.2"/>
    <row r="850236" s="12" customFormat="1" x14ac:dyDescent="0.2"/>
    <row r="850237" s="12" customFormat="1" x14ac:dyDescent="0.2"/>
    <row r="850238" s="12" customFormat="1" x14ac:dyDescent="0.2"/>
    <row r="850239" s="12" customFormat="1" x14ac:dyDescent="0.2"/>
    <row r="850240" s="12" customFormat="1" x14ac:dyDescent="0.2"/>
    <row r="850241" s="12" customFormat="1" x14ac:dyDescent="0.2"/>
    <row r="850242" s="12" customFormat="1" x14ac:dyDescent="0.2"/>
    <row r="850243" s="12" customFormat="1" x14ac:dyDescent="0.2"/>
    <row r="850244" s="12" customFormat="1" x14ac:dyDescent="0.2"/>
    <row r="850245" s="12" customFormat="1" x14ac:dyDescent="0.2"/>
    <row r="850246" s="12" customFormat="1" x14ac:dyDescent="0.2"/>
    <row r="850247" s="12" customFormat="1" x14ac:dyDescent="0.2"/>
    <row r="850248" s="12" customFormat="1" x14ac:dyDescent="0.2"/>
    <row r="850249" s="12" customFormat="1" x14ac:dyDescent="0.2"/>
    <row r="850250" s="12" customFormat="1" x14ac:dyDescent="0.2"/>
    <row r="850251" s="12" customFormat="1" x14ac:dyDescent="0.2"/>
    <row r="850252" s="12" customFormat="1" x14ac:dyDescent="0.2"/>
    <row r="850253" s="12" customFormat="1" x14ac:dyDescent="0.2"/>
    <row r="850254" s="12" customFormat="1" x14ac:dyDescent="0.2"/>
    <row r="850255" s="12" customFormat="1" x14ac:dyDescent="0.2"/>
    <row r="850256" s="12" customFormat="1" x14ac:dyDescent="0.2"/>
    <row r="850257" s="12" customFormat="1" x14ac:dyDescent="0.2"/>
    <row r="850258" s="12" customFormat="1" x14ac:dyDescent="0.2"/>
    <row r="850259" s="12" customFormat="1" x14ac:dyDescent="0.2"/>
    <row r="850260" s="12" customFormat="1" x14ac:dyDescent="0.2"/>
    <row r="850261" s="12" customFormat="1" x14ac:dyDescent="0.2"/>
    <row r="850262" s="12" customFormat="1" x14ac:dyDescent="0.2"/>
    <row r="850263" s="12" customFormat="1" x14ac:dyDescent="0.2"/>
    <row r="850264" s="12" customFormat="1" x14ac:dyDescent="0.2"/>
    <row r="850265" s="12" customFormat="1" x14ac:dyDescent="0.2"/>
    <row r="850266" s="12" customFormat="1" x14ac:dyDescent="0.2"/>
    <row r="850267" s="12" customFormat="1" x14ac:dyDescent="0.2"/>
    <row r="850268" s="12" customFormat="1" x14ac:dyDescent="0.2"/>
    <row r="850269" s="12" customFormat="1" x14ac:dyDescent="0.2"/>
    <row r="850270" s="12" customFormat="1" x14ac:dyDescent="0.2"/>
    <row r="850271" s="12" customFormat="1" x14ac:dyDescent="0.2"/>
    <row r="850272" s="12" customFormat="1" x14ac:dyDescent="0.2"/>
    <row r="850273" s="12" customFormat="1" x14ac:dyDescent="0.2"/>
    <row r="850274" s="12" customFormat="1" x14ac:dyDescent="0.2"/>
    <row r="850275" s="12" customFormat="1" x14ac:dyDescent="0.2"/>
    <row r="850276" s="12" customFormat="1" x14ac:dyDescent="0.2"/>
    <row r="850277" s="12" customFormat="1" x14ac:dyDescent="0.2"/>
    <row r="850278" s="12" customFormat="1" x14ac:dyDescent="0.2"/>
    <row r="850279" s="12" customFormat="1" x14ac:dyDescent="0.2"/>
    <row r="850280" s="12" customFormat="1" x14ac:dyDescent="0.2"/>
    <row r="850281" s="12" customFormat="1" x14ac:dyDescent="0.2"/>
    <row r="850282" s="12" customFormat="1" x14ac:dyDescent="0.2"/>
    <row r="850283" s="12" customFormat="1" x14ac:dyDescent="0.2"/>
    <row r="850284" s="12" customFormat="1" x14ac:dyDescent="0.2"/>
    <row r="850285" s="12" customFormat="1" x14ac:dyDescent="0.2"/>
    <row r="850286" s="12" customFormat="1" x14ac:dyDescent="0.2"/>
    <row r="850287" s="12" customFormat="1" x14ac:dyDescent="0.2"/>
    <row r="850288" s="12" customFormat="1" x14ac:dyDescent="0.2"/>
    <row r="850289" s="12" customFormat="1" x14ac:dyDescent="0.2"/>
    <row r="850290" s="12" customFormat="1" x14ac:dyDescent="0.2"/>
    <row r="850291" s="12" customFormat="1" x14ac:dyDescent="0.2"/>
    <row r="850292" s="12" customFormat="1" x14ac:dyDescent="0.2"/>
    <row r="850293" s="12" customFormat="1" x14ac:dyDescent="0.2"/>
    <row r="850294" s="12" customFormat="1" x14ac:dyDescent="0.2"/>
    <row r="850295" s="12" customFormat="1" x14ac:dyDescent="0.2"/>
    <row r="850296" s="12" customFormat="1" x14ac:dyDescent="0.2"/>
    <row r="850297" s="12" customFormat="1" x14ac:dyDescent="0.2"/>
    <row r="850298" s="12" customFormat="1" x14ac:dyDescent="0.2"/>
    <row r="850299" s="12" customFormat="1" x14ac:dyDescent="0.2"/>
    <row r="850300" s="12" customFormat="1" x14ac:dyDescent="0.2"/>
    <row r="850301" s="12" customFormat="1" x14ac:dyDescent="0.2"/>
    <row r="850302" s="12" customFormat="1" x14ac:dyDescent="0.2"/>
    <row r="850303" s="12" customFormat="1" x14ac:dyDescent="0.2"/>
    <row r="850304" s="12" customFormat="1" x14ac:dyDescent="0.2"/>
    <row r="850305" s="12" customFormat="1" x14ac:dyDescent="0.2"/>
    <row r="850306" s="12" customFormat="1" x14ac:dyDescent="0.2"/>
    <row r="850307" s="12" customFormat="1" x14ac:dyDescent="0.2"/>
    <row r="850308" s="12" customFormat="1" x14ac:dyDescent="0.2"/>
    <row r="850309" s="12" customFormat="1" x14ac:dyDescent="0.2"/>
    <row r="850310" s="12" customFormat="1" x14ac:dyDescent="0.2"/>
    <row r="850311" s="12" customFormat="1" x14ac:dyDescent="0.2"/>
    <row r="850312" s="12" customFormat="1" x14ac:dyDescent="0.2"/>
    <row r="850313" s="12" customFormat="1" x14ac:dyDescent="0.2"/>
    <row r="850314" s="12" customFormat="1" x14ac:dyDescent="0.2"/>
    <row r="850315" s="12" customFormat="1" x14ac:dyDescent="0.2"/>
    <row r="850316" s="12" customFormat="1" x14ac:dyDescent="0.2"/>
    <row r="850317" s="12" customFormat="1" x14ac:dyDescent="0.2"/>
    <row r="850318" s="12" customFormat="1" x14ac:dyDescent="0.2"/>
    <row r="850319" s="12" customFormat="1" x14ac:dyDescent="0.2"/>
    <row r="850320" s="12" customFormat="1" x14ac:dyDescent="0.2"/>
    <row r="850321" s="12" customFormat="1" x14ac:dyDescent="0.2"/>
    <row r="850322" s="12" customFormat="1" x14ac:dyDescent="0.2"/>
    <row r="850323" s="12" customFormat="1" x14ac:dyDescent="0.2"/>
    <row r="850324" s="12" customFormat="1" x14ac:dyDescent="0.2"/>
    <row r="850325" s="12" customFormat="1" x14ac:dyDescent="0.2"/>
    <row r="850326" s="12" customFormat="1" x14ac:dyDescent="0.2"/>
    <row r="850327" s="12" customFormat="1" x14ac:dyDescent="0.2"/>
    <row r="850328" s="12" customFormat="1" x14ac:dyDescent="0.2"/>
    <row r="850329" s="12" customFormat="1" x14ac:dyDescent="0.2"/>
    <row r="850330" s="12" customFormat="1" x14ac:dyDescent="0.2"/>
    <row r="850331" s="12" customFormat="1" x14ac:dyDescent="0.2"/>
    <row r="850332" s="12" customFormat="1" x14ac:dyDescent="0.2"/>
    <row r="850333" s="12" customFormat="1" x14ac:dyDescent="0.2"/>
    <row r="850334" s="12" customFormat="1" x14ac:dyDescent="0.2"/>
    <row r="850335" s="12" customFormat="1" x14ac:dyDescent="0.2"/>
    <row r="850336" s="12" customFormat="1" x14ac:dyDescent="0.2"/>
    <row r="850337" s="12" customFormat="1" x14ac:dyDescent="0.2"/>
    <row r="850338" s="12" customFormat="1" x14ac:dyDescent="0.2"/>
    <row r="850339" s="12" customFormat="1" x14ac:dyDescent="0.2"/>
    <row r="850340" s="12" customFormat="1" x14ac:dyDescent="0.2"/>
    <row r="850341" s="12" customFormat="1" x14ac:dyDescent="0.2"/>
    <row r="850342" s="12" customFormat="1" x14ac:dyDescent="0.2"/>
    <row r="850343" s="12" customFormat="1" x14ac:dyDescent="0.2"/>
    <row r="850344" s="12" customFormat="1" x14ac:dyDescent="0.2"/>
    <row r="850345" s="12" customFormat="1" x14ac:dyDescent="0.2"/>
    <row r="850346" s="12" customFormat="1" x14ac:dyDescent="0.2"/>
    <row r="850347" s="12" customFormat="1" x14ac:dyDescent="0.2"/>
    <row r="850348" s="12" customFormat="1" x14ac:dyDescent="0.2"/>
    <row r="850349" s="12" customFormat="1" x14ac:dyDescent="0.2"/>
    <row r="850350" s="12" customFormat="1" x14ac:dyDescent="0.2"/>
    <row r="850351" s="12" customFormat="1" x14ac:dyDescent="0.2"/>
    <row r="850352" s="12" customFormat="1" x14ac:dyDescent="0.2"/>
    <row r="850353" s="12" customFormat="1" x14ac:dyDescent="0.2"/>
    <row r="850354" s="12" customFormat="1" x14ac:dyDescent="0.2"/>
    <row r="850355" s="12" customFormat="1" x14ac:dyDescent="0.2"/>
    <row r="850356" s="12" customFormat="1" x14ac:dyDescent="0.2"/>
    <row r="850357" s="12" customFormat="1" x14ac:dyDescent="0.2"/>
    <row r="850358" s="12" customFormat="1" x14ac:dyDescent="0.2"/>
    <row r="850359" s="12" customFormat="1" x14ac:dyDescent="0.2"/>
    <row r="850360" s="12" customFormat="1" x14ac:dyDescent="0.2"/>
    <row r="850361" s="12" customFormat="1" x14ac:dyDescent="0.2"/>
    <row r="850362" s="12" customFormat="1" x14ac:dyDescent="0.2"/>
    <row r="850363" s="12" customFormat="1" x14ac:dyDescent="0.2"/>
    <row r="850364" s="12" customFormat="1" x14ac:dyDescent="0.2"/>
    <row r="850365" s="12" customFormat="1" x14ac:dyDescent="0.2"/>
    <row r="850366" s="12" customFormat="1" x14ac:dyDescent="0.2"/>
    <row r="850367" s="12" customFormat="1" x14ac:dyDescent="0.2"/>
    <row r="850368" s="12" customFormat="1" x14ac:dyDescent="0.2"/>
    <row r="850369" s="12" customFormat="1" x14ac:dyDescent="0.2"/>
    <row r="850370" s="12" customFormat="1" x14ac:dyDescent="0.2"/>
    <row r="850371" s="12" customFormat="1" x14ac:dyDescent="0.2"/>
    <row r="850372" s="12" customFormat="1" x14ac:dyDescent="0.2"/>
    <row r="850373" s="12" customFormat="1" x14ac:dyDescent="0.2"/>
    <row r="850374" s="12" customFormat="1" x14ac:dyDescent="0.2"/>
    <row r="850375" s="12" customFormat="1" x14ac:dyDescent="0.2"/>
    <row r="850376" s="12" customFormat="1" x14ac:dyDescent="0.2"/>
    <row r="850377" s="12" customFormat="1" x14ac:dyDescent="0.2"/>
    <row r="850378" s="12" customFormat="1" x14ac:dyDescent="0.2"/>
    <row r="850379" s="12" customFormat="1" x14ac:dyDescent="0.2"/>
    <row r="850380" s="12" customFormat="1" x14ac:dyDescent="0.2"/>
    <row r="850381" s="12" customFormat="1" x14ac:dyDescent="0.2"/>
    <row r="850382" s="12" customFormat="1" x14ac:dyDescent="0.2"/>
    <row r="850383" s="12" customFormat="1" x14ac:dyDescent="0.2"/>
    <row r="850384" s="12" customFormat="1" x14ac:dyDescent="0.2"/>
    <row r="850385" s="12" customFormat="1" x14ac:dyDescent="0.2"/>
    <row r="850386" s="12" customFormat="1" x14ac:dyDescent="0.2"/>
    <row r="850387" s="12" customFormat="1" x14ac:dyDescent="0.2"/>
    <row r="850388" s="12" customFormat="1" x14ac:dyDescent="0.2"/>
    <row r="850389" s="12" customFormat="1" x14ac:dyDescent="0.2"/>
    <row r="850390" s="12" customFormat="1" x14ac:dyDescent="0.2"/>
    <row r="850391" s="12" customFormat="1" x14ac:dyDescent="0.2"/>
    <row r="850392" s="12" customFormat="1" x14ac:dyDescent="0.2"/>
    <row r="850393" s="12" customFormat="1" x14ac:dyDescent="0.2"/>
    <row r="850394" s="12" customFormat="1" x14ac:dyDescent="0.2"/>
    <row r="850395" s="12" customFormat="1" x14ac:dyDescent="0.2"/>
    <row r="850396" s="12" customFormat="1" x14ac:dyDescent="0.2"/>
    <row r="850397" s="12" customFormat="1" x14ac:dyDescent="0.2"/>
    <row r="850398" s="12" customFormat="1" x14ac:dyDescent="0.2"/>
    <row r="850399" s="12" customFormat="1" x14ac:dyDescent="0.2"/>
    <row r="850400" s="12" customFormat="1" x14ac:dyDescent="0.2"/>
    <row r="850401" s="12" customFormat="1" x14ac:dyDescent="0.2"/>
    <row r="850402" s="12" customFormat="1" x14ac:dyDescent="0.2"/>
    <row r="850403" s="12" customFormat="1" x14ac:dyDescent="0.2"/>
    <row r="850404" s="12" customFormat="1" x14ac:dyDescent="0.2"/>
    <row r="850405" s="12" customFormat="1" x14ac:dyDescent="0.2"/>
    <row r="850406" s="12" customFormat="1" x14ac:dyDescent="0.2"/>
    <row r="850407" s="12" customFormat="1" x14ac:dyDescent="0.2"/>
    <row r="850408" s="12" customFormat="1" x14ac:dyDescent="0.2"/>
    <row r="850409" s="12" customFormat="1" x14ac:dyDescent="0.2"/>
    <row r="850410" s="12" customFormat="1" x14ac:dyDescent="0.2"/>
    <row r="850411" s="12" customFormat="1" x14ac:dyDescent="0.2"/>
    <row r="850412" s="12" customFormat="1" x14ac:dyDescent="0.2"/>
    <row r="850413" s="12" customFormat="1" x14ac:dyDescent="0.2"/>
    <row r="850414" s="12" customFormat="1" x14ac:dyDescent="0.2"/>
    <row r="850415" s="12" customFormat="1" x14ac:dyDescent="0.2"/>
    <row r="850416" s="12" customFormat="1" x14ac:dyDescent="0.2"/>
    <row r="850417" s="12" customFormat="1" x14ac:dyDescent="0.2"/>
    <row r="850418" s="12" customFormat="1" x14ac:dyDescent="0.2"/>
    <row r="850419" s="12" customFormat="1" x14ac:dyDescent="0.2"/>
    <row r="850420" s="12" customFormat="1" x14ac:dyDescent="0.2"/>
    <row r="850421" s="12" customFormat="1" x14ac:dyDescent="0.2"/>
    <row r="850422" s="12" customFormat="1" x14ac:dyDescent="0.2"/>
    <row r="850423" s="12" customFormat="1" x14ac:dyDescent="0.2"/>
    <row r="850424" s="12" customFormat="1" x14ac:dyDescent="0.2"/>
    <row r="850425" s="12" customFormat="1" x14ac:dyDescent="0.2"/>
    <row r="850426" s="12" customFormat="1" x14ac:dyDescent="0.2"/>
    <row r="850427" s="12" customFormat="1" x14ac:dyDescent="0.2"/>
    <row r="850428" s="12" customFormat="1" x14ac:dyDescent="0.2"/>
    <row r="850429" s="12" customFormat="1" x14ac:dyDescent="0.2"/>
    <row r="850430" s="12" customFormat="1" x14ac:dyDescent="0.2"/>
    <row r="850431" s="12" customFormat="1" x14ac:dyDescent="0.2"/>
    <row r="850432" s="12" customFormat="1" x14ac:dyDescent="0.2"/>
    <row r="850433" s="12" customFormat="1" x14ac:dyDescent="0.2"/>
    <row r="850434" s="12" customFormat="1" x14ac:dyDescent="0.2"/>
    <row r="850435" s="12" customFormat="1" x14ac:dyDescent="0.2"/>
    <row r="850436" s="12" customFormat="1" x14ac:dyDescent="0.2"/>
    <row r="850437" s="12" customFormat="1" x14ac:dyDescent="0.2"/>
    <row r="850438" s="12" customFormat="1" x14ac:dyDescent="0.2"/>
    <row r="850439" s="12" customFormat="1" x14ac:dyDescent="0.2"/>
    <row r="850440" s="12" customFormat="1" x14ac:dyDescent="0.2"/>
    <row r="850441" s="12" customFormat="1" x14ac:dyDescent="0.2"/>
    <row r="850442" s="12" customFormat="1" x14ac:dyDescent="0.2"/>
    <row r="850443" s="12" customFormat="1" x14ac:dyDescent="0.2"/>
    <row r="850444" s="12" customFormat="1" x14ac:dyDescent="0.2"/>
    <row r="850445" s="12" customFormat="1" x14ac:dyDescent="0.2"/>
    <row r="850446" s="12" customFormat="1" x14ac:dyDescent="0.2"/>
    <row r="850447" s="12" customFormat="1" x14ac:dyDescent="0.2"/>
    <row r="850448" s="12" customFormat="1" x14ac:dyDescent="0.2"/>
    <row r="850449" s="12" customFormat="1" x14ac:dyDescent="0.2"/>
    <row r="850450" s="12" customFormat="1" x14ac:dyDescent="0.2"/>
    <row r="850451" s="12" customFormat="1" x14ac:dyDescent="0.2"/>
    <row r="850452" s="12" customFormat="1" x14ac:dyDescent="0.2"/>
    <row r="850453" s="12" customFormat="1" x14ac:dyDescent="0.2"/>
    <row r="850454" s="12" customFormat="1" x14ac:dyDescent="0.2"/>
    <row r="850455" s="12" customFormat="1" x14ac:dyDescent="0.2"/>
    <row r="850456" s="12" customFormat="1" x14ac:dyDescent="0.2"/>
    <row r="850457" s="12" customFormat="1" x14ac:dyDescent="0.2"/>
    <row r="850458" s="12" customFormat="1" x14ac:dyDescent="0.2"/>
    <row r="850459" s="12" customFormat="1" x14ac:dyDescent="0.2"/>
    <row r="850460" s="12" customFormat="1" x14ac:dyDescent="0.2"/>
    <row r="850461" s="12" customFormat="1" x14ac:dyDescent="0.2"/>
    <row r="850462" s="12" customFormat="1" x14ac:dyDescent="0.2"/>
    <row r="850463" s="12" customFormat="1" x14ac:dyDescent="0.2"/>
    <row r="850464" s="12" customFormat="1" x14ac:dyDescent="0.2"/>
    <row r="850465" s="12" customFormat="1" x14ac:dyDescent="0.2"/>
    <row r="850466" s="12" customFormat="1" x14ac:dyDescent="0.2"/>
    <row r="850467" s="12" customFormat="1" x14ac:dyDescent="0.2"/>
    <row r="850468" s="12" customFormat="1" x14ac:dyDescent="0.2"/>
    <row r="850469" s="12" customFormat="1" x14ac:dyDescent="0.2"/>
    <row r="850470" s="12" customFormat="1" x14ac:dyDescent="0.2"/>
    <row r="850471" s="12" customFormat="1" x14ac:dyDescent="0.2"/>
    <row r="850472" s="12" customFormat="1" x14ac:dyDescent="0.2"/>
    <row r="850473" s="12" customFormat="1" x14ac:dyDescent="0.2"/>
    <row r="850474" s="12" customFormat="1" x14ac:dyDescent="0.2"/>
    <row r="850475" s="12" customFormat="1" x14ac:dyDescent="0.2"/>
    <row r="850476" s="12" customFormat="1" x14ac:dyDescent="0.2"/>
    <row r="850477" s="12" customFormat="1" x14ac:dyDescent="0.2"/>
    <row r="850478" s="12" customFormat="1" x14ac:dyDescent="0.2"/>
    <row r="850479" s="12" customFormat="1" x14ac:dyDescent="0.2"/>
    <row r="850480" s="12" customFormat="1" x14ac:dyDescent="0.2"/>
    <row r="850481" s="12" customFormat="1" x14ac:dyDescent="0.2"/>
    <row r="850482" s="12" customFormat="1" x14ac:dyDescent="0.2"/>
    <row r="850483" s="12" customFormat="1" x14ac:dyDescent="0.2"/>
    <row r="850484" s="12" customFormat="1" x14ac:dyDescent="0.2"/>
    <row r="850485" s="12" customFormat="1" x14ac:dyDescent="0.2"/>
    <row r="850486" s="12" customFormat="1" x14ac:dyDescent="0.2"/>
    <row r="850487" s="12" customFormat="1" x14ac:dyDescent="0.2"/>
    <row r="850488" s="12" customFormat="1" x14ac:dyDescent="0.2"/>
    <row r="850489" s="12" customFormat="1" x14ac:dyDescent="0.2"/>
    <row r="850490" s="12" customFormat="1" x14ac:dyDescent="0.2"/>
    <row r="850491" s="12" customFormat="1" x14ac:dyDescent="0.2"/>
    <row r="850492" s="12" customFormat="1" x14ac:dyDescent="0.2"/>
    <row r="850493" s="12" customFormat="1" x14ac:dyDescent="0.2"/>
    <row r="850494" s="12" customFormat="1" x14ac:dyDescent="0.2"/>
    <row r="850495" s="12" customFormat="1" x14ac:dyDescent="0.2"/>
    <row r="850496" s="12" customFormat="1" x14ac:dyDescent="0.2"/>
    <row r="850497" s="12" customFormat="1" x14ac:dyDescent="0.2"/>
    <row r="850498" s="12" customFormat="1" x14ac:dyDescent="0.2"/>
    <row r="850499" s="12" customFormat="1" x14ac:dyDescent="0.2"/>
    <row r="850500" s="12" customFormat="1" x14ac:dyDescent="0.2"/>
    <row r="850501" s="12" customFormat="1" x14ac:dyDescent="0.2"/>
    <row r="850502" s="12" customFormat="1" x14ac:dyDescent="0.2"/>
    <row r="850503" s="12" customFormat="1" x14ac:dyDescent="0.2"/>
    <row r="850504" s="12" customFormat="1" x14ac:dyDescent="0.2"/>
    <row r="850505" s="12" customFormat="1" x14ac:dyDescent="0.2"/>
    <row r="850506" s="12" customFormat="1" x14ac:dyDescent="0.2"/>
    <row r="850507" s="12" customFormat="1" x14ac:dyDescent="0.2"/>
    <row r="850508" s="12" customFormat="1" x14ac:dyDescent="0.2"/>
    <row r="850509" s="12" customFormat="1" x14ac:dyDescent="0.2"/>
    <row r="850510" s="12" customFormat="1" x14ac:dyDescent="0.2"/>
    <row r="850511" s="12" customFormat="1" x14ac:dyDescent="0.2"/>
    <row r="850512" s="12" customFormat="1" x14ac:dyDescent="0.2"/>
    <row r="850513" s="12" customFormat="1" x14ac:dyDescent="0.2"/>
    <row r="850514" s="12" customFormat="1" x14ac:dyDescent="0.2"/>
    <row r="850515" s="12" customFormat="1" x14ac:dyDescent="0.2"/>
    <row r="850516" s="12" customFormat="1" x14ac:dyDescent="0.2"/>
    <row r="850517" s="12" customFormat="1" x14ac:dyDescent="0.2"/>
    <row r="850518" s="12" customFormat="1" x14ac:dyDescent="0.2"/>
    <row r="850519" s="12" customFormat="1" x14ac:dyDescent="0.2"/>
    <row r="850520" s="12" customFormat="1" x14ac:dyDescent="0.2"/>
    <row r="850521" s="12" customFormat="1" x14ac:dyDescent="0.2"/>
    <row r="850522" s="12" customFormat="1" x14ac:dyDescent="0.2"/>
    <row r="850523" s="12" customFormat="1" x14ac:dyDescent="0.2"/>
    <row r="850524" s="12" customFormat="1" x14ac:dyDescent="0.2"/>
    <row r="850525" s="12" customFormat="1" x14ac:dyDescent="0.2"/>
    <row r="850526" s="12" customFormat="1" x14ac:dyDescent="0.2"/>
    <row r="850527" s="12" customFormat="1" x14ac:dyDescent="0.2"/>
    <row r="850528" s="12" customFormat="1" x14ac:dyDescent="0.2"/>
    <row r="850529" s="12" customFormat="1" x14ac:dyDescent="0.2"/>
    <row r="850530" s="12" customFormat="1" x14ac:dyDescent="0.2"/>
    <row r="850531" s="12" customFormat="1" x14ac:dyDescent="0.2"/>
    <row r="850532" s="12" customFormat="1" x14ac:dyDescent="0.2"/>
    <row r="850533" s="12" customFormat="1" x14ac:dyDescent="0.2"/>
    <row r="850534" s="12" customFormat="1" x14ac:dyDescent="0.2"/>
    <row r="850535" s="12" customFormat="1" x14ac:dyDescent="0.2"/>
    <row r="850536" s="12" customFormat="1" x14ac:dyDescent="0.2"/>
    <row r="850537" s="12" customFormat="1" x14ac:dyDescent="0.2"/>
    <row r="850538" s="12" customFormat="1" x14ac:dyDescent="0.2"/>
    <row r="850539" s="12" customFormat="1" x14ac:dyDescent="0.2"/>
    <row r="850540" s="12" customFormat="1" x14ac:dyDescent="0.2"/>
    <row r="850541" s="12" customFormat="1" x14ac:dyDescent="0.2"/>
    <row r="850542" s="12" customFormat="1" x14ac:dyDescent="0.2"/>
    <row r="850543" s="12" customFormat="1" x14ac:dyDescent="0.2"/>
    <row r="850544" s="12" customFormat="1" x14ac:dyDescent="0.2"/>
    <row r="850545" s="12" customFormat="1" x14ac:dyDescent="0.2"/>
    <row r="850546" s="12" customFormat="1" x14ac:dyDescent="0.2"/>
    <row r="850547" s="12" customFormat="1" x14ac:dyDescent="0.2"/>
    <row r="850548" s="12" customFormat="1" x14ac:dyDescent="0.2"/>
    <row r="850549" s="12" customFormat="1" x14ac:dyDescent="0.2"/>
    <row r="850550" s="12" customFormat="1" x14ac:dyDescent="0.2"/>
    <row r="850551" s="12" customFormat="1" x14ac:dyDescent="0.2"/>
    <row r="850552" s="12" customFormat="1" x14ac:dyDescent="0.2"/>
    <row r="850553" s="12" customFormat="1" x14ac:dyDescent="0.2"/>
    <row r="850554" s="12" customFormat="1" x14ac:dyDescent="0.2"/>
    <row r="850555" s="12" customFormat="1" x14ac:dyDescent="0.2"/>
    <row r="850556" s="12" customFormat="1" x14ac:dyDescent="0.2"/>
    <row r="850557" s="12" customFormat="1" x14ac:dyDescent="0.2"/>
    <row r="850558" s="12" customFormat="1" x14ac:dyDescent="0.2"/>
    <row r="850559" s="12" customFormat="1" x14ac:dyDescent="0.2"/>
    <row r="850560" s="12" customFormat="1" x14ac:dyDescent="0.2"/>
    <row r="850561" s="12" customFormat="1" x14ac:dyDescent="0.2"/>
    <row r="850562" s="12" customFormat="1" x14ac:dyDescent="0.2"/>
    <row r="850563" s="12" customFormat="1" x14ac:dyDescent="0.2"/>
    <row r="850564" s="12" customFormat="1" x14ac:dyDescent="0.2"/>
    <row r="850565" s="12" customFormat="1" x14ac:dyDescent="0.2"/>
    <row r="850566" s="12" customFormat="1" x14ac:dyDescent="0.2"/>
    <row r="850567" s="12" customFormat="1" x14ac:dyDescent="0.2"/>
    <row r="850568" s="12" customFormat="1" x14ac:dyDescent="0.2"/>
    <row r="850569" s="12" customFormat="1" x14ac:dyDescent="0.2"/>
    <row r="850570" s="12" customFormat="1" x14ac:dyDescent="0.2"/>
    <row r="850571" s="12" customFormat="1" x14ac:dyDescent="0.2"/>
    <row r="850572" s="12" customFormat="1" x14ac:dyDescent="0.2"/>
    <row r="850573" s="12" customFormat="1" x14ac:dyDescent="0.2"/>
    <row r="850574" s="12" customFormat="1" x14ac:dyDescent="0.2"/>
    <row r="850575" s="12" customFormat="1" x14ac:dyDescent="0.2"/>
    <row r="850576" s="12" customFormat="1" x14ac:dyDescent="0.2"/>
    <row r="850577" s="12" customFormat="1" x14ac:dyDescent="0.2"/>
    <row r="850578" s="12" customFormat="1" x14ac:dyDescent="0.2"/>
    <row r="850579" s="12" customFormat="1" x14ac:dyDescent="0.2"/>
    <row r="850580" s="12" customFormat="1" x14ac:dyDescent="0.2"/>
    <row r="850581" s="12" customFormat="1" x14ac:dyDescent="0.2"/>
    <row r="850582" s="12" customFormat="1" x14ac:dyDescent="0.2"/>
    <row r="850583" s="12" customFormat="1" x14ac:dyDescent="0.2"/>
    <row r="850584" s="12" customFormat="1" x14ac:dyDescent="0.2"/>
    <row r="850585" s="12" customFormat="1" x14ac:dyDescent="0.2"/>
    <row r="850586" s="12" customFormat="1" x14ac:dyDescent="0.2"/>
    <row r="850587" s="12" customFormat="1" x14ac:dyDescent="0.2"/>
    <row r="850588" s="12" customFormat="1" x14ac:dyDescent="0.2"/>
    <row r="850589" s="12" customFormat="1" x14ac:dyDescent="0.2"/>
    <row r="850590" s="12" customFormat="1" x14ac:dyDescent="0.2"/>
    <row r="850591" s="12" customFormat="1" x14ac:dyDescent="0.2"/>
    <row r="850592" s="12" customFormat="1" x14ac:dyDescent="0.2"/>
    <row r="850593" s="12" customFormat="1" x14ac:dyDescent="0.2"/>
    <row r="850594" s="12" customFormat="1" x14ac:dyDescent="0.2"/>
    <row r="850595" s="12" customFormat="1" x14ac:dyDescent="0.2"/>
    <row r="850596" s="12" customFormat="1" x14ac:dyDescent="0.2"/>
    <row r="850597" s="12" customFormat="1" x14ac:dyDescent="0.2"/>
    <row r="850598" s="12" customFormat="1" x14ac:dyDescent="0.2"/>
    <row r="850599" s="12" customFormat="1" x14ac:dyDescent="0.2"/>
    <row r="850600" s="12" customFormat="1" x14ac:dyDescent="0.2"/>
    <row r="850601" s="12" customFormat="1" x14ac:dyDescent="0.2"/>
    <row r="850602" s="12" customFormat="1" x14ac:dyDescent="0.2"/>
    <row r="850603" s="12" customFormat="1" x14ac:dyDescent="0.2"/>
    <row r="850604" s="12" customFormat="1" x14ac:dyDescent="0.2"/>
    <row r="850605" s="12" customFormat="1" x14ac:dyDescent="0.2"/>
    <row r="850606" s="12" customFormat="1" x14ac:dyDescent="0.2"/>
    <row r="850607" s="12" customFormat="1" x14ac:dyDescent="0.2"/>
    <row r="850608" s="12" customFormat="1" x14ac:dyDescent="0.2"/>
    <row r="850609" s="12" customFormat="1" x14ac:dyDescent="0.2"/>
    <row r="850610" s="12" customFormat="1" x14ac:dyDescent="0.2"/>
    <row r="850611" s="12" customFormat="1" x14ac:dyDescent="0.2"/>
    <row r="850612" s="12" customFormat="1" x14ac:dyDescent="0.2"/>
    <row r="850613" s="12" customFormat="1" x14ac:dyDescent="0.2"/>
    <row r="850614" s="12" customFormat="1" x14ac:dyDescent="0.2"/>
    <row r="850615" s="12" customFormat="1" x14ac:dyDescent="0.2"/>
    <row r="850616" s="12" customFormat="1" x14ac:dyDescent="0.2"/>
    <row r="850617" s="12" customFormat="1" x14ac:dyDescent="0.2"/>
    <row r="850618" s="12" customFormat="1" x14ac:dyDescent="0.2"/>
    <row r="850619" s="12" customFormat="1" x14ac:dyDescent="0.2"/>
    <row r="850620" s="12" customFormat="1" x14ac:dyDescent="0.2"/>
    <row r="850621" s="12" customFormat="1" x14ac:dyDescent="0.2"/>
    <row r="850622" s="12" customFormat="1" x14ac:dyDescent="0.2"/>
    <row r="850623" s="12" customFormat="1" x14ac:dyDescent="0.2"/>
    <row r="850624" s="12" customFormat="1" x14ac:dyDescent="0.2"/>
    <row r="850625" s="12" customFormat="1" x14ac:dyDescent="0.2"/>
    <row r="850626" s="12" customFormat="1" x14ac:dyDescent="0.2"/>
    <row r="850627" s="12" customFormat="1" x14ac:dyDescent="0.2"/>
    <row r="850628" s="12" customFormat="1" x14ac:dyDescent="0.2"/>
    <row r="850629" s="12" customFormat="1" x14ac:dyDescent="0.2"/>
    <row r="850630" s="12" customFormat="1" x14ac:dyDescent="0.2"/>
    <row r="850631" s="12" customFormat="1" x14ac:dyDescent="0.2"/>
    <row r="850632" s="12" customFormat="1" x14ac:dyDescent="0.2"/>
    <row r="850633" s="12" customFormat="1" x14ac:dyDescent="0.2"/>
    <row r="850634" s="12" customFormat="1" x14ac:dyDescent="0.2"/>
    <row r="850635" s="12" customFormat="1" x14ac:dyDescent="0.2"/>
    <row r="850636" s="12" customFormat="1" x14ac:dyDescent="0.2"/>
    <row r="850637" s="12" customFormat="1" x14ac:dyDescent="0.2"/>
    <row r="850638" s="12" customFormat="1" x14ac:dyDescent="0.2"/>
    <row r="850639" s="12" customFormat="1" x14ac:dyDescent="0.2"/>
    <row r="850640" s="12" customFormat="1" x14ac:dyDescent="0.2"/>
    <row r="850641" s="12" customFormat="1" x14ac:dyDescent="0.2"/>
    <row r="850642" s="12" customFormat="1" x14ac:dyDescent="0.2"/>
    <row r="850643" s="12" customFormat="1" x14ac:dyDescent="0.2"/>
    <row r="850644" s="12" customFormat="1" x14ac:dyDescent="0.2"/>
    <row r="850645" s="12" customFormat="1" x14ac:dyDescent="0.2"/>
    <row r="850646" s="12" customFormat="1" x14ac:dyDescent="0.2"/>
    <row r="850647" s="12" customFormat="1" x14ac:dyDescent="0.2"/>
    <row r="850648" s="12" customFormat="1" x14ac:dyDescent="0.2"/>
    <row r="850649" s="12" customFormat="1" x14ac:dyDescent="0.2"/>
    <row r="850650" s="12" customFormat="1" x14ac:dyDescent="0.2"/>
    <row r="850651" s="12" customFormat="1" x14ac:dyDescent="0.2"/>
    <row r="850652" s="12" customFormat="1" x14ac:dyDescent="0.2"/>
    <row r="850653" s="12" customFormat="1" x14ac:dyDescent="0.2"/>
    <row r="850654" s="12" customFormat="1" x14ac:dyDescent="0.2"/>
    <row r="850655" s="12" customFormat="1" x14ac:dyDescent="0.2"/>
    <row r="850656" s="12" customFormat="1" x14ac:dyDescent="0.2"/>
    <row r="850657" s="12" customFormat="1" x14ac:dyDescent="0.2"/>
    <row r="850658" s="12" customFormat="1" x14ac:dyDescent="0.2"/>
    <row r="850659" s="12" customFormat="1" x14ac:dyDescent="0.2"/>
    <row r="850660" s="12" customFormat="1" x14ac:dyDescent="0.2"/>
    <row r="850661" s="12" customFormat="1" x14ac:dyDescent="0.2"/>
    <row r="850662" s="12" customFormat="1" x14ac:dyDescent="0.2"/>
    <row r="850663" s="12" customFormat="1" x14ac:dyDescent="0.2"/>
    <row r="850664" s="12" customFormat="1" x14ac:dyDescent="0.2"/>
    <row r="850665" s="12" customFormat="1" x14ac:dyDescent="0.2"/>
    <row r="850666" s="12" customFormat="1" x14ac:dyDescent="0.2"/>
    <row r="850667" s="12" customFormat="1" x14ac:dyDescent="0.2"/>
    <row r="850668" s="12" customFormat="1" x14ac:dyDescent="0.2"/>
    <row r="850669" s="12" customFormat="1" x14ac:dyDescent="0.2"/>
    <row r="850670" s="12" customFormat="1" x14ac:dyDescent="0.2"/>
    <row r="850671" s="12" customFormat="1" x14ac:dyDescent="0.2"/>
    <row r="850672" s="12" customFormat="1" x14ac:dyDescent="0.2"/>
    <row r="850673" s="12" customFormat="1" x14ac:dyDescent="0.2"/>
    <row r="850674" s="12" customFormat="1" x14ac:dyDescent="0.2"/>
    <row r="850675" s="12" customFormat="1" x14ac:dyDescent="0.2"/>
    <row r="850676" s="12" customFormat="1" x14ac:dyDescent="0.2"/>
    <row r="850677" s="12" customFormat="1" x14ac:dyDescent="0.2"/>
    <row r="850678" s="12" customFormat="1" x14ac:dyDescent="0.2"/>
    <row r="850679" s="12" customFormat="1" x14ac:dyDescent="0.2"/>
    <row r="850680" s="12" customFormat="1" x14ac:dyDescent="0.2"/>
    <row r="850681" s="12" customFormat="1" x14ac:dyDescent="0.2"/>
    <row r="850682" s="12" customFormat="1" x14ac:dyDescent="0.2"/>
    <row r="850683" s="12" customFormat="1" x14ac:dyDescent="0.2"/>
    <row r="850684" s="12" customFormat="1" x14ac:dyDescent="0.2"/>
    <row r="850685" s="12" customFormat="1" x14ac:dyDescent="0.2"/>
    <row r="850686" s="12" customFormat="1" x14ac:dyDescent="0.2"/>
    <row r="850687" s="12" customFormat="1" x14ac:dyDescent="0.2"/>
    <row r="850688" s="12" customFormat="1" x14ac:dyDescent="0.2"/>
    <row r="850689" s="12" customFormat="1" x14ac:dyDescent="0.2"/>
    <row r="850690" s="12" customFormat="1" x14ac:dyDescent="0.2"/>
    <row r="850691" s="12" customFormat="1" x14ac:dyDescent="0.2"/>
    <row r="850692" s="12" customFormat="1" x14ac:dyDescent="0.2"/>
    <row r="850693" s="12" customFormat="1" x14ac:dyDescent="0.2"/>
    <row r="850694" s="12" customFormat="1" x14ac:dyDescent="0.2"/>
    <row r="850695" s="12" customFormat="1" x14ac:dyDescent="0.2"/>
    <row r="850696" s="12" customFormat="1" x14ac:dyDescent="0.2"/>
    <row r="850697" s="12" customFormat="1" x14ac:dyDescent="0.2"/>
    <row r="850698" s="12" customFormat="1" x14ac:dyDescent="0.2"/>
    <row r="850699" s="12" customFormat="1" x14ac:dyDescent="0.2"/>
    <row r="850700" s="12" customFormat="1" x14ac:dyDescent="0.2"/>
    <row r="850701" s="12" customFormat="1" x14ac:dyDescent="0.2"/>
    <row r="850702" s="12" customFormat="1" x14ac:dyDescent="0.2"/>
    <row r="850703" s="12" customFormat="1" x14ac:dyDescent="0.2"/>
    <row r="850704" s="12" customFormat="1" x14ac:dyDescent="0.2"/>
    <row r="850705" s="12" customFormat="1" x14ac:dyDescent="0.2"/>
    <row r="850706" s="12" customFormat="1" x14ac:dyDescent="0.2"/>
    <row r="850707" s="12" customFormat="1" x14ac:dyDescent="0.2"/>
    <row r="850708" s="12" customFormat="1" x14ac:dyDescent="0.2"/>
    <row r="850709" s="12" customFormat="1" x14ac:dyDescent="0.2"/>
    <row r="850710" s="12" customFormat="1" x14ac:dyDescent="0.2"/>
    <row r="850711" s="12" customFormat="1" x14ac:dyDescent="0.2"/>
    <row r="850712" s="12" customFormat="1" x14ac:dyDescent="0.2"/>
    <row r="850713" s="12" customFormat="1" x14ac:dyDescent="0.2"/>
    <row r="850714" s="12" customFormat="1" x14ac:dyDescent="0.2"/>
    <row r="850715" s="12" customFormat="1" x14ac:dyDescent="0.2"/>
    <row r="850716" s="12" customFormat="1" x14ac:dyDescent="0.2"/>
    <row r="850717" s="12" customFormat="1" x14ac:dyDescent="0.2"/>
    <row r="850718" s="12" customFormat="1" x14ac:dyDescent="0.2"/>
    <row r="850719" s="12" customFormat="1" x14ac:dyDescent="0.2"/>
    <row r="850720" s="12" customFormat="1" x14ac:dyDescent="0.2"/>
    <row r="850721" s="12" customFormat="1" x14ac:dyDescent="0.2"/>
    <row r="850722" s="12" customFormat="1" x14ac:dyDescent="0.2"/>
    <row r="850723" s="12" customFormat="1" x14ac:dyDescent="0.2"/>
    <row r="850724" s="12" customFormat="1" x14ac:dyDescent="0.2"/>
    <row r="850725" s="12" customFormat="1" x14ac:dyDescent="0.2"/>
    <row r="850726" s="12" customFormat="1" x14ac:dyDescent="0.2"/>
    <row r="850727" s="12" customFormat="1" x14ac:dyDescent="0.2"/>
    <row r="850728" s="12" customFormat="1" x14ac:dyDescent="0.2"/>
    <row r="850729" s="12" customFormat="1" x14ac:dyDescent="0.2"/>
    <row r="850730" s="12" customFormat="1" x14ac:dyDescent="0.2"/>
    <row r="850731" s="12" customFormat="1" x14ac:dyDescent="0.2"/>
    <row r="850732" s="12" customFormat="1" x14ac:dyDescent="0.2"/>
    <row r="850733" s="12" customFormat="1" x14ac:dyDescent="0.2"/>
    <row r="850734" s="12" customFormat="1" x14ac:dyDescent="0.2"/>
    <row r="850735" s="12" customFormat="1" x14ac:dyDescent="0.2"/>
    <row r="850736" s="12" customFormat="1" x14ac:dyDescent="0.2"/>
    <row r="850737" s="12" customFormat="1" x14ac:dyDescent="0.2"/>
    <row r="850738" s="12" customFormat="1" x14ac:dyDescent="0.2"/>
    <row r="850739" s="12" customFormat="1" x14ac:dyDescent="0.2"/>
    <row r="850740" s="12" customFormat="1" x14ac:dyDescent="0.2"/>
    <row r="850741" s="12" customFormat="1" x14ac:dyDescent="0.2"/>
    <row r="850742" s="12" customFormat="1" x14ac:dyDescent="0.2"/>
    <row r="850743" s="12" customFormat="1" x14ac:dyDescent="0.2"/>
    <row r="850744" s="12" customFormat="1" x14ac:dyDescent="0.2"/>
    <row r="850745" s="12" customFormat="1" x14ac:dyDescent="0.2"/>
    <row r="850746" s="12" customFormat="1" x14ac:dyDescent="0.2"/>
    <row r="850747" s="12" customFormat="1" x14ac:dyDescent="0.2"/>
    <row r="850748" s="12" customFormat="1" x14ac:dyDescent="0.2"/>
    <row r="850749" s="12" customFormat="1" x14ac:dyDescent="0.2"/>
    <row r="850750" s="12" customFormat="1" x14ac:dyDescent="0.2"/>
    <row r="850751" s="12" customFormat="1" x14ac:dyDescent="0.2"/>
    <row r="850752" s="12" customFormat="1" x14ac:dyDescent="0.2"/>
    <row r="850753" s="12" customFormat="1" x14ac:dyDescent="0.2"/>
    <row r="850754" s="12" customFormat="1" x14ac:dyDescent="0.2"/>
    <row r="850755" s="12" customFormat="1" x14ac:dyDescent="0.2"/>
    <row r="850756" s="12" customFormat="1" x14ac:dyDescent="0.2"/>
    <row r="850757" s="12" customFormat="1" x14ac:dyDescent="0.2"/>
    <row r="850758" s="12" customFormat="1" x14ac:dyDescent="0.2"/>
    <row r="850759" s="12" customFormat="1" x14ac:dyDescent="0.2"/>
    <row r="850760" s="12" customFormat="1" x14ac:dyDescent="0.2"/>
    <row r="850761" s="12" customFormat="1" x14ac:dyDescent="0.2"/>
    <row r="850762" s="12" customFormat="1" x14ac:dyDescent="0.2"/>
    <row r="850763" s="12" customFormat="1" x14ac:dyDescent="0.2"/>
    <row r="850764" s="12" customFormat="1" x14ac:dyDescent="0.2"/>
    <row r="850765" s="12" customFormat="1" x14ac:dyDescent="0.2"/>
    <row r="850766" s="12" customFormat="1" x14ac:dyDescent="0.2"/>
    <row r="850767" s="12" customFormat="1" x14ac:dyDescent="0.2"/>
    <row r="850768" s="12" customFormat="1" x14ac:dyDescent="0.2"/>
    <row r="850769" s="12" customFormat="1" x14ac:dyDescent="0.2"/>
    <row r="850770" s="12" customFormat="1" x14ac:dyDescent="0.2"/>
    <row r="850771" s="12" customFormat="1" x14ac:dyDescent="0.2"/>
    <row r="850772" s="12" customFormat="1" x14ac:dyDescent="0.2"/>
    <row r="850773" s="12" customFormat="1" x14ac:dyDescent="0.2"/>
    <row r="850774" s="12" customFormat="1" x14ac:dyDescent="0.2"/>
    <row r="850775" s="12" customFormat="1" x14ac:dyDescent="0.2"/>
    <row r="850776" s="12" customFormat="1" x14ac:dyDescent="0.2"/>
    <row r="850777" s="12" customFormat="1" x14ac:dyDescent="0.2"/>
    <row r="850778" s="12" customFormat="1" x14ac:dyDescent="0.2"/>
    <row r="850779" s="12" customFormat="1" x14ac:dyDescent="0.2"/>
    <row r="850780" s="12" customFormat="1" x14ac:dyDescent="0.2"/>
    <row r="850781" s="12" customFormat="1" x14ac:dyDescent="0.2"/>
    <row r="850782" s="12" customFormat="1" x14ac:dyDescent="0.2"/>
    <row r="850783" s="12" customFormat="1" x14ac:dyDescent="0.2"/>
    <row r="850784" s="12" customFormat="1" x14ac:dyDescent="0.2"/>
    <row r="850785" s="12" customFormat="1" x14ac:dyDescent="0.2"/>
    <row r="850786" s="12" customFormat="1" x14ac:dyDescent="0.2"/>
    <row r="850787" s="12" customFormat="1" x14ac:dyDescent="0.2"/>
    <row r="850788" s="12" customFormat="1" x14ac:dyDescent="0.2"/>
    <row r="850789" s="12" customFormat="1" x14ac:dyDescent="0.2"/>
    <row r="850790" s="12" customFormat="1" x14ac:dyDescent="0.2"/>
    <row r="850791" s="12" customFormat="1" x14ac:dyDescent="0.2"/>
    <row r="850792" s="12" customFormat="1" x14ac:dyDescent="0.2"/>
    <row r="850793" s="12" customFormat="1" x14ac:dyDescent="0.2"/>
    <row r="850794" s="12" customFormat="1" x14ac:dyDescent="0.2"/>
    <row r="850795" s="12" customFormat="1" x14ac:dyDescent="0.2"/>
    <row r="850796" s="12" customFormat="1" x14ac:dyDescent="0.2"/>
    <row r="850797" s="12" customFormat="1" x14ac:dyDescent="0.2"/>
    <row r="850798" s="12" customFormat="1" x14ac:dyDescent="0.2"/>
    <row r="850799" s="12" customFormat="1" x14ac:dyDescent="0.2"/>
    <row r="850800" s="12" customFormat="1" x14ac:dyDescent="0.2"/>
    <row r="850801" s="12" customFormat="1" x14ac:dyDescent="0.2"/>
    <row r="850802" s="12" customFormat="1" x14ac:dyDescent="0.2"/>
    <row r="850803" s="12" customFormat="1" x14ac:dyDescent="0.2"/>
    <row r="850804" s="12" customFormat="1" x14ac:dyDescent="0.2"/>
    <row r="850805" s="12" customFormat="1" x14ac:dyDescent="0.2"/>
    <row r="850806" s="12" customFormat="1" x14ac:dyDescent="0.2"/>
    <row r="850807" s="12" customFormat="1" x14ac:dyDescent="0.2"/>
    <row r="850808" s="12" customFormat="1" x14ac:dyDescent="0.2"/>
    <row r="850809" s="12" customFormat="1" x14ac:dyDescent="0.2"/>
    <row r="850810" s="12" customFormat="1" x14ac:dyDescent="0.2"/>
    <row r="850811" s="12" customFormat="1" x14ac:dyDescent="0.2"/>
    <row r="850812" s="12" customFormat="1" x14ac:dyDescent="0.2"/>
    <row r="850813" s="12" customFormat="1" x14ac:dyDescent="0.2"/>
    <row r="850814" s="12" customFormat="1" x14ac:dyDescent="0.2"/>
    <row r="850815" s="12" customFormat="1" x14ac:dyDescent="0.2"/>
    <row r="850816" s="12" customFormat="1" x14ac:dyDescent="0.2"/>
    <row r="850817" s="12" customFormat="1" x14ac:dyDescent="0.2"/>
    <row r="850818" s="12" customFormat="1" x14ac:dyDescent="0.2"/>
    <row r="850819" s="12" customFormat="1" x14ac:dyDescent="0.2"/>
    <row r="850820" s="12" customFormat="1" x14ac:dyDescent="0.2"/>
    <row r="850821" s="12" customFormat="1" x14ac:dyDescent="0.2"/>
    <row r="850822" s="12" customFormat="1" x14ac:dyDescent="0.2"/>
    <row r="850823" s="12" customFormat="1" x14ac:dyDescent="0.2"/>
    <row r="850824" s="12" customFormat="1" x14ac:dyDescent="0.2"/>
    <row r="850825" s="12" customFormat="1" x14ac:dyDescent="0.2"/>
    <row r="850826" s="12" customFormat="1" x14ac:dyDescent="0.2"/>
    <row r="850827" s="12" customFormat="1" x14ac:dyDescent="0.2"/>
    <row r="850828" s="12" customFormat="1" x14ac:dyDescent="0.2"/>
    <row r="850829" s="12" customFormat="1" x14ac:dyDescent="0.2"/>
    <row r="850830" s="12" customFormat="1" x14ac:dyDescent="0.2"/>
    <row r="850831" s="12" customFormat="1" x14ac:dyDescent="0.2"/>
    <row r="850832" s="12" customFormat="1" x14ac:dyDescent="0.2"/>
    <row r="850833" s="12" customFormat="1" x14ac:dyDescent="0.2"/>
    <row r="850834" s="12" customFormat="1" x14ac:dyDescent="0.2"/>
    <row r="850835" s="12" customFormat="1" x14ac:dyDescent="0.2"/>
    <row r="850836" s="12" customFormat="1" x14ac:dyDescent="0.2"/>
    <row r="850837" s="12" customFormat="1" x14ac:dyDescent="0.2"/>
    <row r="850838" s="12" customFormat="1" x14ac:dyDescent="0.2"/>
    <row r="850839" s="12" customFormat="1" x14ac:dyDescent="0.2"/>
    <row r="850840" s="12" customFormat="1" x14ac:dyDescent="0.2"/>
    <row r="850841" s="12" customFormat="1" x14ac:dyDescent="0.2"/>
    <row r="850842" s="12" customFormat="1" x14ac:dyDescent="0.2"/>
    <row r="850843" s="12" customFormat="1" x14ac:dyDescent="0.2"/>
    <row r="850844" s="12" customFormat="1" x14ac:dyDescent="0.2"/>
    <row r="850845" s="12" customFormat="1" x14ac:dyDescent="0.2"/>
    <row r="850846" s="12" customFormat="1" x14ac:dyDescent="0.2"/>
    <row r="850847" s="12" customFormat="1" x14ac:dyDescent="0.2"/>
    <row r="850848" s="12" customFormat="1" x14ac:dyDescent="0.2"/>
    <row r="850849" s="12" customFormat="1" x14ac:dyDescent="0.2"/>
    <row r="850850" s="12" customFormat="1" x14ac:dyDescent="0.2"/>
    <row r="850851" s="12" customFormat="1" x14ac:dyDescent="0.2"/>
    <row r="850852" s="12" customFormat="1" x14ac:dyDescent="0.2"/>
    <row r="850853" s="12" customFormat="1" x14ac:dyDescent="0.2"/>
    <row r="850854" s="12" customFormat="1" x14ac:dyDescent="0.2"/>
    <row r="850855" s="12" customFormat="1" x14ac:dyDescent="0.2"/>
    <row r="850856" s="12" customFormat="1" x14ac:dyDescent="0.2"/>
    <row r="850857" s="12" customFormat="1" x14ac:dyDescent="0.2"/>
    <row r="850858" s="12" customFormat="1" x14ac:dyDescent="0.2"/>
    <row r="850859" s="12" customFormat="1" x14ac:dyDescent="0.2"/>
    <row r="850860" s="12" customFormat="1" x14ac:dyDescent="0.2"/>
    <row r="850861" s="12" customFormat="1" x14ac:dyDescent="0.2"/>
    <row r="850862" s="12" customFormat="1" x14ac:dyDescent="0.2"/>
    <row r="850863" s="12" customFormat="1" x14ac:dyDescent="0.2"/>
    <row r="850864" s="12" customFormat="1" x14ac:dyDescent="0.2"/>
    <row r="850865" s="12" customFormat="1" x14ac:dyDescent="0.2"/>
    <row r="850866" s="12" customFormat="1" x14ac:dyDescent="0.2"/>
    <row r="850867" s="12" customFormat="1" x14ac:dyDescent="0.2"/>
    <row r="850868" s="12" customFormat="1" x14ac:dyDescent="0.2"/>
    <row r="850869" s="12" customFormat="1" x14ac:dyDescent="0.2"/>
    <row r="850870" s="12" customFormat="1" x14ac:dyDescent="0.2"/>
    <row r="850871" s="12" customFormat="1" x14ac:dyDescent="0.2"/>
    <row r="850872" s="12" customFormat="1" x14ac:dyDescent="0.2"/>
    <row r="850873" s="12" customFormat="1" x14ac:dyDescent="0.2"/>
    <row r="850874" s="12" customFormat="1" x14ac:dyDescent="0.2"/>
    <row r="850875" s="12" customFormat="1" x14ac:dyDescent="0.2"/>
    <row r="850876" s="12" customFormat="1" x14ac:dyDescent="0.2"/>
    <row r="850877" s="12" customFormat="1" x14ac:dyDescent="0.2"/>
    <row r="850878" s="12" customFormat="1" x14ac:dyDescent="0.2"/>
    <row r="850879" s="12" customFormat="1" x14ac:dyDescent="0.2"/>
    <row r="850880" s="12" customFormat="1" x14ac:dyDescent="0.2"/>
    <row r="850881" s="12" customFormat="1" x14ac:dyDescent="0.2"/>
    <row r="850882" s="12" customFormat="1" x14ac:dyDescent="0.2"/>
    <row r="850883" s="12" customFormat="1" x14ac:dyDescent="0.2"/>
    <row r="850884" s="12" customFormat="1" x14ac:dyDescent="0.2"/>
    <row r="850885" s="12" customFormat="1" x14ac:dyDescent="0.2"/>
    <row r="850886" s="12" customFormat="1" x14ac:dyDescent="0.2"/>
    <row r="850887" s="12" customFormat="1" x14ac:dyDescent="0.2"/>
    <row r="850888" s="12" customFormat="1" x14ac:dyDescent="0.2"/>
    <row r="850889" s="12" customFormat="1" x14ac:dyDescent="0.2"/>
    <row r="850890" s="12" customFormat="1" x14ac:dyDescent="0.2"/>
    <row r="850891" s="12" customFormat="1" x14ac:dyDescent="0.2"/>
    <row r="850892" s="12" customFormat="1" x14ac:dyDescent="0.2"/>
    <row r="850893" s="12" customFormat="1" x14ac:dyDescent="0.2"/>
    <row r="850894" s="12" customFormat="1" x14ac:dyDescent="0.2"/>
    <row r="850895" s="12" customFormat="1" x14ac:dyDescent="0.2"/>
    <row r="850896" s="12" customFormat="1" x14ac:dyDescent="0.2"/>
    <row r="850897" s="12" customFormat="1" x14ac:dyDescent="0.2"/>
    <row r="850898" s="12" customFormat="1" x14ac:dyDescent="0.2"/>
    <row r="850899" s="12" customFormat="1" x14ac:dyDescent="0.2"/>
    <row r="850900" s="12" customFormat="1" x14ac:dyDescent="0.2"/>
    <row r="850901" s="12" customFormat="1" x14ac:dyDescent="0.2"/>
    <row r="850902" s="12" customFormat="1" x14ac:dyDescent="0.2"/>
    <row r="850903" s="12" customFormat="1" x14ac:dyDescent="0.2"/>
    <row r="850904" s="12" customFormat="1" x14ac:dyDescent="0.2"/>
    <row r="850905" s="12" customFormat="1" x14ac:dyDescent="0.2"/>
    <row r="850906" s="12" customFormat="1" x14ac:dyDescent="0.2"/>
    <row r="850907" s="12" customFormat="1" x14ac:dyDescent="0.2"/>
    <row r="850908" s="12" customFormat="1" x14ac:dyDescent="0.2"/>
    <row r="850909" s="12" customFormat="1" x14ac:dyDescent="0.2"/>
    <row r="850910" s="12" customFormat="1" x14ac:dyDescent="0.2"/>
    <row r="850911" s="12" customFormat="1" x14ac:dyDescent="0.2"/>
    <row r="850912" s="12" customFormat="1" x14ac:dyDescent="0.2"/>
    <row r="850913" s="12" customFormat="1" x14ac:dyDescent="0.2"/>
    <row r="850914" s="12" customFormat="1" x14ac:dyDescent="0.2"/>
    <row r="850915" s="12" customFormat="1" x14ac:dyDescent="0.2"/>
    <row r="850916" s="12" customFormat="1" x14ac:dyDescent="0.2"/>
    <row r="850917" s="12" customFormat="1" x14ac:dyDescent="0.2"/>
    <row r="850918" s="12" customFormat="1" x14ac:dyDescent="0.2"/>
    <row r="850919" s="12" customFormat="1" x14ac:dyDescent="0.2"/>
    <row r="850920" s="12" customFormat="1" x14ac:dyDescent="0.2"/>
    <row r="850921" s="12" customFormat="1" x14ac:dyDescent="0.2"/>
    <row r="850922" s="12" customFormat="1" x14ac:dyDescent="0.2"/>
    <row r="850923" s="12" customFormat="1" x14ac:dyDescent="0.2"/>
    <row r="850924" s="12" customFormat="1" x14ac:dyDescent="0.2"/>
    <row r="850925" s="12" customFormat="1" x14ac:dyDescent="0.2"/>
    <row r="850926" s="12" customFormat="1" x14ac:dyDescent="0.2"/>
    <row r="850927" s="12" customFormat="1" x14ac:dyDescent="0.2"/>
    <row r="850928" s="12" customFormat="1" x14ac:dyDescent="0.2"/>
    <row r="850929" s="12" customFormat="1" x14ac:dyDescent="0.2"/>
    <row r="850930" s="12" customFormat="1" x14ac:dyDescent="0.2"/>
    <row r="850931" s="12" customFormat="1" x14ac:dyDescent="0.2"/>
    <row r="850932" s="12" customFormat="1" x14ac:dyDescent="0.2"/>
    <row r="850933" s="12" customFormat="1" x14ac:dyDescent="0.2"/>
    <row r="850934" s="12" customFormat="1" x14ac:dyDescent="0.2"/>
    <row r="850935" s="12" customFormat="1" x14ac:dyDescent="0.2"/>
    <row r="850936" s="12" customFormat="1" x14ac:dyDescent="0.2"/>
    <row r="850937" s="12" customFormat="1" x14ac:dyDescent="0.2"/>
    <row r="850938" s="12" customFormat="1" x14ac:dyDescent="0.2"/>
    <row r="850939" s="12" customFormat="1" x14ac:dyDescent="0.2"/>
    <row r="850940" s="12" customFormat="1" x14ac:dyDescent="0.2"/>
    <row r="850941" s="12" customFormat="1" x14ac:dyDescent="0.2"/>
    <row r="850942" s="12" customFormat="1" x14ac:dyDescent="0.2"/>
    <row r="850943" s="12" customFormat="1" x14ac:dyDescent="0.2"/>
    <row r="850944" s="12" customFormat="1" x14ac:dyDescent="0.2"/>
    <row r="850945" s="12" customFormat="1" x14ac:dyDescent="0.2"/>
    <row r="850946" s="12" customFormat="1" x14ac:dyDescent="0.2"/>
    <row r="850947" s="12" customFormat="1" x14ac:dyDescent="0.2"/>
    <row r="850948" s="12" customFormat="1" x14ac:dyDescent="0.2"/>
    <row r="850949" s="12" customFormat="1" x14ac:dyDescent="0.2"/>
    <row r="850950" s="12" customFormat="1" x14ac:dyDescent="0.2"/>
    <row r="850951" s="12" customFormat="1" x14ac:dyDescent="0.2"/>
    <row r="850952" s="12" customFormat="1" x14ac:dyDescent="0.2"/>
    <row r="850953" s="12" customFormat="1" x14ac:dyDescent="0.2"/>
    <row r="850954" s="12" customFormat="1" x14ac:dyDescent="0.2"/>
    <row r="850955" s="12" customFormat="1" x14ac:dyDescent="0.2"/>
    <row r="850956" s="12" customFormat="1" x14ac:dyDescent="0.2"/>
    <row r="850957" s="12" customFormat="1" x14ac:dyDescent="0.2"/>
    <row r="850958" s="12" customFormat="1" x14ac:dyDescent="0.2"/>
    <row r="850959" s="12" customFormat="1" x14ac:dyDescent="0.2"/>
    <row r="850960" s="12" customFormat="1" x14ac:dyDescent="0.2"/>
    <row r="850961" s="12" customFormat="1" x14ac:dyDescent="0.2"/>
    <row r="850962" s="12" customFormat="1" x14ac:dyDescent="0.2"/>
    <row r="850963" s="12" customFormat="1" x14ac:dyDescent="0.2"/>
    <row r="850964" s="12" customFormat="1" x14ac:dyDescent="0.2"/>
    <row r="850965" s="12" customFormat="1" x14ac:dyDescent="0.2"/>
    <row r="850966" s="12" customFormat="1" x14ac:dyDescent="0.2"/>
    <row r="850967" s="12" customFormat="1" x14ac:dyDescent="0.2"/>
    <row r="850968" s="12" customFormat="1" x14ac:dyDescent="0.2"/>
    <row r="850969" s="12" customFormat="1" x14ac:dyDescent="0.2"/>
    <row r="850970" s="12" customFormat="1" x14ac:dyDescent="0.2"/>
    <row r="850971" s="12" customFormat="1" x14ac:dyDescent="0.2"/>
    <row r="850972" s="12" customFormat="1" x14ac:dyDescent="0.2"/>
    <row r="850973" s="12" customFormat="1" x14ac:dyDescent="0.2"/>
    <row r="850974" s="12" customFormat="1" x14ac:dyDescent="0.2"/>
    <row r="850975" s="12" customFormat="1" x14ac:dyDescent="0.2"/>
    <row r="850976" s="12" customFormat="1" x14ac:dyDescent="0.2"/>
    <row r="850977" s="12" customFormat="1" x14ac:dyDescent="0.2"/>
    <row r="850978" s="12" customFormat="1" x14ac:dyDescent="0.2"/>
    <row r="850979" s="12" customFormat="1" x14ac:dyDescent="0.2"/>
    <row r="850980" s="12" customFormat="1" x14ac:dyDescent="0.2"/>
    <row r="850981" s="12" customFormat="1" x14ac:dyDescent="0.2"/>
    <row r="850982" s="12" customFormat="1" x14ac:dyDescent="0.2"/>
    <row r="850983" s="12" customFormat="1" x14ac:dyDescent="0.2"/>
    <row r="850984" s="12" customFormat="1" x14ac:dyDescent="0.2"/>
    <row r="850985" s="12" customFormat="1" x14ac:dyDescent="0.2"/>
    <row r="850986" s="12" customFormat="1" x14ac:dyDescent="0.2"/>
    <row r="850987" s="12" customFormat="1" x14ac:dyDescent="0.2"/>
    <row r="850988" s="12" customFormat="1" x14ac:dyDescent="0.2"/>
    <row r="850989" s="12" customFormat="1" x14ac:dyDescent="0.2"/>
    <row r="850990" s="12" customFormat="1" x14ac:dyDescent="0.2"/>
    <row r="850991" s="12" customFormat="1" x14ac:dyDescent="0.2"/>
    <row r="850992" s="12" customFormat="1" x14ac:dyDescent="0.2"/>
    <row r="850993" s="12" customFormat="1" x14ac:dyDescent="0.2"/>
    <row r="850994" s="12" customFormat="1" x14ac:dyDescent="0.2"/>
    <row r="850995" s="12" customFormat="1" x14ac:dyDescent="0.2"/>
    <row r="850996" s="12" customFormat="1" x14ac:dyDescent="0.2"/>
    <row r="850997" s="12" customFormat="1" x14ac:dyDescent="0.2"/>
    <row r="850998" s="12" customFormat="1" x14ac:dyDescent="0.2"/>
    <row r="850999" s="12" customFormat="1" x14ac:dyDescent="0.2"/>
    <row r="851000" s="12" customFormat="1" x14ac:dyDescent="0.2"/>
    <row r="851001" s="12" customFormat="1" x14ac:dyDescent="0.2"/>
    <row r="851002" s="12" customFormat="1" x14ac:dyDescent="0.2"/>
    <row r="851003" s="12" customFormat="1" x14ac:dyDescent="0.2"/>
    <row r="851004" s="12" customFormat="1" x14ac:dyDescent="0.2"/>
    <row r="851005" s="12" customFormat="1" x14ac:dyDescent="0.2"/>
    <row r="851006" s="12" customFormat="1" x14ac:dyDescent="0.2"/>
    <row r="851007" s="12" customFormat="1" x14ac:dyDescent="0.2"/>
    <row r="851008" s="12" customFormat="1" x14ac:dyDescent="0.2"/>
    <row r="851009" s="12" customFormat="1" x14ac:dyDescent="0.2"/>
    <row r="851010" s="12" customFormat="1" x14ac:dyDescent="0.2"/>
    <row r="851011" s="12" customFormat="1" x14ac:dyDescent="0.2"/>
    <row r="851012" s="12" customFormat="1" x14ac:dyDescent="0.2"/>
    <row r="851013" s="12" customFormat="1" x14ac:dyDescent="0.2"/>
    <row r="851014" s="12" customFormat="1" x14ac:dyDescent="0.2"/>
    <row r="851015" s="12" customFormat="1" x14ac:dyDescent="0.2"/>
    <row r="851016" s="12" customFormat="1" x14ac:dyDescent="0.2"/>
    <row r="851017" s="12" customFormat="1" x14ac:dyDescent="0.2"/>
    <row r="851018" s="12" customFormat="1" x14ac:dyDescent="0.2"/>
    <row r="851019" s="12" customFormat="1" x14ac:dyDescent="0.2"/>
    <row r="851020" s="12" customFormat="1" x14ac:dyDescent="0.2"/>
    <row r="851021" s="12" customFormat="1" x14ac:dyDescent="0.2"/>
    <row r="851022" s="12" customFormat="1" x14ac:dyDescent="0.2"/>
    <row r="851023" s="12" customFormat="1" x14ac:dyDescent="0.2"/>
    <row r="851024" s="12" customFormat="1" x14ac:dyDescent="0.2"/>
    <row r="851025" s="12" customFormat="1" x14ac:dyDescent="0.2"/>
    <row r="851026" s="12" customFormat="1" x14ac:dyDescent="0.2"/>
    <row r="851027" s="12" customFormat="1" x14ac:dyDescent="0.2"/>
    <row r="851028" s="12" customFormat="1" x14ac:dyDescent="0.2"/>
    <row r="851029" s="12" customFormat="1" x14ac:dyDescent="0.2"/>
    <row r="851030" s="12" customFormat="1" x14ac:dyDescent="0.2"/>
    <row r="851031" s="12" customFormat="1" x14ac:dyDescent="0.2"/>
    <row r="851032" s="12" customFormat="1" x14ac:dyDescent="0.2"/>
    <row r="851033" s="12" customFormat="1" x14ac:dyDescent="0.2"/>
    <row r="851034" s="12" customFormat="1" x14ac:dyDescent="0.2"/>
    <row r="851035" s="12" customFormat="1" x14ac:dyDescent="0.2"/>
    <row r="851036" s="12" customFormat="1" x14ac:dyDescent="0.2"/>
    <row r="851037" s="12" customFormat="1" x14ac:dyDescent="0.2"/>
    <row r="851038" s="12" customFormat="1" x14ac:dyDescent="0.2"/>
    <row r="851039" s="12" customFormat="1" x14ac:dyDescent="0.2"/>
    <row r="851040" s="12" customFormat="1" x14ac:dyDescent="0.2"/>
    <row r="851041" s="12" customFormat="1" x14ac:dyDescent="0.2"/>
    <row r="851042" s="12" customFormat="1" x14ac:dyDescent="0.2"/>
    <row r="851043" s="12" customFormat="1" x14ac:dyDescent="0.2"/>
    <row r="851044" s="12" customFormat="1" x14ac:dyDescent="0.2"/>
    <row r="851045" s="12" customFormat="1" x14ac:dyDescent="0.2"/>
    <row r="851046" s="12" customFormat="1" x14ac:dyDescent="0.2"/>
    <row r="851047" s="12" customFormat="1" x14ac:dyDescent="0.2"/>
    <row r="851048" s="12" customFormat="1" x14ac:dyDescent="0.2"/>
    <row r="851049" s="12" customFormat="1" x14ac:dyDescent="0.2"/>
    <row r="851050" s="12" customFormat="1" x14ac:dyDescent="0.2"/>
    <row r="851051" s="12" customFormat="1" x14ac:dyDescent="0.2"/>
    <row r="851052" s="12" customFormat="1" x14ac:dyDescent="0.2"/>
    <row r="851053" s="12" customFormat="1" x14ac:dyDescent="0.2"/>
    <row r="851054" s="12" customFormat="1" x14ac:dyDescent="0.2"/>
    <row r="851055" s="12" customFormat="1" x14ac:dyDescent="0.2"/>
    <row r="851056" s="12" customFormat="1" x14ac:dyDescent="0.2"/>
    <row r="851057" s="12" customFormat="1" x14ac:dyDescent="0.2"/>
    <row r="851058" s="12" customFormat="1" x14ac:dyDescent="0.2"/>
    <row r="851059" s="12" customFormat="1" x14ac:dyDescent="0.2"/>
    <row r="851060" s="12" customFormat="1" x14ac:dyDescent="0.2"/>
    <row r="851061" s="12" customFormat="1" x14ac:dyDescent="0.2"/>
    <row r="851062" s="12" customFormat="1" x14ac:dyDescent="0.2"/>
    <row r="851063" s="12" customFormat="1" x14ac:dyDescent="0.2"/>
    <row r="851064" s="12" customFormat="1" x14ac:dyDescent="0.2"/>
    <row r="851065" s="12" customFormat="1" x14ac:dyDescent="0.2"/>
    <row r="851066" s="12" customFormat="1" x14ac:dyDescent="0.2"/>
    <row r="851067" s="12" customFormat="1" x14ac:dyDescent="0.2"/>
    <row r="851068" s="12" customFormat="1" x14ac:dyDescent="0.2"/>
    <row r="851069" s="12" customFormat="1" x14ac:dyDescent="0.2"/>
    <row r="851070" s="12" customFormat="1" x14ac:dyDescent="0.2"/>
    <row r="851071" s="12" customFormat="1" x14ac:dyDescent="0.2"/>
    <row r="851072" s="12" customFormat="1" x14ac:dyDescent="0.2"/>
    <row r="851073" s="12" customFormat="1" x14ac:dyDescent="0.2"/>
    <row r="851074" s="12" customFormat="1" x14ac:dyDescent="0.2"/>
    <row r="851075" s="12" customFormat="1" x14ac:dyDescent="0.2"/>
    <row r="851076" s="12" customFormat="1" x14ac:dyDescent="0.2"/>
    <row r="851077" s="12" customFormat="1" x14ac:dyDescent="0.2"/>
    <row r="851078" s="12" customFormat="1" x14ac:dyDescent="0.2"/>
    <row r="851079" s="12" customFormat="1" x14ac:dyDescent="0.2"/>
    <row r="851080" s="12" customFormat="1" x14ac:dyDescent="0.2"/>
    <row r="851081" s="12" customFormat="1" x14ac:dyDescent="0.2"/>
    <row r="851082" s="12" customFormat="1" x14ac:dyDescent="0.2"/>
    <row r="851083" s="12" customFormat="1" x14ac:dyDescent="0.2"/>
    <row r="851084" s="12" customFormat="1" x14ac:dyDescent="0.2"/>
    <row r="851085" s="12" customFormat="1" x14ac:dyDescent="0.2"/>
    <row r="851086" s="12" customFormat="1" x14ac:dyDescent="0.2"/>
    <row r="851087" s="12" customFormat="1" x14ac:dyDescent="0.2"/>
    <row r="851088" s="12" customFormat="1" x14ac:dyDescent="0.2"/>
    <row r="851089" s="12" customFormat="1" x14ac:dyDescent="0.2"/>
    <row r="851090" s="12" customFormat="1" x14ac:dyDescent="0.2"/>
    <row r="851091" s="12" customFormat="1" x14ac:dyDescent="0.2"/>
    <row r="851092" s="12" customFormat="1" x14ac:dyDescent="0.2"/>
    <row r="851093" s="12" customFormat="1" x14ac:dyDescent="0.2"/>
    <row r="851094" s="12" customFormat="1" x14ac:dyDescent="0.2"/>
    <row r="851095" s="12" customFormat="1" x14ac:dyDescent="0.2"/>
    <row r="851096" s="12" customFormat="1" x14ac:dyDescent="0.2"/>
    <row r="851097" s="12" customFormat="1" x14ac:dyDescent="0.2"/>
    <row r="851098" s="12" customFormat="1" x14ac:dyDescent="0.2"/>
    <row r="851099" s="12" customFormat="1" x14ac:dyDescent="0.2"/>
    <row r="851100" s="12" customFormat="1" x14ac:dyDescent="0.2"/>
    <row r="851101" s="12" customFormat="1" x14ac:dyDescent="0.2"/>
    <row r="851102" s="12" customFormat="1" x14ac:dyDescent="0.2"/>
    <row r="851103" s="12" customFormat="1" x14ac:dyDescent="0.2"/>
    <row r="851104" s="12" customFormat="1" x14ac:dyDescent="0.2"/>
    <row r="851105" s="12" customFormat="1" x14ac:dyDescent="0.2"/>
    <row r="851106" s="12" customFormat="1" x14ac:dyDescent="0.2"/>
    <row r="851107" s="12" customFormat="1" x14ac:dyDescent="0.2"/>
    <row r="851108" s="12" customFormat="1" x14ac:dyDescent="0.2"/>
    <row r="851109" s="12" customFormat="1" x14ac:dyDescent="0.2"/>
    <row r="851110" s="12" customFormat="1" x14ac:dyDescent="0.2"/>
    <row r="851111" s="12" customFormat="1" x14ac:dyDescent="0.2"/>
    <row r="851112" s="12" customFormat="1" x14ac:dyDescent="0.2"/>
    <row r="851113" s="12" customFormat="1" x14ac:dyDescent="0.2"/>
    <row r="851114" s="12" customFormat="1" x14ac:dyDescent="0.2"/>
    <row r="851115" s="12" customFormat="1" x14ac:dyDescent="0.2"/>
    <row r="851116" s="12" customFormat="1" x14ac:dyDescent="0.2"/>
    <row r="851117" s="12" customFormat="1" x14ac:dyDescent="0.2"/>
    <row r="851118" s="12" customFormat="1" x14ac:dyDescent="0.2"/>
    <row r="851119" s="12" customFormat="1" x14ac:dyDescent="0.2"/>
    <row r="851120" s="12" customFormat="1" x14ac:dyDescent="0.2"/>
    <row r="851121" s="12" customFormat="1" x14ac:dyDescent="0.2"/>
    <row r="851122" s="12" customFormat="1" x14ac:dyDescent="0.2"/>
    <row r="851123" s="12" customFormat="1" x14ac:dyDescent="0.2"/>
    <row r="851124" s="12" customFormat="1" x14ac:dyDescent="0.2"/>
    <row r="851125" s="12" customFormat="1" x14ac:dyDescent="0.2"/>
    <row r="851126" s="12" customFormat="1" x14ac:dyDescent="0.2"/>
    <row r="851127" s="12" customFormat="1" x14ac:dyDescent="0.2"/>
    <row r="851128" s="12" customFormat="1" x14ac:dyDescent="0.2"/>
    <row r="851129" s="12" customFormat="1" x14ac:dyDescent="0.2"/>
    <row r="851130" s="12" customFormat="1" x14ac:dyDescent="0.2"/>
    <row r="851131" s="12" customFormat="1" x14ac:dyDescent="0.2"/>
    <row r="851132" s="12" customFormat="1" x14ac:dyDescent="0.2"/>
    <row r="851133" s="12" customFormat="1" x14ac:dyDescent="0.2"/>
    <row r="851134" s="12" customFormat="1" x14ac:dyDescent="0.2"/>
    <row r="851135" s="12" customFormat="1" x14ac:dyDescent="0.2"/>
    <row r="851136" s="12" customFormat="1" x14ac:dyDescent="0.2"/>
    <row r="851137" s="12" customFormat="1" x14ac:dyDescent="0.2"/>
    <row r="851138" s="12" customFormat="1" x14ac:dyDescent="0.2"/>
    <row r="851139" s="12" customFormat="1" x14ac:dyDescent="0.2"/>
    <row r="851140" s="12" customFormat="1" x14ac:dyDescent="0.2"/>
    <row r="851141" s="12" customFormat="1" x14ac:dyDescent="0.2"/>
    <row r="851142" s="12" customFormat="1" x14ac:dyDescent="0.2"/>
    <row r="851143" s="12" customFormat="1" x14ac:dyDescent="0.2"/>
    <row r="851144" s="12" customFormat="1" x14ac:dyDescent="0.2"/>
    <row r="851145" s="12" customFormat="1" x14ac:dyDescent="0.2"/>
    <row r="851146" s="12" customFormat="1" x14ac:dyDescent="0.2"/>
    <row r="851147" s="12" customFormat="1" x14ac:dyDescent="0.2"/>
    <row r="851148" s="12" customFormat="1" x14ac:dyDescent="0.2"/>
    <row r="851149" s="12" customFormat="1" x14ac:dyDescent="0.2"/>
    <row r="851150" s="12" customFormat="1" x14ac:dyDescent="0.2"/>
    <row r="851151" s="12" customFormat="1" x14ac:dyDescent="0.2"/>
    <row r="851152" s="12" customFormat="1" x14ac:dyDescent="0.2"/>
    <row r="851153" s="12" customFormat="1" x14ac:dyDescent="0.2"/>
    <row r="851154" s="12" customFormat="1" x14ac:dyDescent="0.2"/>
    <row r="851155" s="12" customFormat="1" x14ac:dyDescent="0.2"/>
    <row r="851156" s="12" customFormat="1" x14ac:dyDescent="0.2"/>
    <row r="851157" s="12" customFormat="1" x14ac:dyDescent="0.2"/>
    <row r="851158" s="12" customFormat="1" x14ac:dyDescent="0.2"/>
    <row r="851159" s="12" customFormat="1" x14ac:dyDescent="0.2"/>
    <row r="851160" s="12" customFormat="1" x14ac:dyDescent="0.2"/>
    <row r="851161" s="12" customFormat="1" x14ac:dyDescent="0.2"/>
    <row r="851162" s="12" customFormat="1" x14ac:dyDescent="0.2"/>
    <row r="851163" s="12" customFormat="1" x14ac:dyDescent="0.2"/>
    <row r="851164" s="12" customFormat="1" x14ac:dyDescent="0.2"/>
    <row r="851165" s="12" customFormat="1" x14ac:dyDescent="0.2"/>
    <row r="851166" s="12" customFormat="1" x14ac:dyDescent="0.2"/>
    <row r="851167" s="12" customFormat="1" x14ac:dyDescent="0.2"/>
    <row r="851168" s="12" customFormat="1" x14ac:dyDescent="0.2"/>
    <row r="851169" s="12" customFormat="1" x14ac:dyDescent="0.2"/>
    <row r="851170" s="12" customFormat="1" x14ac:dyDescent="0.2"/>
    <row r="851171" s="12" customFormat="1" x14ac:dyDescent="0.2"/>
    <row r="851172" s="12" customFormat="1" x14ac:dyDescent="0.2"/>
    <row r="851173" s="12" customFormat="1" x14ac:dyDescent="0.2"/>
    <row r="851174" s="12" customFormat="1" x14ac:dyDescent="0.2"/>
    <row r="851175" s="12" customFormat="1" x14ac:dyDescent="0.2"/>
    <row r="851176" s="12" customFormat="1" x14ac:dyDescent="0.2"/>
    <row r="851177" s="12" customFormat="1" x14ac:dyDescent="0.2"/>
    <row r="851178" s="12" customFormat="1" x14ac:dyDescent="0.2"/>
    <row r="851179" s="12" customFormat="1" x14ac:dyDescent="0.2"/>
    <row r="851180" s="12" customFormat="1" x14ac:dyDescent="0.2"/>
    <row r="851181" s="12" customFormat="1" x14ac:dyDescent="0.2"/>
    <row r="851182" s="12" customFormat="1" x14ac:dyDescent="0.2"/>
    <row r="851183" s="12" customFormat="1" x14ac:dyDescent="0.2"/>
    <row r="851184" s="12" customFormat="1" x14ac:dyDescent="0.2"/>
    <row r="851185" s="12" customFormat="1" x14ac:dyDescent="0.2"/>
    <row r="851186" s="12" customFormat="1" x14ac:dyDescent="0.2"/>
    <row r="851187" s="12" customFormat="1" x14ac:dyDescent="0.2"/>
    <row r="851188" s="12" customFormat="1" x14ac:dyDescent="0.2"/>
    <row r="851189" s="12" customFormat="1" x14ac:dyDescent="0.2"/>
    <row r="851190" s="12" customFormat="1" x14ac:dyDescent="0.2"/>
    <row r="851191" s="12" customFormat="1" x14ac:dyDescent="0.2"/>
    <row r="851192" s="12" customFormat="1" x14ac:dyDescent="0.2"/>
    <row r="851193" s="12" customFormat="1" x14ac:dyDescent="0.2"/>
    <row r="851194" s="12" customFormat="1" x14ac:dyDescent="0.2"/>
    <row r="851195" s="12" customFormat="1" x14ac:dyDescent="0.2"/>
    <row r="851196" s="12" customFormat="1" x14ac:dyDescent="0.2"/>
    <row r="851197" s="12" customFormat="1" x14ac:dyDescent="0.2"/>
    <row r="851198" s="12" customFormat="1" x14ac:dyDescent="0.2"/>
    <row r="851199" s="12" customFormat="1" x14ac:dyDescent="0.2"/>
    <row r="851200" s="12" customFormat="1" x14ac:dyDescent="0.2"/>
    <row r="851201" s="12" customFormat="1" x14ac:dyDescent="0.2"/>
    <row r="851202" s="12" customFormat="1" x14ac:dyDescent="0.2"/>
    <row r="851203" s="12" customFormat="1" x14ac:dyDescent="0.2"/>
    <row r="851204" s="12" customFormat="1" x14ac:dyDescent="0.2"/>
    <row r="851205" s="12" customFormat="1" x14ac:dyDescent="0.2"/>
    <row r="851206" s="12" customFormat="1" x14ac:dyDescent="0.2"/>
    <row r="851207" s="12" customFormat="1" x14ac:dyDescent="0.2"/>
    <row r="851208" s="12" customFormat="1" x14ac:dyDescent="0.2"/>
    <row r="851209" s="12" customFormat="1" x14ac:dyDescent="0.2"/>
    <row r="851210" s="12" customFormat="1" x14ac:dyDescent="0.2"/>
    <row r="851211" s="12" customFormat="1" x14ac:dyDescent="0.2"/>
    <row r="851212" s="12" customFormat="1" x14ac:dyDescent="0.2"/>
    <row r="851213" s="12" customFormat="1" x14ac:dyDescent="0.2"/>
    <row r="851214" s="12" customFormat="1" x14ac:dyDescent="0.2"/>
    <row r="851215" s="12" customFormat="1" x14ac:dyDescent="0.2"/>
    <row r="851216" s="12" customFormat="1" x14ac:dyDescent="0.2"/>
    <row r="851217" s="12" customFormat="1" x14ac:dyDescent="0.2"/>
    <row r="851218" s="12" customFormat="1" x14ac:dyDescent="0.2"/>
    <row r="851219" s="12" customFormat="1" x14ac:dyDescent="0.2"/>
    <row r="851220" s="12" customFormat="1" x14ac:dyDescent="0.2"/>
    <row r="851221" s="12" customFormat="1" x14ac:dyDescent="0.2"/>
    <row r="851222" s="12" customFormat="1" x14ac:dyDescent="0.2"/>
    <row r="851223" s="12" customFormat="1" x14ac:dyDescent="0.2"/>
    <row r="851224" s="12" customFormat="1" x14ac:dyDescent="0.2"/>
    <row r="851225" s="12" customFormat="1" x14ac:dyDescent="0.2"/>
    <row r="851226" s="12" customFormat="1" x14ac:dyDescent="0.2"/>
    <row r="851227" s="12" customFormat="1" x14ac:dyDescent="0.2"/>
    <row r="851228" s="12" customFormat="1" x14ac:dyDescent="0.2"/>
    <row r="851229" s="12" customFormat="1" x14ac:dyDescent="0.2"/>
    <row r="851230" s="12" customFormat="1" x14ac:dyDescent="0.2"/>
    <row r="851231" s="12" customFormat="1" x14ac:dyDescent="0.2"/>
    <row r="851232" s="12" customFormat="1" x14ac:dyDescent="0.2"/>
    <row r="851233" s="12" customFormat="1" x14ac:dyDescent="0.2"/>
    <row r="851234" s="12" customFormat="1" x14ac:dyDescent="0.2"/>
    <row r="851235" s="12" customFormat="1" x14ac:dyDescent="0.2"/>
    <row r="851236" s="12" customFormat="1" x14ac:dyDescent="0.2"/>
    <row r="851237" s="12" customFormat="1" x14ac:dyDescent="0.2"/>
    <row r="851238" s="12" customFormat="1" x14ac:dyDescent="0.2"/>
    <row r="851239" s="12" customFormat="1" x14ac:dyDescent="0.2"/>
    <row r="851240" s="12" customFormat="1" x14ac:dyDescent="0.2"/>
    <row r="851241" s="12" customFormat="1" x14ac:dyDescent="0.2"/>
    <row r="851242" s="12" customFormat="1" x14ac:dyDescent="0.2"/>
    <row r="851243" s="12" customFormat="1" x14ac:dyDescent="0.2"/>
    <row r="851244" s="12" customFormat="1" x14ac:dyDescent="0.2"/>
    <row r="851245" s="12" customFormat="1" x14ac:dyDescent="0.2"/>
    <row r="851246" s="12" customFormat="1" x14ac:dyDescent="0.2"/>
    <row r="851247" s="12" customFormat="1" x14ac:dyDescent="0.2"/>
    <row r="851248" s="12" customFormat="1" x14ac:dyDescent="0.2"/>
    <row r="851249" s="12" customFormat="1" x14ac:dyDescent="0.2"/>
    <row r="851250" s="12" customFormat="1" x14ac:dyDescent="0.2"/>
    <row r="851251" s="12" customFormat="1" x14ac:dyDescent="0.2"/>
    <row r="851252" s="12" customFormat="1" x14ac:dyDescent="0.2"/>
    <row r="851253" s="12" customFormat="1" x14ac:dyDescent="0.2"/>
    <row r="851254" s="12" customFormat="1" x14ac:dyDescent="0.2"/>
    <row r="851255" s="12" customFormat="1" x14ac:dyDescent="0.2"/>
    <row r="851256" s="12" customFormat="1" x14ac:dyDescent="0.2"/>
    <row r="851257" s="12" customFormat="1" x14ac:dyDescent="0.2"/>
    <row r="851258" s="12" customFormat="1" x14ac:dyDescent="0.2"/>
    <row r="851259" s="12" customFormat="1" x14ac:dyDescent="0.2"/>
    <row r="851260" s="12" customFormat="1" x14ac:dyDescent="0.2"/>
    <row r="851261" s="12" customFormat="1" x14ac:dyDescent="0.2"/>
    <row r="851262" s="12" customFormat="1" x14ac:dyDescent="0.2"/>
    <row r="851263" s="12" customFormat="1" x14ac:dyDescent="0.2"/>
    <row r="851264" s="12" customFormat="1" x14ac:dyDescent="0.2"/>
    <row r="851265" s="12" customFormat="1" x14ac:dyDescent="0.2"/>
    <row r="851266" s="12" customFormat="1" x14ac:dyDescent="0.2"/>
    <row r="851267" s="12" customFormat="1" x14ac:dyDescent="0.2"/>
    <row r="851268" s="12" customFormat="1" x14ac:dyDescent="0.2"/>
    <row r="851269" s="12" customFormat="1" x14ac:dyDescent="0.2"/>
    <row r="851270" s="12" customFormat="1" x14ac:dyDescent="0.2"/>
    <row r="851271" s="12" customFormat="1" x14ac:dyDescent="0.2"/>
    <row r="851272" s="12" customFormat="1" x14ac:dyDescent="0.2"/>
    <row r="851273" s="12" customFormat="1" x14ac:dyDescent="0.2"/>
    <row r="851274" s="12" customFormat="1" x14ac:dyDescent="0.2"/>
    <row r="851275" s="12" customFormat="1" x14ac:dyDescent="0.2"/>
    <row r="851276" s="12" customFormat="1" x14ac:dyDescent="0.2"/>
    <row r="851277" s="12" customFormat="1" x14ac:dyDescent="0.2"/>
    <row r="851278" s="12" customFormat="1" x14ac:dyDescent="0.2"/>
    <row r="851279" s="12" customFormat="1" x14ac:dyDescent="0.2"/>
    <row r="851280" s="12" customFormat="1" x14ac:dyDescent="0.2"/>
    <row r="851281" s="12" customFormat="1" x14ac:dyDescent="0.2"/>
    <row r="851282" s="12" customFormat="1" x14ac:dyDescent="0.2"/>
    <row r="851283" s="12" customFormat="1" x14ac:dyDescent="0.2"/>
    <row r="851284" s="12" customFormat="1" x14ac:dyDescent="0.2"/>
    <row r="851285" s="12" customFormat="1" x14ac:dyDescent="0.2"/>
    <row r="851286" s="12" customFormat="1" x14ac:dyDescent="0.2"/>
    <row r="851287" s="12" customFormat="1" x14ac:dyDescent="0.2"/>
    <row r="851288" s="12" customFormat="1" x14ac:dyDescent="0.2"/>
    <row r="851289" s="12" customFormat="1" x14ac:dyDescent="0.2"/>
    <row r="851290" s="12" customFormat="1" x14ac:dyDescent="0.2"/>
    <row r="851291" s="12" customFormat="1" x14ac:dyDescent="0.2"/>
    <row r="851292" s="12" customFormat="1" x14ac:dyDescent="0.2"/>
    <row r="851293" s="12" customFormat="1" x14ac:dyDescent="0.2"/>
    <row r="851294" s="12" customFormat="1" x14ac:dyDescent="0.2"/>
    <row r="851295" s="12" customFormat="1" x14ac:dyDescent="0.2"/>
    <row r="851296" s="12" customFormat="1" x14ac:dyDescent="0.2"/>
    <row r="851297" s="12" customFormat="1" x14ac:dyDescent="0.2"/>
    <row r="851298" s="12" customFormat="1" x14ac:dyDescent="0.2"/>
    <row r="851299" s="12" customFormat="1" x14ac:dyDescent="0.2"/>
    <row r="851300" s="12" customFormat="1" x14ac:dyDescent="0.2"/>
    <row r="851301" s="12" customFormat="1" x14ac:dyDescent="0.2"/>
    <row r="851302" s="12" customFormat="1" x14ac:dyDescent="0.2"/>
    <row r="851303" s="12" customFormat="1" x14ac:dyDescent="0.2"/>
    <row r="851304" s="12" customFormat="1" x14ac:dyDescent="0.2"/>
    <row r="851305" s="12" customFormat="1" x14ac:dyDescent="0.2"/>
    <row r="851306" s="12" customFormat="1" x14ac:dyDescent="0.2"/>
    <row r="851307" s="12" customFormat="1" x14ac:dyDescent="0.2"/>
    <row r="851308" s="12" customFormat="1" x14ac:dyDescent="0.2"/>
    <row r="851309" s="12" customFormat="1" x14ac:dyDescent="0.2"/>
    <row r="851310" s="12" customFormat="1" x14ac:dyDescent="0.2"/>
    <row r="851311" s="12" customFormat="1" x14ac:dyDescent="0.2"/>
    <row r="851312" s="12" customFormat="1" x14ac:dyDescent="0.2"/>
    <row r="851313" s="12" customFormat="1" x14ac:dyDescent="0.2"/>
    <row r="851314" s="12" customFormat="1" x14ac:dyDescent="0.2"/>
    <row r="851315" s="12" customFormat="1" x14ac:dyDescent="0.2"/>
    <row r="851316" s="12" customFormat="1" x14ac:dyDescent="0.2"/>
    <row r="851317" s="12" customFormat="1" x14ac:dyDescent="0.2"/>
    <row r="851318" s="12" customFormat="1" x14ac:dyDescent="0.2"/>
    <row r="851319" s="12" customFormat="1" x14ac:dyDescent="0.2"/>
    <row r="851320" s="12" customFormat="1" x14ac:dyDescent="0.2"/>
    <row r="851321" s="12" customFormat="1" x14ac:dyDescent="0.2"/>
    <row r="851322" s="12" customFormat="1" x14ac:dyDescent="0.2"/>
    <row r="851323" s="12" customFormat="1" x14ac:dyDescent="0.2"/>
    <row r="851324" s="12" customFormat="1" x14ac:dyDescent="0.2"/>
    <row r="851325" s="12" customFormat="1" x14ac:dyDescent="0.2"/>
    <row r="851326" s="12" customFormat="1" x14ac:dyDescent="0.2"/>
    <row r="851327" s="12" customFormat="1" x14ac:dyDescent="0.2"/>
    <row r="851328" s="12" customFormat="1" x14ac:dyDescent="0.2"/>
    <row r="851329" s="12" customFormat="1" x14ac:dyDescent="0.2"/>
    <row r="851330" s="12" customFormat="1" x14ac:dyDescent="0.2"/>
    <row r="851331" s="12" customFormat="1" x14ac:dyDescent="0.2"/>
    <row r="851332" s="12" customFormat="1" x14ac:dyDescent="0.2"/>
    <row r="851333" s="12" customFormat="1" x14ac:dyDescent="0.2"/>
    <row r="851334" s="12" customFormat="1" x14ac:dyDescent="0.2"/>
    <row r="851335" s="12" customFormat="1" x14ac:dyDescent="0.2"/>
    <row r="851336" s="12" customFormat="1" x14ac:dyDescent="0.2"/>
    <row r="851337" s="12" customFormat="1" x14ac:dyDescent="0.2"/>
    <row r="851338" s="12" customFormat="1" x14ac:dyDescent="0.2"/>
    <row r="851339" s="12" customFormat="1" x14ac:dyDescent="0.2"/>
    <row r="851340" s="12" customFormat="1" x14ac:dyDescent="0.2"/>
    <row r="851341" s="12" customFormat="1" x14ac:dyDescent="0.2"/>
    <row r="851342" s="12" customFormat="1" x14ac:dyDescent="0.2"/>
    <row r="851343" s="12" customFormat="1" x14ac:dyDescent="0.2"/>
    <row r="851344" s="12" customFormat="1" x14ac:dyDescent="0.2"/>
    <row r="851345" s="12" customFormat="1" x14ac:dyDescent="0.2"/>
    <row r="851346" s="12" customFormat="1" x14ac:dyDescent="0.2"/>
    <row r="851347" s="12" customFormat="1" x14ac:dyDescent="0.2"/>
    <row r="851348" s="12" customFormat="1" x14ac:dyDescent="0.2"/>
    <row r="851349" s="12" customFormat="1" x14ac:dyDescent="0.2"/>
    <row r="851350" s="12" customFormat="1" x14ac:dyDescent="0.2"/>
    <row r="851351" s="12" customFormat="1" x14ac:dyDescent="0.2"/>
    <row r="851352" s="12" customFormat="1" x14ac:dyDescent="0.2"/>
    <row r="851353" s="12" customFormat="1" x14ac:dyDescent="0.2"/>
    <row r="851354" s="12" customFormat="1" x14ac:dyDescent="0.2"/>
    <row r="851355" s="12" customFormat="1" x14ac:dyDescent="0.2"/>
    <row r="851356" s="12" customFormat="1" x14ac:dyDescent="0.2"/>
    <row r="851357" s="12" customFormat="1" x14ac:dyDescent="0.2"/>
    <row r="851358" s="12" customFormat="1" x14ac:dyDescent="0.2"/>
    <row r="851359" s="12" customFormat="1" x14ac:dyDescent="0.2"/>
    <row r="851360" s="12" customFormat="1" x14ac:dyDescent="0.2"/>
    <row r="851361" s="12" customFormat="1" x14ac:dyDescent="0.2"/>
    <row r="851362" s="12" customFormat="1" x14ac:dyDescent="0.2"/>
    <row r="851363" s="12" customFormat="1" x14ac:dyDescent="0.2"/>
    <row r="851364" s="12" customFormat="1" x14ac:dyDescent="0.2"/>
    <row r="851365" s="12" customFormat="1" x14ac:dyDescent="0.2"/>
    <row r="851366" s="12" customFormat="1" x14ac:dyDescent="0.2"/>
    <row r="851367" s="12" customFormat="1" x14ac:dyDescent="0.2"/>
    <row r="851368" s="12" customFormat="1" x14ac:dyDescent="0.2"/>
    <row r="851369" s="12" customFormat="1" x14ac:dyDescent="0.2"/>
    <row r="851370" s="12" customFormat="1" x14ac:dyDescent="0.2"/>
    <row r="851371" s="12" customFormat="1" x14ac:dyDescent="0.2"/>
    <row r="851372" s="12" customFormat="1" x14ac:dyDescent="0.2"/>
    <row r="851373" s="12" customFormat="1" x14ac:dyDescent="0.2"/>
    <row r="851374" s="12" customFormat="1" x14ac:dyDescent="0.2"/>
    <row r="851375" s="12" customFormat="1" x14ac:dyDescent="0.2"/>
    <row r="851376" s="12" customFormat="1" x14ac:dyDescent="0.2"/>
    <row r="851377" s="12" customFormat="1" x14ac:dyDescent="0.2"/>
    <row r="851378" s="12" customFormat="1" x14ac:dyDescent="0.2"/>
    <row r="851379" s="12" customFormat="1" x14ac:dyDescent="0.2"/>
    <row r="851380" s="12" customFormat="1" x14ac:dyDescent="0.2"/>
    <row r="851381" s="12" customFormat="1" x14ac:dyDescent="0.2"/>
    <row r="851382" s="12" customFormat="1" x14ac:dyDescent="0.2"/>
    <row r="851383" s="12" customFormat="1" x14ac:dyDescent="0.2"/>
    <row r="851384" s="12" customFormat="1" x14ac:dyDescent="0.2"/>
    <row r="851385" s="12" customFormat="1" x14ac:dyDescent="0.2"/>
    <row r="851386" s="12" customFormat="1" x14ac:dyDescent="0.2"/>
    <row r="851387" s="12" customFormat="1" x14ac:dyDescent="0.2"/>
    <row r="851388" s="12" customFormat="1" x14ac:dyDescent="0.2"/>
    <row r="851389" s="12" customFormat="1" x14ac:dyDescent="0.2"/>
    <row r="851390" s="12" customFormat="1" x14ac:dyDescent="0.2"/>
    <row r="851391" s="12" customFormat="1" x14ac:dyDescent="0.2"/>
    <row r="851392" s="12" customFormat="1" x14ac:dyDescent="0.2"/>
    <row r="851393" s="12" customFormat="1" x14ac:dyDescent="0.2"/>
    <row r="851394" s="12" customFormat="1" x14ac:dyDescent="0.2"/>
    <row r="851395" s="12" customFormat="1" x14ac:dyDescent="0.2"/>
    <row r="851396" s="12" customFormat="1" x14ac:dyDescent="0.2"/>
    <row r="851397" s="12" customFormat="1" x14ac:dyDescent="0.2"/>
    <row r="851398" s="12" customFormat="1" x14ac:dyDescent="0.2"/>
    <row r="851399" s="12" customFormat="1" x14ac:dyDescent="0.2"/>
    <row r="851400" s="12" customFormat="1" x14ac:dyDescent="0.2"/>
    <row r="851401" s="12" customFormat="1" x14ac:dyDescent="0.2"/>
    <row r="851402" s="12" customFormat="1" x14ac:dyDescent="0.2"/>
    <row r="851403" s="12" customFormat="1" x14ac:dyDescent="0.2"/>
    <row r="851404" s="12" customFormat="1" x14ac:dyDescent="0.2"/>
    <row r="851405" s="12" customFormat="1" x14ac:dyDescent="0.2"/>
    <row r="851406" s="12" customFormat="1" x14ac:dyDescent="0.2"/>
    <row r="851407" s="12" customFormat="1" x14ac:dyDescent="0.2"/>
    <row r="851408" s="12" customFormat="1" x14ac:dyDescent="0.2"/>
    <row r="851409" s="12" customFormat="1" x14ac:dyDescent="0.2"/>
    <row r="851410" s="12" customFormat="1" x14ac:dyDescent="0.2"/>
    <row r="851411" s="12" customFormat="1" x14ac:dyDescent="0.2"/>
    <row r="851412" s="12" customFormat="1" x14ac:dyDescent="0.2"/>
    <row r="851413" s="12" customFormat="1" x14ac:dyDescent="0.2"/>
    <row r="851414" s="12" customFormat="1" x14ac:dyDescent="0.2"/>
    <row r="851415" s="12" customFormat="1" x14ac:dyDescent="0.2"/>
    <row r="851416" s="12" customFormat="1" x14ac:dyDescent="0.2"/>
    <row r="851417" s="12" customFormat="1" x14ac:dyDescent="0.2"/>
    <row r="851418" s="12" customFormat="1" x14ac:dyDescent="0.2"/>
    <row r="851419" s="12" customFormat="1" x14ac:dyDescent="0.2"/>
    <row r="851420" s="12" customFormat="1" x14ac:dyDescent="0.2"/>
    <row r="851421" s="12" customFormat="1" x14ac:dyDescent="0.2"/>
    <row r="851422" s="12" customFormat="1" x14ac:dyDescent="0.2"/>
    <row r="851423" s="12" customFormat="1" x14ac:dyDescent="0.2"/>
    <row r="851424" s="12" customFormat="1" x14ac:dyDescent="0.2"/>
    <row r="851425" s="12" customFormat="1" x14ac:dyDescent="0.2"/>
    <row r="851426" s="12" customFormat="1" x14ac:dyDescent="0.2"/>
    <row r="851427" s="12" customFormat="1" x14ac:dyDescent="0.2"/>
    <row r="851428" s="12" customFormat="1" x14ac:dyDescent="0.2"/>
    <row r="851429" s="12" customFormat="1" x14ac:dyDescent="0.2"/>
    <row r="851430" s="12" customFormat="1" x14ac:dyDescent="0.2"/>
    <row r="851431" s="12" customFormat="1" x14ac:dyDescent="0.2"/>
    <row r="851432" s="12" customFormat="1" x14ac:dyDescent="0.2"/>
    <row r="851433" s="12" customFormat="1" x14ac:dyDescent="0.2"/>
    <row r="851434" s="12" customFormat="1" x14ac:dyDescent="0.2"/>
    <row r="851435" s="12" customFormat="1" x14ac:dyDescent="0.2"/>
    <row r="851436" s="12" customFormat="1" x14ac:dyDescent="0.2"/>
    <row r="851437" s="12" customFormat="1" x14ac:dyDescent="0.2"/>
    <row r="851438" s="12" customFormat="1" x14ac:dyDescent="0.2"/>
    <row r="851439" s="12" customFormat="1" x14ac:dyDescent="0.2"/>
    <row r="851440" s="12" customFormat="1" x14ac:dyDescent="0.2"/>
    <row r="851441" s="12" customFormat="1" x14ac:dyDescent="0.2"/>
    <row r="851442" s="12" customFormat="1" x14ac:dyDescent="0.2"/>
    <row r="851443" s="12" customFormat="1" x14ac:dyDescent="0.2"/>
    <row r="851444" s="12" customFormat="1" x14ac:dyDescent="0.2"/>
    <row r="851445" s="12" customFormat="1" x14ac:dyDescent="0.2"/>
    <row r="851446" s="12" customFormat="1" x14ac:dyDescent="0.2"/>
    <row r="851447" s="12" customFormat="1" x14ac:dyDescent="0.2"/>
    <row r="851448" s="12" customFormat="1" x14ac:dyDescent="0.2"/>
    <row r="851449" s="12" customFormat="1" x14ac:dyDescent="0.2"/>
    <row r="851450" s="12" customFormat="1" x14ac:dyDescent="0.2"/>
    <row r="851451" s="12" customFormat="1" x14ac:dyDescent="0.2"/>
    <row r="851452" s="12" customFormat="1" x14ac:dyDescent="0.2"/>
    <row r="851453" s="12" customFormat="1" x14ac:dyDescent="0.2"/>
    <row r="851454" s="12" customFormat="1" x14ac:dyDescent="0.2"/>
    <row r="851455" s="12" customFormat="1" x14ac:dyDescent="0.2"/>
    <row r="851456" s="12" customFormat="1" x14ac:dyDescent="0.2"/>
    <row r="851457" s="12" customFormat="1" x14ac:dyDescent="0.2"/>
    <row r="851458" s="12" customFormat="1" x14ac:dyDescent="0.2"/>
    <row r="851459" s="12" customFormat="1" x14ac:dyDescent="0.2"/>
    <row r="851460" s="12" customFormat="1" x14ac:dyDescent="0.2"/>
    <row r="851461" s="12" customFormat="1" x14ac:dyDescent="0.2"/>
    <row r="851462" s="12" customFormat="1" x14ac:dyDescent="0.2"/>
    <row r="851463" s="12" customFormat="1" x14ac:dyDescent="0.2"/>
    <row r="851464" s="12" customFormat="1" x14ac:dyDescent="0.2"/>
    <row r="851465" s="12" customFormat="1" x14ac:dyDescent="0.2"/>
    <row r="851466" s="12" customFormat="1" x14ac:dyDescent="0.2"/>
    <row r="851467" s="12" customFormat="1" x14ac:dyDescent="0.2"/>
    <row r="851468" s="12" customFormat="1" x14ac:dyDescent="0.2"/>
    <row r="851469" s="12" customFormat="1" x14ac:dyDescent="0.2"/>
    <row r="851470" s="12" customFormat="1" x14ac:dyDescent="0.2"/>
    <row r="851471" s="12" customFormat="1" x14ac:dyDescent="0.2"/>
    <row r="851472" s="12" customFormat="1" x14ac:dyDescent="0.2"/>
    <row r="851473" s="12" customFormat="1" x14ac:dyDescent="0.2"/>
    <row r="851474" s="12" customFormat="1" x14ac:dyDescent="0.2"/>
    <row r="851475" s="12" customFormat="1" x14ac:dyDescent="0.2"/>
    <row r="851476" s="12" customFormat="1" x14ac:dyDescent="0.2"/>
    <row r="851477" s="12" customFormat="1" x14ac:dyDescent="0.2"/>
    <row r="851478" s="12" customFormat="1" x14ac:dyDescent="0.2"/>
    <row r="851479" s="12" customFormat="1" x14ac:dyDescent="0.2"/>
    <row r="851480" s="12" customFormat="1" x14ac:dyDescent="0.2"/>
    <row r="851481" s="12" customFormat="1" x14ac:dyDescent="0.2"/>
    <row r="851482" s="12" customFormat="1" x14ac:dyDescent="0.2"/>
    <row r="851483" s="12" customFormat="1" x14ac:dyDescent="0.2"/>
    <row r="851484" s="12" customFormat="1" x14ac:dyDescent="0.2"/>
    <row r="851485" s="12" customFormat="1" x14ac:dyDescent="0.2"/>
    <row r="851486" s="12" customFormat="1" x14ac:dyDescent="0.2"/>
    <row r="851487" s="12" customFormat="1" x14ac:dyDescent="0.2"/>
    <row r="851488" s="12" customFormat="1" x14ac:dyDescent="0.2"/>
    <row r="851489" s="12" customFormat="1" x14ac:dyDescent="0.2"/>
    <row r="851490" s="12" customFormat="1" x14ac:dyDescent="0.2"/>
    <row r="851491" s="12" customFormat="1" x14ac:dyDescent="0.2"/>
    <row r="851492" s="12" customFormat="1" x14ac:dyDescent="0.2"/>
    <row r="851493" s="12" customFormat="1" x14ac:dyDescent="0.2"/>
    <row r="851494" s="12" customFormat="1" x14ac:dyDescent="0.2"/>
    <row r="851495" s="12" customFormat="1" x14ac:dyDescent="0.2"/>
    <row r="851496" s="12" customFormat="1" x14ac:dyDescent="0.2"/>
    <row r="851497" s="12" customFormat="1" x14ac:dyDescent="0.2"/>
    <row r="851498" s="12" customFormat="1" x14ac:dyDescent="0.2"/>
    <row r="851499" s="12" customFormat="1" x14ac:dyDescent="0.2"/>
    <row r="851500" s="12" customFormat="1" x14ac:dyDescent="0.2"/>
    <row r="851501" s="12" customFormat="1" x14ac:dyDescent="0.2"/>
    <row r="851502" s="12" customFormat="1" x14ac:dyDescent="0.2"/>
    <row r="851503" s="12" customFormat="1" x14ac:dyDescent="0.2"/>
    <row r="851504" s="12" customFormat="1" x14ac:dyDescent="0.2"/>
    <row r="851505" s="12" customFormat="1" x14ac:dyDescent="0.2"/>
    <row r="851506" s="12" customFormat="1" x14ac:dyDescent="0.2"/>
    <row r="851507" s="12" customFormat="1" x14ac:dyDescent="0.2"/>
    <row r="851508" s="12" customFormat="1" x14ac:dyDescent="0.2"/>
    <row r="851509" s="12" customFormat="1" x14ac:dyDescent="0.2"/>
    <row r="851510" s="12" customFormat="1" x14ac:dyDescent="0.2"/>
    <row r="851511" s="12" customFormat="1" x14ac:dyDescent="0.2"/>
    <row r="851512" s="12" customFormat="1" x14ac:dyDescent="0.2"/>
    <row r="851513" s="12" customFormat="1" x14ac:dyDescent="0.2"/>
    <row r="851514" s="12" customFormat="1" x14ac:dyDescent="0.2"/>
    <row r="851515" s="12" customFormat="1" x14ac:dyDescent="0.2"/>
    <row r="851516" s="12" customFormat="1" x14ac:dyDescent="0.2"/>
    <row r="851517" s="12" customFormat="1" x14ac:dyDescent="0.2"/>
    <row r="851518" s="12" customFormat="1" x14ac:dyDescent="0.2"/>
    <row r="851519" s="12" customFormat="1" x14ac:dyDescent="0.2"/>
    <row r="851520" s="12" customFormat="1" x14ac:dyDescent="0.2"/>
    <row r="851521" s="12" customFormat="1" x14ac:dyDescent="0.2"/>
    <row r="851522" s="12" customFormat="1" x14ac:dyDescent="0.2"/>
    <row r="851523" s="12" customFormat="1" x14ac:dyDescent="0.2"/>
    <row r="851524" s="12" customFormat="1" x14ac:dyDescent="0.2"/>
    <row r="851525" s="12" customFormat="1" x14ac:dyDescent="0.2"/>
    <row r="851526" s="12" customFormat="1" x14ac:dyDescent="0.2"/>
    <row r="851527" s="12" customFormat="1" x14ac:dyDescent="0.2"/>
    <row r="851528" s="12" customFormat="1" x14ac:dyDescent="0.2"/>
    <row r="851529" s="12" customFormat="1" x14ac:dyDescent="0.2"/>
    <row r="851530" s="12" customFormat="1" x14ac:dyDescent="0.2"/>
    <row r="851531" s="12" customFormat="1" x14ac:dyDescent="0.2"/>
    <row r="851532" s="12" customFormat="1" x14ac:dyDescent="0.2"/>
    <row r="851533" s="12" customFormat="1" x14ac:dyDescent="0.2"/>
    <row r="851534" s="12" customFormat="1" x14ac:dyDescent="0.2"/>
    <row r="851535" s="12" customFormat="1" x14ac:dyDescent="0.2"/>
    <row r="851536" s="12" customFormat="1" x14ac:dyDescent="0.2"/>
    <row r="851537" s="12" customFormat="1" x14ac:dyDescent="0.2"/>
    <row r="851538" s="12" customFormat="1" x14ac:dyDescent="0.2"/>
    <row r="851539" s="12" customFormat="1" x14ac:dyDescent="0.2"/>
    <row r="851540" s="12" customFormat="1" x14ac:dyDescent="0.2"/>
    <row r="851541" s="12" customFormat="1" x14ac:dyDescent="0.2"/>
    <row r="851542" s="12" customFormat="1" x14ac:dyDescent="0.2"/>
    <row r="851543" s="12" customFormat="1" x14ac:dyDescent="0.2"/>
    <row r="851544" s="12" customFormat="1" x14ac:dyDescent="0.2"/>
    <row r="851545" s="12" customFormat="1" x14ac:dyDescent="0.2"/>
    <row r="851546" s="12" customFormat="1" x14ac:dyDescent="0.2"/>
    <row r="851547" s="12" customFormat="1" x14ac:dyDescent="0.2"/>
    <row r="851548" s="12" customFormat="1" x14ac:dyDescent="0.2"/>
    <row r="851549" s="12" customFormat="1" x14ac:dyDescent="0.2"/>
    <row r="851550" s="12" customFormat="1" x14ac:dyDescent="0.2"/>
    <row r="851551" s="12" customFormat="1" x14ac:dyDescent="0.2"/>
    <row r="851552" s="12" customFormat="1" x14ac:dyDescent="0.2"/>
    <row r="851553" s="12" customFormat="1" x14ac:dyDescent="0.2"/>
    <row r="851554" s="12" customFormat="1" x14ac:dyDescent="0.2"/>
    <row r="851555" s="12" customFormat="1" x14ac:dyDescent="0.2"/>
    <row r="851556" s="12" customFormat="1" x14ac:dyDescent="0.2"/>
    <row r="851557" s="12" customFormat="1" x14ac:dyDescent="0.2"/>
    <row r="851558" s="12" customFormat="1" x14ac:dyDescent="0.2"/>
    <row r="851559" s="12" customFormat="1" x14ac:dyDescent="0.2"/>
    <row r="851560" s="12" customFormat="1" x14ac:dyDescent="0.2"/>
    <row r="851561" s="12" customFormat="1" x14ac:dyDescent="0.2"/>
    <row r="851562" s="12" customFormat="1" x14ac:dyDescent="0.2"/>
    <row r="851563" s="12" customFormat="1" x14ac:dyDescent="0.2"/>
    <row r="851564" s="12" customFormat="1" x14ac:dyDescent="0.2"/>
    <row r="851565" s="12" customFormat="1" x14ac:dyDescent="0.2"/>
    <row r="851566" s="12" customFormat="1" x14ac:dyDescent="0.2"/>
    <row r="851567" s="12" customFormat="1" x14ac:dyDescent="0.2"/>
    <row r="851568" s="12" customFormat="1" x14ac:dyDescent="0.2"/>
    <row r="851569" s="12" customFormat="1" x14ac:dyDescent="0.2"/>
    <row r="851570" s="12" customFormat="1" x14ac:dyDescent="0.2"/>
    <row r="851571" s="12" customFormat="1" x14ac:dyDescent="0.2"/>
    <row r="851572" s="12" customFormat="1" x14ac:dyDescent="0.2"/>
    <row r="851573" s="12" customFormat="1" x14ac:dyDescent="0.2"/>
    <row r="851574" s="12" customFormat="1" x14ac:dyDescent="0.2"/>
    <row r="851575" s="12" customFormat="1" x14ac:dyDescent="0.2"/>
    <row r="851576" s="12" customFormat="1" x14ac:dyDescent="0.2"/>
    <row r="851577" s="12" customFormat="1" x14ac:dyDescent="0.2"/>
    <row r="851578" s="12" customFormat="1" x14ac:dyDescent="0.2"/>
    <row r="851579" s="12" customFormat="1" x14ac:dyDescent="0.2"/>
    <row r="851580" s="12" customFormat="1" x14ac:dyDescent="0.2"/>
    <row r="851581" s="12" customFormat="1" x14ac:dyDescent="0.2"/>
    <row r="851582" s="12" customFormat="1" x14ac:dyDescent="0.2"/>
    <row r="851583" s="12" customFormat="1" x14ac:dyDescent="0.2"/>
    <row r="851584" s="12" customFormat="1" x14ac:dyDescent="0.2"/>
    <row r="851585" s="12" customFormat="1" x14ac:dyDescent="0.2"/>
    <row r="851586" s="12" customFormat="1" x14ac:dyDescent="0.2"/>
    <row r="851587" s="12" customFormat="1" x14ac:dyDescent="0.2"/>
    <row r="851588" s="12" customFormat="1" x14ac:dyDescent="0.2"/>
    <row r="851589" s="12" customFormat="1" x14ac:dyDescent="0.2"/>
    <row r="851590" s="12" customFormat="1" x14ac:dyDescent="0.2"/>
    <row r="851591" s="12" customFormat="1" x14ac:dyDescent="0.2"/>
    <row r="851592" s="12" customFormat="1" x14ac:dyDescent="0.2"/>
    <row r="851593" s="12" customFormat="1" x14ac:dyDescent="0.2"/>
    <row r="851594" s="12" customFormat="1" x14ac:dyDescent="0.2"/>
    <row r="851595" s="12" customFormat="1" x14ac:dyDescent="0.2"/>
    <row r="851596" s="12" customFormat="1" x14ac:dyDescent="0.2"/>
    <row r="851597" s="12" customFormat="1" x14ac:dyDescent="0.2"/>
    <row r="851598" s="12" customFormat="1" x14ac:dyDescent="0.2"/>
    <row r="851599" s="12" customFormat="1" x14ac:dyDescent="0.2"/>
    <row r="851600" s="12" customFormat="1" x14ac:dyDescent="0.2"/>
    <row r="851601" s="12" customFormat="1" x14ac:dyDescent="0.2"/>
    <row r="851602" s="12" customFormat="1" x14ac:dyDescent="0.2"/>
    <row r="851603" s="12" customFormat="1" x14ac:dyDescent="0.2"/>
    <row r="851604" s="12" customFormat="1" x14ac:dyDescent="0.2"/>
    <row r="851605" s="12" customFormat="1" x14ac:dyDescent="0.2"/>
    <row r="851606" s="12" customFormat="1" x14ac:dyDescent="0.2"/>
    <row r="851607" s="12" customFormat="1" x14ac:dyDescent="0.2"/>
    <row r="851608" s="12" customFormat="1" x14ac:dyDescent="0.2"/>
    <row r="851609" s="12" customFormat="1" x14ac:dyDescent="0.2"/>
    <row r="851610" s="12" customFormat="1" x14ac:dyDescent="0.2"/>
    <row r="851611" s="12" customFormat="1" x14ac:dyDescent="0.2"/>
    <row r="851612" s="12" customFormat="1" x14ac:dyDescent="0.2"/>
    <row r="851613" s="12" customFormat="1" x14ac:dyDescent="0.2"/>
    <row r="851614" s="12" customFormat="1" x14ac:dyDescent="0.2"/>
    <row r="851615" s="12" customFormat="1" x14ac:dyDescent="0.2"/>
    <row r="851616" s="12" customFormat="1" x14ac:dyDescent="0.2"/>
    <row r="851617" s="12" customFormat="1" x14ac:dyDescent="0.2"/>
    <row r="851618" s="12" customFormat="1" x14ac:dyDescent="0.2"/>
    <row r="851619" s="12" customFormat="1" x14ac:dyDescent="0.2"/>
    <row r="851620" s="12" customFormat="1" x14ac:dyDescent="0.2"/>
    <row r="851621" s="12" customFormat="1" x14ac:dyDescent="0.2"/>
    <row r="851622" s="12" customFormat="1" x14ac:dyDescent="0.2"/>
    <row r="851623" s="12" customFormat="1" x14ac:dyDescent="0.2"/>
    <row r="851624" s="12" customFormat="1" x14ac:dyDescent="0.2"/>
    <row r="851625" s="12" customFormat="1" x14ac:dyDescent="0.2"/>
    <row r="851626" s="12" customFormat="1" x14ac:dyDescent="0.2"/>
    <row r="851627" s="12" customFormat="1" x14ac:dyDescent="0.2"/>
    <row r="851628" s="12" customFormat="1" x14ac:dyDescent="0.2"/>
    <row r="851629" s="12" customFormat="1" x14ac:dyDescent="0.2"/>
    <row r="851630" s="12" customFormat="1" x14ac:dyDescent="0.2"/>
    <row r="851631" s="12" customFormat="1" x14ac:dyDescent="0.2"/>
    <row r="851632" s="12" customFormat="1" x14ac:dyDescent="0.2"/>
    <row r="851633" s="12" customFormat="1" x14ac:dyDescent="0.2"/>
    <row r="851634" s="12" customFormat="1" x14ac:dyDescent="0.2"/>
    <row r="851635" s="12" customFormat="1" x14ac:dyDescent="0.2"/>
    <row r="851636" s="12" customFormat="1" x14ac:dyDescent="0.2"/>
    <row r="851637" s="12" customFormat="1" x14ac:dyDescent="0.2"/>
    <row r="851638" s="12" customFormat="1" x14ac:dyDescent="0.2"/>
    <row r="851639" s="12" customFormat="1" x14ac:dyDescent="0.2"/>
    <row r="851640" s="12" customFormat="1" x14ac:dyDescent="0.2"/>
    <row r="851641" s="12" customFormat="1" x14ac:dyDescent="0.2"/>
    <row r="851642" s="12" customFormat="1" x14ac:dyDescent="0.2"/>
    <row r="851643" s="12" customFormat="1" x14ac:dyDescent="0.2"/>
    <row r="851644" s="12" customFormat="1" x14ac:dyDescent="0.2"/>
    <row r="851645" s="12" customFormat="1" x14ac:dyDescent="0.2"/>
    <row r="851646" s="12" customFormat="1" x14ac:dyDescent="0.2"/>
    <row r="851647" s="12" customFormat="1" x14ac:dyDescent="0.2"/>
    <row r="851648" s="12" customFormat="1" x14ac:dyDescent="0.2"/>
    <row r="851649" s="12" customFormat="1" x14ac:dyDescent="0.2"/>
    <row r="851650" s="12" customFormat="1" x14ac:dyDescent="0.2"/>
    <row r="851651" s="12" customFormat="1" x14ac:dyDescent="0.2"/>
    <row r="851652" s="12" customFormat="1" x14ac:dyDescent="0.2"/>
    <row r="851653" s="12" customFormat="1" x14ac:dyDescent="0.2"/>
    <row r="851654" s="12" customFormat="1" x14ac:dyDescent="0.2"/>
    <row r="851655" s="12" customFormat="1" x14ac:dyDescent="0.2"/>
    <row r="851656" s="12" customFormat="1" x14ac:dyDescent="0.2"/>
    <row r="851657" s="12" customFormat="1" x14ac:dyDescent="0.2"/>
    <row r="851658" s="12" customFormat="1" x14ac:dyDescent="0.2"/>
    <row r="851659" s="12" customFormat="1" x14ac:dyDescent="0.2"/>
    <row r="851660" s="12" customFormat="1" x14ac:dyDescent="0.2"/>
    <row r="851661" s="12" customFormat="1" x14ac:dyDescent="0.2"/>
    <row r="851662" s="12" customFormat="1" x14ac:dyDescent="0.2"/>
    <row r="851663" s="12" customFormat="1" x14ac:dyDescent="0.2"/>
    <row r="851664" s="12" customFormat="1" x14ac:dyDescent="0.2"/>
    <row r="851665" s="12" customFormat="1" x14ac:dyDescent="0.2"/>
    <row r="851666" s="12" customFormat="1" x14ac:dyDescent="0.2"/>
    <row r="851667" s="12" customFormat="1" x14ac:dyDescent="0.2"/>
    <row r="851668" s="12" customFormat="1" x14ac:dyDescent="0.2"/>
    <row r="851669" s="12" customFormat="1" x14ac:dyDescent="0.2"/>
    <row r="851670" s="12" customFormat="1" x14ac:dyDescent="0.2"/>
    <row r="851671" s="12" customFormat="1" x14ac:dyDescent="0.2"/>
    <row r="851672" s="12" customFormat="1" x14ac:dyDescent="0.2"/>
    <row r="851673" s="12" customFormat="1" x14ac:dyDescent="0.2"/>
    <row r="851674" s="12" customFormat="1" x14ac:dyDescent="0.2"/>
    <row r="851675" s="12" customFormat="1" x14ac:dyDescent="0.2"/>
    <row r="851676" s="12" customFormat="1" x14ac:dyDescent="0.2"/>
    <row r="851677" s="12" customFormat="1" x14ac:dyDescent="0.2"/>
    <row r="851678" s="12" customFormat="1" x14ac:dyDescent="0.2"/>
    <row r="851679" s="12" customFormat="1" x14ac:dyDescent="0.2"/>
    <row r="851680" s="12" customFormat="1" x14ac:dyDescent="0.2"/>
    <row r="851681" s="12" customFormat="1" x14ac:dyDescent="0.2"/>
    <row r="851682" s="12" customFormat="1" x14ac:dyDescent="0.2"/>
    <row r="851683" s="12" customFormat="1" x14ac:dyDescent="0.2"/>
    <row r="851684" s="12" customFormat="1" x14ac:dyDescent="0.2"/>
    <row r="851685" s="12" customFormat="1" x14ac:dyDescent="0.2"/>
    <row r="851686" s="12" customFormat="1" x14ac:dyDescent="0.2"/>
    <row r="851687" s="12" customFormat="1" x14ac:dyDescent="0.2"/>
    <row r="851688" s="12" customFormat="1" x14ac:dyDescent="0.2"/>
    <row r="851689" s="12" customFormat="1" x14ac:dyDescent="0.2"/>
    <row r="851690" s="12" customFormat="1" x14ac:dyDescent="0.2"/>
    <row r="851691" s="12" customFormat="1" x14ac:dyDescent="0.2"/>
    <row r="851692" s="12" customFormat="1" x14ac:dyDescent="0.2"/>
    <row r="851693" s="12" customFormat="1" x14ac:dyDescent="0.2"/>
    <row r="851694" s="12" customFormat="1" x14ac:dyDescent="0.2"/>
    <row r="851695" s="12" customFormat="1" x14ac:dyDescent="0.2"/>
    <row r="851696" s="12" customFormat="1" x14ac:dyDescent="0.2"/>
    <row r="851697" s="12" customFormat="1" x14ac:dyDescent="0.2"/>
    <row r="851698" s="12" customFormat="1" x14ac:dyDescent="0.2"/>
    <row r="851699" s="12" customFormat="1" x14ac:dyDescent="0.2"/>
    <row r="851700" s="12" customFormat="1" x14ac:dyDescent="0.2"/>
    <row r="851701" s="12" customFormat="1" x14ac:dyDescent="0.2"/>
    <row r="851702" s="12" customFormat="1" x14ac:dyDescent="0.2"/>
    <row r="851703" s="12" customFormat="1" x14ac:dyDescent="0.2"/>
    <row r="851704" s="12" customFormat="1" x14ac:dyDescent="0.2"/>
    <row r="851705" s="12" customFormat="1" x14ac:dyDescent="0.2"/>
    <row r="851706" s="12" customFormat="1" x14ac:dyDescent="0.2"/>
    <row r="851707" s="12" customFormat="1" x14ac:dyDescent="0.2"/>
    <row r="851708" s="12" customFormat="1" x14ac:dyDescent="0.2"/>
    <row r="851709" s="12" customFormat="1" x14ac:dyDescent="0.2"/>
    <row r="851710" s="12" customFormat="1" x14ac:dyDescent="0.2"/>
    <row r="851711" s="12" customFormat="1" x14ac:dyDescent="0.2"/>
    <row r="851712" s="12" customFormat="1" x14ac:dyDescent="0.2"/>
    <row r="851713" s="12" customFormat="1" x14ac:dyDescent="0.2"/>
    <row r="851714" s="12" customFormat="1" x14ac:dyDescent="0.2"/>
    <row r="851715" s="12" customFormat="1" x14ac:dyDescent="0.2"/>
    <row r="851716" s="12" customFormat="1" x14ac:dyDescent="0.2"/>
    <row r="851717" s="12" customFormat="1" x14ac:dyDescent="0.2"/>
    <row r="851718" s="12" customFormat="1" x14ac:dyDescent="0.2"/>
    <row r="851719" s="12" customFormat="1" x14ac:dyDescent="0.2"/>
    <row r="851720" s="12" customFormat="1" x14ac:dyDescent="0.2"/>
    <row r="851721" s="12" customFormat="1" x14ac:dyDescent="0.2"/>
    <row r="851722" s="12" customFormat="1" x14ac:dyDescent="0.2"/>
    <row r="851723" s="12" customFormat="1" x14ac:dyDescent="0.2"/>
    <row r="851724" s="12" customFormat="1" x14ac:dyDescent="0.2"/>
    <row r="851725" s="12" customFormat="1" x14ac:dyDescent="0.2"/>
    <row r="851726" s="12" customFormat="1" x14ac:dyDescent="0.2"/>
    <row r="851727" s="12" customFormat="1" x14ac:dyDescent="0.2"/>
    <row r="851728" s="12" customFormat="1" x14ac:dyDescent="0.2"/>
    <row r="851729" s="12" customFormat="1" x14ac:dyDescent="0.2"/>
    <row r="851730" s="12" customFormat="1" x14ac:dyDescent="0.2"/>
    <row r="851731" s="12" customFormat="1" x14ac:dyDescent="0.2"/>
    <row r="851732" s="12" customFormat="1" x14ac:dyDescent="0.2"/>
    <row r="851733" s="12" customFormat="1" x14ac:dyDescent="0.2"/>
    <row r="851734" s="12" customFormat="1" x14ac:dyDescent="0.2"/>
    <row r="851735" s="12" customFormat="1" x14ac:dyDescent="0.2"/>
    <row r="851736" s="12" customFormat="1" x14ac:dyDescent="0.2"/>
    <row r="851737" s="12" customFormat="1" x14ac:dyDescent="0.2"/>
    <row r="851738" s="12" customFormat="1" x14ac:dyDescent="0.2"/>
    <row r="851739" s="12" customFormat="1" x14ac:dyDescent="0.2"/>
    <row r="851740" s="12" customFormat="1" x14ac:dyDescent="0.2"/>
    <row r="851741" s="12" customFormat="1" x14ac:dyDescent="0.2"/>
    <row r="851742" s="12" customFormat="1" x14ac:dyDescent="0.2"/>
    <row r="851743" s="12" customFormat="1" x14ac:dyDescent="0.2"/>
    <row r="851744" s="12" customFormat="1" x14ac:dyDescent="0.2"/>
    <row r="851745" s="12" customFormat="1" x14ac:dyDescent="0.2"/>
    <row r="851746" s="12" customFormat="1" x14ac:dyDescent="0.2"/>
    <row r="851747" s="12" customFormat="1" x14ac:dyDescent="0.2"/>
    <row r="851748" s="12" customFormat="1" x14ac:dyDescent="0.2"/>
    <row r="851749" s="12" customFormat="1" x14ac:dyDescent="0.2"/>
    <row r="851750" s="12" customFormat="1" x14ac:dyDescent="0.2"/>
    <row r="851751" s="12" customFormat="1" x14ac:dyDescent="0.2"/>
    <row r="851752" s="12" customFormat="1" x14ac:dyDescent="0.2"/>
    <row r="851753" s="12" customFormat="1" x14ac:dyDescent="0.2"/>
    <row r="851754" s="12" customFormat="1" x14ac:dyDescent="0.2"/>
    <row r="851755" s="12" customFormat="1" x14ac:dyDescent="0.2"/>
    <row r="851756" s="12" customFormat="1" x14ac:dyDescent="0.2"/>
    <row r="851757" s="12" customFormat="1" x14ac:dyDescent="0.2"/>
    <row r="851758" s="12" customFormat="1" x14ac:dyDescent="0.2"/>
    <row r="851759" s="12" customFormat="1" x14ac:dyDescent="0.2"/>
    <row r="851760" s="12" customFormat="1" x14ac:dyDescent="0.2"/>
    <row r="851761" s="12" customFormat="1" x14ac:dyDescent="0.2"/>
    <row r="851762" s="12" customFormat="1" x14ac:dyDescent="0.2"/>
    <row r="851763" s="12" customFormat="1" x14ac:dyDescent="0.2"/>
    <row r="851764" s="12" customFormat="1" x14ac:dyDescent="0.2"/>
    <row r="851765" s="12" customFormat="1" x14ac:dyDescent="0.2"/>
    <row r="851766" s="12" customFormat="1" x14ac:dyDescent="0.2"/>
    <row r="851767" s="12" customFormat="1" x14ac:dyDescent="0.2"/>
    <row r="851768" s="12" customFormat="1" x14ac:dyDescent="0.2"/>
    <row r="851769" s="12" customFormat="1" x14ac:dyDescent="0.2"/>
    <row r="851770" s="12" customFormat="1" x14ac:dyDescent="0.2"/>
    <row r="851771" s="12" customFormat="1" x14ac:dyDescent="0.2"/>
    <row r="851772" s="12" customFormat="1" x14ac:dyDescent="0.2"/>
    <row r="851773" s="12" customFormat="1" x14ac:dyDescent="0.2"/>
    <row r="851774" s="12" customFormat="1" x14ac:dyDescent="0.2"/>
    <row r="851775" s="12" customFormat="1" x14ac:dyDescent="0.2"/>
    <row r="851776" s="12" customFormat="1" x14ac:dyDescent="0.2"/>
    <row r="851777" s="12" customFormat="1" x14ac:dyDescent="0.2"/>
    <row r="851778" s="12" customFormat="1" x14ac:dyDescent="0.2"/>
    <row r="851779" s="12" customFormat="1" x14ac:dyDescent="0.2"/>
    <row r="851780" s="12" customFormat="1" x14ac:dyDescent="0.2"/>
    <row r="851781" s="12" customFormat="1" x14ac:dyDescent="0.2"/>
    <row r="851782" s="12" customFormat="1" x14ac:dyDescent="0.2"/>
    <row r="851783" s="12" customFormat="1" x14ac:dyDescent="0.2"/>
    <row r="851784" s="12" customFormat="1" x14ac:dyDescent="0.2"/>
    <row r="851785" s="12" customFormat="1" x14ac:dyDescent="0.2"/>
    <row r="851786" s="12" customFormat="1" x14ac:dyDescent="0.2"/>
    <row r="851787" s="12" customFormat="1" x14ac:dyDescent="0.2"/>
    <row r="851788" s="12" customFormat="1" x14ac:dyDescent="0.2"/>
    <row r="851789" s="12" customFormat="1" x14ac:dyDescent="0.2"/>
    <row r="851790" s="12" customFormat="1" x14ac:dyDescent="0.2"/>
    <row r="851791" s="12" customFormat="1" x14ac:dyDescent="0.2"/>
    <row r="851792" s="12" customFormat="1" x14ac:dyDescent="0.2"/>
    <row r="851793" s="12" customFormat="1" x14ac:dyDescent="0.2"/>
    <row r="851794" s="12" customFormat="1" x14ac:dyDescent="0.2"/>
    <row r="851795" s="12" customFormat="1" x14ac:dyDescent="0.2"/>
    <row r="851796" s="12" customFormat="1" x14ac:dyDescent="0.2"/>
    <row r="851797" s="12" customFormat="1" x14ac:dyDescent="0.2"/>
    <row r="851798" s="12" customFormat="1" x14ac:dyDescent="0.2"/>
    <row r="851799" s="12" customFormat="1" x14ac:dyDescent="0.2"/>
    <row r="851800" s="12" customFormat="1" x14ac:dyDescent="0.2"/>
    <row r="851801" s="12" customFormat="1" x14ac:dyDescent="0.2"/>
    <row r="851802" s="12" customFormat="1" x14ac:dyDescent="0.2"/>
    <row r="851803" s="12" customFormat="1" x14ac:dyDescent="0.2"/>
    <row r="851804" s="12" customFormat="1" x14ac:dyDescent="0.2"/>
    <row r="851805" s="12" customFormat="1" x14ac:dyDescent="0.2"/>
    <row r="851806" s="12" customFormat="1" x14ac:dyDescent="0.2"/>
    <row r="851807" s="12" customFormat="1" x14ac:dyDescent="0.2"/>
    <row r="851808" s="12" customFormat="1" x14ac:dyDescent="0.2"/>
    <row r="851809" s="12" customFormat="1" x14ac:dyDescent="0.2"/>
    <row r="851810" s="12" customFormat="1" x14ac:dyDescent="0.2"/>
    <row r="851811" s="12" customFormat="1" x14ac:dyDescent="0.2"/>
    <row r="851812" s="12" customFormat="1" x14ac:dyDescent="0.2"/>
    <row r="851813" s="12" customFormat="1" x14ac:dyDescent="0.2"/>
    <row r="851814" s="12" customFormat="1" x14ac:dyDescent="0.2"/>
    <row r="851815" s="12" customFormat="1" x14ac:dyDescent="0.2"/>
    <row r="851816" s="12" customFormat="1" x14ac:dyDescent="0.2"/>
    <row r="851817" s="12" customFormat="1" x14ac:dyDescent="0.2"/>
    <row r="851818" s="12" customFormat="1" x14ac:dyDescent="0.2"/>
    <row r="851819" s="12" customFormat="1" x14ac:dyDescent="0.2"/>
    <row r="851820" s="12" customFormat="1" x14ac:dyDescent="0.2"/>
    <row r="851821" s="12" customFormat="1" x14ac:dyDescent="0.2"/>
    <row r="851822" s="12" customFormat="1" x14ac:dyDescent="0.2"/>
    <row r="851823" s="12" customFormat="1" x14ac:dyDescent="0.2"/>
    <row r="851824" s="12" customFormat="1" x14ac:dyDescent="0.2"/>
    <row r="851825" s="12" customFormat="1" x14ac:dyDescent="0.2"/>
    <row r="851826" s="12" customFormat="1" x14ac:dyDescent="0.2"/>
    <row r="851827" s="12" customFormat="1" x14ac:dyDescent="0.2"/>
    <row r="851828" s="12" customFormat="1" x14ac:dyDescent="0.2"/>
    <row r="851829" s="12" customFormat="1" x14ac:dyDescent="0.2"/>
    <row r="851830" s="12" customFormat="1" x14ac:dyDescent="0.2"/>
    <row r="851831" s="12" customFormat="1" x14ac:dyDescent="0.2"/>
    <row r="851832" s="12" customFormat="1" x14ac:dyDescent="0.2"/>
    <row r="851833" s="12" customFormat="1" x14ac:dyDescent="0.2"/>
    <row r="851834" s="12" customFormat="1" x14ac:dyDescent="0.2"/>
    <row r="851835" s="12" customFormat="1" x14ac:dyDescent="0.2"/>
    <row r="851836" s="12" customFormat="1" x14ac:dyDescent="0.2"/>
    <row r="851837" s="12" customFormat="1" x14ac:dyDescent="0.2"/>
    <row r="851838" s="12" customFormat="1" x14ac:dyDescent="0.2"/>
    <row r="851839" s="12" customFormat="1" x14ac:dyDescent="0.2"/>
    <row r="851840" s="12" customFormat="1" x14ac:dyDescent="0.2"/>
    <row r="851841" s="12" customFormat="1" x14ac:dyDescent="0.2"/>
    <row r="851842" s="12" customFormat="1" x14ac:dyDescent="0.2"/>
    <row r="851843" s="12" customFormat="1" x14ac:dyDescent="0.2"/>
    <row r="851844" s="12" customFormat="1" x14ac:dyDescent="0.2"/>
    <row r="851845" s="12" customFormat="1" x14ac:dyDescent="0.2"/>
    <row r="851846" s="12" customFormat="1" x14ac:dyDescent="0.2"/>
    <row r="851847" s="12" customFormat="1" x14ac:dyDescent="0.2"/>
    <row r="851848" s="12" customFormat="1" x14ac:dyDescent="0.2"/>
    <row r="851849" s="12" customFormat="1" x14ac:dyDescent="0.2"/>
    <row r="851850" s="12" customFormat="1" x14ac:dyDescent="0.2"/>
    <row r="851851" s="12" customFormat="1" x14ac:dyDescent="0.2"/>
    <row r="851852" s="12" customFormat="1" x14ac:dyDescent="0.2"/>
    <row r="851853" s="12" customFormat="1" x14ac:dyDescent="0.2"/>
    <row r="851854" s="12" customFormat="1" x14ac:dyDescent="0.2"/>
    <row r="851855" s="12" customFormat="1" x14ac:dyDescent="0.2"/>
    <row r="851856" s="12" customFormat="1" x14ac:dyDescent="0.2"/>
    <row r="851857" s="12" customFormat="1" x14ac:dyDescent="0.2"/>
    <row r="851858" s="12" customFormat="1" x14ac:dyDescent="0.2"/>
    <row r="851859" s="12" customFormat="1" x14ac:dyDescent="0.2"/>
    <row r="851860" s="12" customFormat="1" x14ac:dyDescent="0.2"/>
    <row r="851861" s="12" customFormat="1" x14ac:dyDescent="0.2"/>
    <row r="851862" s="12" customFormat="1" x14ac:dyDescent="0.2"/>
    <row r="851863" s="12" customFormat="1" x14ac:dyDescent="0.2"/>
    <row r="851864" s="12" customFormat="1" x14ac:dyDescent="0.2"/>
    <row r="851865" s="12" customFormat="1" x14ac:dyDescent="0.2"/>
    <row r="851866" s="12" customFormat="1" x14ac:dyDescent="0.2"/>
    <row r="851867" s="12" customFormat="1" x14ac:dyDescent="0.2"/>
    <row r="851868" s="12" customFormat="1" x14ac:dyDescent="0.2"/>
    <row r="851869" s="12" customFormat="1" x14ac:dyDescent="0.2"/>
    <row r="851870" s="12" customFormat="1" x14ac:dyDescent="0.2"/>
    <row r="851871" s="12" customFormat="1" x14ac:dyDescent="0.2"/>
    <row r="851872" s="12" customFormat="1" x14ac:dyDescent="0.2"/>
    <row r="851873" s="12" customFormat="1" x14ac:dyDescent="0.2"/>
    <row r="851874" s="12" customFormat="1" x14ac:dyDescent="0.2"/>
    <row r="851875" s="12" customFormat="1" x14ac:dyDescent="0.2"/>
    <row r="851876" s="12" customFormat="1" x14ac:dyDescent="0.2"/>
    <row r="851877" s="12" customFormat="1" x14ac:dyDescent="0.2"/>
    <row r="851878" s="12" customFormat="1" x14ac:dyDescent="0.2"/>
    <row r="851879" s="12" customFormat="1" x14ac:dyDescent="0.2"/>
    <row r="851880" s="12" customFormat="1" x14ac:dyDescent="0.2"/>
    <row r="851881" s="12" customFormat="1" x14ac:dyDescent="0.2"/>
    <row r="851882" s="12" customFormat="1" x14ac:dyDescent="0.2"/>
    <row r="851883" s="12" customFormat="1" x14ac:dyDescent="0.2"/>
    <row r="851884" s="12" customFormat="1" x14ac:dyDescent="0.2"/>
    <row r="851885" s="12" customFormat="1" x14ac:dyDescent="0.2"/>
    <row r="851886" s="12" customFormat="1" x14ac:dyDescent="0.2"/>
    <row r="851887" s="12" customFormat="1" x14ac:dyDescent="0.2"/>
    <row r="851888" s="12" customFormat="1" x14ac:dyDescent="0.2"/>
    <row r="851889" s="12" customFormat="1" x14ac:dyDescent="0.2"/>
    <row r="851890" s="12" customFormat="1" x14ac:dyDescent="0.2"/>
    <row r="851891" s="12" customFormat="1" x14ac:dyDescent="0.2"/>
    <row r="851892" s="12" customFormat="1" x14ac:dyDescent="0.2"/>
    <row r="851893" s="12" customFormat="1" x14ac:dyDescent="0.2"/>
    <row r="851894" s="12" customFormat="1" x14ac:dyDescent="0.2"/>
    <row r="851895" s="12" customFormat="1" x14ac:dyDescent="0.2"/>
    <row r="851896" s="12" customFormat="1" x14ac:dyDescent="0.2"/>
    <row r="851897" s="12" customFormat="1" x14ac:dyDescent="0.2"/>
    <row r="851898" s="12" customFormat="1" x14ac:dyDescent="0.2"/>
    <row r="851899" s="12" customFormat="1" x14ac:dyDescent="0.2"/>
    <row r="851900" s="12" customFormat="1" x14ac:dyDescent="0.2"/>
    <row r="851901" s="12" customFormat="1" x14ac:dyDescent="0.2"/>
    <row r="851902" s="12" customFormat="1" x14ac:dyDescent="0.2"/>
    <row r="851903" s="12" customFormat="1" x14ac:dyDescent="0.2"/>
    <row r="851904" s="12" customFormat="1" x14ac:dyDescent="0.2"/>
    <row r="851905" s="12" customFormat="1" x14ac:dyDescent="0.2"/>
    <row r="851906" s="12" customFormat="1" x14ac:dyDescent="0.2"/>
    <row r="851907" s="12" customFormat="1" x14ac:dyDescent="0.2"/>
    <row r="851908" s="12" customFormat="1" x14ac:dyDescent="0.2"/>
    <row r="851909" s="12" customFormat="1" x14ac:dyDescent="0.2"/>
    <row r="851910" s="12" customFormat="1" x14ac:dyDescent="0.2"/>
    <row r="851911" s="12" customFormat="1" x14ac:dyDescent="0.2"/>
    <row r="851912" s="12" customFormat="1" x14ac:dyDescent="0.2"/>
    <row r="851913" s="12" customFormat="1" x14ac:dyDescent="0.2"/>
    <row r="851914" s="12" customFormat="1" x14ac:dyDescent="0.2"/>
    <row r="851915" s="12" customFormat="1" x14ac:dyDescent="0.2"/>
    <row r="851916" s="12" customFormat="1" x14ac:dyDescent="0.2"/>
    <row r="851917" s="12" customFormat="1" x14ac:dyDescent="0.2"/>
    <row r="851918" s="12" customFormat="1" x14ac:dyDescent="0.2"/>
    <row r="851919" s="12" customFormat="1" x14ac:dyDescent="0.2"/>
    <row r="851920" s="12" customFormat="1" x14ac:dyDescent="0.2"/>
    <row r="851921" s="12" customFormat="1" x14ac:dyDescent="0.2"/>
    <row r="851922" s="12" customFormat="1" x14ac:dyDescent="0.2"/>
    <row r="851923" s="12" customFormat="1" x14ac:dyDescent="0.2"/>
    <row r="851924" s="12" customFormat="1" x14ac:dyDescent="0.2"/>
    <row r="851925" s="12" customFormat="1" x14ac:dyDescent="0.2"/>
    <row r="851926" s="12" customFormat="1" x14ac:dyDescent="0.2"/>
    <row r="851927" s="12" customFormat="1" x14ac:dyDescent="0.2"/>
    <row r="851928" s="12" customFormat="1" x14ac:dyDescent="0.2"/>
    <row r="851929" s="12" customFormat="1" x14ac:dyDescent="0.2"/>
    <row r="851930" s="12" customFormat="1" x14ac:dyDescent="0.2"/>
    <row r="851931" s="12" customFormat="1" x14ac:dyDescent="0.2"/>
    <row r="851932" s="12" customFormat="1" x14ac:dyDescent="0.2"/>
    <row r="851933" s="12" customFormat="1" x14ac:dyDescent="0.2"/>
    <row r="851934" s="12" customFormat="1" x14ac:dyDescent="0.2"/>
    <row r="851935" s="12" customFormat="1" x14ac:dyDescent="0.2"/>
    <row r="851936" s="12" customFormat="1" x14ac:dyDescent="0.2"/>
    <row r="851937" s="12" customFormat="1" x14ac:dyDescent="0.2"/>
    <row r="851938" s="12" customFormat="1" x14ac:dyDescent="0.2"/>
    <row r="851939" s="12" customFormat="1" x14ac:dyDescent="0.2"/>
    <row r="851940" s="12" customFormat="1" x14ac:dyDescent="0.2"/>
    <row r="851941" s="12" customFormat="1" x14ac:dyDescent="0.2"/>
    <row r="851942" s="12" customFormat="1" x14ac:dyDescent="0.2"/>
    <row r="851943" s="12" customFormat="1" x14ac:dyDescent="0.2"/>
    <row r="851944" s="12" customFormat="1" x14ac:dyDescent="0.2"/>
    <row r="851945" s="12" customFormat="1" x14ac:dyDescent="0.2"/>
    <row r="851946" s="12" customFormat="1" x14ac:dyDescent="0.2"/>
    <row r="851947" s="12" customFormat="1" x14ac:dyDescent="0.2"/>
    <row r="851948" s="12" customFormat="1" x14ac:dyDescent="0.2"/>
    <row r="851949" s="12" customFormat="1" x14ac:dyDescent="0.2"/>
    <row r="851950" s="12" customFormat="1" x14ac:dyDescent="0.2"/>
    <row r="851951" s="12" customFormat="1" x14ac:dyDescent="0.2"/>
    <row r="851952" s="12" customFormat="1" x14ac:dyDescent="0.2"/>
    <row r="851953" s="12" customFormat="1" x14ac:dyDescent="0.2"/>
    <row r="851954" s="12" customFormat="1" x14ac:dyDescent="0.2"/>
    <row r="851955" s="12" customFormat="1" x14ac:dyDescent="0.2"/>
    <row r="851956" s="12" customFormat="1" x14ac:dyDescent="0.2"/>
    <row r="851957" s="12" customFormat="1" x14ac:dyDescent="0.2"/>
    <row r="851958" s="12" customFormat="1" x14ac:dyDescent="0.2"/>
    <row r="851959" s="12" customFormat="1" x14ac:dyDescent="0.2"/>
    <row r="851960" s="12" customFormat="1" x14ac:dyDescent="0.2"/>
    <row r="851961" s="12" customFormat="1" x14ac:dyDescent="0.2"/>
    <row r="851962" s="12" customFormat="1" x14ac:dyDescent="0.2"/>
    <row r="851963" s="12" customFormat="1" x14ac:dyDescent="0.2"/>
    <row r="851964" s="12" customFormat="1" x14ac:dyDescent="0.2"/>
    <row r="851965" s="12" customFormat="1" x14ac:dyDescent="0.2"/>
    <row r="851966" s="12" customFormat="1" x14ac:dyDescent="0.2"/>
    <row r="851967" s="12" customFormat="1" x14ac:dyDescent="0.2"/>
    <row r="851968" s="12" customFormat="1" x14ac:dyDescent="0.2"/>
    <row r="851969" s="12" customFormat="1" x14ac:dyDescent="0.2"/>
    <row r="851970" s="12" customFormat="1" x14ac:dyDescent="0.2"/>
    <row r="851971" s="12" customFormat="1" x14ac:dyDescent="0.2"/>
    <row r="851972" s="12" customFormat="1" x14ac:dyDescent="0.2"/>
    <row r="851973" s="12" customFormat="1" x14ac:dyDescent="0.2"/>
    <row r="851974" s="12" customFormat="1" x14ac:dyDescent="0.2"/>
    <row r="851975" s="12" customFormat="1" x14ac:dyDescent="0.2"/>
    <row r="851976" s="12" customFormat="1" x14ac:dyDescent="0.2"/>
    <row r="851977" s="12" customFormat="1" x14ac:dyDescent="0.2"/>
    <row r="851978" s="12" customFormat="1" x14ac:dyDescent="0.2"/>
    <row r="851979" s="12" customFormat="1" x14ac:dyDescent="0.2"/>
    <row r="851980" s="12" customFormat="1" x14ac:dyDescent="0.2"/>
    <row r="851981" s="12" customFormat="1" x14ac:dyDescent="0.2"/>
    <row r="851982" s="12" customFormat="1" x14ac:dyDescent="0.2"/>
    <row r="851983" s="12" customFormat="1" x14ac:dyDescent="0.2"/>
    <row r="851984" s="12" customFormat="1" x14ac:dyDescent="0.2"/>
    <row r="851985" s="12" customFormat="1" x14ac:dyDescent="0.2"/>
    <row r="851986" s="12" customFormat="1" x14ac:dyDescent="0.2"/>
    <row r="851987" s="12" customFormat="1" x14ac:dyDescent="0.2"/>
    <row r="851988" s="12" customFormat="1" x14ac:dyDescent="0.2"/>
    <row r="851989" s="12" customFormat="1" x14ac:dyDescent="0.2"/>
    <row r="851990" s="12" customFormat="1" x14ac:dyDescent="0.2"/>
    <row r="851991" s="12" customFormat="1" x14ac:dyDescent="0.2"/>
    <row r="851992" s="12" customFormat="1" x14ac:dyDescent="0.2"/>
    <row r="851993" s="12" customFormat="1" x14ac:dyDescent="0.2"/>
    <row r="851994" s="12" customFormat="1" x14ac:dyDescent="0.2"/>
    <row r="851995" s="12" customFormat="1" x14ac:dyDescent="0.2"/>
    <row r="851996" s="12" customFormat="1" x14ac:dyDescent="0.2"/>
    <row r="851997" s="12" customFormat="1" x14ac:dyDescent="0.2"/>
    <row r="851998" s="12" customFormat="1" x14ac:dyDescent="0.2"/>
    <row r="851999" s="12" customFormat="1" x14ac:dyDescent="0.2"/>
    <row r="852000" s="12" customFormat="1" x14ac:dyDescent="0.2"/>
    <row r="852001" s="12" customFormat="1" x14ac:dyDescent="0.2"/>
    <row r="852002" s="12" customFormat="1" x14ac:dyDescent="0.2"/>
    <row r="852003" s="12" customFormat="1" x14ac:dyDescent="0.2"/>
    <row r="852004" s="12" customFormat="1" x14ac:dyDescent="0.2"/>
    <row r="852005" s="12" customFormat="1" x14ac:dyDescent="0.2"/>
    <row r="852006" s="12" customFormat="1" x14ac:dyDescent="0.2"/>
    <row r="852007" s="12" customFormat="1" x14ac:dyDescent="0.2"/>
    <row r="852008" s="12" customFormat="1" x14ac:dyDescent="0.2"/>
    <row r="852009" s="12" customFormat="1" x14ac:dyDescent="0.2"/>
    <row r="852010" s="12" customFormat="1" x14ac:dyDescent="0.2"/>
    <row r="852011" s="12" customFormat="1" x14ac:dyDescent="0.2"/>
    <row r="852012" s="12" customFormat="1" x14ac:dyDescent="0.2"/>
    <row r="852013" s="12" customFormat="1" x14ac:dyDescent="0.2"/>
    <row r="852014" s="12" customFormat="1" x14ac:dyDescent="0.2"/>
    <row r="852015" s="12" customFormat="1" x14ac:dyDescent="0.2"/>
    <row r="852016" s="12" customFormat="1" x14ac:dyDescent="0.2"/>
    <row r="852017" s="12" customFormat="1" x14ac:dyDescent="0.2"/>
    <row r="852018" s="12" customFormat="1" x14ac:dyDescent="0.2"/>
    <row r="852019" s="12" customFormat="1" x14ac:dyDescent="0.2"/>
    <row r="852020" s="12" customFormat="1" x14ac:dyDescent="0.2"/>
    <row r="852021" s="12" customFormat="1" x14ac:dyDescent="0.2"/>
    <row r="852022" s="12" customFormat="1" x14ac:dyDescent="0.2"/>
    <row r="852023" s="12" customFormat="1" x14ac:dyDescent="0.2"/>
    <row r="852024" s="12" customFormat="1" x14ac:dyDescent="0.2"/>
    <row r="852025" s="12" customFormat="1" x14ac:dyDescent="0.2"/>
    <row r="852026" s="12" customFormat="1" x14ac:dyDescent="0.2"/>
    <row r="852027" s="12" customFormat="1" x14ac:dyDescent="0.2"/>
    <row r="852028" s="12" customFormat="1" x14ac:dyDescent="0.2"/>
    <row r="852029" s="12" customFormat="1" x14ac:dyDescent="0.2"/>
    <row r="852030" s="12" customFormat="1" x14ac:dyDescent="0.2"/>
    <row r="852031" s="12" customFormat="1" x14ac:dyDescent="0.2"/>
    <row r="852032" s="12" customFormat="1" x14ac:dyDescent="0.2"/>
    <row r="852033" s="12" customFormat="1" x14ac:dyDescent="0.2"/>
    <row r="852034" s="12" customFormat="1" x14ac:dyDescent="0.2"/>
    <row r="852035" s="12" customFormat="1" x14ac:dyDescent="0.2"/>
    <row r="852036" s="12" customFormat="1" x14ac:dyDescent="0.2"/>
    <row r="852037" s="12" customFormat="1" x14ac:dyDescent="0.2"/>
    <row r="852038" s="12" customFormat="1" x14ac:dyDescent="0.2"/>
    <row r="852039" s="12" customFormat="1" x14ac:dyDescent="0.2"/>
    <row r="852040" s="12" customFormat="1" x14ac:dyDescent="0.2"/>
    <row r="852041" s="12" customFormat="1" x14ac:dyDescent="0.2"/>
    <row r="852042" s="12" customFormat="1" x14ac:dyDescent="0.2"/>
    <row r="852043" s="12" customFormat="1" x14ac:dyDescent="0.2"/>
    <row r="852044" s="12" customFormat="1" x14ac:dyDescent="0.2"/>
    <row r="852045" s="12" customFormat="1" x14ac:dyDescent="0.2"/>
    <row r="852046" s="12" customFormat="1" x14ac:dyDescent="0.2"/>
    <row r="852047" s="12" customFormat="1" x14ac:dyDescent="0.2"/>
    <row r="852048" s="12" customFormat="1" x14ac:dyDescent="0.2"/>
    <row r="852049" s="12" customFormat="1" x14ac:dyDescent="0.2"/>
    <row r="852050" s="12" customFormat="1" x14ac:dyDescent="0.2"/>
    <row r="852051" s="12" customFormat="1" x14ac:dyDescent="0.2"/>
    <row r="852052" s="12" customFormat="1" x14ac:dyDescent="0.2"/>
    <row r="852053" s="12" customFormat="1" x14ac:dyDescent="0.2"/>
    <row r="852054" s="12" customFormat="1" x14ac:dyDescent="0.2"/>
    <row r="852055" s="12" customFormat="1" x14ac:dyDescent="0.2"/>
    <row r="852056" s="12" customFormat="1" x14ac:dyDescent="0.2"/>
    <row r="852057" s="12" customFormat="1" x14ac:dyDescent="0.2"/>
    <row r="852058" s="12" customFormat="1" x14ac:dyDescent="0.2"/>
    <row r="852059" s="12" customFormat="1" x14ac:dyDescent="0.2"/>
    <row r="852060" s="12" customFormat="1" x14ac:dyDescent="0.2"/>
    <row r="852061" s="12" customFormat="1" x14ac:dyDescent="0.2"/>
    <row r="852062" s="12" customFormat="1" x14ac:dyDescent="0.2"/>
    <row r="852063" s="12" customFormat="1" x14ac:dyDescent="0.2"/>
    <row r="852064" s="12" customFormat="1" x14ac:dyDescent="0.2"/>
    <row r="852065" s="12" customFormat="1" x14ac:dyDescent="0.2"/>
    <row r="852066" s="12" customFormat="1" x14ac:dyDescent="0.2"/>
    <row r="852067" s="12" customFormat="1" x14ac:dyDescent="0.2"/>
    <row r="852068" s="12" customFormat="1" x14ac:dyDescent="0.2"/>
    <row r="852069" s="12" customFormat="1" x14ac:dyDescent="0.2"/>
    <row r="852070" s="12" customFormat="1" x14ac:dyDescent="0.2"/>
    <row r="852071" s="12" customFormat="1" x14ac:dyDescent="0.2"/>
    <row r="852072" s="12" customFormat="1" x14ac:dyDescent="0.2"/>
    <row r="852073" s="12" customFormat="1" x14ac:dyDescent="0.2"/>
    <row r="852074" s="12" customFormat="1" x14ac:dyDescent="0.2"/>
    <row r="852075" s="12" customFormat="1" x14ac:dyDescent="0.2"/>
    <row r="852076" s="12" customFormat="1" x14ac:dyDescent="0.2"/>
    <row r="852077" s="12" customFormat="1" x14ac:dyDescent="0.2"/>
    <row r="852078" s="12" customFormat="1" x14ac:dyDescent="0.2"/>
    <row r="852079" s="12" customFormat="1" x14ac:dyDescent="0.2"/>
    <row r="852080" s="12" customFormat="1" x14ac:dyDescent="0.2"/>
    <row r="852081" s="12" customFormat="1" x14ac:dyDescent="0.2"/>
    <row r="852082" s="12" customFormat="1" x14ac:dyDescent="0.2"/>
    <row r="852083" s="12" customFormat="1" x14ac:dyDescent="0.2"/>
    <row r="852084" s="12" customFormat="1" x14ac:dyDescent="0.2"/>
    <row r="852085" s="12" customFormat="1" x14ac:dyDescent="0.2"/>
    <row r="852086" s="12" customFormat="1" x14ac:dyDescent="0.2"/>
    <row r="852087" s="12" customFormat="1" x14ac:dyDescent="0.2"/>
    <row r="852088" s="12" customFormat="1" x14ac:dyDescent="0.2"/>
    <row r="852089" s="12" customFormat="1" x14ac:dyDescent="0.2"/>
    <row r="852090" s="12" customFormat="1" x14ac:dyDescent="0.2"/>
    <row r="852091" s="12" customFormat="1" x14ac:dyDescent="0.2"/>
    <row r="852092" s="12" customFormat="1" x14ac:dyDescent="0.2"/>
    <row r="852093" s="12" customFormat="1" x14ac:dyDescent="0.2"/>
    <row r="852094" s="12" customFormat="1" x14ac:dyDescent="0.2"/>
    <row r="852095" s="12" customFormat="1" x14ac:dyDescent="0.2"/>
    <row r="852096" s="12" customFormat="1" x14ac:dyDescent="0.2"/>
    <row r="852097" s="12" customFormat="1" x14ac:dyDescent="0.2"/>
    <row r="852098" s="12" customFormat="1" x14ac:dyDescent="0.2"/>
    <row r="852099" s="12" customFormat="1" x14ac:dyDescent="0.2"/>
    <row r="852100" s="12" customFormat="1" x14ac:dyDescent="0.2"/>
    <row r="852101" s="12" customFormat="1" x14ac:dyDescent="0.2"/>
    <row r="852102" s="12" customFormat="1" x14ac:dyDescent="0.2"/>
    <row r="852103" s="12" customFormat="1" x14ac:dyDescent="0.2"/>
    <row r="852104" s="12" customFormat="1" x14ac:dyDescent="0.2"/>
    <row r="852105" s="12" customFormat="1" x14ac:dyDescent="0.2"/>
    <row r="852106" s="12" customFormat="1" x14ac:dyDescent="0.2"/>
    <row r="852107" s="12" customFormat="1" x14ac:dyDescent="0.2"/>
    <row r="852108" s="12" customFormat="1" x14ac:dyDescent="0.2"/>
    <row r="852109" s="12" customFormat="1" x14ac:dyDescent="0.2"/>
    <row r="852110" s="12" customFormat="1" x14ac:dyDescent="0.2"/>
    <row r="852111" s="12" customFormat="1" x14ac:dyDescent="0.2"/>
    <row r="852112" s="12" customFormat="1" x14ac:dyDescent="0.2"/>
    <row r="852113" s="12" customFormat="1" x14ac:dyDescent="0.2"/>
    <row r="852114" s="12" customFormat="1" x14ac:dyDescent="0.2"/>
    <row r="852115" s="12" customFormat="1" x14ac:dyDescent="0.2"/>
    <row r="852116" s="12" customFormat="1" x14ac:dyDescent="0.2"/>
    <row r="852117" s="12" customFormat="1" x14ac:dyDescent="0.2"/>
    <row r="852118" s="12" customFormat="1" x14ac:dyDescent="0.2"/>
    <row r="852119" s="12" customFormat="1" x14ac:dyDescent="0.2"/>
    <row r="852120" s="12" customFormat="1" x14ac:dyDescent="0.2"/>
    <row r="852121" s="12" customFormat="1" x14ac:dyDescent="0.2"/>
    <row r="852122" s="12" customFormat="1" x14ac:dyDescent="0.2"/>
    <row r="852123" s="12" customFormat="1" x14ac:dyDescent="0.2"/>
    <row r="852124" s="12" customFormat="1" x14ac:dyDescent="0.2"/>
    <row r="852125" s="12" customFormat="1" x14ac:dyDescent="0.2"/>
    <row r="852126" s="12" customFormat="1" x14ac:dyDescent="0.2"/>
    <row r="852127" s="12" customFormat="1" x14ac:dyDescent="0.2"/>
    <row r="852128" s="12" customFormat="1" x14ac:dyDescent="0.2"/>
    <row r="852129" s="12" customFormat="1" x14ac:dyDescent="0.2"/>
    <row r="852130" s="12" customFormat="1" x14ac:dyDescent="0.2"/>
    <row r="852131" s="12" customFormat="1" x14ac:dyDescent="0.2"/>
    <row r="852132" s="12" customFormat="1" x14ac:dyDescent="0.2"/>
    <row r="852133" s="12" customFormat="1" x14ac:dyDescent="0.2"/>
    <row r="852134" s="12" customFormat="1" x14ac:dyDescent="0.2"/>
    <row r="852135" s="12" customFormat="1" x14ac:dyDescent="0.2"/>
    <row r="852136" s="12" customFormat="1" x14ac:dyDescent="0.2"/>
    <row r="852137" s="12" customFormat="1" x14ac:dyDescent="0.2"/>
    <row r="852138" s="12" customFormat="1" x14ac:dyDescent="0.2"/>
    <row r="852139" s="12" customFormat="1" x14ac:dyDescent="0.2"/>
    <row r="852140" s="12" customFormat="1" x14ac:dyDescent="0.2"/>
    <row r="852141" s="12" customFormat="1" x14ac:dyDescent="0.2"/>
    <row r="852142" s="12" customFormat="1" x14ac:dyDescent="0.2"/>
    <row r="852143" s="12" customFormat="1" x14ac:dyDescent="0.2"/>
    <row r="852144" s="12" customFormat="1" x14ac:dyDescent="0.2"/>
    <row r="852145" s="12" customFormat="1" x14ac:dyDescent="0.2"/>
    <row r="852146" s="12" customFormat="1" x14ac:dyDescent="0.2"/>
    <row r="852147" s="12" customFormat="1" x14ac:dyDescent="0.2"/>
    <row r="852148" s="12" customFormat="1" x14ac:dyDescent="0.2"/>
    <row r="852149" s="12" customFormat="1" x14ac:dyDescent="0.2"/>
    <row r="852150" s="12" customFormat="1" x14ac:dyDescent="0.2"/>
    <row r="852151" s="12" customFormat="1" x14ac:dyDescent="0.2"/>
    <row r="852152" s="12" customFormat="1" x14ac:dyDescent="0.2"/>
    <row r="852153" s="12" customFormat="1" x14ac:dyDescent="0.2"/>
    <row r="852154" s="12" customFormat="1" x14ac:dyDescent="0.2"/>
    <row r="852155" s="12" customFormat="1" x14ac:dyDescent="0.2"/>
    <row r="852156" s="12" customFormat="1" x14ac:dyDescent="0.2"/>
    <row r="852157" s="12" customFormat="1" x14ac:dyDescent="0.2"/>
    <row r="852158" s="12" customFormat="1" x14ac:dyDescent="0.2"/>
    <row r="852159" s="12" customFormat="1" x14ac:dyDescent="0.2"/>
    <row r="852160" s="12" customFormat="1" x14ac:dyDescent="0.2"/>
    <row r="852161" s="12" customFormat="1" x14ac:dyDescent="0.2"/>
    <row r="852162" s="12" customFormat="1" x14ac:dyDescent="0.2"/>
    <row r="852163" s="12" customFormat="1" x14ac:dyDescent="0.2"/>
    <row r="852164" s="12" customFormat="1" x14ac:dyDescent="0.2"/>
    <row r="852165" s="12" customFormat="1" x14ac:dyDescent="0.2"/>
    <row r="852166" s="12" customFormat="1" x14ac:dyDescent="0.2"/>
    <row r="852167" s="12" customFormat="1" x14ac:dyDescent="0.2"/>
    <row r="852168" s="12" customFormat="1" x14ac:dyDescent="0.2"/>
    <row r="852169" s="12" customFormat="1" x14ac:dyDescent="0.2"/>
    <row r="852170" s="12" customFormat="1" x14ac:dyDescent="0.2"/>
    <row r="852171" s="12" customFormat="1" x14ac:dyDescent="0.2"/>
    <row r="852172" s="12" customFormat="1" x14ac:dyDescent="0.2"/>
    <row r="852173" s="12" customFormat="1" x14ac:dyDescent="0.2"/>
    <row r="852174" s="12" customFormat="1" x14ac:dyDescent="0.2"/>
    <row r="852175" s="12" customFormat="1" x14ac:dyDescent="0.2"/>
    <row r="852176" s="12" customFormat="1" x14ac:dyDescent="0.2"/>
    <row r="852177" s="12" customFormat="1" x14ac:dyDescent="0.2"/>
    <row r="852178" s="12" customFormat="1" x14ac:dyDescent="0.2"/>
    <row r="852179" s="12" customFormat="1" x14ac:dyDescent="0.2"/>
    <row r="852180" s="12" customFormat="1" x14ac:dyDescent="0.2"/>
    <row r="852181" s="12" customFormat="1" x14ac:dyDescent="0.2"/>
    <row r="852182" s="12" customFormat="1" x14ac:dyDescent="0.2"/>
    <row r="852183" s="12" customFormat="1" x14ac:dyDescent="0.2"/>
    <row r="852184" s="12" customFormat="1" x14ac:dyDescent="0.2"/>
    <row r="852185" s="12" customFormat="1" x14ac:dyDescent="0.2"/>
    <row r="852186" s="12" customFormat="1" x14ac:dyDescent="0.2"/>
    <row r="852187" s="12" customFormat="1" x14ac:dyDescent="0.2"/>
    <row r="852188" s="12" customFormat="1" x14ac:dyDescent="0.2"/>
    <row r="852189" s="12" customFormat="1" x14ac:dyDescent="0.2"/>
    <row r="852190" s="12" customFormat="1" x14ac:dyDescent="0.2"/>
    <row r="852191" s="12" customFormat="1" x14ac:dyDescent="0.2"/>
    <row r="852192" s="12" customFormat="1" x14ac:dyDescent="0.2"/>
    <row r="852193" s="12" customFormat="1" x14ac:dyDescent="0.2"/>
    <row r="852194" s="12" customFormat="1" x14ac:dyDescent="0.2"/>
    <row r="852195" s="12" customFormat="1" x14ac:dyDescent="0.2"/>
    <row r="852196" s="12" customFormat="1" x14ac:dyDescent="0.2"/>
    <row r="852197" s="12" customFormat="1" x14ac:dyDescent="0.2"/>
    <row r="852198" s="12" customFormat="1" x14ac:dyDescent="0.2"/>
    <row r="852199" s="12" customFormat="1" x14ac:dyDescent="0.2"/>
    <row r="852200" s="12" customFormat="1" x14ac:dyDescent="0.2"/>
    <row r="852201" s="12" customFormat="1" x14ac:dyDescent="0.2"/>
    <row r="852202" s="12" customFormat="1" x14ac:dyDescent="0.2"/>
    <row r="852203" s="12" customFormat="1" x14ac:dyDescent="0.2"/>
    <row r="852204" s="12" customFormat="1" x14ac:dyDescent="0.2"/>
    <row r="852205" s="12" customFormat="1" x14ac:dyDescent="0.2"/>
    <row r="852206" s="12" customFormat="1" x14ac:dyDescent="0.2"/>
    <row r="852207" s="12" customFormat="1" x14ac:dyDescent="0.2"/>
    <row r="852208" s="12" customFormat="1" x14ac:dyDescent="0.2"/>
    <row r="852209" s="12" customFormat="1" x14ac:dyDescent="0.2"/>
    <row r="852210" s="12" customFormat="1" x14ac:dyDescent="0.2"/>
    <row r="852211" s="12" customFormat="1" x14ac:dyDescent="0.2"/>
    <row r="852212" s="12" customFormat="1" x14ac:dyDescent="0.2"/>
    <row r="852213" s="12" customFormat="1" x14ac:dyDescent="0.2"/>
    <row r="852214" s="12" customFormat="1" x14ac:dyDescent="0.2"/>
    <row r="852215" s="12" customFormat="1" x14ac:dyDescent="0.2"/>
    <row r="852216" s="12" customFormat="1" x14ac:dyDescent="0.2"/>
    <row r="852217" s="12" customFormat="1" x14ac:dyDescent="0.2"/>
    <row r="852218" s="12" customFormat="1" x14ac:dyDescent="0.2"/>
    <row r="852219" s="12" customFormat="1" x14ac:dyDescent="0.2"/>
    <row r="852220" s="12" customFormat="1" x14ac:dyDescent="0.2"/>
    <row r="852221" s="12" customFormat="1" x14ac:dyDescent="0.2"/>
    <row r="852222" s="12" customFormat="1" x14ac:dyDescent="0.2"/>
    <row r="852223" s="12" customFormat="1" x14ac:dyDescent="0.2"/>
    <row r="852224" s="12" customFormat="1" x14ac:dyDescent="0.2"/>
    <row r="852225" s="12" customFormat="1" x14ac:dyDescent="0.2"/>
    <row r="852226" s="12" customFormat="1" x14ac:dyDescent="0.2"/>
    <row r="852227" s="12" customFormat="1" x14ac:dyDescent="0.2"/>
    <row r="852228" s="12" customFormat="1" x14ac:dyDescent="0.2"/>
    <row r="852229" s="12" customFormat="1" x14ac:dyDescent="0.2"/>
    <row r="852230" s="12" customFormat="1" x14ac:dyDescent="0.2"/>
    <row r="852231" s="12" customFormat="1" x14ac:dyDescent="0.2"/>
    <row r="852232" s="12" customFormat="1" x14ac:dyDescent="0.2"/>
    <row r="852233" s="12" customFormat="1" x14ac:dyDescent="0.2"/>
    <row r="852234" s="12" customFormat="1" x14ac:dyDescent="0.2"/>
    <row r="852235" s="12" customFormat="1" x14ac:dyDescent="0.2"/>
    <row r="852236" s="12" customFormat="1" x14ac:dyDescent="0.2"/>
    <row r="852237" s="12" customFormat="1" x14ac:dyDescent="0.2"/>
    <row r="852238" s="12" customFormat="1" x14ac:dyDescent="0.2"/>
    <row r="852239" s="12" customFormat="1" x14ac:dyDescent="0.2"/>
    <row r="852240" s="12" customFormat="1" x14ac:dyDescent="0.2"/>
    <row r="852241" s="12" customFormat="1" x14ac:dyDescent="0.2"/>
    <row r="852242" s="12" customFormat="1" x14ac:dyDescent="0.2"/>
    <row r="852243" s="12" customFormat="1" x14ac:dyDescent="0.2"/>
    <row r="852244" s="12" customFormat="1" x14ac:dyDescent="0.2"/>
    <row r="852245" s="12" customFormat="1" x14ac:dyDescent="0.2"/>
    <row r="852246" s="12" customFormat="1" x14ac:dyDescent="0.2"/>
    <row r="852247" s="12" customFormat="1" x14ac:dyDescent="0.2"/>
    <row r="852248" s="12" customFormat="1" x14ac:dyDescent="0.2"/>
    <row r="852249" s="12" customFormat="1" x14ac:dyDescent="0.2"/>
    <row r="852250" s="12" customFormat="1" x14ac:dyDescent="0.2"/>
    <row r="852251" s="12" customFormat="1" x14ac:dyDescent="0.2"/>
    <row r="852252" s="12" customFormat="1" x14ac:dyDescent="0.2"/>
    <row r="852253" s="12" customFormat="1" x14ac:dyDescent="0.2"/>
    <row r="852254" s="12" customFormat="1" x14ac:dyDescent="0.2"/>
    <row r="852255" s="12" customFormat="1" x14ac:dyDescent="0.2"/>
    <row r="852256" s="12" customFormat="1" x14ac:dyDescent="0.2"/>
    <row r="852257" s="12" customFormat="1" x14ac:dyDescent="0.2"/>
    <row r="852258" s="12" customFormat="1" x14ac:dyDescent="0.2"/>
    <row r="852259" s="12" customFormat="1" x14ac:dyDescent="0.2"/>
    <row r="852260" s="12" customFormat="1" x14ac:dyDescent="0.2"/>
    <row r="852261" s="12" customFormat="1" x14ac:dyDescent="0.2"/>
    <row r="852262" s="12" customFormat="1" x14ac:dyDescent="0.2"/>
    <row r="852263" s="12" customFormat="1" x14ac:dyDescent="0.2"/>
    <row r="852264" s="12" customFormat="1" x14ac:dyDescent="0.2"/>
    <row r="852265" s="12" customFormat="1" x14ac:dyDescent="0.2"/>
    <row r="852266" s="12" customFormat="1" x14ac:dyDescent="0.2"/>
    <row r="852267" s="12" customFormat="1" x14ac:dyDescent="0.2"/>
    <row r="852268" s="12" customFormat="1" x14ac:dyDescent="0.2"/>
    <row r="852269" s="12" customFormat="1" x14ac:dyDescent="0.2"/>
    <row r="852270" s="12" customFormat="1" x14ac:dyDescent="0.2"/>
    <row r="852271" s="12" customFormat="1" x14ac:dyDescent="0.2"/>
    <row r="852272" s="12" customFormat="1" x14ac:dyDescent="0.2"/>
    <row r="852273" s="12" customFormat="1" x14ac:dyDescent="0.2"/>
    <row r="852274" s="12" customFormat="1" x14ac:dyDescent="0.2"/>
    <row r="852275" s="12" customFormat="1" x14ac:dyDescent="0.2"/>
    <row r="852276" s="12" customFormat="1" x14ac:dyDescent="0.2"/>
    <row r="852277" s="12" customFormat="1" x14ac:dyDescent="0.2"/>
    <row r="852278" s="12" customFormat="1" x14ac:dyDescent="0.2"/>
    <row r="852279" s="12" customFormat="1" x14ac:dyDescent="0.2"/>
    <row r="852280" s="12" customFormat="1" x14ac:dyDescent="0.2"/>
    <row r="852281" s="12" customFormat="1" x14ac:dyDescent="0.2"/>
    <row r="852282" s="12" customFormat="1" x14ac:dyDescent="0.2"/>
    <row r="852283" s="12" customFormat="1" x14ac:dyDescent="0.2"/>
    <row r="852284" s="12" customFormat="1" x14ac:dyDescent="0.2"/>
    <row r="852285" s="12" customFormat="1" x14ac:dyDescent="0.2"/>
    <row r="852286" s="12" customFormat="1" x14ac:dyDescent="0.2"/>
    <row r="852287" s="12" customFormat="1" x14ac:dyDescent="0.2"/>
    <row r="852288" s="12" customFormat="1" x14ac:dyDescent="0.2"/>
    <row r="852289" s="12" customFormat="1" x14ac:dyDescent="0.2"/>
    <row r="852290" s="12" customFormat="1" x14ac:dyDescent="0.2"/>
    <row r="852291" s="12" customFormat="1" x14ac:dyDescent="0.2"/>
    <row r="852292" s="12" customFormat="1" x14ac:dyDescent="0.2"/>
    <row r="852293" s="12" customFormat="1" x14ac:dyDescent="0.2"/>
    <row r="852294" s="12" customFormat="1" x14ac:dyDescent="0.2"/>
    <row r="852295" s="12" customFormat="1" x14ac:dyDescent="0.2"/>
    <row r="852296" s="12" customFormat="1" x14ac:dyDescent="0.2"/>
    <row r="852297" s="12" customFormat="1" x14ac:dyDescent="0.2"/>
    <row r="852298" s="12" customFormat="1" x14ac:dyDescent="0.2"/>
    <row r="852299" s="12" customFormat="1" x14ac:dyDescent="0.2"/>
    <row r="852300" s="12" customFormat="1" x14ac:dyDescent="0.2"/>
    <row r="852301" s="12" customFormat="1" x14ac:dyDescent="0.2"/>
    <row r="852302" s="12" customFormat="1" x14ac:dyDescent="0.2"/>
    <row r="852303" s="12" customFormat="1" x14ac:dyDescent="0.2"/>
    <row r="852304" s="12" customFormat="1" x14ac:dyDescent="0.2"/>
    <row r="852305" s="12" customFormat="1" x14ac:dyDescent="0.2"/>
    <row r="852306" s="12" customFormat="1" x14ac:dyDescent="0.2"/>
    <row r="852307" s="12" customFormat="1" x14ac:dyDescent="0.2"/>
    <row r="852308" s="12" customFormat="1" x14ac:dyDescent="0.2"/>
    <row r="852309" s="12" customFormat="1" x14ac:dyDescent="0.2"/>
    <row r="852310" s="12" customFormat="1" x14ac:dyDescent="0.2"/>
    <row r="852311" s="12" customFormat="1" x14ac:dyDescent="0.2"/>
    <row r="852312" s="12" customFormat="1" x14ac:dyDescent="0.2"/>
    <row r="852313" s="12" customFormat="1" x14ac:dyDescent="0.2"/>
    <row r="852314" s="12" customFormat="1" x14ac:dyDescent="0.2"/>
    <row r="852315" s="12" customFormat="1" x14ac:dyDescent="0.2"/>
    <row r="852316" s="12" customFormat="1" x14ac:dyDescent="0.2"/>
    <row r="852317" s="12" customFormat="1" x14ac:dyDescent="0.2"/>
    <row r="852318" s="12" customFormat="1" x14ac:dyDescent="0.2"/>
    <row r="852319" s="12" customFormat="1" x14ac:dyDescent="0.2"/>
    <row r="852320" s="12" customFormat="1" x14ac:dyDescent="0.2"/>
    <row r="852321" s="12" customFormat="1" x14ac:dyDescent="0.2"/>
    <row r="852322" s="12" customFormat="1" x14ac:dyDescent="0.2"/>
    <row r="852323" s="12" customFormat="1" x14ac:dyDescent="0.2"/>
    <row r="852324" s="12" customFormat="1" x14ac:dyDescent="0.2"/>
    <row r="852325" s="12" customFormat="1" x14ac:dyDescent="0.2"/>
    <row r="852326" s="12" customFormat="1" x14ac:dyDescent="0.2"/>
    <row r="852327" s="12" customFormat="1" x14ac:dyDescent="0.2"/>
    <row r="852328" s="12" customFormat="1" x14ac:dyDescent="0.2"/>
    <row r="852329" s="12" customFormat="1" x14ac:dyDescent="0.2"/>
    <row r="852330" s="12" customFormat="1" x14ac:dyDescent="0.2"/>
    <row r="852331" s="12" customFormat="1" x14ac:dyDescent="0.2"/>
    <row r="852332" s="12" customFormat="1" x14ac:dyDescent="0.2"/>
    <row r="852333" s="12" customFormat="1" x14ac:dyDescent="0.2"/>
    <row r="852334" s="12" customFormat="1" x14ac:dyDescent="0.2"/>
    <row r="852335" s="12" customFormat="1" x14ac:dyDescent="0.2"/>
    <row r="852336" s="12" customFormat="1" x14ac:dyDescent="0.2"/>
    <row r="852337" s="12" customFormat="1" x14ac:dyDescent="0.2"/>
    <row r="852338" s="12" customFormat="1" x14ac:dyDescent="0.2"/>
    <row r="852339" s="12" customFormat="1" x14ac:dyDescent="0.2"/>
    <row r="852340" s="12" customFormat="1" x14ac:dyDescent="0.2"/>
    <row r="852341" s="12" customFormat="1" x14ac:dyDescent="0.2"/>
    <row r="852342" s="12" customFormat="1" x14ac:dyDescent="0.2"/>
    <row r="852343" s="12" customFormat="1" x14ac:dyDescent="0.2"/>
    <row r="852344" s="12" customFormat="1" x14ac:dyDescent="0.2"/>
    <row r="852345" s="12" customFormat="1" x14ac:dyDescent="0.2"/>
    <row r="852346" s="12" customFormat="1" x14ac:dyDescent="0.2"/>
    <row r="852347" s="12" customFormat="1" x14ac:dyDescent="0.2"/>
    <row r="852348" s="12" customFormat="1" x14ac:dyDescent="0.2"/>
    <row r="852349" s="12" customFormat="1" x14ac:dyDescent="0.2"/>
    <row r="852350" s="12" customFormat="1" x14ac:dyDescent="0.2"/>
    <row r="852351" s="12" customFormat="1" x14ac:dyDescent="0.2"/>
    <row r="852352" s="12" customFormat="1" x14ac:dyDescent="0.2"/>
    <row r="852353" s="12" customFormat="1" x14ac:dyDescent="0.2"/>
    <row r="852354" s="12" customFormat="1" x14ac:dyDescent="0.2"/>
    <row r="852355" s="12" customFormat="1" x14ac:dyDescent="0.2"/>
    <row r="852356" s="12" customFormat="1" x14ac:dyDescent="0.2"/>
    <row r="852357" s="12" customFormat="1" x14ac:dyDescent="0.2"/>
    <row r="852358" s="12" customFormat="1" x14ac:dyDescent="0.2"/>
    <row r="852359" s="12" customFormat="1" x14ac:dyDescent="0.2"/>
    <row r="852360" s="12" customFormat="1" x14ac:dyDescent="0.2"/>
    <row r="852361" s="12" customFormat="1" x14ac:dyDescent="0.2"/>
    <row r="852362" s="12" customFormat="1" x14ac:dyDescent="0.2"/>
    <row r="852363" s="12" customFormat="1" x14ac:dyDescent="0.2"/>
    <row r="852364" s="12" customFormat="1" x14ac:dyDescent="0.2"/>
    <row r="852365" s="12" customFormat="1" x14ac:dyDescent="0.2"/>
    <row r="852366" s="12" customFormat="1" x14ac:dyDescent="0.2"/>
    <row r="852367" s="12" customFormat="1" x14ac:dyDescent="0.2"/>
    <row r="852368" s="12" customFormat="1" x14ac:dyDescent="0.2"/>
    <row r="852369" s="12" customFormat="1" x14ac:dyDescent="0.2"/>
    <row r="852370" s="12" customFormat="1" x14ac:dyDescent="0.2"/>
    <row r="852371" s="12" customFormat="1" x14ac:dyDescent="0.2"/>
    <row r="852372" s="12" customFormat="1" x14ac:dyDescent="0.2"/>
    <row r="852373" s="12" customFormat="1" x14ac:dyDescent="0.2"/>
    <row r="852374" s="12" customFormat="1" x14ac:dyDescent="0.2"/>
    <row r="852375" s="12" customFormat="1" x14ac:dyDescent="0.2"/>
    <row r="852376" s="12" customFormat="1" x14ac:dyDescent="0.2"/>
    <row r="852377" s="12" customFormat="1" x14ac:dyDescent="0.2"/>
    <row r="852378" s="12" customFormat="1" x14ac:dyDescent="0.2"/>
    <row r="852379" s="12" customFormat="1" x14ac:dyDescent="0.2"/>
    <row r="852380" s="12" customFormat="1" x14ac:dyDescent="0.2"/>
    <row r="852381" s="12" customFormat="1" x14ac:dyDescent="0.2"/>
    <row r="852382" s="12" customFormat="1" x14ac:dyDescent="0.2"/>
    <row r="852383" s="12" customFormat="1" x14ac:dyDescent="0.2"/>
    <row r="852384" s="12" customFormat="1" x14ac:dyDescent="0.2"/>
    <row r="852385" s="12" customFormat="1" x14ac:dyDescent="0.2"/>
    <row r="852386" s="12" customFormat="1" x14ac:dyDescent="0.2"/>
    <row r="852387" s="12" customFormat="1" x14ac:dyDescent="0.2"/>
    <row r="852388" s="12" customFormat="1" x14ac:dyDescent="0.2"/>
    <row r="852389" s="12" customFormat="1" x14ac:dyDescent="0.2"/>
    <row r="852390" s="12" customFormat="1" x14ac:dyDescent="0.2"/>
    <row r="852391" s="12" customFormat="1" x14ac:dyDescent="0.2"/>
    <row r="852392" s="12" customFormat="1" x14ac:dyDescent="0.2"/>
    <row r="852393" s="12" customFormat="1" x14ac:dyDescent="0.2"/>
    <row r="852394" s="12" customFormat="1" x14ac:dyDescent="0.2"/>
    <row r="852395" s="12" customFormat="1" x14ac:dyDescent="0.2"/>
    <row r="852396" s="12" customFormat="1" x14ac:dyDescent="0.2"/>
    <row r="852397" s="12" customFormat="1" x14ac:dyDescent="0.2"/>
    <row r="852398" s="12" customFormat="1" x14ac:dyDescent="0.2"/>
    <row r="852399" s="12" customFormat="1" x14ac:dyDescent="0.2"/>
    <row r="852400" s="12" customFormat="1" x14ac:dyDescent="0.2"/>
    <row r="852401" s="12" customFormat="1" x14ac:dyDescent="0.2"/>
    <row r="852402" s="12" customFormat="1" x14ac:dyDescent="0.2"/>
    <row r="852403" s="12" customFormat="1" x14ac:dyDescent="0.2"/>
    <row r="852404" s="12" customFormat="1" x14ac:dyDescent="0.2"/>
    <row r="852405" s="12" customFormat="1" x14ac:dyDescent="0.2"/>
    <row r="852406" s="12" customFormat="1" x14ac:dyDescent="0.2"/>
    <row r="852407" s="12" customFormat="1" x14ac:dyDescent="0.2"/>
    <row r="852408" s="12" customFormat="1" x14ac:dyDescent="0.2"/>
    <row r="852409" s="12" customFormat="1" x14ac:dyDescent="0.2"/>
    <row r="852410" s="12" customFormat="1" x14ac:dyDescent="0.2"/>
    <row r="852411" s="12" customFormat="1" x14ac:dyDescent="0.2"/>
    <row r="852412" s="12" customFormat="1" x14ac:dyDescent="0.2"/>
    <row r="852413" s="12" customFormat="1" x14ac:dyDescent="0.2"/>
    <row r="852414" s="12" customFormat="1" x14ac:dyDescent="0.2"/>
    <row r="852415" s="12" customFormat="1" x14ac:dyDescent="0.2"/>
    <row r="852416" s="12" customFormat="1" x14ac:dyDescent="0.2"/>
    <row r="852417" s="12" customFormat="1" x14ac:dyDescent="0.2"/>
    <row r="852418" s="12" customFormat="1" x14ac:dyDescent="0.2"/>
    <row r="852419" s="12" customFormat="1" x14ac:dyDescent="0.2"/>
    <row r="852420" s="12" customFormat="1" x14ac:dyDescent="0.2"/>
    <row r="852421" s="12" customFormat="1" x14ac:dyDescent="0.2"/>
    <row r="852422" s="12" customFormat="1" x14ac:dyDescent="0.2"/>
    <row r="852423" s="12" customFormat="1" x14ac:dyDescent="0.2"/>
    <row r="852424" s="12" customFormat="1" x14ac:dyDescent="0.2"/>
    <row r="852425" s="12" customFormat="1" x14ac:dyDescent="0.2"/>
    <row r="852426" s="12" customFormat="1" x14ac:dyDescent="0.2"/>
    <row r="852427" s="12" customFormat="1" x14ac:dyDescent="0.2"/>
    <row r="852428" s="12" customFormat="1" x14ac:dyDescent="0.2"/>
    <row r="852429" s="12" customFormat="1" x14ac:dyDescent="0.2"/>
    <row r="852430" s="12" customFormat="1" x14ac:dyDescent="0.2"/>
    <row r="852431" s="12" customFormat="1" x14ac:dyDescent="0.2"/>
    <row r="852432" s="12" customFormat="1" x14ac:dyDescent="0.2"/>
    <row r="852433" s="12" customFormat="1" x14ac:dyDescent="0.2"/>
    <row r="852434" s="12" customFormat="1" x14ac:dyDescent="0.2"/>
    <row r="852435" s="12" customFormat="1" x14ac:dyDescent="0.2"/>
    <row r="852436" s="12" customFormat="1" x14ac:dyDescent="0.2"/>
    <row r="852437" s="12" customFormat="1" x14ac:dyDescent="0.2"/>
    <row r="852438" s="12" customFormat="1" x14ac:dyDescent="0.2"/>
    <row r="852439" s="12" customFormat="1" x14ac:dyDescent="0.2"/>
    <row r="852440" s="12" customFormat="1" x14ac:dyDescent="0.2"/>
    <row r="852441" s="12" customFormat="1" x14ac:dyDescent="0.2"/>
    <row r="852442" s="12" customFormat="1" x14ac:dyDescent="0.2"/>
    <row r="852443" s="12" customFormat="1" x14ac:dyDescent="0.2"/>
    <row r="852444" s="12" customFormat="1" x14ac:dyDescent="0.2"/>
    <row r="852445" s="12" customFormat="1" x14ac:dyDescent="0.2"/>
    <row r="852446" s="12" customFormat="1" x14ac:dyDescent="0.2"/>
    <row r="852447" s="12" customFormat="1" x14ac:dyDescent="0.2"/>
    <row r="852448" s="12" customFormat="1" x14ac:dyDescent="0.2"/>
    <row r="852449" s="12" customFormat="1" x14ac:dyDescent="0.2"/>
    <row r="852450" s="12" customFormat="1" x14ac:dyDescent="0.2"/>
    <row r="852451" s="12" customFormat="1" x14ac:dyDescent="0.2"/>
    <row r="852452" s="12" customFormat="1" x14ac:dyDescent="0.2"/>
    <row r="852453" s="12" customFormat="1" x14ac:dyDescent="0.2"/>
    <row r="852454" s="12" customFormat="1" x14ac:dyDescent="0.2"/>
    <row r="852455" s="12" customFormat="1" x14ac:dyDescent="0.2"/>
    <row r="852456" s="12" customFormat="1" x14ac:dyDescent="0.2"/>
    <row r="852457" s="12" customFormat="1" x14ac:dyDescent="0.2"/>
    <row r="852458" s="12" customFormat="1" x14ac:dyDescent="0.2"/>
    <row r="852459" s="12" customFormat="1" x14ac:dyDescent="0.2"/>
    <row r="852460" s="12" customFormat="1" x14ac:dyDescent="0.2"/>
    <row r="852461" s="12" customFormat="1" x14ac:dyDescent="0.2"/>
    <row r="852462" s="12" customFormat="1" x14ac:dyDescent="0.2"/>
    <row r="852463" s="12" customFormat="1" x14ac:dyDescent="0.2"/>
    <row r="852464" s="12" customFormat="1" x14ac:dyDescent="0.2"/>
    <row r="852465" s="12" customFormat="1" x14ac:dyDescent="0.2"/>
    <row r="852466" s="12" customFormat="1" x14ac:dyDescent="0.2"/>
    <row r="852467" s="12" customFormat="1" x14ac:dyDescent="0.2"/>
    <row r="852468" s="12" customFormat="1" x14ac:dyDescent="0.2"/>
    <row r="852469" s="12" customFormat="1" x14ac:dyDescent="0.2"/>
    <row r="852470" s="12" customFormat="1" x14ac:dyDescent="0.2"/>
    <row r="852471" s="12" customFormat="1" x14ac:dyDescent="0.2"/>
    <row r="852472" s="12" customFormat="1" x14ac:dyDescent="0.2"/>
    <row r="852473" s="12" customFormat="1" x14ac:dyDescent="0.2"/>
    <row r="852474" s="12" customFormat="1" x14ac:dyDescent="0.2"/>
    <row r="852475" s="12" customFormat="1" x14ac:dyDescent="0.2"/>
    <row r="852476" s="12" customFormat="1" x14ac:dyDescent="0.2"/>
    <row r="852477" s="12" customFormat="1" x14ac:dyDescent="0.2"/>
    <row r="852478" s="12" customFormat="1" x14ac:dyDescent="0.2"/>
    <row r="852479" s="12" customFormat="1" x14ac:dyDescent="0.2"/>
    <row r="852480" s="12" customFormat="1" x14ac:dyDescent="0.2"/>
    <row r="852481" s="12" customFormat="1" x14ac:dyDescent="0.2"/>
    <row r="852482" s="12" customFormat="1" x14ac:dyDescent="0.2"/>
    <row r="852483" s="12" customFormat="1" x14ac:dyDescent="0.2"/>
    <row r="852484" s="12" customFormat="1" x14ac:dyDescent="0.2"/>
    <row r="852485" s="12" customFormat="1" x14ac:dyDescent="0.2"/>
    <row r="852486" s="12" customFormat="1" x14ac:dyDescent="0.2"/>
    <row r="852487" s="12" customFormat="1" x14ac:dyDescent="0.2"/>
    <row r="852488" s="12" customFormat="1" x14ac:dyDescent="0.2"/>
    <row r="852489" s="12" customFormat="1" x14ac:dyDescent="0.2"/>
    <row r="852490" s="12" customFormat="1" x14ac:dyDescent="0.2"/>
    <row r="852491" s="12" customFormat="1" x14ac:dyDescent="0.2"/>
    <row r="852492" s="12" customFormat="1" x14ac:dyDescent="0.2"/>
    <row r="852493" s="12" customFormat="1" x14ac:dyDescent="0.2"/>
    <row r="852494" s="12" customFormat="1" x14ac:dyDescent="0.2"/>
    <row r="852495" s="12" customFormat="1" x14ac:dyDescent="0.2"/>
    <row r="852496" s="12" customFormat="1" x14ac:dyDescent="0.2"/>
    <row r="852497" s="12" customFormat="1" x14ac:dyDescent="0.2"/>
    <row r="852498" s="12" customFormat="1" x14ac:dyDescent="0.2"/>
    <row r="852499" s="12" customFormat="1" x14ac:dyDescent="0.2"/>
    <row r="852500" s="12" customFormat="1" x14ac:dyDescent="0.2"/>
    <row r="852501" s="12" customFormat="1" x14ac:dyDescent="0.2"/>
    <row r="852502" s="12" customFormat="1" x14ac:dyDescent="0.2"/>
    <row r="852503" s="12" customFormat="1" x14ac:dyDescent="0.2"/>
    <row r="852504" s="12" customFormat="1" x14ac:dyDescent="0.2"/>
    <row r="852505" s="12" customFormat="1" x14ac:dyDescent="0.2"/>
    <row r="852506" s="12" customFormat="1" x14ac:dyDescent="0.2"/>
    <row r="852507" s="12" customFormat="1" x14ac:dyDescent="0.2"/>
    <row r="852508" s="12" customFormat="1" x14ac:dyDescent="0.2"/>
    <row r="852509" s="12" customFormat="1" x14ac:dyDescent="0.2"/>
    <row r="852510" s="12" customFormat="1" x14ac:dyDescent="0.2"/>
    <row r="852511" s="12" customFormat="1" x14ac:dyDescent="0.2"/>
    <row r="852512" s="12" customFormat="1" x14ac:dyDescent="0.2"/>
    <row r="852513" s="12" customFormat="1" x14ac:dyDescent="0.2"/>
    <row r="852514" s="12" customFormat="1" x14ac:dyDescent="0.2"/>
    <row r="852515" s="12" customFormat="1" x14ac:dyDescent="0.2"/>
    <row r="852516" s="12" customFormat="1" x14ac:dyDescent="0.2"/>
    <row r="852517" s="12" customFormat="1" x14ac:dyDescent="0.2"/>
    <row r="852518" s="12" customFormat="1" x14ac:dyDescent="0.2"/>
    <row r="852519" s="12" customFormat="1" x14ac:dyDescent="0.2"/>
    <row r="852520" s="12" customFormat="1" x14ac:dyDescent="0.2"/>
    <row r="852521" s="12" customFormat="1" x14ac:dyDescent="0.2"/>
    <row r="852522" s="12" customFormat="1" x14ac:dyDescent="0.2"/>
    <row r="852523" s="12" customFormat="1" x14ac:dyDescent="0.2"/>
    <row r="852524" s="12" customFormat="1" x14ac:dyDescent="0.2"/>
    <row r="852525" s="12" customFormat="1" x14ac:dyDescent="0.2"/>
    <row r="852526" s="12" customFormat="1" x14ac:dyDescent="0.2"/>
    <row r="852527" s="12" customFormat="1" x14ac:dyDescent="0.2"/>
    <row r="852528" s="12" customFormat="1" x14ac:dyDescent="0.2"/>
    <row r="852529" s="12" customFormat="1" x14ac:dyDescent="0.2"/>
    <row r="852530" s="12" customFormat="1" x14ac:dyDescent="0.2"/>
    <row r="852531" s="12" customFormat="1" x14ac:dyDescent="0.2"/>
    <row r="852532" s="12" customFormat="1" x14ac:dyDescent="0.2"/>
    <row r="852533" s="12" customFormat="1" x14ac:dyDescent="0.2"/>
    <row r="852534" s="12" customFormat="1" x14ac:dyDescent="0.2"/>
    <row r="852535" s="12" customFormat="1" x14ac:dyDescent="0.2"/>
    <row r="852536" s="12" customFormat="1" x14ac:dyDescent="0.2"/>
    <row r="852537" s="12" customFormat="1" x14ac:dyDescent="0.2"/>
    <row r="852538" s="12" customFormat="1" x14ac:dyDescent="0.2"/>
    <row r="852539" s="12" customFormat="1" x14ac:dyDescent="0.2"/>
    <row r="852540" s="12" customFormat="1" x14ac:dyDescent="0.2"/>
    <row r="852541" s="12" customFormat="1" x14ac:dyDescent="0.2"/>
    <row r="852542" s="12" customFormat="1" x14ac:dyDescent="0.2"/>
    <row r="852543" s="12" customFormat="1" x14ac:dyDescent="0.2"/>
    <row r="852544" s="12" customFormat="1" x14ac:dyDescent="0.2"/>
    <row r="852545" s="12" customFormat="1" x14ac:dyDescent="0.2"/>
    <row r="852546" s="12" customFormat="1" x14ac:dyDescent="0.2"/>
    <row r="852547" s="12" customFormat="1" x14ac:dyDescent="0.2"/>
    <row r="852548" s="12" customFormat="1" x14ac:dyDescent="0.2"/>
    <row r="852549" s="12" customFormat="1" x14ac:dyDescent="0.2"/>
    <row r="852550" s="12" customFormat="1" x14ac:dyDescent="0.2"/>
    <row r="852551" s="12" customFormat="1" x14ac:dyDescent="0.2"/>
    <row r="852552" s="12" customFormat="1" x14ac:dyDescent="0.2"/>
    <row r="852553" s="12" customFormat="1" x14ac:dyDescent="0.2"/>
    <row r="852554" s="12" customFormat="1" x14ac:dyDescent="0.2"/>
    <row r="852555" s="12" customFormat="1" x14ac:dyDescent="0.2"/>
    <row r="852556" s="12" customFormat="1" x14ac:dyDescent="0.2"/>
    <row r="852557" s="12" customFormat="1" x14ac:dyDescent="0.2"/>
    <row r="852558" s="12" customFormat="1" x14ac:dyDescent="0.2"/>
    <row r="852559" s="12" customFormat="1" x14ac:dyDescent="0.2"/>
    <row r="852560" s="12" customFormat="1" x14ac:dyDescent="0.2"/>
    <row r="852561" s="12" customFormat="1" x14ac:dyDescent="0.2"/>
    <row r="852562" s="12" customFormat="1" x14ac:dyDescent="0.2"/>
    <row r="852563" s="12" customFormat="1" x14ac:dyDescent="0.2"/>
    <row r="852564" s="12" customFormat="1" x14ac:dyDescent="0.2"/>
    <row r="852565" s="12" customFormat="1" x14ac:dyDescent="0.2"/>
    <row r="852566" s="12" customFormat="1" x14ac:dyDescent="0.2"/>
    <row r="852567" s="12" customFormat="1" x14ac:dyDescent="0.2"/>
    <row r="852568" s="12" customFormat="1" x14ac:dyDescent="0.2"/>
    <row r="852569" s="12" customFormat="1" x14ac:dyDescent="0.2"/>
    <row r="852570" s="12" customFormat="1" x14ac:dyDescent="0.2"/>
    <row r="852571" s="12" customFormat="1" x14ac:dyDescent="0.2"/>
    <row r="852572" s="12" customFormat="1" x14ac:dyDescent="0.2"/>
    <row r="852573" s="12" customFormat="1" x14ac:dyDescent="0.2"/>
    <row r="852574" s="12" customFormat="1" x14ac:dyDescent="0.2"/>
    <row r="852575" s="12" customFormat="1" x14ac:dyDescent="0.2"/>
    <row r="852576" s="12" customFormat="1" x14ac:dyDescent="0.2"/>
    <row r="852577" s="12" customFormat="1" x14ac:dyDescent="0.2"/>
    <row r="852578" s="12" customFormat="1" x14ac:dyDescent="0.2"/>
    <row r="852579" s="12" customFormat="1" x14ac:dyDescent="0.2"/>
    <row r="852580" s="12" customFormat="1" x14ac:dyDescent="0.2"/>
    <row r="852581" s="12" customFormat="1" x14ac:dyDescent="0.2"/>
    <row r="852582" s="12" customFormat="1" x14ac:dyDescent="0.2"/>
    <row r="852583" s="12" customFormat="1" x14ac:dyDescent="0.2"/>
    <row r="852584" s="12" customFormat="1" x14ac:dyDescent="0.2"/>
    <row r="852585" s="12" customFormat="1" x14ac:dyDescent="0.2"/>
    <row r="852586" s="12" customFormat="1" x14ac:dyDescent="0.2"/>
    <row r="852587" s="12" customFormat="1" x14ac:dyDescent="0.2"/>
    <row r="852588" s="12" customFormat="1" x14ac:dyDescent="0.2"/>
    <row r="852589" s="12" customFormat="1" x14ac:dyDescent="0.2"/>
    <row r="852590" s="12" customFormat="1" x14ac:dyDescent="0.2"/>
    <row r="852591" s="12" customFormat="1" x14ac:dyDescent="0.2"/>
    <row r="852592" s="12" customFormat="1" x14ac:dyDescent="0.2"/>
    <row r="852593" s="12" customFormat="1" x14ac:dyDescent="0.2"/>
    <row r="852594" s="12" customFormat="1" x14ac:dyDescent="0.2"/>
    <row r="852595" s="12" customFormat="1" x14ac:dyDescent="0.2"/>
    <row r="852596" s="12" customFormat="1" x14ac:dyDescent="0.2"/>
    <row r="852597" s="12" customFormat="1" x14ac:dyDescent="0.2"/>
    <row r="852598" s="12" customFormat="1" x14ac:dyDescent="0.2"/>
    <row r="852599" s="12" customFormat="1" x14ac:dyDescent="0.2"/>
    <row r="852600" s="12" customFormat="1" x14ac:dyDescent="0.2"/>
    <row r="852601" s="12" customFormat="1" x14ac:dyDescent="0.2"/>
    <row r="852602" s="12" customFormat="1" x14ac:dyDescent="0.2"/>
    <row r="852603" s="12" customFormat="1" x14ac:dyDescent="0.2"/>
    <row r="852604" s="12" customFormat="1" x14ac:dyDescent="0.2"/>
    <row r="852605" s="12" customFormat="1" x14ac:dyDescent="0.2"/>
    <row r="852606" s="12" customFormat="1" x14ac:dyDescent="0.2"/>
    <row r="852607" s="12" customFormat="1" x14ac:dyDescent="0.2"/>
    <row r="852608" s="12" customFormat="1" x14ac:dyDescent="0.2"/>
    <row r="852609" s="12" customFormat="1" x14ac:dyDescent="0.2"/>
    <row r="852610" s="12" customFormat="1" x14ac:dyDescent="0.2"/>
    <row r="852611" s="12" customFormat="1" x14ac:dyDescent="0.2"/>
    <row r="852612" s="12" customFormat="1" x14ac:dyDescent="0.2"/>
    <row r="852613" s="12" customFormat="1" x14ac:dyDescent="0.2"/>
    <row r="852614" s="12" customFormat="1" x14ac:dyDescent="0.2"/>
    <row r="852615" s="12" customFormat="1" x14ac:dyDescent="0.2"/>
    <row r="852616" s="12" customFormat="1" x14ac:dyDescent="0.2"/>
    <row r="852617" s="12" customFormat="1" x14ac:dyDescent="0.2"/>
    <row r="852618" s="12" customFormat="1" x14ac:dyDescent="0.2"/>
    <row r="852619" s="12" customFormat="1" x14ac:dyDescent="0.2"/>
    <row r="852620" s="12" customFormat="1" x14ac:dyDescent="0.2"/>
    <row r="852621" s="12" customFormat="1" x14ac:dyDescent="0.2"/>
    <row r="852622" s="12" customFormat="1" x14ac:dyDescent="0.2"/>
    <row r="852623" s="12" customFormat="1" x14ac:dyDescent="0.2"/>
    <row r="852624" s="12" customFormat="1" x14ac:dyDescent="0.2"/>
    <row r="852625" s="12" customFormat="1" x14ac:dyDescent="0.2"/>
    <row r="852626" s="12" customFormat="1" x14ac:dyDescent="0.2"/>
    <row r="852627" s="12" customFormat="1" x14ac:dyDescent="0.2"/>
    <row r="852628" s="12" customFormat="1" x14ac:dyDescent="0.2"/>
    <row r="852629" s="12" customFormat="1" x14ac:dyDescent="0.2"/>
    <row r="852630" s="12" customFormat="1" x14ac:dyDescent="0.2"/>
    <row r="852631" s="12" customFormat="1" x14ac:dyDescent="0.2"/>
    <row r="852632" s="12" customFormat="1" x14ac:dyDescent="0.2"/>
    <row r="852633" s="12" customFormat="1" x14ac:dyDescent="0.2"/>
    <row r="852634" s="12" customFormat="1" x14ac:dyDescent="0.2"/>
    <row r="852635" s="12" customFormat="1" x14ac:dyDescent="0.2"/>
    <row r="852636" s="12" customFormat="1" x14ac:dyDescent="0.2"/>
    <row r="852637" s="12" customFormat="1" x14ac:dyDescent="0.2"/>
    <row r="852638" s="12" customFormat="1" x14ac:dyDescent="0.2"/>
    <row r="852639" s="12" customFormat="1" x14ac:dyDescent="0.2"/>
    <row r="852640" s="12" customFormat="1" x14ac:dyDescent="0.2"/>
    <row r="852641" s="12" customFormat="1" x14ac:dyDescent="0.2"/>
    <row r="852642" s="12" customFormat="1" x14ac:dyDescent="0.2"/>
    <row r="852643" s="12" customFormat="1" x14ac:dyDescent="0.2"/>
    <row r="852644" s="12" customFormat="1" x14ac:dyDescent="0.2"/>
    <row r="852645" s="12" customFormat="1" x14ac:dyDescent="0.2"/>
    <row r="852646" s="12" customFormat="1" x14ac:dyDescent="0.2"/>
    <row r="852647" s="12" customFormat="1" x14ac:dyDescent="0.2"/>
    <row r="852648" s="12" customFormat="1" x14ac:dyDescent="0.2"/>
    <row r="852649" s="12" customFormat="1" x14ac:dyDescent="0.2"/>
    <row r="852650" s="12" customFormat="1" x14ac:dyDescent="0.2"/>
    <row r="852651" s="12" customFormat="1" x14ac:dyDescent="0.2"/>
    <row r="852652" s="12" customFormat="1" x14ac:dyDescent="0.2"/>
    <row r="852653" s="12" customFormat="1" x14ac:dyDescent="0.2"/>
    <row r="852654" s="12" customFormat="1" x14ac:dyDescent="0.2"/>
    <row r="852655" s="12" customFormat="1" x14ac:dyDescent="0.2"/>
    <row r="852656" s="12" customFormat="1" x14ac:dyDescent="0.2"/>
    <row r="852657" s="12" customFormat="1" x14ac:dyDescent="0.2"/>
    <row r="852658" s="12" customFormat="1" x14ac:dyDescent="0.2"/>
    <row r="852659" s="12" customFormat="1" x14ac:dyDescent="0.2"/>
    <row r="852660" s="12" customFormat="1" x14ac:dyDescent="0.2"/>
    <row r="852661" s="12" customFormat="1" x14ac:dyDescent="0.2"/>
    <row r="852662" s="12" customFormat="1" x14ac:dyDescent="0.2"/>
    <row r="852663" s="12" customFormat="1" x14ac:dyDescent="0.2"/>
    <row r="852664" s="12" customFormat="1" x14ac:dyDescent="0.2"/>
    <row r="852665" s="12" customFormat="1" x14ac:dyDescent="0.2"/>
    <row r="852666" s="12" customFormat="1" x14ac:dyDescent="0.2"/>
    <row r="852667" s="12" customFormat="1" x14ac:dyDescent="0.2"/>
    <row r="852668" s="12" customFormat="1" x14ac:dyDescent="0.2"/>
    <row r="852669" s="12" customFormat="1" x14ac:dyDescent="0.2"/>
    <row r="852670" s="12" customFormat="1" x14ac:dyDescent="0.2"/>
    <row r="852671" s="12" customFormat="1" x14ac:dyDescent="0.2"/>
    <row r="852672" s="12" customFormat="1" x14ac:dyDescent="0.2"/>
    <row r="852673" s="12" customFormat="1" x14ac:dyDescent="0.2"/>
    <row r="852674" s="12" customFormat="1" x14ac:dyDescent="0.2"/>
    <row r="852675" s="12" customFormat="1" x14ac:dyDescent="0.2"/>
    <row r="852676" s="12" customFormat="1" x14ac:dyDescent="0.2"/>
    <row r="852677" s="12" customFormat="1" x14ac:dyDescent="0.2"/>
    <row r="852678" s="12" customFormat="1" x14ac:dyDescent="0.2"/>
    <row r="852679" s="12" customFormat="1" x14ac:dyDescent="0.2"/>
    <row r="852680" s="12" customFormat="1" x14ac:dyDescent="0.2"/>
    <row r="852681" s="12" customFormat="1" x14ac:dyDescent="0.2"/>
    <row r="852682" s="12" customFormat="1" x14ac:dyDescent="0.2"/>
    <row r="852683" s="12" customFormat="1" x14ac:dyDescent="0.2"/>
    <row r="852684" s="12" customFormat="1" x14ac:dyDescent="0.2"/>
    <row r="852685" s="12" customFormat="1" x14ac:dyDescent="0.2"/>
    <row r="852686" s="12" customFormat="1" x14ac:dyDescent="0.2"/>
    <row r="852687" s="12" customFormat="1" x14ac:dyDescent="0.2"/>
    <row r="852688" s="12" customFormat="1" x14ac:dyDescent="0.2"/>
    <row r="852689" s="12" customFormat="1" x14ac:dyDescent="0.2"/>
    <row r="852690" s="12" customFormat="1" x14ac:dyDescent="0.2"/>
    <row r="852691" s="12" customFormat="1" x14ac:dyDescent="0.2"/>
    <row r="852692" s="12" customFormat="1" x14ac:dyDescent="0.2"/>
    <row r="852693" s="12" customFormat="1" x14ac:dyDescent="0.2"/>
    <row r="852694" s="12" customFormat="1" x14ac:dyDescent="0.2"/>
    <row r="852695" s="12" customFormat="1" x14ac:dyDescent="0.2"/>
    <row r="852696" s="12" customFormat="1" x14ac:dyDescent="0.2"/>
    <row r="852697" s="12" customFormat="1" x14ac:dyDescent="0.2"/>
    <row r="852698" s="12" customFormat="1" x14ac:dyDescent="0.2"/>
    <row r="852699" s="12" customFormat="1" x14ac:dyDescent="0.2"/>
    <row r="852700" s="12" customFormat="1" x14ac:dyDescent="0.2"/>
    <row r="852701" s="12" customFormat="1" x14ac:dyDescent="0.2"/>
    <row r="852702" s="12" customFormat="1" x14ac:dyDescent="0.2"/>
    <row r="852703" s="12" customFormat="1" x14ac:dyDescent="0.2"/>
    <row r="852704" s="12" customFormat="1" x14ac:dyDescent="0.2"/>
    <row r="852705" s="12" customFormat="1" x14ac:dyDescent="0.2"/>
    <row r="852706" s="12" customFormat="1" x14ac:dyDescent="0.2"/>
    <row r="852707" s="12" customFormat="1" x14ac:dyDescent="0.2"/>
    <row r="852708" s="12" customFormat="1" x14ac:dyDescent="0.2"/>
    <row r="852709" s="12" customFormat="1" x14ac:dyDescent="0.2"/>
    <row r="852710" s="12" customFormat="1" x14ac:dyDescent="0.2"/>
    <row r="852711" s="12" customFormat="1" x14ac:dyDescent="0.2"/>
    <row r="852712" s="12" customFormat="1" x14ac:dyDescent="0.2"/>
    <row r="852713" s="12" customFormat="1" x14ac:dyDescent="0.2"/>
    <row r="852714" s="12" customFormat="1" x14ac:dyDescent="0.2"/>
    <row r="852715" s="12" customFormat="1" x14ac:dyDescent="0.2"/>
    <row r="852716" s="12" customFormat="1" x14ac:dyDescent="0.2"/>
    <row r="852717" s="12" customFormat="1" x14ac:dyDescent="0.2"/>
    <row r="852718" s="12" customFormat="1" x14ac:dyDescent="0.2"/>
    <row r="852719" s="12" customFormat="1" x14ac:dyDescent="0.2"/>
    <row r="852720" s="12" customFormat="1" x14ac:dyDescent="0.2"/>
    <row r="852721" s="12" customFormat="1" x14ac:dyDescent="0.2"/>
    <row r="852722" s="12" customFormat="1" x14ac:dyDescent="0.2"/>
    <row r="852723" s="12" customFormat="1" x14ac:dyDescent="0.2"/>
    <row r="852724" s="12" customFormat="1" x14ac:dyDescent="0.2"/>
    <row r="852725" s="12" customFormat="1" x14ac:dyDescent="0.2"/>
    <row r="852726" s="12" customFormat="1" x14ac:dyDescent="0.2"/>
    <row r="852727" s="12" customFormat="1" x14ac:dyDescent="0.2"/>
    <row r="852728" s="12" customFormat="1" x14ac:dyDescent="0.2"/>
    <row r="852729" s="12" customFormat="1" x14ac:dyDescent="0.2"/>
    <row r="852730" s="12" customFormat="1" x14ac:dyDescent="0.2"/>
    <row r="852731" s="12" customFormat="1" x14ac:dyDescent="0.2"/>
    <row r="852732" s="12" customFormat="1" x14ac:dyDescent="0.2"/>
    <row r="852733" s="12" customFormat="1" x14ac:dyDescent="0.2"/>
    <row r="852734" s="12" customFormat="1" x14ac:dyDescent="0.2"/>
    <row r="852735" s="12" customFormat="1" x14ac:dyDescent="0.2"/>
    <row r="852736" s="12" customFormat="1" x14ac:dyDescent="0.2"/>
    <row r="852737" s="12" customFormat="1" x14ac:dyDescent="0.2"/>
    <row r="852738" s="12" customFormat="1" x14ac:dyDescent="0.2"/>
    <row r="852739" s="12" customFormat="1" x14ac:dyDescent="0.2"/>
    <row r="852740" s="12" customFormat="1" x14ac:dyDescent="0.2"/>
    <row r="852741" s="12" customFormat="1" x14ac:dyDescent="0.2"/>
    <row r="852742" s="12" customFormat="1" x14ac:dyDescent="0.2"/>
    <row r="852743" s="12" customFormat="1" x14ac:dyDescent="0.2"/>
    <row r="852744" s="12" customFormat="1" x14ac:dyDescent="0.2"/>
    <row r="852745" s="12" customFormat="1" x14ac:dyDescent="0.2"/>
    <row r="852746" s="12" customFormat="1" x14ac:dyDescent="0.2"/>
    <row r="852747" s="12" customFormat="1" x14ac:dyDescent="0.2"/>
    <row r="852748" s="12" customFormat="1" x14ac:dyDescent="0.2"/>
    <row r="852749" s="12" customFormat="1" x14ac:dyDescent="0.2"/>
    <row r="852750" s="12" customFormat="1" x14ac:dyDescent="0.2"/>
    <row r="852751" s="12" customFormat="1" x14ac:dyDescent="0.2"/>
    <row r="852752" s="12" customFormat="1" x14ac:dyDescent="0.2"/>
    <row r="852753" s="12" customFormat="1" x14ac:dyDescent="0.2"/>
    <row r="852754" s="12" customFormat="1" x14ac:dyDescent="0.2"/>
    <row r="852755" s="12" customFormat="1" x14ac:dyDescent="0.2"/>
    <row r="852756" s="12" customFormat="1" x14ac:dyDescent="0.2"/>
    <row r="852757" s="12" customFormat="1" x14ac:dyDescent="0.2"/>
    <row r="852758" s="12" customFormat="1" x14ac:dyDescent="0.2"/>
    <row r="852759" s="12" customFormat="1" x14ac:dyDescent="0.2"/>
    <row r="852760" s="12" customFormat="1" x14ac:dyDescent="0.2"/>
    <row r="852761" s="12" customFormat="1" x14ac:dyDescent="0.2"/>
    <row r="852762" s="12" customFormat="1" x14ac:dyDescent="0.2"/>
    <row r="852763" s="12" customFormat="1" x14ac:dyDescent="0.2"/>
    <row r="852764" s="12" customFormat="1" x14ac:dyDescent="0.2"/>
    <row r="852765" s="12" customFormat="1" x14ac:dyDescent="0.2"/>
    <row r="852766" s="12" customFormat="1" x14ac:dyDescent="0.2"/>
    <row r="852767" s="12" customFormat="1" x14ac:dyDescent="0.2"/>
    <row r="852768" s="12" customFormat="1" x14ac:dyDescent="0.2"/>
    <row r="852769" s="12" customFormat="1" x14ac:dyDescent="0.2"/>
    <row r="852770" s="12" customFormat="1" x14ac:dyDescent="0.2"/>
    <row r="852771" s="12" customFormat="1" x14ac:dyDescent="0.2"/>
    <row r="852772" s="12" customFormat="1" x14ac:dyDescent="0.2"/>
    <row r="852773" s="12" customFormat="1" x14ac:dyDescent="0.2"/>
    <row r="852774" s="12" customFormat="1" x14ac:dyDescent="0.2"/>
    <row r="852775" s="12" customFormat="1" x14ac:dyDescent="0.2"/>
    <row r="852776" s="12" customFormat="1" x14ac:dyDescent="0.2"/>
    <row r="852777" s="12" customFormat="1" x14ac:dyDescent="0.2"/>
    <row r="852778" s="12" customFormat="1" x14ac:dyDescent="0.2"/>
    <row r="852779" s="12" customFormat="1" x14ac:dyDescent="0.2"/>
    <row r="852780" s="12" customFormat="1" x14ac:dyDescent="0.2"/>
    <row r="852781" s="12" customFormat="1" x14ac:dyDescent="0.2"/>
    <row r="852782" s="12" customFormat="1" x14ac:dyDescent="0.2"/>
    <row r="852783" s="12" customFormat="1" x14ac:dyDescent="0.2"/>
    <row r="852784" s="12" customFormat="1" x14ac:dyDescent="0.2"/>
    <row r="852785" s="12" customFormat="1" x14ac:dyDescent="0.2"/>
    <row r="852786" s="12" customFormat="1" x14ac:dyDescent="0.2"/>
    <row r="852787" s="12" customFormat="1" x14ac:dyDescent="0.2"/>
    <row r="852788" s="12" customFormat="1" x14ac:dyDescent="0.2"/>
    <row r="852789" s="12" customFormat="1" x14ac:dyDescent="0.2"/>
    <row r="852790" s="12" customFormat="1" x14ac:dyDescent="0.2"/>
    <row r="852791" s="12" customFormat="1" x14ac:dyDescent="0.2"/>
    <row r="852792" s="12" customFormat="1" x14ac:dyDescent="0.2"/>
    <row r="852793" s="12" customFormat="1" x14ac:dyDescent="0.2"/>
    <row r="852794" s="12" customFormat="1" x14ac:dyDescent="0.2"/>
    <row r="852795" s="12" customFormat="1" x14ac:dyDescent="0.2"/>
    <row r="852796" s="12" customFormat="1" x14ac:dyDescent="0.2"/>
    <row r="852797" s="12" customFormat="1" x14ac:dyDescent="0.2"/>
    <row r="852798" s="12" customFormat="1" x14ac:dyDescent="0.2"/>
    <row r="852799" s="12" customFormat="1" x14ac:dyDescent="0.2"/>
    <row r="852800" s="12" customFormat="1" x14ac:dyDescent="0.2"/>
    <row r="852801" s="12" customFormat="1" x14ac:dyDescent="0.2"/>
    <row r="852802" s="12" customFormat="1" x14ac:dyDescent="0.2"/>
    <row r="852803" s="12" customFormat="1" x14ac:dyDescent="0.2"/>
    <row r="852804" s="12" customFormat="1" x14ac:dyDescent="0.2"/>
    <row r="852805" s="12" customFormat="1" x14ac:dyDescent="0.2"/>
    <row r="852806" s="12" customFormat="1" x14ac:dyDescent="0.2"/>
    <row r="852807" s="12" customFormat="1" x14ac:dyDescent="0.2"/>
    <row r="852808" s="12" customFormat="1" x14ac:dyDescent="0.2"/>
    <row r="852809" s="12" customFormat="1" x14ac:dyDescent="0.2"/>
    <row r="852810" s="12" customFormat="1" x14ac:dyDescent="0.2"/>
    <row r="852811" s="12" customFormat="1" x14ac:dyDescent="0.2"/>
    <row r="852812" s="12" customFormat="1" x14ac:dyDescent="0.2"/>
    <row r="852813" s="12" customFormat="1" x14ac:dyDescent="0.2"/>
    <row r="852814" s="12" customFormat="1" x14ac:dyDescent="0.2"/>
    <row r="852815" s="12" customFormat="1" x14ac:dyDescent="0.2"/>
    <row r="852816" s="12" customFormat="1" x14ac:dyDescent="0.2"/>
    <row r="852817" s="12" customFormat="1" x14ac:dyDescent="0.2"/>
    <row r="852818" s="12" customFormat="1" x14ac:dyDescent="0.2"/>
    <row r="852819" s="12" customFormat="1" x14ac:dyDescent="0.2"/>
    <row r="852820" s="12" customFormat="1" x14ac:dyDescent="0.2"/>
    <row r="852821" s="12" customFormat="1" x14ac:dyDescent="0.2"/>
    <row r="852822" s="12" customFormat="1" x14ac:dyDescent="0.2"/>
    <row r="852823" s="12" customFormat="1" x14ac:dyDescent="0.2"/>
    <row r="852824" s="12" customFormat="1" x14ac:dyDescent="0.2"/>
    <row r="852825" s="12" customFormat="1" x14ac:dyDescent="0.2"/>
    <row r="852826" s="12" customFormat="1" x14ac:dyDescent="0.2"/>
    <row r="852827" s="12" customFormat="1" x14ac:dyDescent="0.2"/>
    <row r="852828" s="12" customFormat="1" x14ac:dyDescent="0.2"/>
    <row r="852829" s="12" customFormat="1" x14ac:dyDescent="0.2"/>
    <row r="852830" s="12" customFormat="1" x14ac:dyDescent="0.2"/>
    <row r="852831" s="12" customFormat="1" x14ac:dyDescent="0.2"/>
    <row r="852832" s="12" customFormat="1" x14ac:dyDescent="0.2"/>
    <row r="852833" s="12" customFormat="1" x14ac:dyDescent="0.2"/>
    <row r="852834" s="12" customFormat="1" x14ac:dyDescent="0.2"/>
    <row r="852835" s="12" customFormat="1" x14ac:dyDescent="0.2"/>
    <row r="852836" s="12" customFormat="1" x14ac:dyDescent="0.2"/>
    <row r="852837" s="12" customFormat="1" x14ac:dyDescent="0.2"/>
    <row r="852838" s="12" customFormat="1" x14ac:dyDescent="0.2"/>
    <row r="852839" s="12" customFormat="1" x14ac:dyDescent="0.2"/>
    <row r="852840" s="12" customFormat="1" x14ac:dyDescent="0.2"/>
    <row r="852841" s="12" customFormat="1" x14ac:dyDescent="0.2"/>
    <row r="852842" s="12" customFormat="1" x14ac:dyDescent="0.2"/>
    <row r="852843" s="12" customFormat="1" x14ac:dyDescent="0.2"/>
    <row r="852844" s="12" customFormat="1" x14ac:dyDescent="0.2"/>
    <row r="852845" s="12" customFormat="1" x14ac:dyDescent="0.2"/>
    <row r="852846" s="12" customFormat="1" x14ac:dyDescent="0.2"/>
    <row r="852847" s="12" customFormat="1" x14ac:dyDescent="0.2"/>
    <row r="852848" s="12" customFormat="1" x14ac:dyDescent="0.2"/>
    <row r="852849" s="12" customFormat="1" x14ac:dyDescent="0.2"/>
    <row r="852850" s="12" customFormat="1" x14ac:dyDescent="0.2"/>
    <row r="852851" s="12" customFormat="1" x14ac:dyDescent="0.2"/>
    <row r="852852" s="12" customFormat="1" x14ac:dyDescent="0.2"/>
    <row r="852853" s="12" customFormat="1" x14ac:dyDescent="0.2"/>
    <row r="852854" s="12" customFormat="1" x14ac:dyDescent="0.2"/>
    <row r="852855" s="12" customFormat="1" x14ac:dyDescent="0.2"/>
    <row r="852856" s="12" customFormat="1" x14ac:dyDescent="0.2"/>
    <row r="852857" s="12" customFormat="1" x14ac:dyDescent="0.2"/>
    <row r="852858" s="12" customFormat="1" x14ac:dyDescent="0.2"/>
    <row r="852859" s="12" customFormat="1" x14ac:dyDescent="0.2"/>
    <row r="852860" s="12" customFormat="1" x14ac:dyDescent="0.2"/>
    <row r="852861" s="12" customFormat="1" x14ac:dyDescent="0.2"/>
    <row r="852862" s="12" customFormat="1" x14ac:dyDescent="0.2"/>
    <row r="852863" s="12" customFormat="1" x14ac:dyDescent="0.2"/>
    <row r="852864" s="12" customFormat="1" x14ac:dyDescent="0.2"/>
    <row r="852865" s="12" customFormat="1" x14ac:dyDescent="0.2"/>
    <row r="852866" s="12" customFormat="1" x14ac:dyDescent="0.2"/>
    <row r="852867" s="12" customFormat="1" x14ac:dyDescent="0.2"/>
    <row r="852868" s="12" customFormat="1" x14ac:dyDescent="0.2"/>
    <row r="852869" s="12" customFormat="1" x14ac:dyDescent="0.2"/>
    <row r="852870" s="12" customFormat="1" x14ac:dyDescent="0.2"/>
    <row r="852871" s="12" customFormat="1" x14ac:dyDescent="0.2"/>
    <row r="852872" s="12" customFormat="1" x14ac:dyDescent="0.2"/>
    <row r="852873" s="12" customFormat="1" x14ac:dyDescent="0.2"/>
    <row r="852874" s="12" customFormat="1" x14ac:dyDescent="0.2"/>
    <row r="852875" s="12" customFormat="1" x14ac:dyDescent="0.2"/>
    <row r="852876" s="12" customFormat="1" x14ac:dyDescent="0.2"/>
    <row r="852877" s="12" customFormat="1" x14ac:dyDescent="0.2"/>
    <row r="852878" s="12" customFormat="1" x14ac:dyDescent="0.2"/>
    <row r="852879" s="12" customFormat="1" x14ac:dyDescent="0.2"/>
    <row r="852880" s="12" customFormat="1" x14ac:dyDescent="0.2"/>
    <row r="852881" s="12" customFormat="1" x14ac:dyDescent="0.2"/>
    <row r="852882" s="12" customFormat="1" x14ac:dyDescent="0.2"/>
    <row r="852883" s="12" customFormat="1" x14ac:dyDescent="0.2"/>
    <row r="852884" s="12" customFormat="1" x14ac:dyDescent="0.2"/>
    <row r="852885" s="12" customFormat="1" x14ac:dyDescent="0.2"/>
    <row r="852886" s="12" customFormat="1" x14ac:dyDescent="0.2"/>
    <row r="852887" s="12" customFormat="1" x14ac:dyDescent="0.2"/>
    <row r="852888" s="12" customFormat="1" x14ac:dyDescent="0.2"/>
    <row r="852889" s="12" customFormat="1" x14ac:dyDescent="0.2"/>
    <row r="852890" s="12" customFormat="1" x14ac:dyDescent="0.2"/>
    <row r="852891" s="12" customFormat="1" x14ac:dyDescent="0.2"/>
    <row r="852892" s="12" customFormat="1" x14ac:dyDescent="0.2"/>
    <row r="852893" s="12" customFormat="1" x14ac:dyDescent="0.2"/>
    <row r="852894" s="12" customFormat="1" x14ac:dyDescent="0.2"/>
    <row r="852895" s="12" customFormat="1" x14ac:dyDescent="0.2"/>
    <row r="852896" s="12" customFormat="1" x14ac:dyDescent="0.2"/>
    <row r="852897" s="12" customFormat="1" x14ac:dyDescent="0.2"/>
    <row r="852898" s="12" customFormat="1" x14ac:dyDescent="0.2"/>
    <row r="852899" s="12" customFormat="1" x14ac:dyDescent="0.2"/>
    <row r="852900" s="12" customFormat="1" x14ac:dyDescent="0.2"/>
    <row r="852901" s="12" customFormat="1" x14ac:dyDescent="0.2"/>
    <row r="852902" s="12" customFormat="1" x14ac:dyDescent="0.2"/>
    <row r="852903" s="12" customFormat="1" x14ac:dyDescent="0.2"/>
    <row r="852904" s="12" customFormat="1" x14ac:dyDescent="0.2"/>
    <row r="852905" s="12" customFormat="1" x14ac:dyDescent="0.2"/>
    <row r="852906" s="12" customFormat="1" x14ac:dyDescent="0.2"/>
    <row r="852907" s="12" customFormat="1" x14ac:dyDescent="0.2"/>
    <row r="852908" s="12" customFormat="1" x14ac:dyDescent="0.2"/>
    <row r="852909" s="12" customFormat="1" x14ac:dyDescent="0.2"/>
    <row r="852910" s="12" customFormat="1" x14ac:dyDescent="0.2"/>
    <row r="852911" s="12" customFormat="1" x14ac:dyDescent="0.2"/>
    <row r="852912" s="12" customFormat="1" x14ac:dyDescent="0.2"/>
    <row r="852913" s="12" customFormat="1" x14ac:dyDescent="0.2"/>
    <row r="852914" s="12" customFormat="1" x14ac:dyDescent="0.2"/>
    <row r="852915" s="12" customFormat="1" x14ac:dyDescent="0.2"/>
    <row r="852916" s="12" customFormat="1" x14ac:dyDescent="0.2"/>
    <row r="852917" s="12" customFormat="1" x14ac:dyDescent="0.2"/>
    <row r="852918" s="12" customFormat="1" x14ac:dyDescent="0.2"/>
    <row r="852919" s="12" customFormat="1" x14ac:dyDescent="0.2"/>
    <row r="852920" s="12" customFormat="1" x14ac:dyDescent="0.2"/>
    <row r="852921" s="12" customFormat="1" x14ac:dyDescent="0.2"/>
    <row r="852922" s="12" customFormat="1" x14ac:dyDescent="0.2"/>
    <row r="852923" s="12" customFormat="1" x14ac:dyDescent="0.2"/>
    <row r="852924" s="12" customFormat="1" x14ac:dyDescent="0.2"/>
    <row r="852925" s="12" customFormat="1" x14ac:dyDescent="0.2"/>
    <row r="852926" s="12" customFormat="1" x14ac:dyDescent="0.2"/>
    <row r="852927" s="12" customFormat="1" x14ac:dyDescent="0.2"/>
    <row r="852928" s="12" customFormat="1" x14ac:dyDescent="0.2"/>
    <row r="852929" s="12" customFormat="1" x14ac:dyDescent="0.2"/>
    <row r="852930" s="12" customFormat="1" x14ac:dyDescent="0.2"/>
    <row r="852931" s="12" customFormat="1" x14ac:dyDescent="0.2"/>
    <row r="852932" s="12" customFormat="1" x14ac:dyDescent="0.2"/>
    <row r="852933" s="12" customFormat="1" x14ac:dyDescent="0.2"/>
    <row r="852934" s="12" customFormat="1" x14ac:dyDescent="0.2"/>
    <row r="852935" s="12" customFormat="1" x14ac:dyDescent="0.2"/>
    <row r="852936" s="12" customFormat="1" x14ac:dyDescent="0.2"/>
    <row r="852937" s="12" customFormat="1" x14ac:dyDescent="0.2"/>
    <row r="852938" s="12" customFormat="1" x14ac:dyDescent="0.2"/>
    <row r="852939" s="12" customFormat="1" x14ac:dyDescent="0.2"/>
    <row r="852940" s="12" customFormat="1" x14ac:dyDescent="0.2"/>
    <row r="852941" s="12" customFormat="1" x14ac:dyDescent="0.2"/>
    <row r="852942" s="12" customFormat="1" x14ac:dyDescent="0.2"/>
    <row r="852943" s="12" customFormat="1" x14ac:dyDescent="0.2"/>
    <row r="852944" s="12" customFormat="1" x14ac:dyDescent="0.2"/>
    <row r="852945" s="12" customFormat="1" x14ac:dyDescent="0.2"/>
    <row r="852946" s="12" customFormat="1" x14ac:dyDescent="0.2"/>
    <row r="852947" s="12" customFormat="1" x14ac:dyDescent="0.2"/>
    <row r="852948" s="12" customFormat="1" x14ac:dyDescent="0.2"/>
    <row r="852949" s="12" customFormat="1" x14ac:dyDescent="0.2"/>
    <row r="852950" s="12" customFormat="1" x14ac:dyDescent="0.2"/>
    <row r="852951" s="12" customFormat="1" x14ac:dyDescent="0.2"/>
    <row r="852952" s="12" customFormat="1" x14ac:dyDescent="0.2"/>
    <row r="852953" s="12" customFormat="1" x14ac:dyDescent="0.2"/>
    <row r="852954" s="12" customFormat="1" x14ac:dyDescent="0.2"/>
    <row r="852955" s="12" customFormat="1" x14ac:dyDescent="0.2"/>
    <row r="852956" s="12" customFormat="1" x14ac:dyDescent="0.2"/>
    <row r="852957" s="12" customFormat="1" x14ac:dyDescent="0.2"/>
    <row r="852958" s="12" customFormat="1" x14ac:dyDescent="0.2"/>
    <row r="852959" s="12" customFormat="1" x14ac:dyDescent="0.2"/>
    <row r="852960" s="12" customFormat="1" x14ac:dyDescent="0.2"/>
    <row r="852961" s="12" customFormat="1" x14ac:dyDescent="0.2"/>
    <row r="852962" s="12" customFormat="1" x14ac:dyDescent="0.2"/>
    <row r="852963" s="12" customFormat="1" x14ac:dyDescent="0.2"/>
    <row r="852964" s="12" customFormat="1" x14ac:dyDescent="0.2"/>
    <row r="852965" s="12" customFormat="1" x14ac:dyDescent="0.2"/>
    <row r="852966" s="12" customFormat="1" x14ac:dyDescent="0.2"/>
    <row r="852967" s="12" customFormat="1" x14ac:dyDescent="0.2"/>
    <row r="852968" s="12" customFormat="1" x14ac:dyDescent="0.2"/>
    <row r="852969" s="12" customFormat="1" x14ac:dyDescent="0.2"/>
    <row r="852970" s="12" customFormat="1" x14ac:dyDescent="0.2"/>
    <row r="852971" s="12" customFormat="1" x14ac:dyDescent="0.2"/>
    <row r="852972" s="12" customFormat="1" x14ac:dyDescent="0.2"/>
    <row r="852973" s="12" customFormat="1" x14ac:dyDescent="0.2"/>
    <row r="852974" s="12" customFormat="1" x14ac:dyDescent="0.2"/>
    <row r="852975" s="12" customFormat="1" x14ac:dyDescent="0.2"/>
    <row r="852976" s="12" customFormat="1" x14ac:dyDescent="0.2"/>
    <row r="852977" s="12" customFormat="1" x14ac:dyDescent="0.2"/>
    <row r="852978" s="12" customFormat="1" x14ac:dyDescent="0.2"/>
    <row r="852979" s="12" customFormat="1" x14ac:dyDescent="0.2"/>
    <row r="852980" s="12" customFormat="1" x14ac:dyDescent="0.2"/>
    <row r="852981" s="12" customFormat="1" x14ac:dyDescent="0.2"/>
    <row r="852982" s="12" customFormat="1" x14ac:dyDescent="0.2"/>
    <row r="852983" s="12" customFormat="1" x14ac:dyDescent="0.2"/>
    <row r="852984" s="12" customFormat="1" x14ac:dyDescent="0.2"/>
    <row r="852985" s="12" customFormat="1" x14ac:dyDescent="0.2"/>
    <row r="852986" s="12" customFormat="1" x14ac:dyDescent="0.2"/>
    <row r="852987" s="12" customFormat="1" x14ac:dyDescent="0.2"/>
    <row r="852988" s="12" customFormat="1" x14ac:dyDescent="0.2"/>
    <row r="852989" s="12" customFormat="1" x14ac:dyDescent="0.2"/>
    <row r="852990" s="12" customFormat="1" x14ac:dyDescent="0.2"/>
    <row r="852991" s="12" customFormat="1" x14ac:dyDescent="0.2"/>
    <row r="852992" s="12" customFormat="1" x14ac:dyDescent="0.2"/>
    <row r="852993" s="12" customFormat="1" x14ac:dyDescent="0.2"/>
    <row r="852994" s="12" customFormat="1" x14ac:dyDescent="0.2"/>
    <row r="852995" s="12" customFormat="1" x14ac:dyDescent="0.2"/>
    <row r="852996" s="12" customFormat="1" x14ac:dyDescent="0.2"/>
    <row r="852997" s="12" customFormat="1" x14ac:dyDescent="0.2"/>
    <row r="852998" s="12" customFormat="1" x14ac:dyDescent="0.2"/>
    <row r="852999" s="12" customFormat="1" x14ac:dyDescent="0.2"/>
    <row r="853000" s="12" customFormat="1" x14ac:dyDescent="0.2"/>
    <row r="853001" s="12" customFormat="1" x14ac:dyDescent="0.2"/>
    <row r="853002" s="12" customFormat="1" x14ac:dyDescent="0.2"/>
    <row r="853003" s="12" customFormat="1" x14ac:dyDescent="0.2"/>
    <row r="853004" s="12" customFormat="1" x14ac:dyDescent="0.2"/>
    <row r="853005" s="12" customFormat="1" x14ac:dyDescent="0.2"/>
    <row r="853006" s="12" customFormat="1" x14ac:dyDescent="0.2"/>
    <row r="853007" s="12" customFormat="1" x14ac:dyDescent="0.2"/>
    <row r="853008" s="12" customFormat="1" x14ac:dyDescent="0.2"/>
    <row r="853009" s="12" customFormat="1" x14ac:dyDescent="0.2"/>
    <row r="853010" s="12" customFormat="1" x14ac:dyDescent="0.2"/>
    <row r="853011" s="12" customFormat="1" x14ac:dyDescent="0.2"/>
    <row r="853012" s="12" customFormat="1" x14ac:dyDescent="0.2"/>
    <row r="853013" s="12" customFormat="1" x14ac:dyDescent="0.2"/>
    <row r="853014" s="12" customFormat="1" x14ac:dyDescent="0.2"/>
    <row r="853015" s="12" customFormat="1" x14ac:dyDescent="0.2"/>
    <row r="853016" s="12" customFormat="1" x14ac:dyDescent="0.2"/>
    <row r="853017" s="12" customFormat="1" x14ac:dyDescent="0.2"/>
    <row r="853018" s="12" customFormat="1" x14ac:dyDescent="0.2"/>
    <row r="853019" s="12" customFormat="1" x14ac:dyDescent="0.2"/>
    <row r="853020" s="12" customFormat="1" x14ac:dyDescent="0.2"/>
    <row r="853021" s="12" customFormat="1" x14ac:dyDescent="0.2"/>
    <row r="853022" s="12" customFormat="1" x14ac:dyDescent="0.2"/>
    <row r="853023" s="12" customFormat="1" x14ac:dyDescent="0.2"/>
    <row r="853024" s="12" customFormat="1" x14ac:dyDescent="0.2"/>
    <row r="853025" s="12" customFormat="1" x14ac:dyDescent="0.2"/>
    <row r="853026" s="12" customFormat="1" x14ac:dyDescent="0.2"/>
    <row r="853027" s="12" customFormat="1" x14ac:dyDescent="0.2"/>
    <row r="853028" s="12" customFormat="1" x14ac:dyDescent="0.2"/>
    <row r="853029" s="12" customFormat="1" x14ac:dyDescent="0.2"/>
    <row r="853030" s="12" customFormat="1" x14ac:dyDescent="0.2"/>
    <row r="853031" s="12" customFormat="1" x14ac:dyDescent="0.2"/>
    <row r="853032" s="12" customFormat="1" x14ac:dyDescent="0.2"/>
    <row r="853033" s="12" customFormat="1" x14ac:dyDescent="0.2"/>
    <row r="853034" s="12" customFormat="1" x14ac:dyDescent="0.2"/>
    <row r="853035" s="12" customFormat="1" x14ac:dyDescent="0.2"/>
    <row r="853036" s="12" customFormat="1" x14ac:dyDescent="0.2"/>
    <row r="853037" s="12" customFormat="1" x14ac:dyDescent="0.2"/>
    <row r="853038" s="12" customFormat="1" x14ac:dyDescent="0.2"/>
    <row r="853039" s="12" customFormat="1" x14ac:dyDescent="0.2"/>
    <row r="853040" s="12" customFormat="1" x14ac:dyDescent="0.2"/>
    <row r="853041" s="12" customFormat="1" x14ac:dyDescent="0.2"/>
    <row r="853042" s="12" customFormat="1" x14ac:dyDescent="0.2"/>
    <row r="853043" s="12" customFormat="1" x14ac:dyDescent="0.2"/>
    <row r="853044" s="12" customFormat="1" x14ac:dyDescent="0.2"/>
    <row r="853045" s="12" customFormat="1" x14ac:dyDescent="0.2"/>
    <row r="853046" s="12" customFormat="1" x14ac:dyDescent="0.2"/>
    <row r="853047" s="12" customFormat="1" x14ac:dyDescent="0.2"/>
    <row r="853048" s="12" customFormat="1" x14ac:dyDescent="0.2"/>
    <row r="853049" s="12" customFormat="1" x14ac:dyDescent="0.2"/>
    <row r="853050" s="12" customFormat="1" x14ac:dyDescent="0.2"/>
    <row r="853051" s="12" customFormat="1" x14ac:dyDescent="0.2"/>
    <row r="853052" s="12" customFormat="1" x14ac:dyDescent="0.2"/>
    <row r="853053" s="12" customFormat="1" x14ac:dyDescent="0.2"/>
    <row r="853054" s="12" customFormat="1" x14ac:dyDescent="0.2"/>
    <row r="853055" s="12" customFormat="1" x14ac:dyDescent="0.2"/>
    <row r="853056" s="12" customFormat="1" x14ac:dyDescent="0.2"/>
    <row r="853057" s="12" customFormat="1" x14ac:dyDescent="0.2"/>
    <row r="853058" s="12" customFormat="1" x14ac:dyDescent="0.2"/>
    <row r="853059" s="12" customFormat="1" x14ac:dyDescent="0.2"/>
    <row r="853060" s="12" customFormat="1" x14ac:dyDescent="0.2"/>
    <row r="853061" s="12" customFormat="1" x14ac:dyDescent="0.2"/>
    <row r="853062" s="12" customFormat="1" x14ac:dyDescent="0.2"/>
    <row r="853063" s="12" customFormat="1" x14ac:dyDescent="0.2"/>
    <row r="853064" s="12" customFormat="1" x14ac:dyDescent="0.2"/>
    <row r="853065" s="12" customFormat="1" x14ac:dyDescent="0.2"/>
    <row r="853066" s="12" customFormat="1" x14ac:dyDescent="0.2"/>
    <row r="853067" s="12" customFormat="1" x14ac:dyDescent="0.2"/>
    <row r="853068" s="12" customFormat="1" x14ac:dyDescent="0.2"/>
    <row r="853069" s="12" customFormat="1" x14ac:dyDescent="0.2"/>
    <row r="853070" s="12" customFormat="1" x14ac:dyDescent="0.2"/>
    <row r="853071" s="12" customFormat="1" x14ac:dyDescent="0.2"/>
    <row r="853072" s="12" customFormat="1" x14ac:dyDescent="0.2"/>
    <row r="853073" s="12" customFormat="1" x14ac:dyDescent="0.2"/>
    <row r="853074" s="12" customFormat="1" x14ac:dyDescent="0.2"/>
    <row r="853075" s="12" customFormat="1" x14ac:dyDescent="0.2"/>
    <row r="853076" s="12" customFormat="1" x14ac:dyDescent="0.2"/>
    <row r="853077" s="12" customFormat="1" x14ac:dyDescent="0.2"/>
    <row r="853078" s="12" customFormat="1" x14ac:dyDescent="0.2"/>
    <row r="853079" s="12" customFormat="1" x14ac:dyDescent="0.2"/>
    <row r="853080" s="12" customFormat="1" x14ac:dyDescent="0.2"/>
    <row r="853081" s="12" customFormat="1" x14ac:dyDescent="0.2"/>
    <row r="853082" s="12" customFormat="1" x14ac:dyDescent="0.2"/>
    <row r="853083" s="12" customFormat="1" x14ac:dyDescent="0.2"/>
    <row r="853084" s="12" customFormat="1" x14ac:dyDescent="0.2"/>
    <row r="853085" s="12" customFormat="1" x14ac:dyDescent="0.2"/>
    <row r="853086" s="12" customFormat="1" x14ac:dyDescent="0.2"/>
    <row r="853087" s="12" customFormat="1" x14ac:dyDescent="0.2"/>
    <row r="853088" s="12" customFormat="1" x14ac:dyDescent="0.2"/>
    <row r="853089" s="12" customFormat="1" x14ac:dyDescent="0.2"/>
    <row r="853090" s="12" customFormat="1" x14ac:dyDescent="0.2"/>
    <row r="853091" s="12" customFormat="1" x14ac:dyDescent="0.2"/>
    <row r="853092" s="12" customFormat="1" x14ac:dyDescent="0.2"/>
    <row r="853093" s="12" customFormat="1" x14ac:dyDescent="0.2"/>
    <row r="853094" s="12" customFormat="1" x14ac:dyDescent="0.2"/>
    <row r="853095" s="12" customFormat="1" x14ac:dyDescent="0.2"/>
    <row r="853096" s="12" customFormat="1" x14ac:dyDescent="0.2"/>
    <row r="853097" s="12" customFormat="1" x14ac:dyDescent="0.2"/>
    <row r="853098" s="12" customFormat="1" x14ac:dyDescent="0.2"/>
    <row r="853099" s="12" customFormat="1" x14ac:dyDescent="0.2"/>
    <row r="853100" s="12" customFormat="1" x14ac:dyDescent="0.2"/>
    <row r="853101" s="12" customFormat="1" x14ac:dyDescent="0.2"/>
    <row r="853102" s="12" customFormat="1" x14ac:dyDescent="0.2"/>
    <row r="853103" s="12" customFormat="1" x14ac:dyDescent="0.2"/>
    <row r="853104" s="12" customFormat="1" x14ac:dyDescent="0.2"/>
    <row r="853105" s="12" customFormat="1" x14ac:dyDescent="0.2"/>
    <row r="853106" s="12" customFormat="1" x14ac:dyDescent="0.2"/>
    <row r="853107" s="12" customFormat="1" x14ac:dyDescent="0.2"/>
    <row r="853108" s="12" customFormat="1" x14ac:dyDescent="0.2"/>
    <row r="853109" s="12" customFormat="1" x14ac:dyDescent="0.2"/>
    <row r="853110" s="12" customFormat="1" x14ac:dyDescent="0.2"/>
    <row r="853111" s="12" customFormat="1" x14ac:dyDescent="0.2"/>
    <row r="853112" s="12" customFormat="1" x14ac:dyDescent="0.2"/>
    <row r="853113" s="12" customFormat="1" x14ac:dyDescent="0.2"/>
    <row r="853114" s="12" customFormat="1" x14ac:dyDescent="0.2"/>
    <row r="853115" s="12" customFormat="1" x14ac:dyDescent="0.2"/>
    <row r="853116" s="12" customFormat="1" x14ac:dyDescent="0.2"/>
    <row r="853117" s="12" customFormat="1" x14ac:dyDescent="0.2"/>
    <row r="853118" s="12" customFormat="1" x14ac:dyDescent="0.2"/>
    <row r="853119" s="12" customFormat="1" x14ac:dyDescent="0.2"/>
    <row r="853120" s="12" customFormat="1" x14ac:dyDescent="0.2"/>
    <row r="853121" s="12" customFormat="1" x14ac:dyDescent="0.2"/>
    <row r="853122" s="12" customFormat="1" x14ac:dyDescent="0.2"/>
    <row r="853123" s="12" customFormat="1" x14ac:dyDescent="0.2"/>
    <row r="853124" s="12" customFormat="1" x14ac:dyDescent="0.2"/>
    <row r="853125" s="12" customFormat="1" x14ac:dyDescent="0.2"/>
    <row r="853126" s="12" customFormat="1" x14ac:dyDescent="0.2"/>
    <row r="853127" s="12" customFormat="1" x14ac:dyDescent="0.2"/>
    <row r="853128" s="12" customFormat="1" x14ac:dyDescent="0.2"/>
    <row r="853129" s="12" customFormat="1" x14ac:dyDescent="0.2"/>
    <row r="853130" s="12" customFormat="1" x14ac:dyDescent="0.2"/>
    <row r="853131" s="12" customFormat="1" x14ac:dyDescent="0.2"/>
    <row r="853132" s="12" customFormat="1" x14ac:dyDescent="0.2"/>
    <row r="853133" s="12" customFormat="1" x14ac:dyDescent="0.2"/>
    <row r="853134" s="12" customFormat="1" x14ac:dyDescent="0.2"/>
    <row r="853135" s="12" customFormat="1" x14ac:dyDescent="0.2"/>
    <row r="853136" s="12" customFormat="1" x14ac:dyDescent="0.2"/>
    <row r="853137" s="12" customFormat="1" x14ac:dyDescent="0.2"/>
    <row r="853138" s="12" customFormat="1" x14ac:dyDescent="0.2"/>
    <row r="853139" s="12" customFormat="1" x14ac:dyDescent="0.2"/>
    <row r="853140" s="12" customFormat="1" x14ac:dyDescent="0.2"/>
    <row r="853141" s="12" customFormat="1" x14ac:dyDescent="0.2"/>
    <row r="853142" s="12" customFormat="1" x14ac:dyDescent="0.2"/>
    <row r="853143" s="12" customFormat="1" x14ac:dyDescent="0.2"/>
    <row r="853144" s="12" customFormat="1" x14ac:dyDescent="0.2"/>
    <row r="853145" s="12" customFormat="1" x14ac:dyDescent="0.2"/>
    <row r="853146" s="12" customFormat="1" x14ac:dyDescent="0.2"/>
    <row r="853147" s="12" customFormat="1" x14ac:dyDescent="0.2"/>
    <row r="853148" s="12" customFormat="1" x14ac:dyDescent="0.2"/>
    <row r="853149" s="12" customFormat="1" x14ac:dyDescent="0.2"/>
    <row r="853150" s="12" customFormat="1" x14ac:dyDescent="0.2"/>
    <row r="853151" s="12" customFormat="1" x14ac:dyDescent="0.2"/>
    <row r="853152" s="12" customFormat="1" x14ac:dyDescent="0.2"/>
    <row r="853153" s="12" customFormat="1" x14ac:dyDescent="0.2"/>
    <row r="853154" s="12" customFormat="1" x14ac:dyDescent="0.2"/>
    <row r="853155" s="12" customFormat="1" x14ac:dyDescent="0.2"/>
    <row r="853156" s="12" customFormat="1" x14ac:dyDescent="0.2"/>
    <row r="853157" s="12" customFormat="1" x14ac:dyDescent="0.2"/>
    <row r="853158" s="12" customFormat="1" x14ac:dyDescent="0.2"/>
    <row r="853159" s="12" customFormat="1" x14ac:dyDescent="0.2"/>
    <row r="853160" s="12" customFormat="1" x14ac:dyDescent="0.2"/>
    <row r="853161" s="12" customFormat="1" x14ac:dyDescent="0.2"/>
    <row r="853162" s="12" customFormat="1" x14ac:dyDescent="0.2"/>
    <row r="853163" s="12" customFormat="1" x14ac:dyDescent="0.2"/>
    <row r="853164" s="12" customFormat="1" x14ac:dyDescent="0.2"/>
    <row r="853165" s="12" customFormat="1" x14ac:dyDescent="0.2"/>
    <row r="853166" s="12" customFormat="1" x14ac:dyDescent="0.2"/>
    <row r="853167" s="12" customFormat="1" x14ac:dyDescent="0.2"/>
    <row r="853168" s="12" customFormat="1" x14ac:dyDescent="0.2"/>
    <row r="853169" s="12" customFormat="1" x14ac:dyDescent="0.2"/>
    <row r="853170" s="12" customFormat="1" x14ac:dyDescent="0.2"/>
    <row r="853171" s="12" customFormat="1" x14ac:dyDescent="0.2"/>
    <row r="853172" s="12" customFormat="1" x14ac:dyDescent="0.2"/>
    <row r="853173" s="12" customFormat="1" x14ac:dyDescent="0.2"/>
    <row r="853174" s="12" customFormat="1" x14ac:dyDescent="0.2"/>
    <row r="853175" s="12" customFormat="1" x14ac:dyDescent="0.2"/>
    <row r="853176" s="12" customFormat="1" x14ac:dyDescent="0.2"/>
    <row r="853177" s="12" customFormat="1" x14ac:dyDescent="0.2"/>
    <row r="853178" s="12" customFormat="1" x14ac:dyDescent="0.2"/>
    <row r="853179" s="12" customFormat="1" x14ac:dyDescent="0.2"/>
    <row r="853180" s="12" customFormat="1" x14ac:dyDescent="0.2"/>
    <row r="853181" s="12" customFormat="1" x14ac:dyDescent="0.2"/>
    <row r="853182" s="12" customFormat="1" x14ac:dyDescent="0.2"/>
    <row r="853183" s="12" customFormat="1" x14ac:dyDescent="0.2"/>
    <row r="853184" s="12" customFormat="1" x14ac:dyDescent="0.2"/>
    <row r="853185" s="12" customFormat="1" x14ac:dyDescent="0.2"/>
    <row r="853186" s="12" customFormat="1" x14ac:dyDescent="0.2"/>
    <row r="853187" s="12" customFormat="1" x14ac:dyDescent="0.2"/>
    <row r="853188" s="12" customFormat="1" x14ac:dyDescent="0.2"/>
    <row r="853189" s="12" customFormat="1" x14ac:dyDescent="0.2"/>
    <row r="853190" s="12" customFormat="1" x14ac:dyDescent="0.2"/>
    <row r="853191" s="12" customFormat="1" x14ac:dyDescent="0.2"/>
    <row r="853192" s="12" customFormat="1" x14ac:dyDescent="0.2"/>
    <row r="853193" s="12" customFormat="1" x14ac:dyDescent="0.2"/>
    <row r="853194" s="12" customFormat="1" x14ac:dyDescent="0.2"/>
    <row r="853195" s="12" customFormat="1" x14ac:dyDescent="0.2"/>
    <row r="853196" s="12" customFormat="1" x14ac:dyDescent="0.2"/>
    <row r="853197" s="12" customFormat="1" x14ac:dyDescent="0.2"/>
    <row r="853198" s="12" customFormat="1" x14ac:dyDescent="0.2"/>
    <row r="853199" s="12" customFormat="1" x14ac:dyDescent="0.2"/>
    <row r="853200" s="12" customFormat="1" x14ac:dyDescent="0.2"/>
    <row r="853201" s="12" customFormat="1" x14ac:dyDescent="0.2"/>
    <row r="853202" s="12" customFormat="1" x14ac:dyDescent="0.2"/>
    <row r="853203" s="12" customFormat="1" x14ac:dyDescent="0.2"/>
    <row r="853204" s="12" customFormat="1" x14ac:dyDescent="0.2"/>
    <row r="853205" s="12" customFormat="1" x14ac:dyDescent="0.2"/>
    <row r="853206" s="12" customFormat="1" x14ac:dyDescent="0.2"/>
    <row r="853207" s="12" customFormat="1" x14ac:dyDescent="0.2"/>
    <row r="853208" s="12" customFormat="1" x14ac:dyDescent="0.2"/>
    <row r="853209" s="12" customFormat="1" x14ac:dyDescent="0.2"/>
    <row r="853210" s="12" customFormat="1" x14ac:dyDescent="0.2"/>
    <row r="853211" s="12" customFormat="1" x14ac:dyDescent="0.2"/>
    <row r="853212" s="12" customFormat="1" x14ac:dyDescent="0.2"/>
    <row r="853213" s="12" customFormat="1" x14ac:dyDescent="0.2"/>
    <row r="853214" s="12" customFormat="1" x14ac:dyDescent="0.2"/>
    <row r="853215" s="12" customFormat="1" x14ac:dyDescent="0.2"/>
    <row r="853216" s="12" customFormat="1" x14ac:dyDescent="0.2"/>
    <row r="853217" s="12" customFormat="1" x14ac:dyDescent="0.2"/>
    <row r="853218" s="12" customFormat="1" x14ac:dyDescent="0.2"/>
    <row r="853219" s="12" customFormat="1" x14ac:dyDescent="0.2"/>
    <row r="853220" s="12" customFormat="1" x14ac:dyDescent="0.2"/>
    <row r="853221" s="12" customFormat="1" x14ac:dyDescent="0.2"/>
    <row r="853222" s="12" customFormat="1" x14ac:dyDescent="0.2"/>
    <row r="853223" s="12" customFormat="1" x14ac:dyDescent="0.2"/>
    <row r="853224" s="12" customFormat="1" x14ac:dyDescent="0.2"/>
    <row r="853225" s="12" customFormat="1" x14ac:dyDescent="0.2"/>
    <row r="853226" s="12" customFormat="1" x14ac:dyDescent="0.2"/>
    <row r="853227" s="12" customFormat="1" x14ac:dyDescent="0.2"/>
    <row r="853228" s="12" customFormat="1" x14ac:dyDescent="0.2"/>
    <row r="853229" s="12" customFormat="1" x14ac:dyDescent="0.2"/>
    <row r="853230" s="12" customFormat="1" x14ac:dyDescent="0.2"/>
    <row r="853231" s="12" customFormat="1" x14ac:dyDescent="0.2"/>
    <row r="853232" s="12" customFormat="1" x14ac:dyDescent="0.2"/>
    <row r="853233" s="12" customFormat="1" x14ac:dyDescent="0.2"/>
    <row r="853234" s="12" customFormat="1" x14ac:dyDescent="0.2"/>
    <row r="853235" s="12" customFormat="1" x14ac:dyDescent="0.2"/>
    <row r="853236" s="12" customFormat="1" x14ac:dyDescent="0.2"/>
    <row r="853237" s="12" customFormat="1" x14ac:dyDescent="0.2"/>
    <row r="853238" s="12" customFormat="1" x14ac:dyDescent="0.2"/>
    <row r="853239" s="12" customFormat="1" x14ac:dyDescent="0.2"/>
    <row r="853240" s="12" customFormat="1" x14ac:dyDescent="0.2"/>
    <row r="853241" s="12" customFormat="1" x14ac:dyDescent="0.2"/>
    <row r="853242" s="12" customFormat="1" x14ac:dyDescent="0.2"/>
    <row r="853243" s="12" customFormat="1" x14ac:dyDescent="0.2"/>
    <row r="853244" s="12" customFormat="1" x14ac:dyDescent="0.2"/>
    <row r="853245" s="12" customFormat="1" x14ac:dyDescent="0.2"/>
    <row r="853246" s="12" customFormat="1" x14ac:dyDescent="0.2"/>
    <row r="853247" s="12" customFormat="1" x14ac:dyDescent="0.2"/>
    <row r="853248" s="12" customFormat="1" x14ac:dyDescent="0.2"/>
    <row r="853249" s="12" customFormat="1" x14ac:dyDescent="0.2"/>
    <row r="853250" s="12" customFormat="1" x14ac:dyDescent="0.2"/>
    <row r="853251" s="12" customFormat="1" x14ac:dyDescent="0.2"/>
    <row r="853252" s="12" customFormat="1" x14ac:dyDescent="0.2"/>
    <row r="853253" s="12" customFormat="1" x14ac:dyDescent="0.2"/>
    <row r="853254" s="12" customFormat="1" x14ac:dyDescent="0.2"/>
    <row r="853255" s="12" customFormat="1" x14ac:dyDescent="0.2"/>
    <row r="853256" s="12" customFormat="1" x14ac:dyDescent="0.2"/>
    <row r="853257" s="12" customFormat="1" x14ac:dyDescent="0.2"/>
    <row r="853258" s="12" customFormat="1" x14ac:dyDescent="0.2"/>
    <row r="853259" s="12" customFormat="1" x14ac:dyDescent="0.2"/>
    <row r="853260" s="12" customFormat="1" x14ac:dyDescent="0.2"/>
    <row r="853261" s="12" customFormat="1" x14ac:dyDescent="0.2"/>
    <row r="853262" s="12" customFormat="1" x14ac:dyDescent="0.2"/>
    <row r="853263" s="12" customFormat="1" x14ac:dyDescent="0.2"/>
    <row r="853264" s="12" customFormat="1" x14ac:dyDescent="0.2"/>
    <row r="853265" s="12" customFormat="1" x14ac:dyDescent="0.2"/>
    <row r="853266" s="12" customFormat="1" x14ac:dyDescent="0.2"/>
    <row r="853267" s="12" customFormat="1" x14ac:dyDescent="0.2"/>
    <row r="853268" s="12" customFormat="1" x14ac:dyDescent="0.2"/>
    <row r="853269" s="12" customFormat="1" x14ac:dyDescent="0.2"/>
    <row r="853270" s="12" customFormat="1" x14ac:dyDescent="0.2"/>
    <row r="853271" s="12" customFormat="1" x14ac:dyDescent="0.2"/>
    <row r="853272" s="12" customFormat="1" x14ac:dyDescent="0.2"/>
    <row r="853273" s="12" customFormat="1" x14ac:dyDescent="0.2"/>
    <row r="853274" s="12" customFormat="1" x14ac:dyDescent="0.2"/>
    <row r="853275" s="12" customFormat="1" x14ac:dyDescent="0.2"/>
    <row r="853276" s="12" customFormat="1" x14ac:dyDescent="0.2"/>
    <row r="853277" s="12" customFormat="1" x14ac:dyDescent="0.2"/>
    <row r="853278" s="12" customFormat="1" x14ac:dyDescent="0.2"/>
    <row r="853279" s="12" customFormat="1" x14ac:dyDescent="0.2"/>
    <row r="853280" s="12" customFormat="1" x14ac:dyDescent="0.2"/>
    <row r="853281" s="12" customFormat="1" x14ac:dyDescent="0.2"/>
    <row r="853282" s="12" customFormat="1" x14ac:dyDescent="0.2"/>
    <row r="853283" s="12" customFormat="1" x14ac:dyDescent="0.2"/>
    <row r="853284" s="12" customFormat="1" x14ac:dyDescent="0.2"/>
    <row r="853285" s="12" customFormat="1" x14ac:dyDescent="0.2"/>
    <row r="853286" s="12" customFormat="1" x14ac:dyDescent="0.2"/>
    <row r="853287" s="12" customFormat="1" x14ac:dyDescent="0.2"/>
    <row r="853288" s="12" customFormat="1" x14ac:dyDescent="0.2"/>
    <row r="853289" s="12" customFormat="1" x14ac:dyDescent="0.2"/>
    <row r="853290" s="12" customFormat="1" x14ac:dyDescent="0.2"/>
    <row r="853291" s="12" customFormat="1" x14ac:dyDescent="0.2"/>
    <row r="853292" s="12" customFormat="1" x14ac:dyDescent="0.2"/>
    <row r="853293" s="12" customFormat="1" x14ac:dyDescent="0.2"/>
    <row r="853294" s="12" customFormat="1" x14ac:dyDescent="0.2"/>
    <row r="853295" s="12" customFormat="1" x14ac:dyDescent="0.2"/>
    <row r="853296" s="12" customFormat="1" x14ac:dyDescent="0.2"/>
    <row r="853297" s="12" customFormat="1" x14ac:dyDescent="0.2"/>
    <row r="853298" s="12" customFormat="1" x14ac:dyDescent="0.2"/>
    <row r="853299" s="12" customFormat="1" x14ac:dyDescent="0.2"/>
    <row r="853300" s="12" customFormat="1" x14ac:dyDescent="0.2"/>
    <row r="853301" s="12" customFormat="1" x14ac:dyDescent="0.2"/>
    <row r="853302" s="12" customFormat="1" x14ac:dyDescent="0.2"/>
    <row r="853303" s="12" customFormat="1" x14ac:dyDescent="0.2"/>
    <row r="853304" s="12" customFormat="1" x14ac:dyDescent="0.2"/>
    <row r="853305" s="12" customFormat="1" x14ac:dyDescent="0.2"/>
    <row r="853306" s="12" customFormat="1" x14ac:dyDescent="0.2"/>
    <row r="853307" s="12" customFormat="1" x14ac:dyDescent="0.2"/>
    <row r="853308" s="12" customFormat="1" x14ac:dyDescent="0.2"/>
    <row r="853309" s="12" customFormat="1" x14ac:dyDescent="0.2"/>
    <row r="853310" s="12" customFormat="1" x14ac:dyDescent="0.2"/>
    <row r="853311" s="12" customFormat="1" x14ac:dyDescent="0.2"/>
    <row r="853312" s="12" customFormat="1" x14ac:dyDescent="0.2"/>
    <row r="853313" s="12" customFormat="1" x14ac:dyDescent="0.2"/>
    <row r="853314" s="12" customFormat="1" x14ac:dyDescent="0.2"/>
    <row r="853315" s="12" customFormat="1" x14ac:dyDescent="0.2"/>
    <row r="853316" s="12" customFormat="1" x14ac:dyDescent="0.2"/>
    <row r="853317" s="12" customFormat="1" x14ac:dyDescent="0.2"/>
    <row r="853318" s="12" customFormat="1" x14ac:dyDescent="0.2"/>
    <row r="853319" s="12" customFormat="1" x14ac:dyDescent="0.2"/>
    <row r="853320" s="12" customFormat="1" x14ac:dyDescent="0.2"/>
    <row r="853321" s="12" customFormat="1" x14ac:dyDescent="0.2"/>
    <row r="853322" s="12" customFormat="1" x14ac:dyDescent="0.2"/>
    <row r="853323" s="12" customFormat="1" x14ac:dyDescent="0.2"/>
    <row r="853324" s="12" customFormat="1" x14ac:dyDescent="0.2"/>
    <row r="853325" s="12" customFormat="1" x14ac:dyDescent="0.2"/>
    <row r="853326" s="12" customFormat="1" x14ac:dyDescent="0.2"/>
    <row r="853327" s="12" customFormat="1" x14ac:dyDescent="0.2"/>
    <row r="853328" s="12" customFormat="1" x14ac:dyDescent="0.2"/>
    <row r="853329" s="12" customFormat="1" x14ac:dyDescent="0.2"/>
    <row r="853330" s="12" customFormat="1" x14ac:dyDescent="0.2"/>
    <row r="853331" s="12" customFormat="1" x14ac:dyDescent="0.2"/>
    <row r="853332" s="12" customFormat="1" x14ac:dyDescent="0.2"/>
    <row r="853333" s="12" customFormat="1" x14ac:dyDescent="0.2"/>
    <row r="853334" s="12" customFormat="1" x14ac:dyDescent="0.2"/>
    <row r="853335" s="12" customFormat="1" x14ac:dyDescent="0.2"/>
    <row r="853336" s="12" customFormat="1" x14ac:dyDescent="0.2"/>
    <row r="853337" s="12" customFormat="1" x14ac:dyDescent="0.2"/>
    <row r="853338" s="12" customFormat="1" x14ac:dyDescent="0.2"/>
    <row r="853339" s="12" customFormat="1" x14ac:dyDescent="0.2"/>
    <row r="853340" s="12" customFormat="1" x14ac:dyDescent="0.2"/>
    <row r="853341" s="12" customFormat="1" x14ac:dyDescent="0.2"/>
    <row r="853342" s="12" customFormat="1" x14ac:dyDescent="0.2"/>
    <row r="853343" s="12" customFormat="1" x14ac:dyDescent="0.2"/>
    <row r="853344" s="12" customFormat="1" x14ac:dyDescent="0.2"/>
    <row r="853345" s="12" customFormat="1" x14ac:dyDescent="0.2"/>
    <row r="853346" s="12" customFormat="1" x14ac:dyDescent="0.2"/>
    <row r="853347" s="12" customFormat="1" x14ac:dyDescent="0.2"/>
    <row r="853348" s="12" customFormat="1" x14ac:dyDescent="0.2"/>
    <row r="853349" s="12" customFormat="1" x14ac:dyDescent="0.2"/>
    <row r="853350" s="12" customFormat="1" x14ac:dyDescent="0.2"/>
    <row r="853351" s="12" customFormat="1" x14ac:dyDescent="0.2"/>
    <row r="853352" s="12" customFormat="1" x14ac:dyDescent="0.2"/>
    <row r="853353" s="12" customFormat="1" x14ac:dyDescent="0.2"/>
    <row r="853354" s="12" customFormat="1" x14ac:dyDescent="0.2"/>
    <row r="853355" s="12" customFormat="1" x14ac:dyDescent="0.2"/>
    <row r="853356" s="12" customFormat="1" x14ac:dyDescent="0.2"/>
    <row r="853357" s="12" customFormat="1" x14ac:dyDescent="0.2"/>
    <row r="853358" s="12" customFormat="1" x14ac:dyDescent="0.2"/>
    <row r="853359" s="12" customFormat="1" x14ac:dyDescent="0.2"/>
    <row r="853360" s="12" customFormat="1" x14ac:dyDescent="0.2"/>
    <row r="853361" s="12" customFormat="1" x14ac:dyDescent="0.2"/>
    <row r="853362" s="12" customFormat="1" x14ac:dyDescent="0.2"/>
    <row r="853363" s="12" customFormat="1" x14ac:dyDescent="0.2"/>
    <row r="853364" s="12" customFormat="1" x14ac:dyDescent="0.2"/>
    <row r="853365" s="12" customFormat="1" x14ac:dyDescent="0.2"/>
    <row r="853366" s="12" customFormat="1" x14ac:dyDescent="0.2"/>
    <row r="853367" s="12" customFormat="1" x14ac:dyDescent="0.2"/>
    <row r="853368" s="12" customFormat="1" x14ac:dyDescent="0.2"/>
    <row r="853369" s="12" customFormat="1" x14ac:dyDescent="0.2"/>
    <row r="853370" s="12" customFormat="1" x14ac:dyDescent="0.2"/>
    <row r="853371" s="12" customFormat="1" x14ac:dyDescent="0.2"/>
    <row r="853372" s="12" customFormat="1" x14ac:dyDescent="0.2"/>
    <row r="853373" s="12" customFormat="1" x14ac:dyDescent="0.2"/>
    <row r="853374" s="12" customFormat="1" x14ac:dyDescent="0.2"/>
    <row r="853375" s="12" customFormat="1" x14ac:dyDescent="0.2"/>
    <row r="853376" s="12" customFormat="1" x14ac:dyDescent="0.2"/>
    <row r="853377" s="12" customFormat="1" x14ac:dyDescent="0.2"/>
    <row r="853378" s="12" customFormat="1" x14ac:dyDescent="0.2"/>
    <row r="853379" s="12" customFormat="1" x14ac:dyDescent="0.2"/>
    <row r="853380" s="12" customFormat="1" x14ac:dyDescent="0.2"/>
    <row r="853381" s="12" customFormat="1" x14ac:dyDescent="0.2"/>
    <row r="853382" s="12" customFormat="1" x14ac:dyDescent="0.2"/>
    <row r="853383" s="12" customFormat="1" x14ac:dyDescent="0.2"/>
    <row r="853384" s="12" customFormat="1" x14ac:dyDescent="0.2"/>
    <row r="853385" s="12" customFormat="1" x14ac:dyDescent="0.2"/>
    <row r="853386" s="12" customFormat="1" x14ac:dyDescent="0.2"/>
    <row r="853387" s="12" customFormat="1" x14ac:dyDescent="0.2"/>
    <row r="853388" s="12" customFormat="1" x14ac:dyDescent="0.2"/>
    <row r="853389" s="12" customFormat="1" x14ac:dyDescent="0.2"/>
    <row r="853390" s="12" customFormat="1" x14ac:dyDescent="0.2"/>
    <row r="853391" s="12" customFormat="1" x14ac:dyDescent="0.2"/>
    <row r="853392" s="12" customFormat="1" x14ac:dyDescent="0.2"/>
    <row r="853393" s="12" customFormat="1" x14ac:dyDescent="0.2"/>
    <row r="853394" s="12" customFormat="1" x14ac:dyDescent="0.2"/>
    <row r="853395" s="12" customFormat="1" x14ac:dyDescent="0.2"/>
    <row r="853396" s="12" customFormat="1" x14ac:dyDescent="0.2"/>
    <row r="853397" s="12" customFormat="1" x14ac:dyDescent="0.2"/>
    <row r="853398" s="12" customFormat="1" x14ac:dyDescent="0.2"/>
    <row r="853399" s="12" customFormat="1" x14ac:dyDescent="0.2"/>
    <row r="853400" s="12" customFormat="1" x14ac:dyDescent="0.2"/>
    <row r="853401" s="12" customFormat="1" x14ac:dyDescent="0.2"/>
    <row r="853402" s="12" customFormat="1" x14ac:dyDescent="0.2"/>
    <row r="853403" s="12" customFormat="1" x14ac:dyDescent="0.2"/>
    <row r="853404" s="12" customFormat="1" x14ac:dyDescent="0.2"/>
    <row r="853405" s="12" customFormat="1" x14ac:dyDescent="0.2"/>
    <row r="853406" s="12" customFormat="1" x14ac:dyDescent="0.2"/>
    <row r="853407" s="12" customFormat="1" x14ac:dyDescent="0.2"/>
    <row r="853408" s="12" customFormat="1" x14ac:dyDescent="0.2"/>
    <row r="853409" s="12" customFormat="1" x14ac:dyDescent="0.2"/>
    <row r="853410" s="12" customFormat="1" x14ac:dyDescent="0.2"/>
    <row r="853411" s="12" customFormat="1" x14ac:dyDescent="0.2"/>
    <row r="853412" s="12" customFormat="1" x14ac:dyDescent="0.2"/>
    <row r="853413" s="12" customFormat="1" x14ac:dyDescent="0.2"/>
    <row r="853414" s="12" customFormat="1" x14ac:dyDescent="0.2"/>
    <row r="853415" s="12" customFormat="1" x14ac:dyDescent="0.2"/>
    <row r="853416" s="12" customFormat="1" x14ac:dyDescent="0.2"/>
    <row r="853417" s="12" customFormat="1" x14ac:dyDescent="0.2"/>
    <row r="853418" s="12" customFormat="1" x14ac:dyDescent="0.2"/>
    <row r="853419" s="12" customFormat="1" x14ac:dyDescent="0.2"/>
    <row r="853420" s="12" customFormat="1" x14ac:dyDescent="0.2"/>
    <row r="853421" s="12" customFormat="1" x14ac:dyDescent="0.2"/>
    <row r="853422" s="12" customFormat="1" x14ac:dyDescent="0.2"/>
    <row r="853423" s="12" customFormat="1" x14ac:dyDescent="0.2"/>
    <row r="853424" s="12" customFormat="1" x14ac:dyDescent="0.2"/>
    <row r="853425" s="12" customFormat="1" x14ac:dyDescent="0.2"/>
    <row r="853426" s="12" customFormat="1" x14ac:dyDescent="0.2"/>
    <row r="853427" s="12" customFormat="1" x14ac:dyDescent="0.2"/>
    <row r="853428" s="12" customFormat="1" x14ac:dyDescent="0.2"/>
    <row r="853429" s="12" customFormat="1" x14ac:dyDescent="0.2"/>
    <row r="853430" s="12" customFormat="1" x14ac:dyDescent="0.2"/>
    <row r="853431" s="12" customFormat="1" x14ac:dyDescent="0.2"/>
    <row r="853432" s="12" customFormat="1" x14ac:dyDescent="0.2"/>
    <row r="853433" s="12" customFormat="1" x14ac:dyDescent="0.2"/>
    <row r="853434" s="12" customFormat="1" x14ac:dyDescent="0.2"/>
    <row r="853435" s="12" customFormat="1" x14ac:dyDescent="0.2"/>
    <row r="853436" s="12" customFormat="1" x14ac:dyDescent="0.2"/>
    <row r="853437" s="12" customFormat="1" x14ac:dyDescent="0.2"/>
    <row r="853438" s="12" customFormat="1" x14ac:dyDescent="0.2"/>
    <row r="853439" s="12" customFormat="1" x14ac:dyDescent="0.2"/>
    <row r="853440" s="12" customFormat="1" x14ac:dyDescent="0.2"/>
    <row r="853441" s="12" customFormat="1" x14ac:dyDescent="0.2"/>
    <row r="853442" s="12" customFormat="1" x14ac:dyDescent="0.2"/>
    <row r="853443" s="12" customFormat="1" x14ac:dyDescent="0.2"/>
    <row r="853444" s="12" customFormat="1" x14ac:dyDescent="0.2"/>
    <row r="853445" s="12" customFormat="1" x14ac:dyDescent="0.2"/>
    <row r="853446" s="12" customFormat="1" x14ac:dyDescent="0.2"/>
    <row r="853447" s="12" customFormat="1" x14ac:dyDescent="0.2"/>
    <row r="853448" s="12" customFormat="1" x14ac:dyDescent="0.2"/>
    <row r="853449" s="12" customFormat="1" x14ac:dyDescent="0.2"/>
    <row r="853450" s="12" customFormat="1" x14ac:dyDescent="0.2"/>
    <row r="853451" s="12" customFormat="1" x14ac:dyDescent="0.2"/>
    <row r="853452" s="12" customFormat="1" x14ac:dyDescent="0.2"/>
    <row r="853453" s="12" customFormat="1" x14ac:dyDescent="0.2"/>
    <row r="853454" s="12" customFormat="1" x14ac:dyDescent="0.2"/>
    <row r="853455" s="12" customFormat="1" x14ac:dyDescent="0.2"/>
    <row r="853456" s="12" customFormat="1" x14ac:dyDescent="0.2"/>
    <row r="853457" s="12" customFormat="1" x14ac:dyDescent="0.2"/>
    <row r="853458" s="12" customFormat="1" x14ac:dyDescent="0.2"/>
    <row r="853459" s="12" customFormat="1" x14ac:dyDescent="0.2"/>
    <row r="853460" s="12" customFormat="1" x14ac:dyDescent="0.2"/>
    <row r="853461" s="12" customFormat="1" x14ac:dyDescent="0.2"/>
    <row r="853462" s="12" customFormat="1" x14ac:dyDescent="0.2"/>
    <row r="853463" s="12" customFormat="1" x14ac:dyDescent="0.2"/>
    <row r="853464" s="12" customFormat="1" x14ac:dyDescent="0.2"/>
    <row r="853465" s="12" customFormat="1" x14ac:dyDescent="0.2"/>
    <row r="853466" s="12" customFormat="1" x14ac:dyDescent="0.2"/>
    <row r="853467" s="12" customFormat="1" x14ac:dyDescent="0.2"/>
    <row r="853468" s="12" customFormat="1" x14ac:dyDescent="0.2"/>
    <row r="853469" s="12" customFormat="1" x14ac:dyDescent="0.2"/>
    <row r="853470" s="12" customFormat="1" x14ac:dyDescent="0.2"/>
    <row r="853471" s="12" customFormat="1" x14ac:dyDescent="0.2"/>
    <row r="853472" s="12" customFormat="1" x14ac:dyDescent="0.2"/>
    <row r="853473" s="12" customFormat="1" x14ac:dyDescent="0.2"/>
    <row r="853474" s="12" customFormat="1" x14ac:dyDescent="0.2"/>
    <row r="853475" s="12" customFormat="1" x14ac:dyDescent="0.2"/>
    <row r="853476" s="12" customFormat="1" x14ac:dyDescent="0.2"/>
    <row r="853477" s="12" customFormat="1" x14ac:dyDescent="0.2"/>
    <row r="853478" s="12" customFormat="1" x14ac:dyDescent="0.2"/>
    <row r="853479" s="12" customFormat="1" x14ac:dyDescent="0.2"/>
    <row r="853480" s="12" customFormat="1" x14ac:dyDescent="0.2"/>
    <row r="853481" s="12" customFormat="1" x14ac:dyDescent="0.2"/>
    <row r="853482" s="12" customFormat="1" x14ac:dyDescent="0.2"/>
    <row r="853483" s="12" customFormat="1" x14ac:dyDescent="0.2"/>
    <row r="853484" s="12" customFormat="1" x14ac:dyDescent="0.2"/>
    <row r="853485" s="12" customFormat="1" x14ac:dyDescent="0.2"/>
    <row r="853486" s="12" customFormat="1" x14ac:dyDescent="0.2"/>
    <row r="853487" s="12" customFormat="1" x14ac:dyDescent="0.2"/>
    <row r="853488" s="12" customFormat="1" x14ac:dyDescent="0.2"/>
    <row r="853489" s="12" customFormat="1" x14ac:dyDescent="0.2"/>
    <row r="853490" s="12" customFormat="1" x14ac:dyDescent="0.2"/>
    <row r="853491" s="12" customFormat="1" x14ac:dyDescent="0.2"/>
    <row r="853492" s="12" customFormat="1" x14ac:dyDescent="0.2"/>
    <row r="853493" s="12" customFormat="1" x14ac:dyDescent="0.2"/>
    <row r="853494" s="12" customFormat="1" x14ac:dyDescent="0.2"/>
    <row r="853495" s="12" customFormat="1" x14ac:dyDescent="0.2"/>
    <row r="853496" s="12" customFormat="1" x14ac:dyDescent="0.2"/>
    <row r="853497" s="12" customFormat="1" x14ac:dyDescent="0.2"/>
    <row r="853498" s="12" customFormat="1" x14ac:dyDescent="0.2"/>
    <row r="853499" s="12" customFormat="1" x14ac:dyDescent="0.2"/>
    <row r="853500" s="12" customFormat="1" x14ac:dyDescent="0.2"/>
    <row r="853501" s="12" customFormat="1" x14ac:dyDescent="0.2"/>
    <row r="853502" s="12" customFormat="1" x14ac:dyDescent="0.2"/>
    <row r="853503" s="12" customFormat="1" x14ac:dyDescent="0.2"/>
    <row r="853504" s="12" customFormat="1" x14ac:dyDescent="0.2"/>
    <row r="853505" s="12" customFormat="1" x14ac:dyDescent="0.2"/>
    <row r="853506" s="12" customFormat="1" x14ac:dyDescent="0.2"/>
    <row r="853507" s="12" customFormat="1" x14ac:dyDescent="0.2"/>
    <row r="853508" s="12" customFormat="1" x14ac:dyDescent="0.2"/>
    <row r="853509" s="12" customFormat="1" x14ac:dyDescent="0.2"/>
    <row r="853510" s="12" customFormat="1" x14ac:dyDescent="0.2"/>
    <row r="853511" s="12" customFormat="1" x14ac:dyDescent="0.2"/>
    <row r="853512" s="12" customFormat="1" x14ac:dyDescent="0.2"/>
    <row r="853513" s="12" customFormat="1" x14ac:dyDescent="0.2"/>
    <row r="853514" s="12" customFormat="1" x14ac:dyDescent="0.2"/>
    <row r="853515" s="12" customFormat="1" x14ac:dyDescent="0.2"/>
    <row r="853516" s="12" customFormat="1" x14ac:dyDescent="0.2"/>
    <row r="853517" s="12" customFormat="1" x14ac:dyDescent="0.2"/>
    <row r="853518" s="12" customFormat="1" x14ac:dyDescent="0.2"/>
    <row r="853519" s="12" customFormat="1" x14ac:dyDescent="0.2"/>
    <row r="853520" s="12" customFormat="1" x14ac:dyDescent="0.2"/>
    <row r="853521" s="12" customFormat="1" x14ac:dyDescent="0.2"/>
    <row r="853522" s="12" customFormat="1" x14ac:dyDescent="0.2"/>
    <row r="853523" s="12" customFormat="1" x14ac:dyDescent="0.2"/>
    <row r="853524" s="12" customFormat="1" x14ac:dyDescent="0.2"/>
    <row r="853525" s="12" customFormat="1" x14ac:dyDescent="0.2"/>
    <row r="853526" s="12" customFormat="1" x14ac:dyDescent="0.2"/>
    <row r="853527" s="12" customFormat="1" x14ac:dyDescent="0.2"/>
    <row r="853528" s="12" customFormat="1" x14ac:dyDescent="0.2"/>
    <row r="853529" s="12" customFormat="1" x14ac:dyDescent="0.2"/>
    <row r="853530" s="12" customFormat="1" x14ac:dyDescent="0.2"/>
    <row r="853531" s="12" customFormat="1" x14ac:dyDescent="0.2"/>
    <row r="853532" s="12" customFormat="1" x14ac:dyDescent="0.2"/>
    <row r="853533" s="12" customFormat="1" x14ac:dyDescent="0.2"/>
    <row r="853534" s="12" customFormat="1" x14ac:dyDescent="0.2"/>
    <row r="853535" s="12" customFormat="1" x14ac:dyDescent="0.2"/>
    <row r="853536" s="12" customFormat="1" x14ac:dyDescent="0.2"/>
    <row r="853537" s="12" customFormat="1" x14ac:dyDescent="0.2"/>
    <row r="853538" s="12" customFormat="1" x14ac:dyDescent="0.2"/>
    <row r="853539" s="12" customFormat="1" x14ac:dyDescent="0.2"/>
    <row r="853540" s="12" customFormat="1" x14ac:dyDescent="0.2"/>
    <row r="853541" s="12" customFormat="1" x14ac:dyDescent="0.2"/>
    <row r="853542" s="12" customFormat="1" x14ac:dyDescent="0.2"/>
    <row r="853543" s="12" customFormat="1" x14ac:dyDescent="0.2"/>
    <row r="853544" s="12" customFormat="1" x14ac:dyDescent="0.2"/>
    <row r="853545" s="12" customFormat="1" x14ac:dyDescent="0.2"/>
    <row r="853546" s="12" customFormat="1" x14ac:dyDescent="0.2"/>
    <row r="853547" s="12" customFormat="1" x14ac:dyDescent="0.2"/>
    <row r="853548" s="12" customFormat="1" x14ac:dyDescent="0.2"/>
    <row r="853549" s="12" customFormat="1" x14ac:dyDescent="0.2"/>
    <row r="853550" s="12" customFormat="1" x14ac:dyDescent="0.2"/>
    <row r="853551" s="12" customFormat="1" x14ac:dyDescent="0.2"/>
    <row r="853552" s="12" customFormat="1" x14ac:dyDescent="0.2"/>
    <row r="853553" s="12" customFormat="1" x14ac:dyDescent="0.2"/>
    <row r="853554" s="12" customFormat="1" x14ac:dyDescent="0.2"/>
    <row r="853555" s="12" customFormat="1" x14ac:dyDescent="0.2"/>
    <row r="853556" s="12" customFormat="1" x14ac:dyDescent="0.2"/>
    <row r="853557" s="12" customFormat="1" x14ac:dyDescent="0.2"/>
    <row r="853558" s="12" customFormat="1" x14ac:dyDescent="0.2"/>
    <row r="853559" s="12" customFormat="1" x14ac:dyDescent="0.2"/>
    <row r="853560" s="12" customFormat="1" x14ac:dyDescent="0.2"/>
    <row r="853561" s="12" customFormat="1" x14ac:dyDescent="0.2"/>
    <row r="853562" s="12" customFormat="1" x14ac:dyDescent="0.2"/>
    <row r="853563" s="12" customFormat="1" x14ac:dyDescent="0.2"/>
    <row r="853564" s="12" customFormat="1" x14ac:dyDescent="0.2"/>
    <row r="853565" s="12" customFormat="1" x14ac:dyDescent="0.2"/>
    <row r="853566" s="12" customFormat="1" x14ac:dyDescent="0.2"/>
    <row r="853567" s="12" customFormat="1" x14ac:dyDescent="0.2"/>
    <row r="853568" s="12" customFormat="1" x14ac:dyDescent="0.2"/>
    <row r="853569" s="12" customFormat="1" x14ac:dyDescent="0.2"/>
    <row r="853570" s="12" customFormat="1" x14ac:dyDescent="0.2"/>
    <row r="853571" s="12" customFormat="1" x14ac:dyDescent="0.2"/>
    <row r="853572" s="12" customFormat="1" x14ac:dyDescent="0.2"/>
    <row r="853573" s="12" customFormat="1" x14ac:dyDescent="0.2"/>
    <row r="853574" s="12" customFormat="1" x14ac:dyDescent="0.2"/>
    <row r="853575" s="12" customFormat="1" x14ac:dyDescent="0.2"/>
    <row r="853576" s="12" customFormat="1" x14ac:dyDescent="0.2"/>
    <row r="853577" s="12" customFormat="1" x14ac:dyDescent="0.2"/>
    <row r="853578" s="12" customFormat="1" x14ac:dyDescent="0.2"/>
    <row r="853579" s="12" customFormat="1" x14ac:dyDescent="0.2"/>
    <row r="853580" s="12" customFormat="1" x14ac:dyDescent="0.2"/>
    <row r="853581" s="12" customFormat="1" x14ac:dyDescent="0.2"/>
    <row r="853582" s="12" customFormat="1" x14ac:dyDescent="0.2"/>
    <row r="853583" s="12" customFormat="1" x14ac:dyDescent="0.2"/>
    <row r="853584" s="12" customFormat="1" x14ac:dyDescent="0.2"/>
    <row r="853585" s="12" customFormat="1" x14ac:dyDescent="0.2"/>
    <row r="853586" s="12" customFormat="1" x14ac:dyDescent="0.2"/>
    <row r="853587" s="12" customFormat="1" x14ac:dyDescent="0.2"/>
    <row r="853588" s="12" customFormat="1" x14ac:dyDescent="0.2"/>
    <row r="853589" s="12" customFormat="1" x14ac:dyDescent="0.2"/>
    <row r="853590" s="12" customFormat="1" x14ac:dyDescent="0.2"/>
    <row r="853591" s="12" customFormat="1" x14ac:dyDescent="0.2"/>
    <row r="853592" s="12" customFormat="1" x14ac:dyDescent="0.2"/>
    <row r="853593" s="12" customFormat="1" x14ac:dyDescent="0.2"/>
    <row r="853594" s="12" customFormat="1" x14ac:dyDescent="0.2"/>
    <row r="853595" s="12" customFormat="1" x14ac:dyDescent="0.2"/>
    <row r="853596" s="12" customFormat="1" x14ac:dyDescent="0.2"/>
    <row r="853597" s="12" customFormat="1" x14ac:dyDescent="0.2"/>
    <row r="853598" s="12" customFormat="1" x14ac:dyDescent="0.2"/>
    <row r="853599" s="12" customFormat="1" x14ac:dyDescent="0.2"/>
    <row r="853600" s="12" customFormat="1" x14ac:dyDescent="0.2"/>
    <row r="853601" s="12" customFormat="1" x14ac:dyDescent="0.2"/>
    <row r="853602" s="12" customFormat="1" x14ac:dyDescent="0.2"/>
    <row r="853603" s="12" customFormat="1" x14ac:dyDescent="0.2"/>
    <row r="853604" s="12" customFormat="1" x14ac:dyDescent="0.2"/>
    <row r="853605" s="12" customFormat="1" x14ac:dyDescent="0.2"/>
    <row r="853606" s="12" customFormat="1" x14ac:dyDescent="0.2"/>
    <row r="853607" s="12" customFormat="1" x14ac:dyDescent="0.2"/>
    <row r="853608" s="12" customFormat="1" x14ac:dyDescent="0.2"/>
    <row r="853609" s="12" customFormat="1" x14ac:dyDescent="0.2"/>
    <row r="853610" s="12" customFormat="1" x14ac:dyDescent="0.2"/>
    <row r="853611" s="12" customFormat="1" x14ac:dyDescent="0.2"/>
    <row r="853612" s="12" customFormat="1" x14ac:dyDescent="0.2"/>
    <row r="853613" s="12" customFormat="1" x14ac:dyDescent="0.2"/>
    <row r="853614" s="12" customFormat="1" x14ac:dyDescent="0.2"/>
    <row r="853615" s="12" customFormat="1" x14ac:dyDescent="0.2"/>
    <row r="853616" s="12" customFormat="1" x14ac:dyDescent="0.2"/>
    <row r="853617" s="12" customFormat="1" x14ac:dyDescent="0.2"/>
    <row r="853618" s="12" customFormat="1" x14ac:dyDescent="0.2"/>
    <row r="853619" s="12" customFormat="1" x14ac:dyDescent="0.2"/>
    <row r="853620" s="12" customFormat="1" x14ac:dyDescent="0.2"/>
    <row r="853621" s="12" customFormat="1" x14ac:dyDescent="0.2"/>
    <row r="853622" s="12" customFormat="1" x14ac:dyDescent="0.2"/>
    <row r="853623" s="12" customFormat="1" x14ac:dyDescent="0.2"/>
    <row r="853624" s="12" customFormat="1" x14ac:dyDescent="0.2"/>
    <row r="853625" s="12" customFormat="1" x14ac:dyDescent="0.2"/>
    <row r="853626" s="12" customFormat="1" x14ac:dyDescent="0.2"/>
    <row r="853627" s="12" customFormat="1" x14ac:dyDescent="0.2"/>
    <row r="853628" s="12" customFormat="1" x14ac:dyDescent="0.2"/>
    <row r="853629" s="12" customFormat="1" x14ac:dyDescent="0.2"/>
    <row r="853630" s="12" customFormat="1" x14ac:dyDescent="0.2"/>
    <row r="853631" s="12" customFormat="1" x14ac:dyDescent="0.2"/>
    <row r="853632" s="12" customFormat="1" x14ac:dyDescent="0.2"/>
    <row r="853633" s="12" customFormat="1" x14ac:dyDescent="0.2"/>
    <row r="853634" s="12" customFormat="1" x14ac:dyDescent="0.2"/>
    <row r="853635" s="12" customFormat="1" x14ac:dyDescent="0.2"/>
    <row r="853636" s="12" customFormat="1" x14ac:dyDescent="0.2"/>
    <row r="853637" s="12" customFormat="1" x14ac:dyDescent="0.2"/>
    <row r="853638" s="12" customFormat="1" x14ac:dyDescent="0.2"/>
    <row r="853639" s="12" customFormat="1" x14ac:dyDescent="0.2"/>
    <row r="853640" s="12" customFormat="1" x14ac:dyDescent="0.2"/>
    <row r="853641" s="12" customFormat="1" x14ac:dyDescent="0.2"/>
    <row r="853642" s="12" customFormat="1" x14ac:dyDescent="0.2"/>
    <row r="853643" s="12" customFormat="1" x14ac:dyDescent="0.2"/>
    <row r="853644" s="12" customFormat="1" x14ac:dyDescent="0.2"/>
    <row r="853645" s="12" customFormat="1" x14ac:dyDescent="0.2"/>
    <row r="853646" s="12" customFormat="1" x14ac:dyDescent="0.2"/>
    <row r="853647" s="12" customFormat="1" x14ac:dyDescent="0.2"/>
    <row r="853648" s="12" customFormat="1" x14ac:dyDescent="0.2"/>
    <row r="853649" s="12" customFormat="1" x14ac:dyDescent="0.2"/>
    <row r="853650" s="12" customFormat="1" x14ac:dyDescent="0.2"/>
    <row r="853651" s="12" customFormat="1" x14ac:dyDescent="0.2"/>
    <row r="853652" s="12" customFormat="1" x14ac:dyDescent="0.2"/>
    <row r="853653" s="12" customFormat="1" x14ac:dyDescent="0.2"/>
    <row r="853654" s="12" customFormat="1" x14ac:dyDescent="0.2"/>
    <row r="853655" s="12" customFormat="1" x14ac:dyDescent="0.2"/>
    <row r="853656" s="12" customFormat="1" x14ac:dyDescent="0.2"/>
    <row r="853657" s="12" customFormat="1" x14ac:dyDescent="0.2"/>
    <row r="853658" s="12" customFormat="1" x14ac:dyDescent="0.2"/>
    <row r="853659" s="12" customFormat="1" x14ac:dyDescent="0.2"/>
    <row r="853660" s="12" customFormat="1" x14ac:dyDescent="0.2"/>
    <row r="853661" s="12" customFormat="1" x14ac:dyDescent="0.2"/>
    <row r="853662" s="12" customFormat="1" x14ac:dyDescent="0.2"/>
    <row r="853663" s="12" customFormat="1" x14ac:dyDescent="0.2"/>
    <row r="853664" s="12" customFormat="1" x14ac:dyDescent="0.2"/>
    <row r="853665" s="12" customFormat="1" x14ac:dyDescent="0.2"/>
    <row r="853666" s="12" customFormat="1" x14ac:dyDescent="0.2"/>
    <row r="853667" s="12" customFormat="1" x14ac:dyDescent="0.2"/>
    <row r="853668" s="12" customFormat="1" x14ac:dyDescent="0.2"/>
    <row r="853669" s="12" customFormat="1" x14ac:dyDescent="0.2"/>
    <row r="853670" s="12" customFormat="1" x14ac:dyDescent="0.2"/>
    <row r="853671" s="12" customFormat="1" x14ac:dyDescent="0.2"/>
    <row r="853672" s="12" customFormat="1" x14ac:dyDescent="0.2"/>
    <row r="853673" s="12" customFormat="1" x14ac:dyDescent="0.2"/>
    <row r="853674" s="12" customFormat="1" x14ac:dyDescent="0.2"/>
    <row r="853675" s="12" customFormat="1" x14ac:dyDescent="0.2"/>
    <row r="853676" s="12" customFormat="1" x14ac:dyDescent="0.2"/>
    <row r="853677" s="12" customFormat="1" x14ac:dyDescent="0.2"/>
    <row r="853678" s="12" customFormat="1" x14ac:dyDescent="0.2"/>
    <row r="853679" s="12" customFormat="1" x14ac:dyDescent="0.2"/>
    <row r="853680" s="12" customFormat="1" x14ac:dyDescent="0.2"/>
    <row r="853681" s="12" customFormat="1" x14ac:dyDescent="0.2"/>
    <row r="853682" s="12" customFormat="1" x14ac:dyDescent="0.2"/>
    <row r="853683" s="12" customFormat="1" x14ac:dyDescent="0.2"/>
    <row r="853684" s="12" customFormat="1" x14ac:dyDescent="0.2"/>
    <row r="853685" s="12" customFormat="1" x14ac:dyDescent="0.2"/>
    <row r="853686" s="12" customFormat="1" x14ac:dyDescent="0.2"/>
    <row r="853687" s="12" customFormat="1" x14ac:dyDescent="0.2"/>
    <row r="853688" s="12" customFormat="1" x14ac:dyDescent="0.2"/>
    <row r="853689" s="12" customFormat="1" x14ac:dyDescent="0.2"/>
    <row r="853690" s="12" customFormat="1" x14ac:dyDescent="0.2"/>
    <row r="853691" s="12" customFormat="1" x14ac:dyDescent="0.2"/>
    <row r="853692" s="12" customFormat="1" x14ac:dyDescent="0.2"/>
    <row r="853693" s="12" customFormat="1" x14ac:dyDescent="0.2"/>
    <row r="853694" s="12" customFormat="1" x14ac:dyDescent="0.2"/>
    <row r="853695" s="12" customFormat="1" x14ac:dyDescent="0.2"/>
    <row r="853696" s="12" customFormat="1" x14ac:dyDescent="0.2"/>
    <row r="853697" s="12" customFormat="1" x14ac:dyDescent="0.2"/>
    <row r="853698" s="12" customFormat="1" x14ac:dyDescent="0.2"/>
    <row r="853699" s="12" customFormat="1" x14ac:dyDescent="0.2"/>
    <row r="853700" s="12" customFormat="1" x14ac:dyDescent="0.2"/>
    <row r="853701" s="12" customFormat="1" x14ac:dyDescent="0.2"/>
    <row r="853702" s="12" customFormat="1" x14ac:dyDescent="0.2"/>
    <row r="853703" s="12" customFormat="1" x14ac:dyDescent="0.2"/>
    <row r="853704" s="12" customFormat="1" x14ac:dyDescent="0.2"/>
    <row r="853705" s="12" customFormat="1" x14ac:dyDescent="0.2"/>
    <row r="853706" s="12" customFormat="1" x14ac:dyDescent="0.2"/>
    <row r="853707" s="12" customFormat="1" x14ac:dyDescent="0.2"/>
    <row r="853708" s="12" customFormat="1" x14ac:dyDescent="0.2"/>
    <row r="853709" s="12" customFormat="1" x14ac:dyDescent="0.2"/>
    <row r="853710" s="12" customFormat="1" x14ac:dyDescent="0.2"/>
    <row r="853711" s="12" customFormat="1" x14ac:dyDescent="0.2"/>
    <row r="853712" s="12" customFormat="1" x14ac:dyDescent="0.2"/>
    <row r="853713" s="12" customFormat="1" x14ac:dyDescent="0.2"/>
    <row r="853714" s="12" customFormat="1" x14ac:dyDescent="0.2"/>
    <row r="853715" s="12" customFormat="1" x14ac:dyDescent="0.2"/>
    <row r="853716" s="12" customFormat="1" x14ac:dyDescent="0.2"/>
    <row r="853717" s="12" customFormat="1" x14ac:dyDescent="0.2"/>
    <row r="853718" s="12" customFormat="1" x14ac:dyDescent="0.2"/>
    <row r="853719" s="12" customFormat="1" x14ac:dyDescent="0.2"/>
    <row r="853720" s="12" customFormat="1" x14ac:dyDescent="0.2"/>
    <row r="853721" s="12" customFormat="1" x14ac:dyDescent="0.2"/>
    <row r="853722" s="12" customFormat="1" x14ac:dyDescent="0.2"/>
    <row r="853723" s="12" customFormat="1" x14ac:dyDescent="0.2"/>
    <row r="853724" s="12" customFormat="1" x14ac:dyDescent="0.2"/>
    <row r="853725" s="12" customFormat="1" x14ac:dyDescent="0.2"/>
    <row r="853726" s="12" customFormat="1" x14ac:dyDescent="0.2"/>
    <row r="853727" s="12" customFormat="1" x14ac:dyDescent="0.2"/>
    <row r="853728" s="12" customFormat="1" x14ac:dyDescent="0.2"/>
    <row r="853729" s="12" customFormat="1" x14ac:dyDescent="0.2"/>
    <row r="853730" s="12" customFormat="1" x14ac:dyDescent="0.2"/>
    <row r="853731" s="12" customFormat="1" x14ac:dyDescent="0.2"/>
    <row r="853732" s="12" customFormat="1" x14ac:dyDescent="0.2"/>
    <row r="853733" s="12" customFormat="1" x14ac:dyDescent="0.2"/>
    <row r="853734" s="12" customFormat="1" x14ac:dyDescent="0.2"/>
    <row r="853735" s="12" customFormat="1" x14ac:dyDescent="0.2"/>
    <row r="853736" s="12" customFormat="1" x14ac:dyDescent="0.2"/>
    <row r="853737" s="12" customFormat="1" x14ac:dyDescent="0.2"/>
    <row r="853738" s="12" customFormat="1" x14ac:dyDescent="0.2"/>
    <row r="853739" s="12" customFormat="1" x14ac:dyDescent="0.2"/>
    <row r="853740" s="12" customFormat="1" x14ac:dyDescent="0.2"/>
    <row r="853741" s="12" customFormat="1" x14ac:dyDescent="0.2"/>
    <row r="853742" s="12" customFormat="1" x14ac:dyDescent="0.2"/>
    <row r="853743" s="12" customFormat="1" x14ac:dyDescent="0.2"/>
    <row r="853744" s="12" customFormat="1" x14ac:dyDescent="0.2"/>
    <row r="853745" s="12" customFormat="1" x14ac:dyDescent="0.2"/>
    <row r="853746" s="12" customFormat="1" x14ac:dyDescent="0.2"/>
    <row r="853747" s="12" customFormat="1" x14ac:dyDescent="0.2"/>
    <row r="853748" s="12" customFormat="1" x14ac:dyDescent="0.2"/>
    <row r="853749" s="12" customFormat="1" x14ac:dyDescent="0.2"/>
    <row r="853750" s="12" customFormat="1" x14ac:dyDescent="0.2"/>
    <row r="853751" s="12" customFormat="1" x14ac:dyDescent="0.2"/>
    <row r="853752" s="12" customFormat="1" x14ac:dyDescent="0.2"/>
    <row r="853753" s="12" customFormat="1" x14ac:dyDescent="0.2"/>
    <row r="853754" s="12" customFormat="1" x14ac:dyDescent="0.2"/>
    <row r="853755" s="12" customFormat="1" x14ac:dyDescent="0.2"/>
    <row r="853756" s="12" customFormat="1" x14ac:dyDescent="0.2"/>
    <row r="853757" s="12" customFormat="1" x14ac:dyDescent="0.2"/>
    <row r="853758" s="12" customFormat="1" x14ac:dyDescent="0.2"/>
    <row r="853759" s="12" customFormat="1" x14ac:dyDescent="0.2"/>
    <row r="853760" s="12" customFormat="1" x14ac:dyDescent="0.2"/>
    <row r="853761" s="12" customFormat="1" x14ac:dyDescent="0.2"/>
    <row r="853762" s="12" customFormat="1" x14ac:dyDescent="0.2"/>
    <row r="853763" s="12" customFormat="1" x14ac:dyDescent="0.2"/>
    <row r="853764" s="12" customFormat="1" x14ac:dyDescent="0.2"/>
    <row r="853765" s="12" customFormat="1" x14ac:dyDescent="0.2"/>
    <row r="853766" s="12" customFormat="1" x14ac:dyDescent="0.2"/>
    <row r="853767" s="12" customFormat="1" x14ac:dyDescent="0.2"/>
    <row r="853768" s="12" customFormat="1" x14ac:dyDescent="0.2"/>
    <row r="853769" s="12" customFormat="1" x14ac:dyDescent="0.2"/>
    <row r="853770" s="12" customFormat="1" x14ac:dyDescent="0.2"/>
    <row r="853771" s="12" customFormat="1" x14ac:dyDescent="0.2"/>
    <row r="853772" s="12" customFormat="1" x14ac:dyDescent="0.2"/>
    <row r="853773" s="12" customFormat="1" x14ac:dyDescent="0.2"/>
    <row r="853774" s="12" customFormat="1" x14ac:dyDescent="0.2"/>
    <row r="853775" s="12" customFormat="1" x14ac:dyDescent="0.2"/>
    <row r="853776" s="12" customFormat="1" x14ac:dyDescent="0.2"/>
    <row r="853777" s="12" customFormat="1" x14ac:dyDescent="0.2"/>
    <row r="853778" s="12" customFormat="1" x14ac:dyDescent="0.2"/>
    <row r="853779" s="12" customFormat="1" x14ac:dyDescent="0.2"/>
    <row r="853780" s="12" customFormat="1" x14ac:dyDescent="0.2"/>
    <row r="853781" s="12" customFormat="1" x14ac:dyDescent="0.2"/>
    <row r="853782" s="12" customFormat="1" x14ac:dyDescent="0.2"/>
    <row r="853783" s="12" customFormat="1" x14ac:dyDescent="0.2"/>
    <row r="853784" s="12" customFormat="1" x14ac:dyDescent="0.2"/>
    <row r="853785" s="12" customFormat="1" x14ac:dyDescent="0.2"/>
    <row r="853786" s="12" customFormat="1" x14ac:dyDescent="0.2"/>
    <row r="853787" s="12" customFormat="1" x14ac:dyDescent="0.2"/>
    <row r="853788" s="12" customFormat="1" x14ac:dyDescent="0.2"/>
    <row r="853789" s="12" customFormat="1" x14ac:dyDescent="0.2"/>
    <row r="853790" s="12" customFormat="1" x14ac:dyDescent="0.2"/>
    <row r="853791" s="12" customFormat="1" x14ac:dyDescent="0.2"/>
    <row r="853792" s="12" customFormat="1" x14ac:dyDescent="0.2"/>
    <row r="853793" s="12" customFormat="1" x14ac:dyDescent="0.2"/>
    <row r="853794" s="12" customFormat="1" x14ac:dyDescent="0.2"/>
    <row r="853795" s="12" customFormat="1" x14ac:dyDescent="0.2"/>
    <row r="853796" s="12" customFormat="1" x14ac:dyDescent="0.2"/>
    <row r="853797" s="12" customFormat="1" x14ac:dyDescent="0.2"/>
    <row r="853798" s="12" customFormat="1" x14ac:dyDescent="0.2"/>
    <row r="853799" s="12" customFormat="1" x14ac:dyDescent="0.2"/>
    <row r="853800" s="12" customFormat="1" x14ac:dyDescent="0.2"/>
    <row r="853801" s="12" customFormat="1" x14ac:dyDescent="0.2"/>
    <row r="853802" s="12" customFormat="1" x14ac:dyDescent="0.2"/>
    <row r="853803" s="12" customFormat="1" x14ac:dyDescent="0.2"/>
    <row r="853804" s="12" customFormat="1" x14ac:dyDescent="0.2"/>
    <row r="853805" s="12" customFormat="1" x14ac:dyDescent="0.2"/>
    <row r="853806" s="12" customFormat="1" x14ac:dyDescent="0.2"/>
    <row r="853807" s="12" customFormat="1" x14ac:dyDescent="0.2"/>
    <row r="853808" s="12" customFormat="1" x14ac:dyDescent="0.2"/>
    <row r="853809" s="12" customFormat="1" x14ac:dyDescent="0.2"/>
    <row r="853810" s="12" customFormat="1" x14ac:dyDescent="0.2"/>
    <row r="853811" s="12" customFormat="1" x14ac:dyDescent="0.2"/>
    <row r="853812" s="12" customFormat="1" x14ac:dyDescent="0.2"/>
    <row r="853813" s="12" customFormat="1" x14ac:dyDescent="0.2"/>
    <row r="853814" s="12" customFormat="1" x14ac:dyDescent="0.2"/>
    <row r="853815" s="12" customFormat="1" x14ac:dyDescent="0.2"/>
    <row r="853816" s="12" customFormat="1" x14ac:dyDescent="0.2"/>
    <row r="853817" s="12" customFormat="1" x14ac:dyDescent="0.2"/>
    <row r="853818" s="12" customFormat="1" x14ac:dyDescent="0.2"/>
    <row r="853819" s="12" customFormat="1" x14ac:dyDescent="0.2"/>
    <row r="853820" s="12" customFormat="1" x14ac:dyDescent="0.2"/>
    <row r="853821" s="12" customFormat="1" x14ac:dyDescent="0.2"/>
    <row r="853822" s="12" customFormat="1" x14ac:dyDescent="0.2"/>
    <row r="853823" s="12" customFormat="1" x14ac:dyDescent="0.2"/>
    <row r="853824" s="12" customFormat="1" x14ac:dyDescent="0.2"/>
    <row r="853825" s="12" customFormat="1" x14ac:dyDescent="0.2"/>
    <row r="853826" s="12" customFormat="1" x14ac:dyDescent="0.2"/>
    <row r="853827" s="12" customFormat="1" x14ac:dyDescent="0.2"/>
    <row r="853828" s="12" customFormat="1" x14ac:dyDescent="0.2"/>
    <row r="853829" s="12" customFormat="1" x14ac:dyDescent="0.2"/>
    <row r="853830" s="12" customFormat="1" x14ac:dyDescent="0.2"/>
    <row r="853831" s="12" customFormat="1" x14ac:dyDescent="0.2"/>
    <row r="853832" s="12" customFormat="1" x14ac:dyDescent="0.2"/>
    <row r="853833" s="12" customFormat="1" x14ac:dyDescent="0.2"/>
    <row r="853834" s="12" customFormat="1" x14ac:dyDescent="0.2"/>
    <row r="853835" s="12" customFormat="1" x14ac:dyDescent="0.2"/>
    <row r="853836" s="12" customFormat="1" x14ac:dyDescent="0.2"/>
    <row r="853837" s="12" customFormat="1" x14ac:dyDescent="0.2"/>
    <row r="853838" s="12" customFormat="1" x14ac:dyDescent="0.2"/>
    <row r="853839" s="12" customFormat="1" x14ac:dyDescent="0.2"/>
    <row r="853840" s="12" customFormat="1" x14ac:dyDescent="0.2"/>
    <row r="853841" s="12" customFormat="1" x14ac:dyDescent="0.2"/>
    <row r="853842" s="12" customFormat="1" x14ac:dyDescent="0.2"/>
    <row r="853843" s="12" customFormat="1" x14ac:dyDescent="0.2"/>
    <row r="853844" s="12" customFormat="1" x14ac:dyDescent="0.2"/>
    <row r="853845" s="12" customFormat="1" x14ac:dyDescent="0.2"/>
    <row r="853846" s="12" customFormat="1" x14ac:dyDescent="0.2"/>
    <row r="853847" s="12" customFormat="1" x14ac:dyDescent="0.2"/>
    <row r="853848" s="12" customFormat="1" x14ac:dyDescent="0.2"/>
    <row r="853849" s="12" customFormat="1" x14ac:dyDescent="0.2"/>
    <row r="853850" s="12" customFormat="1" x14ac:dyDescent="0.2"/>
    <row r="853851" s="12" customFormat="1" x14ac:dyDescent="0.2"/>
    <row r="853852" s="12" customFormat="1" x14ac:dyDescent="0.2"/>
    <row r="853853" s="12" customFormat="1" x14ac:dyDescent="0.2"/>
    <row r="853854" s="12" customFormat="1" x14ac:dyDescent="0.2"/>
    <row r="853855" s="12" customFormat="1" x14ac:dyDescent="0.2"/>
    <row r="853856" s="12" customFormat="1" x14ac:dyDescent="0.2"/>
    <row r="853857" s="12" customFormat="1" x14ac:dyDescent="0.2"/>
    <row r="853858" s="12" customFormat="1" x14ac:dyDescent="0.2"/>
    <row r="853859" s="12" customFormat="1" x14ac:dyDescent="0.2"/>
    <row r="853860" s="12" customFormat="1" x14ac:dyDescent="0.2"/>
    <row r="853861" s="12" customFormat="1" x14ac:dyDescent="0.2"/>
    <row r="853862" s="12" customFormat="1" x14ac:dyDescent="0.2"/>
    <row r="853863" s="12" customFormat="1" x14ac:dyDescent="0.2"/>
    <row r="853864" s="12" customFormat="1" x14ac:dyDescent="0.2"/>
    <row r="853865" s="12" customFormat="1" x14ac:dyDescent="0.2"/>
    <row r="853866" s="12" customFormat="1" x14ac:dyDescent="0.2"/>
    <row r="853867" s="12" customFormat="1" x14ac:dyDescent="0.2"/>
    <row r="853868" s="12" customFormat="1" x14ac:dyDescent="0.2"/>
    <row r="853869" s="12" customFormat="1" x14ac:dyDescent="0.2"/>
    <row r="853870" s="12" customFormat="1" x14ac:dyDescent="0.2"/>
    <row r="853871" s="12" customFormat="1" x14ac:dyDescent="0.2"/>
    <row r="853872" s="12" customFormat="1" x14ac:dyDescent="0.2"/>
    <row r="853873" s="12" customFormat="1" x14ac:dyDescent="0.2"/>
    <row r="853874" s="12" customFormat="1" x14ac:dyDescent="0.2"/>
    <row r="853875" s="12" customFormat="1" x14ac:dyDescent="0.2"/>
    <row r="853876" s="12" customFormat="1" x14ac:dyDescent="0.2"/>
    <row r="853877" s="12" customFormat="1" x14ac:dyDescent="0.2"/>
    <row r="853878" s="12" customFormat="1" x14ac:dyDescent="0.2"/>
    <row r="853879" s="12" customFormat="1" x14ac:dyDescent="0.2"/>
    <row r="853880" s="12" customFormat="1" x14ac:dyDescent="0.2"/>
    <row r="853881" s="12" customFormat="1" x14ac:dyDescent="0.2"/>
    <row r="853882" s="12" customFormat="1" x14ac:dyDescent="0.2"/>
    <row r="853883" s="12" customFormat="1" x14ac:dyDescent="0.2"/>
    <row r="853884" s="12" customFormat="1" x14ac:dyDescent="0.2"/>
    <row r="853885" s="12" customFormat="1" x14ac:dyDescent="0.2"/>
    <row r="853886" s="12" customFormat="1" x14ac:dyDescent="0.2"/>
    <row r="853887" s="12" customFormat="1" x14ac:dyDescent="0.2"/>
    <row r="853888" s="12" customFormat="1" x14ac:dyDescent="0.2"/>
    <row r="853889" s="12" customFormat="1" x14ac:dyDescent="0.2"/>
    <row r="853890" s="12" customFormat="1" x14ac:dyDescent="0.2"/>
    <row r="853891" s="12" customFormat="1" x14ac:dyDescent="0.2"/>
    <row r="853892" s="12" customFormat="1" x14ac:dyDescent="0.2"/>
    <row r="853893" s="12" customFormat="1" x14ac:dyDescent="0.2"/>
    <row r="853894" s="12" customFormat="1" x14ac:dyDescent="0.2"/>
    <row r="853895" s="12" customFormat="1" x14ac:dyDescent="0.2"/>
    <row r="853896" s="12" customFormat="1" x14ac:dyDescent="0.2"/>
    <row r="853897" s="12" customFormat="1" x14ac:dyDescent="0.2"/>
    <row r="853898" s="12" customFormat="1" x14ac:dyDescent="0.2"/>
    <row r="853899" s="12" customFormat="1" x14ac:dyDescent="0.2"/>
    <row r="853900" s="12" customFormat="1" x14ac:dyDescent="0.2"/>
    <row r="853901" s="12" customFormat="1" x14ac:dyDescent="0.2"/>
    <row r="853902" s="12" customFormat="1" x14ac:dyDescent="0.2"/>
    <row r="853903" s="12" customFormat="1" x14ac:dyDescent="0.2"/>
    <row r="853904" s="12" customFormat="1" x14ac:dyDescent="0.2"/>
    <row r="853905" s="12" customFormat="1" x14ac:dyDescent="0.2"/>
    <row r="853906" s="12" customFormat="1" x14ac:dyDescent="0.2"/>
    <row r="853907" s="12" customFormat="1" x14ac:dyDescent="0.2"/>
    <row r="853908" s="12" customFormat="1" x14ac:dyDescent="0.2"/>
    <row r="853909" s="12" customFormat="1" x14ac:dyDescent="0.2"/>
    <row r="853910" s="12" customFormat="1" x14ac:dyDescent="0.2"/>
    <row r="853911" s="12" customFormat="1" x14ac:dyDescent="0.2"/>
    <row r="853912" s="12" customFormat="1" x14ac:dyDescent="0.2"/>
    <row r="853913" s="12" customFormat="1" x14ac:dyDescent="0.2"/>
    <row r="853914" s="12" customFormat="1" x14ac:dyDescent="0.2"/>
    <row r="853915" s="12" customFormat="1" x14ac:dyDescent="0.2"/>
    <row r="853916" s="12" customFormat="1" x14ac:dyDescent="0.2"/>
    <row r="853917" s="12" customFormat="1" x14ac:dyDescent="0.2"/>
    <row r="853918" s="12" customFormat="1" x14ac:dyDescent="0.2"/>
    <row r="853919" s="12" customFormat="1" x14ac:dyDescent="0.2"/>
    <row r="853920" s="12" customFormat="1" x14ac:dyDescent="0.2"/>
    <row r="853921" s="12" customFormat="1" x14ac:dyDescent="0.2"/>
    <row r="853922" s="12" customFormat="1" x14ac:dyDescent="0.2"/>
    <row r="853923" s="12" customFormat="1" x14ac:dyDescent="0.2"/>
    <row r="853924" s="12" customFormat="1" x14ac:dyDescent="0.2"/>
    <row r="853925" s="12" customFormat="1" x14ac:dyDescent="0.2"/>
    <row r="853926" s="12" customFormat="1" x14ac:dyDescent="0.2"/>
    <row r="853927" s="12" customFormat="1" x14ac:dyDescent="0.2"/>
    <row r="853928" s="12" customFormat="1" x14ac:dyDescent="0.2"/>
    <row r="853929" s="12" customFormat="1" x14ac:dyDescent="0.2"/>
    <row r="853930" s="12" customFormat="1" x14ac:dyDescent="0.2"/>
    <row r="853931" s="12" customFormat="1" x14ac:dyDescent="0.2"/>
    <row r="853932" s="12" customFormat="1" x14ac:dyDescent="0.2"/>
    <row r="853933" s="12" customFormat="1" x14ac:dyDescent="0.2"/>
    <row r="853934" s="12" customFormat="1" x14ac:dyDescent="0.2"/>
    <row r="853935" s="12" customFormat="1" x14ac:dyDescent="0.2"/>
    <row r="853936" s="12" customFormat="1" x14ac:dyDescent="0.2"/>
    <row r="853937" s="12" customFormat="1" x14ac:dyDescent="0.2"/>
    <row r="853938" s="12" customFormat="1" x14ac:dyDescent="0.2"/>
    <row r="853939" s="12" customFormat="1" x14ac:dyDescent="0.2"/>
    <row r="853940" s="12" customFormat="1" x14ac:dyDescent="0.2"/>
    <row r="853941" s="12" customFormat="1" x14ac:dyDescent="0.2"/>
    <row r="853942" s="12" customFormat="1" x14ac:dyDescent="0.2"/>
    <row r="853943" s="12" customFormat="1" x14ac:dyDescent="0.2"/>
    <row r="853944" s="12" customFormat="1" x14ac:dyDescent="0.2"/>
    <row r="853945" s="12" customFormat="1" x14ac:dyDescent="0.2"/>
    <row r="853946" s="12" customFormat="1" x14ac:dyDescent="0.2"/>
    <row r="853947" s="12" customFormat="1" x14ac:dyDescent="0.2"/>
    <row r="853948" s="12" customFormat="1" x14ac:dyDescent="0.2"/>
    <row r="853949" s="12" customFormat="1" x14ac:dyDescent="0.2"/>
    <row r="853950" s="12" customFormat="1" x14ac:dyDescent="0.2"/>
    <row r="853951" s="12" customFormat="1" x14ac:dyDescent="0.2"/>
    <row r="853952" s="12" customFormat="1" x14ac:dyDescent="0.2"/>
    <row r="853953" s="12" customFormat="1" x14ac:dyDescent="0.2"/>
    <row r="853954" s="12" customFormat="1" x14ac:dyDescent="0.2"/>
    <row r="853955" s="12" customFormat="1" x14ac:dyDescent="0.2"/>
    <row r="853956" s="12" customFormat="1" x14ac:dyDescent="0.2"/>
    <row r="853957" s="12" customFormat="1" x14ac:dyDescent="0.2"/>
    <row r="853958" s="12" customFormat="1" x14ac:dyDescent="0.2"/>
    <row r="853959" s="12" customFormat="1" x14ac:dyDescent="0.2"/>
    <row r="853960" s="12" customFormat="1" x14ac:dyDescent="0.2"/>
    <row r="853961" s="12" customFormat="1" x14ac:dyDescent="0.2"/>
    <row r="853962" s="12" customFormat="1" x14ac:dyDescent="0.2"/>
    <row r="853963" s="12" customFormat="1" x14ac:dyDescent="0.2"/>
    <row r="853964" s="12" customFormat="1" x14ac:dyDescent="0.2"/>
    <row r="853965" s="12" customFormat="1" x14ac:dyDescent="0.2"/>
    <row r="853966" s="12" customFormat="1" x14ac:dyDescent="0.2"/>
    <row r="853967" s="12" customFormat="1" x14ac:dyDescent="0.2"/>
    <row r="853968" s="12" customFormat="1" x14ac:dyDescent="0.2"/>
    <row r="853969" s="12" customFormat="1" x14ac:dyDescent="0.2"/>
    <row r="853970" s="12" customFormat="1" x14ac:dyDescent="0.2"/>
    <row r="853971" s="12" customFormat="1" x14ac:dyDescent="0.2"/>
    <row r="853972" s="12" customFormat="1" x14ac:dyDescent="0.2"/>
    <row r="853973" s="12" customFormat="1" x14ac:dyDescent="0.2"/>
    <row r="853974" s="12" customFormat="1" x14ac:dyDescent="0.2"/>
    <row r="853975" s="12" customFormat="1" x14ac:dyDescent="0.2"/>
    <row r="853976" s="12" customFormat="1" x14ac:dyDescent="0.2"/>
    <row r="853977" s="12" customFormat="1" x14ac:dyDescent="0.2"/>
    <row r="853978" s="12" customFormat="1" x14ac:dyDescent="0.2"/>
    <row r="853979" s="12" customFormat="1" x14ac:dyDescent="0.2"/>
    <row r="853980" s="12" customFormat="1" x14ac:dyDescent="0.2"/>
    <row r="853981" s="12" customFormat="1" x14ac:dyDescent="0.2"/>
    <row r="853982" s="12" customFormat="1" x14ac:dyDescent="0.2"/>
    <row r="853983" s="12" customFormat="1" x14ac:dyDescent="0.2"/>
    <row r="853984" s="12" customFormat="1" x14ac:dyDescent="0.2"/>
    <row r="853985" s="12" customFormat="1" x14ac:dyDescent="0.2"/>
    <row r="853986" s="12" customFormat="1" x14ac:dyDescent="0.2"/>
    <row r="853987" s="12" customFormat="1" x14ac:dyDescent="0.2"/>
    <row r="853988" s="12" customFormat="1" x14ac:dyDescent="0.2"/>
    <row r="853989" s="12" customFormat="1" x14ac:dyDescent="0.2"/>
    <row r="853990" s="12" customFormat="1" x14ac:dyDescent="0.2"/>
    <row r="853991" s="12" customFormat="1" x14ac:dyDescent="0.2"/>
    <row r="853992" s="12" customFormat="1" x14ac:dyDescent="0.2"/>
    <row r="853993" s="12" customFormat="1" x14ac:dyDescent="0.2"/>
    <row r="853994" s="12" customFormat="1" x14ac:dyDescent="0.2"/>
    <row r="853995" s="12" customFormat="1" x14ac:dyDescent="0.2"/>
    <row r="853996" s="12" customFormat="1" x14ac:dyDescent="0.2"/>
    <row r="853997" s="12" customFormat="1" x14ac:dyDescent="0.2"/>
    <row r="853998" s="12" customFormat="1" x14ac:dyDescent="0.2"/>
    <row r="853999" s="12" customFormat="1" x14ac:dyDescent="0.2"/>
    <row r="854000" s="12" customFormat="1" x14ac:dyDescent="0.2"/>
    <row r="854001" s="12" customFormat="1" x14ac:dyDescent="0.2"/>
    <row r="854002" s="12" customFormat="1" x14ac:dyDescent="0.2"/>
    <row r="854003" s="12" customFormat="1" x14ac:dyDescent="0.2"/>
    <row r="854004" s="12" customFormat="1" x14ac:dyDescent="0.2"/>
    <row r="854005" s="12" customFormat="1" x14ac:dyDescent="0.2"/>
    <row r="854006" s="12" customFormat="1" x14ac:dyDescent="0.2"/>
    <row r="854007" s="12" customFormat="1" x14ac:dyDescent="0.2"/>
    <row r="854008" s="12" customFormat="1" x14ac:dyDescent="0.2"/>
    <row r="854009" s="12" customFormat="1" x14ac:dyDescent="0.2"/>
    <row r="854010" s="12" customFormat="1" x14ac:dyDescent="0.2"/>
    <row r="854011" s="12" customFormat="1" x14ac:dyDescent="0.2"/>
    <row r="854012" s="12" customFormat="1" x14ac:dyDescent="0.2"/>
    <row r="854013" s="12" customFormat="1" x14ac:dyDescent="0.2"/>
    <row r="854014" s="12" customFormat="1" x14ac:dyDescent="0.2"/>
    <row r="854015" s="12" customFormat="1" x14ac:dyDescent="0.2"/>
    <row r="854016" s="12" customFormat="1" x14ac:dyDescent="0.2"/>
    <row r="854017" s="12" customFormat="1" x14ac:dyDescent="0.2"/>
    <row r="854018" s="12" customFormat="1" x14ac:dyDescent="0.2"/>
    <row r="854019" s="12" customFormat="1" x14ac:dyDescent="0.2"/>
    <row r="854020" s="12" customFormat="1" x14ac:dyDescent="0.2"/>
    <row r="854021" s="12" customFormat="1" x14ac:dyDescent="0.2"/>
    <row r="854022" s="12" customFormat="1" x14ac:dyDescent="0.2"/>
    <row r="854023" s="12" customFormat="1" x14ac:dyDescent="0.2"/>
    <row r="854024" s="12" customFormat="1" x14ac:dyDescent="0.2"/>
    <row r="854025" s="12" customFormat="1" x14ac:dyDescent="0.2"/>
    <row r="854026" s="12" customFormat="1" x14ac:dyDescent="0.2"/>
    <row r="854027" s="12" customFormat="1" x14ac:dyDescent="0.2"/>
    <row r="854028" s="12" customFormat="1" x14ac:dyDescent="0.2"/>
    <row r="854029" s="12" customFormat="1" x14ac:dyDescent="0.2"/>
    <row r="854030" s="12" customFormat="1" x14ac:dyDescent="0.2"/>
    <row r="854031" s="12" customFormat="1" x14ac:dyDescent="0.2"/>
    <row r="854032" s="12" customFormat="1" x14ac:dyDescent="0.2"/>
    <row r="854033" s="12" customFormat="1" x14ac:dyDescent="0.2"/>
    <row r="854034" s="12" customFormat="1" x14ac:dyDescent="0.2"/>
    <row r="854035" s="12" customFormat="1" x14ac:dyDescent="0.2"/>
    <row r="854036" s="12" customFormat="1" x14ac:dyDescent="0.2"/>
    <row r="854037" s="12" customFormat="1" x14ac:dyDescent="0.2"/>
    <row r="854038" s="12" customFormat="1" x14ac:dyDescent="0.2"/>
    <row r="854039" s="12" customFormat="1" x14ac:dyDescent="0.2"/>
    <row r="854040" s="12" customFormat="1" x14ac:dyDescent="0.2"/>
    <row r="854041" s="12" customFormat="1" x14ac:dyDescent="0.2"/>
    <row r="854042" s="12" customFormat="1" x14ac:dyDescent="0.2"/>
    <row r="854043" s="12" customFormat="1" x14ac:dyDescent="0.2"/>
    <row r="854044" s="12" customFormat="1" x14ac:dyDescent="0.2"/>
    <row r="854045" s="12" customFormat="1" x14ac:dyDescent="0.2"/>
    <row r="854046" s="12" customFormat="1" x14ac:dyDescent="0.2"/>
    <row r="854047" s="12" customFormat="1" x14ac:dyDescent="0.2"/>
    <row r="854048" s="12" customFormat="1" x14ac:dyDescent="0.2"/>
    <row r="854049" s="12" customFormat="1" x14ac:dyDescent="0.2"/>
    <row r="854050" s="12" customFormat="1" x14ac:dyDescent="0.2"/>
    <row r="854051" s="12" customFormat="1" x14ac:dyDescent="0.2"/>
    <row r="854052" s="12" customFormat="1" x14ac:dyDescent="0.2"/>
    <row r="854053" s="12" customFormat="1" x14ac:dyDescent="0.2"/>
    <row r="854054" s="12" customFormat="1" x14ac:dyDescent="0.2"/>
    <row r="854055" s="12" customFormat="1" x14ac:dyDescent="0.2"/>
    <row r="854056" s="12" customFormat="1" x14ac:dyDescent="0.2"/>
    <row r="854057" s="12" customFormat="1" x14ac:dyDescent="0.2"/>
    <row r="854058" s="12" customFormat="1" x14ac:dyDescent="0.2"/>
    <row r="854059" s="12" customFormat="1" x14ac:dyDescent="0.2"/>
    <row r="854060" s="12" customFormat="1" x14ac:dyDescent="0.2"/>
    <row r="854061" s="12" customFormat="1" x14ac:dyDescent="0.2"/>
    <row r="854062" s="12" customFormat="1" x14ac:dyDescent="0.2"/>
    <row r="854063" s="12" customFormat="1" x14ac:dyDescent="0.2"/>
    <row r="854064" s="12" customFormat="1" x14ac:dyDescent="0.2"/>
    <row r="854065" s="12" customFormat="1" x14ac:dyDescent="0.2"/>
    <row r="854066" s="12" customFormat="1" x14ac:dyDescent="0.2"/>
    <row r="854067" s="12" customFormat="1" x14ac:dyDescent="0.2"/>
    <row r="854068" s="12" customFormat="1" x14ac:dyDescent="0.2"/>
    <row r="854069" s="12" customFormat="1" x14ac:dyDescent="0.2"/>
    <row r="854070" s="12" customFormat="1" x14ac:dyDescent="0.2"/>
    <row r="854071" s="12" customFormat="1" x14ac:dyDescent="0.2"/>
    <row r="854072" s="12" customFormat="1" x14ac:dyDescent="0.2"/>
    <row r="854073" s="12" customFormat="1" x14ac:dyDescent="0.2"/>
    <row r="854074" s="12" customFormat="1" x14ac:dyDescent="0.2"/>
    <row r="854075" s="12" customFormat="1" x14ac:dyDescent="0.2"/>
    <row r="854076" s="12" customFormat="1" x14ac:dyDescent="0.2"/>
    <row r="854077" s="12" customFormat="1" x14ac:dyDescent="0.2"/>
    <row r="854078" s="12" customFormat="1" x14ac:dyDescent="0.2"/>
    <row r="854079" s="12" customFormat="1" x14ac:dyDescent="0.2"/>
    <row r="854080" s="12" customFormat="1" x14ac:dyDescent="0.2"/>
    <row r="854081" s="12" customFormat="1" x14ac:dyDescent="0.2"/>
    <row r="854082" s="12" customFormat="1" x14ac:dyDescent="0.2"/>
    <row r="854083" s="12" customFormat="1" x14ac:dyDescent="0.2"/>
    <row r="854084" s="12" customFormat="1" x14ac:dyDescent="0.2"/>
    <row r="854085" s="12" customFormat="1" x14ac:dyDescent="0.2"/>
    <row r="854086" s="12" customFormat="1" x14ac:dyDescent="0.2"/>
    <row r="854087" s="12" customFormat="1" x14ac:dyDescent="0.2"/>
    <row r="854088" s="12" customFormat="1" x14ac:dyDescent="0.2"/>
    <row r="854089" s="12" customFormat="1" x14ac:dyDescent="0.2"/>
    <row r="854090" s="12" customFormat="1" x14ac:dyDescent="0.2"/>
    <row r="854091" s="12" customFormat="1" x14ac:dyDescent="0.2"/>
    <row r="854092" s="12" customFormat="1" x14ac:dyDescent="0.2"/>
    <row r="854093" s="12" customFormat="1" x14ac:dyDescent="0.2"/>
    <row r="854094" s="12" customFormat="1" x14ac:dyDescent="0.2"/>
    <row r="854095" s="12" customFormat="1" x14ac:dyDescent="0.2"/>
    <row r="854096" s="12" customFormat="1" x14ac:dyDescent="0.2"/>
    <row r="854097" s="12" customFormat="1" x14ac:dyDescent="0.2"/>
    <row r="854098" s="12" customFormat="1" x14ac:dyDescent="0.2"/>
    <row r="854099" s="12" customFormat="1" x14ac:dyDescent="0.2"/>
    <row r="854100" s="12" customFormat="1" x14ac:dyDescent="0.2"/>
    <row r="854101" s="12" customFormat="1" x14ac:dyDescent="0.2"/>
    <row r="854102" s="12" customFormat="1" x14ac:dyDescent="0.2"/>
    <row r="854103" s="12" customFormat="1" x14ac:dyDescent="0.2"/>
    <row r="854104" s="12" customFormat="1" x14ac:dyDescent="0.2"/>
    <row r="854105" s="12" customFormat="1" x14ac:dyDescent="0.2"/>
    <row r="854106" s="12" customFormat="1" x14ac:dyDescent="0.2"/>
    <row r="854107" s="12" customFormat="1" x14ac:dyDescent="0.2"/>
    <row r="854108" s="12" customFormat="1" x14ac:dyDescent="0.2"/>
    <row r="854109" s="12" customFormat="1" x14ac:dyDescent="0.2"/>
    <row r="854110" s="12" customFormat="1" x14ac:dyDescent="0.2"/>
    <row r="854111" s="12" customFormat="1" x14ac:dyDescent="0.2"/>
    <row r="854112" s="12" customFormat="1" x14ac:dyDescent="0.2"/>
    <row r="854113" s="12" customFormat="1" x14ac:dyDescent="0.2"/>
    <row r="854114" s="12" customFormat="1" x14ac:dyDescent="0.2"/>
    <row r="854115" s="12" customFormat="1" x14ac:dyDescent="0.2"/>
    <row r="854116" s="12" customFormat="1" x14ac:dyDescent="0.2"/>
    <row r="854117" s="12" customFormat="1" x14ac:dyDescent="0.2"/>
    <row r="854118" s="12" customFormat="1" x14ac:dyDescent="0.2"/>
    <row r="854119" s="12" customFormat="1" x14ac:dyDescent="0.2"/>
    <row r="854120" s="12" customFormat="1" x14ac:dyDescent="0.2"/>
    <row r="854121" s="12" customFormat="1" x14ac:dyDescent="0.2"/>
    <row r="854122" s="12" customFormat="1" x14ac:dyDescent="0.2"/>
    <row r="854123" s="12" customFormat="1" x14ac:dyDescent="0.2"/>
    <row r="854124" s="12" customFormat="1" x14ac:dyDescent="0.2"/>
    <row r="854125" s="12" customFormat="1" x14ac:dyDescent="0.2"/>
    <row r="854126" s="12" customFormat="1" x14ac:dyDescent="0.2"/>
    <row r="854127" s="12" customFormat="1" x14ac:dyDescent="0.2"/>
    <row r="854128" s="12" customFormat="1" x14ac:dyDescent="0.2"/>
    <row r="854129" s="12" customFormat="1" x14ac:dyDescent="0.2"/>
    <row r="854130" s="12" customFormat="1" x14ac:dyDescent="0.2"/>
    <row r="854131" s="12" customFormat="1" x14ac:dyDescent="0.2"/>
    <row r="854132" s="12" customFormat="1" x14ac:dyDescent="0.2"/>
    <row r="854133" s="12" customFormat="1" x14ac:dyDescent="0.2"/>
    <row r="854134" s="12" customFormat="1" x14ac:dyDescent="0.2"/>
    <row r="854135" s="12" customFormat="1" x14ac:dyDescent="0.2"/>
    <row r="854136" s="12" customFormat="1" x14ac:dyDescent="0.2"/>
    <row r="854137" s="12" customFormat="1" x14ac:dyDescent="0.2"/>
    <row r="854138" s="12" customFormat="1" x14ac:dyDescent="0.2"/>
    <row r="854139" s="12" customFormat="1" x14ac:dyDescent="0.2"/>
    <row r="854140" s="12" customFormat="1" x14ac:dyDescent="0.2"/>
    <row r="854141" s="12" customFormat="1" x14ac:dyDescent="0.2"/>
    <row r="854142" s="12" customFormat="1" x14ac:dyDescent="0.2"/>
    <row r="854143" s="12" customFormat="1" x14ac:dyDescent="0.2"/>
    <row r="854144" s="12" customFormat="1" x14ac:dyDescent="0.2"/>
    <row r="854145" s="12" customFormat="1" x14ac:dyDescent="0.2"/>
    <row r="854146" s="12" customFormat="1" x14ac:dyDescent="0.2"/>
    <row r="854147" s="12" customFormat="1" x14ac:dyDescent="0.2"/>
    <row r="854148" s="12" customFormat="1" x14ac:dyDescent="0.2"/>
    <row r="854149" s="12" customFormat="1" x14ac:dyDescent="0.2"/>
    <row r="854150" s="12" customFormat="1" x14ac:dyDescent="0.2"/>
    <row r="854151" s="12" customFormat="1" x14ac:dyDescent="0.2"/>
    <row r="854152" s="12" customFormat="1" x14ac:dyDescent="0.2"/>
    <row r="854153" s="12" customFormat="1" x14ac:dyDescent="0.2"/>
    <row r="854154" s="12" customFormat="1" x14ac:dyDescent="0.2"/>
    <row r="854155" s="12" customFormat="1" x14ac:dyDescent="0.2"/>
    <row r="854156" s="12" customFormat="1" x14ac:dyDescent="0.2"/>
    <row r="854157" s="12" customFormat="1" x14ac:dyDescent="0.2"/>
    <row r="854158" s="12" customFormat="1" x14ac:dyDescent="0.2"/>
    <row r="854159" s="12" customFormat="1" x14ac:dyDescent="0.2"/>
    <row r="854160" s="12" customFormat="1" x14ac:dyDescent="0.2"/>
    <row r="854161" s="12" customFormat="1" x14ac:dyDescent="0.2"/>
    <row r="854162" s="12" customFormat="1" x14ac:dyDescent="0.2"/>
    <row r="854163" s="12" customFormat="1" x14ac:dyDescent="0.2"/>
    <row r="854164" s="12" customFormat="1" x14ac:dyDescent="0.2"/>
    <row r="854165" s="12" customFormat="1" x14ac:dyDescent="0.2"/>
    <row r="854166" s="12" customFormat="1" x14ac:dyDescent="0.2"/>
    <row r="854167" s="12" customFormat="1" x14ac:dyDescent="0.2"/>
    <row r="854168" s="12" customFormat="1" x14ac:dyDescent="0.2"/>
    <row r="854169" s="12" customFormat="1" x14ac:dyDescent="0.2"/>
    <row r="854170" s="12" customFormat="1" x14ac:dyDescent="0.2"/>
    <row r="854171" s="12" customFormat="1" x14ac:dyDescent="0.2"/>
    <row r="854172" s="12" customFormat="1" x14ac:dyDescent="0.2"/>
    <row r="854173" s="12" customFormat="1" x14ac:dyDescent="0.2"/>
    <row r="854174" s="12" customFormat="1" x14ac:dyDescent="0.2"/>
    <row r="854175" s="12" customFormat="1" x14ac:dyDescent="0.2"/>
    <row r="854176" s="12" customFormat="1" x14ac:dyDescent="0.2"/>
    <row r="854177" s="12" customFormat="1" x14ac:dyDescent="0.2"/>
    <row r="854178" s="12" customFormat="1" x14ac:dyDescent="0.2"/>
    <row r="854179" s="12" customFormat="1" x14ac:dyDescent="0.2"/>
    <row r="854180" s="12" customFormat="1" x14ac:dyDescent="0.2"/>
    <row r="854181" s="12" customFormat="1" x14ac:dyDescent="0.2"/>
    <row r="854182" s="12" customFormat="1" x14ac:dyDescent="0.2"/>
    <row r="854183" s="12" customFormat="1" x14ac:dyDescent="0.2"/>
    <row r="854184" s="12" customFormat="1" x14ac:dyDescent="0.2"/>
    <row r="854185" s="12" customFormat="1" x14ac:dyDescent="0.2"/>
    <row r="854186" s="12" customFormat="1" x14ac:dyDescent="0.2"/>
    <row r="854187" s="12" customFormat="1" x14ac:dyDescent="0.2"/>
    <row r="854188" s="12" customFormat="1" x14ac:dyDescent="0.2"/>
    <row r="854189" s="12" customFormat="1" x14ac:dyDescent="0.2"/>
    <row r="854190" s="12" customFormat="1" x14ac:dyDescent="0.2"/>
    <row r="854191" s="12" customFormat="1" x14ac:dyDescent="0.2"/>
    <row r="854192" s="12" customFormat="1" x14ac:dyDescent="0.2"/>
    <row r="854193" s="12" customFormat="1" x14ac:dyDescent="0.2"/>
    <row r="854194" s="12" customFormat="1" x14ac:dyDescent="0.2"/>
    <row r="854195" s="12" customFormat="1" x14ac:dyDescent="0.2"/>
    <row r="854196" s="12" customFormat="1" x14ac:dyDescent="0.2"/>
    <row r="854197" s="12" customFormat="1" x14ac:dyDescent="0.2"/>
    <row r="854198" s="12" customFormat="1" x14ac:dyDescent="0.2"/>
    <row r="854199" s="12" customFormat="1" x14ac:dyDescent="0.2"/>
    <row r="854200" s="12" customFormat="1" x14ac:dyDescent="0.2"/>
    <row r="854201" s="12" customFormat="1" x14ac:dyDescent="0.2"/>
    <row r="854202" s="12" customFormat="1" x14ac:dyDescent="0.2"/>
    <row r="854203" s="12" customFormat="1" x14ac:dyDescent="0.2"/>
    <row r="854204" s="12" customFormat="1" x14ac:dyDescent="0.2"/>
    <row r="854205" s="12" customFormat="1" x14ac:dyDescent="0.2"/>
    <row r="854206" s="12" customFormat="1" x14ac:dyDescent="0.2"/>
    <row r="854207" s="12" customFormat="1" x14ac:dyDescent="0.2"/>
    <row r="854208" s="12" customFormat="1" x14ac:dyDescent="0.2"/>
    <row r="854209" s="12" customFormat="1" x14ac:dyDescent="0.2"/>
    <row r="854210" s="12" customFormat="1" x14ac:dyDescent="0.2"/>
    <row r="854211" s="12" customFormat="1" x14ac:dyDescent="0.2"/>
    <row r="854212" s="12" customFormat="1" x14ac:dyDescent="0.2"/>
    <row r="854213" s="12" customFormat="1" x14ac:dyDescent="0.2"/>
    <row r="854214" s="12" customFormat="1" x14ac:dyDescent="0.2"/>
    <row r="854215" s="12" customFormat="1" x14ac:dyDescent="0.2"/>
    <row r="854216" s="12" customFormat="1" x14ac:dyDescent="0.2"/>
    <row r="854217" s="12" customFormat="1" x14ac:dyDescent="0.2"/>
    <row r="854218" s="12" customFormat="1" x14ac:dyDescent="0.2"/>
    <row r="854219" s="12" customFormat="1" x14ac:dyDescent="0.2"/>
    <row r="854220" s="12" customFormat="1" x14ac:dyDescent="0.2"/>
    <row r="854221" s="12" customFormat="1" x14ac:dyDescent="0.2"/>
    <row r="854222" s="12" customFormat="1" x14ac:dyDescent="0.2"/>
    <row r="854223" s="12" customFormat="1" x14ac:dyDescent="0.2"/>
    <row r="854224" s="12" customFormat="1" x14ac:dyDescent="0.2"/>
    <row r="854225" s="12" customFormat="1" x14ac:dyDescent="0.2"/>
    <row r="854226" s="12" customFormat="1" x14ac:dyDescent="0.2"/>
    <row r="854227" s="12" customFormat="1" x14ac:dyDescent="0.2"/>
    <row r="854228" s="12" customFormat="1" x14ac:dyDescent="0.2"/>
    <row r="854229" s="12" customFormat="1" x14ac:dyDescent="0.2"/>
    <row r="854230" s="12" customFormat="1" x14ac:dyDescent="0.2"/>
    <row r="854231" s="12" customFormat="1" x14ac:dyDescent="0.2"/>
    <row r="854232" s="12" customFormat="1" x14ac:dyDescent="0.2"/>
    <row r="854233" s="12" customFormat="1" x14ac:dyDescent="0.2"/>
    <row r="854234" s="12" customFormat="1" x14ac:dyDescent="0.2"/>
    <row r="854235" s="12" customFormat="1" x14ac:dyDescent="0.2"/>
    <row r="854236" s="12" customFormat="1" x14ac:dyDescent="0.2"/>
    <row r="854237" s="12" customFormat="1" x14ac:dyDescent="0.2"/>
    <row r="854238" s="12" customFormat="1" x14ac:dyDescent="0.2"/>
    <row r="854239" s="12" customFormat="1" x14ac:dyDescent="0.2"/>
    <row r="854240" s="12" customFormat="1" x14ac:dyDescent="0.2"/>
    <row r="854241" s="12" customFormat="1" x14ac:dyDescent="0.2"/>
    <row r="854242" s="12" customFormat="1" x14ac:dyDescent="0.2"/>
    <row r="854243" s="12" customFormat="1" x14ac:dyDescent="0.2"/>
    <row r="854244" s="12" customFormat="1" x14ac:dyDescent="0.2"/>
    <row r="854245" s="12" customFormat="1" x14ac:dyDescent="0.2"/>
    <row r="854246" s="12" customFormat="1" x14ac:dyDescent="0.2"/>
    <row r="854247" s="12" customFormat="1" x14ac:dyDescent="0.2"/>
    <row r="854248" s="12" customFormat="1" x14ac:dyDescent="0.2"/>
    <row r="854249" s="12" customFormat="1" x14ac:dyDescent="0.2"/>
    <row r="854250" s="12" customFormat="1" x14ac:dyDescent="0.2"/>
    <row r="854251" s="12" customFormat="1" x14ac:dyDescent="0.2"/>
    <row r="854252" s="12" customFormat="1" x14ac:dyDescent="0.2"/>
    <row r="854253" s="12" customFormat="1" x14ac:dyDescent="0.2"/>
    <row r="854254" s="12" customFormat="1" x14ac:dyDescent="0.2"/>
    <row r="854255" s="12" customFormat="1" x14ac:dyDescent="0.2"/>
    <row r="854256" s="12" customFormat="1" x14ac:dyDescent="0.2"/>
    <row r="854257" s="12" customFormat="1" x14ac:dyDescent="0.2"/>
    <row r="854258" s="12" customFormat="1" x14ac:dyDescent="0.2"/>
    <row r="854259" s="12" customFormat="1" x14ac:dyDescent="0.2"/>
    <row r="854260" s="12" customFormat="1" x14ac:dyDescent="0.2"/>
    <row r="854261" s="12" customFormat="1" x14ac:dyDescent="0.2"/>
    <row r="854262" s="12" customFormat="1" x14ac:dyDescent="0.2"/>
    <row r="854263" s="12" customFormat="1" x14ac:dyDescent="0.2"/>
    <row r="854264" s="12" customFormat="1" x14ac:dyDescent="0.2"/>
    <row r="854265" s="12" customFormat="1" x14ac:dyDescent="0.2"/>
    <row r="854266" s="12" customFormat="1" x14ac:dyDescent="0.2"/>
    <row r="854267" s="12" customFormat="1" x14ac:dyDescent="0.2"/>
    <row r="854268" s="12" customFormat="1" x14ac:dyDescent="0.2"/>
    <row r="854269" s="12" customFormat="1" x14ac:dyDescent="0.2"/>
    <row r="854270" s="12" customFormat="1" x14ac:dyDescent="0.2"/>
    <row r="854271" s="12" customFormat="1" x14ac:dyDescent="0.2"/>
    <row r="854272" s="12" customFormat="1" x14ac:dyDescent="0.2"/>
    <row r="854273" s="12" customFormat="1" x14ac:dyDescent="0.2"/>
    <row r="854274" s="12" customFormat="1" x14ac:dyDescent="0.2"/>
    <row r="854275" s="12" customFormat="1" x14ac:dyDescent="0.2"/>
    <row r="854276" s="12" customFormat="1" x14ac:dyDescent="0.2"/>
    <row r="854277" s="12" customFormat="1" x14ac:dyDescent="0.2"/>
    <row r="854278" s="12" customFormat="1" x14ac:dyDescent="0.2"/>
    <row r="854279" s="12" customFormat="1" x14ac:dyDescent="0.2"/>
    <row r="854280" s="12" customFormat="1" x14ac:dyDescent="0.2"/>
    <row r="854281" s="12" customFormat="1" x14ac:dyDescent="0.2"/>
    <row r="854282" s="12" customFormat="1" x14ac:dyDescent="0.2"/>
    <row r="854283" s="12" customFormat="1" x14ac:dyDescent="0.2"/>
    <row r="854284" s="12" customFormat="1" x14ac:dyDescent="0.2"/>
    <row r="854285" s="12" customFormat="1" x14ac:dyDescent="0.2"/>
    <row r="854286" s="12" customFormat="1" x14ac:dyDescent="0.2"/>
    <row r="854287" s="12" customFormat="1" x14ac:dyDescent="0.2"/>
    <row r="854288" s="12" customFormat="1" x14ac:dyDescent="0.2"/>
    <row r="854289" s="12" customFormat="1" x14ac:dyDescent="0.2"/>
    <row r="854290" s="12" customFormat="1" x14ac:dyDescent="0.2"/>
    <row r="854291" s="12" customFormat="1" x14ac:dyDescent="0.2"/>
    <row r="854292" s="12" customFormat="1" x14ac:dyDescent="0.2"/>
    <row r="854293" s="12" customFormat="1" x14ac:dyDescent="0.2"/>
    <row r="854294" s="12" customFormat="1" x14ac:dyDescent="0.2"/>
    <row r="854295" s="12" customFormat="1" x14ac:dyDescent="0.2"/>
    <row r="854296" s="12" customFormat="1" x14ac:dyDescent="0.2"/>
    <row r="854297" s="12" customFormat="1" x14ac:dyDescent="0.2"/>
    <row r="854298" s="12" customFormat="1" x14ac:dyDescent="0.2"/>
    <row r="854299" s="12" customFormat="1" x14ac:dyDescent="0.2"/>
    <row r="854300" s="12" customFormat="1" x14ac:dyDescent="0.2"/>
    <row r="854301" s="12" customFormat="1" x14ac:dyDescent="0.2"/>
    <row r="854302" s="12" customFormat="1" x14ac:dyDescent="0.2"/>
    <row r="854303" s="12" customFormat="1" x14ac:dyDescent="0.2"/>
    <row r="854304" s="12" customFormat="1" x14ac:dyDescent="0.2"/>
    <row r="854305" s="12" customFormat="1" x14ac:dyDescent="0.2"/>
    <row r="854306" s="12" customFormat="1" x14ac:dyDescent="0.2"/>
    <row r="854307" s="12" customFormat="1" x14ac:dyDescent="0.2"/>
    <row r="854308" s="12" customFormat="1" x14ac:dyDescent="0.2"/>
    <row r="854309" s="12" customFormat="1" x14ac:dyDescent="0.2"/>
    <row r="854310" s="12" customFormat="1" x14ac:dyDescent="0.2"/>
    <row r="854311" s="12" customFormat="1" x14ac:dyDescent="0.2"/>
    <row r="854312" s="12" customFormat="1" x14ac:dyDescent="0.2"/>
    <row r="854313" s="12" customFormat="1" x14ac:dyDescent="0.2"/>
    <row r="854314" s="12" customFormat="1" x14ac:dyDescent="0.2"/>
    <row r="854315" s="12" customFormat="1" x14ac:dyDescent="0.2"/>
    <row r="854316" s="12" customFormat="1" x14ac:dyDescent="0.2"/>
    <row r="854317" s="12" customFormat="1" x14ac:dyDescent="0.2"/>
    <row r="854318" s="12" customFormat="1" x14ac:dyDescent="0.2"/>
    <row r="854319" s="12" customFormat="1" x14ac:dyDescent="0.2"/>
    <row r="854320" s="12" customFormat="1" x14ac:dyDescent="0.2"/>
    <row r="854321" s="12" customFormat="1" x14ac:dyDescent="0.2"/>
    <row r="854322" s="12" customFormat="1" x14ac:dyDescent="0.2"/>
    <row r="854323" s="12" customFormat="1" x14ac:dyDescent="0.2"/>
    <row r="854324" s="12" customFormat="1" x14ac:dyDescent="0.2"/>
    <row r="854325" s="12" customFormat="1" x14ac:dyDescent="0.2"/>
    <row r="854326" s="12" customFormat="1" x14ac:dyDescent="0.2"/>
    <row r="854327" s="12" customFormat="1" x14ac:dyDescent="0.2"/>
    <row r="854328" s="12" customFormat="1" x14ac:dyDescent="0.2"/>
    <row r="854329" s="12" customFormat="1" x14ac:dyDescent="0.2"/>
    <row r="854330" s="12" customFormat="1" x14ac:dyDescent="0.2"/>
    <row r="854331" s="12" customFormat="1" x14ac:dyDescent="0.2"/>
    <row r="854332" s="12" customFormat="1" x14ac:dyDescent="0.2"/>
    <row r="854333" s="12" customFormat="1" x14ac:dyDescent="0.2"/>
    <row r="854334" s="12" customFormat="1" x14ac:dyDescent="0.2"/>
    <row r="854335" s="12" customFormat="1" x14ac:dyDescent="0.2"/>
    <row r="854336" s="12" customFormat="1" x14ac:dyDescent="0.2"/>
    <row r="854337" s="12" customFormat="1" x14ac:dyDescent="0.2"/>
    <row r="854338" s="12" customFormat="1" x14ac:dyDescent="0.2"/>
    <row r="854339" s="12" customFormat="1" x14ac:dyDescent="0.2"/>
    <row r="854340" s="12" customFormat="1" x14ac:dyDescent="0.2"/>
    <row r="854341" s="12" customFormat="1" x14ac:dyDescent="0.2"/>
    <row r="854342" s="12" customFormat="1" x14ac:dyDescent="0.2"/>
    <row r="854343" s="12" customFormat="1" x14ac:dyDescent="0.2"/>
    <row r="854344" s="12" customFormat="1" x14ac:dyDescent="0.2"/>
    <row r="854345" s="12" customFormat="1" x14ac:dyDescent="0.2"/>
    <row r="854346" s="12" customFormat="1" x14ac:dyDescent="0.2"/>
    <row r="854347" s="12" customFormat="1" x14ac:dyDescent="0.2"/>
    <row r="854348" s="12" customFormat="1" x14ac:dyDescent="0.2"/>
    <row r="854349" s="12" customFormat="1" x14ac:dyDescent="0.2"/>
    <row r="854350" s="12" customFormat="1" x14ac:dyDescent="0.2"/>
    <row r="854351" s="12" customFormat="1" x14ac:dyDescent="0.2"/>
    <row r="854352" s="12" customFormat="1" x14ac:dyDescent="0.2"/>
    <row r="854353" s="12" customFormat="1" x14ac:dyDescent="0.2"/>
    <row r="854354" s="12" customFormat="1" x14ac:dyDescent="0.2"/>
    <row r="854355" s="12" customFormat="1" x14ac:dyDescent="0.2"/>
    <row r="854356" s="12" customFormat="1" x14ac:dyDescent="0.2"/>
    <row r="854357" s="12" customFormat="1" x14ac:dyDescent="0.2"/>
    <row r="854358" s="12" customFormat="1" x14ac:dyDescent="0.2"/>
    <row r="854359" s="12" customFormat="1" x14ac:dyDescent="0.2"/>
    <row r="854360" s="12" customFormat="1" x14ac:dyDescent="0.2"/>
    <row r="854361" s="12" customFormat="1" x14ac:dyDescent="0.2"/>
    <row r="854362" s="12" customFormat="1" x14ac:dyDescent="0.2"/>
    <row r="854363" s="12" customFormat="1" x14ac:dyDescent="0.2"/>
    <row r="854364" s="12" customFormat="1" x14ac:dyDescent="0.2"/>
    <row r="854365" s="12" customFormat="1" x14ac:dyDescent="0.2"/>
    <row r="854366" s="12" customFormat="1" x14ac:dyDescent="0.2"/>
    <row r="854367" s="12" customFormat="1" x14ac:dyDescent="0.2"/>
    <row r="854368" s="12" customFormat="1" x14ac:dyDescent="0.2"/>
    <row r="854369" s="12" customFormat="1" x14ac:dyDescent="0.2"/>
    <row r="854370" s="12" customFormat="1" x14ac:dyDescent="0.2"/>
    <row r="854371" s="12" customFormat="1" x14ac:dyDescent="0.2"/>
    <row r="854372" s="12" customFormat="1" x14ac:dyDescent="0.2"/>
    <row r="854373" s="12" customFormat="1" x14ac:dyDescent="0.2"/>
    <row r="854374" s="12" customFormat="1" x14ac:dyDescent="0.2"/>
    <row r="854375" s="12" customFormat="1" x14ac:dyDescent="0.2"/>
    <row r="854376" s="12" customFormat="1" x14ac:dyDescent="0.2"/>
    <row r="854377" s="12" customFormat="1" x14ac:dyDescent="0.2"/>
    <row r="854378" s="12" customFormat="1" x14ac:dyDescent="0.2"/>
    <row r="854379" s="12" customFormat="1" x14ac:dyDescent="0.2"/>
    <row r="854380" s="12" customFormat="1" x14ac:dyDescent="0.2"/>
    <row r="854381" s="12" customFormat="1" x14ac:dyDescent="0.2"/>
    <row r="854382" s="12" customFormat="1" x14ac:dyDescent="0.2"/>
    <row r="854383" s="12" customFormat="1" x14ac:dyDescent="0.2"/>
    <row r="854384" s="12" customFormat="1" x14ac:dyDescent="0.2"/>
    <row r="854385" s="12" customFormat="1" x14ac:dyDescent="0.2"/>
    <row r="854386" s="12" customFormat="1" x14ac:dyDescent="0.2"/>
    <row r="854387" s="12" customFormat="1" x14ac:dyDescent="0.2"/>
    <row r="854388" s="12" customFormat="1" x14ac:dyDescent="0.2"/>
    <row r="854389" s="12" customFormat="1" x14ac:dyDescent="0.2"/>
    <row r="854390" s="12" customFormat="1" x14ac:dyDescent="0.2"/>
    <row r="854391" s="12" customFormat="1" x14ac:dyDescent="0.2"/>
    <row r="854392" s="12" customFormat="1" x14ac:dyDescent="0.2"/>
    <row r="854393" s="12" customFormat="1" x14ac:dyDescent="0.2"/>
    <row r="854394" s="12" customFormat="1" x14ac:dyDescent="0.2"/>
    <row r="854395" s="12" customFormat="1" x14ac:dyDescent="0.2"/>
    <row r="854396" s="12" customFormat="1" x14ac:dyDescent="0.2"/>
    <row r="854397" s="12" customFormat="1" x14ac:dyDescent="0.2"/>
    <row r="854398" s="12" customFormat="1" x14ac:dyDescent="0.2"/>
    <row r="854399" s="12" customFormat="1" x14ac:dyDescent="0.2"/>
    <row r="854400" s="12" customFormat="1" x14ac:dyDescent="0.2"/>
    <row r="854401" s="12" customFormat="1" x14ac:dyDescent="0.2"/>
    <row r="854402" s="12" customFormat="1" x14ac:dyDescent="0.2"/>
    <row r="854403" s="12" customFormat="1" x14ac:dyDescent="0.2"/>
    <row r="854404" s="12" customFormat="1" x14ac:dyDescent="0.2"/>
    <row r="854405" s="12" customFormat="1" x14ac:dyDescent="0.2"/>
    <row r="854406" s="12" customFormat="1" x14ac:dyDescent="0.2"/>
    <row r="854407" s="12" customFormat="1" x14ac:dyDescent="0.2"/>
    <row r="854408" s="12" customFormat="1" x14ac:dyDescent="0.2"/>
    <row r="854409" s="12" customFormat="1" x14ac:dyDescent="0.2"/>
    <row r="854410" s="12" customFormat="1" x14ac:dyDescent="0.2"/>
    <row r="854411" s="12" customFormat="1" x14ac:dyDescent="0.2"/>
    <row r="854412" s="12" customFormat="1" x14ac:dyDescent="0.2"/>
    <row r="854413" s="12" customFormat="1" x14ac:dyDescent="0.2"/>
    <row r="854414" s="12" customFormat="1" x14ac:dyDescent="0.2"/>
    <row r="854415" s="12" customFormat="1" x14ac:dyDescent="0.2"/>
    <row r="854416" s="12" customFormat="1" x14ac:dyDescent="0.2"/>
    <row r="854417" s="12" customFormat="1" x14ac:dyDescent="0.2"/>
    <row r="854418" s="12" customFormat="1" x14ac:dyDescent="0.2"/>
    <row r="854419" s="12" customFormat="1" x14ac:dyDescent="0.2"/>
    <row r="854420" s="12" customFormat="1" x14ac:dyDescent="0.2"/>
    <row r="854421" s="12" customFormat="1" x14ac:dyDescent="0.2"/>
    <row r="854422" s="12" customFormat="1" x14ac:dyDescent="0.2"/>
    <row r="854423" s="12" customFormat="1" x14ac:dyDescent="0.2"/>
    <row r="854424" s="12" customFormat="1" x14ac:dyDescent="0.2"/>
    <row r="854425" s="12" customFormat="1" x14ac:dyDescent="0.2"/>
    <row r="854426" s="12" customFormat="1" x14ac:dyDescent="0.2"/>
    <row r="854427" s="12" customFormat="1" x14ac:dyDescent="0.2"/>
    <row r="854428" s="12" customFormat="1" x14ac:dyDescent="0.2"/>
    <row r="854429" s="12" customFormat="1" x14ac:dyDescent="0.2"/>
    <row r="854430" s="12" customFormat="1" x14ac:dyDescent="0.2"/>
    <row r="854431" s="12" customFormat="1" x14ac:dyDescent="0.2"/>
    <row r="854432" s="12" customFormat="1" x14ac:dyDescent="0.2"/>
    <row r="854433" s="12" customFormat="1" x14ac:dyDescent="0.2"/>
    <row r="854434" s="12" customFormat="1" x14ac:dyDescent="0.2"/>
    <row r="854435" s="12" customFormat="1" x14ac:dyDescent="0.2"/>
    <row r="854436" s="12" customFormat="1" x14ac:dyDescent="0.2"/>
    <row r="854437" s="12" customFormat="1" x14ac:dyDescent="0.2"/>
    <row r="854438" s="12" customFormat="1" x14ac:dyDescent="0.2"/>
    <row r="854439" s="12" customFormat="1" x14ac:dyDescent="0.2"/>
    <row r="854440" s="12" customFormat="1" x14ac:dyDescent="0.2"/>
    <row r="854441" s="12" customFormat="1" x14ac:dyDescent="0.2"/>
    <row r="854442" s="12" customFormat="1" x14ac:dyDescent="0.2"/>
    <row r="854443" s="12" customFormat="1" x14ac:dyDescent="0.2"/>
    <row r="854444" s="12" customFormat="1" x14ac:dyDescent="0.2"/>
    <row r="854445" s="12" customFormat="1" x14ac:dyDescent="0.2"/>
    <row r="854446" s="12" customFormat="1" x14ac:dyDescent="0.2"/>
    <row r="854447" s="12" customFormat="1" x14ac:dyDescent="0.2"/>
    <row r="854448" s="12" customFormat="1" x14ac:dyDescent="0.2"/>
    <row r="854449" s="12" customFormat="1" x14ac:dyDescent="0.2"/>
    <row r="854450" s="12" customFormat="1" x14ac:dyDescent="0.2"/>
    <row r="854451" s="12" customFormat="1" x14ac:dyDescent="0.2"/>
    <row r="854452" s="12" customFormat="1" x14ac:dyDescent="0.2"/>
    <row r="854453" s="12" customFormat="1" x14ac:dyDescent="0.2"/>
    <row r="854454" s="12" customFormat="1" x14ac:dyDescent="0.2"/>
    <row r="854455" s="12" customFormat="1" x14ac:dyDescent="0.2"/>
    <row r="854456" s="12" customFormat="1" x14ac:dyDescent="0.2"/>
    <row r="854457" s="12" customFormat="1" x14ac:dyDescent="0.2"/>
    <row r="854458" s="12" customFormat="1" x14ac:dyDescent="0.2"/>
    <row r="854459" s="12" customFormat="1" x14ac:dyDescent="0.2"/>
    <row r="854460" s="12" customFormat="1" x14ac:dyDescent="0.2"/>
    <row r="854461" s="12" customFormat="1" x14ac:dyDescent="0.2"/>
    <row r="854462" s="12" customFormat="1" x14ac:dyDescent="0.2"/>
    <row r="854463" s="12" customFormat="1" x14ac:dyDescent="0.2"/>
    <row r="854464" s="12" customFormat="1" x14ac:dyDescent="0.2"/>
    <row r="854465" s="12" customFormat="1" x14ac:dyDescent="0.2"/>
    <row r="854466" s="12" customFormat="1" x14ac:dyDescent="0.2"/>
    <row r="854467" s="12" customFormat="1" x14ac:dyDescent="0.2"/>
    <row r="854468" s="12" customFormat="1" x14ac:dyDescent="0.2"/>
    <row r="854469" s="12" customFormat="1" x14ac:dyDescent="0.2"/>
    <row r="854470" s="12" customFormat="1" x14ac:dyDescent="0.2"/>
    <row r="854471" s="12" customFormat="1" x14ac:dyDescent="0.2"/>
    <row r="854472" s="12" customFormat="1" x14ac:dyDescent="0.2"/>
    <row r="854473" s="12" customFormat="1" x14ac:dyDescent="0.2"/>
    <row r="854474" s="12" customFormat="1" x14ac:dyDescent="0.2"/>
    <row r="854475" s="12" customFormat="1" x14ac:dyDescent="0.2"/>
    <row r="854476" s="12" customFormat="1" x14ac:dyDescent="0.2"/>
    <row r="854477" s="12" customFormat="1" x14ac:dyDescent="0.2"/>
    <row r="854478" s="12" customFormat="1" x14ac:dyDescent="0.2"/>
    <row r="854479" s="12" customFormat="1" x14ac:dyDescent="0.2"/>
    <row r="854480" s="12" customFormat="1" x14ac:dyDescent="0.2"/>
    <row r="854481" s="12" customFormat="1" x14ac:dyDescent="0.2"/>
    <row r="854482" s="12" customFormat="1" x14ac:dyDescent="0.2"/>
    <row r="854483" s="12" customFormat="1" x14ac:dyDescent="0.2"/>
    <row r="854484" s="12" customFormat="1" x14ac:dyDescent="0.2"/>
    <row r="854485" s="12" customFormat="1" x14ac:dyDescent="0.2"/>
    <row r="854486" s="12" customFormat="1" x14ac:dyDescent="0.2"/>
    <row r="854487" s="12" customFormat="1" x14ac:dyDescent="0.2"/>
    <row r="854488" s="12" customFormat="1" x14ac:dyDescent="0.2"/>
    <row r="854489" s="12" customFormat="1" x14ac:dyDescent="0.2"/>
    <row r="854490" s="12" customFormat="1" x14ac:dyDescent="0.2"/>
    <row r="854491" s="12" customFormat="1" x14ac:dyDescent="0.2"/>
    <row r="854492" s="12" customFormat="1" x14ac:dyDescent="0.2"/>
    <row r="854493" s="12" customFormat="1" x14ac:dyDescent="0.2"/>
    <row r="854494" s="12" customFormat="1" x14ac:dyDescent="0.2"/>
    <row r="854495" s="12" customFormat="1" x14ac:dyDescent="0.2"/>
    <row r="854496" s="12" customFormat="1" x14ac:dyDescent="0.2"/>
    <row r="854497" s="12" customFormat="1" x14ac:dyDescent="0.2"/>
    <row r="854498" s="12" customFormat="1" x14ac:dyDescent="0.2"/>
    <row r="854499" s="12" customFormat="1" x14ac:dyDescent="0.2"/>
    <row r="854500" s="12" customFormat="1" x14ac:dyDescent="0.2"/>
    <row r="854501" s="12" customFormat="1" x14ac:dyDescent="0.2"/>
    <row r="854502" s="12" customFormat="1" x14ac:dyDescent="0.2"/>
    <row r="854503" s="12" customFormat="1" x14ac:dyDescent="0.2"/>
    <row r="854504" s="12" customFormat="1" x14ac:dyDescent="0.2"/>
    <row r="854505" s="12" customFormat="1" x14ac:dyDescent="0.2"/>
    <row r="854506" s="12" customFormat="1" x14ac:dyDescent="0.2"/>
    <row r="854507" s="12" customFormat="1" x14ac:dyDescent="0.2"/>
    <row r="854508" s="12" customFormat="1" x14ac:dyDescent="0.2"/>
    <row r="854509" s="12" customFormat="1" x14ac:dyDescent="0.2"/>
    <row r="854510" s="12" customFormat="1" x14ac:dyDescent="0.2"/>
    <row r="854511" s="12" customFormat="1" x14ac:dyDescent="0.2"/>
    <row r="854512" s="12" customFormat="1" x14ac:dyDescent="0.2"/>
    <row r="854513" s="12" customFormat="1" x14ac:dyDescent="0.2"/>
    <row r="854514" s="12" customFormat="1" x14ac:dyDescent="0.2"/>
    <row r="854515" s="12" customFormat="1" x14ac:dyDescent="0.2"/>
    <row r="854516" s="12" customFormat="1" x14ac:dyDescent="0.2"/>
    <row r="854517" s="12" customFormat="1" x14ac:dyDescent="0.2"/>
    <row r="854518" s="12" customFormat="1" x14ac:dyDescent="0.2"/>
    <row r="854519" s="12" customFormat="1" x14ac:dyDescent="0.2"/>
    <row r="854520" s="12" customFormat="1" x14ac:dyDescent="0.2"/>
    <row r="854521" s="12" customFormat="1" x14ac:dyDescent="0.2"/>
    <row r="854522" s="12" customFormat="1" x14ac:dyDescent="0.2"/>
    <row r="854523" s="12" customFormat="1" x14ac:dyDescent="0.2"/>
    <row r="854524" s="12" customFormat="1" x14ac:dyDescent="0.2"/>
    <row r="854525" s="12" customFormat="1" x14ac:dyDescent="0.2"/>
    <row r="854526" s="12" customFormat="1" x14ac:dyDescent="0.2"/>
    <row r="854527" s="12" customFormat="1" x14ac:dyDescent="0.2"/>
    <row r="854528" s="12" customFormat="1" x14ac:dyDescent="0.2"/>
    <row r="854529" s="12" customFormat="1" x14ac:dyDescent="0.2"/>
    <row r="854530" s="12" customFormat="1" x14ac:dyDescent="0.2"/>
    <row r="854531" s="12" customFormat="1" x14ac:dyDescent="0.2"/>
    <row r="854532" s="12" customFormat="1" x14ac:dyDescent="0.2"/>
    <row r="854533" s="12" customFormat="1" x14ac:dyDescent="0.2"/>
    <row r="854534" s="12" customFormat="1" x14ac:dyDescent="0.2"/>
    <row r="854535" s="12" customFormat="1" x14ac:dyDescent="0.2"/>
    <row r="854536" s="12" customFormat="1" x14ac:dyDescent="0.2"/>
    <row r="854537" s="12" customFormat="1" x14ac:dyDescent="0.2"/>
    <row r="854538" s="12" customFormat="1" x14ac:dyDescent="0.2"/>
    <row r="854539" s="12" customFormat="1" x14ac:dyDescent="0.2"/>
    <row r="854540" s="12" customFormat="1" x14ac:dyDescent="0.2"/>
    <row r="854541" s="12" customFormat="1" x14ac:dyDescent="0.2"/>
    <row r="854542" s="12" customFormat="1" x14ac:dyDescent="0.2"/>
    <row r="854543" s="12" customFormat="1" x14ac:dyDescent="0.2"/>
    <row r="854544" s="12" customFormat="1" x14ac:dyDescent="0.2"/>
    <row r="854545" s="12" customFormat="1" x14ac:dyDescent="0.2"/>
    <row r="854546" s="12" customFormat="1" x14ac:dyDescent="0.2"/>
    <row r="854547" s="12" customFormat="1" x14ac:dyDescent="0.2"/>
    <row r="854548" s="12" customFormat="1" x14ac:dyDescent="0.2"/>
    <row r="854549" s="12" customFormat="1" x14ac:dyDescent="0.2"/>
    <row r="854550" s="12" customFormat="1" x14ac:dyDescent="0.2"/>
    <row r="854551" s="12" customFormat="1" x14ac:dyDescent="0.2"/>
    <row r="854552" s="12" customFormat="1" x14ac:dyDescent="0.2"/>
    <row r="854553" s="12" customFormat="1" x14ac:dyDescent="0.2"/>
    <row r="854554" s="12" customFormat="1" x14ac:dyDescent="0.2"/>
    <row r="854555" s="12" customFormat="1" x14ac:dyDescent="0.2"/>
    <row r="854556" s="12" customFormat="1" x14ac:dyDescent="0.2"/>
    <row r="854557" s="12" customFormat="1" x14ac:dyDescent="0.2"/>
    <row r="854558" s="12" customFormat="1" x14ac:dyDescent="0.2"/>
    <row r="854559" s="12" customFormat="1" x14ac:dyDescent="0.2"/>
    <row r="854560" s="12" customFormat="1" x14ac:dyDescent="0.2"/>
    <row r="854561" s="12" customFormat="1" x14ac:dyDescent="0.2"/>
    <row r="854562" s="12" customFormat="1" x14ac:dyDescent="0.2"/>
    <row r="854563" s="12" customFormat="1" x14ac:dyDescent="0.2"/>
    <row r="854564" s="12" customFormat="1" x14ac:dyDescent="0.2"/>
    <row r="854565" s="12" customFormat="1" x14ac:dyDescent="0.2"/>
    <row r="854566" s="12" customFormat="1" x14ac:dyDescent="0.2"/>
    <row r="854567" s="12" customFormat="1" x14ac:dyDescent="0.2"/>
    <row r="854568" s="12" customFormat="1" x14ac:dyDescent="0.2"/>
    <row r="854569" s="12" customFormat="1" x14ac:dyDescent="0.2"/>
    <row r="854570" s="12" customFormat="1" x14ac:dyDescent="0.2"/>
    <row r="854571" s="12" customFormat="1" x14ac:dyDescent="0.2"/>
    <row r="854572" s="12" customFormat="1" x14ac:dyDescent="0.2"/>
    <row r="854573" s="12" customFormat="1" x14ac:dyDescent="0.2"/>
    <row r="854574" s="12" customFormat="1" x14ac:dyDescent="0.2"/>
    <row r="854575" s="12" customFormat="1" x14ac:dyDescent="0.2"/>
    <row r="854576" s="12" customFormat="1" x14ac:dyDescent="0.2"/>
    <row r="854577" s="12" customFormat="1" x14ac:dyDescent="0.2"/>
    <row r="854578" s="12" customFormat="1" x14ac:dyDescent="0.2"/>
    <row r="854579" s="12" customFormat="1" x14ac:dyDescent="0.2"/>
    <row r="854580" s="12" customFormat="1" x14ac:dyDescent="0.2"/>
    <row r="854581" s="12" customFormat="1" x14ac:dyDescent="0.2"/>
    <row r="854582" s="12" customFormat="1" x14ac:dyDescent="0.2"/>
    <row r="854583" s="12" customFormat="1" x14ac:dyDescent="0.2"/>
    <row r="854584" s="12" customFormat="1" x14ac:dyDescent="0.2"/>
    <row r="854585" s="12" customFormat="1" x14ac:dyDescent="0.2"/>
    <row r="854586" s="12" customFormat="1" x14ac:dyDescent="0.2"/>
    <row r="854587" s="12" customFormat="1" x14ac:dyDescent="0.2"/>
    <row r="854588" s="12" customFormat="1" x14ac:dyDescent="0.2"/>
    <row r="854589" s="12" customFormat="1" x14ac:dyDescent="0.2"/>
    <row r="854590" s="12" customFormat="1" x14ac:dyDescent="0.2"/>
    <row r="854591" s="12" customFormat="1" x14ac:dyDescent="0.2"/>
    <row r="854592" s="12" customFormat="1" x14ac:dyDescent="0.2"/>
    <row r="854593" s="12" customFormat="1" x14ac:dyDescent="0.2"/>
    <row r="854594" s="12" customFormat="1" x14ac:dyDescent="0.2"/>
    <row r="854595" s="12" customFormat="1" x14ac:dyDescent="0.2"/>
    <row r="854596" s="12" customFormat="1" x14ac:dyDescent="0.2"/>
    <row r="854597" s="12" customFormat="1" x14ac:dyDescent="0.2"/>
    <row r="854598" s="12" customFormat="1" x14ac:dyDescent="0.2"/>
    <row r="854599" s="12" customFormat="1" x14ac:dyDescent="0.2"/>
    <row r="854600" s="12" customFormat="1" x14ac:dyDescent="0.2"/>
    <row r="854601" s="12" customFormat="1" x14ac:dyDescent="0.2"/>
    <row r="854602" s="12" customFormat="1" x14ac:dyDescent="0.2"/>
    <row r="854603" s="12" customFormat="1" x14ac:dyDescent="0.2"/>
    <row r="854604" s="12" customFormat="1" x14ac:dyDescent="0.2"/>
    <row r="854605" s="12" customFormat="1" x14ac:dyDescent="0.2"/>
    <row r="854606" s="12" customFormat="1" x14ac:dyDescent="0.2"/>
    <row r="854607" s="12" customFormat="1" x14ac:dyDescent="0.2"/>
    <row r="854608" s="12" customFormat="1" x14ac:dyDescent="0.2"/>
    <row r="854609" s="12" customFormat="1" x14ac:dyDescent="0.2"/>
    <row r="854610" s="12" customFormat="1" x14ac:dyDescent="0.2"/>
    <row r="854611" s="12" customFormat="1" x14ac:dyDescent="0.2"/>
    <row r="854612" s="12" customFormat="1" x14ac:dyDescent="0.2"/>
    <row r="854613" s="12" customFormat="1" x14ac:dyDescent="0.2"/>
    <row r="854614" s="12" customFormat="1" x14ac:dyDescent="0.2"/>
    <row r="854615" s="12" customFormat="1" x14ac:dyDescent="0.2"/>
    <row r="854616" s="12" customFormat="1" x14ac:dyDescent="0.2"/>
    <row r="854617" s="12" customFormat="1" x14ac:dyDescent="0.2"/>
    <row r="854618" s="12" customFormat="1" x14ac:dyDescent="0.2"/>
    <row r="854619" s="12" customFormat="1" x14ac:dyDescent="0.2"/>
    <row r="854620" s="12" customFormat="1" x14ac:dyDescent="0.2"/>
    <row r="854621" s="12" customFormat="1" x14ac:dyDescent="0.2"/>
    <row r="854622" s="12" customFormat="1" x14ac:dyDescent="0.2"/>
    <row r="854623" s="12" customFormat="1" x14ac:dyDescent="0.2"/>
    <row r="854624" s="12" customFormat="1" x14ac:dyDescent="0.2"/>
    <row r="854625" s="12" customFormat="1" x14ac:dyDescent="0.2"/>
    <row r="854626" s="12" customFormat="1" x14ac:dyDescent="0.2"/>
    <row r="854627" s="12" customFormat="1" x14ac:dyDescent="0.2"/>
    <row r="854628" s="12" customFormat="1" x14ac:dyDescent="0.2"/>
    <row r="854629" s="12" customFormat="1" x14ac:dyDescent="0.2"/>
    <row r="854630" s="12" customFormat="1" x14ac:dyDescent="0.2"/>
    <row r="854631" s="12" customFormat="1" x14ac:dyDescent="0.2"/>
    <row r="854632" s="12" customFormat="1" x14ac:dyDescent="0.2"/>
    <row r="854633" s="12" customFormat="1" x14ac:dyDescent="0.2"/>
    <row r="854634" s="12" customFormat="1" x14ac:dyDescent="0.2"/>
    <row r="854635" s="12" customFormat="1" x14ac:dyDescent="0.2"/>
    <row r="854636" s="12" customFormat="1" x14ac:dyDescent="0.2"/>
    <row r="854637" s="12" customFormat="1" x14ac:dyDescent="0.2"/>
    <row r="854638" s="12" customFormat="1" x14ac:dyDescent="0.2"/>
    <row r="854639" s="12" customFormat="1" x14ac:dyDescent="0.2"/>
    <row r="854640" s="12" customFormat="1" x14ac:dyDescent="0.2"/>
    <row r="854641" s="12" customFormat="1" x14ac:dyDescent="0.2"/>
    <row r="854642" s="12" customFormat="1" x14ac:dyDescent="0.2"/>
    <row r="854643" s="12" customFormat="1" x14ac:dyDescent="0.2"/>
    <row r="854644" s="12" customFormat="1" x14ac:dyDescent="0.2"/>
    <row r="854645" s="12" customFormat="1" x14ac:dyDescent="0.2"/>
    <row r="854646" s="12" customFormat="1" x14ac:dyDescent="0.2"/>
    <row r="854647" s="12" customFormat="1" x14ac:dyDescent="0.2"/>
    <row r="854648" s="12" customFormat="1" x14ac:dyDescent="0.2"/>
    <row r="854649" s="12" customFormat="1" x14ac:dyDescent="0.2"/>
    <row r="854650" s="12" customFormat="1" x14ac:dyDescent="0.2"/>
    <row r="854651" s="12" customFormat="1" x14ac:dyDescent="0.2"/>
    <row r="854652" s="12" customFormat="1" x14ac:dyDescent="0.2"/>
    <row r="854653" s="12" customFormat="1" x14ac:dyDescent="0.2"/>
    <row r="854654" s="12" customFormat="1" x14ac:dyDescent="0.2"/>
    <row r="854655" s="12" customFormat="1" x14ac:dyDescent="0.2"/>
    <row r="854656" s="12" customFormat="1" x14ac:dyDescent="0.2"/>
    <row r="854657" s="12" customFormat="1" x14ac:dyDescent="0.2"/>
    <row r="854658" s="12" customFormat="1" x14ac:dyDescent="0.2"/>
    <row r="854659" s="12" customFormat="1" x14ac:dyDescent="0.2"/>
    <row r="854660" s="12" customFormat="1" x14ac:dyDescent="0.2"/>
    <row r="854661" s="12" customFormat="1" x14ac:dyDescent="0.2"/>
    <row r="854662" s="12" customFormat="1" x14ac:dyDescent="0.2"/>
    <row r="854663" s="12" customFormat="1" x14ac:dyDescent="0.2"/>
    <row r="854664" s="12" customFormat="1" x14ac:dyDescent="0.2"/>
    <row r="854665" s="12" customFormat="1" x14ac:dyDescent="0.2"/>
    <row r="854666" s="12" customFormat="1" x14ac:dyDescent="0.2"/>
    <row r="854667" s="12" customFormat="1" x14ac:dyDescent="0.2"/>
    <row r="854668" s="12" customFormat="1" x14ac:dyDescent="0.2"/>
    <row r="854669" s="12" customFormat="1" x14ac:dyDescent="0.2"/>
    <row r="854670" s="12" customFormat="1" x14ac:dyDescent="0.2"/>
    <row r="854671" s="12" customFormat="1" x14ac:dyDescent="0.2"/>
    <row r="854672" s="12" customFormat="1" x14ac:dyDescent="0.2"/>
    <row r="854673" s="12" customFormat="1" x14ac:dyDescent="0.2"/>
    <row r="854674" s="12" customFormat="1" x14ac:dyDescent="0.2"/>
    <row r="854675" s="12" customFormat="1" x14ac:dyDescent="0.2"/>
    <row r="854676" s="12" customFormat="1" x14ac:dyDescent="0.2"/>
    <row r="854677" s="12" customFormat="1" x14ac:dyDescent="0.2"/>
    <row r="854678" s="12" customFormat="1" x14ac:dyDescent="0.2"/>
    <row r="854679" s="12" customFormat="1" x14ac:dyDescent="0.2"/>
    <row r="854680" s="12" customFormat="1" x14ac:dyDescent="0.2"/>
    <row r="854681" s="12" customFormat="1" x14ac:dyDescent="0.2"/>
    <row r="854682" s="12" customFormat="1" x14ac:dyDescent="0.2"/>
    <row r="854683" s="12" customFormat="1" x14ac:dyDescent="0.2"/>
    <row r="854684" s="12" customFormat="1" x14ac:dyDescent="0.2"/>
    <row r="854685" s="12" customFormat="1" x14ac:dyDescent="0.2"/>
    <row r="854686" s="12" customFormat="1" x14ac:dyDescent="0.2"/>
    <row r="854687" s="12" customFormat="1" x14ac:dyDescent="0.2"/>
    <row r="854688" s="12" customFormat="1" x14ac:dyDescent="0.2"/>
    <row r="854689" s="12" customFormat="1" x14ac:dyDescent="0.2"/>
    <row r="854690" s="12" customFormat="1" x14ac:dyDescent="0.2"/>
    <row r="854691" s="12" customFormat="1" x14ac:dyDescent="0.2"/>
    <row r="854692" s="12" customFormat="1" x14ac:dyDescent="0.2"/>
    <row r="854693" s="12" customFormat="1" x14ac:dyDescent="0.2"/>
    <row r="854694" s="12" customFormat="1" x14ac:dyDescent="0.2"/>
    <row r="854695" s="12" customFormat="1" x14ac:dyDescent="0.2"/>
    <row r="854696" s="12" customFormat="1" x14ac:dyDescent="0.2"/>
    <row r="854697" s="12" customFormat="1" x14ac:dyDescent="0.2"/>
    <row r="854698" s="12" customFormat="1" x14ac:dyDescent="0.2"/>
    <row r="854699" s="12" customFormat="1" x14ac:dyDescent="0.2"/>
    <row r="854700" s="12" customFormat="1" x14ac:dyDescent="0.2"/>
    <row r="854701" s="12" customFormat="1" x14ac:dyDescent="0.2"/>
    <row r="854702" s="12" customFormat="1" x14ac:dyDescent="0.2"/>
    <row r="854703" s="12" customFormat="1" x14ac:dyDescent="0.2"/>
    <row r="854704" s="12" customFormat="1" x14ac:dyDescent="0.2"/>
    <row r="854705" s="12" customFormat="1" x14ac:dyDescent="0.2"/>
    <row r="854706" s="12" customFormat="1" x14ac:dyDescent="0.2"/>
    <row r="854707" s="12" customFormat="1" x14ac:dyDescent="0.2"/>
    <row r="854708" s="12" customFormat="1" x14ac:dyDescent="0.2"/>
    <row r="854709" s="12" customFormat="1" x14ac:dyDescent="0.2"/>
    <row r="854710" s="12" customFormat="1" x14ac:dyDescent="0.2"/>
    <row r="854711" s="12" customFormat="1" x14ac:dyDescent="0.2"/>
    <row r="854712" s="12" customFormat="1" x14ac:dyDescent="0.2"/>
    <row r="854713" s="12" customFormat="1" x14ac:dyDescent="0.2"/>
    <row r="854714" s="12" customFormat="1" x14ac:dyDescent="0.2"/>
    <row r="854715" s="12" customFormat="1" x14ac:dyDescent="0.2"/>
    <row r="854716" s="12" customFormat="1" x14ac:dyDescent="0.2"/>
    <row r="854717" s="12" customFormat="1" x14ac:dyDescent="0.2"/>
    <row r="854718" s="12" customFormat="1" x14ac:dyDescent="0.2"/>
    <row r="854719" s="12" customFormat="1" x14ac:dyDescent="0.2"/>
    <row r="854720" s="12" customFormat="1" x14ac:dyDescent="0.2"/>
    <row r="854721" s="12" customFormat="1" x14ac:dyDescent="0.2"/>
    <row r="854722" s="12" customFormat="1" x14ac:dyDescent="0.2"/>
    <row r="854723" s="12" customFormat="1" x14ac:dyDescent="0.2"/>
    <row r="854724" s="12" customFormat="1" x14ac:dyDescent="0.2"/>
    <row r="854725" s="12" customFormat="1" x14ac:dyDescent="0.2"/>
    <row r="854726" s="12" customFormat="1" x14ac:dyDescent="0.2"/>
    <row r="854727" s="12" customFormat="1" x14ac:dyDescent="0.2"/>
    <row r="854728" s="12" customFormat="1" x14ac:dyDescent="0.2"/>
    <row r="854729" s="12" customFormat="1" x14ac:dyDescent="0.2"/>
    <row r="854730" s="12" customFormat="1" x14ac:dyDescent="0.2"/>
    <row r="854731" s="12" customFormat="1" x14ac:dyDescent="0.2"/>
    <row r="854732" s="12" customFormat="1" x14ac:dyDescent="0.2"/>
    <row r="854733" s="12" customFormat="1" x14ac:dyDescent="0.2"/>
    <row r="854734" s="12" customFormat="1" x14ac:dyDescent="0.2"/>
    <row r="854735" s="12" customFormat="1" x14ac:dyDescent="0.2"/>
    <row r="854736" s="12" customFormat="1" x14ac:dyDescent="0.2"/>
    <row r="854737" s="12" customFormat="1" x14ac:dyDescent="0.2"/>
    <row r="854738" s="12" customFormat="1" x14ac:dyDescent="0.2"/>
    <row r="854739" s="12" customFormat="1" x14ac:dyDescent="0.2"/>
    <row r="854740" s="12" customFormat="1" x14ac:dyDescent="0.2"/>
    <row r="854741" s="12" customFormat="1" x14ac:dyDescent="0.2"/>
    <row r="854742" s="12" customFormat="1" x14ac:dyDescent="0.2"/>
    <row r="854743" s="12" customFormat="1" x14ac:dyDescent="0.2"/>
    <row r="854744" s="12" customFormat="1" x14ac:dyDescent="0.2"/>
    <row r="854745" s="12" customFormat="1" x14ac:dyDescent="0.2"/>
    <row r="854746" s="12" customFormat="1" x14ac:dyDescent="0.2"/>
    <row r="854747" s="12" customFormat="1" x14ac:dyDescent="0.2"/>
    <row r="854748" s="12" customFormat="1" x14ac:dyDescent="0.2"/>
    <row r="854749" s="12" customFormat="1" x14ac:dyDescent="0.2"/>
    <row r="854750" s="12" customFormat="1" x14ac:dyDescent="0.2"/>
    <row r="854751" s="12" customFormat="1" x14ac:dyDescent="0.2"/>
    <row r="854752" s="12" customFormat="1" x14ac:dyDescent="0.2"/>
    <row r="854753" s="12" customFormat="1" x14ac:dyDescent="0.2"/>
    <row r="854754" s="12" customFormat="1" x14ac:dyDescent="0.2"/>
    <row r="854755" s="12" customFormat="1" x14ac:dyDescent="0.2"/>
    <row r="854756" s="12" customFormat="1" x14ac:dyDescent="0.2"/>
    <row r="854757" s="12" customFormat="1" x14ac:dyDescent="0.2"/>
    <row r="854758" s="12" customFormat="1" x14ac:dyDescent="0.2"/>
    <row r="854759" s="12" customFormat="1" x14ac:dyDescent="0.2"/>
    <row r="854760" s="12" customFormat="1" x14ac:dyDescent="0.2"/>
    <row r="854761" s="12" customFormat="1" x14ac:dyDescent="0.2"/>
    <row r="854762" s="12" customFormat="1" x14ac:dyDescent="0.2"/>
    <row r="854763" s="12" customFormat="1" x14ac:dyDescent="0.2"/>
    <row r="854764" s="12" customFormat="1" x14ac:dyDescent="0.2"/>
    <row r="854765" s="12" customFormat="1" x14ac:dyDescent="0.2"/>
    <row r="854766" s="12" customFormat="1" x14ac:dyDescent="0.2"/>
    <row r="854767" s="12" customFormat="1" x14ac:dyDescent="0.2"/>
    <row r="854768" s="12" customFormat="1" x14ac:dyDescent="0.2"/>
    <row r="854769" s="12" customFormat="1" x14ac:dyDescent="0.2"/>
    <row r="854770" s="12" customFormat="1" x14ac:dyDescent="0.2"/>
    <row r="854771" s="12" customFormat="1" x14ac:dyDescent="0.2"/>
    <row r="854772" s="12" customFormat="1" x14ac:dyDescent="0.2"/>
    <row r="854773" s="12" customFormat="1" x14ac:dyDescent="0.2"/>
    <row r="854774" s="12" customFormat="1" x14ac:dyDescent="0.2"/>
    <row r="854775" s="12" customFormat="1" x14ac:dyDescent="0.2"/>
    <row r="854776" s="12" customFormat="1" x14ac:dyDescent="0.2"/>
    <row r="854777" s="12" customFormat="1" x14ac:dyDescent="0.2"/>
    <row r="854778" s="12" customFormat="1" x14ac:dyDescent="0.2"/>
    <row r="854779" s="12" customFormat="1" x14ac:dyDescent="0.2"/>
    <row r="854780" s="12" customFormat="1" x14ac:dyDescent="0.2"/>
    <row r="854781" s="12" customFormat="1" x14ac:dyDescent="0.2"/>
    <row r="854782" s="12" customFormat="1" x14ac:dyDescent="0.2"/>
    <row r="854783" s="12" customFormat="1" x14ac:dyDescent="0.2"/>
    <row r="854784" s="12" customFormat="1" x14ac:dyDescent="0.2"/>
    <row r="854785" s="12" customFormat="1" x14ac:dyDescent="0.2"/>
    <row r="854786" s="12" customFormat="1" x14ac:dyDescent="0.2"/>
    <row r="854787" s="12" customFormat="1" x14ac:dyDescent="0.2"/>
    <row r="854788" s="12" customFormat="1" x14ac:dyDescent="0.2"/>
    <row r="854789" s="12" customFormat="1" x14ac:dyDescent="0.2"/>
    <row r="854790" s="12" customFormat="1" x14ac:dyDescent="0.2"/>
    <row r="854791" s="12" customFormat="1" x14ac:dyDescent="0.2"/>
    <row r="854792" s="12" customFormat="1" x14ac:dyDescent="0.2"/>
    <row r="854793" s="12" customFormat="1" x14ac:dyDescent="0.2"/>
    <row r="854794" s="12" customFormat="1" x14ac:dyDescent="0.2"/>
    <row r="854795" s="12" customFormat="1" x14ac:dyDescent="0.2"/>
    <row r="854796" s="12" customFormat="1" x14ac:dyDescent="0.2"/>
    <row r="854797" s="12" customFormat="1" x14ac:dyDescent="0.2"/>
    <row r="854798" s="12" customFormat="1" x14ac:dyDescent="0.2"/>
    <row r="854799" s="12" customFormat="1" x14ac:dyDescent="0.2"/>
    <row r="854800" s="12" customFormat="1" x14ac:dyDescent="0.2"/>
    <row r="854801" s="12" customFormat="1" x14ac:dyDescent="0.2"/>
    <row r="854802" s="12" customFormat="1" x14ac:dyDescent="0.2"/>
    <row r="854803" s="12" customFormat="1" x14ac:dyDescent="0.2"/>
    <row r="854804" s="12" customFormat="1" x14ac:dyDescent="0.2"/>
    <row r="854805" s="12" customFormat="1" x14ac:dyDescent="0.2"/>
    <row r="854806" s="12" customFormat="1" x14ac:dyDescent="0.2"/>
    <row r="854807" s="12" customFormat="1" x14ac:dyDescent="0.2"/>
    <row r="854808" s="12" customFormat="1" x14ac:dyDescent="0.2"/>
    <row r="854809" s="12" customFormat="1" x14ac:dyDescent="0.2"/>
    <row r="854810" s="12" customFormat="1" x14ac:dyDescent="0.2"/>
    <row r="854811" s="12" customFormat="1" x14ac:dyDescent="0.2"/>
    <row r="854812" s="12" customFormat="1" x14ac:dyDescent="0.2"/>
    <row r="854813" s="12" customFormat="1" x14ac:dyDescent="0.2"/>
    <row r="854814" s="12" customFormat="1" x14ac:dyDescent="0.2"/>
    <row r="854815" s="12" customFormat="1" x14ac:dyDescent="0.2"/>
    <row r="854816" s="12" customFormat="1" x14ac:dyDescent="0.2"/>
    <row r="854817" s="12" customFormat="1" x14ac:dyDescent="0.2"/>
    <row r="854818" s="12" customFormat="1" x14ac:dyDescent="0.2"/>
    <row r="854819" s="12" customFormat="1" x14ac:dyDescent="0.2"/>
    <row r="854820" s="12" customFormat="1" x14ac:dyDescent="0.2"/>
    <row r="854821" s="12" customFormat="1" x14ac:dyDescent="0.2"/>
    <row r="854822" s="12" customFormat="1" x14ac:dyDescent="0.2"/>
    <row r="854823" s="12" customFormat="1" x14ac:dyDescent="0.2"/>
    <row r="854824" s="12" customFormat="1" x14ac:dyDescent="0.2"/>
    <row r="854825" s="12" customFormat="1" x14ac:dyDescent="0.2"/>
    <row r="854826" s="12" customFormat="1" x14ac:dyDescent="0.2"/>
    <row r="854827" s="12" customFormat="1" x14ac:dyDescent="0.2"/>
    <row r="854828" s="12" customFormat="1" x14ac:dyDescent="0.2"/>
    <row r="854829" s="12" customFormat="1" x14ac:dyDescent="0.2"/>
    <row r="854830" s="12" customFormat="1" x14ac:dyDescent="0.2"/>
    <row r="854831" s="12" customFormat="1" x14ac:dyDescent="0.2"/>
    <row r="854832" s="12" customFormat="1" x14ac:dyDescent="0.2"/>
    <row r="854833" s="12" customFormat="1" x14ac:dyDescent="0.2"/>
    <row r="854834" s="12" customFormat="1" x14ac:dyDescent="0.2"/>
    <row r="854835" s="12" customFormat="1" x14ac:dyDescent="0.2"/>
    <row r="854836" s="12" customFormat="1" x14ac:dyDescent="0.2"/>
    <row r="854837" s="12" customFormat="1" x14ac:dyDescent="0.2"/>
    <row r="854838" s="12" customFormat="1" x14ac:dyDescent="0.2"/>
    <row r="854839" s="12" customFormat="1" x14ac:dyDescent="0.2"/>
    <row r="854840" s="12" customFormat="1" x14ac:dyDescent="0.2"/>
    <row r="854841" s="12" customFormat="1" x14ac:dyDescent="0.2"/>
    <row r="854842" s="12" customFormat="1" x14ac:dyDescent="0.2"/>
    <row r="854843" s="12" customFormat="1" x14ac:dyDescent="0.2"/>
    <row r="854844" s="12" customFormat="1" x14ac:dyDescent="0.2"/>
    <row r="854845" s="12" customFormat="1" x14ac:dyDescent="0.2"/>
    <row r="854846" s="12" customFormat="1" x14ac:dyDescent="0.2"/>
    <row r="854847" s="12" customFormat="1" x14ac:dyDescent="0.2"/>
    <row r="854848" s="12" customFormat="1" x14ac:dyDescent="0.2"/>
    <row r="854849" s="12" customFormat="1" x14ac:dyDescent="0.2"/>
    <row r="854850" s="12" customFormat="1" x14ac:dyDescent="0.2"/>
    <row r="854851" s="12" customFormat="1" x14ac:dyDescent="0.2"/>
    <row r="854852" s="12" customFormat="1" x14ac:dyDescent="0.2"/>
    <row r="854853" s="12" customFormat="1" x14ac:dyDescent="0.2"/>
    <row r="854854" s="12" customFormat="1" x14ac:dyDescent="0.2"/>
    <row r="854855" s="12" customFormat="1" x14ac:dyDescent="0.2"/>
    <row r="854856" s="12" customFormat="1" x14ac:dyDescent="0.2"/>
    <row r="854857" s="12" customFormat="1" x14ac:dyDescent="0.2"/>
    <row r="854858" s="12" customFormat="1" x14ac:dyDescent="0.2"/>
    <row r="854859" s="12" customFormat="1" x14ac:dyDescent="0.2"/>
    <row r="854860" s="12" customFormat="1" x14ac:dyDescent="0.2"/>
    <row r="854861" s="12" customFormat="1" x14ac:dyDescent="0.2"/>
    <row r="854862" s="12" customFormat="1" x14ac:dyDescent="0.2"/>
    <row r="854863" s="12" customFormat="1" x14ac:dyDescent="0.2"/>
    <row r="854864" s="12" customFormat="1" x14ac:dyDescent="0.2"/>
    <row r="854865" s="12" customFormat="1" x14ac:dyDescent="0.2"/>
    <row r="854866" s="12" customFormat="1" x14ac:dyDescent="0.2"/>
    <row r="854867" s="12" customFormat="1" x14ac:dyDescent="0.2"/>
    <row r="854868" s="12" customFormat="1" x14ac:dyDescent="0.2"/>
    <row r="854869" s="12" customFormat="1" x14ac:dyDescent="0.2"/>
    <row r="854870" s="12" customFormat="1" x14ac:dyDescent="0.2"/>
    <row r="854871" s="12" customFormat="1" x14ac:dyDescent="0.2"/>
    <row r="854872" s="12" customFormat="1" x14ac:dyDescent="0.2"/>
    <row r="854873" s="12" customFormat="1" x14ac:dyDescent="0.2"/>
    <row r="854874" s="12" customFormat="1" x14ac:dyDescent="0.2"/>
    <row r="854875" s="12" customFormat="1" x14ac:dyDescent="0.2"/>
    <row r="854876" s="12" customFormat="1" x14ac:dyDescent="0.2"/>
    <row r="854877" s="12" customFormat="1" x14ac:dyDescent="0.2"/>
    <row r="854878" s="12" customFormat="1" x14ac:dyDescent="0.2"/>
    <row r="854879" s="12" customFormat="1" x14ac:dyDescent="0.2"/>
    <row r="854880" s="12" customFormat="1" x14ac:dyDescent="0.2"/>
    <row r="854881" s="12" customFormat="1" x14ac:dyDescent="0.2"/>
    <row r="854882" s="12" customFormat="1" x14ac:dyDescent="0.2"/>
    <row r="854883" s="12" customFormat="1" x14ac:dyDescent="0.2"/>
    <row r="854884" s="12" customFormat="1" x14ac:dyDescent="0.2"/>
    <row r="854885" s="12" customFormat="1" x14ac:dyDescent="0.2"/>
    <row r="854886" s="12" customFormat="1" x14ac:dyDescent="0.2"/>
    <row r="854887" s="12" customFormat="1" x14ac:dyDescent="0.2"/>
    <row r="854888" s="12" customFormat="1" x14ac:dyDescent="0.2"/>
    <row r="854889" s="12" customFormat="1" x14ac:dyDescent="0.2"/>
    <row r="854890" s="12" customFormat="1" x14ac:dyDescent="0.2"/>
    <row r="854891" s="12" customFormat="1" x14ac:dyDescent="0.2"/>
    <row r="854892" s="12" customFormat="1" x14ac:dyDescent="0.2"/>
    <row r="854893" s="12" customFormat="1" x14ac:dyDescent="0.2"/>
    <row r="854894" s="12" customFormat="1" x14ac:dyDescent="0.2"/>
    <row r="854895" s="12" customFormat="1" x14ac:dyDescent="0.2"/>
    <row r="854896" s="12" customFormat="1" x14ac:dyDescent="0.2"/>
    <row r="854897" s="12" customFormat="1" x14ac:dyDescent="0.2"/>
    <row r="854898" s="12" customFormat="1" x14ac:dyDescent="0.2"/>
    <row r="854899" s="12" customFormat="1" x14ac:dyDescent="0.2"/>
    <row r="854900" s="12" customFormat="1" x14ac:dyDescent="0.2"/>
    <row r="854901" s="12" customFormat="1" x14ac:dyDescent="0.2"/>
    <row r="854902" s="12" customFormat="1" x14ac:dyDescent="0.2"/>
    <row r="854903" s="12" customFormat="1" x14ac:dyDescent="0.2"/>
    <row r="854904" s="12" customFormat="1" x14ac:dyDescent="0.2"/>
    <row r="854905" s="12" customFormat="1" x14ac:dyDescent="0.2"/>
    <row r="854906" s="12" customFormat="1" x14ac:dyDescent="0.2"/>
    <row r="854907" s="12" customFormat="1" x14ac:dyDescent="0.2"/>
    <row r="854908" s="12" customFormat="1" x14ac:dyDescent="0.2"/>
    <row r="854909" s="12" customFormat="1" x14ac:dyDescent="0.2"/>
    <row r="854910" s="12" customFormat="1" x14ac:dyDescent="0.2"/>
    <row r="854911" s="12" customFormat="1" x14ac:dyDescent="0.2"/>
    <row r="854912" s="12" customFormat="1" x14ac:dyDescent="0.2"/>
    <row r="854913" s="12" customFormat="1" x14ac:dyDescent="0.2"/>
    <row r="854914" s="12" customFormat="1" x14ac:dyDescent="0.2"/>
    <row r="854915" s="12" customFormat="1" x14ac:dyDescent="0.2"/>
    <row r="854916" s="12" customFormat="1" x14ac:dyDescent="0.2"/>
    <row r="854917" s="12" customFormat="1" x14ac:dyDescent="0.2"/>
    <row r="854918" s="12" customFormat="1" x14ac:dyDescent="0.2"/>
    <row r="854919" s="12" customFormat="1" x14ac:dyDescent="0.2"/>
    <row r="854920" s="12" customFormat="1" x14ac:dyDescent="0.2"/>
    <row r="854921" s="12" customFormat="1" x14ac:dyDescent="0.2"/>
    <row r="854922" s="12" customFormat="1" x14ac:dyDescent="0.2"/>
    <row r="854923" s="12" customFormat="1" x14ac:dyDescent="0.2"/>
    <row r="854924" s="12" customFormat="1" x14ac:dyDescent="0.2"/>
    <row r="854925" s="12" customFormat="1" x14ac:dyDescent="0.2"/>
    <row r="854926" s="12" customFormat="1" x14ac:dyDescent="0.2"/>
    <row r="854927" s="12" customFormat="1" x14ac:dyDescent="0.2"/>
    <row r="854928" s="12" customFormat="1" x14ac:dyDescent="0.2"/>
    <row r="854929" s="12" customFormat="1" x14ac:dyDescent="0.2"/>
    <row r="854930" s="12" customFormat="1" x14ac:dyDescent="0.2"/>
    <row r="854931" s="12" customFormat="1" x14ac:dyDescent="0.2"/>
    <row r="854932" s="12" customFormat="1" x14ac:dyDescent="0.2"/>
    <row r="854933" s="12" customFormat="1" x14ac:dyDescent="0.2"/>
    <row r="854934" s="12" customFormat="1" x14ac:dyDescent="0.2"/>
    <row r="854935" s="12" customFormat="1" x14ac:dyDescent="0.2"/>
    <row r="854936" s="12" customFormat="1" x14ac:dyDescent="0.2"/>
    <row r="854937" s="12" customFormat="1" x14ac:dyDescent="0.2"/>
    <row r="854938" s="12" customFormat="1" x14ac:dyDescent="0.2"/>
    <row r="854939" s="12" customFormat="1" x14ac:dyDescent="0.2"/>
    <row r="854940" s="12" customFormat="1" x14ac:dyDescent="0.2"/>
    <row r="854941" s="12" customFormat="1" x14ac:dyDescent="0.2"/>
    <row r="854942" s="12" customFormat="1" x14ac:dyDescent="0.2"/>
    <row r="854943" s="12" customFormat="1" x14ac:dyDescent="0.2"/>
    <row r="854944" s="12" customFormat="1" x14ac:dyDescent="0.2"/>
    <row r="854945" s="12" customFormat="1" x14ac:dyDescent="0.2"/>
    <row r="854946" s="12" customFormat="1" x14ac:dyDescent="0.2"/>
    <row r="854947" s="12" customFormat="1" x14ac:dyDescent="0.2"/>
    <row r="854948" s="12" customFormat="1" x14ac:dyDescent="0.2"/>
    <row r="854949" s="12" customFormat="1" x14ac:dyDescent="0.2"/>
    <row r="854950" s="12" customFormat="1" x14ac:dyDescent="0.2"/>
    <row r="854951" s="12" customFormat="1" x14ac:dyDescent="0.2"/>
    <row r="854952" s="12" customFormat="1" x14ac:dyDescent="0.2"/>
    <row r="854953" s="12" customFormat="1" x14ac:dyDescent="0.2"/>
    <row r="854954" s="12" customFormat="1" x14ac:dyDescent="0.2"/>
    <row r="854955" s="12" customFormat="1" x14ac:dyDescent="0.2"/>
    <row r="854956" s="12" customFormat="1" x14ac:dyDescent="0.2"/>
    <row r="854957" s="12" customFormat="1" x14ac:dyDescent="0.2"/>
    <row r="854958" s="12" customFormat="1" x14ac:dyDescent="0.2"/>
    <row r="854959" s="12" customFormat="1" x14ac:dyDescent="0.2"/>
    <row r="854960" s="12" customFormat="1" x14ac:dyDescent="0.2"/>
    <row r="854961" s="12" customFormat="1" x14ac:dyDescent="0.2"/>
    <row r="854962" s="12" customFormat="1" x14ac:dyDescent="0.2"/>
    <row r="854963" s="12" customFormat="1" x14ac:dyDescent="0.2"/>
    <row r="854964" s="12" customFormat="1" x14ac:dyDescent="0.2"/>
    <row r="854965" s="12" customFormat="1" x14ac:dyDescent="0.2"/>
    <row r="854966" s="12" customFormat="1" x14ac:dyDescent="0.2"/>
    <row r="854967" s="12" customFormat="1" x14ac:dyDescent="0.2"/>
    <row r="854968" s="12" customFormat="1" x14ac:dyDescent="0.2"/>
    <row r="854969" s="12" customFormat="1" x14ac:dyDescent="0.2"/>
    <row r="854970" s="12" customFormat="1" x14ac:dyDescent="0.2"/>
    <row r="854971" s="12" customFormat="1" x14ac:dyDescent="0.2"/>
    <row r="854972" s="12" customFormat="1" x14ac:dyDescent="0.2"/>
    <row r="854973" s="12" customFormat="1" x14ac:dyDescent="0.2"/>
    <row r="854974" s="12" customFormat="1" x14ac:dyDescent="0.2"/>
    <row r="854975" s="12" customFormat="1" x14ac:dyDescent="0.2"/>
    <row r="854976" s="12" customFormat="1" x14ac:dyDescent="0.2"/>
    <row r="854977" s="12" customFormat="1" x14ac:dyDescent="0.2"/>
    <row r="854978" s="12" customFormat="1" x14ac:dyDescent="0.2"/>
    <row r="854979" s="12" customFormat="1" x14ac:dyDescent="0.2"/>
    <row r="854980" s="12" customFormat="1" x14ac:dyDescent="0.2"/>
    <row r="854981" s="12" customFormat="1" x14ac:dyDescent="0.2"/>
    <row r="854982" s="12" customFormat="1" x14ac:dyDescent="0.2"/>
    <row r="854983" s="12" customFormat="1" x14ac:dyDescent="0.2"/>
    <row r="854984" s="12" customFormat="1" x14ac:dyDescent="0.2"/>
    <row r="854985" s="12" customFormat="1" x14ac:dyDescent="0.2"/>
    <row r="854986" s="12" customFormat="1" x14ac:dyDescent="0.2"/>
    <row r="854987" s="12" customFormat="1" x14ac:dyDescent="0.2"/>
    <row r="854988" s="12" customFormat="1" x14ac:dyDescent="0.2"/>
    <row r="854989" s="12" customFormat="1" x14ac:dyDescent="0.2"/>
    <row r="854990" s="12" customFormat="1" x14ac:dyDescent="0.2"/>
    <row r="854991" s="12" customFormat="1" x14ac:dyDescent="0.2"/>
    <row r="854992" s="12" customFormat="1" x14ac:dyDescent="0.2"/>
    <row r="854993" s="12" customFormat="1" x14ac:dyDescent="0.2"/>
    <row r="854994" s="12" customFormat="1" x14ac:dyDescent="0.2"/>
    <row r="854995" s="12" customFormat="1" x14ac:dyDescent="0.2"/>
    <row r="854996" s="12" customFormat="1" x14ac:dyDescent="0.2"/>
    <row r="854997" s="12" customFormat="1" x14ac:dyDescent="0.2"/>
    <row r="854998" s="12" customFormat="1" x14ac:dyDescent="0.2"/>
    <row r="854999" s="12" customFormat="1" x14ac:dyDescent="0.2"/>
    <row r="855000" s="12" customFormat="1" x14ac:dyDescent="0.2"/>
    <row r="855001" s="12" customFormat="1" x14ac:dyDescent="0.2"/>
    <row r="855002" s="12" customFormat="1" x14ac:dyDescent="0.2"/>
    <row r="855003" s="12" customFormat="1" x14ac:dyDescent="0.2"/>
    <row r="855004" s="12" customFormat="1" x14ac:dyDescent="0.2"/>
    <row r="855005" s="12" customFormat="1" x14ac:dyDescent="0.2"/>
    <row r="855006" s="12" customFormat="1" x14ac:dyDescent="0.2"/>
    <row r="855007" s="12" customFormat="1" x14ac:dyDescent="0.2"/>
    <row r="855008" s="12" customFormat="1" x14ac:dyDescent="0.2"/>
    <row r="855009" s="12" customFormat="1" x14ac:dyDescent="0.2"/>
    <row r="855010" s="12" customFormat="1" x14ac:dyDescent="0.2"/>
    <row r="855011" s="12" customFormat="1" x14ac:dyDescent="0.2"/>
    <row r="855012" s="12" customFormat="1" x14ac:dyDescent="0.2"/>
    <row r="855013" s="12" customFormat="1" x14ac:dyDescent="0.2"/>
    <row r="855014" s="12" customFormat="1" x14ac:dyDescent="0.2"/>
    <row r="855015" s="12" customFormat="1" x14ac:dyDescent="0.2"/>
    <row r="855016" s="12" customFormat="1" x14ac:dyDescent="0.2"/>
    <row r="855017" s="12" customFormat="1" x14ac:dyDescent="0.2"/>
    <row r="855018" s="12" customFormat="1" x14ac:dyDescent="0.2"/>
    <row r="855019" s="12" customFormat="1" x14ac:dyDescent="0.2"/>
    <row r="855020" s="12" customFormat="1" x14ac:dyDescent="0.2"/>
    <row r="855021" s="12" customFormat="1" x14ac:dyDescent="0.2"/>
    <row r="855022" s="12" customFormat="1" x14ac:dyDescent="0.2"/>
    <row r="855023" s="12" customFormat="1" x14ac:dyDescent="0.2"/>
    <row r="855024" s="12" customFormat="1" x14ac:dyDescent="0.2"/>
    <row r="855025" s="12" customFormat="1" x14ac:dyDescent="0.2"/>
    <row r="855026" s="12" customFormat="1" x14ac:dyDescent="0.2"/>
    <row r="855027" s="12" customFormat="1" x14ac:dyDescent="0.2"/>
    <row r="855028" s="12" customFormat="1" x14ac:dyDescent="0.2"/>
    <row r="855029" s="12" customFormat="1" x14ac:dyDescent="0.2"/>
    <row r="855030" s="12" customFormat="1" x14ac:dyDescent="0.2"/>
    <row r="855031" s="12" customFormat="1" x14ac:dyDescent="0.2"/>
    <row r="855032" s="12" customFormat="1" x14ac:dyDescent="0.2"/>
    <row r="855033" s="12" customFormat="1" x14ac:dyDescent="0.2"/>
    <row r="855034" s="12" customFormat="1" x14ac:dyDescent="0.2"/>
    <row r="855035" s="12" customFormat="1" x14ac:dyDescent="0.2"/>
    <row r="855036" s="12" customFormat="1" x14ac:dyDescent="0.2"/>
    <row r="855037" s="12" customFormat="1" x14ac:dyDescent="0.2"/>
    <row r="855038" s="12" customFormat="1" x14ac:dyDescent="0.2"/>
    <row r="855039" s="12" customFormat="1" x14ac:dyDescent="0.2"/>
    <row r="855040" s="12" customFormat="1" x14ac:dyDescent="0.2"/>
    <row r="855041" s="12" customFormat="1" x14ac:dyDescent="0.2"/>
    <row r="855042" s="12" customFormat="1" x14ac:dyDescent="0.2"/>
    <row r="855043" s="12" customFormat="1" x14ac:dyDescent="0.2"/>
    <row r="855044" s="12" customFormat="1" x14ac:dyDescent="0.2"/>
    <row r="855045" s="12" customFormat="1" x14ac:dyDescent="0.2"/>
    <row r="855046" s="12" customFormat="1" x14ac:dyDescent="0.2"/>
    <row r="855047" s="12" customFormat="1" x14ac:dyDescent="0.2"/>
    <row r="855048" s="12" customFormat="1" x14ac:dyDescent="0.2"/>
    <row r="855049" s="12" customFormat="1" x14ac:dyDescent="0.2"/>
    <row r="855050" s="12" customFormat="1" x14ac:dyDescent="0.2"/>
    <row r="855051" s="12" customFormat="1" x14ac:dyDescent="0.2"/>
    <row r="855052" s="12" customFormat="1" x14ac:dyDescent="0.2"/>
    <row r="855053" s="12" customFormat="1" x14ac:dyDescent="0.2"/>
    <row r="855054" s="12" customFormat="1" x14ac:dyDescent="0.2"/>
    <row r="855055" s="12" customFormat="1" x14ac:dyDescent="0.2"/>
    <row r="855056" s="12" customFormat="1" x14ac:dyDescent="0.2"/>
    <row r="855057" s="12" customFormat="1" x14ac:dyDescent="0.2"/>
    <row r="855058" s="12" customFormat="1" x14ac:dyDescent="0.2"/>
    <row r="855059" s="12" customFormat="1" x14ac:dyDescent="0.2"/>
    <row r="855060" s="12" customFormat="1" x14ac:dyDescent="0.2"/>
    <row r="855061" s="12" customFormat="1" x14ac:dyDescent="0.2"/>
    <row r="855062" s="12" customFormat="1" x14ac:dyDescent="0.2"/>
    <row r="855063" s="12" customFormat="1" x14ac:dyDescent="0.2"/>
    <row r="855064" s="12" customFormat="1" x14ac:dyDescent="0.2"/>
    <row r="855065" s="12" customFormat="1" x14ac:dyDescent="0.2"/>
    <row r="855066" s="12" customFormat="1" x14ac:dyDescent="0.2"/>
    <row r="855067" s="12" customFormat="1" x14ac:dyDescent="0.2"/>
    <row r="855068" s="12" customFormat="1" x14ac:dyDescent="0.2"/>
    <row r="855069" s="12" customFormat="1" x14ac:dyDescent="0.2"/>
    <row r="855070" s="12" customFormat="1" x14ac:dyDescent="0.2"/>
    <row r="855071" s="12" customFormat="1" x14ac:dyDescent="0.2"/>
    <row r="855072" s="12" customFormat="1" x14ac:dyDescent="0.2"/>
    <row r="855073" s="12" customFormat="1" x14ac:dyDescent="0.2"/>
    <row r="855074" s="12" customFormat="1" x14ac:dyDescent="0.2"/>
    <row r="855075" s="12" customFormat="1" x14ac:dyDescent="0.2"/>
    <row r="855076" s="12" customFormat="1" x14ac:dyDescent="0.2"/>
    <row r="855077" s="12" customFormat="1" x14ac:dyDescent="0.2"/>
    <row r="855078" s="12" customFormat="1" x14ac:dyDescent="0.2"/>
    <row r="855079" s="12" customFormat="1" x14ac:dyDescent="0.2"/>
    <row r="855080" s="12" customFormat="1" x14ac:dyDescent="0.2"/>
    <row r="855081" s="12" customFormat="1" x14ac:dyDescent="0.2"/>
    <row r="855082" s="12" customFormat="1" x14ac:dyDescent="0.2"/>
    <row r="855083" s="12" customFormat="1" x14ac:dyDescent="0.2"/>
    <row r="855084" s="12" customFormat="1" x14ac:dyDescent="0.2"/>
    <row r="855085" s="12" customFormat="1" x14ac:dyDescent="0.2"/>
    <row r="855086" s="12" customFormat="1" x14ac:dyDescent="0.2"/>
    <row r="855087" s="12" customFormat="1" x14ac:dyDescent="0.2"/>
    <row r="855088" s="12" customFormat="1" x14ac:dyDescent="0.2"/>
    <row r="855089" s="12" customFormat="1" x14ac:dyDescent="0.2"/>
    <row r="855090" s="12" customFormat="1" x14ac:dyDescent="0.2"/>
    <row r="855091" s="12" customFormat="1" x14ac:dyDescent="0.2"/>
    <row r="855092" s="12" customFormat="1" x14ac:dyDescent="0.2"/>
    <row r="855093" s="12" customFormat="1" x14ac:dyDescent="0.2"/>
    <row r="855094" s="12" customFormat="1" x14ac:dyDescent="0.2"/>
    <row r="855095" s="12" customFormat="1" x14ac:dyDescent="0.2"/>
    <row r="855096" s="12" customFormat="1" x14ac:dyDescent="0.2"/>
    <row r="855097" s="12" customFormat="1" x14ac:dyDescent="0.2"/>
    <row r="855098" s="12" customFormat="1" x14ac:dyDescent="0.2"/>
    <row r="855099" s="12" customFormat="1" x14ac:dyDescent="0.2"/>
    <row r="855100" s="12" customFormat="1" x14ac:dyDescent="0.2"/>
    <row r="855101" s="12" customFormat="1" x14ac:dyDescent="0.2"/>
    <row r="855102" s="12" customFormat="1" x14ac:dyDescent="0.2"/>
    <row r="855103" s="12" customFormat="1" x14ac:dyDescent="0.2"/>
    <row r="855104" s="12" customFormat="1" x14ac:dyDescent="0.2"/>
    <row r="855105" s="12" customFormat="1" x14ac:dyDescent="0.2"/>
    <row r="855106" s="12" customFormat="1" x14ac:dyDescent="0.2"/>
    <row r="855107" s="12" customFormat="1" x14ac:dyDescent="0.2"/>
    <row r="855108" s="12" customFormat="1" x14ac:dyDescent="0.2"/>
    <row r="855109" s="12" customFormat="1" x14ac:dyDescent="0.2"/>
    <row r="855110" s="12" customFormat="1" x14ac:dyDescent="0.2"/>
    <row r="855111" s="12" customFormat="1" x14ac:dyDescent="0.2"/>
    <row r="855112" s="12" customFormat="1" x14ac:dyDescent="0.2"/>
    <row r="855113" s="12" customFormat="1" x14ac:dyDescent="0.2"/>
    <row r="855114" s="12" customFormat="1" x14ac:dyDescent="0.2"/>
    <row r="855115" s="12" customFormat="1" x14ac:dyDescent="0.2"/>
    <row r="855116" s="12" customFormat="1" x14ac:dyDescent="0.2"/>
    <row r="855117" s="12" customFormat="1" x14ac:dyDescent="0.2"/>
    <row r="855118" s="12" customFormat="1" x14ac:dyDescent="0.2"/>
    <row r="855119" s="12" customFormat="1" x14ac:dyDescent="0.2"/>
    <row r="855120" s="12" customFormat="1" x14ac:dyDescent="0.2"/>
    <row r="855121" s="12" customFormat="1" x14ac:dyDescent="0.2"/>
    <row r="855122" s="12" customFormat="1" x14ac:dyDescent="0.2"/>
    <row r="855123" s="12" customFormat="1" x14ac:dyDescent="0.2"/>
    <row r="855124" s="12" customFormat="1" x14ac:dyDescent="0.2"/>
    <row r="855125" s="12" customFormat="1" x14ac:dyDescent="0.2"/>
    <row r="855126" s="12" customFormat="1" x14ac:dyDescent="0.2"/>
    <row r="855127" s="12" customFormat="1" x14ac:dyDescent="0.2"/>
    <row r="855128" s="12" customFormat="1" x14ac:dyDescent="0.2"/>
    <row r="855129" s="12" customFormat="1" x14ac:dyDescent="0.2"/>
    <row r="855130" s="12" customFormat="1" x14ac:dyDescent="0.2"/>
    <row r="855131" s="12" customFormat="1" x14ac:dyDescent="0.2"/>
    <row r="855132" s="12" customFormat="1" x14ac:dyDescent="0.2"/>
    <row r="855133" s="12" customFormat="1" x14ac:dyDescent="0.2"/>
    <row r="855134" s="12" customFormat="1" x14ac:dyDescent="0.2"/>
    <row r="855135" s="12" customFormat="1" x14ac:dyDescent="0.2"/>
    <row r="855136" s="12" customFormat="1" x14ac:dyDescent="0.2"/>
    <row r="855137" s="12" customFormat="1" x14ac:dyDescent="0.2"/>
    <row r="855138" s="12" customFormat="1" x14ac:dyDescent="0.2"/>
    <row r="855139" s="12" customFormat="1" x14ac:dyDescent="0.2"/>
    <row r="855140" s="12" customFormat="1" x14ac:dyDescent="0.2"/>
    <row r="855141" s="12" customFormat="1" x14ac:dyDescent="0.2"/>
    <row r="855142" s="12" customFormat="1" x14ac:dyDescent="0.2"/>
    <row r="855143" s="12" customFormat="1" x14ac:dyDescent="0.2"/>
    <row r="855144" s="12" customFormat="1" x14ac:dyDescent="0.2"/>
    <row r="855145" s="12" customFormat="1" x14ac:dyDescent="0.2"/>
    <row r="855146" s="12" customFormat="1" x14ac:dyDescent="0.2"/>
    <row r="855147" s="12" customFormat="1" x14ac:dyDescent="0.2"/>
    <row r="855148" s="12" customFormat="1" x14ac:dyDescent="0.2"/>
    <row r="855149" s="12" customFormat="1" x14ac:dyDescent="0.2"/>
    <row r="855150" s="12" customFormat="1" x14ac:dyDescent="0.2"/>
    <row r="855151" s="12" customFormat="1" x14ac:dyDescent="0.2"/>
    <row r="855152" s="12" customFormat="1" x14ac:dyDescent="0.2"/>
    <row r="855153" s="12" customFormat="1" x14ac:dyDescent="0.2"/>
    <row r="855154" s="12" customFormat="1" x14ac:dyDescent="0.2"/>
    <row r="855155" s="12" customFormat="1" x14ac:dyDescent="0.2"/>
    <row r="855156" s="12" customFormat="1" x14ac:dyDescent="0.2"/>
    <row r="855157" s="12" customFormat="1" x14ac:dyDescent="0.2"/>
    <row r="855158" s="12" customFormat="1" x14ac:dyDescent="0.2"/>
    <row r="855159" s="12" customFormat="1" x14ac:dyDescent="0.2"/>
    <row r="855160" s="12" customFormat="1" x14ac:dyDescent="0.2"/>
    <row r="855161" s="12" customFormat="1" x14ac:dyDescent="0.2"/>
    <row r="855162" s="12" customFormat="1" x14ac:dyDescent="0.2"/>
    <row r="855163" s="12" customFormat="1" x14ac:dyDescent="0.2"/>
    <row r="855164" s="12" customFormat="1" x14ac:dyDescent="0.2"/>
    <row r="855165" s="12" customFormat="1" x14ac:dyDescent="0.2"/>
    <row r="855166" s="12" customFormat="1" x14ac:dyDescent="0.2"/>
    <row r="855167" s="12" customFormat="1" x14ac:dyDescent="0.2"/>
    <row r="855168" s="12" customFormat="1" x14ac:dyDescent="0.2"/>
    <row r="855169" s="12" customFormat="1" x14ac:dyDescent="0.2"/>
    <row r="855170" s="12" customFormat="1" x14ac:dyDescent="0.2"/>
    <row r="855171" s="12" customFormat="1" x14ac:dyDescent="0.2"/>
    <row r="855172" s="12" customFormat="1" x14ac:dyDescent="0.2"/>
    <row r="855173" s="12" customFormat="1" x14ac:dyDescent="0.2"/>
    <row r="855174" s="12" customFormat="1" x14ac:dyDescent="0.2"/>
    <row r="855175" s="12" customFormat="1" x14ac:dyDescent="0.2"/>
    <row r="855176" s="12" customFormat="1" x14ac:dyDescent="0.2"/>
    <row r="855177" s="12" customFormat="1" x14ac:dyDescent="0.2"/>
    <row r="855178" s="12" customFormat="1" x14ac:dyDescent="0.2"/>
    <row r="855179" s="12" customFormat="1" x14ac:dyDescent="0.2"/>
    <row r="855180" s="12" customFormat="1" x14ac:dyDescent="0.2"/>
    <row r="855181" s="12" customFormat="1" x14ac:dyDescent="0.2"/>
    <row r="855182" s="12" customFormat="1" x14ac:dyDescent="0.2"/>
    <row r="855183" s="12" customFormat="1" x14ac:dyDescent="0.2"/>
    <row r="855184" s="12" customFormat="1" x14ac:dyDescent="0.2"/>
    <row r="855185" s="12" customFormat="1" x14ac:dyDescent="0.2"/>
    <row r="855186" s="12" customFormat="1" x14ac:dyDescent="0.2"/>
    <row r="855187" s="12" customFormat="1" x14ac:dyDescent="0.2"/>
    <row r="855188" s="12" customFormat="1" x14ac:dyDescent="0.2"/>
    <row r="855189" s="12" customFormat="1" x14ac:dyDescent="0.2"/>
    <row r="855190" s="12" customFormat="1" x14ac:dyDescent="0.2"/>
    <row r="855191" s="12" customFormat="1" x14ac:dyDescent="0.2"/>
    <row r="855192" s="12" customFormat="1" x14ac:dyDescent="0.2"/>
    <row r="855193" s="12" customFormat="1" x14ac:dyDescent="0.2"/>
    <row r="855194" s="12" customFormat="1" x14ac:dyDescent="0.2"/>
    <row r="855195" s="12" customFormat="1" x14ac:dyDescent="0.2"/>
    <row r="855196" s="12" customFormat="1" x14ac:dyDescent="0.2"/>
    <row r="855197" s="12" customFormat="1" x14ac:dyDescent="0.2"/>
    <row r="855198" s="12" customFormat="1" x14ac:dyDescent="0.2"/>
    <row r="855199" s="12" customFormat="1" x14ac:dyDescent="0.2"/>
    <row r="855200" s="12" customFormat="1" x14ac:dyDescent="0.2"/>
    <row r="855201" s="12" customFormat="1" x14ac:dyDescent="0.2"/>
    <row r="855202" s="12" customFormat="1" x14ac:dyDescent="0.2"/>
    <row r="855203" s="12" customFormat="1" x14ac:dyDescent="0.2"/>
    <row r="855204" s="12" customFormat="1" x14ac:dyDescent="0.2"/>
    <row r="855205" s="12" customFormat="1" x14ac:dyDescent="0.2"/>
    <row r="855206" s="12" customFormat="1" x14ac:dyDescent="0.2"/>
    <row r="855207" s="12" customFormat="1" x14ac:dyDescent="0.2"/>
    <row r="855208" s="12" customFormat="1" x14ac:dyDescent="0.2"/>
    <row r="855209" s="12" customFormat="1" x14ac:dyDescent="0.2"/>
    <row r="855210" s="12" customFormat="1" x14ac:dyDescent="0.2"/>
    <row r="855211" s="12" customFormat="1" x14ac:dyDescent="0.2"/>
    <row r="855212" s="12" customFormat="1" x14ac:dyDescent="0.2"/>
    <row r="855213" s="12" customFormat="1" x14ac:dyDescent="0.2"/>
    <row r="855214" s="12" customFormat="1" x14ac:dyDescent="0.2"/>
    <row r="855215" s="12" customFormat="1" x14ac:dyDescent="0.2"/>
    <row r="855216" s="12" customFormat="1" x14ac:dyDescent="0.2"/>
    <row r="855217" s="12" customFormat="1" x14ac:dyDescent="0.2"/>
    <row r="855218" s="12" customFormat="1" x14ac:dyDescent="0.2"/>
    <row r="855219" s="12" customFormat="1" x14ac:dyDescent="0.2"/>
    <row r="855220" s="12" customFormat="1" x14ac:dyDescent="0.2"/>
    <row r="855221" s="12" customFormat="1" x14ac:dyDescent="0.2"/>
    <row r="855222" s="12" customFormat="1" x14ac:dyDescent="0.2"/>
    <row r="855223" s="12" customFormat="1" x14ac:dyDescent="0.2"/>
    <row r="855224" s="12" customFormat="1" x14ac:dyDescent="0.2"/>
    <row r="855225" s="12" customFormat="1" x14ac:dyDescent="0.2"/>
    <row r="855226" s="12" customFormat="1" x14ac:dyDescent="0.2"/>
    <row r="855227" s="12" customFormat="1" x14ac:dyDescent="0.2"/>
    <row r="855228" s="12" customFormat="1" x14ac:dyDescent="0.2"/>
    <row r="855229" s="12" customFormat="1" x14ac:dyDescent="0.2"/>
    <row r="855230" s="12" customFormat="1" x14ac:dyDescent="0.2"/>
    <row r="855231" s="12" customFormat="1" x14ac:dyDescent="0.2"/>
    <row r="855232" s="12" customFormat="1" x14ac:dyDescent="0.2"/>
    <row r="855233" s="12" customFormat="1" x14ac:dyDescent="0.2"/>
    <row r="855234" s="12" customFormat="1" x14ac:dyDescent="0.2"/>
    <row r="855235" s="12" customFormat="1" x14ac:dyDescent="0.2"/>
    <row r="855236" s="12" customFormat="1" x14ac:dyDescent="0.2"/>
    <row r="855237" s="12" customFormat="1" x14ac:dyDescent="0.2"/>
    <row r="855238" s="12" customFormat="1" x14ac:dyDescent="0.2"/>
    <row r="855239" s="12" customFormat="1" x14ac:dyDescent="0.2"/>
    <row r="855240" s="12" customFormat="1" x14ac:dyDescent="0.2"/>
    <row r="855241" s="12" customFormat="1" x14ac:dyDescent="0.2"/>
    <row r="855242" s="12" customFormat="1" x14ac:dyDescent="0.2"/>
    <row r="855243" s="12" customFormat="1" x14ac:dyDescent="0.2"/>
    <row r="855244" s="12" customFormat="1" x14ac:dyDescent="0.2"/>
    <row r="855245" s="12" customFormat="1" x14ac:dyDescent="0.2"/>
    <row r="855246" s="12" customFormat="1" x14ac:dyDescent="0.2"/>
    <row r="855247" s="12" customFormat="1" x14ac:dyDescent="0.2"/>
    <row r="855248" s="12" customFormat="1" x14ac:dyDescent="0.2"/>
    <row r="855249" s="12" customFormat="1" x14ac:dyDescent="0.2"/>
    <row r="855250" s="12" customFormat="1" x14ac:dyDescent="0.2"/>
    <row r="855251" s="12" customFormat="1" x14ac:dyDescent="0.2"/>
    <row r="855252" s="12" customFormat="1" x14ac:dyDescent="0.2"/>
    <row r="855253" s="12" customFormat="1" x14ac:dyDescent="0.2"/>
    <row r="855254" s="12" customFormat="1" x14ac:dyDescent="0.2"/>
    <row r="855255" s="12" customFormat="1" x14ac:dyDescent="0.2"/>
    <row r="855256" s="12" customFormat="1" x14ac:dyDescent="0.2"/>
    <row r="855257" s="12" customFormat="1" x14ac:dyDescent="0.2"/>
    <row r="855258" s="12" customFormat="1" x14ac:dyDescent="0.2"/>
    <row r="855259" s="12" customFormat="1" x14ac:dyDescent="0.2"/>
    <row r="855260" s="12" customFormat="1" x14ac:dyDescent="0.2"/>
    <row r="855261" s="12" customFormat="1" x14ac:dyDescent="0.2"/>
    <row r="855262" s="12" customFormat="1" x14ac:dyDescent="0.2"/>
    <row r="855263" s="12" customFormat="1" x14ac:dyDescent="0.2"/>
    <row r="855264" s="12" customFormat="1" x14ac:dyDescent="0.2"/>
    <row r="855265" s="12" customFormat="1" x14ac:dyDescent="0.2"/>
    <row r="855266" s="12" customFormat="1" x14ac:dyDescent="0.2"/>
    <row r="855267" s="12" customFormat="1" x14ac:dyDescent="0.2"/>
    <row r="855268" s="12" customFormat="1" x14ac:dyDescent="0.2"/>
    <row r="855269" s="12" customFormat="1" x14ac:dyDescent="0.2"/>
    <row r="855270" s="12" customFormat="1" x14ac:dyDescent="0.2"/>
    <row r="855271" s="12" customFormat="1" x14ac:dyDescent="0.2"/>
    <row r="855272" s="12" customFormat="1" x14ac:dyDescent="0.2"/>
    <row r="855273" s="12" customFormat="1" x14ac:dyDescent="0.2"/>
    <row r="855274" s="12" customFormat="1" x14ac:dyDescent="0.2"/>
    <row r="855275" s="12" customFormat="1" x14ac:dyDescent="0.2"/>
    <row r="855276" s="12" customFormat="1" x14ac:dyDescent="0.2"/>
    <row r="855277" s="12" customFormat="1" x14ac:dyDescent="0.2"/>
    <row r="855278" s="12" customFormat="1" x14ac:dyDescent="0.2"/>
    <row r="855279" s="12" customFormat="1" x14ac:dyDescent="0.2"/>
    <row r="855280" s="12" customFormat="1" x14ac:dyDescent="0.2"/>
    <row r="855281" s="12" customFormat="1" x14ac:dyDescent="0.2"/>
    <row r="855282" s="12" customFormat="1" x14ac:dyDescent="0.2"/>
    <row r="855283" s="12" customFormat="1" x14ac:dyDescent="0.2"/>
    <row r="855284" s="12" customFormat="1" x14ac:dyDescent="0.2"/>
    <row r="855285" s="12" customFormat="1" x14ac:dyDescent="0.2"/>
    <row r="855286" s="12" customFormat="1" x14ac:dyDescent="0.2"/>
    <row r="855287" s="12" customFormat="1" x14ac:dyDescent="0.2"/>
    <row r="855288" s="12" customFormat="1" x14ac:dyDescent="0.2"/>
    <row r="855289" s="12" customFormat="1" x14ac:dyDescent="0.2"/>
    <row r="855290" s="12" customFormat="1" x14ac:dyDescent="0.2"/>
    <row r="855291" s="12" customFormat="1" x14ac:dyDescent="0.2"/>
    <row r="855292" s="12" customFormat="1" x14ac:dyDescent="0.2"/>
    <row r="855293" s="12" customFormat="1" x14ac:dyDescent="0.2"/>
    <row r="855294" s="12" customFormat="1" x14ac:dyDescent="0.2"/>
    <row r="855295" s="12" customFormat="1" x14ac:dyDescent="0.2"/>
    <row r="855296" s="12" customFormat="1" x14ac:dyDescent="0.2"/>
    <row r="855297" s="12" customFormat="1" x14ac:dyDescent="0.2"/>
    <row r="855298" s="12" customFormat="1" x14ac:dyDescent="0.2"/>
    <row r="855299" s="12" customFormat="1" x14ac:dyDescent="0.2"/>
    <row r="855300" s="12" customFormat="1" x14ac:dyDescent="0.2"/>
    <row r="855301" s="12" customFormat="1" x14ac:dyDescent="0.2"/>
    <row r="855302" s="12" customFormat="1" x14ac:dyDescent="0.2"/>
    <row r="855303" s="12" customFormat="1" x14ac:dyDescent="0.2"/>
    <row r="855304" s="12" customFormat="1" x14ac:dyDescent="0.2"/>
    <row r="855305" s="12" customFormat="1" x14ac:dyDescent="0.2"/>
    <row r="855306" s="12" customFormat="1" x14ac:dyDescent="0.2"/>
    <row r="855307" s="12" customFormat="1" x14ac:dyDescent="0.2"/>
    <row r="855308" s="12" customFormat="1" x14ac:dyDescent="0.2"/>
    <row r="855309" s="12" customFormat="1" x14ac:dyDescent="0.2"/>
    <row r="855310" s="12" customFormat="1" x14ac:dyDescent="0.2"/>
    <row r="855311" s="12" customFormat="1" x14ac:dyDescent="0.2"/>
    <row r="855312" s="12" customFormat="1" x14ac:dyDescent="0.2"/>
    <row r="855313" s="12" customFormat="1" x14ac:dyDescent="0.2"/>
    <row r="855314" s="12" customFormat="1" x14ac:dyDescent="0.2"/>
    <row r="855315" s="12" customFormat="1" x14ac:dyDescent="0.2"/>
    <row r="855316" s="12" customFormat="1" x14ac:dyDescent="0.2"/>
    <row r="855317" s="12" customFormat="1" x14ac:dyDescent="0.2"/>
    <row r="855318" s="12" customFormat="1" x14ac:dyDescent="0.2"/>
    <row r="855319" s="12" customFormat="1" x14ac:dyDescent="0.2"/>
    <row r="855320" s="12" customFormat="1" x14ac:dyDescent="0.2"/>
    <row r="855321" s="12" customFormat="1" x14ac:dyDescent="0.2"/>
    <row r="855322" s="12" customFormat="1" x14ac:dyDescent="0.2"/>
    <row r="855323" s="12" customFormat="1" x14ac:dyDescent="0.2"/>
    <row r="855324" s="12" customFormat="1" x14ac:dyDescent="0.2"/>
    <row r="855325" s="12" customFormat="1" x14ac:dyDescent="0.2"/>
    <row r="855326" s="12" customFormat="1" x14ac:dyDescent="0.2"/>
    <row r="855327" s="12" customFormat="1" x14ac:dyDescent="0.2"/>
    <row r="855328" s="12" customFormat="1" x14ac:dyDescent="0.2"/>
    <row r="855329" s="12" customFormat="1" x14ac:dyDescent="0.2"/>
    <row r="855330" s="12" customFormat="1" x14ac:dyDescent="0.2"/>
    <row r="855331" s="12" customFormat="1" x14ac:dyDescent="0.2"/>
    <row r="855332" s="12" customFormat="1" x14ac:dyDescent="0.2"/>
    <row r="855333" s="12" customFormat="1" x14ac:dyDescent="0.2"/>
    <row r="855334" s="12" customFormat="1" x14ac:dyDescent="0.2"/>
    <row r="855335" s="12" customFormat="1" x14ac:dyDescent="0.2"/>
    <row r="855336" s="12" customFormat="1" x14ac:dyDescent="0.2"/>
    <row r="855337" s="12" customFormat="1" x14ac:dyDescent="0.2"/>
    <row r="855338" s="12" customFormat="1" x14ac:dyDescent="0.2"/>
    <row r="855339" s="12" customFormat="1" x14ac:dyDescent="0.2"/>
    <row r="855340" s="12" customFormat="1" x14ac:dyDescent="0.2"/>
    <row r="855341" s="12" customFormat="1" x14ac:dyDescent="0.2"/>
    <row r="855342" s="12" customFormat="1" x14ac:dyDescent="0.2"/>
    <row r="855343" s="12" customFormat="1" x14ac:dyDescent="0.2"/>
    <row r="855344" s="12" customFormat="1" x14ac:dyDescent="0.2"/>
    <row r="855345" s="12" customFormat="1" x14ac:dyDescent="0.2"/>
    <row r="855346" s="12" customFormat="1" x14ac:dyDescent="0.2"/>
    <row r="855347" s="12" customFormat="1" x14ac:dyDescent="0.2"/>
    <row r="855348" s="12" customFormat="1" x14ac:dyDescent="0.2"/>
    <row r="855349" s="12" customFormat="1" x14ac:dyDescent="0.2"/>
    <row r="855350" s="12" customFormat="1" x14ac:dyDescent="0.2"/>
    <row r="855351" s="12" customFormat="1" x14ac:dyDescent="0.2"/>
    <row r="855352" s="12" customFormat="1" x14ac:dyDescent="0.2"/>
    <row r="855353" s="12" customFormat="1" x14ac:dyDescent="0.2"/>
    <row r="855354" s="12" customFormat="1" x14ac:dyDescent="0.2"/>
    <row r="855355" s="12" customFormat="1" x14ac:dyDescent="0.2"/>
    <row r="855356" s="12" customFormat="1" x14ac:dyDescent="0.2"/>
    <row r="855357" s="12" customFormat="1" x14ac:dyDescent="0.2"/>
    <row r="855358" s="12" customFormat="1" x14ac:dyDescent="0.2"/>
    <row r="855359" s="12" customFormat="1" x14ac:dyDescent="0.2"/>
    <row r="855360" s="12" customFormat="1" x14ac:dyDescent="0.2"/>
    <row r="855361" s="12" customFormat="1" x14ac:dyDescent="0.2"/>
    <row r="855362" s="12" customFormat="1" x14ac:dyDescent="0.2"/>
    <row r="855363" s="12" customFormat="1" x14ac:dyDescent="0.2"/>
    <row r="855364" s="12" customFormat="1" x14ac:dyDescent="0.2"/>
    <row r="855365" s="12" customFormat="1" x14ac:dyDescent="0.2"/>
    <row r="855366" s="12" customFormat="1" x14ac:dyDescent="0.2"/>
    <row r="855367" s="12" customFormat="1" x14ac:dyDescent="0.2"/>
    <row r="855368" s="12" customFormat="1" x14ac:dyDescent="0.2"/>
    <row r="855369" s="12" customFormat="1" x14ac:dyDescent="0.2"/>
    <row r="855370" s="12" customFormat="1" x14ac:dyDescent="0.2"/>
    <row r="855371" s="12" customFormat="1" x14ac:dyDescent="0.2"/>
    <row r="855372" s="12" customFormat="1" x14ac:dyDescent="0.2"/>
    <row r="855373" s="12" customFormat="1" x14ac:dyDescent="0.2"/>
    <row r="855374" s="12" customFormat="1" x14ac:dyDescent="0.2"/>
    <row r="855375" s="12" customFormat="1" x14ac:dyDescent="0.2"/>
    <row r="855376" s="12" customFormat="1" x14ac:dyDescent="0.2"/>
    <row r="855377" s="12" customFormat="1" x14ac:dyDescent="0.2"/>
    <row r="855378" s="12" customFormat="1" x14ac:dyDescent="0.2"/>
    <row r="855379" s="12" customFormat="1" x14ac:dyDescent="0.2"/>
    <row r="855380" s="12" customFormat="1" x14ac:dyDescent="0.2"/>
    <row r="855381" s="12" customFormat="1" x14ac:dyDescent="0.2"/>
    <row r="855382" s="12" customFormat="1" x14ac:dyDescent="0.2"/>
    <row r="855383" s="12" customFormat="1" x14ac:dyDescent="0.2"/>
    <row r="855384" s="12" customFormat="1" x14ac:dyDescent="0.2"/>
    <row r="855385" s="12" customFormat="1" x14ac:dyDescent="0.2"/>
    <row r="855386" s="12" customFormat="1" x14ac:dyDescent="0.2"/>
    <row r="855387" s="12" customFormat="1" x14ac:dyDescent="0.2"/>
    <row r="855388" s="12" customFormat="1" x14ac:dyDescent="0.2"/>
    <row r="855389" s="12" customFormat="1" x14ac:dyDescent="0.2"/>
    <row r="855390" s="12" customFormat="1" x14ac:dyDescent="0.2"/>
    <row r="855391" s="12" customFormat="1" x14ac:dyDescent="0.2"/>
    <row r="855392" s="12" customFormat="1" x14ac:dyDescent="0.2"/>
    <row r="855393" s="12" customFormat="1" x14ac:dyDescent="0.2"/>
    <row r="855394" s="12" customFormat="1" x14ac:dyDescent="0.2"/>
    <row r="855395" s="12" customFormat="1" x14ac:dyDescent="0.2"/>
    <row r="855396" s="12" customFormat="1" x14ac:dyDescent="0.2"/>
    <row r="855397" s="12" customFormat="1" x14ac:dyDescent="0.2"/>
    <row r="855398" s="12" customFormat="1" x14ac:dyDescent="0.2"/>
    <row r="855399" s="12" customFormat="1" x14ac:dyDescent="0.2"/>
    <row r="855400" s="12" customFormat="1" x14ac:dyDescent="0.2"/>
    <row r="855401" s="12" customFormat="1" x14ac:dyDescent="0.2"/>
    <row r="855402" s="12" customFormat="1" x14ac:dyDescent="0.2"/>
    <row r="855403" s="12" customFormat="1" x14ac:dyDescent="0.2"/>
    <row r="855404" s="12" customFormat="1" x14ac:dyDescent="0.2"/>
    <row r="855405" s="12" customFormat="1" x14ac:dyDescent="0.2"/>
    <row r="855406" s="12" customFormat="1" x14ac:dyDescent="0.2"/>
    <row r="855407" s="12" customFormat="1" x14ac:dyDescent="0.2"/>
    <row r="855408" s="12" customFormat="1" x14ac:dyDescent="0.2"/>
    <row r="855409" s="12" customFormat="1" x14ac:dyDescent="0.2"/>
    <row r="855410" s="12" customFormat="1" x14ac:dyDescent="0.2"/>
    <row r="855411" s="12" customFormat="1" x14ac:dyDescent="0.2"/>
    <row r="855412" s="12" customFormat="1" x14ac:dyDescent="0.2"/>
    <row r="855413" s="12" customFormat="1" x14ac:dyDescent="0.2"/>
    <row r="855414" s="12" customFormat="1" x14ac:dyDescent="0.2"/>
    <row r="855415" s="12" customFormat="1" x14ac:dyDescent="0.2"/>
    <row r="855416" s="12" customFormat="1" x14ac:dyDescent="0.2"/>
    <row r="855417" s="12" customFormat="1" x14ac:dyDescent="0.2"/>
    <row r="855418" s="12" customFormat="1" x14ac:dyDescent="0.2"/>
    <row r="855419" s="12" customFormat="1" x14ac:dyDescent="0.2"/>
    <row r="855420" s="12" customFormat="1" x14ac:dyDescent="0.2"/>
    <row r="855421" s="12" customFormat="1" x14ac:dyDescent="0.2"/>
    <row r="855422" s="12" customFormat="1" x14ac:dyDescent="0.2"/>
    <row r="855423" s="12" customFormat="1" x14ac:dyDescent="0.2"/>
    <row r="855424" s="12" customFormat="1" x14ac:dyDescent="0.2"/>
    <row r="855425" s="12" customFormat="1" x14ac:dyDescent="0.2"/>
    <row r="855426" s="12" customFormat="1" x14ac:dyDescent="0.2"/>
    <row r="855427" s="12" customFormat="1" x14ac:dyDescent="0.2"/>
    <row r="855428" s="12" customFormat="1" x14ac:dyDescent="0.2"/>
    <row r="855429" s="12" customFormat="1" x14ac:dyDescent="0.2"/>
    <row r="855430" s="12" customFormat="1" x14ac:dyDescent="0.2"/>
    <row r="855431" s="12" customFormat="1" x14ac:dyDescent="0.2"/>
    <row r="855432" s="12" customFormat="1" x14ac:dyDescent="0.2"/>
    <row r="855433" s="12" customFormat="1" x14ac:dyDescent="0.2"/>
    <row r="855434" s="12" customFormat="1" x14ac:dyDescent="0.2"/>
    <row r="855435" s="12" customFormat="1" x14ac:dyDescent="0.2"/>
    <row r="855436" s="12" customFormat="1" x14ac:dyDescent="0.2"/>
    <row r="855437" s="12" customFormat="1" x14ac:dyDescent="0.2"/>
    <row r="855438" s="12" customFormat="1" x14ac:dyDescent="0.2"/>
    <row r="855439" s="12" customFormat="1" x14ac:dyDescent="0.2"/>
    <row r="855440" s="12" customFormat="1" x14ac:dyDescent="0.2"/>
    <row r="855441" s="12" customFormat="1" x14ac:dyDescent="0.2"/>
    <row r="855442" s="12" customFormat="1" x14ac:dyDescent="0.2"/>
    <row r="855443" s="12" customFormat="1" x14ac:dyDescent="0.2"/>
    <row r="855444" s="12" customFormat="1" x14ac:dyDescent="0.2"/>
    <row r="855445" s="12" customFormat="1" x14ac:dyDescent="0.2"/>
    <row r="855446" s="12" customFormat="1" x14ac:dyDescent="0.2"/>
    <row r="855447" s="12" customFormat="1" x14ac:dyDescent="0.2"/>
    <row r="855448" s="12" customFormat="1" x14ac:dyDescent="0.2"/>
    <row r="855449" s="12" customFormat="1" x14ac:dyDescent="0.2"/>
    <row r="855450" s="12" customFormat="1" x14ac:dyDescent="0.2"/>
    <row r="855451" s="12" customFormat="1" x14ac:dyDescent="0.2"/>
    <row r="855452" s="12" customFormat="1" x14ac:dyDescent="0.2"/>
    <row r="855453" s="12" customFormat="1" x14ac:dyDescent="0.2"/>
    <row r="855454" s="12" customFormat="1" x14ac:dyDescent="0.2"/>
    <row r="855455" s="12" customFormat="1" x14ac:dyDescent="0.2"/>
    <row r="855456" s="12" customFormat="1" x14ac:dyDescent="0.2"/>
    <row r="855457" s="12" customFormat="1" x14ac:dyDescent="0.2"/>
    <row r="855458" s="12" customFormat="1" x14ac:dyDescent="0.2"/>
    <row r="855459" s="12" customFormat="1" x14ac:dyDescent="0.2"/>
    <row r="855460" s="12" customFormat="1" x14ac:dyDescent="0.2"/>
    <row r="855461" s="12" customFormat="1" x14ac:dyDescent="0.2"/>
    <row r="855462" s="12" customFormat="1" x14ac:dyDescent="0.2"/>
    <row r="855463" s="12" customFormat="1" x14ac:dyDescent="0.2"/>
    <row r="855464" s="12" customFormat="1" x14ac:dyDescent="0.2"/>
    <row r="855465" s="12" customFormat="1" x14ac:dyDescent="0.2"/>
    <row r="855466" s="12" customFormat="1" x14ac:dyDescent="0.2"/>
    <row r="855467" s="12" customFormat="1" x14ac:dyDescent="0.2"/>
    <row r="855468" s="12" customFormat="1" x14ac:dyDescent="0.2"/>
    <row r="855469" s="12" customFormat="1" x14ac:dyDescent="0.2"/>
    <row r="855470" s="12" customFormat="1" x14ac:dyDescent="0.2"/>
    <row r="855471" s="12" customFormat="1" x14ac:dyDescent="0.2"/>
    <row r="855472" s="12" customFormat="1" x14ac:dyDescent="0.2"/>
    <row r="855473" s="12" customFormat="1" x14ac:dyDescent="0.2"/>
    <row r="855474" s="12" customFormat="1" x14ac:dyDescent="0.2"/>
    <row r="855475" s="12" customFormat="1" x14ac:dyDescent="0.2"/>
    <row r="855476" s="12" customFormat="1" x14ac:dyDescent="0.2"/>
    <row r="855477" s="12" customFormat="1" x14ac:dyDescent="0.2"/>
    <row r="855478" s="12" customFormat="1" x14ac:dyDescent="0.2"/>
    <row r="855479" s="12" customFormat="1" x14ac:dyDescent="0.2"/>
    <row r="855480" s="12" customFormat="1" x14ac:dyDescent="0.2"/>
    <row r="855481" s="12" customFormat="1" x14ac:dyDescent="0.2"/>
    <row r="855482" s="12" customFormat="1" x14ac:dyDescent="0.2"/>
    <row r="855483" s="12" customFormat="1" x14ac:dyDescent="0.2"/>
    <row r="855484" s="12" customFormat="1" x14ac:dyDescent="0.2"/>
    <row r="855485" s="12" customFormat="1" x14ac:dyDescent="0.2"/>
    <row r="855486" s="12" customFormat="1" x14ac:dyDescent="0.2"/>
    <row r="855487" s="12" customFormat="1" x14ac:dyDescent="0.2"/>
    <row r="855488" s="12" customFormat="1" x14ac:dyDescent="0.2"/>
    <row r="855489" s="12" customFormat="1" x14ac:dyDescent="0.2"/>
    <row r="855490" s="12" customFormat="1" x14ac:dyDescent="0.2"/>
    <row r="855491" s="12" customFormat="1" x14ac:dyDescent="0.2"/>
    <row r="855492" s="12" customFormat="1" x14ac:dyDescent="0.2"/>
    <row r="855493" s="12" customFormat="1" x14ac:dyDescent="0.2"/>
    <row r="855494" s="12" customFormat="1" x14ac:dyDescent="0.2"/>
    <row r="855495" s="12" customFormat="1" x14ac:dyDescent="0.2"/>
    <row r="855496" s="12" customFormat="1" x14ac:dyDescent="0.2"/>
    <row r="855497" s="12" customFormat="1" x14ac:dyDescent="0.2"/>
    <row r="855498" s="12" customFormat="1" x14ac:dyDescent="0.2"/>
    <row r="855499" s="12" customFormat="1" x14ac:dyDescent="0.2"/>
    <row r="855500" s="12" customFormat="1" x14ac:dyDescent="0.2"/>
    <row r="855501" s="12" customFormat="1" x14ac:dyDescent="0.2"/>
    <row r="855502" s="12" customFormat="1" x14ac:dyDescent="0.2"/>
    <row r="855503" s="12" customFormat="1" x14ac:dyDescent="0.2"/>
    <row r="855504" s="12" customFormat="1" x14ac:dyDescent="0.2"/>
    <row r="855505" s="12" customFormat="1" x14ac:dyDescent="0.2"/>
    <row r="855506" s="12" customFormat="1" x14ac:dyDescent="0.2"/>
    <row r="855507" s="12" customFormat="1" x14ac:dyDescent="0.2"/>
    <row r="855508" s="12" customFormat="1" x14ac:dyDescent="0.2"/>
    <row r="855509" s="12" customFormat="1" x14ac:dyDescent="0.2"/>
    <row r="855510" s="12" customFormat="1" x14ac:dyDescent="0.2"/>
    <row r="855511" s="12" customFormat="1" x14ac:dyDescent="0.2"/>
    <row r="855512" s="12" customFormat="1" x14ac:dyDescent="0.2"/>
    <row r="855513" s="12" customFormat="1" x14ac:dyDescent="0.2"/>
    <row r="855514" s="12" customFormat="1" x14ac:dyDescent="0.2"/>
    <row r="855515" s="12" customFormat="1" x14ac:dyDescent="0.2"/>
    <row r="855516" s="12" customFormat="1" x14ac:dyDescent="0.2"/>
    <row r="855517" s="12" customFormat="1" x14ac:dyDescent="0.2"/>
    <row r="855518" s="12" customFormat="1" x14ac:dyDescent="0.2"/>
    <row r="855519" s="12" customFormat="1" x14ac:dyDescent="0.2"/>
    <row r="855520" s="12" customFormat="1" x14ac:dyDescent="0.2"/>
    <row r="855521" s="12" customFormat="1" x14ac:dyDescent="0.2"/>
    <row r="855522" s="12" customFormat="1" x14ac:dyDescent="0.2"/>
    <row r="855523" s="12" customFormat="1" x14ac:dyDescent="0.2"/>
    <row r="855524" s="12" customFormat="1" x14ac:dyDescent="0.2"/>
    <row r="855525" s="12" customFormat="1" x14ac:dyDescent="0.2"/>
    <row r="855526" s="12" customFormat="1" x14ac:dyDescent="0.2"/>
    <row r="855527" s="12" customFormat="1" x14ac:dyDescent="0.2"/>
    <row r="855528" s="12" customFormat="1" x14ac:dyDescent="0.2"/>
    <row r="855529" s="12" customFormat="1" x14ac:dyDescent="0.2"/>
    <row r="855530" s="12" customFormat="1" x14ac:dyDescent="0.2"/>
    <row r="855531" s="12" customFormat="1" x14ac:dyDescent="0.2"/>
    <row r="855532" s="12" customFormat="1" x14ac:dyDescent="0.2"/>
    <row r="855533" s="12" customFormat="1" x14ac:dyDescent="0.2"/>
    <row r="855534" s="12" customFormat="1" x14ac:dyDescent="0.2"/>
    <row r="855535" s="12" customFormat="1" x14ac:dyDescent="0.2"/>
    <row r="855536" s="12" customFormat="1" x14ac:dyDescent="0.2"/>
    <row r="855537" s="12" customFormat="1" x14ac:dyDescent="0.2"/>
    <row r="855538" s="12" customFormat="1" x14ac:dyDescent="0.2"/>
    <row r="855539" s="12" customFormat="1" x14ac:dyDescent="0.2"/>
    <row r="855540" s="12" customFormat="1" x14ac:dyDescent="0.2"/>
    <row r="855541" s="12" customFormat="1" x14ac:dyDescent="0.2"/>
    <row r="855542" s="12" customFormat="1" x14ac:dyDescent="0.2"/>
    <row r="855543" s="12" customFormat="1" x14ac:dyDescent="0.2"/>
    <row r="855544" s="12" customFormat="1" x14ac:dyDescent="0.2"/>
    <row r="855545" s="12" customFormat="1" x14ac:dyDescent="0.2"/>
    <row r="855546" s="12" customFormat="1" x14ac:dyDescent="0.2"/>
    <row r="855547" s="12" customFormat="1" x14ac:dyDescent="0.2"/>
    <row r="855548" s="12" customFormat="1" x14ac:dyDescent="0.2"/>
    <row r="855549" s="12" customFormat="1" x14ac:dyDescent="0.2"/>
    <row r="855550" s="12" customFormat="1" x14ac:dyDescent="0.2"/>
    <row r="855551" s="12" customFormat="1" x14ac:dyDescent="0.2"/>
    <row r="855552" s="12" customFormat="1" x14ac:dyDescent="0.2"/>
    <row r="855553" s="12" customFormat="1" x14ac:dyDescent="0.2"/>
    <row r="855554" s="12" customFormat="1" x14ac:dyDescent="0.2"/>
    <row r="855555" s="12" customFormat="1" x14ac:dyDescent="0.2"/>
    <row r="855556" s="12" customFormat="1" x14ac:dyDescent="0.2"/>
    <row r="855557" s="12" customFormat="1" x14ac:dyDescent="0.2"/>
    <row r="855558" s="12" customFormat="1" x14ac:dyDescent="0.2"/>
    <row r="855559" s="12" customFormat="1" x14ac:dyDescent="0.2"/>
    <row r="855560" s="12" customFormat="1" x14ac:dyDescent="0.2"/>
    <row r="855561" s="12" customFormat="1" x14ac:dyDescent="0.2"/>
    <row r="855562" s="12" customFormat="1" x14ac:dyDescent="0.2"/>
    <row r="855563" s="12" customFormat="1" x14ac:dyDescent="0.2"/>
    <row r="855564" s="12" customFormat="1" x14ac:dyDescent="0.2"/>
    <row r="855565" s="12" customFormat="1" x14ac:dyDescent="0.2"/>
    <row r="855566" s="12" customFormat="1" x14ac:dyDescent="0.2"/>
    <row r="855567" s="12" customFormat="1" x14ac:dyDescent="0.2"/>
    <row r="855568" s="12" customFormat="1" x14ac:dyDescent="0.2"/>
    <row r="855569" s="12" customFormat="1" x14ac:dyDescent="0.2"/>
    <row r="855570" s="12" customFormat="1" x14ac:dyDescent="0.2"/>
    <row r="855571" s="12" customFormat="1" x14ac:dyDescent="0.2"/>
    <row r="855572" s="12" customFormat="1" x14ac:dyDescent="0.2"/>
    <row r="855573" s="12" customFormat="1" x14ac:dyDescent="0.2"/>
    <row r="855574" s="12" customFormat="1" x14ac:dyDescent="0.2"/>
    <row r="855575" s="12" customFormat="1" x14ac:dyDescent="0.2"/>
    <row r="855576" s="12" customFormat="1" x14ac:dyDescent="0.2"/>
    <row r="855577" s="12" customFormat="1" x14ac:dyDescent="0.2"/>
    <row r="855578" s="12" customFormat="1" x14ac:dyDescent="0.2"/>
    <row r="855579" s="12" customFormat="1" x14ac:dyDescent="0.2"/>
    <row r="855580" s="12" customFormat="1" x14ac:dyDescent="0.2"/>
    <row r="855581" s="12" customFormat="1" x14ac:dyDescent="0.2"/>
    <row r="855582" s="12" customFormat="1" x14ac:dyDescent="0.2"/>
    <row r="855583" s="12" customFormat="1" x14ac:dyDescent="0.2"/>
    <row r="855584" s="12" customFormat="1" x14ac:dyDescent="0.2"/>
    <row r="855585" s="12" customFormat="1" x14ac:dyDescent="0.2"/>
    <row r="855586" s="12" customFormat="1" x14ac:dyDescent="0.2"/>
    <row r="855587" s="12" customFormat="1" x14ac:dyDescent="0.2"/>
    <row r="855588" s="12" customFormat="1" x14ac:dyDescent="0.2"/>
    <row r="855589" s="12" customFormat="1" x14ac:dyDescent="0.2"/>
    <row r="855590" s="12" customFormat="1" x14ac:dyDescent="0.2"/>
    <row r="855591" s="12" customFormat="1" x14ac:dyDescent="0.2"/>
    <row r="855592" s="12" customFormat="1" x14ac:dyDescent="0.2"/>
    <row r="855593" s="12" customFormat="1" x14ac:dyDescent="0.2"/>
    <row r="855594" s="12" customFormat="1" x14ac:dyDescent="0.2"/>
    <row r="855595" s="12" customFormat="1" x14ac:dyDescent="0.2"/>
    <row r="855596" s="12" customFormat="1" x14ac:dyDescent="0.2"/>
    <row r="855597" s="12" customFormat="1" x14ac:dyDescent="0.2"/>
    <row r="855598" s="12" customFormat="1" x14ac:dyDescent="0.2"/>
    <row r="855599" s="12" customFormat="1" x14ac:dyDescent="0.2"/>
    <row r="855600" s="12" customFormat="1" x14ac:dyDescent="0.2"/>
    <row r="855601" s="12" customFormat="1" x14ac:dyDescent="0.2"/>
    <row r="855602" s="12" customFormat="1" x14ac:dyDescent="0.2"/>
    <row r="855603" s="12" customFormat="1" x14ac:dyDescent="0.2"/>
    <row r="855604" s="12" customFormat="1" x14ac:dyDescent="0.2"/>
    <row r="855605" s="12" customFormat="1" x14ac:dyDescent="0.2"/>
    <row r="855606" s="12" customFormat="1" x14ac:dyDescent="0.2"/>
    <row r="855607" s="12" customFormat="1" x14ac:dyDescent="0.2"/>
    <row r="855608" s="12" customFormat="1" x14ac:dyDescent="0.2"/>
    <row r="855609" s="12" customFormat="1" x14ac:dyDescent="0.2"/>
    <row r="855610" s="12" customFormat="1" x14ac:dyDescent="0.2"/>
    <row r="855611" s="12" customFormat="1" x14ac:dyDescent="0.2"/>
    <row r="855612" s="12" customFormat="1" x14ac:dyDescent="0.2"/>
    <row r="855613" s="12" customFormat="1" x14ac:dyDescent="0.2"/>
    <row r="855614" s="12" customFormat="1" x14ac:dyDescent="0.2"/>
    <row r="855615" s="12" customFormat="1" x14ac:dyDescent="0.2"/>
    <row r="855616" s="12" customFormat="1" x14ac:dyDescent="0.2"/>
    <row r="855617" s="12" customFormat="1" x14ac:dyDescent="0.2"/>
    <row r="855618" s="12" customFormat="1" x14ac:dyDescent="0.2"/>
    <row r="855619" s="12" customFormat="1" x14ac:dyDescent="0.2"/>
    <row r="855620" s="12" customFormat="1" x14ac:dyDescent="0.2"/>
    <row r="855621" s="12" customFormat="1" x14ac:dyDescent="0.2"/>
    <row r="855622" s="12" customFormat="1" x14ac:dyDescent="0.2"/>
    <row r="855623" s="12" customFormat="1" x14ac:dyDescent="0.2"/>
    <row r="855624" s="12" customFormat="1" x14ac:dyDescent="0.2"/>
    <row r="855625" s="12" customFormat="1" x14ac:dyDescent="0.2"/>
    <row r="855626" s="12" customFormat="1" x14ac:dyDescent="0.2"/>
    <row r="855627" s="12" customFormat="1" x14ac:dyDescent="0.2"/>
    <row r="855628" s="12" customFormat="1" x14ac:dyDescent="0.2"/>
    <row r="855629" s="12" customFormat="1" x14ac:dyDescent="0.2"/>
    <row r="855630" s="12" customFormat="1" x14ac:dyDescent="0.2"/>
    <row r="855631" s="12" customFormat="1" x14ac:dyDescent="0.2"/>
    <row r="855632" s="12" customFormat="1" x14ac:dyDescent="0.2"/>
    <row r="855633" s="12" customFormat="1" x14ac:dyDescent="0.2"/>
    <row r="855634" s="12" customFormat="1" x14ac:dyDescent="0.2"/>
    <row r="855635" s="12" customFormat="1" x14ac:dyDescent="0.2"/>
    <row r="855636" s="12" customFormat="1" x14ac:dyDescent="0.2"/>
    <row r="855637" s="12" customFormat="1" x14ac:dyDescent="0.2"/>
    <row r="855638" s="12" customFormat="1" x14ac:dyDescent="0.2"/>
    <row r="855639" s="12" customFormat="1" x14ac:dyDescent="0.2"/>
    <row r="855640" s="12" customFormat="1" x14ac:dyDescent="0.2"/>
    <row r="855641" s="12" customFormat="1" x14ac:dyDescent="0.2"/>
    <row r="855642" s="12" customFormat="1" x14ac:dyDescent="0.2"/>
    <row r="855643" s="12" customFormat="1" x14ac:dyDescent="0.2"/>
    <row r="855644" s="12" customFormat="1" x14ac:dyDescent="0.2"/>
    <row r="855645" s="12" customFormat="1" x14ac:dyDescent="0.2"/>
    <row r="855646" s="12" customFormat="1" x14ac:dyDescent="0.2"/>
    <row r="855647" s="12" customFormat="1" x14ac:dyDescent="0.2"/>
    <row r="855648" s="12" customFormat="1" x14ac:dyDescent="0.2"/>
    <row r="855649" s="12" customFormat="1" x14ac:dyDescent="0.2"/>
    <row r="855650" s="12" customFormat="1" x14ac:dyDescent="0.2"/>
    <row r="855651" s="12" customFormat="1" x14ac:dyDescent="0.2"/>
    <row r="855652" s="12" customFormat="1" x14ac:dyDescent="0.2"/>
    <row r="855653" s="12" customFormat="1" x14ac:dyDescent="0.2"/>
    <row r="855654" s="12" customFormat="1" x14ac:dyDescent="0.2"/>
    <row r="855655" s="12" customFormat="1" x14ac:dyDescent="0.2"/>
    <row r="855656" s="12" customFormat="1" x14ac:dyDescent="0.2"/>
    <row r="855657" s="12" customFormat="1" x14ac:dyDescent="0.2"/>
    <row r="855658" s="12" customFormat="1" x14ac:dyDescent="0.2"/>
    <row r="855659" s="12" customFormat="1" x14ac:dyDescent="0.2"/>
    <row r="855660" s="12" customFormat="1" x14ac:dyDescent="0.2"/>
    <row r="855661" s="12" customFormat="1" x14ac:dyDescent="0.2"/>
    <row r="855662" s="12" customFormat="1" x14ac:dyDescent="0.2"/>
    <row r="855663" s="12" customFormat="1" x14ac:dyDescent="0.2"/>
    <row r="855664" s="12" customFormat="1" x14ac:dyDescent="0.2"/>
    <row r="855665" s="12" customFormat="1" x14ac:dyDescent="0.2"/>
    <row r="855666" s="12" customFormat="1" x14ac:dyDescent="0.2"/>
    <row r="855667" s="12" customFormat="1" x14ac:dyDescent="0.2"/>
    <row r="855668" s="12" customFormat="1" x14ac:dyDescent="0.2"/>
    <row r="855669" s="12" customFormat="1" x14ac:dyDescent="0.2"/>
    <row r="855670" s="12" customFormat="1" x14ac:dyDescent="0.2"/>
    <row r="855671" s="12" customFormat="1" x14ac:dyDescent="0.2"/>
    <row r="855672" s="12" customFormat="1" x14ac:dyDescent="0.2"/>
    <row r="855673" s="12" customFormat="1" x14ac:dyDescent="0.2"/>
    <row r="855674" s="12" customFormat="1" x14ac:dyDescent="0.2"/>
    <row r="855675" s="12" customFormat="1" x14ac:dyDescent="0.2"/>
    <row r="855676" s="12" customFormat="1" x14ac:dyDescent="0.2"/>
    <row r="855677" s="12" customFormat="1" x14ac:dyDescent="0.2"/>
    <row r="855678" s="12" customFormat="1" x14ac:dyDescent="0.2"/>
    <row r="855679" s="12" customFormat="1" x14ac:dyDescent="0.2"/>
    <row r="855680" s="12" customFormat="1" x14ac:dyDescent="0.2"/>
    <row r="855681" s="12" customFormat="1" x14ac:dyDescent="0.2"/>
    <row r="855682" s="12" customFormat="1" x14ac:dyDescent="0.2"/>
    <row r="855683" s="12" customFormat="1" x14ac:dyDescent="0.2"/>
    <row r="855684" s="12" customFormat="1" x14ac:dyDescent="0.2"/>
    <row r="855685" s="12" customFormat="1" x14ac:dyDescent="0.2"/>
    <row r="855686" s="12" customFormat="1" x14ac:dyDescent="0.2"/>
    <row r="855687" s="12" customFormat="1" x14ac:dyDescent="0.2"/>
    <row r="855688" s="12" customFormat="1" x14ac:dyDescent="0.2"/>
    <row r="855689" s="12" customFormat="1" x14ac:dyDescent="0.2"/>
    <row r="855690" s="12" customFormat="1" x14ac:dyDescent="0.2"/>
    <row r="855691" s="12" customFormat="1" x14ac:dyDescent="0.2"/>
    <row r="855692" s="12" customFormat="1" x14ac:dyDescent="0.2"/>
    <row r="855693" s="12" customFormat="1" x14ac:dyDescent="0.2"/>
    <row r="855694" s="12" customFormat="1" x14ac:dyDescent="0.2"/>
    <row r="855695" s="12" customFormat="1" x14ac:dyDescent="0.2"/>
    <row r="855696" s="12" customFormat="1" x14ac:dyDescent="0.2"/>
    <row r="855697" s="12" customFormat="1" x14ac:dyDescent="0.2"/>
    <row r="855698" s="12" customFormat="1" x14ac:dyDescent="0.2"/>
    <row r="855699" s="12" customFormat="1" x14ac:dyDescent="0.2"/>
    <row r="855700" s="12" customFormat="1" x14ac:dyDescent="0.2"/>
    <row r="855701" s="12" customFormat="1" x14ac:dyDescent="0.2"/>
    <row r="855702" s="12" customFormat="1" x14ac:dyDescent="0.2"/>
    <row r="855703" s="12" customFormat="1" x14ac:dyDescent="0.2"/>
    <row r="855704" s="12" customFormat="1" x14ac:dyDescent="0.2"/>
    <row r="855705" s="12" customFormat="1" x14ac:dyDescent="0.2"/>
    <row r="855706" s="12" customFormat="1" x14ac:dyDescent="0.2"/>
    <row r="855707" s="12" customFormat="1" x14ac:dyDescent="0.2"/>
    <row r="855708" s="12" customFormat="1" x14ac:dyDescent="0.2"/>
    <row r="855709" s="12" customFormat="1" x14ac:dyDescent="0.2"/>
    <row r="855710" s="12" customFormat="1" x14ac:dyDescent="0.2"/>
    <row r="855711" s="12" customFormat="1" x14ac:dyDescent="0.2"/>
    <row r="855712" s="12" customFormat="1" x14ac:dyDescent="0.2"/>
    <row r="855713" s="12" customFormat="1" x14ac:dyDescent="0.2"/>
    <row r="855714" s="12" customFormat="1" x14ac:dyDescent="0.2"/>
    <row r="855715" s="12" customFormat="1" x14ac:dyDescent="0.2"/>
    <row r="855716" s="12" customFormat="1" x14ac:dyDescent="0.2"/>
    <row r="855717" s="12" customFormat="1" x14ac:dyDescent="0.2"/>
    <row r="855718" s="12" customFormat="1" x14ac:dyDescent="0.2"/>
    <row r="855719" s="12" customFormat="1" x14ac:dyDescent="0.2"/>
    <row r="855720" s="12" customFormat="1" x14ac:dyDescent="0.2"/>
    <row r="855721" s="12" customFormat="1" x14ac:dyDescent="0.2"/>
    <row r="855722" s="12" customFormat="1" x14ac:dyDescent="0.2"/>
    <row r="855723" s="12" customFormat="1" x14ac:dyDescent="0.2"/>
    <row r="855724" s="12" customFormat="1" x14ac:dyDescent="0.2"/>
    <row r="855725" s="12" customFormat="1" x14ac:dyDescent="0.2"/>
    <row r="855726" s="12" customFormat="1" x14ac:dyDescent="0.2"/>
    <row r="855727" s="12" customFormat="1" x14ac:dyDescent="0.2"/>
    <row r="855728" s="12" customFormat="1" x14ac:dyDescent="0.2"/>
    <row r="855729" s="12" customFormat="1" x14ac:dyDescent="0.2"/>
    <row r="855730" s="12" customFormat="1" x14ac:dyDescent="0.2"/>
    <row r="855731" s="12" customFormat="1" x14ac:dyDescent="0.2"/>
    <row r="855732" s="12" customFormat="1" x14ac:dyDescent="0.2"/>
    <row r="855733" s="12" customFormat="1" x14ac:dyDescent="0.2"/>
    <row r="855734" s="12" customFormat="1" x14ac:dyDescent="0.2"/>
    <row r="855735" s="12" customFormat="1" x14ac:dyDescent="0.2"/>
    <row r="855736" s="12" customFormat="1" x14ac:dyDescent="0.2"/>
    <row r="855737" s="12" customFormat="1" x14ac:dyDescent="0.2"/>
    <row r="855738" s="12" customFormat="1" x14ac:dyDescent="0.2"/>
    <row r="855739" s="12" customFormat="1" x14ac:dyDescent="0.2"/>
    <row r="855740" s="12" customFormat="1" x14ac:dyDescent="0.2"/>
    <row r="855741" s="12" customFormat="1" x14ac:dyDescent="0.2"/>
    <row r="855742" s="12" customFormat="1" x14ac:dyDescent="0.2"/>
    <row r="855743" s="12" customFormat="1" x14ac:dyDescent="0.2"/>
    <row r="855744" s="12" customFormat="1" x14ac:dyDescent="0.2"/>
    <row r="855745" s="12" customFormat="1" x14ac:dyDescent="0.2"/>
    <row r="855746" s="12" customFormat="1" x14ac:dyDescent="0.2"/>
    <row r="855747" s="12" customFormat="1" x14ac:dyDescent="0.2"/>
    <row r="855748" s="12" customFormat="1" x14ac:dyDescent="0.2"/>
    <row r="855749" s="12" customFormat="1" x14ac:dyDescent="0.2"/>
    <row r="855750" s="12" customFormat="1" x14ac:dyDescent="0.2"/>
    <row r="855751" s="12" customFormat="1" x14ac:dyDescent="0.2"/>
    <row r="855752" s="12" customFormat="1" x14ac:dyDescent="0.2"/>
    <row r="855753" s="12" customFormat="1" x14ac:dyDescent="0.2"/>
    <row r="855754" s="12" customFormat="1" x14ac:dyDescent="0.2"/>
    <row r="855755" s="12" customFormat="1" x14ac:dyDescent="0.2"/>
    <row r="855756" s="12" customFormat="1" x14ac:dyDescent="0.2"/>
    <row r="855757" s="12" customFormat="1" x14ac:dyDescent="0.2"/>
    <row r="855758" s="12" customFormat="1" x14ac:dyDescent="0.2"/>
    <row r="855759" s="12" customFormat="1" x14ac:dyDescent="0.2"/>
    <row r="855760" s="12" customFormat="1" x14ac:dyDescent="0.2"/>
    <row r="855761" s="12" customFormat="1" x14ac:dyDescent="0.2"/>
    <row r="855762" s="12" customFormat="1" x14ac:dyDescent="0.2"/>
    <row r="855763" s="12" customFormat="1" x14ac:dyDescent="0.2"/>
    <row r="855764" s="12" customFormat="1" x14ac:dyDescent="0.2"/>
    <row r="855765" s="12" customFormat="1" x14ac:dyDescent="0.2"/>
    <row r="855766" s="12" customFormat="1" x14ac:dyDescent="0.2"/>
    <row r="855767" s="12" customFormat="1" x14ac:dyDescent="0.2"/>
    <row r="855768" s="12" customFormat="1" x14ac:dyDescent="0.2"/>
    <row r="855769" s="12" customFormat="1" x14ac:dyDescent="0.2"/>
    <row r="855770" s="12" customFormat="1" x14ac:dyDescent="0.2"/>
    <row r="855771" s="12" customFormat="1" x14ac:dyDescent="0.2"/>
    <row r="855772" s="12" customFormat="1" x14ac:dyDescent="0.2"/>
    <row r="855773" s="12" customFormat="1" x14ac:dyDescent="0.2"/>
    <row r="855774" s="12" customFormat="1" x14ac:dyDescent="0.2"/>
    <row r="855775" s="12" customFormat="1" x14ac:dyDescent="0.2"/>
    <row r="855776" s="12" customFormat="1" x14ac:dyDescent="0.2"/>
    <row r="855777" s="12" customFormat="1" x14ac:dyDescent="0.2"/>
    <row r="855778" s="12" customFormat="1" x14ac:dyDescent="0.2"/>
    <row r="855779" s="12" customFormat="1" x14ac:dyDescent="0.2"/>
    <row r="855780" s="12" customFormat="1" x14ac:dyDescent="0.2"/>
    <row r="855781" s="12" customFormat="1" x14ac:dyDescent="0.2"/>
    <row r="855782" s="12" customFormat="1" x14ac:dyDescent="0.2"/>
    <row r="855783" s="12" customFormat="1" x14ac:dyDescent="0.2"/>
    <row r="855784" s="12" customFormat="1" x14ac:dyDescent="0.2"/>
    <row r="855785" s="12" customFormat="1" x14ac:dyDescent="0.2"/>
    <row r="855786" s="12" customFormat="1" x14ac:dyDescent="0.2"/>
    <row r="855787" s="12" customFormat="1" x14ac:dyDescent="0.2"/>
    <row r="855788" s="12" customFormat="1" x14ac:dyDescent="0.2"/>
    <row r="855789" s="12" customFormat="1" x14ac:dyDescent="0.2"/>
    <row r="855790" s="12" customFormat="1" x14ac:dyDescent="0.2"/>
    <row r="855791" s="12" customFormat="1" x14ac:dyDescent="0.2"/>
    <row r="855792" s="12" customFormat="1" x14ac:dyDescent="0.2"/>
    <row r="855793" s="12" customFormat="1" x14ac:dyDescent="0.2"/>
    <row r="855794" s="12" customFormat="1" x14ac:dyDescent="0.2"/>
    <row r="855795" s="12" customFormat="1" x14ac:dyDescent="0.2"/>
    <row r="855796" s="12" customFormat="1" x14ac:dyDescent="0.2"/>
    <row r="855797" s="12" customFormat="1" x14ac:dyDescent="0.2"/>
    <row r="855798" s="12" customFormat="1" x14ac:dyDescent="0.2"/>
    <row r="855799" s="12" customFormat="1" x14ac:dyDescent="0.2"/>
    <row r="855800" s="12" customFormat="1" x14ac:dyDescent="0.2"/>
    <row r="855801" s="12" customFormat="1" x14ac:dyDescent="0.2"/>
    <row r="855802" s="12" customFormat="1" x14ac:dyDescent="0.2"/>
    <row r="855803" s="12" customFormat="1" x14ac:dyDescent="0.2"/>
    <row r="855804" s="12" customFormat="1" x14ac:dyDescent="0.2"/>
    <row r="855805" s="12" customFormat="1" x14ac:dyDescent="0.2"/>
    <row r="855806" s="12" customFormat="1" x14ac:dyDescent="0.2"/>
    <row r="855807" s="12" customFormat="1" x14ac:dyDescent="0.2"/>
    <row r="855808" s="12" customFormat="1" x14ac:dyDescent="0.2"/>
    <row r="855809" s="12" customFormat="1" x14ac:dyDescent="0.2"/>
    <row r="855810" s="12" customFormat="1" x14ac:dyDescent="0.2"/>
    <row r="855811" s="12" customFormat="1" x14ac:dyDescent="0.2"/>
    <row r="855812" s="12" customFormat="1" x14ac:dyDescent="0.2"/>
    <row r="855813" s="12" customFormat="1" x14ac:dyDescent="0.2"/>
    <row r="855814" s="12" customFormat="1" x14ac:dyDescent="0.2"/>
    <row r="855815" s="12" customFormat="1" x14ac:dyDescent="0.2"/>
    <row r="855816" s="12" customFormat="1" x14ac:dyDescent="0.2"/>
    <row r="855817" s="12" customFormat="1" x14ac:dyDescent="0.2"/>
    <row r="855818" s="12" customFormat="1" x14ac:dyDescent="0.2"/>
    <row r="855819" s="12" customFormat="1" x14ac:dyDescent="0.2"/>
    <row r="855820" s="12" customFormat="1" x14ac:dyDescent="0.2"/>
    <row r="855821" s="12" customFormat="1" x14ac:dyDescent="0.2"/>
    <row r="855822" s="12" customFormat="1" x14ac:dyDescent="0.2"/>
    <row r="855823" s="12" customFormat="1" x14ac:dyDescent="0.2"/>
    <row r="855824" s="12" customFormat="1" x14ac:dyDescent="0.2"/>
    <row r="855825" s="12" customFormat="1" x14ac:dyDescent="0.2"/>
    <row r="855826" s="12" customFormat="1" x14ac:dyDescent="0.2"/>
    <row r="855827" s="12" customFormat="1" x14ac:dyDescent="0.2"/>
    <row r="855828" s="12" customFormat="1" x14ac:dyDescent="0.2"/>
    <row r="855829" s="12" customFormat="1" x14ac:dyDescent="0.2"/>
    <row r="855830" s="12" customFormat="1" x14ac:dyDescent="0.2"/>
    <row r="855831" s="12" customFormat="1" x14ac:dyDescent="0.2"/>
    <row r="855832" s="12" customFormat="1" x14ac:dyDescent="0.2"/>
    <row r="855833" s="12" customFormat="1" x14ac:dyDescent="0.2"/>
    <row r="855834" s="12" customFormat="1" x14ac:dyDescent="0.2"/>
    <row r="855835" s="12" customFormat="1" x14ac:dyDescent="0.2"/>
    <row r="855836" s="12" customFormat="1" x14ac:dyDescent="0.2"/>
    <row r="855837" s="12" customFormat="1" x14ac:dyDescent="0.2"/>
    <row r="855838" s="12" customFormat="1" x14ac:dyDescent="0.2"/>
    <row r="855839" s="12" customFormat="1" x14ac:dyDescent="0.2"/>
    <row r="855840" s="12" customFormat="1" x14ac:dyDescent="0.2"/>
    <row r="855841" s="12" customFormat="1" x14ac:dyDescent="0.2"/>
    <row r="855842" s="12" customFormat="1" x14ac:dyDescent="0.2"/>
    <row r="855843" s="12" customFormat="1" x14ac:dyDescent="0.2"/>
    <row r="855844" s="12" customFormat="1" x14ac:dyDescent="0.2"/>
    <row r="855845" s="12" customFormat="1" x14ac:dyDescent="0.2"/>
    <row r="855846" s="12" customFormat="1" x14ac:dyDescent="0.2"/>
    <row r="855847" s="12" customFormat="1" x14ac:dyDescent="0.2"/>
    <row r="855848" s="12" customFormat="1" x14ac:dyDescent="0.2"/>
    <row r="855849" s="12" customFormat="1" x14ac:dyDescent="0.2"/>
    <row r="855850" s="12" customFormat="1" x14ac:dyDescent="0.2"/>
    <row r="855851" s="12" customFormat="1" x14ac:dyDescent="0.2"/>
    <row r="855852" s="12" customFormat="1" x14ac:dyDescent="0.2"/>
    <row r="855853" s="12" customFormat="1" x14ac:dyDescent="0.2"/>
    <row r="855854" s="12" customFormat="1" x14ac:dyDescent="0.2"/>
    <row r="855855" s="12" customFormat="1" x14ac:dyDescent="0.2"/>
    <row r="855856" s="12" customFormat="1" x14ac:dyDescent="0.2"/>
    <row r="855857" s="12" customFormat="1" x14ac:dyDescent="0.2"/>
    <row r="855858" s="12" customFormat="1" x14ac:dyDescent="0.2"/>
    <row r="855859" s="12" customFormat="1" x14ac:dyDescent="0.2"/>
    <row r="855860" s="12" customFormat="1" x14ac:dyDescent="0.2"/>
    <row r="855861" s="12" customFormat="1" x14ac:dyDescent="0.2"/>
    <row r="855862" s="12" customFormat="1" x14ac:dyDescent="0.2"/>
    <row r="855863" s="12" customFormat="1" x14ac:dyDescent="0.2"/>
    <row r="855864" s="12" customFormat="1" x14ac:dyDescent="0.2"/>
    <row r="855865" s="12" customFormat="1" x14ac:dyDescent="0.2"/>
    <row r="855866" s="12" customFormat="1" x14ac:dyDescent="0.2"/>
    <row r="855867" s="12" customFormat="1" x14ac:dyDescent="0.2"/>
    <row r="855868" s="12" customFormat="1" x14ac:dyDescent="0.2"/>
    <row r="855869" s="12" customFormat="1" x14ac:dyDescent="0.2"/>
    <row r="855870" s="12" customFormat="1" x14ac:dyDescent="0.2"/>
    <row r="855871" s="12" customFormat="1" x14ac:dyDescent="0.2"/>
    <row r="855872" s="12" customFormat="1" x14ac:dyDescent="0.2"/>
    <row r="855873" s="12" customFormat="1" x14ac:dyDescent="0.2"/>
    <row r="855874" s="12" customFormat="1" x14ac:dyDescent="0.2"/>
    <row r="855875" s="12" customFormat="1" x14ac:dyDescent="0.2"/>
    <row r="855876" s="12" customFormat="1" x14ac:dyDescent="0.2"/>
    <row r="855877" s="12" customFormat="1" x14ac:dyDescent="0.2"/>
    <row r="855878" s="12" customFormat="1" x14ac:dyDescent="0.2"/>
    <row r="855879" s="12" customFormat="1" x14ac:dyDescent="0.2"/>
    <row r="855880" s="12" customFormat="1" x14ac:dyDescent="0.2"/>
    <row r="855881" s="12" customFormat="1" x14ac:dyDescent="0.2"/>
    <row r="855882" s="12" customFormat="1" x14ac:dyDescent="0.2"/>
    <row r="855883" s="12" customFormat="1" x14ac:dyDescent="0.2"/>
    <row r="855884" s="12" customFormat="1" x14ac:dyDescent="0.2"/>
    <row r="855885" s="12" customFormat="1" x14ac:dyDescent="0.2"/>
    <row r="855886" s="12" customFormat="1" x14ac:dyDescent="0.2"/>
    <row r="855887" s="12" customFormat="1" x14ac:dyDescent="0.2"/>
    <row r="855888" s="12" customFormat="1" x14ac:dyDescent="0.2"/>
    <row r="855889" s="12" customFormat="1" x14ac:dyDescent="0.2"/>
    <row r="855890" s="12" customFormat="1" x14ac:dyDescent="0.2"/>
    <row r="855891" s="12" customFormat="1" x14ac:dyDescent="0.2"/>
    <row r="855892" s="12" customFormat="1" x14ac:dyDescent="0.2"/>
    <row r="855893" s="12" customFormat="1" x14ac:dyDescent="0.2"/>
    <row r="855894" s="12" customFormat="1" x14ac:dyDescent="0.2"/>
    <row r="855895" s="12" customFormat="1" x14ac:dyDescent="0.2"/>
    <row r="855896" s="12" customFormat="1" x14ac:dyDescent="0.2"/>
    <row r="855897" s="12" customFormat="1" x14ac:dyDescent="0.2"/>
    <row r="855898" s="12" customFormat="1" x14ac:dyDescent="0.2"/>
    <row r="855899" s="12" customFormat="1" x14ac:dyDescent="0.2"/>
    <row r="855900" s="12" customFormat="1" x14ac:dyDescent="0.2"/>
    <row r="855901" s="12" customFormat="1" x14ac:dyDescent="0.2"/>
    <row r="855902" s="12" customFormat="1" x14ac:dyDescent="0.2"/>
    <row r="855903" s="12" customFormat="1" x14ac:dyDescent="0.2"/>
    <row r="855904" s="12" customFormat="1" x14ac:dyDescent="0.2"/>
    <row r="855905" s="12" customFormat="1" x14ac:dyDescent="0.2"/>
    <row r="855906" s="12" customFormat="1" x14ac:dyDescent="0.2"/>
    <row r="855907" s="12" customFormat="1" x14ac:dyDescent="0.2"/>
    <row r="855908" s="12" customFormat="1" x14ac:dyDescent="0.2"/>
    <row r="855909" s="12" customFormat="1" x14ac:dyDescent="0.2"/>
    <row r="855910" s="12" customFormat="1" x14ac:dyDescent="0.2"/>
    <row r="855911" s="12" customFormat="1" x14ac:dyDescent="0.2"/>
    <row r="855912" s="12" customFormat="1" x14ac:dyDescent="0.2"/>
    <row r="855913" s="12" customFormat="1" x14ac:dyDescent="0.2"/>
    <row r="855914" s="12" customFormat="1" x14ac:dyDescent="0.2"/>
    <row r="855915" s="12" customFormat="1" x14ac:dyDescent="0.2"/>
    <row r="855916" s="12" customFormat="1" x14ac:dyDescent="0.2"/>
    <row r="855917" s="12" customFormat="1" x14ac:dyDescent="0.2"/>
    <row r="855918" s="12" customFormat="1" x14ac:dyDescent="0.2"/>
    <row r="855919" s="12" customFormat="1" x14ac:dyDescent="0.2"/>
    <row r="855920" s="12" customFormat="1" x14ac:dyDescent="0.2"/>
    <row r="855921" s="12" customFormat="1" x14ac:dyDescent="0.2"/>
    <row r="855922" s="12" customFormat="1" x14ac:dyDescent="0.2"/>
    <row r="855923" s="12" customFormat="1" x14ac:dyDescent="0.2"/>
    <row r="855924" s="12" customFormat="1" x14ac:dyDescent="0.2"/>
    <row r="855925" s="12" customFormat="1" x14ac:dyDescent="0.2"/>
    <row r="855926" s="12" customFormat="1" x14ac:dyDescent="0.2"/>
    <row r="855927" s="12" customFormat="1" x14ac:dyDescent="0.2"/>
    <row r="855928" s="12" customFormat="1" x14ac:dyDescent="0.2"/>
    <row r="855929" s="12" customFormat="1" x14ac:dyDescent="0.2"/>
    <row r="855930" s="12" customFormat="1" x14ac:dyDescent="0.2"/>
    <row r="855931" s="12" customFormat="1" x14ac:dyDescent="0.2"/>
    <row r="855932" s="12" customFormat="1" x14ac:dyDescent="0.2"/>
    <row r="855933" s="12" customFormat="1" x14ac:dyDescent="0.2"/>
    <row r="855934" s="12" customFormat="1" x14ac:dyDescent="0.2"/>
    <row r="855935" s="12" customFormat="1" x14ac:dyDescent="0.2"/>
    <row r="855936" s="12" customFormat="1" x14ac:dyDescent="0.2"/>
    <row r="855937" s="12" customFormat="1" x14ac:dyDescent="0.2"/>
    <row r="855938" s="12" customFormat="1" x14ac:dyDescent="0.2"/>
    <row r="855939" s="12" customFormat="1" x14ac:dyDescent="0.2"/>
    <row r="855940" s="12" customFormat="1" x14ac:dyDescent="0.2"/>
    <row r="855941" s="12" customFormat="1" x14ac:dyDescent="0.2"/>
    <row r="855942" s="12" customFormat="1" x14ac:dyDescent="0.2"/>
    <row r="855943" s="12" customFormat="1" x14ac:dyDescent="0.2"/>
    <row r="855944" s="12" customFormat="1" x14ac:dyDescent="0.2"/>
    <row r="855945" s="12" customFormat="1" x14ac:dyDescent="0.2"/>
    <row r="855946" s="12" customFormat="1" x14ac:dyDescent="0.2"/>
    <row r="855947" s="12" customFormat="1" x14ac:dyDescent="0.2"/>
    <row r="855948" s="12" customFormat="1" x14ac:dyDescent="0.2"/>
    <row r="855949" s="12" customFormat="1" x14ac:dyDescent="0.2"/>
    <row r="855950" s="12" customFormat="1" x14ac:dyDescent="0.2"/>
    <row r="855951" s="12" customFormat="1" x14ac:dyDescent="0.2"/>
    <row r="855952" s="12" customFormat="1" x14ac:dyDescent="0.2"/>
    <row r="855953" s="12" customFormat="1" x14ac:dyDescent="0.2"/>
    <row r="855954" s="12" customFormat="1" x14ac:dyDescent="0.2"/>
    <row r="855955" s="12" customFormat="1" x14ac:dyDescent="0.2"/>
    <row r="855956" s="12" customFormat="1" x14ac:dyDescent="0.2"/>
    <row r="855957" s="12" customFormat="1" x14ac:dyDescent="0.2"/>
    <row r="855958" s="12" customFormat="1" x14ac:dyDescent="0.2"/>
    <row r="855959" s="12" customFormat="1" x14ac:dyDescent="0.2"/>
    <row r="855960" s="12" customFormat="1" x14ac:dyDescent="0.2"/>
    <row r="855961" s="12" customFormat="1" x14ac:dyDescent="0.2"/>
    <row r="855962" s="12" customFormat="1" x14ac:dyDescent="0.2"/>
    <row r="855963" s="12" customFormat="1" x14ac:dyDescent="0.2"/>
    <row r="855964" s="12" customFormat="1" x14ac:dyDescent="0.2"/>
    <row r="855965" s="12" customFormat="1" x14ac:dyDescent="0.2"/>
    <row r="855966" s="12" customFormat="1" x14ac:dyDescent="0.2"/>
    <row r="855967" s="12" customFormat="1" x14ac:dyDescent="0.2"/>
    <row r="855968" s="12" customFormat="1" x14ac:dyDescent="0.2"/>
    <row r="855969" s="12" customFormat="1" x14ac:dyDescent="0.2"/>
    <row r="855970" s="12" customFormat="1" x14ac:dyDescent="0.2"/>
    <row r="855971" s="12" customFormat="1" x14ac:dyDescent="0.2"/>
    <row r="855972" s="12" customFormat="1" x14ac:dyDescent="0.2"/>
    <row r="855973" s="12" customFormat="1" x14ac:dyDescent="0.2"/>
    <row r="855974" s="12" customFormat="1" x14ac:dyDescent="0.2"/>
    <row r="855975" s="12" customFormat="1" x14ac:dyDescent="0.2"/>
    <row r="855976" s="12" customFormat="1" x14ac:dyDescent="0.2"/>
    <row r="855977" s="12" customFormat="1" x14ac:dyDescent="0.2"/>
    <row r="855978" s="12" customFormat="1" x14ac:dyDescent="0.2"/>
    <row r="855979" s="12" customFormat="1" x14ac:dyDescent="0.2"/>
    <row r="855980" s="12" customFormat="1" x14ac:dyDescent="0.2"/>
    <row r="855981" s="12" customFormat="1" x14ac:dyDescent="0.2"/>
    <row r="855982" s="12" customFormat="1" x14ac:dyDescent="0.2"/>
    <row r="855983" s="12" customFormat="1" x14ac:dyDescent="0.2"/>
    <row r="855984" s="12" customFormat="1" x14ac:dyDescent="0.2"/>
    <row r="855985" s="12" customFormat="1" x14ac:dyDescent="0.2"/>
    <row r="855986" s="12" customFormat="1" x14ac:dyDescent="0.2"/>
    <row r="855987" s="12" customFormat="1" x14ac:dyDescent="0.2"/>
    <row r="855988" s="12" customFormat="1" x14ac:dyDescent="0.2"/>
    <row r="855989" s="12" customFormat="1" x14ac:dyDescent="0.2"/>
    <row r="855990" s="12" customFormat="1" x14ac:dyDescent="0.2"/>
    <row r="855991" s="12" customFormat="1" x14ac:dyDescent="0.2"/>
    <row r="855992" s="12" customFormat="1" x14ac:dyDescent="0.2"/>
    <row r="855993" s="12" customFormat="1" x14ac:dyDescent="0.2"/>
    <row r="855994" s="12" customFormat="1" x14ac:dyDescent="0.2"/>
    <row r="855995" s="12" customFormat="1" x14ac:dyDescent="0.2"/>
    <row r="855996" s="12" customFormat="1" x14ac:dyDescent="0.2"/>
    <row r="855997" s="12" customFormat="1" x14ac:dyDescent="0.2"/>
    <row r="855998" s="12" customFormat="1" x14ac:dyDescent="0.2"/>
    <row r="855999" s="12" customFormat="1" x14ac:dyDescent="0.2"/>
    <row r="856000" s="12" customFormat="1" x14ac:dyDescent="0.2"/>
    <row r="856001" s="12" customFormat="1" x14ac:dyDescent="0.2"/>
    <row r="856002" s="12" customFormat="1" x14ac:dyDescent="0.2"/>
    <row r="856003" s="12" customFormat="1" x14ac:dyDescent="0.2"/>
    <row r="856004" s="12" customFormat="1" x14ac:dyDescent="0.2"/>
    <row r="856005" s="12" customFormat="1" x14ac:dyDescent="0.2"/>
    <row r="856006" s="12" customFormat="1" x14ac:dyDescent="0.2"/>
    <row r="856007" s="12" customFormat="1" x14ac:dyDescent="0.2"/>
    <row r="856008" s="12" customFormat="1" x14ac:dyDescent="0.2"/>
    <row r="856009" s="12" customFormat="1" x14ac:dyDescent="0.2"/>
    <row r="856010" s="12" customFormat="1" x14ac:dyDescent="0.2"/>
    <row r="856011" s="12" customFormat="1" x14ac:dyDescent="0.2"/>
    <row r="856012" s="12" customFormat="1" x14ac:dyDescent="0.2"/>
    <row r="856013" s="12" customFormat="1" x14ac:dyDescent="0.2"/>
    <row r="856014" s="12" customFormat="1" x14ac:dyDescent="0.2"/>
    <row r="856015" s="12" customFormat="1" x14ac:dyDescent="0.2"/>
    <row r="856016" s="12" customFormat="1" x14ac:dyDescent="0.2"/>
    <row r="856017" s="12" customFormat="1" x14ac:dyDescent="0.2"/>
    <row r="856018" s="12" customFormat="1" x14ac:dyDescent="0.2"/>
    <row r="856019" s="12" customFormat="1" x14ac:dyDescent="0.2"/>
    <row r="856020" s="12" customFormat="1" x14ac:dyDescent="0.2"/>
    <row r="856021" s="12" customFormat="1" x14ac:dyDescent="0.2"/>
    <row r="856022" s="12" customFormat="1" x14ac:dyDescent="0.2"/>
    <row r="856023" s="12" customFormat="1" x14ac:dyDescent="0.2"/>
    <row r="856024" s="12" customFormat="1" x14ac:dyDescent="0.2"/>
    <row r="856025" s="12" customFormat="1" x14ac:dyDescent="0.2"/>
    <row r="856026" s="12" customFormat="1" x14ac:dyDescent="0.2"/>
    <row r="856027" s="12" customFormat="1" x14ac:dyDescent="0.2"/>
    <row r="856028" s="12" customFormat="1" x14ac:dyDescent="0.2"/>
    <row r="856029" s="12" customFormat="1" x14ac:dyDescent="0.2"/>
    <row r="856030" s="12" customFormat="1" x14ac:dyDescent="0.2"/>
    <row r="856031" s="12" customFormat="1" x14ac:dyDescent="0.2"/>
    <row r="856032" s="12" customFormat="1" x14ac:dyDescent="0.2"/>
    <row r="856033" s="12" customFormat="1" x14ac:dyDescent="0.2"/>
    <row r="856034" s="12" customFormat="1" x14ac:dyDescent="0.2"/>
    <row r="856035" s="12" customFormat="1" x14ac:dyDescent="0.2"/>
    <row r="856036" s="12" customFormat="1" x14ac:dyDescent="0.2"/>
    <row r="856037" s="12" customFormat="1" x14ac:dyDescent="0.2"/>
    <row r="856038" s="12" customFormat="1" x14ac:dyDescent="0.2"/>
    <row r="856039" s="12" customFormat="1" x14ac:dyDescent="0.2"/>
    <row r="856040" s="12" customFormat="1" x14ac:dyDescent="0.2"/>
    <row r="856041" s="12" customFormat="1" x14ac:dyDescent="0.2"/>
    <row r="856042" s="12" customFormat="1" x14ac:dyDescent="0.2"/>
    <row r="856043" s="12" customFormat="1" x14ac:dyDescent="0.2"/>
    <row r="856044" s="12" customFormat="1" x14ac:dyDescent="0.2"/>
    <row r="856045" s="12" customFormat="1" x14ac:dyDescent="0.2"/>
    <row r="856046" s="12" customFormat="1" x14ac:dyDescent="0.2"/>
    <row r="856047" s="12" customFormat="1" x14ac:dyDescent="0.2"/>
    <row r="856048" s="12" customFormat="1" x14ac:dyDescent="0.2"/>
    <row r="856049" s="12" customFormat="1" x14ac:dyDescent="0.2"/>
    <row r="856050" s="12" customFormat="1" x14ac:dyDescent="0.2"/>
    <row r="856051" s="12" customFormat="1" x14ac:dyDescent="0.2"/>
    <row r="856052" s="12" customFormat="1" x14ac:dyDescent="0.2"/>
    <row r="856053" s="12" customFormat="1" x14ac:dyDescent="0.2"/>
    <row r="856054" s="12" customFormat="1" x14ac:dyDescent="0.2"/>
    <row r="856055" s="12" customFormat="1" x14ac:dyDescent="0.2"/>
    <row r="856056" s="12" customFormat="1" x14ac:dyDescent="0.2"/>
    <row r="856057" s="12" customFormat="1" x14ac:dyDescent="0.2"/>
    <row r="856058" s="12" customFormat="1" x14ac:dyDescent="0.2"/>
    <row r="856059" s="12" customFormat="1" x14ac:dyDescent="0.2"/>
    <row r="856060" s="12" customFormat="1" x14ac:dyDescent="0.2"/>
    <row r="856061" s="12" customFormat="1" x14ac:dyDescent="0.2"/>
    <row r="856062" s="12" customFormat="1" x14ac:dyDescent="0.2"/>
    <row r="856063" s="12" customFormat="1" x14ac:dyDescent="0.2"/>
    <row r="856064" s="12" customFormat="1" x14ac:dyDescent="0.2"/>
    <row r="856065" s="12" customFormat="1" x14ac:dyDescent="0.2"/>
    <row r="856066" s="12" customFormat="1" x14ac:dyDescent="0.2"/>
    <row r="856067" s="12" customFormat="1" x14ac:dyDescent="0.2"/>
    <row r="856068" s="12" customFormat="1" x14ac:dyDescent="0.2"/>
    <row r="856069" s="12" customFormat="1" x14ac:dyDescent="0.2"/>
    <row r="856070" s="12" customFormat="1" x14ac:dyDescent="0.2"/>
    <row r="856071" s="12" customFormat="1" x14ac:dyDescent="0.2"/>
    <row r="856072" s="12" customFormat="1" x14ac:dyDescent="0.2"/>
    <row r="856073" s="12" customFormat="1" x14ac:dyDescent="0.2"/>
    <row r="856074" s="12" customFormat="1" x14ac:dyDescent="0.2"/>
    <row r="856075" s="12" customFormat="1" x14ac:dyDescent="0.2"/>
    <row r="856076" s="12" customFormat="1" x14ac:dyDescent="0.2"/>
    <row r="856077" s="12" customFormat="1" x14ac:dyDescent="0.2"/>
    <row r="856078" s="12" customFormat="1" x14ac:dyDescent="0.2"/>
    <row r="856079" s="12" customFormat="1" x14ac:dyDescent="0.2"/>
    <row r="856080" s="12" customFormat="1" x14ac:dyDescent="0.2"/>
    <row r="856081" s="12" customFormat="1" x14ac:dyDescent="0.2"/>
    <row r="856082" s="12" customFormat="1" x14ac:dyDescent="0.2"/>
    <row r="856083" s="12" customFormat="1" x14ac:dyDescent="0.2"/>
    <row r="856084" s="12" customFormat="1" x14ac:dyDescent="0.2"/>
    <row r="856085" s="12" customFormat="1" x14ac:dyDescent="0.2"/>
    <row r="856086" s="12" customFormat="1" x14ac:dyDescent="0.2"/>
    <row r="856087" s="12" customFormat="1" x14ac:dyDescent="0.2"/>
    <row r="856088" s="12" customFormat="1" x14ac:dyDescent="0.2"/>
    <row r="856089" s="12" customFormat="1" x14ac:dyDescent="0.2"/>
    <row r="856090" s="12" customFormat="1" x14ac:dyDescent="0.2"/>
    <row r="856091" s="12" customFormat="1" x14ac:dyDescent="0.2"/>
    <row r="856092" s="12" customFormat="1" x14ac:dyDescent="0.2"/>
    <row r="856093" s="12" customFormat="1" x14ac:dyDescent="0.2"/>
    <row r="856094" s="12" customFormat="1" x14ac:dyDescent="0.2"/>
    <row r="856095" s="12" customFormat="1" x14ac:dyDescent="0.2"/>
    <row r="856096" s="12" customFormat="1" x14ac:dyDescent="0.2"/>
    <row r="856097" s="12" customFormat="1" x14ac:dyDescent="0.2"/>
    <row r="856098" s="12" customFormat="1" x14ac:dyDescent="0.2"/>
    <row r="856099" s="12" customFormat="1" x14ac:dyDescent="0.2"/>
    <row r="856100" s="12" customFormat="1" x14ac:dyDescent="0.2"/>
    <row r="856101" s="12" customFormat="1" x14ac:dyDescent="0.2"/>
    <row r="856102" s="12" customFormat="1" x14ac:dyDescent="0.2"/>
    <row r="856103" s="12" customFormat="1" x14ac:dyDescent="0.2"/>
    <row r="856104" s="12" customFormat="1" x14ac:dyDescent="0.2"/>
    <row r="856105" s="12" customFormat="1" x14ac:dyDescent="0.2"/>
    <row r="856106" s="12" customFormat="1" x14ac:dyDescent="0.2"/>
    <row r="856107" s="12" customFormat="1" x14ac:dyDescent="0.2"/>
    <row r="856108" s="12" customFormat="1" x14ac:dyDescent="0.2"/>
    <row r="856109" s="12" customFormat="1" x14ac:dyDescent="0.2"/>
    <row r="856110" s="12" customFormat="1" x14ac:dyDescent="0.2"/>
    <row r="856111" s="12" customFormat="1" x14ac:dyDescent="0.2"/>
    <row r="856112" s="12" customFormat="1" x14ac:dyDescent="0.2"/>
    <row r="856113" s="12" customFormat="1" x14ac:dyDescent="0.2"/>
    <row r="856114" s="12" customFormat="1" x14ac:dyDescent="0.2"/>
    <row r="856115" s="12" customFormat="1" x14ac:dyDescent="0.2"/>
    <row r="856116" s="12" customFormat="1" x14ac:dyDescent="0.2"/>
    <row r="856117" s="12" customFormat="1" x14ac:dyDescent="0.2"/>
    <row r="856118" s="12" customFormat="1" x14ac:dyDescent="0.2"/>
    <row r="856119" s="12" customFormat="1" x14ac:dyDescent="0.2"/>
    <row r="856120" s="12" customFormat="1" x14ac:dyDescent="0.2"/>
    <row r="856121" s="12" customFormat="1" x14ac:dyDescent="0.2"/>
    <row r="856122" s="12" customFormat="1" x14ac:dyDescent="0.2"/>
    <row r="856123" s="12" customFormat="1" x14ac:dyDescent="0.2"/>
    <row r="856124" s="12" customFormat="1" x14ac:dyDescent="0.2"/>
    <row r="856125" s="12" customFormat="1" x14ac:dyDescent="0.2"/>
    <row r="856126" s="12" customFormat="1" x14ac:dyDescent="0.2"/>
    <row r="856127" s="12" customFormat="1" x14ac:dyDescent="0.2"/>
    <row r="856128" s="12" customFormat="1" x14ac:dyDescent="0.2"/>
    <row r="856129" s="12" customFormat="1" x14ac:dyDescent="0.2"/>
    <row r="856130" s="12" customFormat="1" x14ac:dyDescent="0.2"/>
    <row r="856131" s="12" customFormat="1" x14ac:dyDescent="0.2"/>
    <row r="856132" s="12" customFormat="1" x14ac:dyDescent="0.2"/>
    <row r="856133" s="12" customFormat="1" x14ac:dyDescent="0.2"/>
    <row r="856134" s="12" customFormat="1" x14ac:dyDescent="0.2"/>
    <row r="856135" s="12" customFormat="1" x14ac:dyDescent="0.2"/>
    <row r="856136" s="12" customFormat="1" x14ac:dyDescent="0.2"/>
    <row r="856137" s="12" customFormat="1" x14ac:dyDescent="0.2"/>
    <row r="856138" s="12" customFormat="1" x14ac:dyDescent="0.2"/>
    <row r="856139" s="12" customFormat="1" x14ac:dyDescent="0.2"/>
    <row r="856140" s="12" customFormat="1" x14ac:dyDescent="0.2"/>
    <row r="856141" s="12" customFormat="1" x14ac:dyDescent="0.2"/>
    <row r="856142" s="12" customFormat="1" x14ac:dyDescent="0.2"/>
    <row r="856143" s="12" customFormat="1" x14ac:dyDescent="0.2"/>
    <row r="856144" s="12" customFormat="1" x14ac:dyDescent="0.2"/>
    <row r="856145" s="12" customFormat="1" x14ac:dyDescent="0.2"/>
    <row r="856146" s="12" customFormat="1" x14ac:dyDescent="0.2"/>
    <row r="856147" s="12" customFormat="1" x14ac:dyDescent="0.2"/>
    <row r="856148" s="12" customFormat="1" x14ac:dyDescent="0.2"/>
    <row r="856149" s="12" customFormat="1" x14ac:dyDescent="0.2"/>
    <row r="856150" s="12" customFormat="1" x14ac:dyDescent="0.2"/>
    <row r="856151" s="12" customFormat="1" x14ac:dyDescent="0.2"/>
    <row r="856152" s="12" customFormat="1" x14ac:dyDescent="0.2"/>
    <row r="856153" s="12" customFormat="1" x14ac:dyDescent="0.2"/>
    <row r="856154" s="12" customFormat="1" x14ac:dyDescent="0.2"/>
    <row r="856155" s="12" customFormat="1" x14ac:dyDescent="0.2"/>
    <row r="856156" s="12" customFormat="1" x14ac:dyDescent="0.2"/>
    <row r="856157" s="12" customFormat="1" x14ac:dyDescent="0.2"/>
    <row r="856158" s="12" customFormat="1" x14ac:dyDescent="0.2"/>
    <row r="856159" s="12" customFormat="1" x14ac:dyDescent="0.2"/>
    <row r="856160" s="12" customFormat="1" x14ac:dyDescent="0.2"/>
    <row r="856161" s="12" customFormat="1" x14ac:dyDescent="0.2"/>
    <row r="856162" s="12" customFormat="1" x14ac:dyDescent="0.2"/>
    <row r="856163" s="12" customFormat="1" x14ac:dyDescent="0.2"/>
    <row r="856164" s="12" customFormat="1" x14ac:dyDescent="0.2"/>
    <row r="856165" s="12" customFormat="1" x14ac:dyDescent="0.2"/>
    <row r="856166" s="12" customFormat="1" x14ac:dyDescent="0.2"/>
    <row r="856167" s="12" customFormat="1" x14ac:dyDescent="0.2"/>
    <row r="856168" s="12" customFormat="1" x14ac:dyDescent="0.2"/>
    <row r="856169" s="12" customFormat="1" x14ac:dyDescent="0.2"/>
    <row r="856170" s="12" customFormat="1" x14ac:dyDescent="0.2"/>
    <row r="856171" s="12" customFormat="1" x14ac:dyDescent="0.2"/>
    <row r="856172" s="12" customFormat="1" x14ac:dyDescent="0.2"/>
    <row r="856173" s="12" customFormat="1" x14ac:dyDescent="0.2"/>
    <row r="856174" s="12" customFormat="1" x14ac:dyDescent="0.2"/>
    <row r="856175" s="12" customFormat="1" x14ac:dyDescent="0.2"/>
    <row r="856176" s="12" customFormat="1" x14ac:dyDescent="0.2"/>
    <row r="856177" s="12" customFormat="1" x14ac:dyDescent="0.2"/>
    <row r="856178" s="12" customFormat="1" x14ac:dyDescent="0.2"/>
    <row r="856179" s="12" customFormat="1" x14ac:dyDescent="0.2"/>
    <row r="856180" s="12" customFormat="1" x14ac:dyDescent="0.2"/>
    <row r="856181" s="12" customFormat="1" x14ac:dyDescent="0.2"/>
    <row r="856182" s="12" customFormat="1" x14ac:dyDescent="0.2"/>
    <row r="856183" s="12" customFormat="1" x14ac:dyDescent="0.2"/>
    <row r="856184" s="12" customFormat="1" x14ac:dyDescent="0.2"/>
    <row r="856185" s="12" customFormat="1" x14ac:dyDescent="0.2"/>
    <row r="856186" s="12" customFormat="1" x14ac:dyDescent="0.2"/>
    <row r="856187" s="12" customFormat="1" x14ac:dyDescent="0.2"/>
    <row r="856188" s="12" customFormat="1" x14ac:dyDescent="0.2"/>
    <row r="856189" s="12" customFormat="1" x14ac:dyDescent="0.2"/>
    <row r="856190" s="12" customFormat="1" x14ac:dyDescent="0.2"/>
    <row r="856191" s="12" customFormat="1" x14ac:dyDescent="0.2"/>
    <row r="856192" s="12" customFormat="1" x14ac:dyDescent="0.2"/>
    <row r="856193" s="12" customFormat="1" x14ac:dyDescent="0.2"/>
    <row r="856194" s="12" customFormat="1" x14ac:dyDescent="0.2"/>
    <row r="856195" s="12" customFormat="1" x14ac:dyDescent="0.2"/>
    <row r="856196" s="12" customFormat="1" x14ac:dyDescent="0.2"/>
    <row r="856197" s="12" customFormat="1" x14ac:dyDescent="0.2"/>
    <row r="856198" s="12" customFormat="1" x14ac:dyDescent="0.2"/>
    <row r="856199" s="12" customFormat="1" x14ac:dyDescent="0.2"/>
    <row r="856200" s="12" customFormat="1" x14ac:dyDescent="0.2"/>
    <row r="856201" s="12" customFormat="1" x14ac:dyDescent="0.2"/>
    <row r="856202" s="12" customFormat="1" x14ac:dyDescent="0.2"/>
    <row r="856203" s="12" customFormat="1" x14ac:dyDescent="0.2"/>
    <row r="856204" s="12" customFormat="1" x14ac:dyDescent="0.2"/>
    <row r="856205" s="12" customFormat="1" x14ac:dyDescent="0.2"/>
    <row r="856206" s="12" customFormat="1" x14ac:dyDescent="0.2"/>
    <row r="856207" s="12" customFormat="1" x14ac:dyDescent="0.2"/>
    <row r="856208" s="12" customFormat="1" x14ac:dyDescent="0.2"/>
    <row r="856209" s="12" customFormat="1" x14ac:dyDescent="0.2"/>
    <row r="856210" s="12" customFormat="1" x14ac:dyDescent="0.2"/>
    <row r="856211" s="12" customFormat="1" x14ac:dyDescent="0.2"/>
    <row r="856212" s="12" customFormat="1" x14ac:dyDescent="0.2"/>
    <row r="856213" s="12" customFormat="1" x14ac:dyDescent="0.2"/>
    <row r="856214" s="12" customFormat="1" x14ac:dyDescent="0.2"/>
    <row r="856215" s="12" customFormat="1" x14ac:dyDescent="0.2"/>
    <row r="856216" s="12" customFormat="1" x14ac:dyDescent="0.2"/>
    <row r="856217" s="12" customFormat="1" x14ac:dyDescent="0.2"/>
    <row r="856218" s="12" customFormat="1" x14ac:dyDescent="0.2"/>
    <row r="856219" s="12" customFormat="1" x14ac:dyDescent="0.2"/>
    <row r="856220" s="12" customFormat="1" x14ac:dyDescent="0.2"/>
    <row r="856221" s="12" customFormat="1" x14ac:dyDescent="0.2"/>
    <row r="856222" s="12" customFormat="1" x14ac:dyDescent="0.2"/>
    <row r="856223" s="12" customFormat="1" x14ac:dyDescent="0.2"/>
    <row r="856224" s="12" customFormat="1" x14ac:dyDescent="0.2"/>
    <row r="856225" s="12" customFormat="1" x14ac:dyDescent="0.2"/>
    <row r="856226" s="12" customFormat="1" x14ac:dyDescent="0.2"/>
    <row r="856227" s="12" customFormat="1" x14ac:dyDescent="0.2"/>
    <row r="856228" s="12" customFormat="1" x14ac:dyDescent="0.2"/>
    <row r="856229" s="12" customFormat="1" x14ac:dyDescent="0.2"/>
    <row r="856230" s="12" customFormat="1" x14ac:dyDescent="0.2"/>
    <row r="856231" s="12" customFormat="1" x14ac:dyDescent="0.2"/>
    <row r="856232" s="12" customFormat="1" x14ac:dyDescent="0.2"/>
    <row r="856233" s="12" customFormat="1" x14ac:dyDescent="0.2"/>
    <row r="856234" s="12" customFormat="1" x14ac:dyDescent="0.2"/>
    <row r="856235" s="12" customFormat="1" x14ac:dyDescent="0.2"/>
    <row r="856236" s="12" customFormat="1" x14ac:dyDescent="0.2"/>
    <row r="856237" s="12" customFormat="1" x14ac:dyDescent="0.2"/>
    <row r="856238" s="12" customFormat="1" x14ac:dyDescent="0.2"/>
    <row r="856239" s="12" customFormat="1" x14ac:dyDescent="0.2"/>
    <row r="856240" s="12" customFormat="1" x14ac:dyDescent="0.2"/>
    <row r="856241" s="12" customFormat="1" x14ac:dyDescent="0.2"/>
    <row r="856242" s="12" customFormat="1" x14ac:dyDescent="0.2"/>
    <row r="856243" s="12" customFormat="1" x14ac:dyDescent="0.2"/>
    <row r="856244" s="12" customFormat="1" x14ac:dyDescent="0.2"/>
    <row r="856245" s="12" customFormat="1" x14ac:dyDescent="0.2"/>
    <row r="856246" s="12" customFormat="1" x14ac:dyDescent="0.2"/>
    <row r="856247" s="12" customFormat="1" x14ac:dyDescent="0.2"/>
    <row r="856248" s="12" customFormat="1" x14ac:dyDescent="0.2"/>
    <row r="856249" s="12" customFormat="1" x14ac:dyDescent="0.2"/>
    <row r="856250" s="12" customFormat="1" x14ac:dyDescent="0.2"/>
    <row r="856251" s="12" customFormat="1" x14ac:dyDescent="0.2"/>
    <row r="856252" s="12" customFormat="1" x14ac:dyDescent="0.2"/>
    <row r="856253" s="12" customFormat="1" x14ac:dyDescent="0.2"/>
    <row r="856254" s="12" customFormat="1" x14ac:dyDescent="0.2"/>
    <row r="856255" s="12" customFormat="1" x14ac:dyDescent="0.2"/>
    <row r="856256" s="12" customFormat="1" x14ac:dyDescent="0.2"/>
    <row r="856257" s="12" customFormat="1" x14ac:dyDescent="0.2"/>
    <row r="856258" s="12" customFormat="1" x14ac:dyDescent="0.2"/>
    <row r="856259" s="12" customFormat="1" x14ac:dyDescent="0.2"/>
    <row r="856260" s="12" customFormat="1" x14ac:dyDescent="0.2"/>
    <row r="856261" s="12" customFormat="1" x14ac:dyDescent="0.2"/>
    <row r="856262" s="12" customFormat="1" x14ac:dyDescent="0.2"/>
    <row r="856263" s="12" customFormat="1" x14ac:dyDescent="0.2"/>
    <row r="856264" s="12" customFormat="1" x14ac:dyDescent="0.2"/>
    <row r="856265" s="12" customFormat="1" x14ac:dyDescent="0.2"/>
    <row r="856266" s="12" customFormat="1" x14ac:dyDescent="0.2"/>
    <row r="856267" s="12" customFormat="1" x14ac:dyDescent="0.2"/>
    <row r="856268" s="12" customFormat="1" x14ac:dyDescent="0.2"/>
    <row r="856269" s="12" customFormat="1" x14ac:dyDescent="0.2"/>
    <row r="856270" s="12" customFormat="1" x14ac:dyDescent="0.2"/>
    <row r="856271" s="12" customFormat="1" x14ac:dyDescent="0.2"/>
    <row r="856272" s="12" customFormat="1" x14ac:dyDescent="0.2"/>
    <row r="856273" s="12" customFormat="1" x14ac:dyDescent="0.2"/>
    <row r="856274" s="12" customFormat="1" x14ac:dyDescent="0.2"/>
    <row r="856275" s="12" customFormat="1" x14ac:dyDescent="0.2"/>
    <row r="856276" s="12" customFormat="1" x14ac:dyDescent="0.2"/>
    <row r="856277" s="12" customFormat="1" x14ac:dyDescent="0.2"/>
    <row r="856278" s="12" customFormat="1" x14ac:dyDescent="0.2"/>
    <row r="856279" s="12" customFormat="1" x14ac:dyDescent="0.2"/>
    <row r="856280" s="12" customFormat="1" x14ac:dyDescent="0.2"/>
    <row r="856281" s="12" customFormat="1" x14ac:dyDescent="0.2"/>
    <row r="856282" s="12" customFormat="1" x14ac:dyDescent="0.2"/>
    <row r="856283" s="12" customFormat="1" x14ac:dyDescent="0.2"/>
    <row r="856284" s="12" customFormat="1" x14ac:dyDescent="0.2"/>
    <row r="856285" s="12" customFormat="1" x14ac:dyDescent="0.2"/>
    <row r="856286" s="12" customFormat="1" x14ac:dyDescent="0.2"/>
    <row r="856287" s="12" customFormat="1" x14ac:dyDescent="0.2"/>
    <row r="856288" s="12" customFormat="1" x14ac:dyDescent="0.2"/>
    <row r="856289" s="12" customFormat="1" x14ac:dyDescent="0.2"/>
    <row r="856290" s="12" customFormat="1" x14ac:dyDescent="0.2"/>
    <row r="856291" s="12" customFormat="1" x14ac:dyDescent="0.2"/>
    <row r="856292" s="12" customFormat="1" x14ac:dyDescent="0.2"/>
    <row r="856293" s="12" customFormat="1" x14ac:dyDescent="0.2"/>
    <row r="856294" s="12" customFormat="1" x14ac:dyDescent="0.2"/>
    <row r="856295" s="12" customFormat="1" x14ac:dyDescent="0.2"/>
    <row r="856296" s="12" customFormat="1" x14ac:dyDescent="0.2"/>
    <row r="856297" s="12" customFormat="1" x14ac:dyDescent="0.2"/>
    <row r="856298" s="12" customFormat="1" x14ac:dyDescent="0.2"/>
    <row r="856299" s="12" customFormat="1" x14ac:dyDescent="0.2"/>
    <row r="856300" s="12" customFormat="1" x14ac:dyDescent="0.2"/>
    <row r="856301" s="12" customFormat="1" x14ac:dyDescent="0.2"/>
    <row r="856302" s="12" customFormat="1" x14ac:dyDescent="0.2"/>
    <row r="856303" s="12" customFormat="1" x14ac:dyDescent="0.2"/>
    <row r="856304" s="12" customFormat="1" x14ac:dyDescent="0.2"/>
    <row r="856305" s="12" customFormat="1" x14ac:dyDescent="0.2"/>
    <row r="856306" s="12" customFormat="1" x14ac:dyDescent="0.2"/>
    <row r="856307" s="12" customFormat="1" x14ac:dyDescent="0.2"/>
    <row r="856308" s="12" customFormat="1" x14ac:dyDescent="0.2"/>
    <row r="856309" s="12" customFormat="1" x14ac:dyDescent="0.2"/>
    <row r="856310" s="12" customFormat="1" x14ac:dyDescent="0.2"/>
    <row r="856311" s="12" customFormat="1" x14ac:dyDescent="0.2"/>
    <row r="856312" s="12" customFormat="1" x14ac:dyDescent="0.2"/>
    <row r="856313" s="12" customFormat="1" x14ac:dyDescent="0.2"/>
    <row r="856314" s="12" customFormat="1" x14ac:dyDescent="0.2"/>
    <row r="856315" s="12" customFormat="1" x14ac:dyDescent="0.2"/>
    <row r="856316" s="12" customFormat="1" x14ac:dyDescent="0.2"/>
    <row r="856317" s="12" customFormat="1" x14ac:dyDescent="0.2"/>
    <row r="856318" s="12" customFormat="1" x14ac:dyDescent="0.2"/>
    <row r="856319" s="12" customFormat="1" x14ac:dyDescent="0.2"/>
    <row r="856320" s="12" customFormat="1" x14ac:dyDescent="0.2"/>
    <row r="856321" s="12" customFormat="1" x14ac:dyDescent="0.2"/>
    <row r="856322" s="12" customFormat="1" x14ac:dyDescent="0.2"/>
    <row r="856323" s="12" customFormat="1" x14ac:dyDescent="0.2"/>
    <row r="856324" s="12" customFormat="1" x14ac:dyDescent="0.2"/>
    <row r="856325" s="12" customFormat="1" x14ac:dyDescent="0.2"/>
    <row r="856326" s="12" customFormat="1" x14ac:dyDescent="0.2"/>
    <row r="856327" s="12" customFormat="1" x14ac:dyDescent="0.2"/>
    <row r="856328" s="12" customFormat="1" x14ac:dyDescent="0.2"/>
    <row r="856329" s="12" customFormat="1" x14ac:dyDescent="0.2"/>
    <row r="856330" s="12" customFormat="1" x14ac:dyDescent="0.2"/>
    <row r="856331" s="12" customFormat="1" x14ac:dyDescent="0.2"/>
    <row r="856332" s="12" customFormat="1" x14ac:dyDescent="0.2"/>
    <row r="856333" s="12" customFormat="1" x14ac:dyDescent="0.2"/>
    <row r="856334" s="12" customFormat="1" x14ac:dyDescent="0.2"/>
    <row r="856335" s="12" customFormat="1" x14ac:dyDescent="0.2"/>
    <row r="856336" s="12" customFormat="1" x14ac:dyDescent="0.2"/>
    <row r="856337" s="12" customFormat="1" x14ac:dyDescent="0.2"/>
    <row r="856338" s="12" customFormat="1" x14ac:dyDescent="0.2"/>
    <row r="856339" s="12" customFormat="1" x14ac:dyDescent="0.2"/>
    <row r="856340" s="12" customFormat="1" x14ac:dyDescent="0.2"/>
    <row r="856341" s="12" customFormat="1" x14ac:dyDescent="0.2"/>
    <row r="856342" s="12" customFormat="1" x14ac:dyDescent="0.2"/>
    <row r="856343" s="12" customFormat="1" x14ac:dyDescent="0.2"/>
    <row r="856344" s="12" customFormat="1" x14ac:dyDescent="0.2"/>
    <row r="856345" s="12" customFormat="1" x14ac:dyDescent="0.2"/>
    <row r="856346" s="12" customFormat="1" x14ac:dyDescent="0.2"/>
    <row r="856347" s="12" customFormat="1" x14ac:dyDescent="0.2"/>
    <row r="856348" s="12" customFormat="1" x14ac:dyDescent="0.2"/>
    <row r="856349" s="12" customFormat="1" x14ac:dyDescent="0.2"/>
    <row r="856350" s="12" customFormat="1" x14ac:dyDescent="0.2"/>
    <row r="856351" s="12" customFormat="1" x14ac:dyDescent="0.2"/>
    <row r="856352" s="12" customFormat="1" x14ac:dyDescent="0.2"/>
    <row r="856353" s="12" customFormat="1" x14ac:dyDescent="0.2"/>
    <row r="856354" s="12" customFormat="1" x14ac:dyDescent="0.2"/>
    <row r="856355" s="12" customFormat="1" x14ac:dyDescent="0.2"/>
    <row r="856356" s="12" customFormat="1" x14ac:dyDescent="0.2"/>
    <row r="856357" s="12" customFormat="1" x14ac:dyDescent="0.2"/>
    <row r="856358" s="12" customFormat="1" x14ac:dyDescent="0.2"/>
    <row r="856359" s="12" customFormat="1" x14ac:dyDescent="0.2"/>
    <row r="856360" s="12" customFormat="1" x14ac:dyDescent="0.2"/>
    <row r="856361" s="12" customFormat="1" x14ac:dyDescent="0.2"/>
    <row r="856362" s="12" customFormat="1" x14ac:dyDescent="0.2"/>
    <row r="856363" s="12" customFormat="1" x14ac:dyDescent="0.2"/>
    <row r="856364" s="12" customFormat="1" x14ac:dyDescent="0.2"/>
    <row r="856365" s="12" customFormat="1" x14ac:dyDescent="0.2"/>
    <row r="856366" s="12" customFormat="1" x14ac:dyDescent="0.2"/>
    <row r="856367" s="12" customFormat="1" x14ac:dyDescent="0.2"/>
    <row r="856368" s="12" customFormat="1" x14ac:dyDescent="0.2"/>
    <row r="856369" s="12" customFormat="1" x14ac:dyDescent="0.2"/>
    <row r="856370" s="12" customFormat="1" x14ac:dyDescent="0.2"/>
    <row r="856371" s="12" customFormat="1" x14ac:dyDescent="0.2"/>
    <row r="856372" s="12" customFormat="1" x14ac:dyDescent="0.2"/>
    <row r="856373" s="12" customFormat="1" x14ac:dyDescent="0.2"/>
    <row r="856374" s="12" customFormat="1" x14ac:dyDescent="0.2"/>
    <row r="856375" s="12" customFormat="1" x14ac:dyDescent="0.2"/>
    <row r="856376" s="12" customFormat="1" x14ac:dyDescent="0.2"/>
    <row r="856377" s="12" customFormat="1" x14ac:dyDescent="0.2"/>
    <row r="856378" s="12" customFormat="1" x14ac:dyDescent="0.2"/>
    <row r="856379" s="12" customFormat="1" x14ac:dyDescent="0.2"/>
    <row r="856380" s="12" customFormat="1" x14ac:dyDescent="0.2"/>
    <row r="856381" s="12" customFormat="1" x14ac:dyDescent="0.2"/>
    <row r="856382" s="12" customFormat="1" x14ac:dyDescent="0.2"/>
    <row r="856383" s="12" customFormat="1" x14ac:dyDescent="0.2"/>
    <row r="856384" s="12" customFormat="1" x14ac:dyDescent="0.2"/>
    <row r="856385" s="12" customFormat="1" x14ac:dyDescent="0.2"/>
    <row r="856386" s="12" customFormat="1" x14ac:dyDescent="0.2"/>
    <row r="856387" s="12" customFormat="1" x14ac:dyDescent="0.2"/>
    <row r="856388" s="12" customFormat="1" x14ac:dyDescent="0.2"/>
    <row r="856389" s="12" customFormat="1" x14ac:dyDescent="0.2"/>
    <row r="856390" s="12" customFormat="1" x14ac:dyDescent="0.2"/>
    <row r="856391" s="12" customFormat="1" x14ac:dyDescent="0.2"/>
    <row r="856392" s="12" customFormat="1" x14ac:dyDescent="0.2"/>
    <row r="856393" s="12" customFormat="1" x14ac:dyDescent="0.2"/>
    <row r="856394" s="12" customFormat="1" x14ac:dyDescent="0.2"/>
    <row r="856395" s="12" customFormat="1" x14ac:dyDescent="0.2"/>
    <row r="856396" s="12" customFormat="1" x14ac:dyDescent="0.2"/>
    <row r="856397" s="12" customFormat="1" x14ac:dyDescent="0.2"/>
    <row r="856398" s="12" customFormat="1" x14ac:dyDescent="0.2"/>
    <row r="856399" s="12" customFormat="1" x14ac:dyDescent="0.2"/>
    <row r="856400" s="12" customFormat="1" x14ac:dyDescent="0.2"/>
    <row r="856401" s="12" customFormat="1" x14ac:dyDescent="0.2"/>
    <row r="856402" s="12" customFormat="1" x14ac:dyDescent="0.2"/>
    <row r="856403" s="12" customFormat="1" x14ac:dyDescent="0.2"/>
    <row r="856404" s="12" customFormat="1" x14ac:dyDescent="0.2"/>
    <row r="856405" s="12" customFormat="1" x14ac:dyDescent="0.2"/>
    <row r="856406" s="12" customFormat="1" x14ac:dyDescent="0.2"/>
    <row r="856407" s="12" customFormat="1" x14ac:dyDescent="0.2"/>
    <row r="856408" s="12" customFormat="1" x14ac:dyDescent="0.2"/>
    <row r="856409" s="12" customFormat="1" x14ac:dyDescent="0.2"/>
    <row r="856410" s="12" customFormat="1" x14ac:dyDescent="0.2"/>
    <row r="856411" s="12" customFormat="1" x14ac:dyDescent="0.2"/>
    <row r="856412" s="12" customFormat="1" x14ac:dyDescent="0.2"/>
    <row r="856413" s="12" customFormat="1" x14ac:dyDescent="0.2"/>
    <row r="856414" s="12" customFormat="1" x14ac:dyDescent="0.2"/>
    <row r="856415" s="12" customFormat="1" x14ac:dyDescent="0.2"/>
    <row r="856416" s="12" customFormat="1" x14ac:dyDescent="0.2"/>
    <row r="856417" s="12" customFormat="1" x14ac:dyDescent="0.2"/>
    <row r="856418" s="12" customFormat="1" x14ac:dyDescent="0.2"/>
    <row r="856419" s="12" customFormat="1" x14ac:dyDescent="0.2"/>
    <row r="856420" s="12" customFormat="1" x14ac:dyDescent="0.2"/>
    <row r="856421" s="12" customFormat="1" x14ac:dyDescent="0.2"/>
    <row r="856422" s="12" customFormat="1" x14ac:dyDescent="0.2"/>
    <row r="856423" s="12" customFormat="1" x14ac:dyDescent="0.2"/>
    <row r="856424" s="12" customFormat="1" x14ac:dyDescent="0.2"/>
    <row r="856425" s="12" customFormat="1" x14ac:dyDescent="0.2"/>
    <row r="856426" s="12" customFormat="1" x14ac:dyDescent="0.2"/>
    <row r="856427" s="12" customFormat="1" x14ac:dyDescent="0.2"/>
    <row r="856428" s="12" customFormat="1" x14ac:dyDescent="0.2"/>
    <row r="856429" s="12" customFormat="1" x14ac:dyDescent="0.2"/>
    <row r="856430" s="12" customFormat="1" x14ac:dyDescent="0.2"/>
    <row r="856431" s="12" customFormat="1" x14ac:dyDescent="0.2"/>
    <row r="856432" s="12" customFormat="1" x14ac:dyDescent="0.2"/>
    <row r="856433" s="12" customFormat="1" x14ac:dyDescent="0.2"/>
    <row r="856434" s="12" customFormat="1" x14ac:dyDescent="0.2"/>
    <row r="856435" s="12" customFormat="1" x14ac:dyDescent="0.2"/>
    <row r="856436" s="12" customFormat="1" x14ac:dyDescent="0.2"/>
    <row r="856437" s="12" customFormat="1" x14ac:dyDescent="0.2"/>
    <row r="856438" s="12" customFormat="1" x14ac:dyDescent="0.2"/>
    <row r="856439" s="12" customFormat="1" x14ac:dyDescent="0.2"/>
    <row r="856440" s="12" customFormat="1" x14ac:dyDescent="0.2"/>
    <row r="856441" s="12" customFormat="1" x14ac:dyDescent="0.2"/>
    <row r="856442" s="12" customFormat="1" x14ac:dyDescent="0.2"/>
    <row r="856443" s="12" customFormat="1" x14ac:dyDescent="0.2"/>
    <row r="856444" s="12" customFormat="1" x14ac:dyDescent="0.2"/>
    <row r="856445" s="12" customFormat="1" x14ac:dyDescent="0.2"/>
    <row r="856446" s="12" customFormat="1" x14ac:dyDescent="0.2"/>
    <row r="856447" s="12" customFormat="1" x14ac:dyDescent="0.2"/>
    <row r="856448" s="12" customFormat="1" x14ac:dyDescent="0.2"/>
    <row r="856449" s="12" customFormat="1" x14ac:dyDescent="0.2"/>
    <row r="856450" s="12" customFormat="1" x14ac:dyDescent="0.2"/>
    <row r="856451" s="12" customFormat="1" x14ac:dyDescent="0.2"/>
    <row r="856452" s="12" customFormat="1" x14ac:dyDescent="0.2"/>
    <row r="856453" s="12" customFormat="1" x14ac:dyDescent="0.2"/>
    <row r="856454" s="12" customFormat="1" x14ac:dyDescent="0.2"/>
    <row r="856455" s="12" customFormat="1" x14ac:dyDescent="0.2"/>
    <row r="856456" s="12" customFormat="1" x14ac:dyDescent="0.2"/>
    <row r="856457" s="12" customFormat="1" x14ac:dyDescent="0.2"/>
    <row r="856458" s="12" customFormat="1" x14ac:dyDescent="0.2"/>
    <row r="856459" s="12" customFormat="1" x14ac:dyDescent="0.2"/>
    <row r="856460" s="12" customFormat="1" x14ac:dyDescent="0.2"/>
    <row r="856461" s="12" customFormat="1" x14ac:dyDescent="0.2"/>
    <row r="856462" s="12" customFormat="1" x14ac:dyDescent="0.2"/>
    <row r="856463" s="12" customFormat="1" x14ac:dyDescent="0.2"/>
    <row r="856464" s="12" customFormat="1" x14ac:dyDescent="0.2"/>
    <row r="856465" s="12" customFormat="1" x14ac:dyDescent="0.2"/>
    <row r="856466" s="12" customFormat="1" x14ac:dyDescent="0.2"/>
    <row r="856467" s="12" customFormat="1" x14ac:dyDescent="0.2"/>
    <row r="856468" s="12" customFormat="1" x14ac:dyDescent="0.2"/>
    <row r="856469" s="12" customFormat="1" x14ac:dyDescent="0.2"/>
    <row r="856470" s="12" customFormat="1" x14ac:dyDescent="0.2"/>
    <row r="856471" s="12" customFormat="1" x14ac:dyDescent="0.2"/>
    <row r="856472" s="12" customFormat="1" x14ac:dyDescent="0.2"/>
    <row r="856473" s="12" customFormat="1" x14ac:dyDescent="0.2"/>
    <row r="856474" s="12" customFormat="1" x14ac:dyDescent="0.2"/>
    <row r="856475" s="12" customFormat="1" x14ac:dyDescent="0.2"/>
    <row r="856476" s="12" customFormat="1" x14ac:dyDescent="0.2"/>
    <row r="856477" s="12" customFormat="1" x14ac:dyDescent="0.2"/>
    <row r="856478" s="12" customFormat="1" x14ac:dyDescent="0.2"/>
    <row r="856479" s="12" customFormat="1" x14ac:dyDescent="0.2"/>
    <row r="856480" s="12" customFormat="1" x14ac:dyDescent="0.2"/>
    <row r="856481" s="12" customFormat="1" x14ac:dyDescent="0.2"/>
    <row r="856482" s="12" customFormat="1" x14ac:dyDescent="0.2"/>
    <row r="856483" s="12" customFormat="1" x14ac:dyDescent="0.2"/>
    <row r="856484" s="12" customFormat="1" x14ac:dyDescent="0.2"/>
    <row r="856485" s="12" customFormat="1" x14ac:dyDescent="0.2"/>
    <row r="856486" s="12" customFormat="1" x14ac:dyDescent="0.2"/>
    <row r="856487" s="12" customFormat="1" x14ac:dyDescent="0.2"/>
    <row r="856488" s="12" customFormat="1" x14ac:dyDescent="0.2"/>
    <row r="856489" s="12" customFormat="1" x14ac:dyDescent="0.2"/>
    <row r="856490" s="12" customFormat="1" x14ac:dyDescent="0.2"/>
    <row r="856491" s="12" customFormat="1" x14ac:dyDescent="0.2"/>
    <row r="856492" s="12" customFormat="1" x14ac:dyDescent="0.2"/>
    <row r="856493" s="12" customFormat="1" x14ac:dyDescent="0.2"/>
    <row r="856494" s="12" customFormat="1" x14ac:dyDescent="0.2"/>
    <row r="856495" s="12" customFormat="1" x14ac:dyDescent="0.2"/>
    <row r="856496" s="12" customFormat="1" x14ac:dyDescent="0.2"/>
    <row r="856497" s="12" customFormat="1" x14ac:dyDescent="0.2"/>
    <row r="856498" s="12" customFormat="1" x14ac:dyDescent="0.2"/>
    <row r="856499" s="12" customFormat="1" x14ac:dyDescent="0.2"/>
    <row r="856500" s="12" customFormat="1" x14ac:dyDescent="0.2"/>
    <row r="856501" s="12" customFormat="1" x14ac:dyDescent="0.2"/>
    <row r="856502" s="12" customFormat="1" x14ac:dyDescent="0.2"/>
    <row r="856503" s="12" customFormat="1" x14ac:dyDescent="0.2"/>
    <row r="856504" s="12" customFormat="1" x14ac:dyDescent="0.2"/>
    <row r="856505" s="12" customFormat="1" x14ac:dyDescent="0.2"/>
    <row r="856506" s="12" customFormat="1" x14ac:dyDescent="0.2"/>
    <row r="856507" s="12" customFormat="1" x14ac:dyDescent="0.2"/>
    <row r="856508" s="12" customFormat="1" x14ac:dyDescent="0.2"/>
    <row r="856509" s="12" customFormat="1" x14ac:dyDescent="0.2"/>
    <row r="856510" s="12" customFormat="1" x14ac:dyDescent="0.2"/>
    <row r="856511" s="12" customFormat="1" x14ac:dyDescent="0.2"/>
    <row r="856512" s="12" customFormat="1" x14ac:dyDescent="0.2"/>
    <row r="856513" s="12" customFormat="1" x14ac:dyDescent="0.2"/>
    <row r="856514" s="12" customFormat="1" x14ac:dyDescent="0.2"/>
    <row r="856515" s="12" customFormat="1" x14ac:dyDescent="0.2"/>
    <row r="856516" s="12" customFormat="1" x14ac:dyDescent="0.2"/>
    <row r="856517" s="12" customFormat="1" x14ac:dyDescent="0.2"/>
    <row r="856518" s="12" customFormat="1" x14ac:dyDescent="0.2"/>
    <row r="856519" s="12" customFormat="1" x14ac:dyDescent="0.2"/>
    <row r="856520" s="12" customFormat="1" x14ac:dyDescent="0.2"/>
    <row r="856521" s="12" customFormat="1" x14ac:dyDescent="0.2"/>
    <row r="856522" s="12" customFormat="1" x14ac:dyDescent="0.2"/>
    <row r="856523" s="12" customFormat="1" x14ac:dyDescent="0.2"/>
    <row r="856524" s="12" customFormat="1" x14ac:dyDescent="0.2"/>
    <row r="856525" s="12" customFormat="1" x14ac:dyDescent="0.2"/>
    <row r="856526" s="12" customFormat="1" x14ac:dyDescent="0.2"/>
    <row r="856527" s="12" customFormat="1" x14ac:dyDescent="0.2"/>
    <row r="856528" s="12" customFormat="1" x14ac:dyDescent="0.2"/>
    <row r="856529" s="12" customFormat="1" x14ac:dyDescent="0.2"/>
    <row r="856530" s="12" customFormat="1" x14ac:dyDescent="0.2"/>
    <row r="856531" s="12" customFormat="1" x14ac:dyDescent="0.2"/>
    <row r="856532" s="12" customFormat="1" x14ac:dyDescent="0.2"/>
    <row r="856533" s="12" customFormat="1" x14ac:dyDescent="0.2"/>
    <row r="856534" s="12" customFormat="1" x14ac:dyDescent="0.2"/>
    <row r="856535" s="12" customFormat="1" x14ac:dyDescent="0.2"/>
    <row r="856536" s="12" customFormat="1" x14ac:dyDescent="0.2"/>
    <row r="856537" s="12" customFormat="1" x14ac:dyDescent="0.2"/>
    <row r="856538" s="12" customFormat="1" x14ac:dyDescent="0.2"/>
    <row r="856539" s="12" customFormat="1" x14ac:dyDescent="0.2"/>
    <row r="856540" s="12" customFormat="1" x14ac:dyDescent="0.2"/>
    <row r="856541" s="12" customFormat="1" x14ac:dyDescent="0.2"/>
    <row r="856542" s="12" customFormat="1" x14ac:dyDescent="0.2"/>
    <row r="856543" s="12" customFormat="1" x14ac:dyDescent="0.2"/>
    <row r="856544" s="12" customFormat="1" x14ac:dyDescent="0.2"/>
    <row r="856545" s="12" customFormat="1" x14ac:dyDescent="0.2"/>
    <row r="856546" s="12" customFormat="1" x14ac:dyDescent="0.2"/>
    <row r="856547" s="12" customFormat="1" x14ac:dyDescent="0.2"/>
    <row r="856548" s="12" customFormat="1" x14ac:dyDescent="0.2"/>
    <row r="856549" s="12" customFormat="1" x14ac:dyDescent="0.2"/>
    <row r="856550" s="12" customFormat="1" x14ac:dyDescent="0.2"/>
    <row r="856551" s="12" customFormat="1" x14ac:dyDescent="0.2"/>
    <row r="856552" s="12" customFormat="1" x14ac:dyDescent="0.2"/>
    <row r="856553" s="12" customFormat="1" x14ac:dyDescent="0.2"/>
    <row r="856554" s="12" customFormat="1" x14ac:dyDescent="0.2"/>
    <row r="856555" s="12" customFormat="1" x14ac:dyDescent="0.2"/>
    <row r="856556" s="12" customFormat="1" x14ac:dyDescent="0.2"/>
    <row r="856557" s="12" customFormat="1" x14ac:dyDescent="0.2"/>
    <row r="856558" s="12" customFormat="1" x14ac:dyDescent="0.2"/>
    <row r="856559" s="12" customFormat="1" x14ac:dyDescent="0.2"/>
    <row r="856560" s="12" customFormat="1" x14ac:dyDescent="0.2"/>
    <row r="856561" s="12" customFormat="1" x14ac:dyDescent="0.2"/>
    <row r="856562" s="12" customFormat="1" x14ac:dyDescent="0.2"/>
    <row r="856563" s="12" customFormat="1" x14ac:dyDescent="0.2"/>
    <row r="856564" s="12" customFormat="1" x14ac:dyDescent="0.2"/>
    <row r="856565" s="12" customFormat="1" x14ac:dyDescent="0.2"/>
    <row r="856566" s="12" customFormat="1" x14ac:dyDescent="0.2"/>
    <row r="856567" s="12" customFormat="1" x14ac:dyDescent="0.2"/>
    <row r="856568" s="12" customFormat="1" x14ac:dyDescent="0.2"/>
    <row r="856569" s="12" customFormat="1" x14ac:dyDescent="0.2"/>
    <row r="856570" s="12" customFormat="1" x14ac:dyDescent="0.2"/>
    <row r="856571" s="12" customFormat="1" x14ac:dyDescent="0.2"/>
    <row r="856572" s="12" customFormat="1" x14ac:dyDescent="0.2"/>
    <row r="856573" s="12" customFormat="1" x14ac:dyDescent="0.2"/>
    <row r="856574" s="12" customFormat="1" x14ac:dyDescent="0.2"/>
    <row r="856575" s="12" customFormat="1" x14ac:dyDescent="0.2"/>
    <row r="856576" s="12" customFormat="1" x14ac:dyDescent="0.2"/>
    <row r="856577" s="12" customFormat="1" x14ac:dyDescent="0.2"/>
    <row r="856578" s="12" customFormat="1" x14ac:dyDescent="0.2"/>
    <row r="856579" s="12" customFormat="1" x14ac:dyDescent="0.2"/>
    <row r="856580" s="12" customFormat="1" x14ac:dyDescent="0.2"/>
    <row r="856581" s="12" customFormat="1" x14ac:dyDescent="0.2"/>
    <row r="856582" s="12" customFormat="1" x14ac:dyDescent="0.2"/>
    <row r="856583" s="12" customFormat="1" x14ac:dyDescent="0.2"/>
    <row r="856584" s="12" customFormat="1" x14ac:dyDescent="0.2"/>
    <row r="856585" s="12" customFormat="1" x14ac:dyDescent="0.2"/>
    <row r="856586" s="12" customFormat="1" x14ac:dyDescent="0.2"/>
    <row r="856587" s="12" customFormat="1" x14ac:dyDescent="0.2"/>
    <row r="856588" s="12" customFormat="1" x14ac:dyDescent="0.2"/>
    <row r="856589" s="12" customFormat="1" x14ac:dyDescent="0.2"/>
    <row r="856590" s="12" customFormat="1" x14ac:dyDescent="0.2"/>
    <row r="856591" s="12" customFormat="1" x14ac:dyDescent="0.2"/>
    <row r="856592" s="12" customFormat="1" x14ac:dyDescent="0.2"/>
    <row r="856593" s="12" customFormat="1" x14ac:dyDescent="0.2"/>
    <row r="856594" s="12" customFormat="1" x14ac:dyDescent="0.2"/>
    <row r="856595" s="12" customFormat="1" x14ac:dyDescent="0.2"/>
    <row r="856596" s="12" customFormat="1" x14ac:dyDescent="0.2"/>
    <row r="856597" s="12" customFormat="1" x14ac:dyDescent="0.2"/>
    <row r="856598" s="12" customFormat="1" x14ac:dyDescent="0.2"/>
    <row r="856599" s="12" customFormat="1" x14ac:dyDescent="0.2"/>
    <row r="856600" s="12" customFormat="1" x14ac:dyDescent="0.2"/>
    <row r="856601" s="12" customFormat="1" x14ac:dyDescent="0.2"/>
    <row r="856602" s="12" customFormat="1" x14ac:dyDescent="0.2"/>
    <row r="856603" s="12" customFormat="1" x14ac:dyDescent="0.2"/>
    <row r="856604" s="12" customFormat="1" x14ac:dyDescent="0.2"/>
    <row r="856605" s="12" customFormat="1" x14ac:dyDescent="0.2"/>
    <row r="856606" s="12" customFormat="1" x14ac:dyDescent="0.2"/>
    <row r="856607" s="12" customFormat="1" x14ac:dyDescent="0.2"/>
    <row r="856608" s="12" customFormat="1" x14ac:dyDescent="0.2"/>
    <row r="856609" s="12" customFormat="1" x14ac:dyDescent="0.2"/>
    <row r="856610" s="12" customFormat="1" x14ac:dyDescent="0.2"/>
    <row r="856611" s="12" customFormat="1" x14ac:dyDescent="0.2"/>
    <row r="856612" s="12" customFormat="1" x14ac:dyDescent="0.2"/>
    <row r="856613" s="12" customFormat="1" x14ac:dyDescent="0.2"/>
    <row r="856614" s="12" customFormat="1" x14ac:dyDescent="0.2"/>
    <row r="856615" s="12" customFormat="1" x14ac:dyDescent="0.2"/>
    <row r="856616" s="12" customFormat="1" x14ac:dyDescent="0.2"/>
    <row r="856617" s="12" customFormat="1" x14ac:dyDescent="0.2"/>
    <row r="856618" s="12" customFormat="1" x14ac:dyDescent="0.2"/>
    <row r="856619" s="12" customFormat="1" x14ac:dyDescent="0.2"/>
    <row r="856620" s="12" customFormat="1" x14ac:dyDescent="0.2"/>
    <row r="856621" s="12" customFormat="1" x14ac:dyDescent="0.2"/>
    <row r="856622" s="12" customFormat="1" x14ac:dyDescent="0.2"/>
    <row r="856623" s="12" customFormat="1" x14ac:dyDescent="0.2"/>
    <row r="856624" s="12" customFormat="1" x14ac:dyDescent="0.2"/>
    <row r="856625" s="12" customFormat="1" x14ac:dyDescent="0.2"/>
    <row r="856626" s="12" customFormat="1" x14ac:dyDescent="0.2"/>
    <row r="856627" s="12" customFormat="1" x14ac:dyDescent="0.2"/>
    <row r="856628" s="12" customFormat="1" x14ac:dyDescent="0.2"/>
    <row r="856629" s="12" customFormat="1" x14ac:dyDescent="0.2"/>
    <row r="856630" s="12" customFormat="1" x14ac:dyDescent="0.2"/>
    <row r="856631" s="12" customFormat="1" x14ac:dyDescent="0.2"/>
    <row r="856632" s="12" customFormat="1" x14ac:dyDescent="0.2"/>
    <row r="856633" s="12" customFormat="1" x14ac:dyDescent="0.2"/>
    <row r="856634" s="12" customFormat="1" x14ac:dyDescent="0.2"/>
    <row r="856635" s="12" customFormat="1" x14ac:dyDescent="0.2"/>
    <row r="856636" s="12" customFormat="1" x14ac:dyDescent="0.2"/>
    <row r="856637" s="12" customFormat="1" x14ac:dyDescent="0.2"/>
    <row r="856638" s="12" customFormat="1" x14ac:dyDescent="0.2"/>
    <row r="856639" s="12" customFormat="1" x14ac:dyDescent="0.2"/>
    <row r="856640" s="12" customFormat="1" x14ac:dyDescent="0.2"/>
    <row r="856641" s="12" customFormat="1" x14ac:dyDescent="0.2"/>
    <row r="856642" s="12" customFormat="1" x14ac:dyDescent="0.2"/>
    <row r="856643" s="12" customFormat="1" x14ac:dyDescent="0.2"/>
    <row r="856644" s="12" customFormat="1" x14ac:dyDescent="0.2"/>
    <row r="856645" s="12" customFormat="1" x14ac:dyDescent="0.2"/>
    <row r="856646" s="12" customFormat="1" x14ac:dyDescent="0.2"/>
    <row r="856647" s="12" customFormat="1" x14ac:dyDescent="0.2"/>
    <row r="856648" s="12" customFormat="1" x14ac:dyDescent="0.2"/>
    <row r="856649" s="12" customFormat="1" x14ac:dyDescent="0.2"/>
    <row r="856650" s="12" customFormat="1" x14ac:dyDescent="0.2"/>
    <row r="856651" s="12" customFormat="1" x14ac:dyDescent="0.2"/>
    <row r="856652" s="12" customFormat="1" x14ac:dyDescent="0.2"/>
    <row r="856653" s="12" customFormat="1" x14ac:dyDescent="0.2"/>
    <row r="856654" s="12" customFormat="1" x14ac:dyDescent="0.2"/>
    <row r="856655" s="12" customFormat="1" x14ac:dyDescent="0.2"/>
    <row r="856656" s="12" customFormat="1" x14ac:dyDescent="0.2"/>
    <row r="856657" s="12" customFormat="1" x14ac:dyDescent="0.2"/>
    <row r="856658" s="12" customFormat="1" x14ac:dyDescent="0.2"/>
    <row r="856659" s="12" customFormat="1" x14ac:dyDescent="0.2"/>
    <row r="856660" s="12" customFormat="1" x14ac:dyDescent="0.2"/>
    <row r="856661" s="12" customFormat="1" x14ac:dyDescent="0.2"/>
    <row r="856662" s="12" customFormat="1" x14ac:dyDescent="0.2"/>
    <row r="856663" s="12" customFormat="1" x14ac:dyDescent="0.2"/>
    <row r="856664" s="12" customFormat="1" x14ac:dyDescent="0.2"/>
    <row r="856665" s="12" customFormat="1" x14ac:dyDescent="0.2"/>
    <row r="856666" s="12" customFormat="1" x14ac:dyDescent="0.2"/>
    <row r="856667" s="12" customFormat="1" x14ac:dyDescent="0.2"/>
    <row r="856668" s="12" customFormat="1" x14ac:dyDescent="0.2"/>
    <row r="856669" s="12" customFormat="1" x14ac:dyDescent="0.2"/>
    <row r="856670" s="12" customFormat="1" x14ac:dyDescent="0.2"/>
    <row r="856671" s="12" customFormat="1" x14ac:dyDescent="0.2"/>
    <row r="856672" s="12" customFormat="1" x14ac:dyDescent="0.2"/>
    <row r="856673" s="12" customFormat="1" x14ac:dyDescent="0.2"/>
    <row r="856674" s="12" customFormat="1" x14ac:dyDescent="0.2"/>
    <row r="856675" s="12" customFormat="1" x14ac:dyDescent="0.2"/>
    <row r="856676" s="12" customFormat="1" x14ac:dyDescent="0.2"/>
    <row r="856677" s="12" customFormat="1" x14ac:dyDescent="0.2"/>
    <row r="856678" s="12" customFormat="1" x14ac:dyDescent="0.2"/>
    <row r="856679" s="12" customFormat="1" x14ac:dyDescent="0.2"/>
    <row r="856680" s="12" customFormat="1" x14ac:dyDescent="0.2"/>
    <row r="856681" s="12" customFormat="1" x14ac:dyDescent="0.2"/>
    <row r="856682" s="12" customFormat="1" x14ac:dyDescent="0.2"/>
    <row r="856683" s="12" customFormat="1" x14ac:dyDescent="0.2"/>
    <row r="856684" s="12" customFormat="1" x14ac:dyDescent="0.2"/>
    <row r="856685" s="12" customFormat="1" x14ac:dyDescent="0.2"/>
    <row r="856686" s="12" customFormat="1" x14ac:dyDescent="0.2"/>
    <row r="856687" s="12" customFormat="1" x14ac:dyDescent="0.2"/>
    <row r="856688" s="12" customFormat="1" x14ac:dyDescent="0.2"/>
    <row r="856689" s="12" customFormat="1" x14ac:dyDescent="0.2"/>
    <row r="856690" s="12" customFormat="1" x14ac:dyDescent="0.2"/>
    <row r="856691" s="12" customFormat="1" x14ac:dyDescent="0.2"/>
    <row r="856692" s="12" customFormat="1" x14ac:dyDescent="0.2"/>
    <row r="856693" s="12" customFormat="1" x14ac:dyDescent="0.2"/>
    <row r="856694" s="12" customFormat="1" x14ac:dyDescent="0.2"/>
    <row r="856695" s="12" customFormat="1" x14ac:dyDescent="0.2"/>
    <row r="856696" s="12" customFormat="1" x14ac:dyDescent="0.2"/>
    <row r="856697" s="12" customFormat="1" x14ac:dyDescent="0.2"/>
    <row r="856698" s="12" customFormat="1" x14ac:dyDescent="0.2"/>
    <row r="856699" s="12" customFormat="1" x14ac:dyDescent="0.2"/>
    <row r="856700" s="12" customFormat="1" x14ac:dyDescent="0.2"/>
    <row r="856701" s="12" customFormat="1" x14ac:dyDescent="0.2"/>
    <row r="856702" s="12" customFormat="1" x14ac:dyDescent="0.2"/>
    <row r="856703" s="12" customFormat="1" x14ac:dyDescent="0.2"/>
    <row r="856704" s="12" customFormat="1" x14ac:dyDescent="0.2"/>
    <row r="856705" s="12" customFormat="1" x14ac:dyDescent="0.2"/>
    <row r="856706" s="12" customFormat="1" x14ac:dyDescent="0.2"/>
    <row r="856707" s="12" customFormat="1" x14ac:dyDescent="0.2"/>
    <row r="856708" s="12" customFormat="1" x14ac:dyDescent="0.2"/>
    <row r="856709" s="12" customFormat="1" x14ac:dyDescent="0.2"/>
    <row r="856710" s="12" customFormat="1" x14ac:dyDescent="0.2"/>
    <row r="856711" s="12" customFormat="1" x14ac:dyDescent="0.2"/>
    <row r="856712" s="12" customFormat="1" x14ac:dyDescent="0.2"/>
    <row r="856713" s="12" customFormat="1" x14ac:dyDescent="0.2"/>
    <row r="856714" s="12" customFormat="1" x14ac:dyDescent="0.2"/>
    <row r="856715" s="12" customFormat="1" x14ac:dyDescent="0.2"/>
    <row r="856716" s="12" customFormat="1" x14ac:dyDescent="0.2"/>
    <row r="856717" s="12" customFormat="1" x14ac:dyDescent="0.2"/>
    <row r="856718" s="12" customFormat="1" x14ac:dyDescent="0.2"/>
    <row r="856719" s="12" customFormat="1" x14ac:dyDescent="0.2"/>
    <row r="856720" s="12" customFormat="1" x14ac:dyDescent="0.2"/>
    <row r="856721" s="12" customFormat="1" x14ac:dyDescent="0.2"/>
    <row r="856722" s="12" customFormat="1" x14ac:dyDescent="0.2"/>
    <row r="856723" s="12" customFormat="1" x14ac:dyDescent="0.2"/>
    <row r="856724" s="12" customFormat="1" x14ac:dyDescent="0.2"/>
    <row r="856725" s="12" customFormat="1" x14ac:dyDescent="0.2"/>
    <row r="856726" s="12" customFormat="1" x14ac:dyDescent="0.2"/>
    <row r="856727" s="12" customFormat="1" x14ac:dyDescent="0.2"/>
    <row r="856728" s="12" customFormat="1" x14ac:dyDescent="0.2"/>
    <row r="856729" s="12" customFormat="1" x14ac:dyDescent="0.2"/>
    <row r="856730" s="12" customFormat="1" x14ac:dyDescent="0.2"/>
    <row r="856731" s="12" customFormat="1" x14ac:dyDescent="0.2"/>
    <row r="856732" s="12" customFormat="1" x14ac:dyDescent="0.2"/>
    <row r="856733" s="12" customFormat="1" x14ac:dyDescent="0.2"/>
    <row r="856734" s="12" customFormat="1" x14ac:dyDescent="0.2"/>
    <row r="856735" s="12" customFormat="1" x14ac:dyDescent="0.2"/>
    <row r="856736" s="12" customFormat="1" x14ac:dyDescent="0.2"/>
    <row r="856737" s="12" customFormat="1" x14ac:dyDescent="0.2"/>
    <row r="856738" s="12" customFormat="1" x14ac:dyDescent="0.2"/>
    <row r="856739" s="12" customFormat="1" x14ac:dyDescent="0.2"/>
    <row r="856740" s="12" customFormat="1" x14ac:dyDescent="0.2"/>
    <row r="856741" s="12" customFormat="1" x14ac:dyDescent="0.2"/>
    <row r="856742" s="12" customFormat="1" x14ac:dyDescent="0.2"/>
    <row r="856743" s="12" customFormat="1" x14ac:dyDescent="0.2"/>
    <row r="856744" s="12" customFormat="1" x14ac:dyDescent="0.2"/>
    <row r="856745" s="12" customFormat="1" x14ac:dyDescent="0.2"/>
    <row r="856746" s="12" customFormat="1" x14ac:dyDescent="0.2"/>
    <row r="856747" s="12" customFormat="1" x14ac:dyDescent="0.2"/>
    <row r="856748" s="12" customFormat="1" x14ac:dyDescent="0.2"/>
    <row r="856749" s="12" customFormat="1" x14ac:dyDescent="0.2"/>
    <row r="856750" s="12" customFormat="1" x14ac:dyDescent="0.2"/>
    <row r="856751" s="12" customFormat="1" x14ac:dyDescent="0.2"/>
    <row r="856752" s="12" customFormat="1" x14ac:dyDescent="0.2"/>
    <row r="856753" s="12" customFormat="1" x14ac:dyDescent="0.2"/>
    <row r="856754" s="12" customFormat="1" x14ac:dyDescent="0.2"/>
    <row r="856755" s="12" customFormat="1" x14ac:dyDescent="0.2"/>
    <row r="856756" s="12" customFormat="1" x14ac:dyDescent="0.2"/>
    <row r="856757" s="12" customFormat="1" x14ac:dyDescent="0.2"/>
    <row r="856758" s="12" customFormat="1" x14ac:dyDescent="0.2"/>
    <row r="856759" s="12" customFormat="1" x14ac:dyDescent="0.2"/>
    <row r="856760" s="12" customFormat="1" x14ac:dyDescent="0.2"/>
    <row r="856761" s="12" customFormat="1" x14ac:dyDescent="0.2"/>
    <row r="856762" s="12" customFormat="1" x14ac:dyDescent="0.2"/>
    <row r="856763" s="12" customFormat="1" x14ac:dyDescent="0.2"/>
    <row r="856764" s="12" customFormat="1" x14ac:dyDescent="0.2"/>
    <row r="856765" s="12" customFormat="1" x14ac:dyDescent="0.2"/>
    <row r="856766" s="12" customFormat="1" x14ac:dyDescent="0.2"/>
    <row r="856767" s="12" customFormat="1" x14ac:dyDescent="0.2"/>
    <row r="856768" s="12" customFormat="1" x14ac:dyDescent="0.2"/>
    <row r="856769" s="12" customFormat="1" x14ac:dyDescent="0.2"/>
    <row r="856770" s="12" customFormat="1" x14ac:dyDescent="0.2"/>
    <row r="856771" s="12" customFormat="1" x14ac:dyDescent="0.2"/>
    <row r="856772" s="12" customFormat="1" x14ac:dyDescent="0.2"/>
    <row r="856773" s="12" customFormat="1" x14ac:dyDescent="0.2"/>
    <row r="856774" s="12" customFormat="1" x14ac:dyDescent="0.2"/>
    <row r="856775" s="12" customFormat="1" x14ac:dyDescent="0.2"/>
    <row r="856776" s="12" customFormat="1" x14ac:dyDescent="0.2"/>
    <row r="856777" s="12" customFormat="1" x14ac:dyDescent="0.2"/>
    <row r="856778" s="12" customFormat="1" x14ac:dyDescent="0.2"/>
    <row r="856779" s="12" customFormat="1" x14ac:dyDescent="0.2"/>
    <row r="856780" s="12" customFormat="1" x14ac:dyDescent="0.2"/>
    <row r="856781" s="12" customFormat="1" x14ac:dyDescent="0.2"/>
    <row r="856782" s="12" customFormat="1" x14ac:dyDescent="0.2"/>
    <row r="856783" s="12" customFormat="1" x14ac:dyDescent="0.2"/>
    <row r="856784" s="12" customFormat="1" x14ac:dyDescent="0.2"/>
    <row r="856785" s="12" customFormat="1" x14ac:dyDescent="0.2"/>
    <row r="856786" s="12" customFormat="1" x14ac:dyDescent="0.2"/>
    <row r="856787" s="12" customFormat="1" x14ac:dyDescent="0.2"/>
    <row r="856788" s="12" customFormat="1" x14ac:dyDescent="0.2"/>
    <row r="856789" s="12" customFormat="1" x14ac:dyDescent="0.2"/>
    <row r="856790" s="12" customFormat="1" x14ac:dyDescent="0.2"/>
    <row r="856791" s="12" customFormat="1" x14ac:dyDescent="0.2"/>
    <row r="856792" s="12" customFormat="1" x14ac:dyDescent="0.2"/>
    <row r="856793" s="12" customFormat="1" x14ac:dyDescent="0.2"/>
    <row r="856794" s="12" customFormat="1" x14ac:dyDescent="0.2"/>
    <row r="856795" s="12" customFormat="1" x14ac:dyDescent="0.2"/>
    <row r="856796" s="12" customFormat="1" x14ac:dyDescent="0.2"/>
    <row r="856797" s="12" customFormat="1" x14ac:dyDescent="0.2"/>
    <row r="856798" s="12" customFormat="1" x14ac:dyDescent="0.2"/>
    <row r="856799" s="12" customFormat="1" x14ac:dyDescent="0.2"/>
    <row r="856800" s="12" customFormat="1" x14ac:dyDescent="0.2"/>
    <row r="856801" s="12" customFormat="1" x14ac:dyDescent="0.2"/>
    <row r="856802" s="12" customFormat="1" x14ac:dyDescent="0.2"/>
    <row r="856803" s="12" customFormat="1" x14ac:dyDescent="0.2"/>
    <row r="856804" s="12" customFormat="1" x14ac:dyDescent="0.2"/>
    <row r="856805" s="12" customFormat="1" x14ac:dyDescent="0.2"/>
    <row r="856806" s="12" customFormat="1" x14ac:dyDescent="0.2"/>
    <row r="856807" s="12" customFormat="1" x14ac:dyDescent="0.2"/>
    <row r="856808" s="12" customFormat="1" x14ac:dyDescent="0.2"/>
    <row r="856809" s="12" customFormat="1" x14ac:dyDescent="0.2"/>
    <row r="856810" s="12" customFormat="1" x14ac:dyDescent="0.2"/>
    <row r="856811" s="12" customFormat="1" x14ac:dyDescent="0.2"/>
    <row r="856812" s="12" customFormat="1" x14ac:dyDescent="0.2"/>
    <row r="856813" s="12" customFormat="1" x14ac:dyDescent="0.2"/>
    <row r="856814" s="12" customFormat="1" x14ac:dyDescent="0.2"/>
    <row r="856815" s="12" customFormat="1" x14ac:dyDescent="0.2"/>
    <row r="856816" s="12" customFormat="1" x14ac:dyDescent="0.2"/>
    <row r="856817" s="12" customFormat="1" x14ac:dyDescent="0.2"/>
    <row r="856818" s="12" customFormat="1" x14ac:dyDescent="0.2"/>
    <row r="856819" s="12" customFormat="1" x14ac:dyDescent="0.2"/>
    <row r="856820" s="12" customFormat="1" x14ac:dyDescent="0.2"/>
    <row r="856821" s="12" customFormat="1" x14ac:dyDescent="0.2"/>
    <row r="856822" s="12" customFormat="1" x14ac:dyDescent="0.2"/>
    <row r="856823" s="12" customFormat="1" x14ac:dyDescent="0.2"/>
    <row r="856824" s="12" customFormat="1" x14ac:dyDescent="0.2"/>
    <row r="856825" s="12" customFormat="1" x14ac:dyDescent="0.2"/>
    <row r="856826" s="12" customFormat="1" x14ac:dyDescent="0.2"/>
    <row r="856827" s="12" customFormat="1" x14ac:dyDescent="0.2"/>
    <row r="856828" s="12" customFormat="1" x14ac:dyDescent="0.2"/>
    <row r="856829" s="12" customFormat="1" x14ac:dyDescent="0.2"/>
    <row r="856830" s="12" customFormat="1" x14ac:dyDescent="0.2"/>
    <row r="856831" s="12" customFormat="1" x14ac:dyDescent="0.2"/>
    <row r="856832" s="12" customFormat="1" x14ac:dyDescent="0.2"/>
    <row r="856833" s="12" customFormat="1" x14ac:dyDescent="0.2"/>
    <row r="856834" s="12" customFormat="1" x14ac:dyDescent="0.2"/>
    <row r="856835" s="12" customFormat="1" x14ac:dyDescent="0.2"/>
    <row r="856836" s="12" customFormat="1" x14ac:dyDescent="0.2"/>
    <row r="856837" s="12" customFormat="1" x14ac:dyDescent="0.2"/>
    <row r="856838" s="12" customFormat="1" x14ac:dyDescent="0.2"/>
    <row r="856839" s="12" customFormat="1" x14ac:dyDescent="0.2"/>
    <row r="856840" s="12" customFormat="1" x14ac:dyDescent="0.2"/>
    <row r="856841" s="12" customFormat="1" x14ac:dyDescent="0.2"/>
    <row r="856842" s="12" customFormat="1" x14ac:dyDescent="0.2"/>
    <row r="856843" s="12" customFormat="1" x14ac:dyDescent="0.2"/>
    <row r="856844" s="12" customFormat="1" x14ac:dyDescent="0.2"/>
    <row r="856845" s="12" customFormat="1" x14ac:dyDescent="0.2"/>
    <row r="856846" s="12" customFormat="1" x14ac:dyDescent="0.2"/>
    <row r="856847" s="12" customFormat="1" x14ac:dyDescent="0.2"/>
    <row r="856848" s="12" customFormat="1" x14ac:dyDescent="0.2"/>
    <row r="856849" s="12" customFormat="1" x14ac:dyDescent="0.2"/>
    <row r="856850" s="12" customFormat="1" x14ac:dyDescent="0.2"/>
    <row r="856851" s="12" customFormat="1" x14ac:dyDescent="0.2"/>
    <row r="856852" s="12" customFormat="1" x14ac:dyDescent="0.2"/>
    <row r="856853" s="12" customFormat="1" x14ac:dyDescent="0.2"/>
    <row r="856854" s="12" customFormat="1" x14ac:dyDescent="0.2"/>
    <row r="856855" s="12" customFormat="1" x14ac:dyDescent="0.2"/>
    <row r="856856" s="12" customFormat="1" x14ac:dyDescent="0.2"/>
    <row r="856857" s="12" customFormat="1" x14ac:dyDescent="0.2"/>
    <row r="856858" s="12" customFormat="1" x14ac:dyDescent="0.2"/>
    <row r="856859" s="12" customFormat="1" x14ac:dyDescent="0.2"/>
    <row r="856860" s="12" customFormat="1" x14ac:dyDescent="0.2"/>
    <row r="856861" s="12" customFormat="1" x14ac:dyDescent="0.2"/>
    <row r="856862" s="12" customFormat="1" x14ac:dyDescent="0.2"/>
    <row r="856863" s="12" customFormat="1" x14ac:dyDescent="0.2"/>
    <row r="856864" s="12" customFormat="1" x14ac:dyDescent="0.2"/>
    <row r="856865" s="12" customFormat="1" x14ac:dyDescent="0.2"/>
    <row r="856866" s="12" customFormat="1" x14ac:dyDescent="0.2"/>
    <row r="856867" s="12" customFormat="1" x14ac:dyDescent="0.2"/>
    <row r="856868" s="12" customFormat="1" x14ac:dyDescent="0.2"/>
    <row r="856869" s="12" customFormat="1" x14ac:dyDescent="0.2"/>
    <row r="856870" s="12" customFormat="1" x14ac:dyDescent="0.2"/>
    <row r="856871" s="12" customFormat="1" x14ac:dyDescent="0.2"/>
    <row r="856872" s="12" customFormat="1" x14ac:dyDescent="0.2"/>
    <row r="856873" s="12" customFormat="1" x14ac:dyDescent="0.2"/>
    <row r="856874" s="12" customFormat="1" x14ac:dyDescent="0.2"/>
    <row r="856875" s="12" customFormat="1" x14ac:dyDescent="0.2"/>
    <row r="856876" s="12" customFormat="1" x14ac:dyDescent="0.2"/>
    <row r="856877" s="12" customFormat="1" x14ac:dyDescent="0.2"/>
    <row r="856878" s="12" customFormat="1" x14ac:dyDescent="0.2"/>
    <row r="856879" s="12" customFormat="1" x14ac:dyDescent="0.2"/>
    <row r="856880" s="12" customFormat="1" x14ac:dyDescent="0.2"/>
    <row r="856881" s="12" customFormat="1" x14ac:dyDescent="0.2"/>
    <row r="856882" s="12" customFormat="1" x14ac:dyDescent="0.2"/>
    <row r="856883" s="12" customFormat="1" x14ac:dyDescent="0.2"/>
    <row r="856884" s="12" customFormat="1" x14ac:dyDescent="0.2"/>
    <row r="856885" s="12" customFormat="1" x14ac:dyDescent="0.2"/>
    <row r="856886" s="12" customFormat="1" x14ac:dyDescent="0.2"/>
    <row r="856887" s="12" customFormat="1" x14ac:dyDescent="0.2"/>
    <row r="856888" s="12" customFormat="1" x14ac:dyDescent="0.2"/>
    <row r="856889" s="12" customFormat="1" x14ac:dyDescent="0.2"/>
    <row r="856890" s="12" customFormat="1" x14ac:dyDescent="0.2"/>
    <row r="856891" s="12" customFormat="1" x14ac:dyDescent="0.2"/>
    <row r="856892" s="12" customFormat="1" x14ac:dyDescent="0.2"/>
    <row r="856893" s="12" customFormat="1" x14ac:dyDescent="0.2"/>
    <row r="856894" s="12" customFormat="1" x14ac:dyDescent="0.2"/>
    <row r="856895" s="12" customFormat="1" x14ac:dyDescent="0.2"/>
    <row r="856896" s="12" customFormat="1" x14ac:dyDescent="0.2"/>
    <row r="856897" s="12" customFormat="1" x14ac:dyDescent="0.2"/>
    <row r="856898" s="12" customFormat="1" x14ac:dyDescent="0.2"/>
    <row r="856899" s="12" customFormat="1" x14ac:dyDescent="0.2"/>
    <row r="856900" s="12" customFormat="1" x14ac:dyDescent="0.2"/>
    <row r="856901" s="12" customFormat="1" x14ac:dyDescent="0.2"/>
    <row r="856902" s="12" customFormat="1" x14ac:dyDescent="0.2"/>
    <row r="856903" s="12" customFormat="1" x14ac:dyDescent="0.2"/>
    <row r="856904" s="12" customFormat="1" x14ac:dyDescent="0.2"/>
    <row r="856905" s="12" customFormat="1" x14ac:dyDescent="0.2"/>
    <row r="856906" s="12" customFormat="1" x14ac:dyDescent="0.2"/>
    <row r="856907" s="12" customFormat="1" x14ac:dyDescent="0.2"/>
    <row r="856908" s="12" customFormat="1" x14ac:dyDescent="0.2"/>
    <row r="856909" s="12" customFormat="1" x14ac:dyDescent="0.2"/>
    <row r="856910" s="12" customFormat="1" x14ac:dyDescent="0.2"/>
    <row r="856911" s="12" customFormat="1" x14ac:dyDescent="0.2"/>
    <row r="856912" s="12" customFormat="1" x14ac:dyDescent="0.2"/>
    <row r="856913" s="12" customFormat="1" x14ac:dyDescent="0.2"/>
    <row r="856914" s="12" customFormat="1" x14ac:dyDescent="0.2"/>
    <row r="856915" s="12" customFormat="1" x14ac:dyDescent="0.2"/>
    <row r="856916" s="12" customFormat="1" x14ac:dyDescent="0.2"/>
    <row r="856917" s="12" customFormat="1" x14ac:dyDescent="0.2"/>
    <row r="856918" s="12" customFormat="1" x14ac:dyDescent="0.2"/>
    <row r="856919" s="12" customFormat="1" x14ac:dyDescent="0.2"/>
    <row r="856920" s="12" customFormat="1" x14ac:dyDescent="0.2"/>
    <row r="856921" s="12" customFormat="1" x14ac:dyDescent="0.2"/>
    <row r="856922" s="12" customFormat="1" x14ac:dyDescent="0.2"/>
    <row r="856923" s="12" customFormat="1" x14ac:dyDescent="0.2"/>
    <row r="856924" s="12" customFormat="1" x14ac:dyDescent="0.2"/>
    <row r="856925" s="12" customFormat="1" x14ac:dyDescent="0.2"/>
    <row r="856926" s="12" customFormat="1" x14ac:dyDescent="0.2"/>
    <row r="856927" s="12" customFormat="1" x14ac:dyDescent="0.2"/>
    <row r="856928" s="12" customFormat="1" x14ac:dyDescent="0.2"/>
    <row r="856929" s="12" customFormat="1" x14ac:dyDescent="0.2"/>
    <row r="856930" s="12" customFormat="1" x14ac:dyDescent="0.2"/>
    <row r="856931" s="12" customFormat="1" x14ac:dyDescent="0.2"/>
    <row r="856932" s="12" customFormat="1" x14ac:dyDescent="0.2"/>
    <row r="856933" s="12" customFormat="1" x14ac:dyDescent="0.2"/>
    <row r="856934" s="12" customFormat="1" x14ac:dyDescent="0.2"/>
    <row r="856935" s="12" customFormat="1" x14ac:dyDescent="0.2"/>
    <row r="856936" s="12" customFormat="1" x14ac:dyDescent="0.2"/>
    <row r="856937" s="12" customFormat="1" x14ac:dyDescent="0.2"/>
    <row r="856938" s="12" customFormat="1" x14ac:dyDescent="0.2"/>
    <row r="856939" s="12" customFormat="1" x14ac:dyDescent="0.2"/>
    <row r="856940" s="12" customFormat="1" x14ac:dyDescent="0.2"/>
    <row r="856941" s="12" customFormat="1" x14ac:dyDescent="0.2"/>
    <row r="856942" s="12" customFormat="1" x14ac:dyDescent="0.2"/>
    <row r="856943" s="12" customFormat="1" x14ac:dyDescent="0.2"/>
    <row r="856944" s="12" customFormat="1" x14ac:dyDescent="0.2"/>
    <row r="856945" s="12" customFormat="1" x14ac:dyDescent="0.2"/>
    <row r="856946" s="12" customFormat="1" x14ac:dyDescent="0.2"/>
    <row r="856947" s="12" customFormat="1" x14ac:dyDescent="0.2"/>
    <row r="856948" s="12" customFormat="1" x14ac:dyDescent="0.2"/>
    <row r="856949" s="12" customFormat="1" x14ac:dyDescent="0.2"/>
    <row r="856950" s="12" customFormat="1" x14ac:dyDescent="0.2"/>
    <row r="856951" s="12" customFormat="1" x14ac:dyDescent="0.2"/>
    <row r="856952" s="12" customFormat="1" x14ac:dyDescent="0.2"/>
    <row r="856953" s="12" customFormat="1" x14ac:dyDescent="0.2"/>
    <row r="856954" s="12" customFormat="1" x14ac:dyDescent="0.2"/>
    <row r="856955" s="12" customFormat="1" x14ac:dyDescent="0.2"/>
    <row r="856956" s="12" customFormat="1" x14ac:dyDescent="0.2"/>
    <row r="856957" s="12" customFormat="1" x14ac:dyDescent="0.2"/>
    <row r="856958" s="12" customFormat="1" x14ac:dyDescent="0.2"/>
    <row r="856959" s="12" customFormat="1" x14ac:dyDescent="0.2"/>
    <row r="856960" s="12" customFormat="1" x14ac:dyDescent="0.2"/>
    <row r="856961" s="12" customFormat="1" x14ac:dyDescent="0.2"/>
    <row r="856962" s="12" customFormat="1" x14ac:dyDescent="0.2"/>
    <row r="856963" s="12" customFormat="1" x14ac:dyDescent="0.2"/>
    <row r="856964" s="12" customFormat="1" x14ac:dyDescent="0.2"/>
    <row r="856965" s="12" customFormat="1" x14ac:dyDescent="0.2"/>
    <row r="856966" s="12" customFormat="1" x14ac:dyDescent="0.2"/>
    <row r="856967" s="12" customFormat="1" x14ac:dyDescent="0.2"/>
    <row r="856968" s="12" customFormat="1" x14ac:dyDescent="0.2"/>
    <row r="856969" s="12" customFormat="1" x14ac:dyDescent="0.2"/>
    <row r="856970" s="12" customFormat="1" x14ac:dyDescent="0.2"/>
    <row r="856971" s="12" customFormat="1" x14ac:dyDescent="0.2"/>
    <row r="856972" s="12" customFormat="1" x14ac:dyDescent="0.2"/>
    <row r="856973" s="12" customFormat="1" x14ac:dyDescent="0.2"/>
    <row r="856974" s="12" customFormat="1" x14ac:dyDescent="0.2"/>
    <row r="856975" s="12" customFormat="1" x14ac:dyDescent="0.2"/>
    <row r="856976" s="12" customFormat="1" x14ac:dyDescent="0.2"/>
    <row r="856977" s="12" customFormat="1" x14ac:dyDescent="0.2"/>
    <row r="856978" s="12" customFormat="1" x14ac:dyDescent="0.2"/>
    <row r="856979" s="12" customFormat="1" x14ac:dyDescent="0.2"/>
    <row r="856980" s="12" customFormat="1" x14ac:dyDescent="0.2"/>
    <row r="856981" s="12" customFormat="1" x14ac:dyDescent="0.2"/>
    <row r="856982" s="12" customFormat="1" x14ac:dyDescent="0.2"/>
    <row r="856983" s="12" customFormat="1" x14ac:dyDescent="0.2"/>
    <row r="856984" s="12" customFormat="1" x14ac:dyDescent="0.2"/>
    <row r="856985" s="12" customFormat="1" x14ac:dyDescent="0.2"/>
    <row r="856986" s="12" customFormat="1" x14ac:dyDescent="0.2"/>
    <row r="856987" s="12" customFormat="1" x14ac:dyDescent="0.2"/>
    <row r="856988" s="12" customFormat="1" x14ac:dyDescent="0.2"/>
    <row r="856989" s="12" customFormat="1" x14ac:dyDescent="0.2"/>
    <row r="856990" s="12" customFormat="1" x14ac:dyDescent="0.2"/>
    <row r="856991" s="12" customFormat="1" x14ac:dyDescent="0.2"/>
    <row r="856992" s="12" customFormat="1" x14ac:dyDescent="0.2"/>
    <row r="856993" s="12" customFormat="1" x14ac:dyDescent="0.2"/>
    <row r="856994" s="12" customFormat="1" x14ac:dyDescent="0.2"/>
    <row r="856995" s="12" customFormat="1" x14ac:dyDescent="0.2"/>
    <row r="856996" s="12" customFormat="1" x14ac:dyDescent="0.2"/>
    <row r="856997" s="12" customFormat="1" x14ac:dyDescent="0.2"/>
    <row r="856998" s="12" customFormat="1" x14ac:dyDescent="0.2"/>
    <row r="856999" s="12" customFormat="1" x14ac:dyDescent="0.2"/>
    <row r="857000" s="12" customFormat="1" x14ac:dyDescent="0.2"/>
    <row r="857001" s="12" customFormat="1" x14ac:dyDescent="0.2"/>
    <row r="857002" s="12" customFormat="1" x14ac:dyDescent="0.2"/>
    <row r="857003" s="12" customFormat="1" x14ac:dyDescent="0.2"/>
    <row r="857004" s="12" customFormat="1" x14ac:dyDescent="0.2"/>
    <row r="857005" s="12" customFormat="1" x14ac:dyDescent="0.2"/>
    <row r="857006" s="12" customFormat="1" x14ac:dyDescent="0.2"/>
    <row r="857007" s="12" customFormat="1" x14ac:dyDescent="0.2"/>
    <row r="857008" s="12" customFormat="1" x14ac:dyDescent="0.2"/>
    <row r="857009" s="12" customFormat="1" x14ac:dyDescent="0.2"/>
    <row r="857010" s="12" customFormat="1" x14ac:dyDescent="0.2"/>
    <row r="857011" s="12" customFormat="1" x14ac:dyDescent="0.2"/>
    <row r="857012" s="12" customFormat="1" x14ac:dyDescent="0.2"/>
    <row r="857013" s="12" customFormat="1" x14ac:dyDescent="0.2"/>
    <row r="857014" s="12" customFormat="1" x14ac:dyDescent="0.2"/>
    <row r="857015" s="12" customFormat="1" x14ac:dyDescent="0.2"/>
    <row r="857016" s="12" customFormat="1" x14ac:dyDescent="0.2"/>
    <row r="857017" s="12" customFormat="1" x14ac:dyDescent="0.2"/>
    <row r="857018" s="12" customFormat="1" x14ac:dyDescent="0.2"/>
    <row r="857019" s="12" customFormat="1" x14ac:dyDescent="0.2"/>
    <row r="857020" s="12" customFormat="1" x14ac:dyDescent="0.2"/>
    <row r="857021" s="12" customFormat="1" x14ac:dyDescent="0.2"/>
    <row r="857022" s="12" customFormat="1" x14ac:dyDescent="0.2"/>
    <row r="857023" s="12" customFormat="1" x14ac:dyDescent="0.2"/>
    <row r="857024" s="12" customFormat="1" x14ac:dyDescent="0.2"/>
    <row r="857025" s="12" customFormat="1" x14ac:dyDescent="0.2"/>
    <row r="857026" s="12" customFormat="1" x14ac:dyDescent="0.2"/>
    <row r="857027" s="12" customFormat="1" x14ac:dyDescent="0.2"/>
    <row r="857028" s="12" customFormat="1" x14ac:dyDescent="0.2"/>
    <row r="857029" s="12" customFormat="1" x14ac:dyDescent="0.2"/>
    <row r="857030" s="12" customFormat="1" x14ac:dyDescent="0.2"/>
    <row r="857031" s="12" customFormat="1" x14ac:dyDescent="0.2"/>
    <row r="857032" s="12" customFormat="1" x14ac:dyDescent="0.2"/>
    <row r="857033" s="12" customFormat="1" x14ac:dyDescent="0.2"/>
    <row r="857034" s="12" customFormat="1" x14ac:dyDescent="0.2"/>
    <row r="857035" s="12" customFormat="1" x14ac:dyDescent="0.2"/>
    <row r="857036" s="12" customFormat="1" x14ac:dyDescent="0.2"/>
    <row r="857037" s="12" customFormat="1" x14ac:dyDescent="0.2"/>
    <row r="857038" s="12" customFormat="1" x14ac:dyDescent="0.2"/>
    <row r="857039" s="12" customFormat="1" x14ac:dyDescent="0.2"/>
    <row r="857040" s="12" customFormat="1" x14ac:dyDescent="0.2"/>
    <row r="857041" s="12" customFormat="1" x14ac:dyDescent="0.2"/>
    <row r="857042" s="12" customFormat="1" x14ac:dyDescent="0.2"/>
    <row r="857043" s="12" customFormat="1" x14ac:dyDescent="0.2"/>
    <row r="857044" s="12" customFormat="1" x14ac:dyDescent="0.2"/>
    <row r="857045" s="12" customFormat="1" x14ac:dyDescent="0.2"/>
    <row r="857046" s="12" customFormat="1" x14ac:dyDescent="0.2"/>
    <row r="857047" s="12" customFormat="1" x14ac:dyDescent="0.2"/>
    <row r="857048" s="12" customFormat="1" x14ac:dyDescent="0.2"/>
    <row r="857049" s="12" customFormat="1" x14ac:dyDescent="0.2"/>
    <row r="857050" s="12" customFormat="1" x14ac:dyDescent="0.2"/>
    <row r="857051" s="12" customFormat="1" x14ac:dyDescent="0.2"/>
    <row r="857052" s="12" customFormat="1" x14ac:dyDescent="0.2"/>
    <row r="857053" s="12" customFormat="1" x14ac:dyDescent="0.2"/>
    <row r="857054" s="12" customFormat="1" x14ac:dyDescent="0.2"/>
    <row r="857055" s="12" customFormat="1" x14ac:dyDescent="0.2"/>
    <row r="857056" s="12" customFormat="1" x14ac:dyDescent="0.2"/>
    <row r="857057" s="12" customFormat="1" x14ac:dyDescent="0.2"/>
    <row r="857058" s="12" customFormat="1" x14ac:dyDescent="0.2"/>
    <row r="857059" s="12" customFormat="1" x14ac:dyDescent="0.2"/>
    <row r="857060" s="12" customFormat="1" x14ac:dyDescent="0.2"/>
    <row r="857061" s="12" customFormat="1" x14ac:dyDescent="0.2"/>
    <row r="857062" s="12" customFormat="1" x14ac:dyDescent="0.2"/>
    <row r="857063" s="12" customFormat="1" x14ac:dyDescent="0.2"/>
    <row r="857064" s="12" customFormat="1" x14ac:dyDescent="0.2"/>
    <row r="857065" s="12" customFormat="1" x14ac:dyDescent="0.2"/>
    <row r="857066" s="12" customFormat="1" x14ac:dyDescent="0.2"/>
    <row r="857067" s="12" customFormat="1" x14ac:dyDescent="0.2"/>
    <row r="857068" s="12" customFormat="1" x14ac:dyDescent="0.2"/>
    <row r="857069" s="12" customFormat="1" x14ac:dyDescent="0.2"/>
    <row r="857070" s="12" customFormat="1" x14ac:dyDescent="0.2"/>
    <row r="857071" s="12" customFormat="1" x14ac:dyDescent="0.2"/>
    <row r="857072" s="12" customFormat="1" x14ac:dyDescent="0.2"/>
    <row r="857073" s="12" customFormat="1" x14ac:dyDescent="0.2"/>
    <row r="857074" s="12" customFormat="1" x14ac:dyDescent="0.2"/>
    <row r="857075" s="12" customFormat="1" x14ac:dyDescent="0.2"/>
    <row r="857076" s="12" customFormat="1" x14ac:dyDescent="0.2"/>
    <row r="857077" s="12" customFormat="1" x14ac:dyDescent="0.2"/>
    <row r="857078" s="12" customFormat="1" x14ac:dyDescent="0.2"/>
    <row r="857079" s="12" customFormat="1" x14ac:dyDescent="0.2"/>
    <row r="857080" s="12" customFormat="1" x14ac:dyDescent="0.2"/>
    <row r="857081" s="12" customFormat="1" x14ac:dyDescent="0.2"/>
    <row r="857082" s="12" customFormat="1" x14ac:dyDescent="0.2"/>
    <row r="857083" s="12" customFormat="1" x14ac:dyDescent="0.2"/>
    <row r="857084" s="12" customFormat="1" x14ac:dyDescent="0.2"/>
    <row r="857085" s="12" customFormat="1" x14ac:dyDescent="0.2"/>
    <row r="857086" s="12" customFormat="1" x14ac:dyDescent="0.2"/>
    <row r="857087" s="12" customFormat="1" x14ac:dyDescent="0.2"/>
    <row r="857088" s="12" customFormat="1" x14ac:dyDescent="0.2"/>
    <row r="857089" s="12" customFormat="1" x14ac:dyDescent="0.2"/>
    <row r="857090" s="12" customFormat="1" x14ac:dyDescent="0.2"/>
    <row r="857091" s="12" customFormat="1" x14ac:dyDescent="0.2"/>
    <row r="857092" s="12" customFormat="1" x14ac:dyDescent="0.2"/>
    <row r="857093" s="12" customFormat="1" x14ac:dyDescent="0.2"/>
    <row r="857094" s="12" customFormat="1" x14ac:dyDescent="0.2"/>
    <row r="857095" s="12" customFormat="1" x14ac:dyDescent="0.2"/>
    <row r="857096" s="12" customFormat="1" x14ac:dyDescent="0.2"/>
    <row r="857097" s="12" customFormat="1" x14ac:dyDescent="0.2"/>
    <row r="857098" s="12" customFormat="1" x14ac:dyDescent="0.2"/>
    <row r="857099" s="12" customFormat="1" x14ac:dyDescent="0.2"/>
    <row r="857100" s="12" customFormat="1" x14ac:dyDescent="0.2"/>
    <row r="857101" s="12" customFormat="1" x14ac:dyDescent="0.2"/>
    <row r="857102" s="12" customFormat="1" x14ac:dyDescent="0.2"/>
    <row r="857103" s="12" customFormat="1" x14ac:dyDescent="0.2"/>
    <row r="857104" s="12" customFormat="1" x14ac:dyDescent="0.2"/>
    <row r="857105" s="12" customFormat="1" x14ac:dyDescent="0.2"/>
    <row r="857106" s="12" customFormat="1" x14ac:dyDescent="0.2"/>
    <row r="857107" s="12" customFormat="1" x14ac:dyDescent="0.2"/>
    <row r="857108" s="12" customFormat="1" x14ac:dyDescent="0.2"/>
    <row r="857109" s="12" customFormat="1" x14ac:dyDescent="0.2"/>
    <row r="857110" s="12" customFormat="1" x14ac:dyDescent="0.2"/>
    <row r="857111" s="12" customFormat="1" x14ac:dyDescent="0.2"/>
    <row r="857112" s="12" customFormat="1" x14ac:dyDescent="0.2"/>
    <row r="857113" s="12" customFormat="1" x14ac:dyDescent="0.2"/>
    <row r="857114" s="12" customFormat="1" x14ac:dyDescent="0.2"/>
    <row r="857115" s="12" customFormat="1" x14ac:dyDescent="0.2"/>
    <row r="857116" s="12" customFormat="1" x14ac:dyDescent="0.2"/>
    <row r="857117" s="12" customFormat="1" x14ac:dyDescent="0.2"/>
    <row r="857118" s="12" customFormat="1" x14ac:dyDescent="0.2"/>
    <row r="857119" s="12" customFormat="1" x14ac:dyDescent="0.2"/>
    <row r="857120" s="12" customFormat="1" x14ac:dyDescent="0.2"/>
    <row r="857121" s="12" customFormat="1" x14ac:dyDescent="0.2"/>
    <row r="857122" s="12" customFormat="1" x14ac:dyDescent="0.2"/>
    <row r="857123" s="12" customFormat="1" x14ac:dyDescent="0.2"/>
    <row r="857124" s="12" customFormat="1" x14ac:dyDescent="0.2"/>
    <row r="857125" s="12" customFormat="1" x14ac:dyDescent="0.2"/>
    <row r="857126" s="12" customFormat="1" x14ac:dyDescent="0.2"/>
    <row r="857127" s="12" customFormat="1" x14ac:dyDescent="0.2"/>
    <row r="857128" s="12" customFormat="1" x14ac:dyDescent="0.2"/>
    <row r="857129" s="12" customFormat="1" x14ac:dyDescent="0.2"/>
    <row r="857130" s="12" customFormat="1" x14ac:dyDescent="0.2"/>
    <row r="857131" s="12" customFormat="1" x14ac:dyDescent="0.2"/>
    <row r="857132" s="12" customFormat="1" x14ac:dyDescent="0.2"/>
    <row r="857133" s="12" customFormat="1" x14ac:dyDescent="0.2"/>
    <row r="857134" s="12" customFormat="1" x14ac:dyDescent="0.2"/>
    <row r="857135" s="12" customFormat="1" x14ac:dyDescent="0.2"/>
    <row r="857136" s="12" customFormat="1" x14ac:dyDescent="0.2"/>
    <row r="857137" s="12" customFormat="1" x14ac:dyDescent="0.2"/>
    <row r="857138" s="12" customFormat="1" x14ac:dyDescent="0.2"/>
    <row r="857139" s="12" customFormat="1" x14ac:dyDescent="0.2"/>
    <row r="857140" s="12" customFormat="1" x14ac:dyDescent="0.2"/>
    <row r="857141" s="12" customFormat="1" x14ac:dyDescent="0.2"/>
    <row r="857142" s="12" customFormat="1" x14ac:dyDescent="0.2"/>
    <row r="857143" s="12" customFormat="1" x14ac:dyDescent="0.2"/>
    <row r="857144" s="12" customFormat="1" x14ac:dyDescent="0.2"/>
    <row r="857145" s="12" customFormat="1" x14ac:dyDescent="0.2"/>
    <row r="857146" s="12" customFormat="1" x14ac:dyDescent="0.2"/>
    <row r="857147" s="12" customFormat="1" x14ac:dyDescent="0.2"/>
    <row r="857148" s="12" customFormat="1" x14ac:dyDescent="0.2"/>
    <row r="857149" s="12" customFormat="1" x14ac:dyDescent="0.2"/>
    <row r="857150" s="12" customFormat="1" x14ac:dyDescent="0.2"/>
    <row r="857151" s="12" customFormat="1" x14ac:dyDescent="0.2"/>
    <row r="857152" s="12" customFormat="1" x14ac:dyDescent="0.2"/>
    <row r="857153" s="12" customFormat="1" x14ac:dyDescent="0.2"/>
    <row r="857154" s="12" customFormat="1" x14ac:dyDescent="0.2"/>
    <row r="857155" s="12" customFormat="1" x14ac:dyDescent="0.2"/>
    <row r="857156" s="12" customFormat="1" x14ac:dyDescent="0.2"/>
    <row r="857157" s="12" customFormat="1" x14ac:dyDescent="0.2"/>
    <row r="857158" s="12" customFormat="1" x14ac:dyDescent="0.2"/>
    <row r="857159" s="12" customFormat="1" x14ac:dyDescent="0.2"/>
    <row r="857160" s="12" customFormat="1" x14ac:dyDescent="0.2"/>
    <row r="857161" s="12" customFormat="1" x14ac:dyDescent="0.2"/>
    <row r="857162" s="12" customFormat="1" x14ac:dyDescent="0.2"/>
    <row r="857163" s="12" customFormat="1" x14ac:dyDescent="0.2"/>
    <row r="857164" s="12" customFormat="1" x14ac:dyDescent="0.2"/>
    <row r="857165" s="12" customFormat="1" x14ac:dyDescent="0.2"/>
    <row r="857166" s="12" customFormat="1" x14ac:dyDescent="0.2"/>
    <row r="857167" s="12" customFormat="1" x14ac:dyDescent="0.2"/>
    <row r="857168" s="12" customFormat="1" x14ac:dyDescent="0.2"/>
    <row r="857169" s="12" customFormat="1" x14ac:dyDescent="0.2"/>
    <row r="857170" s="12" customFormat="1" x14ac:dyDescent="0.2"/>
    <row r="857171" s="12" customFormat="1" x14ac:dyDescent="0.2"/>
    <row r="857172" s="12" customFormat="1" x14ac:dyDescent="0.2"/>
    <row r="857173" s="12" customFormat="1" x14ac:dyDescent="0.2"/>
    <row r="857174" s="12" customFormat="1" x14ac:dyDescent="0.2"/>
    <row r="857175" s="12" customFormat="1" x14ac:dyDescent="0.2"/>
    <row r="857176" s="12" customFormat="1" x14ac:dyDescent="0.2"/>
    <row r="857177" s="12" customFormat="1" x14ac:dyDescent="0.2"/>
    <row r="857178" s="12" customFormat="1" x14ac:dyDescent="0.2"/>
    <row r="857179" s="12" customFormat="1" x14ac:dyDescent="0.2"/>
    <row r="857180" s="12" customFormat="1" x14ac:dyDescent="0.2"/>
    <row r="857181" s="12" customFormat="1" x14ac:dyDescent="0.2"/>
    <row r="857182" s="12" customFormat="1" x14ac:dyDescent="0.2"/>
    <row r="857183" s="12" customFormat="1" x14ac:dyDescent="0.2"/>
    <row r="857184" s="12" customFormat="1" x14ac:dyDescent="0.2"/>
    <row r="857185" s="12" customFormat="1" x14ac:dyDescent="0.2"/>
    <row r="857186" s="12" customFormat="1" x14ac:dyDescent="0.2"/>
    <row r="857187" s="12" customFormat="1" x14ac:dyDescent="0.2"/>
    <row r="857188" s="12" customFormat="1" x14ac:dyDescent="0.2"/>
    <row r="857189" s="12" customFormat="1" x14ac:dyDescent="0.2"/>
    <row r="857190" s="12" customFormat="1" x14ac:dyDescent="0.2"/>
    <row r="857191" s="12" customFormat="1" x14ac:dyDescent="0.2"/>
    <row r="857192" s="12" customFormat="1" x14ac:dyDescent="0.2"/>
    <row r="857193" s="12" customFormat="1" x14ac:dyDescent="0.2"/>
    <row r="857194" s="12" customFormat="1" x14ac:dyDescent="0.2"/>
    <row r="857195" s="12" customFormat="1" x14ac:dyDescent="0.2"/>
    <row r="857196" s="12" customFormat="1" x14ac:dyDescent="0.2"/>
    <row r="857197" s="12" customFormat="1" x14ac:dyDescent="0.2"/>
    <row r="857198" s="12" customFormat="1" x14ac:dyDescent="0.2"/>
    <row r="857199" s="12" customFormat="1" x14ac:dyDescent="0.2"/>
    <row r="857200" s="12" customFormat="1" x14ac:dyDescent="0.2"/>
    <row r="857201" s="12" customFormat="1" x14ac:dyDescent="0.2"/>
    <row r="857202" s="12" customFormat="1" x14ac:dyDescent="0.2"/>
    <row r="857203" s="12" customFormat="1" x14ac:dyDescent="0.2"/>
    <row r="857204" s="12" customFormat="1" x14ac:dyDescent="0.2"/>
    <row r="857205" s="12" customFormat="1" x14ac:dyDescent="0.2"/>
    <row r="857206" s="12" customFormat="1" x14ac:dyDescent="0.2"/>
    <row r="857207" s="12" customFormat="1" x14ac:dyDescent="0.2"/>
    <row r="857208" s="12" customFormat="1" x14ac:dyDescent="0.2"/>
    <row r="857209" s="12" customFormat="1" x14ac:dyDescent="0.2"/>
    <row r="857210" s="12" customFormat="1" x14ac:dyDescent="0.2"/>
    <row r="857211" s="12" customFormat="1" x14ac:dyDescent="0.2"/>
    <row r="857212" s="12" customFormat="1" x14ac:dyDescent="0.2"/>
    <row r="857213" s="12" customFormat="1" x14ac:dyDescent="0.2"/>
    <row r="857214" s="12" customFormat="1" x14ac:dyDescent="0.2"/>
    <row r="857215" s="12" customFormat="1" x14ac:dyDescent="0.2"/>
    <row r="857216" s="12" customFormat="1" x14ac:dyDescent="0.2"/>
    <row r="857217" s="12" customFormat="1" x14ac:dyDescent="0.2"/>
    <row r="857218" s="12" customFormat="1" x14ac:dyDescent="0.2"/>
    <row r="857219" s="12" customFormat="1" x14ac:dyDescent="0.2"/>
    <row r="857220" s="12" customFormat="1" x14ac:dyDescent="0.2"/>
    <row r="857221" s="12" customFormat="1" x14ac:dyDescent="0.2"/>
    <row r="857222" s="12" customFormat="1" x14ac:dyDescent="0.2"/>
    <row r="857223" s="12" customFormat="1" x14ac:dyDescent="0.2"/>
    <row r="857224" s="12" customFormat="1" x14ac:dyDescent="0.2"/>
    <row r="857225" s="12" customFormat="1" x14ac:dyDescent="0.2"/>
    <row r="857226" s="12" customFormat="1" x14ac:dyDescent="0.2"/>
    <row r="857227" s="12" customFormat="1" x14ac:dyDescent="0.2"/>
    <row r="857228" s="12" customFormat="1" x14ac:dyDescent="0.2"/>
    <row r="857229" s="12" customFormat="1" x14ac:dyDescent="0.2"/>
    <row r="857230" s="12" customFormat="1" x14ac:dyDescent="0.2"/>
    <row r="857231" s="12" customFormat="1" x14ac:dyDescent="0.2"/>
    <row r="857232" s="12" customFormat="1" x14ac:dyDescent="0.2"/>
    <row r="857233" s="12" customFormat="1" x14ac:dyDescent="0.2"/>
    <row r="857234" s="12" customFormat="1" x14ac:dyDescent="0.2"/>
    <row r="857235" s="12" customFormat="1" x14ac:dyDescent="0.2"/>
    <row r="857236" s="12" customFormat="1" x14ac:dyDescent="0.2"/>
    <row r="857237" s="12" customFormat="1" x14ac:dyDescent="0.2"/>
    <row r="857238" s="12" customFormat="1" x14ac:dyDescent="0.2"/>
    <row r="857239" s="12" customFormat="1" x14ac:dyDescent="0.2"/>
    <row r="857240" s="12" customFormat="1" x14ac:dyDescent="0.2"/>
    <row r="857241" s="12" customFormat="1" x14ac:dyDescent="0.2"/>
    <row r="857242" s="12" customFormat="1" x14ac:dyDescent="0.2"/>
    <row r="857243" s="12" customFormat="1" x14ac:dyDescent="0.2"/>
    <row r="857244" s="12" customFormat="1" x14ac:dyDescent="0.2"/>
    <row r="857245" s="12" customFormat="1" x14ac:dyDescent="0.2"/>
    <row r="857246" s="12" customFormat="1" x14ac:dyDescent="0.2"/>
    <row r="857247" s="12" customFormat="1" x14ac:dyDescent="0.2"/>
    <row r="857248" s="12" customFormat="1" x14ac:dyDescent="0.2"/>
    <row r="857249" s="12" customFormat="1" x14ac:dyDescent="0.2"/>
    <row r="857250" s="12" customFormat="1" x14ac:dyDescent="0.2"/>
    <row r="857251" s="12" customFormat="1" x14ac:dyDescent="0.2"/>
    <row r="857252" s="12" customFormat="1" x14ac:dyDescent="0.2"/>
    <row r="857253" s="12" customFormat="1" x14ac:dyDescent="0.2"/>
    <row r="857254" s="12" customFormat="1" x14ac:dyDescent="0.2"/>
    <row r="857255" s="12" customFormat="1" x14ac:dyDescent="0.2"/>
    <row r="857256" s="12" customFormat="1" x14ac:dyDescent="0.2"/>
    <row r="857257" s="12" customFormat="1" x14ac:dyDescent="0.2"/>
    <row r="857258" s="12" customFormat="1" x14ac:dyDescent="0.2"/>
    <row r="857259" s="12" customFormat="1" x14ac:dyDescent="0.2"/>
    <row r="857260" s="12" customFormat="1" x14ac:dyDescent="0.2"/>
    <row r="857261" s="12" customFormat="1" x14ac:dyDescent="0.2"/>
    <row r="857262" s="12" customFormat="1" x14ac:dyDescent="0.2"/>
    <row r="857263" s="12" customFormat="1" x14ac:dyDescent="0.2"/>
    <row r="857264" s="12" customFormat="1" x14ac:dyDescent="0.2"/>
    <row r="857265" s="12" customFormat="1" x14ac:dyDescent="0.2"/>
    <row r="857266" s="12" customFormat="1" x14ac:dyDescent="0.2"/>
    <row r="857267" s="12" customFormat="1" x14ac:dyDescent="0.2"/>
    <row r="857268" s="12" customFormat="1" x14ac:dyDescent="0.2"/>
    <row r="857269" s="12" customFormat="1" x14ac:dyDescent="0.2"/>
    <row r="857270" s="12" customFormat="1" x14ac:dyDescent="0.2"/>
    <row r="857271" s="12" customFormat="1" x14ac:dyDescent="0.2"/>
    <row r="857272" s="12" customFormat="1" x14ac:dyDescent="0.2"/>
    <row r="857273" s="12" customFormat="1" x14ac:dyDescent="0.2"/>
    <row r="857274" s="12" customFormat="1" x14ac:dyDescent="0.2"/>
    <row r="857275" s="12" customFormat="1" x14ac:dyDescent="0.2"/>
    <row r="857276" s="12" customFormat="1" x14ac:dyDescent="0.2"/>
    <row r="857277" s="12" customFormat="1" x14ac:dyDescent="0.2"/>
    <row r="857278" s="12" customFormat="1" x14ac:dyDescent="0.2"/>
    <row r="857279" s="12" customFormat="1" x14ac:dyDescent="0.2"/>
    <row r="857280" s="12" customFormat="1" x14ac:dyDescent="0.2"/>
    <row r="857281" s="12" customFormat="1" x14ac:dyDescent="0.2"/>
    <row r="857282" s="12" customFormat="1" x14ac:dyDescent="0.2"/>
    <row r="857283" s="12" customFormat="1" x14ac:dyDescent="0.2"/>
    <row r="857284" s="12" customFormat="1" x14ac:dyDescent="0.2"/>
    <row r="857285" s="12" customFormat="1" x14ac:dyDescent="0.2"/>
    <row r="857286" s="12" customFormat="1" x14ac:dyDescent="0.2"/>
    <row r="857287" s="12" customFormat="1" x14ac:dyDescent="0.2"/>
    <row r="857288" s="12" customFormat="1" x14ac:dyDescent="0.2"/>
    <row r="857289" s="12" customFormat="1" x14ac:dyDescent="0.2"/>
    <row r="857290" s="12" customFormat="1" x14ac:dyDescent="0.2"/>
    <row r="857291" s="12" customFormat="1" x14ac:dyDescent="0.2"/>
    <row r="857292" s="12" customFormat="1" x14ac:dyDescent="0.2"/>
    <row r="857293" s="12" customFormat="1" x14ac:dyDescent="0.2"/>
    <row r="857294" s="12" customFormat="1" x14ac:dyDescent="0.2"/>
    <row r="857295" s="12" customFormat="1" x14ac:dyDescent="0.2"/>
    <row r="857296" s="12" customFormat="1" x14ac:dyDescent="0.2"/>
    <row r="857297" s="12" customFormat="1" x14ac:dyDescent="0.2"/>
    <row r="857298" s="12" customFormat="1" x14ac:dyDescent="0.2"/>
    <row r="857299" s="12" customFormat="1" x14ac:dyDescent="0.2"/>
    <row r="857300" s="12" customFormat="1" x14ac:dyDescent="0.2"/>
    <row r="857301" s="12" customFormat="1" x14ac:dyDescent="0.2"/>
    <row r="857302" s="12" customFormat="1" x14ac:dyDescent="0.2"/>
    <row r="857303" s="12" customFormat="1" x14ac:dyDescent="0.2"/>
    <row r="857304" s="12" customFormat="1" x14ac:dyDescent="0.2"/>
    <row r="857305" s="12" customFormat="1" x14ac:dyDescent="0.2"/>
    <row r="857306" s="12" customFormat="1" x14ac:dyDescent="0.2"/>
    <row r="857307" s="12" customFormat="1" x14ac:dyDescent="0.2"/>
    <row r="857308" s="12" customFormat="1" x14ac:dyDescent="0.2"/>
    <row r="857309" s="12" customFormat="1" x14ac:dyDescent="0.2"/>
    <row r="857310" s="12" customFormat="1" x14ac:dyDescent="0.2"/>
    <row r="857311" s="12" customFormat="1" x14ac:dyDescent="0.2"/>
    <row r="857312" s="12" customFormat="1" x14ac:dyDescent="0.2"/>
    <row r="857313" s="12" customFormat="1" x14ac:dyDescent="0.2"/>
    <row r="857314" s="12" customFormat="1" x14ac:dyDescent="0.2"/>
    <row r="857315" s="12" customFormat="1" x14ac:dyDescent="0.2"/>
    <row r="857316" s="12" customFormat="1" x14ac:dyDescent="0.2"/>
    <row r="857317" s="12" customFormat="1" x14ac:dyDescent="0.2"/>
    <row r="857318" s="12" customFormat="1" x14ac:dyDescent="0.2"/>
    <row r="857319" s="12" customFormat="1" x14ac:dyDescent="0.2"/>
    <row r="857320" s="12" customFormat="1" x14ac:dyDescent="0.2"/>
    <row r="857321" s="12" customFormat="1" x14ac:dyDescent="0.2"/>
    <row r="857322" s="12" customFormat="1" x14ac:dyDescent="0.2"/>
    <row r="857323" s="12" customFormat="1" x14ac:dyDescent="0.2"/>
    <row r="857324" s="12" customFormat="1" x14ac:dyDescent="0.2"/>
    <row r="857325" s="12" customFormat="1" x14ac:dyDescent="0.2"/>
    <row r="857326" s="12" customFormat="1" x14ac:dyDescent="0.2"/>
    <row r="857327" s="12" customFormat="1" x14ac:dyDescent="0.2"/>
    <row r="857328" s="12" customFormat="1" x14ac:dyDescent="0.2"/>
    <row r="857329" s="12" customFormat="1" x14ac:dyDescent="0.2"/>
    <row r="857330" s="12" customFormat="1" x14ac:dyDescent="0.2"/>
    <row r="857331" s="12" customFormat="1" x14ac:dyDescent="0.2"/>
    <row r="857332" s="12" customFormat="1" x14ac:dyDescent="0.2"/>
    <row r="857333" s="12" customFormat="1" x14ac:dyDescent="0.2"/>
    <row r="857334" s="12" customFormat="1" x14ac:dyDescent="0.2"/>
    <row r="857335" s="12" customFormat="1" x14ac:dyDescent="0.2"/>
    <row r="857336" s="12" customFormat="1" x14ac:dyDescent="0.2"/>
    <row r="857337" s="12" customFormat="1" x14ac:dyDescent="0.2"/>
    <row r="857338" s="12" customFormat="1" x14ac:dyDescent="0.2"/>
    <row r="857339" s="12" customFormat="1" x14ac:dyDescent="0.2"/>
    <row r="857340" s="12" customFormat="1" x14ac:dyDescent="0.2"/>
    <row r="857341" s="12" customFormat="1" x14ac:dyDescent="0.2"/>
    <row r="857342" s="12" customFormat="1" x14ac:dyDescent="0.2"/>
    <row r="857343" s="12" customFormat="1" x14ac:dyDescent="0.2"/>
    <row r="857344" s="12" customFormat="1" x14ac:dyDescent="0.2"/>
    <row r="857345" s="12" customFormat="1" x14ac:dyDescent="0.2"/>
    <row r="857346" s="12" customFormat="1" x14ac:dyDescent="0.2"/>
    <row r="857347" s="12" customFormat="1" x14ac:dyDescent="0.2"/>
    <row r="857348" s="12" customFormat="1" x14ac:dyDescent="0.2"/>
    <row r="857349" s="12" customFormat="1" x14ac:dyDescent="0.2"/>
    <row r="857350" s="12" customFormat="1" x14ac:dyDescent="0.2"/>
    <row r="857351" s="12" customFormat="1" x14ac:dyDescent="0.2"/>
    <row r="857352" s="12" customFormat="1" x14ac:dyDescent="0.2"/>
    <row r="857353" s="12" customFormat="1" x14ac:dyDescent="0.2"/>
    <row r="857354" s="12" customFormat="1" x14ac:dyDescent="0.2"/>
    <row r="857355" s="12" customFormat="1" x14ac:dyDescent="0.2"/>
    <row r="857356" s="12" customFormat="1" x14ac:dyDescent="0.2"/>
    <row r="857357" s="12" customFormat="1" x14ac:dyDescent="0.2"/>
    <row r="857358" s="12" customFormat="1" x14ac:dyDescent="0.2"/>
    <row r="857359" s="12" customFormat="1" x14ac:dyDescent="0.2"/>
    <row r="857360" s="12" customFormat="1" x14ac:dyDescent="0.2"/>
    <row r="857361" s="12" customFormat="1" x14ac:dyDescent="0.2"/>
    <row r="857362" s="12" customFormat="1" x14ac:dyDescent="0.2"/>
    <row r="857363" s="12" customFormat="1" x14ac:dyDescent="0.2"/>
    <row r="857364" s="12" customFormat="1" x14ac:dyDescent="0.2"/>
    <row r="857365" s="12" customFormat="1" x14ac:dyDescent="0.2"/>
    <row r="857366" s="12" customFormat="1" x14ac:dyDescent="0.2"/>
    <row r="857367" s="12" customFormat="1" x14ac:dyDescent="0.2"/>
    <row r="857368" s="12" customFormat="1" x14ac:dyDescent="0.2"/>
    <row r="857369" s="12" customFormat="1" x14ac:dyDescent="0.2"/>
    <row r="857370" s="12" customFormat="1" x14ac:dyDescent="0.2"/>
    <row r="857371" s="12" customFormat="1" x14ac:dyDescent="0.2"/>
    <row r="857372" s="12" customFormat="1" x14ac:dyDescent="0.2"/>
    <row r="857373" s="12" customFormat="1" x14ac:dyDescent="0.2"/>
    <row r="857374" s="12" customFormat="1" x14ac:dyDescent="0.2"/>
    <row r="857375" s="12" customFormat="1" x14ac:dyDescent="0.2"/>
    <row r="857376" s="12" customFormat="1" x14ac:dyDescent="0.2"/>
    <row r="857377" s="12" customFormat="1" x14ac:dyDescent="0.2"/>
    <row r="857378" s="12" customFormat="1" x14ac:dyDescent="0.2"/>
    <row r="857379" s="12" customFormat="1" x14ac:dyDescent="0.2"/>
    <row r="857380" s="12" customFormat="1" x14ac:dyDescent="0.2"/>
    <row r="857381" s="12" customFormat="1" x14ac:dyDescent="0.2"/>
    <row r="857382" s="12" customFormat="1" x14ac:dyDescent="0.2"/>
    <row r="857383" s="12" customFormat="1" x14ac:dyDescent="0.2"/>
    <row r="857384" s="12" customFormat="1" x14ac:dyDescent="0.2"/>
    <row r="857385" s="12" customFormat="1" x14ac:dyDescent="0.2"/>
    <row r="857386" s="12" customFormat="1" x14ac:dyDescent="0.2"/>
    <row r="857387" s="12" customFormat="1" x14ac:dyDescent="0.2"/>
    <row r="857388" s="12" customFormat="1" x14ac:dyDescent="0.2"/>
    <row r="857389" s="12" customFormat="1" x14ac:dyDescent="0.2"/>
    <row r="857390" s="12" customFormat="1" x14ac:dyDescent="0.2"/>
    <row r="857391" s="12" customFormat="1" x14ac:dyDescent="0.2"/>
    <row r="857392" s="12" customFormat="1" x14ac:dyDescent="0.2"/>
    <row r="857393" s="12" customFormat="1" x14ac:dyDescent="0.2"/>
    <row r="857394" s="12" customFormat="1" x14ac:dyDescent="0.2"/>
    <row r="857395" s="12" customFormat="1" x14ac:dyDescent="0.2"/>
    <row r="857396" s="12" customFormat="1" x14ac:dyDescent="0.2"/>
    <row r="857397" s="12" customFormat="1" x14ac:dyDescent="0.2"/>
    <row r="857398" s="12" customFormat="1" x14ac:dyDescent="0.2"/>
    <row r="857399" s="12" customFormat="1" x14ac:dyDescent="0.2"/>
    <row r="857400" s="12" customFormat="1" x14ac:dyDescent="0.2"/>
    <row r="857401" s="12" customFormat="1" x14ac:dyDescent="0.2"/>
    <row r="857402" s="12" customFormat="1" x14ac:dyDescent="0.2"/>
    <row r="857403" s="12" customFormat="1" x14ac:dyDescent="0.2"/>
    <row r="857404" s="12" customFormat="1" x14ac:dyDescent="0.2"/>
    <row r="857405" s="12" customFormat="1" x14ac:dyDescent="0.2"/>
    <row r="857406" s="12" customFormat="1" x14ac:dyDescent="0.2"/>
    <row r="857407" s="12" customFormat="1" x14ac:dyDescent="0.2"/>
    <row r="857408" s="12" customFormat="1" x14ac:dyDescent="0.2"/>
    <row r="857409" s="12" customFormat="1" x14ac:dyDescent="0.2"/>
    <row r="857410" s="12" customFormat="1" x14ac:dyDescent="0.2"/>
    <row r="857411" s="12" customFormat="1" x14ac:dyDescent="0.2"/>
    <row r="857412" s="12" customFormat="1" x14ac:dyDescent="0.2"/>
    <row r="857413" s="12" customFormat="1" x14ac:dyDescent="0.2"/>
    <row r="857414" s="12" customFormat="1" x14ac:dyDescent="0.2"/>
    <row r="857415" s="12" customFormat="1" x14ac:dyDescent="0.2"/>
    <row r="857416" s="12" customFormat="1" x14ac:dyDescent="0.2"/>
    <row r="857417" s="12" customFormat="1" x14ac:dyDescent="0.2"/>
    <row r="857418" s="12" customFormat="1" x14ac:dyDescent="0.2"/>
    <row r="857419" s="12" customFormat="1" x14ac:dyDescent="0.2"/>
    <row r="857420" s="12" customFormat="1" x14ac:dyDescent="0.2"/>
    <row r="857421" s="12" customFormat="1" x14ac:dyDescent="0.2"/>
    <row r="857422" s="12" customFormat="1" x14ac:dyDescent="0.2"/>
    <row r="857423" s="12" customFormat="1" x14ac:dyDescent="0.2"/>
    <row r="857424" s="12" customFormat="1" x14ac:dyDescent="0.2"/>
    <row r="857425" s="12" customFormat="1" x14ac:dyDescent="0.2"/>
    <row r="857426" s="12" customFormat="1" x14ac:dyDescent="0.2"/>
    <row r="857427" s="12" customFormat="1" x14ac:dyDescent="0.2"/>
    <row r="857428" s="12" customFormat="1" x14ac:dyDescent="0.2"/>
    <row r="857429" s="12" customFormat="1" x14ac:dyDescent="0.2"/>
    <row r="857430" s="12" customFormat="1" x14ac:dyDescent="0.2"/>
    <row r="857431" s="12" customFormat="1" x14ac:dyDescent="0.2"/>
    <row r="857432" s="12" customFormat="1" x14ac:dyDescent="0.2"/>
    <row r="857433" s="12" customFormat="1" x14ac:dyDescent="0.2"/>
    <row r="857434" s="12" customFormat="1" x14ac:dyDescent="0.2"/>
    <row r="857435" s="12" customFormat="1" x14ac:dyDescent="0.2"/>
    <row r="857436" s="12" customFormat="1" x14ac:dyDescent="0.2"/>
    <row r="857437" s="12" customFormat="1" x14ac:dyDescent="0.2"/>
    <row r="857438" s="12" customFormat="1" x14ac:dyDescent="0.2"/>
    <row r="857439" s="12" customFormat="1" x14ac:dyDescent="0.2"/>
    <row r="857440" s="12" customFormat="1" x14ac:dyDescent="0.2"/>
    <row r="857441" s="12" customFormat="1" x14ac:dyDescent="0.2"/>
    <row r="857442" s="12" customFormat="1" x14ac:dyDescent="0.2"/>
    <row r="857443" s="12" customFormat="1" x14ac:dyDescent="0.2"/>
    <row r="857444" s="12" customFormat="1" x14ac:dyDescent="0.2"/>
    <row r="857445" s="12" customFormat="1" x14ac:dyDescent="0.2"/>
    <row r="857446" s="12" customFormat="1" x14ac:dyDescent="0.2"/>
    <row r="857447" s="12" customFormat="1" x14ac:dyDescent="0.2"/>
    <row r="857448" s="12" customFormat="1" x14ac:dyDescent="0.2"/>
    <row r="857449" s="12" customFormat="1" x14ac:dyDescent="0.2"/>
    <row r="857450" s="12" customFormat="1" x14ac:dyDescent="0.2"/>
    <row r="857451" s="12" customFormat="1" x14ac:dyDescent="0.2"/>
    <row r="857452" s="12" customFormat="1" x14ac:dyDescent="0.2"/>
    <row r="857453" s="12" customFormat="1" x14ac:dyDescent="0.2"/>
    <row r="857454" s="12" customFormat="1" x14ac:dyDescent="0.2"/>
    <row r="857455" s="12" customFormat="1" x14ac:dyDescent="0.2"/>
    <row r="857456" s="12" customFormat="1" x14ac:dyDescent="0.2"/>
    <row r="857457" s="12" customFormat="1" x14ac:dyDescent="0.2"/>
    <row r="857458" s="12" customFormat="1" x14ac:dyDescent="0.2"/>
    <row r="857459" s="12" customFormat="1" x14ac:dyDescent="0.2"/>
    <row r="857460" s="12" customFormat="1" x14ac:dyDescent="0.2"/>
    <row r="857461" s="12" customFormat="1" x14ac:dyDescent="0.2"/>
    <row r="857462" s="12" customFormat="1" x14ac:dyDescent="0.2"/>
    <row r="857463" s="12" customFormat="1" x14ac:dyDescent="0.2"/>
    <row r="857464" s="12" customFormat="1" x14ac:dyDescent="0.2"/>
    <row r="857465" s="12" customFormat="1" x14ac:dyDescent="0.2"/>
    <row r="857466" s="12" customFormat="1" x14ac:dyDescent="0.2"/>
    <row r="857467" s="12" customFormat="1" x14ac:dyDescent="0.2"/>
    <row r="857468" s="12" customFormat="1" x14ac:dyDescent="0.2"/>
    <row r="857469" s="12" customFormat="1" x14ac:dyDescent="0.2"/>
    <row r="857470" s="12" customFormat="1" x14ac:dyDescent="0.2"/>
    <row r="857471" s="12" customFormat="1" x14ac:dyDescent="0.2"/>
    <row r="857472" s="12" customFormat="1" x14ac:dyDescent="0.2"/>
    <row r="857473" s="12" customFormat="1" x14ac:dyDescent="0.2"/>
    <row r="857474" s="12" customFormat="1" x14ac:dyDescent="0.2"/>
    <row r="857475" s="12" customFormat="1" x14ac:dyDescent="0.2"/>
    <row r="857476" s="12" customFormat="1" x14ac:dyDescent="0.2"/>
    <row r="857477" s="12" customFormat="1" x14ac:dyDescent="0.2"/>
    <row r="857478" s="12" customFormat="1" x14ac:dyDescent="0.2"/>
    <row r="857479" s="12" customFormat="1" x14ac:dyDescent="0.2"/>
    <row r="857480" s="12" customFormat="1" x14ac:dyDescent="0.2"/>
    <row r="857481" s="12" customFormat="1" x14ac:dyDescent="0.2"/>
    <row r="857482" s="12" customFormat="1" x14ac:dyDescent="0.2"/>
    <row r="857483" s="12" customFormat="1" x14ac:dyDescent="0.2"/>
    <row r="857484" s="12" customFormat="1" x14ac:dyDescent="0.2"/>
    <row r="857485" s="12" customFormat="1" x14ac:dyDescent="0.2"/>
    <row r="857486" s="12" customFormat="1" x14ac:dyDescent="0.2"/>
    <row r="857487" s="12" customFormat="1" x14ac:dyDescent="0.2"/>
    <row r="857488" s="12" customFormat="1" x14ac:dyDescent="0.2"/>
    <row r="857489" s="12" customFormat="1" x14ac:dyDescent="0.2"/>
    <row r="857490" s="12" customFormat="1" x14ac:dyDescent="0.2"/>
    <row r="857491" s="12" customFormat="1" x14ac:dyDescent="0.2"/>
    <row r="857492" s="12" customFormat="1" x14ac:dyDescent="0.2"/>
    <row r="857493" s="12" customFormat="1" x14ac:dyDescent="0.2"/>
    <row r="857494" s="12" customFormat="1" x14ac:dyDescent="0.2"/>
    <row r="857495" s="12" customFormat="1" x14ac:dyDescent="0.2"/>
    <row r="857496" s="12" customFormat="1" x14ac:dyDescent="0.2"/>
    <row r="857497" s="12" customFormat="1" x14ac:dyDescent="0.2"/>
    <row r="857498" s="12" customFormat="1" x14ac:dyDescent="0.2"/>
    <row r="857499" s="12" customFormat="1" x14ac:dyDescent="0.2"/>
    <row r="857500" s="12" customFormat="1" x14ac:dyDescent="0.2"/>
    <row r="857501" s="12" customFormat="1" x14ac:dyDescent="0.2"/>
    <row r="857502" s="12" customFormat="1" x14ac:dyDescent="0.2"/>
    <row r="857503" s="12" customFormat="1" x14ac:dyDescent="0.2"/>
    <row r="857504" s="12" customFormat="1" x14ac:dyDescent="0.2"/>
    <row r="857505" s="12" customFormat="1" x14ac:dyDescent="0.2"/>
    <row r="857506" s="12" customFormat="1" x14ac:dyDescent="0.2"/>
    <row r="857507" s="12" customFormat="1" x14ac:dyDescent="0.2"/>
    <row r="857508" s="12" customFormat="1" x14ac:dyDescent="0.2"/>
    <row r="857509" s="12" customFormat="1" x14ac:dyDescent="0.2"/>
    <row r="857510" s="12" customFormat="1" x14ac:dyDescent="0.2"/>
    <row r="857511" s="12" customFormat="1" x14ac:dyDescent="0.2"/>
    <row r="857512" s="12" customFormat="1" x14ac:dyDescent="0.2"/>
    <row r="857513" s="12" customFormat="1" x14ac:dyDescent="0.2"/>
    <row r="857514" s="12" customFormat="1" x14ac:dyDescent="0.2"/>
    <row r="857515" s="12" customFormat="1" x14ac:dyDescent="0.2"/>
    <row r="857516" s="12" customFormat="1" x14ac:dyDescent="0.2"/>
    <row r="857517" s="12" customFormat="1" x14ac:dyDescent="0.2"/>
    <row r="857518" s="12" customFormat="1" x14ac:dyDescent="0.2"/>
    <row r="857519" s="12" customFormat="1" x14ac:dyDescent="0.2"/>
    <row r="857520" s="12" customFormat="1" x14ac:dyDescent="0.2"/>
    <row r="857521" s="12" customFormat="1" x14ac:dyDescent="0.2"/>
    <row r="857522" s="12" customFormat="1" x14ac:dyDescent="0.2"/>
    <row r="857523" s="12" customFormat="1" x14ac:dyDescent="0.2"/>
    <row r="857524" s="12" customFormat="1" x14ac:dyDescent="0.2"/>
    <row r="857525" s="12" customFormat="1" x14ac:dyDescent="0.2"/>
    <row r="857526" s="12" customFormat="1" x14ac:dyDescent="0.2"/>
    <row r="857527" s="12" customFormat="1" x14ac:dyDescent="0.2"/>
    <row r="857528" s="12" customFormat="1" x14ac:dyDescent="0.2"/>
    <row r="857529" s="12" customFormat="1" x14ac:dyDescent="0.2"/>
    <row r="857530" s="12" customFormat="1" x14ac:dyDescent="0.2"/>
    <row r="857531" s="12" customFormat="1" x14ac:dyDescent="0.2"/>
    <row r="857532" s="12" customFormat="1" x14ac:dyDescent="0.2"/>
    <row r="857533" s="12" customFormat="1" x14ac:dyDescent="0.2"/>
    <row r="857534" s="12" customFormat="1" x14ac:dyDescent="0.2"/>
    <row r="857535" s="12" customFormat="1" x14ac:dyDescent="0.2"/>
    <row r="857536" s="12" customFormat="1" x14ac:dyDescent="0.2"/>
    <row r="857537" s="12" customFormat="1" x14ac:dyDescent="0.2"/>
    <row r="857538" s="12" customFormat="1" x14ac:dyDescent="0.2"/>
    <row r="857539" s="12" customFormat="1" x14ac:dyDescent="0.2"/>
    <row r="857540" s="12" customFormat="1" x14ac:dyDescent="0.2"/>
    <row r="857541" s="12" customFormat="1" x14ac:dyDescent="0.2"/>
    <row r="857542" s="12" customFormat="1" x14ac:dyDescent="0.2"/>
    <row r="857543" s="12" customFormat="1" x14ac:dyDescent="0.2"/>
    <row r="857544" s="12" customFormat="1" x14ac:dyDescent="0.2"/>
    <row r="857545" s="12" customFormat="1" x14ac:dyDescent="0.2"/>
    <row r="857546" s="12" customFormat="1" x14ac:dyDescent="0.2"/>
    <row r="857547" s="12" customFormat="1" x14ac:dyDescent="0.2"/>
    <row r="857548" s="12" customFormat="1" x14ac:dyDescent="0.2"/>
    <row r="857549" s="12" customFormat="1" x14ac:dyDescent="0.2"/>
    <row r="857550" s="12" customFormat="1" x14ac:dyDescent="0.2"/>
    <row r="857551" s="12" customFormat="1" x14ac:dyDescent="0.2"/>
    <row r="857552" s="12" customFormat="1" x14ac:dyDescent="0.2"/>
    <row r="857553" s="12" customFormat="1" x14ac:dyDescent="0.2"/>
    <row r="857554" s="12" customFormat="1" x14ac:dyDescent="0.2"/>
    <row r="857555" s="12" customFormat="1" x14ac:dyDescent="0.2"/>
    <row r="857556" s="12" customFormat="1" x14ac:dyDescent="0.2"/>
    <row r="857557" s="12" customFormat="1" x14ac:dyDescent="0.2"/>
    <row r="857558" s="12" customFormat="1" x14ac:dyDescent="0.2"/>
    <row r="857559" s="12" customFormat="1" x14ac:dyDescent="0.2"/>
    <row r="857560" s="12" customFormat="1" x14ac:dyDescent="0.2"/>
    <row r="857561" s="12" customFormat="1" x14ac:dyDescent="0.2"/>
    <row r="857562" s="12" customFormat="1" x14ac:dyDescent="0.2"/>
    <row r="857563" s="12" customFormat="1" x14ac:dyDescent="0.2"/>
    <row r="857564" s="12" customFormat="1" x14ac:dyDescent="0.2"/>
    <row r="857565" s="12" customFormat="1" x14ac:dyDescent="0.2"/>
    <row r="857566" s="12" customFormat="1" x14ac:dyDescent="0.2"/>
    <row r="857567" s="12" customFormat="1" x14ac:dyDescent="0.2"/>
    <row r="857568" s="12" customFormat="1" x14ac:dyDescent="0.2"/>
    <row r="857569" s="12" customFormat="1" x14ac:dyDescent="0.2"/>
    <row r="857570" s="12" customFormat="1" x14ac:dyDescent="0.2"/>
    <row r="857571" s="12" customFormat="1" x14ac:dyDescent="0.2"/>
    <row r="857572" s="12" customFormat="1" x14ac:dyDescent="0.2"/>
    <row r="857573" s="12" customFormat="1" x14ac:dyDescent="0.2"/>
    <row r="857574" s="12" customFormat="1" x14ac:dyDescent="0.2"/>
    <row r="857575" s="12" customFormat="1" x14ac:dyDescent="0.2"/>
    <row r="857576" s="12" customFormat="1" x14ac:dyDescent="0.2"/>
    <row r="857577" s="12" customFormat="1" x14ac:dyDescent="0.2"/>
    <row r="857578" s="12" customFormat="1" x14ac:dyDescent="0.2"/>
    <row r="857579" s="12" customFormat="1" x14ac:dyDescent="0.2"/>
    <row r="857580" s="12" customFormat="1" x14ac:dyDescent="0.2"/>
    <row r="857581" s="12" customFormat="1" x14ac:dyDescent="0.2"/>
    <row r="857582" s="12" customFormat="1" x14ac:dyDescent="0.2"/>
    <row r="857583" s="12" customFormat="1" x14ac:dyDescent="0.2"/>
    <row r="857584" s="12" customFormat="1" x14ac:dyDescent="0.2"/>
    <row r="857585" s="12" customFormat="1" x14ac:dyDescent="0.2"/>
    <row r="857586" s="12" customFormat="1" x14ac:dyDescent="0.2"/>
    <row r="857587" s="12" customFormat="1" x14ac:dyDescent="0.2"/>
    <row r="857588" s="12" customFormat="1" x14ac:dyDescent="0.2"/>
    <row r="857589" s="12" customFormat="1" x14ac:dyDescent="0.2"/>
    <row r="857590" s="12" customFormat="1" x14ac:dyDescent="0.2"/>
    <row r="857591" s="12" customFormat="1" x14ac:dyDescent="0.2"/>
    <row r="857592" s="12" customFormat="1" x14ac:dyDescent="0.2"/>
    <row r="857593" s="12" customFormat="1" x14ac:dyDescent="0.2"/>
    <row r="857594" s="12" customFormat="1" x14ac:dyDescent="0.2"/>
    <row r="857595" s="12" customFormat="1" x14ac:dyDescent="0.2"/>
    <row r="857596" s="12" customFormat="1" x14ac:dyDescent="0.2"/>
    <row r="857597" s="12" customFormat="1" x14ac:dyDescent="0.2"/>
    <row r="857598" s="12" customFormat="1" x14ac:dyDescent="0.2"/>
    <row r="857599" s="12" customFormat="1" x14ac:dyDescent="0.2"/>
    <row r="857600" s="12" customFormat="1" x14ac:dyDescent="0.2"/>
    <row r="857601" s="12" customFormat="1" x14ac:dyDescent="0.2"/>
    <row r="857602" s="12" customFormat="1" x14ac:dyDescent="0.2"/>
    <row r="857603" s="12" customFormat="1" x14ac:dyDescent="0.2"/>
    <row r="857604" s="12" customFormat="1" x14ac:dyDescent="0.2"/>
    <row r="857605" s="12" customFormat="1" x14ac:dyDescent="0.2"/>
    <row r="857606" s="12" customFormat="1" x14ac:dyDescent="0.2"/>
    <row r="857607" s="12" customFormat="1" x14ac:dyDescent="0.2"/>
    <row r="857608" s="12" customFormat="1" x14ac:dyDescent="0.2"/>
    <row r="857609" s="12" customFormat="1" x14ac:dyDescent="0.2"/>
    <row r="857610" s="12" customFormat="1" x14ac:dyDescent="0.2"/>
    <row r="857611" s="12" customFormat="1" x14ac:dyDescent="0.2"/>
    <row r="857612" s="12" customFormat="1" x14ac:dyDescent="0.2"/>
    <row r="857613" s="12" customFormat="1" x14ac:dyDescent="0.2"/>
    <row r="857614" s="12" customFormat="1" x14ac:dyDescent="0.2"/>
    <row r="857615" s="12" customFormat="1" x14ac:dyDescent="0.2"/>
    <row r="857616" s="12" customFormat="1" x14ac:dyDescent="0.2"/>
    <row r="857617" s="12" customFormat="1" x14ac:dyDescent="0.2"/>
    <row r="857618" s="12" customFormat="1" x14ac:dyDescent="0.2"/>
    <row r="857619" s="12" customFormat="1" x14ac:dyDescent="0.2"/>
    <row r="857620" s="12" customFormat="1" x14ac:dyDescent="0.2"/>
    <row r="857621" s="12" customFormat="1" x14ac:dyDescent="0.2"/>
    <row r="857622" s="12" customFormat="1" x14ac:dyDescent="0.2"/>
    <row r="857623" s="12" customFormat="1" x14ac:dyDescent="0.2"/>
    <row r="857624" s="12" customFormat="1" x14ac:dyDescent="0.2"/>
    <row r="857625" s="12" customFormat="1" x14ac:dyDescent="0.2"/>
    <row r="857626" s="12" customFormat="1" x14ac:dyDescent="0.2"/>
    <row r="857627" s="12" customFormat="1" x14ac:dyDescent="0.2"/>
    <row r="857628" s="12" customFormat="1" x14ac:dyDescent="0.2"/>
    <row r="857629" s="12" customFormat="1" x14ac:dyDescent="0.2"/>
    <row r="857630" s="12" customFormat="1" x14ac:dyDescent="0.2"/>
    <row r="857631" s="12" customFormat="1" x14ac:dyDescent="0.2"/>
    <row r="857632" s="12" customFormat="1" x14ac:dyDescent="0.2"/>
    <row r="857633" s="12" customFormat="1" x14ac:dyDescent="0.2"/>
    <row r="857634" s="12" customFormat="1" x14ac:dyDescent="0.2"/>
    <row r="857635" s="12" customFormat="1" x14ac:dyDescent="0.2"/>
    <row r="857636" s="12" customFormat="1" x14ac:dyDescent="0.2"/>
    <row r="857637" s="12" customFormat="1" x14ac:dyDescent="0.2"/>
    <row r="857638" s="12" customFormat="1" x14ac:dyDescent="0.2"/>
    <row r="857639" s="12" customFormat="1" x14ac:dyDescent="0.2"/>
    <row r="857640" s="12" customFormat="1" x14ac:dyDescent="0.2"/>
    <row r="857641" s="12" customFormat="1" x14ac:dyDescent="0.2"/>
    <row r="857642" s="12" customFormat="1" x14ac:dyDescent="0.2"/>
    <row r="857643" s="12" customFormat="1" x14ac:dyDescent="0.2"/>
    <row r="857644" s="12" customFormat="1" x14ac:dyDescent="0.2"/>
    <row r="857645" s="12" customFormat="1" x14ac:dyDescent="0.2"/>
    <row r="857646" s="12" customFormat="1" x14ac:dyDescent="0.2"/>
    <row r="857647" s="12" customFormat="1" x14ac:dyDescent="0.2"/>
    <row r="857648" s="12" customFormat="1" x14ac:dyDescent="0.2"/>
    <row r="857649" s="12" customFormat="1" x14ac:dyDescent="0.2"/>
    <row r="857650" s="12" customFormat="1" x14ac:dyDescent="0.2"/>
    <row r="857651" s="12" customFormat="1" x14ac:dyDescent="0.2"/>
    <row r="857652" s="12" customFormat="1" x14ac:dyDescent="0.2"/>
    <row r="857653" s="12" customFormat="1" x14ac:dyDescent="0.2"/>
    <row r="857654" s="12" customFormat="1" x14ac:dyDescent="0.2"/>
    <row r="857655" s="12" customFormat="1" x14ac:dyDescent="0.2"/>
    <row r="857656" s="12" customFormat="1" x14ac:dyDescent="0.2"/>
    <row r="857657" s="12" customFormat="1" x14ac:dyDescent="0.2"/>
    <row r="857658" s="12" customFormat="1" x14ac:dyDescent="0.2"/>
    <row r="857659" s="12" customFormat="1" x14ac:dyDescent="0.2"/>
    <row r="857660" s="12" customFormat="1" x14ac:dyDescent="0.2"/>
    <row r="857661" s="12" customFormat="1" x14ac:dyDescent="0.2"/>
    <row r="857662" s="12" customFormat="1" x14ac:dyDescent="0.2"/>
    <row r="857663" s="12" customFormat="1" x14ac:dyDescent="0.2"/>
    <row r="857664" s="12" customFormat="1" x14ac:dyDescent="0.2"/>
    <row r="857665" s="12" customFormat="1" x14ac:dyDescent="0.2"/>
    <row r="857666" s="12" customFormat="1" x14ac:dyDescent="0.2"/>
    <row r="857667" s="12" customFormat="1" x14ac:dyDescent="0.2"/>
    <row r="857668" s="12" customFormat="1" x14ac:dyDescent="0.2"/>
    <row r="857669" s="12" customFormat="1" x14ac:dyDescent="0.2"/>
    <row r="857670" s="12" customFormat="1" x14ac:dyDescent="0.2"/>
    <row r="857671" s="12" customFormat="1" x14ac:dyDescent="0.2"/>
    <row r="857672" s="12" customFormat="1" x14ac:dyDescent="0.2"/>
    <row r="857673" s="12" customFormat="1" x14ac:dyDescent="0.2"/>
    <row r="857674" s="12" customFormat="1" x14ac:dyDescent="0.2"/>
    <row r="857675" s="12" customFormat="1" x14ac:dyDescent="0.2"/>
    <row r="857676" s="12" customFormat="1" x14ac:dyDescent="0.2"/>
    <row r="857677" s="12" customFormat="1" x14ac:dyDescent="0.2"/>
    <row r="857678" s="12" customFormat="1" x14ac:dyDescent="0.2"/>
    <row r="857679" s="12" customFormat="1" x14ac:dyDescent="0.2"/>
    <row r="857680" s="12" customFormat="1" x14ac:dyDescent="0.2"/>
    <row r="857681" s="12" customFormat="1" x14ac:dyDescent="0.2"/>
    <row r="857682" s="12" customFormat="1" x14ac:dyDescent="0.2"/>
    <row r="857683" s="12" customFormat="1" x14ac:dyDescent="0.2"/>
    <row r="857684" s="12" customFormat="1" x14ac:dyDescent="0.2"/>
    <row r="857685" s="12" customFormat="1" x14ac:dyDescent="0.2"/>
    <row r="857686" s="12" customFormat="1" x14ac:dyDescent="0.2"/>
    <row r="857687" s="12" customFormat="1" x14ac:dyDescent="0.2"/>
    <row r="857688" s="12" customFormat="1" x14ac:dyDescent="0.2"/>
    <row r="857689" s="12" customFormat="1" x14ac:dyDescent="0.2"/>
    <row r="857690" s="12" customFormat="1" x14ac:dyDescent="0.2"/>
    <row r="857691" s="12" customFormat="1" x14ac:dyDescent="0.2"/>
    <row r="857692" s="12" customFormat="1" x14ac:dyDescent="0.2"/>
    <row r="857693" s="12" customFormat="1" x14ac:dyDescent="0.2"/>
    <row r="857694" s="12" customFormat="1" x14ac:dyDescent="0.2"/>
    <row r="857695" s="12" customFormat="1" x14ac:dyDescent="0.2"/>
    <row r="857696" s="12" customFormat="1" x14ac:dyDescent="0.2"/>
    <row r="857697" s="12" customFormat="1" x14ac:dyDescent="0.2"/>
    <row r="857698" s="12" customFormat="1" x14ac:dyDescent="0.2"/>
    <row r="857699" s="12" customFormat="1" x14ac:dyDescent="0.2"/>
    <row r="857700" s="12" customFormat="1" x14ac:dyDescent="0.2"/>
    <row r="857701" s="12" customFormat="1" x14ac:dyDescent="0.2"/>
    <row r="857702" s="12" customFormat="1" x14ac:dyDescent="0.2"/>
    <row r="857703" s="12" customFormat="1" x14ac:dyDescent="0.2"/>
    <row r="857704" s="12" customFormat="1" x14ac:dyDescent="0.2"/>
    <row r="857705" s="12" customFormat="1" x14ac:dyDescent="0.2"/>
    <row r="857706" s="12" customFormat="1" x14ac:dyDescent="0.2"/>
    <row r="857707" s="12" customFormat="1" x14ac:dyDescent="0.2"/>
    <row r="857708" s="12" customFormat="1" x14ac:dyDescent="0.2"/>
    <row r="857709" s="12" customFormat="1" x14ac:dyDescent="0.2"/>
    <row r="857710" s="12" customFormat="1" x14ac:dyDescent="0.2"/>
    <row r="857711" s="12" customFormat="1" x14ac:dyDescent="0.2"/>
    <row r="857712" s="12" customFormat="1" x14ac:dyDescent="0.2"/>
    <row r="857713" s="12" customFormat="1" x14ac:dyDescent="0.2"/>
    <row r="857714" s="12" customFormat="1" x14ac:dyDescent="0.2"/>
    <row r="857715" s="12" customFormat="1" x14ac:dyDescent="0.2"/>
    <row r="857716" s="12" customFormat="1" x14ac:dyDescent="0.2"/>
    <row r="857717" s="12" customFormat="1" x14ac:dyDescent="0.2"/>
    <row r="857718" s="12" customFormat="1" x14ac:dyDescent="0.2"/>
    <row r="857719" s="12" customFormat="1" x14ac:dyDescent="0.2"/>
    <row r="857720" s="12" customFormat="1" x14ac:dyDescent="0.2"/>
    <row r="857721" s="12" customFormat="1" x14ac:dyDescent="0.2"/>
    <row r="857722" s="12" customFormat="1" x14ac:dyDescent="0.2"/>
    <row r="857723" s="12" customFormat="1" x14ac:dyDescent="0.2"/>
    <row r="857724" s="12" customFormat="1" x14ac:dyDescent="0.2"/>
    <row r="857725" s="12" customFormat="1" x14ac:dyDescent="0.2"/>
    <row r="857726" s="12" customFormat="1" x14ac:dyDescent="0.2"/>
    <row r="857727" s="12" customFormat="1" x14ac:dyDescent="0.2"/>
    <row r="857728" s="12" customFormat="1" x14ac:dyDescent="0.2"/>
    <row r="857729" s="12" customFormat="1" x14ac:dyDescent="0.2"/>
    <row r="857730" s="12" customFormat="1" x14ac:dyDescent="0.2"/>
    <row r="857731" s="12" customFormat="1" x14ac:dyDescent="0.2"/>
    <row r="857732" s="12" customFormat="1" x14ac:dyDescent="0.2"/>
    <row r="857733" s="12" customFormat="1" x14ac:dyDescent="0.2"/>
    <row r="857734" s="12" customFormat="1" x14ac:dyDescent="0.2"/>
    <row r="857735" s="12" customFormat="1" x14ac:dyDescent="0.2"/>
    <row r="857736" s="12" customFormat="1" x14ac:dyDescent="0.2"/>
    <row r="857737" s="12" customFormat="1" x14ac:dyDescent="0.2"/>
    <row r="857738" s="12" customFormat="1" x14ac:dyDescent="0.2"/>
    <row r="857739" s="12" customFormat="1" x14ac:dyDescent="0.2"/>
    <row r="857740" s="12" customFormat="1" x14ac:dyDescent="0.2"/>
    <row r="857741" s="12" customFormat="1" x14ac:dyDescent="0.2"/>
    <row r="857742" s="12" customFormat="1" x14ac:dyDescent="0.2"/>
    <row r="857743" s="12" customFormat="1" x14ac:dyDescent="0.2"/>
    <row r="857744" s="12" customFormat="1" x14ac:dyDescent="0.2"/>
    <row r="857745" s="12" customFormat="1" x14ac:dyDescent="0.2"/>
    <row r="857746" s="12" customFormat="1" x14ac:dyDescent="0.2"/>
    <row r="857747" s="12" customFormat="1" x14ac:dyDescent="0.2"/>
    <row r="857748" s="12" customFormat="1" x14ac:dyDescent="0.2"/>
    <row r="857749" s="12" customFormat="1" x14ac:dyDescent="0.2"/>
    <row r="857750" s="12" customFormat="1" x14ac:dyDescent="0.2"/>
    <row r="857751" s="12" customFormat="1" x14ac:dyDescent="0.2"/>
    <row r="857752" s="12" customFormat="1" x14ac:dyDescent="0.2"/>
    <row r="857753" s="12" customFormat="1" x14ac:dyDescent="0.2"/>
    <row r="857754" s="12" customFormat="1" x14ac:dyDescent="0.2"/>
    <row r="857755" s="12" customFormat="1" x14ac:dyDescent="0.2"/>
    <row r="857756" s="12" customFormat="1" x14ac:dyDescent="0.2"/>
    <row r="857757" s="12" customFormat="1" x14ac:dyDescent="0.2"/>
    <row r="857758" s="12" customFormat="1" x14ac:dyDescent="0.2"/>
    <row r="857759" s="12" customFormat="1" x14ac:dyDescent="0.2"/>
    <row r="857760" s="12" customFormat="1" x14ac:dyDescent="0.2"/>
    <row r="857761" s="12" customFormat="1" x14ac:dyDescent="0.2"/>
    <row r="857762" s="12" customFormat="1" x14ac:dyDescent="0.2"/>
    <row r="857763" s="12" customFormat="1" x14ac:dyDescent="0.2"/>
    <row r="857764" s="12" customFormat="1" x14ac:dyDescent="0.2"/>
    <row r="857765" s="12" customFormat="1" x14ac:dyDescent="0.2"/>
    <row r="857766" s="12" customFormat="1" x14ac:dyDescent="0.2"/>
    <row r="857767" s="12" customFormat="1" x14ac:dyDescent="0.2"/>
    <row r="857768" s="12" customFormat="1" x14ac:dyDescent="0.2"/>
    <row r="857769" s="12" customFormat="1" x14ac:dyDescent="0.2"/>
    <row r="857770" s="12" customFormat="1" x14ac:dyDescent="0.2"/>
    <row r="857771" s="12" customFormat="1" x14ac:dyDescent="0.2"/>
    <row r="857772" s="12" customFormat="1" x14ac:dyDescent="0.2"/>
    <row r="857773" s="12" customFormat="1" x14ac:dyDescent="0.2"/>
    <row r="857774" s="12" customFormat="1" x14ac:dyDescent="0.2"/>
    <row r="857775" s="12" customFormat="1" x14ac:dyDescent="0.2"/>
    <row r="857776" s="12" customFormat="1" x14ac:dyDescent="0.2"/>
    <row r="857777" s="12" customFormat="1" x14ac:dyDescent="0.2"/>
    <row r="857778" s="12" customFormat="1" x14ac:dyDescent="0.2"/>
    <row r="857779" s="12" customFormat="1" x14ac:dyDescent="0.2"/>
    <row r="857780" s="12" customFormat="1" x14ac:dyDescent="0.2"/>
    <row r="857781" s="12" customFormat="1" x14ac:dyDescent="0.2"/>
    <row r="857782" s="12" customFormat="1" x14ac:dyDescent="0.2"/>
    <row r="857783" s="12" customFormat="1" x14ac:dyDescent="0.2"/>
    <row r="857784" s="12" customFormat="1" x14ac:dyDescent="0.2"/>
    <row r="857785" s="12" customFormat="1" x14ac:dyDescent="0.2"/>
    <row r="857786" s="12" customFormat="1" x14ac:dyDescent="0.2"/>
    <row r="857787" s="12" customFormat="1" x14ac:dyDescent="0.2"/>
    <row r="857788" s="12" customFormat="1" x14ac:dyDescent="0.2"/>
    <row r="857789" s="12" customFormat="1" x14ac:dyDescent="0.2"/>
    <row r="857790" s="12" customFormat="1" x14ac:dyDescent="0.2"/>
    <row r="857791" s="12" customFormat="1" x14ac:dyDescent="0.2"/>
    <row r="857792" s="12" customFormat="1" x14ac:dyDescent="0.2"/>
    <row r="857793" s="12" customFormat="1" x14ac:dyDescent="0.2"/>
    <row r="857794" s="12" customFormat="1" x14ac:dyDescent="0.2"/>
    <row r="857795" s="12" customFormat="1" x14ac:dyDescent="0.2"/>
    <row r="857796" s="12" customFormat="1" x14ac:dyDescent="0.2"/>
    <row r="857797" s="12" customFormat="1" x14ac:dyDescent="0.2"/>
    <row r="857798" s="12" customFormat="1" x14ac:dyDescent="0.2"/>
    <row r="857799" s="12" customFormat="1" x14ac:dyDescent="0.2"/>
    <row r="857800" s="12" customFormat="1" x14ac:dyDescent="0.2"/>
    <row r="857801" s="12" customFormat="1" x14ac:dyDescent="0.2"/>
    <row r="857802" s="12" customFormat="1" x14ac:dyDescent="0.2"/>
    <row r="857803" s="12" customFormat="1" x14ac:dyDescent="0.2"/>
    <row r="857804" s="12" customFormat="1" x14ac:dyDescent="0.2"/>
    <row r="857805" s="12" customFormat="1" x14ac:dyDescent="0.2"/>
    <row r="857806" s="12" customFormat="1" x14ac:dyDescent="0.2"/>
    <row r="857807" s="12" customFormat="1" x14ac:dyDescent="0.2"/>
    <row r="857808" s="12" customFormat="1" x14ac:dyDescent="0.2"/>
    <row r="857809" s="12" customFormat="1" x14ac:dyDescent="0.2"/>
    <row r="857810" s="12" customFormat="1" x14ac:dyDescent="0.2"/>
    <row r="857811" s="12" customFormat="1" x14ac:dyDescent="0.2"/>
    <row r="857812" s="12" customFormat="1" x14ac:dyDescent="0.2"/>
    <row r="857813" s="12" customFormat="1" x14ac:dyDescent="0.2"/>
    <row r="857814" s="12" customFormat="1" x14ac:dyDescent="0.2"/>
    <row r="857815" s="12" customFormat="1" x14ac:dyDescent="0.2"/>
    <row r="857816" s="12" customFormat="1" x14ac:dyDescent="0.2"/>
    <row r="857817" s="12" customFormat="1" x14ac:dyDescent="0.2"/>
    <row r="857818" s="12" customFormat="1" x14ac:dyDescent="0.2"/>
    <row r="857819" s="12" customFormat="1" x14ac:dyDescent="0.2"/>
    <row r="857820" s="12" customFormat="1" x14ac:dyDescent="0.2"/>
    <row r="857821" s="12" customFormat="1" x14ac:dyDescent="0.2"/>
    <row r="857822" s="12" customFormat="1" x14ac:dyDescent="0.2"/>
    <row r="857823" s="12" customFormat="1" x14ac:dyDescent="0.2"/>
    <row r="857824" s="12" customFormat="1" x14ac:dyDescent="0.2"/>
    <row r="857825" s="12" customFormat="1" x14ac:dyDescent="0.2"/>
    <row r="857826" s="12" customFormat="1" x14ac:dyDescent="0.2"/>
    <row r="857827" s="12" customFormat="1" x14ac:dyDescent="0.2"/>
    <row r="857828" s="12" customFormat="1" x14ac:dyDescent="0.2"/>
    <row r="857829" s="12" customFormat="1" x14ac:dyDescent="0.2"/>
    <row r="857830" s="12" customFormat="1" x14ac:dyDescent="0.2"/>
    <row r="857831" s="12" customFormat="1" x14ac:dyDescent="0.2"/>
    <row r="857832" s="12" customFormat="1" x14ac:dyDescent="0.2"/>
    <row r="857833" s="12" customFormat="1" x14ac:dyDescent="0.2"/>
    <row r="857834" s="12" customFormat="1" x14ac:dyDescent="0.2"/>
    <row r="857835" s="12" customFormat="1" x14ac:dyDescent="0.2"/>
    <row r="857836" s="12" customFormat="1" x14ac:dyDescent="0.2"/>
    <row r="857837" s="12" customFormat="1" x14ac:dyDescent="0.2"/>
    <row r="857838" s="12" customFormat="1" x14ac:dyDescent="0.2"/>
    <row r="857839" s="12" customFormat="1" x14ac:dyDescent="0.2"/>
    <row r="857840" s="12" customFormat="1" x14ac:dyDescent="0.2"/>
    <row r="857841" s="12" customFormat="1" x14ac:dyDescent="0.2"/>
    <row r="857842" s="12" customFormat="1" x14ac:dyDescent="0.2"/>
    <row r="857843" s="12" customFormat="1" x14ac:dyDescent="0.2"/>
    <row r="857844" s="12" customFormat="1" x14ac:dyDescent="0.2"/>
    <row r="857845" s="12" customFormat="1" x14ac:dyDescent="0.2"/>
    <row r="857846" s="12" customFormat="1" x14ac:dyDescent="0.2"/>
    <row r="857847" s="12" customFormat="1" x14ac:dyDescent="0.2"/>
    <row r="857848" s="12" customFormat="1" x14ac:dyDescent="0.2"/>
    <row r="857849" s="12" customFormat="1" x14ac:dyDescent="0.2"/>
    <row r="857850" s="12" customFormat="1" x14ac:dyDescent="0.2"/>
    <row r="857851" s="12" customFormat="1" x14ac:dyDescent="0.2"/>
    <row r="857852" s="12" customFormat="1" x14ac:dyDescent="0.2"/>
    <row r="857853" s="12" customFormat="1" x14ac:dyDescent="0.2"/>
    <row r="857854" s="12" customFormat="1" x14ac:dyDescent="0.2"/>
    <row r="857855" s="12" customFormat="1" x14ac:dyDescent="0.2"/>
    <row r="857856" s="12" customFormat="1" x14ac:dyDescent="0.2"/>
    <row r="857857" s="12" customFormat="1" x14ac:dyDescent="0.2"/>
    <row r="857858" s="12" customFormat="1" x14ac:dyDescent="0.2"/>
    <row r="857859" s="12" customFormat="1" x14ac:dyDescent="0.2"/>
    <row r="857860" s="12" customFormat="1" x14ac:dyDescent="0.2"/>
    <row r="857861" s="12" customFormat="1" x14ac:dyDescent="0.2"/>
    <row r="857862" s="12" customFormat="1" x14ac:dyDescent="0.2"/>
    <row r="857863" s="12" customFormat="1" x14ac:dyDescent="0.2"/>
    <row r="857864" s="12" customFormat="1" x14ac:dyDescent="0.2"/>
    <row r="857865" s="12" customFormat="1" x14ac:dyDescent="0.2"/>
    <row r="857866" s="12" customFormat="1" x14ac:dyDescent="0.2"/>
    <row r="857867" s="12" customFormat="1" x14ac:dyDescent="0.2"/>
    <row r="857868" s="12" customFormat="1" x14ac:dyDescent="0.2"/>
    <row r="857869" s="12" customFormat="1" x14ac:dyDescent="0.2"/>
    <row r="857870" s="12" customFormat="1" x14ac:dyDescent="0.2"/>
    <row r="857871" s="12" customFormat="1" x14ac:dyDescent="0.2"/>
    <row r="857872" s="12" customFormat="1" x14ac:dyDescent="0.2"/>
    <row r="857873" s="12" customFormat="1" x14ac:dyDescent="0.2"/>
    <row r="857874" s="12" customFormat="1" x14ac:dyDescent="0.2"/>
    <row r="857875" s="12" customFormat="1" x14ac:dyDescent="0.2"/>
    <row r="857876" s="12" customFormat="1" x14ac:dyDescent="0.2"/>
    <row r="857877" s="12" customFormat="1" x14ac:dyDescent="0.2"/>
    <row r="857878" s="12" customFormat="1" x14ac:dyDescent="0.2"/>
    <row r="857879" s="12" customFormat="1" x14ac:dyDescent="0.2"/>
    <row r="857880" s="12" customFormat="1" x14ac:dyDescent="0.2"/>
    <row r="857881" s="12" customFormat="1" x14ac:dyDescent="0.2"/>
    <row r="857882" s="12" customFormat="1" x14ac:dyDescent="0.2"/>
    <row r="857883" s="12" customFormat="1" x14ac:dyDescent="0.2"/>
    <row r="857884" s="12" customFormat="1" x14ac:dyDescent="0.2"/>
    <row r="857885" s="12" customFormat="1" x14ac:dyDescent="0.2"/>
    <row r="857886" s="12" customFormat="1" x14ac:dyDescent="0.2"/>
    <row r="857887" s="12" customFormat="1" x14ac:dyDescent="0.2"/>
    <row r="857888" s="12" customFormat="1" x14ac:dyDescent="0.2"/>
    <row r="857889" s="12" customFormat="1" x14ac:dyDescent="0.2"/>
    <row r="857890" s="12" customFormat="1" x14ac:dyDescent="0.2"/>
    <row r="857891" s="12" customFormat="1" x14ac:dyDescent="0.2"/>
    <row r="857892" s="12" customFormat="1" x14ac:dyDescent="0.2"/>
    <row r="857893" s="12" customFormat="1" x14ac:dyDescent="0.2"/>
    <row r="857894" s="12" customFormat="1" x14ac:dyDescent="0.2"/>
    <row r="857895" s="12" customFormat="1" x14ac:dyDescent="0.2"/>
    <row r="857896" s="12" customFormat="1" x14ac:dyDescent="0.2"/>
    <row r="857897" s="12" customFormat="1" x14ac:dyDescent="0.2"/>
    <row r="857898" s="12" customFormat="1" x14ac:dyDescent="0.2"/>
    <row r="857899" s="12" customFormat="1" x14ac:dyDescent="0.2"/>
    <row r="857900" s="12" customFormat="1" x14ac:dyDescent="0.2"/>
    <row r="857901" s="12" customFormat="1" x14ac:dyDescent="0.2"/>
    <row r="857902" s="12" customFormat="1" x14ac:dyDescent="0.2"/>
    <row r="857903" s="12" customFormat="1" x14ac:dyDescent="0.2"/>
    <row r="857904" s="12" customFormat="1" x14ac:dyDescent="0.2"/>
    <row r="857905" s="12" customFormat="1" x14ac:dyDescent="0.2"/>
    <row r="857906" s="12" customFormat="1" x14ac:dyDescent="0.2"/>
    <row r="857907" s="12" customFormat="1" x14ac:dyDescent="0.2"/>
    <row r="857908" s="12" customFormat="1" x14ac:dyDescent="0.2"/>
    <row r="857909" s="12" customFormat="1" x14ac:dyDescent="0.2"/>
    <row r="857910" s="12" customFormat="1" x14ac:dyDescent="0.2"/>
    <row r="857911" s="12" customFormat="1" x14ac:dyDescent="0.2"/>
    <row r="857912" s="12" customFormat="1" x14ac:dyDescent="0.2"/>
    <row r="857913" s="12" customFormat="1" x14ac:dyDescent="0.2"/>
    <row r="857914" s="12" customFormat="1" x14ac:dyDescent="0.2"/>
    <row r="857915" s="12" customFormat="1" x14ac:dyDescent="0.2"/>
    <row r="857916" s="12" customFormat="1" x14ac:dyDescent="0.2"/>
    <row r="857917" s="12" customFormat="1" x14ac:dyDescent="0.2"/>
    <row r="857918" s="12" customFormat="1" x14ac:dyDescent="0.2"/>
    <row r="857919" s="12" customFormat="1" x14ac:dyDescent="0.2"/>
    <row r="857920" s="12" customFormat="1" x14ac:dyDescent="0.2"/>
    <row r="857921" s="12" customFormat="1" x14ac:dyDescent="0.2"/>
    <row r="857922" s="12" customFormat="1" x14ac:dyDescent="0.2"/>
    <row r="857923" s="12" customFormat="1" x14ac:dyDescent="0.2"/>
    <row r="857924" s="12" customFormat="1" x14ac:dyDescent="0.2"/>
    <row r="857925" s="12" customFormat="1" x14ac:dyDescent="0.2"/>
    <row r="857926" s="12" customFormat="1" x14ac:dyDescent="0.2"/>
    <row r="857927" s="12" customFormat="1" x14ac:dyDescent="0.2"/>
    <row r="857928" s="12" customFormat="1" x14ac:dyDescent="0.2"/>
    <row r="857929" s="12" customFormat="1" x14ac:dyDescent="0.2"/>
    <row r="857930" s="12" customFormat="1" x14ac:dyDescent="0.2"/>
    <row r="857931" s="12" customFormat="1" x14ac:dyDescent="0.2"/>
    <row r="857932" s="12" customFormat="1" x14ac:dyDescent="0.2"/>
    <row r="857933" s="12" customFormat="1" x14ac:dyDescent="0.2"/>
    <row r="857934" s="12" customFormat="1" x14ac:dyDescent="0.2"/>
    <row r="857935" s="12" customFormat="1" x14ac:dyDescent="0.2"/>
    <row r="857936" s="12" customFormat="1" x14ac:dyDescent="0.2"/>
    <row r="857937" s="12" customFormat="1" x14ac:dyDescent="0.2"/>
    <row r="857938" s="12" customFormat="1" x14ac:dyDescent="0.2"/>
    <row r="857939" s="12" customFormat="1" x14ac:dyDescent="0.2"/>
    <row r="857940" s="12" customFormat="1" x14ac:dyDescent="0.2"/>
    <row r="857941" s="12" customFormat="1" x14ac:dyDescent="0.2"/>
    <row r="857942" s="12" customFormat="1" x14ac:dyDescent="0.2"/>
    <row r="857943" s="12" customFormat="1" x14ac:dyDescent="0.2"/>
    <row r="857944" s="12" customFormat="1" x14ac:dyDescent="0.2"/>
    <row r="857945" s="12" customFormat="1" x14ac:dyDescent="0.2"/>
    <row r="857946" s="12" customFormat="1" x14ac:dyDescent="0.2"/>
    <row r="857947" s="12" customFormat="1" x14ac:dyDescent="0.2"/>
    <row r="857948" s="12" customFormat="1" x14ac:dyDescent="0.2"/>
    <row r="857949" s="12" customFormat="1" x14ac:dyDescent="0.2"/>
    <row r="857950" s="12" customFormat="1" x14ac:dyDescent="0.2"/>
    <row r="857951" s="12" customFormat="1" x14ac:dyDescent="0.2"/>
    <row r="857952" s="12" customFormat="1" x14ac:dyDescent="0.2"/>
    <row r="857953" s="12" customFormat="1" x14ac:dyDescent="0.2"/>
    <row r="857954" s="12" customFormat="1" x14ac:dyDescent="0.2"/>
    <row r="857955" s="12" customFormat="1" x14ac:dyDescent="0.2"/>
    <row r="857956" s="12" customFormat="1" x14ac:dyDescent="0.2"/>
    <row r="857957" s="12" customFormat="1" x14ac:dyDescent="0.2"/>
    <row r="857958" s="12" customFormat="1" x14ac:dyDescent="0.2"/>
    <row r="857959" s="12" customFormat="1" x14ac:dyDescent="0.2"/>
    <row r="857960" s="12" customFormat="1" x14ac:dyDescent="0.2"/>
    <row r="857961" s="12" customFormat="1" x14ac:dyDescent="0.2"/>
    <row r="857962" s="12" customFormat="1" x14ac:dyDescent="0.2"/>
    <row r="857963" s="12" customFormat="1" x14ac:dyDescent="0.2"/>
    <row r="857964" s="12" customFormat="1" x14ac:dyDescent="0.2"/>
    <row r="857965" s="12" customFormat="1" x14ac:dyDescent="0.2"/>
    <row r="857966" s="12" customFormat="1" x14ac:dyDescent="0.2"/>
    <row r="857967" s="12" customFormat="1" x14ac:dyDescent="0.2"/>
    <row r="857968" s="12" customFormat="1" x14ac:dyDescent="0.2"/>
    <row r="857969" s="12" customFormat="1" x14ac:dyDescent="0.2"/>
    <row r="857970" s="12" customFormat="1" x14ac:dyDescent="0.2"/>
    <row r="857971" s="12" customFormat="1" x14ac:dyDescent="0.2"/>
    <row r="857972" s="12" customFormat="1" x14ac:dyDescent="0.2"/>
    <row r="857973" s="12" customFormat="1" x14ac:dyDescent="0.2"/>
    <row r="857974" s="12" customFormat="1" x14ac:dyDescent="0.2"/>
    <row r="857975" s="12" customFormat="1" x14ac:dyDescent="0.2"/>
    <row r="857976" s="12" customFormat="1" x14ac:dyDescent="0.2"/>
    <row r="857977" s="12" customFormat="1" x14ac:dyDescent="0.2"/>
    <row r="857978" s="12" customFormat="1" x14ac:dyDescent="0.2"/>
    <row r="857979" s="12" customFormat="1" x14ac:dyDescent="0.2"/>
    <row r="857980" s="12" customFormat="1" x14ac:dyDescent="0.2"/>
    <row r="857981" s="12" customFormat="1" x14ac:dyDescent="0.2"/>
    <row r="857982" s="12" customFormat="1" x14ac:dyDescent="0.2"/>
    <row r="857983" s="12" customFormat="1" x14ac:dyDescent="0.2"/>
    <row r="857984" s="12" customFormat="1" x14ac:dyDescent="0.2"/>
    <row r="857985" s="12" customFormat="1" x14ac:dyDescent="0.2"/>
    <row r="857986" s="12" customFormat="1" x14ac:dyDescent="0.2"/>
    <row r="857987" s="12" customFormat="1" x14ac:dyDescent="0.2"/>
    <row r="857988" s="12" customFormat="1" x14ac:dyDescent="0.2"/>
    <row r="857989" s="12" customFormat="1" x14ac:dyDescent="0.2"/>
    <row r="857990" s="12" customFormat="1" x14ac:dyDescent="0.2"/>
    <row r="857991" s="12" customFormat="1" x14ac:dyDescent="0.2"/>
    <row r="857992" s="12" customFormat="1" x14ac:dyDescent="0.2"/>
    <row r="857993" s="12" customFormat="1" x14ac:dyDescent="0.2"/>
    <row r="857994" s="12" customFormat="1" x14ac:dyDescent="0.2"/>
    <row r="857995" s="12" customFormat="1" x14ac:dyDescent="0.2"/>
    <row r="857996" s="12" customFormat="1" x14ac:dyDescent="0.2"/>
    <row r="857997" s="12" customFormat="1" x14ac:dyDescent="0.2"/>
    <row r="857998" s="12" customFormat="1" x14ac:dyDescent="0.2"/>
    <row r="857999" s="12" customFormat="1" x14ac:dyDescent="0.2"/>
    <row r="858000" s="12" customFormat="1" x14ac:dyDescent="0.2"/>
    <row r="858001" s="12" customFormat="1" x14ac:dyDescent="0.2"/>
    <row r="858002" s="12" customFormat="1" x14ac:dyDescent="0.2"/>
    <row r="858003" s="12" customFormat="1" x14ac:dyDescent="0.2"/>
    <row r="858004" s="12" customFormat="1" x14ac:dyDescent="0.2"/>
    <row r="858005" s="12" customFormat="1" x14ac:dyDescent="0.2"/>
    <row r="858006" s="12" customFormat="1" x14ac:dyDescent="0.2"/>
    <row r="858007" s="12" customFormat="1" x14ac:dyDescent="0.2"/>
    <row r="858008" s="12" customFormat="1" x14ac:dyDescent="0.2"/>
    <row r="858009" s="12" customFormat="1" x14ac:dyDescent="0.2"/>
    <row r="858010" s="12" customFormat="1" x14ac:dyDescent="0.2"/>
    <row r="858011" s="12" customFormat="1" x14ac:dyDescent="0.2"/>
    <row r="858012" s="12" customFormat="1" x14ac:dyDescent="0.2"/>
    <row r="858013" s="12" customFormat="1" x14ac:dyDescent="0.2"/>
    <row r="858014" s="12" customFormat="1" x14ac:dyDescent="0.2"/>
    <row r="858015" s="12" customFormat="1" x14ac:dyDescent="0.2"/>
    <row r="858016" s="12" customFormat="1" x14ac:dyDescent="0.2"/>
    <row r="858017" s="12" customFormat="1" x14ac:dyDescent="0.2"/>
    <row r="858018" s="12" customFormat="1" x14ac:dyDescent="0.2"/>
    <row r="858019" s="12" customFormat="1" x14ac:dyDescent="0.2"/>
    <row r="858020" s="12" customFormat="1" x14ac:dyDescent="0.2"/>
    <row r="858021" s="12" customFormat="1" x14ac:dyDescent="0.2"/>
    <row r="858022" s="12" customFormat="1" x14ac:dyDescent="0.2"/>
    <row r="858023" s="12" customFormat="1" x14ac:dyDescent="0.2"/>
    <row r="858024" s="12" customFormat="1" x14ac:dyDescent="0.2"/>
    <row r="858025" s="12" customFormat="1" x14ac:dyDescent="0.2"/>
    <row r="858026" s="12" customFormat="1" x14ac:dyDescent="0.2"/>
    <row r="858027" s="12" customFormat="1" x14ac:dyDescent="0.2"/>
    <row r="858028" s="12" customFormat="1" x14ac:dyDescent="0.2"/>
    <row r="858029" s="12" customFormat="1" x14ac:dyDescent="0.2"/>
    <row r="858030" s="12" customFormat="1" x14ac:dyDescent="0.2"/>
    <row r="858031" s="12" customFormat="1" x14ac:dyDescent="0.2"/>
    <row r="858032" s="12" customFormat="1" x14ac:dyDescent="0.2"/>
    <row r="858033" s="12" customFormat="1" x14ac:dyDescent="0.2"/>
    <row r="858034" s="12" customFormat="1" x14ac:dyDescent="0.2"/>
    <row r="858035" s="12" customFormat="1" x14ac:dyDescent="0.2"/>
    <row r="858036" s="12" customFormat="1" x14ac:dyDescent="0.2"/>
    <row r="858037" s="12" customFormat="1" x14ac:dyDescent="0.2"/>
    <row r="858038" s="12" customFormat="1" x14ac:dyDescent="0.2"/>
    <row r="858039" s="12" customFormat="1" x14ac:dyDescent="0.2"/>
    <row r="858040" s="12" customFormat="1" x14ac:dyDescent="0.2"/>
    <row r="858041" s="12" customFormat="1" x14ac:dyDescent="0.2"/>
    <row r="858042" s="12" customFormat="1" x14ac:dyDescent="0.2"/>
    <row r="858043" s="12" customFormat="1" x14ac:dyDescent="0.2"/>
    <row r="858044" s="12" customFormat="1" x14ac:dyDescent="0.2"/>
    <row r="858045" s="12" customFormat="1" x14ac:dyDescent="0.2"/>
    <row r="858046" s="12" customFormat="1" x14ac:dyDescent="0.2"/>
    <row r="858047" s="12" customFormat="1" x14ac:dyDescent="0.2"/>
    <row r="858048" s="12" customFormat="1" x14ac:dyDescent="0.2"/>
    <row r="858049" s="12" customFormat="1" x14ac:dyDescent="0.2"/>
    <row r="858050" s="12" customFormat="1" x14ac:dyDescent="0.2"/>
    <row r="858051" s="12" customFormat="1" x14ac:dyDescent="0.2"/>
    <row r="858052" s="12" customFormat="1" x14ac:dyDescent="0.2"/>
    <row r="858053" s="12" customFormat="1" x14ac:dyDescent="0.2"/>
    <row r="858054" s="12" customFormat="1" x14ac:dyDescent="0.2"/>
    <row r="858055" s="12" customFormat="1" x14ac:dyDescent="0.2"/>
    <row r="858056" s="12" customFormat="1" x14ac:dyDescent="0.2"/>
    <row r="858057" s="12" customFormat="1" x14ac:dyDescent="0.2"/>
    <row r="858058" s="12" customFormat="1" x14ac:dyDescent="0.2"/>
    <row r="858059" s="12" customFormat="1" x14ac:dyDescent="0.2"/>
    <row r="858060" s="12" customFormat="1" x14ac:dyDescent="0.2"/>
    <row r="858061" s="12" customFormat="1" x14ac:dyDescent="0.2"/>
    <row r="858062" s="12" customFormat="1" x14ac:dyDescent="0.2"/>
    <row r="858063" s="12" customFormat="1" x14ac:dyDescent="0.2"/>
    <row r="858064" s="12" customFormat="1" x14ac:dyDescent="0.2"/>
    <row r="858065" s="12" customFormat="1" x14ac:dyDescent="0.2"/>
    <row r="858066" s="12" customFormat="1" x14ac:dyDescent="0.2"/>
    <row r="858067" s="12" customFormat="1" x14ac:dyDescent="0.2"/>
    <row r="858068" s="12" customFormat="1" x14ac:dyDescent="0.2"/>
    <row r="858069" s="12" customFormat="1" x14ac:dyDescent="0.2"/>
    <row r="858070" s="12" customFormat="1" x14ac:dyDescent="0.2"/>
    <row r="858071" s="12" customFormat="1" x14ac:dyDescent="0.2"/>
    <row r="858072" s="12" customFormat="1" x14ac:dyDescent="0.2"/>
    <row r="858073" s="12" customFormat="1" x14ac:dyDescent="0.2"/>
    <row r="858074" s="12" customFormat="1" x14ac:dyDescent="0.2"/>
    <row r="858075" s="12" customFormat="1" x14ac:dyDescent="0.2"/>
    <row r="858076" s="12" customFormat="1" x14ac:dyDescent="0.2"/>
    <row r="858077" s="12" customFormat="1" x14ac:dyDescent="0.2"/>
    <row r="858078" s="12" customFormat="1" x14ac:dyDescent="0.2"/>
    <row r="858079" s="12" customFormat="1" x14ac:dyDescent="0.2"/>
    <row r="858080" s="12" customFormat="1" x14ac:dyDescent="0.2"/>
    <row r="858081" s="12" customFormat="1" x14ac:dyDescent="0.2"/>
    <row r="858082" s="12" customFormat="1" x14ac:dyDescent="0.2"/>
    <row r="858083" s="12" customFormat="1" x14ac:dyDescent="0.2"/>
    <row r="858084" s="12" customFormat="1" x14ac:dyDescent="0.2"/>
    <row r="858085" s="12" customFormat="1" x14ac:dyDescent="0.2"/>
    <row r="858086" s="12" customFormat="1" x14ac:dyDescent="0.2"/>
    <row r="858087" s="12" customFormat="1" x14ac:dyDescent="0.2"/>
    <row r="858088" s="12" customFormat="1" x14ac:dyDescent="0.2"/>
    <row r="858089" s="12" customFormat="1" x14ac:dyDescent="0.2"/>
    <row r="858090" s="12" customFormat="1" x14ac:dyDescent="0.2"/>
    <row r="858091" s="12" customFormat="1" x14ac:dyDescent="0.2"/>
    <row r="858092" s="12" customFormat="1" x14ac:dyDescent="0.2"/>
    <row r="858093" s="12" customFormat="1" x14ac:dyDescent="0.2"/>
    <row r="858094" s="12" customFormat="1" x14ac:dyDescent="0.2"/>
    <row r="858095" s="12" customFormat="1" x14ac:dyDescent="0.2"/>
    <row r="858096" s="12" customFormat="1" x14ac:dyDescent="0.2"/>
    <row r="858097" s="12" customFormat="1" x14ac:dyDescent="0.2"/>
    <row r="858098" s="12" customFormat="1" x14ac:dyDescent="0.2"/>
    <row r="858099" s="12" customFormat="1" x14ac:dyDescent="0.2"/>
    <row r="858100" s="12" customFormat="1" x14ac:dyDescent="0.2"/>
    <row r="858101" s="12" customFormat="1" x14ac:dyDescent="0.2"/>
    <row r="858102" s="12" customFormat="1" x14ac:dyDescent="0.2"/>
    <row r="858103" s="12" customFormat="1" x14ac:dyDescent="0.2"/>
    <row r="858104" s="12" customFormat="1" x14ac:dyDescent="0.2"/>
    <row r="858105" s="12" customFormat="1" x14ac:dyDescent="0.2"/>
    <row r="858106" s="12" customFormat="1" x14ac:dyDescent="0.2"/>
    <row r="858107" s="12" customFormat="1" x14ac:dyDescent="0.2"/>
    <row r="858108" s="12" customFormat="1" x14ac:dyDescent="0.2"/>
    <row r="858109" s="12" customFormat="1" x14ac:dyDescent="0.2"/>
    <row r="858110" s="12" customFormat="1" x14ac:dyDescent="0.2"/>
    <row r="858111" s="12" customFormat="1" x14ac:dyDescent="0.2"/>
    <row r="858112" s="12" customFormat="1" x14ac:dyDescent="0.2"/>
    <row r="858113" s="12" customFormat="1" x14ac:dyDescent="0.2"/>
    <row r="858114" s="12" customFormat="1" x14ac:dyDescent="0.2"/>
    <row r="858115" s="12" customFormat="1" x14ac:dyDescent="0.2"/>
    <row r="858116" s="12" customFormat="1" x14ac:dyDescent="0.2"/>
    <row r="858117" s="12" customFormat="1" x14ac:dyDescent="0.2"/>
    <row r="858118" s="12" customFormat="1" x14ac:dyDescent="0.2"/>
    <row r="858119" s="12" customFormat="1" x14ac:dyDescent="0.2"/>
    <row r="858120" s="12" customFormat="1" x14ac:dyDescent="0.2"/>
    <row r="858121" s="12" customFormat="1" x14ac:dyDescent="0.2"/>
    <row r="858122" s="12" customFormat="1" x14ac:dyDescent="0.2"/>
    <row r="858123" s="12" customFormat="1" x14ac:dyDescent="0.2"/>
    <row r="858124" s="12" customFormat="1" x14ac:dyDescent="0.2"/>
    <row r="858125" s="12" customFormat="1" x14ac:dyDescent="0.2"/>
    <row r="858126" s="12" customFormat="1" x14ac:dyDescent="0.2"/>
    <row r="858127" s="12" customFormat="1" x14ac:dyDescent="0.2"/>
    <row r="858128" s="12" customFormat="1" x14ac:dyDescent="0.2"/>
    <row r="858129" s="12" customFormat="1" x14ac:dyDescent="0.2"/>
    <row r="858130" s="12" customFormat="1" x14ac:dyDescent="0.2"/>
    <row r="858131" s="12" customFormat="1" x14ac:dyDescent="0.2"/>
    <row r="858132" s="12" customFormat="1" x14ac:dyDescent="0.2"/>
    <row r="858133" s="12" customFormat="1" x14ac:dyDescent="0.2"/>
    <row r="858134" s="12" customFormat="1" x14ac:dyDescent="0.2"/>
    <row r="858135" s="12" customFormat="1" x14ac:dyDescent="0.2"/>
    <row r="858136" s="12" customFormat="1" x14ac:dyDescent="0.2"/>
    <row r="858137" s="12" customFormat="1" x14ac:dyDescent="0.2"/>
    <row r="858138" s="12" customFormat="1" x14ac:dyDescent="0.2"/>
    <row r="858139" s="12" customFormat="1" x14ac:dyDescent="0.2"/>
    <row r="858140" s="12" customFormat="1" x14ac:dyDescent="0.2"/>
    <row r="858141" s="12" customFormat="1" x14ac:dyDescent="0.2"/>
    <row r="858142" s="12" customFormat="1" x14ac:dyDescent="0.2"/>
    <row r="858143" s="12" customFormat="1" x14ac:dyDescent="0.2"/>
    <row r="858144" s="12" customFormat="1" x14ac:dyDescent="0.2"/>
    <row r="858145" s="12" customFormat="1" x14ac:dyDescent="0.2"/>
    <row r="858146" s="12" customFormat="1" x14ac:dyDescent="0.2"/>
    <row r="858147" s="12" customFormat="1" x14ac:dyDescent="0.2"/>
    <row r="858148" s="12" customFormat="1" x14ac:dyDescent="0.2"/>
    <row r="858149" s="12" customFormat="1" x14ac:dyDescent="0.2"/>
    <row r="858150" s="12" customFormat="1" x14ac:dyDescent="0.2"/>
    <row r="858151" s="12" customFormat="1" x14ac:dyDescent="0.2"/>
    <row r="858152" s="12" customFormat="1" x14ac:dyDescent="0.2"/>
    <row r="858153" s="12" customFormat="1" x14ac:dyDescent="0.2"/>
    <row r="858154" s="12" customFormat="1" x14ac:dyDescent="0.2"/>
    <row r="858155" s="12" customFormat="1" x14ac:dyDescent="0.2"/>
    <row r="858156" s="12" customFormat="1" x14ac:dyDescent="0.2"/>
    <row r="858157" s="12" customFormat="1" x14ac:dyDescent="0.2"/>
    <row r="858158" s="12" customFormat="1" x14ac:dyDescent="0.2"/>
    <row r="858159" s="12" customFormat="1" x14ac:dyDescent="0.2"/>
    <row r="858160" s="12" customFormat="1" x14ac:dyDescent="0.2"/>
    <row r="858161" s="12" customFormat="1" x14ac:dyDescent="0.2"/>
    <row r="858162" s="12" customFormat="1" x14ac:dyDescent="0.2"/>
    <row r="858163" s="12" customFormat="1" x14ac:dyDescent="0.2"/>
    <row r="858164" s="12" customFormat="1" x14ac:dyDescent="0.2"/>
    <row r="858165" s="12" customFormat="1" x14ac:dyDescent="0.2"/>
    <row r="858166" s="12" customFormat="1" x14ac:dyDescent="0.2"/>
    <row r="858167" s="12" customFormat="1" x14ac:dyDescent="0.2"/>
    <row r="858168" s="12" customFormat="1" x14ac:dyDescent="0.2"/>
    <row r="858169" s="12" customFormat="1" x14ac:dyDescent="0.2"/>
    <row r="858170" s="12" customFormat="1" x14ac:dyDescent="0.2"/>
    <row r="858171" s="12" customFormat="1" x14ac:dyDescent="0.2"/>
    <row r="858172" s="12" customFormat="1" x14ac:dyDescent="0.2"/>
    <row r="858173" s="12" customFormat="1" x14ac:dyDescent="0.2"/>
    <row r="858174" s="12" customFormat="1" x14ac:dyDescent="0.2"/>
    <row r="858175" s="12" customFormat="1" x14ac:dyDescent="0.2"/>
    <row r="858176" s="12" customFormat="1" x14ac:dyDescent="0.2"/>
    <row r="858177" s="12" customFormat="1" x14ac:dyDescent="0.2"/>
    <row r="858178" s="12" customFormat="1" x14ac:dyDescent="0.2"/>
    <row r="858179" s="12" customFormat="1" x14ac:dyDescent="0.2"/>
    <row r="858180" s="12" customFormat="1" x14ac:dyDescent="0.2"/>
    <row r="858181" s="12" customFormat="1" x14ac:dyDescent="0.2"/>
    <row r="858182" s="12" customFormat="1" x14ac:dyDescent="0.2"/>
    <row r="858183" s="12" customFormat="1" x14ac:dyDescent="0.2"/>
    <row r="858184" s="12" customFormat="1" x14ac:dyDescent="0.2"/>
    <row r="858185" s="12" customFormat="1" x14ac:dyDescent="0.2"/>
    <row r="858186" s="12" customFormat="1" x14ac:dyDescent="0.2"/>
    <row r="858187" s="12" customFormat="1" x14ac:dyDescent="0.2"/>
    <row r="858188" s="12" customFormat="1" x14ac:dyDescent="0.2"/>
    <row r="858189" s="12" customFormat="1" x14ac:dyDescent="0.2"/>
    <row r="858190" s="12" customFormat="1" x14ac:dyDescent="0.2"/>
    <row r="858191" s="12" customFormat="1" x14ac:dyDescent="0.2"/>
    <row r="858192" s="12" customFormat="1" x14ac:dyDescent="0.2"/>
    <row r="858193" s="12" customFormat="1" x14ac:dyDescent="0.2"/>
    <row r="858194" s="12" customFormat="1" x14ac:dyDescent="0.2"/>
    <row r="858195" s="12" customFormat="1" x14ac:dyDescent="0.2"/>
    <row r="858196" s="12" customFormat="1" x14ac:dyDescent="0.2"/>
    <row r="858197" s="12" customFormat="1" x14ac:dyDescent="0.2"/>
    <row r="858198" s="12" customFormat="1" x14ac:dyDescent="0.2"/>
    <row r="858199" s="12" customFormat="1" x14ac:dyDescent="0.2"/>
    <row r="858200" s="12" customFormat="1" x14ac:dyDescent="0.2"/>
    <row r="858201" s="12" customFormat="1" x14ac:dyDescent="0.2"/>
    <row r="858202" s="12" customFormat="1" x14ac:dyDescent="0.2"/>
    <row r="858203" s="12" customFormat="1" x14ac:dyDescent="0.2"/>
    <row r="858204" s="12" customFormat="1" x14ac:dyDescent="0.2"/>
    <row r="858205" s="12" customFormat="1" x14ac:dyDescent="0.2"/>
    <row r="858206" s="12" customFormat="1" x14ac:dyDescent="0.2"/>
    <row r="858207" s="12" customFormat="1" x14ac:dyDescent="0.2"/>
    <row r="858208" s="12" customFormat="1" x14ac:dyDescent="0.2"/>
    <row r="858209" s="12" customFormat="1" x14ac:dyDescent="0.2"/>
    <row r="858210" s="12" customFormat="1" x14ac:dyDescent="0.2"/>
    <row r="858211" s="12" customFormat="1" x14ac:dyDescent="0.2"/>
    <row r="858212" s="12" customFormat="1" x14ac:dyDescent="0.2"/>
    <row r="858213" s="12" customFormat="1" x14ac:dyDescent="0.2"/>
    <row r="858214" s="12" customFormat="1" x14ac:dyDescent="0.2"/>
    <row r="858215" s="12" customFormat="1" x14ac:dyDescent="0.2"/>
    <row r="858216" s="12" customFormat="1" x14ac:dyDescent="0.2"/>
    <row r="858217" s="12" customFormat="1" x14ac:dyDescent="0.2"/>
    <row r="858218" s="12" customFormat="1" x14ac:dyDescent="0.2"/>
    <row r="858219" s="12" customFormat="1" x14ac:dyDescent="0.2"/>
    <row r="858220" s="12" customFormat="1" x14ac:dyDescent="0.2"/>
    <row r="858221" s="12" customFormat="1" x14ac:dyDescent="0.2"/>
    <row r="858222" s="12" customFormat="1" x14ac:dyDescent="0.2"/>
    <row r="858223" s="12" customFormat="1" x14ac:dyDescent="0.2"/>
    <row r="858224" s="12" customFormat="1" x14ac:dyDescent="0.2"/>
    <row r="858225" s="12" customFormat="1" x14ac:dyDescent="0.2"/>
    <row r="858226" s="12" customFormat="1" x14ac:dyDescent="0.2"/>
    <row r="858227" s="12" customFormat="1" x14ac:dyDescent="0.2"/>
    <row r="858228" s="12" customFormat="1" x14ac:dyDescent="0.2"/>
    <row r="858229" s="12" customFormat="1" x14ac:dyDescent="0.2"/>
    <row r="858230" s="12" customFormat="1" x14ac:dyDescent="0.2"/>
    <row r="858231" s="12" customFormat="1" x14ac:dyDescent="0.2"/>
    <row r="858232" s="12" customFormat="1" x14ac:dyDescent="0.2"/>
    <row r="858233" s="12" customFormat="1" x14ac:dyDescent="0.2"/>
    <row r="858234" s="12" customFormat="1" x14ac:dyDescent="0.2"/>
    <row r="858235" s="12" customFormat="1" x14ac:dyDescent="0.2"/>
    <row r="858236" s="12" customFormat="1" x14ac:dyDescent="0.2"/>
    <row r="858237" s="12" customFormat="1" x14ac:dyDescent="0.2"/>
    <row r="858238" s="12" customFormat="1" x14ac:dyDescent="0.2"/>
    <row r="858239" s="12" customFormat="1" x14ac:dyDescent="0.2"/>
    <row r="858240" s="12" customFormat="1" x14ac:dyDescent="0.2"/>
    <row r="858241" s="12" customFormat="1" x14ac:dyDescent="0.2"/>
    <row r="858242" s="12" customFormat="1" x14ac:dyDescent="0.2"/>
    <row r="858243" s="12" customFormat="1" x14ac:dyDescent="0.2"/>
    <row r="858244" s="12" customFormat="1" x14ac:dyDescent="0.2"/>
    <row r="858245" s="12" customFormat="1" x14ac:dyDescent="0.2"/>
    <row r="858246" s="12" customFormat="1" x14ac:dyDescent="0.2"/>
    <row r="858247" s="12" customFormat="1" x14ac:dyDescent="0.2"/>
    <row r="858248" s="12" customFormat="1" x14ac:dyDescent="0.2"/>
    <row r="858249" s="12" customFormat="1" x14ac:dyDescent="0.2"/>
    <row r="858250" s="12" customFormat="1" x14ac:dyDescent="0.2"/>
    <row r="858251" s="12" customFormat="1" x14ac:dyDescent="0.2"/>
    <row r="858252" s="12" customFormat="1" x14ac:dyDescent="0.2"/>
    <row r="858253" s="12" customFormat="1" x14ac:dyDescent="0.2"/>
    <row r="858254" s="12" customFormat="1" x14ac:dyDescent="0.2"/>
    <row r="858255" s="12" customFormat="1" x14ac:dyDescent="0.2"/>
    <row r="858256" s="12" customFormat="1" x14ac:dyDescent="0.2"/>
    <row r="858257" s="12" customFormat="1" x14ac:dyDescent="0.2"/>
    <row r="858258" s="12" customFormat="1" x14ac:dyDescent="0.2"/>
    <row r="858259" s="12" customFormat="1" x14ac:dyDescent="0.2"/>
    <row r="858260" s="12" customFormat="1" x14ac:dyDescent="0.2"/>
    <row r="858261" s="12" customFormat="1" x14ac:dyDescent="0.2"/>
    <row r="858262" s="12" customFormat="1" x14ac:dyDescent="0.2"/>
    <row r="858263" s="12" customFormat="1" x14ac:dyDescent="0.2"/>
    <row r="858264" s="12" customFormat="1" x14ac:dyDescent="0.2"/>
    <row r="858265" s="12" customFormat="1" x14ac:dyDescent="0.2"/>
    <row r="858266" s="12" customFormat="1" x14ac:dyDescent="0.2"/>
    <row r="858267" s="12" customFormat="1" x14ac:dyDescent="0.2"/>
    <row r="858268" s="12" customFormat="1" x14ac:dyDescent="0.2"/>
    <row r="858269" s="12" customFormat="1" x14ac:dyDescent="0.2"/>
    <row r="858270" s="12" customFormat="1" x14ac:dyDescent="0.2"/>
    <row r="858271" s="12" customFormat="1" x14ac:dyDescent="0.2"/>
    <row r="858272" s="12" customFormat="1" x14ac:dyDescent="0.2"/>
    <row r="858273" s="12" customFormat="1" x14ac:dyDescent="0.2"/>
    <row r="858274" s="12" customFormat="1" x14ac:dyDescent="0.2"/>
    <row r="858275" s="12" customFormat="1" x14ac:dyDescent="0.2"/>
    <row r="858276" s="12" customFormat="1" x14ac:dyDescent="0.2"/>
    <row r="858277" s="12" customFormat="1" x14ac:dyDescent="0.2"/>
    <row r="858278" s="12" customFormat="1" x14ac:dyDescent="0.2"/>
    <row r="858279" s="12" customFormat="1" x14ac:dyDescent="0.2"/>
    <row r="858280" s="12" customFormat="1" x14ac:dyDescent="0.2"/>
    <row r="858281" s="12" customFormat="1" x14ac:dyDescent="0.2"/>
    <row r="858282" s="12" customFormat="1" x14ac:dyDescent="0.2"/>
    <row r="858283" s="12" customFormat="1" x14ac:dyDescent="0.2"/>
    <row r="858284" s="12" customFormat="1" x14ac:dyDescent="0.2"/>
    <row r="858285" s="12" customFormat="1" x14ac:dyDescent="0.2"/>
    <row r="858286" s="12" customFormat="1" x14ac:dyDescent="0.2"/>
    <row r="858287" s="12" customFormat="1" x14ac:dyDescent="0.2"/>
    <row r="858288" s="12" customFormat="1" x14ac:dyDescent="0.2"/>
    <row r="858289" s="12" customFormat="1" x14ac:dyDescent="0.2"/>
    <row r="858290" s="12" customFormat="1" x14ac:dyDescent="0.2"/>
    <row r="858291" s="12" customFormat="1" x14ac:dyDescent="0.2"/>
    <row r="858292" s="12" customFormat="1" x14ac:dyDescent="0.2"/>
    <row r="858293" s="12" customFormat="1" x14ac:dyDescent="0.2"/>
    <row r="858294" s="12" customFormat="1" x14ac:dyDescent="0.2"/>
    <row r="858295" s="12" customFormat="1" x14ac:dyDescent="0.2"/>
    <row r="858296" s="12" customFormat="1" x14ac:dyDescent="0.2"/>
    <row r="858297" s="12" customFormat="1" x14ac:dyDescent="0.2"/>
    <row r="858298" s="12" customFormat="1" x14ac:dyDescent="0.2"/>
    <row r="858299" s="12" customFormat="1" x14ac:dyDescent="0.2"/>
    <row r="858300" s="12" customFormat="1" x14ac:dyDescent="0.2"/>
    <row r="858301" s="12" customFormat="1" x14ac:dyDescent="0.2"/>
    <row r="858302" s="12" customFormat="1" x14ac:dyDescent="0.2"/>
    <row r="858303" s="12" customFormat="1" x14ac:dyDescent="0.2"/>
    <row r="858304" s="12" customFormat="1" x14ac:dyDescent="0.2"/>
    <row r="858305" s="12" customFormat="1" x14ac:dyDescent="0.2"/>
    <row r="858306" s="12" customFormat="1" x14ac:dyDescent="0.2"/>
    <row r="858307" s="12" customFormat="1" x14ac:dyDescent="0.2"/>
    <row r="858308" s="12" customFormat="1" x14ac:dyDescent="0.2"/>
    <row r="858309" s="12" customFormat="1" x14ac:dyDescent="0.2"/>
    <row r="858310" s="12" customFormat="1" x14ac:dyDescent="0.2"/>
    <row r="858311" s="12" customFormat="1" x14ac:dyDescent="0.2"/>
    <row r="858312" s="12" customFormat="1" x14ac:dyDescent="0.2"/>
    <row r="858313" s="12" customFormat="1" x14ac:dyDescent="0.2"/>
    <row r="858314" s="12" customFormat="1" x14ac:dyDescent="0.2"/>
    <row r="858315" s="12" customFormat="1" x14ac:dyDescent="0.2"/>
    <row r="858316" s="12" customFormat="1" x14ac:dyDescent="0.2"/>
    <row r="858317" s="12" customFormat="1" x14ac:dyDescent="0.2"/>
    <row r="858318" s="12" customFormat="1" x14ac:dyDescent="0.2"/>
    <row r="858319" s="12" customFormat="1" x14ac:dyDescent="0.2"/>
    <row r="858320" s="12" customFormat="1" x14ac:dyDescent="0.2"/>
    <row r="858321" s="12" customFormat="1" x14ac:dyDescent="0.2"/>
    <row r="858322" s="12" customFormat="1" x14ac:dyDescent="0.2"/>
    <row r="858323" s="12" customFormat="1" x14ac:dyDescent="0.2"/>
    <row r="858324" s="12" customFormat="1" x14ac:dyDescent="0.2"/>
    <row r="858325" s="12" customFormat="1" x14ac:dyDescent="0.2"/>
    <row r="858326" s="12" customFormat="1" x14ac:dyDescent="0.2"/>
    <row r="858327" s="12" customFormat="1" x14ac:dyDescent="0.2"/>
    <row r="858328" s="12" customFormat="1" x14ac:dyDescent="0.2"/>
    <row r="858329" s="12" customFormat="1" x14ac:dyDescent="0.2"/>
    <row r="858330" s="12" customFormat="1" x14ac:dyDescent="0.2"/>
    <row r="858331" s="12" customFormat="1" x14ac:dyDescent="0.2"/>
    <row r="858332" s="12" customFormat="1" x14ac:dyDescent="0.2"/>
    <row r="858333" s="12" customFormat="1" x14ac:dyDescent="0.2"/>
    <row r="858334" s="12" customFormat="1" x14ac:dyDescent="0.2"/>
    <row r="858335" s="12" customFormat="1" x14ac:dyDescent="0.2"/>
    <row r="858336" s="12" customFormat="1" x14ac:dyDescent="0.2"/>
    <row r="858337" s="12" customFormat="1" x14ac:dyDescent="0.2"/>
    <row r="858338" s="12" customFormat="1" x14ac:dyDescent="0.2"/>
    <row r="858339" s="12" customFormat="1" x14ac:dyDescent="0.2"/>
    <row r="858340" s="12" customFormat="1" x14ac:dyDescent="0.2"/>
    <row r="858341" s="12" customFormat="1" x14ac:dyDescent="0.2"/>
    <row r="858342" s="12" customFormat="1" x14ac:dyDescent="0.2"/>
    <row r="858343" s="12" customFormat="1" x14ac:dyDescent="0.2"/>
    <row r="858344" s="12" customFormat="1" x14ac:dyDescent="0.2"/>
    <row r="858345" s="12" customFormat="1" x14ac:dyDescent="0.2"/>
    <row r="858346" s="12" customFormat="1" x14ac:dyDescent="0.2"/>
    <row r="858347" s="12" customFormat="1" x14ac:dyDescent="0.2"/>
    <row r="858348" s="12" customFormat="1" x14ac:dyDescent="0.2"/>
    <row r="858349" s="12" customFormat="1" x14ac:dyDescent="0.2"/>
    <row r="858350" s="12" customFormat="1" x14ac:dyDescent="0.2"/>
    <row r="858351" s="12" customFormat="1" x14ac:dyDescent="0.2"/>
    <row r="858352" s="12" customFormat="1" x14ac:dyDescent="0.2"/>
    <row r="858353" s="12" customFormat="1" x14ac:dyDescent="0.2"/>
    <row r="858354" s="12" customFormat="1" x14ac:dyDescent="0.2"/>
    <row r="858355" s="12" customFormat="1" x14ac:dyDescent="0.2"/>
    <row r="858356" s="12" customFormat="1" x14ac:dyDescent="0.2"/>
    <row r="858357" s="12" customFormat="1" x14ac:dyDescent="0.2"/>
    <row r="858358" s="12" customFormat="1" x14ac:dyDescent="0.2"/>
    <row r="858359" s="12" customFormat="1" x14ac:dyDescent="0.2"/>
    <row r="858360" s="12" customFormat="1" x14ac:dyDescent="0.2"/>
    <row r="858361" s="12" customFormat="1" x14ac:dyDescent="0.2"/>
    <row r="858362" s="12" customFormat="1" x14ac:dyDescent="0.2"/>
    <row r="858363" s="12" customFormat="1" x14ac:dyDescent="0.2"/>
    <row r="858364" s="12" customFormat="1" x14ac:dyDescent="0.2"/>
    <row r="858365" s="12" customFormat="1" x14ac:dyDescent="0.2"/>
    <row r="858366" s="12" customFormat="1" x14ac:dyDescent="0.2"/>
    <row r="858367" s="12" customFormat="1" x14ac:dyDescent="0.2"/>
    <row r="858368" s="12" customFormat="1" x14ac:dyDescent="0.2"/>
    <row r="858369" s="12" customFormat="1" x14ac:dyDescent="0.2"/>
    <row r="858370" s="12" customFormat="1" x14ac:dyDescent="0.2"/>
    <row r="858371" s="12" customFormat="1" x14ac:dyDescent="0.2"/>
    <row r="858372" s="12" customFormat="1" x14ac:dyDescent="0.2"/>
    <row r="858373" s="12" customFormat="1" x14ac:dyDescent="0.2"/>
    <row r="858374" s="12" customFormat="1" x14ac:dyDescent="0.2"/>
    <row r="858375" s="12" customFormat="1" x14ac:dyDescent="0.2"/>
    <row r="858376" s="12" customFormat="1" x14ac:dyDescent="0.2"/>
    <row r="858377" s="12" customFormat="1" x14ac:dyDescent="0.2"/>
    <row r="858378" s="12" customFormat="1" x14ac:dyDescent="0.2"/>
    <row r="858379" s="12" customFormat="1" x14ac:dyDescent="0.2"/>
    <row r="858380" s="12" customFormat="1" x14ac:dyDescent="0.2"/>
    <row r="858381" s="12" customFormat="1" x14ac:dyDescent="0.2"/>
    <row r="858382" s="12" customFormat="1" x14ac:dyDescent="0.2"/>
    <row r="858383" s="12" customFormat="1" x14ac:dyDescent="0.2"/>
    <row r="858384" s="12" customFormat="1" x14ac:dyDescent="0.2"/>
    <row r="858385" s="12" customFormat="1" x14ac:dyDescent="0.2"/>
    <row r="858386" s="12" customFormat="1" x14ac:dyDescent="0.2"/>
    <row r="858387" s="12" customFormat="1" x14ac:dyDescent="0.2"/>
    <row r="858388" s="12" customFormat="1" x14ac:dyDescent="0.2"/>
    <row r="858389" s="12" customFormat="1" x14ac:dyDescent="0.2"/>
    <row r="858390" s="12" customFormat="1" x14ac:dyDescent="0.2"/>
    <row r="858391" s="12" customFormat="1" x14ac:dyDescent="0.2"/>
    <row r="858392" s="12" customFormat="1" x14ac:dyDescent="0.2"/>
    <row r="858393" s="12" customFormat="1" x14ac:dyDescent="0.2"/>
    <row r="858394" s="12" customFormat="1" x14ac:dyDescent="0.2"/>
    <row r="858395" s="12" customFormat="1" x14ac:dyDescent="0.2"/>
    <row r="858396" s="12" customFormat="1" x14ac:dyDescent="0.2"/>
    <row r="858397" s="12" customFormat="1" x14ac:dyDescent="0.2"/>
    <row r="858398" s="12" customFormat="1" x14ac:dyDescent="0.2"/>
    <row r="858399" s="12" customFormat="1" x14ac:dyDescent="0.2"/>
    <row r="858400" s="12" customFormat="1" x14ac:dyDescent="0.2"/>
    <row r="858401" s="12" customFormat="1" x14ac:dyDescent="0.2"/>
    <row r="858402" s="12" customFormat="1" x14ac:dyDescent="0.2"/>
    <row r="858403" s="12" customFormat="1" x14ac:dyDescent="0.2"/>
    <row r="858404" s="12" customFormat="1" x14ac:dyDescent="0.2"/>
    <row r="858405" s="12" customFormat="1" x14ac:dyDescent="0.2"/>
    <row r="858406" s="12" customFormat="1" x14ac:dyDescent="0.2"/>
    <row r="858407" s="12" customFormat="1" x14ac:dyDescent="0.2"/>
    <row r="858408" s="12" customFormat="1" x14ac:dyDescent="0.2"/>
    <row r="858409" s="12" customFormat="1" x14ac:dyDescent="0.2"/>
    <row r="858410" s="12" customFormat="1" x14ac:dyDescent="0.2"/>
    <row r="858411" s="12" customFormat="1" x14ac:dyDescent="0.2"/>
    <row r="858412" s="12" customFormat="1" x14ac:dyDescent="0.2"/>
    <row r="858413" s="12" customFormat="1" x14ac:dyDescent="0.2"/>
    <row r="858414" s="12" customFormat="1" x14ac:dyDescent="0.2"/>
    <row r="858415" s="12" customFormat="1" x14ac:dyDescent="0.2"/>
    <row r="858416" s="12" customFormat="1" x14ac:dyDescent="0.2"/>
    <row r="858417" s="12" customFormat="1" x14ac:dyDescent="0.2"/>
    <row r="858418" s="12" customFormat="1" x14ac:dyDescent="0.2"/>
    <row r="858419" s="12" customFormat="1" x14ac:dyDescent="0.2"/>
    <row r="858420" s="12" customFormat="1" x14ac:dyDescent="0.2"/>
    <row r="858421" s="12" customFormat="1" x14ac:dyDescent="0.2"/>
    <row r="858422" s="12" customFormat="1" x14ac:dyDescent="0.2"/>
    <row r="858423" s="12" customFormat="1" x14ac:dyDescent="0.2"/>
    <row r="858424" s="12" customFormat="1" x14ac:dyDescent="0.2"/>
    <row r="858425" s="12" customFormat="1" x14ac:dyDescent="0.2"/>
    <row r="858426" s="12" customFormat="1" x14ac:dyDescent="0.2"/>
    <row r="858427" s="12" customFormat="1" x14ac:dyDescent="0.2"/>
    <row r="858428" s="12" customFormat="1" x14ac:dyDescent="0.2"/>
    <row r="858429" s="12" customFormat="1" x14ac:dyDescent="0.2"/>
    <row r="858430" s="12" customFormat="1" x14ac:dyDescent="0.2"/>
    <row r="858431" s="12" customFormat="1" x14ac:dyDescent="0.2"/>
    <row r="858432" s="12" customFormat="1" x14ac:dyDescent="0.2"/>
    <row r="858433" s="12" customFormat="1" x14ac:dyDescent="0.2"/>
    <row r="858434" s="12" customFormat="1" x14ac:dyDescent="0.2"/>
    <row r="858435" s="12" customFormat="1" x14ac:dyDescent="0.2"/>
    <row r="858436" s="12" customFormat="1" x14ac:dyDescent="0.2"/>
    <row r="858437" s="12" customFormat="1" x14ac:dyDescent="0.2"/>
    <row r="858438" s="12" customFormat="1" x14ac:dyDescent="0.2"/>
    <row r="858439" s="12" customFormat="1" x14ac:dyDescent="0.2"/>
    <row r="858440" s="12" customFormat="1" x14ac:dyDescent="0.2"/>
    <row r="858441" s="12" customFormat="1" x14ac:dyDescent="0.2"/>
    <row r="858442" s="12" customFormat="1" x14ac:dyDescent="0.2"/>
    <row r="858443" s="12" customFormat="1" x14ac:dyDescent="0.2"/>
    <row r="858444" s="12" customFormat="1" x14ac:dyDescent="0.2"/>
    <row r="858445" s="12" customFormat="1" x14ac:dyDescent="0.2"/>
    <row r="858446" s="12" customFormat="1" x14ac:dyDescent="0.2"/>
    <row r="858447" s="12" customFormat="1" x14ac:dyDescent="0.2"/>
    <row r="858448" s="12" customFormat="1" x14ac:dyDescent="0.2"/>
    <row r="858449" s="12" customFormat="1" x14ac:dyDescent="0.2"/>
    <row r="858450" s="12" customFormat="1" x14ac:dyDescent="0.2"/>
    <row r="858451" s="12" customFormat="1" x14ac:dyDescent="0.2"/>
    <row r="858452" s="12" customFormat="1" x14ac:dyDescent="0.2"/>
    <row r="858453" s="12" customFormat="1" x14ac:dyDescent="0.2"/>
    <row r="858454" s="12" customFormat="1" x14ac:dyDescent="0.2"/>
    <row r="858455" s="12" customFormat="1" x14ac:dyDescent="0.2"/>
    <row r="858456" s="12" customFormat="1" x14ac:dyDescent="0.2"/>
    <row r="858457" s="12" customFormat="1" x14ac:dyDescent="0.2"/>
    <row r="858458" s="12" customFormat="1" x14ac:dyDescent="0.2"/>
    <row r="858459" s="12" customFormat="1" x14ac:dyDescent="0.2"/>
    <row r="858460" s="12" customFormat="1" x14ac:dyDescent="0.2"/>
    <row r="858461" s="12" customFormat="1" x14ac:dyDescent="0.2"/>
    <row r="858462" s="12" customFormat="1" x14ac:dyDescent="0.2"/>
    <row r="858463" s="12" customFormat="1" x14ac:dyDescent="0.2"/>
    <row r="858464" s="12" customFormat="1" x14ac:dyDescent="0.2"/>
    <row r="858465" s="12" customFormat="1" x14ac:dyDescent="0.2"/>
    <row r="858466" s="12" customFormat="1" x14ac:dyDescent="0.2"/>
    <row r="858467" s="12" customFormat="1" x14ac:dyDescent="0.2"/>
    <row r="858468" s="12" customFormat="1" x14ac:dyDescent="0.2"/>
    <row r="858469" s="12" customFormat="1" x14ac:dyDescent="0.2"/>
    <row r="858470" s="12" customFormat="1" x14ac:dyDescent="0.2"/>
    <row r="858471" s="12" customFormat="1" x14ac:dyDescent="0.2"/>
    <row r="858472" s="12" customFormat="1" x14ac:dyDescent="0.2"/>
    <row r="858473" s="12" customFormat="1" x14ac:dyDescent="0.2"/>
    <row r="858474" s="12" customFormat="1" x14ac:dyDescent="0.2"/>
    <row r="858475" s="12" customFormat="1" x14ac:dyDescent="0.2"/>
    <row r="858476" s="12" customFormat="1" x14ac:dyDescent="0.2"/>
    <row r="858477" s="12" customFormat="1" x14ac:dyDescent="0.2"/>
    <row r="858478" s="12" customFormat="1" x14ac:dyDescent="0.2"/>
    <row r="858479" s="12" customFormat="1" x14ac:dyDescent="0.2"/>
    <row r="858480" s="12" customFormat="1" x14ac:dyDescent="0.2"/>
    <row r="858481" s="12" customFormat="1" x14ac:dyDescent="0.2"/>
    <row r="858482" s="12" customFormat="1" x14ac:dyDescent="0.2"/>
    <row r="858483" s="12" customFormat="1" x14ac:dyDescent="0.2"/>
    <row r="858484" s="12" customFormat="1" x14ac:dyDescent="0.2"/>
    <row r="858485" s="12" customFormat="1" x14ac:dyDescent="0.2"/>
    <row r="858486" s="12" customFormat="1" x14ac:dyDescent="0.2"/>
    <row r="858487" s="12" customFormat="1" x14ac:dyDescent="0.2"/>
    <row r="858488" s="12" customFormat="1" x14ac:dyDescent="0.2"/>
    <row r="858489" s="12" customFormat="1" x14ac:dyDescent="0.2"/>
    <row r="858490" s="12" customFormat="1" x14ac:dyDescent="0.2"/>
    <row r="858491" s="12" customFormat="1" x14ac:dyDescent="0.2"/>
    <row r="858492" s="12" customFormat="1" x14ac:dyDescent="0.2"/>
    <row r="858493" s="12" customFormat="1" x14ac:dyDescent="0.2"/>
    <row r="858494" s="12" customFormat="1" x14ac:dyDescent="0.2"/>
    <row r="858495" s="12" customFormat="1" x14ac:dyDescent="0.2"/>
    <row r="858496" s="12" customFormat="1" x14ac:dyDescent="0.2"/>
    <row r="858497" s="12" customFormat="1" x14ac:dyDescent="0.2"/>
    <row r="858498" s="12" customFormat="1" x14ac:dyDescent="0.2"/>
    <row r="858499" s="12" customFormat="1" x14ac:dyDescent="0.2"/>
    <row r="858500" s="12" customFormat="1" x14ac:dyDescent="0.2"/>
    <row r="858501" s="12" customFormat="1" x14ac:dyDescent="0.2"/>
    <row r="858502" s="12" customFormat="1" x14ac:dyDescent="0.2"/>
    <row r="858503" s="12" customFormat="1" x14ac:dyDescent="0.2"/>
    <row r="858504" s="12" customFormat="1" x14ac:dyDescent="0.2"/>
    <row r="858505" s="12" customFormat="1" x14ac:dyDescent="0.2"/>
    <row r="858506" s="12" customFormat="1" x14ac:dyDescent="0.2"/>
    <row r="858507" s="12" customFormat="1" x14ac:dyDescent="0.2"/>
    <row r="858508" s="12" customFormat="1" x14ac:dyDescent="0.2"/>
    <row r="858509" s="12" customFormat="1" x14ac:dyDescent="0.2"/>
    <row r="858510" s="12" customFormat="1" x14ac:dyDescent="0.2"/>
    <row r="858511" s="12" customFormat="1" x14ac:dyDescent="0.2"/>
    <row r="858512" s="12" customFormat="1" x14ac:dyDescent="0.2"/>
    <row r="858513" s="12" customFormat="1" x14ac:dyDescent="0.2"/>
    <row r="858514" s="12" customFormat="1" x14ac:dyDescent="0.2"/>
    <row r="858515" s="12" customFormat="1" x14ac:dyDescent="0.2"/>
    <row r="858516" s="12" customFormat="1" x14ac:dyDescent="0.2"/>
    <row r="858517" s="12" customFormat="1" x14ac:dyDescent="0.2"/>
    <row r="858518" s="12" customFormat="1" x14ac:dyDescent="0.2"/>
    <row r="858519" s="12" customFormat="1" x14ac:dyDescent="0.2"/>
    <row r="858520" s="12" customFormat="1" x14ac:dyDescent="0.2"/>
    <row r="858521" s="12" customFormat="1" x14ac:dyDescent="0.2"/>
    <row r="858522" s="12" customFormat="1" x14ac:dyDescent="0.2"/>
    <row r="858523" s="12" customFormat="1" x14ac:dyDescent="0.2"/>
    <row r="858524" s="12" customFormat="1" x14ac:dyDescent="0.2"/>
    <row r="858525" s="12" customFormat="1" x14ac:dyDescent="0.2"/>
    <row r="858526" s="12" customFormat="1" x14ac:dyDescent="0.2"/>
    <row r="858527" s="12" customFormat="1" x14ac:dyDescent="0.2"/>
    <row r="858528" s="12" customFormat="1" x14ac:dyDescent="0.2"/>
    <row r="858529" s="12" customFormat="1" x14ac:dyDescent="0.2"/>
    <row r="858530" s="12" customFormat="1" x14ac:dyDescent="0.2"/>
    <row r="858531" s="12" customFormat="1" x14ac:dyDescent="0.2"/>
    <row r="858532" s="12" customFormat="1" x14ac:dyDescent="0.2"/>
    <row r="858533" s="12" customFormat="1" x14ac:dyDescent="0.2"/>
    <row r="858534" s="12" customFormat="1" x14ac:dyDescent="0.2"/>
    <row r="858535" s="12" customFormat="1" x14ac:dyDescent="0.2"/>
    <row r="858536" s="12" customFormat="1" x14ac:dyDescent="0.2"/>
    <row r="858537" s="12" customFormat="1" x14ac:dyDescent="0.2"/>
    <row r="858538" s="12" customFormat="1" x14ac:dyDescent="0.2"/>
    <row r="858539" s="12" customFormat="1" x14ac:dyDescent="0.2"/>
    <row r="858540" s="12" customFormat="1" x14ac:dyDescent="0.2"/>
    <row r="858541" s="12" customFormat="1" x14ac:dyDescent="0.2"/>
    <row r="858542" s="12" customFormat="1" x14ac:dyDescent="0.2"/>
    <row r="858543" s="12" customFormat="1" x14ac:dyDescent="0.2"/>
    <row r="858544" s="12" customFormat="1" x14ac:dyDescent="0.2"/>
    <row r="858545" s="12" customFormat="1" x14ac:dyDescent="0.2"/>
    <row r="858546" s="12" customFormat="1" x14ac:dyDescent="0.2"/>
    <row r="858547" s="12" customFormat="1" x14ac:dyDescent="0.2"/>
    <row r="858548" s="12" customFormat="1" x14ac:dyDescent="0.2"/>
    <row r="858549" s="12" customFormat="1" x14ac:dyDescent="0.2"/>
    <row r="858550" s="12" customFormat="1" x14ac:dyDescent="0.2"/>
    <row r="858551" s="12" customFormat="1" x14ac:dyDescent="0.2"/>
    <row r="858552" s="12" customFormat="1" x14ac:dyDescent="0.2"/>
    <row r="858553" s="12" customFormat="1" x14ac:dyDescent="0.2"/>
    <row r="858554" s="12" customFormat="1" x14ac:dyDescent="0.2"/>
    <row r="858555" s="12" customFormat="1" x14ac:dyDescent="0.2"/>
    <row r="858556" s="12" customFormat="1" x14ac:dyDescent="0.2"/>
    <row r="858557" s="12" customFormat="1" x14ac:dyDescent="0.2"/>
    <row r="858558" s="12" customFormat="1" x14ac:dyDescent="0.2"/>
    <row r="858559" s="12" customFormat="1" x14ac:dyDescent="0.2"/>
    <row r="858560" s="12" customFormat="1" x14ac:dyDescent="0.2"/>
    <row r="858561" s="12" customFormat="1" x14ac:dyDescent="0.2"/>
    <row r="858562" s="12" customFormat="1" x14ac:dyDescent="0.2"/>
    <row r="858563" s="12" customFormat="1" x14ac:dyDescent="0.2"/>
    <row r="858564" s="12" customFormat="1" x14ac:dyDescent="0.2"/>
    <row r="858565" s="12" customFormat="1" x14ac:dyDescent="0.2"/>
    <row r="858566" s="12" customFormat="1" x14ac:dyDescent="0.2"/>
    <row r="858567" s="12" customFormat="1" x14ac:dyDescent="0.2"/>
    <row r="858568" s="12" customFormat="1" x14ac:dyDescent="0.2"/>
    <row r="858569" s="12" customFormat="1" x14ac:dyDescent="0.2"/>
    <row r="858570" s="12" customFormat="1" x14ac:dyDescent="0.2"/>
    <row r="858571" s="12" customFormat="1" x14ac:dyDescent="0.2"/>
    <row r="858572" s="12" customFormat="1" x14ac:dyDescent="0.2"/>
    <row r="858573" s="12" customFormat="1" x14ac:dyDescent="0.2"/>
    <row r="858574" s="12" customFormat="1" x14ac:dyDescent="0.2"/>
    <row r="858575" s="12" customFormat="1" x14ac:dyDescent="0.2"/>
    <row r="858576" s="12" customFormat="1" x14ac:dyDescent="0.2"/>
    <row r="858577" s="12" customFormat="1" x14ac:dyDescent="0.2"/>
    <row r="858578" s="12" customFormat="1" x14ac:dyDescent="0.2"/>
    <row r="858579" s="12" customFormat="1" x14ac:dyDescent="0.2"/>
    <row r="858580" s="12" customFormat="1" x14ac:dyDescent="0.2"/>
    <row r="858581" s="12" customFormat="1" x14ac:dyDescent="0.2"/>
    <row r="858582" s="12" customFormat="1" x14ac:dyDescent="0.2"/>
    <row r="858583" s="12" customFormat="1" x14ac:dyDescent="0.2"/>
    <row r="858584" s="12" customFormat="1" x14ac:dyDescent="0.2"/>
    <row r="858585" s="12" customFormat="1" x14ac:dyDescent="0.2"/>
    <row r="858586" s="12" customFormat="1" x14ac:dyDescent="0.2"/>
    <row r="858587" s="12" customFormat="1" x14ac:dyDescent="0.2"/>
    <row r="858588" s="12" customFormat="1" x14ac:dyDescent="0.2"/>
    <row r="858589" s="12" customFormat="1" x14ac:dyDescent="0.2"/>
    <row r="858590" s="12" customFormat="1" x14ac:dyDescent="0.2"/>
    <row r="858591" s="12" customFormat="1" x14ac:dyDescent="0.2"/>
    <row r="858592" s="12" customFormat="1" x14ac:dyDescent="0.2"/>
    <row r="858593" s="12" customFormat="1" x14ac:dyDescent="0.2"/>
    <row r="858594" s="12" customFormat="1" x14ac:dyDescent="0.2"/>
    <row r="858595" s="12" customFormat="1" x14ac:dyDescent="0.2"/>
    <row r="858596" s="12" customFormat="1" x14ac:dyDescent="0.2"/>
    <row r="858597" s="12" customFormat="1" x14ac:dyDescent="0.2"/>
    <row r="858598" s="12" customFormat="1" x14ac:dyDescent="0.2"/>
    <row r="858599" s="12" customFormat="1" x14ac:dyDescent="0.2"/>
    <row r="858600" s="12" customFormat="1" x14ac:dyDescent="0.2"/>
    <row r="858601" s="12" customFormat="1" x14ac:dyDescent="0.2"/>
    <row r="858602" s="12" customFormat="1" x14ac:dyDescent="0.2"/>
    <row r="858603" s="12" customFormat="1" x14ac:dyDescent="0.2"/>
    <row r="858604" s="12" customFormat="1" x14ac:dyDescent="0.2"/>
    <row r="858605" s="12" customFormat="1" x14ac:dyDescent="0.2"/>
    <row r="858606" s="12" customFormat="1" x14ac:dyDescent="0.2"/>
    <row r="858607" s="12" customFormat="1" x14ac:dyDescent="0.2"/>
    <row r="858608" s="12" customFormat="1" x14ac:dyDescent="0.2"/>
    <row r="858609" s="12" customFormat="1" x14ac:dyDescent="0.2"/>
    <row r="858610" s="12" customFormat="1" x14ac:dyDescent="0.2"/>
    <row r="858611" s="12" customFormat="1" x14ac:dyDescent="0.2"/>
    <row r="858612" s="12" customFormat="1" x14ac:dyDescent="0.2"/>
    <row r="858613" s="12" customFormat="1" x14ac:dyDescent="0.2"/>
    <row r="858614" s="12" customFormat="1" x14ac:dyDescent="0.2"/>
    <row r="858615" s="12" customFormat="1" x14ac:dyDescent="0.2"/>
    <row r="858616" s="12" customFormat="1" x14ac:dyDescent="0.2"/>
    <row r="858617" s="12" customFormat="1" x14ac:dyDescent="0.2"/>
    <row r="858618" s="12" customFormat="1" x14ac:dyDescent="0.2"/>
    <row r="858619" s="12" customFormat="1" x14ac:dyDescent="0.2"/>
    <row r="858620" s="12" customFormat="1" x14ac:dyDescent="0.2"/>
    <row r="858621" s="12" customFormat="1" x14ac:dyDescent="0.2"/>
    <row r="858622" s="12" customFormat="1" x14ac:dyDescent="0.2"/>
    <row r="858623" s="12" customFormat="1" x14ac:dyDescent="0.2"/>
    <row r="858624" s="12" customFormat="1" x14ac:dyDescent="0.2"/>
    <row r="858625" s="12" customFormat="1" x14ac:dyDescent="0.2"/>
    <row r="858626" s="12" customFormat="1" x14ac:dyDescent="0.2"/>
    <row r="858627" s="12" customFormat="1" x14ac:dyDescent="0.2"/>
    <row r="858628" s="12" customFormat="1" x14ac:dyDescent="0.2"/>
    <row r="858629" s="12" customFormat="1" x14ac:dyDescent="0.2"/>
    <row r="858630" s="12" customFormat="1" x14ac:dyDescent="0.2"/>
    <row r="858631" s="12" customFormat="1" x14ac:dyDescent="0.2"/>
    <row r="858632" s="12" customFormat="1" x14ac:dyDescent="0.2"/>
    <row r="858633" s="12" customFormat="1" x14ac:dyDescent="0.2"/>
    <row r="858634" s="12" customFormat="1" x14ac:dyDescent="0.2"/>
    <row r="858635" s="12" customFormat="1" x14ac:dyDescent="0.2"/>
    <row r="858636" s="12" customFormat="1" x14ac:dyDescent="0.2"/>
    <row r="858637" s="12" customFormat="1" x14ac:dyDescent="0.2"/>
    <row r="858638" s="12" customFormat="1" x14ac:dyDescent="0.2"/>
    <row r="858639" s="12" customFormat="1" x14ac:dyDescent="0.2"/>
    <row r="858640" s="12" customFormat="1" x14ac:dyDescent="0.2"/>
    <row r="858641" s="12" customFormat="1" x14ac:dyDescent="0.2"/>
    <row r="858642" s="12" customFormat="1" x14ac:dyDescent="0.2"/>
    <row r="858643" s="12" customFormat="1" x14ac:dyDescent="0.2"/>
    <row r="858644" s="12" customFormat="1" x14ac:dyDescent="0.2"/>
    <row r="858645" s="12" customFormat="1" x14ac:dyDescent="0.2"/>
    <row r="858646" s="12" customFormat="1" x14ac:dyDescent="0.2"/>
    <row r="858647" s="12" customFormat="1" x14ac:dyDescent="0.2"/>
    <row r="858648" s="12" customFormat="1" x14ac:dyDescent="0.2"/>
    <row r="858649" s="12" customFormat="1" x14ac:dyDescent="0.2"/>
    <row r="858650" s="12" customFormat="1" x14ac:dyDescent="0.2"/>
    <row r="858651" s="12" customFormat="1" x14ac:dyDescent="0.2"/>
    <row r="858652" s="12" customFormat="1" x14ac:dyDescent="0.2"/>
    <row r="858653" s="12" customFormat="1" x14ac:dyDescent="0.2"/>
    <row r="858654" s="12" customFormat="1" x14ac:dyDescent="0.2"/>
    <row r="858655" s="12" customFormat="1" x14ac:dyDescent="0.2"/>
    <row r="858656" s="12" customFormat="1" x14ac:dyDescent="0.2"/>
    <row r="858657" s="12" customFormat="1" x14ac:dyDescent="0.2"/>
    <row r="858658" s="12" customFormat="1" x14ac:dyDescent="0.2"/>
    <row r="858659" s="12" customFormat="1" x14ac:dyDescent="0.2"/>
    <row r="858660" s="12" customFormat="1" x14ac:dyDescent="0.2"/>
    <row r="858661" s="12" customFormat="1" x14ac:dyDescent="0.2"/>
    <row r="858662" s="12" customFormat="1" x14ac:dyDescent="0.2"/>
    <row r="858663" s="12" customFormat="1" x14ac:dyDescent="0.2"/>
    <row r="858664" s="12" customFormat="1" x14ac:dyDescent="0.2"/>
    <row r="858665" s="12" customFormat="1" x14ac:dyDescent="0.2"/>
    <row r="858666" s="12" customFormat="1" x14ac:dyDescent="0.2"/>
    <row r="858667" s="12" customFormat="1" x14ac:dyDescent="0.2"/>
    <row r="858668" s="12" customFormat="1" x14ac:dyDescent="0.2"/>
    <row r="858669" s="12" customFormat="1" x14ac:dyDescent="0.2"/>
    <row r="858670" s="12" customFormat="1" x14ac:dyDescent="0.2"/>
    <row r="858671" s="12" customFormat="1" x14ac:dyDescent="0.2"/>
    <row r="858672" s="12" customFormat="1" x14ac:dyDescent="0.2"/>
    <row r="858673" s="12" customFormat="1" x14ac:dyDescent="0.2"/>
    <row r="858674" s="12" customFormat="1" x14ac:dyDescent="0.2"/>
    <row r="858675" s="12" customFormat="1" x14ac:dyDescent="0.2"/>
    <row r="858676" s="12" customFormat="1" x14ac:dyDescent="0.2"/>
    <row r="858677" s="12" customFormat="1" x14ac:dyDescent="0.2"/>
    <row r="858678" s="12" customFormat="1" x14ac:dyDescent="0.2"/>
    <row r="858679" s="12" customFormat="1" x14ac:dyDescent="0.2"/>
    <row r="858680" s="12" customFormat="1" x14ac:dyDescent="0.2"/>
    <row r="858681" s="12" customFormat="1" x14ac:dyDescent="0.2"/>
    <row r="858682" s="12" customFormat="1" x14ac:dyDescent="0.2"/>
    <row r="858683" s="12" customFormat="1" x14ac:dyDescent="0.2"/>
    <row r="858684" s="12" customFormat="1" x14ac:dyDescent="0.2"/>
    <row r="858685" s="12" customFormat="1" x14ac:dyDescent="0.2"/>
    <row r="858686" s="12" customFormat="1" x14ac:dyDescent="0.2"/>
    <row r="858687" s="12" customFormat="1" x14ac:dyDescent="0.2"/>
    <row r="858688" s="12" customFormat="1" x14ac:dyDescent="0.2"/>
    <row r="858689" s="12" customFormat="1" x14ac:dyDescent="0.2"/>
    <row r="858690" s="12" customFormat="1" x14ac:dyDescent="0.2"/>
    <row r="858691" s="12" customFormat="1" x14ac:dyDescent="0.2"/>
    <row r="858692" s="12" customFormat="1" x14ac:dyDescent="0.2"/>
    <row r="858693" s="12" customFormat="1" x14ac:dyDescent="0.2"/>
    <row r="858694" s="12" customFormat="1" x14ac:dyDescent="0.2"/>
    <row r="858695" s="12" customFormat="1" x14ac:dyDescent="0.2"/>
    <row r="858696" s="12" customFormat="1" x14ac:dyDescent="0.2"/>
    <row r="858697" s="12" customFormat="1" x14ac:dyDescent="0.2"/>
    <row r="858698" s="12" customFormat="1" x14ac:dyDescent="0.2"/>
    <row r="858699" s="12" customFormat="1" x14ac:dyDescent="0.2"/>
    <row r="858700" s="12" customFormat="1" x14ac:dyDescent="0.2"/>
    <row r="858701" s="12" customFormat="1" x14ac:dyDescent="0.2"/>
    <row r="858702" s="12" customFormat="1" x14ac:dyDescent="0.2"/>
    <row r="858703" s="12" customFormat="1" x14ac:dyDescent="0.2"/>
    <row r="858704" s="12" customFormat="1" x14ac:dyDescent="0.2"/>
    <row r="858705" s="12" customFormat="1" x14ac:dyDescent="0.2"/>
    <row r="858706" s="12" customFormat="1" x14ac:dyDescent="0.2"/>
    <row r="858707" s="12" customFormat="1" x14ac:dyDescent="0.2"/>
    <row r="858708" s="12" customFormat="1" x14ac:dyDescent="0.2"/>
    <row r="858709" s="12" customFormat="1" x14ac:dyDescent="0.2"/>
    <row r="858710" s="12" customFormat="1" x14ac:dyDescent="0.2"/>
    <row r="858711" s="12" customFormat="1" x14ac:dyDescent="0.2"/>
    <row r="858712" s="12" customFormat="1" x14ac:dyDescent="0.2"/>
    <row r="858713" s="12" customFormat="1" x14ac:dyDescent="0.2"/>
    <row r="858714" s="12" customFormat="1" x14ac:dyDescent="0.2"/>
    <row r="858715" s="12" customFormat="1" x14ac:dyDescent="0.2"/>
    <row r="858716" s="12" customFormat="1" x14ac:dyDescent="0.2"/>
    <row r="858717" s="12" customFormat="1" x14ac:dyDescent="0.2"/>
    <row r="858718" s="12" customFormat="1" x14ac:dyDescent="0.2"/>
    <row r="858719" s="12" customFormat="1" x14ac:dyDescent="0.2"/>
    <row r="858720" s="12" customFormat="1" x14ac:dyDescent="0.2"/>
    <row r="858721" s="12" customFormat="1" x14ac:dyDescent="0.2"/>
    <row r="858722" s="12" customFormat="1" x14ac:dyDescent="0.2"/>
    <row r="858723" s="12" customFormat="1" x14ac:dyDescent="0.2"/>
    <row r="858724" s="12" customFormat="1" x14ac:dyDescent="0.2"/>
    <row r="858725" s="12" customFormat="1" x14ac:dyDescent="0.2"/>
    <row r="858726" s="12" customFormat="1" x14ac:dyDescent="0.2"/>
    <row r="858727" s="12" customFormat="1" x14ac:dyDescent="0.2"/>
    <row r="858728" s="12" customFormat="1" x14ac:dyDescent="0.2"/>
    <row r="858729" s="12" customFormat="1" x14ac:dyDescent="0.2"/>
    <row r="858730" s="12" customFormat="1" x14ac:dyDescent="0.2"/>
    <row r="858731" s="12" customFormat="1" x14ac:dyDescent="0.2"/>
    <row r="858732" s="12" customFormat="1" x14ac:dyDescent="0.2"/>
    <row r="858733" s="12" customFormat="1" x14ac:dyDescent="0.2"/>
    <row r="858734" s="12" customFormat="1" x14ac:dyDescent="0.2"/>
    <row r="858735" s="12" customFormat="1" x14ac:dyDescent="0.2"/>
    <row r="858736" s="12" customFormat="1" x14ac:dyDescent="0.2"/>
    <row r="858737" s="12" customFormat="1" x14ac:dyDescent="0.2"/>
    <row r="858738" s="12" customFormat="1" x14ac:dyDescent="0.2"/>
    <row r="858739" s="12" customFormat="1" x14ac:dyDescent="0.2"/>
    <row r="858740" s="12" customFormat="1" x14ac:dyDescent="0.2"/>
    <row r="858741" s="12" customFormat="1" x14ac:dyDescent="0.2"/>
    <row r="858742" s="12" customFormat="1" x14ac:dyDescent="0.2"/>
    <row r="858743" s="12" customFormat="1" x14ac:dyDescent="0.2"/>
    <row r="858744" s="12" customFormat="1" x14ac:dyDescent="0.2"/>
    <row r="858745" s="12" customFormat="1" x14ac:dyDescent="0.2"/>
    <row r="858746" s="12" customFormat="1" x14ac:dyDescent="0.2"/>
    <row r="858747" s="12" customFormat="1" x14ac:dyDescent="0.2"/>
    <row r="858748" s="12" customFormat="1" x14ac:dyDescent="0.2"/>
    <row r="858749" s="12" customFormat="1" x14ac:dyDescent="0.2"/>
    <row r="858750" s="12" customFormat="1" x14ac:dyDescent="0.2"/>
    <row r="858751" s="12" customFormat="1" x14ac:dyDescent="0.2"/>
    <row r="858752" s="12" customFormat="1" x14ac:dyDescent="0.2"/>
    <row r="858753" s="12" customFormat="1" x14ac:dyDescent="0.2"/>
    <row r="858754" s="12" customFormat="1" x14ac:dyDescent="0.2"/>
    <row r="858755" s="12" customFormat="1" x14ac:dyDescent="0.2"/>
    <row r="858756" s="12" customFormat="1" x14ac:dyDescent="0.2"/>
    <row r="858757" s="12" customFormat="1" x14ac:dyDescent="0.2"/>
    <row r="858758" s="12" customFormat="1" x14ac:dyDescent="0.2"/>
    <row r="858759" s="12" customFormat="1" x14ac:dyDescent="0.2"/>
    <row r="858760" s="12" customFormat="1" x14ac:dyDescent="0.2"/>
    <row r="858761" s="12" customFormat="1" x14ac:dyDescent="0.2"/>
    <row r="858762" s="12" customFormat="1" x14ac:dyDescent="0.2"/>
    <row r="858763" s="12" customFormat="1" x14ac:dyDescent="0.2"/>
    <row r="858764" s="12" customFormat="1" x14ac:dyDescent="0.2"/>
    <row r="858765" s="12" customFormat="1" x14ac:dyDescent="0.2"/>
    <row r="858766" s="12" customFormat="1" x14ac:dyDescent="0.2"/>
    <row r="858767" s="12" customFormat="1" x14ac:dyDescent="0.2"/>
    <row r="858768" s="12" customFormat="1" x14ac:dyDescent="0.2"/>
    <row r="858769" s="12" customFormat="1" x14ac:dyDescent="0.2"/>
    <row r="858770" s="12" customFormat="1" x14ac:dyDescent="0.2"/>
    <row r="858771" s="12" customFormat="1" x14ac:dyDescent="0.2"/>
    <row r="858772" s="12" customFormat="1" x14ac:dyDescent="0.2"/>
    <row r="858773" s="12" customFormat="1" x14ac:dyDescent="0.2"/>
    <row r="858774" s="12" customFormat="1" x14ac:dyDescent="0.2"/>
    <row r="858775" s="12" customFormat="1" x14ac:dyDescent="0.2"/>
    <row r="858776" s="12" customFormat="1" x14ac:dyDescent="0.2"/>
    <row r="858777" s="12" customFormat="1" x14ac:dyDescent="0.2"/>
    <row r="858778" s="12" customFormat="1" x14ac:dyDescent="0.2"/>
    <row r="858779" s="12" customFormat="1" x14ac:dyDescent="0.2"/>
    <row r="858780" s="12" customFormat="1" x14ac:dyDescent="0.2"/>
    <row r="858781" s="12" customFormat="1" x14ac:dyDescent="0.2"/>
    <row r="858782" s="12" customFormat="1" x14ac:dyDescent="0.2"/>
    <row r="858783" s="12" customFormat="1" x14ac:dyDescent="0.2"/>
    <row r="858784" s="12" customFormat="1" x14ac:dyDescent="0.2"/>
    <row r="858785" s="12" customFormat="1" x14ac:dyDescent="0.2"/>
    <row r="858786" s="12" customFormat="1" x14ac:dyDescent="0.2"/>
    <row r="858787" s="12" customFormat="1" x14ac:dyDescent="0.2"/>
    <row r="858788" s="12" customFormat="1" x14ac:dyDescent="0.2"/>
    <row r="858789" s="12" customFormat="1" x14ac:dyDescent="0.2"/>
    <row r="858790" s="12" customFormat="1" x14ac:dyDescent="0.2"/>
    <row r="858791" s="12" customFormat="1" x14ac:dyDescent="0.2"/>
    <row r="858792" s="12" customFormat="1" x14ac:dyDescent="0.2"/>
    <row r="858793" s="12" customFormat="1" x14ac:dyDescent="0.2"/>
    <row r="858794" s="12" customFormat="1" x14ac:dyDescent="0.2"/>
    <row r="858795" s="12" customFormat="1" x14ac:dyDescent="0.2"/>
    <row r="858796" s="12" customFormat="1" x14ac:dyDescent="0.2"/>
    <row r="858797" s="12" customFormat="1" x14ac:dyDescent="0.2"/>
    <row r="858798" s="12" customFormat="1" x14ac:dyDescent="0.2"/>
    <row r="858799" s="12" customFormat="1" x14ac:dyDescent="0.2"/>
    <row r="858800" s="12" customFormat="1" x14ac:dyDescent="0.2"/>
    <row r="858801" s="12" customFormat="1" x14ac:dyDescent="0.2"/>
    <row r="858802" s="12" customFormat="1" x14ac:dyDescent="0.2"/>
    <row r="858803" s="12" customFormat="1" x14ac:dyDescent="0.2"/>
    <row r="858804" s="12" customFormat="1" x14ac:dyDescent="0.2"/>
    <row r="858805" s="12" customFormat="1" x14ac:dyDescent="0.2"/>
    <row r="858806" s="12" customFormat="1" x14ac:dyDescent="0.2"/>
    <row r="858807" s="12" customFormat="1" x14ac:dyDescent="0.2"/>
    <row r="858808" s="12" customFormat="1" x14ac:dyDescent="0.2"/>
    <row r="858809" s="12" customFormat="1" x14ac:dyDescent="0.2"/>
    <row r="858810" s="12" customFormat="1" x14ac:dyDescent="0.2"/>
    <row r="858811" s="12" customFormat="1" x14ac:dyDescent="0.2"/>
    <row r="858812" s="12" customFormat="1" x14ac:dyDescent="0.2"/>
    <row r="858813" s="12" customFormat="1" x14ac:dyDescent="0.2"/>
    <row r="858814" s="12" customFormat="1" x14ac:dyDescent="0.2"/>
    <row r="858815" s="12" customFormat="1" x14ac:dyDescent="0.2"/>
    <row r="858816" s="12" customFormat="1" x14ac:dyDescent="0.2"/>
    <row r="858817" s="12" customFormat="1" x14ac:dyDescent="0.2"/>
    <row r="858818" s="12" customFormat="1" x14ac:dyDescent="0.2"/>
    <row r="858819" s="12" customFormat="1" x14ac:dyDescent="0.2"/>
    <row r="858820" s="12" customFormat="1" x14ac:dyDescent="0.2"/>
    <row r="858821" s="12" customFormat="1" x14ac:dyDescent="0.2"/>
    <row r="858822" s="12" customFormat="1" x14ac:dyDescent="0.2"/>
    <row r="858823" s="12" customFormat="1" x14ac:dyDescent="0.2"/>
    <row r="858824" s="12" customFormat="1" x14ac:dyDescent="0.2"/>
    <row r="858825" s="12" customFormat="1" x14ac:dyDescent="0.2"/>
    <row r="858826" s="12" customFormat="1" x14ac:dyDescent="0.2"/>
    <row r="858827" s="12" customFormat="1" x14ac:dyDescent="0.2"/>
    <row r="858828" s="12" customFormat="1" x14ac:dyDescent="0.2"/>
    <row r="858829" s="12" customFormat="1" x14ac:dyDescent="0.2"/>
    <row r="858830" s="12" customFormat="1" x14ac:dyDescent="0.2"/>
    <row r="858831" s="12" customFormat="1" x14ac:dyDescent="0.2"/>
    <row r="858832" s="12" customFormat="1" x14ac:dyDescent="0.2"/>
    <row r="858833" s="12" customFormat="1" x14ac:dyDescent="0.2"/>
    <row r="858834" s="12" customFormat="1" x14ac:dyDescent="0.2"/>
    <row r="858835" s="12" customFormat="1" x14ac:dyDescent="0.2"/>
    <row r="858836" s="12" customFormat="1" x14ac:dyDescent="0.2"/>
    <row r="858837" s="12" customFormat="1" x14ac:dyDescent="0.2"/>
    <row r="858838" s="12" customFormat="1" x14ac:dyDescent="0.2"/>
    <row r="858839" s="12" customFormat="1" x14ac:dyDescent="0.2"/>
    <row r="858840" s="12" customFormat="1" x14ac:dyDescent="0.2"/>
    <row r="858841" s="12" customFormat="1" x14ac:dyDescent="0.2"/>
    <row r="858842" s="12" customFormat="1" x14ac:dyDescent="0.2"/>
    <row r="858843" s="12" customFormat="1" x14ac:dyDescent="0.2"/>
    <row r="858844" s="12" customFormat="1" x14ac:dyDescent="0.2"/>
    <row r="858845" s="12" customFormat="1" x14ac:dyDescent="0.2"/>
    <row r="858846" s="12" customFormat="1" x14ac:dyDescent="0.2"/>
    <row r="858847" s="12" customFormat="1" x14ac:dyDescent="0.2"/>
    <row r="858848" s="12" customFormat="1" x14ac:dyDescent="0.2"/>
    <row r="858849" s="12" customFormat="1" x14ac:dyDescent="0.2"/>
    <row r="858850" s="12" customFormat="1" x14ac:dyDescent="0.2"/>
    <row r="858851" s="12" customFormat="1" x14ac:dyDescent="0.2"/>
    <row r="858852" s="12" customFormat="1" x14ac:dyDescent="0.2"/>
    <row r="858853" s="12" customFormat="1" x14ac:dyDescent="0.2"/>
    <row r="858854" s="12" customFormat="1" x14ac:dyDescent="0.2"/>
    <row r="858855" s="12" customFormat="1" x14ac:dyDescent="0.2"/>
    <row r="858856" s="12" customFormat="1" x14ac:dyDescent="0.2"/>
    <row r="858857" s="12" customFormat="1" x14ac:dyDescent="0.2"/>
    <row r="858858" s="12" customFormat="1" x14ac:dyDescent="0.2"/>
    <row r="858859" s="12" customFormat="1" x14ac:dyDescent="0.2"/>
    <row r="858860" s="12" customFormat="1" x14ac:dyDescent="0.2"/>
    <row r="858861" s="12" customFormat="1" x14ac:dyDescent="0.2"/>
    <row r="858862" s="12" customFormat="1" x14ac:dyDescent="0.2"/>
    <row r="858863" s="12" customFormat="1" x14ac:dyDescent="0.2"/>
    <row r="858864" s="12" customFormat="1" x14ac:dyDescent="0.2"/>
    <row r="858865" s="12" customFormat="1" x14ac:dyDescent="0.2"/>
    <row r="858866" s="12" customFormat="1" x14ac:dyDescent="0.2"/>
    <row r="858867" s="12" customFormat="1" x14ac:dyDescent="0.2"/>
    <row r="858868" s="12" customFormat="1" x14ac:dyDescent="0.2"/>
    <row r="858869" s="12" customFormat="1" x14ac:dyDescent="0.2"/>
    <row r="858870" s="12" customFormat="1" x14ac:dyDescent="0.2"/>
    <row r="858871" s="12" customFormat="1" x14ac:dyDescent="0.2"/>
    <row r="858872" s="12" customFormat="1" x14ac:dyDescent="0.2"/>
    <row r="858873" s="12" customFormat="1" x14ac:dyDescent="0.2"/>
    <row r="858874" s="12" customFormat="1" x14ac:dyDescent="0.2"/>
    <row r="858875" s="12" customFormat="1" x14ac:dyDescent="0.2"/>
    <row r="858876" s="12" customFormat="1" x14ac:dyDescent="0.2"/>
    <row r="858877" s="12" customFormat="1" x14ac:dyDescent="0.2"/>
    <row r="858878" s="12" customFormat="1" x14ac:dyDescent="0.2"/>
    <row r="858879" s="12" customFormat="1" x14ac:dyDescent="0.2"/>
    <row r="858880" s="12" customFormat="1" x14ac:dyDescent="0.2"/>
    <row r="858881" s="12" customFormat="1" x14ac:dyDescent="0.2"/>
    <row r="858882" s="12" customFormat="1" x14ac:dyDescent="0.2"/>
    <row r="858883" s="12" customFormat="1" x14ac:dyDescent="0.2"/>
    <row r="858884" s="12" customFormat="1" x14ac:dyDescent="0.2"/>
    <row r="858885" s="12" customFormat="1" x14ac:dyDescent="0.2"/>
    <row r="858886" s="12" customFormat="1" x14ac:dyDescent="0.2"/>
    <row r="858887" s="12" customFormat="1" x14ac:dyDescent="0.2"/>
    <row r="858888" s="12" customFormat="1" x14ac:dyDescent="0.2"/>
    <row r="858889" s="12" customFormat="1" x14ac:dyDescent="0.2"/>
    <row r="858890" s="12" customFormat="1" x14ac:dyDescent="0.2"/>
    <row r="858891" s="12" customFormat="1" x14ac:dyDescent="0.2"/>
    <row r="858892" s="12" customFormat="1" x14ac:dyDescent="0.2"/>
    <row r="858893" s="12" customFormat="1" x14ac:dyDescent="0.2"/>
    <row r="858894" s="12" customFormat="1" x14ac:dyDescent="0.2"/>
    <row r="858895" s="12" customFormat="1" x14ac:dyDescent="0.2"/>
    <row r="858896" s="12" customFormat="1" x14ac:dyDescent="0.2"/>
    <row r="858897" s="12" customFormat="1" x14ac:dyDescent="0.2"/>
    <row r="858898" s="12" customFormat="1" x14ac:dyDescent="0.2"/>
    <row r="858899" s="12" customFormat="1" x14ac:dyDescent="0.2"/>
    <row r="858900" s="12" customFormat="1" x14ac:dyDescent="0.2"/>
    <row r="858901" s="12" customFormat="1" x14ac:dyDescent="0.2"/>
    <row r="858902" s="12" customFormat="1" x14ac:dyDescent="0.2"/>
    <row r="858903" s="12" customFormat="1" x14ac:dyDescent="0.2"/>
    <row r="858904" s="12" customFormat="1" x14ac:dyDescent="0.2"/>
    <row r="858905" s="12" customFormat="1" x14ac:dyDescent="0.2"/>
    <row r="858906" s="12" customFormat="1" x14ac:dyDescent="0.2"/>
    <row r="858907" s="12" customFormat="1" x14ac:dyDescent="0.2"/>
    <row r="858908" s="12" customFormat="1" x14ac:dyDescent="0.2"/>
    <row r="858909" s="12" customFormat="1" x14ac:dyDescent="0.2"/>
    <row r="858910" s="12" customFormat="1" x14ac:dyDescent="0.2"/>
    <row r="858911" s="12" customFormat="1" x14ac:dyDescent="0.2"/>
    <row r="858912" s="12" customFormat="1" x14ac:dyDescent="0.2"/>
    <row r="858913" s="12" customFormat="1" x14ac:dyDescent="0.2"/>
    <row r="858914" s="12" customFormat="1" x14ac:dyDescent="0.2"/>
    <row r="858915" s="12" customFormat="1" x14ac:dyDescent="0.2"/>
    <row r="858916" s="12" customFormat="1" x14ac:dyDescent="0.2"/>
    <row r="858917" s="12" customFormat="1" x14ac:dyDescent="0.2"/>
    <row r="858918" s="12" customFormat="1" x14ac:dyDescent="0.2"/>
    <row r="858919" s="12" customFormat="1" x14ac:dyDescent="0.2"/>
    <row r="858920" s="12" customFormat="1" x14ac:dyDescent="0.2"/>
    <row r="858921" s="12" customFormat="1" x14ac:dyDescent="0.2"/>
    <row r="858922" s="12" customFormat="1" x14ac:dyDescent="0.2"/>
    <row r="858923" s="12" customFormat="1" x14ac:dyDescent="0.2"/>
    <row r="858924" s="12" customFormat="1" x14ac:dyDescent="0.2"/>
    <row r="858925" s="12" customFormat="1" x14ac:dyDescent="0.2"/>
    <row r="858926" s="12" customFormat="1" x14ac:dyDescent="0.2"/>
    <row r="858927" s="12" customFormat="1" x14ac:dyDescent="0.2"/>
    <row r="858928" s="12" customFormat="1" x14ac:dyDescent="0.2"/>
    <row r="858929" s="12" customFormat="1" x14ac:dyDescent="0.2"/>
    <row r="858930" s="12" customFormat="1" x14ac:dyDescent="0.2"/>
    <row r="858931" s="12" customFormat="1" x14ac:dyDescent="0.2"/>
    <row r="858932" s="12" customFormat="1" x14ac:dyDescent="0.2"/>
    <row r="858933" s="12" customFormat="1" x14ac:dyDescent="0.2"/>
    <row r="858934" s="12" customFormat="1" x14ac:dyDescent="0.2"/>
    <row r="858935" s="12" customFormat="1" x14ac:dyDescent="0.2"/>
    <row r="858936" s="12" customFormat="1" x14ac:dyDescent="0.2"/>
    <row r="858937" s="12" customFormat="1" x14ac:dyDescent="0.2"/>
    <row r="858938" s="12" customFormat="1" x14ac:dyDescent="0.2"/>
    <row r="858939" s="12" customFormat="1" x14ac:dyDescent="0.2"/>
    <row r="858940" s="12" customFormat="1" x14ac:dyDescent="0.2"/>
    <row r="858941" s="12" customFormat="1" x14ac:dyDescent="0.2"/>
    <row r="858942" s="12" customFormat="1" x14ac:dyDescent="0.2"/>
    <row r="858943" s="12" customFormat="1" x14ac:dyDescent="0.2"/>
    <row r="858944" s="12" customFormat="1" x14ac:dyDescent="0.2"/>
    <row r="858945" s="12" customFormat="1" x14ac:dyDescent="0.2"/>
    <row r="858946" s="12" customFormat="1" x14ac:dyDescent="0.2"/>
    <row r="858947" s="12" customFormat="1" x14ac:dyDescent="0.2"/>
    <row r="858948" s="12" customFormat="1" x14ac:dyDescent="0.2"/>
    <row r="858949" s="12" customFormat="1" x14ac:dyDescent="0.2"/>
    <row r="858950" s="12" customFormat="1" x14ac:dyDescent="0.2"/>
    <row r="858951" s="12" customFormat="1" x14ac:dyDescent="0.2"/>
    <row r="858952" s="12" customFormat="1" x14ac:dyDescent="0.2"/>
    <row r="858953" s="12" customFormat="1" x14ac:dyDescent="0.2"/>
    <row r="858954" s="12" customFormat="1" x14ac:dyDescent="0.2"/>
    <row r="858955" s="12" customFormat="1" x14ac:dyDescent="0.2"/>
    <row r="858956" s="12" customFormat="1" x14ac:dyDescent="0.2"/>
    <row r="858957" s="12" customFormat="1" x14ac:dyDescent="0.2"/>
    <row r="858958" s="12" customFormat="1" x14ac:dyDescent="0.2"/>
    <row r="858959" s="12" customFormat="1" x14ac:dyDescent="0.2"/>
    <row r="858960" s="12" customFormat="1" x14ac:dyDescent="0.2"/>
    <row r="858961" s="12" customFormat="1" x14ac:dyDescent="0.2"/>
    <row r="858962" s="12" customFormat="1" x14ac:dyDescent="0.2"/>
    <row r="858963" s="12" customFormat="1" x14ac:dyDescent="0.2"/>
    <row r="858964" s="12" customFormat="1" x14ac:dyDescent="0.2"/>
    <row r="858965" s="12" customFormat="1" x14ac:dyDescent="0.2"/>
    <row r="858966" s="12" customFormat="1" x14ac:dyDescent="0.2"/>
    <row r="858967" s="12" customFormat="1" x14ac:dyDescent="0.2"/>
    <row r="858968" s="12" customFormat="1" x14ac:dyDescent="0.2"/>
    <row r="858969" s="12" customFormat="1" x14ac:dyDescent="0.2"/>
    <row r="858970" s="12" customFormat="1" x14ac:dyDescent="0.2"/>
    <row r="858971" s="12" customFormat="1" x14ac:dyDescent="0.2"/>
    <row r="858972" s="12" customFormat="1" x14ac:dyDescent="0.2"/>
    <row r="858973" s="12" customFormat="1" x14ac:dyDescent="0.2"/>
    <row r="858974" s="12" customFormat="1" x14ac:dyDescent="0.2"/>
    <row r="858975" s="12" customFormat="1" x14ac:dyDescent="0.2"/>
    <row r="858976" s="12" customFormat="1" x14ac:dyDescent="0.2"/>
    <row r="858977" s="12" customFormat="1" x14ac:dyDescent="0.2"/>
    <row r="858978" s="12" customFormat="1" x14ac:dyDescent="0.2"/>
    <row r="858979" s="12" customFormat="1" x14ac:dyDescent="0.2"/>
    <row r="858980" s="12" customFormat="1" x14ac:dyDescent="0.2"/>
    <row r="858981" s="12" customFormat="1" x14ac:dyDescent="0.2"/>
    <row r="858982" s="12" customFormat="1" x14ac:dyDescent="0.2"/>
    <row r="858983" s="12" customFormat="1" x14ac:dyDescent="0.2"/>
    <row r="858984" s="12" customFormat="1" x14ac:dyDescent="0.2"/>
    <row r="858985" s="12" customFormat="1" x14ac:dyDescent="0.2"/>
    <row r="858986" s="12" customFormat="1" x14ac:dyDescent="0.2"/>
    <row r="858987" s="12" customFormat="1" x14ac:dyDescent="0.2"/>
    <row r="858988" s="12" customFormat="1" x14ac:dyDescent="0.2"/>
    <row r="858989" s="12" customFormat="1" x14ac:dyDescent="0.2"/>
    <row r="858990" s="12" customFormat="1" x14ac:dyDescent="0.2"/>
    <row r="858991" s="12" customFormat="1" x14ac:dyDescent="0.2"/>
    <row r="858992" s="12" customFormat="1" x14ac:dyDescent="0.2"/>
    <row r="858993" s="12" customFormat="1" x14ac:dyDescent="0.2"/>
    <row r="858994" s="12" customFormat="1" x14ac:dyDescent="0.2"/>
    <row r="858995" s="12" customFormat="1" x14ac:dyDescent="0.2"/>
    <row r="858996" s="12" customFormat="1" x14ac:dyDescent="0.2"/>
    <row r="858997" s="12" customFormat="1" x14ac:dyDescent="0.2"/>
    <row r="858998" s="12" customFormat="1" x14ac:dyDescent="0.2"/>
    <row r="858999" s="12" customFormat="1" x14ac:dyDescent="0.2"/>
    <row r="859000" s="12" customFormat="1" x14ac:dyDescent="0.2"/>
    <row r="859001" s="12" customFormat="1" x14ac:dyDescent="0.2"/>
    <row r="859002" s="12" customFormat="1" x14ac:dyDescent="0.2"/>
    <row r="859003" s="12" customFormat="1" x14ac:dyDescent="0.2"/>
    <row r="859004" s="12" customFormat="1" x14ac:dyDescent="0.2"/>
    <row r="859005" s="12" customFormat="1" x14ac:dyDescent="0.2"/>
    <row r="859006" s="12" customFormat="1" x14ac:dyDescent="0.2"/>
    <row r="859007" s="12" customFormat="1" x14ac:dyDescent="0.2"/>
    <row r="859008" s="12" customFormat="1" x14ac:dyDescent="0.2"/>
    <row r="859009" s="12" customFormat="1" x14ac:dyDescent="0.2"/>
    <row r="859010" s="12" customFormat="1" x14ac:dyDescent="0.2"/>
    <row r="859011" s="12" customFormat="1" x14ac:dyDescent="0.2"/>
    <row r="859012" s="12" customFormat="1" x14ac:dyDescent="0.2"/>
    <row r="859013" s="12" customFormat="1" x14ac:dyDescent="0.2"/>
    <row r="859014" s="12" customFormat="1" x14ac:dyDescent="0.2"/>
    <row r="859015" s="12" customFormat="1" x14ac:dyDescent="0.2"/>
    <row r="859016" s="12" customFormat="1" x14ac:dyDescent="0.2"/>
    <row r="859017" s="12" customFormat="1" x14ac:dyDescent="0.2"/>
    <row r="859018" s="12" customFormat="1" x14ac:dyDescent="0.2"/>
    <row r="859019" s="12" customFormat="1" x14ac:dyDescent="0.2"/>
    <row r="859020" s="12" customFormat="1" x14ac:dyDescent="0.2"/>
    <row r="859021" s="12" customFormat="1" x14ac:dyDescent="0.2"/>
    <row r="859022" s="12" customFormat="1" x14ac:dyDescent="0.2"/>
    <row r="859023" s="12" customFormat="1" x14ac:dyDescent="0.2"/>
    <row r="859024" s="12" customFormat="1" x14ac:dyDescent="0.2"/>
    <row r="859025" s="12" customFormat="1" x14ac:dyDescent="0.2"/>
    <row r="859026" s="12" customFormat="1" x14ac:dyDescent="0.2"/>
    <row r="859027" s="12" customFormat="1" x14ac:dyDescent="0.2"/>
    <row r="859028" s="12" customFormat="1" x14ac:dyDescent="0.2"/>
    <row r="859029" s="12" customFormat="1" x14ac:dyDescent="0.2"/>
    <row r="859030" s="12" customFormat="1" x14ac:dyDescent="0.2"/>
    <row r="859031" s="12" customFormat="1" x14ac:dyDescent="0.2"/>
    <row r="859032" s="12" customFormat="1" x14ac:dyDescent="0.2"/>
    <row r="859033" s="12" customFormat="1" x14ac:dyDescent="0.2"/>
    <row r="859034" s="12" customFormat="1" x14ac:dyDescent="0.2"/>
    <row r="859035" s="12" customFormat="1" x14ac:dyDescent="0.2"/>
    <row r="859036" s="12" customFormat="1" x14ac:dyDescent="0.2"/>
    <row r="859037" s="12" customFormat="1" x14ac:dyDescent="0.2"/>
    <row r="859038" s="12" customFormat="1" x14ac:dyDescent="0.2"/>
    <row r="859039" s="12" customFormat="1" x14ac:dyDescent="0.2"/>
    <row r="859040" s="12" customFormat="1" x14ac:dyDescent="0.2"/>
    <row r="859041" s="12" customFormat="1" x14ac:dyDescent="0.2"/>
    <row r="859042" s="12" customFormat="1" x14ac:dyDescent="0.2"/>
    <row r="859043" s="12" customFormat="1" x14ac:dyDescent="0.2"/>
    <row r="859044" s="12" customFormat="1" x14ac:dyDescent="0.2"/>
    <row r="859045" s="12" customFormat="1" x14ac:dyDescent="0.2"/>
    <row r="859046" s="12" customFormat="1" x14ac:dyDescent="0.2"/>
    <row r="859047" s="12" customFormat="1" x14ac:dyDescent="0.2"/>
    <row r="859048" s="12" customFormat="1" x14ac:dyDescent="0.2"/>
    <row r="859049" s="12" customFormat="1" x14ac:dyDescent="0.2"/>
    <row r="859050" s="12" customFormat="1" x14ac:dyDescent="0.2"/>
    <row r="859051" s="12" customFormat="1" x14ac:dyDescent="0.2"/>
    <row r="859052" s="12" customFormat="1" x14ac:dyDescent="0.2"/>
    <row r="859053" s="12" customFormat="1" x14ac:dyDescent="0.2"/>
    <row r="859054" s="12" customFormat="1" x14ac:dyDescent="0.2"/>
    <row r="859055" s="12" customFormat="1" x14ac:dyDescent="0.2"/>
    <row r="859056" s="12" customFormat="1" x14ac:dyDescent="0.2"/>
    <row r="859057" s="12" customFormat="1" x14ac:dyDescent="0.2"/>
    <row r="859058" s="12" customFormat="1" x14ac:dyDescent="0.2"/>
    <row r="859059" s="12" customFormat="1" x14ac:dyDescent="0.2"/>
    <row r="859060" s="12" customFormat="1" x14ac:dyDescent="0.2"/>
    <row r="859061" s="12" customFormat="1" x14ac:dyDescent="0.2"/>
    <row r="859062" s="12" customFormat="1" x14ac:dyDescent="0.2"/>
    <row r="859063" s="12" customFormat="1" x14ac:dyDescent="0.2"/>
    <row r="859064" s="12" customFormat="1" x14ac:dyDescent="0.2"/>
    <row r="859065" s="12" customFormat="1" x14ac:dyDescent="0.2"/>
    <row r="859066" s="12" customFormat="1" x14ac:dyDescent="0.2"/>
    <row r="859067" s="12" customFormat="1" x14ac:dyDescent="0.2"/>
    <row r="859068" s="12" customFormat="1" x14ac:dyDescent="0.2"/>
    <row r="859069" s="12" customFormat="1" x14ac:dyDescent="0.2"/>
    <row r="859070" s="12" customFormat="1" x14ac:dyDescent="0.2"/>
    <row r="859071" s="12" customFormat="1" x14ac:dyDescent="0.2"/>
    <row r="859072" s="12" customFormat="1" x14ac:dyDescent="0.2"/>
    <row r="859073" s="12" customFormat="1" x14ac:dyDescent="0.2"/>
    <row r="859074" s="12" customFormat="1" x14ac:dyDescent="0.2"/>
    <row r="859075" s="12" customFormat="1" x14ac:dyDescent="0.2"/>
    <row r="859076" s="12" customFormat="1" x14ac:dyDescent="0.2"/>
    <row r="859077" s="12" customFormat="1" x14ac:dyDescent="0.2"/>
    <row r="859078" s="12" customFormat="1" x14ac:dyDescent="0.2"/>
    <row r="859079" s="12" customFormat="1" x14ac:dyDescent="0.2"/>
    <row r="859080" s="12" customFormat="1" x14ac:dyDescent="0.2"/>
    <row r="859081" s="12" customFormat="1" x14ac:dyDescent="0.2"/>
    <row r="859082" s="12" customFormat="1" x14ac:dyDescent="0.2"/>
    <row r="859083" s="12" customFormat="1" x14ac:dyDescent="0.2"/>
    <row r="859084" s="12" customFormat="1" x14ac:dyDescent="0.2"/>
    <row r="859085" s="12" customFormat="1" x14ac:dyDescent="0.2"/>
    <row r="859086" s="12" customFormat="1" x14ac:dyDescent="0.2"/>
    <row r="859087" s="12" customFormat="1" x14ac:dyDescent="0.2"/>
    <row r="859088" s="12" customFormat="1" x14ac:dyDescent="0.2"/>
    <row r="859089" s="12" customFormat="1" x14ac:dyDescent="0.2"/>
    <row r="859090" s="12" customFormat="1" x14ac:dyDescent="0.2"/>
    <row r="859091" s="12" customFormat="1" x14ac:dyDescent="0.2"/>
    <row r="859092" s="12" customFormat="1" x14ac:dyDescent="0.2"/>
    <row r="859093" s="12" customFormat="1" x14ac:dyDescent="0.2"/>
    <row r="859094" s="12" customFormat="1" x14ac:dyDescent="0.2"/>
    <row r="859095" s="12" customFormat="1" x14ac:dyDescent="0.2"/>
    <row r="859096" s="12" customFormat="1" x14ac:dyDescent="0.2"/>
    <row r="859097" s="12" customFormat="1" x14ac:dyDescent="0.2"/>
    <row r="859098" s="12" customFormat="1" x14ac:dyDescent="0.2"/>
    <row r="859099" s="12" customFormat="1" x14ac:dyDescent="0.2"/>
    <row r="859100" s="12" customFormat="1" x14ac:dyDescent="0.2"/>
    <row r="859101" s="12" customFormat="1" x14ac:dyDescent="0.2"/>
    <row r="859102" s="12" customFormat="1" x14ac:dyDescent="0.2"/>
    <row r="859103" s="12" customFormat="1" x14ac:dyDescent="0.2"/>
    <row r="859104" s="12" customFormat="1" x14ac:dyDescent="0.2"/>
    <row r="859105" s="12" customFormat="1" x14ac:dyDescent="0.2"/>
    <row r="859106" s="12" customFormat="1" x14ac:dyDescent="0.2"/>
    <row r="859107" s="12" customFormat="1" x14ac:dyDescent="0.2"/>
    <row r="859108" s="12" customFormat="1" x14ac:dyDescent="0.2"/>
    <row r="859109" s="12" customFormat="1" x14ac:dyDescent="0.2"/>
    <row r="859110" s="12" customFormat="1" x14ac:dyDescent="0.2"/>
    <row r="859111" s="12" customFormat="1" x14ac:dyDescent="0.2"/>
    <row r="859112" s="12" customFormat="1" x14ac:dyDescent="0.2"/>
    <row r="859113" s="12" customFormat="1" x14ac:dyDescent="0.2"/>
    <row r="859114" s="12" customFormat="1" x14ac:dyDescent="0.2"/>
    <row r="859115" s="12" customFormat="1" x14ac:dyDescent="0.2"/>
    <row r="859116" s="12" customFormat="1" x14ac:dyDescent="0.2"/>
    <row r="859117" s="12" customFormat="1" x14ac:dyDescent="0.2"/>
    <row r="859118" s="12" customFormat="1" x14ac:dyDescent="0.2"/>
    <row r="859119" s="12" customFormat="1" x14ac:dyDescent="0.2"/>
    <row r="859120" s="12" customFormat="1" x14ac:dyDescent="0.2"/>
    <row r="859121" s="12" customFormat="1" x14ac:dyDescent="0.2"/>
    <row r="859122" s="12" customFormat="1" x14ac:dyDescent="0.2"/>
    <row r="859123" s="12" customFormat="1" x14ac:dyDescent="0.2"/>
    <row r="859124" s="12" customFormat="1" x14ac:dyDescent="0.2"/>
    <row r="859125" s="12" customFormat="1" x14ac:dyDescent="0.2"/>
    <row r="859126" s="12" customFormat="1" x14ac:dyDescent="0.2"/>
    <row r="859127" s="12" customFormat="1" x14ac:dyDescent="0.2"/>
    <row r="859128" s="12" customFormat="1" x14ac:dyDescent="0.2"/>
    <row r="859129" s="12" customFormat="1" x14ac:dyDescent="0.2"/>
    <row r="859130" s="12" customFormat="1" x14ac:dyDescent="0.2"/>
    <row r="859131" s="12" customFormat="1" x14ac:dyDescent="0.2"/>
    <row r="859132" s="12" customFormat="1" x14ac:dyDescent="0.2"/>
    <row r="859133" s="12" customFormat="1" x14ac:dyDescent="0.2"/>
    <row r="859134" s="12" customFormat="1" x14ac:dyDescent="0.2"/>
    <row r="859135" s="12" customFormat="1" x14ac:dyDescent="0.2"/>
    <row r="859136" s="12" customFormat="1" x14ac:dyDescent="0.2"/>
    <row r="859137" s="12" customFormat="1" x14ac:dyDescent="0.2"/>
    <row r="859138" s="12" customFormat="1" x14ac:dyDescent="0.2"/>
    <row r="859139" s="12" customFormat="1" x14ac:dyDescent="0.2"/>
    <row r="859140" s="12" customFormat="1" x14ac:dyDescent="0.2"/>
    <row r="859141" s="12" customFormat="1" x14ac:dyDescent="0.2"/>
    <row r="859142" s="12" customFormat="1" x14ac:dyDescent="0.2"/>
    <row r="859143" s="12" customFormat="1" x14ac:dyDescent="0.2"/>
    <row r="859144" s="12" customFormat="1" x14ac:dyDescent="0.2"/>
    <row r="859145" s="12" customFormat="1" x14ac:dyDescent="0.2"/>
    <row r="859146" s="12" customFormat="1" x14ac:dyDescent="0.2"/>
    <row r="859147" s="12" customFormat="1" x14ac:dyDescent="0.2"/>
    <row r="859148" s="12" customFormat="1" x14ac:dyDescent="0.2"/>
    <row r="859149" s="12" customFormat="1" x14ac:dyDescent="0.2"/>
    <row r="859150" s="12" customFormat="1" x14ac:dyDescent="0.2"/>
    <row r="859151" s="12" customFormat="1" x14ac:dyDescent="0.2"/>
    <row r="859152" s="12" customFormat="1" x14ac:dyDescent="0.2"/>
    <row r="859153" s="12" customFormat="1" x14ac:dyDescent="0.2"/>
    <row r="859154" s="12" customFormat="1" x14ac:dyDescent="0.2"/>
    <row r="859155" s="12" customFormat="1" x14ac:dyDescent="0.2"/>
    <row r="859156" s="12" customFormat="1" x14ac:dyDescent="0.2"/>
    <row r="859157" s="12" customFormat="1" x14ac:dyDescent="0.2"/>
    <row r="859158" s="12" customFormat="1" x14ac:dyDescent="0.2"/>
    <row r="859159" s="12" customFormat="1" x14ac:dyDescent="0.2"/>
    <row r="859160" s="12" customFormat="1" x14ac:dyDescent="0.2"/>
    <row r="859161" s="12" customFormat="1" x14ac:dyDescent="0.2"/>
    <row r="859162" s="12" customFormat="1" x14ac:dyDescent="0.2"/>
    <row r="859163" s="12" customFormat="1" x14ac:dyDescent="0.2"/>
    <row r="859164" s="12" customFormat="1" x14ac:dyDescent="0.2"/>
    <row r="859165" s="12" customFormat="1" x14ac:dyDescent="0.2"/>
    <row r="859166" s="12" customFormat="1" x14ac:dyDescent="0.2"/>
    <row r="859167" s="12" customFormat="1" x14ac:dyDescent="0.2"/>
    <row r="859168" s="12" customFormat="1" x14ac:dyDescent="0.2"/>
    <row r="859169" s="12" customFormat="1" x14ac:dyDescent="0.2"/>
    <row r="859170" s="12" customFormat="1" x14ac:dyDescent="0.2"/>
    <row r="859171" s="12" customFormat="1" x14ac:dyDescent="0.2"/>
    <row r="859172" s="12" customFormat="1" x14ac:dyDescent="0.2"/>
    <row r="859173" s="12" customFormat="1" x14ac:dyDescent="0.2"/>
    <row r="859174" s="12" customFormat="1" x14ac:dyDescent="0.2"/>
    <row r="859175" s="12" customFormat="1" x14ac:dyDescent="0.2"/>
    <row r="859176" s="12" customFormat="1" x14ac:dyDescent="0.2"/>
    <row r="859177" s="12" customFormat="1" x14ac:dyDescent="0.2"/>
    <row r="859178" s="12" customFormat="1" x14ac:dyDescent="0.2"/>
    <row r="859179" s="12" customFormat="1" x14ac:dyDescent="0.2"/>
    <row r="859180" s="12" customFormat="1" x14ac:dyDescent="0.2"/>
    <row r="859181" s="12" customFormat="1" x14ac:dyDescent="0.2"/>
    <row r="859182" s="12" customFormat="1" x14ac:dyDescent="0.2"/>
    <row r="859183" s="12" customFormat="1" x14ac:dyDescent="0.2"/>
    <row r="859184" s="12" customFormat="1" x14ac:dyDescent="0.2"/>
    <row r="859185" s="12" customFormat="1" x14ac:dyDescent="0.2"/>
    <row r="859186" s="12" customFormat="1" x14ac:dyDescent="0.2"/>
    <row r="859187" s="12" customFormat="1" x14ac:dyDescent="0.2"/>
    <row r="859188" s="12" customFormat="1" x14ac:dyDescent="0.2"/>
    <row r="859189" s="12" customFormat="1" x14ac:dyDescent="0.2"/>
    <row r="859190" s="12" customFormat="1" x14ac:dyDescent="0.2"/>
    <row r="859191" s="12" customFormat="1" x14ac:dyDescent="0.2"/>
    <row r="859192" s="12" customFormat="1" x14ac:dyDescent="0.2"/>
    <row r="859193" s="12" customFormat="1" x14ac:dyDescent="0.2"/>
    <row r="859194" s="12" customFormat="1" x14ac:dyDescent="0.2"/>
    <row r="859195" s="12" customFormat="1" x14ac:dyDescent="0.2"/>
    <row r="859196" s="12" customFormat="1" x14ac:dyDescent="0.2"/>
    <row r="859197" s="12" customFormat="1" x14ac:dyDescent="0.2"/>
    <row r="859198" s="12" customFormat="1" x14ac:dyDescent="0.2"/>
    <row r="859199" s="12" customFormat="1" x14ac:dyDescent="0.2"/>
    <row r="859200" s="12" customFormat="1" x14ac:dyDescent="0.2"/>
    <row r="859201" s="12" customFormat="1" x14ac:dyDescent="0.2"/>
    <row r="859202" s="12" customFormat="1" x14ac:dyDescent="0.2"/>
    <row r="859203" s="12" customFormat="1" x14ac:dyDescent="0.2"/>
    <row r="859204" s="12" customFormat="1" x14ac:dyDescent="0.2"/>
    <row r="859205" s="12" customFormat="1" x14ac:dyDescent="0.2"/>
    <row r="859206" s="12" customFormat="1" x14ac:dyDescent="0.2"/>
    <row r="859207" s="12" customFormat="1" x14ac:dyDescent="0.2"/>
    <row r="859208" s="12" customFormat="1" x14ac:dyDescent="0.2"/>
    <row r="859209" s="12" customFormat="1" x14ac:dyDescent="0.2"/>
    <row r="859210" s="12" customFormat="1" x14ac:dyDescent="0.2"/>
    <row r="859211" s="12" customFormat="1" x14ac:dyDescent="0.2"/>
    <row r="859212" s="12" customFormat="1" x14ac:dyDescent="0.2"/>
    <row r="859213" s="12" customFormat="1" x14ac:dyDescent="0.2"/>
    <row r="859214" s="12" customFormat="1" x14ac:dyDescent="0.2"/>
    <row r="859215" s="12" customFormat="1" x14ac:dyDescent="0.2"/>
    <row r="859216" s="12" customFormat="1" x14ac:dyDescent="0.2"/>
    <row r="859217" s="12" customFormat="1" x14ac:dyDescent="0.2"/>
    <row r="859218" s="12" customFormat="1" x14ac:dyDescent="0.2"/>
    <row r="859219" s="12" customFormat="1" x14ac:dyDescent="0.2"/>
    <row r="859220" s="12" customFormat="1" x14ac:dyDescent="0.2"/>
    <row r="859221" s="12" customFormat="1" x14ac:dyDescent="0.2"/>
    <row r="859222" s="12" customFormat="1" x14ac:dyDescent="0.2"/>
    <row r="859223" s="12" customFormat="1" x14ac:dyDescent="0.2"/>
    <row r="859224" s="12" customFormat="1" x14ac:dyDescent="0.2"/>
    <row r="859225" s="12" customFormat="1" x14ac:dyDescent="0.2"/>
    <row r="859226" s="12" customFormat="1" x14ac:dyDescent="0.2"/>
    <row r="859227" s="12" customFormat="1" x14ac:dyDescent="0.2"/>
    <row r="859228" s="12" customFormat="1" x14ac:dyDescent="0.2"/>
    <row r="859229" s="12" customFormat="1" x14ac:dyDescent="0.2"/>
    <row r="859230" s="12" customFormat="1" x14ac:dyDescent="0.2"/>
    <row r="859231" s="12" customFormat="1" x14ac:dyDescent="0.2"/>
    <row r="859232" s="12" customFormat="1" x14ac:dyDescent="0.2"/>
    <row r="859233" s="12" customFormat="1" x14ac:dyDescent="0.2"/>
    <row r="859234" s="12" customFormat="1" x14ac:dyDescent="0.2"/>
    <row r="859235" s="12" customFormat="1" x14ac:dyDescent="0.2"/>
    <row r="859236" s="12" customFormat="1" x14ac:dyDescent="0.2"/>
    <row r="859237" s="12" customFormat="1" x14ac:dyDescent="0.2"/>
    <row r="859238" s="12" customFormat="1" x14ac:dyDescent="0.2"/>
    <row r="859239" s="12" customFormat="1" x14ac:dyDescent="0.2"/>
    <row r="859240" s="12" customFormat="1" x14ac:dyDescent="0.2"/>
    <row r="859241" s="12" customFormat="1" x14ac:dyDescent="0.2"/>
    <row r="859242" s="12" customFormat="1" x14ac:dyDescent="0.2"/>
    <row r="859243" s="12" customFormat="1" x14ac:dyDescent="0.2"/>
    <row r="859244" s="12" customFormat="1" x14ac:dyDescent="0.2"/>
    <row r="859245" s="12" customFormat="1" x14ac:dyDescent="0.2"/>
    <row r="859246" s="12" customFormat="1" x14ac:dyDescent="0.2"/>
    <row r="859247" s="12" customFormat="1" x14ac:dyDescent="0.2"/>
    <row r="859248" s="12" customFormat="1" x14ac:dyDescent="0.2"/>
    <row r="859249" s="12" customFormat="1" x14ac:dyDescent="0.2"/>
    <row r="859250" s="12" customFormat="1" x14ac:dyDescent="0.2"/>
    <row r="859251" s="12" customFormat="1" x14ac:dyDescent="0.2"/>
    <row r="859252" s="12" customFormat="1" x14ac:dyDescent="0.2"/>
    <row r="859253" s="12" customFormat="1" x14ac:dyDescent="0.2"/>
    <row r="859254" s="12" customFormat="1" x14ac:dyDescent="0.2"/>
    <row r="859255" s="12" customFormat="1" x14ac:dyDescent="0.2"/>
    <row r="859256" s="12" customFormat="1" x14ac:dyDescent="0.2"/>
    <row r="859257" s="12" customFormat="1" x14ac:dyDescent="0.2"/>
    <row r="859258" s="12" customFormat="1" x14ac:dyDescent="0.2"/>
    <row r="859259" s="12" customFormat="1" x14ac:dyDescent="0.2"/>
    <row r="859260" s="12" customFormat="1" x14ac:dyDescent="0.2"/>
    <row r="859261" s="12" customFormat="1" x14ac:dyDescent="0.2"/>
    <row r="859262" s="12" customFormat="1" x14ac:dyDescent="0.2"/>
    <row r="859263" s="12" customFormat="1" x14ac:dyDescent="0.2"/>
    <row r="859264" s="12" customFormat="1" x14ac:dyDescent="0.2"/>
    <row r="859265" s="12" customFormat="1" x14ac:dyDescent="0.2"/>
    <row r="859266" s="12" customFormat="1" x14ac:dyDescent="0.2"/>
    <row r="859267" s="12" customFormat="1" x14ac:dyDescent="0.2"/>
    <row r="859268" s="12" customFormat="1" x14ac:dyDescent="0.2"/>
    <row r="859269" s="12" customFormat="1" x14ac:dyDescent="0.2"/>
    <row r="859270" s="12" customFormat="1" x14ac:dyDescent="0.2"/>
    <row r="859271" s="12" customFormat="1" x14ac:dyDescent="0.2"/>
    <row r="859272" s="12" customFormat="1" x14ac:dyDescent="0.2"/>
    <row r="859273" s="12" customFormat="1" x14ac:dyDescent="0.2"/>
    <row r="859274" s="12" customFormat="1" x14ac:dyDescent="0.2"/>
    <row r="859275" s="12" customFormat="1" x14ac:dyDescent="0.2"/>
    <row r="859276" s="12" customFormat="1" x14ac:dyDescent="0.2"/>
    <row r="859277" s="12" customFormat="1" x14ac:dyDescent="0.2"/>
    <row r="859278" s="12" customFormat="1" x14ac:dyDescent="0.2"/>
    <row r="859279" s="12" customFormat="1" x14ac:dyDescent="0.2"/>
    <row r="859280" s="12" customFormat="1" x14ac:dyDescent="0.2"/>
    <row r="859281" s="12" customFormat="1" x14ac:dyDescent="0.2"/>
    <row r="859282" s="12" customFormat="1" x14ac:dyDescent="0.2"/>
    <row r="859283" s="12" customFormat="1" x14ac:dyDescent="0.2"/>
    <row r="859284" s="12" customFormat="1" x14ac:dyDescent="0.2"/>
    <row r="859285" s="12" customFormat="1" x14ac:dyDescent="0.2"/>
    <row r="859286" s="12" customFormat="1" x14ac:dyDescent="0.2"/>
    <row r="859287" s="12" customFormat="1" x14ac:dyDescent="0.2"/>
    <row r="859288" s="12" customFormat="1" x14ac:dyDescent="0.2"/>
    <row r="859289" s="12" customFormat="1" x14ac:dyDescent="0.2"/>
    <row r="859290" s="12" customFormat="1" x14ac:dyDescent="0.2"/>
    <row r="859291" s="12" customFormat="1" x14ac:dyDescent="0.2"/>
    <row r="859292" s="12" customFormat="1" x14ac:dyDescent="0.2"/>
    <row r="859293" s="12" customFormat="1" x14ac:dyDescent="0.2"/>
    <row r="859294" s="12" customFormat="1" x14ac:dyDescent="0.2"/>
    <row r="859295" s="12" customFormat="1" x14ac:dyDescent="0.2"/>
    <row r="859296" s="12" customFormat="1" x14ac:dyDescent="0.2"/>
    <row r="859297" s="12" customFormat="1" x14ac:dyDescent="0.2"/>
    <row r="859298" s="12" customFormat="1" x14ac:dyDescent="0.2"/>
    <row r="859299" s="12" customFormat="1" x14ac:dyDescent="0.2"/>
    <row r="859300" s="12" customFormat="1" x14ac:dyDescent="0.2"/>
    <row r="859301" s="12" customFormat="1" x14ac:dyDescent="0.2"/>
    <row r="859302" s="12" customFormat="1" x14ac:dyDescent="0.2"/>
    <row r="859303" s="12" customFormat="1" x14ac:dyDescent="0.2"/>
    <row r="859304" s="12" customFormat="1" x14ac:dyDescent="0.2"/>
    <row r="859305" s="12" customFormat="1" x14ac:dyDescent="0.2"/>
    <row r="859306" s="12" customFormat="1" x14ac:dyDescent="0.2"/>
    <row r="859307" s="12" customFormat="1" x14ac:dyDescent="0.2"/>
    <row r="859308" s="12" customFormat="1" x14ac:dyDescent="0.2"/>
    <row r="859309" s="12" customFormat="1" x14ac:dyDescent="0.2"/>
    <row r="859310" s="12" customFormat="1" x14ac:dyDescent="0.2"/>
    <row r="859311" s="12" customFormat="1" x14ac:dyDescent="0.2"/>
    <row r="859312" s="12" customFormat="1" x14ac:dyDescent="0.2"/>
    <row r="859313" s="12" customFormat="1" x14ac:dyDescent="0.2"/>
    <row r="859314" s="12" customFormat="1" x14ac:dyDescent="0.2"/>
    <row r="859315" s="12" customFormat="1" x14ac:dyDescent="0.2"/>
    <row r="859316" s="12" customFormat="1" x14ac:dyDescent="0.2"/>
    <row r="859317" s="12" customFormat="1" x14ac:dyDescent="0.2"/>
    <row r="859318" s="12" customFormat="1" x14ac:dyDescent="0.2"/>
    <row r="859319" s="12" customFormat="1" x14ac:dyDescent="0.2"/>
    <row r="859320" s="12" customFormat="1" x14ac:dyDescent="0.2"/>
    <row r="859321" s="12" customFormat="1" x14ac:dyDescent="0.2"/>
    <row r="859322" s="12" customFormat="1" x14ac:dyDescent="0.2"/>
    <row r="859323" s="12" customFormat="1" x14ac:dyDescent="0.2"/>
    <row r="859324" s="12" customFormat="1" x14ac:dyDescent="0.2"/>
    <row r="859325" s="12" customFormat="1" x14ac:dyDescent="0.2"/>
    <row r="859326" s="12" customFormat="1" x14ac:dyDescent="0.2"/>
    <row r="859327" s="12" customFormat="1" x14ac:dyDescent="0.2"/>
    <row r="859328" s="12" customFormat="1" x14ac:dyDescent="0.2"/>
    <row r="859329" s="12" customFormat="1" x14ac:dyDescent="0.2"/>
    <row r="859330" s="12" customFormat="1" x14ac:dyDescent="0.2"/>
    <row r="859331" s="12" customFormat="1" x14ac:dyDescent="0.2"/>
    <row r="859332" s="12" customFormat="1" x14ac:dyDescent="0.2"/>
    <row r="859333" s="12" customFormat="1" x14ac:dyDescent="0.2"/>
    <row r="859334" s="12" customFormat="1" x14ac:dyDescent="0.2"/>
    <row r="859335" s="12" customFormat="1" x14ac:dyDescent="0.2"/>
    <row r="859336" s="12" customFormat="1" x14ac:dyDescent="0.2"/>
    <row r="859337" s="12" customFormat="1" x14ac:dyDescent="0.2"/>
    <row r="859338" s="12" customFormat="1" x14ac:dyDescent="0.2"/>
    <row r="859339" s="12" customFormat="1" x14ac:dyDescent="0.2"/>
    <row r="859340" s="12" customFormat="1" x14ac:dyDescent="0.2"/>
    <row r="859341" s="12" customFormat="1" x14ac:dyDescent="0.2"/>
    <row r="859342" s="12" customFormat="1" x14ac:dyDescent="0.2"/>
    <row r="859343" s="12" customFormat="1" x14ac:dyDescent="0.2"/>
    <row r="859344" s="12" customFormat="1" x14ac:dyDescent="0.2"/>
    <row r="859345" s="12" customFormat="1" x14ac:dyDescent="0.2"/>
    <row r="859346" s="12" customFormat="1" x14ac:dyDescent="0.2"/>
    <row r="859347" s="12" customFormat="1" x14ac:dyDescent="0.2"/>
    <row r="859348" s="12" customFormat="1" x14ac:dyDescent="0.2"/>
    <row r="859349" s="12" customFormat="1" x14ac:dyDescent="0.2"/>
    <row r="859350" s="12" customFormat="1" x14ac:dyDescent="0.2"/>
    <row r="859351" s="12" customFormat="1" x14ac:dyDescent="0.2"/>
    <row r="859352" s="12" customFormat="1" x14ac:dyDescent="0.2"/>
    <row r="859353" s="12" customFormat="1" x14ac:dyDescent="0.2"/>
    <row r="859354" s="12" customFormat="1" x14ac:dyDescent="0.2"/>
    <row r="859355" s="12" customFormat="1" x14ac:dyDescent="0.2"/>
    <row r="859356" s="12" customFormat="1" x14ac:dyDescent="0.2"/>
    <row r="859357" s="12" customFormat="1" x14ac:dyDescent="0.2"/>
    <row r="859358" s="12" customFormat="1" x14ac:dyDescent="0.2"/>
    <row r="859359" s="12" customFormat="1" x14ac:dyDescent="0.2"/>
    <row r="859360" s="12" customFormat="1" x14ac:dyDescent="0.2"/>
    <row r="859361" s="12" customFormat="1" x14ac:dyDescent="0.2"/>
    <row r="859362" s="12" customFormat="1" x14ac:dyDescent="0.2"/>
    <row r="859363" s="12" customFormat="1" x14ac:dyDescent="0.2"/>
    <row r="859364" s="12" customFormat="1" x14ac:dyDescent="0.2"/>
    <row r="859365" s="12" customFormat="1" x14ac:dyDescent="0.2"/>
    <row r="859366" s="12" customFormat="1" x14ac:dyDescent="0.2"/>
    <row r="859367" s="12" customFormat="1" x14ac:dyDescent="0.2"/>
    <row r="859368" s="12" customFormat="1" x14ac:dyDescent="0.2"/>
    <row r="859369" s="12" customFormat="1" x14ac:dyDescent="0.2"/>
    <row r="859370" s="12" customFormat="1" x14ac:dyDescent="0.2"/>
    <row r="859371" s="12" customFormat="1" x14ac:dyDescent="0.2"/>
    <row r="859372" s="12" customFormat="1" x14ac:dyDescent="0.2"/>
    <row r="859373" s="12" customFormat="1" x14ac:dyDescent="0.2"/>
    <row r="859374" s="12" customFormat="1" x14ac:dyDescent="0.2"/>
    <row r="859375" s="12" customFormat="1" x14ac:dyDescent="0.2"/>
    <row r="859376" s="12" customFormat="1" x14ac:dyDescent="0.2"/>
    <row r="859377" s="12" customFormat="1" x14ac:dyDescent="0.2"/>
    <row r="859378" s="12" customFormat="1" x14ac:dyDescent="0.2"/>
    <row r="859379" s="12" customFormat="1" x14ac:dyDescent="0.2"/>
    <row r="859380" s="12" customFormat="1" x14ac:dyDescent="0.2"/>
    <row r="859381" s="12" customFormat="1" x14ac:dyDescent="0.2"/>
    <row r="859382" s="12" customFormat="1" x14ac:dyDescent="0.2"/>
    <row r="859383" s="12" customFormat="1" x14ac:dyDescent="0.2"/>
    <row r="859384" s="12" customFormat="1" x14ac:dyDescent="0.2"/>
    <row r="859385" s="12" customFormat="1" x14ac:dyDescent="0.2"/>
    <row r="859386" s="12" customFormat="1" x14ac:dyDescent="0.2"/>
    <row r="859387" s="12" customFormat="1" x14ac:dyDescent="0.2"/>
    <row r="859388" s="12" customFormat="1" x14ac:dyDescent="0.2"/>
    <row r="859389" s="12" customFormat="1" x14ac:dyDescent="0.2"/>
    <row r="859390" s="12" customFormat="1" x14ac:dyDescent="0.2"/>
    <row r="859391" s="12" customFormat="1" x14ac:dyDescent="0.2"/>
    <row r="859392" s="12" customFormat="1" x14ac:dyDescent="0.2"/>
    <row r="859393" s="12" customFormat="1" x14ac:dyDescent="0.2"/>
    <row r="859394" s="12" customFormat="1" x14ac:dyDescent="0.2"/>
    <row r="859395" s="12" customFormat="1" x14ac:dyDescent="0.2"/>
    <row r="859396" s="12" customFormat="1" x14ac:dyDescent="0.2"/>
    <row r="859397" s="12" customFormat="1" x14ac:dyDescent="0.2"/>
    <row r="859398" s="12" customFormat="1" x14ac:dyDescent="0.2"/>
    <row r="859399" s="12" customFormat="1" x14ac:dyDescent="0.2"/>
    <row r="859400" s="12" customFormat="1" x14ac:dyDescent="0.2"/>
    <row r="859401" s="12" customFormat="1" x14ac:dyDescent="0.2"/>
    <row r="859402" s="12" customFormat="1" x14ac:dyDescent="0.2"/>
    <row r="859403" s="12" customFormat="1" x14ac:dyDescent="0.2"/>
    <row r="859404" s="12" customFormat="1" x14ac:dyDescent="0.2"/>
    <row r="859405" s="12" customFormat="1" x14ac:dyDescent="0.2"/>
    <row r="859406" s="12" customFormat="1" x14ac:dyDescent="0.2"/>
    <row r="859407" s="12" customFormat="1" x14ac:dyDescent="0.2"/>
    <row r="859408" s="12" customFormat="1" x14ac:dyDescent="0.2"/>
    <row r="859409" s="12" customFormat="1" x14ac:dyDescent="0.2"/>
    <row r="859410" s="12" customFormat="1" x14ac:dyDescent="0.2"/>
    <row r="859411" s="12" customFormat="1" x14ac:dyDescent="0.2"/>
    <row r="859412" s="12" customFormat="1" x14ac:dyDescent="0.2"/>
    <row r="859413" s="12" customFormat="1" x14ac:dyDescent="0.2"/>
    <row r="859414" s="12" customFormat="1" x14ac:dyDescent="0.2"/>
    <row r="859415" s="12" customFormat="1" x14ac:dyDescent="0.2"/>
    <row r="859416" s="12" customFormat="1" x14ac:dyDescent="0.2"/>
    <row r="859417" s="12" customFormat="1" x14ac:dyDescent="0.2"/>
    <row r="859418" s="12" customFormat="1" x14ac:dyDescent="0.2"/>
    <row r="859419" s="12" customFormat="1" x14ac:dyDescent="0.2"/>
    <row r="859420" s="12" customFormat="1" x14ac:dyDescent="0.2"/>
    <row r="859421" s="12" customFormat="1" x14ac:dyDescent="0.2"/>
    <row r="859422" s="12" customFormat="1" x14ac:dyDescent="0.2"/>
    <row r="859423" s="12" customFormat="1" x14ac:dyDescent="0.2"/>
    <row r="859424" s="12" customFormat="1" x14ac:dyDescent="0.2"/>
    <row r="859425" s="12" customFormat="1" x14ac:dyDescent="0.2"/>
    <row r="859426" s="12" customFormat="1" x14ac:dyDescent="0.2"/>
    <row r="859427" s="12" customFormat="1" x14ac:dyDescent="0.2"/>
    <row r="859428" s="12" customFormat="1" x14ac:dyDescent="0.2"/>
    <row r="859429" s="12" customFormat="1" x14ac:dyDescent="0.2"/>
    <row r="859430" s="12" customFormat="1" x14ac:dyDescent="0.2"/>
    <row r="859431" s="12" customFormat="1" x14ac:dyDescent="0.2"/>
    <row r="859432" s="12" customFormat="1" x14ac:dyDescent="0.2"/>
    <row r="859433" s="12" customFormat="1" x14ac:dyDescent="0.2"/>
    <row r="859434" s="12" customFormat="1" x14ac:dyDescent="0.2"/>
    <row r="859435" s="12" customFormat="1" x14ac:dyDescent="0.2"/>
    <row r="859436" s="12" customFormat="1" x14ac:dyDescent="0.2"/>
    <row r="859437" s="12" customFormat="1" x14ac:dyDescent="0.2"/>
    <row r="859438" s="12" customFormat="1" x14ac:dyDescent="0.2"/>
    <row r="859439" s="12" customFormat="1" x14ac:dyDescent="0.2"/>
    <row r="859440" s="12" customFormat="1" x14ac:dyDescent="0.2"/>
    <row r="859441" s="12" customFormat="1" x14ac:dyDescent="0.2"/>
    <row r="859442" s="12" customFormat="1" x14ac:dyDescent="0.2"/>
    <row r="859443" s="12" customFormat="1" x14ac:dyDescent="0.2"/>
    <row r="859444" s="12" customFormat="1" x14ac:dyDescent="0.2"/>
    <row r="859445" s="12" customFormat="1" x14ac:dyDescent="0.2"/>
    <row r="859446" s="12" customFormat="1" x14ac:dyDescent="0.2"/>
    <row r="859447" s="12" customFormat="1" x14ac:dyDescent="0.2"/>
    <row r="859448" s="12" customFormat="1" x14ac:dyDescent="0.2"/>
    <row r="859449" s="12" customFormat="1" x14ac:dyDescent="0.2"/>
    <row r="859450" s="12" customFormat="1" x14ac:dyDescent="0.2"/>
    <row r="859451" s="12" customFormat="1" x14ac:dyDescent="0.2"/>
    <row r="859452" s="12" customFormat="1" x14ac:dyDescent="0.2"/>
    <row r="859453" s="12" customFormat="1" x14ac:dyDescent="0.2"/>
    <row r="859454" s="12" customFormat="1" x14ac:dyDescent="0.2"/>
    <row r="859455" s="12" customFormat="1" x14ac:dyDescent="0.2"/>
    <row r="859456" s="12" customFormat="1" x14ac:dyDescent="0.2"/>
    <row r="859457" s="12" customFormat="1" x14ac:dyDescent="0.2"/>
    <row r="859458" s="12" customFormat="1" x14ac:dyDescent="0.2"/>
    <row r="859459" s="12" customFormat="1" x14ac:dyDescent="0.2"/>
    <row r="859460" s="12" customFormat="1" x14ac:dyDescent="0.2"/>
    <row r="859461" s="12" customFormat="1" x14ac:dyDescent="0.2"/>
    <row r="859462" s="12" customFormat="1" x14ac:dyDescent="0.2"/>
    <row r="859463" s="12" customFormat="1" x14ac:dyDescent="0.2"/>
    <row r="859464" s="12" customFormat="1" x14ac:dyDescent="0.2"/>
    <row r="859465" s="12" customFormat="1" x14ac:dyDescent="0.2"/>
    <row r="859466" s="12" customFormat="1" x14ac:dyDescent="0.2"/>
    <row r="859467" s="12" customFormat="1" x14ac:dyDescent="0.2"/>
    <row r="859468" s="12" customFormat="1" x14ac:dyDescent="0.2"/>
    <row r="859469" s="12" customFormat="1" x14ac:dyDescent="0.2"/>
    <row r="859470" s="12" customFormat="1" x14ac:dyDescent="0.2"/>
    <row r="859471" s="12" customFormat="1" x14ac:dyDescent="0.2"/>
    <row r="859472" s="12" customFormat="1" x14ac:dyDescent="0.2"/>
    <row r="859473" s="12" customFormat="1" x14ac:dyDescent="0.2"/>
    <row r="859474" s="12" customFormat="1" x14ac:dyDescent="0.2"/>
    <row r="859475" s="12" customFormat="1" x14ac:dyDescent="0.2"/>
    <row r="859476" s="12" customFormat="1" x14ac:dyDescent="0.2"/>
    <row r="859477" s="12" customFormat="1" x14ac:dyDescent="0.2"/>
    <row r="859478" s="12" customFormat="1" x14ac:dyDescent="0.2"/>
    <row r="859479" s="12" customFormat="1" x14ac:dyDescent="0.2"/>
    <row r="859480" s="12" customFormat="1" x14ac:dyDescent="0.2"/>
    <row r="859481" s="12" customFormat="1" x14ac:dyDescent="0.2"/>
    <row r="859482" s="12" customFormat="1" x14ac:dyDescent="0.2"/>
    <row r="859483" s="12" customFormat="1" x14ac:dyDescent="0.2"/>
    <row r="859484" s="12" customFormat="1" x14ac:dyDescent="0.2"/>
    <row r="859485" s="12" customFormat="1" x14ac:dyDescent="0.2"/>
    <row r="859486" s="12" customFormat="1" x14ac:dyDescent="0.2"/>
    <row r="859487" s="12" customFormat="1" x14ac:dyDescent="0.2"/>
    <row r="859488" s="12" customFormat="1" x14ac:dyDescent="0.2"/>
    <row r="859489" s="12" customFormat="1" x14ac:dyDescent="0.2"/>
    <row r="859490" s="12" customFormat="1" x14ac:dyDescent="0.2"/>
    <row r="859491" s="12" customFormat="1" x14ac:dyDescent="0.2"/>
    <row r="859492" s="12" customFormat="1" x14ac:dyDescent="0.2"/>
    <row r="859493" s="12" customFormat="1" x14ac:dyDescent="0.2"/>
    <row r="859494" s="12" customFormat="1" x14ac:dyDescent="0.2"/>
    <row r="859495" s="12" customFormat="1" x14ac:dyDescent="0.2"/>
    <row r="859496" s="12" customFormat="1" x14ac:dyDescent="0.2"/>
    <row r="859497" s="12" customFormat="1" x14ac:dyDescent="0.2"/>
    <row r="859498" s="12" customFormat="1" x14ac:dyDescent="0.2"/>
    <row r="859499" s="12" customFormat="1" x14ac:dyDescent="0.2"/>
    <row r="859500" s="12" customFormat="1" x14ac:dyDescent="0.2"/>
    <row r="859501" s="12" customFormat="1" x14ac:dyDescent="0.2"/>
    <row r="859502" s="12" customFormat="1" x14ac:dyDescent="0.2"/>
    <row r="859503" s="12" customFormat="1" x14ac:dyDescent="0.2"/>
    <row r="859504" s="12" customFormat="1" x14ac:dyDescent="0.2"/>
    <row r="859505" s="12" customFormat="1" x14ac:dyDescent="0.2"/>
    <row r="859506" s="12" customFormat="1" x14ac:dyDescent="0.2"/>
    <row r="859507" s="12" customFormat="1" x14ac:dyDescent="0.2"/>
    <row r="859508" s="12" customFormat="1" x14ac:dyDescent="0.2"/>
    <row r="859509" s="12" customFormat="1" x14ac:dyDescent="0.2"/>
    <row r="859510" s="12" customFormat="1" x14ac:dyDescent="0.2"/>
    <row r="859511" s="12" customFormat="1" x14ac:dyDescent="0.2"/>
    <row r="859512" s="12" customFormat="1" x14ac:dyDescent="0.2"/>
    <row r="859513" s="12" customFormat="1" x14ac:dyDescent="0.2"/>
    <row r="859514" s="12" customFormat="1" x14ac:dyDescent="0.2"/>
    <row r="859515" s="12" customFormat="1" x14ac:dyDescent="0.2"/>
    <row r="859516" s="12" customFormat="1" x14ac:dyDescent="0.2"/>
    <row r="859517" s="12" customFormat="1" x14ac:dyDescent="0.2"/>
    <row r="859518" s="12" customFormat="1" x14ac:dyDescent="0.2"/>
    <row r="859519" s="12" customFormat="1" x14ac:dyDescent="0.2"/>
    <row r="859520" s="12" customFormat="1" x14ac:dyDescent="0.2"/>
    <row r="859521" s="12" customFormat="1" x14ac:dyDescent="0.2"/>
    <row r="859522" s="12" customFormat="1" x14ac:dyDescent="0.2"/>
    <row r="859523" s="12" customFormat="1" x14ac:dyDescent="0.2"/>
    <row r="859524" s="12" customFormat="1" x14ac:dyDescent="0.2"/>
    <row r="859525" s="12" customFormat="1" x14ac:dyDescent="0.2"/>
    <row r="859526" s="12" customFormat="1" x14ac:dyDescent="0.2"/>
    <row r="859527" s="12" customFormat="1" x14ac:dyDescent="0.2"/>
    <row r="859528" s="12" customFormat="1" x14ac:dyDescent="0.2"/>
    <row r="859529" s="12" customFormat="1" x14ac:dyDescent="0.2"/>
    <row r="859530" s="12" customFormat="1" x14ac:dyDescent="0.2"/>
    <row r="859531" s="12" customFormat="1" x14ac:dyDescent="0.2"/>
    <row r="859532" s="12" customFormat="1" x14ac:dyDescent="0.2"/>
    <row r="859533" s="12" customFormat="1" x14ac:dyDescent="0.2"/>
    <row r="859534" s="12" customFormat="1" x14ac:dyDescent="0.2"/>
    <row r="859535" s="12" customFormat="1" x14ac:dyDescent="0.2"/>
    <row r="859536" s="12" customFormat="1" x14ac:dyDescent="0.2"/>
    <row r="859537" s="12" customFormat="1" x14ac:dyDescent="0.2"/>
    <row r="859538" s="12" customFormat="1" x14ac:dyDescent="0.2"/>
    <row r="859539" s="12" customFormat="1" x14ac:dyDescent="0.2"/>
    <row r="859540" s="12" customFormat="1" x14ac:dyDescent="0.2"/>
    <row r="859541" s="12" customFormat="1" x14ac:dyDescent="0.2"/>
    <row r="859542" s="12" customFormat="1" x14ac:dyDescent="0.2"/>
    <row r="859543" s="12" customFormat="1" x14ac:dyDescent="0.2"/>
    <row r="859544" s="12" customFormat="1" x14ac:dyDescent="0.2"/>
    <row r="859545" s="12" customFormat="1" x14ac:dyDescent="0.2"/>
    <row r="859546" s="12" customFormat="1" x14ac:dyDescent="0.2"/>
    <row r="859547" s="12" customFormat="1" x14ac:dyDescent="0.2"/>
    <row r="859548" s="12" customFormat="1" x14ac:dyDescent="0.2"/>
    <row r="859549" s="12" customFormat="1" x14ac:dyDescent="0.2"/>
    <row r="859550" s="12" customFormat="1" x14ac:dyDescent="0.2"/>
    <row r="859551" s="12" customFormat="1" x14ac:dyDescent="0.2"/>
    <row r="859552" s="12" customFormat="1" x14ac:dyDescent="0.2"/>
    <row r="859553" s="12" customFormat="1" x14ac:dyDescent="0.2"/>
    <row r="859554" s="12" customFormat="1" x14ac:dyDescent="0.2"/>
    <row r="859555" s="12" customFormat="1" x14ac:dyDescent="0.2"/>
    <row r="859556" s="12" customFormat="1" x14ac:dyDescent="0.2"/>
    <row r="859557" s="12" customFormat="1" x14ac:dyDescent="0.2"/>
    <row r="859558" s="12" customFormat="1" x14ac:dyDescent="0.2"/>
    <row r="859559" s="12" customFormat="1" x14ac:dyDescent="0.2"/>
    <row r="859560" s="12" customFormat="1" x14ac:dyDescent="0.2"/>
    <row r="859561" s="12" customFormat="1" x14ac:dyDescent="0.2"/>
    <row r="859562" s="12" customFormat="1" x14ac:dyDescent="0.2"/>
    <row r="859563" s="12" customFormat="1" x14ac:dyDescent="0.2"/>
    <row r="859564" s="12" customFormat="1" x14ac:dyDescent="0.2"/>
    <row r="859565" s="12" customFormat="1" x14ac:dyDescent="0.2"/>
    <row r="859566" s="12" customFormat="1" x14ac:dyDescent="0.2"/>
    <row r="859567" s="12" customFormat="1" x14ac:dyDescent="0.2"/>
    <row r="859568" s="12" customFormat="1" x14ac:dyDescent="0.2"/>
    <row r="859569" s="12" customFormat="1" x14ac:dyDescent="0.2"/>
    <row r="859570" s="12" customFormat="1" x14ac:dyDescent="0.2"/>
    <row r="859571" s="12" customFormat="1" x14ac:dyDescent="0.2"/>
    <row r="859572" s="12" customFormat="1" x14ac:dyDescent="0.2"/>
    <row r="859573" s="12" customFormat="1" x14ac:dyDescent="0.2"/>
    <row r="859574" s="12" customFormat="1" x14ac:dyDescent="0.2"/>
    <row r="859575" s="12" customFormat="1" x14ac:dyDescent="0.2"/>
    <row r="859576" s="12" customFormat="1" x14ac:dyDescent="0.2"/>
    <row r="859577" s="12" customFormat="1" x14ac:dyDescent="0.2"/>
    <row r="859578" s="12" customFormat="1" x14ac:dyDescent="0.2"/>
    <row r="859579" s="12" customFormat="1" x14ac:dyDescent="0.2"/>
    <row r="859580" s="12" customFormat="1" x14ac:dyDescent="0.2"/>
    <row r="859581" s="12" customFormat="1" x14ac:dyDescent="0.2"/>
    <row r="859582" s="12" customFormat="1" x14ac:dyDescent="0.2"/>
    <row r="859583" s="12" customFormat="1" x14ac:dyDescent="0.2"/>
    <row r="859584" s="12" customFormat="1" x14ac:dyDescent="0.2"/>
    <row r="859585" s="12" customFormat="1" x14ac:dyDescent="0.2"/>
    <row r="859586" s="12" customFormat="1" x14ac:dyDescent="0.2"/>
    <row r="859587" s="12" customFormat="1" x14ac:dyDescent="0.2"/>
    <row r="859588" s="12" customFormat="1" x14ac:dyDescent="0.2"/>
    <row r="859589" s="12" customFormat="1" x14ac:dyDescent="0.2"/>
    <row r="859590" s="12" customFormat="1" x14ac:dyDescent="0.2"/>
    <row r="859591" s="12" customFormat="1" x14ac:dyDescent="0.2"/>
    <row r="859592" s="12" customFormat="1" x14ac:dyDescent="0.2"/>
    <row r="859593" s="12" customFormat="1" x14ac:dyDescent="0.2"/>
    <row r="859594" s="12" customFormat="1" x14ac:dyDescent="0.2"/>
    <row r="859595" s="12" customFormat="1" x14ac:dyDescent="0.2"/>
    <row r="859596" s="12" customFormat="1" x14ac:dyDescent="0.2"/>
    <row r="859597" s="12" customFormat="1" x14ac:dyDescent="0.2"/>
    <row r="859598" s="12" customFormat="1" x14ac:dyDescent="0.2"/>
    <row r="859599" s="12" customFormat="1" x14ac:dyDescent="0.2"/>
    <row r="859600" s="12" customFormat="1" x14ac:dyDescent="0.2"/>
    <row r="859601" s="12" customFormat="1" x14ac:dyDescent="0.2"/>
    <row r="859602" s="12" customFormat="1" x14ac:dyDescent="0.2"/>
    <row r="859603" s="12" customFormat="1" x14ac:dyDescent="0.2"/>
    <row r="859604" s="12" customFormat="1" x14ac:dyDescent="0.2"/>
    <row r="859605" s="12" customFormat="1" x14ac:dyDescent="0.2"/>
    <row r="859606" s="12" customFormat="1" x14ac:dyDescent="0.2"/>
    <row r="859607" s="12" customFormat="1" x14ac:dyDescent="0.2"/>
    <row r="859608" s="12" customFormat="1" x14ac:dyDescent="0.2"/>
    <row r="859609" s="12" customFormat="1" x14ac:dyDescent="0.2"/>
    <row r="859610" s="12" customFormat="1" x14ac:dyDescent="0.2"/>
    <row r="859611" s="12" customFormat="1" x14ac:dyDescent="0.2"/>
    <row r="859612" s="12" customFormat="1" x14ac:dyDescent="0.2"/>
    <row r="859613" s="12" customFormat="1" x14ac:dyDescent="0.2"/>
    <row r="859614" s="12" customFormat="1" x14ac:dyDescent="0.2"/>
    <row r="859615" s="12" customFormat="1" x14ac:dyDescent="0.2"/>
    <row r="859616" s="12" customFormat="1" x14ac:dyDescent="0.2"/>
    <row r="859617" s="12" customFormat="1" x14ac:dyDescent="0.2"/>
    <row r="859618" s="12" customFormat="1" x14ac:dyDescent="0.2"/>
    <row r="859619" s="12" customFormat="1" x14ac:dyDescent="0.2"/>
    <row r="859620" s="12" customFormat="1" x14ac:dyDescent="0.2"/>
    <row r="859621" s="12" customFormat="1" x14ac:dyDescent="0.2"/>
    <row r="859622" s="12" customFormat="1" x14ac:dyDescent="0.2"/>
    <row r="859623" s="12" customFormat="1" x14ac:dyDescent="0.2"/>
    <row r="859624" s="12" customFormat="1" x14ac:dyDescent="0.2"/>
    <row r="859625" s="12" customFormat="1" x14ac:dyDescent="0.2"/>
    <row r="859626" s="12" customFormat="1" x14ac:dyDescent="0.2"/>
    <row r="859627" s="12" customFormat="1" x14ac:dyDescent="0.2"/>
    <row r="859628" s="12" customFormat="1" x14ac:dyDescent="0.2"/>
    <row r="859629" s="12" customFormat="1" x14ac:dyDescent="0.2"/>
    <row r="859630" s="12" customFormat="1" x14ac:dyDescent="0.2"/>
    <row r="859631" s="12" customFormat="1" x14ac:dyDescent="0.2"/>
    <row r="859632" s="12" customFormat="1" x14ac:dyDescent="0.2"/>
    <row r="859633" s="12" customFormat="1" x14ac:dyDescent="0.2"/>
    <row r="859634" s="12" customFormat="1" x14ac:dyDescent="0.2"/>
    <row r="859635" s="12" customFormat="1" x14ac:dyDescent="0.2"/>
    <row r="859636" s="12" customFormat="1" x14ac:dyDescent="0.2"/>
    <row r="859637" s="12" customFormat="1" x14ac:dyDescent="0.2"/>
    <row r="859638" s="12" customFormat="1" x14ac:dyDescent="0.2"/>
    <row r="859639" s="12" customFormat="1" x14ac:dyDescent="0.2"/>
    <row r="859640" s="12" customFormat="1" x14ac:dyDescent="0.2"/>
    <row r="859641" s="12" customFormat="1" x14ac:dyDescent="0.2"/>
    <row r="859642" s="12" customFormat="1" x14ac:dyDescent="0.2"/>
    <row r="859643" s="12" customFormat="1" x14ac:dyDescent="0.2"/>
    <row r="859644" s="12" customFormat="1" x14ac:dyDescent="0.2"/>
    <row r="859645" s="12" customFormat="1" x14ac:dyDescent="0.2"/>
    <row r="859646" s="12" customFormat="1" x14ac:dyDescent="0.2"/>
    <row r="859647" s="12" customFormat="1" x14ac:dyDescent="0.2"/>
    <row r="859648" s="12" customFormat="1" x14ac:dyDescent="0.2"/>
    <row r="859649" s="12" customFormat="1" x14ac:dyDescent="0.2"/>
    <row r="859650" s="12" customFormat="1" x14ac:dyDescent="0.2"/>
    <row r="859651" s="12" customFormat="1" x14ac:dyDescent="0.2"/>
    <row r="859652" s="12" customFormat="1" x14ac:dyDescent="0.2"/>
    <row r="859653" s="12" customFormat="1" x14ac:dyDescent="0.2"/>
    <row r="859654" s="12" customFormat="1" x14ac:dyDescent="0.2"/>
    <row r="859655" s="12" customFormat="1" x14ac:dyDescent="0.2"/>
    <row r="859656" s="12" customFormat="1" x14ac:dyDescent="0.2"/>
    <row r="859657" s="12" customFormat="1" x14ac:dyDescent="0.2"/>
    <row r="859658" s="12" customFormat="1" x14ac:dyDescent="0.2"/>
    <row r="859659" s="12" customFormat="1" x14ac:dyDescent="0.2"/>
    <row r="859660" s="12" customFormat="1" x14ac:dyDescent="0.2"/>
    <row r="859661" s="12" customFormat="1" x14ac:dyDescent="0.2"/>
    <row r="859662" s="12" customFormat="1" x14ac:dyDescent="0.2"/>
    <row r="859663" s="12" customFormat="1" x14ac:dyDescent="0.2"/>
    <row r="859664" s="12" customFormat="1" x14ac:dyDescent="0.2"/>
    <row r="859665" s="12" customFormat="1" x14ac:dyDescent="0.2"/>
    <row r="859666" s="12" customFormat="1" x14ac:dyDescent="0.2"/>
    <row r="859667" s="12" customFormat="1" x14ac:dyDescent="0.2"/>
    <row r="859668" s="12" customFormat="1" x14ac:dyDescent="0.2"/>
    <row r="859669" s="12" customFormat="1" x14ac:dyDescent="0.2"/>
    <row r="859670" s="12" customFormat="1" x14ac:dyDescent="0.2"/>
    <row r="859671" s="12" customFormat="1" x14ac:dyDescent="0.2"/>
    <row r="859672" s="12" customFormat="1" x14ac:dyDescent="0.2"/>
    <row r="859673" s="12" customFormat="1" x14ac:dyDescent="0.2"/>
    <row r="859674" s="12" customFormat="1" x14ac:dyDescent="0.2"/>
    <row r="859675" s="12" customFormat="1" x14ac:dyDescent="0.2"/>
    <row r="859676" s="12" customFormat="1" x14ac:dyDescent="0.2"/>
    <row r="859677" s="12" customFormat="1" x14ac:dyDescent="0.2"/>
    <row r="859678" s="12" customFormat="1" x14ac:dyDescent="0.2"/>
    <row r="859679" s="12" customFormat="1" x14ac:dyDescent="0.2"/>
    <row r="859680" s="12" customFormat="1" x14ac:dyDescent="0.2"/>
    <row r="859681" s="12" customFormat="1" x14ac:dyDescent="0.2"/>
    <row r="859682" s="12" customFormat="1" x14ac:dyDescent="0.2"/>
    <row r="859683" s="12" customFormat="1" x14ac:dyDescent="0.2"/>
    <row r="859684" s="12" customFormat="1" x14ac:dyDescent="0.2"/>
    <row r="859685" s="12" customFormat="1" x14ac:dyDescent="0.2"/>
    <row r="859686" s="12" customFormat="1" x14ac:dyDescent="0.2"/>
    <row r="859687" s="12" customFormat="1" x14ac:dyDescent="0.2"/>
    <row r="859688" s="12" customFormat="1" x14ac:dyDescent="0.2"/>
    <row r="859689" s="12" customFormat="1" x14ac:dyDescent="0.2"/>
    <row r="859690" s="12" customFormat="1" x14ac:dyDescent="0.2"/>
    <row r="859691" s="12" customFormat="1" x14ac:dyDescent="0.2"/>
    <row r="859692" s="12" customFormat="1" x14ac:dyDescent="0.2"/>
    <row r="859693" s="12" customFormat="1" x14ac:dyDescent="0.2"/>
    <row r="859694" s="12" customFormat="1" x14ac:dyDescent="0.2"/>
    <row r="859695" s="12" customFormat="1" x14ac:dyDescent="0.2"/>
    <row r="859696" s="12" customFormat="1" x14ac:dyDescent="0.2"/>
    <row r="859697" s="12" customFormat="1" x14ac:dyDescent="0.2"/>
    <row r="859698" s="12" customFormat="1" x14ac:dyDescent="0.2"/>
    <row r="859699" s="12" customFormat="1" x14ac:dyDescent="0.2"/>
    <row r="859700" s="12" customFormat="1" x14ac:dyDescent="0.2"/>
    <row r="859701" s="12" customFormat="1" x14ac:dyDescent="0.2"/>
    <row r="859702" s="12" customFormat="1" x14ac:dyDescent="0.2"/>
    <row r="859703" s="12" customFormat="1" x14ac:dyDescent="0.2"/>
    <row r="859704" s="12" customFormat="1" x14ac:dyDescent="0.2"/>
    <row r="859705" s="12" customFormat="1" x14ac:dyDescent="0.2"/>
    <row r="859706" s="12" customFormat="1" x14ac:dyDescent="0.2"/>
    <row r="859707" s="12" customFormat="1" x14ac:dyDescent="0.2"/>
    <row r="859708" s="12" customFormat="1" x14ac:dyDescent="0.2"/>
    <row r="859709" s="12" customFormat="1" x14ac:dyDescent="0.2"/>
    <row r="859710" s="12" customFormat="1" x14ac:dyDescent="0.2"/>
    <row r="859711" s="12" customFormat="1" x14ac:dyDescent="0.2"/>
    <row r="859712" s="12" customFormat="1" x14ac:dyDescent="0.2"/>
    <row r="859713" s="12" customFormat="1" x14ac:dyDescent="0.2"/>
    <row r="859714" s="12" customFormat="1" x14ac:dyDescent="0.2"/>
    <row r="859715" s="12" customFormat="1" x14ac:dyDescent="0.2"/>
    <row r="859716" s="12" customFormat="1" x14ac:dyDescent="0.2"/>
    <row r="859717" s="12" customFormat="1" x14ac:dyDescent="0.2"/>
    <row r="859718" s="12" customFormat="1" x14ac:dyDescent="0.2"/>
    <row r="859719" s="12" customFormat="1" x14ac:dyDescent="0.2"/>
    <row r="859720" s="12" customFormat="1" x14ac:dyDescent="0.2"/>
    <row r="859721" s="12" customFormat="1" x14ac:dyDescent="0.2"/>
    <row r="859722" s="12" customFormat="1" x14ac:dyDescent="0.2"/>
    <row r="859723" s="12" customFormat="1" x14ac:dyDescent="0.2"/>
    <row r="859724" s="12" customFormat="1" x14ac:dyDescent="0.2"/>
    <row r="859725" s="12" customFormat="1" x14ac:dyDescent="0.2"/>
    <row r="859726" s="12" customFormat="1" x14ac:dyDescent="0.2"/>
    <row r="859727" s="12" customFormat="1" x14ac:dyDescent="0.2"/>
    <row r="859728" s="12" customFormat="1" x14ac:dyDescent="0.2"/>
    <row r="859729" s="12" customFormat="1" x14ac:dyDescent="0.2"/>
    <row r="859730" s="12" customFormat="1" x14ac:dyDescent="0.2"/>
    <row r="859731" s="12" customFormat="1" x14ac:dyDescent="0.2"/>
    <row r="859732" s="12" customFormat="1" x14ac:dyDescent="0.2"/>
    <row r="859733" s="12" customFormat="1" x14ac:dyDescent="0.2"/>
    <row r="859734" s="12" customFormat="1" x14ac:dyDescent="0.2"/>
    <row r="859735" s="12" customFormat="1" x14ac:dyDescent="0.2"/>
    <row r="859736" s="12" customFormat="1" x14ac:dyDescent="0.2"/>
    <row r="859737" s="12" customFormat="1" x14ac:dyDescent="0.2"/>
    <row r="859738" s="12" customFormat="1" x14ac:dyDescent="0.2"/>
    <row r="859739" s="12" customFormat="1" x14ac:dyDescent="0.2"/>
    <row r="859740" s="12" customFormat="1" x14ac:dyDescent="0.2"/>
    <row r="859741" s="12" customFormat="1" x14ac:dyDescent="0.2"/>
    <row r="859742" s="12" customFormat="1" x14ac:dyDescent="0.2"/>
    <row r="859743" s="12" customFormat="1" x14ac:dyDescent="0.2"/>
    <row r="859744" s="12" customFormat="1" x14ac:dyDescent="0.2"/>
    <row r="859745" s="12" customFormat="1" x14ac:dyDescent="0.2"/>
    <row r="859746" s="12" customFormat="1" x14ac:dyDescent="0.2"/>
    <row r="859747" s="12" customFormat="1" x14ac:dyDescent="0.2"/>
    <row r="859748" s="12" customFormat="1" x14ac:dyDescent="0.2"/>
    <row r="859749" s="12" customFormat="1" x14ac:dyDescent="0.2"/>
    <row r="859750" s="12" customFormat="1" x14ac:dyDescent="0.2"/>
    <row r="859751" s="12" customFormat="1" x14ac:dyDescent="0.2"/>
    <row r="859752" s="12" customFormat="1" x14ac:dyDescent="0.2"/>
    <row r="859753" s="12" customFormat="1" x14ac:dyDescent="0.2"/>
    <row r="859754" s="12" customFormat="1" x14ac:dyDescent="0.2"/>
    <row r="859755" s="12" customFormat="1" x14ac:dyDescent="0.2"/>
    <row r="859756" s="12" customFormat="1" x14ac:dyDescent="0.2"/>
    <row r="859757" s="12" customFormat="1" x14ac:dyDescent="0.2"/>
    <row r="859758" s="12" customFormat="1" x14ac:dyDescent="0.2"/>
    <row r="859759" s="12" customFormat="1" x14ac:dyDescent="0.2"/>
    <row r="859760" s="12" customFormat="1" x14ac:dyDescent="0.2"/>
    <row r="859761" s="12" customFormat="1" x14ac:dyDescent="0.2"/>
    <row r="859762" s="12" customFormat="1" x14ac:dyDescent="0.2"/>
    <row r="859763" s="12" customFormat="1" x14ac:dyDescent="0.2"/>
    <row r="859764" s="12" customFormat="1" x14ac:dyDescent="0.2"/>
    <row r="859765" s="12" customFormat="1" x14ac:dyDescent="0.2"/>
    <row r="859766" s="12" customFormat="1" x14ac:dyDescent="0.2"/>
    <row r="859767" s="12" customFormat="1" x14ac:dyDescent="0.2"/>
    <row r="859768" s="12" customFormat="1" x14ac:dyDescent="0.2"/>
    <row r="859769" s="12" customFormat="1" x14ac:dyDescent="0.2"/>
    <row r="859770" s="12" customFormat="1" x14ac:dyDescent="0.2"/>
    <row r="859771" s="12" customFormat="1" x14ac:dyDescent="0.2"/>
    <row r="859772" s="12" customFormat="1" x14ac:dyDescent="0.2"/>
    <row r="859773" s="12" customFormat="1" x14ac:dyDescent="0.2"/>
    <row r="859774" s="12" customFormat="1" x14ac:dyDescent="0.2"/>
    <row r="859775" s="12" customFormat="1" x14ac:dyDescent="0.2"/>
    <row r="859776" s="12" customFormat="1" x14ac:dyDescent="0.2"/>
    <row r="859777" s="12" customFormat="1" x14ac:dyDescent="0.2"/>
    <row r="859778" s="12" customFormat="1" x14ac:dyDescent="0.2"/>
    <row r="859779" s="12" customFormat="1" x14ac:dyDescent="0.2"/>
    <row r="859780" s="12" customFormat="1" x14ac:dyDescent="0.2"/>
    <row r="859781" s="12" customFormat="1" x14ac:dyDescent="0.2"/>
    <row r="859782" s="12" customFormat="1" x14ac:dyDescent="0.2"/>
    <row r="859783" s="12" customFormat="1" x14ac:dyDescent="0.2"/>
    <row r="859784" s="12" customFormat="1" x14ac:dyDescent="0.2"/>
    <row r="859785" s="12" customFormat="1" x14ac:dyDescent="0.2"/>
    <row r="859786" s="12" customFormat="1" x14ac:dyDescent="0.2"/>
    <row r="859787" s="12" customFormat="1" x14ac:dyDescent="0.2"/>
    <row r="859788" s="12" customFormat="1" x14ac:dyDescent="0.2"/>
    <row r="859789" s="12" customFormat="1" x14ac:dyDescent="0.2"/>
    <row r="859790" s="12" customFormat="1" x14ac:dyDescent="0.2"/>
    <row r="859791" s="12" customFormat="1" x14ac:dyDescent="0.2"/>
    <row r="859792" s="12" customFormat="1" x14ac:dyDescent="0.2"/>
    <row r="859793" s="12" customFormat="1" x14ac:dyDescent="0.2"/>
    <row r="859794" s="12" customFormat="1" x14ac:dyDescent="0.2"/>
    <row r="859795" s="12" customFormat="1" x14ac:dyDescent="0.2"/>
    <row r="859796" s="12" customFormat="1" x14ac:dyDescent="0.2"/>
    <row r="859797" s="12" customFormat="1" x14ac:dyDescent="0.2"/>
    <row r="859798" s="12" customFormat="1" x14ac:dyDescent="0.2"/>
    <row r="859799" s="12" customFormat="1" x14ac:dyDescent="0.2"/>
    <row r="859800" s="12" customFormat="1" x14ac:dyDescent="0.2"/>
    <row r="859801" s="12" customFormat="1" x14ac:dyDescent="0.2"/>
    <row r="859802" s="12" customFormat="1" x14ac:dyDescent="0.2"/>
    <row r="859803" s="12" customFormat="1" x14ac:dyDescent="0.2"/>
    <row r="859804" s="12" customFormat="1" x14ac:dyDescent="0.2"/>
    <row r="859805" s="12" customFormat="1" x14ac:dyDescent="0.2"/>
    <row r="859806" s="12" customFormat="1" x14ac:dyDescent="0.2"/>
    <row r="859807" s="12" customFormat="1" x14ac:dyDescent="0.2"/>
    <row r="859808" s="12" customFormat="1" x14ac:dyDescent="0.2"/>
    <row r="859809" s="12" customFormat="1" x14ac:dyDescent="0.2"/>
    <row r="859810" s="12" customFormat="1" x14ac:dyDescent="0.2"/>
    <row r="859811" s="12" customFormat="1" x14ac:dyDescent="0.2"/>
    <row r="859812" s="12" customFormat="1" x14ac:dyDescent="0.2"/>
    <row r="859813" s="12" customFormat="1" x14ac:dyDescent="0.2"/>
    <row r="859814" s="12" customFormat="1" x14ac:dyDescent="0.2"/>
    <row r="859815" s="12" customFormat="1" x14ac:dyDescent="0.2"/>
    <row r="859816" s="12" customFormat="1" x14ac:dyDescent="0.2"/>
    <row r="859817" s="12" customFormat="1" x14ac:dyDescent="0.2"/>
    <row r="859818" s="12" customFormat="1" x14ac:dyDescent="0.2"/>
    <row r="859819" s="12" customFormat="1" x14ac:dyDescent="0.2"/>
    <row r="859820" s="12" customFormat="1" x14ac:dyDescent="0.2"/>
    <row r="859821" s="12" customFormat="1" x14ac:dyDescent="0.2"/>
    <row r="859822" s="12" customFormat="1" x14ac:dyDescent="0.2"/>
    <row r="859823" s="12" customFormat="1" x14ac:dyDescent="0.2"/>
    <row r="859824" s="12" customFormat="1" x14ac:dyDescent="0.2"/>
    <row r="859825" s="12" customFormat="1" x14ac:dyDescent="0.2"/>
    <row r="859826" s="12" customFormat="1" x14ac:dyDescent="0.2"/>
    <row r="859827" s="12" customFormat="1" x14ac:dyDescent="0.2"/>
    <row r="859828" s="12" customFormat="1" x14ac:dyDescent="0.2"/>
    <row r="859829" s="12" customFormat="1" x14ac:dyDescent="0.2"/>
    <row r="859830" s="12" customFormat="1" x14ac:dyDescent="0.2"/>
    <row r="859831" s="12" customFormat="1" x14ac:dyDescent="0.2"/>
    <row r="859832" s="12" customFormat="1" x14ac:dyDescent="0.2"/>
    <row r="859833" s="12" customFormat="1" x14ac:dyDescent="0.2"/>
    <row r="859834" s="12" customFormat="1" x14ac:dyDescent="0.2"/>
    <row r="859835" s="12" customFormat="1" x14ac:dyDescent="0.2"/>
    <row r="859836" s="12" customFormat="1" x14ac:dyDescent="0.2"/>
    <row r="859837" s="12" customFormat="1" x14ac:dyDescent="0.2"/>
    <row r="859838" s="12" customFormat="1" x14ac:dyDescent="0.2"/>
    <row r="859839" s="12" customFormat="1" x14ac:dyDescent="0.2"/>
    <row r="859840" s="12" customFormat="1" x14ac:dyDescent="0.2"/>
    <row r="859841" s="12" customFormat="1" x14ac:dyDescent="0.2"/>
    <row r="859842" s="12" customFormat="1" x14ac:dyDescent="0.2"/>
    <row r="859843" s="12" customFormat="1" x14ac:dyDescent="0.2"/>
    <row r="859844" s="12" customFormat="1" x14ac:dyDescent="0.2"/>
    <row r="859845" s="12" customFormat="1" x14ac:dyDescent="0.2"/>
    <row r="859846" s="12" customFormat="1" x14ac:dyDescent="0.2"/>
    <row r="859847" s="12" customFormat="1" x14ac:dyDescent="0.2"/>
    <row r="859848" s="12" customFormat="1" x14ac:dyDescent="0.2"/>
    <row r="859849" s="12" customFormat="1" x14ac:dyDescent="0.2"/>
    <row r="859850" s="12" customFormat="1" x14ac:dyDescent="0.2"/>
    <row r="859851" s="12" customFormat="1" x14ac:dyDescent="0.2"/>
    <row r="859852" s="12" customFormat="1" x14ac:dyDescent="0.2"/>
    <row r="859853" s="12" customFormat="1" x14ac:dyDescent="0.2"/>
    <row r="859854" s="12" customFormat="1" x14ac:dyDescent="0.2"/>
    <row r="859855" s="12" customFormat="1" x14ac:dyDescent="0.2"/>
    <row r="859856" s="12" customFormat="1" x14ac:dyDescent="0.2"/>
    <row r="859857" s="12" customFormat="1" x14ac:dyDescent="0.2"/>
    <row r="859858" s="12" customFormat="1" x14ac:dyDescent="0.2"/>
    <row r="859859" s="12" customFormat="1" x14ac:dyDescent="0.2"/>
    <row r="859860" s="12" customFormat="1" x14ac:dyDescent="0.2"/>
    <row r="859861" s="12" customFormat="1" x14ac:dyDescent="0.2"/>
    <row r="859862" s="12" customFormat="1" x14ac:dyDescent="0.2"/>
    <row r="859863" s="12" customFormat="1" x14ac:dyDescent="0.2"/>
    <row r="859864" s="12" customFormat="1" x14ac:dyDescent="0.2"/>
    <row r="859865" s="12" customFormat="1" x14ac:dyDescent="0.2"/>
    <row r="859866" s="12" customFormat="1" x14ac:dyDescent="0.2"/>
    <row r="859867" s="12" customFormat="1" x14ac:dyDescent="0.2"/>
    <row r="859868" s="12" customFormat="1" x14ac:dyDescent="0.2"/>
    <row r="859869" s="12" customFormat="1" x14ac:dyDescent="0.2"/>
    <row r="859870" s="12" customFormat="1" x14ac:dyDescent="0.2"/>
    <row r="859871" s="12" customFormat="1" x14ac:dyDescent="0.2"/>
    <row r="859872" s="12" customFormat="1" x14ac:dyDescent="0.2"/>
    <row r="859873" s="12" customFormat="1" x14ac:dyDescent="0.2"/>
    <row r="859874" s="12" customFormat="1" x14ac:dyDescent="0.2"/>
    <row r="859875" s="12" customFormat="1" x14ac:dyDescent="0.2"/>
    <row r="859876" s="12" customFormat="1" x14ac:dyDescent="0.2"/>
    <row r="859877" s="12" customFormat="1" x14ac:dyDescent="0.2"/>
    <row r="859878" s="12" customFormat="1" x14ac:dyDescent="0.2"/>
    <row r="859879" s="12" customFormat="1" x14ac:dyDescent="0.2"/>
    <row r="859880" s="12" customFormat="1" x14ac:dyDescent="0.2"/>
    <row r="859881" s="12" customFormat="1" x14ac:dyDescent="0.2"/>
    <row r="859882" s="12" customFormat="1" x14ac:dyDescent="0.2"/>
    <row r="859883" s="12" customFormat="1" x14ac:dyDescent="0.2"/>
    <row r="859884" s="12" customFormat="1" x14ac:dyDescent="0.2"/>
    <row r="859885" s="12" customFormat="1" x14ac:dyDescent="0.2"/>
    <row r="859886" s="12" customFormat="1" x14ac:dyDescent="0.2"/>
    <row r="859887" s="12" customFormat="1" x14ac:dyDescent="0.2"/>
    <row r="859888" s="12" customFormat="1" x14ac:dyDescent="0.2"/>
    <row r="859889" s="12" customFormat="1" x14ac:dyDescent="0.2"/>
    <row r="859890" s="12" customFormat="1" x14ac:dyDescent="0.2"/>
    <row r="859891" s="12" customFormat="1" x14ac:dyDescent="0.2"/>
    <row r="859892" s="12" customFormat="1" x14ac:dyDescent="0.2"/>
    <row r="859893" s="12" customFormat="1" x14ac:dyDescent="0.2"/>
    <row r="859894" s="12" customFormat="1" x14ac:dyDescent="0.2"/>
    <row r="859895" s="12" customFormat="1" x14ac:dyDescent="0.2"/>
    <row r="859896" s="12" customFormat="1" x14ac:dyDescent="0.2"/>
    <row r="859897" s="12" customFormat="1" x14ac:dyDescent="0.2"/>
    <row r="859898" s="12" customFormat="1" x14ac:dyDescent="0.2"/>
    <row r="859899" s="12" customFormat="1" x14ac:dyDescent="0.2"/>
    <row r="859900" s="12" customFormat="1" x14ac:dyDescent="0.2"/>
    <row r="859901" s="12" customFormat="1" x14ac:dyDescent="0.2"/>
    <row r="859902" s="12" customFormat="1" x14ac:dyDescent="0.2"/>
    <row r="859903" s="12" customFormat="1" x14ac:dyDescent="0.2"/>
    <row r="859904" s="12" customFormat="1" x14ac:dyDescent="0.2"/>
    <row r="859905" s="12" customFormat="1" x14ac:dyDescent="0.2"/>
    <row r="859906" s="12" customFormat="1" x14ac:dyDescent="0.2"/>
    <row r="859907" s="12" customFormat="1" x14ac:dyDescent="0.2"/>
    <row r="859908" s="12" customFormat="1" x14ac:dyDescent="0.2"/>
    <row r="859909" s="12" customFormat="1" x14ac:dyDescent="0.2"/>
    <row r="859910" s="12" customFormat="1" x14ac:dyDescent="0.2"/>
    <row r="859911" s="12" customFormat="1" x14ac:dyDescent="0.2"/>
    <row r="859912" s="12" customFormat="1" x14ac:dyDescent="0.2"/>
    <row r="859913" s="12" customFormat="1" x14ac:dyDescent="0.2"/>
    <row r="859914" s="12" customFormat="1" x14ac:dyDescent="0.2"/>
    <row r="859915" s="12" customFormat="1" x14ac:dyDescent="0.2"/>
    <row r="859916" s="12" customFormat="1" x14ac:dyDescent="0.2"/>
    <row r="859917" s="12" customFormat="1" x14ac:dyDescent="0.2"/>
    <row r="859918" s="12" customFormat="1" x14ac:dyDescent="0.2"/>
    <row r="859919" s="12" customFormat="1" x14ac:dyDescent="0.2"/>
    <row r="859920" s="12" customFormat="1" x14ac:dyDescent="0.2"/>
    <row r="859921" s="12" customFormat="1" x14ac:dyDescent="0.2"/>
    <row r="859922" s="12" customFormat="1" x14ac:dyDescent="0.2"/>
    <row r="859923" s="12" customFormat="1" x14ac:dyDescent="0.2"/>
    <row r="859924" s="12" customFormat="1" x14ac:dyDescent="0.2"/>
    <row r="859925" s="12" customFormat="1" x14ac:dyDescent="0.2"/>
    <row r="859926" s="12" customFormat="1" x14ac:dyDescent="0.2"/>
    <row r="859927" s="12" customFormat="1" x14ac:dyDescent="0.2"/>
    <row r="859928" s="12" customFormat="1" x14ac:dyDescent="0.2"/>
    <row r="859929" s="12" customFormat="1" x14ac:dyDescent="0.2"/>
    <row r="859930" s="12" customFormat="1" x14ac:dyDescent="0.2"/>
    <row r="859931" s="12" customFormat="1" x14ac:dyDescent="0.2"/>
    <row r="859932" s="12" customFormat="1" x14ac:dyDescent="0.2"/>
    <row r="859933" s="12" customFormat="1" x14ac:dyDescent="0.2"/>
    <row r="859934" s="12" customFormat="1" x14ac:dyDescent="0.2"/>
    <row r="859935" s="12" customFormat="1" x14ac:dyDescent="0.2"/>
    <row r="859936" s="12" customFormat="1" x14ac:dyDescent="0.2"/>
    <row r="859937" s="12" customFormat="1" x14ac:dyDescent="0.2"/>
    <row r="859938" s="12" customFormat="1" x14ac:dyDescent="0.2"/>
    <row r="859939" s="12" customFormat="1" x14ac:dyDescent="0.2"/>
    <row r="859940" s="12" customFormat="1" x14ac:dyDescent="0.2"/>
    <row r="859941" s="12" customFormat="1" x14ac:dyDescent="0.2"/>
    <row r="859942" s="12" customFormat="1" x14ac:dyDescent="0.2"/>
    <row r="859943" s="12" customFormat="1" x14ac:dyDescent="0.2"/>
    <row r="859944" s="12" customFormat="1" x14ac:dyDescent="0.2"/>
    <row r="859945" s="12" customFormat="1" x14ac:dyDescent="0.2"/>
    <row r="859946" s="12" customFormat="1" x14ac:dyDescent="0.2"/>
    <row r="859947" s="12" customFormat="1" x14ac:dyDescent="0.2"/>
    <row r="859948" s="12" customFormat="1" x14ac:dyDescent="0.2"/>
    <row r="859949" s="12" customFormat="1" x14ac:dyDescent="0.2"/>
    <row r="859950" s="12" customFormat="1" x14ac:dyDescent="0.2"/>
    <row r="859951" s="12" customFormat="1" x14ac:dyDescent="0.2"/>
    <row r="859952" s="12" customFormat="1" x14ac:dyDescent="0.2"/>
    <row r="859953" s="12" customFormat="1" x14ac:dyDescent="0.2"/>
    <row r="859954" s="12" customFormat="1" x14ac:dyDescent="0.2"/>
    <row r="859955" s="12" customFormat="1" x14ac:dyDescent="0.2"/>
    <row r="859956" s="12" customFormat="1" x14ac:dyDescent="0.2"/>
    <row r="859957" s="12" customFormat="1" x14ac:dyDescent="0.2"/>
    <row r="859958" s="12" customFormat="1" x14ac:dyDescent="0.2"/>
    <row r="859959" s="12" customFormat="1" x14ac:dyDescent="0.2"/>
    <row r="859960" s="12" customFormat="1" x14ac:dyDescent="0.2"/>
    <row r="859961" s="12" customFormat="1" x14ac:dyDescent="0.2"/>
    <row r="859962" s="12" customFormat="1" x14ac:dyDescent="0.2"/>
    <row r="859963" s="12" customFormat="1" x14ac:dyDescent="0.2"/>
    <row r="859964" s="12" customFormat="1" x14ac:dyDescent="0.2"/>
    <row r="859965" s="12" customFormat="1" x14ac:dyDescent="0.2"/>
    <row r="859966" s="12" customFormat="1" x14ac:dyDescent="0.2"/>
    <row r="859967" s="12" customFormat="1" x14ac:dyDescent="0.2"/>
    <row r="859968" s="12" customFormat="1" x14ac:dyDescent="0.2"/>
    <row r="859969" s="12" customFormat="1" x14ac:dyDescent="0.2"/>
    <row r="859970" s="12" customFormat="1" x14ac:dyDescent="0.2"/>
    <row r="859971" s="12" customFormat="1" x14ac:dyDescent="0.2"/>
    <row r="859972" s="12" customFormat="1" x14ac:dyDescent="0.2"/>
    <row r="859973" s="12" customFormat="1" x14ac:dyDescent="0.2"/>
    <row r="859974" s="12" customFormat="1" x14ac:dyDescent="0.2"/>
    <row r="859975" s="12" customFormat="1" x14ac:dyDescent="0.2"/>
    <row r="859976" s="12" customFormat="1" x14ac:dyDescent="0.2"/>
    <row r="859977" s="12" customFormat="1" x14ac:dyDescent="0.2"/>
    <row r="859978" s="12" customFormat="1" x14ac:dyDescent="0.2"/>
    <row r="859979" s="12" customFormat="1" x14ac:dyDescent="0.2"/>
    <row r="859980" s="12" customFormat="1" x14ac:dyDescent="0.2"/>
    <row r="859981" s="12" customFormat="1" x14ac:dyDescent="0.2"/>
    <row r="859982" s="12" customFormat="1" x14ac:dyDescent="0.2"/>
    <row r="859983" s="12" customFormat="1" x14ac:dyDescent="0.2"/>
    <row r="859984" s="12" customFormat="1" x14ac:dyDescent="0.2"/>
    <row r="859985" s="12" customFormat="1" x14ac:dyDescent="0.2"/>
    <row r="859986" s="12" customFormat="1" x14ac:dyDescent="0.2"/>
    <row r="859987" s="12" customFormat="1" x14ac:dyDescent="0.2"/>
    <row r="859988" s="12" customFormat="1" x14ac:dyDescent="0.2"/>
    <row r="859989" s="12" customFormat="1" x14ac:dyDescent="0.2"/>
    <row r="859990" s="12" customFormat="1" x14ac:dyDescent="0.2"/>
    <row r="859991" s="12" customFormat="1" x14ac:dyDescent="0.2"/>
    <row r="859992" s="12" customFormat="1" x14ac:dyDescent="0.2"/>
    <row r="859993" s="12" customFormat="1" x14ac:dyDescent="0.2"/>
    <row r="859994" s="12" customFormat="1" x14ac:dyDescent="0.2"/>
    <row r="859995" s="12" customFormat="1" x14ac:dyDescent="0.2"/>
    <row r="859996" s="12" customFormat="1" x14ac:dyDescent="0.2"/>
    <row r="859997" s="12" customFormat="1" x14ac:dyDescent="0.2"/>
    <row r="859998" s="12" customFormat="1" x14ac:dyDescent="0.2"/>
    <row r="859999" s="12" customFormat="1" x14ac:dyDescent="0.2"/>
    <row r="860000" s="12" customFormat="1" x14ac:dyDescent="0.2"/>
    <row r="860001" s="12" customFormat="1" x14ac:dyDescent="0.2"/>
    <row r="860002" s="12" customFormat="1" x14ac:dyDescent="0.2"/>
    <row r="860003" s="12" customFormat="1" x14ac:dyDescent="0.2"/>
    <row r="860004" s="12" customFormat="1" x14ac:dyDescent="0.2"/>
    <row r="860005" s="12" customFormat="1" x14ac:dyDescent="0.2"/>
    <row r="860006" s="12" customFormat="1" x14ac:dyDescent="0.2"/>
    <row r="860007" s="12" customFormat="1" x14ac:dyDescent="0.2"/>
    <row r="860008" s="12" customFormat="1" x14ac:dyDescent="0.2"/>
    <row r="860009" s="12" customFormat="1" x14ac:dyDescent="0.2"/>
    <row r="860010" s="12" customFormat="1" x14ac:dyDescent="0.2"/>
    <row r="860011" s="12" customFormat="1" x14ac:dyDescent="0.2"/>
    <row r="860012" s="12" customFormat="1" x14ac:dyDescent="0.2"/>
    <row r="860013" s="12" customFormat="1" x14ac:dyDescent="0.2"/>
    <row r="860014" s="12" customFormat="1" x14ac:dyDescent="0.2"/>
    <row r="860015" s="12" customFormat="1" x14ac:dyDescent="0.2"/>
    <row r="860016" s="12" customFormat="1" x14ac:dyDescent="0.2"/>
    <row r="860017" s="12" customFormat="1" x14ac:dyDescent="0.2"/>
    <row r="860018" s="12" customFormat="1" x14ac:dyDescent="0.2"/>
    <row r="860019" s="12" customFormat="1" x14ac:dyDescent="0.2"/>
    <row r="860020" s="12" customFormat="1" x14ac:dyDescent="0.2"/>
    <row r="860021" s="12" customFormat="1" x14ac:dyDescent="0.2"/>
    <row r="860022" s="12" customFormat="1" x14ac:dyDescent="0.2"/>
    <row r="860023" s="12" customFormat="1" x14ac:dyDescent="0.2"/>
    <row r="860024" s="12" customFormat="1" x14ac:dyDescent="0.2"/>
    <row r="860025" s="12" customFormat="1" x14ac:dyDescent="0.2"/>
    <row r="860026" s="12" customFormat="1" x14ac:dyDescent="0.2"/>
    <row r="860027" s="12" customFormat="1" x14ac:dyDescent="0.2"/>
    <row r="860028" s="12" customFormat="1" x14ac:dyDescent="0.2"/>
    <row r="860029" s="12" customFormat="1" x14ac:dyDescent="0.2"/>
    <row r="860030" s="12" customFormat="1" x14ac:dyDescent="0.2"/>
    <row r="860031" s="12" customFormat="1" x14ac:dyDescent="0.2"/>
    <row r="860032" s="12" customFormat="1" x14ac:dyDescent="0.2"/>
    <row r="860033" s="12" customFormat="1" x14ac:dyDescent="0.2"/>
    <row r="860034" s="12" customFormat="1" x14ac:dyDescent="0.2"/>
    <row r="860035" s="12" customFormat="1" x14ac:dyDescent="0.2"/>
    <row r="860036" s="12" customFormat="1" x14ac:dyDescent="0.2"/>
    <row r="860037" s="12" customFormat="1" x14ac:dyDescent="0.2"/>
    <row r="860038" s="12" customFormat="1" x14ac:dyDescent="0.2"/>
    <row r="860039" s="12" customFormat="1" x14ac:dyDescent="0.2"/>
    <row r="860040" s="12" customFormat="1" x14ac:dyDescent="0.2"/>
    <row r="860041" s="12" customFormat="1" x14ac:dyDescent="0.2"/>
    <row r="860042" s="12" customFormat="1" x14ac:dyDescent="0.2"/>
    <row r="860043" s="12" customFormat="1" x14ac:dyDescent="0.2"/>
    <row r="860044" s="12" customFormat="1" x14ac:dyDescent="0.2"/>
    <row r="860045" s="12" customFormat="1" x14ac:dyDescent="0.2"/>
    <row r="860046" s="12" customFormat="1" x14ac:dyDescent="0.2"/>
    <row r="860047" s="12" customFormat="1" x14ac:dyDescent="0.2"/>
    <row r="860048" s="12" customFormat="1" x14ac:dyDescent="0.2"/>
    <row r="860049" s="12" customFormat="1" x14ac:dyDescent="0.2"/>
    <row r="860050" s="12" customFormat="1" x14ac:dyDescent="0.2"/>
    <row r="860051" s="12" customFormat="1" x14ac:dyDescent="0.2"/>
    <row r="860052" s="12" customFormat="1" x14ac:dyDescent="0.2"/>
    <row r="860053" s="12" customFormat="1" x14ac:dyDescent="0.2"/>
    <row r="860054" s="12" customFormat="1" x14ac:dyDescent="0.2"/>
    <row r="860055" s="12" customFormat="1" x14ac:dyDescent="0.2"/>
    <row r="860056" s="12" customFormat="1" x14ac:dyDescent="0.2"/>
    <row r="860057" s="12" customFormat="1" x14ac:dyDescent="0.2"/>
    <row r="860058" s="12" customFormat="1" x14ac:dyDescent="0.2"/>
    <row r="860059" s="12" customFormat="1" x14ac:dyDescent="0.2"/>
    <row r="860060" s="12" customFormat="1" x14ac:dyDescent="0.2"/>
    <row r="860061" s="12" customFormat="1" x14ac:dyDescent="0.2"/>
    <row r="860062" s="12" customFormat="1" x14ac:dyDescent="0.2"/>
    <row r="860063" s="12" customFormat="1" x14ac:dyDescent="0.2"/>
    <row r="860064" s="12" customFormat="1" x14ac:dyDescent="0.2"/>
    <row r="860065" s="12" customFormat="1" x14ac:dyDescent="0.2"/>
    <row r="860066" s="12" customFormat="1" x14ac:dyDescent="0.2"/>
    <row r="860067" s="12" customFormat="1" x14ac:dyDescent="0.2"/>
    <row r="860068" s="12" customFormat="1" x14ac:dyDescent="0.2"/>
    <row r="860069" s="12" customFormat="1" x14ac:dyDescent="0.2"/>
    <row r="860070" s="12" customFormat="1" x14ac:dyDescent="0.2"/>
    <row r="860071" s="12" customFormat="1" x14ac:dyDescent="0.2"/>
    <row r="860072" s="12" customFormat="1" x14ac:dyDescent="0.2"/>
    <row r="860073" s="12" customFormat="1" x14ac:dyDescent="0.2"/>
    <row r="860074" s="12" customFormat="1" x14ac:dyDescent="0.2"/>
    <row r="860075" s="12" customFormat="1" x14ac:dyDescent="0.2"/>
    <row r="860076" s="12" customFormat="1" x14ac:dyDescent="0.2"/>
    <row r="860077" s="12" customFormat="1" x14ac:dyDescent="0.2"/>
    <row r="860078" s="12" customFormat="1" x14ac:dyDescent="0.2"/>
    <row r="860079" s="12" customFormat="1" x14ac:dyDescent="0.2"/>
    <row r="860080" s="12" customFormat="1" x14ac:dyDescent="0.2"/>
    <row r="860081" s="12" customFormat="1" x14ac:dyDescent="0.2"/>
    <row r="860082" s="12" customFormat="1" x14ac:dyDescent="0.2"/>
    <row r="860083" s="12" customFormat="1" x14ac:dyDescent="0.2"/>
    <row r="860084" s="12" customFormat="1" x14ac:dyDescent="0.2"/>
    <row r="860085" s="12" customFormat="1" x14ac:dyDescent="0.2"/>
    <row r="860086" s="12" customFormat="1" x14ac:dyDescent="0.2"/>
    <row r="860087" s="12" customFormat="1" x14ac:dyDescent="0.2"/>
    <row r="860088" s="12" customFormat="1" x14ac:dyDescent="0.2"/>
    <row r="860089" s="12" customFormat="1" x14ac:dyDescent="0.2"/>
    <row r="860090" s="12" customFormat="1" x14ac:dyDescent="0.2"/>
    <row r="860091" s="12" customFormat="1" x14ac:dyDescent="0.2"/>
    <row r="860092" s="12" customFormat="1" x14ac:dyDescent="0.2"/>
    <row r="860093" s="12" customFormat="1" x14ac:dyDescent="0.2"/>
    <row r="860094" s="12" customFormat="1" x14ac:dyDescent="0.2"/>
    <row r="860095" s="12" customFormat="1" x14ac:dyDescent="0.2"/>
    <row r="860096" s="12" customFormat="1" x14ac:dyDescent="0.2"/>
    <row r="860097" s="12" customFormat="1" x14ac:dyDescent="0.2"/>
    <row r="860098" s="12" customFormat="1" x14ac:dyDescent="0.2"/>
    <row r="860099" s="12" customFormat="1" x14ac:dyDescent="0.2"/>
    <row r="860100" s="12" customFormat="1" x14ac:dyDescent="0.2"/>
    <row r="860101" s="12" customFormat="1" x14ac:dyDescent="0.2"/>
    <row r="860102" s="12" customFormat="1" x14ac:dyDescent="0.2"/>
    <row r="860103" s="12" customFormat="1" x14ac:dyDescent="0.2"/>
    <row r="860104" s="12" customFormat="1" x14ac:dyDescent="0.2"/>
    <row r="860105" s="12" customFormat="1" x14ac:dyDescent="0.2"/>
    <row r="860106" s="12" customFormat="1" x14ac:dyDescent="0.2"/>
    <row r="860107" s="12" customFormat="1" x14ac:dyDescent="0.2"/>
    <row r="860108" s="12" customFormat="1" x14ac:dyDescent="0.2"/>
    <row r="860109" s="12" customFormat="1" x14ac:dyDescent="0.2"/>
    <row r="860110" s="12" customFormat="1" x14ac:dyDescent="0.2"/>
    <row r="860111" s="12" customFormat="1" x14ac:dyDescent="0.2"/>
    <row r="860112" s="12" customFormat="1" x14ac:dyDescent="0.2"/>
    <row r="860113" s="12" customFormat="1" x14ac:dyDescent="0.2"/>
    <row r="860114" s="12" customFormat="1" x14ac:dyDescent="0.2"/>
    <row r="860115" s="12" customFormat="1" x14ac:dyDescent="0.2"/>
    <row r="860116" s="12" customFormat="1" x14ac:dyDescent="0.2"/>
    <row r="860117" s="12" customFormat="1" x14ac:dyDescent="0.2"/>
    <row r="860118" s="12" customFormat="1" x14ac:dyDescent="0.2"/>
    <row r="860119" s="12" customFormat="1" x14ac:dyDescent="0.2"/>
    <row r="860120" s="12" customFormat="1" x14ac:dyDescent="0.2"/>
    <row r="860121" s="12" customFormat="1" x14ac:dyDescent="0.2"/>
    <row r="860122" s="12" customFormat="1" x14ac:dyDescent="0.2"/>
    <row r="860123" s="12" customFormat="1" x14ac:dyDescent="0.2"/>
    <row r="860124" s="12" customFormat="1" x14ac:dyDescent="0.2"/>
    <row r="860125" s="12" customFormat="1" x14ac:dyDescent="0.2"/>
    <row r="860126" s="12" customFormat="1" x14ac:dyDescent="0.2"/>
    <row r="860127" s="12" customFormat="1" x14ac:dyDescent="0.2"/>
    <row r="860128" s="12" customFormat="1" x14ac:dyDescent="0.2"/>
    <row r="860129" s="12" customFormat="1" x14ac:dyDescent="0.2"/>
    <row r="860130" s="12" customFormat="1" x14ac:dyDescent="0.2"/>
    <row r="860131" s="12" customFormat="1" x14ac:dyDescent="0.2"/>
    <row r="860132" s="12" customFormat="1" x14ac:dyDescent="0.2"/>
    <row r="860133" s="12" customFormat="1" x14ac:dyDescent="0.2"/>
    <row r="860134" s="12" customFormat="1" x14ac:dyDescent="0.2"/>
    <row r="860135" s="12" customFormat="1" x14ac:dyDescent="0.2"/>
    <row r="860136" s="12" customFormat="1" x14ac:dyDescent="0.2"/>
    <row r="860137" s="12" customFormat="1" x14ac:dyDescent="0.2"/>
    <row r="860138" s="12" customFormat="1" x14ac:dyDescent="0.2"/>
    <row r="860139" s="12" customFormat="1" x14ac:dyDescent="0.2"/>
    <row r="860140" s="12" customFormat="1" x14ac:dyDescent="0.2"/>
    <row r="860141" s="12" customFormat="1" x14ac:dyDescent="0.2"/>
    <row r="860142" s="12" customFormat="1" x14ac:dyDescent="0.2"/>
    <row r="860143" s="12" customFormat="1" x14ac:dyDescent="0.2"/>
    <row r="860144" s="12" customFormat="1" x14ac:dyDescent="0.2"/>
    <row r="860145" s="12" customFormat="1" x14ac:dyDescent="0.2"/>
    <row r="860146" s="12" customFormat="1" x14ac:dyDescent="0.2"/>
    <row r="860147" s="12" customFormat="1" x14ac:dyDescent="0.2"/>
    <row r="860148" s="12" customFormat="1" x14ac:dyDescent="0.2"/>
    <row r="860149" s="12" customFormat="1" x14ac:dyDescent="0.2"/>
    <row r="860150" s="12" customFormat="1" x14ac:dyDescent="0.2"/>
    <row r="860151" s="12" customFormat="1" x14ac:dyDescent="0.2"/>
    <row r="860152" s="12" customFormat="1" x14ac:dyDescent="0.2"/>
    <row r="860153" s="12" customFormat="1" x14ac:dyDescent="0.2"/>
    <row r="860154" s="12" customFormat="1" x14ac:dyDescent="0.2"/>
    <row r="860155" s="12" customFormat="1" x14ac:dyDescent="0.2"/>
    <row r="860156" s="12" customFormat="1" x14ac:dyDescent="0.2"/>
    <row r="860157" s="12" customFormat="1" x14ac:dyDescent="0.2"/>
    <row r="860158" s="12" customFormat="1" x14ac:dyDescent="0.2"/>
    <row r="860159" s="12" customFormat="1" x14ac:dyDescent="0.2"/>
    <row r="860160" s="12" customFormat="1" x14ac:dyDescent="0.2"/>
    <row r="860161" s="12" customFormat="1" x14ac:dyDescent="0.2"/>
    <row r="860162" s="12" customFormat="1" x14ac:dyDescent="0.2"/>
    <row r="860163" s="12" customFormat="1" x14ac:dyDescent="0.2"/>
    <row r="860164" s="12" customFormat="1" x14ac:dyDescent="0.2"/>
    <row r="860165" s="12" customFormat="1" x14ac:dyDescent="0.2"/>
    <row r="860166" s="12" customFormat="1" x14ac:dyDescent="0.2"/>
    <row r="860167" s="12" customFormat="1" x14ac:dyDescent="0.2"/>
    <row r="860168" s="12" customFormat="1" x14ac:dyDescent="0.2"/>
    <row r="860169" s="12" customFormat="1" x14ac:dyDescent="0.2"/>
    <row r="860170" s="12" customFormat="1" x14ac:dyDescent="0.2"/>
    <row r="860171" s="12" customFormat="1" x14ac:dyDescent="0.2"/>
    <row r="860172" s="12" customFormat="1" x14ac:dyDescent="0.2"/>
    <row r="860173" s="12" customFormat="1" x14ac:dyDescent="0.2"/>
    <row r="860174" s="12" customFormat="1" x14ac:dyDescent="0.2"/>
    <row r="860175" s="12" customFormat="1" x14ac:dyDescent="0.2"/>
    <row r="860176" s="12" customFormat="1" x14ac:dyDescent="0.2"/>
    <row r="860177" s="12" customFormat="1" x14ac:dyDescent="0.2"/>
    <row r="860178" s="12" customFormat="1" x14ac:dyDescent="0.2"/>
    <row r="860179" s="12" customFormat="1" x14ac:dyDescent="0.2"/>
    <row r="860180" s="12" customFormat="1" x14ac:dyDescent="0.2"/>
    <row r="860181" s="12" customFormat="1" x14ac:dyDescent="0.2"/>
    <row r="860182" s="12" customFormat="1" x14ac:dyDescent="0.2"/>
    <row r="860183" s="12" customFormat="1" x14ac:dyDescent="0.2"/>
    <row r="860184" s="12" customFormat="1" x14ac:dyDescent="0.2"/>
    <row r="860185" s="12" customFormat="1" x14ac:dyDescent="0.2"/>
    <row r="860186" s="12" customFormat="1" x14ac:dyDescent="0.2"/>
    <row r="860187" s="12" customFormat="1" x14ac:dyDescent="0.2"/>
    <row r="860188" s="12" customFormat="1" x14ac:dyDescent="0.2"/>
    <row r="860189" s="12" customFormat="1" x14ac:dyDescent="0.2"/>
    <row r="860190" s="12" customFormat="1" x14ac:dyDescent="0.2"/>
    <row r="860191" s="12" customFormat="1" x14ac:dyDescent="0.2"/>
    <row r="860192" s="12" customFormat="1" x14ac:dyDescent="0.2"/>
    <row r="860193" s="12" customFormat="1" x14ac:dyDescent="0.2"/>
    <row r="860194" s="12" customFormat="1" x14ac:dyDescent="0.2"/>
    <row r="860195" s="12" customFormat="1" x14ac:dyDescent="0.2"/>
    <row r="860196" s="12" customFormat="1" x14ac:dyDescent="0.2"/>
    <row r="860197" s="12" customFormat="1" x14ac:dyDescent="0.2"/>
    <row r="860198" s="12" customFormat="1" x14ac:dyDescent="0.2"/>
    <row r="860199" s="12" customFormat="1" x14ac:dyDescent="0.2"/>
    <row r="860200" s="12" customFormat="1" x14ac:dyDescent="0.2"/>
    <row r="860201" s="12" customFormat="1" x14ac:dyDescent="0.2"/>
    <row r="860202" s="12" customFormat="1" x14ac:dyDescent="0.2"/>
    <row r="860203" s="12" customFormat="1" x14ac:dyDescent="0.2"/>
    <row r="860204" s="12" customFormat="1" x14ac:dyDescent="0.2"/>
    <row r="860205" s="12" customFormat="1" x14ac:dyDescent="0.2"/>
    <row r="860206" s="12" customFormat="1" x14ac:dyDescent="0.2"/>
    <row r="860207" s="12" customFormat="1" x14ac:dyDescent="0.2"/>
    <row r="860208" s="12" customFormat="1" x14ac:dyDescent="0.2"/>
    <row r="860209" s="12" customFormat="1" x14ac:dyDescent="0.2"/>
    <row r="860210" s="12" customFormat="1" x14ac:dyDescent="0.2"/>
    <row r="860211" s="12" customFormat="1" x14ac:dyDescent="0.2"/>
    <row r="860212" s="12" customFormat="1" x14ac:dyDescent="0.2"/>
    <row r="860213" s="12" customFormat="1" x14ac:dyDescent="0.2"/>
    <row r="860214" s="12" customFormat="1" x14ac:dyDescent="0.2"/>
    <row r="860215" s="12" customFormat="1" x14ac:dyDescent="0.2"/>
    <row r="860216" s="12" customFormat="1" x14ac:dyDescent="0.2"/>
    <row r="860217" s="12" customFormat="1" x14ac:dyDescent="0.2"/>
    <row r="860218" s="12" customFormat="1" x14ac:dyDescent="0.2"/>
    <row r="860219" s="12" customFormat="1" x14ac:dyDescent="0.2"/>
    <row r="860220" s="12" customFormat="1" x14ac:dyDescent="0.2"/>
    <row r="860221" s="12" customFormat="1" x14ac:dyDescent="0.2"/>
    <row r="860222" s="12" customFormat="1" x14ac:dyDescent="0.2"/>
    <row r="860223" s="12" customFormat="1" x14ac:dyDescent="0.2"/>
    <row r="860224" s="12" customFormat="1" x14ac:dyDescent="0.2"/>
    <row r="860225" s="12" customFormat="1" x14ac:dyDescent="0.2"/>
    <row r="860226" s="12" customFormat="1" x14ac:dyDescent="0.2"/>
    <row r="860227" s="12" customFormat="1" x14ac:dyDescent="0.2"/>
    <row r="860228" s="12" customFormat="1" x14ac:dyDescent="0.2"/>
    <row r="860229" s="12" customFormat="1" x14ac:dyDescent="0.2"/>
    <row r="860230" s="12" customFormat="1" x14ac:dyDescent="0.2"/>
    <row r="860231" s="12" customFormat="1" x14ac:dyDescent="0.2"/>
    <row r="860232" s="12" customFormat="1" x14ac:dyDescent="0.2"/>
    <row r="860233" s="12" customFormat="1" x14ac:dyDescent="0.2"/>
    <row r="860234" s="12" customFormat="1" x14ac:dyDescent="0.2"/>
    <row r="860235" s="12" customFormat="1" x14ac:dyDescent="0.2"/>
    <row r="860236" s="12" customFormat="1" x14ac:dyDescent="0.2"/>
    <row r="860237" s="12" customFormat="1" x14ac:dyDescent="0.2"/>
    <row r="860238" s="12" customFormat="1" x14ac:dyDescent="0.2"/>
    <row r="860239" s="12" customFormat="1" x14ac:dyDescent="0.2"/>
    <row r="860240" s="12" customFormat="1" x14ac:dyDescent="0.2"/>
    <row r="860241" s="12" customFormat="1" x14ac:dyDescent="0.2"/>
    <row r="860242" s="12" customFormat="1" x14ac:dyDescent="0.2"/>
    <row r="860243" s="12" customFormat="1" x14ac:dyDescent="0.2"/>
    <row r="860244" s="12" customFormat="1" x14ac:dyDescent="0.2"/>
    <row r="860245" s="12" customFormat="1" x14ac:dyDescent="0.2"/>
    <row r="860246" s="12" customFormat="1" x14ac:dyDescent="0.2"/>
    <row r="860247" s="12" customFormat="1" x14ac:dyDescent="0.2"/>
    <row r="860248" s="12" customFormat="1" x14ac:dyDescent="0.2"/>
    <row r="860249" s="12" customFormat="1" x14ac:dyDescent="0.2"/>
    <row r="860250" s="12" customFormat="1" x14ac:dyDescent="0.2"/>
    <row r="860251" s="12" customFormat="1" x14ac:dyDescent="0.2"/>
    <row r="860252" s="12" customFormat="1" x14ac:dyDescent="0.2"/>
    <row r="860253" s="12" customFormat="1" x14ac:dyDescent="0.2"/>
    <row r="860254" s="12" customFormat="1" x14ac:dyDescent="0.2"/>
    <row r="860255" s="12" customFormat="1" x14ac:dyDescent="0.2"/>
    <row r="860256" s="12" customFormat="1" x14ac:dyDescent="0.2"/>
    <row r="860257" s="12" customFormat="1" x14ac:dyDescent="0.2"/>
    <row r="860258" s="12" customFormat="1" x14ac:dyDescent="0.2"/>
    <row r="860259" s="12" customFormat="1" x14ac:dyDescent="0.2"/>
    <row r="860260" s="12" customFormat="1" x14ac:dyDescent="0.2"/>
    <row r="860261" s="12" customFormat="1" x14ac:dyDescent="0.2"/>
    <row r="860262" s="12" customFormat="1" x14ac:dyDescent="0.2"/>
    <row r="860263" s="12" customFormat="1" x14ac:dyDescent="0.2"/>
    <row r="860264" s="12" customFormat="1" x14ac:dyDescent="0.2"/>
    <row r="860265" s="12" customFormat="1" x14ac:dyDescent="0.2"/>
    <row r="860266" s="12" customFormat="1" x14ac:dyDescent="0.2"/>
    <row r="860267" s="12" customFormat="1" x14ac:dyDescent="0.2"/>
    <row r="860268" s="12" customFormat="1" x14ac:dyDescent="0.2"/>
    <row r="860269" s="12" customFormat="1" x14ac:dyDescent="0.2"/>
    <row r="860270" s="12" customFormat="1" x14ac:dyDescent="0.2"/>
    <row r="860271" s="12" customFormat="1" x14ac:dyDescent="0.2"/>
    <row r="860272" s="12" customFormat="1" x14ac:dyDescent="0.2"/>
    <row r="860273" s="12" customFormat="1" x14ac:dyDescent="0.2"/>
    <row r="860274" s="12" customFormat="1" x14ac:dyDescent="0.2"/>
    <row r="860275" s="12" customFormat="1" x14ac:dyDescent="0.2"/>
    <row r="860276" s="12" customFormat="1" x14ac:dyDescent="0.2"/>
    <row r="860277" s="12" customFormat="1" x14ac:dyDescent="0.2"/>
    <row r="860278" s="12" customFormat="1" x14ac:dyDescent="0.2"/>
    <row r="860279" s="12" customFormat="1" x14ac:dyDescent="0.2"/>
    <row r="860280" s="12" customFormat="1" x14ac:dyDescent="0.2"/>
    <row r="860281" s="12" customFormat="1" x14ac:dyDescent="0.2"/>
    <row r="860282" s="12" customFormat="1" x14ac:dyDescent="0.2"/>
    <row r="860283" s="12" customFormat="1" x14ac:dyDescent="0.2"/>
    <row r="860284" s="12" customFormat="1" x14ac:dyDescent="0.2"/>
    <row r="860285" s="12" customFormat="1" x14ac:dyDescent="0.2"/>
    <row r="860286" s="12" customFormat="1" x14ac:dyDescent="0.2"/>
    <row r="860287" s="12" customFormat="1" x14ac:dyDescent="0.2"/>
    <row r="860288" s="12" customFormat="1" x14ac:dyDescent="0.2"/>
    <row r="860289" s="12" customFormat="1" x14ac:dyDescent="0.2"/>
    <row r="860290" s="12" customFormat="1" x14ac:dyDescent="0.2"/>
    <row r="860291" s="12" customFormat="1" x14ac:dyDescent="0.2"/>
    <row r="860292" s="12" customFormat="1" x14ac:dyDescent="0.2"/>
    <row r="860293" s="12" customFormat="1" x14ac:dyDescent="0.2"/>
    <row r="860294" s="12" customFormat="1" x14ac:dyDescent="0.2"/>
    <row r="860295" s="12" customFormat="1" x14ac:dyDescent="0.2"/>
    <row r="860296" s="12" customFormat="1" x14ac:dyDescent="0.2"/>
    <row r="860297" s="12" customFormat="1" x14ac:dyDescent="0.2"/>
    <row r="860298" s="12" customFormat="1" x14ac:dyDescent="0.2"/>
    <row r="860299" s="12" customFormat="1" x14ac:dyDescent="0.2"/>
    <row r="860300" s="12" customFormat="1" x14ac:dyDescent="0.2"/>
    <row r="860301" s="12" customFormat="1" x14ac:dyDescent="0.2"/>
    <row r="860302" s="12" customFormat="1" x14ac:dyDescent="0.2"/>
    <row r="860303" s="12" customFormat="1" x14ac:dyDescent="0.2"/>
    <row r="860304" s="12" customFormat="1" x14ac:dyDescent="0.2"/>
    <row r="860305" s="12" customFormat="1" x14ac:dyDescent="0.2"/>
    <row r="860306" s="12" customFormat="1" x14ac:dyDescent="0.2"/>
    <row r="860307" s="12" customFormat="1" x14ac:dyDescent="0.2"/>
    <row r="860308" s="12" customFormat="1" x14ac:dyDescent="0.2"/>
    <row r="860309" s="12" customFormat="1" x14ac:dyDescent="0.2"/>
    <row r="860310" s="12" customFormat="1" x14ac:dyDescent="0.2"/>
    <row r="860311" s="12" customFormat="1" x14ac:dyDescent="0.2"/>
    <row r="860312" s="12" customFormat="1" x14ac:dyDescent="0.2"/>
    <row r="860313" s="12" customFormat="1" x14ac:dyDescent="0.2"/>
    <row r="860314" s="12" customFormat="1" x14ac:dyDescent="0.2"/>
    <row r="860315" s="12" customFormat="1" x14ac:dyDescent="0.2"/>
    <row r="860316" s="12" customFormat="1" x14ac:dyDescent="0.2"/>
    <row r="860317" s="12" customFormat="1" x14ac:dyDescent="0.2"/>
    <row r="860318" s="12" customFormat="1" x14ac:dyDescent="0.2"/>
    <row r="860319" s="12" customFormat="1" x14ac:dyDescent="0.2"/>
    <row r="860320" s="12" customFormat="1" x14ac:dyDescent="0.2"/>
    <row r="860321" s="12" customFormat="1" x14ac:dyDescent="0.2"/>
    <row r="860322" s="12" customFormat="1" x14ac:dyDescent="0.2"/>
    <row r="860323" s="12" customFormat="1" x14ac:dyDescent="0.2"/>
    <row r="860324" s="12" customFormat="1" x14ac:dyDescent="0.2"/>
    <row r="860325" s="12" customFormat="1" x14ac:dyDescent="0.2"/>
    <row r="860326" s="12" customFormat="1" x14ac:dyDescent="0.2"/>
    <row r="860327" s="12" customFormat="1" x14ac:dyDescent="0.2"/>
    <row r="860328" s="12" customFormat="1" x14ac:dyDescent="0.2"/>
    <row r="860329" s="12" customFormat="1" x14ac:dyDescent="0.2"/>
    <row r="860330" s="12" customFormat="1" x14ac:dyDescent="0.2"/>
    <row r="860331" s="12" customFormat="1" x14ac:dyDescent="0.2"/>
    <row r="860332" s="12" customFormat="1" x14ac:dyDescent="0.2"/>
    <row r="860333" s="12" customFormat="1" x14ac:dyDescent="0.2"/>
    <row r="860334" s="12" customFormat="1" x14ac:dyDescent="0.2"/>
    <row r="860335" s="12" customFormat="1" x14ac:dyDescent="0.2"/>
    <row r="860336" s="12" customFormat="1" x14ac:dyDescent="0.2"/>
    <row r="860337" s="12" customFormat="1" x14ac:dyDescent="0.2"/>
    <row r="860338" s="12" customFormat="1" x14ac:dyDescent="0.2"/>
    <row r="860339" s="12" customFormat="1" x14ac:dyDescent="0.2"/>
    <row r="860340" s="12" customFormat="1" x14ac:dyDescent="0.2"/>
    <row r="860341" s="12" customFormat="1" x14ac:dyDescent="0.2"/>
    <row r="860342" s="12" customFormat="1" x14ac:dyDescent="0.2"/>
    <row r="860343" s="12" customFormat="1" x14ac:dyDescent="0.2"/>
    <row r="860344" s="12" customFormat="1" x14ac:dyDescent="0.2"/>
    <row r="860345" s="12" customFormat="1" x14ac:dyDescent="0.2"/>
    <row r="860346" s="12" customFormat="1" x14ac:dyDescent="0.2"/>
    <row r="860347" s="12" customFormat="1" x14ac:dyDescent="0.2"/>
    <row r="860348" s="12" customFormat="1" x14ac:dyDescent="0.2"/>
    <row r="860349" s="12" customFormat="1" x14ac:dyDescent="0.2"/>
    <row r="860350" s="12" customFormat="1" x14ac:dyDescent="0.2"/>
    <row r="860351" s="12" customFormat="1" x14ac:dyDescent="0.2"/>
    <row r="860352" s="12" customFormat="1" x14ac:dyDescent="0.2"/>
    <row r="860353" s="12" customFormat="1" x14ac:dyDescent="0.2"/>
    <row r="860354" s="12" customFormat="1" x14ac:dyDescent="0.2"/>
    <row r="860355" s="12" customFormat="1" x14ac:dyDescent="0.2"/>
    <row r="860356" s="12" customFormat="1" x14ac:dyDescent="0.2"/>
    <row r="860357" s="12" customFormat="1" x14ac:dyDescent="0.2"/>
    <row r="860358" s="12" customFormat="1" x14ac:dyDescent="0.2"/>
    <row r="860359" s="12" customFormat="1" x14ac:dyDescent="0.2"/>
    <row r="860360" s="12" customFormat="1" x14ac:dyDescent="0.2"/>
    <row r="860361" s="12" customFormat="1" x14ac:dyDescent="0.2"/>
    <row r="860362" s="12" customFormat="1" x14ac:dyDescent="0.2"/>
    <row r="860363" s="12" customFormat="1" x14ac:dyDescent="0.2"/>
    <row r="860364" s="12" customFormat="1" x14ac:dyDescent="0.2"/>
    <row r="860365" s="12" customFormat="1" x14ac:dyDescent="0.2"/>
    <row r="860366" s="12" customFormat="1" x14ac:dyDescent="0.2"/>
    <row r="860367" s="12" customFormat="1" x14ac:dyDescent="0.2"/>
    <row r="860368" s="12" customFormat="1" x14ac:dyDescent="0.2"/>
    <row r="860369" s="12" customFormat="1" x14ac:dyDescent="0.2"/>
    <row r="860370" s="12" customFormat="1" x14ac:dyDescent="0.2"/>
    <row r="860371" s="12" customFormat="1" x14ac:dyDescent="0.2"/>
    <row r="860372" s="12" customFormat="1" x14ac:dyDescent="0.2"/>
    <row r="860373" s="12" customFormat="1" x14ac:dyDescent="0.2"/>
    <row r="860374" s="12" customFormat="1" x14ac:dyDescent="0.2"/>
    <row r="860375" s="12" customFormat="1" x14ac:dyDescent="0.2"/>
    <row r="860376" s="12" customFormat="1" x14ac:dyDescent="0.2"/>
    <row r="860377" s="12" customFormat="1" x14ac:dyDescent="0.2"/>
    <row r="860378" s="12" customFormat="1" x14ac:dyDescent="0.2"/>
    <row r="860379" s="12" customFormat="1" x14ac:dyDescent="0.2"/>
    <row r="860380" s="12" customFormat="1" x14ac:dyDescent="0.2"/>
    <row r="860381" s="12" customFormat="1" x14ac:dyDescent="0.2"/>
    <row r="860382" s="12" customFormat="1" x14ac:dyDescent="0.2"/>
    <row r="860383" s="12" customFormat="1" x14ac:dyDescent="0.2"/>
    <row r="860384" s="12" customFormat="1" x14ac:dyDescent="0.2"/>
    <row r="860385" s="12" customFormat="1" x14ac:dyDescent="0.2"/>
    <row r="860386" s="12" customFormat="1" x14ac:dyDescent="0.2"/>
    <row r="860387" s="12" customFormat="1" x14ac:dyDescent="0.2"/>
    <row r="860388" s="12" customFormat="1" x14ac:dyDescent="0.2"/>
    <row r="860389" s="12" customFormat="1" x14ac:dyDescent="0.2"/>
    <row r="860390" s="12" customFormat="1" x14ac:dyDescent="0.2"/>
    <row r="860391" s="12" customFormat="1" x14ac:dyDescent="0.2"/>
    <row r="860392" s="12" customFormat="1" x14ac:dyDescent="0.2"/>
    <row r="860393" s="12" customFormat="1" x14ac:dyDescent="0.2"/>
    <row r="860394" s="12" customFormat="1" x14ac:dyDescent="0.2"/>
    <row r="860395" s="12" customFormat="1" x14ac:dyDescent="0.2"/>
    <row r="860396" s="12" customFormat="1" x14ac:dyDescent="0.2"/>
    <row r="860397" s="12" customFormat="1" x14ac:dyDescent="0.2"/>
    <row r="860398" s="12" customFormat="1" x14ac:dyDescent="0.2"/>
    <row r="860399" s="12" customFormat="1" x14ac:dyDescent="0.2"/>
    <row r="860400" s="12" customFormat="1" x14ac:dyDescent="0.2"/>
    <row r="860401" s="12" customFormat="1" x14ac:dyDescent="0.2"/>
    <row r="860402" s="12" customFormat="1" x14ac:dyDescent="0.2"/>
    <row r="860403" s="12" customFormat="1" x14ac:dyDescent="0.2"/>
    <row r="860404" s="12" customFormat="1" x14ac:dyDescent="0.2"/>
    <row r="860405" s="12" customFormat="1" x14ac:dyDescent="0.2"/>
    <row r="860406" s="12" customFormat="1" x14ac:dyDescent="0.2"/>
    <row r="860407" s="12" customFormat="1" x14ac:dyDescent="0.2"/>
    <row r="860408" s="12" customFormat="1" x14ac:dyDescent="0.2"/>
    <row r="860409" s="12" customFormat="1" x14ac:dyDescent="0.2"/>
    <row r="860410" s="12" customFormat="1" x14ac:dyDescent="0.2"/>
    <row r="860411" s="12" customFormat="1" x14ac:dyDescent="0.2"/>
    <row r="860412" s="12" customFormat="1" x14ac:dyDescent="0.2"/>
    <row r="860413" s="12" customFormat="1" x14ac:dyDescent="0.2"/>
    <row r="860414" s="12" customFormat="1" x14ac:dyDescent="0.2"/>
    <row r="860415" s="12" customFormat="1" x14ac:dyDescent="0.2"/>
    <row r="860416" s="12" customFormat="1" x14ac:dyDescent="0.2"/>
    <row r="860417" s="12" customFormat="1" x14ac:dyDescent="0.2"/>
    <row r="860418" s="12" customFormat="1" x14ac:dyDescent="0.2"/>
    <row r="860419" s="12" customFormat="1" x14ac:dyDescent="0.2"/>
    <row r="860420" s="12" customFormat="1" x14ac:dyDescent="0.2"/>
    <row r="860421" s="12" customFormat="1" x14ac:dyDescent="0.2"/>
    <row r="860422" s="12" customFormat="1" x14ac:dyDescent="0.2"/>
    <row r="860423" s="12" customFormat="1" x14ac:dyDescent="0.2"/>
    <row r="860424" s="12" customFormat="1" x14ac:dyDescent="0.2"/>
    <row r="860425" s="12" customFormat="1" x14ac:dyDescent="0.2"/>
    <row r="860426" s="12" customFormat="1" x14ac:dyDescent="0.2"/>
    <row r="860427" s="12" customFormat="1" x14ac:dyDescent="0.2"/>
    <row r="860428" s="12" customFormat="1" x14ac:dyDescent="0.2"/>
    <row r="860429" s="12" customFormat="1" x14ac:dyDescent="0.2"/>
    <row r="860430" s="12" customFormat="1" x14ac:dyDescent="0.2"/>
    <row r="860431" s="12" customFormat="1" x14ac:dyDescent="0.2"/>
    <row r="860432" s="12" customFormat="1" x14ac:dyDescent="0.2"/>
    <row r="860433" s="12" customFormat="1" x14ac:dyDescent="0.2"/>
    <row r="860434" s="12" customFormat="1" x14ac:dyDescent="0.2"/>
    <row r="860435" s="12" customFormat="1" x14ac:dyDescent="0.2"/>
    <row r="860436" s="12" customFormat="1" x14ac:dyDescent="0.2"/>
    <row r="860437" s="12" customFormat="1" x14ac:dyDescent="0.2"/>
    <row r="860438" s="12" customFormat="1" x14ac:dyDescent="0.2"/>
    <row r="860439" s="12" customFormat="1" x14ac:dyDescent="0.2"/>
    <row r="860440" s="12" customFormat="1" x14ac:dyDescent="0.2"/>
    <row r="860441" s="12" customFormat="1" x14ac:dyDescent="0.2"/>
    <row r="860442" s="12" customFormat="1" x14ac:dyDescent="0.2"/>
    <row r="860443" s="12" customFormat="1" x14ac:dyDescent="0.2"/>
    <row r="860444" s="12" customFormat="1" x14ac:dyDescent="0.2"/>
    <row r="860445" s="12" customFormat="1" x14ac:dyDescent="0.2"/>
    <row r="860446" s="12" customFormat="1" x14ac:dyDescent="0.2"/>
    <row r="860447" s="12" customFormat="1" x14ac:dyDescent="0.2"/>
    <row r="860448" s="12" customFormat="1" x14ac:dyDescent="0.2"/>
    <row r="860449" s="12" customFormat="1" x14ac:dyDescent="0.2"/>
    <row r="860450" s="12" customFormat="1" x14ac:dyDescent="0.2"/>
    <row r="860451" s="12" customFormat="1" x14ac:dyDescent="0.2"/>
    <row r="860452" s="12" customFormat="1" x14ac:dyDescent="0.2"/>
    <row r="860453" s="12" customFormat="1" x14ac:dyDescent="0.2"/>
    <row r="860454" s="12" customFormat="1" x14ac:dyDescent="0.2"/>
    <row r="860455" s="12" customFormat="1" x14ac:dyDescent="0.2"/>
    <row r="860456" s="12" customFormat="1" x14ac:dyDescent="0.2"/>
    <row r="860457" s="12" customFormat="1" x14ac:dyDescent="0.2"/>
    <row r="860458" s="12" customFormat="1" x14ac:dyDescent="0.2"/>
    <row r="860459" s="12" customFormat="1" x14ac:dyDescent="0.2"/>
    <row r="860460" s="12" customFormat="1" x14ac:dyDescent="0.2"/>
    <row r="860461" s="12" customFormat="1" x14ac:dyDescent="0.2"/>
    <row r="860462" s="12" customFormat="1" x14ac:dyDescent="0.2"/>
    <row r="860463" s="12" customFormat="1" x14ac:dyDescent="0.2"/>
    <row r="860464" s="12" customFormat="1" x14ac:dyDescent="0.2"/>
    <row r="860465" s="12" customFormat="1" x14ac:dyDescent="0.2"/>
    <row r="860466" s="12" customFormat="1" x14ac:dyDescent="0.2"/>
    <row r="860467" s="12" customFormat="1" x14ac:dyDescent="0.2"/>
    <row r="860468" s="12" customFormat="1" x14ac:dyDescent="0.2"/>
    <row r="860469" s="12" customFormat="1" x14ac:dyDescent="0.2"/>
    <row r="860470" s="12" customFormat="1" x14ac:dyDescent="0.2"/>
    <row r="860471" s="12" customFormat="1" x14ac:dyDescent="0.2"/>
    <row r="860472" s="12" customFormat="1" x14ac:dyDescent="0.2"/>
    <row r="860473" s="12" customFormat="1" x14ac:dyDescent="0.2"/>
    <row r="860474" s="12" customFormat="1" x14ac:dyDescent="0.2"/>
    <row r="860475" s="12" customFormat="1" x14ac:dyDescent="0.2"/>
    <row r="860476" s="12" customFormat="1" x14ac:dyDescent="0.2"/>
    <row r="860477" s="12" customFormat="1" x14ac:dyDescent="0.2"/>
    <row r="860478" s="12" customFormat="1" x14ac:dyDescent="0.2"/>
    <row r="860479" s="12" customFormat="1" x14ac:dyDescent="0.2"/>
    <row r="860480" s="12" customFormat="1" x14ac:dyDescent="0.2"/>
    <row r="860481" s="12" customFormat="1" x14ac:dyDescent="0.2"/>
    <row r="860482" s="12" customFormat="1" x14ac:dyDescent="0.2"/>
    <row r="860483" s="12" customFormat="1" x14ac:dyDescent="0.2"/>
    <row r="860484" s="12" customFormat="1" x14ac:dyDescent="0.2"/>
    <row r="860485" s="12" customFormat="1" x14ac:dyDescent="0.2"/>
    <row r="860486" s="12" customFormat="1" x14ac:dyDescent="0.2"/>
    <row r="860487" s="12" customFormat="1" x14ac:dyDescent="0.2"/>
    <row r="860488" s="12" customFormat="1" x14ac:dyDescent="0.2"/>
    <row r="860489" s="12" customFormat="1" x14ac:dyDescent="0.2"/>
    <row r="860490" s="12" customFormat="1" x14ac:dyDescent="0.2"/>
    <row r="860491" s="12" customFormat="1" x14ac:dyDescent="0.2"/>
    <row r="860492" s="12" customFormat="1" x14ac:dyDescent="0.2"/>
    <row r="860493" s="12" customFormat="1" x14ac:dyDescent="0.2"/>
    <row r="860494" s="12" customFormat="1" x14ac:dyDescent="0.2"/>
    <row r="860495" s="12" customFormat="1" x14ac:dyDescent="0.2"/>
    <row r="860496" s="12" customFormat="1" x14ac:dyDescent="0.2"/>
    <row r="860497" s="12" customFormat="1" x14ac:dyDescent="0.2"/>
    <row r="860498" s="12" customFormat="1" x14ac:dyDescent="0.2"/>
    <row r="860499" s="12" customFormat="1" x14ac:dyDescent="0.2"/>
    <row r="860500" s="12" customFormat="1" x14ac:dyDescent="0.2"/>
    <row r="860501" s="12" customFormat="1" x14ac:dyDescent="0.2"/>
    <row r="860502" s="12" customFormat="1" x14ac:dyDescent="0.2"/>
    <row r="860503" s="12" customFormat="1" x14ac:dyDescent="0.2"/>
    <row r="860504" s="12" customFormat="1" x14ac:dyDescent="0.2"/>
    <row r="860505" s="12" customFormat="1" x14ac:dyDescent="0.2"/>
    <row r="860506" s="12" customFormat="1" x14ac:dyDescent="0.2"/>
    <row r="860507" s="12" customFormat="1" x14ac:dyDescent="0.2"/>
    <row r="860508" s="12" customFormat="1" x14ac:dyDescent="0.2"/>
    <row r="860509" s="12" customFormat="1" x14ac:dyDescent="0.2"/>
    <row r="860510" s="12" customFormat="1" x14ac:dyDescent="0.2"/>
    <row r="860511" s="12" customFormat="1" x14ac:dyDescent="0.2"/>
    <row r="860512" s="12" customFormat="1" x14ac:dyDescent="0.2"/>
    <row r="860513" s="12" customFormat="1" x14ac:dyDescent="0.2"/>
    <row r="860514" s="12" customFormat="1" x14ac:dyDescent="0.2"/>
    <row r="860515" s="12" customFormat="1" x14ac:dyDescent="0.2"/>
    <row r="860516" s="12" customFormat="1" x14ac:dyDescent="0.2"/>
    <row r="860517" s="12" customFormat="1" x14ac:dyDescent="0.2"/>
    <row r="860518" s="12" customFormat="1" x14ac:dyDescent="0.2"/>
    <row r="860519" s="12" customFormat="1" x14ac:dyDescent="0.2"/>
    <row r="860520" s="12" customFormat="1" x14ac:dyDescent="0.2"/>
    <row r="860521" s="12" customFormat="1" x14ac:dyDescent="0.2"/>
    <row r="860522" s="12" customFormat="1" x14ac:dyDescent="0.2"/>
    <row r="860523" s="12" customFormat="1" x14ac:dyDescent="0.2"/>
    <row r="860524" s="12" customFormat="1" x14ac:dyDescent="0.2"/>
    <row r="860525" s="12" customFormat="1" x14ac:dyDescent="0.2"/>
    <row r="860526" s="12" customFormat="1" x14ac:dyDescent="0.2"/>
    <row r="860527" s="12" customFormat="1" x14ac:dyDescent="0.2"/>
    <row r="860528" s="12" customFormat="1" x14ac:dyDescent="0.2"/>
    <row r="860529" s="12" customFormat="1" x14ac:dyDescent="0.2"/>
    <row r="860530" s="12" customFormat="1" x14ac:dyDescent="0.2"/>
    <row r="860531" s="12" customFormat="1" x14ac:dyDescent="0.2"/>
    <row r="860532" s="12" customFormat="1" x14ac:dyDescent="0.2"/>
    <row r="860533" s="12" customFormat="1" x14ac:dyDescent="0.2"/>
    <row r="860534" s="12" customFormat="1" x14ac:dyDescent="0.2"/>
    <row r="860535" s="12" customFormat="1" x14ac:dyDescent="0.2"/>
    <row r="860536" s="12" customFormat="1" x14ac:dyDescent="0.2"/>
    <row r="860537" s="12" customFormat="1" x14ac:dyDescent="0.2"/>
    <row r="860538" s="12" customFormat="1" x14ac:dyDescent="0.2"/>
    <row r="860539" s="12" customFormat="1" x14ac:dyDescent="0.2"/>
    <row r="860540" s="12" customFormat="1" x14ac:dyDescent="0.2"/>
    <row r="860541" s="12" customFormat="1" x14ac:dyDescent="0.2"/>
    <row r="860542" s="12" customFormat="1" x14ac:dyDescent="0.2"/>
    <row r="860543" s="12" customFormat="1" x14ac:dyDescent="0.2"/>
    <row r="860544" s="12" customFormat="1" x14ac:dyDescent="0.2"/>
    <row r="860545" s="12" customFormat="1" x14ac:dyDescent="0.2"/>
    <row r="860546" s="12" customFormat="1" x14ac:dyDescent="0.2"/>
    <row r="860547" s="12" customFormat="1" x14ac:dyDescent="0.2"/>
    <row r="860548" s="12" customFormat="1" x14ac:dyDescent="0.2"/>
    <row r="860549" s="12" customFormat="1" x14ac:dyDescent="0.2"/>
    <row r="860550" s="12" customFormat="1" x14ac:dyDescent="0.2"/>
    <row r="860551" s="12" customFormat="1" x14ac:dyDescent="0.2"/>
    <row r="860552" s="12" customFormat="1" x14ac:dyDescent="0.2"/>
    <row r="860553" s="12" customFormat="1" x14ac:dyDescent="0.2"/>
    <row r="860554" s="12" customFormat="1" x14ac:dyDescent="0.2"/>
    <row r="860555" s="12" customFormat="1" x14ac:dyDescent="0.2"/>
    <row r="860556" s="12" customFormat="1" x14ac:dyDescent="0.2"/>
    <row r="860557" s="12" customFormat="1" x14ac:dyDescent="0.2"/>
    <row r="860558" s="12" customFormat="1" x14ac:dyDescent="0.2"/>
    <row r="860559" s="12" customFormat="1" x14ac:dyDescent="0.2"/>
    <row r="860560" s="12" customFormat="1" x14ac:dyDescent="0.2"/>
    <row r="860561" s="12" customFormat="1" x14ac:dyDescent="0.2"/>
    <row r="860562" s="12" customFormat="1" x14ac:dyDescent="0.2"/>
    <row r="860563" s="12" customFormat="1" x14ac:dyDescent="0.2"/>
    <row r="860564" s="12" customFormat="1" x14ac:dyDescent="0.2"/>
    <row r="860565" s="12" customFormat="1" x14ac:dyDescent="0.2"/>
    <row r="860566" s="12" customFormat="1" x14ac:dyDescent="0.2"/>
    <row r="860567" s="12" customFormat="1" x14ac:dyDescent="0.2"/>
    <row r="860568" s="12" customFormat="1" x14ac:dyDescent="0.2"/>
    <row r="860569" s="12" customFormat="1" x14ac:dyDescent="0.2"/>
    <row r="860570" s="12" customFormat="1" x14ac:dyDescent="0.2"/>
    <row r="860571" s="12" customFormat="1" x14ac:dyDescent="0.2"/>
    <row r="860572" s="12" customFormat="1" x14ac:dyDescent="0.2"/>
    <row r="860573" s="12" customFormat="1" x14ac:dyDescent="0.2"/>
    <row r="860574" s="12" customFormat="1" x14ac:dyDescent="0.2"/>
    <row r="860575" s="12" customFormat="1" x14ac:dyDescent="0.2"/>
    <row r="860576" s="12" customFormat="1" x14ac:dyDescent="0.2"/>
    <row r="860577" s="12" customFormat="1" x14ac:dyDescent="0.2"/>
    <row r="860578" s="12" customFormat="1" x14ac:dyDescent="0.2"/>
    <row r="860579" s="12" customFormat="1" x14ac:dyDescent="0.2"/>
    <row r="860580" s="12" customFormat="1" x14ac:dyDescent="0.2"/>
    <row r="860581" s="12" customFormat="1" x14ac:dyDescent="0.2"/>
    <row r="860582" s="12" customFormat="1" x14ac:dyDescent="0.2"/>
    <row r="860583" s="12" customFormat="1" x14ac:dyDescent="0.2"/>
    <row r="860584" s="12" customFormat="1" x14ac:dyDescent="0.2"/>
    <row r="860585" s="12" customFormat="1" x14ac:dyDescent="0.2"/>
    <row r="860586" s="12" customFormat="1" x14ac:dyDescent="0.2"/>
    <row r="860587" s="12" customFormat="1" x14ac:dyDescent="0.2"/>
    <row r="860588" s="12" customFormat="1" x14ac:dyDescent="0.2"/>
    <row r="860589" s="12" customFormat="1" x14ac:dyDescent="0.2"/>
    <row r="860590" s="12" customFormat="1" x14ac:dyDescent="0.2"/>
    <row r="860591" s="12" customFormat="1" x14ac:dyDescent="0.2"/>
    <row r="860592" s="12" customFormat="1" x14ac:dyDescent="0.2"/>
    <row r="860593" s="12" customFormat="1" x14ac:dyDescent="0.2"/>
    <row r="860594" s="12" customFormat="1" x14ac:dyDescent="0.2"/>
    <row r="860595" s="12" customFormat="1" x14ac:dyDescent="0.2"/>
    <row r="860596" s="12" customFormat="1" x14ac:dyDescent="0.2"/>
    <row r="860597" s="12" customFormat="1" x14ac:dyDescent="0.2"/>
    <row r="860598" s="12" customFormat="1" x14ac:dyDescent="0.2"/>
    <row r="860599" s="12" customFormat="1" x14ac:dyDescent="0.2"/>
    <row r="860600" s="12" customFormat="1" x14ac:dyDescent="0.2"/>
    <row r="860601" s="12" customFormat="1" x14ac:dyDescent="0.2"/>
    <row r="860602" s="12" customFormat="1" x14ac:dyDescent="0.2"/>
    <row r="860603" s="12" customFormat="1" x14ac:dyDescent="0.2"/>
    <row r="860604" s="12" customFormat="1" x14ac:dyDescent="0.2"/>
    <row r="860605" s="12" customFormat="1" x14ac:dyDescent="0.2"/>
    <row r="860606" s="12" customFormat="1" x14ac:dyDescent="0.2"/>
    <row r="860607" s="12" customFormat="1" x14ac:dyDescent="0.2"/>
    <row r="860608" s="12" customFormat="1" x14ac:dyDescent="0.2"/>
    <row r="860609" s="12" customFormat="1" x14ac:dyDescent="0.2"/>
    <row r="860610" s="12" customFormat="1" x14ac:dyDescent="0.2"/>
    <row r="860611" s="12" customFormat="1" x14ac:dyDescent="0.2"/>
    <row r="860612" s="12" customFormat="1" x14ac:dyDescent="0.2"/>
    <row r="860613" s="12" customFormat="1" x14ac:dyDescent="0.2"/>
    <row r="860614" s="12" customFormat="1" x14ac:dyDescent="0.2"/>
    <row r="860615" s="12" customFormat="1" x14ac:dyDescent="0.2"/>
    <row r="860616" s="12" customFormat="1" x14ac:dyDescent="0.2"/>
    <row r="860617" s="12" customFormat="1" x14ac:dyDescent="0.2"/>
    <row r="860618" s="12" customFormat="1" x14ac:dyDescent="0.2"/>
    <row r="860619" s="12" customFormat="1" x14ac:dyDescent="0.2"/>
    <row r="860620" s="12" customFormat="1" x14ac:dyDescent="0.2"/>
    <row r="860621" s="12" customFormat="1" x14ac:dyDescent="0.2"/>
    <row r="860622" s="12" customFormat="1" x14ac:dyDescent="0.2"/>
    <row r="860623" s="12" customFormat="1" x14ac:dyDescent="0.2"/>
    <row r="860624" s="12" customFormat="1" x14ac:dyDescent="0.2"/>
    <row r="860625" s="12" customFormat="1" x14ac:dyDescent="0.2"/>
    <row r="860626" s="12" customFormat="1" x14ac:dyDescent="0.2"/>
    <row r="860627" s="12" customFormat="1" x14ac:dyDescent="0.2"/>
    <row r="860628" s="12" customFormat="1" x14ac:dyDescent="0.2"/>
    <row r="860629" s="12" customFormat="1" x14ac:dyDescent="0.2"/>
    <row r="860630" s="12" customFormat="1" x14ac:dyDescent="0.2"/>
    <row r="860631" s="12" customFormat="1" x14ac:dyDescent="0.2"/>
    <row r="860632" s="12" customFormat="1" x14ac:dyDescent="0.2"/>
    <row r="860633" s="12" customFormat="1" x14ac:dyDescent="0.2"/>
    <row r="860634" s="12" customFormat="1" x14ac:dyDescent="0.2"/>
    <row r="860635" s="12" customFormat="1" x14ac:dyDescent="0.2"/>
    <row r="860636" s="12" customFormat="1" x14ac:dyDescent="0.2"/>
    <row r="860637" s="12" customFormat="1" x14ac:dyDescent="0.2"/>
    <row r="860638" s="12" customFormat="1" x14ac:dyDescent="0.2"/>
    <row r="860639" s="12" customFormat="1" x14ac:dyDescent="0.2"/>
    <row r="860640" s="12" customFormat="1" x14ac:dyDescent="0.2"/>
    <row r="860641" s="12" customFormat="1" x14ac:dyDescent="0.2"/>
    <row r="860642" s="12" customFormat="1" x14ac:dyDescent="0.2"/>
    <row r="860643" s="12" customFormat="1" x14ac:dyDescent="0.2"/>
    <row r="860644" s="12" customFormat="1" x14ac:dyDescent="0.2"/>
    <row r="860645" s="12" customFormat="1" x14ac:dyDescent="0.2"/>
    <row r="860646" s="12" customFormat="1" x14ac:dyDescent="0.2"/>
    <row r="860647" s="12" customFormat="1" x14ac:dyDescent="0.2"/>
    <row r="860648" s="12" customFormat="1" x14ac:dyDescent="0.2"/>
    <row r="860649" s="12" customFormat="1" x14ac:dyDescent="0.2"/>
    <row r="860650" s="12" customFormat="1" x14ac:dyDescent="0.2"/>
    <row r="860651" s="12" customFormat="1" x14ac:dyDescent="0.2"/>
    <row r="860652" s="12" customFormat="1" x14ac:dyDescent="0.2"/>
    <row r="860653" s="12" customFormat="1" x14ac:dyDescent="0.2"/>
    <row r="860654" s="12" customFormat="1" x14ac:dyDescent="0.2"/>
    <row r="860655" s="12" customFormat="1" x14ac:dyDescent="0.2"/>
    <row r="860656" s="12" customFormat="1" x14ac:dyDescent="0.2"/>
    <row r="860657" s="12" customFormat="1" x14ac:dyDescent="0.2"/>
    <row r="860658" s="12" customFormat="1" x14ac:dyDescent="0.2"/>
    <row r="860659" s="12" customFormat="1" x14ac:dyDescent="0.2"/>
    <row r="860660" s="12" customFormat="1" x14ac:dyDescent="0.2"/>
    <row r="860661" s="12" customFormat="1" x14ac:dyDescent="0.2"/>
    <row r="860662" s="12" customFormat="1" x14ac:dyDescent="0.2"/>
    <row r="860663" s="12" customFormat="1" x14ac:dyDescent="0.2"/>
    <row r="860664" s="12" customFormat="1" x14ac:dyDescent="0.2"/>
    <row r="860665" s="12" customFormat="1" x14ac:dyDescent="0.2"/>
    <row r="860666" s="12" customFormat="1" x14ac:dyDescent="0.2"/>
    <row r="860667" s="12" customFormat="1" x14ac:dyDescent="0.2"/>
    <row r="860668" s="12" customFormat="1" x14ac:dyDescent="0.2"/>
    <row r="860669" s="12" customFormat="1" x14ac:dyDescent="0.2"/>
    <row r="860670" s="12" customFormat="1" x14ac:dyDescent="0.2"/>
    <row r="860671" s="12" customFormat="1" x14ac:dyDescent="0.2"/>
    <row r="860672" s="12" customFormat="1" x14ac:dyDescent="0.2"/>
    <row r="860673" s="12" customFormat="1" x14ac:dyDescent="0.2"/>
    <row r="860674" s="12" customFormat="1" x14ac:dyDescent="0.2"/>
    <row r="860675" s="12" customFormat="1" x14ac:dyDescent="0.2"/>
    <row r="860676" s="12" customFormat="1" x14ac:dyDescent="0.2"/>
    <row r="860677" s="12" customFormat="1" x14ac:dyDescent="0.2"/>
    <row r="860678" s="12" customFormat="1" x14ac:dyDescent="0.2"/>
    <row r="860679" s="12" customFormat="1" x14ac:dyDescent="0.2"/>
    <row r="860680" s="12" customFormat="1" x14ac:dyDescent="0.2"/>
    <row r="860681" s="12" customFormat="1" x14ac:dyDescent="0.2"/>
    <row r="860682" s="12" customFormat="1" x14ac:dyDescent="0.2"/>
    <row r="860683" s="12" customFormat="1" x14ac:dyDescent="0.2"/>
    <row r="860684" s="12" customFormat="1" x14ac:dyDescent="0.2"/>
    <row r="860685" s="12" customFormat="1" x14ac:dyDescent="0.2"/>
    <row r="860686" s="12" customFormat="1" x14ac:dyDescent="0.2"/>
    <row r="860687" s="12" customFormat="1" x14ac:dyDescent="0.2"/>
    <row r="860688" s="12" customFormat="1" x14ac:dyDescent="0.2"/>
    <row r="860689" s="12" customFormat="1" x14ac:dyDescent="0.2"/>
    <row r="860690" s="12" customFormat="1" x14ac:dyDescent="0.2"/>
    <row r="860691" s="12" customFormat="1" x14ac:dyDescent="0.2"/>
    <row r="860692" s="12" customFormat="1" x14ac:dyDescent="0.2"/>
    <row r="860693" s="12" customFormat="1" x14ac:dyDescent="0.2"/>
    <row r="860694" s="12" customFormat="1" x14ac:dyDescent="0.2"/>
    <row r="860695" s="12" customFormat="1" x14ac:dyDescent="0.2"/>
    <row r="860696" s="12" customFormat="1" x14ac:dyDescent="0.2"/>
    <row r="860697" s="12" customFormat="1" x14ac:dyDescent="0.2"/>
    <row r="860698" s="12" customFormat="1" x14ac:dyDescent="0.2"/>
    <row r="860699" s="12" customFormat="1" x14ac:dyDescent="0.2"/>
    <row r="860700" s="12" customFormat="1" x14ac:dyDescent="0.2"/>
    <row r="860701" s="12" customFormat="1" x14ac:dyDescent="0.2"/>
    <row r="860702" s="12" customFormat="1" x14ac:dyDescent="0.2"/>
    <row r="860703" s="12" customFormat="1" x14ac:dyDescent="0.2"/>
    <row r="860704" s="12" customFormat="1" x14ac:dyDescent="0.2"/>
    <row r="860705" s="12" customFormat="1" x14ac:dyDescent="0.2"/>
    <row r="860706" s="12" customFormat="1" x14ac:dyDescent="0.2"/>
    <row r="860707" s="12" customFormat="1" x14ac:dyDescent="0.2"/>
    <row r="860708" s="12" customFormat="1" x14ac:dyDescent="0.2"/>
    <row r="860709" s="12" customFormat="1" x14ac:dyDescent="0.2"/>
    <row r="860710" s="12" customFormat="1" x14ac:dyDescent="0.2"/>
    <row r="860711" s="12" customFormat="1" x14ac:dyDescent="0.2"/>
    <row r="860712" s="12" customFormat="1" x14ac:dyDescent="0.2"/>
    <row r="860713" s="12" customFormat="1" x14ac:dyDescent="0.2"/>
    <row r="860714" s="12" customFormat="1" x14ac:dyDescent="0.2"/>
    <row r="860715" s="12" customFormat="1" x14ac:dyDescent="0.2"/>
    <row r="860716" s="12" customFormat="1" x14ac:dyDescent="0.2"/>
    <row r="860717" s="12" customFormat="1" x14ac:dyDescent="0.2"/>
    <row r="860718" s="12" customFormat="1" x14ac:dyDescent="0.2"/>
    <row r="860719" s="12" customFormat="1" x14ac:dyDescent="0.2"/>
    <row r="860720" s="12" customFormat="1" x14ac:dyDescent="0.2"/>
    <row r="860721" s="12" customFormat="1" x14ac:dyDescent="0.2"/>
    <row r="860722" s="12" customFormat="1" x14ac:dyDescent="0.2"/>
    <row r="860723" s="12" customFormat="1" x14ac:dyDescent="0.2"/>
    <row r="860724" s="12" customFormat="1" x14ac:dyDescent="0.2"/>
    <row r="860725" s="12" customFormat="1" x14ac:dyDescent="0.2"/>
    <row r="860726" s="12" customFormat="1" x14ac:dyDescent="0.2"/>
    <row r="860727" s="12" customFormat="1" x14ac:dyDescent="0.2"/>
    <row r="860728" s="12" customFormat="1" x14ac:dyDescent="0.2"/>
    <row r="860729" s="12" customFormat="1" x14ac:dyDescent="0.2"/>
    <row r="860730" s="12" customFormat="1" x14ac:dyDescent="0.2"/>
    <row r="860731" s="12" customFormat="1" x14ac:dyDescent="0.2"/>
    <row r="860732" s="12" customFormat="1" x14ac:dyDescent="0.2"/>
    <row r="860733" s="12" customFormat="1" x14ac:dyDescent="0.2"/>
    <row r="860734" s="12" customFormat="1" x14ac:dyDescent="0.2"/>
    <row r="860735" s="12" customFormat="1" x14ac:dyDescent="0.2"/>
    <row r="860736" s="12" customFormat="1" x14ac:dyDescent="0.2"/>
    <row r="860737" s="12" customFormat="1" x14ac:dyDescent="0.2"/>
    <row r="860738" s="12" customFormat="1" x14ac:dyDescent="0.2"/>
    <row r="860739" s="12" customFormat="1" x14ac:dyDescent="0.2"/>
    <row r="860740" s="12" customFormat="1" x14ac:dyDescent="0.2"/>
    <row r="860741" s="12" customFormat="1" x14ac:dyDescent="0.2"/>
    <row r="860742" s="12" customFormat="1" x14ac:dyDescent="0.2"/>
    <row r="860743" s="12" customFormat="1" x14ac:dyDescent="0.2"/>
    <row r="860744" s="12" customFormat="1" x14ac:dyDescent="0.2"/>
    <row r="860745" s="12" customFormat="1" x14ac:dyDescent="0.2"/>
    <row r="860746" s="12" customFormat="1" x14ac:dyDescent="0.2"/>
    <row r="860747" s="12" customFormat="1" x14ac:dyDescent="0.2"/>
    <row r="860748" s="12" customFormat="1" x14ac:dyDescent="0.2"/>
    <row r="860749" s="12" customFormat="1" x14ac:dyDescent="0.2"/>
    <row r="860750" s="12" customFormat="1" x14ac:dyDescent="0.2"/>
    <row r="860751" s="12" customFormat="1" x14ac:dyDescent="0.2"/>
    <row r="860752" s="12" customFormat="1" x14ac:dyDescent="0.2"/>
    <row r="860753" s="12" customFormat="1" x14ac:dyDescent="0.2"/>
    <row r="860754" s="12" customFormat="1" x14ac:dyDescent="0.2"/>
    <row r="860755" s="12" customFormat="1" x14ac:dyDescent="0.2"/>
    <row r="860756" s="12" customFormat="1" x14ac:dyDescent="0.2"/>
    <row r="860757" s="12" customFormat="1" x14ac:dyDescent="0.2"/>
    <row r="860758" s="12" customFormat="1" x14ac:dyDescent="0.2"/>
    <row r="860759" s="12" customFormat="1" x14ac:dyDescent="0.2"/>
    <row r="860760" s="12" customFormat="1" x14ac:dyDescent="0.2"/>
    <row r="860761" s="12" customFormat="1" x14ac:dyDescent="0.2"/>
    <row r="860762" s="12" customFormat="1" x14ac:dyDescent="0.2"/>
    <row r="860763" s="12" customFormat="1" x14ac:dyDescent="0.2"/>
    <row r="860764" s="12" customFormat="1" x14ac:dyDescent="0.2"/>
    <row r="860765" s="12" customFormat="1" x14ac:dyDescent="0.2"/>
    <row r="860766" s="12" customFormat="1" x14ac:dyDescent="0.2"/>
    <row r="860767" s="12" customFormat="1" x14ac:dyDescent="0.2"/>
    <row r="860768" s="12" customFormat="1" x14ac:dyDescent="0.2"/>
    <row r="860769" s="12" customFormat="1" x14ac:dyDescent="0.2"/>
    <row r="860770" s="12" customFormat="1" x14ac:dyDescent="0.2"/>
    <row r="860771" s="12" customFormat="1" x14ac:dyDescent="0.2"/>
    <row r="860772" s="12" customFormat="1" x14ac:dyDescent="0.2"/>
    <row r="860773" s="12" customFormat="1" x14ac:dyDescent="0.2"/>
    <row r="860774" s="12" customFormat="1" x14ac:dyDescent="0.2"/>
    <row r="860775" s="12" customFormat="1" x14ac:dyDescent="0.2"/>
    <row r="860776" s="12" customFormat="1" x14ac:dyDescent="0.2"/>
    <row r="860777" s="12" customFormat="1" x14ac:dyDescent="0.2"/>
    <row r="860778" s="12" customFormat="1" x14ac:dyDescent="0.2"/>
    <row r="860779" s="12" customFormat="1" x14ac:dyDescent="0.2"/>
    <row r="860780" s="12" customFormat="1" x14ac:dyDescent="0.2"/>
    <row r="860781" s="12" customFormat="1" x14ac:dyDescent="0.2"/>
    <row r="860782" s="12" customFormat="1" x14ac:dyDescent="0.2"/>
    <row r="860783" s="12" customFormat="1" x14ac:dyDescent="0.2"/>
    <row r="860784" s="12" customFormat="1" x14ac:dyDescent="0.2"/>
    <row r="860785" s="12" customFormat="1" x14ac:dyDescent="0.2"/>
    <row r="860786" s="12" customFormat="1" x14ac:dyDescent="0.2"/>
    <row r="860787" s="12" customFormat="1" x14ac:dyDescent="0.2"/>
    <row r="860788" s="12" customFormat="1" x14ac:dyDescent="0.2"/>
    <row r="860789" s="12" customFormat="1" x14ac:dyDescent="0.2"/>
    <row r="860790" s="12" customFormat="1" x14ac:dyDescent="0.2"/>
    <row r="860791" s="12" customFormat="1" x14ac:dyDescent="0.2"/>
    <row r="860792" s="12" customFormat="1" x14ac:dyDescent="0.2"/>
    <row r="860793" s="12" customFormat="1" x14ac:dyDescent="0.2"/>
    <row r="860794" s="12" customFormat="1" x14ac:dyDescent="0.2"/>
    <row r="860795" s="12" customFormat="1" x14ac:dyDescent="0.2"/>
    <row r="860796" s="12" customFormat="1" x14ac:dyDescent="0.2"/>
    <row r="860797" s="12" customFormat="1" x14ac:dyDescent="0.2"/>
    <row r="860798" s="12" customFormat="1" x14ac:dyDescent="0.2"/>
    <row r="860799" s="12" customFormat="1" x14ac:dyDescent="0.2"/>
    <row r="860800" s="12" customFormat="1" x14ac:dyDescent="0.2"/>
    <row r="860801" s="12" customFormat="1" x14ac:dyDescent="0.2"/>
    <row r="860802" s="12" customFormat="1" x14ac:dyDescent="0.2"/>
    <row r="860803" s="12" customFormat="1" x14ac:dyDescent="0.2"/>
    <row r="860804" s="12" customFormat="1" x14ac:dyDescent="0.2"/>
    <row r="860805" s="12" customFormat="1" x14ac:dyDescent="0.2"/>
    <row r="860806" s="12" customFormat="1" x14ac:dyDescent="0.2"/>
    <row r="860807" s="12" customFormat="1" x14ac:dyDescent="0.2"/>
    <row r="860808" s="12" customFormat="1" x14ac:dyDescent="0.2"/>
    <row r="860809" s="12" customFormat="1" x14ac:dyDescent="0.2"/>
    <row r="860810" s="12" customFormat="1" x14ac:dyDescent="0.2"/>
    <row r="860811" s="12" customFormat="1" x14ac:dyDescent="0.2"/>
    <row r="860812" s="12" customFormat="1" x14ac:dyDescent="0.2"/>
    <row r="860813" s="12" customFormat="1" x14ac:dyDescent="0.2"/>
    <row r="860814" s="12" customFormat="1" x14ac:dyDescent="0.2"/>
    <row r="860815" s="12" customFormat="1" x14ac:dyDescent="0.2"/>
    <row r="860816" s="12" customFormat="1" x14ac:dyDescent="0.2"/>
    <row r="860817" s="12" customFormat="1" x14ac:dyDescent="0.2"/>
    <row r="860818" s="12" customFormat="1" x14ac:dyDescent="0.2"/>
    <row r="860819" s="12" customFormat="1" x14ac:dyDescent="0.2"/>
    <row r="860820" s="12" customFormat="1" x14ac:dyDescent="0.2"/>
    <row r="860821" s="12" customFormat="1" x14ac:dyDescent="0.2"/>
    <row r="860822" s="12" customFormat="1" x14ac:dyDescent="0.2"/>
    <row r="860823" s="12" customFormat="1" x14ac:dyDescent="0.2"/>
    <row r="860824" s="12" customFormat="1" x14ac:dyDescent="0.2"/>
    <row r="860825" s="12" customFormat="1" x14ac:dyDescent="0.2"/>
    <row r="860826" s="12" customFormat="1" x14ac:dyDescent="0.2"/>
    <row r="860827" s="12" customFormat="1" x14ac:dyDescent="0.2"/>
    <row r="860828" s="12" customFormat="1" x14ac:dyDescent="0.2"/>
    <row r="860829" s="12" customFormat="1" x14ac:dyDescent="0.2"/>
    <row r="860830" s="12" customFormat="1" x14ac:dyDescent="0.2"/>
    <row r="860831" s="12" customFormat="1" x14ac:dyDescent="0.2"/>
    <row r="860832" s="12" customFormat="1" x14ac:dyDescent="0.2"/>
    <row r="860833" s="12" customFormat="1" x14ac:dyDescent="0.2"/>
    <row r="860834" s="12" customFormat="1" x14ac:dyDescent="0.2"/>
    <row r="860835" s="12" customFormat="1" x14ac:dyDescent="0.2"/>
    <row r="860836" s="12" customFormat="1" x14ac:dyDescent="0.2"/>
    <row r="860837" s="12" customFormat="1" x14ac:dyDescent="0.2"/>
    <row r="860838" s="12" customFormat="1" x14ac:dyDescent="0.2"/>
    <row r="860839" s="12" customFormat="1" x14ac:dyDescent="0.2"/>
    <row r="860840" s="12" customFormat="1" x14ac:dyDescent="0.2"/>
    <row r="860841" s="12" customFormat="1" x14ac:dyDescent="0.2"/>
    <row r="860842" s="12" customFormat="1" x14ac:dyDescent="0.2"/>
    <row r="860843" s="12" customFormat="1" x14ac:dyDescent="0.2"/>
    <row r="860844" s="12" customFormat="1" x14ac:dyDescent="0.2"/>
    <row r="860845" s="12" customFormat="1" x14ac:dyDescent="0.2"/>
    <row r="860846" s="12" customFormat="1" x14ac:dyDescent="0.2"/>
    <row r="860847" s="12" customFormat="1" x14ac:dyDescent="0.2"/>
    <row r="860848" s="12" customFormat="1" x14ac:dyDescent="0.2"/>
    <row r="860849" s="12" customFormat="1" x14ac:dyDescent="0.2"/>
    <row r="860850" s="12" customFormat="1" x14ac:dyDescent="0.2"/>
    <row r="860851" s="12" customFormat="1" x14ac:dyDescent="0.2"/>
    <row r="860852" s="12" customFormat="1" x14ac:dyDescent="0.2"/>
    <row r="860853" s="12" customFormat="1" x14ac:dyDescent="0.2"/>
    <row r="860854" s="12" customFormat="1" x14ac:dyDescent="0.2"/>
    <row r="860855" s="12" customFormat="1" x14ac:dyDescent="0.2"/>
    <row r="860856" s="12" customFormat="1" x14ac:dyDescent="0.2"/>
    <row r="860857" s="12" customFormat="1" x14ac:dyDescent="0.2"/>
    <row r="860858" s="12" customFormat="1" x14ac:dyDescent="0.2"/>
    <row r="860859" s="12" customFormat="1" x14ac:dyDescent="0.2"/>
    <row r="860860" s="12" customFormat="1" x14ac:dyDescent="0.2"/>
    <row r="860861" s="12" customFormat="1" x14ac:dyDescent="0.2"/>
    <row r="860862" s="12" customFormat="1" x14ac:dyDescent="0.2"/>
    <row r="860863" s="12" customFormat="1" x14ac:dyDescent="0.2"/>
    <row r="860864" s="12" customFormat="1" x14ac:dyDescent="0.2"/>
    <row r="860865" s="12" customFormat="1" x14ac:dyDescent="0.2"/>
    <row r="860866" s="12" customFormat="1" x14ac:dyDescent="0.2"/>
    <row r="860867" s="12" customFormat="1" x14ac:dyDescent="0.2"/>
    <row r="860868" s="12" customFormat="1" x14ac:dyDescent="0.2"/>
    <row r="860869" s="12" customFormat="1" x14ac:dyDescent="0.2"/>
    <row r="860870" s="12" customFormat="1" x14ac:dyDescent="0.2"/>
    <row r="860871" s="12" customFormat="1" x14ac:dyDescent="0.2"/>
    <row r="860872" s="12" customFormat="1" x14ac:dyDescent="0.2"/>
    <row r="860873" s="12" customFormat="1" x14ac:dyDescent="0.2"/>
    <row r="860874" s="12" customFormat="1" x14ac:dyDescent="0.2"/>
    <row r="860875" s="12" customFormat="1" x14ac:dyDescent="0.2"/>
    <row r="860876" s="12" customFormat="1" x14ac:dyDescent="0.2"/>
    <row r="860877" s="12" customFormat="1" x14ac:dyDescent="0.2"/>
    <row r="860878" s="12" customFormat="1" x14ac:dyDescent="0.2"/>
    <row r="860879" s="12" customFormat="1" x14ac:dyDescent="0.2"/>
    <row r="860880" s="12" customFormat="1" x14ac:dyDescent="0.2"/>
    <row r="860881" s="12" customFormat="1" x14ac:dyDescent="0.2"/>
    <row r="860882" s="12" customFormat="1" x14ac:dyDescent="0.2"/>
    <row r="860883" s="12" customFormat="1" x14ac:dyDescent="0.2"/>
    <row r="860884" s="12" customFormat="1" x14ac:dyDescent="0.2"/>
    <row r="860885" s="12" customFormat="1" x14ac:dyDescent="0.2"/>
    <row r="860886" s="12" customFormat="1" x14ac:dyDescent="0.2"/>
    <row r="860887" s="12" customFormat="1" x14ac:dyDescent="0.2"/>
    <row r="860888" s="12" customFormat="1" x14ac:dyDescent="0.2"/>
    <row r="860889" s="12" customFormat="1" x14ac:dyDescent="0.2"/>
    <row r="860890" s="12" customFormat="1" x14ac:dyDescent="0.2"/>
    <row r="860891" s="12" customFormat="1" x14ac:dyDescent="0.2"/>
    <row r="860892" s="12" customFormat="1" x14ac:dyDescent="0.2"/>
    <row r="860893" s="12" customFormat="1" x14ac:dyDescent="0.2"/>
    <row r="860894" s="12" customFormat="1" x14ac:dyDescent="0.2"/>
    <row r="860895" s="12" customFormat="1" x14ac:dyDescent="0.2"/>
    <row r="860896" s="12" customFormat="1" x14ac:dyDescent="0.2"/>
    <row r="860897" s="12" customFormat="1" x14ac:dyDescent="0.2"/>
    <row r="860898" s="12" customFormat="1" x14ac:dyDescent="0.2"/>
    <row r="860899" s="12" customFormat="1" x14ac:dyDescent="0.2"/>
    <row r="860900" s="12" customFormat="1" x14ac:dyDescent="0.2"/>
    <row r="860901" s="12" customFormat="1" x14ac:dyDescent="0.2"/>
    <row r="860902" s="12" customFormat="1" x14ac:dyDescent="0.2"/>
    <row r="860903" s="12" customFormat="1" x14ac:dyDescent="0.2"/>
    <row r="860904" s="12" customFormat="1" x14ac:dyDescent="0.2"/>
    <row r="860905" s="12" customFormat="1" x14ac:dyDescent="0.2"/>
    <row r="860906" s="12" customFormat="1" x14ac:dyDescent="0.2"/>
    <row r="860907" s="12" customFormat="1" x14ac:dyDescent="0.2"/>
    <row r="860908" s="12" customFormat="1" x14ac:dyDescent="0.2"/>
    <row r="860909" s="12" customFormat="1" x14ac:dyDescent="0.2"/>
    <row r="860910" s="12" customFormat="1" x14ac:dyDescent="0.2"/>
    <row r="860911" s="12" customFormat="1" x14ac:dyDescent="0.2"/>
    <row r="860912" s="12" customFormat="1" x14ac:dyDescent="0.2"/>
    <row r="860913" s="12" customFormat="1" x14ac:dyDescent="0.2"/>
    <row r="860914" s="12" customFormat="1" x14ac:dyDescent="0.2"/>
    <row r="860915" s="12" customFormat="1" x14ac:dyDescent="0.2"/>
    <row r="860916" s="12" customFormat="1" x14ac:dyDescent="0.2"/>
    <row r="860917" s="12" customFormat="1" x14ac:dyDescent="0.2"/>
    <row r="860918" s="12" customFormat="1" x14ac:dyDescent="0.2"/>
    <row r="860919" s="12" customFormat="1" x14ac:dyDescent="0.2"/>
    <row r="860920" s="12" customFormat="1" x14ac:dyDescent="0.2"/>
    <row r="860921" s="12" customFormat="1" x14ac:dyDescent="0.2"/>
    <row r="860922" s="12" customFormat="1" x14ac:dyDescent="0.2"/>
    <row r="860923" s="12" customFormat="1" x14ac:dyDescent="0.2"/>
    <row r="860924" s="12" customFormat="1" x14ac:dyDescent="0.2"/>
    <row r="860925" s="12" customFormat="1" x14ac:dyDescent="0.2"/>
    <row r="860926" s="12" customFormat="1" x14ac:dyDescent="0.2"/>
    <row r="860927" s="12" customFormat="1" x14ac:dyDescent="0.2"/>
    <row r="860928" s="12" customFormat="1" x14ac:dyDescent="0.2"/>
    <row r="860929" s="12" customFormat="1" x14ac:dyDescent="0.2"/>
    <row r="860930" s="12" customFormat="1" x14ac:dyDescent="0.2"/>
    <row r="860931" s="12" customFormat="1" x14ac:dyDescent="0.2"/>
    <row r="860932" s="12" customFormat="1" x14ac:dyDescent="0.2"/>
    <row r="860933" s="12" customFormat="1" x14ac:dyDescent="0.2"/>
    <row r="860934" s="12" customFormat="1" x14ac:dyDescent="0.2"/>
    <row r="860935" s="12" customFormat="1" x14ac:dyDescent="0.2"/>
    <row r="860936" s="12" customFormat="1" x14ac:dyDescent="0.2"/>
    <row r="860937" s="12" customFormat="1" x14ac:dyDescent="0.2"/>
    <row r="860938" s="12" customFormat="1" x14ac:dyDescent="0.2"/>
    <row r="860939" s="12" customFormat="1" x14ac:dyDescent="0.2"/>
    <row r="860940" s="12" customFormat="1" x14ac:dyDescent="0.2"/>
    <row r="860941" s="12" customFormat="1" x14ac:dyDescent="0.2"/>
    <row r="860942" s="12" customFormat="1" x14ac:dyDescent="0.2"/>
    <row r="860943" s="12" customFormat="1" x14ac:dyDescent="0.2"/>
    <row r="860944" s="12" customFormat="1" x14ac:dyDescent="0.2"/>
    <row r="860945" s="12" customFormat="1" x14ac:dyDescent="0.2"/>
    <row r="860946" s="12" customFormat="1" x14ac:dyDescent="0.2"/>
    <row r="860947" s="12" customFormat="1" x14ac:dyDescent="0.2"/>
    <row r="860948" s="12" customFormat="1" x14ac:dyDescent="0.2"/>
    <row r="860949" s="12" customFormat="1" x14ac:dyDescent="0.2"/>
    <row r="860950" s="12" customFormat="1" x14ac:dyDescent="0.2"/>
    <row r="860951" s="12" customFormat="1" x14ac:dyDescent="0.2"/>
    <row r="860952" s="12" customFormat="1" x14ac:dyDescent="0.2"/>
    <row r="860953" s="12" customFormat="1" x14ac:dyDescent="0.2"/>
    <row r="860954" s="12" customFormat="1" x14ac:dyDescent="0.2"/>
    <row r="860955" s="12" customFormat="1" x14ac:dyDescent="0.2"/>
    <row r="860956" s="12" customFormat="1" x14ac:dyDescent="0.2"/>
    <row r="860957" s="12" customFormat="1" x14ac:dyDescent="0.2"/>
    <row r="860958" s="12" customFormat="1" x14ac:dyDescent="0.2"/>
    <row r="860959" s="12" customFormat="1" x14ac:dyDescent="0.2"/>
    <row r="860960" s="12" customFormat="1" x14ac:dyDescent="0.2"/>
    <row r="860961" s="12" customFormat="1" x14ac:dyDescent="0.2"/>
    <row r="860962" s="12" customFormat="1" x14ac:dyDescent="0.2"/>
    <row r="860963" s="12" customFormat="1" x14ac:dyDescent="0.2"/>
    <row r="860964" s="12" customFormat="1" x14ac:dyDescent="0.2"/>
    <row r="860965" s="12" customFormat="1" x14ac:dyDescent="0.2"/>
    <row r="860966" s="12" customFormat="1" x14ac:dyDescent="0.2"/>
    <row r="860967" s="12" customFormat="1" x14ac:dyDescent="0.2"/>
    <row r="860968" s="12" customFormat="1" x14ac:dyDescent="0.2"/>
    <row r="860969" s="12" customFormat="1" x14ac:dyDescent="0.2"/>
    <row r="860970" s="12" customFormat="1" x14ac:dyDescent="0.2"/>
    <row r="860971" s="12" customFormat="1" x14ac:dyDescent="0.2"/>
    <row r="860972" s="12" customFormat="1" x14ac:dyDescent="0.2"/>
    <row r="860973" s="12" customFormat="1" x14ac:dyDescent="0.2"/>
    <row r="860974" s="12" customFormat="1" x14ac:dyDescent="0.2"/>
    <row r="860975" s="12" customFormat="1" x14ac:dyDescent="0.2"/>
    <row r="860976" s="12" customFormat="1" x14ac:dyDescent="0.2"/>
    <row r="860977" s="12" customFormat="1" x14ac:dyDescent="0.2"/>
    <row r="860978" s="12" customFormat="1" x14ac:dyDescent="0.2"/>
    <row r="860979" s="12" customFormat="1" x14ac:dyDescent="0.2"/>
    <row r="860980" s="12" customFormat="1" x14ac:dyDescent="0.2"/>
    <row r="860981" s="12" customFormat="1" x14ac:dyDescent="0.2"/>
    <row r="860982" s="12" customFormat="1" x14ac:dyDescent="0.2"/>
    <row r="860983" s="12" customFormat="1" x14ac:dyDescent="0.2"/>
    <row r="860984" s="12" customFormat="1" x14ac:dyDescent="0.2"/>
    <row r="860985" s="12" customFormat="1" x14ac:dyDescent="0.2"/>
    <row r="860986" s="12" customFormat="1" x14ac:dyDescent="0.2"/>
    <row r="860987" s="12" customFormat="1" x14ac:dyDescent="0.2"/>
    <row r="860988" s="12" customFormat="1" x14ac:dyDescent="0.2"/>
    <row r="860989" s="12" customFormat="1" x14ac:dyDescent="0.2"/>
    <row r="860990" s="12" customFormat="1" x14ac:dyDescent="0.2"/>
    <row r="860991" s="12" customFormat="1" x14ac:dyDescent="0.2"/>
    <row r="860992" s="12" customFormat="1" x14ac:dyDescent="0.2"/>
    <row r="860993" s="12" customFormat="1" x14ac:dyDescent="0.2"/>
    <row r="860994" s="12" customFormat="1" x14ac:dyDescent="0.2"/>
    <row r="860995" s="12" customFormat="1" x14ac:dyDescent="0.2"/>
    <row r="860996" s="12" customFormat="1" x14ac:dyDescent="0.2"/>
    <row r="860997" s="12" customFormat="1" x14ac:dyDescent="0.2"/>
    <row r="860998" s="12" customFormat="1" x14ac:dyDescent="0.2"/>
    <row r="860999" s="12" customFormat="1" x14ac:dyDescent="0.2"/>
    <row r="861000" s="12" customFormat="1" x14ac:dyDescent="0.2"/>
    <row r="861001" s="12" customFormat="1" x14ac:dyDescent="0.2"/>
    <row r="861002" s="12" customFormat="1" x14ac:dyDescent="0.2"/>
    <row r="861003" s="12" customFormat="1" x14ac:dyDescent="0.2"/>
    <row r="861004" s="12" customFormat="1" x14ac:dyDescent="0.2"/>
    <row r="861005" s="12" customFormat="1" x14ac:dyDescent="0.2"/>
    <row r="861006" s="12" customFormat="1" x14ac:dyDescent="0.2"/>
    <row r="861007" s="12" customFormat="1" x14ac:dyDescent="0.2"/>
    <row r="861008" s="12" customFormat="1" x14ac:dyDescent="0.2"/>
    <row r="861009" s="12" customFormat="1" x14ac:dyDescent="0.2"/>
    <row r="861010" s="12" customFormat="1" x14ac:dyDescent="0.2"/>
    <row r="861011" s="12" customFormat="1" x14ac:dyDescent="0.2"/>
    <row r="861012" s="12" customFormat="1" x14ac:dyDescent="0.2"/>
    <row r="861013" s="12" customFormat="1" x14ac:dyDescent="0.2"/>
    <row r="861014" s="12" customFormat="1" x14ac:dyDescent="0.2"/>
    <row r="861015" s="12" customFormat="1" x14ac:dyDescent="0.2"/>
    <row r="861016" s="12" customFormat="1" x14ac:dyDescent="0.2"/>
    <row r="861017" s="12" customFormat="1" x14ac:dyDescent="0.2"/>
    <row r="861018" s="12" customFormat="1" x14ac:dyDescent="0.2"/>
    <row r="861019" s="12" customFormat="1" x14ac:dyDescent="0.2"/>
    <row r="861020" s="12" customFormat="1" x14ac:dyDescent="0.2"/>
    <row r="861021" s="12" customFormat="1" x14ac:dyDescent="0.2"/>
    <row r="861022" s="12" customFormat="1" x14ac:dyDescent="0.2"/>
    <row r="861023" s="12" customFormat="1" x14ac:dyDescent="0.2"/>
    <row r="861024" s="12" customFormat="1" x14ac:dyDescent="0.2"/>
    <row r="861025" s="12" customFormat="1" x14ac:dyDescent="0.2"/>
    <row r="861026" s="12" customFormat="1" x14ac:dyDescent="0.2"/>
    <row r="861027" s="12" customFormat="1" x14ac:dyDescent="0.2"/>
    <row r="861028" s="12" customFormat="1" x14ac:dyDescent="0.2"/>
    <row r="861029" s="12" customFormat="1" x14ac:dyDescent="0.2"/>
    <row r="861030" s="12" customFormat="1" x14ac:dyDescent="0.2"/>
    <row r="861031" s="12" customFormat="1" x14ac:dyDescent="0.2"/>
    <row r="861032" s="12" customFormat="1" x14ac:dyDescent="0.2"/>
    <row r="861033" s="12" customFormat="1" x14ac:dyDescent="0.2"/>
    <row r="861034" s="12" customFormat="1" x14ac:dyDescent="0.2"/>
    <row r="861035" s="12" customFormat="1" x14ac:dyDescent="0.2"/>
    <row r="861036" s="12" customFormat="1" x14ac:dyDescent="0.2"/>
    <row r="861037" s="12" customFormat="1" x14ac:dyDescent="0.2"/>
    <row r="861038" s="12" customFormat="1" x14ac:dyDescent="0.2"/>
    <row r="861039" s="12" customFormat="1" x14ac:dyDescent="0.2"/>
    <row r="861040" s="12" customFormat="1" x14ac:dyDescent="0.2"/>
    <row r="861041" s="12" customFormat="1" x14ac:dyDescent="0.2"/>
    <row r="861042" s="12" customFormat="1" x14ac:dyDescent="0.2"/>
    <row r="861043" s="12" customFormat="1" x14ac:dyDescent="0.2"/>
    <row r="861044" s="12" customFormat="1" x14ac:dyDescent="0.2"/>
    <row r="861045" s="12" customFormat="1" x14ac:dyDescent="0.2"/>
    <row r="861046" s="12" customFormat="1" x14ac:dyDescent="0.2"/>
    <row r="861047" s="12" customFormat="1" x14ac:dyDescent="0.2"/>
    <row r="861048" s="12" customFormat="1" x14ac:dyDescent="0.2"/>
    <row r="861049" s="12" customFormat="1" x14ac:dyDescent="0.2"/>
    <row r="861050" s="12" customFormat="1" x14ac:dyDescent="0.2"/>
    <row r="861051" s="12" customFormat="1" x14ac:dyDescent="0.2"/>
    <row r="861052" s="12" customFormat="1" x14ac:dyDescent="0.2"/>
    <row r="861053" s="12" customFormat="1" x14ac:dyDescent="0.2"/>
    <row r="861054" s="12" customFormat="1" x14ac:dyDescent="0.2"/>
    <row r="861055" s="12" customFormat="1" x14ac:dyDescent="0.2"/>
    <row r="861056" s="12" customFormat="1" x14ac:dyDescent="0.2"/>
    <row r="861057" s="12" customFormat="1" x14ac:dyDescent="0.2"/>
    <row r="861058" s="12" customFormat="1" x14ac:dyDescent="0.2"/>
    <row r="861059" s="12" customFormat="1" x14ac:dyDescent="0.2"/>
    <row r="861060" s="12" customFormat="1" x14ac:dyDescent="0.2"/>
    <row r="861061" s="12" customFormat="1" x14ac:dyDescent="0.2"/>
    <row r="861062" s="12" customFormat="1" x14ac:dyDescent="0.2"/>
    <row r="861063" s="12" customFormat="1" x14ac:dyDescent="0.2"/>
    <row r="861064" s="12" customFormat="1" x14ac:dyDescent="0.2"/>
    <row r="861065" s="12" customFormat="1" x14ac:dyDescent="0.2"/>
    <row r="861066" s="12" customFormat="1" x14ac:dyDescent="0.2"/>
    <row r="861067" s="12" customFormat="1" x14ac:dyDescent="0.2"/>
    <row r="861068" s="12" customFormat="1" x14ac:dyDescent="0.2"/>
    <row r="861069" s="12" customFormat="1" x14ac:dyDescent="0.2"/>
    <row r="861070" s="12" customFormat="1" x14ac:dyDescent="0.2"/>
    <row r="861071" s="12" customFormat="1" x14ac:dyDescent="0.2"/>
    <row r="861072" s="12" customFormat="1" x14ac:dyDescent="0.2"/>
    <row r="861073" s="12" customFormat="1" x14ac:dyDescent="0.2"/>
    <row r="861074" s="12" customFormat="1" x14ac:dyDescent="0.2"/>
    <row r="861075" s="12" customFormat="1" x14ac:dyDescent="0.2"/>
    <row r="861076" s="12" customFormat="1" x14ac:dyDescent="0.2"/>
    <row r="861077" s="12" customFormat="1" x14ac:dyDescent="0.2"/>
    <row r="861078" s="12" customFormat="1" x14ac:dyDescent="0.2"/>
    <row r="861079" s="12" customFormat="1" x14ac:dyDescent="0.2"/>
    <row r="861080" s="12" customFormat="1" x14ac:dyDescent="0.2"/>
    <row r="861081" s="12" customFormat="1" x14ac:dyDescent="0.2"/>
    <row r="861082" s="12" customFormat="1" x14ac:dyDescent="0.2"/>
    <row r="861083" s="12" customFormat="1" x14ac:dyDescent="0.2"/>
    <row r="861084" s="12" customFormat="1" x14ac:dyDescent="0.2"/>
    <row r="861085" s="12" customFormat="1" x14ac:dyDescent="0.2"/>
    <row r="861086" s="12" customFormat="1" x14ac:dyDescent="0.2"/>
    <row r="861087" s="12" customFormat="1" x14ac:dyDescent="0.2"/>
    <row r="861088" s="12" customFormat="1" x14ac:dyDescent="0.2"/>
    <row r="861089" s="12" customFormat="1" x14ac:dyDescent="0.2"/>
    <row r="861090" s="12" customFormat="1" x14ac:dyDescent="0.2"/>
    <row r="861091" s="12" customFormat="1" x14ac:dyDescent="0.2"/>
    <row r="861092" s="12" customFormat="1" x14ac:dyDescent="0.2"/>
    <row r="861093" s="12" customFormat="1" x14ac:dyDescent="0.2"/>
    <row r="861094" s="12" customFormat="1" x14ac:dyDescent="0.2"/>
    <row r="861095" s="12" customFormat="1" x14ac:dyDescent="0.2"/>
    <row r="861096" s="12" customFormat="1" x14ac:dyDescent="0.2"/>
    <row r="861097" s="12" customFormat="1" x14ac:dyDescent="0.2"/>
    <row r="861098" s="12" customFormat="1" x14ac:dyDescent="0.2"/>
    <row r="861099" s="12" customFormat="1" x14ac:dyDescent="0.2"/>
    <row r="861100" s="12" customFormat="1" x14ac:dyDescent="0.2"/>
    <row r="861101" s="12" customFormat="1" x14ac:dyDescent="0.2"/>
    <row r="861102" s="12" customFormat="1" x14ac:dyDescent="0.2"/>
    <row r="861103" s="12" customFormat="1" x14ac:dyDescent="0.2"/>
    <row r="861104" s="12" customFormat="1" x14ac:dyDescent="0.2"/>
    <row r="861105" s="12" customFormat="1" x14ac:dyDescent="0.2"/>
    <row r="861106" s="12" customFormat="1" x14ac:dyDescent="0.2"/>
    <row r="861107" s="12" customFormat="1" x14ac:dyDescent="0.2"/>
    <row r="861108" s="12" customFormat="1" x14ac:dyDescent="0.2"/>
    <row r="861109" s="12" customFormat="1" x14ac:dyDescent="0.2"/>
    <row r="861110" s="12" customFormat="1" x14ac:dyDescent="0.2"/>
    <row r="861111" s="12" customFormat="1" x14ac:dyDescent="0.2"/>
    <row r="861112" s="12" customFormat="1" x14ac:dyDescent="0.2"/>
    <row r="861113" s="12" customFormat="1" x14ac:dyDescent="0.2"/>
    <row r="861114" s="12" customFormat="1" x14ac:dyDescent="0.2"/>
    <row r="861115" s="12" customFormat="1" x14ac:dyDescent="0.2"/>
    <row r="861116" s="12" customFormat="1" x14ac:dyDescent="0.2"/>
    <row r="861117" s="12" customFormat="1" x14ac:dyDescent="0.2"/>
    <row r="861118" s="12" customFormat="1" x14ac:dyDescent="0.2"/>
    <row r="861119" s="12" customFormat="1" x14ac:dyDescent="0.2"/>
    <row r="861120" s="12" customFormat="1" x14ac:dyDescent="0.2"/>
    <row r="861121" s="12" customFormat="1" x14ac:dyDescent="0.2"/>
    <row r="861122" s="12" customFormat="1" x14ac:dyDescent="0.2"/>
    <row r="861123" s="12" customFormat="1" x14ac:dyDescent="0.2"/>
    <row r="861124" s="12" customFormat="1" x14ac:dyDescent="0.2"/>
    <row r="861125" s="12" customFormat="1" x14ac:dyDescent="0.2"/>
    <row r="861126" s="12" customFormat="1" x14ac:dyDescent="0.2"/>
    <row r="861127" s="12" customFormat="1" x14ac:dyDescent="0.2"/>
    <row r="861128" s="12" customFormat="1" x14ac:dyDescent="0.2"/>
    <row r="861129" s="12" customFormat="1" x14ac:dyDescent="0.2"/>
    <row r="861130" s="12" customFormat="1" x14ac:dyDescent="0.2"/>
    <row r="861131" s="12" customFormat="1" x14ac:dyDescent="0.2"/>
    <row r="861132" s="12" customFormat="1" x14ac:dyDescent="0.2"/>
    <row r="861133" s="12" customFormat="1" x14ac:dyDescent="0.2"/>
    <row r="861134" s="12" customFormat="1" x14ac:dyDescent="0.2"/>
    <row r="861135" s="12" customFormat="1" x14ac:dyDescent="0.2"/>
    <row r="861136" s="12" customFormat="1" x14ac:dyDescent="0.2"/>
    <row r="861137" s="12" customFormat="1" x14ac:dyDescent="0.2"/>
    <row r="861138" s="12" customFormat="1" x14ac:dyDescent="0.2"/>
    <row r="861139" s="12" customFormat="1" x14ac:dyDescent="0.2"/>
    <row r="861140" s="12" customFormat="1" x14ac:dyDescent="0.2"/>
    <row r="861141" s="12" customFormat="1" x14ac:dyDescent="0.2"/>
    <row r="861142" s="12" customFormat="1" x14ac:dyDescent="0.2"/>
    <row r="861143" s="12" customFormat="1" x14ac:dyDescent="0.2"/>
    <row r="861144" s="12" customFormat="1" x14ac:dyDescent="0.2"/>
    <row r="861145" s="12" customFormat="1" x14ac:dyDescent="0.2"/>
    <row r="861146" s="12" customFormat="1" x14ac:dyDescent="0.2"/>
    <row r="861147" s="12" customFormat="1" x14ac:dyDescent="0.2"/>
    <row r="861148" s="12" customFormat="1" x14ac:dyDescent="0.2"/>
    <row r="861149" s="12" customFormat="1" x14ac:dyDescent="0.2"/>
    <row r="861150" s="12" customFormat="1" x14ac:dyDescent="0.2"/>
    <row r="861151" s="12" customFormat="1" x14ac:dyDescent="0.2"/>
    <row r="861152" s="12" customFormat="1" x14ac:dyDescent="0.2"/>
    <row r="861153" s="12" customFormat="1" x14ac:dyDescent="0.2"/>
    <row r="861154" s="12" customFormat="1" x14ac:dyDescent="0.2"/>
    <row r="861155" s="12" customFormat="1" x14ac:dyDescent="0.2"/>
    <row r="861156" s="12" customFormat="1" x14ac:dyDescent="0.2"/>
    <row r="861157" s="12" customFormat="1" x14ac:dyDescent="0.2"/>
    <row r="861158" s="12" customFormat="1" x14ac:dyDescent="0.2"/>
    <row r="861159" s="12" customFormat="1" x14ac:dyDescent="0.2"/>
    <row r="861160" s="12" customFormat="1" x14ac:dyDescent="0.2"/>
    <row r="861161" s="12" customFormat="1" x14ac:dyDescent="0.2"/>
    <row r="861162" s="12" customFormat="1" x14ac:dyDescent="0.2"/>
    <row r="861163" s="12" customFormat="1" x14ac:dyDescent="0.2"/>
    <row r="861164" s="12" customFormat="1" x14ac:dyDescent="0.2"/>
    <row r="861165" s="12" customFormat="1" x14ac:dyDescent="0.2"/>
    <row r="861166" s="12" customFormat="1" x14ac:dyDescent="0.2"/>
    <row r="861167" s="12" customFormat="1" x14ac:dyDescent="0.2"/>
    <row r="861168" s="12" customFormat="1" x14ac:dyDescent="0.2"/>
    <row r="861169" s="12" customFormat="1" x14ac:dyDescent="0.2"/>
    <row r="861170" s="12" customFormat="1" x14ac:dyDescent="0.2"/>
    <row r="861171" s="12" customFormat="1" x14ac:dyDescent="0.2"/>
    <row r="861172" s="12" customFormat="1" x14ac:dyDescent="0.2"/>
    <row r="861173" s="12" customFormat="1" x14ac:dyDescent="0.2"/>
    <row r="861174" s="12" customFormat="1" x14ac:dyDescent="0.2"/>
    <row r="861175" s="12" customFormat="1" x14ac:dyDescent="0.2"/>
    <row r="861176" s="12" customFormat="1" x14ac:dyDescent="0.2"/>
    <row r="861177" s="12" customFormat="1" x14ac:dyDescent="0.2"/>
    <row r="861178" s="12" customFormat="1" x14ac:dyDescent="0.2"/>
    <row r="861179" s="12" customFormat="1" x14ac:dyDescent="0.2"/>
    <row r="861180" s="12" customFormat="1" x14ac:dyDescent="0.2"/>
    <row r="861181" s="12" customFormat="1" x14ac:dyDescent="0.2"/>
    <row r="861182" s="12" customFormat="1" x14ac:dyDescent="0.2"/>
    <row r="861183" s="12" customFormat="1" x14ac:dyDescent="0.2"/>
    <row r="861184" s="12" customFormat="1" x14ac:dyDescent="0.2"/>
    <row r="861185" s="12" customFormat="1" x14ac:dyDescent="0.2"/>
    <row r="861186" s="12" customFormat="1" x14ac:dyDescent="0.2"/>
    <row r="861187" s="12" customFormat="1" x14ac:dyDescent="0.2"/>
    <row r="861188" s="12" customFormat="1" x14ac:dyDescent="0.2"/>
    <row r="861189" s="12" customFormat="1" x14ac:dyDescent="0.2"/>
    <row r="861190" s="12" customFormat="1" x14ac:dyDescent="0.2"/>
    <row r="861191" s="12" customFormat="1" x14ac:dyDescent="0.2"/>
    <row r="861192" s="12" customFormat="1" x14ac:dyDescent="0.2"/>
    <row r="861193" s="12" customFormat="1" x14ac:dyDescent="0.2"/>
    <row r="861194" s="12" customFormat="1" x14ac:dyDescent="0.2"/>
    <row r="861195" s="12" customFormat="1" x14ac:dyDescent="0.2"/>
    <row r="861196" s="12" customFormat="1" x14ac:dyDescent="0.2"/>
    <row r="861197" s="12" customFormat="1" x14ac:dyDescent="0.2"/>
    <row r="861198" s="12" customFormat="1" x14ac:dyDescent="0.2"/>
    <row r="861199" s="12" customFormat="1" x14ac:dyDescent="0.2"/>
    <row r="861200" s="12" customFormat="1" x14ac:dyDescent="0.2"/>
    <row r="861201" s="12" customFormat="1" x14ac:dyDescent="0.2"/>
    <row r="861202" s="12" customFormat="1" x14ac:dyDescent="0.2"/>
    <row r="861203" s="12" customFormat="1" x14ac:dyDescent="0.2"/>
    <row r="861204" s="12" customFormat="1" x14ac:dyDescent="0.2"/>
    <row r="861205" s="12" customFormat="1" x14ac:dyDescent="0.2"/>
    <row r="861206" s="12" customFormat="1" x14ac:dyDescent="0.2"/>
    <row r="861207" s="12" customFormat="1" x14ac:dyDescent="0.2"/>
    <row r="861208" s="12" customFormat="1" x14ac:dyDescent="0.2"/>
    <row r="861209" s="12" customFormat="1" x14ac:dyDescent="0.2"/>
    <row r="861210" s="12" customFormat="1" x14ac:dyDescent="0.2"/>
    <row r="861211" s="12" customFormat="1" x14ac:dyDescent="0.2"/>
    <row r="861212" s="12" customFormat="1" x14ac:dyDescent="0.2"/>
    <row r="861213" s="12" customFormat="1" x14ac:dyDescent="0.2"/>
    <row r="861214" s="12" customFormat="1" x14ac:dyDescent="0.2"/>
    <row r="861215" s="12" customFormat="1" x14ac:dyDescent="0.2"/>
    <row r="861216" s="12" customFormat="1" x14ac:dyDescent="0.2"/>
    <row r="861217" s="12" customFormat="1" x14ac:dyDescent="0.2"/>
    <row r="861218" s="12" customFormat="1" x14ac:dyDescent="0.2"/>
    <row r="861219" s="12" customFormat="1" x14ac:dyDescent="0.2"/>
    <row r="861220" s="12" customFormat="1" x14ac:dyDescent="0.2"/>
    <row r="861221" s="12" customFormat="1" x14ac:dyDescent="0.2"/>
    <row r="861222" s="12" customFormat="1" x14ac:dyDescent="0.2"/>
    <row r="861223" s="12" customFormat="1" x14ac:dyDescent="0.2"/>
    <row r="861224" s="12" customFormat="1" x14ac:dyDescent="0.2"/>
    <row r="861225" s="12" customFormat="1" x14ac:dyDescent="0.2"/>
    <row r="861226" s="12" customFormat="1" x14ac:dyDescent="0.2"/>
    <row r="861227" s="12" customFormat="1" x14ac:dyDescent="0.2"/>
    <row r="861228" s="12" customFormat="1" x14ac:dyDescent="0.2"/>
    <row r="861229" s="12" customFormat="1" x14ac:dyDescent="0.2"/>
    <row r="861230" s="12" customFormat="1" x14ac:dyDescent="0.2"/>
    <row r="861231" s="12" customFormat="1" x14ac:dyDescent="0.2"/>
    <row r="861232" s="12" customFormat="1" x14ac:dyDescent="0.2"/>
    <row r="861233" s="12" customFormat="1" x14ac:dyDescent="0.2"/>
    <row r="861234" s="12" customFormat="1" x14ac:dyDescent="0.2"/>
    <row r="861235" s="12" customFormat="1" x14ac:dyDescent="0.2"/>
    <row r="861236" s="12" customFormat="1" x14ac:dyDescent="0.2"/>
    <row r="861237" s="12" customFormat="1" x14ac:dyDescent="0.2"/>
    <row r="861238" s="12" customFormat="1" x14ac:dyDescent="0.2"/>
    <row r="861239" s="12" customFormat="1" x14ac:dyDescent="0.2"/>
    <row r="861240" s="12" customFormat="1" x14ac:dyDescent="0.2"/>
    <row r="861241" s="12" customFormat="1" x14ac:dyDescent="0.2"/>
    <row r="861242" s="12" customFormat="1" x14ac:dyDescent="0.2"/>
    <row r="861243" s="12" customFormat="1" x14ac:dyDescent="0.2"/>
    <row r="861244" s="12" customFormat="1" x14ac:dyDescent="0.2"/>
    <row r="861245" s="12" customFormat="1" x14ac:dyDescent="0.2"/>
    <row r="861246" s="12" customFormat="1" x14ac:dyDescent="0.2"/>
    <row r="861247" s="12" customFormat="1" x14ac:dyDescent="0.2"/>
    <row r="861248" s="12" customFormat="1" x14ac:dyDescent="0.2"/>
    <row r="861249" s="12" customFormat="1" x14ac:dyDescent="0.2"/>
    <row r="861250" s="12" customFormat="1" x14ac:dyDescent="0.2"/>
    <row r="861251" s="12" customFormat="1" x14ac:dyDescent="0.2"/>
    <row r="861252" s="12" customFormat="1" x14ac:dyDescent="0.2"/>
    <row r="861253" s="12" customFormat="1" x14ac:dyDescent="0.2"/>
    <row r="861254" s="12" customFormat="1" x14ac:dyDescent="0.2"/>
    <row r="861255" s="12" customFormat="1" x14ac:dyDescent="0.2"/>
    <row r="861256" s="12" customFormat="1" x14ac:dyDescent="0.2"/>
    <row r="861257" s="12" customFormat="1" x14ac:dyDescent="0.2"/>
    <row r="861258" s="12" customFormat="1" x14ac:dyDescent="0.2"/>
    <row r="861259" s="12" customFormat="1" x14ac:dyDescent="0.2"/>
    <row r="861260" s="12" customFormat="1" x14ac:dyDescent="0.2"/>
    <row r="861261" s="12" customFormat="1" x14ac:dyDescent="0.2"/>
    <row r="861262" s="12" customFormat="1" x14ac:dyDescent="0.2"/>
    <row r="861263" s="12" customFormat="1" x14ac:dyDescent="0.2"/>
    <row r="861264" s="12" customFormat="1" x14ac:dyDescent="0.2"/>
    <row r="861265" s="12" customFormat="1" x14ac:dyDescent="0.2"/>
    <row r="861266" s="12" customFormat="1" x14ac:dyDescent="0.2"/>
    <row r="861267" s="12" customFormat="1" x14ac:dyDescent="0.2"/>
    <row r="861268" s="12" customFormat="1" x14ac:dyDescent="0.2"/>
    <row r="861269" s="12" customFormat="1" x14ac:dyDescent="0.2"/>
    <row r="861270" s="12" customFormat="1" x14ac:dyDescent="0.2"/>
    <row r="861271" s="12" customFormat="1" x14ac:dyDescent="0.2"/>
    <row r="861272" s="12" customFormat="1" x14ac:dyDescent="0.2"/>
    <row r="861273" s="12" customFormat="1" x14ac:dyDescent="0.2"/>
    <row r="861274" s="12" customFormat="1" x14ac:dyDescent="0.2"/>
    <row r="861275" s="12" customFormat="1" x14ac:dyDescent="0.2"/>
    <row r="861276" s="12" customFormat="1" x14ac:dyDescent="0.2"/>
    <row r="861277" s="12" customFormat="1" x14ac:dyDescent="0.2"/>
    <row r="861278" s="12" customFormat="1" x14ac:dyDescent="0.2"/>
    <row r="861279" s="12" customFormat="1" x14ac:dyDescent="0.2"/>
    <row r="861280" s="12" customFormat="1" x14ac:dyDescent="0.2"/>
    <row r="861281" s="12" customFormat="1" x14ac:dyDescent="0.2"/>
    <row r="861282" s="12" customFormat="1" x14ac:dyDescent="0.2"/>
    <row r="861283" s="12" customFormat="1" x14ac:dyDescent="0.2"/>
    <row r="861284" s="12" customFormat="1" x14ac:dyDescent="0.2"/>
    <row r="861285" s="12" customFormat="1" x14ac:dyDescent="0.2"/>
    <row r="861286" s="12" customFormat="1" x14ac:dyDescent="0.2"/>
    <row r="861287" s="12" customFormat="1" x14ac:dyDescent="0.2"/>
    <row r="861288" s="12" customFormat="1" x14ac:dyDescent="0.2"/>
    <row r="861289" s="12" customFormat="1" x14ac:dyDescent="0.2"/>
    <row r="861290" s="12" customFormat="1" x14ac:dyDescent="0.2"/>
    <row r="861291" s="12" customFormat="1" x14ac:dyDescent="0.2"/>
    <row r="861292" s="12" customFormat="1" x14ac:dyDescent="0.2"/>
    <row r="861293" s="12" customFormat="1" x14ac:dyDescent="0.2"/>
    <row r="861294" s="12" customFormat="1" x14ac:dyDescent="0.2"/>
    <row r="861295" s="12" customFormat="1" x14ac:dyDescent="0.2"/>
    <row r="861296" s="12" customFormat="1" x14ac:dyDescent="0.2"/>
    <row r="861297" s="12" customFormat="1" x14ac:dyDescent="0.2"/>
    <row r="861298" s="12" customFormat="1" x14ac:dyDescent="0.2"/>
    <row r="861299" s="12" customFormat="1" x14ac:dyDescent="0.2"/>
    <row r="861300" s="12" customFormat="1" x14ac:dyDescent="0.2"/>
    <row r="861301" s="12" customFormat="1" x14ac:dyDescent="0.2"/>
    <row r="861302" s="12" customFormat="1" x14ac:dyDescent="0.2"/>
    <row r="861303" s="12" customFormat="1" x14ac:dyDescent="0.2"/>
    <row r="861304" s="12" customFormat="1" x14ac:dyDescent="0.2"/>
    <row r="861305" s="12" customFormat="1" x14ac:dyDescent="0.2"/>
    <row r="861306" s="12" customFormat="1" x14ac:dyDescent="0.2"/>
    <row r="861307" s="12" customFormat="1" x14ac:dyDescent="0.2"/>
    <row r="861308" s="12" customFormat="1" x14ac:dyDescent="0.2"/>
    <row r="861309" s="12" customFormat="1" x14ac:dyDescent="0.2"/>
    <row r="861310" s="12" customFormat="1" x14ac:dyDescent="0.2"/>
    <row r="861311" s="12" customFormat="1" x14ac:dyDescent="0.2"/>
    <row r="861312" s="12" customFormat="1" x14ac:dyDescent="0.2"/>
    <row r="861313" s="12" customFormat="1" x14ac:dyDescent="0.2"/>
    <row r="861314" s="12" customFormat="1" x14ac:dyDescent="0.2"/>
    <row r="861315" s="12" customFormat="1" x14ac:dyDescent="0.2"/>
    <row r="861316" s="12" customFormat="1" x14ac:dyDescent="0.2"/>
    <row r="861317" s="12" customFormat="1" x14ac:dyDescent="0.2"/>
    <row r="861318" s="12" customFormat="1" x14ac:dyDescent="0.2"/>
    <row r="861319" s="12" customFormat="1" x14ac:dyDescent="0.2"/>
    <row r="861320" s="12" customFormat="1" x14ac:dyDescent="0.2"/>
    <row r="861321" s="12" customFormat="1" x14ac:dyDescent="0.2"/>
    <row r="861322" s="12" customFormat="1" x14ac:dyDescent="0.2"/>
    <row r="861323" s="12" customFormat="1" x14ac:dyDescent="0.2"/>
    <row r="861324" s="12" customFormat="1" x14ac:dyDescent="0.2"/>
    <row r="861325" s="12" customFormat="1" x14ac:dyDescent="0.2"/>
    <row r="861326" s="12" customFormat="1" x14ac:dyDescent="0.2"/>
    <row r="861327" s="12" customFormat="1" x14ac:dyDescent="0.2"/>
    <row r="861328" s="12" customFormat="1" x14ac:dyDescent="0.2"/>
    <row r="861329" s="12" customFormat="1" x14ac:dyDescent="0.2"/>
    <row r="861330" s="12" customFormat="1" x14ac:dyDescent="0.2"/>
    <row r="861331" s="12" customFormat="1" x14ac:dyDescent="0.2"/>
    <row r="861332" s="12" customFormat="1" x14ac:dyDescent="0.2"/>
    <row r="861333" s="12" customFormat="1" x14ac:dyDescent="0.2"/>
    <row r="861334" s="12" customFormat="1" x14ac:dyDescent="0.2"/>
    <row r="861335" s="12" customFormat="1" x14ac:dyDescent="0.2"/>
    <row r="861336" s="12" customFormat="1" x14ac:dyDescent="0.2"/>
    <row r="861337" s="12" customFormat="1" x14ac:dyDescent="0.2"/>
    <row r="861338" s="12" customFormat="1" x14ac:dyDescent="0.2"/>
    <row r="861339" s="12" customFormat="1" x14ac:dyDescent="0.2"/>
    <row r="861340" s="12" customFormat="1" x14ac:dyDescent="0.2"/>
    <row r="861341" s="12" customFormat="1" x14ac:dyDescent="0.2"/>
    <row r="861342" s="12" customFormat="1" x14ac:dyDescent="0.2"/>
    <row r="861343" s="12" customFormat="1" x14ac:dyDescent="0.2"/>
    <row r="861344" s="12" customFormat="1" x14ac:dyDescent="0.2"/>
    <row r="861345" s="12" customFormat="1" x14ac:dyDescent="0.2"/>
    <row r="861346" s="12" customFormat="1" x14ac:dyDescent="0.2"/>
    <row r="861347" s="12" customFormat="1" x14ac:dyDescent="0.2"/>
    <row r="861348" s="12" customFormat="1" x14ac:dyDescent="0.2"/>
    <row r="861349" s="12" customFormat="1" x14ac:dyDescent="0.2"/>
    <row r="861350" s="12" customFormat="1" x14ac:dyDescent="0.2"/>
    <row r="861351" s="12" customFormat="1" x14ac:dyDescent="0.2"/>
    <row r="861352" s="12" customFormat="1" x14ac:dyDescent="0.2"/>
    <row r="861353" s="12" customFormat="1" x14ac:dyDescent="0.2"/>
    <row r="861354" s="12" customFormat="1" x14ac:dyDescent="0.2"/>
    <row r="861355" s="12" customFormat="1" x14ac:dyDescent="0.2"/>
    <row r="861356" s="12" customFormat="1" x14ac:dyDescent="0.2"/>
    <row r="861357" s="12" customFormat="1" x14ac:dyDescent="0.2"/>
    <row r="861358" s="12" customFormat="1" x14ac:dyDescent="0.2"/>
    <row r="861359" s="12" customFormat="1" x14ac:dyDescent="0.2"/>
    <row r="861360" s="12" customFormat="1" x14ac:dyDescent="0.2"/>
    <row r="861361" s="12" customFormat="1" x14ac:dyDescent="0.2"/>
    <row r="861362" s="12" customFormat="1" x14ac:dyDescent="0.2"/>
    <row r="861363" s="12" customFormat="1" x14ac:dyDescent="0.2"/>
    <row r="861364" s="12" customFormat="1" x14ac:dyDescent="0.2"/>
    <row r="861365" s="12" customFormat="1" x14ac:dyDescent="0.2"/>
    <row r="861366" s="12" customFormat="1" x14ac:dyDescent="0.2"/>
    <row r="861367" s="12" customFormat="1" x14ac:dyDescent="0.2"/>
    <row r="861368" s="12" customFormat="1" x14ac:dyDescent="0.2"/>
    <row r="861369" s="12" customFormat="1" x14ac:dyDescent="0.2"/>
    <row r="861370" s="12" customFormat="1" x14ac:dyDescent="0.2"/>
    <row r="861371" s="12" customFormat="1" x14ac:dyDescent="0.2"/>
    <row r="861372" s="12" customFormat="1" x14ac:dyDescent="0.2"/>
    <row r="861373" s="12" customFormat="1" x14ac:dyDescent="0.2"/>
    <row r="861374" s="12" customFormat="1" x14ac:dyDescent="0.2"/>
    <row r="861375" s="12" customFormat="1" x14ac:dyDescent="0.2"/>
    <row r="861376" s="12" customFormat="1" x14ac:dyDescent="0.2"/>
    <row r="861377" s="12" customFormat="1" x14ac:dyDescent="0.2"/>
    <row r="861378" s="12" customFormat="1" x14ac:dyDescent="0.2"/>
    <row r="861379" s="12" customFormat="1" x14ac:dyDescent="0.2"/>
    <row r="861380" s="12" customFormat="1" x14ac:dyDescent="0.2"/>
    <row r="861381" s="12" customFormat="1" x14ac:dyDescent="0.2"/>
    <row r="861382" s="12" customFormat="1" x14ac:dyDescent="0.2"/>
    <row r="861383" s="12" customFormat="1" x14ac:dyDescent="0.2"/>
    <row r="861384" s="12" customFormat="1" x14ac:dyDescent="0.2"/>
    <row r="861385" s="12" customFormat="1" x14ac:dyDescent="0.2"/>
    <row r="861386" s="12" customFormat="1" x14ac:dyDescent="0.2"/>
    <row r="861387" s="12" customFormat="1" x14ac:dyDescent="0.2"/>
    <row r="861388" s="12" customFormat="1" x14ac:dyDescent="0.2"/>
    <row r="861389" s="12" customFormat="1" x14ac:dyDescent="0.2"/>
    <row r="861390" s="12" customFormat="1" x14ac:dyDescent="0.2"/>
    <row r="861391" s="12" customFormat="1" x14ac:dyDescent="0.2"/>
    <row r="861392" s="12" customFormat="1" x14ac:dyDescent="0.2"/>
    <row r="861393" s="12" customFormat="1" x14ac:dyDescent="0.2"/>
    <row r="861394" s="12" customFormat="1" x14ac:dyDescent="0.2"/>
    <row r="861395" s="12" customFormat="1" x14ac:dyDescent="0.2"/>
    <row r="861396" s="12" customFormat="1" x14ac:dyDescent="0.2"/>
    <row r="861397" s="12" customFormat="1" x14ac:dyDescent="0.2"/>
    <row r="861398" s="12" customFormat="1" x14ac:dyDescent="0.2"/>
    <row r="861399" s="12" customFormat="1" x14ac:dyDescent="0.2"/>
    <row r="861400" s="12" customFormat="1" x14ac:dyDescent="0.2"/>
    <row r="861401" s="12" customFormat="1" x14ac:dyDescent="0.2"/>
    <row r="861402" s="12" customFormat="1" x14ac:dyDescent="0.2"/>
    <row r="861403" s="12" customFormat="1" x14ac:dyDescent="0.2"/>
    <row r="861404" s="12" customFormat="1" x14ac:dyDescent="0.2"/>
    <row r="861405" s="12" customFormat="1" x14ac:dyDescent="0.2"/>
    <row r="861406" s="12" customFormat="1" x14ac:dyDescent="0.2"/>
    <row r="861407" s="12" customFormat="1" x14ac:dyDescent="0.2"/>
    <row r="861408" s="12" customFormat="1" x14ac:dyDescent="0.2"/>
    <row r="861409" s="12" customFormat="1" x14ac:dyDescent="0.2"/>
    <row r="861410" s="12" customFormat="1" x14ac:dyDescent="0.2"/>
    <row r="861411" s="12" customFormat="1" x14ac:dyDescent="0.2"/>
    <row r="861412" s="12" customFormat="1" x14ac:dyDescent="0.2"/>
    <row r="861413" s="12" customFormat="1" x14ac:dyDescent="0.2"/>
    <row r="861414" s="12" customFormat="1" x14ac:dyDescent="0.2"/>
    <row r="861415" s="12" customFormat="1" x14ac:dyDescent="0.2"/>
    <row r="861416" s="12" customFormat="1" x14ac:dyDescent="0.2"/>
    <row r="861417" s="12" customFormat="1" x14ac:dyDescent="0.2"/>
    <row r="861418" s="12" customFormat="1" x14ac:dyDescent="0.2"/>
    <row r="861419" s="12" customFormat="1" x14ac:dyDescent="0.2"/>
    <row r="861420" s="12" customFormat="1" x14ac:dyDescent="0.2"/>
    <row r="861421" s="12" customFormat="1" x14ac:dyDescent="0.2"/>
    <row r="861422" s="12" customFormat="1" x14ac:dyDescent="0.2"/>
    <row r="861423" s="12" customFormat="1" x14ac:dyDescent="0.2"/>
    <row r="861424" s="12" customFormat="1" x14ac:dyDescent="0.2"/>
    <row r="861425" s="12" customFormat="1" x14ac:dyDescent="0.2"/>
    <row r="861426" s="12" customFormat="1" x14ac:dyDescent="0.2"/>
    <row r="861427" s="12" customFormat="1" x14ac:dyDescent="0.2"/>
    <row r="861428" s="12" customFormat="1" x14ac:dyDescent="0.2"/>
    <row r="861429" s="12" customFormat="1" x14ac:dyDescent="0.2"/>
    <row r="861430" s="12" customFormat="1" x14ac:dyDescent="0.2"/>
    <row r="861431" s="12" customFormat="1" x14ac:dyDescent="0.2"/>
    <row r="861432" s="12" customFormat="1" x14ac:dyDescent="0.2"/>
    <row r="861433" s="12" customFormat="1" x14ac:dyDescent="0.2"/>
    <row r="861434" s="12" customFormat="1" x14ac:dyDescent="0.2"/>
    <row r="861435" s="12" customFormat="1" x14ac:dyDescent="0.2"/>
    <row r="861436" s="12" customFormat="1" x14ac:dyDescent="0.2"/>
    <row r="861437" s="12" customFormat="1" x14ac:dyDescent="0.2"/>
    <row r="861438" s="12" customFormat="1" x14ac:dyDescent="0.2"/>
    <row r="861439" s="12" customFormat="1" x14ac:dyDescent="0.2"/>
    <row r="861440" s="12" customFormat="1" x14ac:dyDescent="0.2"/>
    <row r="861441" s="12" customFormat="1" x14ac:dyDescent="0.2"/>
    <row r="861442" s="12" customFormat="1" x14ac:dyDescent="0.2"/>
    <row r="861443" s="12" customFormat="1" x14ac:dyDescent="0.2"/>
    <row r="861444" s="12" customFormat="1" x14ac:dyDescent="0.2"/>
    <row r="861445" s="12" customFormat="1" x14ac:dyDescent="0.2"/>
    <row r="861446" s="12" customFormat="1" x14ac:dyDescent="0.2"/>
    <row r="861447" s="12" customFormat="1" x14ac:dyDescent="0.2"/>
    <row r="861448" s="12" customFormat="1" x14ac:dyDescent="0.2"/>
    <row r="861449" s="12" customFormat="1" x14ac:dyDescent="0.2"/>
    <row r="861450" s="12" customFormat="1" x14ac:dyDescent="0.2"/>
    <row r="861451" s="12" customFormat="1" x14ac:dyDescent="0.2"/>
    <row r="861452" s="12" customFormat="1" x14ac:dyDescent="0.2"/>
    <row r="861453" s="12" customFormat="1" x14ac:dyDescent="0.2"/>
    <row r="861454" s="12" customFormat="1" x14ac:dyDescent="0.2"/>
    <row r="861455" s="12" customFormat="1" x14ac:dyDescent="0.2"/>
    <row r="861456" s="12" customFormat="1" x14ac:dyDescent="0.2"/>
    <row r="861457" s="12" customFormat="1" x14ac:dyDescent="0.2"/>
    <row r="861458" s="12" customFormat="1" x14ac:dyDescent="0.2"/>
    <row r="861459" s="12" customFormat="1" x14ac:dyDescent="0.2"/>
    <row r="861460" s="12" customFormat="1" x14ac:dyDescent="0.2"/>
    <row r="861461" s="12" customFormat="1" x14ac:dyDescent="0.2"/>
    <row r="861462" s="12" customFormat="1" x14ac:dyDescent="0.2"/>
    <row r="861463" s="12" customFormat="1" x14ac:dyDescent="0.2"/>
    <row r="861464" s="12" customFormat="1" x14ac:dyDescent="0.2"/>
    <row r="861465" s="12" customFormat="1" x14ac:dyDescent="0.2"/>
    <row r="861466" s="12" customFormat="1" x14ac:dyDescent="0.2"/>
    <row r="861467" s="12" customFormat="1" x14ac:dyDescent="0.2"/>
    <row r="861468" s="12" customFormat="1" x14ac:dyDescent="0.2"/>
    <row r="861469" s="12" customFormat="1" x14ac:dyDescent="0.2"/>
    <row r="861470" s="12" customFormat="1" x14ac:dyDescent="0.2"/>
    <row r="861471" s="12" customFormat="1" x14ac:dyDescent="0.2"/>
    <row r="861472" s="12" customFormat="1" x14ac:dyDescent="0.2"/>
    <row r="861473" s="12" customFormat="1" x14ac:dyDescent="0.2"/>
    <row r="861474" s="12" customFormat="1" x14ac:dyDescent="0.2"/>
    <row r="861475" s="12" customFormat="1" x14ac:dyDescent="0.2"/>
    <row r="861476" s="12" customFormat="1" x14ac:dyDescent="0.2"/>
    <row r="861477" s="12" customFormat="1" x14ac:dyDescent="0.2"/>
    <row r="861478" s="12" customFormat="1" x14ac:dyDescent="0.2"/>
    <row r="861479" s="12" customFormat="1" x14ac:dyDescent="0.2"/>
    <row r="861480" s="12" customFormat="1" x14ac:dyDescent="0.2"/>
    <row r="861481" s="12" customFormat="1" x14ac:dyDescent="0.2"/>
    <row r="861482" s="12" customFormat="1" x14ac:dyDescent="0.2"/>
    <row r="861483" s="12" customFormat="1" x14ac:dyDescent="0.2"/>
    <row r="861484" s="12" customFormat="1" x14ac:dyDescent="0.2"/>
    <row r="861485" s="12" customFormat="1" x14ac:dyDescent="0.2"/>
    <row r="861486" s="12" customFormat="1" x14ac:dyDescent="0.2"/>
    <row r="861487" s="12" customFormat="1" x14ac:dyDescent="0.2"/>
    <row r="861488" s="12" customFormat="1" x14ac:dyDescent="0.2"/>
    <row r="861489" s="12" customFormat="1" x14ac:dyDescent="0.2"/>
    <row r="861490" s="12" customFormat="1" x14ac:dyDescent="0.2"/>
    <row r="861491" s="12" customFormat="1" x14ac:dyDescent="0.2"/>
    <row r="861492" s="12" customFormat="1" x14ac:dyDescent="0.2"/>
    <row r="861493" s="12" customFormat="1" x14ac:dyDescent="0.2"/>
    <row r="861494" s="12" customFormat="1" x14ac:dyDescent="0.2"/>
    <row r="861495" s="12" customFormat="1" x14ac:dyDescent="0.2"/>
    <row r="861496" s="12" customFormat="1" x14ac:dyDescent="0.2"/>
    <row r="861497" s="12" customFormat="1" x14ac:dyDescent="0.2"/>
    <row r="861498" s="12" customFormat="1" x14ac:dyDescent="0.2"/>
    <row r="861499" s="12" customFormat="1" x14ac:dyDescent="0.2"/>
    <row r="861500" s="12" customFormat="1" x14ac:dyDescent="0.2"/>
    <row r="861501" s="12" customFormat="1" x14ac:dyDescent="0.2"/>
    <row r="861502" s="12" customFormat="1" x14ac:dyDescent="0.2"/>
    <row r="861503" s="12" customFormat="1" x14ac:dyDescent="0.2"/>
    <row r="861504" s="12" customFormat="1" x14ac:dyDescent="0.2"/>
    <row r="861505" s="12" customFormat="1" x14ac:dyDescent="0.2"/>
    <row r="861506" s="12" customFormat="1" x14ac:dyDescent="0.2"/>
    <row r="861507" s="12" customFormat="1" x14ac:dyDescent="0.2"/>
    <row r="861508" s="12" customFormat="1" x14ac:dyDescent="0.2"/>
    <row r="861509" s="12" customFormat="1" x14ac:dyDescent="0.2"/>
    <row r="861510" s="12" customFormat="1" x14ac:dyDescent="0.2"/>
    <row r="861511" s="12" customFormat="1" x14ac:dyDescent="0.2"/>
    <row r="861512" s="12" customFormat="1" x14ac:dyDescent="0.2"/>
    <row r="861513" s="12" customFormat="1" x14ac:dyDescent="0.2"/>
    <row r="861514" s="12" customFormat="1" x14ac:dyDescent="0.2"/>
    <row r="861515" s="12" customFormat="1" x14ac:dyDescent="0.2"/>
    <row r="861516" s="12" customFormat="1" x14ac:dyDescent="0.2"/>
    <row r="861517" s="12" customFormat="1" x14ac:dyDescent="0.2"/>
    <row r="861518" s="12" customFormat="1" x14ac:dyDescent="0.2"/>
    <row r="861519" s="12" customFormat="1" x14ac:dyDescent="0.2"/>
    <row r="861520" s="12" customFormat="1" x14ac:dyDescent="0.2"/>
    <row r="861521" s="12" customFormat="1" x14ac:dyDescent="0.2"/>
    <row r="861522" s="12" customFormat="1" x14ac:dyDescent="0.2"/>
    <row r="861523" s="12" customFormat="1" x14ac:dyDescent="0.2"/>
    <row r="861524" s="12" customFormat="1" x14ac:dyDescent="0.2"/>
    <row r="861525" s="12" customFormat="1" x14ac:dyDescent="0.2"/>
    <row r="861526" s="12" customFormat="1" x14ac:dyDescent="0.2"/>
    <row r="861527" s="12" customFormat="1" x14ac:dyDescent="0.2"/>
    <row r="861528" s="12" customFormat="1" x14ac:dyDescent="0.2"/>
    <row r="861529" s="12" customFormat="1" x14ac:dyDescent="0.2"/>
    <row r="861530" s="12" customFormat="1" x14ac:dyDescent="0.2"/>
    <row r="861531" s="12" customFormat="1" x14ac:dyDescent="0.2"/>
    <row r="861532" s="12" customFormat="1" x14ac:dyDescent="0.2"/>
    <row r="861533" s="12" customFormat="1" x14ac:dyDescent="0.2"/>
    <row r="861534" s="12" customFormat="1" x14ac:dyDescent="0.2"/>
    <row r="861535" s="12" customFormat="1" x14ac:dyDescent="0.2"/>
    <row r="861536" s="12" customFormat="1" x14ac:dyDescent="0.2"/>
    <row r="861537" s="12" customFormat="1" x14ac:dyDescent="0.2"/>
    <row r="861538" s="12" customFormat="1" x14ac:dyDescent="0.2"/>
    <row r="861539" s="12" customFormat="1" x14ac:dyDescent="0.2"/>
    <row r="861540" s="12" customFormat="1" x14ac:dyDescent="0.2"/>
    <row r="861541" s="12" customFormat="1" x14ac:dyDescent="0.2"/>
    <row r="861542" s="12" customFormat="1" x14ac:dyDescent="0.2"/>
    <row r="861543" s="12" customFormat="1" x14ac:dyDescent="0.2"/>
    <row r="861544" s="12" customFormat="1" x14ac:dyDescent="0.2"/>
    <row r="861545" s="12" customFormat="1" x14ac:dyDescent="0.2"/>
    <row r="861546" s="12" customFormat="1" x14ac:dyDescent="0.2"/>
    <row r="861547" s="12" customFormat="1" x14ac:dyDescent="0.2"/>
    <row r="861548" s="12" customFormat="1" x14ac:dyDescent="0.2"/>
    <row r="861549" s="12" customFormat="1" x14ac:dyDescent="0.2"/>
    <row r="861550" s="12" customFormat="1" x14ac:dyDescent="0.2"/>
    <row r="861551" s="12" customFormat="1" x14ac:dyDescent="0.2"/>
    <row r="861552" s="12" customFormat="1" x14ac:dyDescent="0.2"/>
    <row r="861553" s="12" customFormat="1" x14ac:dyDescent="0.2"/>
    <row r="861554" s="12" customFormat="1" x14ac:dyDescent="0.2"/>
    <row r="861555" s="12" customFormat="1" x14ac:dyDescent="0.2"/>
    <row r="861556" s="12" customFormat="1" x14ac:dyDescent="0.2"/>
    <row r="861557" s="12" customFormat="1" x14ac:dyDescent="0.2"/>
    <row r="861558" s="12" customFormat="1" x14ac:dyDescent="0.2"/>
    <row r="861559" s="12" customFormat="1" x14ac:dyDescent="0.2"/>
    <row r="861560" s="12" customFormat="1" x14ac:dyDescent="0.2"/>
    <row r="861561" s="12" customFormat="1" x14ac:dyDescent="0.2"/>
    <row r="861562" s="12" customFormat="1" x14ac:dyDescent="0.2"/>
    <row r="861563" s="12" customFormat="1" x14ac:dyDescent="0.2"/>
    <row r="861564" s="12" customFormat="1" x14ac:dyDescent="0.2"/>
    <row r="861565" s="12" customFormat="1" x14ac:dyDescent="0.2"/>
    <row r="861566" s="12" customFormat="1" x14ac:dyDescent="0.2"/>
    <row r="861567" s="12" customFormat="1" x14ac:dyDescent="0.2"/>
    <row r="861568" s="12" customFormat="1" x14ac:dyDescent="0.2"/>
    <row r="861569" s="12" customFormat="1" x14ac:dyDescent="0.2"/>
    <row r="861570" s="12" customFormat="1" x14ac:dyDescent="0.2"/>
    <row r="861571" s="12" customFormat="1" x14ac:dyDescent="0.2"/>
    <row r="861572" s="12" customFormat="1" x14ac:dyDescent="0.2"/>
    <row r="861573" s="12" customFormat="1" x14ac:dyDescent="0.2"/>
    <row r="861574" s="12" customFormat="1" x14ac:dyDescent="0.2"/>
    <row r="861575" s="12" customFormat="1" x14ac:dyDescent="0.2"/>
    <row r="861576" s="12" customFormat="1" x14ac:dyDescent="0.2"/>
    <row r="861577" s="12" customFormat="1" x14ac:dyDescent="0.2"/>
    <row r="861578" s="12" customFormat="1" x14ac:dyDescent="0.2"/>
    <row r="861579" s="12" customFormat="1" x14ac:dyDescent="0.2"/>
    <row r="861580" s="12" customFormat="1" x14ac:dyDescent="0.2"/>
    <row r="861581" s="12" customFormat="1" x14ac:dyDescent="0.2"/>
    <row r="861582" s="12" customFormat="1" x14ac:dyDescent="0.2"/>
    <row r="861583" s="12" customFormat="1" x14ac:dyDescent="0.2"/>
    <row r="861584" s="12" customFormat="1" x14ac:dyDescent="0.2"/>
    <row r="861585" s="12" customFormat="1" x14ac:dyDescent="0.2"/>
    <row r="861586" s="12" customFormat="1" x14ac:dyDescent="0.2"/>
    <row r="861587" s="12" customFormat="1" x14ac:dyDescent="0.2"/>
    <row r="861588" s="12" customFormat="1" x14ac:dyDescent="0.2"/>
    <row r="861589" s="12" customFormat="1" x14ac:dyDescent="0.2"/>
    <row r="861590" s="12" customFormat="1" x14ac:dyDescent="0.2"/>
    <row r="861591" s="12" customFormat="1" x14ac:dyDescent="0.2"/>
    <row r="861592" s="12" customFormat="1" x14ac:dyDescent="0.2"/>
    <row r="861593" s="12" customFormat="1" x14ac:dyDescent="0.2"/>
    <row r="861594" s="12" customFormat="1" x14ac:dyDescent="0.2"/>
    <row r="861595" s="12" customFormat="1" x14ac:dyDescent="0.2"/>
    <row r="861596" s="12" customFormat="1" x14ac:dyDescent="0.2"/>
    <row r="861597" s="12" customFormat="1" x14ac:dyDescent="0.2"/>
    <row r="861598" s="12" customFormat="1" x14ac:dyDescent="0.2"/>
    <row r="861599" s="12" customFormat="1" x14ac:dyDescent="0.2"/>
    <row r="861600" s="12" customFormat="1" x14ac:dyDescent="0.2"/>
    <row r="861601" s="12" customFormat="1" x14ac:dyDescent="0.2"/>
    <row r="861602" s="12" customFormat="1" x14ac:dyDescent="0.2"/>
    <row r="861603" s="12" customFormat="1" x14ac:dyDescent="0.2"/>
    <row r="861604" s="12" customFormat="1" x14ac:dyDescent="0.2"/>
    <row r="861605" s="12" customFormat="1" x14ac:dyDescent="0.2"/>
    <row r="861606" s="12" customFormat="1" x14ac:dyDescent="0.2"/>
    <row r="861607" s="12" customFormat="1" x14ac:dyDescent="0.2"/>
    <row r="861608" s="12" customFormat="1" x14ac:dyDescent="0.2"/>
    <row r="861609" s="12" customFormat="1" x14ac:dyDescent="0.2"/>
    <row r="861610" s="12" customFormat="1" x14ac:dyDescent="0.2"/>
    <row r="861611" s="12" customFormat="1" x14ac:dyDescent="0.2"/>
    <row r="861612" s="12" customFormat="1" x14ac:dyDescent="0.2"/>
    <row r="861613" s="12" customFormat="1" x14ac:dyDescent="0.2"/>
    <row r="861614" s="12" customFormat="1" x14ac:dyDescent="0.2"/>
    <row r="861615" s="12" customFormat="1" x14ac:dyDescent="0.2"/>
    <row r="861616" s="12" customFormat="1" x14ac:dyDescent="0.2"/>
    <row r="861617" s="12" customFormat="1" x14ac:dyDescent="0.2"/>
    <row r="861618" s="12" customFormat="1" x14ac:dyDescent="0.2"/>
    <row r="861619" s="12" customFormat="1" x14ac:dyDescent="0.2"/>
    <row r="861620" s="12" customFormat="1" x14ac:dyDescent="0.2"/>
    <row r="861621" s="12" customFormat="1" x14ac:dyDescent="0.2"/>
    <row r="861622" s="12" customFormat="1" x14ac:dyDescent="0.2"/>
    <row r="861623" s="12" customFormat="1" x14ac:dyDescent="0.2"/>
    <row r="861624" s="12" customFormat="1" x14ac:dyDescent="0.2"/>
    <row r="861625" s="12" customFormat="1" x14ac:dyDescent="0.2"/>
    <row r="861626" s="12" customFormat="1" x14ac:dyDescent="0.2"/>
    <row r="861627" s="12" customFormat="1" x14ac:dyDescent="0.2"/>
    <row r="861628" s="12" customFormat="1" x14ac:dyDescent="0.2"/>
    <row r="861629" s="12" customFormat="1" x14ac:dyDescent="0.2"/>
    <row r="861630" s="12" customFormat="1" x14ac:dyDescent="0.2"/>
    <row r="861631" s="12" customFormat="1" x14ac:dyDescent="0.2"/>
    <row r="861632" s="12" customFormat="1" x14ac:dyDescent="0.2"/>
    <row r="861633" s="12" customFormat="1" x14ac:dyDescent="0.2"/>
    <row r="861634" s="12" customFormat="1" x14ac:dyDescent="0.2"/>
    <row r="861635" s="12" customFormat="1" x14ac:dyDescent="0.2"/>
    <row r="861636" s="12" customFormat="1" x14ac:dyDescent="0.2"/>
    <row r="861637" s="12" customFormat="1" x14ac:dyDescent="0.2"/>
    <row r="861638" s="12" customFormat="1" x14ac:dyDescent="0.2"/>
    <row r="861639" s="12" customFormat="1" x14ac:dyDescent="0.2"/>
    <row r="861640" s="12" customFormat="1" x14ac:dyDescent="0.2"/>
    <row r="861641" s="12" customFormat="1" x14ac:dyDescent="0.2"/>
    <row r="861642" s="12" customFormat="1" x14ac:dyDescent="0.2"/>
    <row r="861643" s="12" customFormat="1" x14ac:dyDescent="0.2"/>
    <row r="861644" s="12" customFormat="1" x14ac:dyDescent="0.2"/>
    <row r="861645" s="12" customFormat="1" x14ac:dyDescent="0.2"/>
    <row r="861646" s="12" customFormat="1" x14ac:dyDescent="0.2"/>
    <row r="861647" s="12" customFormat="1" x14ac:dyDescent="0.2"/>
    <row r="861648" s="12" customFormat="1" x14ac:dyDescent="0.2"/>
    <row r="861649" s="12" customFormat="1" x14ac:dyDescent="0.2"/>
    <row r="861650" s="12" customFormat="1" x14ac:dyDescent="0.2"/>
    <row r="861651" s="12" customFormat="1" x14ac:dyDescent="0.2"/>
    <row r="861652" s="12" customFormat="1" x14ac:dyDescent="0.2"/>
    <row r="861653" s="12" customFormat="1" x14ac:dyDescent="0.2"/>
    <row r="861654" s="12" customFormat="1" x14ac:dyDescent="0.2"/>
    <row r="861655" s="12" customFormat="1" x14ac:dyDescent="0.2"/>
    <row r="861656" s="12" customFormat="1" x14ac:dyDescent="0.2"/>
    <row r="861657" s="12" customFormat="1" x14ac:dyDescent="0.2"/>
    <row r="861658" s="12" customFormat="1" x14ac:dyDescent="0.2"/>
    <row r="861659" s="12" customFormat="1" x14ac:dyDescent="0.2"/>
    <row r="861660" s="12" customFormat="1" x14ac:dyDescent="0.2"/>
    <row r="861661" s="12" customFormat="1" x14ac:dyDescent="0.2"/>
    <row r="861662" s="12" customFormat="1" x14ac:dyDescent="0.2"/>
    <row r="861663" s="12" customFormat="1" x14ac:dyDescent="0.2"/>
    <row r="861664" s="12" customFormat="1" x14ac:dyDescent="0.2"/>
    <row r="861665" s="12" customFormat="1" x14ac:dyDescent="0.2"/>
    <row r="861666" s="12" customFormat="1" x14ac:dyDescent="0.2"/>
    <row r="861667" s="12" customFormat="1" x14ac:dyDescent="0.2"/>
    <row r="861668" s="12" customFormat="1" x14ac:dyDescent="0.2"/>
    <row r="861669" s="12" customFormat="1" x14ac:dyDescent="0.2"/>
    <row r="861670" s="12" customFormat="1" x14ac:dyDescent="0.2"/>
    <row r="861671" s="12" customFormat="1" x14ac:dyDescent="0.2"/>
    <row r="861672" s="12" customFormat="1" x14ac:dyDescent="0.2"/>
    <row r="861673" s="12" customFormat="1" x14ac:dyDescent="0.2"/>
    <row r="861674" s="12" customFormat="1" x14ac:dyDescent="0.2"/>
    <row r="861675" s="12" customFormat="1" x14ac:dyDescent="0.2"/>
    <row r="861676" s="12" customFormat="1" x14ac:dyDescent="0.2"/>
    <row r="861677" s="12" customFormat="1" x14ac:dyDescent="0.2"/>
    <row r="861678" s="12" customFormat="1" x14ac:dyDescent="0.2"/>
    <row r="861679" s="12" customFormat="1" x14ac:dyDescent="0.2"/>
    <row r="861680" s="12" customFormat="1" x14ac:dyDescent="0.2"/>
    <row r="861681" s="12" customFormat="1" x14ac:dyDescent="0.2"/>
    <row r="861682" s="12" customFormat="1" x14ac:dyDescent="0.2"/>
    <row r="861683" s="12" customFormat="1" x14ac:dyDescent="0.2"/>
    <row r="861684" s="12" customFormat="1" x14ac:dyDescent="0.2"/>
    <row r="861685" s="12" customFormat="1" x14ac:dyDescent="0.2"/>
    <row r="861686" s="12" customFormat="1" x14ac:dyDescent="0.2"/>
    <row r="861687" s="12" customFormat="1" x14ac:dyDescent="0.2"/>
    <row r="861688" s="12" customFormat="1" x14ac:dyDescent="0.2"/>
    <row r="861689" s="12" customFormat="1" x14ac:dyDescent="0.2"/>
    <row r="861690" s="12" customFormat="1" x14ac:dyDescent="0.2"/>
    <row r="861691" s="12" customFormat="1" x14ac:dyDescent="0.2"/>
    <row r="861692" s="12" customFormat="1" x14ac:dyDescent="0.2"/>
    <row r="861693" s="12" customFormat="1" x14ac:dyDescent="0.2"/>
    <row r="861694" s="12" customFormat="1" x14ac:dyDescent="0.2"/>
    <row r="861695" s="12" customFormat="1" x14ac:dyDescent="0.2"/>
    <row r="861696" s="12" customFormat="1" x14ac:dyDescent="0.2"/>
    <row r="861697" s="12" customFormat="1" x14ac:dyDescent="0.2"/>
    <row r="861698" s="12" customFormat="1" x14ac:dyDescent="0.2"/>
    <row r="861699" s="12" customFormat="1" x14ac:dyDescent="0.2"/>
    <row r="861700" s="12" customFormat="1" x14ac:dyDescent="0.2"/>
    <row r="861701" s="12" customFormat="1" x14ac:dyDescent="0.2"/>
    <row r="861702" s="12" customFormat="1" x14ac:dyDescent="0.2"/>
    <row r="861703" s="12" customFormat="1" x14ac:dyDescent="0.2"/>
    <row r="861704" s="12" customFormat="1" x14ac:dyDescent="0.2"/>
    <row r="861705" s="12" customFormat="1" x14ac:dyDescent="0.2"/>
    <row r="861706" s="12" customFormat="1" x14ac:dyDescent="0.2"/>
    <row r="861707" s="12" customFormat="1" x14ac:dyDescent="0.2"/>
    <row r="861708" s="12" customFormat="1" x14ac:dyDescent="0.2"/>
    <row r="861709" s="12" customFormat="1" x14ac:dyDescent="0.2"/>
    <row r="861710" s="12" customFormat="1" x14ac:dyDescent="0.2"/>
    <row r="861711" s="12" customFormat="1" x14ac:dyDescent="0.2"/>
    <row r="861712" s="12" customFormat="1" x14ac:dyDescent="0.2"/>
    <row r="861713" s="12" customFormat="1" x14ac:dyDescent="0.2"/>
    <row r="861714" s="12" customFormat="1" x14ac:dyDescent="0.2"/>
    <row r="861715" s="12" customFormat="1" x14ac:dyDescent="0.2"/>
    <row r="861716" s="12" customFormat="1" x14ac:dyDescent="0.2"/>
    <row r="861717" s="12" customFormat="1" x14ac:dyDescent="0.2"/>
    <row r="861718" s="12" customFormat="1" x14ac:dyDescent="0.2"/>
    <row r="861719" s="12" customFormat="1" x14ac:dyDescent="0.2"/>
    <row r="861720" s="12" customFormat="1" x14ac:dyDescent="0.2"/>
    <row r="861721" s="12" customFormat="1" x14ac:dyDescent="0.2"/>
    <row r="861722" s="12" customFormat="1" x14ac:dyDescent="0.2"/>
    <row r="861723" s="12" customFormat="1" x14ac:dyDescent="0.2"/>
    <row r="861724" s="12" customFormat="1" x14ac:dyDescent="0.2"/>
    <row r="861725" s="12" customFormat="1" x14ac:dyDescent="0.2"/>
    <row r="861726" s="12" customFormat="1" x14ac:dyDescent="0.2"/>
    <row r="861727" s="12" customFormat="1" x14ac:dyDescent="0.2"/>
    <row r="861728" s="12" customFormat="1" x14ac:dyDescent="0.2"/>
    <row r="861729" s="12" customFormat="1" x14ac:dyDescent="0.2"/>
    <row r="861730" s="12" customFormat="1" x14ac:dyDescent="0.2"/>
    <row r="861731" s="12" customFormat="1" x14ac:dyDescent="0.2"/>
    <row r="861732" s="12" customFormat="1" x14ac:dyDescent="0.2"/>
    <row r="861733" s="12" customFormat="1" x14ac:dyDescent="0.2"/>
    <row r="861734" s="12" customFormat="1" x14ac:dyDescent="0.2"/>
    <row r="861735" s="12" customFormat="1" x14ac:dyDescent="0.2"/>
    <row r="861736" s="12" customFormat="1" x14ac:dyDescent="0.2"/>
    <row r="861737" s="12" customFormat="1" x14ac:dyDescent="0.2"/>
    <row r="861738" s="12" customFormat="1" x14ac:dyDescent="0.2"/>
    <row r="861739" s="12" customFormat="1" x14ac:dyDescent="0.2"/>
    <row r="861740" s="12" customFormat="1" x14ac:dyDescent="0.2"/>
    <row r="861741" s="12" customFormat="1" x14ac:dyDescent="0.2"/>
    <row r="861742" s="12" customFormat="1" x14ac:dyDescent="0.2"/>
    <row r="861743" s="12" customFormat="1" x14ac:dyDescent="0.2"/>
    <row r="861744" s="12" customFormat="1" x14ac:dyDescent="0.2"/>
    <row r="861745" s="12" customFormat="1" x14ac:dyDescent="0.2"/>
    <row r="861746" s="12" customFormat="1" x14ac:dyDescent="0.2"/>
    <row r="861747" s="12" customFormat="1" x14ac:dyDescent="0.2"/>
    <row r="861748" s="12" customFormat="1" x14ac:dyDescent="0.2"/>
    <row r="861749" s="12" customFormat="1" x14ac:dyDescent="0.2"/>
    <row r="861750" s="12" customFormat="1" x14ac:dyDescent="0.2"/>
    <row r="861751" s="12" customFormat="1" x14ac:dyDescent="0.2"/>
    <row r="861752" s="12" customFormat="1" x14ac:dyDescent="0.2"/>
    <row r="861753" s="12" customFormat="1" x14ac:dyDescent="0.2"/>
    <row r="861754" s="12" customFormat="1" x14ac:dyDescent="0.2"/>
    <row r="861755" s="12" customFormat="1" x14ac:dyDescent="0.2"/>
    <row r="861756" s="12" customFormat="1" x14ac:dyDescent="0.2"/>
    <row r="861757" s="12" customFormat="1" x14ac:dyDescent="0.2"/>
    <row r="861758" s="12" customFormat="1" x14ac:dyDescent="0.2"/>
    <row r="861759" s="12" customFormat="1" x14ac:dyDescent="0.2"/>
    <row r="861760" s="12" customFormat="1" x14ac:dyDescent="0.2"/>
    <row r="861761" s="12" customFormat="1" x14ac:dyDescent="0.2"/>
    <row r="861762" s="12" customFormat="1" x14ac:dyDescent="0.2"/>
    <row r="861763" s="12" customFormat="1" x14ac:dyDescent="0.2"/>
    <row r="861764" s="12" customFormat="1" x14ac:dyDescent="0.2"/>
    <row r="861765" s="12" customFormat="1" x14ac:dyDescent="0.2"/>
    <row r="861766" s="12" customFormat="1" x14ac:dyDescent="0.2"/>
    <row r="861767" s="12" customFormat="1" x14ac:dyDescent="0.2"/>
    <row r="861768" s="12" customFormat="1" x14ac:dyDescent="0.2"/>
    <row r="861769" s="12" customFormat="1" x14ac:dyDescent="0.2"/>
    <row r="861770" s="12" customFormat="1" x14ac:dyDescent="0.2"/>
    <row r="861771" s="12" customFormat="1" x14ac:dyDescent="0.2"/>
    <row r="861772" s="12" customFormat="1" x14ac:dyDescent="0.2"/>
    <row r="861773" s="12" customFormat="1" x14ac:dyDescent="0.2"/>
    <row r="861774" s="12" customFormat="1" x14ac:dyDescent="0.2"/>
    <row r="861775" s="12" customFormat="1" x14ac:dyDescent="0.2"/>
    <row r="861776" s="12" customFormat="1" x14ac:dyDescent="0.2"/>
    <row r="861777" s="12" customFormat="1" x14ac:dyDescent="0.2"/>
    <row r="861778" s="12" customFormat="1" x14ac:dyDescent="0.2"/>
    <row r="861779" s="12" customFormat="1" x14ac:dyDescent="0.2"/>
    <row r="861780" s="12" customFormat="1" x14ac:dyDescent="0.2"/>
    <row r="861781" s="12" customFormat="1" x14ac:dyDescent="0.2"/>
    <row r="861782" s="12" customFormat="1" x14ac:dyDescent="0.2"/>
    <row r="861783" s="12" customFormat="1" x14ac:dyDescent="0.2"/>
    <row r="861784" s="12" customFormat="1" x14ac:dyDescent="0.2"/>
    <row r="861785" s="12" customFormat="1" x14ac:dyDescent="0.2"/>
    <row r="861786" s="12" customFormat="1" x14ac:dyDescent="0.2"/>
    <row r="861787" s="12" customFormat="1" x14ac:dyDescent="0.2"/>
    <row r="861788" s="12" customFormat="1" x14ac:dyDescent="0.2"/>
    <row r="861789" s="12" customFormat="1" x14ac:dyDescent="0.2"/>
    <row r="861790" s="12" customFormat="1" x14ac:dyDescent="0.2"/>
    <row r="861791" s="12" customFormat="1" x14ac:dyDescent="0.2"/>
    <row r="861792" s="12" customFormat="1" x14ac:dyDescent="0.2"/>
    <row r="861793" s="12" customFormat="1" x14ac:dyDescent="0.2"/>
    <row r="861794" s="12" customFormat="1" x14ac:dyDescent="0.2"/>
    <row r="861795" s="12" customFormat="1" x14ac:dyDescent="0.2"/>
    <row r="861796" s="12" customFormat="1" x14ac:dyDescent="0.2"/>
    <row r="861797" s="12" customFormat="1" x14ac:dyDescent="0.2"/>
    <row r="861798" s="12" customFormat="1" x14ac:dyDescent="0.2"/>
    <row r="861799" s="12" customFormat="1" x14ac:dyDescent="0.2"/>
    <row r="861800" s="12" customFormat="1" x14ac:dyDescent="0.2"/>
    <row r="861801" s="12" customFormat="1" x14ac:dyDescent="0.2"/>
    <row r="861802" s="12" customFormat="1" x14ac:dyDescent="0.2"/>
    <row r="861803" s="12" customFormat="1" x14ac:dyDescent="0.2"/>
    <row r="861804" s="12" customFormat="1" x14ac:dyDescent="0.2"/>
    <row r="861805" s="12" customFormat="1" x14ac:dyDescent="0.2"/>
    <row r="861806" s="12" customFormat="1" x14ac:dyDescent="0.2"/>
    <row r="861807" s="12" customFormat="1" x14ac:dyDescent="0.2"/>
    <row r="861808" s="12" customFormat="1" x14ac:dyDescent="0.2"/>
    <row r="861809" s="12" customFormat="1" x14ac:dyDescent="0.2"/>
    <row r="861810" s="12" customFormat="1" x14ac:dyDescent="0.2"/>
    <row r="861811" s="12" customFormat="1" x14ac:dyDescent="0.2"/>
    <row r="861812" s="12" customFormat="1" x14ac:dyDescent="0.2"/>
    <row r="861813" s="12" customFormat="1" x14ac:dyDescent="0.2"/>
    <row r="861814" s="12" customFormat="1" x14ac:dyDescent="0.2"/>
    <row r="861815" s="12" customFormat="1" x14ac:dyDescent="0.2"/>
    <row r="861816" s="12" customFormat="1" x14ac:dyDescent="0.2"/>
    <row r="861817" s="12" customFormat="1" x14ac:dyDescent="0.2"/>
    <row r="861818" s="12" customFormat="1" x14ac:dyDescent="0.2"/>
    <row r="861819" s="12" customFormat="1" x14ac:dyDescent="0.2"/>
    <row r="861820" s="12" customFormat="1" x14ac:dyDescent="0.2"/>
    <row r="861821" s="12" customFormat="1" x14ac:dyDescent="0.2"/>
    <row r="861822" s="12" customFormat="1" x14ac:dyDescent="0.2"/>
    <row r="861823" s="12" customFormat="1" x14ac:dyDescent="0.2"/>
    <row r="861824" s="12" customFormat="1" x14ac:dyDescent="0.2"/>
    <row r="861825" s="12" customFormat="1" x14ac:dyDescent="0.2"/>
    <row r="861826" s="12" customFormat="1" x14ac:dyDescent="0.2"/>
    <row r="861827" s="12" customFormat="1" x14ac:dyDescent="0.2"/>
    <row r="861828" s="12" customFormat="1" x14ac:dyDescent="0.2"/>
    <row r="861829" s="12" customFormat="1" x14ac:dyDescent="0.2"/>
    <row r="861830" s="12" customFormat="1" x14ac:dyDescent="0.2"/>
    <row r="861831" s="12" customFormat="1" x14ac:dyDescent="0.2"/>
    <row r="861832" s="12" customFormat="1" x14ac:dyDescent="0.2"/>
    <row r="861833" s="12" customFormat="1" x14ac:dyDescent="0.2"/>
    <row r="861834" s="12" customFormat="1" x14ac:dyDescent="0.2"/>
    <row r="861835" s="12" customFormat="1" x14ac:dyDescent="0.2"/>
    <row r="861836" s="12" customFormat="1" x14ac:dyDescent="0.2"/>
    <row r="861837" s="12" customFormat="1" x14ac:dyDescent="0.2"/>
    <row r="861838" s="12" customFormat="1" x14ac:dyDescent="0.2"/>
    <row r="861839" s="12" customFormat="1" x14ac:dyDescent="0.2"/>
    <row r="861840" s="12" customFormat="1" x14ac:dyDescent="0.2"/>
    <row r="861841" s="12" customFormat="1" x14ac:dyDescent="0.2"/>
    <row r="861842" s="12" customFormat="1" x14ac:dyDescent="0.2"/>
    <row r="861843" s="12" customFormat="1" x14ac:dyDescent="0.2"/>
    <row r="861844" s="12" customFormat="1" x14ac:dyDescent="0.2"/>
    <row r="861845" s="12" customFormat="1" x14ac:dyDescent="0.2"/>
    <row r="861846" s="12" customFormat="1" x14ac:dyDescent="0.2"/>
    <row r="861847" s="12" customFormat="1" x14ac:dyDescent="0.2"/>
    <row r="861848" s="12" customFormat="1" x14ac:dyDescent="0.2"/>
    <row r="861849" s="12" customFormat="1" x14ac:dyDescent="0.2"/>
    <row r="861850" s="12" customFormat="1" x14ac:dyDescent="0.2"/>
    <row r="861851" s="12" customFormat="1" x14ac:dyDescent="0.2"/>
    <row r="861852" s="12" customFormat="1" x14ac:dyDescent="0.2"/>
    <row r="861853" s="12" customFormat="1" x14ac:dyDescent="0.2"/>
    <row r="861854" s="12" customFormat="1" x14ac:dyDescent="0.2"/>
    <row r="861855" s="12" customFormat="1" x14ac:dyDescent="0.2"/>
    <row r="861856" s="12" customFormat="1" x14ac:dyDescent="0.2"/>
    <row r="861857" s="12" customFormat="1" x14ac:dyDescent="0.2"/>
    <row r="861858" s="12" customFormat="1" x14ac:dyDescent="0.2"/>
    <row r="861859" s="12" customFormat="1" x14ac:dyDescent="0.2"/>
    <row r="861860" s="12" customFormat="1" x14ac:dyDescent="0.2"/>
    <row r="861861" s="12" customFormat="1" x14ac:dyDescent="0.2"/>
    <row r="861862" s="12" customFormat="1" x14ac:dyDescent="0.2"/>
    <row r="861863" s="12" customFormat="1" x14ac:dyDescent="0.2"/>
    <row r="861864" s="12" customFormat="1" x14ac:dyDescent="0.2"/>
    <row r="861865" s="12" customFormat="1" x14ac:dyDescent="0.2"/>
    <row r="861866" s="12" customFormat="1" x14ac:dyDescent="0.2"/>
    <row r="861867" s="12" customFormat="1" x14ac:dyDescent="0.2"/>
    <row r="861868" s="12" customFormat="1" x14ac:dyDescent="0.2"/>
    <row r="861869" s="12" customFormat="1" x14ac:dyDescent="0.2"/>
    <row r="861870" s="12" customFormat="1" x14ac:dyDescent="0.2"/>
    <row r="861871" s="12" customFormat="1" x14ac:dyDescent="0.2"/>
    <row r="861872" s="12" customFormat="1" x14ac:dyDescent="0.2"/>
    <row r="861873" s="12" customFormat="1" x14ac:dyDescent="0.2"/>
    <row r="861874" s="12" customFormat="1" x14ac:dyDescent="0.2"/>
    <row r="861875" s="12" customFormat="1" x14ac:dyDescent="0.2"/>
    <row r="861876" s="12" customFormat="1" x14ac:dyDescent="0.2"/>
    <row r="861877" s="12" customFormat="1" x14ac:dyDescent="0.2"/>
    <row r="861878" s="12" customFormat="1" x14ac:dyDescent="0.2"/>
    <row r="861879" s="12" customFormat="1" x14ac:dyDescent="0.2"/>
    <row r="861880" s="12" customFormat="1" x14ac:dyDescent="0.2"/>
    <row r="861881" s="12" customFormat="1" x14ac:dyDescent="0.2"/>
    <row r="861882" s="12" customFormat="1" x14ac:dyDescent="0.2"/>
    <row r="861883" s="12" customFormat="1" x14ac:dyDescent="0.2"/>
    <row r="861884" s="12" customFormat="1" x14ac:dyDescent="0.2"/>
    <row r="861885" s="12" customFormat="1" x14ac:dyDescent="0.2"/>
    <row r="861886" s="12" customFormat="1" x14ac:dyDescent="0.2"/>
    <row r="861887" s="12" customFormat="1" x14ac:dyDescent="0.2"/>
    <row r="861888" s="12" customFormat="1" x14ac:dyDescent="0.2"/>
    <row r="861889" s="12" customFormat="1" x14ac:dyDescent="0.2"/>
    <row r="861890" s="12" customFormat="1" x14ac:dyDescent="0.2"/>
    <row r="861891" s="12" customFormat="1" x14ac:dyDescent="0.2"/>
    <row r="861892" s="12" customFormat="1" x14ac:dyDescent="0.2"/>
    <row r="861893" s="12" customFormat="1" x14ac:dyDescent="0.2"/>
    <row r="861894" s="12" customFormat="1" x14ac:dyDescent="0.2"/>
    <row r="861895" s="12" customFormat="1" x14ac:dyDescent="0.2"/>
    <row r="861896" s="12" customFormat="1" x14ac:dyDescent="0.2"/>
    <row r="861897" s="12" customFormat="1" x14ac:dyDescent="0.2"/>
    <row r="861898" s="12" customFormat="1" x14ac:dyDescent="0.2"/>
    <row r="861899" s="12" customFormat="1" x14ac:dyDescent="0.2"/>
    <row r="861900" s="12" customFormat="1" x14ac:dyDescent="0.2"/>
    <row r="861901" s="12" customFormat="1" x14ac:dyDescent="0.2"/>
    <row r="861902" s="12" customFormat="1" x14ac:dyDescent="0.2"/>
    <row r="861903" s="12" customFormat="1" x14ac:dyDescent="0.2"/>
    <row r="861904" s="12" customFormat="1" x14ac:dyDescent="0.2"/>
    <row r="861905" s="12" customFormat="1" x14ac:dyDescent="0.2"/>
    <row r="861906" s="12" customFormat="1" x14ac:dyDescent="0.2"/>
    <row r="861907" s="12" customFormat="1" x14ac:dyDescent="0.2"/>
    <row r="861908" s="12" customFormat="1" x14ac:dyDescent="0.2"/>
    <row r="861909" s="12" customFormat="1" x14ac:dyDescent="0.2"/>
    <row r="861910" s="12" customFormat="1" x14ac:dyDescent="0.2"/>
    <row r="861911" s="12" customFormat="1" x14ac:dyDescent="0.2"/>
    <row r="861912" s="12" customFormat="1" x14ac:dyDescent="0.2"/>
    <row r="861913" s="12" customFormat="1" x14ac:dyDescent="0.2"/>
    <row r="861914" s="12" customFormat="1" x14ac:dyDescent="0.2"/>
    <row r="861915" s="12" customFormat="1" x14ac:dyDescent="0.2"/>
    <row r="861916" s="12" customFormat="1" x14ac:dyDescent="0.2"/>
    <row r="861917" s="12" customFormat="1" x14ac:dyDescent="0.2"/>
    <row r="861918" s="12" customFormat="1" x14ac:dyDescent="0.2"/>
    <row r="861919" s="12" customFormat="1" x14ac:dyDescent="0.2"/>
    <row r="861920" s="12" customFormat="1" x14ac:dyDescent="0.2"/>
    <row r="861921" s="12" customFormat="1" x14ac:dyDescent="0.2"/>
    <row r="861922" s="12" customFormat="1" x14ac:dyDescent="0.2"/>
    <row r="861923" s="12" customFormat="1" x14ac:dyDescent="0.2"/>
    <row r="861924" s="12" customFormat="1" x14ac:dyDescent="0.2"/>
    <row r="861925" s="12" customFormat="1" x14ac:dyDescent="0.2"/>
    <row r="861926" s="12" customFormat="1" x14ac:dyDescent="0.2"/>
    <row r="861927" s="12" customFormat="1" x14ac:dyDescent="0.2"/>
    <row r="861928" s="12" customFormat="1" x14ac:dyDescent="0.2"/>
    <row r="861929" s="12" customFormat="1" x14ac:dyDescent="0.2"/>
    <row r="861930" s="12" customFormat="1" x14ac:dyDescent="0.2"/>
    <row r="861931" s="12" customFormat="1" x14ac:dyDescent="0.2"/>
    <row r="861932" s="12" customFormat="1" x14ac:dyDescent="0.2"/>
    <row r="861933" s="12" customFormat="1" x14ac:dyDescent="0.2"/>
    <row r="861934" s="12" customFormat="1" x14ac:dyDescent="0.2"/>
    <row r="861935" s="12" customFormat="1" x14ac:dyDescent="0.2"/>
    <row r="861936" s="12" customFormat="1" x14ac:dyDescent="0.2"/>
    <row r="861937" s="12" customFormat="1" x14ac:dyDescent="0.2"/>
    <row r="861938" s="12" customFormat="1" x14ac:dyDescent="0.2"/>
    <row r="861939" s="12" customFormat="1" x14ac:dyDescent="0.2"/>
    <row r="861940" s="12" customFormat="1" x14ac:dyDescent="0.2"/>
    <row r="861941" s="12" customFormat="1" x14ac:dyDescent="0.2"/>
    <row r="861942" s="12" customFormat="1" x14ac:dyDescent="0.2"/>
    <row r="861943" s="12" customFormat="1" x14ac:dyDescent="0.2"/>
    <row r="861944" s="12" customFormat="1" x14ac:dyDescent="0.2"/>
    <row r="861945" s="12" customFormat="1" x14ac:dyDescent="0.2"/>
    <row r="861946" s="12" customFormat="1" x14ac:dyDescent="0.2"/>
    <row r="861947" s="12" customFormat="1" x14ac:dyDescent="0.2"/>
    <row r="861948" s="12" customFormat="1" x14ac:dyDescent="0.2"/>
    <row r="861949" s="12" customFormat="1" x14ac:dyDescent="0.2"/>
    <row r="861950" s="12" customFormat="1" x14ac:dyDescent="0.2"/>
    <row r="861951" s="12" customFormat="1" x14ac:dyDescent="0.2"/>
    <row r="861952" s="12" customFormat="1" x14ac:dyDescent="0.2"/>
    <row r="861953" s="12" customFormat="1" x14ac:dyDescent="0.2"/>
    <row r="861954" s="12" customFormat="1" x14ac:dyDescent="0.2"/>
    <row r="861955" s="12" customFormat="1" x14ac:dyDescent="0.2"/>
    <row r="861956" s="12" customFormat="1" x14ac:dyDescent="0.2"/>
    <row r="861957" s="12" customFormat="1" x14ac:dyDescent="0.2"/>
    <row r="861958" s="12" customFormat="1" x14ac:dyDescent="0.2"/>
    <row r="861959" s="12" customFormat="1" x14ac:dyDescent="0.2"/>
    <row r="861960" s="12" customFormat="1" x14ac:dyDescent="0.2"/>
    <row r="861961" s="12" customFormat="1" x14ac:dyDescent="0.2"/>
    <row r="861962" s="12" customFormat="1" x14ac:dyDescent="0.2"/>
    <row r="861963" s="12" customFormat="1" x14ac:dyDescent="0.2"/>
    <row r="861964" s="12" customFormat="1" x14ac:dyDescent="0.2"/>
    <row r="861965" s="12" customFormat="1" x14ac:dyDescent="0.2"/>
    <row r="861966" s="12" customFormat="1" x14ac:dyDescent="0.2"/>
    <row r="861967" s="12" customFormat="1" x14ac:dyDescent="0.2"/>
    <row r="861968" s="12" customFormat="1" x14ac:dyDescent="0.2"/>
    <row r="861969" s="12" customFormat="1" x14ac:dyDescent="0.2"/>
    <row r="861970" s="12" customFormat="1" x14ac:dyDescent="0.2"/>
    <row r="861971" s="12" customFormat="1" x14ac:dyDescent="0.2"/>
    <row r="861972" s="12" customFormat="1" x14ac:dyDescent="0.2"/>
    <row r="861973" s="12" customFormat="1" x14ac:dyDescent="0.2"/>
    <row r="861974" s="12" customFormat="1" x14ac:dyDescent="0.2"/>
    <row r="861975" s="12" customFormat="1" x14ac:dyDescent="0.2"/>
    <row r="861976" s="12" customFormat="1" x14ac:dyDescent="0.2"/>
    <row r="861977" s="12" customFormat="1" x14ac:dyDescent="0.2"/>
    <row r="861978" s="12" customFormat="1" x14ac:dyDescent="0.2"/>
    <row r="861979" s="12" customFormat="1" x14ac:dyDescent="0.2"/>
    <row r="861980" s="12" customFormat="1" x14ac:dyDescent="0.2"/>
    <row r="861981" s="12" customFormat="1" x14ac:dyDescent="0.2"/>
    <row r="861982" s="12" customFormat="1" x14ac:dyDescent="0.2"/>
    <row r="861983" s="12" customFormat="1" x14ac:dyDescent="0.2"/>
    <row r="861984" s="12" customFormat="1" x14ac:dyDescent="0.2"/>
    <row r="861985" s="12" customFormat="1" x14ac:dyDescent="0.2"/>
    <row r="861986" s="12" customFormat="1" x14ac:dyDescent="0.2"/>
    <row r="861987" s="12" customFormat="1" x14ac:dyDescent="0.2"/>
    <row r="861988" s="12" customFormat="1" x14ac:dyDescent="0.2"/>
    <row r="861989" s="12" customFormat="1" x14ac:dyDescent="0.2"/>
    <row r="861990" s="12" customFormat="1" x14ac:dyDescent="0.2"/>
    <row r="861991" s="12" customFormat="1" x14ac:dyDescent="0.2"/>
    <row r="861992" s="12" customFormat="1" x14ac:dyDescent="0.2"/>
    <row r="861993" s="12" customFormat="1" x14ac:dyDescent="0.2"/>
    <row r="861994" s="12" customFormat="1" x14ac:dyDescent="0.2"/>
    <row r="861995" s="12" customFormat="1" x14ac:dyDescent="0.2"/>
    <row r="861996" s="12" customFormat="1" x14ac:dyDescent="0.2"/>
    <row r="861997" s="12" customFormat="1" x14ac:dyDescent="0.2"/>
    <row r="861998" s="12" customFormat="1" x14ac:dyDescent="0.2"/>
    <row r="861999" s="12" customFormat="1" x14ac:dyDescent="0.2"/>
    <row r="862000" s="12" customFormat="1" x14ac:dyDescent="0.2"/>
    <row r="862001" s="12" customFormat="1" x14ac:dyDescent="0.2"/>
    <row r="862002" s="12" customFormat="1" x14ac:dyDescent="0.2"/>
    <row r="862003" s="12" customFormat="1" x14ac:dyDescent="0.2"/>
    <row r="862004" s="12" customFormat="1" x14ac:dyDescent="0.2"/>
    <row r="862005" s="12" customFormat="1" x14ac:dyDescent="0.2"/>
    <row r="862006" s="12" customFormat="1" x14ac:dyDescent="0.2"/>
    <row r="862007" s="12" customFormat="1" x14ac:dyDescent="0.2"/>
    <row r="862008" s="12" customFormat="1" x14ac:dyDescent="0.2"/>
    <row r="862009" s="12" customFormat="1" x14ac:dyDescent="0.2"/>
    <row r="862010" s="12" customFormat="1" x14ac:dyDescent="0.2"/>
    <row r="862011" s="12" customFormat="1" x14ac:dyDescent="0.2"/>
    <row r="862012" s="12" customFormat="1" x14ac:dyDescent="0.2"/>
    <row r="862013" s="12" customFormat="1" x14ac:dyDescent="0.2"/>
    <row r="862014" s="12" customFormat="1" x14ac:dyDescent="0.2"/>
    <row r="862015" s="12" customFormat="1" x14ac:dyDescent="0.2"/>
    <row r="862016" s="12" customFormat="1" x14ac:dyDescent="0.2"/>
    <row r="862017" s="12" customFormat="1" x14ac:dyDescent="0.2"/>
    <row r="862018" s="12" customFormat="1" x14ac:dyDescent="0.2"/>
    <row r="862019" s="12" customFormat="1" x14ac:dyDescent="0.2"/>
    <row r="862020" s="12" customFormat="1" x14ac:dyDescent="0.2"/>
    <row r="862021" s="12" customFormat="1" x14ac:dyDescent="0.2"/>
    <row r="862022" s="12" customFormat="1" x14ac:dyDescent="0.2"/>
    <row r="862023" s="12" customFormat="1" x14ac:dyDescent="0.2"/>
    <row r="862024" s="12" customFormat="1" x14ac:dyDescent="0.2"/>
    <row r="862025" s="12" customFormat="1" x14ac:dyDescent="0.2"/>
    <row r="862026" s="12" customFormat="1" x14ac:dyDescent="0.2"/>
    <row r="862027" s="12" customFormat="1" x14ac:dyDescent="0.2"/>
    <row r="862028" s="12" customFormat="1" x14ac:dyDescent="0.2"/>
    <row r="862029" s="12" customFormat="1" x14ac:dyDescent="0.2"/>
    <row r="862030" s="12" customFormat="1" x14ac:dyDescent="0.2"/>
    <row r="862031" s="12" customFormat="1" x14ac:dyDescent="0.2"/>
    <row r="862032" s="12" customFormat="1" x14ac:dyDescent="0.2"/>
    <row r="862033" s="12" customFormat="1" x14ac:dyDescent="0.2"/>
    <row r="862034" s="12" customFormat="1" x14ac:dyDescent="0.2"/>
    <row r="862035" s="12" customFormat="1" x14ac:dyDescent="0.2"/>
    <row r="862036" s="12" customFormat="1" x14ac:dyDescent="0.2"/>
    <row r="862037" s="12" customFormat="1" x14ac:dyDescent="0.2"/>
    <row r="862038" s="12" customFormat="1" x14ac:dyDescent="0.2"/>
    <row r="862039" s="12" customFormat="1" x14ac:dyDescent="0.2"/>
    <row r="862040" s="12" customFormat="1" x14ac:dyDescent="0.2"/>
    <row r="862041" s="12" customFormat="1" x14ac:dyDescent="0.2"/>
    <row r="862042" s="12" customFormat="1" x14ac:dyDescent="0.2"/>
    <row r="862043" s="12" customFormat="1" x14ac:dyDescent="0.2"/>
    <row r="862044" s="12" customFormat="1" x14ac:dyDescent="0.2"/>
    <row r="862045" s="12" customFormat="1" x14ac:dyDescent="0.2"/>
    <row r="862046" s="12" customFormat="1" x14ac:dyDescent="0.2"/>
    <row r="862047" s="12" customFormat="1" x14ac:dyDescent="0.2"/>
    <row r="862048" s="12" customFormat="1" x14ac:dyDescent="0.2"/>
    <row r="862049" s="12" customFormat="1" x14ac:dyDescent="0.2"/>
    <row r="862050" s="12" customFormat="1" x14ac:dyDescent="0.2"/>
    <row r="862051" s="12" customFormat="1" x14ac:dyDescent="0.2"/>
    <row r="862052" s="12" customFormat="1" x14ac:dyDescent="0.2"/>
    <row r="862053" s="12" customFormat="1" x14ac:dyDescent="0.2"/>
    <row r="862054" s="12" customFormat="1" x14ac:dyDescent="0.2"/>
    <row r="862055" s="12" customFormat="1" x14ac:dyDescent="0.2"/>
    <row r="862056" s="12" customFormat="1" x14ac:dyDescent="0.2"/>
    <row r="862057" s="12" customFormat="1" x14ac:dyDescent="0.2"/>
    <row r="862058" s="12" customFormat="1" x14ac:dyDescent="0.2"/>
    <row r="862059" s="12" customFormat="1" x14ac:dyDescent="0.2"/>
    <row r="862060" s="12" customFormat="1" x14ac:dyDescent="0.2"/>
    <row r="862061" s="12" customFormat="1" x14ac:dyDescent="0.2"/>
    <row r="862062" s="12" customFormat="1" x14ac:dyDescent="0.2"/>
    <row r="862063" s="12" customFormat="1" x14ac:dyDescent="0.2"/>
    <row r="862064" s="12" customFormat="1" x14ac:dyDescent="0.2"/>
    <row r="862065" s="12" customFormat="1" x14ac:dyDescent="0.2"/>
    <row r="862066" s="12" customFormat="1" x14ac:dyDescent="0.2"/>
    <row r="862067" s="12" customFormat="1" x14ac:dyDescent="0.2"/>
    <row r="862068" s="12" customFormat="1" x14ac:dyDescent="0.2"/>
    <row r="862069" s="12" customFormat="1" x14ac:dyDescent="0.2"/>
    <row r="862070" s="12" customFormat="1" x14ac:dyDescent="0.2"/>
    <row r="862071" s="12" customFormat="1" x14ac:dyDescent="0.2"/>
    <row r="862072" s="12" customFormat="1" x14ac:dyDescent="0.2"/>
    <row r="862073" s="12" customFormat="1" x14ac:dyDescent="0.2"/>
    <row r="862074" s="12" customFormat="1" x14ac:dyDescent="0.2"/>
    <row r="862075" s="12" customFormat="1" x14ac:dyDescent="0.2"/>
    <row r="862076" s="12" customFormat="1" x14ac:dyDescent="0.2"/>
    <row r="862077" s="12" customFormat="1" x14ac:dyDescent="0.2"/>
    <row r="862078" s="12" customFormat="1" x14ac:dyDescent="0.2"/>
    <row r="862079" s="12" customFormat="1" x14ac:dyDescent="0.2"/>
    <row r="862080" s="12" customFormat="1" x14ac:dyDescent="0.2"/>
    <row r="862081" s="12" customFormat="1" x14ac:dyDescent="0.2"/>
    <row r="862082" s="12" customFormat="1" x14ac:dyDescent="0.2"/>
    <row r="862083" s="12" customFormat="1" x14ac:dyDescent="0.2"/>
    <row r="862084" s="12" customFormat="1" x14ac:dyDescent="0.2"/>
    <row r="862085" s="12" customFormat="1" x14ac:dyDescent="0.2"/>
    <row r="862086" s="12" customFormat="1" x14ac:dyDescent="0.2"/>
    <row r="862087" s="12" customFormat="1" x14ac:dyDescent="0.2"/>
    <row r="862088" s="12" customFormat="1" x14ac:dyDescent="0.2"/>
    <row r="862089" s="12" customFormat="1" x14ac:dyDescent="0.2"/>
    <row r="862090" s="12" customFormat="1" x14ac:dyDescent="0.2"/>
    <row r="862091" s="12" customFormat="1" x14ac:dyDescent="0.2"/>
    <row r="862092" s="12" customFormat="1" x14ac:dyDescent="0.2"/>
    <row r="862093" s="12" customFormat="1" x14ac:dyDescent="0.2"/>
    <row r="862094" s="12" customFormat="1" x14ac:dyDescent="0.2"/>
    <row r="862095" s="12" customFormat="1" x14ac:dyDescent="0.2"/>
    <row r="862096" s="12" customFormat="1" x14ac:dyDescent="0.2"/>
    <row r="862097" s="12" customFormat="1" x14ac:dyDescent="0.2"/>
    <row r="862098" s="12" customFormat="1" x14ac:dyDescent="0.2"/>
    <row r="862099" s="12" customFormat="1" x14ac:dyDescent="0.2"/>
    <row r="862100" s="12" customFormat="1" x14ac:dyDescent="0.2"/>
    <row r="862101" s="12" customFormat="1" x14ac:dyDescent="0.2"/>
    <row r="862102" s="12" customFormat="1" x14ac:dyDescent="0.2"/>
    <row r="862103" s="12" customFormat="1" x14ac:dyDescent="0.2"/>
    <row r="862104" s="12" customFormat="1" x14ac:dyDescent="0.2"/>
    <row r="862105" s="12" customFormat="1" x14ac:dyDescent="0.2"/>
    <row r="862106" s="12" customFormat="1" x14ac:dyDescent="0.2"/>
    <row r="862107" s="12" customFormat="1" x14ac:dyDescent="0.2"/>
    <row r="862108" s="12" customFormat="1" x14ac:dyDescent="0.2"/>
    <row r="862109" s="12" customFormat="1" x14ac:dyDescent="0.2"/>
    <row r="862110" s="12" customFormat="1" x14ac:dyDescent="0.2"/>
    <row r="862111" s="12" customFormat="1" x14ac:dyDescent="0.2"/>
    <row r="862112" s="12" customFormat="1" x14ac:dyDescent="0.2"/>
    <row r="862113" s="12" customFormat="1" x14ac:dyDescent="0.2"/>
    <row r="862114" s="12" customFormat="1" x14ac:dyDescent="0.2"/>
    <row r="862115" s="12" customFormat="1" x14ac:dyDescent="0.2"/>
    <row r="862116" s="12" customFormat="1" x14ac:dyDescent="0.2"/>
    <row r="862117" s="12" customFormat="1" x14ac:dyDescent="0.2"/>
    <row r="862118" s="12" customFormat="1" x14ac:dyDescent="0.2"/>
    <row r="862119" s="12" customFormat="1" x14ac:dyDescent="0.2"/>
    <row r="862120" s="12" customFormat="1" x14ac:dyDescent="0.2"/>
    <row r="862121" s="12" customFormat="1" x14ac:dyDescent="0.2"/>
    <row r="862122" s="12" customFormat="1" x14ac:dyDescent="0.2"/>
    <row r="862123" s="12" customFormat="1" x14ac:dyDescent="0.2"/>
    <row r="862124" s="12" customFormat="1" x14ac:dyDescent="0.2"/>
    <row r="862125" s="12" customFormat="1" x14ac:dyDescent="0.2"/>
    <row r="862126" s="12" customFormat="1" x14ac:dyDescent="0.2"/>
    <row r="862127" s="12" customFormat="1" x14ac:dyDescent="0.2"/>
    <row r="862128" s="12" customFormat="1" x14ac:dyDescent="0.2"/>
    <row r="862129" s="12" customFormat="1" x14ac:dyDescent="0.2"/>
    <row r="862130" s="12" customFormat="1" x14ac:dyDescent="0.2"/>
    <row r="862131" s="12" customFormat="1" x14ac:dyDescent="0.2"/>
    <row r="862132" s="12" customFormat="1" x14ac:dyDescent="0.2"/>
    <row r="862133" s="12" customFormat="1" x14ac:dyDescent="0.2"/>
    <row r="862134" s="12" customFormat="1" x14ac:dyDescent="0.2"/>
    <row r="862135" s="12" customFormat="1" x14ac:dyDescent="0.2"/>
    <row r="862136" s="12" customFormat="1" x14ac:dyDescent="0.2"/>
    <row r="862137" s="12" customFormat="1" x14ac:dyDescent="0.2"/>
    <row r="862138" s="12" customFormat="1" x14ac:dyDescent="0.2"/>
    <row r="862139" s="12" customFormat="1" x14ac:dyDescent="0.2"/>
    <row r="862140" s="12" customFormat="1" x14ac:dyDescent="0.2"/>
    <row r="862141" s="12" customFormat="1" x14ac:dyDescent="0.2"/>
    <row r="862142" s="12" customFormat="1" x14ac:dyDescent="0.2"/>
    <row r="862143" s="12" customFormat="1" x14ac:dyDescent="0.2"/>
    <row r="862144" s="12" customFormat="1" x14ac:dyDescent="0.2"/>
    <row r="862145" s="12" customFormat="1" x14ac:dyDescent="0.2"/>
    <row r="862146" s="12" customFormat="1" x14ac:dyDescent="0.2"/>
    <row r="862147" s="12" customFormat="1" x14ac:dyDescent="0.2"/>
    <row r="862148" s="12" customFormat="1" x14ac:dyDescent="0.2"/>
    <row r="862149" s="12" customFormat="1" x14ac:dyDescent="0.2"/>
    <row r="862150" s="12" customFormat="1" x14ac:dyDescent="0.2"/>
    <row r="862151" s="12" customFormat="1" x14ac:dyDescent="0.2"/>
    <row r="862152" s="12" customFormat="1" x14ac:dyDescent="0.2"/>
    <row r="862153" s="12" customFormat="1" x14ac:dyDescent="0.2"/>
    <row r="862154" s="12" customFormat="1" x14ac:dyDescent="0.2"/>
    <row r="862155" s="12" customFormat="1" x14ac:dyDescent="0.2"/>
    <row r="862156" s="12" customFormat="1" x14ac:dyDescent="0.2"/>
    <row r="862157" s="12" customFormat="1" x14ac:dyDescent="0.2"/>
    <row r="862158" s="12" customFormat="1" x14ac:dyDescent="0.2"/>
    <row r="862159" s="12" customFormat="1" x14ac:dyDescent="0.2"/>
    <row r="862160" s="12" customFormat="1" x14ac:dyDescent="0.2"/>
    <row r="862161" s="12" customFormat="1" x14ac:dyDescent="0.2"/>
    <row r="862162" s="12" customFormat="1" x14ac:dyDescent="0.2"/>
    <row r="862163" s="12" customFormat="1" x14ac:dyDescent="0.2"/>
    <row r="862164" s="12" customFormat="1" x14ac:dyDescent="0.2"/>
    <row r="862165" s="12" customFormat="1" x14ac:dyDescent="0.2"/>
    <row r="862166" s="12" customFormat="1" x14ac:dyDescent="0.2"/>
    <row r="862167" s="12" customFormat="1" x14ac:dyDescent="0.2"/>
    <row r="862168" s="12" customFormat="1" x14ac:dyDescent="0.2"/>
    <row r="862169" s="12" customFormat="1" x14ac:dyDescent="0.2"/>
    <row r="862170" s="12" customFormat="1" x14ac:dyDescent="0.2"/>
    <row r="862171" s="12" customFormat="1" x14ac:dyDescent="0.2"/>
    <row r="862172" s="12" customFormat="1" x14ac:dyDescent="0.2"/>
    <row r="862173" s="12" customFormat="1" x14ac:dyDescent="0.2"/>
    <row r="862174" s="12" customFormat="1" x14ac:dyDescent="0.2"/>
    <row r="862175" s="12" customFormat="1" x14ac:dyDescent="0.2"/>
    <row r="862176" s="12" customFormat="1" x14ac:dyDescent="0.2"/>
    <row r="862177" s="12" customFormat="1" x14ac:dyDescent="0.2"/>
    <row r="862178" s="12" customFormat="1" x14ac:dyDescent="0.2"/>
    <row r="862179" s="12" customFormat="1" x14ac:dyDescent="0.2"/>
    <row r="862180" s="12" customFormat="1" x14ac:dyDescent="0.2"/>
    <row r="862181" s="12" customFormat="1" x14ac:dyDescent="0.2"/>
    <row r="862182" s="12" customFormat="1" x14ac:dyDescent="0.2"/>
    <row r="862183" s="12" customFormat="1" x14ac:dyDescent="0.2"/>
    <row r="862184" s="12" customFormat="1" x14ac:dyDescent="0.2"/>
    <row r="862185" s="12" customFormat="1" x14ac:dyDescent="0.2"/>
    <row r="862186" s="12" customFormat="1" x14ac:dyDescent="0.2"/>
    <row r="862187" s="12" customFormat="1" x14ac:dyDescent="0.2"/>
    <row r="862188" s="12" customFormat="1" x14ac:dyDescent="0.2"/>
    <row r="862189" s="12" customFormat="1" x14ac:dyDescent="0.2"/>
    <row r="862190" s="12" customFormat="1" x14ac:dyDescent="0.2"/>
    <row r="862191" s="12" customFormat="1" x14ac:dyDescent="0.2"/>
    <row r="862192" s="12" customFormat="1" x14ac:dyDescent="0.2"/>
    <row r="862193" s="12" customFormat="1" x14ac:dyDescent="0.2"/>
    <row r="862194" s="12" customFormat="1" x14ac:dyDescent="0.2"/>
    <row r="862195" s="12" customFormat="1" x14ac:dyDescent="0.2"/>
    <row r="862196" s="12" customFormat="1" x14ac:dyDescent="0.2"/>
    <row r="862197" s="12" customFormat="1" x14ac:dyDescent="0.2"/>
    <row r="862198" s="12" customFormat="1" x14ac:dyDescent="0.2"/>
    <row r="862199" s="12" customFormat="1" x14ac:dyDescent="0.2"/>
    <row r="862200" s="12" customFormat="1" x14ac:dyDescent="0.2"/>
    <row r="862201" s="12" customFormat="1" x14ac:dyDescent="0.2"/>
    <row r="862202" s="12" customFormat="1" x14ac:dyDescent="0.2"/>
    <row r="862203" s="12" customFormat="1" x14ac:dyDescent="0.2"/>
    <row r="862204" s="12" customFormat="1" x14ac:dyDescent="0.2"/>
    <row r="862205" s="12" customFormat="1" x14ac:dyDescent="0.2"/>
    <row r="862206" s="12" customFormat="1" x14ac:dyDescent="0.2"/>
    <row r="862207" s="12" customFormat="1" x14ac:dyDescent="0.2"/>
    <row r="862208" s="12" customFormat="1" x14ac:dyDescent="0.2"/>
    <row r="862209" s="12" customFormat="1" x14ac:dyDescent="0.2"/>
    <row r="862210" s="12" customFormat="1" x14ac:dyDescent="0.2"/>
    <row r="862211" s="12" customFormat="1" x14ac:dyDescent="0.2"/>
    <row r="862212" s="12" customFormat="1" x14ac:dyDescent="0.2"/>
    <row r="862213" s="12" customFormat="1" x14ac:dyDescent="0.2"/>
    <row r="862214" s="12" customFormat="1" x14ac:dyDescent="0.2"/>
    <row r="862215" s="12" customFormat="1" x14ac:dyDescent="0.2"/>
    <row r="862216" s="12" customFormat="1" x14ac:dyDescent="0.2"/>
    <row r="862217" s="12" customFormat="1" x14ac:dyDescent="0.2"/>
    <row r="862218" s="12" customFormat="1" x14ac:dyDescent="0.2"/>
    <row r="862219" s="12" customFormat="1" x14ac:dyDescent="0.2"/>
    <row r="862220" s="12" customFormat="1" x14ac:dyDescent="0.2"/>
    <row r="862221" s="12" customFormat="1" x14ac:dyDescent="0.2"/>
    <row r="862222" s="12" customFormat="1" x14ac:dyDescent="0.2"/>
    <row r="862223" s="12" customFormat="1" x14ac:dyDescent="0.2"/>
    <row r="862224" s="12" customFormat="1" x14ac:dyDescent="0.2"/>
    <row r="862225" s="12" customFormat="1" x14ac:dyDescent="0.2"/>
    <row r="862226" s="12" customFormat="1" x14ac:dyDescent="0.2"/>
    <row r="862227" s="12" customFormat="1" x14ac:dyDescent="0.2"/>
    <row r="862228" s="12" customFormat="1" x14ac:dyDescent="0.2"/>
    <row r="862229" s="12" customFormat="1" x14ac:dyDescent="0.2"/>
    <row r="862230" s="12" customFormat="1" x14ac:dyDescent="0.2"/>
    <row r="862231" s="12" customFormat="1" x14ac:dyDescent="0.2"/>
    <row r="862232" s="12" customFormat="1" x14ac:dyDescent="0.2"/>
    <row r="862233" s="12" customFormat="1" x14ac:dyDescent="0.2"/>
    <row r="862234" s="12" customFormat="1" x14ac:dyDescent="0.2"/>
    <row r="862235" s="12" customFormat="1" x14ac:dyDescent="0.2"/>
    <row r="862236" s="12" customFormat="1" x14ac:dyDescent="0.2"/>
    <row r="862237" s="12" customFormat="1" x14ac:dyDescent="0.2"/>
    <row r="862238" s="12" customFormat="1" x14ac:dyDescent="0.2"/>
    <row r="862239" s="12" customFormat="1" x14ac:dyDescent="0.2"/>
    <row r="862240" s="12" customFormat="1" x14ac:dyDescent="0.2"/>
    <row r="862241" s="12" customFormat="1" x14ac:dyDescent="0.2"/>
    <row r="862242" s="12" customFormat="1" x14ac:dyDescent="0.2"/>
    <row r="862243" s="12" customFormat="1" x14ac:dyDescent="0.2"/>
    <row r="862244" s="12" customFormat="1" x14ac:dyDescent="0.2"/>
    <row r="862245" s="12" customFormat="1" x14ac:dyDescent="0.2"/>
    <row r="862246" s="12" customFormat="1" x14ac:dyDescent="0.2"/>
    <row r="862247" s="12" customFormat="1" x14ac:dyDescent="0.2"/>
    <row r="862248" s="12" customFormat="1" x14ac:dyDescent="0.2"/>
    <row r="862249" s="12" customFormat="1" x14ac:dyDescent="0.2"/>
    <row r="862250" s="12" customFormat="1" x14ac:dyDescent="0.2"/>
    <row r="862251" s="12" customFormat="1" x14ac:dyDescent="0.2"/>
    <row r="862252" s="12" customFormat="1" x14ac:dyDescent="0.2"/>
    <row r="862253" s="12" customFormat="1" x14ac:dyDescent="0.2"/>
    <row r="862254" s="12" customFormat="1" x14ac:dyDescent="0.2"/>
    <row r="862255" s="12" customFormat="1" x14ac:dyDescent="0.2"/>
    <row r="862256" s="12" customFormat="1" x14ac:dyDescent="0.2"/>
    <row r="862257" s="12" customFormat="1" x14ac:dyDescent="0.2"/>
    <row r="862258" s="12" customFormat="1" x14ac:dyDescent="0.2"/>
    <row r="862259" s="12" customFormat="1" x14ac:dyDescent="0.2"/>
    <row r="862260" s="12" customFormat="1" x14ac:dyDescent="0.2"/>
    <row r="862261" s="12" customFormat="1" x14ac:dyDescent="0.2"/>
    <row r="862262" s="12" customFormat="1" x14ac:dyDescent="0.2"/>
    <row r="862263" s="12" customFormat="1" x14ac:dyDescent="0.2"/>
    <row r="862264" s="12" customFormat="1" x14ac:dyDescent="0.2"/>
    <row r="862265" s="12" customFormat="1" x14ac:dyDescent="0.2"/>
    <row r="862266" s="12" customFormat="1" x14ac:dyDescent="0.2"/>
    <row r="862267" s="12" customFormat="1" x14ac:dyDescent="0.2"/>
    <row r="862268" s="12" customFormat="1" x14ac:dyDescent="0.2"/>
    <row r="862269" s="12" customFormat="1" x14ac:dyDescent="0.2"/>
    <row r="862270" s="12" customFormat="1" x14ac:dyDescent="0.2"/>
    <row r="862271" s="12" customFormat="1" x14ac:dyDescent="0.2"/>
    <row r="862272" s="12" customFormat="1" x14ac:dyDescent="0.2"/>
    <row r="862273" s="12" customFormat="1" x14ac:dyDescent="0.2"/>
    <row r="862274" s="12" customFormat="1" x14ac:dyDescent="0.2"/>
    <row r="862275" s="12" customFormat="1" x14ac:dyDescent="0.2"/>
    <row r="862276" s="12" customFormat="1" x14ac:dyDescent="0.2"/>
    <row r="862277" s="12" customFormat="1" x14ac:dyDescent="0.2"/>
    <row r="862278" s="12" customFormat="1" x14ac:dyDescent="0.2"/>
    <row r="862279" s="12" customFormat="1" x14ac:dyDescent="0.2"/>
    <row r="862280" s="12" customFormat="1" x14ac:dyDescent="0.2"/>
    <row r="862281" s="12" customFormat="1" x14ac:dyDescent="0.2"/>
    <row r="862282" s="12" customFormat="1" x14ac:dyDescent="0.2"/>
    <row r="862283" s="12" customFormat="1" x14ac:dyDescent="0.2"/>
    <row r="862284" s="12" customFormat="1" x14ac:dyDescent="0.2"/>
    <row r="862285" s="12" customFormat="1" x14ac:dyDescent="0.2"/>
    <row r="862286" s="12" customFormat="1" x14ac:dyDescent="0.2"/>
    <row r="862287" s="12" customFormat="1" x14ac:dyDescent="0.2"/>
    <row r="862288" s="12" customFormat="1" x14ac:dyDescent="0.2"/>
    <row r="862289" s="12" customFormat="1" x14ac:dyDescent="0.2"/>
    <row r="862290" s="12" customFormat="1" x14ac:dyDescent="0.2"/>
    <row r="862291" s="12" customFormat="1" x14ac:dyDescent="0.2"/>
    <row r="862292" s="12" customFormat="1" x14ac:dyDescent="0.2"/>
    <row r="862293" s="12" customFormat="1" x14ac:dyDescent="0.2"/>
    <row r="862294" s="12" customFormat="1" x14ac:dyDescent="0.2"/>
    <row r="862295" s="12" customFormat="1" x14ac:dyDescent="0.2"/>
    <row r="862296" s="12" customFormat="1" x14ac:dyDescent="0.2"/>
    <row r="862297" s="12" customFormat="1" x14ac:dyDescent="0.2"/>
    <row r="862298" s="12" customFormat="1" x14ac:dyDescent="0.2"/>
    <row r="862299" s="12" customFormat="1" x14ac:dyDescent="0.2"/>
    <row r="862300" s="12" customFormat="1" x14ac:dyDescent="0.2"/>
    <row r="862301" s="12" customFormat="1" x14ac:dyDescent="0.2"/>
    <row r="862302" s="12" customFormat="1" x14ac:dyDescent="0.2"/>
    <row r="862303" s="12" customFormat="1" x14ac:dyDescent="0.2"/>
    <row r="862304" s="12" customFormat="1" x14ac:dyDescent="0.2"/>
    <row r="862305" s="12" customFormat="1" x14ac:dyDescent="0.2"/>
    <row r="862306" s="12" customFormat="1" x14ac:dyDescent="0.2"/>
    <row r="862307" s="12" customFormat="1" x14ac:dyDescent="0.2"/>
    <row r="862308" s="12" customFormat="1" x14ac:dyDescent="0.2"/>
    <row r="862309" s="12" customFormat="1" x14ac:dyDescent="0.2"/>
    <row r="862310" s="12" customFormat="1" x14ac:dyDescent="0.2"/>
    <row r="862311" s="12" customFormat="1" x14ac:dyDescent="0.2"/>
    <row r="862312" s="12" customFormat="1" x14ac:dyDescent="0.2"/>
    <row r="862313" s="12" customFormat="1" x14ac:dyDescent="0.2"/>
    <row r="862314" s="12" customFormat="1" x14ac:dyDescent="0.2"/>
    <row r="862315" s="12" customFormat="1" x14ac:dyDescent="0.2"/>
    <row r="862316" s="12" customFormat="1" x14ac:dyDescent="0.2"/>
    <row r="862317" s="12" customFormat="1" x14ac:dyDescent="0.2"/>
    <row r="862318" s="12" customFormat="1" x14ac:dyDescent="0.2"/>
    <row r="862319" s="12" customFormat="1" x14ac:dyDescent="0.2"/>
    <row r="862320" s="12" customFormat="1" x14ac:dyDescent="0.2"/>
    <row r="862321" s="12" customFormat="1" x14ac:dyDescent="0.2"/>
    <row r="862322" s="12" customFormat="1" x14ac:dyDescent="0.2"/>
    <row r="862323" s="12" customFormat="1" x14ac:dyDescent="0.2"/>
    <row r="862324" s="12" customFormat="1" x14ac:dyDescent="0.2"/>
    <row r="862325" s="12" customFormat="1" x14ac:dyDescent="0.2"/>
    <row r="862326" s="12" customFormat="1" x14ac:dyDescent="0.2"/>
    <row r="862327" s="12" customFormat="1" x14ac:dyDescent="0.2"/>
    <row r="862328" s="12" customFormat="1" x14ac:dyDescent="0.2"/>
    <row r="862329" s="12" customFormat="1" x14ac:dyDescent="0.2"/>
    <row r="862330" s="12" customFormat="1" x14ac:dyDescent="0.2"/>
    <row r="862331" s="12" customFormat="1" x14ac:dyDescent="0.2"/>
    <row r="862332" s="12" customFormat="1" x14ac:dyDescent="0.2"/>
    <row r="862333" s="12" customFormat="1" x14ac:dyDescent="0.2"/>
    <row r="862334" s="12" customFormat="1" x14ac:dyDescent="0.2"/>
    <row r="862335" s="12" customFormat="1" x14ac:dyDescent="0.2"/>
    <row r="862336" s="12" customFormat="1" x14ac:dyDescent="0.2"/>
    <row r="862337" s="12" customFormat="1" x14ac:dyDescent="0.2"/>
    <row r="862338" s="12" customFormat="1" x14ac:dyDescent="0.2"/>
    <row r="862339" s="12" customFormat="1" x14ac:dyDescent="0.2"/>
    <row r="862340" s="12" customFormat="1" x14ac:dyDescent="0.2"/>
    <row r="862341" s="12" customFormat="1" x14ac:dyDescent="0.2"/>
    <row r="862342" s="12" customFormat="1" x14ac:dyDescent="0.2"/>
    <row r="862343" s="12" customFormat="1" x14ac:dyDescent="0.2"/>
    <row r="862344" s="12" customFormat="1" x14ac:dyDescent="0.2"/>
    <row r="862345" s="12" customFormat="1" x14ac:dyDescent="0.2"/>
    <row r="862346" s="12" customFormat="1" x14ac:dyDescent="0.2"/>
    <row r="862347" s="12" customFormat="1" x14ac:dyDescent="0.2"/>
    <row r="862348" s="12" customFormat="1" x14ac:dyDescent="0.2"/>
    <row r="862349" s="12" customFormat="1" x14ac:dyDescent="0.2"/>
    <row r="862350" s="12" customFormat="1" x14ac:dyDescent="0.2"/>
    <row r="862351" s="12" customFormat="1" x14ac:dyDescent="0.2"/>
    <row r="862352" s="12" customFormat="1" x14ac:dyDescent="0.2"/>
    <row r="862353" s="12" customFormat="1" x14ac:dyDescent="0.2"/>
    <row r="862354" s="12" customFormat="1" x14ac:dyDescent="0.2"/>
    <row r="862355" s="12" customFormat="1" x14ac:dyDescent="0.2"/>
    <row r="862356" s="12" customFormat="1" x14ac:dyDescent="0.2"/>
    <row r="862357" s="12" customFormat="1" x14ac:dyDescent="0.2"/>
    <row r="862358" s="12" customFormat="1" x14ac:dyDescent="0.2"/>
    <row r="862359" s="12" customFormat="1" x14ac:dyDescent="0.2"/>
    <row r="862360" s="12" customFormat="1" x14ac:dyDescent="0.2"/>
    <row r="862361" s="12" customFormat="1" x14ac:dyDescent="0.2"/>
    <row r="862362" s="12" customFormat="1" x14ac:dyDescent="0.2"/>
    <row r="862363" s="12" customFormat="1" x14ac:dyDescent="0.2"/>
    <row r="862364" s="12" customFormat="1" x14ac:dyDescent="0.2"/>
    <row r="862365" s="12" customFormat="1" x14ac:dyDescent="0.2"/>
    <row r="862366" s="12" customFormat="1" x14ac:dyDescent="0.2"/>
    <row r="862367" s="12" customFormat="1" x14ac:dyDescent="0.2"/>
    <row r="862368" s="12" customFormat="1" x14ac:dyDescent="0.2"/>
    <row r="862369" s="12" customFormat="1" x14ac:dyDescent="0.2"/>
    <row r="862370" s="12" customFormat="1" x14ac:dyDescent="0.2"/>
    <row r="862371" s="12" customFormat="1" x14ac:dyDescent="0.2"/>
    <row r="862372" s="12" customFormat="1" x14ac:dyDescent="0.2"/>
    <row r="862373" s="12" customFormat="1" x14ac:dyDescent="0.2"/>
    <row r="862374" s="12" customFormat="1" x14ac:dyDescent="0.2"/>
    <row r="862375" s="12" customFormat="1" x14ac:dyDescent="0.2"/>
    <row r="862376" s="12" customFormat="1" x14ac:dyDescent="0.2"/>
    <row r="862377" s="12" customFormat="1" x14ac:dyDescent="0.2"/>
    <row r="862378" s="12" customFormat="1" x14ac:dyDescent="0.2"/>
    <row r="862379" s="12" customFormat="1" x14ac:dyDescent="0.2"/>
    <row r="862380" s="12" customFormat="1" x14ac:dyDescent="0.2"/>
    <row r="862381" s="12" customFormat="1" x14ac:dyDescent="0.2"/>
    <row r="862382" s="12" customFormat="1" x14ac:dyDescent="0.2"/>
    <row r="862383" s="12" customFormat="1" x14ac:dyDescent="0.2"/>
    <row r="862384" s="12" customFormat="1" x14ac:dyDescent="0.2"/>
    <row r="862385" s="12" customFormat="1" x14ac:dyDescent="0.2"/>
    <row r="862386" s="12" customFormat="1" x14ac:dyDescent="0.2"/>
    <row r="862387" s="12" customFormat="1" x14ac:dyDescent="0.2"/>
    <row r="862388" s="12" customFormat="1" x14ac:dyDescent="0.2"/>
    <row r="862389" s="12" customFormat="1" x14ac:dyDescent="0.2"/>
    <row r="862390" s="12" customFormat="1" x14ac:dyDescent="0.2"/>
    <row r="862391" s="12" customFormat="1" x14ac:dyDescent="0.2"/>
    <row r="862392" s="12" customFormat="1" x14ac:dyDescent="0.2"/>
    <row r="862393" s="12" customFormat="1" x14ac:dyDescent="0.2"/>
    <row r="862394" s="12" customFormat="1" x14ac:dyDescent="0.2"/>
    <row r="862395" s="12" customFormat="1" x14ac:dyDescent="0.2"/>
    <row r="862396" s="12" customFormat="1" x14ac:dyDescent="0.2"/>
    <row r="862397" s="12" customFormat="1" x14ac:dyDescent="0.2"/>
    <row r="862398" s="12" customFormat="1" x14ac:dyDescent="0.2"/>
    <row r="862399" s="12" customFormat="1" x14ac:dyDescent="0.2"/>
    <row r="862400" s="12" customFormat="1" x14ac:dyDescent="0.2"/>
    <row r="862401" s="12" customFormat="1" x14ac:dyDescent="0.2"/>
    <row r="862402" s="12" customFormat="1" x14ac:dyDescent="0.2"/>
    <row r="862403" s="12" customFormat="1" x14ac:dyDescent="0.2"/>
    <row r="862404" s="12" customFormat="1" x14ac:dyDescent="0.2"/>
    <row r="862405" s="12" customFormat="1" x14ac:dyDescent="0.2"/>
    <row r="862406" s="12" customFormat="1" x14ac:dyDescent="0.2"/>
    <row r="862407" s="12" customFormat="1" x14ac:dyDescent="0.2"/>
    <row r="862408" s="12" customFormat="1" x14ac:dyDescent="0.2"/>
    <row r="862409" s="12" customFormat="1" x14ac:dyDescent="0.2"/>
    <row r="862410" s="12" customFormat="1" x14ac:dyDescent="0.2"/>
    <row r="862411" s="12" customFormat="1" x14ac:dyDescent="0.2"/>
    <row r="862412" s="12" customFormat="1" x14ac:dyDescent="0.2"/>
    <row r="862413" s="12" customFormat="1" x14ac:dyDescent="0.2"/>
    <row r="862414" s="12" customFormat="1" x14ac:dyDescent="0.2"/>
    <row r="862415" s="12" customFormat="1" x14ac:dyDescent="0.2"/>
    <row r="862416" s="12" customFormat="1" x14ac:dyDescent="0.2"/>
    <row r="862417" s="12" customFormat="1" x14ac:dyDescent="0.2"/>
    <row r="862418" s="12" customFormat="1" x14ac:dyDescent="0.2"/>
    <row r="862419" s="12" customFormat="1" x14ac:dyDescent="0.2"/>
    <row r="862420" s="12" customFormat="1" x14ac:dyDescent="0.2"/>
    <row r="862421" s="12" customFormat="1" x14ac:dyDescent="0.2"/>
    <row r="862422" s="12" customFormat="1" x14ac:dyDescent="0.2"/>
    <row r="862423" s="12" customFormat="1" x14ac:dyDescent="0.2"/>
    <row r="862424" s="12" customFormat="1" x14ac:dyDescent="0.2"/>
    <row r="862425" s="12" customFormat="1" x14ac:dyDescent="0.2"/>
    <row r="862426" s="12" customFormat="1" x14ac:dyDescent="0.2"/>
    <row r="862427" s="12" customFormat="1" x14ac:dyDescent="0.2"/>
    <row r="862428" s="12" customFormat="1" x14ac:dyDescent="0.2"/>
    <row r="862429" s="12" customFormat="1" x14ac:dyDescent="0.2"/>
    <row r="862430" s="12" customFormat="1" x14ac:dyDescent="0.2"/>
    <row r="862431" s="12" customFormat="1" x14ac:dyDescent="0.2"/>
    <row r="862432" s="12" customFormat="1" x14ac:dyDescent="0.2"/>
    <row r="862433" s="12" customFormat="1" x14ac:dyDescent="0.2"/>
    <row r="862434" s="12" customFormat="1" x14ac:dyDescent="0.2"/>
    <row r="862435" s="12" customFormat="1" x14ac:dyDescent="0.2"/>
    <row r="862436" s="12" customFormat="1" x14ac:dyDescent="0.2"/>
    <row r="862437" s="12" customFormat="1" x14ac:dyDescent="0.2"/>
    <row r="862438" s="12" customFormat="1" x14ac:dyDescent="0.2"/>
    <row r="862439" s="12" customFormat="1" x14ac:dyDescent="0.2"/>
    <row r="862440" s="12" customFormat="1" x14ac:dyDescent="0.2"/>
    <row r="862441" s="12" customFormat="1" x14ac:dyDescent="0.2"/>
    <row r="862442" s="12" customFormat="1" x14ac:dyDescent="0.2"/>
    <row r="862443" s="12" customFormat="1" x14ac:dyDescent="0.2"/>
    <row r="862444" s="12" customFormat="1" x14ac:dyDescent="0.2"/>
    <row r="862445" s="12" customFormat="1" x14ac:dyDescent="0.2"/>
    <row r="862446" s="12" customFormat="1" x14ac:dyDescent="0.2"/>
    <row r="862447" s="12" customFormat="1" x14ac:dyDescent="0.2"/>
    <row r="862448" s="12" customFormat="1" x14ac:dyDescent="0.2"/>
    <row r="862449" s="12" customFormat="1" x14ac:dyDescent="0.2"/>
    <row r="862450" s="12" customFormat="1" x14ac:dyDescent="0.2"/>
    <row r="862451" s="12" customFormat="1" x14ac:dyDescent="0.2"/>
    <row r="862452" s="12" customFormat="1" x14ac:dyDescent="0.2"/>
    <row r="862453" s="12" customFormat="1" x14ac:dyDescent="0.2"/>
    <row r="862454" s="12" customFormat="1" x14ac:dyDescent="0.2"/>
    <row r="862455" s="12" customFormat="1" x14ac:dyDescent="0.2"/>
    <row r="862456" s="12" customFormat="1" x14ac:dyDescent="0.2"/>
    <row r="862457" s="12" customFormat="1" x14ac:dyDescent="0.2"/>
    <row r="862458" s="12" customFormat="1" x14ac:dyDescent="0.2"/>
    <row r="862459" s="12" customFormat="1" x14ac:dyDescent="0.2"/>
    <row r="862460" s="12" customFormat="1" x14ac:dyDescent="0.2"/>
    <row r="862461" s="12" customFormat="1" x14ac:dyDescent="0.2"/>
    <row r="862462" s="12" customFormat="1" x14ac:dyDescent="0.2"/>
    <row r="862463" s="12" customFormat="1" x14ac:dyDescent="0.2"/>
    <row r="862464" s="12" customFormat="1" x14ac:dyDescent="0.2"/>
    <row r="862465" s="12" customFormat="1" x14ac:dyDescent="0.2"/>
    <row r="862466" s="12" customFormat="1" x14ac:dyDescent="0.2"/>
    <row r="862467" s="12" customFormat="1" x14ac:dyDescent="0.2"/>
    <row r="862468" s="12" customFormat="1" x14ac:dyDescent="0.2"/>
    <row r="862469" s="12" customFormat="1" x14ac:dyDescent="0.2"/>
    <row r="862470" s="12" customFormat="1" x14ac:dyDescent="0.2"/>
    <row r="862471" s="12" customFormat="1" x14ac:dyDescent="0.2"/>
    <row r="862472" s="12" customFormat="1" x14ac:dyDescent="0.2"/>
    <row r="862473" s="12" customFormat="1" x14ac:dyDescent="0.2"/>
    <row r="862474" s="12" customFormat="1" x14ac:dyDescent="0.2"/>
    <row r="862475" s="12" customFormat="1" x14ac:dyDescent="0.2"/>
    <row r="862476" s="12" customFormat="1" x14ac:dyDescent="0.2"/>
    <row r="862477" s="12" customFormat="1" x14ac:dyDescent="0.2"/>
    <row r="862478" s="12" customFormat="1" x14ac:dyDescent="0.2"/>
    <row r="862479" s="12" customFormat="1" x14ac:dyDescent="0.2"/>
    <row r="862480" s="12" customFormat="1" x14ac:dyDescent="0.2"/>
    <row r="862481" s="12" customFormat="1" x14ac:dyDescent="0.2"/>
    <row r="862482" s="12" customFormat="1" x14ac:dyDescent="0.2"/>
    <row r="862483" s="12" customFormat="1" x14ac:dyDescent="0.2"/>
    <row r="862484" s="12" customFormat="1" x14ac:dyDescent="0.2"/>
    <row r="862485" s="12" customFormat="1" x14ac:dyDescent="0.2"/>
    <row r="862486" s="12" customFormat="1" x14ac:dyDescent="0.2"/>
    <row r="862487" s="12" customFormat="1" x14ac:dyDescent="0.2"/>
    <row r="862488" s="12" customFormat="1" x14ac:dyDescent="0.2"/>
    <row r="862489" s="12" customFormat="1" x14ac:dyDescent="0.2"/>
    <row r="862490" s="12" customFormat="1" x14ac:dyDescent="0.2"/>
    <row r="862491" s="12" customFormat="1" x14ac:dyDescent="0.2"/>
    <row r="862492" s="12" customFormat="1" x14ac:dyDescent="0.2"/>
    <row r="862493" s="12" customFormat="1" x14ac:dyDescent="0.2"/>
    <row r="862494" s="12" customFormat="1" x14ac:dyDescent="0.2"/>
    <row r="862495" s="12" customFormat="1" x14ac:dyDescent="0.2"/>
    <row r="862496" s="12" customFormat="1" x14ac:dyDescent="0.2"/>
    <row r="862497" s="12" customFormat="1" x14ac:dyDescent="0.2"/>
    <row r="862498" s="12" customFormat="1" x14ac:dyDescent="0.2"/>
    <row r="862499" s="12" customFormat="1" x14ac:dyDescent="0.2"/>
    <row r="862500" s="12" customFormat="1" x14ac:dyDescent="0.2"/>
    <row r="862501" s="12" customFormat="1" x14ac:dyDescent="0.2"/>
    <row r="862502" s="12" customFormat="1" x14ac:dyDescent="0.2"/>
    <row r="862503" s="12" customFormat="1" x14ac:dyDescent="0.2"/>
    <row r="862504" s="12" customFormat="1" x14ac:dyDescent="0.2"/>
    <row r="862505" s="12" customFormat="1" x14ac:dyDescent="0.2"/>
    <row r="862506" s="12" customFormat="1" x14ac:dyDescent="0.2"/>
    <row r="862507" s="12" customFormat="1" x14ac:dyDescent="0.2"/>
    <row r="862508" s="12" customFormat="1" x14ac:dyDescent="0.2"/>
    <row r="862509" s="12" customFormat="1" x14ac:dyDescent="0.2"/>
    <row r="862510" s="12" customFormat="1" x14ac:dyDescent="0.2"/>
    <row r="862511" s="12" customFormat="1" x14ac:dyDescent="0.2"/>
    <row r="862512" s="12" customFormat="1" x14ac:dyDescent="0.2"/>
    <row r="862513" s="12" customFormat="1" x14ac:dyDescent="0.2"/>
    <row r="862514" s="12" customFormat="1" x14ac:dyDescent="0.2"/>
    <row r="862515" s="12" customFormat="1" x14ac:dyDescent="0.2"/>
    <row r="862516" s="12" customFormat="1" x14ac:dyDescent="0.2"/>
    <row r="862517" s="12" customFormat="1" x14ac:dyDescent="0.2"/>
    <row r="862518" s="12" customFormat="1" x14ac:dyDescent="0.2"/>
    <row r="862519" s="12" customFormat="1" x14ac:dyDescent="0.2"/>
    <row r="862520" s="12" customFormat="1" x14ac:dyDescent="0.2"/>
    <row r="862521" s="12" customFormat="1" x14ac:dyDescent="0.2"/>
    <row r="862522" s="12" customFormat="1" x14ac:dyDescent="0.2"/>
    <row r="862523" s="12" customFormat="1" x14ac:dyDescent="0.2"/>
    <row r="862524" s="12" customFormat="1" x14ac:dyDescent="0.2"/>
    <row r="862525" s="12" customFormat="1" x14ac:dyDescent="0.2"/>
    <row r="862526" s="12" customFormat="1" x14ac:dyDescent="0.2"/>
    <row r="862527" s="12" customFormat="1" x14ac:dyDescent="0.2"/>
    <row r="862528" s="12" customFormat="1" x14ac:dyDescent="0.2"/>
    <row r="862529" s="12" customFormat="1" x14ac:dyDescent="0.2"/>
    <row r="862530" s="12" customFormat="1" x14ac:dyDescent="0.2"/>
    <row r="862531" s="12" customFormat="1" x14ac:dyDescent="0.2"/>
    <row r="862532" s="12" customFormat="1" x14ac:dyDescent="0.2"/>
    <row r="862533" s="12" customFormat="1" x14ac:dyDescent="0.2"/>
    <row r="862534" s="12" customFormat="1" x14ac:dyDescent="0.2"/>
    <row r="862535" s="12" customFormat="1" x14ac:dyDescent="0.2"/>
    <row r="862536" s="12" customFormat="1" x14ac:dyDescent="0.2"/>
    <row r="862537" s="12" customFormat="1" x14ac:dyDescent="0.2"/>
    <row r="862538" s="12" customFormat="1" x14ac:dyDescent="0.2"/>
    <row r="862539" s="12" customFormat="1" x14ac:dyDescent="0.2"/>
    <row r="862540" s="12" customFormat="1" x14ac:dyDescent="0.2"/>
    <row r="862541" s="12" customFormat="1" x14ac:dyDescent="0.2"/>
    <row r="862542" s="12" customFormat="1" x14ac:dyDescent="0.2"/>
    <row r="862543" s="12" customFormat="1" x14ac:dyDescent="0.2"/>
    <row r="862544" s="12" customFormat="1" x14ac:dyDescent="0.2"/>
    <row r="862545" s="12" customFormat="1" x14ac:dyDescent="0.2"/>
    <row r="862546" s="12" customFormat="1" x14ac:dyDescent="0.2"/>
    <row r="862547" s="12" customFormat="1" x14ac:dyDescent="0.2"/>
    <row r="862548" s="12" customFormat="1" x14ac:dyDescent="0.2"/>
    <row r="862549" s="12" customFormat="1" x14ac:dyDescent="0.2"/>
    <row r="862550" s="12" customFormat="1" x14ac:dyDescent="0.2"/>
    <row r="862551" s="12" customFormat="1" x14ac:dyDescent="0.2"/>
    <row r="862552" s="12" customFormat="1" x14ac:dyDescent="0.2"/>
    <row r="862553" s="12" customFormat="1" x14ac:dyDescent="0.2"/>
    <row r="862554" s="12" customFormat="1" x14ac:dyDescent="0.2"/>
    <row r="862555" s="12" customFormat="1" x14ac:dyDescent="0.2"/>
    <row r="862556" s="12" customFormat="1" x14ac:dyDescent="0.2"/>
    <row r="862557" s="12" customFormat="1" x14ac:dyDescent="0.2"/>
    <row r="862558" s="12" customFormat="1" x14ac:dyDescent="0.2"/>
    <row r="862559" s="12" customFormat="1" x14ac:dyDescent="0.2"/>
    <row r="862560" s="12" customFormat="1" x14ac:dyDescent="0.2"/>
    <row r="862561" s="12" customFormat="1" x14ac:dyDescent="0.2"/>
    <row r="862562" s="12" customFormat="1" x14ac:dyDescent="0.2"/>
    <row r="862563" s="12" customFormat="1" x14ac:dyDescent="0.2"/>
    <row r="862564" s="12" customFormat="1" x14ac:dyDescent="0.2"/>
    <row r="862565" s="12" customFormat="1" x14ac:dyDescent="0.2"/>
    <row r="862566" s="12" customFormat="1" x14ac:dyDescent="0.2"/>
    <row r="862567" s="12" customFormat="1" x14ac:dyDescent="0.2"/>
    <row r="862568" s="12" customFormat="1" x14ac:dyDescent="0.2"/>
    <row r="862569" s="12" customFormat="1" x14ac:dyDescent="0.2"/>
    <row r="862570" s="12" customFormat="1" x14ac:dyDescent="0.2"/>
    <row r="862571" s="12" customFormat="1" x14ac:dyDescent="0.2"/>
    <row r="862572" s="12" customFormat="1" x14ac:dyDescent="0.2"/>
    <row r="862573" s="12" customFormat="1" x14ac:dyDescent="0.2"/>
    <row r="862574" s="12" customFormat="1" x14ac:dyDescent="0.2"/>
    <row r="862575" s="12" customFormat="1" x14ac:dyDescent="0.2"/>
    <row r="862576" s="12" customFormat="1" x14ac:dyDescent="0.2"/>
    <row r="862577" s="12" customFormat="1" x14ac:dyDescent="0.2"/>
    <row r="862578" s="12" customFormat="1" x14ac:dyDescent="0.2"/>
    <row r="862579" s="12" customFormat="1" x14ac:dyDescent="0.2"/>
    <row r="862580" s="12" customFormat="1" x14ac:dyDescent="0.2"/>
    <row r="862581" s="12" customFormat="1" x14ac:dyDescent="0.2"/>
    <row r="862582" s="12" customFormat="1" x14ac:dyDescent="0.2"/>
    <row r="862583" s="12" customFormat="1" x14ac:dyDescent="0.2"/>
    <row r="862584" s="12" customFormat="1" x14ac:dyDescent="0.2"/>
    <row r="862585" s="12" customFormat="1" x14ac:dyDescent="0.2"/>
    <row r="862586" s="12" customFormat="1" x14ac:dyDescent="0.2"/>
    <row r="862587" s="12" customFormat="1" x14ac:dyDescent="0.2"/>
    <row r="862588" s="12" customFormat="1" x14ac:dyDescent="0.2"/>
    <row r="862589" s="12" customFormat="1" x14ac:dyDescent="0.2"/>
    <row r="862590" s="12" customFormat="1" x14ac:dyDescent="0.2"/>
    <row r="862591" s="12" customFormat="1" x14ac:dyDescent="0.2"/>
    <row r="862592" s="12" customFormat="1" x14ac:dyDescent="0.2"/>
    <row r="862593" s="12" customFormat="1" x14ac:dyDescent="0.2"/>
    <row r="862594" s="12" customFormat="1" x14ac:dyDescent="0.2"/>
    <row r="862595" s="12" customFormat="1" x14ac:dyDescent="0.2"/>
    <row r="862596" s="12" customFormat="1" x14ac:dyDescent="0.2"/>
    <row r="862597" s="12" customFormat="1" x14ac:dyDescent="0.2"/>
    <row r="862598" s="12" customFormat="1" x14ac:dyDescent="0.2"/>
    <row r="862599" s="12" customFormat="1" x14ac:dyDescent="0.2"/>
    <row r="862600" s="12" customFormat="1" x14ac:dyDescent="0.2"/>
    <row r="862601" s="12" customFormat="1" x14ac:dyDescent="0.2"/>
    <row r="862602" s="12" customFormat="1" x14ac:dyDescent="0.2"/>
    <row r="862603" s="12" customFormat="1" x14ac:dyDescent="0.2"/>
    <row r="862604" s="12" customFormat="1" x14ac:dyDescent="0.2"/>
    <row r="862605" s="12" customFormat="1" x14ac:dyDescent="0.2"/>
    <row r="862606" s="12" customFormat="1" x14ac:dyDescent="0.2"/>
    <row r="862607" s="12" customFormat="1" x14ac:dyDescent="0.2"/>
    <row r="862608" s="12" customFormat="1" x14ac:dyDescent="0.2"/>
    <row r="862609" s="12" customFormat="1" x14ac:dyDescent="0.2"/>
    <row r="862610" s="12" customFormat="1" x14ac:dyDescent="0.2"/>
    <row r="862611" s="12" customFormat="1" x14ac:dyDescent="0.2"/>
    <row r="862612" s="12" customFormat="1" x14ac:dyDescent="0.2"/>
    <row r="862613" s="12" customFormat="1" x14ac:dyDescent="0.2"/>
    <row r="862614" s="12" customFormat="1" x14ac:dyDescent="0.2"/>
    <row r="862615" s="12" customFormat="1" x14ac:dyDescent="0.2"/>
    <row r="862616" s="12" customFormat="1" x14ac:dyDescent="0.2"/>
    <row r="862617" s="12" customFormat="1" x14ac:dyDescent="0.2"/>
    <row r="862618" s="12" customFormat="1" x14ac:dyDescent="0.2"/>
    <row r="862619" s="12" customFormat="1" x14ac:dyDescent="0.2"/>
    <row r="862620" s="12" customFormat="1" x14ac:dyDescent="0.2"/>
    <row r="862621" s="12" customFormat="1" x14ac:dyDescent="0.2"/>
    <row r="862622" s="12" customFormat="1" x14ac:dyDescent="0.2"/>
    <row r="862623" s="12" customFormat="1" x14ac:dyDescent="0.2"/>
    <row r="862624" s="12" customFormat="1" x14ac:dyDescent="0.2"/>
    <row r="862625" s="12" customFormat="1" x14ac:dyDescent="0.2"/>
    <row r="862626" s="12" customFormat="1" x14ac:dyDescent="0.2"/>
    <row r="862627" s="12" customFormat="1" x14ac:dyDescent="0.2"/>
    <row r="862628" s="12" customFormat="1" x14ac:dyDescent="0.2"/>
    <row r="862629" s="12" customFormat="1" x14ac:dyDescent="0.2"/>
    <row r="862630" s="12" customFormat="1" x14ac:dyDescent="0.2"/>
    <row r="862631" s="12" customFormat="1" x14ac:dyDescent="0.2"/>
    <row r="862632" s="12" customFormat="1" x14ac:dyDescent="0.2"/>
    <row r="862633" s="12" customFormat="1" x14ac:dyDescent="0.2"/>
    <row r="862634" s="12" customFormat="1" x14ac:dyDescent="0.2"/>
    <row r="862635" s="12" customFormat="1" x14ac:dyDescent="0.2"/>
    <row r="862636" s="12" customFormat="1" x14ac:dyDescent="0.2"/>
    <row r="862637" s="12" customFormat="1" x14ac:dyDescent="0.2"/>
    <row r="862638" s="12" customFormat="1" x14ac:dyDescent="0.2"/>
    <row r="862639" s="12" customFormat="1" x14ac:dyDescent="0.2"/>
    <row r="862640" s="12" customFormat="1" x14ac:dyDescent="0.2"/>
    <row r="862641" s="12" customFormat="1" x14ac:dyDescent="0.2"/>
    <row r="862642" s="12" customFormat="1" x14ac:dyDescent="0.2"/>
    <row r="862643" s="12" customFormat="1" x14ac:dyDescent="0.2"/>
    <row r="862644" s="12" customFormat="1" x14ac:dyDescent="0.2"/>
    <row r="862645" s="12" customFormat="1" x14ac:dyDescent="0.2"/>
    <row r="862646" s="12" customFormat="1" x14ac:dyDescent="0.2"/>
    <row r="862647" s="12" customFormat="1" x14ac:dyDescent="0.2"/>
    <row r="862648" s="12" customFormat="1" x14ac:dyDescent="0.2"/>
    <row r="862649" s="12" customFormat="1" x14ac:dyDescent="0.2"/>
    <row r="862650" s="12" customFormat="1" x14ac:dyDescent="0.2"/>
    <row r="862651" s="12" customFormat="1" x14ac:dyDescent="0.2"/>
    <row r="862652" s="12" customFormat="1" x14ac:dyDescent="0.2"/>
    <row r="862653" s="12" customFormat="1" x14ac:dyDescent="0.2"/>
    <row r="862654" s="12" customFormat="1" x14ac:dyDescent="0.2"/>
    <row r="862655" s="12" customFormat="1" x14ac:dyDescent="0.2"/>
    <row r="862656" s="12" customFormat="1" x14ac:dyDescent="0.2"/>
    <row r="862657" s="12" customFormat="1" x14ac:dyDescent="0.2"/>
    <row r="862658" s="12" customFormat="1" x14ac:dyDescent="0.2"/>
    <row r="862659" s="12" customFormat="1" x14ac:dyDescent="0.2"/>
    <row r="862660" s="12" customFormat="1" x14ac:dyDescent="0.2"/>
    <row r="862661" s="12" customFormat="1" x14ac:dyDescent="0.2"/>
    <row r="862662" s="12" customFormat="1" x14ac:dyDescent="0.2"/>
    <row r="862663" s="12" customFormat="1" x14ac:dyDescent="0.2"/>
    <row r="862664" s="12" customFormat="1" x14ac:dyDescent="0.2"/>
    <row r="862665" s="12" customFormat="1" x14ac:dyDescent="0.2"/>
    <row r="862666" s="12" customFormat="1" x14ac:dyDescent="0.2"/>
    <row r="862667" s="12" customFormat="1" x14ac:dyDescent="0.2"/>
    <row r="862668" s="12" customFormat="1" x14ac:dyDescent="0.2"/>
    <row r="862669" s="12" customFormat="1" x14ac:dyDescent="0.2"/>
    <row r="862670" s="12" customFormat="1" x14ac:dyDescent="0.2"/>
    <row r="862671" s="12" customFormat="1" x14ac:dyDescent="0.2"/>
    <row r="862672" s="12" customFormat="1" x14ac:dyDescent="0.2"/>
    <row r="862673" s="12" customFormat="1" x14ac:dyDescent="0.2"/>
    <row r="862674" s="12" customFormat="1" x14ac:dyDescent="0.2"/>
    <row r="862675" s="12" customFormat="1" x14ac:dyDescent="0.2"/>
    <row r="862676" s="12" customFormat="1" x14ac:dyDescent="0.2"/>
    <row r="862677" s="12" customFormat="1" x14ac:dyDescent="0.2"/>
    <row r="862678" s="12" customFormat="1" x14ac:dyDescent="0.2"/>
    <row r="862679" s="12" customFormat="1" x14ac:dyDescent="0.2"/>
    <row r="862680" s="12" customFormat="1" x14ac:dyDescent="0.2"/>
    <row r="862681" s="12" customFormat="1" x14ac:dyDescent="0.2"/>
    <row r="862682" s="12" customFormat="1" x14ac:dyDescent="0.2"/>
    <row r="862683" s="12" customFormat="1" x14ac:dyDescent="0.2"/>
    <row r="862684" s="12" customFormat="1" x14ac:dyDescent="0.2"/>
    <row r="862685" s="12" customFormat="1" x14ac:dyDescent="0.2"/>
    <row r="862686" s="12" customFormat="1" x14ac:dyDescent="0.2"/>
    <row r="862687" s="12" customFormat="1" x14ac:dyDescent="0.2"/>
    <row r="862688" s="12" customFormat="1" x14ac:dyDescent="0.2"/>
    <row r="862689" s="12" customFormat="1" x14ac:dyDescent="0.2"/>
    <row r="862690" s="12" customFormat="1" x14ac:dyDescent="0.2"/>
    <row r="862691" s="12" customFormat="1" x14ac:dyDescent="0.2"/>
    <row r="862692" s="12" customFormat="1" x14ac:dyDescent="0.2"/>
    <row r="862693" s="12" customFormat="1" x14ac:dyDescent="0.2"/>
    <row r="862694" s="12" customFormat="1" x14ac:dyDescent="0.2"/>
    <row r="862695" s="12" customFormat="1" x14ac:dyDescent="0.2"/>
    <row r="862696" s="12" customFormat="1" x14ac:dyDescent="0.2"/>
    <row r="862697" s="12" customFormat="1" x14ac:dyDescent="0.2"/>
    <row r="862698" s="12" customFormat="1" x14ac:dyDescent="0.2"/>
    <row r="862699" s="12" customFormat="1" x14ac:dyDescent="0.2"/>
    <row r="862700" s="12" customFormat="1" x14ac:dyDescent="0.2"/>
    <row r="862701" s="12" customFormat="1" x14ac:dyDescent="0.2"/>
    <row r="862702" s="12" customFormat="1" x14ac:dyDescent="0.2"/>
    <row r="862703" s="12" customFormat="1" x14ac:dyDescent="0.2"/>
    <row r="862704" s="12" customFormat="1" x14ac:dyDescent="0.2"/>
    <row r="862705" s="12" customFormat="1" x14ac:dyDescent="0.2"/>
    <row r="862706" s="12" customFormat="1" x14ac:dyDescent="0.2"/>
    <row r="862707" s="12" customFormat="1" x14ac:dyDescent="0.2"/>
    <row r="862708" s="12" customFormat="1" x14ac:dyDescent="0.2"/>
    <row r="862709" s="12" customFormat="1" x14ac:dyDescent="0.2"/>
    <row r="862710" s="12" customFormat="1" x14ac:dyDescent="0.2"/>
    <row r="862711" s="12" customFormat="1" x14ac:dyDescent="0.2"/>
    <row r="862712" s="12" customFormat="1" x14ac:dyDescent="0.2"/>
    <row r="862713" s="12" customFormat="1" x14ac:dyDescent="0.2"/>
    <row r="862714" s="12" customFormat="1" x14ac:dyDescent="0.2"/>
    <row r="862715" s="12" customFormat="1" x14ac:dyDescent="0.2"/>
    <row r="862716" s="12" customFormat="1" x14ac:dyDescent="0.2"/>
    <row r="862717" s="12" customFormat="1" x14ac:dyDescent="0.2"/>
    <row r="862718" s="12" customFormat="1" x14ac:dyDescent="0.2"/>
    <row r="862719" s="12" customFormat="1" x14ac:dyDescent="0.2"/>
    <row r="862720" s="12" customFormat="1" x14ac:dyDescent="0.2"/>
    <row r="862721" s="12" customFormat="1" x14ac:dyDescent="0.2"/>
    <row r="862722" s="12" customFormat="1" x14ac:dyDescent="0.2"/>
    <row r="862723" s="12" customFormat="1" x14ac:dyDescent="0.2"/>
    <row r="862724" s="12" customFormat="1" x14ac:dyDescent="0.2"/>
    <row r="862725" s="12" customFormat="1" x14ac:dyDescent="0.2"/>
    <row r="862726" s="12" customFormat="1" x14ac:dyDescent="0.2"/>
    <row r="862727" s="12" customFormat="1" x14ac:dyDescent="0.2"/>
    <row r="862728" s="12" customFormat="1" x14ac:dyDescent="0.2"/>
    <row r="862729" s="12" customFormat="1" x14ac:dyDescent="0.2"/>
    <row r="862730" s="12" customFormat="1" x14ac:dyDescent="0.2"/>
    <row r="862731" s="12" customFormat="1" x14ac:dyDescent="0.2"/>
    <row r="862732" s="12" customFormat="1" x14ac:dyDescent="0.2"/>
    <row r="862733" s="12" customFormat="1" x14ac:dyDescent="0.2"/>
    <row r="862734" s="12" customFormat="1" x14ac:dyDescent="0.2"/>
    <row r="862735" s="12" customFormat="1" x14ac:dyDescent="0.2"/>
    <row r="862736" s="12" customFormat="1" x14ac:dyDescent="0.2"/>
    <row r="862737" s="12" customFormat="1" x14ac:dyDescent="0.2"/>
    <row r="862738" s="12" customFormat="1" x14ac:dyDescent="0.2"/>
    <row r="862739" s="12" customFormat="1" x14ac:dyDescent="0.2"/>
    <row r="862740" s="12" customFormat="1" x14ac:dyDescent="0.2"/>
    <row r="862741" s="12" customFormat="1" x14ac:dyDescent="0.2"/>
    <row r="862742" s="12" customFormat="1" x14ac:dyDescent="0.2"/>
    <row r="862743" s="12" customFormat="1" x14ac:dyDescent="0.2"/>
    <row r="862744" s="12" customFormat="1" x14ac:dyDescent="0.2"/>
    <row r="862745" s="12" customFormat="1" x14ac:dyDescent="0.2"/>
    <row r="862746" s="12" customFormat="1" x14ac:dyDescent="0.2"/>
    <row r="862747" s="12" customFormat="1" x14ac:dyDescent="0.2"/>
    <row r="862748" s="12" customFormat="1" x14ac:dyDescent="0.2"/>
    <row r="862749" s="12" customFormat="1" x14ac:dyDescent="0.2"/>
    <row r="862750" s="12" customFormat="1" x14ac:dyDescent="0.2"/>
    <row r="862751" s="12" customFormat="1" x14ac:dyDescent="0.2"/>
    <row r="862752" s="12" customFormat="1" x14ac:dyDescent="0.2"/>
    <row r="862753" s="12" customFormat="1" x14ac:dyDescent="0.2"/>
    <row r="862754" s="12" customFormat="1" x14ac:dyDescent="0.2"/>
    <row r="862755" s="12" customFormat="1" x14ac:dyDescent="0.2"/>
    <row r="862756" s="12" customFormat="1" x14ac:dyDescent="0.2"/>
    <row r="862757" s="12" customFormat="1" x14ac:dyDescent="0.2"/>
    <row r="862758" s="12" customFormat="1" x14ac:dyDescent="0.2"/>
    <row r="862759" s="12" customFormat="1" x14ac:dyDescent="0.2"/>
    <row r="862760" s="12" customFormat="1" x14ac:dyDescent="0.2"/>
    <row r="862761" s="12" customFormat="1" x14ac:dyDescent="0.2"/>
    <row r="862762" s="12" customFormat="1" x14ac:dyDescent="0.2"/>
    <row r="862763" s="12" customFormat="1" x14ac:dyDescent="0.2"/>
    <row r="862764" s="12" customFormat="1" x14ac:dyDescent="0.2"/>
    <row r="862765" s="12" customFormat="1" x14ac:dyDescent="0.2"/>
    <row r="862766" s="12" customFormat="1" x14ac:dyDescent="0.2"/>
    <row r="862767" s="12" customFormat="1" x14ac:dyDescent="0.2"/>
    <row r="862768" s="12" customFormat="1" x14ac:dyDescent="0.2"/>
    <row r="862769" s="12" customFormat="1" x14ac:dyDescent="0.2"/>
    <row r="862770" s="12" customFormat="1" x14ac:dyDescent="0.2"/>
    <row r="862771" s="12" customFormat="1" x14ac:dyDescent="0.2"/>
    <row r="862772" s="12" customFormat="1" x14ac:dyDescent="0.2"/>
    <row r="862773" s="12" customFormat="1" x14ac:dyDescent="0.2"/>
    <row r="862774" s="12" customFormat="1" x14ac:dyDescent="0.2"/>
    <row r="862775" s="12" customFormat="1" x14ac:dyDescent="0.2"/>
    <row r="862776" s="12" customFormat="1" x14ac:dyDescent="0.2"/>
    <row r="862777" s="12" customFormat="1" x14ac:dyDescent="0.2"/>
    <row r="862778" s="12" customFormat="1" x14ac:dyDescent="0.2"/>
    <row r="862779" s="12" customFormat="1" x14ac:dyDescent="0.2"/>
    <row r="862780" s="12" customFormat="1" x14ac:dyDescent="0.2"/>
    <row r="862781" s="12" customFormat="1" x14ac:dyDescent="0.2"/>
    <row r="862782" s="12" customFormat="1" x14ac:dyDescent="0.2"/>
    <row r="862783" s="12" customFormat="1" x14ac:dyDescent="0.2"/>
    <row r="862784" s="12" customFormat="1" x14ac:dyDescent="0.2"/>
    <row r="862785" s="12" customFormat="1" x14ac:dyDescent="0.2"/>
    <row r="862786" s="12" customFormat="1" x14ac:dyDescent="0.2"/>
    <row r="862787" s="12" customFormat="1" x14ac:dyDescent="0.2"/>
    <row r="862788" s="12" customFormat="1" x14ac:dyDescent="0.2"/>
    <row r="862789" s="12" customFormat="1" x14ac:dyDescent="0.2"/>
    <row r="862790" s="12" customFormat="1" x14ac:dyDescent="0.2"/>
    <row r="862791" s="12" customFormat="1" x14ac:dyDescent="0.2"/>
    <row r="862792" s="12" customFormat="1" x14ac:dyDescent="0.2"/>
    <row r="862793" s="12" customFormat="1" x14ac:dyDescent="0.2"/>
    <row r="862794" s="12" customFormat="1" x14ac:dyDescent="0.2"/>
    <row r="862795" s="12" customFormat="1" x14ac:dyDescent="0.2"/>
    <row r="862796" s="12" customFormat="1" x14ac:dyDescent="0.2"/>
    <row r="862797" s="12" customFormat="1" x14ac:dyDescent="0.2"/>
    <row r="862798" s="12" customFormat="1" x14ac:dyDescent="0.2"/>
    <row r="862799" s="12" customFormat="1" x14ac:dyDescent="0.2"/>
    <row r="862800" s="12" customFormat="1" x14ac:dyDescent="0.2"/>
    <row r="862801" s="12" customFormat="1" x14ac:dyDescent="0.2"/>
    <row r="862802" s="12" customFormat="1" x14ac:dyDescent="0.2"/>
    <row r="862803" s="12" customFormat="1" x14ac:dyDescent="0.2"/>
    <row r="862804" s="12" customFormat="1" x14ac:dyDescent="0.2"/>
    <row r="862805" s="12" customFormat="1" x14ac:dyDescent="0.2"/>
    <row r="862806" s="12" customFormat="1" x14ac:dyDescent="0.2"/>
    <row r="862807" s="12" customFormat="1" x14ac:dyDescent="0.2"/>
    <row r="862808" s="12" customFormat="1" x14ac:dyDescent="0.2"/>
    <row r="862809" s="12" customFormat="1" x14ac:dyDescent="0.2"/>
    <row r="862810" s="12" customFormat="1" x14ac:dyDescent="0.2"/>
    <row r="862811" s="12" customFormat="1" x14ac:dyDescent="0.2"/>
    <row r="862812" s="12" customFormat="1" x14ac:dyDescent="0.2"/>
    <row r="862813" s="12" customFormat="1" x14ac:dyDescent="0.2"/>
    <row r="862814" s="12" customFormat="1" x14ac:dyDescent="0.2"/>
    <row r="862815" s="12" customFormat="1" x14ac:dyDescent="0.2"/>
    <row r="862816" s="12" customFormat="1" x14ac:dyDescent="0.2"/>
    <row r="862817" s="12" customFormat="1" x14ac:dyDescent="0.2"/>
    <row r="862818" s="12" customFormat="1" x14ac:dyDescent="0.2"/>
    <row r="862819" s="12" customFormat="1" x14ac:dyDescent="0.2"/>
    <row r="862820" s="12" customFormat="1" x14ac:dyDescent="0.2"/>
    <row r="862821" s="12" customFormat="1" x14ac:dyDescent="0.2"/>
    <row r="862822" s="12" customFormat="1" x14ac:dyDescent="0.2"/>
    <row r="862823" s="12" customFormat="1" x14ac:dyDescent="0.2"/>
    <row r="862824" s="12" customFormat="1" x14ac:dyDescent="0.2"/>
    <row r="862825" s="12" customFormat="1" x14ac:dyDescent="0.2"/>
    <row r="862826" s="12" customFormat="1" x14ac:dyDescent="0.2"/>
    <row r="862827" s="12" customFormat="1" x14ac:dyDescent="0.2"/>
    <row r="862828" s="12" customFormat="1" x14ac:dyDescent="0.2"/>
    <row r="862829" s="12" customFormat="1" x14ac:dyDescent="0.2"/>
    <row r="862830" s="12" customFormat="1" x14ac:dyDescent="0.2"/>
    <row r="862831" s="12" customFormat="1" x14ac:dyDescent="0.2"/>
    <row r="862832" s="12" customFormat="1" x14ac:dyDescent="0.2"/>
    <row r="862833" s="12" customFormat="1" x14ac:dyDescent="0.2"/>
    <row r="862834" s="12" customFormat="1" x14ac:dyDescent="0.2"/>
    <row r="862835" s="12" customFormat="1" x14ac:dyDescent="0.2"/>
    <row r="862836" s="12" customFormat="1" x14ac:dyDescent="0.2"/>
    <row r="862837" s="12" customFormat="1" x14ac:dyDescent="0.2"/>
    <row r="862838" s="12" customFormat="1" x14ac:dyDescent="0.2"/>
    <row r="862839" s="12" customFormat="1" x14ac:dyDescent="0.2"/>
    <row r="862840" s="12" customFormat="1" x14ac:dyDescent="0.2"/>
    <row r="862841" s="12" customFormat="1" x14ac:dyDescent="0.2"/>
    <row r="862842" s="12" customFormat="1" x14ac:dyDescent="0.2"/>
    <row r="862843" s="12" customFormat="1" x14ac:dyDescent="0.2"/>
    <row r="862844" s="12" customFormat="1" x14ac:dyDescent="0.2"/>
    <row r="862845" s="12" customFormat="1" x14ac:dyDescent="0.2"/>
    <row r="862846" s="12" customFormat="1" x14ac:dyDescent="0.2"/>
    <row r="862847" s="12" customFormat="1" x14ac:dyDescent="0.2"/>
    <row r="862848" s="12" customFormat="1" x14ac:dyDescent="0.2"/>
    <row r="862849" s="12" customFormat="1" x14ac:dyDescent="0.2"/>
    <row r="862850" s="12" customFormat="1" x14ac:dyDescent="0.2"/>
    <row r="862851" s="12" customFormat="1" x14ac:dyDescent="0.2"/>
    <row r="862852" s="12" customFormat="1" x14ac:dyDescent="0.2"/>
    <row r="862853" s="12" customFormat="1" x14ac:dyDescent="0.2"/>
    <row r="862854" s="12" customFormat="1" x14ac:dyDescent="0.2"/>
    <row r="862855" s="12" customFormat="1" x14ac:dyDescent="0.2"/>
    <row r="862856" s="12" customFormat="1" x14ac:dyDescent="0.2"/>
    <row r="862857" s="12" customFormat="1" x14ac:dyDescent="0.2"/>
    <row r="862858" s="12" customFormat="1" x14ac:dyDescent="0.2"/>
    <row r="862859" s="12" customFormat="1" x14ac:dyDescent="0.2"/>
    <row r="862860" s="12" customFormat="1" x14ac:dyDescent="0.2"/>
    <row r="862861" s="12" customFormat="1" x14ac:dyDescent="0.2"/>
    <row r="862862" s="12" customFormat="1" x14ac:dyDescent="0.2"/>
    <row r="862863" s="12" customFormat="1" x14ac:dyDescent="0.2"/>
    <row r="862864" s="12" customFormat="1" x14ac:dyDescent="0.2"/>
    <row r="862865" s="12" customFormat="1" x14ac:dyDescent="0.2"/>
    <row r="862866" s="12" customFormat="1" x14ac:dyDescent="0.2"/>
    <row r="862867" s="12" customFormat="1" x14ac:dyDescent="0.2"/>
    <row r="862868" s="12" customFormat="1" x14ac:dyDescent="0.2"/>
    <row r="862869" s="12" customFormat="1" x14ac:dyDescent="0.2"/>
    <row r="862870" s="12" customFormat="1" x14ac:dyDescent="0.2"/>
    <row r="862871" s="12" customFormat="1" x14ac:dyDescent="0.2"/>
    <row r="862872" s="12" customFormat="1" x14ac:dyDescent="0.2"/>
    <row r="862873" s="12" customFormat="1" x14ac:dyDescent="0.2"/>
    <row r="862874" s="12" customFormat="1" x14ac:dyDescent="0.2"/>
    <row r="862875" s="12" customFormat="1" x14ac:dyDescent="0.2"/>
    <row r="862876" s="12" customFormat="1" x14ac:dyDescent="0.2"/>
    <row r="862877" s="12" customFormat="1" x14ac:dyDescent="0.2"/>
    <row r="862878" s="12" customFormat="1" x14ac:dyDescent="0.2"/>
    <row r="862879" s="12" customFormat="1" x14ac:dyDescent="0.2"/>
    <row r="862880" s="12" customFormat="1" x14ac:dyDescent="0.2"/>
    <row r="862881" s="12" customFormat="1" x14ac:dyDescent="0.2"/>
    <row r="862882" s="12" customFormat="1" x14ac:dyDescent="0.2"/>
    <row r="862883" s="12" customFormat="1" x14ac:dyDescent="0.2"/>
    <row r="862884" s="12" customFormat="1" x14ac:dyDescent="0.2"/>
    <row r="862885" s="12" customFormat="1" x14ac:dyDescent="0.2"/>
    <row r="862886" s="12" customFormat="1" x14ac:dyDescent="0.2"/>
    <row r="862887" s="12" customFormat="1" x14ac:dyDescent="0.2"/>
    <row r="862888" s="12" customFormat="1" x14ac:dyDescent="0.2"/>
    <row r="862889" s="12" customFormat="1" x14ac:dyDescent="0.2"/>
    <row r="862890" s="12" customFormat="1" x14ac:dyDescent="0.2"/>
    <row r="862891" s="12" customFormat="1" x14ac:dyDescent="0.2"/>
    <row r="862892" s="12" customFormat="1" x14ac:dyDescent="0.2"/>
    <row r="862893" s="12" customFormat="1" x14ac:dyDescent="0.2"/>
    <row r="862894" s="12" customFormat="1" x14ac:dyDescent="0.2"/>
    <row r="862895" s="12" customFormat="1" x14ac:dyDescent="0.2"/>
    <row r="862896" s="12" customFormat="1" x14ac:dyDescent="0.2"/>
    <row r="862897" s="12" customFormat="1" x14ac:dyDescent="0.2"/>
    <row r="862898" s="12" customFormat="1" x14ac:dyDescent="0.2"/>
    <row r="862899" s="12" customFormat="1" x14ac:dyDescent="0.2"/>
    <row r="862900" s="12" customFormat="1" x14ac:dyDescent="0.2"/>
    <row r="862901" s="12" customFormat="1" x14ac:dyDescent="0.2"/>
    <row r="862902" s="12" customFormat="1" x14ac:dyDescent="0.2"/>
    <row r="862903" s="12" customFormat="1" x14ac:dyDescent="0.2"/>
    <row r="862904" s="12" customFormat="1" x14ac:dyDescent="0.2"/>
    <row r="862905" s="12" customFormat="1" x14ac:dyDescent="0.2"/>
    <row r="862906" s="12" customFormat="1" x14ac:dyDescent="0.2"/>
    <row r="862907" s="12" customFormat="1" x14ac:dyDescent="0.2"/>
    <row r="862908" s="12" customFormat="1" x14ac:dyDescent="0.2"/>
    <row r="862909" s="12" customFormat="1" x14ac:dyDescent="0.2"/>
    <row r="862910" s="12" customFormat="1" x14ac:dyDescent="0.2"/>
    <row r="862911" s="12" customFormat="1" x14ac:dyDescent="0.2"/>
    <row r="862912" s="12" customFormat="1" x14ac:dyDescent="0.2"/>
    <row r="862913" s="12" customFormat="1" x14ac:dyDescent="0.2"/>
    <row r="862914" s="12" customFormat="1" x14ac:dyDescent="0.2"/>
    <row r="862915" s="12" customFormat="1" x14ac:dyDescent="0.2"/>
    <row r="862916" s="12" customFormat="1" x14ac:dyDescent="0.2"/>
    <row r="862917" s="12" customFormat="1" x14ac:dyDescent="0.2"/>
    <row r="862918" s="12" customFormat="1" x14ac:dyDescent="0.2"/>
    <row r="862919" s="12" customFormat="1" x14ac:dyDescent="0.2"/>
    <row r="862920" s="12" customFormat="1" x14ac:dyDescent="0.2"/>
    <row r="862921" s="12" customFormat="1" x14ac:dyDescent="0.2"/>
    <row r="862922" s="12" customFormat="1" x14ac:dyDescent="0.2"/>
    <row r="862923" s="12" customFormat="1" x14ac:dyDescent="0.2"/>
    <row r="862924" s="12" customFormat="1" x14ac:dyDescent="0.2"/>
    <row r="862925" s="12" customFormat="1" x14ac:dyDescent="0.2"/>
    <row r="862926" s="12" customFormat="1" x14ac:dyDescent="0.2"/>
    <row r="862927" s="12" customFormat="1" x14ac:dyDescent="0.2"/>
    <row r="862928" s="12" customFormat="1" x14ac:dyDescent="0.2"/>
    <row r="862929" s="12" customFormat="1" x14ac:dyDescent="0.2"/>
    <row r="862930" s="12" customFormat="1" x14ac:dyDescent="0.2"/>
    <row r="862931" s="12" customFormat="1" x14ac:dyDescent="0.2"/>
    <row r="862932" s="12" customFormat="1" x14ac:dyDescent="0.2"/>
    <row r="862933" s="12" customFormat="1" x14ac:dyDescent="0.2"/>
    <row r="862934" s="12" customFormat="1" x14ac:dyDescent="0.2"/>
    <row r="862935" s="12" customFormat="1" x14ac:dyDescent="0.2"/>
    <row r="862936" s="12" customFormat="1" x14ac:dyDescent="0.2"/>
    <row r="862937" s="12" customFormat="1" x14ac:dyDescent="0.2"/>
    <row r="862938" s="12" customFormat="1" x14ac:dyDescent="0.2"/>
    <row r="862939" s="12" customFormat="1" x14ac:dyDescent="0.2"/>
    <row r="862940" s="12" customFormat="1" x14ac:dyDescent="0.2"/>
    <row r="862941" s="12" customFormat="1" x14ac:dyDescent="0.2"/>
    <row r="862942" s="12" customFormat="1" x14ac:dyDescent="0.2"/>
    <row r="862943" s="12" customFormat="1" x14ac:dyDescent="0.2"/>
    <row r="862944" s="12" customFormat="1" x14ac:dyDescent="0.2"/>
    <row r="862945" s="12" customFormat="1" x14ac:dyDescent="0.2"/>
    <row r="862946" s="12" customFormat="1" x14ac:dyDescent="0.2"/>
    <row r="862947" s="12" customFormat="1" x14ac:dyDescent="0.2"/>
    <row r="862948" s="12" customFormat="1" x14ac:dyDescent="0.2"/>
    <row r="862949" s="12" customFormat="1" x14ac:dyDescent="0.2"/>
    <row r="862950" s="12" customFormat="1" x14ac:dyDescent="0.2"/>
    <row r="862951" s="12" customFormat="1" x14ac:dyDescent="0.2"/>
    <row r="862952" s="12" customFormat="1" x14ac:dyDescent="0.2"/>
    <row r="862953" s="12" customFormat="1" x14ac:dyDescent="0.2"/>
    <row r="862954" s="12" customFormat="1" x14ac:dyDescent="0.2"/>
    <row r="862955" s="12" customFormat="1" x14ac:dyDescent="0.2"/>
    <row r="862956" s="12" customFormat="1" x14ac:dyDescent="0.2"/>
    <row r="862957" s="12" customFormat="1" x14ac:dyDescent="0.2"/>
    <row r="862958" s="12" customFormat="1" x14ac:dyDescent="0.2"/>
    <row r="862959" s="12" customFormat="1" x14ac:dyDescent="0.2"/>
    <row r="862960" s="12" customFormat="1" x14ac:dyDescent="0.2"/>
    <row r="862961" s="12" customFormat="1" x14ac:dyDescent="0.2"/>
    <row r="862962" s="12" customFormat="1" x14ac:dyDescent="0.2"/>
    <row r="862963" s="12" customFormat="1" x14ac:dyDescent="0.2"/>
    <row r="862964" s="12" customFormat="1" x14ac:dyDescent="0.2"/>
    <row r="862965" s="12" customFormat="1" x14ac:dyDescent="0.2"/>
    <row r="862966" s="12" customFormat="1" x14ac:dyDescent="0.2"/>
    <row r="862967" s="12" customFormat="1" x14ac:dyDescent="0.2"/>
    <row r="862968" s="12" customFormat="1" x14ac:dyDescent="0.2"/>
    <row r="862969" s="12" customFormat="1" x14ac:dyDescent="0.2"/>
    <row r="862970" s="12" customFormat="1" x14ac:dyDescent="0.2"/>
    <row r="862971" s="12" customFormat="1" x14ac:dyDescent="0.2"/>
    <row r="862972" s="12" customFormat="1" x14ac:dyDescent="0.2"/>
    <row r="862973" s="12" customFormat="1" x14ac:dyDescent="0.2"/>
    <row r="862974" s="12" customFormat="1" x14ac:dyDescent="0.2"/>
    <row r="862975" s="12" customFormat="1" x14ac:dyDescent="0.2"/>
    <row r="862976" s="12" customFormat="1" x14ac:dyDescent="0.2"/>
    <row r="862977" s="12" customFormat="1" x14ac:dyDescent="0.2"/>
    <row r="862978" s="12" customFormat="1" x14ac:dyDescent="0.2"/>
    <row r="862979" s="12" customFormat="1" x14ac:dyDescent="0.2"/>
    <row r="862980" s="12" customFormat="1" x14ac:dyDescent="0.2"/>
    <row r="862981" s="12" customFormat="1" x14ac:dyDescent="0.2"/>
    <row r="862982" s="12" customFormat="1" x14ac:dyDescent="0.2"/>
    <row r="862983" s="12" customFormat="1" x14ac:dyDescent="0.2"/>
    <row r="862984" s="12" customFormat="1" x14ac:dyDescent="0.2"/>
    <row r="862985" s="12" customFormat="1" x14ac:dyDescent="0.2"/>
    <row r="862986" s="12" customFormat="1" x14ac:dyDescent="0.2"/>
    <row r="862987" s="12" customFormat="1" x14ac:dyDescent="0.2"/>
    <row r="862988" s="12" customFormat="1" x14ac:dyDescent="0.2"/>
    <row r="862989" s="12" customFormat="1" x14ac:dyDescent="0.2"/>
    <row r="862990" s="12" customFormat="1" x14ac:dyDescent="0.2"/>
    <row r="862991" s="12" customFormat="1" x14ac:dyDescent="0.2"/>
    <row r="862992" s="12" customFormat="1" x14ac:dyDescent="0.2"/>
    <row r="862993" s="12" customFormat="1" x14ac:dyDescent="0.2"/>
    <row r="862994" s="12" customFormat="1" x14ac:dyDescent="0.2"/>
    <row r="862995" s="12" customFormat="1" x14ac:dyDescent="0.2"/>
    <row r="862996" s="12" customFormat="1" x14ac:dyDescent="0.2"/>
    <row r="862997" s="12" customFormat="1" x14ac:dyDescent="0.2"/>
    <row r="862998" s="12" customFormat="1" x14ac:dyDescent="0.2"/>
    <row r="862999" s="12" customFormat="1" x14ac:dyDescent="0.2"/>
    <row r="863000" s="12" customFormat="1" x14ac:dyDescent="0.2"/>
    <row r="863001" s="12" customFormat="1" x14ac:dyDescent="0.2"/>
    <row r="863002" s="12" customFormat="1" x14ac:dyDescent="0.2"/>
    <row r="863003" s="12" customFormat="1" x14ac:dyDescent="0.2"/>
    <row r="863004" s="12" customFormat="1" x14ac:dyDescent="0.2"/>
    <row r="863005" s="12" customFormat="1" x14ac:dyDescent="0.2"/>
    <row r="863006" s="12" customFormat="1" x14ac:dyDescent="0.2"/>
    <row r="863007" s="12" customFormat="1" x14ac:dyDescent="0.2"/>
    <row r="863008" s="12" customFormat="1" x14ac:dyDescent="0.2"/>
    <row r="863009" s="12" customFormat="1" x14ac:dyDescent="0.2"/>
    <row r="863010" s="12" customFormat="1" x14ac:dyDescent="0.2"/>
    <row r="863011" s="12" customFormat="1" x14ac:dyDescent="0.2"/>
    <row r="863012" s="12" customFormat="1" x14ac:dyDescent="0.2"/>
    <row r="863013" s="12" customFormat="1" x14ac:dyDescent="0.2"/>
    <row r="863014" s="12" customFormat="1" x14ac:dyDescent="0.2"/>
    <row r="863015" s="12" customFormat="1" x14ac:dyDescent="0.2"/>
    <row r="863016" s="12" customFormat="1" x14ac:dyDescent="0.2"/>
    <row r="863017" s="12" customFormat="1" x14ac:dyDescent="0.2"/>
    <row r="863018" s="12" customFormat="1" x14ac:dyDescent="0.2"/>
    <row r="863019" s="12" customFormat="1" x14ac:dyDescent="0.2"/>
    <row r="863020" s="12" customFormat="1" x14ac:dyDescent="0.2"/>
    <row r="863021" s="12" customFormat="1" x14ac:dyDescent="0.2"/>
    <row r="863022" s="12" customFormat="1" x14ac:dyDescent="0.2"/>
    <row r="863023" s="12" customFormat="1" x14ac:dyDescent="0.2"/>
    <row r="863024" s="12" customFormat="1" x14ac:dyDescent="0.2"/>
    <row r="863025" s="12" customFormat="1" x14ac:dyDescent="0.2"/>
    <row r="863026" s="12" customFormat="1" x14ac:dyDescent="0.2"/>
    <row r="863027" s="12" customFormat="1" x14ac:dyDescent="0.2"/>
    <row r="863028" s="12" customFormat="1" x14ac:dyDescent="0.2"/>
    <row r="863029" s="12" customFormat="1" x14ac:dyDescent="0.2"/>
    <row r="863030" s="12" customFormat="1" x14ac:dyDescent="0.2"/>
    <row r="863031" s="12" customFormat="1" x14ac:dyDescent="0.2"/>
    <row r="863032" s="12" customFormat="1" x14ac:dyDescent="0.2"/>
    <row r="863033" s="12" customFormat="1" x14ac:dyDescent="0.2"/>
    <row r="863034" s="12" customFormat="1" x14ac:dyDescent="0.2"/>
    <row r="863035" s="12" customFormat="1" x14ac:dyDescent="0.2"/>
    <row r="863036" s="12" customFormat="1" x14ac:dyDescent="0.2"/>
    <row r="863037" s="12" customFormat="1" x14ac:dyDescent="0.2"/>
    <row r="863038" s="12" customFormat="1" x14ac:dyDescent="0.2"/>
    <row r="863039" s="12" customFormat="1" x14ac:dyDescent="0.2"/>
    <row r="863040" s="12" customFormat="1" x14ac:dyDescent="0.2"/>
    <row r="863041" s="12" customFormat="1" x14ac:dyDescent="0.2"/>
    <row r="863042" s="12" customFormat="1" x14ac:dyDescent="0.2"/>
    <row r="863043" s="12" customFormat="1" x14ac:dyDescent="0.2"/>
    <row r="863044" s="12" customFormat="1" x14ac:dyDescent="0.2"/>
    <row r="863045" s="12" customFormat="1" x14ac:dyDescent="0.2"/>
    <row r="863046" s="12" customFormat="1" x14ac:dyDescent="0.2"/>
    <row r="863047" s="12" customFormat="1" x14ac:dyDescent="0.2"/>
    <row r="863048" s="12" customFormat="1" x14ac:dyDescent="0.2"/>
    <row r="863049" s="12" customFormat="1" x14ac:dyDescent="0.2"/>
    <row r="863050" s="12" customFormat="1" x14ac:dyDescent="0.2"/>
    <row r="863051" s="12" customFormat="1" x14ac:dyDescent="0.2"/>
    <row r="863052" s="12" customFormat="1" x14ac:dyDescent="0.2"/>
    <row r="863053" s="12" customFormat="1" x14ac:dyDescent="0.2"/>
    <row r="863054" s="12" customFormat="1" x14ac:dyDescent="0.2"/>
    <row r="863055" s="12" customFormat="1" x14ac:dyDescent="0.2"/>
    <row r="863056" s="12" customFormat="1" x14ac:dyDescent="0.2"/>
    <row r="863057" s="12" customFormat="1" x14ac:dyDescent="0.2"/>
    <row r="863058" s="12" customFormat="1" x14ac:dyDescent="0.2"/>
    <row r="863059" s="12" customFormat="1" x14ac:dyDescent="0.2"/>
    <row r="863060" s="12" customFormat="1" x14ac:dyDescent="0.2"/>
    <row r="863061" s="12" customFormat="1" x14ac:dyDescent="0.2"/>
    <row r="863062" s="12" customFormat="1" x14ac:dyDescent="0.2"/>
    <row r="863063" s="12" customFormat="1" x14ac:dyDescent="0.2"/>
    <row r="863064" s="12" customFormat="1" x14ac:dyDescent="0.2"/>
    <row r="863065" s="12" customFormat="1" x14ac:dyDescent="0.2"/>
    <row r="863066" s="12" customFormat="1" x14ac:dyDescent="0.2"/>
    <row r="863067" s="12" customFormat="1" x14ac:dyDescent="0.2"/>
    <row r="863068" s="12" customFormat="1" x14ac:dyDescent="0.2"/>
    <row r="863069" s="12" customFormat="1" x14ac:dyDescent="0.2"/>
    <row r="863070" s="12" customFormat="1" x14ac:dyDescent="0.2"/>
    <row r="863071" s="12" customFormat="1" x14ac:dyDescent="0.2"/>
    <row r="863072" s="12" customFormat="1" x14ac:dyDescent="0.2"/>
    <row r="863073" s="12" customFormat="1" x14ac:dyDescent="0.2"/>
    <row r="863074" s="12" customFormat="1" x14ac:dyDescent="0.2"/>
    <row r="863075" s="12" customFormat="1" x14ac:dyDescent="0.2"/>
    <row r="863076" s="12" customFormat="1" x14ac:dyDescent="0.2"/>
    <row r="863077" s="12" customFormat="1" x14ac:dyDescent="0.2"/>
    <row r="863078" s="12" customFormat="1" x14ac:dyDescent="0.2"/>
    <row r="863079" s="12" customFormat="1" x14ac:dyDescent="0.2"/>
    <row r="863080" s="12" customFormat="1" x14ac:dyDescent="0.2"/>
    <row r="863081" s="12" customFormat="1" x14ac:dyDescent="0.2"/>
    <row r="863082" s="12" customFormat="1" x14ac:dyDescent="0.2"/>
    <row r="863083" s="12" customFormat="1" x14ac:dyDescent="0.2"/>
    <row r="863084" s="12" customFormat="1" x14ac:dyDescent="0.2"/>
    <row r="863085" s="12" customFormat="1" x14ac:dyDescent="0.2"/>
    <row r="863086" s="12" customFormat="1" x14ac:dyDescent="0.2"/>
    <row r="863087" s="12" customFormat="1" x14ac:dyDescent="0.2"/>
    <row r="863088" s="12" customFormat="1" x14ac:dyDescent="0.2"/>
    <row r="863089" s="12" customFormat="1" x14ac:dyDescent="0.2"/>
    <row r="863090" s="12" customFormat="1" x14ac:dyDescent="0.2"/>
    <row r="863091" s="12" customFormat="1" x14ac:dyDescent="0.2"/>
    <row r="863092" s="12" customFormat="1" x14ac:dyDescent="0.2"/>
    <row r="863093" s="12" customFormat="1" x14ac:dyDescent="0.2"/>
    <row r="863094" s="12" customFormat="1" x14ac:dyDescent="0.2"/>
    <row r="863095" s="12" customFormat="1" x14ac:dyDescent="0.2"/>
    <row r="863096" s="12" customFormat="1" x14ac:dyDescent="0.2"/>
    <row r="863097" s="12" customFormat="1" x14ac:dyDescent="0.2"/>
    <row r="863098" s="12" customFormat="1" x14ac:dyDescent="0.2"/>
    <row r="863099" s="12" customFormat="1" x14ac:dyDescent="0.2"/>
    <row r="863100" s="12" customFormat="1" x14ac:dyDescent="0.2"/>
    <row r="863101" s="12" customFormat="1" x14ac:dyDescent="0.2"/>
    <row r="863102" s="12" customFormat="1" x14ac:dyDescent="0.2"/>
    <row r="863103" s="12" customFormat="1" x14ac:dyDescent="0.2"/>
    <row r="863104" s="12" customFormat="1" x14ac:dyDescent="0.2"/>
    <row r="863105" s="12" customFormat="1" x14ac:dyDescent="0.2"/>
    <row r="863106" s="12" customFormat="1" x14ac:dyDescent="0.2"/>
    <row r="863107" s="12" customFormat="1" x14ac:dyDescent="0.2"/>
    <row r="863108" s="12" customFormat="1" x14ac:dyDescent="0.2"/>
    <row r="863109" s="12" customFormat="1" x14ac:dyDescent="0.2"/>
    <row r="863110" s="12" customFormat="1" x14ac:dyDescent="0.2"/>
    <row r="863111" s="12" customFormat="1" x14ac:dyDescent="0.2"/>
    <row r="863112" s="12" customFormat="1" x14ac:dyDescent="0.2"/>
    <row r="863113" s="12" customFormat="1" x14ac:dyDescent="0.2"/>
    <row r="863114" s="12" customFormat="1" x14ac:dyDescent="0.2"/>
    <row r="863115" s="12" customFormat="1" x14ac:dyDescent="0.2"/>
    <row r="863116" s="12" customFormat="1" x14ac:dyDescent="0.2"/>
    <row r="863117" s="12" customFormat="1" x14ac:dyDescent="0.2"/>
    <row r="863118" s="12" customFormat="1" x14ac:dyDescent="0.2"/>
    <row r="863119" s="12" customFormat="1" x14ac:dyDescent="0.2"/>
    <row r="863120" s="12" customFormat="1" x14ac:dyDescent="0.2"/>
    <row r="863121" s="12" customFormat="1" x14ac:dyDescent="0.2"/>
    <row r="863122" s="12" customFormat="1" x14ac:dyDescent="0.2"/>
    <row r="863123" s="12" customFormat="1" x14ac:dyDescent="0.2"/>
    <row r="863124" s="12" customFormat="1" x14ac:dyDescent="0.2"/>
    <row r="863125" s="12" customFormat="1" x14ac:dyDescent="0.2"/>
    <row r="863126" s="12" customFormat="1" x14ac:dyDescent="0.2"/>
    <row r="863127" s="12" customFormat="1" x14ac:dyDescent="0.2"/>
    <row r="863128" s="12" customFormat="1" x14ac:dyDescent="0.2"/>
    <row r="863129" s="12" customFormat="1" x14ac:dyDescent="0.2"/>
    <row r="863130" s="12" customFormat="1" x14ac:dyDescent="0.2"/>
    <row r="863131" s="12" customFormat="1" x14ac:dyDescent="0.2"/>
    <row r="863132" s="12" customFormat="1" x14ac:dyDescent="0.2"/>
    <row r="863133" s="12" customFormat="1" x14ac:dyDescent="0.2"/>
    <row r="863134" s="12" customFormat="1" x14ac:dyDescent="0.2"/>
    <row r="863135" s="12" customFormat="1" x14ac:dyDescent="0.2"/>
    <row r="863136" s="12" customFormat="1" x14ac:dyDescent="0.2"/>
    <row r="863137" s="12" customFormat="1" x14ac:dyDescent="0.2"/>
    <row r="863138" s="12" customFormat="1" x14ac:dyDescent="0.2"/>
    <row r="863139" s="12" customFormat="1" x14ac:dyDescent="0.2"/>
    <row r="863140" s="12" customFormat="1" x14ac:dyDescent="0.2"/>
    <row r="863141" s="12" customFormat="1" x14ac:dyDescent="0.2"/>
    <row r="863142" s="12" customFormat="1" x14ac:dyDescent="0.2"/>
    <row r="863143" s="12" customFormat="1" x14ac:dyDescent="0.2"/>
    <row r="863144" s="12" customFormat="1" x14ac:dyDescent="0.2"/>
    <row r="863145" s="12" customFormat="1" x14ac:dyDescent="0.2"/>
    <row r="863146" s="12" customFormat="1" x14ac:dyDescent="0.2"/>
    <row r="863147" s="12" customFormat="1" x14ac:dyDescent="0.2"/>
    <row r="863148" s="12" customFormat="1" x14ac:dyDescent="0.2"/>
    <row r="863149" s="12" customFormat="1" x14ac:dyDescent="0.2"/>
    <row r="863150" s="12" customFormat="1" x14ac:dyDescent="0.2"/>
    <row r="863151" s="12" customFormat="1" x14ac:dyDescent="0.2"/>
    <row r="863152" s="12" customFormat="1" x14ac:dyDescent="0.2"/>
    <row r="863153" s="12" customFormat="1" x14ac:dyDescent="0.2"/>
    <row r="863154" s="12" customFormat="1" x14ac:dyDescent="0.2"/>
    <row r="863155" s="12" customFormat="1" x14ac:dyDescent="0.2"/>
    <row r="863156" s="12" customFormat="1" x14ac:dyDescent="0.2"/>
    <row r="863157" s="12" customFormat="1" x14ac:dyDescent="0.2"/>
    <row r="863158" s="12" customFormat="1" x14ac:dyDescent="0.2"/>
    <row r="863159" s="12" customFormat="1" x14ac:dyDescent="0.2"/>
    <row r="863160" s="12" customFormat="1" x14ac:dyDescent="0.2"/>
    <row r="863161" s="12" customFormat="1" x14ac:dyDescent="0.2"/>
    <row r="863162" s="12" customFormat="1" x14ac:dyDescent="0.2"/>
    <row r="863163" s="12" customFormat="1" x14ac:dyDescent="0.2"/>
    <row r="863164" s="12" customFormat="1" x14ac:dyDescent="0.2"/>
    <row r="863165" s="12" customFormat="1" x14ac:dyDescent="0.2"/>
    <row r="863166" s="12" customFormat="1" x14ac:dyDescent="0.2"/>
    <row r="863167" s="12" customFormat="1" x14ac:dyDescent="0.2"/>
    <row r="863168" s="12" customFormat="1" x14ac:dyDescent="0.2"/>
    <row r="863169" s="12" customFormat="1" x14ac:dyDescent="0.2"/>
    <row r="863170" s="12" customFormat="1" x14ac:dyDescent="0.2"/>
    <row r="863171" s="12" customFormat="1" x14ac:dyDescent="0.2"/>
    <row r="863172" s="12" customFormat="1" x14ac:dyDescent="0.2"/>
    <row r="863173" s="12" customFormat="1" x14ac:dyDescent="0.2"/>
    <row r="863174" s="12" customFormat="1" x14ac:dyDescent="0.2"/>
    <row r="863175" s="12" customFormat="1" x14ac:dyDescent="0.2"/>
    <row r="863176" s="12" customFormat="1" x14ac:dyDescent="0.2"/>
    <row r="863177" s="12" customFormat="1" x14ac:dyDescent="0.2"/>
    <row r="863178" s="12" customFormat="1" x14ac:dyDescent="0.2"/>
    <row r="863179" s="12" customFormat="1" x14ac:dyDescent="0.2"/>
    <row r="863180" s="12" customFormat="1" x14ac:dyDescent="0.2"/>
    <row r="863181" s="12" customFormat="1" x14ac:dyDescent="0.2"/>
    <row r="863182" s="12" customFormat="1" x14ac:dyDescent="0.2"/>
    <row r="863183" s="12" customFormat="1" x14ac:dyDescent="0.2"/>
    <row r="863184" s="12" customFormat="1" x14ac:dyDescent="0.2"/>
    <row r="863185" s="12" customFormat="1" x14ac:dyDescent="0.2"/>
    <row r="863186" s="12" customFormat="1" x14ac:dyDescent="0.2"/>
    <row r="863187" s="12" customFormat="1" x14ac:dyDescent="0.2"/>
    <row r="863188" s="12" customFormat="1" x14ac:dyDescent="0.2"/>
    <row r="863189" s="12" customFormat="1" x14ac:dyDescent="0.2"/>
    <row r="863190" s="12" customFormat="1" x14ac:dyDescent="0.2"/>
    <row r="863191" s="12" customFormat="1" x14ac:dyDescent="0.2"/>
    <row r="863192" s="12" customFormat="1" x14ac:dyDescent="0.2"/>
    <row r="863193" s="12" customFormat="1" x14ac:dyDescent="0.2"/>
    <row r="863194" s="12" customFormat="1" x14ac:dyDescent="0.2"/>
    <row r="863195" s="12" customFormat="1" x14ac:dyDescent="0.2"/>
    <row r="863196" s="12" customFormat="1" x14ac:dyDescent="0.2"/>
    <row r="863197" s="12" customFormat="1" x14ac:dyDescent="0.2"/>
    <row r="863198" s="12" customFormat="1" x14ac:dyDescent="0.2"/>
    <row r="863199" s="12" customFormat="1" x14ac:dyDescent="0.2"/>
    <row r="863200" s="12" customFormat="1" x14ac:dyDescent="0.2"/>
    <row r="863201" s="12" customFormat="1" x14ac:dyDescent="0.2"/>
    <row r="863202" s="12" customFormat="1" x14ac:dyDescent="0.2"/>
    <row r="863203" s="12" customFormat="1" x14ac:dyDescent="0.2"/>
    <row r="863204" s="12" customFormat="1" x14ac:dyDescent="0.2"/>
    <row r="863205" s="12" customFormat="1" x14ac:dyDescent="0.2"/>
    <row r="863206" s="12" customFormat="1" x14ac:dyDescent="0.2"/>
    <row r="863207" s="12" customFormat="1" x14ac:dyDescent="0.2"/>
    <row r="863208" s="12" customFormat="1" x14ac:dyDescent="0.2"/>
    <row r="863209" s="12" customFormat="1" x14ac:dyDescent="0.2"/>
    <row r="863210" s="12" customFormat="1" x14ac:dyDescent="0.2"/>
    <row r="863211" s="12" customFormat="1" x14ac:dyDescent="0.2"/>
    <row r="863212" s="12" customFormat="1" x14ac:dyDescent="0.2"/>
    <row r="863213" s="12" customFormat="1" x14ac:dyDescent="0.2"/>
    <row r="863214" s="12" customFormat="1" x14ac:dyDescent="0.2"/>
    <row r="863215" s="12" customFormat="1" x14ac:dyDescent="0.2"/>
    <row r="863216" s="12" customFormat="1" x14ac:dyDescent="0.2"/>
    <row r="863217" s="12" customFormat="1" x14ac:dyDescent="0.2"/>
    <row r="863218" s="12" customFormat="1" x14ac:dyDescent="0.2"/>
    <row r="863219" s="12" customFormat="1" x14ac:dyDescent="0.2"/>
    <row r="863220" s="12" customFormat="1" x14ac:dyDescent="0.2"/>
    <row r="863221" s="12" customFormat="1" x14ac:dyDescent="0.2"/>
    <row r="863222" s="12" customFormat="1" x14ac:dyDescent="0.2"/>
    <row r="863223" s="12" customFormat="1" x14ac:dyDescent="0.2"/>
    <row r="863224" s="12" customFormat="1" x14ac:dyDescent="0.2"/>
    <row r="863225" s="12" customFormat="1" x14ac:dyDescent="0.2"/>
    <row r="863226" s="12" customFormat="1" x14ac:dyDescent="0.2"/>
    <row r="863227" s="12" customFormat="1" x14ac:dyDescent="0.2"/>
    <row r="863228" s="12" customFormat="1" x14ac:dyDescent="0.2"/>
    <row r="863229" s="12" customFormat="1" x14ac:dyDescent="0.2"/>
    <row r="863230" s="12" customFormat="1" x14ac:dyDescent="0.2"/>
    <row r="863231" s="12" customFormat="1" x14ac:dyDescent="0.2"/>
    <row r="863232" s="12" customFormat="1" x14ac:dyDescent="0.2"/>
    <row r="863233" s="12" customFormat="1" x14ac:dyDescent="0.2"/>
    <row r="863234" s="12" customFormat="1" x14ac:dyDescent="0.2"/>
    <row r="863235" s="12" customFormat="1" x14ac:dyDescent="0.2"/>
    <row r="863236" s="12" customFormat="1" x14ac:dyDescent="0.2"/>
    <row r="863237" s="12" customFormat="1" x14ac:dyDescent="0.2"/>
    <row r="863238" s="12" customFormat="1" x14ac:dyDescent="0.2"/>
    <row r="863239" s="12" customFormat="1" x14ac:dyDescent="0.2"/>
    <row r="863240" s="12" customFormat="1" x14ac:dyDescent="0.2"/>
    <row r="863241" s="12" customFormat="1" x14ac:dyDescent="0.2"/>
    <row r="863242" s="12" customFormat="1" x14ac:dyDescent="0.2"/>
    <row r="863243" s="12" customFormat="1" x14ac:dyDescent="0.2"/>
    <row r="863244" s="12" customFormat="1" x14ac:dyDescent="0.2"/>
    <row r="863245" s="12" customFormat="1" x14ac:dyDescent="0.2"/>
    <row r="863246" s="12" customFormat="1" x14ac:dyDescent="0.2"/>
    <row r="863247" s="12" customFormat="1" x14ac:dyDescent="0.2"/>
    <row r="863248" s="12" customFormat="1" x14ac:dyDescent="0.2"/>
    <row r="863249" s="12" customFormat="1" x14ac:dyDescent="0.2"/>
    <row r="863250" s="12" customFormat="1" x14ac:dyDescent="0.2"/>
    <row r="863251" s="12" customFormat="1" x14ac:dyDescent="0.2"/>
    <row r="863252" s="12" customFormat="1" x14ac:dyDescent="0.2"/>
    <row r="863253" s="12" customFormat="1" x14ac:dyDescent="0.2"/>
    <row r="863254" s="12" customFormat="1" x14ac:dyDescent="0.2"/>
    <row r="863255" s="12" customFormat="1" x14ac:dyDescent="0.2"/>
    <row r="863256" s="12" customFormat="1" x14ac:dyDescent="0.2"/>
    <row r="863257" s="12" customFormat="1" x14ac:dyDescent="0.2"/>
    <row r="863258" s="12" customFormat="1" x14ac:dyDescent="0.2"/>
    <row r="863259" s="12" customFormat="1" x14ac:dyDescent="0.2"/>
    <row r="863260" s="12" customFormat="1" x14ac:dyDescent="0.2"/>
    <row r="863261" s="12" customFormat="1" x14ac:dyDescent="0.2"/>
    <row r="863262" s="12" customFormat="1" x14ac:dyDescent="0.2"/>
    <row r="863263" s="12" customFormat="1" x14ac:dyDescent="0.2"/>
    <row r="863264" s="12" customFormat="1" x14ac:dyDescent="0.2"/>
    <row r="863265" s="12" customFormat="1" x14ac:dyDescent="0.2"/>
    <row r="863266" s="12" customFormat="1" x14ac:dyDescent="0.2"/>
    <row r="863267" s="12" customFormat="1" x14ac:dyDescent="0.2"/>
    <row r="863268" s="12" customFormat="1" x14ac:dyDescent="0.2"/>
    <row r="863269" s="12" customFormat="1" x14ac:dyDescent="0.2"/>
    <row r="863270" s="12" customFormat="1" x14ac:dyDescent="0.2"/>
    <row r="863271" s="12" customFormat="1" x14ac:dyDescent="0.2"/>
    <row r="863272" s="12" customFormat="1" x14ac:dyDescent="0.2"/>
    <row r="863273" s="12" customFormat="1" x14ac:dyDescent="0.2"/>
    <row r="863274" s="12" customFormat="1" x14ac:dyDescent="0.2"/>
    <row r="863275" s="12" customFormat="1" x14ac:dyDescent="0.2"/>
    <row r="863276" s="12" customFormat="1" x14ac:dyDescent="0.2"/>
    <row r="863277" s="12" customFormat="1" x14ac:dyDescent="0.2"/>
    <row r="863278" s="12" customFormat="1" x14ac:dyDescent="0.2"/>
    <row r="863279" s="12" customFormat="1" x14ac:dyDescent="0.2"/>
    <row r="863280" s="12" customFormat="1" x14ac:dyDescent="0.2"/>
    <row r="863281" s="12" customFormat="1" x14ac:dyDescent="0.2"/>
    <row r="863282" s="12" customFormat="1" x14ac:dyDescent="0.2"/>
    <row r="863283" s="12" customFormat="1" x14ac:dyDescent="0.2"/>
    <row r="863284" s="12" customFormat="1" x14ac:dyDescent="0.2"/>
    <row r="863285" s="12" customFormat="1" x14ac:dyDescent="0.2"/>
    <row r="863286" s="12" customFormat="1" x14ac:dyDescent="0.2"/>
    <row r="863287" s="12" customFormat="1" x14ac:dyDescent="0.2"/>
    <row r="863288" s="12" customFormat="1" x14ac:dyDescent="0.2"/>
    <row r="863289" s="12" customFormat="1" x14ac:dyDescent="0.2"/>
    <row r="863290" s="12" customFormat="1" x14ac:dyDescent="0.2"/>
    <row r="863291" s="12" customFormat="1" x14ac:dyDescent="0.2"/>
    <row r="863292" s="12" customFormat="1" x14ac:dyDescent="0.2"/>
    <row r="863293" s="12" customFormat="1" x14ac:dyDescent="0.2"/>
    <row r="863294" s="12" customFormat="1" x14ac:dyDescent="0.2"/>
    <row r="863295" s="12" customFormat="1" x14ac:dyDescent="0.2"/>
    <row r="863296" s="12" customFormat="1" x14ac:dyDescent="0.2"/>
    <row r="863297" s="12" customFormat="1" x14ac:dyDescent="0.2"/>
    <row r="863298" s="12" customFormat="1" x14ac:dyDescent="0.2"/>
    <row r="863299" s="12" customFormat="1" x14ac:dyDescent="0.2"/>
    <row r="863300" s="12" customFormat="1" x14ac:dyDescent="0.2"/>
    <row r="863301" s="12" customFormat="1" x14ac:dyDescent="0.2"/>
    <row r="863302" s="12" customFormat="1" x14ac:dyDescent="0.2"/>
    <row r="863303" s="12" customFormat="1" x14ac:dyDescent="0.2"/>
    <row r="863304" s="12" customFormat="1" x14ac:dyDescent="0.2"/>
    <row r="863305" s="12" customFormat="1" x14ac:dyDescent="0.2"/>
    <row r="863306" s="12" customFormat="1" x14ac:dyDescent="0.2"/>
    <row r="863307" s="12" customFormat="1" x14ac:dyDescent="0.2"/>
    <row r="863308" s="12" customFormat="1" x14ac:dyDescent="0.2"/>
    <row r="863309" s="12" customFormat="1" x14ac:dyDescent="0.2"/>
    <row r="863310" s="12" customFormat="1" x14ac:dyDescent="0.2"/>
    <row r="863311" s="12" customFormat="1" x14ac:dyDescent="0.2"/>
    <row r="863312" s="12" customFormat="1" x14ac:dyDescent="0.2"/>
    <row r="863313" s="12" customFormat="1" x14ac:dyDescent="0.2"/>
    <row r="863314" s="12" customFormat="1" x14ac:dyDescent="0.2"/>
    <row r="863315" s="12" customFormat="1" x14ac:dyDescent="0.2"/>
    <row r="863316" s="12" customFormat="1" x14ac:dyDescent="0.2"/>
    <row r="863317" s="12" customFormat="1" x14ac:dyDescent="0.2"/>
    <row r="863318" s="12" customFormat="1" x14ac:dyDescent="0.2"/>
    <row r="863319" s="12" customFormat="1" x14ac:dyDescent="0.2"/>
    <row r="863320" s="12" customFormat="1" x14ac:dyDescent="0.2"/>
    <row r="863321" s="12" customFormat="1" x14ac:dyDescent="0.2"/>
    <row r="863322" s="12" customFormat="1" x14ac:dyDescent="0.2"/>
    <row r="863323" s="12" customFormat="1" x14ac:dyDescent="0.2"/>
    <row r="863324" s="12" customFormat="1" x14ac:dyDescent="0.2"/>
    <row r="863325" s="12" customFormat="1" x14ac:dyDescent="0.2"/>
    <row r="863326" s="12" customFormat="1" x14ac:dyDescent="0.2"/>
    <row r="863327" s="12" customFormat="1" x14ac:dyDescent="0.2"/>
    <row r="863328" s="12" customFormat="1" x14ac:dyDescent="0.2"/>
    <row r="863329" s="12" customFormat="1" x14ac:dyDescent="0.2"/>
    <row r="863330" s="12" customFormat="1" x14ac:dyDescent="0.2"/>
    <row r="863331" s="12" customFormat="1" x14ac:dyDescent="0.2"/>
    <row r="863332" s="12" customFormat="1" x14ac:dyDescent="0.2"/>
    <row r="863333" s="12" customFormat="1" x14ac:dyDescent="0.2"/>
    <row r="863334" s="12" customFormat="1" x14ac:dyDescent="0.2"/>
    <row r="863335" s="12" customFormat="1" x14ac:dyDescent="0.2"/>
    <row r="863336" s="12" customFormat="1" x14ac:dyDescent="0.2"/>
    <row r="863337" s="12" customFormat="1" x14ac:dyDescent="0.2"/>
    <row r="863338" s="12" customFormat="1" x14ac:dyDescent="0.2"/>
    <row r="863339" s="12" customFormat="1" x14ac:dyDescent="0.2"/>
    <row r="863340" s="12" customFormat="1" x14ac:dyDescent="0.2"/>
    <row r="863341" s="12" customFormat="1" x14ac:dyDescent="0.2"/>
    <row r="863342" s="12" customFormat="1" x14ac:dyDescent="0.2"/>
    <row r="863343" s="12" customFormat="1" x14ac:dyDescent="0.2"/>
    <row r="863344" s="12" customFormat="1" x14ac:dyDescent="0.2"/>
    <row r="863345" s="12" customFormat="1" x14ac:dyDescent="0.2"/>
    <row r="863346" s="12" customFormat="1" x14ac:dyDescent="0.2"/>
    <row r="863347" s="12" customFormat="1" x14ac:dyDescent="0.2"/>
    <row r="863348" s="12" customFormat="1" x14ac:dyDescent="0.2"/>
    <row r="863349" s="12" customFormat="1" x14ac:dyDescent="0.2"/>
    <row r="863350" s="12" customFormat="1" x14ac:dyDescent="0.2"/>
    <row r="863351" s="12" customFormat="1" x14ac:dyDescent="0.2"/>
    <row r="863352" s="12" customFormat="1" x14ac:dyDescent="0.2"/>
    <row r="863353" s="12" customFormat="1" x14ac:dyDescent="0.2"/>
    <row r="863354" s="12" customFormat="1" x14ac:dyDescent="0.2"/>
    <row r="863355" s="12" customFormat="1" x14ac:dyDescent="0.2"/>
    <row r="863356" s="12" customFormat="1" x14ac:dyDescent="0.2"/>
    <row r="863357" s="12" customFormat="1" x14ac:dyDescent="0.2"/>
    <row r="863358" s="12" customFormat="1" x14ac:dyDescent="0.2"/>
    <row r="863359" s="12" customFormat="1" x14ac:dyDescent="0.2"/>
    <row r="863360" s="12" customFormat="1" x14ac:dyDescent="0.2"/>
    <row r="863361" s="12" customFormat="1" x14ac:dyDescent="0.2"/>
    <row r="863362" s="12" customFormat="1" x14ac:dyDescent="0.2"/>
    <row r="863363" s="12" customFormat="1" x14ac:dyDescent="0.2"/>
    <row r="863364" s="12" customFormat="1" x14ac:dyDescent="0.2"/>
    <row r="863365" s="12" customFormat="1" x14ac:dyDescent="0.2"/>
    <row r="863366" s="12" customFormat="1" x14ac:dyDescent="0.2"/>
    <row r="863367" s="12" customFormat="1" x14ac:dyDescent="0.2"/>
    <row r="863368" s="12" customFormat="1" x14ac:dyDescent="0.2"/>
    <row r="863369" s="12" customFormat="1" x14ac:dyDescent="0.2"/>
    <row r="863370" s="12" customFormat="1" x14ac:dyDescent="0.2"/>
    <row r="863371" s="12" customFormat="1" x14ac:dyDescent="0.2"/>
    <row r="863372" s="12" customFormat="1" x14ac:dyDescent="0.2"/>
    <row r="863373" s="12" customFormat="1" x14ac:dyDescent="0.2"/>
    <row r="863374" s="12" customFormat="1" x14ac:dyDescent="0.2"/>
    <row r="863375" s="12" customFormat="1" x14ac:dyDescent="0.2"/>
    <row r="863376" s="12" customFormat="1" x14ac:dyDescent="0.2"/>
    <row r="863377" s="12" customFormat="1" x14ac:dyDescent="0.2"/>
    <row r="863378" s="12" customFormat="1" x14ac:dyDescent="0.2"/>
    <row r="863379" s="12" customFormat="1" x14ac:dyDescent="0.2"/>
    <row r="863380" s="12" customFormat="1" x14ac:dyDescent="0.2"/>
    <row r="863381" s="12" customFormat="1" x14ac:dyDescent="0.2"/>
    <row r="863382" s="12" customFormat="1" x14ac:dyDescent="0.2"/>
    <row r="863383" s="12" customFormat="1" x14ac:dyDescent="0.2"/>
    <row r="863384" s="12" customFormat="1" x14ac:dyDescent="0.2"/>
    <row r="863385" s="12" customFormat="1" x14ac:dyDescent="0.2"/>
    <row r="863386" s="12" customFormat="1" x14ac:dyDescent="0.2"/>
    <row r="863387" s="12" customFormat="1" x14ac:dyDescent="0.2"/>
    <row r="863388" s="12" customFormat="1" x14ac:dyDescent="0.2"/>
    <row r="863389" s="12" customFormat="1" x14ac:dyDescent="0.2"/>
    <row r="863390" s="12" customFormat="1" x14ac:dyDescent="0.2"/>
    <row r="863391" s="12" customFormat="1" x14ac:dyDescent="0.2"/>
    <row r="863392" s="12" customFormat="1" x14ac:dyDescent="0.2"/>
    <row r="863393" s="12" customFormat="1" x14ac:dyDescent="0.2"/>
    <row r="863394" s="12" customFormat="1" x14ac:dyDescent="0.2"/>
    <row r="863395" s="12" customFormat="1" x14ac:dyDescent="0.2"/>
    <row r="863396" s="12" customFormat="1" x14ac:dyDescent="0.2"/>
    <row r="863397" s="12" customFormat="1" x14ac:dyDescent="0.2"/>
    <row r="863398" s="12" customFormat="1" x14ac:dyDescent="0.2"/>
    <row r="863399" s="12" customFormat="1" x14ac:dyDescent="0.2"/>
    <row r="863400" s="12" customFormat="1" x14ac:dyDescent="0.2"/>
    <row r="863401" s="12" customFormat="1" x14ac:dyDescent="0.2"/>
    <row r="863402" s="12" customFormat="1" x14ac:dyDescent="0.2"/>
    <row r="863403" s="12" customFormat="1" x14ac:dyDescent="0.2"/>
    <row r="863404" s="12" customFormat="1" x14ac:dyDescent="0.2"/>
    <row r="863405" s="12" customFormat="1" x14ac:dyDescent="0.2"/>
    <row r="863406" s="12" customFormat="1" x14ac:dyDescent="0.2"/>
    <row r="863407" s="12" customFormat="1" x14ac:dyDescent="0.2"/>
    <row r="863408" s="12" customFormat="1" x14ac:dyDescent="0.2"/>
    <row r="863409" s="12" customFormat="1" x14ac:dyDescent="0.2"/>
    <row r="863410" s="12" customFormat="1" x14ac:dyDescent="0.2"/>
    <row r="863411" s="12" customFormat="1" x14ac:dyDescent="0.2"/>
    <row r="863412" s="12" customFormat="1" x14ac:dyDescent="0.2"/>
    <row r="863413" s="12" customFormat="1" x14ac:dyDescent="0.2"/>
    <row r="863414" s="12" customFormat="1" x14ac:dyDescent="0.2"/>
    <row r="863415" s="12" customFormat="1" x14ac:dyDescent="0.2"/>
    <row r="863416" s="12" customFormat="1" x14ac:dyDescent="0.2"/>
    <row r="863417" s="12" customFormat="1" x14ac:dyDescent="0.2"/>
    <row r="863418" s="12" customFormat="1" x14ac:dyDescent="0.2"/>
    <row r="863419" s="12" customFormat="1" x14ac:dyDescent="0.2"/>
    <row r="863420" s="12" customFormat="1" x14ac:dyDescent="0.2"/>
    <row r="863421" s="12" customFormat="1" x14ac:dyDescent="0.2"/>
    <row r="863422" s="12" customFormat="1" x14ac:dyDescent="0.2"/>
    <row r="863423" s="12" customFormat="1" x14ac:dyDescent="0.2"/>
    <row r="863424" s="12" customFormat="1" x14ac:dyDescent="0.2"/>
    <row r="863425" s="12" customFormat="1" x14ac:dyDescent="0.2"/>
    <row r="863426" s="12" customFormat="1" x14ac:dyDescent="0.2"/>
    <row r="863427" s="12" customFormat="1" x14ac:dyDescent="0.2"/>
    <row r="863428" s="12" customFormat="1" x14ac:dyDescent="0.2"/>
    <row r="863429" s="12" customFormat="1" x14ac:dyDescent="0.2"/>
    <row r="863430" s="12" customFormat="1" x14ac:dyDescent="0.2"/>
    <row r="863431" s="12" customFormat="1" x14ac:dyDescent="0.2"/>
    <row r="863432" s="12" customFormat="1" x14ac:dyDescent="0.2"/>
    <row r="863433" s="12" customFormat="1" x14ac:dyDescent="0.2"/>
    <row r="863434" s="12" customFormat="1" x14ac:dyDescent="0.2"/>
    <row r="863435" s="12" customFormat="1" x14ac:dyDescent="0.2"/>
    <row r="863436" s="12" customFormat="1" x14ac:dyDescent="0.2"/>
    <row r="863437" s="12" customFormat="1" x14ac:dyDescent="0.2"/>
    <row r="863438" s="12" customFormat="1" x14ac:dyDescent="0.2"/>
    <row r="863439" s="12" customFormat="1" x14ac:dyDescent="0.2"/>
    <row r="863440" s="12" customFormat="1" x14ac:dyDescent="0.2"/>
    <row r="863441" s="12" customFormat="1" x14ac:dyDescent="0.2"/>
    <row r="863442" s="12" customFormat="1" x14ac:dyDescent="0.2"/>
    <row r="863443" s="12" customFormat="1" x14ac:dyDescent="0.2"/>
    <row r="863444" s="12" customFormat="1" x14ac:dyDescent="0.2"/>
    <row r="863445" s="12" customFormat="1" x14ac:dyDescent="0.2"/>
    <row r="863446" s="12" customFormat="1" x14ac:dyDescent="0.2"/>
    <row r="863447" s="12" customFormat="1" x14ac:dyDescent="0.2"/>
    <row r="863448" s="12" customFormat="1" x14ac:dyDescent="0.2"/>
    <row r="863449" s="12" customFormat="1" x14ac:dyDescent="0.2"/>
    <row r="863450" s="12" customFormat="1" x14ac:dyDescent="0.2"/>
    <row r="863451" s="12" customFormat="1" x14ac:dyDescent="0.2"/>
    <row r="863452" s="12" customFormat="1" x14ac:dyDescent="0.2"/>
    <row r="863453" s="12" customFormat="1" x14ac:dyDescent="0.2"/>
    <row r="863454" s="12" customFormat="1" x14ac:dyDescent="0.2"/>
    <row r="863455" s="12" customFormat="1" x14ac:dyDescent="0.2"/>
    <row r="863456" s="12" customFormat="1" x14ac:dyDescent="0.2"/>
    <row r="863457" s="12" customFormat="1" x14ac:dyDescent="0.2"/>
    <row r="863458" s="12" customFormat="1" x14ac:dyDescent="0.2"/>
    <row r="863459" s="12" customFormat="1" x14ac:dyDescent="0.2"/>
    <row r="863460" s="12" customFormat="1" x14ac:dyDescent="0.2"/>
    <row r="863461" s="12" customFormat="1" x14ac:dyDescent="0.2"/>
    <row r="863462" s="12" customFormat="1" x14ac:dyDescent="0.2"/>
    <row r="863463" s="12" customFormat="1" x14ac:dyDescent="0.2"/>
    <row r="863464" s="12" customFormat="1" x14ac:dyDescent="0.2"/>
    <row r="863465" s="12" customFormat="1" x14ac:dyDescent="0.2"/>
    <row r="863466" s="12" customFormat="1" x14ac:dyDescent="0.2"/>
    <row r="863467" s="12" customFormat="1" x14ac:dyDescent="0.2"/>
    <row r="863468" s="12" customFormat="1" x14ac:dyDescent="0.2"/>
    <row r="863469" s="12" customFormat="1" x14ac:dyDescent="0.2"/>
    <row r="863470" s="12" customFormat="1" x14ac:dyDescent="0.2"/>
    <row r="863471" s="12" customFormat="1" x14ac:dyDescent="0.2"/>
    <row r="863472" s="12" customFormat="1" x14ac:dyDescent="0.2"/>
    <row r="863473" s="12" customFormat="1" x14ac:dyDescent="0.2"/>
    <row r="863474" s="12" customFormat="1" x14ac:dyDescent="0.2"/>
    <row r="863475" s="12" customFormat="1" x14ac:dyDescent="0.2"/>
    <row r="863476" s="12" customFormat="1" x14ac:dyDescent="0.2"/>
    <row r="863477" s="12" customFormat="1" x14ac:dyDescent="0.2"/>
    <row r="863478" s="12" customFormat="1" x14ac:dyDescent="0.2"/>
    <row r="863479" s="12" customFormat="1" x14ac:dyDescent="0.2"/>
    <row r="863480" s="12" customFormat="1" x14ac:dyDescent="0.2"/>
    <row r="863481" s="12" customFormat="1" x14ac:dyDescent="0.2"/>
    <row r="863482" s="12" customFormat="1" x14ac:dyDescent="0.2"/>
    <row r="863483" s="12" customFormat="1" x14ac:dyDescent="0.2"/>
    <row r="863484" s="12" customFormat="1" x14ac:dyDescent="0.2"/>
    <row r="863485" s="12" customFormat="1" x14ac:dyDescent="0.2"/>
    <row r="863486" s="12" customFormat="1" x14ac:dyDescent="0.2"/>
    <row r="863487" s="12" customFormat="1" x14ac:dyDescent="0.2"/>
    <row r="863488" s="12" customFormat="1" x14ac:dyDescent="0.2"/>
    <row r="863489" s="12" customFormat="1" x14ac:dyDescent="0.2"/>
    <row r="863490" s="12" customFormat="1" x14ac:dyDescent="0.2"/>
    <row r="863491" s="12" customFormat="1" x14ac:dyDescent="0.2"/>
    <row r="863492" s="12" customFormat="1" x14ac:dyDescent="0.2"/>
    <row r="863493" s="12" customFormat="1" x14ac:dyDescent="0.2"/>
    <row r="863494" s="12" customFormat="1" x14ac:dyDescent="0.2"/>
    <row r="863495" s="12" customFormat="1" x14ac:dyDescent="0.2"/>
    <row r="863496" s="12" customFormat="1" x14ac:dyDescent="0.2"/>
    <row r="863497" s="12" customFormat="1" x14ac:dyDescent="0.2"/>
    <row r="863498" s="12" customFormat="1" x14ac:dyDescent="0.2"/>
    <row r="863499" s="12" customFormat="1" x14ac:dyDescent="0.2"/>
    <row r="863500" s="12" customFormat="1" x14ac:dyDescent="0.2"/>
    <row r="863501" s="12" customFormat="1" x14ac:dyDescent="0.2"/>
    <row r="863502" s="12" customFormat="1" x14ac:dyDescent="0.2"/>
    <row r="863503" s="12" customFormat="1" x14ac:dyDescent="0.2"/>
    <row r="863504" s="12" customFormat="1" x14ac:dyDescent="0.2"/>
    <row r="863505" s="12" customFormat="1" x14ac:dyDescent="0.2"/>
    <row r="863506" s="12" customFormat="1" x14ac:dyDescent="0.2"/>
    <row r="863507" s="12" customFormat="1" x14ac:dyDescent="0.2"/>
    <row r="863508" s="12" customFormat="1" x14ac:dyDescent="0.2"/>
    <row r="863509" s="12" customFormat="1" x14ac:dyDescent="0.2"/>
    <row r="863510" s="12" customFormat="1" x14ac:dyDescent="0.2"/>
    <row r="863511" s="12" customFormat="1" x14ac:dyDescent="0.2"/>
    <row r="863512" s="12" customFormat="1" x14ac:dyDescent="0.2"/>
    <row r="863513" s="12" customFormat="1" x14ac:dyDescent="0.2"/>
    <row r="863514" s="12" customFormat="1" x14ac:dyDescent="0.2"/>
    <row r="863515" s="12" customFormat="1" x14ac:dyDescent="0.2"/>
    <row r="863516" s="12" customFormat="1" x14ac:dyDescent="0.2"/>
    <row r="863517" s="12" customFormat="1" x14ac:dyDescent="0.2"/>
    <row r="863518" s="12" customFormat="1" x14ac:dyDescent="0.2"/>
    <row r="863519" s="12" customFormat="1" x14ac:dyDescent="0.2"/>
    <row r="863520" s="12" customFormat="1" x14ac:dyDescent="0.2"/>
    <row r="863521" s="12" customFormat="1" x14ac:dyDescent="0.2"/>
    <row r="863522" s="12" customFormat="1" x14ac:dyDescent="0.2"/>
    <row r="863523" s="12" customFormat="1" x14ac:dyDescent="0.2"/>
    <row r="863524" s="12" customFormat="1" x14ac:dyDescent="0.2"/>
    <row r="863525" s="12" customFormat="1" x14ac:dyDescent="0.2"/>
    <row r="863526" s="12" customFormat="1" x14ac:dyDescent="0.2"/>
    <row r="863527" s="12" customFormat="1" x14ac:dyDescent="0.2"/>
    <row r="863528" s="12" customFormat="1" x14ac:dyDescent="0.2"/>
    <row r="863529" s="12" customFormat="1" x14ac:dyDescent="0.2"/>
    <row r="863530" s="12" customFormat="1" x14ac:dyDescent="0.2"/>
    <row r="863531" s="12" customFormat="1" x14ac:dyDescent="0.2"/>
    <row r="863532" s="12" customFormat="1" x14ac:dyDescent="0.2"/>
    <row r="863533" s="12" customFormat="1" x14ac:dyDescent="0.2"/>
    <row r="863534" s="12" customFormat="1" x14ac:dyDescent="0.2"/>
    <row r="863535" s="12" customFormat="1" x14ac:dyDescent="0.2"/>
    <row r="863536" s="12" customFormat="1" x14ac:dyDescent="0.2"/>
    <row r="863537" s="12" customFormat="1" x14ac:dyDescent="0.2"/>
    <row r="863538" s="12" customFormat="1" x14ac:dyDescent="0.2"/>
    <row r="863539" s="12" customFormat="1" x14ac:dyDescent="0.2"/>
    <row r="863540" s="12" customFormat="1" x14ac:dyDescent="0.2"/>
    <row r="863541" s="12" customFormat="1" x14ac:dyDescent="0.2"/>
    <row r="863542" s="12" customFormat="1" x14ac:dyDescent="0.2"/>
    <row r="863543" s="12" customFormat="1" x14ac:dyDescent="0.2"/>
    <row r="863544" s="12" customFormat="1" x14ac:dyDescent="0.2"/>
    <row r="863545" s="12" customFormat="1" x14ac:dyDescent="0.2"/>
    <row r="863546" s="12" customFormat="1" x14ac:dyDescent="0.2"/>
    <row r="863547" s="12" customFormat="1" x14ac:dyDescent="0.2"/>
    <row r="863548" s="12" customFormat="1" x14ac:dyDescent="0.2"/>
    <row r="863549" s="12" customFormat="1" x14ac:dyDescent="0.2"/>
    <row r="863550" s="12" customFormat="1" x14ac:dyDescent="0.2"/>
    <row r="863551" s="12" customFormat="1" x14ac:dyDescent="0.2"/>
    <row r="863552" s="12" customFormat="1" x14ac:dyDescent="0.2"/>
    <row r="863553" s="12" customFormat="1" x14ac:dyDescent="0.2"/>
    <row r="863554" s="12" customFormat="1" x14ac:dyDescent="0.2"/>
    <row r="863555" s="12" customFormat="1" x14ac:dyDescent="0.2"/>
    <row r="863556" s="12" customFormat="1" x14ac:dyDescent="0.2"/>
    <row r="863557" s="12" customFormat="1" x14ac:dyDescent="0.2"/>
    <row r="863558" s="12" customFormat="1" x14ac:dyDescent="0.2"/>
    <row r="863559" s="12" customFormat="1" x14ac:dyDescent="0.2"/>
    <row r="863560" s="12" customFormat="1" x14ac:dyDescent="0.2"/>
    <row r="863561" s="12" customFormat="1" x14ac:dyDescent="0.2"/>
    <row r="863562" s="12" customFormat="1" x14ac:dyDescent="0.2"/>
    <row r="863563" s="12" customFormat="1" x14ac:dyDescent="0.2"/>
    <row r="863564" s="12" customFormat="1" x14ac:dyDescent="0.2"/>
    <row r="863565" s="12" customFormat="1" x14ac:dyDescent="0.2"/>
    <row r="863566" s="12" customFormat="1" x14ac:dyDescent="0.2"/>
    <row r="863567" s="12" customFormat="1" x14ac:dyDescent="0.2"/>
    <row r="863568" s="12" customFormat="1" x14ac:dyDescent="0.2"/>
    <row r="863569" s="12" customFormat="1" x14ac:dyDescent="0.2"/>
    <row r="863570" s="12" customFormat="1" x14ac:dyDescent="0.2"/>
    <row r="863571" s="12" customFormat="1" x14ac:dyDescent="0.2"/>
    <row r="863572" s="12" customFormat="1" x14ac:dyDescent="0.2"/>
    <row r="863573" s="12" customFormat="1" x14ac:dyDescent="0.2"/>
    <row r="863574" s="12" customFormat="1" x14ac:dyDescent="0.2"/>
    <row r="863575" s="12" customFormat="1" x14ac:dyDescent="0.2"/>
    <row r="863576" s="12" customFormat="1" x14ac:dyDescent="0.2"/>
    <row r="863577" s="12" customFormat="1" x14ac:dyDescent="0.2"/>
    <row r="863578" s="12" customFormat="1" x14ac:dyDescent="0.2"/>
    <row r="863579" s="12" customFormat="1" x14ac:dyDescent="0.2"/>
    <row r="863580" s="12" customFormat="1" x14ac:dyDescent="0.2"/>
    <row r="863581" s="12" customFormat="1" x14ac:dyDescent="0.2"/>
    <row r="863582" s="12" customFormat="1" x14ac:dyDescent="0.2"/>
    <row r="863583" s="12" customFormat="1" x14ac:dyDescent="0.2"/>
    <row r="863584" s="12" customFormat="1" x14ac:dyDescent="0.2"/>
    <row r="863585" s="12" customFormat="1" x14ac:dyDescent="0.2"/>
    <row r="863586" s="12" customFormat="1" x14ac:dyDescent="0.2"/>
    <row r="863587" s="12" customFormat="1" x14ac:dyDescent="0.2"/>
    <row r="863588" s="12" customFormat="1" x14ac:dyDescent="0.2"/>
    <row r="863589" s="12" customFormat="1" x14ac:dyDescent="0.2"/>
    <row r="863590" s="12" customFormat="1" x14ac:dyDescent="0.2"/>
    <row r="863591" s="12" customFormat="1" x14ac:dyDescent="0.2"/>
    <row r="863592" s="12" customFormat="1" x14ac:dyDescent="0.2"/>
    <row r="863593" s="12" customFormat="1" x14ac:dyDescent="0.2"/>
    <row r="863594" s="12" customFormat="1" x14ac:dyDescent="0.2"/>
    <row r="863595" s="12" customFormat="1" x14ac:dyDescent="0.2"/>
    <row r="863596" s="12" customFormat="1" x14ac:dyDescent="0.2"/>
    <row r="863597" s="12" customFormat="1" x14ac:dyDescent="0.2"/>
    <row r="863598" s="12" customFormat="1" x14ac:dyDescent="0.2"/>
    <row r="863599" s="12" customFormat="1" x14ac:dyDescent="0.2"/>
    <row r="863600" s="12" customFormat="1" x14ac:dyDescent="0.2"/>
    <row r="863601" s="12" customFormat="1" x14ac:dyDescent="0.2"/>
    <row r="863602" s="12" customFormat="1" x14ac:dyDescent="0.2"/>
    <row r="863603" s="12" customFormat="1" x14ac:dyDescent="0.2"/>
    <row r="863604" s="12" customFormat="1" x14ac:dyDescent="0.2"/>
    <row r="863605" s="12" customFormat="1" x14ac:dyDescent="0.2"/>
    <row r="863606" s="12" customFormat="1" x14ac:dyDescent="0.2"/>
    <row r="863607" s="12" customFormat="1" x14ac:dyDescent="0.2"/>
    <row r="863608" s="12" customFormat="1" x14ac:dyDescent="0.2"/>
    <row r="863609" s="12" customFormat="1" x14ac:dyDescent="0.2"/>
    <row r="863610" s="12" customFormat="1" x14ac:dyDescent="0.2"/>
    <row r="863611" s="12" customFormat="1" x14ac:dyDescent="0.2"/>
    <row r="863612" s="12" customFormat="1" x14ac:dyDescent="0.2"/>
    <row r="863613" s="12" customFormat="1" x14ac:dyDescent="0.2"/>
    <row r="863614" s="12" customFormat="1" x14ac:dyDescent="0.2"/>
    <row r="863615" s="12" customFormat="1" x14ac:dyDescent="0.2"/>
    <row r="863616" s="12" customFormat="1" x14ac:dyDescent="0.2"/>
    <row r="863617" s="12" customFormat="1" x14ac:dyDescent="0.2"/>
    <row r="863618" s="12" customFormat="1" x14ac:dyDescent="0.2"/>
    <row r="863619" s="12" customFormat="1" x14ac:dyDescent="0.2"/>
    <row r="863620" s="12" customFormat="1" x14ac:dyDescent="0.2"/>
    <row r="863621" s="12" customFormat="1" x14ac:dyDescent="0.2"/>
    <row r="863622" s="12" customFormat="1" x14ac:dyDescent="0.2"/>
    <row r="863623" s="12" customFormat="1" x14ac:dyDescent="0.2"/>
    <row r="863624" s="12" customFormat="1" x14ac:dyDescent="0.2"/>
    <row r="863625" s="12" customFormat="1" x14ac:dyDescent="0.2"/>
    <row r="863626" s="12" customFormat="1" x14ac:dyDescent="0.2"/>
    <row r="863627" s="12" customFormat="1" x14ac:dyDescent="0.2"/>
    <row r="863628" s="12" customFormat="1" x14ac:dyDescent="0.2"/>
    <row r="863629" s="12" customFormat="1" x14ac:dyDescent="0.2"/>
    <row r="863630" s="12" customFormat="1" x14ac:dyDescent="0.2"/>
    <row r="863631" s="12" customFormat="1" x14ac:dyDescent="0.2"/>
    <row r="863632" s="12" customFormat="1" x14ac:dyDescent="0.2"/>
    <row r="863633" s="12" customFormat="1" x14ac:dyDescent="0.2"/>
    <row r="863634" s="12" customFormat="1" x14ac:dyDescent="0.2"/>
    <row r="863635" s="12" customFormat="1" x14ac:dyDescent="0.2"/>
    <row r="863636" s="12" customFormat="1" x14ac:dyDescent="0.2"/>
    <row r="863637" s="12" customFormat="1" x14ac:dyDescent="0.2"/>
    <row r="863638" s="12" customFormat="1" x14ac:dyDescent="0.2"/>
    <row r="863639" s="12" customFormat="1" x14ac:dyDescent="0.2"/>
    <row r="863640" s="12" customFormat="1" x14ac:dyDescent="0.2"/>
    <row r="863641" s="12" customFormat="1" x14ac:dyDescent="0.2"/>
    <row r="863642" s="12" customFormat="1" x14ac:dyDescent="0.2"/>
    <row r="863643" s="12" customFormat="1" x14ac:dyDescent="0.2"/>
    <row r="863644" s="12" customFormat="1" x14ac:dyDescent="0.2"/>
    <row r="863645" s="12" customFormat="1" x14ac:dyDescent="0.2"/>
    <row r="863646" s="12" customFormat="1" x14ac:dyDescent="0.2"/>
    <row r="863647" s="12" customFormat="1" x14ac:dyDescent="0.2"/>
    <row r="863648" s="12" customFormat="1" x14ac:dyDescent="0.2"/>
    <row r="863649" s="12" customFormat="1" x14ac:dyDescent="0.2"/>
    <row r="863650" s="12" customFormat="1" x14ac:dyDescent="0.2"/>
    <row r="863651" s="12" customFormat="1" x14ac:dyDescent="0.2"/>
    <row r="863652" s="12" customFormat="1" x14ac:dyDescent="0.2"/>
    <row r="863653" s="12" customFormat="1" x14ac:dyDescent="0.2"/>
    <row r="863654" s="12" customFormat="1" x14ac:dyDescent="0.2"/>
    <row r="863655" s="12" customFormat="1" x14ac:dyDescent="0.2"/>
    <row r="863656" s="12" customFormat="1" x14ac:dyDescent="0.2"/>
    <row r="863657" s="12" customFormat="1" x14ac:dyDescent="0.2"/>
    <row r="863658" s="12" customFormat="1" x14ac:dyDescent="0.2"/>
    <row r="863659" s="12" customFormat="1" x14ac:dyDescent="0.2"/>
    <row r="863660" s="12" customFormat="1" x14ac:dyDescent="0.2"/>
    <row r="863661" s="12" customFormat="1" x14ac:dyDescent="0.2"/>
    <row r="863662" s="12" customFormat="1" x14ac:dyDescent="0.2"/>
    <row r="863663" s="12" customFormat="1" x14ac:dyDescent="0.2"/>
    <row r="863664" s="12" customFormat="1" x14ac:dyDescent="0.2"/>
    <row r="863665" s="12" customFormat="1" x14ac:dyDescent="0.2"/>
    <row r="863666" s="12" customFormat="1" x14ac:dyDescent="0.2"/>
    <row r="863667" s="12" customFormat="1" x14ac:dyDescent="0.2"/>
    <row r="863668" s="12" customFormat="1" x14ac:dyDescent="0.2"/>
    <row r="863669" s="12" customFormat="1" x14ac:dyDescent="0.2"/>
    <row r="863670" s="12" customFormat="1" x14ac:dyDescent="0.2"/>
    <row r="863671" s="12" customFormat="1" x14ac:dyDescent="0.2"/>
    <row r="863672" s="12" customFormat="1" x14ac:dyDescent="0.2"/>
    <row r="863673" s="12" customFormat="1" x14ac:dyDescent="0.2"/>
    <row r="863674" s="12" customFormat="1" x14ac:dyDescent="0.2"/>
    <row r="863675" s="12" customFormat="1" x14ac:dyDescent="0.2"/>
    <row r="863676" s="12" customFormat="1" x14ac:dyDescent="0.2"/>
    <row r="863677" s="12" customFormat="1" x14ac:dyDescent="0.2"/>
    <row r="863678" s="12" customFormat="1" x14ac:dyDescent="0.2"/>
    <row r="863679" s="12" customFormat="1" x14ac:dyDescent="0.2"/>
    <row r="863680" s="12" customFormat="1" x14ac:dyDescent="0.2"/>
    <row r="863681" s="12" customFormat="1" x14ac:dyDescent="0.2"/>
    <row r="863682" s="12" customFormat="1" x14ac:dyDescent="0.2"/>
    <row r="863683" s="12" customFormat="1" x14ac:dyDescent="0.2"/>
    <row r="863684" s="12" customFormat="1" x14ac:dyDescent="0.2"/>
    <row r="863685" s="12" customFormat="1" x14ac:dyDescent="0.2"/>
    <row r="863686" s="12" customFormat="1" x14ac:dyDescent="0.2"/>
    <row r="863687" s="12" customFormat="1" x14ac:dyDescent="0.2"/>
    <row r="863688" s="12" customFormat="1" x14ac:dyDescent="0.2"/>
    <row r="863689" s="12" customFormat="1" x14ac:dyDescent="0.2"/>
    <row r="863690" s="12" customFormat="1" x14ac:dyDescent="0.2"/>
    <row r="863691" s="12" customFormat="1" x14ac:dyDescent="0.2"/>
    <row r="863692" s="12" customFormat="1" x14ac:dyDescent="0.2"/>
    <row r="863693" s="12" customFormat="1" x14ac:dyDescent="0.2"/>
    <row r="863694" s="12" customFormat="1" x14ac:dyDescent="0.2"/>
    <row r="863695" s="12" customFormat="1" x14ac:dyDescent="0.2"/>
    <row r="863696" s="12" customFormat="1" x14ac:dyDescent="0.2"/>
    <row r="863697" s="12" customFormat="1" x14ac:dyDescent="0.2"/>
    <row r="863698" s="12" customFormat="1" x14ac:dyDescent="0.2"/>
    <row r="863699" s="12" customFormat="1" x14ac:dyDescent="0.2"/>
    <row r="863700" s="12" customFormat="1" x14ac:dyDescent="0.2"/>
    <row r="863701" s="12" customFormat="1" x14ac:dyDescent="0.2"/>
    <row r="863702" s="12" customFormat="1" x14ac:dyDescent="0.2"/>
    <row r="863703" s="12" customFormat="1" x14ac:dyDescent="0.2"/>
    <row r="863704" s="12" customFormat="1" x14ac:dyDescent="0.2"/>
    <row r="863705" s="12" customFormat="1" x14ac:dyDescent="0.2"/>
    <row r="863706" s="12" customFormat="1" x14ac:dyDescent="0.2"/>
    <row r="863707" s="12" customFormat="1" x14ac:dyDescent="0.2"/>
    <row r="863708" s="12" customFormat="1" x14ac:dyDescent="0.2"/>
    <row r="863709" s="12" customFormat="1" x14ac:dyDescent="0.2"/>
    <row r="863710" s="12" customFormat="1" x14ac:dyDescent="0.2"/>
    <row r="863711" s="12" customFormat="1" x14ac:dyDescent="0.2"/>
    <row r="863712" s="12" customFormat="1" x14ac:dyDescent="0.2"/>
    <row r="863713" s="12" customFormat="1" x14ac:dyDescent="0.2"/>
    <row r="863714" s="12" customFormat="1" x14ac:dyDescent="0.2"/>
    <row r="863715" s="12" customFormat="1" x14ac:dyDescent="0.2"/>
    <row r="863716" s="12" customFormat="1" x14ac:dyDescent="0.2"/>
    <row r="863717" s="12" customFormat="1" x14ac:dyDescent="0.2"/>
    <row r="863718" s="12" customFormat="1" x14ac:dyDescent="0.2"/>
    <row r="863719" s="12" customFormat="1" x14ac:dyDescent="0.2"/>
    <row r="863720" s="12" customFormat="1" x14ac:dyDescent="0.2"/>
    <row r="863721" s="12" customFormat="1" x14ac:dyDescent="0.2"/>
    <row r="863722" s="12" customFormat="1" x14ac:dyDescent="0.2"/>
    <row r="863723" s="12" customFormat="1" x14ac:dyDescent="0.2"/>
    <row r="863724" s="12" customFormat="1" x14ac:dyDescent="0.2"/>
    <row r="863725" s="12" customFormat="1" x14ac:dyDescent="0.2"/>
    <row r="863726" s="12" customFormat="1" x14ac:dyDescent="0.2"/>
    <row r="863727" s="12" customFormat="1" x14ac:dyDescent="0.2"/>
    <row r="863728" s="12" customFormat="1" x14ac:dyDescent="0.2"/>
    <row r="863729" s="12" customFormat="1" x14ac:dyDescent="0.2"/>
    <row r="863730" s="12" customFormat="1" x14ac:dyDescent="0.2"/>
    <row r="863731" s="12" customFormat="1" x14ac:dyDescent="0.2"/>
    <row r="863732" s="12" customFormat="1" x14ac:dyDescent="0.2"/>
    <row r="863733" s="12" customFormat="1" x14ac:dyDescent="0.2"/>
    <row r="863734" s="12" customFormat="1" x14ac:dyDescent="0.2"/>
    <row r="863735" s="12" customFormat="1" x14ac:dyDescent="0.2"/>
    <row r="863736" s="12" customFormat="1" x14ac:dyDescent="0.2"/>
    <row r="863737" s="12" customFormat="1" x14ac:dyDescent="0.2"/>
    <row r="863738" s="12" customFormat="1" x14ac:dyDescent="0.2"/>
    <row r="863739" s="12" customFormat="1" x14ac:dyDescent="0.2"/>
    <row r="863740" s="12" customFormat="1" x14ac:dyDescent="0.2"/>
    <row r="863741" s="12" customFormat="1" x14ac:dyDescent="0.2"/>
    <row r="863742" s="12" customFormat="1" x14ac:dyDescent="0.2"/>
    <row r="863743" s="12" customFormat="1" x14ac:dyDescent="0.2"/>
    <row r="863744" s="12" customFormat="1" x14ac:dyDescent="0.2"/>
    <row r="863745" s="12" customFormat="1" x14ac:dyDescent="0.2"/>
    <row r="863746" s="12" customFormat="1" x14ac:dyDescent="0.2"/>
    <row r="863747" s="12" customFormat="1" x14ac:dyDescent="0.2"/>
    <row r="863748" s="12" customFormat="1" x14ac:dyDescent="0.2"/>
    <row r="863749" s="12" customFormat="1" x14ac:dyDescent="0.2"/>
    <row r="863750" s="12" customFormat="1" x14ac:dyDescent="0.2"/>
    <row r="863751" s="12" customFormat="1" x14ac:dyDescent="0.2"/>
    <row r="863752" s="12" customFormat="1" x14ac:dyDescent="0.2"/>
    <row r="863753" s="12" customFormat="1" x14ac:dyDescent="0.2"/>
    <row r="863754" s="12" customFormat="1" x14ac:dyDescent="0.2"/>
    <row r="863755" s="12" customFormat="1" x14ac:dyDescent="0.2"/>
    <row r="863756" s="12" customFormat="1" x14ac:dyDescent="0.2"/>
    <row r="863757" s="12" customFormat="1" x14ac:dyDescent="0.2"/>
    <row r="863758" s="12" customFormat="1" x14ac:dyDescent="0.2"/>
    <row r="863759" s="12" customFormat="1" x14ac:dyDescent="0.2"/>
    <row r="863760" s="12" customFormat="1" x14ac:dyDescent="0.2"/>
    <row r="863761" s="12" customFormat="1" x14ac:dyDescent="0.2"/>
    <row r="863762" s="12" customFormat="1" x14ac:dyDescent="0.2"/>
    <row r="863763" s="12" customFormat="1" x14ac:dyDescent="0.2"/>
    <row r="863764" s="12" customFormat="1" x14ac:dyDescent="0.2"/>
    <row r="863765" s="12" customFormat="1" x14ac:dyDescent="0.2"/>
    <row r="863766" s="12" customFormat="1" x14ac:dyDescent="0.2"/>
    <row r="863767" s="12" customFormat="1" x14ac:dyDescent="0.2"/>
    <row r="863768" s="12" customFormat="1" x14ac:dyDescent="0.2"/>
    <row r="863769" s="12" customFormat="1" x14ac:dyDescent="0.2"/>
    <row r="863770" s="12" customFormat="1" x14ac:dyDescent="0.2"/>
    <row r="863771" s="12" customFormat="1" x14ac:dyDescent="0.2"/>
    <row r="863772" s="12" customFormat="1" x14ac:dyDescent="0.2"/>
    <row r="863773" s="12" customFormat="1" x14ac:dyDescent="0.2"/>
    <row r="863774" s="12" customFormat="1" x14ac:dyDescent="0.2"/>
    <row r="863775" s="12" customFormat="1" x14ac:dyDescent="0.2"/>
    <row r="863776" s="12" customFormat="1" x14ac:dyDescent="0.2"/>
    <row r="863777" s="12" customFormat="1" x14ac:dyDescent="0.2"/>
    <row r="863778" s="12" customFormat="1" x14ac:dyDescent="0.2"/>
    <row r="863779" s="12" customFormat="1" x14ac:dyDescent="0.2"/>
    <row r="863780" s="12" customFormat="1" x14ac:dyDescent="0.2"/>
    <row r="863781" s="12" customFormat="1" x14ac:dyDescent="0.2"/>
    <row r="863782" s="12" customFormat="1" x14ac:dyDescent="0.2"/>
    <row r="863783" s="12" customFormat="1" x14ac:dyDescent="0.2"/>
    <row r="863784" s="12" customFormat="1" x14ac:dyDescent="0.2"/>
    <row r="863785" s="12" customFormat="1" x14ac:dyDescent="0.2"/>
    <row r="863786" s="12" customFormat="1" x14ac:dyDescent="0.2"/>
    <row r="863787" s="12" customFormat="1" x14ac:dyDescent="0.2"/>
    <row r="863788" s="12" customFormat="1" x14ac:dyDescent="0.2"/>
    <row r="863789" s="12" customFormat="1" x14ac:dyDescent="0.2"/>
    <row r="863790" s="12" customFormat="1" x14ac:dyDescent="0.2"/>
    <row r="863791" s="12" customFormat="1" x14ac:dyDescent="0.2"/>
    <row r="863792" s="12" customFormat="1" x14ac:dyDescent="0.2"/>
    <row r="863793" s="12" customFormat="1" x14ac:dyDescent="0.2"/>
    <row r="863794" s="12" customFormat="1" x14ac:dyDescent="0.2"/>
    <row r="863795" s="12" customFormat="1" x14ac:dyDescent="0.2"/>
    <row r="863796" s="12" customFormat="1" x14ac:dyDescent="0.2"/>
    <row r="863797" s="12" customFormat="1" x14ac:dyDescent="0.2"/>
    <row r="863798" s="12" customFormat="1" x14ac:dyDescent="0.2"/>
    <row r="863799" s="12" customFormat="1" x14ac:dyDescent="0.2"/>
    <row r="863800" s="12" customFormat="1" x14ac:dyDescent="0.2"/>
    <row r="863801" s="12" customFormat="1" x14ac:dyDescent="0.2"/>
    <row r="863802" s="12" customFormat="1" x14ac:dyDescent="0.2"/>
    <row r="863803" s="12" customFormat="1" x14ac:dyDescent="0.2"/>
    <row r="863804" s="12" customFormat="1" x14ac:dyDescent="0.2"/>
    <row r="863805" s="12" customFormat="1" x14ac:dyDescent="0.2"/>
    <row r="863806" s="12" customFormat="1" x14ac:dyDescent="0.2"/>
    <row r="863807" s="12" customFormat="1" x14ac:dyDescent="0.2"/>
    <row r="863808" s="12" customFormat="1" x14ac:dyDescent="0.2"/>
    <row r="863809" s="12" customFormat="1" x14ac:dyDescent="0.2"/>
    <row r="863810" s="12" customFormat="1" x14ac:dyDescent="0.2"/>
    <row r="863811" s="12" customFormat="1" x14ac:dyDescent="0.2"/>
    <row r="863812" s="12" customFormat="1" x14ac:dyDescent="0.2"/>
    <row r="863813" s="12" customFormat="1" x14ac:dyDescent="0.2"/>
    <row r="863814" s="12" customFormat="1" x14ac:dyDescent="0.2"/>
    <row r="863815" s="12" customFormat="1" x14ac:dyDescent="0.2"/>
    <row r="863816" s="12" customFormat="1" x14ac:dyDescent="0.2"/>
    <row r="863817" s="12" customFormat="1" x14ac:dyDescent="0.2"/>
    <row r="863818" s="12" customFormat="1" x14ac:dyDescent="0.2"/>
    <row r="863819" s="12" customFormat="1" x14ac:dyDescent="0.2"/>
    <row r="863820" s="12" customFormat="1" x14ac:dyDescent="0.2"/>
    <row r="863821" s="12" customFormat="1" x14ac:dyDescent="0.2"/>
    <row r="863822" s="12" customFormat="1" x14ac:dyDescent="0.2"/>
    <row r="863823" s="12" customFormat="1" x14ac:dyDescent="0.2"/>
    <row r="863824" s="12" customFormat="1" x14ac:dyDescent="0.2"/>
    <row r="863825" s="12" customFormat="1" x14ac:dyDescent="0.2"/>
    <row r="863826" s="12" customFormat="1" x14ac:dyDescent="0.2"/>
    <row r="863827" s="12" customFormat="1" x14ac:dyDescent="0.2"/>
    <row r="863828" s="12" customFormat="1" x14ac:dyDescent="0.2"/>
    <row r="863829" s="12" customFormat="1" x14ac:dyDescent="0.2"/>
    <row r="863830" s="12" customFormat="1" x14ac:dyDescent="0.2"/>
    <row r="863831" s="12" customFormat="1" x14ac:dyDescent="0.2"/>
    <row r="863832" s="12" customFormat="1" x14ac:dyDescent="0.2"/>
    <row r="863833" s="12" customFormat="1" x14ac:dyDescent="0.2"/>
    <row r="863834" s="12" customFormat="1" x14ac:dyDescent="0.2"/>
    <row r="863835" s="12" customFormat="1" x14ac:dyDescent="0.2"/>
    <row r="863836" s="12" customFormat="1" x14ac:dyDescent="0.2"/>
    <row r="863837" s="12" customFormat="1" x14ac:dyDescent="0.2"/>
    <row r="863838" s="12" customFormat="1" x14ac:dyDescent="0.2"/>
    <row r="863839" s="12" customFormat="1" x14ac:dyDescent="0.2"/>
    <row r="863840" s="12" customFormat="1" x14ac:dyDescent="0.2"/>
    <row r="863841" s="12" customFormat="1" x14ac:dyDescent="0.2"/>
    <row r="863842" s="12" customFormat="1" x14ac:dyDescent="0.2"/>
    <row r="863843" s="12" customFormat="1" x14ac:dyDescent="0.2"/>
    <row r="863844" s="12" customFormat="1" x14ac:dyDescent="0.2"/>
    <row r="863845" s="12" customFormat="1" x14ac:dyDescent="0.2"/>
    <row r="863846" s="12" customFormat="1" x14ac:dyDescent="0.2"/>
    <row r="863847" s="12" customFormat="1" x14ac:dyDescent="0.2"/>
    <row r="863848" s="12" customFormat="1" x14ac:dyDescent="0.2"/>
    <row r="863849" s="12" customFormat="1" x14ac:dyDescent="0.2"/>
    <row r="863850" s="12" customFormat="1" x14ac:dyDescent="0.2"/>
    <row r="863851" s="12" customFormat="1" x14ac:dyDescent="0.2"/>
    <row r="863852" s="12" customFormat="1" x14ac:dyDescent="0.2"/>
    <row r="863853" s="12" customFormat="1" x14ac:dyDescent="0.2"/>
    <row r="863854" s="12" customFormat="1" x14ac:dyDescent="0.2"/>
    <row r="863855" s="12" customFormat="1" x14ac:dyDescent="0.2"/>
    <row r="863856" s="12" customFormat="1" x14ac:dyDescent="0.2"/>
    <row r="863857" s="12" customFormat="1" x14ac:dyDescent="0.2"/>
    <row r="863858" s="12" customFormat="1" x14ac:dyDescent="0.2"/>
    <row r="863859" s="12" customFormat="1" x14ac:dyDescent="0.2"/>
    <row r="863860" s="12" customFormat="1" x14ac:dyDescent="0.2"/>
    <row r="863861" s="12" customFormat="1" x14ac:dyDescent="0.2"/>
    <row r="863862" s="12" customFormat="1" x14ac:dyDescent="0.2"/>
    <row r="863863" s="12" customFormat="1" x14ac:dyDescent="0.2"/>
    <row r="863864" s="12" customFormat="1" x14ac:dyDescent="0.2"/>
    <row r="863865" s="12" customFormat="1" x14ac:dyDescent="0.2"/>
    <row r="863866" s="12" customFormat="1" x14ac:dyDescent="0.2"/>
    <row r="863867" s="12" customFormat="1" x14ac:dyDescent="0.2"/>
    <row r="863868" s="12" customFormat="1" x14ac:dyDescent="0.2"/>
    <row r="863869" s="12" customFormat="1" x14ac:dyDescent="0.2"/>
    <row r="863870" s="12" customFormat="1" x14ac:dyDescent="0.2"/>
    <row r="863871" s="12" customFormat="1" x14ac:dyDescent="0.2"/>
    <row r="863872" s="12" customFormat="1" x14ac:dyDescent="0.2"/>
    <row r="863873" s="12" customFormat="1" x14ac:dyDescent="0.2"/>
    <row r="863874" s="12" customFormat="1" x14ac:dyDescent="0.2"/>
    <row r="863875" s="12" customFormat="1" x14ac:dyDescent="0.2"/>
    <row r="863876" s="12" customFormat="1" x14ac:dyDescent="0.2"/>
    <row r="863877" s="12" customFormat="1" x14ac:dyDescent="0.2"/>
    <row r="863878" s="12" customFormat="1" x14ac:dyDescent="0.2"/>
    <row r="863879" s="12" customFormat="1" x14ac:dyDescent="0.2"/>
    <row r="863880" s="12" customFormat="1" x14ac:dyDescent="0.2"/>
    <row r="863881" s="12" customFormat="1" x14ac:dyDescent="0.2"/>
    <row r="863882" s="12" customFormat="1" x14ac:dyDescent="0.2"/>
    <row r="863883" s="12" customFormat="1" x14ac:dyDescent="0.2"/>
    <row r="863884" s="12" customFormat="1" x14ac:dyDescent="0.2"/>
    <row r="863885" s="12" customFormat="1" x14ac:dyDescent="0.2"/>
    <row r="863886" s="12" customFormat="1" x14ac:dyDescent="0.2"/>
    <row r="863887" s="12" customFormat="1" x14ac:dyDescent="0.2"/>
    <row r="863888" s="12" customFormat="1" x14ac:dyDescent="0.2"/>
    <row r="863889" s="12" customFormat="1" x14ac:dyDescent="0.2"/>
    <row r="863890" s="12" customFormat="1" x14ac:dyDescent="0.2"/>
    <row r="863891" s="12" customFormat="1" x14ac:dyDescent="0.2"/>
    <row r="863892" s="12" customFormat="1" x14ac:dyDescent="0.2"/>
    <row r="863893" s="12" customFormat="1" x14ac:dyDescent="0.2"/>
    <row r="863894" s="12" customFormat="1" x14ac:dyDescent="0.2"/>
    <row r="863895" s="12" customFormat="1" x14ac:dyDescent="0.2"/>
    <row r="863896" s="12" customFormat="1" x14ac:dyDescent="0.2"/>
    <row r="863897" s="12" customFormat="1" x14ac:dyDescent="0.2"/>
    <row r="863898" s="12" customFormat="1" x14ac:dyDescent="0.2"/>
    <row r="863899" s="12" customFormat="1" x14ac:dyDescent="0.2"/>
    <row r="863900" s="12" customFormat="1" x14ac:dyDescent="0.2"/>
    <row r="863901" s="12" customFormat="1" x14ac:dyDescent="0.2"/>
    <row r="863902" s="12" customFormat="1" x14ac:dyDescent="0.2"/>
    <row r="863903" s="12" customFormat="1" x14ac:dyDescent="0.2"/>
    <row r="863904" s="12" customFormat="1" x14ac:dyDescent="0.2"/>
    <row r="863905" s="12" customFormat="1" x14ac:dyDescent="0.2"/>
    <row r="863906" s="12" customFormat="1" x14ac:dyDescent="0.2"/>
    <row r="863907" s="12" customFormat="1" x14ac:dyDescent="0.2"/>
    <row r="863908" s="12" customFormat="1" x14ac:dyDescent="0.2"/>
    <row r="863909" s="12" customFormat="1" x14ac:dyDescent="0.2"/>
    <row r="863910" s="12" customFormat="1" x14ac:dyDescent="0.2"/>
    <row r="863911" s="12" customFormat="1" x14ac:dyDescent="0.2"/>
    <row r="863912" s="12" customFormat="1" x14ac:dyDescent="0.2"/>
    <row r="863913" s="12" customFormat="1" x14ac:dyDescent="0.2"/>
    <row r="863914" s="12" customFormat="1" x14ac:dyDescent="0.2"/>
    <row r="863915" s="12" customFormat="1" x14ac:dyDescent="0.2"/>
    <row r="863916" s="12" customFormat="1" x14ac:dyDescent="0.2"/>
    <row r="863917" s="12" customFormat="1" x14ac:dyDescent="0.2"/>
    <row r="863918" s="12" customFormat="1" x14ac:dyDescent="0.2"/>
    <row r="863919" s="12" customFormat="1" x14ac:dyDescent="0.2"/>
    <row r="863920" s="12" customFormat="1" x14ac:dyDescent="0.2"/>
    <row r="863921" s="12" customFormat="1" x14ac:dyDescent="0.2"/>
    <row r="863922" s="12" customFormat="1" x14ac:dyDescent="0.2"/>
    <row r="863923" s="12" customFormat="1" x14ac:dyDescent="0.2"/>
    <row r="863924" s="12" customFormat="1" x14ac:dyDescent="0.2"/>
    <row r="863925" s="12" customFormat="1" x14ac:dyDescent="0.2"/>
    <row r="863926" s="12" customFormat="1" x14ac:dyDescent="0.2"/>
    <row r="863927" s="12" customFormat="1" x14ac:dyDescent="0.2"/>
    <row r="863928" s="12" customFormat="1" x14ac:dyDescent="0.2"/>
    <row r="863929" s="12" customFormat="1" x14ac:dyDescent="0.2"/>
    <row r="863930" s="12" customFormat="1" x14ac:dyDescent="0.2"/>
    <row r="863931" s="12" customFormat="1" x14ac:dyDescent="0.2"/>
    <row r="863932" s="12" customFormat="1" x14ac:dyDescent="0.2"/>
    <row r="863933" s="12" customFormat="1" x14ac:dyDescent="0.2"/>
    <row r="863934" s="12" customFormat="1" x14ac:dyDescent="0.2"/>
    <row r="863935" s="12" customFormat="1" x14ac:dyDescent="0.2"/>
    <row r="863936" s="12" customFormat="1" x14ac:dyDescent="0.2"/>
    <row r="863937" s="12" customFormat="1" x14ac:dyDescent="0.2"/>
    <row r="863938" s="12" customFormat="1" x14ac:dyDescent="0.2"/>
    <row r="863939" s="12" customFormat="1" x14ac:dyDescent="0.2"/>
    <row r="863940" s="12" customFormat="1" x14ac:dyDescent="0.2"/>
    <row r="863941" s="12" customFormat="1" x14ac:dyDescent="0.2"/>
    <row r="863942" s="12" customFormat="1" x14ac:dyDescent="0.2"/>
    <row r="863943" s="12" customFormat="1" x14ac:dyDescent="0.2"/>
    <row r="863944" s="12" customFormat="1" x14ac:dyDescent="0.2"/>
    <row r="863945" s="12" customFormat="1" x14ac:dyDescent="0.2"/>
    <row r="863946" s="12" customFormat="1" x14ac:dyDescent="0.2"/>
    <row r="863947" s="12" customFormat="1" x14ac:dyDescent="0.2"/>
    <row r="863948" s="12" customFormat="1" x14ac:dyDescent="0.2"/>
    <row r="863949" s="12" customFormat="1" x14ac:dyDescent="0.2"/>
    <row r="863950" s="12" customFormat="1" x14ac:dyDescent="0.2"/>
    <row r="863951" s="12" customFormat="1" x14ac:dyDescent="0.2"/>
    <row r="863952" s="12" customFormat="1" x14ac:dyDescent="0.2"/>
    <row r="863953" s="12" customFormat="1" x14ac:dyDescent="0.2"/>
    <row r="863954" s="12" customFormat="1" x14ac:dyDescent="0.2"/>
    <row r="863955" s="12" customFormat="1" x14ac:dyDescent="0.2"/>
    <row r="863956" s="12" customFormat="1" x14ac:dyDescent="0.2"/>
    <row r="863957" s="12" customFormat="1" x14ac:dyDescent="0.2"/>
    <row r="863958" s="12" customFormat="1" x14ac:dyDescent="0.2"/>
    <row r="863959" s="12" customFormat="1" x14ac:dyDescent="0.2"/>
    <row r="863960" s="12" customFormat="1" x14ac:dyDescent="0.2"/>
    <row r="863961" s="12" customFormat="1" x14ac:dyDescent="0.2"/>
    <row r="863962" s="12" customFormat="1" x14ac:dyDescent="0.2"/>
    <row r="863963" s="12" customFormat="1" x14ac:dyDescent="0.2"/>
    <row r="863964" s="12" customFormat="1" x14ac:dyDescent="0.2"/>
    <row r="863965" s="12" customFormat="1" x14ac:dyDescent="0.2"/>
    <row r="863966" s="12" customFormat="1" x14ac:dyDescent="0.2"/>
    <row r="863967" s="12" customFormat="1" x14ac:dyDescent="0.2"/>
    <row r="863968" s="12" customFormat="1" x14ac:dyDescent="0.2"/>
    <row r="863969" s="12" customFormat="1" x14ac:dyDescent="0.2"/>
    <row r="863970" s="12" customFormat="1" x14ac:dyDescent="0.2"/>
    <row r="863971" s="12" customFormat="1" x14ac:dyDescent="0.2"/>
    <row r="863972" s="12" customFormat="1" x14ac:dyDescent="0.2"/>
    <row r="863973" s="12" customFormat="1" x14ac:dyDescent="0.2"/>
    <row r="863974" s="12" customFormat="1" x14ac:dyDescent="0.2"/>
    <row r="863975" s="12" customFormat="1" x14ac:dyDescent="0.2"/>
    <row r="863976" s="12" customFormat="1" x14ac:dyDescent="0.2"/>
    <row r="863977" s="12" customFormat="1" x14ac:dyDescent="0.2"/>
    <row r="863978" s="12" customFormat="1" x14ac:dyDescent="0.2"/>
    <row r="863979" s="12" customFormat="1" x14ac:dyDescent="0.2"/>
    <row r="863980" s="12" customFormat="1" x14ac:dyDescent="0.2"/>
    <row r="863981" s="12" customFormat="1" x14ac:dyDescent="0.2"/>
    <row r="863982" s="12" customFormat="1" x14ac:dyDescent="0.2"/>
    <row r="863983" s="12" customFormat="1" x14ac:dyDescent="0.2"/>
    <row r="863984" s="12" customFormat="1" x14ac:dyDescent="0.2"/>
    <row r="863985" s="12" customFormat="1" x14ac:dyDescent="0.2"/>
    <row r="863986" s="12" customFormat="1" x14ac:dyDescent="0.2"/>
    <row r="863987" s="12" customFormat="1" x14ac:dyDescent="0.2"/>
    <row r="863988" s="12" customFormat="1" x14ac:dyDescent="0.2"/>
    <row r="863989" s="12" customFormat="1" x14ac:dyDescent="0.2"/>
    <row r="863990" s="12" customFormat="1" x14ac:dyDescent="0.2"/>
    <row r="863991" s="12" customFormat="1" x14ac:dyDescent="0.2"/>
    <row r="863992" s="12" customFormat="1" x14ac:dyDescent="0.2"/>
    <row r="863993" s="12" customFormat="1" x14ac:dyDescent="0.2"/>
    <row r="863994" s="12" customFormat="1" x14ac:dyDescent="0.2"/>
    <row r="863995" s="12" customFormat="1" x14ac:dyDescent="0.2"/>
    <row r="863996" s="12" customFormat="1" x14ac:dyDescent="0.2"/>
    <row r="863997" s="12" customFormat="1" x14ac:dyDescent="0.2"/>
    <row r="863998" s="12" customFormat="1" x14ac:dyDescent="0.2"/>
    <row r="863999" s="12" customFormat="1" x14ac:dyDescent="0.2"/>
    <row r="864000" s="12" customFormat="1" x14ac:dyDescent="0.2"/>
    <row r="864001" s="12" customFormat="1" x14ac:dyDescent="0.2"/>
    <row r="864002" s="12" customFormat="1" x14ac:dyDescent="0.2"/>
    <row r="864003" s="12" customFormat="1" x14ac:dyDescent="0.2"/>
    <row r="864004" s="12" customFormat="1" x14ac:dyDescent="0.2"/>
    <row r="864005" s="12" customFormat="1" x14ac:dyDescent="0.2"/>
    <row r="864006" s="12" customFormat="1" x14ac:dyDescent="0.2"/>
    <row r="864007" s="12" customFormat="1" x14ac:dyDescent="0.2"/>
    <row r="864008" s="12" customFormat="1" x14ac:dyDescent="0.2"/>
    <row r="864009" s="12" customFormat="1" x14ac:dyDescent="0.2"/>
    <row r="864010" s="12" customFormat="1" x14ac:dyDescent="0.2"/>
    <row r="864011" s="12" customFormat="1" x14ac:dyDescent="0.2"/>
    <row r="864012" s="12" customFormat="1" x14ac:dyDescent="0.2"/>
    <row r="864013" s="12" customFormat="1" x14ac:dyDescent="0.2"/>
    <row r="864014" s="12" customFormat="1" x14ac:dyDescent="0.2"/>
    <row r="864015" s="12" customFormat="1" x14ac:dyDescent="0.2"/>
    <row r="864016" s="12" customFormat="1" x14ac:dyDescent="0.2"/>
    <row r="864017" s="12" customFormat="1" x14ac:dyDescent="0.2"/>
    <row r="864018" s="12" customFormat="1" x14ac:dyDescent="0.2"/>
    <row r="864019" s="12" customFormat="1" x14ac:dyDescent="0.2"/>
    <row r="864020" s="12" customFormat="1" x14ac:dyDescent="0.2"/>
    <row r="864021" s="12" customFormat="1" x14ac:dyDescent="0.2"/>
    <row r="864022" s="12" customFormat="1" x14ac:dyDescent="0.2"/>
    <row r="864023" s="12" customFormat="1" x14ac:dyDescent="0.2"/>
    <row r="864024" s="12" customFormat="1" x14ac:dyDescent="0.2"/>
    <row r="864025" s="12" customFormat="1" x14ac:dyDescent="0.2"/>
    <row r="864026" s="12" customFormat="1" x14ac:dyDescent="0.2"/>
    <row r="864027" s="12" customFormat="1" x14ac:dyDescent="0.2"/>
    <row r="864028" s="12" customFormat="1" x14ac:dyDescent="0.2"/>
    <row r="864029" s="12" customFormat="1" x14ac:dyDescent="0.2"/>
    <row r="864030" s="12" customFormat="1" x14ac:dyDescent="0.2"/>
    <row r="864031" s="12" customFormat="1" x14ac:dyDescent="0.2"/>
    <row r="864032" s="12" customFormat="1" x14ac:dyDescent="0.2"/>
    <row r="864033" s="12" customFormat="1" x14ac:dyDescent="0.2"/>
    <row r="864034" s="12" customFormat="1" x14ac:dyDescent="0.2"/>
    <row r="864035" s="12" customFormat="1" x14ac:dyDescent="0.2"/>
    <row r="864036" s="12" customFormat="1" x14ac:dyDescent="0.2"/>
    <row r="864037" s="12" customFormat="1" x14ac:dyDescent="0.2"/>
    <row r="864038" s="12" customFormat="1" x14ac:dyDescent="0.2"/>
    <row r="864039" s="12" customFormat="1" x14ac:dyDescent="0.2"/>
    <row r="864040" s="12" customFormat="1" x14ac:dyDescent="0.2"/>
    <row r="864041" s="12" customFormat="1" x14ac:dyDescent="0.2"/>
    <row r="864042" s="12" customFormat="1" x14ac:dyDescent="0.2"/>
    <row r="864043" s="12" customFormat="1" x14ac:dyDescent="0.2"/>
    <row r="864044" s="12" customFormat="1" x14ac:dyDescent="0.2"/>
    <row r="864045" s="12" customFormat="1" x14ac:dyDescent="0.2"/>
    <row r="864046" s="12" customFormat="1" x14ac:dyDescent="0.2"/>
    <row r="864047" s="12" customFormat="1" x14ac:dyDescent="0.2"/>
    <row r="864048" s="12" customFormat="1" x14ac:dyDescent="0.2"/>
    <row r="864049" s="12" customFormat="1" x14ac:dyDescent="0.2"/>
    <row r="864050" s="12" customFormat="1" x14ac:dyDescent="0.2"/>
    <row r="864051" s="12" customFormat="1" x14ac:dyDescent="0.2"/>
    <row r="864052" s="12" customFormat="1" x14ac:dyDescent="0.2"/>
    <row r="864053" s="12" customFormat="1" x14ac:dyDescent="0.2"/>
    <row r="864054" s="12" customFormat="1" x14ac:dyDescent="0.2"/>
    <row r="864055" s="12" customFormat="1" x14ac:dyDescent="0.2"/>
    <row r="864056" s="12" customFormat="1" x14ac:dyDescent="0.2"/>
    <row r="864057" s="12" customFormat="1" x14ac:dyDescent="0.2"/>
    <row r="864058" s="12" customFormat="1" x14ac:dyDescent="0.2"/>
    <row r="864059" s="12" customFormat="1" x14ac:dyDescent="0.2"/>
    <row r="864060" s="12" customFormat="1" x14ac:dyDescent="0.2"/>
    <row r="864061" s="12" customFormat="1" x14ac:dyDescent="0.2"/>
    <row r="864062" s="12" customFormat="1" x14ac:dyDescent="0.2"/>
    <row r="864063" s="12" customFormat="1" x14ac:dyDescent="0.2"/>
    <row r="864064" s="12" customFormat="1" x14ac:dyDescent="0.2"/>
    <row r="864065" s="12" customFormat="1" x14ac:dyDescent="0.2"/>
    <row r="864066" s="12" customFormat="1" x14ac:dyDescent="0.2"/>
    <row r="864067" s="12" customFormat="1" x14ac:dyDescent="0.2"/>
    <row r="864068" s="12" customFormat="1" x14ac:dyDescent="0.2"/>
    <row r="864069" s="12" customFormat="1" x14ac:dyDescent="0.2"/>
    <row r="864070" s="12" customFormat="1" x14ac:dyDescent="0.2"/>
    <row r="864071" s="12" customFormat="1" x14ac:dyDescent="0.2"/>
    <row r="864072" s="12" customFormat="1" x14ac:dyDescent="0.2"/>
    <row r="864073" s="12" customFormat="1" x14ac:dyDescent="0.2"/>
    <row r="864074" s="12" customFormat="1" x14ac:dyDescent="0.2"/>
    <row r="864075" s="12" customFormat="1" x14ac:dyDescent="0.2"/>
    <row r="864076" s="12" customFormat="1" x14ac:dyDescent="0.2"/>
    <row r="864077" s="12" customFormat="1" x14ac:dyDescent="0.2"/>
    <row r="864078" s="12" customFormat="1" x14ac:dyDescent="0.2"/>
    <row r="864079" s="12" customFormat="1" x14ac:dyDescent="0.2"/>
    <row r="864080" s="12" customFormat="1" x14ac:dyDescent="0.2"/>
    <row r="864081" s="12" customFormat="1" x14ac:dyDescent="0.2"/>
    <row r="864082" s="12" customFormat="1" x14ac:dyDescent="0.2"/>
    <row r="864083" s="12" customFormat="1" x14ac:dyDescent="0.2"/>
    <row r="864084" s="12" customFormat="1" x14ac:dyDescent="0.2"/>
    <row r="864085" s="12" customFormat="1" x14ac:dyDescent="0.2"/>
    <row r="864086" s="12" customFormat="1" x14ac:dyDescent="0.2"/>
    <row r="864087" s="12" customFormat="1" x14ac:dyDescent="0.2"/>
    <row r="864088" s="12" customFormat="1" x14ac:dyDescent="0.2"/>
    <row r="864089" s="12" customFormat="1" x14ac:dyDescent="0.2"/>
    <row r="864090" s="12" customFormat="1" x14ac:dyDescent="0.2"/>
    <row r="864091" s="12" customFormat="1" x14ac:dyDescent="0.2"/>
    <row r="864092" s="12" customFormat="1" x14ac:dyDescent="0.2"/>
    <row r="864093" s="12" customFormat="1" x14ac:dyDescent="0.2"/>
    <row r="864094" s="12" customFormat="1" x14ac:dyDescent="0.2"/>
    <row r="864095" s="12" customFormat="1" x14ac:dyDescent="0.2"/>
    <row r="864096" s="12" customFormat="1" x14ac:dyDescent="0.2"/>
    <row r="864097" s="12" customFormat="1" x14ac:dyDescent="0.2"/>
    <row r="864098" s="12" customFormat="1" x14ac:dyDescent="0.2"/>
    <row r="864099" s="12" customFormat="1" x14ac:dyDescent="0.2"/>
    <row r="864100" s="12" customFormat="1" x14ac:dyDescent="0.2"/>
    <row r="864101" s="12" customFormat="1" x14ac:dyDescent="0.2"/>
    <row r="864102" s="12" customFormat="1" x14ac:dyDescent="0.2"/>
    <row r="864103" s="12" customFormat="1" x14ac:dyDescent="0.2"/>
    <row r="864104" s="12" customFormat="1" x14ac:dyDescent="0.2"/>
    <row r="864105" s="12" customFormat="1" x14ac:dyDescent="0.2"/>
    <row r="864106" s="12" customFormat="1" x14ac:dyDescent="0.2"/>
    <row r="864107" s="12" customFormat="1" x14ac:dyDescent="0.2"/>
    <row r="864108" s="12" customFormat="1" x14ac:dyDescent="0.2"/>
    <row r="864109" s="12" customFormat="1" x14ac:dyDescent="0.2"/>
    <row r="864110" s="12" customFormat="1" x14ac:dyDescent="0.2"/>
    <row r="864111" s="12" customFormat="1" x14ac:dyDescent="0.2"/>
    <row r="864112" s="12" customFormat="1" x14ac:dyDescent="0.2"/>
    <row r="864113" s="12" customFormat="1" x14ac:dyDescent="0.2"/>
    <row r="864114" s="12" customFormat="1" x14ac:dyDescent="0.2"/>
    <row r="864115" s="12" customFormat="1" x14ac:dyDescent="0.2"/>
    <row r="864116" s="12" customFormat="1" x14ac:dyDescent="0.2"/>
    <row r="864117" s="12" customFormat="1" x14ac:dyDescent="0.2"/>
    <row r="864118" s="12" customFormat="1" x14ac:dyDescent="0.2"/>
    <row r="864119" s="12" customFormat="1" x14ac:dyDescent="0.2"/>
    <row r="864120" s="12" customFormat="1" x14ac:dyDescent="0.2"/>
    <row r="864121" s="12" customFormat="1" x14ac:dyDescent="0.2"/>
    <row r="864122" s="12" customFormat="1" x14ac:dyDescent="0.2"/>
    <row r="864123" s="12" customFormat="1" x14ac:dyDescent="0.2"/>
    <row r="864124" s="12" customFormat="1" x14ac:dyDescent="0.2"/>
    <row r="864125" s="12" customFormat="1" x14ac:dyDescent="0.2"/>
    <row r="864126" s="12" customFormat="1" x14ac:dyDescent="0.2"/>
    <row r="864127" s="12" customFormat="1" x14ac:dyDescent="0.2"/>
    <row r="864128" s="12" customFormat="1" x14ac:dyDescent="0.2"/>
    <row r="864129" s="12" customFormat="1" x14ac:dyDescent="0.2"/>
    <row r="864130" s="12" customFormat="1" x14ac:dyDescent="0.2"/>
    <row r="864131" s="12" customFormat="1" x14ac:dyDescent="0.2"/>
    <row r="864132" s="12" customFormat="1" x14ac:dyDescent="0.2"/>
    <row r="864133" s="12" customFormat="1" x14ac:dyDescent="0.2"/>
    <row r="864134" s="12" customFormat="1" x14ac:dyDescent="0.2"/>
    <row r="864135" s="12" customFormat="1" x14ac:dyDescent="0.2"/>
    <row r="864136" s="12" customFormat="1" x14ac:dyDescent="0.2"/>
    <row r="864137" s="12" customFormat="1" x14ac:dyDescent="0.2"/>
    <row r="864138" s="12" customFormat="1" x14ac:dyDescent="0.2"/>
    <row r="864139" s="12" customFormat="1" x14ac:dyDescent="0.2"/>
    <row r="864140" s="12" customFormat="1" x14ac:dyDescent="0.2"/>
    <row r="864141" s="12" customFormat="1" x14ac:dyDescent="0.2"/>
    <row r="864142" s="12" customFormat="1" x14ac:dyDescent="0.2"/>
    <row r="864143" s="12" customFormat="1" x14ac:dyDescent="0.2"/>
    <row r="864144" s="12" customFormat="1" x14ac:dyDescent="0.2"/>
    <row r="864145" s="12" customFormat="1" x14ac:dyDescent="0.2"/>
    <row r="864146" s="12" customFormat="1" x14ac:dyDescent="0.2"/>
    <row r="864147" s="12" customFormat="1" x14ac:dyDescent="0.2"/>
    <row r="864148" s="12" customFormat="1" x14ac:dyDescent="0.2"/>
    <row r="864149" s="12" customFormat="1" x14ac:dyDescent="0.2"/>
    <row r="864150" s="12" customFormat="1" x14ac:dyDescent="0.2"/>
    <row r="864151" s="12" customFormat="1" x14ac:dyDescent="0.2"/>
    <row r="864152" s="12" customFormat="1" x14ac:dyDescent="0.2"/>
    <row r="864153" s="12" customFormat="1" x14ac:dyDescent="0.2"/>
    <row r="864154" s="12" customFormat="1" x14ac:dyDescent="0.2"/>
    <row r="864155" s="12" customFormat="1" x14ac:dyDescent="0.2"/>
    <row r="864156" s="12" customFormat="1" x14ac:dyDescent="0.2"/>
    <row r="864157" s="12" customFormat="1" x14ac:dyDescent="0.2"/>
    <row r="864158" s="12" customFormat="1" x14ac:dyDescent="0.2"/>
    <row r="864159" s="12" customFormat="1" x14ac:dyDescent="0.2"/>
    <row r="864160" s="12" customFormat="1" x14ac:dyDescent="0.2"/>
    <row r="864161" s="12" customFormat="1" x14ac:dyDescent="0.2"/>
    <row r="864162" s="12" customFormat="1" x14ac:dyDescent="0.2"/>
    <row r="864163" s="12" customFormat="1" x14ac:dyDescent="0.2"/>
    <row r="864164" s="12" customFormat="1" x14ac:dyDescent="0.2"/>
    <row r="864165" s="12" customFormat="1" x14ac:dyDescent="0.2"/>
    <row r="864166" s="12" customFormat="1" x14ac:dyDescent="0.2"/>
    <row r="864167" s="12" customFormat="1" x14ac:dyDescent="0.2"/>
    <row r="864168" s="12" customFormat="1" x14ac:dyDescent="0.2"/>
    <row r="864169" s="12" customFormat="1" x14ac:dyDescent="0.2"/>
    <row r="864170" s="12" customFormat="1" x14ac:dyDescent="0.2"/>
    <row r="864171" s="12" customFormat="1" x14ac:dyDescent="0.2"/>
    <row r="864172" s="12" customFormat="1" x14ac:dyDescent="0.2"/>
    <row r="864173" s="12" customFormat="1" x14ac:dyDescent="0.2"/>
    <row r="864174" s="12" customFormat="1" x14ac:dyDescent="0.2"/>
    <row r="864175" s="12" customFormat="1" x14ac:dyDescent="0.2"/>
    <row r="864176" s="12" customFormat="1" x14ac:dyDescent="0.2"/>
    <row r="864177" s="12" customFormat="1" x14ac:dyDescent="0.2"/>
    <row r="864178" s="12" customFormat="1" x14ac:dyDescent="0.2"/>
    <row r="864179" s="12" customFormat="1" x14ac:dyDescent="0.2"/>
    <row r="864180" s="12" customFormat="1" x14ac:dyDescent="0.2"/>
    <row r="864181" s="12" customFormat="1" x14ac:dyDescent="0.2"/>
    <row r="864182" s="12" customFormat="1" x14ac:dyDescent="0.2"/>
    <row r="864183" s="12" customFormat="1" x14ac:dyDescent="0.2"/>
    <row r="864184" s="12" customFormat="1" x14ac:dyDescent="0.2"/>
    <row r="864185" s="12" customFormat="1" x14ac:dyDescent="0.2"/>
    <row r="864186" s="12" customFormat="1" x14ac:dyDescent="0.2"/>
    <row r="864187" s="12" customFormat="1" x14ac:dyDescent="0.2"/>
    <row r="864188" s="12" customFormat="1" x14ac:dyDescent="0.2"/>
    <row r="864189" s="12" customFormat="1" x14ac:dyDescent="0.2"/>
    <row r="864190" s="12" customFormat="1" x14ac:dyDescent="0.2"/>
    <row r="864191" s="12" customFormat="1" x14ac:dyDescent="0.2"/>
    <row r="864192" s="12" customFormat="1" x14ac:dyDescent="0.2"/>
    <row r="864193" s="12" customFormat="1" x14ac:dyDescent="0.2"/>
    <row r="864194" s="12" customFormat="1" x14ac:dyDescent="0.2"/>
    <row r="864195" s="12" customFormat="1" x14ac:dyDescent="0.2"/>
    <row r="864196" s="12" customFormat="1" x14ac:dyDescent="0.2"/>
    <row r="864197" s="12" customFormat="1" x14ac:dyDescent="0.2"/>
    <row r="864198" s="12" customFormat="1" x14ac:dyDescent="0.2"/>
    <row r="864199" s="12" customFormat="1" x14ac:dyDescent="0.2"/>
    <row r="864200" s="12" customFormat="1" x14ac:dyDescent="0.2"/>
    <row r="864201" s="12" customFormat="1" x14ac:dyDescent="0.2"/>
    <row r="864202" s="12" customFormat="1" x14ac:dyDescent="0.2"/>
    <row r="864203" s="12" customFormat="1" x14ac:dyDescent="0.2"/>
    <row r="864204" s="12" customFormat="1" x14ac:dyDescent="0.2"/>
    <row r="864205" s="12" customFormat="1" x14ac:dyDescent="0.2"/>
    <row r="864206" s="12" customFormat="1" x14ac:dyDescent="0.2"/>
    <row r="864207" s="12" customFormat="1" x14ac:dyDescent="0.2"/>
    <row r="864208" s="12" customFormat="1" x14ac:dyDescent="0.2"/>
    <row r="864209" s="12" customFormat="1" x14ac:dyDescent="0.2"/>
    <row r="864210" s="12" customFormat="1" x14ac:dyDescent="0.2"/>
    <row r="864211" s="12" customFormat="1" x14ac:dyDescent="0.2"/>
    <row r="864212" s="12" customFormat="1" x14ac:dyDescent="0.2"/>
    <row r="864213" s="12" customFormat="1" x14ac:dyDescent="0.2"/>
    <row r="864214" s="12" customFormat="1" x14ac:dyDescent="0.2"/>
    <row r="864215" s="12" customFormat="1" x14ac:dyDescent="0.2"/>
    <row r="864216" s="12" customFormat="1" x14ac:dyDescent="0.2"/>
    <row r="864217" s="12" customFormat="1" x14ac:dyDescent="0.2"/>
    <row r="864218" s="12" customFormat="1" x14ac:dyDescent="0.2"/>
    <row r="864219" s="12" customFormat="1" x14ac:dyDescent="0.2"/>
    <row r="864220" s="12" customFormat="1" x14ac:dyDescent="0.2"/>
    <row r="864221" s="12" customFormat="1" x14ac:dyDescent="0.2"/>
    <row r="864222" s="12" customFormat="1" x14ac:dyDescent="0.2"/>
    <row r="864223" s="12" customFormat="1" x14ac:dyDescent="0.2"/>
    <row r="864224" s="12" customFormat="1" x14ac:dyDescent="0.2"/>
    <row r="864225" s="12" customFormat="1" x14ac:dyDescent="0.2"/>
    <row r="864226" s="12" customFormat="1" x14ac:dyDescent="0.2"/>
    <row r="864227" s="12" customFormat="1" x14ac:dyDescent="0.2"/>
    <row r="864228" s="12" customFormat="1" x14ac:dyDescent="0.2"/>
    <row r="864229" s="12" customFormat="1" x14ac:dyDescent="0.2"/>
    <row r="864230" s="12" customFormat="1" x14ac:dyDescent="0.2"/>
    <row r="864231" s="12" customFormat="1" x14ac:dyDescent="0.2"/>
    <row r="864232" s="12" customFormat="1" x14ac:dyDescent="0.2"/>
    <row r="864233" s="12" customFormat="1" x14ac:dyDescent="0.2"/>
    <row r="864234" s="12" customFormat="1" x14ac:dyDescent="0.2"/>
    <row r="864235" s="12" customFormat="1" x14ac:dyDescent="0.2"/>
    <row r="864236" s="12" customFormat="1" x14ac:dyDescent="0.2"/>
    <row r="864237" s="12" customFormat="1" x14ac:dyDescent="0.2"/>
    <row r="864238" s="12" customFormat="1" x14ac:dyDescent="0.2"/>
    <row r="864239" s="12" customFormat="1" x14ac:dyDescent="0.2"/>
    <row r="864240" s="12" customFormat="1" x14ac:dyDescent="0.2"/>
    <row r="864241" s="12" customFormat="1" x14ac:dyDescent="0.2"/>
    <row r="864242" s="12" customFormat="1" x14ac:dyDescent="0.2"/>
    <row r="864243" s="12" customFormat="1" x14ac:dyDescent="0.2"/>
    <row r="864244" s="12" customFormat="1" x14ac:dyDescent="0.2"/>
    <row r="864245" s="12" customFormat="1" x14ac:dyDescent="0.2"/>
    <row r="864246" s="12" customFormat="1" x14ac:dyDescent="0.2"/>
    <row r="864247" s="12" customFormat="1" x14ac:dyDescent="0.2"/>
    <row r="864248" s="12" customFormat="1" x14ac:dyDescent="0.2"/>
    <row r="864249" s="12" customFormat="1" x14ac:dyDescent="0.2"/>
    <row r="864250" s="12" customFormat="1" x14ac:dyDescent="0.2"/>
    <row r="864251" s="12" customFormat="1" x14ac:dyDescent="0.2"/>
    <row r="864252" s="12" customFormat="1" x14ac:dyDescent="0.2"/>
    <row r="864253" s="12" customFormat="1" x14ac:dyDescent="0.2"/>
    <row r="864254" s="12" customFormat="1" x14ac:dyDescent="0.2"/>
    <row r="864255" s="12" customFormat="1" x14ac:dyDescent="0.2"/>
    <row r="864256" s="12" customFormat="1" x14ac:dyDescent="0.2"/>
    <row r="864257" s="12" customFormat="1" x14ac:dyDescent="0.2"/>
    <row r="864258" s="12" customFormat="1" x14ac:dyDescent="0.2"/>
    <row r="864259" s="12" customFormat="1" x14ac:dyDescent="0.2"/>
    <row r="864260" s="12" customFormat="1" x14ac:dyDescent="0.2"/>
    <row r="864261" s="12" customFormat="1" x14ac:dyDescent="0.2"/>
    <row r="864262" s="12" customFormat="1" x14ac:dyDescent="0.2"/>
    <row r="864263" s="12" customFormat="1" x14ac:dyDescent="0.2"/>
    <row r="864264" s="12" customFormat="1" x14ac:dyDescent="0.2"/>
    <row r="864265" s="12" customFormat="1" x14ac:dyDescent="0.2"/>
    <row r="864266" s="12" customFormat="1" x14ac:dyDescent="0.2"/>
    <row r="864267" s="12" customFormat="1" x14ac:dyDescent="0.2"/>
    <row r="864268" s="12" customFormat="1" x14ac:dyDescent="0.2"/>
    <row r="864269" s="12" customFormat="1" x14ac:dyDescent="0.2"/>
    <row r="864270" s="12" customFormat="1" x14ac:dyDescent="0.2"/>
    <row r="864271" s="12" customFormat="1" x14ac:dyDescent="0.2"/>
    <row r="864272" s="12" customFormat="1" x14ac:dyDescent="0.2"/>
    <row r="864273" s="12" customFormat="1" x14ac:dyDescent="0.2"/>
    <row r="864274" s="12" customFormat="1" x14ac:dyDescent="0.2"/>
    <row r="864275" s="12" customFormat="1" x14ac:dyDescent="0.2"/>
    <row r="864276" s="12" customFormat="1" x14ac:dyDescent="0.2"/>
    <row r="864277" s="12" customFormat="1" x14ac:dyDescent="0.2"/>
    <row r="864278" s="12" customFormat="1" x14ac:dyDescent="0.2"/>
    <row r="864279" s="12" customFormat="1" x14ac:dyDescent="0.2"/>
    <row r="864280" s="12" customFormat="1" x14ac:dyDescent="0.2"/>
    <row r="864281" s="12" customFormat="1" x14ac:dyDescent="0.2"/>
    <row r="864282" s="12" customFormat="1" x14ac:dyDescent="0.2"/>
    <row r="864283" s="12" customFormat="1" x14ac:dyDescent="0.2"/>
    <row r="864284" s="12" customFormat="1" x14ac:dyDescent="0.2"/>
    <row r="864285" s="12" customFormat="1" x14ac:dyDescent="0.2"/>
    <row r="864286" s="12" customFormat="1" x14ac:dyDescent="0.2"/>
    <row r="864287" s="12" customFormat="1" x14ac:dyDescent="0.2"/>
    <row r="864288" s="12" customFormat="1" x14ac:dyDescent="0.2"/>
    <row r="864289" s="12" customFormat="1" x14ac:dyDescent="0.2"/>
    <row r="864290" s="12" customFormat="1" x14ac:dyDescent="0.2"/>
    <row r="864291" s="12" customFormat="1" x14ac:dyDescent="0.2"/>
    <row r="864292" s="12" customFormat="1" x14ac:dyDescent="0.2"/>
    <row r="864293" s="12" customFormat="1" x14ac:dyDescent="0.2"/>
    <row r="864294" s="12" customFormat="1" x14ac:dyDescent="0.2"/>
    <row r="864295" s="12" customFormat="1" x14ac:dyDescent="0.2"/>
    <row r="864296" s="12" customFormat="1" x14ac:dyDescent="0.2"/>
    <row r="864297" s="12" customFormat="1" x14ac:dyDescent="0.2"/>
    <row r="864298" s="12" customFormat="1" x14ac:dyDescent="0.2"/>
    <row r="864299" s="12" customFormat="1" x14ac:dyDescent="0.2"/>
    <row r="864300" s="12" customFormat="1" x14ac:dyDescent="0.2"/>
    <row r="864301" s="12" customFormat="1" x14ac:dyDescent="0.2"/>
    <row r="864302" s="12" customFormat="1" x14ac:dyDescent="0.2"/>
    <row r="864303" s="12" customFormat="1" x14ac:dyDescent="0.2"/>
    <row r="864304" s="12" customFormat="1" x14ac:dyDescent="0.2"/>
    <row r="864305" s="12" customFormat="1" x14ac:dyDescent="0.2"/>
    <row r="864306" s="12" customFormat="1" x14ac:dyDescent="0.2"/>
    <row r="864307" s="12" customFormat="1" x14ac:dyDescent="0.2"/>
    <row r="864308" s="12" customFormat="1" x14ac:dyDescent="0.2"/>
    <row r="864309" s="12" customFormat="1" x14ac:dyDescent="0.2"/>
    <row r="864310" s="12" customFormat="1" x14ac:dyDescent="0.2"/>
    <row r="864311" s="12" customFormat="1" x14ac:dyDescent="0.2"/>
    <row r="864312" s="12" customFormat="1" x14ac:dyDescent="0.2"/>
    <row r="864313" s="12" customFormat="1" x14ac:dyDescent="0.2"/>
    <row r="864314" s="12" customFormat="1" x14ac:dyDescent="0.2"/>
    <row r="864315" s="12" customFormat="1" x14ac:dyDescent="0.2"/>
    <row r="864316" s="12" customFormat="1" x14ac:dyDescent="0.2"/>
    <row r="864317" s="12" customFormat="1" x14ac:dyDescent="0.2"/>
    <row r="864318" s="12" customFormat="1" x14ac:dyDescent="0.2"/>
    <row r="864319" s="12" customFormat="1" x14ac:dyDescent="0.2"/>
    <row r="864320" s="12" customFormat="1" x14ac:dyDescent="0.2"/>
    <row r="864321" s="12" customFormat="1" x14ac:dyDescent="0.2"/>
    <row r="864322" s="12" customFormat="1" x14ac:dyDescent="0.2"/>
    <row r="864323" s="12" customFormat="1" x14ac:dyDescent="0.2"/>
    <row r="864324" s="12" customFormat="1" x14ac:dyDescent="0.2"/>
    <row r="864325" s="12" customFormat="1" x14ac:dyDescent="0.2"/>
    <row r="864326" s="12" customFormat="1" x14ac:dyDescent="0.2"/>
    <row r="864327" s="12" customFormat="1" x14ac:dyDescent="0.2"/>
    <row r="864328" s="12" customFormat="1" x14ac:dyDescent="0.2"/>
    <row r="864329" s="12" customFormat="1" x14ac:dyDescent="0.2"/>
    <row r="864330" s="12" customFormat="1" x14ac:dyDescent="0.2"/>
    <row r="864331" s="12" customFormat="1" x14ac:dyDescent="0.2"/>
    <row r="864332" s="12" customFormat="1" x14ac:dyDescent="0.2"/>
    <row r="864333" s="12" customFormat="1" x14ac:dyDescent="0.2"/>
    <row r="864334" s="12" customFormat="1" x14ac:dyDescent="0.2"/>
    <row r="864335" s="12" customFormat="1" x14ac:dyDescent="0.2"/>
    <row r="864336" s="12" customFormat="1" x14ac:dyDescent="0.2"/>
    <row r="864337" s="12" customFormat="1" x14ac:dyDescent="0.2"/>
    <row r="864338" s="12" customFormat="1" x14ac:dyDescent="0.2"/>
    <row r="864339" s="12" customFormat="1" x14ac:dyDescent="0.2"/>
    <row r="864340" s="12" customFormat="1" x14ac:dyDescent="0.2"/>
    <row r="864341" s="12" customFormat="1" x14ac:dyDescent="0.2"/>
    <row r="864342" s="12" customFormat="1" x14ac:dyDescent="0.2"/>
    <row r="864343" s="12" customFormat="1" x14ac:dyDescent="0.2"/>
    <row r="864344" s="12" customFormat="1" x14ac:dyDescent="0.2"/>
    <row r="864345" s="12" customFormat="1" x14ac:dyDescent="0.2"/>
    <row r="864346" s="12" customFormat="1" x14ac:dyDescent="0.2"/>
    <row r="864347" s="12" customFormat="1" x14ac:dyDescent="0.2"/>
    <row r="864348" s="12" customFormat="1" x14ac:dyDescent="0.2"/>
    <row r="864349" s="12" customFormat="1" x14ac:dyDescent="0.2"/>
    <row r="864350" s="12" customFormat="1" x14ac:dyDescent="0.2"/>
    <row r="864351" s="12" customFormat="1" x14ac:dyDescent="0.2"/>
    <row r="864352" s="12" customFormat="1" x14ac:dyDescent="0.2"/>
    <row r="864353" s="12" customFormat="1" x14ac:dyDescent="0.2"/>
    <row r="864354" s="12" customFormat="1" x14ac:dyDescent="0.2"/>
    <row r="864355" s="12" customFormat="1" x14ac:dyDescent="0.2"/>
    <row r="864356" s="12" customFormat="1" x14ac:dyDescent="0.2"/>
    <row r="864357" s="12" customFormat="1" x14ac:dyDescent="0.2"/>
    <row r="864358" s="12" customFormat="1" x14ac:dyDescent="0.2"/>
    <row r="864359" s="12" customFormat="1" x14ac:dyDescent="0.2"/>
    <row r="864360" s="12" customFormat="1" x14ac:dyDescent="0.2"/>
    <row r="864361" s="12" customFormat="1" x14ac:dyDescent="0.2"/>
    <row r="864362" s="12" customFormat="1" x14ac:dyDescent="0.2"/>
    <row r="864363" s="12" customFormat="1" x14ac:dyDescent="0.2"/>
    <row r="864364" s="12" customFormat="1" x14ac:dyDescent="0.2"/>
    <row r="864365" s="12" customFormat="1" x14ac:dyDescent="0.2"/>
    <row r="864366" s="12" customFormat="1" x14ac:dyDescent="0.2"/>
    <row r="864367" s="12" customFormat="1" x14ac:dyDescent="0.2"/>
    <row r="864368" s="12" customFormat="1" x14ac:dyDescent="0.2"/>
    <row r="864369" s="12" customFormat="1" x14ac:dyDescent="0.2"/>
    <row r="864370" s="12" customFormat="1" x14ac:dyDescent="0.2"/>
    <row r="864371" s="12" customFormat="1" x14ac:dyDescent="0.2"/>
    <row r="864372" s="12" customFormat="1" x14ac:dyDescent="0.2"/>
    <row r="864373" s="12" customFormat="1" x14ac:dyDescent="0.2"/>
    <row r="864374" s="12" customFormat="1" x14ac:dyDescent="0.2"/>
    <row r="864375" s="12" customFormat="1" x14ac:dyDescent="0.2"/>
    <row r="864376" s="12" customFormat="1" x14ac:dyDescent="0.2"/>
    <row r="864377" s="12" customFormat="1" x14ac:dyDescent="0.2"/>
    <row r="864378" s="12" customFormat="1" x14ac:dyDescent="0.2"/>
    <row r="864379" s="12" customFormat="1" x14ac:dyDescent="0.2"/>
    <row r="864380" s="12" customFormat="1" x14ac:dyDescent="0.2"/>
    <row r="864381" s="12" customFormat="1" x14ac:dyDescent="0.2"/>
    <row r="864382" s="12" customFormat="1" x14ac:dyDescent="0.2"/>
    <row r="864383" s="12" customFormat="1" x14ac:dyDescent="0.2"/>
    <row r="864384" s="12" customFormat="1" x14ac:dyDescent="0.2"/>
    <row r="864385" s="12" customFormat="1" x14ac:dyDescent="0.2"/>
    <row r="864386" s="12" customFormat="1" x14ac:dyDescent="0.2"/>
    <row r="864387" s="12" customFormat="1" x14ac:dyDescent="0.2"/>
    <row r="864388" s="12" customFormat="1" x14ac:dyDescent="0.2"/>
    <row r="864389" s="12" customFormat="1" x14ac:dyDescent="0.2"/>
    <row r="864390" s="12" customFormat="1" x14ac:dyDescent="0.2"/>
    <row r="864391" s="12" customFormat="1" x14ac:dyDescent="0.2"/>
    <row r="864392" s="12" customFormat="1" x14ac:dyDescent="0.2"/>
    <row r="864393" s="12" customFormat="1" x14ac:dyDescent="0.2"/>
    <row r="864394" s="12" customFormat="1" x14ac:dyDescent="0.2"/>
    <row r="864395" s="12" customFormat="1" x14ac:dyDescent="0.2"/>
    <row r="864396" s="12" customFormat="1" x14ac:dyDescent="0.2"/>
    <row r="864397" s="12" customFormat="1" x14ac:dyDescent="0.2"/>
    <row r="864398" s="12" customFormat="1" x14ac:dyDescent="0.2"/>
    <row r="864399" s="12" customFormat="1" x14ac:dyDescent="0.2"/>
    <row r="864400" s="12" customFormat="1" x14ac:dyDescent="0.2"/>
    <row r="864401" s="12" customFormat="1" x14ac:dyDescent="0.2"/>
    <row r="864402" s="12" customFormat="1" x14ac:dyDescent="0.2"/>
    <row r="864403" s="12" customFormat="1" x14ac:dyDescent="0.2"/>
    <row r="864404" s="12" customFormat="1" x14ac:dyDescent="0.2"/>
    <row r="864405" s="12" customFormat="1" x14ac:dyDescent="0.2"/>
    <row r="864406" s="12" customFormat="1" x14ac:dyDescent="0.2"/>
    <row r="864407" s="12" customFormat="1" x14ac:dyDescent="0.2"/>
    <row r="864408" s="12" customFormat="1" x14ac:dyDescent="0.2"/>
    <row r="864409" s="12" customFormat="1" x14ac:dyDescent="0.2"/>
    <row r="864410" s="12" customFormat="1" x14ac:dyDescent="0.2"/>
    <row r="864411" s="12" customFormat="1" x14ac:dyDescent="0.2"/>
    <row r="864412" s="12" customFormat="1" x14ac:dyDescent="0.2"/>
    <row r="864413" s="12" customFormat="1" x14ac:dyDescent="0.2"/>
    <row r="864414" s="12" customFormat="1" x14ac:dyDescent="0.2"/>
    <row r="864415" s="12" customFormat="1" x14ac:dyDescent="0.2"/>
    <row r="864416" s="12" customFormat="1" x14ac:dyDescent="0.2"/>
    <row r="864417" s="12" customFormat="1" x14ac:dyDescent="0.2"/>
    <row r="864418" s="12" customFormat="1" x14ac:dyDescent="0.2"/>
    <row r="864419" s="12" customFormat="1" x14ac:dyDescent="0.2"/>
    <row r="864420" s="12" customFormat="1" x14ac:dyDescent="0.2"/>
    <row r="864421" s="12" customFormat="1" x14ac:dyDescent="0.2"/>
    <row r="864422" s="12" customFormat="1" x14ac:dyDescent="0.2"/>
    <row r="864423" s="12" customFormat="1" x14ac:dyDescent="0.2"/>
    <row r="864424" s="12" customFormat="1" x14ac:dyDescent="0.2"/>
    <row r="864425" s="12" customFormat="1" x14ac:dyDescent="0.2"/>
    <row r="864426" s="12" customFormat="1" x14ac:dyDescent="0.2"/>
    <row r="864427" s="12" customFormat="1" x14ac:dyDescent="0.2"/>
    <row r="864428" s="12" customFormat="1" x14ac:dyDescent="0.2"/>
    <row r="864429" s="12" customFormat="1" x14ac:dyDescent="0.2"/>
    <row r="864430" s="12" customFormat="1" x14ac:dyDescent="0.2"/>
    <row r="864431" s="12" customFormat="1" x14ac:dyDescent="0.2"/>
    <row r="864432" s="12" customFormat="1" x14ac:dyDescent="0.2"/>
    <row r="864433" s="12" customFormat="1" x14ac:dyDescent="0.2"/>
    <row r="864434" s="12" customFormat="1" x14ac:dyDescent="0.2"/>
    <row r="864435" s="12" customFormat="1" x14ac:dyDescent="0.2"/>
    <row r="864436" s="12" customFormat="1" x14ac:dyDescent="0.2"/>
    <row r="864437" s="12" customFormat="1" x14ac:dyDescent="0.2"/>
    <row r="864438" s="12" customFormat="1" x14ac:dyDescent="0.2"/>
    <row r="864439" s="12" customFormat="1" x14ac:dyDescent="0.2"/>
    <row r="864440" s="12" customFormat="1" x14ac:dyDescent="0.2"/>
    <row r="864441" s="12" customFormat="1" x14ac:dyDescent="0.2"/>
    <row r="864442" s="12" customFormat="1" x14ac:dyDescent="0.2"/>
    <row r="864443" s="12" customFormat="1" x14ac:dyDescent="0.2"/>
    <row r="864444" s="12" customFormat="1" x14ac:dyDescent="0.2"/>
    <row r="864445" s="12" customFormat="1" x14ac:dyDescent="0.2"/>
    <row r="864446" s="12" customFormat="1" x14ac:dyDescent="0.2"/>
    <row r="864447" s="12" customFormat="1" x14ac:dyDescent="0.2"/>
    <row r="864448" s="12" customFormat="1" x14ac:dyDescent="0.2"/>
    <row r="864449" s="12" customFormat="1" x14ac:dyDescent="0.2"/>
    <row r="864450" s="12" customFormat="1" x14ac:dyDescent="0.2"/>
    <row r="864451" s="12" customFormat="1" x14ac:dyDescent="0.2"/>
    <row r="864452" s="12" customFormat="1" x14ac:dyDescent="0.2"/>
    <row r="864453" s="12" customFormat="1" x14ac:dyDescent="0.2"/>
    <row r="864454" s="12" customFormat="1" x14ac:dyDescent="0.2"/>
    <row r="864455" s="12" customFormat="1" x14ac:dyDescent="0.2"/>
    <row r="864456" s="12" customFormat="1" x14ac:dyDescent="0.2"/>
    <row r="864457" s="12" customFormat="1" x14ac:dyDescent="0.2"/>
    <row r="864458" s="12" customFormat="1" x14ac:dyDescent="0.2"/>
    <row r="864459" s="12" customFormat="1" x14ac:dyDescent="0.2"/>
    <row r="864460" s="12" customFormat="1" x14ac:dyDescent="0.2"/>
    <row r="864461" s="12" customFormat="1" x14ac:dyDescent="0.2"/>
    <row r="864462" s="12" customFormat="1" x14ac:dyDescent="0.2"/>
    <row r="864463" s="12" customFormat="1" x14ac:dyDescent="0.2"/>
    <row r="864464" s="12" customFormat="1" x14ac:dyDescent="0.2"/>
    <row r="864465" s="12" customFormat="1" x14ac:dyDescent="0.2"/>
    <row r="864466" s="12" customFormat="1" x14ac:dyDescent="0.2"/>
    <row r="864467" s="12" customFormat="1" x14ac:dyDescent="0.2"/>
    <row r="864468" s="12" customFormat="1" x14ac:dyDescent="0.2"/>
    <row r="864469" s="12" customFormat="1" x14ac:dyDescent="0.2"/>
    <row r="864470" s="12" customFormat="1" x14ac:dyDescent="0.2"/>
    <row r="864471" s="12" customFormat="1" x14ac:dyDescent="0.2"/>
    <row r="864472" s="12" customFormat="1" x14ac:dyDescent="0.2"/>
    <row r="864473" s="12" customFormat="1" x14ac:dyDescent="0.2"/>
    <row r="864474" s="12" customFormat="1" x14ac:dyDescent="0.2"/>
    <row r="864475" s="12" customFormat="1" x14ac:dyDescent="0.2"/>
    <row r="864476" s="12" customFormat="1" x14ac:dyDescent="0.2"/>
    <row r="864477" s="12" customFormat="1" x14ac:dyDescent="0.2"/>
    <row r="864478" s="12" customFormat="1" x14ac:dyDescent="0.2"/>
    <row r="864479" s="12" customFormat="1" x14ac:dyDescent="0.2"/>
    <row r="864480" s="12" customFormat="1" x14ac:dyDescent="0.2"/>
    <row r="864481" s="12" customFormat="1" x14ac:dyDescent="0.2"/>
    <row r="864482" s="12" customFormat="1" x14ac:dyDescent="0.2"/>
    <row r="864483" s="12" customFormat="1" x14ac:dyDescent="0.2"/>
    <row r="864484" s="12" customFormat="1" x14ac:dyDescent="0.2"/>
    <row r="864485" s="12" customFormat="1" x14ac:dyDescent="0.2"/>
    <row r="864486" s="12" customFormat="1" x14ac:dyDescent="0.2"/>
    <row r="864487" s="12" customFormat="1" x14ac:dyDescent="0.2"/>
    <row r="864488" s="12" customFormat="1" x14ac:dyDescent="0.2"/>
    <row r="864489" s="12" customFormat="1" x14ac:dyDescent="0.2"/>
    <row r="864490" s="12" customFormat="1" x14ac:dyDescent="0.2"/>
    <row r="864491" s="12" customFormat="1" x14ac:dyDescent="0.2"/>
    <row r="864492" s="12" customFormat="1" x14ac:dyDescent="0.2"/>
    <row r="864493" s="12" customFormat="1" x14ac:dyDescent="0.2"/>
    <row r="864494" s="12" customFormat="1" x14ac:dyDescent="0.2"/>
    <row r="864495" s="12" customFormat="1" x14ac:dyDescent="0.2"/>
    <row r="864496" s="12" customFormat="1" x14ac:dyDescent="0.2"/>
    <row r="864497" s="12" customFormat="1" x14ac:dyDescent="0.2"/>
    <row r="864498" s="12" customFormat="1" x14ac:dyDescent="0.2"/>
    <row r="864499" s="12" customFormat="1" x14ac:dyDescent="0.2"/>
    <row r="864500" s="12" customFormat="1" x14ac:dyDescent="0.2"/>
    <row r="864501" s="12" customFormat="1" x14ac:dyDescent="0.2"/>
    <row r="864502" s="12" customFormat="1" x14ac:dyDescent="0.2"/>
    <row r="864503" s="12" customFormat="1" x14ac:dyDescent="0.2"/>
    <row r="864504" s="12" customFormat="1" x14ac:dyDescent="0.2"/>
    <row r="864505" s="12" customFormat="1" x14ac:dyDescent="0.2"/>
    <row r="864506" s="12" customFormat="1" x14ac:dyDescent="0.2"/>
    <row r="864507" s="12" customFormat="1" x14ac:dyDescent="0.2"/>
    <row r="864508" s="12" customFormat="1" x14ac:dyDescent="0.2"/>
    <row r="864509" s="12" customFormat="1" x14ac:dyDescent="0.2"/>
    <row r="864510" s="12" customFormat="1" x14ac:dyDescent="0.2"/>
    <row r="864511" s="12" customFormat="1" x14ac:dyDescent="0.2"/>
    <row r="864512" s="12" customFormat="1" x14ac:dyDescent="0.2"/>
    <row r="864513" s="12" customFormat="1" x14ac:dyDescent="0.2"/>
    <row r="864514" s="12" customFormat="1" x14ac:dyDescent="0.2"/>
    <row r="864515" s="12" customFormat="1" x14ac:dyDescent="0.2"/>
    <row r="864516" s="12" customFormat="1" x14ac:dyDescent="0.2"/>
    <row r="864517" s="12" customFormat="1" x14ac:dyDescent="0.2"/>
    <row r="864518" s="12" customFormat="1" x14ac:dyDescent="0.2"/>
    <row r="864519" s="12" customFormat="1" x14ac:dyDescent="0.2"/>
    <row r="864520" s="12" customFormat="1" x14ac:dyDescent="0.2"/>
    <row r="864521" s="12" customFormat="1" x14ac:dyDescent="0.2"/>
    <row r="864522" s="12" customFormat="1" x14ac:dyDescent="0.2"/>
    <row r="864523" s="12" customFormat="1" x14ac:dyDescent="0.2"/>
    <row r="864524" s="12" customFormat="1" x14ac:dyDescent="0.2"/>
    <row r="864525" s="12" customFormat="1" x14ac:dyDescent="0.2"/>
    <row r="864526" s="12" customFormat="1" x14ac:dyDescent="0.2"/>
    <row r="864527" s="12" customFormat="1" x14ac:dyDescent="0.2"/>
    <row r="864528" s="12" customFormat="1" x14ac:dyDescent="0.2"/>
    <row r="864529" s="12" customFormat="1" x14ac:dyDescent="0.2"/>
    <row r="864530" s="12" customFormat="1" x14ac:dyDescent="0.2"/>
    <row r="864531" s="12" customFormat="1" x14ac:dyDescent="0.2"/>
    <row r="864532" s="12" customFormat="1" x14ac:dyDescent="0.2"/>
    <row r="864533" s="12" customFormat="1" x14ac:dyDescent="0.2"/>
    <row r="864534" s="12" customFormat="1" x14ac:dyDescent="0.2"/>
    <row r="864535" s="12" customFormat="1" x14ac:dyDescent="0.2"/>
    <row r="864536" s="12" customFormat="1" x14ac:dyDescent="0.2"/>
    <row r="864537" s="12" customFormat="1" x14ac:dyDescent="0.2"/>
    <row r="864538" s="12" customFormat="1" x14ac:dyDescent="0.2"/>
    <row r="864539" s="12" customFormat="1" x14ac:dyDescent="0.2"/>
    <row r="864540" s="12" customFormat="1" x14ac:dyDescent="0.2"/>
    <row r="864541" s="12" customFormat="1" x14ac:dyDescent="0.2"/>
    <row r="864542" s="12" customFormat="1" x14ac:dyDescent="0.2"/>
    <row r="864543" s="12" customFormat="1" x14ac:dyDescent="0.2"/>
    <row r="864544" s="12" customFormat="1" x14ac:dyDescent="0.2"/>
    <row r="864545" s="12" customFormat="1" x14ac:dyDescent="0.2"/>
    <row r="864546" s="12" customFormat="1" x14ac:dyDescent="0.2"/>
    <row r="864547" s="12" customFormat="1" x14ac:dyDescent="0.2"/>
    <row r="864548" s="12" customFormat="1" x14ac:dyDescent="0.2"/>
    <row r="864549" s="12" customFormat="1" x14ac:dyDescent="0.2"/>
    <row r="864550" s="12" customFormat="1" x14ac:dyDescent="0.2"/>
    <row r="864551" s="12" customFormat="1" x14ac:dyDescent="0.2"/>
    <row r="864552" s="12" customFormat="1" x14ac:dyDescent="0.2"/>
    <row r="864553" s="12" customFormat="1" x14ac:dyDescent="0.2"/>
    <row r="864554" s="12" customFormat="1" x14ac:dyDescent="0.2"/>
    <row r="864555" s="12" customFormat="1" x14ac:dyDescent="0.2"/>
    <row r="864556" s="12" customFormat="1" x14ac:dyDescent="0.2"/>
    <row r="864557" s="12" customFormat="1" x14ac:dyDescent="0.2"/>
    <row r="864558" s="12" customFormat="1" x14ac:dyDescent="0.2"/>
    <row r="864559" s="12" customFormat="1" x14ac:dyDescent="0.2"/>
    <row r="864560" s="12" customFormat="1" x14ac:dyDescent="0.2"/>
    <row r="864561" s="12" customFormat="1" x14ac:dyDescent="0.2"/>
    <row r="864562" s="12" customFormat="1" x14ac:dyDescent="0.2"/>
    <row r="864563" s="12" customFormat="1" x14ac:dyDescent="0.2"/>
    <row r="864564" s="12" customFormat="1" x14ac:dyDescent="0.2"/>
    <row r="864565" s="12" customFormat="1" x14ac:dyDescent="0.2"/>
    <row r="864566" s="12" customFormat="1" x14ac:dyDescent="0.2"/>
    <row r="864567" s="12" customFormat="1" x14ac:dyDescent="0.2"/>
    <row r="864568" s="12" customFormat="1" x14ac:dyDescent="0.2"/>
    <row r="864569" s="12" customFormat="1" x14ac:dyDescent="0.2"/>
    <row r="864570" s="12" customFormat="1" x14ac:dyDescent="0.2"/>
    <row r="864571" s="12" customFormat="1" x14ac:dyDescent="0.2"/>
    <row r="864572" s="12" customFormat="1" x14ac:dyDescent="0.2"/>
    <row r="864573" s="12" customFormat="1" x14ac:dyDescent="0.2"/>
    <row r="864574" s="12" customFormat="1" x14ac:dyDescent="0.2"/>
    <row r="864575" s="12" customFormat="1" x14ac:dyDescent="0.2"/>
    <row r="864576" s="12" customFormat="1" x14ac:dyDescent="0.2"/>
    <row r="864577" s="12" customFormat="1" x14ac:dyDescent="0.2"/>
    <row r="864578" s="12" customFormat="1" x14ac:dyDescent="0.2"/>
    <row r="864579" s="12" customFormat="1" x14ac:dyDescent="0.2"/>
    <row r="864580" s="12" customFormat="1" x14ac:dyDescent="0.2"/>
    <row r="864581" s="12" customFormat="1" x14ac:dyDescent="0.2"/>
    <row r="864582" s="12" customFormat="1" x14ac:dyDescent="0.2"/>
    <row r="864583" s="12" customFormat="1" x14ac:dyDescent="0.2"/>
    <row r="864584" s="12" customFormat="1" x14ac:dyDescent="0.2"/>
    <row r="864585" s="12" customFormat="1" x14ac:dyDescent="0.2"/>
    <row r="864586" s="12" customFormat="1" x14ac:dyDescent="0.2"/>
    <row r="864587" s="12" customFormat="1" x14ac:dyDescent="0.2"/>
    <row r="864588" s="12" customFormat="1" x14ac:dyDescent="0.2"/>
    <row r="864589" s="12" customFormat="1" x14ac:dyDescent="0.2"/>
    <row r="864590" s="12" customFormat="1" x14ac:dyDescent="0.2"/>
    <row r="864591" s="12" customFormat="1" x14ac:dyDescent="0.2"/>
    <row r="864592" s="12" customFormat="1" x14ac:dyDescent="0.2"/>
    <row r="864593" s="12" customFormat="1" x14ac:dyDescent="0.2"/>
    <row r="864594" s="12" customFormat="1" x14ac:dyDescent="0.2"/>
    <row r="864595" s="12" customFormat="1" x14ac:dyDescent="0.2"/>
    <row r="864596" s="12" customFormat="1" x14ac:dyDescent="0.2"/>
    <row r="864597" s="12" customFormat="1" x14ac:dyDescent="0.2"/>
    <row r="864598" s="12" customFormat="1" x14ac:dyDescent="0.2"/>
    <row r="864599" s="12" customFormat="1" x14ac:dyDescent="0.2"/>
    <row r="864600" s="12" customFormat="1" x14ac:dyDescent="0.2"/>
    <row r="864601" s="12" customFormat="1" x14ac:dyDescent="0.2"/>
    <row r="864602" s="12" customFormat="1" x14ac:dyDescent="0.2"/>
    <row r="864603" s="12" customFormat="1" x14ac:dyDescent="0.2"/>
    <row r="864604" s="12" customFormat="1" x14ac:dyDescent="0.2"/>
    <row r="864605" s="12" customFormat="1" x14ac:dyDescent="0.2"/>
    <row r="864606" s="12" customFormat="1" x14ac:dyDescent="0.2"/>
    <row r="864607" s="12" customFormat="1" x14ac:dyDescent="0.2"/>
    <row r="864608" s="12" customFormat="1" x14ac:dyDescent="0.2"/>
    <row r="864609" s="12" customFormat="1" x14ac:dyDescent="0.2"/>
    <row r="864610" s="12" customFormat="1" x14ac:dyDescent="0.2"/>
    <row r="864611" s="12" customFormat="1" x14ac:dyDescent="0.2"/>
    <row r="864612" s="12" customFormat="1" x14ac:dyDescent="0.2"/>
    <row r="864613" s="12" customFormat="1" x14ac:dyDescent="0.2"/>
    <row r="864614" s="12" customFormat="1" x14ac:dyDescent="0.2"/>
    <row r="864615" s="12" customFormat="1" x14ac:dyDescent="0.2"/>
    <row r="864616" s="12" customFormat="1" x14ac:dyDescent="0.2"/>
    <row r="864617" s="12" customFormat="1" x14ac:dyDescent="0.2"/>
    <row r="864618" s="12" customFormat="1" x14ac:dyDescent="0.2"/>
    <row r="864619" s="12" customFormat="1" x14ac:dyDescent="0.2"/>
    <row r="864620" s="12" customFormat="1" x14ac:dyDescent="0.2"/>
    <row r="864621" s="12" customFormat="1" x14ac:dyDescent="0.2"/>
    <row r="864622" s="12" customFormat="1" x14ac:dyDescent="0.2"/>
    <row r="864623" s="12" customFormat="1" x14ac:dyDescent="0.2"/>
    <row r="864624" s="12" customFormat="1" x14ac:dyDescent="0.2"/>
    <row r="864625" s="12" customFormat="1" x14ac:dyDescent="0.2"/>
    <row r="864626" s="12" customFormat="1" x14ac:dyDescent="0.2"/>
    <row r="864627" s="12" customFormat="1" x14ac:dyDescent="0.2"/>
    <row r="864628" s="12" customFormat="1" x14ac:dyDescent="0.2"/>
    <row r="864629" s="12" customFormat="1" x14ac:dyDescent="0.2"/>
    <row r="864630" s="12" customFormat="1" x14ac:dyDescent="0.2"/>
    <row r="864631" s="12" customFormat="1" x14ac:dyDescent="0.2"/>
    <row r="864632" s="12" customFormat="1" x14ac:dyDescent="0.2"/>
    <row r="864633" s="12" customFormat="1" x14ac:dyDescent="0.2"/>
    <row r="864634" s="12" customFormat="1" x14ac:dyDescent="0.2"/>
    <row r="864635" s="12" customFormat="1" x14ac:dyDescent="0.2"/>
    <row r="864636" s="12" customFormat="1" x14ac:dyDescent="0.2"/>
    <row r="864637" s="12" customFormat="1" x14ac:dyDescent="0.2"/>
    <row r="864638" s="12" customFormat="1" x14ac:dyDescent="0.2"/>
    <row r="864639" s="12" customFormat="1" x14ac:dyDescent="0.2"/>
    <row r="864640" s="12" customFormat="1" x14ac:dyDescent="0.2"/>
    <row r="864641" s="12" customFormat="1" x14ac:dyDescent="0.2"/>
    <row r="864642" s="12" customFormat="1" x14ac:dyDescent="0.2"/>
    <row r="864643" s="12" customFormat="1" x14ac:dyDescent="0.2"/>
    <row r="864644" s="12" customFormat="1" x14ac:dyDescent="0.2"/>
    <row r="864645" s="12" customFormat="1" x14ac:dyDescent="0.2"/>
    <row r="864646" s="12" customFormat="1" x14ac:dyDescent="0.2"/>
    <row r="864647" s="12" customFormat="1" x14ac:dyDescent="0.2"/>
    <row r="864648" s="12" customFormat="1" x14ac:dyDescent="0.2"/>
    <row r="864649" s="12" customFormat="1" x14ac:dyDescent="0.2"/>
    <row r="864650" s="12" customFormat="1" x14ac:dyDescent="0.2"/>
    <row r="864651" s="12" customFormat="1" x14ac:dyDescent="0.2"/>
    <row r="864652" s="12" customFormat="1" x14ac:dyDescent="0.2"/>
    <row r="864653" s="12" customFormat="1" x14ac:dyDescent="0.2"/>
    <row r="864654" s="12" customFormat="1" x14ac:dyDescent="0.2"/>
    <row r="864655" s="12" customFormat="1" x14ac:dyDescent="0.2"/>
    <row r="864656" s="12" customFormat="1" x14ac:dyDescent="0.2"/>
    <row r="864657" s="12" customFormat="1" x14ac:dyDescent="0.2"/>
    <row r="864658" s="12" customFormat="1" x14ac:dyDescent="0.2"/>
    <row r="864659" s="12" customFormat="1" x14ac:dyDescent="0.2"/>
    <row r="864660" s="12" customFormat="1" x14ac:dyDescent="0.2"/>
    <row r="864661" s="12" customFormat="1" x14ac:dyDescent="0.2"/>
    <row r="864662" s="12" customFormat="1" x14ac:dyDescent="0.2"/>
    <row r="864663" s="12" customFormat="1" x14ac:dyDescent="0.2"/>
    <row r="864664" s="12" customFormat="1" x14ac:dyDescent="0.2"/>
    <row r="864665" s="12" customFormat="1" x14ac:dyDescent="0.2"/>
    <row r="864666" s="12" customFormat="1" x14ac:dyDescent="0.2"/>
    <row r="864667" s="12" customFormat="1" x14ac:dyDescent="0.2"/>
    <row r="864668" s="12" customFormat="1" x14ac:dyDescent="0.2"/>
    <row r="864669" s="12" customFormat="1" x14ac:dyDescent="0.2"/>
    <row r="864670" s="12" customFormat="1" x14ac:dyDescent="0.2"/>
    <row r="864671" s="12" customFormat="1" x14ac:dyDescent="0.2"/>
    <row r="864672" s="12" customFormat="1" x14ac:dyDescent="0.2"/>
    <row r="864673" s="12" customFormat="1" x14ac:dyDescent="0.2"/>
    <row r="864674" s="12" customFormat="1" x14ac:dyDescent="0.2"/>
    <row r="864675" s="12" customFormat="1" x14ac:dyDescent="0.2"/>
    <row r="864676" s="12" customFormat="1" x14ac:dyDescent="0.2"/>
    <row r="864677" s="12" customFormat="1" x14ac:dyDescent="0.2"/>
    <row r="864678" s="12" customFormat="1" x14ac:dyDescent="0.2"/>
    <row r="864679" s="12" customFormat="1" x14ac:dyDescent="0.2"/>
    <row r="864680" s="12" customFormat="1" x14ac:dyDescent="0.2"/>
    <row r="864681" s="12" customFormat="1" x14ac:dyDescent="0.2"/>
    <row r="864682" s="12" customFormat="1" x14ac:dyDescent="0.2"/>
    <row r="864683" s="12" customFormat="1" x14ac:dyDescent="0.2"/>
    <row r="864684" s="12" customFormat="1" x14ac:dyDescent="0.2"/>
    <row r="864685" s="12" customFormat="1" x14ac:dyDescent="0.2"/>
    <row r="864686" s="12" customFormat="1" x14ac:dyDescent="0.2"/>
    <row r="864687" s="12" customFormat="1" x14ac:dyDescent="0.2"/>
    <row r="864688" s="12" customFormat="1" x14ac:dyDescent="0.2"/>
    <row r="864689" s="12" customFormat="1" x14ac:dyDescent="0.2"/>
    <row r="864690" s="12" customFormat="1" x14ac:dyDescent="0.2"/>
    <row r="864691" s="12" customFormat="1" x14ac:dyDescent="0.2"/>
    <row r="864692" s="12" customFormat="1" x14ac:dyDescent="0.2"/>
    <row r="864693" s="12" customFormat="1" x14ac:dyDescent="0.2"/>
    <row r="864694" s="12" customFormat="1" x14ac:dyDescent="0.2"/>
    <row r="864695" s="12" customFormat="1" x14ac:dyDescent="0.2"/>
    <row r="864696" s="12" customFormat="1" x14ac:dyDescent="0.2"/>
    <row r="864697" s="12" customFormat="1" x14ac:dyDescent="0.2"/>
    <row r="864698" s="12" customFormat="1" x14ac:dyDescent="0.2"/>
    <row r="864699" s="12" customFormat="1" x14ac:dyDescent="0.2"/>
    <row r="864700" s="12" customFormat="1" x14ac:dyDescent="0.2"/>
    <row r="864701" s="12" customFormat="1" x14ac:dyDescent="0.2"/>
    <row r="864702" s="12" customFormat="1" x14ac:dyDescent="0.2"/>
    <row r="864703" s="12" customFormat="1" x14ac:dyDescent="0.2"/>
    <row r="864704" s="12" customFormat="1" x14ac:dyDescent="0.2"/>
    <row r="864705" s="12" customFormat="1" x14ac:dyDescent="0.2"/>
    <row r="864706" s="12" customFormat="1" x14ac:dyDescent="0.2"/>
    <row r="864707" s="12" customFormat="1" x14ac:dyDescent="0.2"/>
    <row r="864708" s="12" customFormat="1" x14ac:dyDescent="0.2"/>
    <row r="864709" s="12" customFormat="1" x14ac:dyDescent="0.2"/>
    <row r="864710" s="12" customFormat="1" x14ac:dyDescent="0.2"/>
    <row r="864711" s="12" customFormat="1" x14ac:dyDescent="0.2"/>
    <row r="864712" s="12" customFormat="1" x14ac:dyDescent="0.2"/>
    <row r="864713" s="12" customFormat="1" x14ac:dyDescent="0.2"/>
    <row r="864714" s="12" customFormat="1" x14ac:dyDescent="0.2"/>
    <row r="864715" s="12" customFormat="1" x14ac:dyDescent="0.2"/>
    <row r="864716" s="12" customFormat="1" x14ac:dyDescent="0.2"/>
    <row r="864717" s="12" customFormat="1" x14ac:dyDescent="0.2"/>
    <row r="864718" s="12" customFormat="1" x14ac:dyDescent="0.2"/>
    <row r="864719" s="12" customFormat="1" x14ac:dyDescent="0.2"/>
    <row r="864720" s="12" customFormat="1" x14ac:dyDescent="0.2"/>
    <row r="864721" s="12" customFormat="1" x14ac:dyDescent="0.2"/>
    <row r="864722" s="12" customFormat="1" x14ac:dyDescent="0.2"/>
    <row r="864723" s="12" customFormat="1" x14ac:dyDescent="0.2"/>
    <row r="864724" s="12" customFormat="1" x14ac:dyDescent="0.2"/>
    <row r="864725" s="12" customFormat="1" x14ac:dyDescent="0.2"/>
    <row r="864726" s="12" customFormat="1" x14ac:dyDescent="0.2"/>
    <row r="864727" s="12" customFormat="1" x14ac:dyDescent="0.2"/>
    <row r="864728" s="12" customFormat="1" x14ac:dyDescent="0.2"/>
    <row r="864729" s="12" customFormat="1" x14ac:dyDescent="0.2"/>
    <row r="864730" s="12" customFormat="1" x14ac:dyDescent="0.2"/>
    <row r="864731" s="12" customFormat="1" x14ac:dyDescent="0.2"/>
    <row r="864732" s="12" customFormat="1" x14ac:dyDescent="0.2"/>
    <row r="864733" s="12" customFormat="1" x14ac:dyDescent="0.2"/>
    <row r="864734" s="12" customFormat="1" x14ac:dyDescent="0.2"/>
    <row r="864735" s="12" customFormat="1" x14ac:dyDescent="0.2"/>
    <row r="864736" s="12" customFormat="1" x14ac:dyDescent="0.2"/>
    <row r="864737" s="12" customFormat="1" x14ac:dyDescent="0.2"/>
    <row r="864738" s="12" customFormat="1" x14ac:dyDescent="0.2"/>
    <row r="864739" s="12" customFormat="1" x14ac:dyDescent="0.2"/>
    <row r="864740" s="12" customFormat="1" x14ac:dyDescent="0.2"/>
    <row r="864741" s="12" customFormat="1" x14ac:dyDescent="0.2"/>
    <row r="864742" s="12" customFormat="1" x14ac:dyDescent="0.2"/>
    <row r="864743" s="12" customFormat="1" x14ac:dyDescent="0.2"/>
    <row r="864744" s="12" customFormat="1" x14ac:dyDescent="0.2"/>
    <row r="864745" s="12" customFormat="1" x14ac:dyDescent="0.2"/>
    <row r="864746" s="12" customFormat="1" x14ac:dyDescent="0.2"/>
    <row r="864747" s="12" customFormat="1" x14ac:dyDescent="0.2"/>
    <row r="864748" s="12" customFormat="1" x14ac:dyDescent="0.2"/>
    <row r="864749" s="12" customFormat="1" x14ac:dyDescent="0.2"/>
    <row r="864750" s="12" customFormat="1" x14ac:dyDescent="0.2"/>
    <row r="864751" s="12" customFormat="1" x14ac:dyDescent="0.2"/>
    <row r="864752" s="12" customFormat="1" x14ac:dyDescent="0.2"/>
    <row r="864753" s="12" customFormat="1" x14ac:dyDescent="0.2"/>
    <row r="864754" s="12" customFormat="1" x14ac:dyDescent="0.2"/>
    <row r="864755" s="12" customFormat="1" x14ac:dyDescent="0.2"/>
    <row r="864756" s="12" customFormat="1" x14ac:dyDescent="0.2"/>
    <row r="864757" s="12" customFormat="1" x14ac:dyDescent="0.2"/>
    <row r="864758" s="12" customFormat="1" x14ac:dyDescent="0.2"/>
    <row r="864759" s="12" customFormat="1" x14ac:dyDescent="0.2"/>
    <row r="864760" s="12" customFormat="1" x14ac:dyDescent="0.2"/>
    <row r="864761" s="12" customFormat="1" x14ac:dyDescent="0.2"/>
    <row r="864762" s="12" customFormat="1" x14ac:dyDescent="0.2"/>
    <row r="864763" s="12" customFormat="1" x14ac:dyDescent="0.2"/>
    <row r="864764" s="12" customFormat="1" x14ac:dyDescent="0.2"/>
    <row r="864765" s="12" customFormat="1" x14ac:dyDescent="0.2"/>
    <row r="864766" s="12" customFormat="1" x14ac:dyDescent="0.2"/>
    <row r="864767" s="12" customFormat="1" x14ac:dyDescent="0.2"/>
    <row r="864768" s="12" customFormat="1" x14ac:dyDescent="0.2"/>
    <row r="864769" s="12" customFormat="1" x14ac:dyDescent="0.2"/>
    <row r="864770" s="12" customFormat="1" x14ac:dyDescent="0.2"/>
    <row r="864771" s="12" customFormat="1" x14ac:dyDescent="0.2"/>
    <row r="864772" s="12" customFormat="1" x14ac:dyDescent="0.2"/>
    <row r="864773" s="12" customFormat="1" x14ac:dyDescent="0.2"/>
    <row r="864774" s="12" customFormat="1" x14ac:dyDescent="0.2"/>
    <row r="864775" s="12" customFormat="1" x14ac:dyDescent="0.2"/>
    <row r="864776" s="12" customFormat="1" x14ac:dyDescent="0.2"/>
    <row r="864777" s="12" customFormat="1" x14ac:dyDescent="0.2"/>
    <row r="864778" s="12" customFormat="1" x14ac:dyDescent="0.2"/>
    <row r="864779" s="12" customFormat="1" x14ac:dyDescent="0.2"/>
    <row r="864780" s="12" customFormat="1" x14ac:dyDescent="0.2"/>
    <row r="864781" s="12" customFormat="1" x14ac:dyDescent="0.2"/>
    <row r="864782" s="12" customFormat="1" x14ac:dyDescent="0.2"/>
    <row r="864783" s="12" customFormat="1" x14ac:dyDescent="0.2"/>
    <row r="864784" s="12" customFormat="1" x14ac:dyDescent="0.2"/>
    <row r="864785" s="12" customFormat="1" x14ac:dyDescent="0.2"/>
    <row r="864786" s="12" customFormat="1" x14ac:dyDescent="0.2"/>
    <row r="864787" s="12" customFormat="1" x14ac:dyDescent="0.2"/>
    <row r="864788" s="12" customFormat="1" x14ac:dyDescent="0.2"/>
    <row r="864789" s="12" customFormat="1" x14ac:dyDescent="0.2"/>
    <row r="864790" s="12" customFormat="1" x14ac:dyDescent="0.2"/>
    <row r="864791" s="12" customFormat="1" x14ac:dyDescent="0.2"/>
    <row r="864792" s="12" customFormat="1" x14ac:dyDescent="0.2"/>
    <row r="864793" s="12" customFormat="1" x14ac:dyDescent="0.2"/>
    <row r="864794" s="12" customFormat="1" x14ac:dyDescent="0.2"/>
    <row r="864795" s="12" customFormat="1" x14ac:dyDescent="0.2"/>
    <row r="864796" s="12" customFormat="1" x14ac:dyDescent="0.2"/>
    <row r="864797" s="12" customFormat="1" x14ac:dyDescent="0.2"/>
    <row r="864798" s="12" customFormat="1" x14ac:dyDescent="0.2"/>
    <row r="864799" s="12" customFormat="1" x14ac:dyDescent="0.2"/>
    <row r="864800" s="12" customFormat="1" x14ac:dyDescent="0.2"/>
    <row r="864801" s="12" customFormat="1" x14ac:dyDescent="0.2"/>
    <row r="864802" s="12" customFormat="1" x14ac:dyDescent="0.2"/>
    <row r="864803" s="12" customFormat="1" x14ac:dyDescent="0.2"/>
    <row r="864804" s="12" customFormat="1" x14ac:dyDescent="0.2"/>
    <row r="864805" s="12" customFormat="1" x14ac:dyDescent="0.2"/>
    <row r="864806" s="12" customFormat="1" x14ac:dyDescent="0.2"/>
    <row r="864807" s="12" customFormat="1" x14ac:dyDescent="0.2"/>
    <row r="864808" s="12" customFormat="1" x14ac:dyDescent="0.2"/>
    <row r="864809" s="12" customFormat="1" x14ac:dyDescent="0.2"/>
    <row r="864810" s="12" customFormat="1" x14ac:dyDescent="0.2"/>
    <row r="864811" s="12" customFormat="1" x14ac:dyDescent="0.2"/>
    <row r="864812" s="12" customFormat="1" x14ac:dyDescent="0.2"/>
    <row r="864813" s="12" customFormat="1" x14ac:dyDescent="0.2"/>
    <row r="864814" s="12" customFormat="1" x14ac:dyDescent="0.2"/>
    <row r="864815" s="12" customFormat="1" x14ac:dyDescent="0.2"/>
    <row r="864816" s="12" customFormat="1" x14ac:dyDescent="0.2"/>
    <row r="864817" s="12" customFormat="1" x14ac:dyDescent="0.2"/>
    <row r="864818" s="12" customFormat="1" x14ac:dyDescent="0.2"/>
    <row r="864819" s="12" customFormat="1" x14ac:dyDescent="0.2"/>
    <row r="864820" s="12" customFormat="1" x14ac:dyDescent="0.2"/>
    <row r="864821" s="12" customFormat="1" x14ac:dyDescent="0.2"/>
    <row r="864822" s="12" customFormat="1" x14ac:dyDescent="0.2"/>
    <row r="864823" s="12" customFormat="1" x14ac:dyDescent="0.2"/>
    <row r="864824" s="12" customFormat="1" x14ac:dyDescent="0.2"/>
    <row r="864825" s="12" customFormat="1" x14ac:dyDescent="0.2"/>
    <row r="864826" s="12" customFormat="1" x14ac:dyDescent="0.2"/>
    <row r="864827" s="12" customFormat="1" x14ac:dyDescent="0.2"/>
    <row r="864828" s="12" customFormat="1" x14ac:dyDescent="0.2"/>
    <row r="864829" s="12" customFormat="1" x14ac:dyDescent="0.2"/>
    <row r="864830" s="12" customFormat="1" x14ac:dyDescent="0.2"/>
    <row r="864831" s="12" customFormat="1" x14ac:dyDescent="0.2"/>
    <row r="864832" s="12" customFormat="1" x14ac:dyDescent="0.2"/>
    <row r="864833" s="12" customFormat="1" x14ac:dyDescent="0.2"/>
    <row r="864834" s="12" customFormat="1" x14ac:dyDescent="0.2"/>
    <row r="864835" s="12" customFormat="1" x14ac:dyDescent="0.2"/>
    <row r="864836" s="12" customFormat="1" x14ac:dyDescent="0.2"/>
    <row r="864837" s="12" customFormat="1" x14ac:dyDescent="0.2"/>
    <row r="864838" s="12" customFormat="1" x14ac:dyDescent="0.2"/>
    <row r="864839" s="12" customFormat="1" x14ac:dyDescent="0.2"/>
    <row r="864840" s="12" customFormat="1" x14ac:dyDescent="0.2"/>
    <row r="864841" s="12" customFormat="1" x14ac:dyDescent="0.2"/>
    <row r="864842" s="12" customFormat="1" x14ac:dyDescent="0.2"/>
    <row r="864843" s="12" customFormat="1" x14ac:dyDescent="0.2"/>
    <row r="864844" s="12" customFormat="1" x14ac:dyDescent="0.2"/>
    <row r="864845" s="12" customFormat="1" x14ac:dyDescent="0.2"/>
    <row r="864846" s="12" customFormat="1" x14ac:dyDescent="0.2"/>
    <row r="864847" s="12" customFormat="1" x14ac:dyDescent="0.2"/>
    <row r="864848" s="12" customFormat="1" x14ac:dyDescent="0.2"/>
    <row r="864849" s="12" customFormat="1" x14ac:dyDescent="0.2"/>
    <row r="864850" s="12" customFormat="1" x14ac:dyDescent="0.2"/>
    <row r="864851" s="12" customFormat="1" x14ac:dyDescent="0.2"/>
    <row r="864852" s="12" customFormat="1" x14ac:dyDescent="0.2"/>
    <row r="864853" s="12" customFormat="1" x14ac:dyDescent="0.2"/>
    <row r="864854" s="12" customFormat="1" x14ac:dyDescent="0.2"/>
    <row r="864855" s="12" customFormat="1" x14ac:dyDescent="0.2"/>
    <row r="864856" s="12" customFormat="1" x14ac:dyDescent="0.2"/>
    <row r="864857" s="12" customFormat="1" x14ac:dyDescent="0.2"/>
    <row r="864858" s="12" customFormat="1" x14ac:dyDescent="0.2"/>
    <row r="864859" s="12" customFormat="1" x14ac:dyDescent="0.2"/>
    <row r="864860" s="12" customFormat="1" x14ac:dyDescent="0.2"/>
    <row r="864861" s="12" customFormat="1" x14ac:dyDescent="0.2"/>
    <row r="864862" s="12" customFormat="1" x14ac:dyDescent="0.2"/>
    <row r="864863" s="12" customFormat="1" x14ac:dyDescent="0.2"/>
    <row r="864864" s="12" customFormat="1" x14ac:dyDescent="0.2"/>
    <row r="864865" s="12" customFormat="1" x14ac:dyDescent="0.2"/>
    <row r="864866" s="12" customFormat="1" x14ac:dyDescent="0.2"/>
    <row r="864867" s="12" customFormat="1" x14ac:dyDescent="0.2"/>
    <row r="864868" s="12" customFormat="1" x14ac:dyDescent="0.2"/>
    <row r="864869" s="12" customFormat="1" x14ac:dyDescent="0.2"/>
    <row r="864870" s="12" customFormat="1" x14ac:dyDescent="0.2"/>
    <row r="864871" s="12" customFormat="1" x14ac:dyDescent="0.2"/>
    <row r="864872" s="12" customFormat="1" x14ac:dyDescent="0.2"/>
    <row r="864873" s="12" customFormat="1" x14ac:dyDescent="0.2"/>
    <row r="864874" s="12" customFormat="1" x14ac:dyDescent="0.2"/>
    <row r="864875" s="12" customFormat="1" x14ac:dyDescent="0.2"/>
    <row r="864876" s="12" customFormat="1" x14ac:dyDescent="0.2"/>
    <row r="864877" s="12" customFormat="1" x14ac:dyDescent="0.2"/>
    <row r="864878" s="12" customFormat="1" x14ac:dyDescent="0.2"/>
    <row r="864879" s="12" customFormat="1" x14ac:dyDescent="0.2"/>
    <row r="864880" s="12" customFormat="1" x14ac:dyDescent="0.2"/>
    <row r="864881" s="12" customFormat="1" x14ac:dyDescent="0.2"/>
    <row r="864882" s="12" customFormat="1" x14ac:dyDescent="0.2"/>
    <row r="864883" s="12" customFormat="1" x14ac:dyDescent="0.2"/>
    <row r="864884" s="12" customFormat="1" x14ac:dyDescent="0.2"/>
    <row r="864885" s="12" customFormat="1" x14ac:dyDescent="0.2"/>
    <row r="864886" s="12" customFormat="1" x14ac:dyDescent="0.2"/>
    <row r="864887" s="12" customFormat="1" x14ac:dyDescent="0.2"/>
    <row r="864888" s="12" customFormat="1" x14ac:dyDescent="0.2"/>
    <row r="864889" s="12" customFormat="1" x14ac:dyDescent="0.2"/>
    <row r="864890" s="12" customFormat="1" x14ac:dyDescent="0.2"/>
    <row r="864891" s="12" customFormat="1" x14ac:dyDescent="0.2"/>
    <row r="864892" s="12" customFormat="1" x14ac:dyDescent="0.2"/>
    <row r="864893" s="12" customFormat="1" x14ac:dyDescent="0.2"/>
    <row r="864894" s="12" customFormat="1" x14ac:dyDescent="0.2"/>
    <row r="864895" s="12" customFormat="1" x14ac:dyDescent="0.2"/>
    <row r="864896" s="12" customFormat="1" x14ac:dyDescent="0.2"/>
    <row r="864897" s="12" customFormat="1" x14ac:dyDescent="0.2"/>
    <row r="864898" s="12" customFormat="1" x14ac:dyDescent="0.2"/>
    <row r="864899" s="12" customFormat="1" x14ac:dyDescent="0.2"/>
    <row r="864900" s="12" customFormat="1" x14ac:dyDescent="0.2"/>
    <row r="864901" s="12" customFormat="1" x14ac:dyDescent="0.2"/>
    <row r="864902" s="12" customFormat="1" x14ac:dyDescent="0.2"/>
    <row r="864903" s="12" customFormat="1" x14ac:dyDescent="0.2"/>
    <row r="864904" s="12" customFormat="1" x14ac:dyDescent="0.2"/>
    <row r="864905" s="12" customFormat="1" x14ac:dyDescent="0.2"/>
    <row r="864906" s="12" customFormat="1" x14ac:dyDescent="0.2"/>
    <row r="864907" s="12" customFormat="1" x14ac:dyDescent="0.2"/>
    <row r="864908" s="12" customFormat="1" x14ac:dyDescent="0.2"/>
    <row r="864909" s="12" customFormat="1" x14ac:dyDescent="0.2"/>
    <row r="864910" s="12" customFormat="1" x14ac:dyDescent="0.2"/>
    <row r="864911" s="12" customFormat="1" x14ac:dyDescent="0.2"/>
    <row r="864912" s="12" customFormat="1" x14ac:dyDescent="0.2"/>
    <row r="864913" s="12" customFormat="1" x14ac:dyDescent="0.2"/>
    <row r="864914" s="12" customFormat="1" x14ac:dyDescent="0.2"/>
    <row r="864915" s="12" customFormat="1" x14ac:dyDescent="0.2"/>
    <row r="864916" s="12" customFormat="1" x14ac:dyDescent="0.2"/>
    <row r="864917" s="12" customFormat="1" x14ac:dyDescent="0.2"/>
    <row r="864918" s="12" customFormat="1" x14ac:dyDescent="0.2"/>
    <row r="864919" s="12" customFormat="1" x14ac:dyDescent="0.2"/>
    <row r="864920" s="12" customFormat="1" x14ac:dyDescent="0.2"/>
    <row r="864921" s="12" customFormat="1" x14ac:dyDescent="0.2"/>
    <row r="864922" s="12" customFormat="1" x14ac:dyDescent="0.2"/>
    <row r="864923" s="12" customFormat="1" x14ac:dyDescent="0.2"/>
    <row r="864924" s="12" customFormat="1" x14ac:dyDescent="0.2"/>
    <row r="864925" s="12" customFormat="1" x14ac:dyDescent="0.2"/>
    <row r="864926" s="12" customFormat="1" x14ac:dyDescent="0.2"/>
    <row r="864927" s="12" customFormat="1" x14ac:dyDescent="0.2"/>
    <row r="864928" s="12" customFormat="1" x14ac:dyDescent="0.2"/>
    <row r="864929" s="12" customFormat="1" x14ac:dyDescent="0.2"/>
    <row r="864930" s="12" customFormat="1" x14ac:dyDescent="0.2"/>
    <row r="864931" s="12" customFormat="1" x14ac:dyDescent="0.2"/>
    <row r="864932" s="12" customFormat="1" x14ac:dyDescent="0.2"/>
    <row r="864933" s="12" customFormat="1" x14ac:dyDescent="0.2"/>
    <row r="864934" s="12" customFormat="1" x14ac:dyDescent="0.2"/>
    <row r="864935" s="12" customFormat="1" x14ac:dyDescent="0.2"/>
    <row r="864936" s="12" customFormat="1" x14ac:dyDescent="0.2"/>
    <row r="864937" s="12" customFormat="1" x14ac:dyDescent="0.2"/>
    <row r="864938" s="12" customFormat="1" x14ac:dyDescent="0.2"/>
    <row r="864939" s="12" customFormat="1" x14ac:dyDescent="0.2"/>
    <row r="864940" s="12" customFormat="1" x14ac:dyDescent="0.2"/>
    <row r="864941" s="12" customFormat="1" x14ac:dyDescent="0.2"/>
    <row r="864942" s="12" customFormat="1" x14ac:dyDescent="0.2"/>
    <row r="864943" s="12" customFormat="1" x14ac:dyDescent="0.2"/>
    <row r="864944" s="12" customFormat="1" x14ac:dyDescent="0.2"/>
    <row r="864945" s="12" customFormat="1" x14ac:dyDescent="0.2"/>
    <row r="864946" s="12" customFormat="1" x14ac:dyDescent="0.2"/>
    <row r="864947" s="12" customFormat="1" x14ac:dyDescent="0.2"/>
    <row r="864948" s="12" customFormat="1" x14ac:dyDescent="0.2"/>
    <row r="864949" s="12" customFormat="1" x14ac:dyDescent="0.2"/>
    <row r="864950" s="12" customFormat="1" x14ac:dyDescent="0.2"/>
    <row r="864951" s="12" customFormat="1" x14ac:dyDescent="0.2"/>
    <row r="864952" s="12" customFormat="1" x14ac:dyDescent="0.2"/>
    <row r="864953" s="12" customFormat="1" x14ac:dyDescent="0.2"/>
    <row r="864954" s="12" customFormat="1" x14ac:dyDescent="0.2"/>
    <row r="864955" s="12" customFormat="1" x14ac:dyDescent="0.2"/>
    <row r="864956" s="12" customFormat="1" x14ac:dyDescent="0.2"/>
    <row r="864957" s="12" customFormat="1" x14ac:dyDescent="0.2"/>
    <row r="864958" s="12" customFormat="1" x14ac:dyDescent="0.2"/>
    <row r="864959" s="12" customFormat="1" x14ac:dyDescent="0.2"/>
    <row r="864960" s="12" customFormat="1" x14ac:dyDescent="0.2"/>
    <row r="864961" s="12" customFormat="1" x14ac:dyDescent="0.2"/>
    <row r="864962" s="12" customFormat="1" x14ac:dyDescent="0.2"/>
    <row r="864963" s="12" customFormat="1" x14ac:dyDescent="0.2"/>
    <row r="864964" s="12" customFormat="1" x14ac:dyDescent="0.2"/>
    <row r="864965" s="12" customFormat="1" x14ac:dyDescent="0.2"/>
    <row r="864966" s="12" customFormat="1" x14ac:dyDescent="0.2"/>
    <row r="864967" s="12" customFormat="1" x14ac:dyDescent="0.2"/>
    <row r="864968" s="12" customFormat="1" x14ac:dyDescent="0.2"/>
    <row r="864969" s="12" customFormat="1" x14ac:dyDescent="0.2"/>
    <row r="864970" s="12" customFormat="1" x14ac:dyDescent="0.2"/>
    <row r="864971" s="12" customFormat="1" x14ac:dyDescent="0.2"/>
    <row r="864972" s="12" customFormat="1" x14ac:dyDescent="0.2"/>
    <row r="864973" s="12" customFormat="1" x14ac:dyDescent="0.2"/>
    <row r="864974" s="12" customFormat="1" x14ac:dyDescent="0.2"/>
    <row r="864975" s="12" customFormat="1" x14ac:dyDescent="0.2"/>
    <row r="864976" s="12" customFormat="1" x14ac:dyDescent="0.2"/>
    <row r="864977" s="12" customFormat="1" x14ac:dyDescent="0.2"/>
    <row r="864978" s="12" customFormat="1" x14ac:dyDescent="0.2"/>
    <row r="864979" s="12" customFormat="1" x14ac:dyDescent="0.2"/>
    <row r="864980" s="12" customFormat="1" x14ac:dyDescent="0.2"/>
    <row r="864981" s="12" customFormat="1" x14ac:dyDescent="0.2"/>
    <row r="864982" s="12" customFormat="1" x14ac:dyDescent="0.2"/>
    <row r="864983" s="12" customFormat="1" x14ac:dyDescent="0.2"/>
    <row r="864984" s="12" customFormat="1" x14ac:dyDescent="0.2"/>
    <row r="864985" s="12" customFormat="1" x14ac:dyDescent="0.2"/>
    <row r="864986" s="12" customFormat="1" x14ac:dyDescent="0.2"/>
    <row r="864987" s="12" customFormat="1" x14ac:dyDescent="0.2"/>
    <row r="864988" s="12" customFormat="1" x14ac:dyDescent="0.2"/>
    <row r="864989" s="12" customFormat="1" x14ac:dyDescent="0.2"/>
    <row r="864990" s="12" customFormat="1" x14ac:dyDescent="0.2"/>
    <row r="864991" s="12" customFormat="1" x14ac:dyDescent="0.2"/>
    <row r="864992" s="12" customFormat="1" x14ac:dyDescent="0.2"/>
    <row r="864993" s="12" customFormat="1" x14ac:dyDescent="0.2"/>
    <row r="864994" s="12" customFormat="1" x14ac:dyDescent="0.2"/>
    <row r="864995" s="12" customFormat="1" x14ac:dyDescent="0.2"/>
    <row r="864996" s="12" customFormat="1" x14ac:dyDescent="0.2"/>
    <row r="864997" s="12" customFormat="1" x14ac:dyDescent="0.2"/>
    <row r="864998" s="12" customFormat="1" x14ac:dyDescent="0.2"/>
    <row r="864999" s="12" customFormat="1" x14ac:dyDescent="0.2"/>
    <row r="865000" s="12" customFormat="1" x14ac:dyDescent="0.2"/>
    <row r="865001" s="12" customFormat="1" x14ac:dyDescent="0.2"/>
    <row r="865002" s="12" customFormat="1" x14ac:dyDescent="0.2"/>
    <row r="865003" s="12" customFormat="1" x14ac:dyDescent="0.2"/>
    <row r="865004" s="12" customFormat="1" x14ac:dyDescent="0.2"/>
    <row r="865005" s="12" customFormat="1" x14ac:dyDescent="0.2"/>
    <row r="865006" s="12" customFormat="1" x14ac:dyDescent="0.2"/>
    <row r="865007" s="12" customFormat="1" x14ac:dyDescent="0.2"/>
    <row r="865008" s="12" customFormat="1" x14ac:dyDescent="0.2"/>
    <row r="865009" s="12" customFormat="1" x14ac:dyDescent="0.2"/>
    <row r="865010" s="12" customFormat="1" x14ac:dyDescent="0.2"/>
    <row r="865011" s="12" customFormat="1" x14ac:dyDescent="0.2"/>
    <row r="865012" s="12" customFormat="1" x14ac:dyDescent="0.2"/>
    <row r="865013" s="12" customFormat="1" x14ac:dyDescent="0.2"/>
    <row r="865014" s="12" customFormat="1" x14ac:dyDescent="0.2"/>
    <row r="865015" s="12" customFormat="1" x14ac:dyDescent="0.2"/>
    <row r="865016" s="12" customFormat="1" x14ac:dyDescent="0.2"/>
    <row r="865017" s="12" customFormat="1" x14ac:dyDescent="0.2"/>
    <row r="865018" s="12" customFormat="1" x14ac:dyDescent="0.2"/>
    <row r="865019" s="12" customFormat="1" x14ac:dyDescent="0.2"/>
    <row r="865020" s="12" customFormat="1" x14ac:dyDescent="0.2"/>
    <row r="865021" s="12" customFormat="1" x14ac:dyDescent="0.2"/>
    <row r="865022" s="12" customFormat="1" x14ac:dyDescent="0.2"/>
    <row r="865023" s="12" customFormat="1" x14ac:dyDescent="0.2"/>
    <row r="865024" s="12" customFormat="1" x14ac:dyDescent="0.2"/>
    <row r="865025" s="12" customFormat="1" x14ac:dyDescent="0.2"/>
    <row r="865026" s="12" customFormat="1" x14ac:dyDescent="0.2"/>
    <row r="865027" s="12" customFormat="1" x14ac:dyDescent="0.2"/>
    <row r="865028" s="12" customFormat="1" x14ac:dyDescent="0.2"/>
    <row r="865029" s="12" customFormat="1" x14ac:dyDescent="0.2"/>
    <row r="865030" s="12" customFormat="1" x14ac:dyDescent="0.2"/>
    <row r="865031" s="12" customFormat="1" x14ac:dyDescent="0.2"/>
    <row r="865032" s="12" customFormat="1" x14ac:dyDescent="0.2"/>
    <row r="865033" s="12" customFormat="1" x14ac:dyDescent="0.2"/>
    <row r="865034" s="12" customFormat="1" x14ac:dyDescent="0.2"/>
    <row r="865035" s="12" customFormat="1" x14ac:dyDescent="0.2"/>
    <row r="865036" s="12" customFormat="1" x14ac:dyDescent="0.2"/>
    <row r="865037" s="12" customFormat="1" x14ac:dyDescent="0.2"/>
    <row r="865038" s="12" customFormat="1" x14ac:dyDescent="0.2"/>
    <row r="865039" s="12" customFormat="1" x14ac:dyDescent="0.2"/>
    <row r="865040" s="12" customFormat="1" x14ac:dyDescent="0.2"/>
    <row r="865041" s="12" customFormat="1" x14ac:dyDescent="0.2"/>
    <row r="865042" s="12" customFormat="1" x14ac:dyDescent="0.2"/>
    <row r="865043" s="12" customFormat="1" x14ac:dyDescent="0.2"/>
    <row r="865044" s="12" customFormat="1" x14ac:dyDescent="0.2"/>
    <row r="865045" s="12" customFormat="1" x14ac:dyDescent="0.2"/>
    <row r="865046" s="12" customFormat="1" x14ac:dyDescent="0.2"/>
    <row r="865047" s="12" customFormat="1" x14ac:dyDescent="0.2"/>
    <row r="865048" s="12" customFormat="1" x14ac:dyDescent="0.2"/>
    <row r="865049" s="12" customFormat="1" x14ac:dyDescent="0.2"/>
    <row r="865050" s="12" customFormat="1" x14ac:dyDescent="0.2"/>
    <row r="865051" s="12" customFormat="1" x14ac:dyDescent="0.2"/>
    <row r="865052" s="12" customFormat="1" x14ac:dyDescent="0.2"/>
    <row r="865053" s="12" customFormat="1" x14ac:dyDescent="0.2"/>
    <row r="865054" s="12" customFormat="1" x14ac:dyDescent="0.2"/>
    <row r="865055" s="12" customFormat="1" x14ac:dyDescent="0.2"/>
    <row r="865056" s="12" customFormat="1" x14ac:dyDescent="0.2"/>
    <row r="865057" s="12" customFormat="1" x14ac:dyDescent="0.2"/>
    <row r="865058" s="12" customFormat="1" x14ac:dyDescent="0.2"/>
    <row r="865059" s="12" customFormat="1" x14ac:dyDescent="0.2"/>
    <row r="865060" s="12" customFormat="1" x14ac:dyDescent="0.2"/>
    <row r="865061" s="12" customFormat="1" x14ac:dyDescent="0.2"/>
    <row r="865062" s="12" customFormat="1" x14ac:dyDescent="0.2"/>
    <row r="865063" s="12" customFormat="1" x14ac:dyDescent="0.2"/>
    <row r="865064" s="12" customFormat="1" x14ac:dyDescent="0.2"/>
    <row r="865065" s="12" customFormat="1" x14ac:dyDescent="0.2"/>
    <row r="865066" s="12" customFormat="1" x14ac:dyDescent="0.2"/>
    <row r="865067" s="12" customFormat="1" x14ac:dyDescent="0.2"/>
    <row r="865068" s="12" customFormat="1" x14ac:dyDescent="0.2"/>
    <row r="865069" s="12" customFormat="1" x14ac:dyDescent="0.2"/>
    <row r="865070" s="12" customFormat="1" x14ac:dyDescent="0.2"/>
    <row r="865071" s="12" customFormat="1" x14ac:dyDescent="0.2"/>
    <row r="865072" s="12" customFormat="1" x14ac:dyDescent="0.2"/>
    <row r="865073" s="12" customFormat="1" x14ac:dyDescent="0.2"/>
    <row r="865074" s="12" customFormat="1" x14ac:dyDescent="0.2"/>
    <row r="865075" s="12" customFormat="1" x14ac:dyDescent="0.2"/>
    <row r="865076" s="12" customFormat="1" x14ac:dyDescent="0.2"/>
    <row r="865077" s="12" customFormat="1" x14ac:dyDescent="0.2"/>
    <row r="865078" s="12" customFormat="1" x14ac:dyDescent="0.2"/>
    <row r="865079" s="12" customFormat="1" x14ac:dyDescent="0.2"/>
    <row r="865080" s="12" customFormat="1" x14ac:dyDescent="0.2"/>
    <row r="865081" s="12" customFormat="1" x14ac:dyDescent="0.2"/>
    <row r="865082" s="12" customFormat="1" x14ac:dyDescent="0.2"/>
    <row r="865083" s="12" customFormat="1" x14ac:dyDescent="0.2"/>
    <row r="865084" s="12" customFormat="1" x14ac:dyDescent="0.2"/>
    <row r="865085" s="12" customFormat="1" x14ac:dyDescent="0.2"/>
    <row r="865086" s="12" customFormat="1" x14ac:dyDescent="0.2"/>
    <row r="865087" s="12" customFormat="1" x14ac:dyDescent="0.2"/>
    <row r="865088" s="12" customFormat="1" x14ac:dyDescent="0.2"/>
    <row r="865089" s="12" customFormat="1" x14ac:dyDescent="0.2"/>
    <row r="865090" s="12" customFormat="1" x14ac:dyDescent="0.2"/>
    <row r="865091" s="12" customFormat="1" x14ac:dyDescent="0.2"/>
    <row r="865092" s="12" customFormat="1" x14ac:dyDescent="0.2"/>
    <row r="865093" s="12" customFormat="1" x14ac:dyDescent="0.2"/>
    <row r="865094" s="12" customFormat="1" x14ac:dyDescent="0.2"/>
    <row r="865095" s="12" customFormat="1" x14ac:dyDescent="0.2"/>
    <row r="865096" s="12" customFormat="1" x14ac:dyDescent="0.2"/>
    <row r="865097" s="12" customFormat="1" x14ac:dyDescent="0.2"/>
    <row r="865098" s="12" customFormat="1" x14ac:dyDescent="0.2"/>
    <row r="865099" s="12" customFormat="1" x14ac:dyDescent="0.2"/>
    <row r="865100" s="12" customFormat="1" x14ac:dyDescent="0.2"/>
    <row r="865101" s="12" customFormat="1" x14ac:dyDescent="0.2"/>
    <row r="865102" s="12" customFormat="1" x14ac:dyDescent="0.2"/>
    <row r="865103" s="12" customFormat="1" x14ac:dyDescent="0.2"/>
    <row r="865104" s="12" customFormat="1" x14ac:dyDescent="0.2"/>
    <row r="865105" s="12" customFormat="1" x14ac:dyDescent="0.2"/>
    <row r="865106" s="12" customFormat="1" x14ac:dyDescent="0.2"/>
    <row r="865107" s="12" customFormat="1" x14ac:dyDescent="0.2"/>
    <row r="865108" s="12" customFormat="1" x14ac:dyDescent="0.2"/>
    <row r="865109" s="12" customFormat="1" x14ac:dyDescent="0.2"/>
    <row r="865110" s="12" customFormat="1" x14ac:dyDescent="0.2"/>
    <row r="865111" s="12" customFormat="1" x14ac:dyDescent="0.2"/>
    <row r="865112" s="12" customFormat="1" x14ac:dyDescent="0.2"/>
    <row r="865113" s="12" customFormat="1" x14ac:dyDescent="0.2"/>
    <row r="865114" s="12" customFormat="1" x14ac:dyDescent="0.2"/>
    <row r="865115" s="12" customFormat="1" x14ac:dyDescent="0.2"/>
    <row r="865116" s="12" customFormat="1" x14ac:dyDescent="0.2"/>
    <row r="865117" s="12" customFormat="1" x14ac:dyDescent="0.2"/>
    <row r="865118" s="12" customFormat="1" x14ac:dyDescent="0.2"/>
    <row r="865119" s="12" customFormat="1" x14ac:dyDescent="0.2"/>
    <row r="865120" s="12" customFormat="1" x14ac:dyDescent="0.2"/>
    <row r="865121" s="12" customFormat="1" x14ac:dyDescent="0.2"/>
    <row r="865122" s="12" customFormat="1" x14ac:dyDescent="0.2"/>
    <row r="865123" s="12" customFormat="1" x14ac:dyDescent="0.2"/>
    <row r="865124" s="12" customFormat="1" x14ac:dyDescent="0.2"/>
    <row r="865125" s="12" customFormat="1" x14ac:dyDescent="0.2"/>
    <row r="865126" s="12" customFormat="1" x14ac:dyDescent="0.2"/>
    <row r="865127" s="12" customFormat="1" x14ac:dyDescent="0.2"/>
    <row r="865128" s="12" customFormat="1" x14ac:dyDescent="0.2"/>
    <row r="865129" s="12" customFormat="1" x14ac:dyDescent="0.2"/>
    <row r="865130" s="12" customFormat="1" x14ac:dyDescent="0.2"/>
    <row r="865131" s="12" customFormat="1" x14ac:dyDescent="0.2"/>
    <row r="865132" s="12" customFormat="1" x14ac:dyDescent="0.2"/>
    <row r="865133" s="12" customFormat="1" x14ac:dyDescent="0.2"/>
    <row r="865134" s="12" customFormat="1" x14ac:dyDescent="0.2"/>
    <row r="865135" s="12" customFormat="1" x14ac:dyDescent="0.2"/>
    <row r="865136" s="12" customFormat="1" x14ac:dyDescent="0.2"/>
    <row r="865137" s="12" customFormat="1" x14ac:dyDescent="0.2"/>
    <row r="865138" s="12" customFormat="1" x14ac:dyDescent="0.2"/>
    <row r="865139" s="12" customFormat="1" x14ac:dyDescent="0.2"/>
    <row r="865140" s="12" customFormat="1" x14ac:dyDescent="0.2"/>
    <row r="865141" s="12" customFormat="1" x14ac:dyDescent="0.2"/>
    <row r="865142" s="12" customFormat="1" x14ac:dyDescent="0.2"/>
    <row r="865143" s="12" customFormat="1" x14ac:dyDescent="0.2"/>
    <row r="865144" s="12" customFormat="1" x14ac:dyDescent="0.2"/>
    <row r="865145" s="12" customFormat="1" x14ac:dyDescent="0.2"/>
    <row r="865146" s="12" customFormat="1" x14ac:dyDescent="0.2"/>
    <row r="865147" s="12" customFormat="1" x14ac:dyDescent="0.2"/>
    <row r="865148" s="12" customFormat="1" x14ac:dyDescent="0.2"/>
    <row r="865149" s="12" customFormat="1" x14ac:dyDescent="0.2"/>
    <row r="865150" s="12" customFormat="1" x14ac:dyDescent="0.2"/>
    <row r="865151" s="12" customFormat="1" x14ac:dyDescent="0.2"/>
    <row r="865152" s="12" customFormat="1" x14ac:dyDescent="0.2"/>
    <row r="865153" s="12" customFormat="1" x14ac:dyDescent="0.2"/>
    <row r="865154" s="12" customFormat="1" x14ac:dyDescent="0.2"/>
    <row r="865155" s="12" customFormat="1" x14ac:dyDescent="0.2"/>
    <row r="865156" s="12" customFormat="1" x14ac:dyDescent="0.2"/>
    <row r="865157" s="12" customFormat="1" x14ac:dyDescent="0.2"/>
    <row r="865158" s="12" customFormat="1" x14ac:dyDescent="0.2"/>
    <row r="865159" s="12" customFormat="1" x14ac:dyDescent="0.2"/>
    <row r="865160" s="12" customFormat="1" x14ac:dyDescent="0.2"/>
    <row r="865161" s="12" customFormat="1" x14ac:dyDescent="0.2"/>
    <row r="865162" s="12" customFormat="1" x14ac:dyDescent="0.2"/>
    <row r="865163" s="12" customFormat="1" x14ac:dyDescent="0.2"/>
    <row r="865164" s="12" customFormat="1" x14ac:dyDescent="0.2"/>
    <row r="865165" s="12" customFormat="1" x14ac:dyDescent="0.2"/>
    <row r="865166" s="12" customFormat="1" x14ac:dyDescent="0.2"/>
    <row r="865167" s="12" customFormat="1" x14ac:dyDescent="0.2"/>
    <row r="865168" s="12" customFormat="1" x14ac:dyDescent="0.2"/>
    <row r="865169" s="12" customFormat="1" x14ac:dyDescent="0.2"/>
    <row r="865170" s="12" customFormat="1" x14ac:dyDescent="0.2"/>
    <row r="865171" s="12" customFormat="1" x14ac:dyDescent="0.2"/>
    <row r="865172" s="12" customFormat="1" x14ac:dyDescent="0.2"/>
    <row r="865173" s="12" customFormat="1" x14ac:dyDescent="0.2"/>
    <row r="865174" s="12" customFormat="1" x14ac:dyDescent="0.2"/>
    <row r="865175" s="12" customFormat="1" x14ac:dyDescent="0.2"/>
    <row r="865176" s="12" customFormat="1" x14ac:dyDescent="0.2"/>
    <row r="865177" s="12" customFormat="1" x14ac:dyDescent="0.2"/>
    <row r="865178" s="12" customFormat="1" x14ac:dyDescent="0.2"/>
    <row r="865179" s="12" customFormat="1" x14ac:dyDescent="0.2"/>
    <row r="865180" s="12" customFormat="1" x14ac:dyDescent="0.2"/>
    <row r="865181" s="12" customFormat="1" x14ac:dyDescent="0.2"/>
    <row r="865182" s="12" customFormat="1" x14ac:dyDescent="0.2"/>
    <row r="865183" s="12" customFormat="1" x14ac:dyDescent="0.2"/>
    <row r="865184" s="12" customFormat="1" x14ac:dyDescent="0.2"/>
    <row r="865185" s="12" customFormat="1" x14ac:dyDescent="0.2"/>
    <row r="865186" s="12" customFormat="1" x14ac:dyDescent="0.2"/>
    <row r="865187" s="12" customFormat="1" x14ac:dyDescent="0.2"/>
    <row r="865188" s="12" customFormat="1" x14ac:dyDescent="0.2"/>
    <row r="865189" s="12" customFormat="1" x14ac:dyDescent="0.2"/>
    <row r="865190" s="12" customFormat="1" x14ac:dyDescent="0.2"/>
    <row r="865191" s="12" customFormat="1" x14ac:dyDescent="0.2"/>
    <row r="865192" s="12" customFormat="1" x14ac:dyDescent="0.2"/>
    <row r="865193" s="12" customFormat="1" x14ac:dyDescent="0.2"/>
    <row r="865194" s="12" customFormat="1" x14ac:dyDescent="0.2"/>
    <row r="865195" s="12" customFormat="1" x14ac:dyDescent="0.2"/>
    <row r="865196" s="12" customFormat="1" x14ac:dyDescent="0.2"/>
    <row r="865197" s="12" customFormat="1" x14ac:dyDescent="0.2"/>
    <row r="865198" s="12" customFormat="1" x14ac:dyDescent="0.2"/>
    <row r="865199" s="12" customFormat="1" x14ac:dyDescent="0.2"/>
    <row r="865200" s="12" customFormat="1" x14ac:dyDescent="0.2"/>
    <row r="865201" s="12" customFormat="1" x14ac:dyDescent="0.2"/>
    <row r="865202" s="12" customFormat="1" x14ac:dyDescent="0.2"/>
    <row r="865203" s="12" customFormat="1" x14ac:dyDescent="0.2"/>
    <row r="865204" s="12" customFormat="1" x14ac:dyDescent="0.2"/>
    <row r="865205" s="12" customFormat="1" x14ac:dyDescent="0.2"/>
    <row r="865206" s="12" customFormat="1" x14ac:dyDescent="0.2"/>
    <row r="865207" s="12" customFormat="1" x14ac:dyDescent="0.2"/>
    <row r="865208" s="12" customFormat="1" x14ac:dyDescent="0.2"/>
    <row r="865209" s="12" customFormat="1" x14ac:dyDescent="0.2"/>
    <row r="865210" s="12" customFormat="1" x14ac:dyDescent="0.2"/>
    <row r="865211" s="12" customFormat="1" x14ac:dyDescent="0.2"/>
    <row r="865212" s="12" customFormat="1" x14ac:dyDescent="0.2"/>
    <row r="865213" s="12" customFormat="1" x14ac:dyDescent="0.2"/>
    <row r="865214" s="12" customFormat="1" x14ac:dyDescent="0.2"/>
    <row r="865215" s="12" customFormat="1" x14ac:dyDescent="0.2"/>
    <row r="865216" s="12" customFormat="1" x14ac:dyDescent="0.2"/>
    <row r="865217" s="12" customFormat="1" x14ac:dyDescent="0.2"/>
    <row r="865218" s="12" customFormat="1" x14ac:dyDescent="0.2"/>
    <row r="865219" s="12" customFormat="1" x14ac:dyDescent="0.2"/>
    <row r="865220" s="12" customFormat="1" x14ac:dyDescent="0.2"/>
    <row r="865221" s="12" customFormat="1" x14ac:dyDescent="0.2"/>
    <row r="865222" s="12" customFormat="1" x14ac:dyDescent="0.2"/>
    <row r="865223" s="12" customFormat="1" x14ac:dyDescent="0.2"/>
    <row r="865224" s="12" customFormat="1" x14ac:dyDescent="0.2"/>
    <row r="865225" s="12" customFormat="1" x14ac:dyDescent="0.2"/>
    <row r="865226" s="12" customFormat="1" x14ac:dyDescent="0.2"/>
    <row r="865227" s="12" customFormat="1" x14ac:dyDescent="0.2"/>
    <row r="865228" s="12" customFormat="1" x14ac:dyDescent="0.2"/>
    <row r="865229" s="12" customFormat="1" x14ac:dyDescent="0.2"/>
    <row r="865230" s="12" customFormat="1" x14ac:dyDescent="0.2"/>
    <row r="865231" s="12" customFormat="1" x14ac:dyDescent="0.2"/>
    <row r="865232" s="12" customFormat="1" x14ac:dyDescent="0.2"/>
    <row r="865233" s="12" customFormat="1" x14ac:dyDescent="0.2"/>
    <row r="865234" s="12" customFormat="1" x14ac:dyDescent="0.2"/>
    <row r="865235" s="12" customFormat="1" x14ac:dyDescent="0.2"/>
    <row r="865236" s="12" customFormat="1" x14ac:dyDescent="0.2"/>
    <row r="865237" s="12" customFormat="1" x14ac:dyDescent="0.2"/>
    <row r="865238" s="12" customFormat="1" x14ac:dyDescent="0.2"/>
    <row r="865239" s="12" customFormat="1" x14ac:dyDescent="0.2"/>
    <row r="865240" s="12" customFormat="1" x14ac:dyDescent="0.2"/>
    <row r="865241" s="12" customFormat="1" x14ac:dyDescent="0.2"/>
    <row r="865242" s="12" customFormat="1" x14ac:dyDescent="0.2"/>
    <row r="865243" s="12" customFormat="1" x14ac:dyDescent="0.2"/>
    <row r="865244" s="12" customFormat="1" x14ac:dyDescent="0.2"/>
    <row r="865245" s="12" customFormat="1" x14ac:dyDescent="0.2"/>
    <row r="865246" s="12" customFormat="1" x14ac:dyDescent="0.2"/>
    <row r="865247" s="12" customFormat="1" x14ac:dyDescent="0.2"/>
    <row r="865248" s="12" customFormat="1" x14ac:dyDescent="0.2"/>
    <row r="865249" s="12" customFormat="1" x14ac:dyDescent="0.2"/>
    <row r="865250" s="12" customFormat="1" x14ac:dyDescent="0.2"/>
    <row r="865251" s="12" customFormat="1" x14ac:dyDescent="0.2"/>
    <row r="865252" s="12" customFormat="1" x14ac:dyDescent="0.2"/>
    <row r="865253" s="12" customFormat="1" x14ac:dyDescent="0.2"/>
    <row r="865254" s="12" customFormat="1" x14ac:dyDescent="0.2"/>
    <row r="865255" s="12" customFormat="1" x14ac:dyDescent="0.2"/>
    <row r="865256" s="12" customFormat="1" x14ac:dyDescent="0.2"/>
    <row r="865257" s="12" customFormat="1" x14ac:dyDescent="0.2"/>
    <row r="865258" s="12" customFormat="1" x14ac:dyDescent="0.2"/>
    <row r="865259" s="12" customFormat="1" x14ac:dyDescent="0.2"/>
    <row r="865260" s="12" customFormat="1" x14ac:dyDescent="0.2"/>
    <row r="865261" s="12" customFormat="1" x14ac:dyDescent="0.2"/>
    <row r="865262" s="12" customFormat="1" x14ac:dyDescent="0.2"/>
    <row r="865263" s="12" customFormat="1" x14ac:dyDescent="0.2"/>
    <row r="865264" s="12" customFormat="1" x14ac:dyDescent="0.2"/>
    <row r="865265" s="12" customFormat="1" x14ac:dyDescent="0.2"/>
    <row r="865266" s="12" customFormat="1" x14ac:dyDescent="0.2"/>
    <row r="865267" s="12" customFormat="1" x14ac:dyDescent="0.2"/>
    <row r="865268" s="12" customFormat="1" x14ac:dyDescent="0.2"/>
    <row r="865269" s="12" customFormat="1" x14ac:dyDescent="0.2"/>
    <row r="865270" s="12" customFormat="1" x14ac:dyDescent="0.2"/>
    <row r="865271" s="12" customFormat="1" x14ac:dyDescent="0.2"/>
    <row r="865272" s="12" customFormat="1" x14ac:dyDescent="0.2"/>
    <row r="865273" s="12" customFormat="1" x14ac:dyDescent="0.2"/>
    <row r="865274" s="12" customFormat="1" x14ac:dyDescent="0.2"/>
    <row r="865275" s="12" customFormat="1" x14ac:dyDescent="0.2"/>
    <row r="865276" s="12" customFormat="1" x14ac:dyDescent="0.2"/>
    <row r="865277" s="12" customFormat="1" x14ac:dyDescent="0.2"/>
    <row r="865278" s="12" customFormat="1" x14ac:dyDescent="0.2"/>
    <row r="865279" s="12" customFormat="1" x14ac:dyDescent="0.2"/>
    <row r="865280" s="12" customFormat="1" x14ac:dyDescent="0.2"/>
    <row r="865281" s="12" customFormat="1" x14ac:dyDescent="0.2"/>
    <row r="865282" s="12" customFormat="1" x14ac:dyDescent="0.2"/>
    <row r="865283" s="12" customFormat="1" x14ac:dyDescent="0.2"/>
    <row r="865284" s="12" customFormat="1" x14ac:dyDescent="0.2"/>
    <row r="865285" s="12" customFormat="1" x14ac:dyDescent="0.2"/>
    <row r="865286" s="12" customFormat="1" x14ac:dyDescent="0.2"/>
    <row r="865287" s="12" customFormat="1" x14ac:dyDescent="0.2"/>
    <row r="865288" s="12" customFormat="1" x14ac:dyDescent="0.2"/>
    <row r="865289" s="12" customFormat="1" x14ac:dyDescent="0.2"/>
    <row r="865290" s="12" customFormat="1" x14ac:dyDescent="0.2"/>
    <row r="865291" s="12" customFormat="1" x14ac:dyDescent="0.2"/>
    <row r="865292" s="12" customFormat="1" x14ac:dyDescent="0.2"/>
    <row r="865293" s="12" customFormat="1" x14ac:dyDescent="0.2"/>
    <row r="865294" s="12" customFormat="1" x14ac:dyDescent="0.2"/>
    <row r="865295" s="12" customFormat="1" x14ac:dyDescent="0.2"/>
    <row r="865296" s="12" customFormat="1" x14ac:dyDescent="0.2"/>
    <row r="865297" s="12" customFormat="1" x14ac:dyDescent="0.2"/>
    <row r="865298" s="12" customFormat="1" x14ac:dyDescent="0.2"/>
    <row r="865299" s="12" customFormat="1" x14ac:dyDescent="0.2"/>
    <row r="865300" s="12" customFormat="1" x14ac:dyDescent="0.2"/>
    <row r="865301" s="12" customFormat="1" x14ac:dyDescent="0.2"/>
    <row r="865302" s="12" customFormat="1" x14ac:dyDescent="0.2"/>
    <row r="865303" s="12" customFormat="1" x14ac:dyDescent="0.2"/>
    <row r="865304" s="12" customFormat="1" x14ac:dyDescent="0.2"/>
    <row r="865305" s="12" customFormat="1" x14ac:dyDescent="0.2"/>
    <row r="865306" s="12" customFormat="1" x14ac:dyDescent="0.2"/>
    <row r="865307" s="12" customFormat="1" x14ac:dyDescent="0.2"/>
    <row r="865308" s="12" customFormat="1" x14ac:dyDescent="0.2"/>
    <row r="865309" s="12" customFormat="1" x14ac:dyDescent="0.2"/>
    <row r="865310" s="12" customFormat="1" x14ac:dyDescent="0.2"/>
    <row r="865311" s="12" customFormat="1" x14ac:dyDescent="0.2"/>
    <row r="865312" s="12" customFormat="1" x14ac:dyDescent="0.2"/>
    <row r="865313" s="12" customFormat="1" x14ac:dyDescent="0.2"/>
    <row r="865314" s="12" customFormat="1" x14ac:dyDescent="0.2"/>
    <row r="865315" s="12" customFormat="1" x14ac:dyDescent="0.2"/>
    <row r="865316" s="12" customFormat="1" x14ac:dyDescent="0.2"/>
    <row r="865317" s="12" customFormat="1" x14ac:dyDescent="0.2"/>
    <row r="865318" s="12" customFormat="1" x14ac:dyDescent="0.2"/>
    <row r="865319" s="12" customFormat="1" x14ac:dyDescent="0.2"/>
    <row r="865320" s="12" customFormat="1" x14ac:dyDescent="0.2"/>
    <row r="865321" s="12" customFormat="1" x14ac:dyDescent="0.2"/>
    <row r="865322" s="12" customFormat="1" x14ac:dyDescent="0.2"/>
    <row r="865323" s="12" customFormat="1" x14ac:dyDescent="0.2"/>
    <row r="865324" s="12" customFormat="1" x14ac:dyDescent="0.2"/>
    <row r="865325" s="12" customFormat="1" x14ac:dyDescent="0.2"/>
    <row r="865326" s="12" customFormat="1" x14ac:dyDescent="0.2"/>
    <row r="865327" s="12" customFormat="1" x14ac:dyDescent="0.2"/>
    <row r="865328" s="12" customFormat="1" x14ac:dyDescent="0.2"/>
    <row r="865329" s="12" customFormat="1" x14ac:dyDescent="0.2"/>
    <row r="865330" s="12" customFormat="1" x14ac:dyDescent="0.2"/>
    <row r="865331" s="12" customFormat="1" x14ac:dyDescent="0.2"/>
    <row r="865332" s="12" customFormat="1" x14ac:dyDescent="0.2"/>
    <row r="865333" s="12" customFormat="1" x14ac:dyDescent="0.2"/>
    <row r="865334" s="12" customFormat="1" x14ac:dyDescent="0.2"/>
    <row r="865335" s="12" customFormat="1" x14ac:dyDescent="0.2"/>
    <row r="865336" s="12" customFormat="1" x14ac:dyDescent="0.2"/>
    <row r="865337" s="12" customFormat="1" x14ac:dyDescent="0.2"/>
    <row r="865338" s="12" customFormat="1" x14ac:dyDescent="0.2"/>
    <row r="865339" s="12" customFormat="1" x14ac:dyDescent="0.2"/>
    <row r="865340" s="12" customFormat="1" x14ac:dyDescent="0.2"/>
    <row r="865341" s="12" customFormat="1" x14ac:dyDescent="0.2"/>
    <row r="865342" s="12" customFormat="1" x14ac:dyDescent="0.2"/>
    <row r="865343" s="12" customFormat="1" x14ac:dyDescent="0.2"/>
    <row r="865344" s="12" customFormat="1" x14ac:dyDescent="0.2"/>
    <row r="865345" s="12" customFormat="1" x14ac:dyDescent="0.2"/>
    <row r="865346" s="12" customFormat="1" x14ac:dyDescent="0.2"/>
    <row r="865347" s="12" customFormat="1" x14ac:dyDescent="0.2"/>
    <row r="865348" s="12" customFormat="1" x14ac:dyDescent="0.2"/>
    <row r="865349" s="12" customFormat="1" x14ac:dyDescent="0.2"/>
    <row r="865350" s="12" customFormat="1" x14ac:dyDescent="0.2"/>
    <row r="865351" s="12" customFormat="1" x14ac:dyDescent="0.2"/>
    <row r="865352" s="12" customFormat="1" x14ac:dyDescent="0.2"/>
    <row r="865353" s="12" customFormat="1" x14ac:dyDescent="0.2"/>
    <row r="865354" s="12" customFormat="1" x14ac:dyDescent="0.2"/>
    <row r="865355" s="12" customFormat="1" x14ac:dyDescent="0.2"/>
    <row r="865356" s="12" customFormat="1" x14ac:dyDescent="0.2"/>
    <row r="865357" s="12" customFormat="1" x14ac:dyDescent="0.2"/>
    <row r="865358" s="12" customFormat="1" x14ac:dyDescent="0.2"/>
    <row r="865359" s="12" customFormat="1" x14ac:dyDescent="0.2"/>
    <row r="865360" s="12" customFormat="1" x14ac:dyDescent="0.2"/>
    <row r="865361" s="12" customFormat="1" x14ac:dyDescent="0.2"/>
    <row r="865362" s="12" customFormat="1" x14ac:dyDescent="0.2"/>
    <row r="865363" s="12" customFormat="1" x14ac:dyDescent="0.2"/>
    <row r="865364" s="12" customFormat="1" x14ac:dyDescent="0.2"/>
    <row r="865365" s="12" customFormat="1" x14ac:dyDescent="0.2"/>
    <row r="865366" s="12" customFormat="1" x14ac:dyDescent="0.2"/>
    <row r="865367" s="12" customFormat="1" x14ac:dyDescent="0.2"/>
    <row r="865368" s="12" customFormat="1" x14ac:dyDescent="0.2"/>
    <row r="865369" s="12" customFormat="1" x14ac:dyDescent="0.2"/>
    <row r="865370" s="12" customFormat="1" x14ac:dyDescent="0.2"/>
    <row r="865371" s="12" customFormat="1" x14ac:dyDescent="0.2"/>
    <row r="865372" s="12" customFormat="1" x14ac:dyDescent="0.2"/>
    <row r="865373" s="12" customFormat="1" x14ac:dyDescent="0.2"/>
    <row r="865374" s="12" customFormat="1" x14ac:dyDescent="0.2"/>
    <row r="865375" s="12" customFormat="1" x14ac:dyDescent="0.2"/>
    <row r="865376" s="12" customFormat="1" x14ac:dyDescent="0.2"/>
    <row r="865377" s="12" customFormat="1" x14ac:dyDescent="0.2"/>
    <row r="865378" s="12" customFormat="1" x14ac:dyDescent="0.2"/>
    <row r="865379" s="12" customFormat="1" x14ac:dyDescent="0.2"/>
    <row r="865380" s="12" customFormat="1" x14ac:dyDescent="0.2"/>
    <row r="865381" s="12" customFormat="1" x14ac:dyDescent="0.2"/>
    <row r="865382" s="12" customFormat="1" x14ac:dyDescent="0.2"/>
    <row r="865383" s="12" customFormat="1" x14ac:dyDescent="0.2"/>
    <row r="865384" s="12" customFormat="1" x14ac:dyDescent="0.2"/>
    <row r="865385" s="12" customFormat="1" x14ac:dyDescent="0.2"/>
    <row r="865386" s="12" customFormat="1" x14ac:dyDescent="0.2"/>
    <row r="865387" s="12" customFormat="1" x14ac:dyDescent="0.2"/>
    <row r="865388" s="12" customFormat="1" x14ac:dyDescent="0.2"/>
    <row r="865389" s="12" customFormat="1" x14ac:dyDescent="0.2"/>
    <row r="865390" s="12" customFormat="1" x14ac:dyDescent="0.2"/>
    <row r="865391" s="12" customFormat="1" x14ac:dyDescent="0.2"/>
    <row r="865392" s="12" customFormat="1" x14ac:dyDescent="0.2"/>
    <row r="865393" s="12" customFormat="1" x14ac:dyDescent="0.2"/>
    <row r="865394" s="12" customFormat="1" x14ac:dyDescent="0.2"/>
    <row r="865395" s="12" customFormat="1" x14ac:dyDescent="0.2"/>
    <row r="865396" s="12" customFormat="1" x14ac:dyDescent="0.2"/>
    <row r="865397" s="12" customFormat="1" x14ac:dyDescent="0.2"/>
    <row r="865398" s="12" customFormat="1" x14ac:dyDescent="0.2"/>
    <row r="865399" s="12" customFormat="1" x14ac:dyDescent="0.2"/>
    <row r="865400" s="12" customFormat="1" x14ac:dyDescent="0.2"/>
    <row r="865401" s="12" customFormat="1" x14ac:dyDescent="0.2"/>
    <row r="865402" s="12" customFormat="1" x14ac:dyDescent="0.2"/>
    <row r="865403" s="12" customFormat="1" x14ac:dyDescent="0.2"/>
    <row r="865404" s="12" customFormat="1" x14ac:dyDescent="0.2"/>
    <row r="865405" s="12" customFormat="1" x14ac:dyDescent="0.2"/>
    <row r="865406" s="12" customFormat="1" x14ac:dyDescent="0.2"/>
    <row r="865407" s="12" customFormat="1" x14ac:dyDescent="0.2"/>
    <row r="865408" s="12" customFormat="1" x14ac:dyDescent="0.2"/>
    <row r="865409" s="12" customFormat="1" x14ac:dyDescent="0.2"/>
    <row r="865410" s="12" customFormat="1" x14ac:dyDescent="0.2"/>
    <row r="865411" s="12" customFormat="1" x14ac:dyDescent="0.2"/>
    <row r="865412" s="12" customFormat="1" x14ac:dyDescent="0.2"/>
    <row r="865413" s="12" customFormat="1" x14ac:dyDescent="0.2"/>
    <row r="865414" s="12" customFormat="1" x14ac:dyDescent="0.2"/>
    <row r="865415" s="12" customFormat="1" x14ac:dyDescent="0.2"/>
    <row r="865416" s="12" customFormat="1" x14ac:dyDescent="0.2"/>
    <row r="865417" s="12" customFormat="1" x14ac:dyDescent="0.2"/>
    <row r="865418" s="12" customFormat="1" x14ac:dyDescent="0.2"/>
    <row r="865419" s="12" customFormat="1" x14ac:dyDescent="0.2"/>
    <row r="865420" s="12" customFormat="1" x14ac:dyDescent="0.2"/>
    <row r="865421" s="12" customFormat="1" x14ac:dyDescent="0.2"/>
    <row r="865422" s="12" customFormat="1" x14ac:dyDescent="0.2"/>
    <row r="865423" s="12" customFormat="1" x14ac:dyDescent="0.2"/>
    <row r="865424" s="12" customFormat="1" x14ac:dyDescent="0.2"/>
    <row r="865425" s="12" customFormat="1" x14ac:dyDescent="0.2"/>
    <row r="865426" s="12" customFormat="1" x14ac:dyDescent="0.2"/>
    <row r="865427" s="12" customFormat="1" x14ac:dyDescent="0.2"/>
    <row r="865428" s="12" customFormat="1" x14ac:dyDescent="0.2"/>
    <row r="865429" s="12" customFormat="1" x14ac:dyDescent="0.2"/>
    <row r="865430" s="12" customFormat="1" x14ac:dyDescent="0.2"/>
    <row r="865431" s="12" customFormat="1" x14ac:dyDescent="0.2"/>
    <row r="865432" s="12" customFormat="1" x14ac:dyDescent="0.2"/>
    <row r="865433" s="12" customFormat="1" x14ac:dyDescent="0.2"/>
    <row r="865434" s="12" customFormat="1" x14ac:dyDescent="0.2"/>
    <row r="865435" s="12" customFormat="1" x14ac:dyDescent="0.2"/>
    <row r="865436" s="12" customFormat="1" x14ac:dyDescent="0.2"/>
    <row r="865437" s="12" customFormat="1" x14ac:dyDescent="0.2"/>
    <row r="865438" s="12" customFormat="1" x14ac:dyDescent="0.2"/>
    <row r="865439" s="12" customFormat="1" x14ac:dyDescent="0.2"/>
    <row r="865440" s="12" customFormat="1" x14ac:dyDescent="0.2"/>
    <row r="865441" s="12" customFormat="1" x14ac:dyDescent="0.2"/>
    <row r="865442" s="12" customFormat="1" x14ac:dyDescent="0.2"/>
    <row r="865443" s="12" customFormat="1" x14ac:dyDescent="0.2"/>
    <row r="865444" s="12" customFormat="1" x14ac:dyDescent="0.2"/>
    <row r="865445" s="12" customFormat="1" x14ac:dyDescent="0.2"/>
    <row r="865446" s="12" customFormat="1" x14ac:dyDescent="0.2"/>
    <row r="865447" s="12" customFormat="1" x14ac:dyDescent="0.2"/>
    <row r="865448" s="12" customFormat="1" x14ac:dyDescent="0.2"/>
    <row r="865449" s="12" customFormat="1" x14ac:dyDescent="0.2"/>
    <row r="865450" s="12" customFormat="1" x14ac:dyDescent="0.2"/>
    <row r="865451" s="12" customFormat="1" x14ac:dyDescent="0.2"/>
    <row r="865452" s="12" customFormat="1" x14ac:dyDescent="0.2"/>
    <row r="865453" s="12" customFormat="1" x14ac:dyDescent="0.2"/>
    <row r="865454" s="12" customFormat="1" x14ac:dyDescent="0.2"/>
    <row r="865455" s="12" customFormat="1" x14ac:dyDescent="0.2"/>
    <row r="865456" s="12" customFormat="1" x14ac:dyDescent="0.2"/>
    <row r="865457" s="12" customFormat="1" x14ac:dyDescent="0.2"/>
    <row r="865458" s="12" customFormat="1" x14ac:dyDescent="0.2"/>
    <row r="865459" s="12" customFormat="1" x14ac:dyDescent="0.2"/>
    <row r="865460" s="12" customFormat="1" x14ac:dyDescent="0.2"/>
    <row r="865461" s="12" customFormat="1" x14ac:dyDescent="0.2"/>
    <row r="865462" s="12" customFormat="1" x14ac:dyDescent="0.2"/>
    <row r="865463" s="12" customFormat="1" x14ac:dyDescent="0.2"/>
    <row r="865464" s="12" customFormat="1" x14ac:dyDescent="0.2"/>
    <row r="865465" s="12" customFormat="1" x14ac:dyDescent="0.2"/>
    <row r="865466" s="12" customFormat="1" x14ac:dyDescent="0.2"/>
    <row r="865467" s="12" customFormat="1" x14ac:dyDescent="0.2"/>
    <row r="865468" s="12" customFormat="1" x14ac:dyDescent="0.2"/>
    <row r="865469" s="12" customFormat="1" x14ac:dyDescent="0.2"/>
    <row r="865470" s="12" customFormat="1" x14ac:dyDescent="0.2"/>
    <row r="865471" s="12" customFormat="1" x14ac:dyDescent="0.2"/>
    <row r="865472" s="12" customFormat="1" x14ac:dyDescent="0.2"/>
    <row r="865473" s="12" customFormat="1" x14ac:dyDescent="0.2"/>
    <row r="865474" s="12" customFormat="1" x14ac:dyDescent="0.2"/>
    <row r="865475" s="12" customFormat="1" x14ac:dyDescent="0.2"/>
    <row r="865476" s="12" customFormat="1" x14ac:dyDescent="0.2"/>
    <row r="865477" s="12" customFormat="1" x14ac:dyDescent="0.2"/>
    <row r="865478" s="12" customFormat="1" x14ac:dyDescent="0.2"/>
    <row r="865479" s="12" customFormat="1" x14ac:dyDescent="0.2"/>
    <row r="865480" s="12" customFormat="1" x14ac:dyDescent="0.2"/>
    <row r="865481" s="12" customFormat="1" x14ac:dyDescent="0.2"/>
    <row r="865482" s="12" customFormat="1" x14ac:dyDescent="0.2"/>
    <row r="865483" s="12" customFormat="1" x14ac:dyDescent="0.2"/>
    <row r="865484" s="12" customFormat="1" x14ac:dyDescent="0.2"/>
    <row r="865485" s="12" customFormat="1" x14ac:dyDescent="0.2"/>
    <row r="865486" s="12" customFormat="1" x14ac:dyDescent="0.2"/>
    <row r="865487" s="12" customFormat="1" x14ac:dyDescent="0.2"/>
    <row r="865488" s="12" customFormat="1" x14ac:dyDescent="0.2"/>
    <row r="865489" s="12" customFormat="1" x14ac:dyDescent="0.2"/>
    <row r="865490" s="12" customFormat="1" x14ac:dyDescent="0.2"/>
    <row r="865491" s="12" customFormat="1" x14ac:dyDescent="0.2"/>
    <row r="865492" s="12" customFormat="1" x14ac:dyDescent="0.2"/>
    <row r="865493" s="12" customFormat="1" x14ac:dyDescent="0.2"/>
    <row r="865494" s="12" customFormat="1" x14ac:dyDescent="0.2"/>
    <row r="865495" s="12" customFormat="1" x14ac:dyDescent="0.2"/>
    <row r="865496" s="12" customFormat="1" x14ac:dyDescent="0.2"/>
    <row r="865497" s="12" customFormat="1" x14ac:dyDescent="0.2"/>
    <row r="865498" s="12" customFormat="1" x14ac:dyDescent="0.2"/>
    <row r="865499" s="12" customFormat="1" x14ac:dyDescent="0.2"/>
    <row r="865500" s="12" customFormat="1" x14ac:dyDescent="0.2"/>
    <row r="865501" s="12" customFormat="1" x14ac:dyDescent="0.2"/>
    <row r="865502" s="12" customFormat="1" x14ac:dyDescent="0.2"/>
    <row r="865503" s="12" customFormat="1" x14ac:dyDescent="0.2"/>
    <row r="865504" s="12" customFormat="1" x14ac:dyDescent="0.2"/>
    <row r="865505" s="12" customFormat="1" x14ac:dyDescent="0.2"/>
    <row r="865506" s="12" customFormat="1" x14ac:dyDescent="0.2"/>
    <row r="865507" s="12" customFormat="1" x14ac:dyDescent="0.2"/>
    <row r="865508" s="12" customFormat="1" x14ac:dyDescent="0.2"/>
    <row r="865509" s="12" customFormat="1" x14ac:dyDescent="0.2"/>
    <row r="865510" s="12" customFormat="1" x14ac:dyDescent="0.2"/>
    <row r="865511" s="12" customFormat="1" x14ac:dyDescent="0.2"/>
    <row r="865512" s="12" customFormat="1" x14ac:dyDescent="0.2"/>
    <row r="865513" s="12" customFormat="1" x14ac:dyDescent="0.2"/>
    <row r="865514" s="12" customFormat="1" x14ac:dyDescent="0.2"/>
    <row r="865515" s="12" customFormat="1" x14ac:dyDescent="0.2"/>
    <row r="865516" s="12" customFormat="1" x14ac:dyDescent="0.2"/>
    <row r="865517" s="12" customFormat="1" x14ac:dyDescent="0.2"/>
    <row r="865518" s="12" customFormat="1" x14ac:dyDescent="0.2"/>
    <row r="865519" s="12" customFormat="1" x14ac:dyDescent="0.2"/>
    <row r="865520" s="12" customFormat="1" x14ac:dyDescent="0.2"/>
    <row r="865521" s="12" customFormat="1" x14ac:dyDescent="0.2"/>
    <row r="865522" s="12" customFormat="1" x14ac:dyDescent="0.2"/>
    <row r="865523" s="12" customFormat="1" x14ac:dyDescent="0.2"/>
    <row r="865524" s="12" customFormat="1" x14ac:dyDescent="0.2"/>
    <row r="865525" s="12" customFormat="1" x14ac:dyDescent="0.2"/>
    <row r="865526" s="12" customFormat="1" x14ac:dyDescent="0.2"/>
    <row r="865527" s="12" customFormat="1" x14ac:dyDescent="0.2"/>
    <row r="865528" s="12" customFormat="1" x14ac:dyDescent="0.2"/>
    <row r="865529" s="12" customFormat="1" x14ac:dyDescent="0.2"/>
    <row r="865530" s="12" customFormat="1" x14ac:dyDescent="0.2"/>
    <row r="865531" s="12" customFormat="1" x14ac:dyDescent="0.2"/>
    <row r="865532" s="12" customFormat="1" x14ac:dyDescent="0.2"/>
    <row r="865533" s="12" customFormat="1" x14ac:dyDescent="0.2"/>
    <row r="865534" s="12" customFormat="1" x14ac:dyDescent="0.2"/>
    <row r="865535" s="12" customFormat="1" x14ac:dyDescent="0.2"/>
    <row r="865536" s="12" customFormat="1" x14ac:dyDescent="0.2"/>
    <row r="865537" s="12" customFormat="1" x14ac:dyDescent="0.2"/>
    <row r="865538" s="12" customFormat="1" x14ac:dyDescent="0.2"/>
    <row r="865539" s="12" customFormat="1" x14ac:dyDescent="0.2"/>
    <row r="865540" s="12" customFormat="1" x14ac:dyDescent="0.2"/>
    <row r="865541" s="12" customFormat="1" x14ac:dyDescent="0.2"/>
    <row r="865542" s="12" customFormat="1" x14ac:dyDescent="0.2"/>
    <row r="865543" s="12" customFormat="1" x14ac:dyDescent="0.2"/>
    <row r="865544" s="12" customFormat="1" x14ac:dyDescent="0.2"/>
    <row r="865545" s="12" customFormat="1" x14ac:dyDescent="0.2"/>
    <row r="865546" s="12" customFormat="1" x14ac:dyDescent="0.2"/>
    <row r="865547" s="12" customFormat="1" x14ac:dyDescent="0.2"/>
    <row r="865548" s="12" customFormat="1" x14ac:dyDescent="0.2"/>
    <row r="865549" s="12" customFormat="1" x14ac:dyDescent="0.2"/>
    <row r="865550" s="12" customFormat="1" x14ac:dyDescent="0.2"/>
    <row r="865551" s="12" customFormat="1" x14ac:dyDescent="0.2"/>
    <row r="865552" s="12" customFormat="1" x14ac:dyDescent="0.2"/>
    <row r="865553" s="12" customFormat="1" x14ac:dyDescent="0.2"/>
    <row r="865554" s="12" customFormat="1" x14ac:dyDescent="0.2"/>
    <row r="865555" s="12" customFormat="1" x14ac:dyDescent="0.2"/>
    <row r="865556" s="12" customFormat="1" x14ac:dyDescent="0.2"/>
    <row r="865557" s="12" customFormat="1" x14ac:dyDescent="0.2"/>
    <row r="865558" s="12" customFormat="1" x14ac:dyDescent="0.2"/>
    <row r="865559" s="12" customFormat="1" x14ac:dyDescent="0.2"/>
    <row r="865560" s="12" customFormat="1" x14ac:dyDescent="0.2"/>
    <row r="865561" s="12" customFormat="1" x14ac:dyDescent="0.2"/>
    <row r="865562" s="12" customFormat="1" x14ac:dyDescent="0.2"/>
    <row r="865563" s="12" customFormat="1" x14ac:dyDescent="0.2"/>
    <row r="865564" s="12" customFormat="1" x14ac:dyDescent="0.2"/>
    <row r="865565" s="12" customFormat="1" x14ac:dyDescent="0.2"/>
    <row r="865566" s="12" customFormat="1" x14ac:dyDescent="0.2"/>
    <row r="865567" s="12" customFormat="1" x14ac:dyDescent="0.2"/>
    <row r="865568" s="12" customFormat="1" x14ac:dyDescent="0.2"/>
    <row r="865569" s="12" customFormat="1" x14ac:dyDescent="0.2"/>
    <row r="865570" s="12" customFormat="1" x14ac:dyDescent="0.2"/>
    <row r="865571" s="12" customFormat="1" x14ac:dyDescent="0.2"/>
    <row r="865572" s="12" customFormat="1" x14ac:dyDescent="0.2"/>
    <row r="865573" s="12" customFormat="1" x14ac:dyDescent="0.2"/>
    <row r="865574" s="12" customFormat="1" x14ac:dyDescent="0.2"/>
    <row r="865575" s="12" customFormat="1" x14ac:dyDescent="0.2"/>
    <row r="865576" s="12" customFormat="1" x14ac:dyDescent="0.2"/>
    <row r="865577" s="12" customFormat="1" x14ac:dyDescent="0.2"/>
    <row r="865578" s="12" customFormat="1" x14ac:dyDescent="0.2"/>
    <row r="865579" s="12" customFormat="1" x14ac:dyDescent="0.2"/>
    <row r="865580" s="12" customFormat="1" x14ac:dyDescent="0.2"/>
    <row r="865581" s="12" customFormat="1" x14ac:dyDescent="0.2"/>
    <row r="865582" s="12" customFormat="1" x14ac:dyDescent="0.2"/>
    <row r="865583" s="12" customFormat="1" x14ac:dyDescent="0.2"/>
    <row r="865584" s="12" customFormat="1" x14ac:dyDescent="0.2"/>
    <row r="865585" s="12" customFormat="1" x14ac:dyDescent="0.2"/>
    <row r="865586" s="12" customFormat="1" x14ac:dyDescent="0.2"/>
    <row r="865587" s="12" customFormat="1" x14ac:dyDescent="0.2"/>
    <row r="865588" s="12" customFormat="1" x14ac:dyDescent="0.2"/>
    <row r="865589" s="12" customFormat="1" x14ac:dyDescent="0.2"/>
    <row r="865590" s="12" customFormat="1" x14ac:dyDescent="0.2"/>
    <row r="865591" s="12" customFormat="1" x14ac:dyDescent="0.2"/>
    <row r="865592" s="12" customFormat="1" x14ac:dyDescent="0.2"/>
    <row r="865593" s="12" customFormat="1" x14ac:dyDescent="0.2"/>
    <row r="865594" s="12" customFormat="1" x14ac:dyDescent="0.2"/>
    <row r="865595" s="12" customFormat="1" x14ac:dyDescent="0.2"/>
    <row r="865596" s="12" customFormat="1" x14ac:dyDescent="0.2"/>
    <row r="865597" s="12" customFormat="1" x14ac:dyDescent="0.2"/>
    <row r="865598" s="12" customFormat="1" x14ac:dyDescent="0.2"/>
    <row r="865599" s="12" customFormat="1" x14ac:dyDescent="0.2"/>
    <row r="865600" s="12" customFormat="1" x14ac:dyDescent="0.2"/>
    <row r="865601" s="12" customFormat="1" x14ac:dyDescent="0.2"/>
    <row r="865602" s="12" customFormat="1" x14ac:dyDescent="0.2"/>
    <row r="865603" s="12" customFormat="1" x14ac:dyDescent="0.2"/>
    <row r="865604" s="12" customFormat="1" x14ac:dyDescent="0.2"/>
    <row r="865605" s="12" customFormat="1" x14ac:dyDescent="0.2"/>
    <row r="865606" s="12" customFormat="1" x14ac:dyDescent="0.2"/>
    <row r="865607" s="12" customFormat="1" x14ac:dyDescent="0.2"/>
    <row r="865608" s="12" customFormat="1" x14ac:dyDescent="0.2"/>
    <row r="865609" s="12" customFormat="1" x14ac:dyDescent="0.2"/>
    <row r="865610" s="12" customFormat="1" x14ac:dyDescent="0.2"/>
    <row r="865611" s="12" customFormat="1" x14ac:dyDescent="0.2"/>
    <row r="865612" s="12" customFormat="1" x14ac:dyDescent="0.2"/>
    <row r="865613" s="12" customFormat="1" x14ac:dyDescent="0.2"/>
    <row r="865614" s="12" customFormat="1" x14ac:dyDescent="0.2"/>
    <row r="865615" s="12" customFormat="1" x14ac:dyDescent="0.2"/>
    <row r="865616" s="12" customFormat="1" x14ac:dyDescent="0.2"/>
    <row r="865617" s="12" customFormat="1" x14ac:dyDescent="0.2"/>
    <row r="865618" s="12" customFormat="1" x14ac:dyDescent="0.2"/>
    <row r="865619" s="12" customFormat="1" x14ac:dyDescent="0.2"/>
    <row r="865620" s="12" customFormat="1" x14ac:dyDescent="0.2"/>
    <row r="865621" s="12" customFormat="1" x14ac:dyDescent="0.2"/>
    <row r="865622" s="12" customFormat="1" x14ac:dyDescent="0.2"/>
    <row r="865623" s="12" customFormat="1" x14ac:dyDescent="0.2"/>
    <row r="865624" s="12" customFormat="1" x14ac:dyDescent="0.2"/>
    <row r="865625" s="12" customFormat="1" x14ac:dyDescent="0.2"/>
    <row r="865626" s="12" customFormat="1" x14ac:dyDescent="0.2"/>
    <row r="865627" s="12" customFormat="1" x14ac:dyDescent="0.2"/>
    <row r="865628" s="12" customFormat="1" x14ac:dyDescent="0.2"/>
    <row r="865629" s="12" customFormat="1" x14ac:dyDescent="0.2"/>
    <row r="865630" s="12" customFormat="1" x14ac:dyDescent="0.2"/>
    <row r="865631" s="12" customFormat="1" x14ac:dyDescent="0.2"/>
    <row r="865632" s="12" customFormat="1" x14ac:dyDescent="0.2"/>
    <row r="865633" s="12" customFormat="1" x14ac:dyDescent="0.2"/>
    <row r="865634" s="12" customFormat="1" x14ac:dyDescent="0.2"/>
    <row r="865635" s="12" customFormat="1" x14ac:dyDescent="0.2"/>
    <row r="865636" s="12" customFormat="1" x14ac:dyDescent="0.2"/>
    <row r="865637" s="12" customFormat="1" x14ac:dyDescent="0.2"/>
    <row r="865638" s="12" customFormat="1" x14ac:dyDescent="0.2"/>
    <row r="865639" s="12" customFormat="1" x14ac:dyDescent="0.2"/>
    <row r="865640" s="12" customFormat="1" x14ac:dyDescent="0.2"/>
    <row r="865641" s="12" customFormat="1" x14ac:dyDescent="0.2"/>
    <row r="865642" s="12" customFormat="1" x14ac:dyDescent="0.2"/>
    <row r="865643" s="12" customFormat="1" x14ac:dyDescent="0.2"/>
    <row r="865644" s="12" customFormat="1" x14ac:dyDescent="0.2"/>
    <row r="865645" s="12" customFormat="1" x14ac:dyDescent="0.2"/>
    <row r="865646" s="12" customFormat="1" x14ac:dyDescent="0.2"/>
    <row r="865647" s="12" customFormat="1" x14ac:dyDescent="0.2"/>
    <row r="865648" s="12" customFormat="1" x14ac:dyDescent="0.2"/>
    <row r="865649" s="12" customFormat="1" x14ac:dyDescent="0.2"/>
    <row r="865650" s="12" customFormat="1" x14ac:dyDescent="0.2"/>
    <row r="865651" s="12" customFormat="1" x14ac:dyDescent="0.2"/>
    <row r="865652" s="12" customFormat="1" x14ac:dyDescent="0.2"/>
    <row r="865653" s="12" customFormat="1" x14ac:dyDescent="0.2"/>
    <row r="865654" s="12" customFormat="1" x14ac:dyDescent="0.2"/>
    <row r="865655" s="12" customFormat="1" x14ac:dyDescent="0.2"/>
    <row r="865656" s="12" customFormat="1" x14ac:dyDescent="0.2"/>
    <row r="865657" s="12" customFormat="1" x14ac:dyDescent="0.2"/>
    <row r="865658" s="12" customFormat="1" x14ac:dyDescent="0.2"/>
    <row r="865659" s="12" customFormat="1" x14ac:dyDescent="0.2"/>
    <row r="865660" s="12" customFormat="1" x14ac:dyDescent="0.2"/>
    <row r="865661" s="12" customFormat="1" x14ac:dyDescent="0.2"/>
    <row r="865662" s="12" customFormat="1" x14ac:dyDescent="0.2"/>
    <row r="865663" s="12" customFormat="1" x14ac:dyDescent="0.2"/>
    <row r="865664" s="12" customFormat="1" x14ac:dyDescent="0.2"/>
    <row r="865665" s="12" customFormat="1" x14ac:dyDescent="0.2"/>
    <row r="865666" s="12" customFormat="1" x14ac:dyDescent="0.2"/>
    <row r="865667" s="12" customFormat="1" x14ac:dyDescent="0.2"/>
    <row r="865668" s="12" customFormat="1" x14ac:dyDescent="0.2"/>
    <row r="865669" s="12" customFormat="1" x14ac:dyDescent="0.2"/>
    <row r="865670" s="12" customFormat="1" x14ac:dyDescent="0.2"/>
    <row r="865671" s="12" customFormat="1" x14ac:dyDescent="0.2"/>
    <row r="865672" s="12" customFormat="1" x14ac:dyDescent="0.2"/>
    <row r="865673" s="12" customFormat="1" x14ac:dyDescent="0.2"/>
    <row r="865674" s="12" customFormat="1" x14ac:dyDescent="0.2"/>
    <row r="865675" s="12" customFormat="1" x14ac:dyDescent="0.2"/>
    <row r="865676" s="12" customFormat="1" x14ac:dyDescent="0.2"/>
    <row r="865677" s="12" customFormat="1" x14ac:dyDescent="0.2"/>
    <row r="865678" s="12" customFormat="1" x14ac:dyDescent="0.2"/>
    <row r="865679" s="12" customFormat="1" x14ac:dyDescent="0.2"/>
    <row r="865680" s="12" customFormat="1" x14ac:dyDescent="0.2"/>
    <row r="865681" s="12" customFormat="1" x14ac:dyDescent="0.2"/>
    <row r="865682" s="12" customFormat="1" x14ac:dyDescent="0.2"/>
    <row r="865683" s="12" customFormat="1" x14ac:dyDescent="0.2"/>
    <row r="865684" s="12" customFormat="1" x14ac:dyDescent="0.2"/>
    <row r="865685" s="12" customFormat="1" x14ac:dyDescent="0.2"/>
    <row r="865686" s="12" customFormat="1" x14ac:dyDescent="0.2"/>
    <row r="865687" s="12" customFormat="1" x14ac:dyDescent="0.2"/>
    <row r="865688" s="12" customFormat="1" x14ac:dyDescent="0.2"/>
    <row r="865689" s="12" customFormat="1" x14ac:dyDescent="0.2"/>
    <row r="865690" s="12" customFormat="1" x14ac:dyDescent="0.2"/>
    <row r="865691" s="12" customFormat="1" x14ac:dyDescent="0.2"/>
    <row r="865692" s="12" customFormat="1" x14ac:dyDescent="0.2"/>
    <row r="865693" s="12" customFormat="1" x14ac:dyDescent="0.2"/>
    <row r="865694" s="12" customFormat="1" x14ac:dyDescent="0.2"/>
    <row r="865695" s="12" customFormat="1" x14ac:dyDescent="0.2"/>
    <row r="865696" s="12" customFormat="1" x14ac:dyDescent="0.2"/>
    <row r="865697" s="12" customFormat="1" x14ac:dyDescent="0.2"/>
    <row r="865698" s="12" customFormat="1" x14ac:dyDescent="0.2"/>
    <row r="865699" s="12" customFormat="1" x14ac:dyDescent="0.2"/>
    <row r="865700" s="12" customFormat="1" x14ac:dyDescent="0.2"/>
    <row r="865701" s="12" customFormat="1" x14ac:dyDescent="0.2"/>
    <row r="865702" s="12" customFormat="1" x14ac:dyDescent="0.2"/>
    <row r="865703" s="12" customFormat="1" x14ac:dyDescent="0.2"/>
    <row r="865704" s="12" customFormat="1" x14ac:dyDescent="0.2"/>
    <row r="865705" s="12" customFormat="1" x14ac:dyDescent="0.2"/>
    <row r="865706" s="12" customFormat="1" x14ac:dyDescent="0.2"/>
    <row r="865707" s="12" customFormat="1" x14ac:dyDescent="0.2"/>
    <row r="865708" s="12" customFormat="1" x14ac:dyDescent="0.2"/>
    <row r="865709" s="12" customFormat="1" x14ac:dyDescent="0.2"/>
    <row r="865710" s="12" customFormat="1" x14ac:dyDescent="0.2"/>
    <row r="865711" s="12" customFormat="1" x14ac:dyDescent="0.2"/>
    <row r="865712" s="12" customFormat="1" x14ac:dyDescent="0.2"/>
    <row r="865713" s="12" customFormat="1" x14ac:dyDescent="0.2"/>
    <row r="865714" s="12" customFormat="1" x14ac:dyDescent="0.2"/>
    <row r="865715" s="12" customFormat="1" x14ac:dyDescent="0.2"/>
    <row r="865716" s="12" customFormat="1" x14ac:dyDescent="0.2"/>
    <row r="865717" s="12" customFormat="1" x14ac:dyDescent="0.2"/>
    <row r="865718" s="12" customFormat="1" x14ac:dyDescent="0.2"/>
    <row r="865719" s="12" customFormat="1" x14ac:dyDescent="0.2"/>
    <row r="865720" s="12" customFormat="1" x14ac:dyDescent="0.2"/>
    <row r="865721" s="12" customFormat="1" x14ac:dyDescent="0.2"/>
    <row r="865722" s="12" customFormat="1" x14ac:dyDescent="0.2"/>
    <row r="865723" s="12" customFormat="1" x14ac:dyDescent="0.2"/>
    <row r="865724" s="12" customFormat="1" x14ac:dyDescent="0.2"/>
    <row r="865725" s="12" customFormat="1" x14ac:dyDescent="0.2"/>
    <row r="865726" s="12" customFormat="1" x14ac:dyDescent="0.2"/>
    <row r="865727" s="12" customFormat="1" x14ac:dyDescent="0.2"/>
    <row r="865728" s="12" customFormat="1" x14ac:dyDescent="0.2"/>
    <row r="865729" s="12" customFormat="1" x14ac:dyDescent="0.2"/>
    <row r="865730" s="12" customFormat="1" x14ac:dyDescent="0.2"/>
    <row r="865731" s="12" customFormat="1" x14ac:dyDescent="0.2"/>
    <row r="865732" s="12" customFormat="1" x14ac:dyDescent="0.2"/>
    <row r="865733" s="12" customFormat="1" x14ac:dyDescent="0.2"/>
    <row r="865734" s="12" customFormat="1" x14ac:dyDescent="0.2"/>
    <row r="865735" s="12" customFormat="1" x14ac:dyDescent="0.2"/>
    <row r="865736" s="12" customFormat="1" x14ac:dyDescent="0.2"/>
    <row r="865737" s="12" customFormat="1" x14ac:dyDescent="0.2"/>
    <row r="865738" s="12" customFormat="1" x14ac:dyDescent="0.2"/>
    <row r="865739" s="12" customFormat="1" x14ac:dyDescent="0.2"/>
    <row r="865740" s="12" customFormat="1" x14ac:dyDescent="0.2"/>
    <row r="865741" s="12" customFormat="1" x14ac:dyDescent="0.2"/>
    <row r="865742" s="12" customFormat="1" x14ac:dyDescent="0.2"/>
    <row r="865743" s="12" customFormat="1" x14ac:dyDescent="0.2"/>
    <row r="865744" s="12" customFormat="1" x14ac:dyDescent="0.2"/>
    <row r="865745" s="12" customFormat="1" x14ac:dyDescent="0.2"/>
    <row r="865746" s="12" customFormat="1" x14ac:dyDescent="0.2"/>
    <row r="865747" s="12" customFormat="1" x14ac:dyDescent="0.2"/>
    <row r="865748" s="12" customFormat="1" x14ac:dyDescent="0.2"/>
    <row r="865749" s="12" customFormat="1" x14ac:dyDescent="0.2"/>
    <row r="865750" s="12" customFormat="1" x14ac:dyDescent="0.2"/>
    <row r="865751" s="12" customFormat="1" x14ac:dyDescent="0.2"/>
    <row r="865752" s="12" customFormat="1" x14ac:dyDescent="0.2"/>
    <row r="865753" s="12" customFormat="1" x14ac:dyDescent="0.2"/>
    <row r="865754" s="12" customFormat="1" x14ac:dyDescent="0.2"/>
    <row r="865755" s="12" customFormat="1" x14ac:dyDescent="0.2"/>
    <row r="865756" s="12" customFormat="1" x14ac:dyDescent="0.2"/>
    <row r="865757" s="12" customFormat="1" x14ac:dyDescent="0.2"/>
    <row r="865758" s="12" customFormat="1" x14ac:dyDescent="0.2"/>
    <row r="865759" s="12" customFormat="1" x14ac:dyDescent="0.2"/>
    <row r="865760" s="12" customFormat="1" x14ac:dyDescent="0.2"/>
    <row r="865761" s="12" customFormat="1" x14ac:dyDescent="0.2"/>
    <row r="865762" s="12" customFormat="1" x14ac:dyDescent="0.2"/>
    <row r="865763" s="12" customFormat="1" x14ac:dyDescent="0.2"/>
    <row r="865764" s="12" customFormat="1" x14ac:dyDescent="0.2"/>
    <row r="865765" s="12" customFormat="1" x14ac:dyDescent="0.2"/>
    <row r="865766" s="12" customFormat="1" x14ac:dyDescent="0.2"/>
    <row r="865767" s="12" customFormat="1" x14ac:dyDescent="0.2"/>
    <row r="865768" s="12" customFormat="1" x14ac:dyDescent="0.2"/>
    <row r="865769" s="12" customFormat="1" x14ac:dyDescent="0.2"/>
    <row r="865770" s="12" customFormat="1" x14ac:dyDescent="0.2"/>
    <row r="865771" s="12" customFormat="1" x14ac:dyDescent="0.2"/>
    <row r="865772" s="12" customFormat="1" x14ac:dyDescent="0.2"/>
    <row r="865773" s="12" customFormat="1" x14ac:dyDescent="0.2"/>
    <row r="865774" s="12" customFormat="1" x14ac:dyDescent="0.2"/>
    <row r="865775" s="12" customFormat="1" x14ac:dyDescent="0.2"/>
    <row r="865776" s="12" customFormat="1" x14ac:dyDescent="0.2"/>
    <row r="865777" s="12" customFormat="1" x14ac:dyDescent="0.2"/>
    <row r="865778" s="12" customFormat="1" x14ac:dyDescent="0.2"/>
    <row r="865779" s="12" customFormat="1" x14ac:dyDescent="0.2"/>
    <row r="865780" s="12" customFormat="1" x14ac:dyDescent="0.2"/>
    <row r="865781" s="12" customFormat="1" x14ac:dyDescent="0.2"/>
    <row r="865782" s="12" customFormat="1" x14ac:dyDescent="0.2"/>
    <row r="865783" s="12" customFormat="1" x14ac:dyDescent="0.2"/>
    <row r="865784" s="12" customFormat="1" x14ac:dyDescent="0.2"/>
    <row r="865785" s="12" customFormat="1" x14ac:dyDescent="0.2"/>
    <row r="865786" s="12" customFormat="1" x14ac:dyDescent="0.2"/>
    <row r="865787" s="12" customFormat="1" x14ac:dyDescent="0.2"/>
    <row r="865788" s="12" customFormat="1" x14ac:dyDescent="0.2"/>
    <row r="865789" s="12" customFormat="1" x14ac:dyDescent="0.2"/>
    <row r="865790" s="12" customFormat="1" x14ac:dyDescent="0.2"/>
    <row r="865791" s="12" customFormat="1" x14ac:dyDescent="0.2"/>
    <row r="865792" s="12" customFormat="1" x14ac:dyDescent="0.2"/>
    <row r="865793" s="12" customFormat="1" x14ac:dyDescent="0.2"/>
    <row r="865794" s="12" customFormat="1" x14ac:dyDescent="0.2"/>
    <row r="865795" s="12" customFormat="1" x14ac:dyDescent="0.2"/>
    <row r="865796" s="12" customFormat="1" x14ac:dyDescent="0.2"/>
    <row r="865797" s="12" customFormat="1" x14ac:dyDescent="0.2"/>
    <row r="865798" s="12" customFormat="1" x14ac:dyDescent="0.2"/>
    <row r="865799" s="12" customFormat="1" x14ac:dyDescent="0.2"/>
    <row r="865800" s="12" customFormat="1" x14ac:dyDescent="0.2"/>
    <row r="865801" s="12" customFormat="1" x14ac:dyDescent="0.2"/>
    <row r="865802" s="12" customFormat="1" x14ac:dyDescent="0.2"/>
    <row r="865803" s="12" customFormat="1" x14ac:dyDescent="0.2"/>
    <row r="865804" s="12" customFormat="1" x14ac:dyDescent="0.2"/>
    <row r="865805" s="12" customFormat="1" x14ac:dyDescent="0.2"/>
    <row r="865806" s="12" customFormat="1" x14ac:dyDescent="0.2"/>
    <row r="865807" s="12" customFormat="1" x14ac:dyDescent="0.2"/>
    <row r="865808" s="12" customFormat="1" x14ac:dyDescent="0.2"/>
    <row r="865809" s="12" customFormat="1" x14ac:dyDescent="0.2"/>
    <row r="865810" s="12" customFormat="1" x14ac:dyDescent="0.2"/>
    <row r="865811" s="12" customFormat="1" x14ac:dyDescent="0.2"/>
    <row r="865812" s="12" customFormat="1" x14ac:dyDescent="0.2"/>
    <row r="865813" s="12" customFormat="1" x14ac:dyDescent="0.2"/>
    <row r="865814" s="12" customFormat="1" x14ac:dyDescent="0.2"/>
    <row r="865815" s="12" customFormat="1" x14ac:dyDescent="0.2"/>
    <row r="865816" s="12" customFormat="1" x14ac:dyDescent="0.2"/>
    <row r="865817" s="12" customFormat="1" x14ac:dyDescent="0.2"/>
    <row r="865818" s="12" customFormat="1" x14ac:dyDescent="0.2"/>
    <row r="865819" s="12" customFormat="1" x14ac:dyDescent="0.2"/>
    <row r="865820" s="12" customFormat="1" x14ac:dyDescent="0.2"/>
    <row r="865821" s="12" customFormat="1" x14ac:dyDescent="0.2"/>
    <row r="865822" s="12" customFormat="1" x14ac:dyDescent="0.2"/>
    <row r="865823" s="12" customFormat="1" x14ac:dyDescent="0.2"/>
    <row r="865824" s="12" customFormat="1" x14ac:dyDescent="0.2"/>
    <row r="865825" s="12" customFormat="1" x14ac:dyDescent="0.2"/>
    <row r="865826" s="12" customFormat="1" x14ac:dyDescent="0.2"/>
    <row r="865827" s="12" customFormat="1" x14ac:dyDescent="0.2"/>
    <row r="865828" s="12" customFormat="1" x14ac:dyDescent="0.2"/>
    <row r="865829" s="12" customFormat="1" x14ac:dyDescent="0.2"/>
    <row r="865830" s="12" customFormat="1" x14ac:dyDescent="0.2"/>
    <row r="865831" s="12" customFormat="1" x14ac:dyDescent="0.2"/>
    <row r="865832" s="12" customFormat="1" x14ac:dyDescent="0.2"/>
    <row r="865833" s="12" customFormat="1" x14ac:dyDescent="0.2"/>
    <row r="865834" s="12" customFormat="1" x14ac:dyDescent="0.2"/>
    <row r="865835" s="12" customFormat="1" x14ac:dyDescent="0.2"/>
    <row r="865836" s="12" customFormat="1" x14ac:dyDescent="0.2"/>
    <row r="865837" s="12" customFormat="1" x14ac:dyDescent="0.2"/>
    <row r="865838" s="12" customFormat="1" x14ac:dyDescent="0.2"/>
    <row r="865839" s="12" customFormat="1" x14ac:dyDescent="0.2"/>
    <row r="865840" s="12" customFormat="1" x14ac:dyDescent="0.2"/>
    <row r="865841" s="12" customFormat="1" x14ac:dyDescent="0.2"/>
    <row r="865842" s="12" customFormat="1" x14ac:dyDescent="0.2"/>
    <row r="865843" s="12" customFormat="1" x14ac:dyDescent="0.2"/>
    <row r="865844" s="12" customFormat="1" x14ac:dyDescent="0.2"/>
    <row r="865845" s="12" customFormat="1" x14ac:dyDescent="0.2"/>
    <row r="865846" s="12" customFormat="1" x14ac:dyDescent="0.2"/>
    <row r="865847" s="12" customFormat="1" x14ac:dyDescent="0.2"/>
    <row r="865848" s="12" customFormat="1" x14ac:dyDescent="0.2"/>
    <row r="865849" s="12" customFormat="1" x14ac:dyDescent="0.2"/>
    <row r="865850" s="12" customFormat="1" x14ac:dyDescent="0.2"/>
    <row r="865851" s="12" customFormat="1" x14ac:dyDescent="0.2"/>
    <row r="865852" s="12" customFormat="1" x14ac:dyDescent="0.2"/>
    <row r="865853" s="12" customFormat="1" x14ac:dyDescent="0.2"/>
    <row r="865854" s="12" customFormat="1" x14ac:dyDescent="0.2"/>
    <row r="865855" s="12" customFormat="1" x14ac:dyDescent="0.2"/>
    <row r="865856" s="12" customFormat="1" x14ac:dyDescent="0.2"/>
    <row r="865857" s="12" customFormat="1" x14ac:dyDescent="0.2"/>
    <row r="865858" s="12" customFormat="1" x14ac:dyDescent="0.2"/>
    <row r="865859" s="12" customFormat="1" x14ac:dyDescent="0.2"/>
    <row r="865860" s="12" customFormat="1" x14ac:dyDescent="0.2"/>
    <row r="865861" s="12" customFormat="1" x14ac:dyDescent="0.2"/>
    <row r="865862" s="12" customFormat="1" x14ac:dyDescent="0.2"/>
    <row r="865863" s="12" customFormat="1" x14ac:dyDescent="0.2"/>
    <row r="865864" s="12" customFormat="1" x14ac:dyDescent="0.2"/>
    <row r="865865" s="12" customFormat="1" x14ac:dyDescent="0.2"/>
    <row r="865866" s="12" customFormat="1" x14ac:dyDescent="0.2"/>
    <row r="865867" s="12" customFormat="1" x14ac:dyDescent="0.2"/>
    <row r="865868" s="12" customFormat="1" x14ac:dyDescent="0.2"/>
    <row r="865869" s="12" customFormat="1" x14ac:dyDescent="0.2"/>
    <row r="865870" s="12" customFormat="1" x14ac:dyDescent="0.2"/>
    <row r="865871" s="12" customFormat="1" x14ac:dyDescent="0.2"/>
    <row r="865872" s="12" customFormat="1" x14ac:dyDescent="0.2"/>
    <row r="865873" s="12" customFormat="1" x14ac:dyDescent="0.2"/>
    <row r="865874" s="12" customFormat="1" x14ac:dyDescent="0.2"/>
    <row r="865875" s="12" customFormat="1" x14ac:dyDescent="0.2"/>
    <row r="865876" s="12" customFormat="1" x14ac:dyDescent="0.2"/>
    <row r="865877" s="12" customFormat="1" x14ac:dyDescent="0.2"/>
    <row r="865878" s="12" customFormat="1" x14ac:dyDescent="0.2"/>
    <row r="865879" s="12" customFormat="1" x14ac:dyDescent="0.2"/>
    <row r="865880" s="12" customFormat="1" x14ac:dyDescent="0.2"/>
    <row r="865881" s="12" customFormat="1" x14ac:dyDescent="0.2"/>
    <row r="865882" s="12" customFormat="1" x14ac:dyDescent="0.2"/>
    <row r="865883" s="12" customFormat="1" x14ac:dyDescent="0.2"/>
    <row r="865884" s="12" customFormat="1" x14ac:dyDescent="0.2"/>
    <row r="865885" s="12" customFormat="1" x14ac:dyDescent="0.2"/>
    <row r="865886" s="12" customFormat="1" x14ac:dyDescent="0.2"/>
    <row r="865887" s="12" customFormat="1" x14ac:dyDescent="0.2"/>
    <row r="865888" s="12" customFormat="1" x14ac:dyDescent="0.2"/>
    <row r="865889" s="12" customFormat="1" x14ac:dyDescent="0.2"/>
    <row r="865890" s="12" customFormat="1" x14ac:dyDescent="0.2"/>
    <row r="865891" s="12" customFormat="1" x14ac:dyDescent="0.2"/>
    <row r="865892" s="12" customFormat="1" x14ac:dyDescent="0.2"/>
    <row r="865893" s="12" customFormat="1" x14ac:dyDescent="0.2"/>
    <row r="865894" s="12" customFormat="1" x14ac:dyDescent="0.2"/>
    <row r="865895" s="12" customFormat="1" x14ac:dyDescent="0.2"/>
    <row r="865896" s="12" customFormat="1" x14ac:dyDescent="0.2"/>
    <row r="865897" s="12" customFormat="1" x14ac:dyDescent="0.2"/>
    <row r="865898" s="12" customFormat="1" x14ac:dyDescent="0.2"/>
    <row r="865899" s="12" customFormat="1" x14ac:dyDescent="0.2"/>
    <row r="865900" s="12" customFormat="1" x14ac:dyDescent="0.2"/>
    <row r="865901" s="12" customFormat="1" x14ac:dyDescent="0.2"/>
    <row r="865902" s="12" customFormat="1" x14ac:dyDescent="0.2"/>
    <row r="865903" s="12" customFormat="1" x14ac:dyDescent="0.2"/>
    <row r="865904" s="12" customFormat="1" x14ac:dyDescent="0.2"/>
    <row r="865905" s="12" customFormat="1" x14ac:dyDescent="0.2"/>
    <row r="865906" s="12" customFormat="1" x14ac:dyDescent="0.2"/>
    <row r="865907" s="12" customFormat="1" x14ac:dyDescent="0.2"/>
    <row r="865908" s="12" customFormat="1" x14ac:dyDescent="0.2"/>
    <row r="865909" s="12" customFormat="1" x14ac:dyDescent="0.2"/>
    <row r="865910" s="12" customFormat="1" x14ac:dyDescent="0.2"/>
    <row r="865911" s="12" customFormat="1" x14ac:dyDescent="0.2"/>
    <row r="865912" s="12" customFormat="1" x14ac:dyDescent="0.2"/>
    <row r="865913" s="12" customFormat="1" x14ac:dyDescent="0.2"/>
    <row r="865914" s="12" customFormat="1" x14ac:dyDescent="0.2"/>
    <row r="865915" s="12" customFormat="1" x14ac:dyDescent="0.2"/>
    <row r="865916" s="12" customFormat="1" x14ac:dyDescent="0.2"/>
    <row r="865917" s="12" customFormat="1" x14ac:dyDescent="0.2"/>
    <row r="865918" s="12" customFormat="1" x14ac:dyDescent="0.2"/>
    <row r="865919" s="12" customFormat="1" x14ac:dyDescent="0.2"/>
    <row r="865920" s="12" customFormat="1" x14ac:dyDescent="0.2"/>
    <row r="865921" s="12" customFormat="1" x14ac:dyDescent="0.2"/>
    <row r="865922" s="12" customFormat="1" x14ac:dyDescent="0.2"/>
    <row r="865923" s="12" customFormat="1" x14ac:dyDescent="0.2"/>
    <row r="865924" s="12" customFormat="1" x14ac:dyDescent="0.2"/>
    <row r="865925" s="12" customFormat="1" x14ac:dyDescent="0.2"/>
    <row r="865926" s="12" customFormat="1" x14ac:dyDescent="0.2"/>
    <row r="865927" s="12" customFormat="1" x14ac:dyDescent="0.2"/>
    <row r="865928" s="12" customFormat="1" x14ac:dyDescent="0.2"/>
    <row r="865929" s="12" customFormat="1" x14ac:dyDescent="0.2"/>
    <row r="865930" s="12" customFormat="1" x14ac:dyDescent="0.2"/>
    <row r="865931" s="12" customFormat="1" x14ac:dyDescent="0.2"/>
    <row r="865932" s="12" customFormat="1" x14ac:dyDescent="0.2"/>
    <row r="865933" s="12" customFormat="1" x14ac:dyDescent="0.2"/>
    <row r="865934" s="12" customFormat="1" x14ac:dyDescent="0.2"/>
    <row r="865935" s="12" customFormat="1" x14ac:dyDescent="0.2"/>
    <row r="865936" s="12" customFormat="1" x14ac:dyDescent="0.2"/>
    <row r="865937" s="12" customFormat="1" x14ac:dyDescent="0.2"/>
    <row r="865938" s="12" customFormat="1" x14ac:dyDescent="0.2"/>
    <row r="865939" s="12" customFormat="1" x14ac:dyDescent="0.2"/>
    <row r="865940" s="12" customFormat="1" x14ac:dyDescent="0.2"/>
    <row r="865941" s="12" customFormat="1" x14ac:dyDescent="0.2"/>
    <row r="865942" s="12" customFormat="1" x14ac:dyDescent="0.2"/>
    <row r="865943" s="12" customFormat="1" x14ac:dyDescent="0.2"/>
    <row r="865944" s="12" customFormat="1" x14ac:dyDescent="0.2"/>
    <row r="865945" s="12" customFormat="1" x14ac:dyDescent="0.2"/>
    <row r="865946" s="12" customFormat="1" x14ac:dyDescent="0.2"/>
    <row r="865947" s="12" customFormat="1" x14ac:dyDescent="0.2"/>
    <row r="865948" s="12" customFormat="1" x14ac:dyDescent="0.2"/>
    <row r="865949" s="12" customFormat="1" x14ac:dyDescent="0.2"/>
    <row r="865950" s="12" customFormat="1" x14ac:dyDescent="0.2"/>
    <row r="865951" s="12" customFormat="1" x14ac:dyDescent="0.2"/>
    <row r="865952" s="12" customFormat="1" x14ac:dyDescent="0.2"/>
    <row r="865953" s="12" customFormat="1" x14ac:dyDescent="0.2"/>
    <row r="865954" s="12" customFormat="1" x14ac:dyDescent="0.2"/>
    <row r="865955" s="12" customFormat="1" x14ac:dyDescent="0.2"/>
    <row r="865956" s="12" customFormat="1" x14ac:dyDescent="0.2"/>
    <row r="865957" s="12" customFormat="1" x14ac:dyDescent="0.2"/>
    <row r="865958" s="12" customFormat="1" x14ac:dyDescent="0.2"/>
    <row r="865959" s="12" customFormat="1" x14ac:dyDescent="0.2"/>
    <row r="865960" s="12" customFormat="1" x14ac:dyDescent="0.2"/>
    <row r="865961" s="12" customFormat="1" x14ac:dyDescent="0.2"/>
    <row r="865962" s="12" customFormat="1" x14ac:dyDescent="0.2"/>
    <row r="865963" s="12" customFormat="1" x14ac:dyDescent="0.2"/>
    <row r="865964" s="12" customFormat="1" x14ac:dyDescent="0.2"/>
    <row r="865965" s="12" customFormat="1" x14ac:dyDescent="0.2"/>
    <row r="865966" s="12" customFormat="1" x14ac:dyDescent="0.2"/>
    <row r="865967" s="12" customFormat="1" x14ac:dyDescent="0.2"/>
    <row r="865968" s="12" customFormat="1" x14ac:dyDescent="0.2"/>
    <row r="865969" s="12" customFormat="1" x14ac:dyDescent="0.2"/>
    <row r="865970" s="12" customFormat="1" x14ac:dyDescent="0.2"/>
    <row r="865971" s="12" customFormat="1" x14ac:dyDescent="0.2"/>
    <row r="865972" s="12" customFormat="1" x14ac:dyDescent="0.2"/>
    <row r="865973" s="12" customFormat="1" x14ac:dyDescent="0.2"/>
    <row r="865974" s="12" customFormat="1" x14ac:dyDescent="0.2"/>
    <row r="865975" s="12" customFormat="1" x14ac:dyDescent="0.2"/>
    <row r="865976" s="12" customFormat="1" x14ac:dyDescent="0.2"/>
    <row r="865977" s="12" customFormat="1" x14ac:dyDescent="0.2"/>
    <row r="865978" s="12" customFormat="1" x14ac:dyDescent="0.2"/>
    <row r="865979" s="12" customFormat="1" x14ac:dyDescent="0.2"/>
    <row r="865980" s="12" customFormat="1" x14ac:dyDescent="0.2"/>
    <row r="865981" s="12" customFormat="1" x14ac:dyDescent="0.2"/>
    <row r="865982" s="12" customFormat="1" x14ac:dyDescent="0.2"/>
    <row r="865983" s="12" customFormat="1" x14ac:dyDescent="0.2"/>
    <row r="865984" s="12" customFormat="1" x14ac:dyDescent="0.2"/>
    <row r="865985" s="12" customFormat="1" x14ac:dyDescent="0.2"/>
    <row r="865986" s="12" customFormat="1" x14ac:dyDescent="0.2"/>
    <row r="865987" s="12" customFormat="1" x14ac:dyDescent="0.2"/>
    <row r="865988" s="12" customFormat="1" x14ac:dyDescent="0.2"/>
    <row r="865989" s="12" customFormat="1" x14ac:dyDescent="0.2"/>
    <row r="865990" s="12" customFormat="1" x14ac:dyDescent="0.2"/>
    <row r="865991" s="12" customFormat="1" x14ac:dyDescent="0.2"/>
    <row r="865992" s="12" customFormat="1" x14ac:dyDescent="0.2"/>
    <row r="865993" s="12" customFormat="1" x14ac:dyDescent="0.2"/>
    <row r="865994" s="12" customFormat="1" x14ac:dyDescent="0.2"/>
    <row r="865995" s="12" customFormat="1" x14ac:dyDescent="0.2"/>
    <row r="865996" s="12" customFormat="1" x14ac:dyDescent="0.2"/>
    <row r="865997" s="12" customFormat="1" x14ac:dyDescent="0.2"/>
    <row r="865998" s="12" customFormat="1" x14ac:dyDescent="0.2"/>
    <row r="865999" s="12" customFormat="1" x14ac:dyDescent="0.2"/>
    <row r="866000" s="12" customFormat="1" x14ac:dyDescent="0.2"/>
    <row r="866001" s="12" customFormat="1" x14ac:dyDescent="0.2"/>
    <row r="866002" s="12" customFormat="1" x14ac:dyDescent="0.2"/>
    <row r="866003" s="12" customFormat="1" x14ac:dyDescent="0.2"/>
    <row r="866004" s="12" customFormat="1" x14ac:dyDescent="0.2"/>
    <row r="866005" s="12" customFormat="1" x14ac:dyDescent="0.2"/>
    <row r="866006" s="12" customFormat="1" x14ac:dyDescent="0.2"/>
    <row r="866007" s="12" customFormat="1" x14ac:dyDescent="0.2"/>
    <row r="866008" s="12" customFormat="1" x14ac:dyDescent="0.2"/>
    <row r="866009" s="12" customFormat="1" x14ac:dyDescent="0.2"/>
    <row r="866010" s="12" customFormat="1" x14ac:dyDescent="0.2"/>
    <row r="866011" s="12" customFormat="1" x14ac:dyDescent="0.2"/>
    <row r="866012" s="12" customFormat="1" x14ac:dyDescent="0.2"/>
    <row r="866013" s="12" customFormat="1" x14ac:dyDescent="0.2"/>
    <row r="866014" s="12" customFormat="1" x14ac:dyDescent="0.2"/>
    <row r="866015" s="12" customFormat="1" x14ac:dyDescent="0.2"/>
    <row r="866016" s="12" customFormat="1" x14ac:dyDescent="0.2"/>
    <row r="866017" s="12" customFormat="1" x14ac:dyDescent="0.2"/>
    <row r="866018" s="12" customFormat="1" x14ac:dyDescent="0.2"/>
    <row r="866019" s="12" customFormat="1" x14ac:dyDescent="0.2"/>
    <row r="866020" s="12" customFormat="1" x14ac:dyDescent="0.2"/>
    <row r="866021" s="12" customFormat="1" x14ac:dyDescent="0.2"/>
    <row r="866022" s="12" customFormat="1" x14ac:dyDescent="0.2"/>
    <row r="866023" s="12" customFormat="1" x14ac:dyDescent="0.2"/>
    <row r="866024" s="12" customFormat="1" x14ac:dyDescent="0.2"/>
    <row r="866025" s="12" customFormat="1" x14ac:dyDescent="0.2"/>
    <row r="866026" s="12" customFormat="1" x14ac:dyDescent="0.2"/>
    <row r="866027" s="12" customFormat="1" x14ac:dyDescent="0.2"/>
    <row r="866028" s="12" customFormat="1" x14ac:dyDescent="0.2"/>
    <row r="866029" s="12" customFormat="1" x14ac:dyDescent="0.2"/>
    <row r="866030" s="12" customFormat="1" x14ac:dyDescent="0.2"/>
    <row r="866031" s="12" customFormat="1" x14ac:dyDescent="0.2"/>
    <row r="866032" s="12" customFormat="1" x14ac:dyDescent="0.2"/>
    <row r="866033" s="12" customFormat="1" x14ac:dyDescent="0.2"/>
    <row r="866034" s="12" customFormat="1" x14ac:dyDescent="0.2"/>
    <row r="866035" s="12" customFormat="1" x14ac:dyDescent="0.2"/>
    <row r="866036" s="12" customFormat="1" x14ac:dyDescent="0.2"/>
    <row r="866037" s="12" customFormat="1" x14ac:dyDescent="0.2"/>
    <row r="866038" s="12" customFormat="1" x14ac:dyDescent="0.2"/>
    <row r="866039" s="12" customFormat="1" x14ac:dyDescent="0.2"/>
    <row r="866040" s="12" customFormat="1" x14ac:dyDescent="0.2"/>
    <row r="866041" s="12" customFormat="1" x14ac:dyDescent="0.2"/>
    <row r="866042" s="12" customFormat="1" x14ac:dyDescent="0.2"/>
    <row r="866043" s="12" customFormat="1" x14ac:dyDescent="0.2"/>
    <row r="866044" s="12" customFormat="1" x14ac:dyDescent="0.2"/>
    <row r="866045" s="12" customFormat="1" x14ac:dyDescent="0.2"/>
    <row r="866046" s="12" customFormat="1" x14ac:dyDescent="0.2"/>
    <row r="866047" s="12" customFormat="1" x14ac:dyDescent="0.2"/>
    <row r="866048" s="12" customFormat="1" x14ac:dyDescent="0.2"/>
    <row r="866049" s="12" customFormat="1" x14ac:dyDescent="0.2"/>
    <row r="866050" s="12" customFormat="1" x14ac:dyDescent="0.2"/>
    <row r="866051" s="12" customFormat="1" x14ac:dyDescent="0.2"/>
    <row r="866052" s="12" customFormat="1" x14ac:dyDescent="0.2"/>
    <row r="866053" s="12" customFormat="1" x14ac:dyDescent="0.2"/>
    <row r="866054" s="12" customFormat="1" x14ac:dyDescent="0.2"/>
    <row r="866055" s="12" customFormat="1" x14ac:dyDescent="0.2"/>
    <row r="866056" s="12" customFormat="1" x14ac:dyDescent="0.2"/>
    <row r="866057" s="12" customFormat="1" x14ac:dyDescent="0.2"/>
    <row r="866058" s="12" customFormat="1" x14ac:dyDescent="0.2"/>
    <row r="866059" s="12" customFormat="1" x14ac:dyDescent="0.2"/>
    <row r="866060" s="12" customFormat="1" x14ac:dyDescent="0.2"/>
    <row r="866061" s="12" customFormat="1" x14ac:dyDescent="0.2"/>
    <row r="866062" s="12" customFormat="1" x14ac:dyDescent="0.2"/>
    <row r="866063" s="12" customFormat="1" x14ac:dyDescent="0.2"/>
    <row r="866064" s="12" customFormat="1" x14ac:dyDescent="0.2"/>
    <row r="866065" s="12" customFormat="1" x14ac:dyDescent="0.2"/>
    <row r="866066" s="12" customFormat="1" x14ac:dyDescent="0.2"/>
    <row r="866067" s="12" customFormat="1" x14ac:dyDescent="0.2"/>
    <row r="866068" s="12" customFormat="1" x14ac:dyDescent="0.2"/>
    <row r="866069" s="12" customFormat="1" x14ac:dyDescent="0.2"/>
    <row r="866070" s="12" customFormat="1" x14ac:dyDescent="0.2"/>
    <row r="866071" s="12" customFormat="1" x14ac:dyDescent="0.2"/>
    <row r="866072" s="12" customFormat="1" x14ac:dyDescent="0.2"/>
    <row r="866073" s="12" customFormat="1" x14ac:dyDescent="0.2"/>
    <row r="866074" s="12" customFormat="1" x14ac:dyDescent="0.2"/>
    <row r="866075" s="12" customFormat="1" x14ac:dyDescent="0.2"/>
    <row r="866076" s="12" customFormat="1" x14ac:dyDescent="0.2"/>
    <row r="866077" s="12" customFormat="1" x14ac:dyDescent="0.2"/>
    <row r="866078" s="12" customFormat="1" x14ac:dyDescent="0.2"/>
    <row r="866079" s="12" customFormat="1" x14ac:dyDescent="0.2"/>
    <row r="866080" s="12" customFormat="1" x14ac:dyDescent="0.2"/>
    <row r="866081" s="12" customFormat="1" x14ac:dyDescent="0.2"/>
    <row r="866082" s="12" customFormat="1" x14ac:dyDescent="0.2"/>
    <row r="866083" s="12" customFormat="1" x14ac:dyDescent="0.2"/>
    <row r="866084" s="12" customFormat="1" x14ac:dyDescent="0.2"/>
    <row r="866085" s="12" customFormat="1" x14ac:dyDescent="0.2"/>
    <row r="866086" s="12" customFormat="1" x14ac:dyDescent="0.2"/>
    <row r="866087" s="12" customFormat="1" x14ac:dyDescent="0.2"/>
    <row r="866088" s="12" customFormat="1" x14ac:dyDescent="0.2"/>
    <row r="866089" s="12" customFormat="1" x14ac:dyDescent="0.2"/>
    <row r="866090" s="12" customFormat="1" x14ac:dyDescent="0.2"/>
    <row r="866091" s="12" customFormat="1" x14ac:dyDescent="0.2"/>
    <row r="866092" s="12" customFormat="1" x14ac:dyDescent="0.2"/>
    <row r="866093" s="12" customFormat="1" x14ac:dyDescent="0.2"/>
    <row r="866094" s="12" customFormat="1" x14ac:dyDescent="0.2"/>
    <row r="866095" s="12" customFormat="1" x14ac:dyDescent="0.2"/>
    <row r="866096" s="12" customFormat="1" x14ac:dyDescent="0.2"/>
    <row r="866097" s="12" customFormat="1" x14ac:dyDescent="0.2"/>
    <row r="866098" s="12" customFormat="1" x14ac:dyDescent="0.2"/>
    <row r="866099" s="12" customFormat="1" x14ac:dyDescent="0.2"/>
    <row r="866100" s="12" customFormat="1" x14ac:dyDescent="0.2"/>
    <row r="866101" s="12" customFormat="1" x14ac:dyDescent="0.2"/>
    <row r="866102" s="12" customFormat="1" x14ac:dyDescent="0.2"/>
    <row r="866103" s="12" customFormat="1" x14ac:dyDescent="0.2"/>
    <row r="866104" s="12" customFormat="1" x14ac:dyDescent="0.2"/>
    <row r="866105" s="12" customFormat="1" x14ac:dyDescent="0.2"/>
    <row r="866106" s="12" customFormat="1" x14ac:dyDescent="0.2"/>
    <row r="866107" s="12" customFormat="1" x14ac:dyDescent="0.2"/>
    <row r="866108" s="12" customFormat="1" x14ac:dyDescent="0.2"/>
    <row r="866109" s="12" customFormat="1" x14ac:dyDescent="0.2"/>
    <row r="866110" s="12" customFormat="1" x14ac:dyDescent="0.2"/>
    <row r="866111" s="12" customFormat="1" x14ac:dyDescent="0.2"/>
    <row r="866112" s="12" customFormat="1" x14ac:dyDescent="0.2"/>
    <row r="866113" s="12" customFormat="1" x14ac:dyDescent="0.2"/>
    <row r="866114" s="12" customFormat="1" x14ac:dyDescent="0.2"/>
    <row r="866115" s="12" customFormat="1" x14ac:dyDescent="0.2"/>
    <row r="866116" s="12" customFormat="1" x14ac:dyDescent="0.2"/>
    <row r="866117" s="12" customFormat="1" x14ac:dyDescent="0.2"/>
    <row r="866118" s="12" customFormat="1" x14ac:dyDescent="0.2"/>
    <row r="866119" s="12" customFormat="1" x14ac:dyDescent="0.2"/>
    <row r="866120" s="12" customFormat="1" x14ac:dyDescent="0.2"/>
    <row r="866121" s="12" customFormat="1" x14ac:dyDescent="0.2"/>
    <row r="866122" s="12" customFormat="1" x14ac:dyDescent="0.2"/>
    <row r="866123" s="12" customFormat="1" x14ac:dyDescent="0.2"/>
    <row r="866124" s="12" customFormat="1" x14ac:dyDescent="0.2"/>
    <row r="866125" s="12" customFormat="1" x14ac:dyDescent="0.2"/>
    <row r="866126" s="12" customFormat="1" x14ac:dyDescent="0.2"/>
    <row r="866127" s="12" customFormat="1" x14ac:dyDescent="0.2"/>
    <row r="866128" s="12" customFormat="1" x14ac:dyDescent="0.2"/>
    <row r="866129" s="12" customFormat="1" x14ac:dyDescent="0.2"/>
    <row r="866130" s="12" customFormat="1" x14ac:dyDescent="0.2"/>
    <row r="866131" s="12" customFormat="1" x14ac:dyDescent="0.2"/>
    <row r="866132" s="12" customFormat="1" x14ac:dyDescent="0.2"/>
    <row r="866133" s="12" customFormat="1" x14ac:dyDescent="0.2"/>
    <row r="866134" s="12" customFormat="1" x14ac:dyDescent="0.2"/>
    <row r="866135" s="12" customFormat="1" x14ac:dyDescent="0.2"/>
    <row r="866136" s="12" customFormat="1" x14ac:dyDescent="0.2"/>
    <row r="866137" s="12" customFormat="1" x14ac:dyDescent="0.2"/>
    <row r="866138" s="12" customFormat="1" x14ac:dyDescent="0.2"/>
    <row r="866139" s="12" customFormat="1" x14ac:dyDescent="0.2"/>
    <row r="866140" s="12" customFormat="1" x14ac:dyDescent="0.2"/>
    <row r="866141" s="12" customFormat="1" x14ac:dyDescent="0.2"/>
    <row r="866142" s="12" customFormat="1" x14ac:dyDescent="0.2"/>
    <row r="866143" s="12" customFormat="1" x14ac:dyDescent="0.2"/>
    <row r="866144" s="12" customFormat="1" x14ac:dyDescent="0.2"/>
    <row r="866145" s="12" customFormat="1" x14ac:dyDescent="0.2"/>
    <row r="866146" s="12" customFormat="1" x14ac:dyDescent="0.2"/>
    <row r="866147" s="12" customFormat="1" x14ac:dyDescent="0.2"/>
    <row r="866148" s="12" customFormat="1" x14ac:dyDescent="0.2"/>
    <row r="866149" s="12" customFormat="1" x14ac:dyDescent="0.2"/>
    <row r="866150" s="12" customFormat="1" x14ac:dyDescent="0.2"/>
    <row r="866151" s="12" customFormat="1" x14ac:dyDescent="0.2"/>
    <row r="866152" s="12" customFormat="1" x14ac:dyDescent="0.2"/>
    <row r="866153" s="12" customFormat="1" x14ac:dyDescent="0.2"/>
    <row r="866154" s="12" customFormat="1" x14ac:dyDescent="0.2"/>
    <row r="866155" s="12" customFormat="1" x14ac:dyDescent="0.2"/>
    <row r="866156" s="12" customFormat="1" x14ac:dyDescent="0.2"/>
    <row r="866157" s="12" customFormat="1" x14ac:dyDescent="0.2"/>
    <row r="866158" s="12" customFormat="1" x14ac:dyDescent="0.2"/>
    <row r="866159" s="12" customFormat="1" x14ac:dyDescent="0.2"/>
    <row r="866160" s="12" customFormat="1" x14ac:dyDescent="0.2"/>
    <row r="866161" s="12" customFormat="1" x14ac:dyDescent="0.2"/>
    <row r="866162" s="12" customFormat="1" x14ac:dyDescent="0.2"/>
    <row r="866163" s="12" customFormat="1" x14ac:dyDescent="0.2"/>
    <row r="866164" s="12" customFormat="1" x14ac:dyDescent="0.2"/>
    <row r="866165" s="12" customFormat="1" x14ac:dyDescent="0.2"/>
    <row r="866166" s="12" customFormat="1" x14ac:dyDescent="0.2"/>
    <row r="866167" s="12" customFormat="1" x14ac:dyDescent="0.2"/>
    <row r="866168" s="12" customFormat="1" x14ac:dyDescent="0.2"/>
    <row r="866169" s="12" customFormat="1" x14ac:dyDescent="0.2"/>
    <row r="866170" s="12" customFormat="1" x14ac:dyDescent="0.2"/>
    <row r="866171" s="12" customFormat="1" x14ac:dyDescent="0.2"/>
    <row r="866172" s="12" customFormat="1" x14ac:dyDescent="0.2"/>
    <row r="866173" s="12" customFormat="1" x14ac:dyDescent="0.2"/>
    <row r="866174" s="12" customFormat="1" x14ac:dyDescent="0.2"/>
    <row r="866175" s="12" customFormat="1" x14ac:dyDescent="0.2"/>
    <row r="866176" s="12" customFormat="1" x14ac:dyDescent="0.2"/>
    <row r="866177" s="12" customFormat="1" x14ac:dyDescent="0.2"/>
    <row r="866178" s="12" customFormat="1" x14ac:dyDescent="0.2"/>
    <row r="866179" s="12" customFormat="1" x14ac:dyDescent="0.2"/>
    <row r="866180" s="12" customFormat="1" x14ac:dyDescent="0.2"/>
    <row r="866181" s="12" customFormat="1" x14ac:dyDescent="0.2"/>
    <row r="866182" s="12" customFormat="1" x14ac:dyDescent="0.2"/>
    <row r="866183" s="12" customFormat="1" x14ac:dyDescent="0.2"/>
    <row r="866184" s="12" customFormat="1" x14ac:dyDescent="0.2"/>
    <row r="866185" s="12" customFormat="1" x14ac:dyDescent="0.2"/>
    <row r="866186" s="12" customFormat="1" x14ac:dyDescent="0.2"/>
    <row r="866187" s="12" customFormat="1" x14ac:dyDescent="0.2"/>
    <row r="866188" s="12" customFormat="1" x14ac:dyDescent="0.2"/>
    <row r="866189" s="12" customFormat="1" x14ac:dyDescent="0.2"/>
    <row r="866190" s="12" customFormat="1" x14ac:dyDescent="0.2"/>
    <row r="866191" s="12" customFormat="1" x14ac:dyDescent="0.2"/>
    <row r="866192" s="12" customFormat="1" x14ac:dyDescent="0.2"/>
    <row r="866193" s="12" customFormat="1" x14ac:dyDescent="0.2"/>
    <row r="866194" s="12" customFormat="1" x14ac:dyDescent="0.2"/>
    <row r="866195" s="12" customFormat="1" x14ac:dyDescent="0.2"/>
    <row r="866196" s="12" customFormat="1" x14ac:dyDescent="0.2"/>
    <row r="866197" s="12" customFormat="1" x14ac:dyDescent="0.2"/>
    <row r="866198" s="12" customFormat="1" x14ac:dyDescent="0.2"/>
    <row r="866199" s="12" customFormat="1" x14ac:dyDescent="0.2"/>
    <row r="866200" s="12" customFormat="1" x14ac:dyDescent="0.2"/>
    <row r="866201" s="12" customFormat="1" x14ac:dyDescent="0.2"/>
    <row r="866202" s="12" customFormat="1" x14ac:dyDescent="0.2"/>
    <row r="866203" s="12" customFormat="1" x14ac:dyDescent="0.2"/>
    <row r="866204" s="12" customFormat="1" x14ac:dyDescent="0.2"/>
    <row r="866205" s="12" customFormat="1" x14ac:dyDescent="0.2"/>
    <row r="866206" s="12" customFormat="1" x14ac:dyDescent="0.2"/>
    <row r="866207" s="12" customFormat="1" x14ac:dyDescent="0.2"/>
    <row r="866208" s="12" customFormat="1" x14ac:dyDescent="0.2"/>
    <row r="866209" s="12" customFormat="1" x14ac:dyDescent="0.2"/>
    <row r="866210" s="12" customFormat="1" x14ac:dyDescent="0.2"/>
    <row r="866211" s="12" customFormat="1" x14ac:dyDescent="0.2"/>
    <row r="866212" s="12" customFormat="1" x14ac:dyDescent="0.2"/>
    <row r="866213" s="12" customFormat="1" x14ac:dyDescent="0.2"/>
    <row r="866214" s="12" customFormat="1" x14ac:dyDescent="0.2"/>
    <row r="866215" s="12" customFormat="1" x14ac:dyDescent="0.2"/>
    <row r="866216" s="12" customFormat="1" x14ac:dyDescent="0.2"/>
    <row r="866217" s="12" customFormat="1" x14ac:dyDescent="0.2"/>
    <row r="866218" s="12" customFormat="1" x14ac:dyDescent="0.2"/>
    <row r="866219" s="12" customFormat="1" x14ac:dyDescent="0.2"/>
    <row r="866220" s="12" customFormat="1" x14ac:dyDescent="0.2"/>
    <row r="866221" s="12" customFormat="1" x14ac:dyDescent="0.2"/>
    <row r="866222" s="12" customFormat="1" x14ac:dyDescent="0.2"/>
    <row r="866223" s="12" customFormat="1" x14ac:dyDescent="0.2"/>
    <row r="866224" s="12" customFormat="1" x14ac:dyDescent="0.2"/>
    <row r="866225" s="12" customFormat="1" x14ac:dyDescent="0.2"/>
    <row r="866226" s="12" customFormat="1" x14ac:dyDescent="0.2"/>
    <row r="866227" s="12" customFormat="1" x14ac:dyDescent="0.2"/>
    <row r="866228" s="12" customFormat="1" x14ac:dyDescent="0.2"/>
    <row r="866229" s="12" customFormat="1" x14ac:dyDescent="0.2"/>
    <row r="866230" s="12" customFormat="1" x14ac:dyDescent="0.2"/>
    <row r="866231" s="12" customFormat="1" x14ac:dyDescent="0.2"/>
    <row r="866232" s="12" customFormat="1" x14ac:dyDescent="0.2"/>
    <row r="866233" s="12" customFormat="1" x14ac:dyDescent="0.2"/>
    <row r="866234" s="12" customFormat="1" x14ac:dyDescent="0.2"/>
    <row r="866235" s="12" customFormat="1" x14ac:dyDescent="0.2"/>
    <row r="866236" s="12" customFormat="1" x14ac:dyDescent="0.2"/>
    <row r="866237" s="12" customFormat="1" x14ac:dyDescent="0.2"/>
    <row r="866238" s="12" customFormat="1" x14ac:dyDescent="0.2"/>
    <row r="866239" s="12" customFormat="1" x14ac:dyDescent="0.2"/>
    <row r="866240" s="12" customFormat="1" x14ac:dyDescent="0.2"/>
    <row r="866241" s="12" customFormat="1" x14ac:dyDescent="0.2"/>
    <row r="866242" s="12" customFormat="1" x14ac:dyDescent="0.2"/>
    <row r="866243" s="12" customFormat="1" x14ac:dyDescent="0.2"/>
    <row r="866244" s="12" customFormat="1" x14ac:dyDescent="0.2"/>
    <row r="866245" s="12" customFormat="1" x14ac:dyDescent="0.2"/>
    <row r="866246" s="12" customFormat="1" x14ac:dyDescent="0.2"/>
    <row r="866247" s="12" customFormat="1" x14ac:dyDescent="0.2"/>
    <row r="866248" s="12" customFormat="1" x14ac:dyDescent="0.2"/>
    <row r="866249" s="12" customFormat="1" x14ac:dyDescent="0.2"/>
    <row r="866250" s="12" customFormat="1" x14ac:dyDescent="0.2"/>
    <row r="866251" s="12" customFormat="1" x14ac:dyDescent="0.2"/>
    <row r="866252" s="12" customFormat="1" x14ac:dyDescent="0.2"/>
    <row r="866253" s="12" customFormat="1" x14ac:dyDescent="0.2"/>
    <row r="866254" s="12" customFormat="1" x14ac:dyDescent="0.2"/>
    <row r="866255" s="12" customFormat="1" x14ac:dyDescent="0.2"/>
    <row r="866256" s="12" customFormat="1" x14ac:dyDescent="0.2"/>
    <row r="866257" s="12" customFormat="1" x14ac:dyDescent="0.2"/>
    <row r="866258" s="12" customFormat="1" x14ac:dyDescent="0.2"/>
    <row r="866259" s="12" customFormat="1" x14ac:dyDescent="0.2"/>
    <row r="866260" s="12" customFormat="1" x14ac:dyDescent="0.2"/>
    <row r="866261" s="12" customFormat="1" x14ac:dyDescent="0.2"/>
    <row r="866262" s="12" customFormat="1" x14ac:dyDescent="0.2"/>
    <row r="866263" s="12" customFormat="1" x14ac:dyDescent="0.2"/>
    <row r="866264" s="12" customFormat="1" x14ac:dyDescent="0.2"/>
    <row r="866265" s="12" customFormat="1" x14ac:dyDescent="0.2"/>
    <row r="866266" s="12" customFormat="1" x14ac:dyDescent="0.2"/>
    <row r="866267" s="12" customFormat="1" x14ac:dyDescent="0.2"/>
    <row r="866268" s="12" customFormat="1" x14ac:dyDescent="0.2"/>
    <row r="866269" s="12" customFormat="1" x14ac:dyDescent="0.2"/>
    <row r="866270" s="12" customFormat="1" x14ac:dyDescent="0.2"/>
    <row r="866271" s="12" customFormat="1" x14ac:dyDescent="0.2"/>
    <row r="866272" s="12" customFormat="1" x14ac:dyDescent="0.2"/>
    <row r="866273" s="12" customFormat="1" x14ac:dyDescent="0.2"/>
    <row r="866274" s="12" customFormat="1" x14ac:dyDescent="0.2"/>
    <row r="866275" s="12" customFormat="1" x14ac:dyDescent="0.2"/>
    <row r="866276" s="12" customFormat="1" x14ac:dyDescent="0.2"/>
    <row r="866277" s="12" customFormat="1" x14ac:dyDescent="0.2"/>
    <row r="866278" s="12" customFormat="1" x14ac:dyDescent="0.2"/>
    <row r="866279" s="12" customFormat="1" x14ac:dyDescent="0.2"/>
    <row r="866280" s="12" customFormat="1" x14ac:dyDescent="0.2"/>
    <row r="866281" s="12" customFormat="1" x14ac:dyDescent="0.2"/>
    <row r="866282" s="12" customFormat="1" x14ac:dyDescent="0.2"/>
    <row r="866283" s="12" customFormat="1" x14ac:dyDescent="0.2"/>
    <row r="866284" s="12" customFormat="1" x14ac:dyDescent="0.2"/>
    <row r="866285" s="12" customFormat="1" x14ac:dyDescent="0.2"/>
    <row r="866286" s="12" customFormat="1" x14ac:dyDescent="0.2"/>
    <row r="866287" s="12" customFormat="1" x14ac:dyDescent="0.2"/>
    <row r="866288" s="12" customFormat="1" x14ac:dyDescent="0.2"/>
    <row r="866289" s="12" customFormat="1" x14ac:dyDescent="0.2"/>
    <row r="866290" s="12" customFormat="1" x14ac:dyDescent="0.2"/>
    <row r="866291" s="12" customFormat="1" x14ac:dyDescent="0.2"/>
    <row r="866292" s="12" customFormat="1" x14ac:dyDescent="0.2"/>
    <row r="866293" s="12" customFormat="1" x14ac:dyDescent="0.2"/>
    <row r="866294" s="12" customFormat="1" x14ac:dyDescent="0.2"/>
    <row r="866295" s="12" customFormat="1" x14ac:dyDescent="0.2"/>
    <row r="866296" s="12" customFormat="1" x14ac:dyDescent="0.2"/>
    <row r="866297" s="12" customFormat="1" x14ac:dyDescent="0.2"/>
    <row r="866298" s="12" customFormat="1" x14ac:dyDescent="0.2"/>
    <row r="866299" s="12" customFormat="1" x14ac:dyDescent="0.2"/>
    <row r="866300" s="12" customFormat="1" x14ac:dyDescent="0.2"/>
    <row r="866301" s="12" customFormat="1" x14ac:dyDescent="0.2"/>
    <row r="866302" s="12" customFormat="1" x14ac:dyDescent="0.2"/>
    <row r="866303" s="12" customFormat="1" x14ac:dyDescent="0.2"/>
    <row r="866304" s="12" customFormat="1" x14ac:dyDescent="0.2"/>
    <row r="866305" s="12" customFormat="1" x14ac:dyDescent="0.2"/>
    <row r="866306" s="12" customFormat="1" x14ac:dyDescent="0.2"/>
    <row r="866307" s="12" customFormat="1" x14ac:dyDescent="0.2"/>
    <row r="866308" s="12" customFormat="1" x14ac:dyDescent="0.2"/>
    <row r="866309" s="12" customFormat="1" x14ac:dyDescent="0.2"/>
    <row r="866310" s="12" customFormat="1" x14ac:dyDescent="0.2"/>
    <row r="866311" s="12" customFormat="1" x14ac:dyDescent="0.2"/>
    <row r="866312" s="12" customFormat="1" x14ac:dyDescent="0.2"/>
    <row r="866313" s="12" customFormat="1" x14ac:dyDescent="0.2"/>
    <row r="866314" s="12" customFormat="1" x14ac:dyDescent="0.2"/>
    <row r="866315" s="12" customFormat="1" x14ac:dyDescent="0.2"/>
    <row r="866316" s="12" customFormat="1" x14ac:dyDescent="0.2"/>
    <row r="866317" s="12" customFormat="1" x14ac:dyDescent="0.2"/>
    <row r="866318" s="12" customFormat="1" x14ac:dyDescent="0.2"/>
    <row r="866319" s="12" customFormat="1" x14ac:dyDescent="0.2"/>
    <row r="866320" s="12" customFormat="1" x14ac:dyDescent="0.2"/>
    <row r="866321" s="12" customFormat="1" x14ac:dyDescent="0.2"/>
    <row r="866322" s="12" customFormat="1" x14ac:dyDescent="0.2"/>
    <row r="866323" s="12" customFormat="1" x14ac:dyDescent="0.2"/>
    <row r="866324" s="12" customFormat="1" x14ac:dyDescent="0.2"/>
    <row r="866325" s="12" customFormat="1" x14ac:dyDescent="0.2"/>
    <row r="866326" s="12" customFormat="1" x14ac:dyDescent="0.2"/>
    <row r="866327" s="12" customFormat="1" x14ac:dyDescent="0.2"/>
    <row r="866328" s="12" customFormat="1" x14ac:dyDescent="0.2"/>
    <row r="866329" s="12" customFormat="1" x14ac:dyDescent="0.2"/>
    <row r="866330" s="12" customFormat="1" x14ac:dyDescent="0.2"/>
    <row r="866331" s="12" customFormat="1" x14ac:dyDescent="0.2"/>
    <row r="866332" s="12" customFormat="1" x14ac:dyDescent="0.2"/>
    <row r="866333" s="12" customFormat="1" x14ac:dyDescent="0.2"/>
    <row r="866334" s="12" customFormat="1" x14ac:dyDescent="0.2"/>
    <row r="866335" s="12" customFormat="1" x14ac:dyDescent="0.2"/>
    <row r="866336" s="12" customFormat="1" x14ac:dyDescent="0.2"/>
    <row r="866337" s="12" customFormat="1" x14ac:dyDescent="0.2"/>
    <row r="866338" s="12" customFormat="1" x14ac:dyDescent="0.2"/>
    <row r="866339" s="12" customFormat="1" x14ac:dyDescent="0.2"/>
    <row r="866340" s="12" customFormat="1" x14ac:dyDescent="0.2"/>
    <row r="866341" s="12" customFormat="1" x14ac:dyDescent="0.2"/>
    <row r="866342" s="12" customFormat="1" x14ac:dyDescent="0.2"/>
    <row r="866343" s="12" customFormat="1" x14ac:dyDescent="0.2"/>
    <row r="866344" s="12" customFormat="1" x14ac:dyDescent="0.2"/>
    <row r="866345" s="12" customFormat="1" x14ac:dyDescent="0.2"/>
    <row r="866346" s="12" customFormat="1" x14ac:dyDescent="0.2"/>
    <row r="866347" s="12" customFormat="1" x14ac:dyDescent="0.2"/>
    <row r="866348" s="12" customFormat="1" x14ac:dyDescent="0.2"/>
    <row r="866349" s="12" customFormat="1" x14ac:dyDescent="0.2"/>
    <row r="866350" s="12" customFormat="1" x14ac:dyDescent="0.2"/>
    <row r="866351" s="12" customFormat="1" x14ac:dyDescent="0.2"/>
    <row r="866352" s="12" customFormat="1" x14ac:dyDescent="0.2"/>
    <row r="866353" s="12" customFormat="1" x14ac:dyDescent="0.2"/>
    <row r="866354" s="12" customFormat="1" x14ac:dyDescent="0.2"/>
    <row r="866355" s="12" customFormat="1" x14ac:dyDescent="0.2"/>
    <row r="866356" s="12" customFormat="1" x14ac:dyDescent="0.2"/>
    <row r="866357" s="12" customFormat="1" x14ac:dyDescent="0.2"/>
    <row r="866358" s="12" customFormat="1" x14ac:dyDescent="0.2"/>
    <row r="866359" s="12" customFormat="1" x14ac:dyDescent="0.2"/>
    <row r="866360" s="12" customFormat="1" x14ac:dyDescent="0.2"/>
    <row r="866361" s="12" customFormat="1" x14ac:dyDescent="0.2"/>
    <row r="866362" s="12" customFormat="1" x14ac:dyDescent="0.2"/>
    <row r="866363" s="12" customFormat="1" x14ac:dyDescent="0.2"/>
    <row r="866364" s="12" customFormat="1" x14ac:dyDescent="0.2"/>
    <row r="866365" s="12" customFormat="1" x14ac:dyDescent="0.2"/>
    <row r="866366" s="12" customFormat="1" x14ac:dyDescent="0.2"/>
    <row r="866367" s="12" customFormat="1" x14ac:dyDescent="0.2"/>
    <row r="866368" s="12" customFormat="1" x14ac:dyDescent="0.2"/>
    <row r="866369" s="12" customFormat="1" x14ac:dyDescent="0.2"/>
    <row r="866370" s="12" customFormat="1" x14ac:dyDescent="0.2"/>
    <row r="866371" s="12" customFormat="1" x14ac:dyDescent="0.2"/>
    <row r="866372" s="12" customFormat="1" x14ac:dyDescent="0.2"/>
    <row r="866373" s="12" customFormat="1" x14ac:dyDescent="0.2"/>
    <row r="866374" s="12" customFormat="1" x14ac:dyDescent="0.2"/>
    <row r="866375" s="12" customFormat="1" x14ac:dyDescent="0.2"/>
    <row r="866376" s="12" customFormat="1" x14ac:dyDescent="0.2"/>
    <row r="866377" s="12" customFormat="1" x14ac:dyDescent="0.2"/>
    <row r="866378" s="12" customFormat="1" x14ac:dyDescent="0.2"/>
    <row r="866379" s="12" customFormat="1" x14ac:dyDescent="0.2"/>
    <row r="866380" s="12" customFormat="1" x14ac:dyDescent="0.2"/>
    <row r="866381" s="12" customFormat="1" x14ac:dyDescent="0.2"/>
    <row r="866382" s="12" customFormat="1" x14ac:dyDescent="0.2"/>
    <row r="866383" s="12" customFormat="1" x14ac:dyDescent="0.2"/>
    <row r="866384" s="12" customFormat="1" x14ac:dyDescent="0.2"/>
    <row r="866385" s="12" customFormat="1" x14ac:dyDescent="0.2"/>
    <row r="866386" s="12" customFormat="1" x14ac:dyDescent="0.2"/>
    <row r="866387" s="12" customFormat="1" x14ac:dyDescent="0.2"/>
    <row r="866388" s="12" customFormat="1" x14ac:dyDescent="0.2"/>
    <row r="866389" s="12" customFormat="1" x14ac:dyDescent="0.2"/>
    <row r="866390" s="12" customFormat="1" x14ac:dyDescent="0.2"/>
    <row r="866391" s="12" customFormat="1" x14ac:dyDescent="0.2"/>
    <row r="866392" s="12" customFormat="1" x14ac:dyDescent="0.2"/>
    <row r="866393" s="12" customFormat="1" x14ac:dyDescent="0.2"/>
    <row r="866394" s="12" customFormat="1" x14ac:dyDescent="0.2"/>
    <row r="866395" s="12" customFormat="1" x14ac:dyDescent="0.2"/>
    <row r="866396" s="12" customFormat="1" x14ac:dyDescent="0.2"/>
    <row r="866397" s="12" customFormat="1" x14ac:dyDescent="0.2"/>
    <row r="866398" s="12" customFormat="1" x14ac:dyDescent="0.2"/>
    <row r="866399" s="12" customFormat="1" x14ac:dyDescent="0.2"/>
    <row r="866400" s="12" customFormat="1" x14ac:dyDescent="0.2"/>
    <row r="866401" s="12" customFormat="1" x14ac:dyDescent="0.2"/>
    <row r="866402" s="12" customFormat="1" x14ac:dyDescent="0.2"/>
    <row r="866403" s="12" customFormat="1" x14ac:dyDescent="0.2"/>
    <row r="866404" s="12" customFormat="1" x14ac:dyDescent="0.2"/>
    <row r="866405" s="12" customFormat="1" x14ac:dyDescent="0.2"/>
    <row r="866406" s="12" customFormat="1" x14ac:dyDescent="0.2"/>
    <row r="866407" s="12" customFormat="1" x14ac:dyDescent="0.2"/>
    <row r="866408" s="12" customFormat="1" x14ac:dyDescent="0.2"/>
    <row r="866409" s="12" customFormat="1" x14ac:dyDescent="0.2"/>
    <row r="866410" s="12" customFormat="1" x14ac:dyDescent="0.2"/>
    <row r="866411" s="12" customFormat="1" x14ac:dyDescent="0.2"/>
    <row r="866412" s="12" customFormat="1" x14ac:dyDescent="0.2"/>
    <row r="866413" s="12" customFormat="1" x14ac:dyDescent="0.2"/>
    <row r="866414" s="12" customFormat="1" x14ac:dyDescent="0.2"/>
    <row r="866415" s="12" customFormat="1" x14ac:dyDescent="0.2"/>
    <row r="866416" s="12" customFormat="1" x14ac:dyDescent="0.2"/>
    <row r="866417" s="12" customFormat="1" x14ac:dyDescent="0.2"/>
    <row r="866418" s="12" customFormat="1" x14ac:dyDescent="0.2"/>
    <row r="866419" s="12" customFormat="1" x14ac:dyDescent="0.2"/>
    <row r="866420" s="12" customFormat="1" x14ac:dyDescent="0.2"/>
    <row r="866421" s="12" customFormat="1" x14ac:dyDescent="0.2"/>
    <row r="866422" s="12" customFormat="1" x14ac:dyDescent="0.2"/>
    <row r="866423" s="12" customFormat="1" x14ac:dyDescent="0.2"/>
    <row r="866424" s="12" customFormat="1" x14ac:dyDescent="0.2"/>
    <row r="866425" s="12" customFormat="1" x14ac:dyDescent="0.2"/>
    <row r="866426" s="12" customFormat="1" x14ac:dyDescent="0.2"/>
    <row r="866427" s="12" customFormat="1" x14ac:dyDescent="0.2"/>
    <row r="866428" s="12" customFormat="1" x14ac:dyDescent="0.2"/>
    <row r="866429" s="12" customFormat="1" x14ac:dyDescent="0.2"/>
    <row r="866430" s="12" customFormat="1" x14ac:dyDescent="0.2"/>
    <row r="866431" s="12" customFormat="1" x14ac:dyDescent="0.2"/>
    <row r="866432" s="12" customFormat="1" x14ac:dyDescent="0.2"/>
    <row r="866433" s="12" customFormat="1" x14ac:dyDescent="0.2"/>
    <row r="866434" s="12" customFormat="1" x14ac:dyDescent="0.2"/>
    <row r="866435" s="12" customFormat="1" x14ac:dyDescent="0.2"/>
    <row r="866436" s="12" customFormat="1" x14ac:dyDescent="0.2"/>
    <row r="866437" s="12" customFormat="1" x14ac:dyDescent="0.2"/>
    <row r="866438" s="12" customFormat="1" x14ac:dyDescent="0.2"/>
    <row r="866439" s="12" customFormat="1" x14ac:dyDescent="0.2"/>
    <row r="866440" s="12" customFormat="1" x14ac:dyDescent="0.2"/>
    <row r="866441" s="12" customFormat="1" x14ac:dyDescent="0.2"/>
    <row r="866442" s="12" customFormat="1" x14ac:dyDescent="0.2"/>
    <row r="866443" s="12" customFormat="1" x14ac:dyDescent="0.2"/>
    <row r="866444" s="12" customFormat="1" x14ac:dyDescent="0.2"/>
    <row r="866445" s="12" customFormat="1" x14ac:dyDescent="0.2"/>
    <row r="866446" s="12" customFormat="1" x14ac:dyDescent="0.2"/>
    <row r="866447" s="12" customFormat="1" x14ac:dyDescent="0.2"/>
    <row r="866448" s="12" customFormat="1" x14ac:dyDescent="0.2"/>
    <row r="866449" s="12" customFormat="1" x14ac:dyDescent="0.2"/>
    <row r="866450" s="12" customFormat="1" x14ac:dyDescent="0.2"/>
    <row r="866451" s="12" customFormat="1" x14ac:dyDescent="0.2"/>
    <row r="866452" s="12" customFormat="1" x14ac:dyDescent="0.2"/>
    <row r="866453" s="12" customFormat="1" x14ac:dyDescent="0.2"/>
    <row r="866454" s="12" customFormat="1" x14ac:dyDescent="0.2"/>
    <row r="866455" s="12" customFormat="1" x14ac:dyDescent="0.2"/>
    <row r="866456" s="12" customFormat="1" x14ac:dyDescent="0.2"/>
    <row r="866457" s="12" customFormat="1" x14ac:dyDescent="0.2"/>
    <row r="866458" s="12" customFormat="1" x14ac:dyDescent="0.2"/>
    <row r="866459" s="12" customFormat="1" x14ac:dyDescent="0.2"/>
    <row r="866460" s="12" customFormat="1" x14ac:dyDescent="0.2"/>
    <row r="866461" s="12" customFormat="1" x14ac:dyDescent="0.2"/>
    <row r="866462" s="12" customFormat="1" x14ac:dyDescent="0.2"/>
    <row r="866463" s="12" customFormat="1" x14ac:dyDescent="0.2"/>
    <row r="866464" s="12" customFormat="1" x14ac:dyDescent="0.2"/>
    <row r="866465" s="12" customFormat="1" x14ac:dyDescent="0.2"/>
    <row r="866466" s="12" customFormat="1" x14ac:dyDescent="0.2"/>
    <row r="866467" s="12" customFormat="1" x14ac:dyDescent="0.2"/>
    <row r="866468" s="12" customFormat="1" x14ac:dyDescent="0.2"/>
    <row r="866469" s="12" customFormat="1" x14ac:dyDescent="0.2"/>
    <row r="866470" s="12" customFormat="1" x14ac:dyDescent="0.2"/>
    <row r="866471" s="12" customFormat="1" x14ac:dyDescent="0.2"/>
    <row r="866472" s="12" customFormat="1" x14ac:dyDescent="0.2"/>
    <row r="866473" s="12" customFormat="1" x14ac:dyDescent="0.2"/>
    <row r="866474" s="12" customFormat="1" x14ac:dyDescent="0.2"/>
    <row r="866475" s="12" customFormat="1" x14ac:dyDescent="0.2"/>
    <row r="866476" s="12" customFormat="1" x14ac:dyDescent="0.2"/>
    <row r="866477" s="12" customFormat="1" x14ac:dyDescent="0.2"/>
    <row r="866478" s="12" customFormat="1" x14ac:dyDescent="0.2"/>
    <row r="866479" s="12" customFormat="1" x14ac:dyDescent="0.2"/>
    <row r="866480" s="12" customFormat="1" x14ac:dyDescent="0.2"/>
    <row r="866481" s="12" customFormat="1" x14ac:dyDescent="0.2"/>
    <row r="866482" s="12" customFormat="1" x14ac:dyDescent="0.2"/>
    <row r="866483" s="12" customFormat="1" x14ac:dyDescent="0.2"/>
    <row r="866484" s="12" customFormat="1" x14ac:dyDescent="0.2"/>
    <row r="866485" s="12" customFormat="1" x14ac:dyDescent="0.2"/>
    <row r="866486" s="12" customFormat="1" x14ac:dyDescent="0.2"/>
    <row r="866487" s="12" customFormat="1" x14ac:dyDescent="0.2"/>
    <row r="866488" s="12" customFormat="1" x14ac:dyDescent="0.2"/>
    <row r="866489" s="12" customFormat="1" x14ac:dyDescent="0.2"/>
    <row r="866490" s="12" customFormat="1" x14ac:dyDescent="0.2"/>
    <row r="866491" s="12" customFormat="1" x14ac:dyDescent="0.2"/>
    <row r="866492" s="12" customFormat="1" x14ac:dyDescent="0.2"/>
    <row r="866493" s="12" customFormat="1" x14ac:dyDescent="0.2"/>
    <row r="866494" s="12" customFormat="1" x14ac:dyDescent="0.2"/>
    <row r="866495" s="12" customFormat="1" x14ac:dyDescent="0.2"/>
    <row r="866496" s="12" customFormat="1" x14ac:dyDescent="0.2"/>
    <row r="866497" s="12" customFormat="1" x14ac:dyDescent="0.2"/>
    <row r="866498" s="12" customFormat="1" x14ac:dyDescent="0.2"/>
    <row r="866499" s="12" customFormat="1" x14ac:dyDescent="0.2"/>
    <row r="866500" s="12" customFormat="1" x14ac:dyDescent="0.2"/>
    <row r="866501" s="12" customFormat="1" x14ac:dyDescent="0.2"/>
    <row r="866502" s="12" customFormat="1" x14ac:dyDescent="0.2"/>
    <row r="866503" s="12" customFormat="1" x14ac:dyDescent="0.2"/>
    <row r="866504" s="12" customFormat="1" x14ac:dyDescent="0.2"/>
    <row r="866505" s="12" customFormat="1" x14ac:dyDescent="0.2"/>
    <row r="866506" s="12" customFormat="1" x14ac:dyDescent="0.2"/>
    <row r="866507" s="12" customFormat="1" x14ac:dyDescent="0.2"/>
    <row r="866508" s="12" customFormat="1" x14ac:dyDescent="0.2"/>
    <row r="866509" s="12" customFormat="1" x14ac:dyDescent="0.2"/>
    <row r="866510" s="12" customFormat="1" x14ac:dyDescent="0.2"/>
    <row r="866511" s="12" customFormat="1" x14ac:dyDescent="0.2"/>
    <row r="866512" s="12" customFormat="1" x14ac:dyDescent="0.2"/>
    <row r="866513" s="12" customFormat="1" x14ac:dyDescent="0.2"/>
    <row r="866514" s="12" customFormat="1" x14ac:dyDescent="0.2"/>
    <row r="866515" s="12" customFormat="1" x14ac:dyDescent="0.2"/>
    <row r="866516" s="12" customFormat="1" x14ac:dyDescent="0.2"/>
    <row r="866517" s="12" customFormat="1" x14ac:dyDescent="0.2"/>
    <row r="866518" s="12" customFormat="1" x14ac:dyDescent="0.2"/>
    <row r="866519" s="12" customFormat="1" x14ac:dyDescent="0.2"/>
    <row r="866520" s="12" customFormat="1" x14ac:dyDescent="0.2"/>
    <row r="866521" s="12" customFormat="1" x14ac:dyDescent="0.2"/>
    <row r="866522" s="12" customFormat="1" x14ac:dyDescent="0.2"/>
    <row r="866523" s="12" customFormat="1" x14ac:dyDescent="0.2"/>
    <row r="866524" s="12" customFormat="1" x14ac:dyDescent="0.2"/>
    <row r="866525" s="12" customFormat="1" x14ac:dyDescent="0.2"/>
    <row r="866526" s="12" customFormat="1" x14ac:dyDescent="0.2"/>
    <row r="866527" s="12" customFormat="1" x14ac:dyDescent="0.2"/>
    <row r="866528" s="12" customFormat="1" x14ac:dyDescent="0.2"/>
    <row r="866529" s="12" customFormat="1" x14ac:dyDescent="0.2"/>
    <row r="866530" s="12" customFormat="1" x14ac:dyDescent="0.2"/>
    <row r="866531" s="12" customFormat="1" x14ac:dyDescent="0.2"/>
    <row r="866532" s="12" customFormat="1" x14ac:dyDescent="0.2"/>
    <row r="866533" s="12" customFormat="1" x14ac:dyDescent="0.2"/>
    <row r="866534" s="12" customFormat="1" x14ac:dyDescent="0.2"/>
    <row r="866535" s="12" customFormat="1" x14ac:dyDescent="0.2"/>
    <row r="866536" s="12" customFormat="1" x14ac:dyDescent="0.2"/>
    <row r="866537" s="12" customFormat="1" x14ac:dyDescent="0.2"/>
    <row r="866538" s="12" customFormat="1" x14ac:dyDescent="0.2"/>
    <row r="866539" s="12" customFormat="1" x14ac:dyDescent="0.2"/>
    <row r="866540" s="12" customFormat="1" x14ac:dyDescent="0.2"/>
    <row r="866541" s="12" customFormat="1" x14ac:dyDescent="0.2"/>
    <row r="866542" s="12" customFormat="1" x14ac:dyDescent="0.2"/>
    <row r="866543" s="12" customFormat="1" x14ac:dyDescent="0.2"/>
    <row r="866544" s="12" customFormat="1" x14ac:dyDescent="0.2"/>
    <row r="866545" s="12" customFormat="1" x14ac:dyDescent="0.2"/>
    <row r="866546" s="12" customFormat="1" x14ac:dyDescent="0.2"/>
    <row r="866547" s="12" customFormat="1" x14ac:dyDescent="0.2"/>
    <row r="866548" s="12" customFormat="1" x14ac:dyDescent="0.2"/>
    <row r="866549" s="12" customFormat="1" x14ac:dyDescent="0.2"/>
    <row r="866550" s="12" customFormat="1" x14ac:dyDescent="0.2"/>
    <row r="866551" s="12" customFormat="1" x14ac:dyDescent="0.2"/>
    <row r="866552" s="12" customFormat="1" x14ac:dyDescent="0.2"/>
    <row r="866553" s="12" customFormat="1" x14ac:dyDescent="0.2"/>
    <row r="866554" s="12" customFormat="1" x14ac:dyDescent="0.2"/>
    <row r="866555" s="12" customFormat="1" x14ac:dyDescent="0.2"/>
    <row r="866556" s="12" customFormat="1" x14ac:dyDescent="0.2"/>
    <row r="866557" s="12" customFormat="1" x14ac:dyDescent="0.2"/>
    <row r="866558" s="12" customFormat="1" x14ac:dyDescent="0.2"/>
    <row r="866559" s="12" customFormat="1" x14ac:dyDescent="0.2"/>
    <row r="866560" s="12" customFormat="1" x14ac:dyDescent="0.2"/>
    <row r="866561" s="12" customFormat="1" x14ac:dyDescent="0.2"/>
    <row r="866562" s="12" customFormat="1" x14ac:dyDescent="0.2"/>
    <row r="866563" s="12" customFormat="1" x14ac:dyDescent="0.2"/>
    <row r="866564" s="12" customFormat="1" x14ac:dyDescent="0.2"/>
    <row r="866565" s="12" customFormat="1" x14ac:dyDescent="0.2"/>
    <row r="866566" s="12" customFormat="1" x14ac:dyDescent="0.2"/>
    <row r="866567" s="12" customFormat="1" x14ac:dyDescent="0.2"/>
    <row r="866568" s="12" customFormat="1" x14ac:dyDescent="0.2"/>
    <row r="866569" s="12" customFormat="1" x14ac:dyDescent="0.2"/>
    <row r="866570" s="12" customFormat="1" x14ac:dyDescent="0.2"/>
    <row r="866571" s="12" customFormat="1" x14ac:dyDescent="0.2"/>
    <row r="866572" s="12" customFormat="1" x14ac:dyDescent="0.2"/>
    <row r="866573" s="12" customFormat="1" x14ac:dyDescent="0.2"/>
    <row r="866574" s="12" customFormat="1" x14ac:dyDescent="0.2"/>
    <row r="866575" s="12" customFormat="1" x14ac:dyDescent="0.2"/>
    <row r="866576" s="12" customFormat="1" x14ac:dyDescent="0.2"/>
    <row r="866577" s="12" customFormat="1" x14ac:dyDescent="0.2"/>
    <row r="866578" s="12" customFormat="1" x14ac:dyDescent="0.2"/>
    <row r="866579" s="12" customFormat="1" x14ac:dyDescent="0.2"/>
    <row r="866580" s="12" customFormat="1" x14ac:dyDescent="0.2"/>
    <row r="866581" s="12" customFormat="1" x14ac:dyDescent="0.2"/>
    <row r="866582" s="12" customFormat="1" x14ac:dyDescent="0.2"/>
    <row r="866583" s="12" customFormat="1" x14ac:dyDescent="0.2"/>
    <row r="866584" s="12" customFormat="1" x14ac:dyDescent="0.2"/>
    <row r="866585" s="12" customFormat="1" x14ac:dyDescent="0.2"/>
    <row r="866586" s="12" customFormat="1" x14ac:dyDescent="0.2"/>
    <row r="866587" s="12" customFormat="1" x14ac:dyDescent="0.2"/>
    <row r="866588" s="12" customFormat="1" x14ac:dyDescent="0.2"/>
    <row r="866589" s="12" customFormat="1" x14ac:dyDescent="0.2"/>
    <row r="866590" s="12" customFormat="1" x14ac:dyDescent="0.2"/>
    <row r="866591" s="12" customFormat="1" x14ac:dyDescent="0.2"/>
    <row r="866592" s="12" customFormat="1" x14ac:dyDescent="0.2"/>
    <row r="866593" s="12" customFormat="1" x14ac:dyDescent="0.2"/>
    <row r="866594" s="12" customFormat="1" x14ac:dyDescent="0.2"/>
    <row r="866595" s="12" customFormat="1" x14ac:dyDescent="0.2"/>
    <row r="866596" s="12" customFormat="1" x14ac:dyDescent="0.2"/>
    <row r="866597" s="12" customFormat="1" x14ac:dyDescent="0.2"/>
    <row r="866598" s="12" customFormat="1" x14ac:dyDescent="0.2"/>
    <row r="866599" s="12" customFormat="1" x14ac:dyDescent="0.2"/>
    <row r="866600" s="12" customFormat="1" x14ac:dyDescent="0.2"/>
    <row r="866601" s="12" customFormat="1" x14ac:dyDescent="0.2"/>
    <row r="866602" s="12" customFormat="1" x14ac:dyDescent="0.2"/>
    <row r="866603" s="12" customFormat="1" x14ac:dyDescent="0.2"/>
    <row r="866604" s="12" customFormat="1" x14ac:dyDescent="0.2"/>
    <row r="866605" s="12" customFormat="1" x14ac:dyDescent="0.2"/>
    <row r="866606" s="12" customFormat="1" x14ac:dyDescent="0.2"/>
    <row r="866607" s="12" customFormat="1" x14ac:dyDescent="0.2"/>
    <row r="866608" s="12" customFormat="1" x14ac:dyDescent="0.2"/>
    <row r="866609" s="12" customFormat="1" x14ac:dyDescent="0.2"/>
    <row r="866610" s="12" customFormat="1" x14ac:dyDescent="0.2"/>
    <row r="866611" s="12" customFormat="1" x14ac:dyDescent="0.2"/>
    <row r="866612" s="12" customFormat="1" x14ac:dyDescent="0.2"/>
    <row r="866613" s="12" customFormat="1" x14ac:dyDescent="0.2"/>
    <row r="866614" s="12" customFormat="1" x14ac:dyDescent="0.2"/>
    <row r="866615" s="12" customFormat="1" x14ac:dyDescent="0.2"/>
    <row r="866616" s="12" customFormat="1" x14ac:dyDescent="0.2"/>
    <row r="866617" s="12" customFormat="1" x14ac:dyDescent="0.2"/>
    <row r="866618" s="12" customFormat="1" x14ac:dyDescent="0.2"/>
    <row r="866619" s="12" customFormat="1" x14ac:dyDescent="0.2"/>
    <row r="866620" s="12" customFormat="1" x14ac:dyDescent="0.2"/>
    <row r="866621" s="12" customFormat="1" x14ac:dyDescent="0.2"/>
    <row r="866622" s="12" customFormat="1" x14ac:dyDescent="0.2"/>
    <row r="866623" s="12" customFormat="1" x14ac:dyDescent="0.2"/>
    <row r="866624" s="12" customFormat="1" x14ac:dyDescent="0.2"/>
    <row r="866625" s="12" customFormat="1" x14ac:dyDescent="0.2"/>
    <row r="866626" s="12" customFormat="1" x14ac:dyDescent="0.2"/>
    <row r="866627" s="12" customFormat="1" x14ac:dyDescent="0.2"/>
    <row r="866628" s="12" customFormat="1" x14ac:dyDescent="0.2"/>
    <row r="866629" s="12" customFormat="1" x14ac:dyDescent="0.2"/>
    <row r="866630" s="12" customFormat="1" x14ac:dyDescent="0.2"/>
    <row r="866631" s="12" customFormat="1" x14ac:dyDescent="0.2"/>
    <row r="866632" s="12" customFormat="1" x14ac:dyDescent="0.2"/>
    <row r="866633" s="12" customFormat="1" x14ac:dyDescent="0.2"/>
    <row r="866634" s="12" customFormat="1" x14ac:dyDescent="0.2"/>
    <row r="866635" s="12" customFormat="1" x14ac:dyDescent="0.2"/>
    <row r="866636" s="12" customFormat="1" x14ac:dyDescent="0.2"/>
    <row r="866637" s="12" customFormat="1" x14ac:dyDescent="0.2"/>
    <row r="866638" s="12" customFormat="1" x14ac:dyDescent="0.2"/>
    <row r="866639" s="12" customFormat="1" x14ac:dyDescent="0.2"/>
    <row r="866640" s="12" customFormat="1" x14ac:dyDescent="0.2"/>
    <row r="866641" s="12" customFormat="1" x14ac:dyDescent="0.2"/>
    <row r="866642" s="12" customFormat="1" x14ac:dyDescent="0.2"/>
    <row r="866643" s="12" customFormat="1" x14ac:dyDescent="0.2"/>
    <row r="866644" s="12" customFormat="1" x14ac:dyDescent="0.2"/>
    <row r="866645" s="12" customFormat="1" x14ac:dyDescent="0.2"/>
    <row r="866646" s="12" customFormat="1" x14ac:dyDescent="0.2"/>
    <row r="866647" s="12" customFormat="1" x14ac:dyDescent="0.2"/>
    <row r="866648" s="12" customFormat="1" x14ac:dyDescent="0.2"/>
    <row r="866649" s="12" customFormat="1" x14ac:dyDescent="0.2"/>
    <row r="866650" s="12" customFormat="1" x14ac:dyDescent="0.2"/>
    <row r="866651" s="12" customFormat="1" x14ac:dyDescent="0.2"/>
    <row r="866652" s="12" customFormat="1" x14ac:dyDescent="0.2"/>
    <row r="866653" s="12" customFormat="1" x14ac:dyDescent="0.2"/>
    <row r="866654" s="12" customFormat="1" x14ac:dyDescent="0.2"/>
    <row r="866655" s="12" customFormat="1" x14ac:dyDescent="0.2"/>
    <row r="866656" s="12" customFormat="1" x14ac:dyDescent="0.2"/>
    <row r="866657" s="12" customFormat="1" x14ac:dyDescent="0.2"/>
    <row r="866658" s="12" customFormat="1" x14ac:dyDescent="0.2"/>
    <row r="866659" s="12" customFormat="1" x14ac:dyDescent="0.2"/>
    <row r="866660" s="12" customFormat="1" x14ac:dyDescent="0.2"/>
    <row r="866661" s="12" customFormat="1" x14ac:dyDescent="0.2"/>
    <row r="866662" s="12" customFormat="1" x14ac:dyDescent="0.2"/>
    <row r="866663" s="12" customFormat="1" x14ac:dyDescent="0.2"/>
    <row r="866664" s="12" customFormat="1" x14ac:dyDescent="0.2"/>
    <row r="866665" s="12" customFormat="1" x14ac:dyDescent="0.2"/>
    <row r="866666" s="12" customFormat="1" x14ac:dyDescent="0.2"/>
    <row r="866667" s="12" customFormat="1" x14ac:dyDescent="0.2"/>
    <row r="866668" s="12" customFormat="1" x14ac:dyDescent="0.2"/>
    <row r="866669" s="12" customFormat="1" x14ac:dyDescent="0.2"/>
    <row r="866670" s="12" customFormat="1" x14ac:dyDescent="0.2"/>
    <row r="866671" s="12" customFormat="1" x14ac:dyDescent="0.2"/>
    <row r="866672" s="12" customFormat="1" x14ac:dyDescent="0.2"/>
    <row r="866673" s="12" customFormat="1" x14ac:dyDescent="0.2"/>
    <row r="866674" s="12" customFormat="1" x14ac:dyDescent="0.2"/>
    <row r="866675" s="12" customFormat="1" x14ac:dyDescent="0.2"/>
    <row r="866676" s="12" customFormat="1" x14ac:dyDescent="0.2"/>
    <row r="866677" s="12" customFormat="1" x14ac:dyDescent="0.2"/>
    <row r="866678" s="12" customFormat="1" x14ac:dyDescent="0.2"/>
    <row r="866679" s="12" customFormat="1" x14ac:dyDescent="0.2"/>
    <row r="866680" s="12" customFormat="1" x14ac:dyDescent="0.2"/>
    <row r="866681" s="12" customFormat="1" x14ac:dyDescent="0.2"/>
    <row r="866682" s="12" customFormat="1" x14ac:dyDescent="0.2"/>
    <row r="866683" s="12" customFormat="1" x14ac:dyDescent="0.2"/>
    <row r="866684" s="12" customFormat="1" x14ac:dyDescent="0.2"/>
    <row r="866685" s="12" customFormat="1" x14ac:dyDescent="0.2"/>
    <row r="866686" s="12" customFormat="1" x14ac:dyDescent="0.2"/>
    <row r="866687" s="12" customFormat="1" x14ac:dyDescent="0.2"/>
    <row r="866688" s="12" customFormat="1" x14ac:dyDescent="0.2"/>
    <row r="866689" s="12" customFormat="1" x14ac:dyDescent="0.2"/>
    <row r="866690" s="12" customFormat="1" x14ac:dyDescent="0.2"/>
    <row r="866691" s="12" customFormat="1" x14ac:dyDescent="0.2"/>
    <row r="866692" s="12" customFormat="1" x14ac:dyDescent="0.2"/>
    <row r="866693" s="12" customFormat="1" x14ac:dyDescent="0.2"/>
    <row r="866694" s="12" customFormat="1" x14ac:dyDescent="0.2"/>
    <row r="866695" s="12" customFormat="1" x14ac:dyDescent="0.2"/>
    <row r="866696" s="12" customFormat="1" x14ac:dyDescent="0.2"/>
    <row r="866697" s="12" customFormat="1" x14ac:dyDescent="0.2"/>
    <row r="866698" s="12" customFormat="1" x14ac:dyDescent="0.2"/>
    <row r="866699" s="12" customFormat="1" x14ac:dyDescent="0.2"/>
    <row r="866700" s="12" customFormat="1" x14ac:dyDescent="0.2"/>
    <row r="866701" s="12" customFormat="1" x14ac:dyDescent="0.2"/>
    <row r="866702" s="12" customFormat="1" x14ac:dyDescent="0.2"/>
    <row r="866703" s="12" customFormat="1" x14ac:dyDescent="0.2"/>
    <row r="866704" s="12" customFormat="1" x14ac:dyDescent="0.2"/>
    <row r="866705" s="12" customFormat="1" x14ac:dyDescent="0.2"/>
    <row r="866706" s="12" customFormat="1" x14ac:dyDescent="0.2"/>
    <row r="866707" s="12" customFormat="1" x14ac:dyDescent="0.2"/>
    <row r="866708" s="12" customFormat="1" x14ac:dyDescent="0.2"/>
    <row r="866709" s="12" customFormat="1" x14ac:dyDescent="0.2"/>
    <row r="866710" s="12" customFormat="1" x14ac:dyDescent="0.2"/>
    <row r="866711" s="12" customFormat="1" x14ac:dyDescent="0.2"/>
    <row r="866712" s="12" customFormat="1" x14ac:dyDescent="0.2"/>
    <row r="866713" s="12" customFormat="1" x14ac:dyDescent="0.2"/>
    <row r="866714" s="12" customFormat="1" x14ac:dyDescent="0.2"/>
    <row r="866715" s="12" customFormat="1" x14ac:dyDescent="0.2"/>
    <row r="866716" s="12" customFormat="1" x14ac:dyDescent="0.2"/>
    <row r="866717" s="12" customFormat="1" x14ac:dyDescent="0.2"/>
    <row r="866718" s="12" customFormat="1" x14ac:dyDescent="0.2"/>
    <row r="866719" s="12" customFormat="1" x14ac:dyDescent="0.2"/>
    <row r="866720" s="12" customFormat="1" x14ac:dyDescent="0.2"/>
    <row r="866721" s="12" customFormat="1" x14ac:dyDescent="0.2"/>
    <row r="866722" s="12" customFormat="1" x14ac:dyDescent="0.2"/>
    <row r="866723" s="12" customFormat="1" x14ac:dyDescent="0.2"/>
    <row r="866724" s="12" customFormat="1" x14ac:dyDescent="0.2"/>
    <row r="866725" s="12" customFormat="1" x14ac:dyDescent="0.2"/>
    <row r="866726" s="12" customFormat="1" x14ac:dyDescent="0.2"/>
    <row r="866727" s="12" customFormat="1" x14ac:dyDescent="0.2"/>
    <row r="866728" s="12" customFormat="1" x14ac:dyDescent="0.2"/>
    <row r="866729" s="12" customFormat="1" x14ac:dyDescent="0.2"/>
    <row r="866730" s="12" customFormat="1" x14ac:dyDescent="0.2"/>
    <row r="866731" s="12" customFormat="1" x14ac:dyDescent="0.2"/>
    <row r="866732" s="12" customFormat="1" x14ac:dyDescent="0.2"/>
    <row r="866733" s="12" customFormat="1" x14ac:dyDescent="0.2"/>
    <row r="866734" s="12" customFormat="1" x14ac:dyDescent="0.2"/>
    <row r="866735" s="12" customFormat="1" x14ac:dyDescent="0.2"/>
    <row r="866736" s="12" customFormat="1" x14ac:dyDescent="0.2"/>
    <row r="866737" s="12" customFormat="1" x14ac:dyDescent="0.2"/>
    <row r="866738" s="12" customFormat="1" x14ac:dyDescent="0.2"/>
    <row r="866739" s="12" customFormat="1" x14ac:dyDescent="0.2"/>
    <row r="866740" s="12" customFormat="1" x14ac:dyDescent="0.2"/>
    <row r="866741" s="12" customFormat="1" x14ac:dyDescent="0.2"/>
    <row r="866742" s="12" customFormat="1" x14ac:dyDescent="0.2"/>
    <row r="866743" s="12" customFormat="1" x14ac:dyDescent="0.2"/>
    <row r="866744" s="12" customFormat="1" x14ac:dyDescent="0.2"/>
    <row r="866745" s="12" customFormat="1" x14ac:dyDescent="0.2"/>
    <row r="866746" s="12" customFormat="1" x14ac:dyDescent="0.2"/>
    <row r="866747" s="12" customFormat="1" x14ac:dyDescent="0.2"/>
    <row r="866748" s="12" customFormat="1" x14ac:dyDescent="0.2"/>
    <row r="866749" s="12" customFormat="1" x14ac:dyDescent="0.2"/>
    <row r="866750" s="12" customFormat="1" x14ac:dyDescent="0.2"/>
    <row r="866751" s="12" customFormat="1" x14ac:dyDescent="0.2"/>
    <row r="866752" s="12" customFormat="1" x14ac:dyDescent="0.2"/>
    <row r="866753" s="12" customFormat="1" x14ac:dyDescent="0.2"/>
    <row r="866754" s="12" customFormat="1" x14ac:dyDescent="0.2"/>
    <row r="866755" s="12" customFormat="1" x14ac:dyDescent="0.2"/>
    <row r="866756" s="12" customFormat="1" x14ac:dyDescent="0.2"/>
    <row r="866757" s="12" customFormat="1" x14ac:dyDescent="0.2"/>
    <row r="866758" s="12" customFormat="1" x14ac:dyDescent="0.2"/>
    <row r="866759" s="12" customFormat="1" x14ac:dyDescent="0.2"/>
    <row r="866760" s="12" customFormat="1" x14ac:dyDescent="0.2"/>
    <row r="866761" s="12" customFormat="1" x14ac:dyDescent="0.2"/>
    <row r="866762" s="12" customFormat="1" x14ac:dyDescent="0.2"/>
    <row r="866763" s="12" customFormat="1" x14ac:dyDescent="0.2"/>
    <row r="866764" s="12" customFormat="1" x14ac:dyDescent="0.2"/>
    <row r="866765" s="12" customFormat="1" x14ac:dyDescent="0.2"/>
    <row r="866766" s="12" customFormat="1" x14ac:dyDescent="0.2"/>
    <row r="866767" s="12" customFormat="1" x14ac:dyDescent="0.2"/>
    <row r="866768" s="12" customFormat="1" x14ac:dyDescent="0.2"/>
    <row r="866769" s="12" customFormat="1" x14ac:dyDescent="0.2"/>
    <row r="866770" s="12" customFormat="1" x14ac:dyDescent="0.2"/>
    <row r="866771" s="12" customFormat="1" x14ac:dyDescent="0.2"/>
    <row r="866772" s="12" customFormat="1" x14ac:dyDescent="0.2"/>
    <row r="866773" s="12" customFormat="1" x14ac:dyDescent="0.2"/>
    <row r="866774" s="12" customFormat="1" x14ac:dyDescent="0.2"/>
    <row r="866775" s="12" customFormat="1" x14ac:dyDescent="0.2"/>
    <row r="866776" s="12" customFormat="1" x14ac:dyDescent="0.2"/>
    <row r="866777" s="12" customFormat="1" x14ac:dyDescent="0.2"/>
    <row r="866778" s="12" customFormat="1" x14ac:dyDescent="0.2"/>
    <row r="866779" s="12" customFormat="1" x14ac:dyDescent="0.2"/>
    <row r="866780" s="12" customFormat="1" x14ac:dyDescent="0.2"/>
    <row r="866781" s="12" customFormat="1" x14ac:dyDescent="0.2"/>
    <row r="866782" s="12" customFormat="1" x14ac:dyDescent="0.2"/>
    <row r="866783" s="12" customFormat="1" x14ac:dyDescent="0.2"/>
    <row r="866784" s="12" customFormat="1" x14ac:dyDescent="0.2"/>
    <row r="866785" s="12" customFormat="1" x14ac:dyDescent="0.2"/>
    <row r="866786" s="12" customFormat="1" x14ac:dyDescent="0.2"/>
    <row r="866787" s="12" customFormat="1" x14ac:dyDescent="0.2"/>
    <row r="866788" s="12" customFormat="1" x14ac:dyDescent="0.2"/>
    <row r="866789" s="12" customFormat="1" x14ac:dyDescent="0.2"/>
    <row r="866790" s="12" customFormat="1" x14ac:dyDescent="0.2"/>
    <row r="866791" s="12" customFormat="1" x14ac:dyDescent="0.2"/>
    <row r="866792" s="12" customFormat="1" x14ac:dyDescent="0.2"/>
    <row r="866793" s="12" customFormat="1" x14ac:dyDescent="0.2"/>
    <row r="866794" s="12" customFormat="1" x14ac:dyDescent="0.2"/>
    <row r="866795" s="12" customFormat="1" x14ac:dyDescent="0.2"/>
    <row r="866796" s="12" customFormat="1" x14ac:dyDescent="0.2"/>
    <row r="866797" s="12" customFormat="1" x14ac:dyDescent="0.2"/>
    <row r="866798" s="12" customFormat="1" x14ac:dyDescent="0.2"/>
    <row r="866799" s="12" customFormat="1" x14ac:dyDescent="0.2"/>
    <row r="866800" s="12" customFormat="1" x14ac:dyDescent="0.2"/>
    <row r="866801" s="12" customFormat="1" x14ac:dyDescent="0.2"/>
    <row r="866802" s="12" customFormat="1" x14ac:dyDescent="0.2"/>
    <row r="866803" s="12" customFormat="1" x14ac:dyDescent="0.2"/>
    <row r="866804" s="12" customFormat="1" x14ac:dyDescent="0.2"/>
    <row r="866805" s="12" customFormat="1" x14ac:dyDescent="0.2"/>
    <row r="866806" s="12" customFormat="1" x14ac:dyDescent="0.2"/>
    <row r="866807" s="12" customFormat="1" x14ac:dyDescent="0.2"/>
    <row r="866808" s="12" customFormat="1" x14ac:dyDescent="0.2"/>
    <row r="866809" s="12" customFormat="1" x14ac:dyDescent="0.2"/>
    <row r="866810" s="12" customFormat="1" x14ac:dyDescent="0.2"/>
    <row r="866811" s="12" customFormat="1" x14ac:dyDescent="0.2"/>
    <row r="866812" s="12" customFormat="1" x14ac:dyDescent="0.2"/>
    <row r="866813" s="12" customFormat="1" x14ac:dyDescent="0.2"/>
    <row r="866814" s="12" customFormat="1" x14ac:dyDescent="0.2"/>
    <row r="866815" s="12" customFormat="1" x14ac:dyDescent="0.2"/>
    <row r="866816" s="12" customFormat="1" x14ac:dyDescent="0.2"/>
    <row r="866817" s="12" customFormat="1" x14ac:dyDescent="0.2"/>
    <row r="866818" s="12" customFormat="1" x14ac:dyDescent="0.2"/>
    <row r="866819" s="12" customFormat="1" x14ac:dyDescent="0.2"/>
    <row r="866820" s="12" customFormat="1" x14ac:dyDescent="0.2"/>
    <row r="866821" s="12" customFormat="1" x14ac:dyDescent="0.2"/>
    <row r="866822" s="12" customFormat="1" x14ac:dyDescent="0.2"/>
    <row r="866823" s="12" customFormat="1" x14ac:dyDescent="0.2"/>
    <row r="866824" s="12" customFormat="1" x14ac:dyDescent="0.2"/>
    <row r="866825" s="12" customFormat="1" x14ac:dyDescent="0.2"/>
    <row r="866826" s="12" customFormat="1" x14ac:dyDescent="0.2"/>
    <row r="866827" s="12" customFormat="1" x14ac:dyDescent="0.2"/>
    <row r="866828" s="12" customFormat="1" x14ac:dyDescent="0.2"/>
    <row r="866829" s="12" customFormat="1" x14ac:dyDescent="0.2"/>
    <row r="866830" s="12" customFormat="1" x14ac:dyDescent="0.2"/>
    <row r="866831" s="12" customFormat="1" x14ac:dyDescent="0.2"/>
    <row r="866832" s="12" customFormat="1" x14ac:dyDescent="0.2"/>
    <row r="866833" s="12" customFormat="1" x14ac:dyDescent="0.2"/>
    <row r="866834" s="12" customFormat="1" x14ac:dyDescent="0.2"/>
    <row r="866835" s="12" customFormat="1" x14ac:dyDescent="0.2"/>
    <row r="866836" s="12" customFormat="1" x14ac:dyDescent="0.2"/>
    <row r="866837" s="12" customFormat="1" x14ac:dyDescent="0.2"/>
    <row r="866838" s="12" customFormat="1" x14ac:dyDescent="0.2"/>
    <row r="866839" s="12" customFormat="1" x14ac:dyDescent="0.2"/>
    <row r="866840" s="12" customFormat="1" x14ac:dyDescent="0.2"/>
    <row r="866841" s="12" customFormat="1" x14ac:dyDescent="0.2"/>
    <row r="866842" s="12" customFormat="1" x14ac:dyDescent="0.2"/>
    <row r="866843" s="12" customFormat="1" x14ac:dyDescent="0.2"/>
    <row r="866844" s="12" customFormat="1" x14ac:dyDescent="0.2"/>
    <row r="866845" s="12" customFormat="1" x14ac:dyDescent="0.2"/>
    <row r="866846" s="12" customFormat="1" x14ac:dyDescent="0.2"/>
    <row r="866847" s="12" customFormat="1" x14ac:dyDescent="0.2"/>
    <row r="866848" s="12" customFormat="1" x14ac:dyDescent="0.2"/>
    <row r="866849" s="12" customFormat="1" x14ac:dyDescent="0.2"/>
    <row r="866850" s="12" customFormat="1" x14ac:dyDescent="0.2"/>
    <row r="866851" s="12" customFormat="1" x14ac:dyDescent="0.2"/>
    <row r="866852" s="12" customFormat="1" x14ac:dyDescent="0.2"/>
    <row r="866853" s="12" customFormat="1" x14ac:dyDescent="0.2"/>
    <row r="866854" s="12" customFormat="1" x14ac:dyDescent="0.2"/>
    <row r="866855" s="12" customFormat="1" x14ac:dyDescent="0.2"/>
    <row r="866856" s="12" customFormat="1" x14ac:dyDescent="0.2"/>
    <row r="866857" s="12" customFormat="1" x14ac:dyDescent="0.2"/>
    <row r="866858" s="12" customFormat="1" x14ac:dyDescent="0.2"/>
    <row r="866859" s="12" customFormat="1" x14ac:dyDescent="0.2"/>
    <row r="866860" s="12" customFormat="1" x14ac:dyDescent="0.2"/>
    <row r="866861" s="12" customFormat="1" x14ac:dyDescent="0.2"/>
    <row r="866862" s="12" customFormat="1" x14ac:dyDescent="0.2"/>
    <row r="866863" s="12" customFormat="1" x14ac:dyDescent="0.2"/>
    <row r="866864" s="12" customFormat="1" x14ac:dyDescent="0.2"/>
    <row r="866865" s="12" customFormat="1" x14ac:dyDescent="0.2"/>
    <row r="866866" s="12" customFormat="1" x14ac:dyDescent="0.2"/>
    <row r="866867" s="12" customFormat="1" x14ac:dyDescent="0.2"/>
    <row r="866868" s="12" customFormat="1" x14ac:dyDescent="0.2"/>
    <row r="866869" s="12" customFormat="1" x14ac:dyDescent="0.2"/>
    <row r="866870" s="12" customFormat="1" x14ac:dyDescent="0.2"/>
    <row r="866871" s="12" customFormat="1" x14ac:dyDescent="0.2"/>
    <row r="866872" s="12" customFormat="1" x14ac:dyDescent="0.2"/>
    <row r="866873" s="12" customFormat="1" x14ac:dyDescent="0.2"/>
    <row r="866874" s="12" customFormat="1" x14ac:dyDescent="0.2"/>
    <row r="866875" s="12" customFormat="1" x14ac:dyDescent="0.2"/>
    <row r="866876" s="12" customFormat="1" x14ac:dyDescent="0.2"/>
    <row r="866877" s="12" customFormat="1" x14ac:dyDescent="0.2"/>
    <row r="866878" s="12" customFormat="1" x14ac:dyDescent="0.2"/>
    <row r="866879" s="12" customFormat="1" x14ac:dyDescent="0.2"/>
    <row r="866880" s="12" customFormat="1" x14ac:dyDescent="0.2"/>
    <row r="866881" s="12" customFormat="1" x14ac:dyDescent="0.2"/>
    <row r="866882" s="12" customFormat="1" x14ac:dyDescent="0.2"/>
    <row r="866883" s="12" customFormat="1" x14ac:dyDescent="0.2"/>
    <row r="866884" s="12" customFormat="1" x14ac:dyDescent="0.2"/>
    <row r="866885" s="12" customFormat="1" x14ac:dyDescent="0.2"/>
    <row r="866886" s="12" customFormat="1" x14ac:dyDescent="0.2"/>
    <row r="866887" s="12" customFormat="1" x14ac:dyDescent="0.2"/>
    <row r="866888" s="12" customFormat="1" x14ac:dyDescent="0.2"/>
    <row r="866889" s="12" customFormat="1" x14ac:dyDescent="0.2"/>
    <row r="866890" s="12" customFormat="1" x14ac:dyDescent="0.2"/>
    <row r="866891" s="12" customFormat="1" x14ac:dyDescent="0.2"/>
    <row r="866892" s="12" customFormat="1" x14ac:dyDescent="0.2"/>
    <row r="866893" s="12" customFormat="1" x14ac:dyDescent="0.2"/>
    <row r="866894" s="12" customFormat="1" x14ac:dyDescent="0.2"/>
    <row r="866895" s="12" customFormat="1" x14ac:dyDescent="0.2"/>
    <row r="866896" s="12" customFormat="1" x14ac:dyDescent="0.2"/>
    <row r="866897" s="12" customFormat="1" x14ac:dyDescent="0.2"/>
    <row r="866898" s="12" customFormat="1" x14ac:dyDescent="0.2"/>
    <row r="866899" s="12" customFormat="1" x14ac:dyDescent="0.2"/>
    <row r="866900" s="12" customFormat="1" x14ac:dyDescent="0.2"/>
    <row r="866901" s="12" customFormat="1" x14ac:dyDescent="0.2"/>
    <row r="866902" s="12" customFormat="1" x14ac:dyDescent="0.2"/>
    <row r="866903" s="12" customFormat="1" x14ac:dyDescent="0.2"/>
    <row r="866904" s="12" customFormat="1" x14ac:dyDescent="0.2"/>
    <row r="866905" s="12" customFormat="1" x14ac:dyDescent="0.2"/>
    <row r="866906" s="12" customFormat="1" x14ac:dyDescent="0.2"/>
    <row r="866907" s="12" customFormat="1" x14ac:dyDescent="0.2"/>
    <row r="866908" s="12" customFormat="1" x14ac:dyDescent="0.2"/>
    <row r="866909" s="12" customFormat="1" x14ac:dyDescent="0.2"/>
    <row r="866910" s="12" customFormat="1" x14ac:dyDescent="0.2"/>
    <row r="866911" s="12" customFormat="1" x14ac:dyDescent="0.2"/>
    <row r="866912" s="12" customFormat="1" x14ac:dyDescent="0.2"/>
    <row r="866913" s="12" customFormat="1" x14ac:dyDescent="0.2"/>
    <row r="866914" s="12" customFormat="1" x14ac:dyDescent="0.2"/>
    <row r="866915" s="12" customFormat="1" x14ac:dyDescent="0.2"/>
    <row r="866916" s="12" customFormat="1" x14ac:dyDescent="0.2"/>
    <row r="866917" s="12" customFormat="1" x14ac:dyDescent="0.2"/>
    <row r="866918" s="12" customFormat="1" x14ac:dyDescent="0.2"/>
    <row r="866919" s="12" customFormat="1" x14ac:dyDescent="0.2"/>
    <row r="866920" s="12" customFormat="1" x14ac:dyDescent="0.2"/>
    <row r="866921" s="12" customFormat="1" x14ac:dyDescent="0.2"/>
    <row r="866922" s="12" customFormat="1" x14ac:dyDescent="0.2"/>
    <row r="866923" s="12" customFormat="1" x14ac:dyDescent="0.2"/>
    <row r="866924" s="12" customFormat="1" x14ac:dyDescent="0.2"/>
    <row r="866925" s="12" customFormat="1" x14ac:dyDescent="0.2"/>
    <row r="866926" s="12" customFormat="1" x14ac:dyDescent="0.2"/>
    <row r="866927" s="12" customFormat="1" x14ac:dyDescent="0.2"/>
    <row r="866928" s="12" customFormat="1" x14ac:dyDescent="0.2"/>
    <row r="866929" s="12" customFormat="1" x14ac:dyDescent="0.2"/>
    <row r="866930" s="12" customFormat="1" x14ac:dyDescent="0.2"/>
    <row r="866931" s="12" customFormat="1" x14ac:dyDescent="0.2"/>
    <row r="866932" s="12" customFormat="1" x14ac:dyDescent="0.2"/>
    <row r="866933" s="12" customFormat="1" x14ac:dyDescent="0.2"/>
    <row r="866934" s="12" customFormat="1" x14ac:dyDescent="0.2"/>
    <row r="866935" s="12" customFormat="1" x14ac:dyDescent="0.2"/>
    <row r="866936" s="12" customFormat="1" x14ac:dyDescent="0.2"/>
    <row r="866937" s="12" customFormat="1" x14ac:dyDescent="0.2"/>
    <row r="866938" s="12" customFormat="1" x14ac:dyDescent="0.2"/>
    <row r="866939" s="12" customFormat="1" x14ac:dyDescent="0.2"/>
    <row r="866940" s="12" customFormat="1" x14ac:dyDescent="0.2"/>
    <row r="866941" s="12" customFormat="1" x14ac:dyDescent="0.2"/>
    <row r="866942" s="12" customFormat="1" x14ac:dyDescent="0.2"/>
    <row r="866943" s="12" customFormat="1" x14ac:dyDescent="0.2"/>
    <row r="866944" s="12" customFormat="1" x14ac:dyDescent="0.2"/>
    <row r="866945" s="12" customFormat="1" x14ac:dyDescent="0.2"/>
    <row r="866946" s="12" customFormat="1" x14ac:dyDescent="0.2"/>
    <row r="866947" s="12" customFormat="1" x14ac:dyDescent="0.2"/>
    <row r="866948" s="12" customFormat="1" x14ac:dyDescent="0.2"/>
    <row r="866949" s="12" customFormat="1" x14ac:dyDescent="0.2"/>
    <row r="866950" s="12" customFormat="1" x14ac:dyDescent="0.2"/>
    <row r="866951" s="12" customFormat="1" x14ac:dyDescent="0.2"/>
    <row r="866952" s="12" customFormat="1" x14ac:dyDescent="0.2"/>
    <row r="866953" s="12" customFormat="1" x14ac:dyDescent="0.2"/>
    <row r="866954" s="12" customFormat="1" x14ac:dyDescent="0.2"/>
    <row r="866955" s="12" customFormat="1" x14ac:dyDescent="0.2"/>
    <row r="866956" s="12" customFormat="1" x14ac:dyDescent="0.2"/>
    <row r="866957" s="12" customFormat="1" x14ac:dyDescent="0.2"/>
    <row r="866958" s="12" customFormat="1" x14ac:dyDescent="0.2"/>
    <row r="866959" s="12" customFormat="1" x14ac:dyDescent="0.2"/>
    <row r="866960" s="12" customFormat="1" x14ac:dyDescent="0.2"/>
    <row r="866961" s="12" customFormat="1" x14ac:dyDescent="0.2"/>
    <row r="866962" s="12" customFormat="1" x14ac:dyDescent="0.2"/>
    <row r="866963" s="12" customFormat="1" x14ac:dyDescent="0.2"/>
    <row r="866964" s="12" customFormat="1" x14ac:dyDescent="0.2"/>
    <row r="866965" s="12" customFormat="1" x14ac:dyDescent="0.2"/>
    <row r="866966" s="12" customFormat="1" x14ac:dyDescent="0.2"/>
    <row r="866967" s="12" customFormat="1" x14ac:dyDescent="0.2"/>
    <row r="866968" s="12" customFormat="1" x14ac:dyDescent="0.2"/>
    <row r="866969" s="12" customFormat="1" x14ac:dyDescent="0.2"/>
    <row r="866970" s="12" customFormat="1" x14ac:dyDescent="0.2"/>
    <row r="866971" s="12" customFormat="1" x14ac:dyDescent="0.2"/>
    <row r="866972" s="12" customFormat="1" x14ac:dyDescent="0.2"/>
    <row r="866973" s="12" customFormat="1" x14ac:dyDescent="0.2"/>
    <row r="866974" s="12" customFormat="1" x14ac:dyDescent="0.2"/>
    <row r="866975" s="12" customFormat="1" x14ac:dyDescent="0.2"/>
    <row r="866976" s="12" customFormat="1" x14ac:dyDescent="0.2"/>
    <row r="866977" s="12" customFormat="1" x14ac:dyDescent="0.2"/>
    <row r="866978" s="12" customFormat="1" x14ac:dyDescent="0.2"/>
    <row r="866979" s="12" customFormat="1" x14ac:dyDescent="0.2"/>
    <row r="866980" s="12" customFormat="1" x14ac:dyDescent="0.2"/>
    <row r="866981" s="12" customFormat="1" x14ac:dyDescent="0.2"/>
    <row r="866982" s="12" customFormat="1" x14ac:dyDescent="0.2"/>
    <row r="866983" s="12" customFormat="1" x14ac:dyDescent="0.2"/>
    <row r="866984" s="12" customFormat="1" x14ac:dyDescent="0.2"/>
    <row r="866985" s="12" customFormat="1" x14ac:dyDescent="0.2"/>
    <row r="866986" s="12" customFormat="1" x14ac:dyDescent="0.2"/>
    <row r="866987" s="12" customFormat="1" x14ac:dyDescent="0.2"/>
    <row r="866988" s="12" customFormat="1" x14ac:dyDescent="0.2"/>
    <row r="866989" s="12" customFormat="1" x14ac:dyDescent="0.2"/>
    <row r="866990" s="12" customFormat="1" x14ac:dyDescent="0.2"/>
    <row r="866991" s="12" customFormat="1" x14ac:dyDescent="0.2"/>
    <row r="866992" s="12" customFormat="1" x14ac:dyDescent="0.2"/>
    <row r="866993" s="12" customFormat="1" x14ac:dyDescent="0.2"/>
    <row r="866994" s="12" customFormat="1" x14ac:dyDescent="0.2"/>
    <row r="866995" s="12" customFormat="1" x14ac:dyDescent="0.2"/>
    <row r="866996" s="12" customFormat="1" x14ac:dyDescent="0.2"/>
    <row r="866997" s="12" customFormat="1" x14ac:dyDescent="0.2"/>
    <row r="866998" s="12" customFormat="1" x14ac:dyDescent="0.2"/>
    <row r="866999" s="12" customFormat="1" x14ac:dyDescent="0.2"/>
    <row r="867000" s="12" customFormat="1" x14ac:dyDescent="0.2"/>
    <row r="867001" s="12" customFormat="1" x14ac:dyDescent="0.2"/>
    <row r="867002" s="12" customFormat="1" x14ac:dyDescent="0.2"/>
    <row r="867003" s="12" customFormat="1" x14ac:dyDescent="0.2"/>
    <row r="867004" s="12" customFormat="1" x14ac:dyDescent="0.2"/>
    <row r="867005" s="12" customFormat="1" x14ac:dyDescent="0.2"/>
    <row r="867006" s="12" customFormat="1" x14ac:dyDescent="0.2"/>
    <row r="867007" s="12" customFormat="1" x14ac:dyDescent="0.2"/>
    <row r="867008" s="12" customFormat="1" x14ac:dyDescent="0.2"/>
    <row r="867009" s="12" customFormat="1" x14ac:dyDescent="0.2"/>
    <row r="867010" s="12" customFormat="1" x14ac:dyDescent="0.2"/>
    <row r="867011" s="12" customFormat="1" x14ac:dyDescent="0.2"/>
    <row r="867012" s="12" customFormat="1" x14ac:dyDescent="0.2"/>
    <row r="867013" s="12" customFormat="1" x14ac:dyDescent="0.2"/>
    <row r="867014" s="12" customFormat="1" x14ac:dyDescent="0.2"/>
    <row r="867015" s="12" customFormat="1" x14ac:dyDescent="0.2"/>
    <row r="867016" s="12" customFormat="1" x14ac:dyDescent="0.2"/>
    <row r="867017" s="12" customFormat="1" x14ac:dyDescent="0.2"/>
    <row r="867018" s="12" customFormat="1" x14ac:dyDescent="0.2"/>
    <row r="867019" s="12" customFormat="1" x14ac:dyDescent="0.2"/>
    <row r="867020" s="12" customFormat="1" x14ac:dyDescent="0.2"/>
    <row r="867021" s="12" customFormat="1" x14ac:dyDescent="0.2"/>
    <row r="867022" s="12" customFormat="1" x14ac:dyDescent="0.2"/>
    <row r="867023" s="12" customFormat="1" x14ac:dyDescent="0.2"/>
    <row r="867024" s="12" customFormat="1" x14ac:dyDescent="0.2"/>
    <row r="867025" s="12" customFormat="1" x14ac:dyDescent="0.2"/>
    <row r="867026" s="12" customFormat="1" x14ac:dyDescent="0.2"/>
    <row r="867027" s="12" customFormat="1" x14ac:dyDescent="0.2"/>
    <row r="867028" s="12" customFormat="1" x14ac:dyDescent="0.2"/>
    <row r="867029" s="12" customFormat="1" x14ac:dyDescent="0.2"/>
    <row r="867030" s="12" customFormat="1" x14ac:dyDescent="0.2"/>
    <row r="867031" s="12" customFormat="1" x14ac:dyDescent="0.2"/>
    <row r="867032" s="12" customFormat="1" x14ac:dyDescent="0.2"/>
    <row r="867033" s="12" customFormat="1" x14ac:dyDescent="0.2"/>
    <row r="867034" s="12" customFormat="1" x14ac:dyDescent="0.2"/>
    <row r="867035" s="12" customFormat="1" x14ac:dyDescent="0.2"/>
    <row r="867036" s="12" customFormat="1" x14ac:dyDescent="0.2"/>
    <row r="867037" s="12" customFormat="1" x14ac:dyDescent="0.2"/>
    <row r="867038" s="12" customFormat="1" x14ac:dyDescent="0.2"/>
    <row r="867039" s="12" customFormat="1" x14ac:dyDescent="0.2"/>
    <row r="867040" s="12" customFormat="1" x14ac:dyDescent="0.2"/>
    <row r="867041" s="12" customFormat="1" x14ac:dyDescent="0.2"/>
    <row r="867042" s="12" customFormat="1" x14ac:dyDescent="0.2"/>
    <row r="867043" s="12" customFormat="1" x14ac:dyDescent="0.2"/>
    <row r="867044" s="12" customFormat="1" x14ac:dyDescent="0.2"/>
    <row r="867045" s="12" customFormat="1" x14ac:dyDescent="0.2"/>
    <row r="867046" s="12" customFormat="1" x14ac:dyDescent="0.2"/>
    <row r="867047" s="12" customFormat="1" x14ac:dyDescent="0.2"/>
    <row r="867048" s="12" customFormat="1" x14ac:dyDescent="0.2"/>
    <row r="867049" s="12" customFormat="1" x14ac:dyDescent="0.2"/>
    <row r="867050" s="12" customFormat="1" x14ac:dyDescent="0.2"/>
    <row r="867051" s="12" customFormat="1" x14ac:dyDescent="0.2"/>
    <row r="867052" s="12" customFormat="1" x14ac:dyDescent="0.2"/>
    <row r="867053" s="12" customFormat="1" x14ac:dyDescent="0.2"/>
    <row r="867054" s="12" customFormat="1" x14ac:dyDescent="0.2"/>
    <row r="867055" s="12" customFormat="1" x14ac:dyDescent="0.2"/>
    <row r="867056" s="12" customFormat="1" x14ac:dyDescent="0.2"/>
    <row r="867057" s="12" customFormat="1" x14ac:dyDescent="0.2"/>
    <row r="867058" s="12" customFormat="1" x14ac:dyDescent="0.2"/>
    <row r="867059" s="12" customFormat="1" x14ac:dyDescent="0.2"/>
    <row r="867060" s="12" customFormat="1" x14ac:dyDescent="0.2"/>
    <row r="867061" s="12" customFormat="1" x14ac:dyDescent="0.2"/>
    <row r="867062" s="12" customFormat="1" x14ac:dyDescent="0.2"/>
    <row r="867063" s="12" customFormat="1" x14ac:dyDescent="0.2"/>
    <row r="867064" s="12" customFormat="1" x14ac:dyDescent="0.2"/>
    <row r="867065" s="12" customFormat="1" x14ac:dyDescent="0.2"/>
    <row r="867066" s="12" customFormat="1" x14ac:dyDescent="0.2"/>
    <row r="867067" s="12" customFormat="1" x14ac:dyDescent="0.2"/>
    <row r="867068" s="12" customFormat="1" x14ac:dyDescent="0.2"/>
    <row r="867069" s="12" customFormat="1" x14ac:dyDescent="0.2"/>
    <row r="867070" s="12" customFormat="1" x14ac:dyDescent="0.2"/>
    <row r="867071" s="12" customFormat="1" x14ac:dyDescent="0.2"/>
    <row r="867072" s="12" customFormat="1" x14ac:dyDescent="0.2"/>
    <row r="867073" s="12" customFormat="1" x14ac:dyDescent="0.2"/>
    <row r="867074" s="12" customFormat="1" x14ac:dyDescent="0.2"/>
    <row r="867075" s="12" customFormat="1" x14ac:dyDescent="0.2"/>
    <row r="867076" s="12" customFormat="1" x14ac:dyDescent="0.2"/>
    <row r="867077" s="12" customFormat="1" x14ac:dyDescent="0.2"/>
    <row r="867078" s="12" customFormat="1" x14ac:dyDescent="0.2"/>
    <row r="867079" s="12" customFormat="1" x14ac:dyDescent="0.2"/>
    <row r="867080" s="12" customFormat="1" x14ac:dyDescent="0.2"/>
    <row r="867081" s="12" customFormat="1" x14ac:dyDescent="0.2"/>
    <row r="867082" s="12" customFormat="1" x14ac:dyDescent="0.2"/>
    <row r="867083" s="12" customFormat="1" x14ac:dyDescent="0.2"/>
    <row r="867084" s="12" customFormat="1" x14ac:dyDescent="0.2"/>
    <row r="867085" s="12" customFormat="1" x14ac:dyDescent="0.2"/>
    <row r="867086" s="12" customFormat="1" x14ac:dyDescent="0.2"/>
    <row r="867087" s="12" customFormat="1" x14ac:dyDescent="0.2"/>
    <row r="867088" s="12" customFormat="1" x14ac:dyDescent="0.2"/>
    <row r="867089" s="12" customFormat="1" x14ac:dyDescent="0.2"/>
    <row r="867090" s="12" customFormat="1" x14ac:dyDescent="0.2"/>
    <row r="867091" s="12" customFormat="1" x14ac:dyDescent="0.2"/>
    <row r="867092" s="12" customFormat="1" x14ac:dyDescent="0.2"/>
    <row r="867093" s="12" customFormat="1" x14ac:dyDescent="0.2"/>
    <row r="867094" s="12" customFormat="1" x14ac:dyDescent="0.2"/>
    <row r="867095" s="12" customFormat="1" x14ac:dyDescent="0.2"/>
    <row r="867096" s="12" customFormat="1" x14ac:dyDescent="0.2"/>
    <row r="867097" s="12" customFormat="1" x14ac:dyDescent="0.2"/>
    <row r="867098" s="12" customFormat="1" x14ac:dyDescent="0.2"/>
    <row r="867099" s="12" customFormat="1" x14ac:dyDescent="0.2"/>
    <row r="867100" s="12" customFormat="1" x14ac:dyDescent="0.2"/>
    <row r="867101" s="12" customFormat="1" x14ac:dyDescent="0.2"/>
    <row r="867102" s="12" customFormat="1" x14ac:dyDescent="0.2"/>
    <row r="867103" s="12" customFormat="1" x14ac:dyDescent="0.2"/>
    <row r="867104" s="12" customFormat="1" x14ac:dyDescent="0.2"/>
    <row r="867105" s="12" customFormat="1" x14ac:dyDescent="0.2"/>
    <row r="867106" s="12" customFormat="1" x14ac:dyDescent="0.2"/>
    <row r="867107" s="12" customFormat="1" x14ac:dyDescent="0.2"/>
    <row r="867108" s="12" customFormat="1" x14ac:dyDescent="0.2"/>
    <row r="867109" s="12" customFormat="1" x14ac:dyDescent="0.2"/>
    <row r="867110" s="12" customFormat="1" x14ac:dyDescent="0.2"/>
    <row r="867111" s="12" customFormat="1" x14ac:dyDescent="0.2"/>
    <row r="867112" s="12" customFormat="1" x14ac:dyDescent="0.2"/>
    <row r="867113" s="12" customFormat="1" x14ac:dyDescent="0.2"/>
    <row r="867114" s="12" customFormat="1" x14ac:dyDescent="0.2"/>
    <row r="867115" s="12" customFormat="1" x14ac:dyDescent="0.2"/>
    <row r="867116" s="12" customFormat="1" x14ac:dyDescent="0.2"/>
    <row r="867117" s="12" customFormat="1" x14ac:dyDescent="0.2"/>
    <row r="867118" s="12" customFormat="1" x14ac:dyDescent="0.2"/>
    <row r="867119" s="12" customFormat="1" x14ac:dyDescent="0.2"/>
    <row r="867120" s="12" customFormat="1" x14ac:dyDescent="0.2"/>
    <row r="867121" s="12" customFormat="1" x14ac:dyDescent="0.2"/>
    <row r="867122" s="12" customFormat="1" x14ac:dyDescent="0.2"/>
    <row r="867123" s="12" customFormat="1" x14ac:dyDescent="0.2"/>
    <row r="867124" s="12" customFormat="1" x14ac:dyDescent="0.2"/>
    <row r="867125" s="12" customFormat="1" x14ac:dyDescent="0.2"/>
    <row r="867126" s="12" customFormat="1" x14ac:dyDescent="0.2"/>
    <row r="867127" s="12" customFormat="1" x14ac:dyDescent="0.2"/>
    <row r="867128" s="12" customFormat="1" x14ac:dyDescent="0.2"/>
    <row r="867129" s="12" customFormat="1" x14ac:dyDescent="0.2"/>
    <row r="867130" s="12" customFormat="1" x14ac:dyDescent="0.2"/>
    <row r="867131" s="12" customFormat="1" x14ac:dyDescent="0.2"/>
    <row r="867132" s="12" customFormat="1" x14ac:dyDescent="0.2"/>
    <row r="867133" s="12" customFormat="1" x14ac:dyDescent="0.2"/>
    <row r="867134" s="12" customFormat="1" x14ac:dyDescent="0.2"/>
    <row r="867135" s="12" customFormat="1" x14ac:dyDescent="0.2"/>
    <row r="867136" s="12" customFormat="1" x14ac:dyDescent="0.2"/>
    <row r="867137" s="12" customFormat="1" x14ac:dyDescent="0.2"/>
    <row r="867138" s="12" customFormat="1" x14ac:dyDescent="0.2"/>
    <row r="867139" s="12" customFormat="1" x14ac:dyDescent="0.2"/>
    <row r="867140" s="12" customFormat="1" x14ac:dyDescent="0.2"/>
    <row r="867141" s="12" customFormat="1" x14ac:dyDescent="0.2"/>
    <row r="867142" s="12" customFormat="1" x14ac:dyDescent="0.2"/>
    <row r="867143" s="12" customFormat="1" x14ac:dyDescent="0.2"/>
    <row r="867144" s="12" customFormat="1" x14ac:dyDescent="0.2"/>
    <row r="867145" s="12" customFormat="1" x14ac:dyDescent="0.2"/>
    <row r="867146" s="12" customFormat="1" x14ac:dyDescent="0.2"/>
    <row r="867147" s="12" customFormat="1" x14ac:dyDescent="0.2"/>
    <row r="867148" s="12" customFormat="1" x14ac:dyDescent="0.2"/>
    <row r="867149" s="12" customFormat="1" x14ac:dyDescent="0.2"/>
    <row r="867150" s="12" customFormat="1" x14ac:dyDescent="0.2"/>
    <row r="867151" s="12" customFormat="1" x14ac:dyDescent="0.2"/>
    <row r="867152" s="12" customFormat="1" x14ac:dyDescent="0.2"/>
    <row r="867153" s="12" customFormat="1" x14ac:dyDescent="0.2"/>
    <row r="867154" s="12" customFormat="1" x14ac:dyDescent="0.2"/>
    <row r="867155" s="12" customFormat="1" x14ac:dyDescent="0.2"/>
    <row r="867156" s="12" customFormat="1" x14ac:dyDescent="0.2"/>
    <row r="867157" s="12" customFormat="1" x14ac:dyDescent="0.2"/>
    <row r="867158" s="12" customFormat="1" x14ac:dyDescent="0.2"/>
    <row r="867159" s="12" customFormat="1" x14ac:dyDescent="0.2"/>
    <row r="867160" s="12" customFormat="1" x14ac:dyDescent="0.2"/>
    <row r="867161" s="12" customFormat="1" x14ac:dyDescent="0.2"/>
    <row r="867162" s="12" customFormat="1" x14ac:dyDescent="0.2"/>
    <row r="867163" s="12" customFormat="1" x14ac:dyDescent="0.2"/>
    <row r="867164" s="12" customFormat="1" x14ac:dyDescent="0.2"/>
    <row r="867165" s="12" customFormat="1" x14ac:dyDescent="0.2"/>
    <row r="867166" s="12" customFormat="1" x14ac:dyDescent="0.2"/>
    <row r="867167" s="12" customFormat="1" x14ac:dyDescent="0.2"/>
    <row r="867168" s="12" customFormat="1" x14ac:dyDescent="0.2"/>
    <row r="867169" s="12" customFormat="1" x14ac:dyDescent="0.2"/>
    <row r="867170" s="12" customFormat="1" x14ac:dyDescent="0.2"/>
    <row r="867171" s="12" customFormat="1" x14ac:dyDescent="0.2"/>
    <row r="867172" s="12" customFormat="1" x14ac:dyDescent="0.2"/>
    <row r="867173" s="12" customFormat="1" x14ac:dyDescent="0.2"/>
    <row r="867174" s="12" customFormat="1" x14ac:dyDescent="0.2"/>
    <row r="867175" s="12" customFormat="1" x14ac:dyDescent="0.2"/>
    <row r="867176" s="12" customFormat="1" x14ac:dyDescent="0.2"/>
    <row r="867177" s="12" customFormat="1" x14ac:dyDescent="0.2"/>
    <row r="867178" s="12" customFormat="1" x14ac:dyDescent="0.2"/>
    <row r="867179" s="12" customFormat="1" x14ac:dyDescent="0.2"/>
    <row r="867180" s="12" customFormat="1" x14ac:dyDescent="0.2"/>
    <row r="867181" s="12" customFormat="1" x14ac:dyDescent="0.2"/>
    <row r="867182" s="12" customFormat="1" x14ac:dyDescent="0.2"/>
    <row r="867183" s="12" customFormat="1" x14ac:dyDescent="0.2"/>
    <row r="867184" s="12" customFormat="1" x14ac:dyDescent="0.2"/>
    <row r="867185" s="12" customFormat="1" x14ac:dyDescent="0.2"/>
    <row r="867186" s="12" customFormat="1" x14ac:dyDescent="0.2"/>
    <row r="867187" s="12" customFormat="1" x14ac:dyDescent="0.2"/>
    <row r="867188" s="12" customFormat="1" x14ac:dyDescent="0.2"/>
    <row r="867189" s="12" customFormat="1" x14ac:dyDescent="0.2"/>
    <row r="867190" s="12" customFormat="1" x14ac:dyDescent="0.2"/>
    <row r="867191" s="12" customFormat="1" x14ac:dyDescent="0.2"/>
    <row r="867192" s="12" customFormat="1" x14ac:dyDescent="0.2"/>
    <row r="867193" s="12" customFormat="1" x14ac:dyDescent="0.2"/>
    <row r="867194" s="12" customFormat="1" x14ac:dyDescent="0.2"/>
    <row r="867195" s="12" customFormat="1" x14ac:dyDescent="0.2"/>
    <row r="867196" s="12" customFormat="1" x14ac:dyDescent="0.2"/>
    <row r="867197" s="12" customFormat="1" x14ac:dyDescent="0.2"/>
    <row r="867198" s="12" customFormat="1" x14ac:dyDescent="0.2"/>
    <row r="867199" s="12" customFormat="1" x14ac:dyDescent="0.2"/>
    <row r="867200" s="12" customFormat="1" x14ac:dyDescent="0.2"/>
    <row r="867201" s="12" customFormat="1" x14ac:dyDescent="0.2"/>
    <row r="867202" s="12" customFormat="1" x14ac:dyDescent="0.2"/>
    <row r="867203" s="12" customFormat="1" x14ac:dyDescent="0.2"/>
    <row r="867204" s="12" customFormat="1" x14ac:dyDescent="0.2"/>
    <row r="867205" s="12" customFormat="1" x14ac:dyDescent="0.2"/>
    <row r="867206" s="12" customFormat="1" x14ac:dyDescent="0.2"/>
    <row r="867207" s="12" customFormat="1" x14ac:dyDescent="0.2"/>
    <row r="867208" s="12" customFormat="1" x14ac:dyDescent="0.2"/>
    <row r="867209" s="12" customFormat="1" x14ac:dyDescent="0.2"/>
    <row r="867210" s="12" customFormat="1" x14ac:dyDescent="0.2"/>
    <row r="867211" s="12" customFormat="1" x14ac:dyDescent="0.2"/>
    <row r="867212" s="12" customFormat="1" x14ac:dyDescent="0.2"/>
    <row r="867213" s="12" customFormat="1" x14ac:dyDescent="0.2"/>
    <row r="867214" s="12" customFormat="1" x14ac:dyDescent="0.2"/>
    <row r="867215" s="12" customFormat="1" x14ac:dyDescent="0.2"/>
    <row r="867216" s="12" customFormat="1" x14ac:dyDescent="0.2"/>
    <row r="867217" s="12" customFormat="1" x14ac:dyDescent="0.2"/>
    <row r="867218" s="12" customFormat="1" x14ac:dyDescent="0.2"/>
    <row r="867219" s="12" customFormat="1" x14ac:dyDescent="0.2"/>
    <row r="867220" s="12" customFormat="1" x14ac:dyDescent="0.2"/>
    <row r="867221" s="12" customFormat="1" x14ac:dyDescent="0.2"/>
    <row r="867222" s="12" customFormat="1" x14ac:dyDescent="0.2"/>
    <row r="867223" s="12" customFormat="1" x14ac:dyDescent="0.2"/>
    <row r="867224" s="12" customFormat="1" x14ac:dyDescent="0.2"/>
    <row r="867225" s="12" customFormat="1" x14ac:dyDescent="0.2"/>
    <row r="867226" s="12" customFormat="1" x14ac:dyDescent="0.2"/>
    <row r="867227" s="12" customFormat="1" x14ac:dyDescent="0.2"/>
    <row r="867228" s="12" customFormat="1" x14ac:dyDescent="0.2"/>
    <row r="867229" s="12" customFormat="1" x14ac:dyDescent="0.2"/>
    <row r="867230" s="12" customFormat="1" x14ac:dyDescent="0.2"/>
    <row r="867231" s="12" customFormat="1" x14ac:dyDescent="0.2"/>
    <row r="867232" s="12" customFormat="1" x14ac:dyDescent="0.2"/>
    <row r="867233" s="12" customFormat="1" x14ac:dyDescent="0.2"/>
    <row r="867234" s="12" customFormat="1" x14ac:dyDescent="0.2"/>
    <row r="867235" s="12" customFormat="1" x14ac:dyDescent="0.2"/>
    <row r="867236" s="12" customFormat="1" x14ac:dyDescent="0.2"/>
    <row r="867237" s="12" customFormat="1" x14ac:dyDescent="0.2"/>
    <row r="867238" s="12" customFormat="1" x14ac:dyDescent="0.2"/>
    <row r="867239" s="12" customFormat="1" x14ac:dyDescent="0.2"/>
    <row r="867240" s="12" customFormat="1" x14ac:dyDescent="0.2"/>
    <row r="867241" s="12" customFormat="1" x14ac:dyDescent="0.2"/>
    <row r="867242" s="12" customFormat="1" x14ac:dyDescent="0.2"/>
    <row r="867243" s="12" customFormat="1" x14ac:dyDescent="0.2"/>
    <row r="867244" s="12" customFormat="1" x14ac:dyDescent="0.2"/>
    <row r="867245" s="12" customFormat="1" x14ac:dyDescent="0.2"/>
    <row r="867246" s="12" customFormat="1" x14ac:dyDescent="0.2"/>
    <row r="867247" s="12" customFormat="1" x14ac:dyDescent="0.2"/>
    <row r="867248" s="12" customFormat="1" x14ac:dyDescent="0.2"/>
    <row r="867249" s="12" customFormat="1" x14ac:dyDescent="0.2"/>
    <row r="867250" s="12" customFormat="1" x14ac:dyDescent="0.2"/>
    <row r="867251" s="12" customFormat="1" x14ac:dyDescent="0.2"/>
    <row r="867252" s="12" customFormat="1" x14ac:dyDescent="0.2"/>
    <row r="867253" s="12" customFormat="1" x14ac:dyDescent="0.2"/>
    <row r="867254" s="12" customFormat="1" x14ac:dyDescent="0.2"/>
    <row r="867255" s="12" customFormat="1" x14ac:dyDescent="0.2"/>
    <row r="867256" s="12" customFormat="1" x14ac:dyDescent="0.2"/>
    <row r="867257" s="12" customFormat="1" x14ac:dyDescent="0.2"/>
    <row r="867258" s="12" customFormat="1" x14ac:dyDescent="0.2"/>
    <row r="867259" s="12" customFormat="1" x14ac:dyDescent="0.2"/>
    <row r="867260" s="12" customFormat="1" x14ac:dyDescent="0.2"/>
    <row r="867261" s="12" customFormat="1" x14ac:dyDescent="0.2"/>
    <row r="867262" s="12" customFormat="1" x14ac:dyDescent="0.2"/>
    <row r="867263" s="12" customFormat="1" x14ac:dyDescent="0.2"/>
    <row r="867264" s="12" customFormat="1" x14ac:dyDescent="0.2"/>
    <row r="867265" s="12" customFormat="1" x14ac:dyDescent="0.2"/>
    <row r="867266" s="12" customFormat="1" x14ac:dyDescent="0.2"/>
    <row r="867267" s="12" customFormat="1" x14ac:dyDescent="0.2"/>
    <row r="867268" s="12" customFormat="1" x14ac:dyDescent="0.2"/>
    <row r="867269" s="12" customFormat="1" x14ac:dyDescent="0.2"/>
    <row r="867270" s="12" customFormat="1" x14ac:dyDescent="0.2"/>
    <row r="867271" s="12" customFormat="1" x14ac:dyDescent="0.2"/>
    <row r="867272" s="12" customFormat="1" x14ac:dyDescent="0.2"/>
    <row r="867273" s="12" customFormat="1" x14ac:dyDescent="0.2"/>
    <row r="867274" s="12" customFormat="1" x14ac:dyDescent="0.2"/>
    <row r="867275" s="12" customFormat="1" x14ac:dyDescent="0.2"/>
    <row r="867276" s="12" customFormat="1" x14ac:dyDescent="0.2"/>
    <row r="867277" s="12" customFormat="1" x14ac:dyDescent="0.2"/>
    <row r="867278" s="12" customFormat="1" x14ac:dyDescent="0.2"/>
    <row r="867279" s="12" customFormat="1" x14ac:dyDescent="0.2"/>
    <row r="867280" s="12" customFormat="1" x14ac:dyDescent="0.2"/>
    <row r="867281" s="12" customFormat="1" x14ac:dyDescent="0.2"/>
    <row r="867282" s="12" customFormat="1" x14ac:dyDescent="0.2"/>
    <row r="867283" s="12" customFormat="1" x14ac:dyDescent="0.2"/>
    <row r="867284" s="12" customFormat="1" x14ac:dyDescent="0.2"/>
    <row r="867285" s="12" customFormat="1" x14ac:dyDescent="0.2"/>
    <row r="867286" s="12" customFormat="1" x14ac:dyDescent="0.2"/>
    <row r="867287" s="12" customFormat="1" x14ac:dyDescent="0.2"/>
    <row r="867288" s="12" customFormat="1" x14ac:dyDescent="0.2"/>
    <row r="867289" s="12" customFormat="1" x14ac:dyDescent="0.2"/>
    <row r="867290" s="12" customFormat="1" x14ac:dyDescent="0.2"/>
    <row r="867291" s="12" customFormat="1" x14ac:dyDescent="0.2"/>
    <row r="867292" s="12" customFormat="1" x14ac:dyDescent="0.2"/>
    <row r="867293" s="12" customFormat="1" x14ac:dyDescent="0.2"/>
    <row r="867294" s="12" customFormat="1" x14ac:dyDescent="0.2"/>
    <row r="867295" s="12" customFormat="1" x14ac:dyDescent="0.2"/>
    <row r="867296" s="12" customFormat="1" x14ac:dyDescent="0.2"/>
    <row r="867297" s="12" customFormat="1" x14ac:dyDescent="0.2"/>
    <row r="867298" s="12" customFormat="1" x14ac:dyDescent="0.2"/>
    <row r="867299" s="12" customFormat="1" x14ac:dyDescent="0.2"/>
    <row r="867300" s="12" customFormat="1" x14ac:dyDescent="0.2"/>
    <row r="867301" s="12" customFormat="1" x14ac:dyDescent="0.2"/>
    <row r="867302" s="12" customFormat="1" x14ac:dyDescent="0.2"/>
    <row r="867303" s="12" customFormat="1" x14ac:dyDescent="0.2"/>
    <row r="867304" s="12" customFormat="1" x14ac:dyDescent="0.2"/>
    <row r="867305" s="12" customFormat="1" x14ac:dyDescent="0.2"/>
    <row r="867306" s="12" customFormat="1" x14ac:dyDescent="0.2"/>
    <row r="867307" s="12" customFormat="1" x14ac:dyDescent="0.2"/>
    <row r="867308" s="12" customFormat="1" x14ac:dyDescent="0.2"/>
    <row r="867309" s="12" customFormat="1" x14ac:dyDescent="0.2"/>
    <row r="867310" s="12" customFormat="1" x14ac:dyDescent="0.2"/>
    <row r="867311" s="12" customFormat="1" x14ac:dyDescent="0.2"/>
    <row r="867312" s="12" customFormat="1" x14ac:dyDescent="0.2"/>
    <row r="867313" s="12" customFormat="1" x14ac:dyDescent="0.2"/>
    <row r="867314" s="12" customFormat="1" x14ac:dyDescent="0.2"/>
    <row r="867315" s="12" customFormat="1" x14ac:dyDescent="0.2"/>
    <row r="867316" s="12" customFormat="1" x14ac:dyDescent="0.2"/>
    <row r="867317" s="12" customFormat="1" x14ac:dyDescent="0.2"/>
    <row r="867318" s="12" customFormat="1" x14ac:dyDescent="0.2"/>
    <row r="867319" s="12" customFormat="1" x14ac:dyDescent="0.2"/>
    <row r="867320" s="12" customFormat="1" x14ac:dyDescent="0.2"/>
    <row r="867321" s="12" customFormat="1" x14ac:dyDescent="0.2"/>
    <row r="867322" s="12" customFormat="1" x14ac:dyDescent="0.2"/>
    <row r="867323" s="12" customFormat="1" x14ac:dyDescent="0.2"/>
    <row r="867324" s="12" customFormat="1" x14ac:dyDescent="0.2"/>
    <row r="867325" s="12" customFormat="1" x14ac:dyDescent="0.2"/>
    <row r="867326" s="12" customFormat="1" x14ac:dyDescent="0.2"/>
    <row r="867327" s="12" customFormat="1" x14ac:dyDescent="0.2"/>
    <row r="867328" s="12" customFormat="1" x14ac:dyDescent="0.2"/>
    <row r="867329" s="12" customFormat="1" x14ac:dyDescent="0.2"/>
    <row r="867330" s="12" customFormat="1" x14ac:dyDescent="0.2"/>
    <row r="867331" s="12" customFormat="1" x14ac:dyDescent="0.2"/>
    <row r="867332" s="12" customFormat="1" x14ac:dyDescent="0.2"/>
    <row r="867333" s="12" customFormat="1" x14ac:dyDescent="0.2"/>
    <row r="867334" s="12" customFormat="1" x14ac:dyDescent="0.2"/>
    <row r="867335" s="12" customFormat="1" x14ac:dyDescent="0.2"/>
    <row r="867336" s="12" customFormat="1" x14ac:dyDescent="0.2"/>
    <row r="867337" s="12" customFormat="1" x14ac:dyDescent="0.2"/>
    <row r="867338" s="12" customFormat="1" x14ac:dyDescent="0.2"/>
    <row r="867339" s="12" customFormat="1" x14ac:dyDescent="0.2"/>
    <row r="867340" s="12" customFormat="1" x14ac:dyDescent="0.2"/>
    <row r="867341" s="12" customFormat="1" x14ac:dyDescent="0.2"/>
    <row r="867342" s="12" customFormat="1" x14ac:dyDescent="0.2"/>
    <row r="867343" s="12" customFormat="1" x14ac:dyDescent="0.2"/>
    <row r="867344" s="12" customFormat="1" x14ac:dyDescent="0.2"/>
    <row r="867345" s="12" customFormat="1" x14ac:dyDescent="0.2"/>
    <row r="867346" s="12" customFormat="1" x14ac:dyDescent="0.2"/>
    <row r="867347" s="12" customFormat="1" x14ac:dyDescent="0.2"/>
    <row r="867348" s="12" customFormat="1" x14ac:dyDescent="0.2"/>
    <row r="867349" s="12" customFormat="1" x14ac:dyDescent="0.2"/>
    <row r="867350" s="12" customFormat="1" x14ac:dyDescent="0.2"/>
    <row r="867351" s="12" customFormat="1" x14ac:dyDescent="0.2"/>
    <row r="867352" s="12" customFormat="1" x14ac:dyDescent="0.2"/>
    <row r="867353" s="12" customFormat="1" x14ac:dyDescent="0.2"/>
    <row r="867354" s="12" customFormat="1" x14ac:dyDescent="0.2"/>
    <row r="867355" s="12" customFormat="1" x14ac:dyDescent="0.2"/>
    <row r="867356" s="12" customFormat="1" x14ac:dyDescent="0.2"/>
    <row r="867357" s="12" customFormat="1" x14ac:dyDescent="0.2"/>
    <row r="867358" s="12" customFormat="1" x14ac:dyDescent="0.2"/>
    <row r="867359" s="12" customFormat="1" x14ac:dyDescent="0.2"/>
    <row r="867360" s="12" customFormat="1" x14ac:dyDescent="0.2"/>
    <row r="867361" s="12" customFormat="1" x14ac:dyDescent="0.2"/>
    <row r="867362" s="12" customFormat="1" x14ac:dyDescent="0.2"/>
    <row r="867363" s="12" customFormat="1" x14ac:dyDescent="0.2"/>
    <row r="867364" s="12" customFormat="1" x14ac:dyDescent="0.2"/>
    <row r="867365" s="12" customFormat="1" x14ac:dyDescent="0.2"/>
    <row r="867366" s="12" customFormat="1" x14ac:dyDescent="0.2"/>
    <row r="867367" s="12" customFormat="1" x14ac:dyDescent="0.2"/>
    <row r="867368" s="12" customFormat="1" x14ac:dyDescent="0.2"/>
    <row r="867369" s="12" customFormat="1" x14ac:dyDescent="0.2"/>
    <row r="867370" s="12" customFormat="1" x14ac:dyDescent="0.2"/>
    <row r="867371" s="12" customFormat="1" x14ac:dyDescent="0.2"/>
    <row r="867372" s="12" customFormat="1" x14ac:dyDescent="0.2"/>
    <row r="867373" s="12" customFormat="1" x14ac:dyDescent="0.2"/>
    <row r="867374" s="12" customFormat="1" x14ac:dyDescent="0.2"/>
    <row r="867375" s="12" customFormat="1" x14ac:dyDescent="0.2"/>
    <row r="867376" s="12" customFormat="1" x14ac:dyDescent="0.2"/>
    <row r="867377" s="12" customFormat="1" x14ac:dyDescent="0.2"/>
    <row r="867378" s="12" customFormat="1" x14ac:dyDescent="0.2"/>
    <row r="867379" s="12" customFormat="1" x14ac:dyDescent="0.2"/>
    <row r="867380" s="12" customFormat="1" x14ac:dyDescent="0.2"/>
    <row r="867381" s="12" customFormat="1" x14ac:dyDescent="0.2"/>
    <row r="867382" s="12" customFormat="1" x14ac:dyDescent="0.2"/>
    <row r="867383" s="12" customFormat="1" x14ac:dyDescent="0.2"/>
    <row r="867384" s="12" customFormat="1" x14ac:dyDescent="0.2"/>
    <row r="867385" s="12" customFormat="1" x14ac:dyDescent="0.2"/>
    <row r="867386" s="12" customFormat="1" x14ac:dyDescent="0.2"/>
    <row r="867387" s="12" customFormat="1" x14ac:dyDescent="0.2"/>
    <row r="867388" s="12" customFormat="1" x14ac:dyDescent="0.2"/>
    <row r="867389" s="12" customFormat="1" x14ac:dyDescent="0.2"/>
    <row r="867390" s="12" customFormat="1" x14ac:dyDescent="0.2"/>
    <row r="867391" s="12" customFormat="1" x14ac:dyDescent="0.2"/>
    <row r="867392" s="12" customFormat="1" x14ac:dyDescent="0.2"/>
    <row r="867393" s="12" customFormat="1" x14ac:dyDescent="0.2"/>
    <row r="867394" s="12" customFormat="1" x14ac:dyDescent="0.2"/>
    <row r="867395" s="12" customFormat="1" x14ac:dyDescent="0.2"/>
    <row r="867396" s="12" customFormat="1" x14ac:dyDescent="0.2"/>
    <row r="867397" s="12" customFormat="1" x14ac:dyDescent="0.2"/>
    <row r="867398" s="12" customFormat="1" x14ac:dyDescent="0.2"/>
    <row r="867399" s="12" customFormat="1" x14ac:dyDescent="0.2"/>
    <row r="867400" s="12" customFormat="1" x14ac:dyDescent="0.2"/>
    <row r="867401" s="12" customFormat="1" x14ac:dyDescent="0.2"/>
    <row r="867402" s="12" customFormat="1" x14ac:dyDescent="0.2"/>
    <row r="867403" s="12" customFormat="1" x14ac:dyDescent="0.2"/>
    <row r="867404" s="12" customFormat="1" x14ac:dyDescent="0.2"/>
    <row r="867405" s="12" customFormat="1" x14ac:dyDescent="0.2"/>
    <row r="867406" s="12" customFormat="1" x14ac:dyDescent="0.2"/>
    <row r="867407" s="12" customFormat="1" x14ac:dyDescent="0.2"/>
    <row r="867408" s="12" customFormat="1" x14ac:dyDescent="0.2"/>
    <row r="867409" s="12" customFormat="1" x14ac:dyDescent="0.2"/>
    <row r="867410" s="12" customFormat="1" x14ac:dyDescent="0.2"/>
    <row r="867411" s="12" customFormat="1" x14ac:dyDescent="0.2"/>
    <row r="867412" s="12" customFormat="1" x14ac:dyDescent="0.2"/>
    <row r="867413" s="12" customFormat="1" x14ac:dyDescent="0.2"/>
    <row r="867414" s="12" customFormat="1" x14ac:dyDescent="0.2"/>
    <row r="867415" s="12" customFormat="1" x14ac:dyDescent="0.2"/>
    <row r="867416" s="12" customFormat="1" x14ac:dyDescent="0.2"/>
    <row r="867417" s="12" customFormat="1" x14ac:dyDescent="0.2"/>
    <row r="867418" s="12" customFormat="1" x14ac:dyDescent="0.2"/>
    <row r="867419" s="12" customFormat="1" x14ac:dyDescent="0.2"/>
    <row r="867420" s="12" customFormat="1" x14ac:dyDescent="0.2"/>
    <row r="867421" s="12" customFormat="1" x14ac:dyDescent="0.2"/>
    <row r="867422" s="12" customFormat="1" x14ac:dyDescent="0.2"/>
    <row r="867423" s="12" customFormat="1" x14ac:dyDescent="0.2"/>
    <row r="867424" s="12" customFormat="1" x14ac:dyDescent="0.2"/>
    <row r="867425" s="12" customFormat="1" x14ac:dyDescent="0.2"/>
    <row r="867426" s="12" customFormat="1" x14ac:dyDescent="0.2"/>
    <row r="867427" s="12" customFormat="1" x14ac:dyDescent="0.2"/>
    <row r="867428" s="12" customFormat="1" x14ac:dyDescent="0.2"/>
    <row r="867429" s="12" customFormat="1" x14ac:dyDescent="0.2"/>
    <row r="867430" s="12" customFormat="1" x14ac:dyDescent="0.2"/>
    <row r="867431" s="12" customFormat="1" x14ac:dyDescent="0.2"/>
    <row r="867432" s="12" customFormat="1" x14ac:dyDescent="0.2"/>
    <row r="867433" s="12" customFormat="1" x14ac:dyDescent="0.2"/>
    <row r="867434" s="12" customFormat="1" x14ac:dyDescent="0.2"/>
    <row r="867435" s="12" customFormat="1" x14ac:dyDescent="0.2"/>
    <row r="867436" s="12" customFormat="1" x14ac:dyDescent="0.2"/>
    <row r="867437" s="12" customFormat="1" x14ac:dyDescent="0.2"/>
    <row r="867438" s="12" customFormat="1" x14ac:dyDescent="0.2"/>
    <row r="867439" s="12" customFormat="1" x14ac:dyDescent="0.2"/>
    <row r="867440" s="12" customFormat="1" x14ac:dyDescent="0.2"/>
    <row r="867441" s="12" customFormat="1" x14ac:dyDescent="0.2"/>
    <row r="867442" s="12" customFormat="1" x14ac:dyDescent="0.2"/>
    <row r="867443" s="12" customFormat="1" x14ac:dyDescent="0.2"/>
    <row r="867444" s="12" customFormat="1" x14ac:dyDescent="0.2"/>
    <row r="867445" s="12" customFormat="1" x14ac:dyDescent="0.2"/>
    <row r="867446" s="12" customFormat="1" x14ac:dyDescent="0.2"/>
    <row r="867447" s="12" customFormat="1" x14ac:dyDescent="0.2"/>
    <row r="867448" s="12" customFormat="1" x14ac:dyDescent="0.2"/>
    <row r="867449" s="12" customFormat="1" x14ac:dyDescent="0.2"/>
    <row r="867450" s="12" customFormat="1" x14ac:dyDescent="0.2"/>
    <row r="867451" s="12" customFormat="1" x14ac:dyDescent="0.2"/>
    <row r="867452" s="12" customFormat="1" x14ac:dyDescent="0.2"/>
    <row r="867453" s="12" customFormat="1" x14ac:dyDescent="0.2"/>
    <row r="867454" s="12" customFormat="1" x14ac:dyDescent="0.2"/>
    <row r="867455" s="12" customFormat="1" x14ac:dyDescent="0.2"/>
    <row r="867456" s="12" customFormat="1" x14ac:dyDescent="0.2"/>
    <row r="867457" s="12" customFormat="1" x14ac:dyDescent="0.2"/>
    <row r="867458" s="12" customFormat="1" x14ac:dyDescent="0.2"/>
    <row r="867459" s="12" customFormat="1" x14ac:dyDescent="0.2"/>
    <row r="867460" s="12" customFormat="1" x14ac:dyDescent="0.2"/>
    <row r="867461" s="12" customFormat="1" x14ac:dyDescent="0.2"/>
    <row r="867462" s="12" customFormat="1" x14ac:dyDescent="0.2"/>
    <row r="867463" s="12" customFormat="1" x14ac:dyDescent="0.2"/>
    <row r="867464" s="12" customFormat="1" x14ac:dyDescent="0.2"/>
    <row r="867465" s="12" customFormat="1" x14ac:dyDescent="0.2"/>
    <row r="867466" s="12" customFormat="1" x14ac:dyDescent="0.2"/>
    <row r="867467" s="12" customFormat="1" x14ac:dyDescent="0.2"/>
    <row r="867468" s="12" customFormat="1" x14ac:dyDescent="0.2"/>
    <row r="867469" s="12" customFormat="1" x14ac:dyDescent="0.2"/>
    <row r="867470" s="12" customFormat="1" x14ac:dyDescent="0.2"/>
    <row r="867471" s="12" customFormat="1" x14ac:dyDescent="0.2"/>
    <row r="867472" s="12" customFormat="1" x14ac:dyDescent="0.2"/>
    <row r="867473" s="12" customFormat="1" x14ac:dyDescent="0.2"/>
    <row r="867474" s="12" customFormat="1" x14ac:dyDescent="0.2"/>
    <row r="867475" s="12" customFormat="1" x14ac:dyDescent="0.2"/>
    <row r="867476" s="12" customFormat="1" x14ac:dyDescent="0.2"/>
    <row r="867477" s="12" customFormat="1" x14ac:dyDescent="0.2"/>
    <row r="867478" s="12" customFormat="1" x14ac:dyDescent="0.2"/>
    <row r="867479" s="12" customFormat="1" x14ac:dyDescent="0.2"/>
    <row r="867480" s="12" customFormat="1" x14ac:dyDescent="0.2"/>
    <row r="867481" s="12" customFormat="1" x14ac:dyDescent="0.2"/>
    <row r="867482" s="12" customFormat="1" x14ac:dyDescent="0.2"/>
    <row r="867483" s="12" customFormat="1" x14ac:dyDescent="0.2"/>
    <row r="867484" s="12" customFormat="1" x14ac:dyDescent="0.2"/>
    <row r="867485" s="12" customFormat="1" x14ac:dyDescent="0.2"/>
    <row r="867486" s="12" customFormat="1" x14ac:dyDescent="0.2"/>
    <row r="867487" s="12" customFormat="1" x14ac:dyDescent="0.2"/>
    <row r="867488" s="12" customFormat="1" x14ac:dyDescent="0.2"/>
    <row r="867489" s="12" customFormat="1" x14ac:dyDescent="0.2"/>
    <row r="867490" s="12" customFormat="1" x14ac:dyDescent="0.2"/>
    <row r="867491" s="12" customFormat="1" x14ac:dyDescent="0.2"/>
    <row r="867492" s="12" customFormat="1" x14ac:dyDescent="0.2"/>
    <row r="867493" s="12" customFormat="1" x14ac:dyDescent="0.2"/>
    <row r="867494" s="12" customFormat="1" x14ac:dyDescent="0.2"/>
    <row r="867495" s="12" customFormat="1" x14ac:dyDescent="0.2"/>
    <row r="867496" s="12" customFormat="1" x14ac:dyDescent="0.2"/>
    <row r="867497" s="12" customFormat="1" x14ac:dyDescent="0.2"/>
    <row r="867498" s="12" customFormat="1" x14ac:dyDescent="0.2"/>
    <row r="867499" s="12" customFormat="1" x14ac:dyDescent="0.2"/>
    <row r="867500" s="12" customFormat="1" x14ac:dyDescent="0.2"/>
    <row r="867501" s="12" customFormat="1" x14ac:dyDescent="0.2"/>
    <row r="867502" s="12" customFormat="1" x14ac:dyDescent="0.2"/>
    <row r="867503" s="12" customFormat="1" x14ac:dyDescent="0.2"/>
    <row r="867504" s="12" customFormat="1" x14ac:dyDescent="0.2"/>
    <row r="867505" s="12" customFormat="1" x14ac:dyDescent="0.2"/>
    <row r="867506" s="12" customFormat="1" x14ac:dyDescent="0.2"/>
    <row r="867507" s="12" customFormat="1" x14ac:dyDescent="0.2"/>
    <row r="867508" s="12" customFormat="1" x14ac:dyDescent="0.2"/>
    <row r="867509" s="12" customFormat="1" x14ac:dyDescent="0.2"/>
    <row r="867510" s="12" customFormat="1" x14ac:dyDescent="0.2"/>
    <row r="867511" s="12" customFormat="1" x14ac:dyDescent="0.2"/>
    <row r="867512" s="12" customFormat="1" x14ac:dyDescent="0.2"/>
    <row r="867513" s="12" customFormat="1" x14ac:dyDescent="0.2"/>
    <row r="867514" s="12" customFormat="1" x14ac:dyDescent="0.2"/>
    <row r="867515" s="12" customFormat="1" x14ac:dyDescent="0.2"/>
    <row r="867516" s="12" customFormat="1" x14ac:dyDescent="0.2"/>
    <row r="867517" s="12" customFormat="1" x14ac:dyDescent="0.2"/>
    <row r="867518" s="12" customFormat="1" x14ac:dyDescent="0.2"/>
    <row r="867519" s="12" customFormat="1" x14ac:dyDescent="0.2"/>
    <row r="867520" s="12" customFormat="1" x14ac:dyDescent="0.2"/>
    <row r="867521" s="12" customFormat="1" x14ac:dyDescent="0.2"/>
    <row r="867522" s="12" customFormat="1" x14ac:dyDescent="0.2"/>
    <row r="867523" s="12" customFormat="1" x14ac:dyDescent="0.2"/>
    <row r="867524" s="12" customFormat="1" x14ac:dyDescent="0.2"/>
    <row r="867525" s="12" customFormat="1" x14ac:dyDescent="0.2"/>
    <row r="867526" s="12" customFormat="1" x14ac:dyDescent="0.2"/>
    <row r="867527" s="12" customFormat="1" x14ac:dyDescent="0.2"/>
    <row r="867528" s="12" customFormat="1" x14ac:dyDescent="0.2"/>
    <row r="867529" s="12" customFormat="1" x14ac:dyDescent="0.2"/>
    <row r="867530" s="12" customFormat="1" x14ac:dyDescent="0.2"/>
    <row r="867531" s="12" customFormat="1" x14ac:dyDescent="0.2"/>
    <row r="867532" s="12" customFormat="1" x14ac:dyDescent="0.2"/>
    <row r="867533" s="12" customFormat="1" x14ac:dyDescent="0.2"/>
    <row r="867534" s="12" customFormat="1" x14ac:dyDescent="0.2"/>
    <row r="867535" s="12" customFormat="1" x14ac:dyDescent="0.2"/>
    <row r="867536" s="12" customFormat="1" x14ac:dyDescent="0.2"/>
    <row r="867537" s="12" customFormat="1" x14ac:dyDescent="0.2"/>
    <row r="867538" s="12" customFormat="1" x14ac:dyDescent="0.2"/>
    <row r="867539" s="12" customFormat="1" x14ac:dyDescent="0.2"/>
    <row r="867540" s="12" customFormat="1" x14ac:dyDescent="0.2"/>
    <row r="867541" s="12" customFormat="1" x14ac:dyDescent="0.2"/>
    <row r="867542" s="12" customFormat="1" x14ac:dyDescent="0.2"/>
    <row r="867543" s="12" customFormat="1" x14ac:dyDescent="0.2"/>
    <row r="867544" s="12" customFormat="1" x14ac:dyDescent="0.2"/>
    <row r="867545" s="12" customFormat="1" x14ac:dyDescent="0.2"/>
    <row r="867546" s="12" customFormat="1" x14ac:dyDescent="0.2"/>
    <row r="867547" s="12" customFormat="1" x14ac:dyDescent="0.2"/>
    <row r="867548" s="12" customFormat="1" x14ac:dyDescent="0.2"/>
    <row r="867549" s="12" customFormat="1" x14ac:dyDescent="0.2"/>
    <row r="867550" s="12" customFormat="1" x14ac:dyDescent="0.2"/>
    <row r="867551" s="12" customFormat="1" x14ac:dyDescent="0.2"/>
    <row r="867552" s="12" customFormat="1" x14ac:dyDescent="0.2"/>
    <row r="867553" s="12" customFormat="1" x14ac:dyDescent="0.2"/>
    <row r="867554" s="12" customFormat="1" x14ac:dyDescent="0.2"/>
    <row r="867555" s="12" customFormat="1" x14ac:dyDescent="0.2"/>
    <row r="867556" s="12" customFormat="1" x14ac:dyDescent="0.2"/>
    <row r="867557" s="12" customFormat="1" x14ac:dyDescent="0.2"/>
    <row r="867558" s="12" customFormat="1" x14ac:dyDescent="0.2"/>
    <row r="867559" s="12" customFormat="1" x14ac:dyDescent="0.2"/>
    <row r="867560" s="12" customFormat="1" x14ac:dyDescent="0.2"/>
    <row r="867561" s="12" customFormat="1" x14ac:dyDescent="0.2"/>
    <row r="867562" s="12" customFormat="1" x14ac:dyDescent="0.2"/>
    <row r="867563" s="12" customFormat="1" x14ac:dyDescent="0.2"/>
    <row r="867564" s="12" customFormat="1" x14ac:dyDescent="0.2"/>
    <row r="867565" s="12" customFormat="1" x14ac:dyDescent="0.2"/>
    <row r="867566" s="12" customFormat="1" x14ac:dyDescent="0.2"/>
    <row r="867567" s="12" customFormat="1" x14ac:dyDescent="0.2"/>
    <row r="867568" s="12" customFormat="1" x14ac:dyDescent="0.2"/>
    <row r="867569" s="12" customFormat="1" x14ac:dyDescent="0.2"/>
    <row r="867570" s="12" customFormat="1" x14ac:dyDescent="0.2"/>
    <row r="867571" s="12" customFormat="1" x14ac:dyDescent="0.2"/>
    <row r="867572" s="12" customFormat="1" x14ac:dyDescent="0.2"/>
    <row r="867573" s="12" customFormat="1" x14ac:dyDescent="0.2"/>
    <row r="867574" s="12" customFormat="1" x14ac:dyDescent="0.2"/>
    <row r="867575" s="12" customFormat="1" x14ac:dyDescent="0.2"/>
    <row r="867576" s="12" customFormat="1" x14ac:dyDescent="0.2"/>
    <row r="867577" s="12" customFormat="1" x14ac:dyDescent="0.2"/>
    <row r="867578" s="12" customFormat="1" x14ac:dyDescent="0.2"/>
    <row r="867579" s="12" customFormat="1" x14ac:dyDescent="0.2"/>
    <row r="867580" s="12" customFormat="1" x14ac:dyDescent="0.2"/>
    <row r="867581" s="12" customFormat="1" x14ac:dyDescent="0.2"/>
    <row r="867582" s="12" customFormat="1" x14ac:dyDescent="0.2"/>
    <row r="867583" s="12" customFormat="1" x14ac:dyDescent="0.2"/>
    <row r="867584" s="12" customFormat="1" x14ac:dyDescent="0.2"/>
    <row r="867585" s="12" customFormat="1" x14ac:dyDescent="0.2"/>
    <row r="867586" s="12" customFormat="1" x14ac:dyDescent="0.2"/>
    <row r="867587" s="12" customFormat="1" x14ac:dyDescent="0.2"/>
    <row r="867588" s="12" customFormat="1" x14ac:dyDescent="0.2"/>
    <row r="867589" s="12" customFormat="1" x14ac:dyDescent="0.2"/>
    <row r="867590" s="12" customFormat="1" x14ac:dyDescent="0.2"/>
    <row r="867591" s="12" customFormat="1" x14ac:dyDescent="0.2"/>
    <row r="867592" s="12" customFormat="1" x14ac:dyDescent="0.2"/>
    <row r="867593" s="12" customFormat="1" x14ac:dyDescent="0.2"/>
    <row r="867594" s="12" customFormat="1" x14ac:dyDescent="0.2"/>
    <row r="867595" s="12" customFormat="1" x14ac:dyDescent="0.2"/>
    <row r="867596" s="12" customFormat="1" x14ac:dyDescent="0.2"/>
    <row r="867597" s="12" customFormat="1" x14ac:dyDescent="0.2"/>
    <row r="867598" s="12" customFormat="1" x14ac:dyDescent="0.2"/>
    <row r="867599" s="12" customFormat="1" x14ac:dyDescent="0.2"/>
    <row r="867600" s="12" customFormat="1" x14ac:dyDescent="0.2"/>
    <row r="867601" s="12" customFormat="1" x14ac:dyDescent="0.2"/>
    <row r="867602" s="12" customFormat="1" x14ac:dyDescent="0.2"/>
    <row r="867603" s="12" customFormat="1" x14ac:dyDescent="0.2"/>
    <row r="867604" s="12" customFormat="1" x14ac:dyDescent="0.2"/>
    <row r="867605" s="12" customFormat="1" x14ac:dyDescent="0.2"/>
    <row r="867606" s="12" customFormat="1" x14ac:dyDescent="0.2"/>
    <row r="867607" s="12" customFormat="1" x14ac:dyDescent="0.2"/>
    <row r="867608" s="12" customFormat="1" x14ac:dyDescent="0.2"/>
    <row r="867609" s="12" customFormat="1" x14ac:dyDescent="0.2"/>
    <row r="867610" s="12" customFormat="1" x14ac:dyDescent="0.2"/>
    <row r="867611" s="12" customFormat="1" x14ac:dyDescent="0.2"/>
    <row r="867612" s="12" customFormat="1" x14ac:dyDescent="0.2"/>
    <row r="867613" s="12" customFormat="1" x14ac:dyDescent="0.2"/>
    <row r="867614" s="12" customFormat="1" x14ac:dyDescent="0.2"/>
    <row r="867615" s="12" customFormat="1" x14ac:dyDescent="0.2"/>
    <row r="867616" s="12" customFormat="1" x14ac:dyDescent="0.2"/>
    <row r="867617" s="12" customFormat="1" x14ac:dyDescent="0.2"/>
    <row r="867618" s="12" customFormat="1" x14ac:dyDescent="0.2"/>
    <row r="867619" s="12" customFormat="1" x14ac:dyDescent="0.2"/>
    <row r="867620" s="12" customFormat="1" x14ac:dyDescent="0.2"/>
    <row r="867621" s="12" customFormat="1" x14ac:dyDescent="0.2"/>
    <row r="867622" s="12" customFormat="1" x14ac:dyDescent="0.2"/>
    <row r="867623" s="12" customFormat="1" x14ac:dyDescent="0.2"/>
    <row r="867624" s="12" customFormat="1" x14ac:dyDescent="0.2"/>
    <row r="867625" s="12" customFormat="1" x14ac:dyDescent="0.2"/>
    <row r="867626" s="12" customFormat="1" x14ac:dyDescent="0.2"/>
    <row r="867627" s="12" customFormat="1" x14ac:dyDescent="0.2"/>
    <row r="867628" s="12" customFormat="1" x14ac:dyDescent="0.2"/>
    <row r="867629" s="12" customFormat="1" x14ac:dyDescent="0.2"/>
    <row r="867630" s="12" customFormat="1" x14ac:dyDescent="0.2"/>
    <row r="867631" s="12" customFormat="1" x14ac:dyDescent="0.2"/>
    <row r="867632" s="12" customFormat="1" x14ac:dyDescent="0.2"/>
    <row r="867633" s="12" customFormat="1" x14ac:dyDescent="0.2"/>
    <row r="867634" s="12" customFormat="1" x14ac:dyDescent="0.2"/>
    <row r="867635" s="12" customFormat="1" x14ac:dyDescent="0.2"/>
    <row r="867636" s="12" customFormat="1" x14ac:dyDescent="0.2"/>
    <row r="867637" s="12" customFormat="1" x14ac:dyDescent="0.2"/>
    <row r="867638" s="12" customFormat="1" x14ac:dyDescent="0.2"/>
    <row r="867639" s="12" customFormat="1" x14ac:dyDescent="0.2"/>
    <row r="867640" s="12" customFormat="1" x14ac:dyDescent="0.2"/>
    <row r="867641" s="12" customFormat="1" x14ac:dyDescent="0.2"/>
    <row r="867642" s="12" customFormat="1" x14ac:dyDescent="0.2"/>
    <row r="867643" s="12" customFormat="1" x14ac:dyDescent="0.2"/>
    <row r="867644" s="12" customFormat="1" x14ac:dyDescent="0.2"/>
    <row r="867645" s="12" customFormat="1" x14ac:dyDescent="0.2"/>
    <row r="867646" s="12" customFormat="1" x14ac:dyDescent="0.2"/>
    <row r="867647" s="12" customFormat="1" x14ac:dyDescent="0.2"/>
    <row r="867648" s="12" customFormat="1" x14ac:dyDescent="0.2"/>
    <row r="867649" s="12" customFormat="1" x14ac:dyDescent="0.2"/>
    <row r="867650" s="12" customFormat="1" x14ac:dyDescent="0.2"/>
    <row r="867651" s="12" customFormat="1" x14ac:dyDescent="0.2"/>
    <row r="867652" s="12" customFormat="1" x14ac:dyDescent="0.2"/>
    <row r="867653" s="12" customFormat="1" x14ac:dyDescent="0.2"/>
    <row r="867654" s="12" customFormat="1" x14ac:dyDescent="0.2"/>
    <row r="867655" s="12" customFormat="1" x14ac:dyDescent="0.2"/>
    <row r="867656" s="12" customFormat="1" x14ac:dyDescent="0.2"/>
    <row r="867657" s="12" customFormat="1" x14ac:dyDescent="0.2"/>
    <row r="867658" s="12" customFormat="1" x14ac:dyDescent="0.2"/>
    <row r="867659" s="12" customFormat="1" x14ac:dyDescent="0.2"/>
    <row r="867660" s="12" customFormat="1" x14ac:dyDescent="0.2"/>
    <row r="867661" s="12" customFormat="1" x14ac:dyDescent="0.2"/>
    <row r="867662" s="12" customFormat="1" x14ac:dyDescent="0.2"/>
    <row r="867663" s="12" customFormat="1" x14ac:dyDescent="0.2"/>
    <row r="867664" s="12" customFormat="1" x14ac:dyDescent="0.2"/>
    <row r="867665" s="12" customFormat="1" x14ac:dyDescent="0.2"/>
    <row r="867666" s="12" customFormat="1" x14ac:dyDescent="0.2"/>
    <row r="867667" s="12" customFormat="1" x14ac:dyDescent="0.2"/>
    <row r="867668" s="12" customFormat="1" x14ac:dyDescent="0.2"/>
    <row r="867669" s="12" customFormat="1" x14ac:dyDescent="0.2"/>
    <row r="867670" s="12" customFormat="1" x14ac:dyDescent="0.2"/>
    <row r="867671" s="12" customFormat="1" x14ac:dyDescent="0.2"/>
    <row r="867672" s="12" customFormat="1" x14ac:dyDescent="0.2"/>
    <row r="867673" s="12" customFormat="1" x14ac:dyDescent="0.2"/>
    <row r="867674" s="12" customFormat="1" x14ac:dyDescent="0.2"/>
    <row r="867675" s="12" customFormat="1" x14ac:dyDescent="0.2"/>
    <row r="867676" s="12" customFormat="1" x14ac:dyDescent="0.2"/>
    <row r="867677" s="12" customFormat="1" x14ac:dyDescent="0.2"/>
    <row r="867678" s="12" customFormat="1" x14ac:dyDescent="0.2"/>
    <row r="867679" s="12" customFormat="1" x14ac:dyDescent="0.2"/>
    <row r="867680" s="12" customFormat="1" x14ac:dyDescent="0.2"/>
    <row r="867681" s="12" customFormat="1" x14ac:dyDescent="0.2"/>
    <row r="867682" s="12" customFormat="1" x14ac:dyDescent="0.2"/>
    <row r="867683" s="12" customFormat="1" x14ac:dyDescent="0.2"/>
    <row r="867684" s="12" customFormat="1" x14ac:dyDescent="0.2"/>
    <row r="867685" s="12" customFormat="1" x14ac:dyDescent="0.2"/>
    <row r="867686" s="12" customFormat="1" x14ac:dyDescent="0.2"/>
    <row r="867687" s="12" customFormat="1" x14ac:dyDescent="0.2"/>
    <row r="867688" s="12" customFormat="1" x14ac:dyDescent="0.2"/>
    <row r="867689" s="12" customFormat="1" x14ac:dyDescent="0.2"/>
    <row r="867690" s="12" customFormat="1" x14ac:dyDescent="0.2"/>
    <row r="867691" s="12" customFormat="1" x14ac:dyDescent="0.2"/>
    <row r="867692" s="12" customFormat="1" x14ac:dyDescent="0.2"/>
    <row r="867693" s="12" customFormat="1" x14ac:dyDescent="0.2"/>
    <row r="867694" s="12" customFormat="1" x14ac:dyDescent="0.2"/>
    <row r="867695" s="12" customFormat="1" x14ac:dyDescent="0.2"/>
    <row r="867696" s="12" customFormat="1" x14ac:dyDescent="0.2"/>
    <row r="867697" s="12" customFormat="1" x14ac:dyDescent="0.2"/>
    <row r="867698" s="12" customFormat="1" x14ac:dyDescent="0.2"/>
    <row r="867699" s="12" customFormat="1" x14ac:dyDescent="0.2"/>
    <row r="867700" s="12" customFormat="1" x14ac:dyDescent="0.2"/>
    <row r="867701" s="12" customFormat="1" x14ac:dyDescent="0.2"/>
    <row r="867702" s="12" customFormat="1" x14ac:dyDescent="0.2"/>
    <row r="867703" s="12" customFormat="1" x14ac:dyDescent="0.2"/>
    <row r="867704" s="12" customFormat="1" x14ac:dyDescent="0.2"/>
    <row r="867705" s="12" customFormat="1" x14ac:dyDescent="0.2"/>
    <row r="867706" s="12" customFormat="1" x14ac:dyDescent="0.2"/>
    <row r="867707" s="12" customFormat="1" x14ac:dyDescent="0.2"/>
    <row r="867708" s="12" customFormat="1" x14ac:dyDescent="0.2"/>
    <row r="867709" s="12" customFormat="1" x14ac:dyDescent="0.2"/>
    <row r="867710" s="12" customFormat="1" x14ac:dyDescent="0.2"/>
    <row r="867711" s="12" customFormat="1" x14ac:dyDescent="0.2"/>
    <row r="867712" s="12" customFormat="1" x14ac:dyDescent="0.2"/>
    <row r="867713" s="12" customFormat="1" x14ac:dyDescent="0.2"/>
    <row r="867714" s="12" customFormat="1" x14ac:dyDescent="0.2"/>
    <row r="867715" s="12" customFormat="1" x14ac:dyDescent="0.2"/>
    <row r="867716" s="12" customFormat="1" x14ac:dyDescent="0.2"/>
    <row r="867717" s="12" customFormat="1" x14ac:dyDescent="0.2"/>
    <row r="867718" s="12" customFormat="1" x14ac:dyDescent="0.2"/>
    <row r="867719" s="12" customFormat="1" x14ac:dyDescent="0.2"/>
    <row r="867720" s="12" customFormat="1" x14ac:dyDescent="0.2"/>
    <row r="867721" s="12" customFormat="1" x14ac:dyDescent="0.2"/>
    <row r="867722" s="12" customFormat="1" x14ac:dyDescent="0.2"/>
    <row r="867723" s="12" customFormat="1" x14ac:dyDescent="0.2"/>
    <row r="867724" s="12" customFormat="1" x14ac:dyDescent="0.2"/>
    <row r="867725" s="12" customFormat="1" x14ac:dyDescent="0.2"/>
    <row r="867726" s="12" customFormat="1" x14ac:dyDescent="0.2"/>
    <row r="867727" s="12" customFormat="1" x14ac:dyDescent="0.2"/>
    <row r="867728" s="12" customFormat="1" x14ac:dyDescent="0.2"/>
    <row r="867729" s="12" customFormat="1" x14ac:dyDescent="0.2"/>
    <row r="867730" s="12" customFormat="1" x14ac:dyDescent="0.2"/>
    <row r="867731" s="12" customFormat="1" x14ac:dyDescent="0.2"/>
    <row r="867732" s="12" customFormat="1" x14ac:dyDescent="0.2"/>
    <row r="867733" s="12" customFormat="1" x14ac:dyDescent="0.2"/>
    <row r="867734" s="12" customFormat="1" x14ac:dyDescent="0.2"/>
    <row r="867735" s="12" customFormat="1" x14ac:dyDescent="0.2"/>
    <row r="867736" s="12" customFormat="1" x14ac:dyDescent="0.2"/>
    <row r="867737" s="12" customFormat="1" x14ac:dyDescent="0.2"/>
    <row r="867738" s="12" customFormat="1" x14ac:dyDescent="0.2"/>
    <row r="867739" s="12" customFormat="1" x14ac:dyDescent="0.2"/>
    <row r="867740" s="12" customFormat="1" x14ac:dyDescent="0.2"/>
    <row r="867741" s="12" customFormat="1" x14ac:dyDescent="0.2"/>
    <row r="867742" s="12" customFormat="1" x14ac:dyDescent="0.2"/>
    <row r="867743" s="12" customFormat="1" x14ac:dyDescent="0.2"/>
    <row r="867744" s="12" customFormat="1" x14ac:dyDescent="0.2"/>
    <row r="867745" s="12" customFormat="1" x14ac:dyDescent="0.2"/>
    <row r="867746" s="12" customFormat="1" x14ac:dyDescent="0.2"/>
    <row r="867747" s="12" customFormat="1" x14ac:dyDescent="0.2"/>
    <row r="867748" s="12" customFormat="1" x14ac:dyDescent="0.2"/>
    <row r="867749" s="12" customFormat="1" x14ac:dyDescent="0.2"/>
    <row r="867750" s="12" customFormat="1" x14ac:dyDescent="0.2"/>
    <row r="867751" s="12" customFormat="1" x14ac:dyDescent="0.2"/>
    <row r="867752" s="12" customFormat="1" x14ac:dyDescent="0.2"/>
    <row r="867753" s="12" customFormat="1" x14ac:dyDescent="0.2"/>
    <row r="867754" s="12" customFormat="1" x14ac:dyDescent="0.2"/>
    <row r="867755" s="12" customFormat="1" x14ac:dyDescent="0.2"/>
    <row r="867756" s="12" customFormat="1" x14ac:dyDescent="0.2"/>
    <row r="867757" s="12" customFormat="1" x14ac:dyDescent="0.2"/>
    <row r="867758" s="12" customFormat="1" x14ac:dyDescent="0.2"/>
    <row r="867759" s="12" customFormat="1" x14ac:dyDescent="0.2"/>
    <row r="867760" s="12" customFormat="1" x14ac:dyDescent="0.2"/>
    <row r="867761" s="12" customFormat="1" x14ac:dyDescent="0.2"/>
    <row r="867762" s="12" customFormat="1" x14ac:dyDescent="0.2"/>
    <row r="867763" s="12" customFormat="1" x14ac:dyDescent="0.2"/>
    <row r="867764" s="12" customFormat="1" x14ac:dyDescent="0.2"/>
    <row r="867765" s="12" customFormat="1" x14ac:dyDescent="0.2"/>
    <row r="867766" s="12" customFormat="1" x14ac:dyDescent="0.2"/>
    <row r="867767" s="12" customFormat="1" x14ac:dyDescent="0.2"/>
    <row r="867768" s="12" customFormat="1" x14ac:dyDescent="0.2"/>
    <row r="867769" s="12" customFormat="1" x14ac:dyDescent="0.2"/>
    <row r="867770" s="12" customFormat="1" x14ac:dyDescent="0.2"/>
    <row r="867771" s="12" customFormat="1" x14ac:dyDescent="0.2"/>
    <row r="867772" s="12" customFormat="1" x14ac:dyDescent="0.2"/>
    <row r="867773" s="12" customFormat="1" x14ac:dyDescent="0.2"/>
    <row r="867774" s="12" customFormat="1" x14ac:dyDescent="0.2"/>
    <row r="867775" s="12" customFormat="1" x14ac:dyDescent="0.2"/>
    <row r="867776" s="12" customFormat="1" x14ac:dyDescent="0.2"/>
    <row r="867777" s="12" customFormat="1" x14ac:dyDescent="0.2"/>
    <row r="867778" s="12" customFormat="1" x14ac:dyDescent="0.2"/>
    <row r="867779" s="12" customFormat="1" x14ac:dyDescent="0.2"/>
    <row r="867780" s="12" customFormat="1" x14ac:dyDescent="0.2"/>
    <row r="867781" s="12" customFormat="1" x14ac:dyDescent="0.2"/>
    <row r="867782" s="12" customFormat="1" x14ac:dyDescent="0.2"/>
    <row r="867783" s="12" customFormat="1" x14ac:dyDescent="0.2"/>
    <row r="867784" s="12" customFormat="1" x14ac:dyDescent="0.2"/>
    <row r="867785" s="12" customFormat="1" x14ac:dyDescent="0.2"/>
    <row r="867786" s="12" customFormat="1" x14ac:dyDescent="0.2"/>
    <row r="867787" s="12" customFormat="1" x14ac:dyDescent="0.2"/>
    <row r="867788" s="12" customFormat="1" x14ac:dyDescent="0.2"/>
    <row r="867789" s="12" customFormat="1" x14ac:dyDescent="0.2"/>
    <row r="867790" s="12" customFormat="1" x14ac:dyDescent="0.2"/>
    <row r="867791" s="12" customFormat="1" x14ac:dyDescent="0.2"/>
    <row r="867792" s="12" customFormat="1" x14ac:dyDescent="0.2"/>
    <row r="867793" s="12" customFormat="1" x14ac:dyDescent="0.2"/>
    <row r="867794" s="12" customFormat="1" x14ac:dyDescent="0.2"/>
    <row r="867795" s="12" customFormat="1" x14ac:dyDescent="0.2"/>
    <row r="867796" s="12" customFormat="1" x14ac:dyDescent="0.2"/>
    <row r="867797" s="12" customFormat="1" x14ac:dyDescent="0.2"/>
    <row r="867798" s="12" customFormat="1" x14ac:dyDescent="0.2"/>
    <row r="867799" s="12" customFormat="1" x14ac:dyDescent="0.2"/>
    <row r="867800" s="12" customFormat="1" x14ac:dyDescent="0.2"/>
    <row r="867801" s="12" customFormat="1" x14ac:dyDescent="0.2"/>
    <row r="867802" s="12" customFormat="1" x14ac:dyDescent="0.2"/>
    <row r="867803" s="12" customFormat="1" x14ac:dyDescent="0.2"/>
    <row r="867804" s="12" customFormat="1" x14ac:dyDescent="0.2"/>
    <row r="867805" s="12" customFormat="1" x14ac:dyDescent="0.2"/>
    <row r="867806" s="12" customFormat="1" x14ac:dyDescent="0.2"/>
    <row r="867807" s="12" customFormat="1" x14ac:dyDescent="0.2"/>
    <row r="867808" s="12" customFormat="1" x14ac:dyDescent="0.2"/>
    <row r="867809" s="12" customFormat="1" x14ac:dyDescent="0.2"/>
    <row r="867810" s="12" customFormat="1" x14ac:dyDescent="0.2"/>
    <row r="867811" s="12" customFormat="1" x14ac:dyDescent="0.2"/>
    <row r="867812" s="12" customFormat="1" x14ac:dyDescent="0.2"/>
    <row r="867813" s="12" customFormat="1" x14ac:dyDescent="0.2"/>
    <row r="867814" s="12" customFormat="1" x14ac:dyDescent="0.2"/>
    <row r="867815" s="12" customFormat="1" x14ac:dyDescent="0.2"/>
    <row r="867816" s="12" customFormat="1" x14ac:dyDescent="0.2"/>
    <row r="867817" s="12" customFormat="1" x14ac:dyDescent="0.2"/>
    <row r="867818" s="12" customFormat="1" x14ac:dyDescent="0.2"/>
    <row r="867819" s="12" customFormat="1" x14ac:dyDescent="0.2"/>
    <row r="867820" s="12" customFormat="1" x14ac:dyDescent="0.2"/>
    <row r="867821" s="12" customFormat="1" x14ac:dyDescent="0.2"/>
    <row r="867822" s="12" customFormat="1" x14ac:dyDescent="0.2"/>
    <row r="867823" s="12" customFormat="1" x14ac:dyDescent="0.2"/>
    <row r="867824" s="12" customFormat="1" x14ac:dyDescent="0.2"/>
    <row r="867825" s="12" customFormat="1" x14ac:dyDescent="0.2"/>
    <row r="867826" s="12" customFormat="1" x14ac:dyDescent="0.2"/>
    <row r="867827" s="12" customFormat="1" x14ac:dyDescent="0.2"/>
    <row r="867828" s="12" customFormat="1" x14ac:dyDescent="0.2"/>
    <row r="867829" s="12" customFormat="1" x14ac:dyDescent="0.2"/>
    <row r="867830" s="12" customFormat="1" x14ac:dyDescent="0.2"/>
    <row r="867831" s="12" customFormat="1" x14ac:dyDescent="0.2"/>
    <row r="867832" s="12" customFormat="1" x14ac:dyDescent="0.2"/>
    <row r="867833" s="12" customFormat="1" x14ac:dyDescent="0.2"/>
    <row r="867834" s="12" customFormat="1" x14ac:dyDescent="0.2"/>
    <row r="867835" s="12" customFormat="1" x14ac:dyDescent="0.2"/>
    <row r="867836" s="12" customFormat="1" x14ac:dyDescent="0.2"/>
    <row r="867837" s="12" customFormat="1" x14ac:dyDescent="0.2"/>
    <row r="867838" s="12" customFormat="1" x14ac:dyDescent="0.2"/>
    <row r="867839" s="12" customFormat="1" x14ac:dyDescent="0.2"/>
    <row r="867840" s="12" customFormat="1" x14ac:dyDescent="0.2"/>
    <row r="867841" s="12" customFormat="1" x14ac:dyDescent="0.2"/>
    <row r="867842" s="12" customFormat="1" x14ac:dyDescent="0.2"/>
    <row r="867843" s="12" customFormat="1" x14ac:dyDescent="0.2"/>
    <row r="867844" s="12" customFormat="1" x14ac:dyDescent="0.2"/>
    <row r="867845" s="12" customFormat="1" x14ac:dyDescent="0.2"/>
    <row r="867846" s="12" customFormat="1" x14ac:dyDescent="0.2"/>
    <row r="867847" s="12" customFormat="1" x14ac:dyDescent="0.2"/>
    <row r="867848" s="12" customFormat="1" x14ac:dyDescent="0.2"/>
    <row r="867849" s="12" customFormat="1" x14ac:dyDescent="0.2"/>
    <row r="867850" s="12" customFormat="1" x14ac:dyDescent="0.2"/>
    <row r="867851" s="12" customFormat="1" x14ac:dyDescent="0.2"/>
    <row r="867852" s="12" customFormat="1" x14ac:dyDescent="0.2"/>
    <row r="867853" s="12" customFormat="1" x14ac:dyDescent="0.2"/>
    <row r="867854" s="12" customFormat="1" x14ac:dyDescent="0.2"/>
    <row r="867855" s="12" customFormat="1" x14ac:dyDescent="0.2"/>
    <row r="867856" s="12" customFormat="1" x14ac:dyDescent="0.2"/>
    <row r="867857" s="12" customFormat="1" x14ac:dyDescent="0.2"/>
    <row r="867858" s="12" customFormat="1" x14ac:dyDescent="0.2"/>
    <row r="867859" s="12" customFormat="1" x14ac:dyDescent="0.2"/>
    <row r="867860" s="12" customFormat="1" x14ac:dyDescent="0.2"/>
    <row r="867861" s="12" customFormat="1" x14ac:dyDescent="0.2"/>
    <row r="867862" s="12" customFormat="1" x14ac:dyDescent="0.2"/>
    <row r="867863" s="12" customFormat="1" x14ac:dyDescent="0.2"/>
    <row r="867864" s="12" customFormat="1" x14ac:dyDescent="0.2"/>
    <row r="867865" s="12" customFormat="1" x14ac:dyDescent="0.2"/>
    <row r="867866" s="12" customFormat="1" x14ac:dyDescent="0.2"/>
    <row r="867867" s="12" customFormat="1" x14ac:dyDescent="0.2"/>
    <row r="867868" s="12" customFormat="1" x14ac:dyDescent="0.2"/>
    <row r="867869" s="12" customFormat="1" x14ac:dyDescent="0.2"/>
    <row r="867870" s="12" customFormat="1" x14ac:dyDescent="0.2"/>
    <row r="867871" s="12" customFormat="1" x14ac:dyDescent="0.2"/>
    <row r="867872" s="12" customFormat="1" x14ac:dyDescent="0.2"/>
    <row r="867873" s="12" customFormat="1" x14ac:dyDescent="0.2"/>
    <row r="867874" s="12" customFormat="1" x14ac:dyDescent="0.2"/>
    <row r="867875" s="12" customFormat="1" x14ac:dyDescent="0.2"/>
    <row r="867876" s="12" customFormat="1" x14ac:dyDescent="0.2"/>
    <row r="867877" s="12" customFormat="1" x14ac:dyDescent="0.2"/>
    <row r="867878" s="12" customFormat="1" x14ac:dyDescent="0.2"/>
    <row r="867879" s="12" customFormat="1" x14ac:dyDescent="0.2"/>
    <row r="867880" s="12" customFormat="1" x14ac:dyDescent="0.2"/>
    <row r="867881" s="12" customFormat="1" x14ac:dyDescent="0.2"/>
    <row r="867882" s="12" customFormat="1" x14ac:dyDescent="0.2"/>
    <row r="867883" s="12" customFormat="1" x14ac:dyDescent="0.2"/>
    <row r="867884" s="12" customFormat="1" x14ac:dyDescent="0.2"/>
    <row r="867885" s="12" customFormat="1" x14ac:dyDescent="0.2"/>
    <row r="867886" s="12" customFormat="1" x14ac:dyDescent="0.2"/>
    <row r="867887" s="12" customFormat="1" x14ac:dyDescent="0.2"/>
    <row r="867888" s="12" customFormat="1" x14ac:dyDescent="0.2"/>
    <row r="867889" s="12" customFormat="1" x14ac:dyDescent="0.2"/>
    <row r="867890" s="12" customFormat="1" x14ac:dyDescent="0.2"/>
    <row r="867891" s="12" customFormat="1" x14ac:dyDescent="0.2"/>
    <row r="867892" s="12" customFormat="1" x14ac:dyDescent="0.2"/>
    <row r="867893" s="12" customFormat="1" x14ac:dyDescent="0.2"/>
    <row r="867894" s="12" customFormat="1" x14ac:dyDescent="0.2"/>
    <row r="867895" s="12" customFormat="1" x14ac:dyDescent="0.2"/>
    <row r="867896" s="12" customFormat="1" x14ac:dyDescent="0.2"/>
    <row r="867897" s="12" customFormat="1" x14ac:dyDescent="0.2"/>
    <row r="867898" s="12" customFormat="1" x14ac:dyDescent="0.2"/>
    <row r="867899" s="12" customFormat="1" x14ac:dyDescent="0.2"/>
    <row r="867900" s="12" customFormat="1" x14ac:dyDescent="0.2"/>
    <row r="867901" s="12" customFormat="1" x14ac:dyDescent="0.2"/>
    <row r="867902" s="12" customFormat="1" x14ac:dyDescent="0.2"/>
    <row r="867903" s="12" customFormat="1" x14ac:dyDescent="0.2"/>
    <row r="867904" s="12" customFormat="1" x14ac:dyDescent="0.2"/>
    <row r="867905" s="12" customFormat="1" x14ac:dyDescent="0.2"/>
    <row r="867906" s="12" customFormat="1" x14ac:dyDescent="0.2"/>
    <row r="867907" s="12" customFormat="1" x14ac:dyDescent="0.2"/>
    <row r="867908" s="12" customFormat="1" x14ac:dyDescent="0.2"/>
    <row r="867909" s="12" customFormat="1" x14ac:dyDescent="0.2"/>
    <row r="867910" s="12" customFormat="1" x14ac:dyDescent="0.2"/>
    <row r="867911" s="12" customFormat="1" x14ac:dyDescent="0.2"/>
    <row r="867912" s="12" customFormat="1" x14ac:dyDescent="0.2"/>
    <row r="867913" s="12" customFormat="1" x14ac:dyDescent="0.2"/>
    <row r="867914" s="12" customFormat="1" x14ac:dyDescent="0.2"/>
    <row r="867915" s="12" customFormat="1" x14ac:dyDescent="0.2"/>
    <row r="867916" s="12" customFormat="1" x14ac:dyDescent="0.2"/>
    <row r="867917" s="12" customFormat="1" x14ac:dyDescent="0.2"/>
    <row r="867918" s="12" customFormat="1" x14ac:dyDescent="0.2"/>
    <row r="867919" s="12" customFormat="1" x14ac:dyDescent="0.2"/>
    <row r="867920" s="12" customFormat="1" x14ac:dyDescent="0.2"/>
    <row r="867921" s="12" customFormat="1" x14ac:dyDescent="0.2"/>
    <row r="867922" s="12" customFormat="1" x14ac:dyDescent="0.2"/>
    <row r="867923" s="12" customFormat="1" x14ac:dyDescent="0.2"/>
    <row r="867924" s="12" customFormat="1" x14ac:dyDescent="0.2"/>
    <row r="867925" s="12" customFormat="1" x14ac:dyDescent="0.2"/>
    <row r="867926" s="12" customFormat="1" x14ac:dyDescent="0.2"/>
    <row r="867927" s="12" customFormat="1" x14ac:dyDescent="0.2"/>
    <row r="867928" s="12" customFormat="1" x14ac:dyDescent="0.2"/>
    <row r="867929" s="12" customFormat="1" x14ac:dyDescent="0.2"/>
    <row r="867930" s="12" customFormat="1" x14ac:dyDescent="0.2"/>
    <row r="867931" s="12" customFormat="1" x14ac:dyDescent="0.2"/>
    <row r="867932" s="12" customFormat="1" x14ac:dyDescent="0.2"/>
    <row r="867933" s="12" customFormat="1" x14ac:dyDescent="0.2"/>
    <row r="867934" s="12" customFormat="1" x14ac:dyDescent="0.2"/>
    <row r="867935" s="12" customFormat="1" x14ac:dyDescent="0.2"/>
    <row r="867936" s="12" customFormat="1" x14ac:dyDescent="0.2"/>
    <row r="867937" s="12" customFormat="1" x14ac:dyDescent="0.2"/>
    <row r="867938" s="12" customFormat="1" x14ac:dyDescent="0.2"/>
    <row r="867939" s="12" customFormat="1" x14ac:dyDescent="0.2"/>
    <row r="867940" s="12" customFormat="1" x14ac:dyDescent="0.2"/>
    <row r="867941" s="12" customFormat="1" x14ac:dyDescent="0.2"/>
    <row r="867942" s="12" customFormat="1" x14ac:dyDescent="0.2"/>
    <row r="867943" s="12" customFormat="1" x14ac:dyDescent="0.2"/>
    <row r="867944" s="12" customFormat="1" x14ac:dyDescent="0.2"/>
    <row r="867945" s="12" customFormat="1" x14ac:dyDescent="0.2"/>
    <row r="867946" s="12" customFormat="1" x14ac:dyDescent="0.2"/>
    <row r="867947" s="12" customFormat="1" x14ac:dyDescent="0.2"/>
    <row r="867948" s="12" customFormat="1" x14ac:dyDescent="0.2"/>
    <row r="867949" s="12" customFormat="1" x14ac:dyDescent="0.2"/>
    <row r="867950" s="12" customFormat="1" x14ac:dyDescent="0.2"/>
    <row r="867951" s="12" customFormat="1" x14ac:dyDescent="0.2"/>
    <row r="867952" s="12" customFormat="1" x14ac:dyDescent="0.2"/>
    <row r="867953" s="12" customFormat="1" x14ac:dyDescent="0.2"/>
    <row r="867954" s="12" customFormat="1" x14ac:dyDescent="0.2"/>
    <row r="867955" s="12" customFormat="1" x14ac:dyDescent="0.2"/>
    <row r="867956" s="12" customFormat="1" x14ac:dyDescent="0.2"/>
    <row r="867957" s="12" customFormat="1" x14ac:dyDescent="0.2"/>
    <row r="867958" s="12" customFormat="1" x14ac:dyDescent="0.2"/>
    <row r="867959" s="12" customFormat="1" x14ac:dyDescent="0.2"/>
    <row r="867960" s="12" customFormat="1" x14ac:dyDescent="0.2"/>
    <row r="867961" s="12" customFormat="1" x14ac:dyDescent="0.2"/>
    <row r="867962" s="12" customFormat="1" x14ac:dyDescent="0.2"/>
    <row r="867963" s="12" customFormat="1" x14ac:dyDescent="0.2"/>
    <row r="867964" s="12" customFormat="1" x14ac:dyDescent="0.2"/>
    <row r="867965" s="12" customFormat="1" x14ac:dyDescent="0.2"/>
    <row r="867966" s="12" customFormat="1" x14ac:dyDescent="0.2"/>
    <row r="867967" s="12" customFormat="1" x14ac:dyDescent="0.2"/>
    <row r="867968" s="12" customFormat="1" x14ac:dyDescent="0.2"/>
    <row r="867969" s="12" customFormat="1" x14ac:dyDescent="0.2"/>
    <row r="867970" s="12" customFormat="1" x14ac:dyDescent="0.2"/>
    <row r="867971" s="12" customFormat="1" x14ac:dyDescent="0.2"/>
    <row r="867972" s="12" customFormat="1" x14ac:dyDescent="0.2"/>
    <row r="867973" s="12" customFormat="1" x14ac:dyDescent="0.2"/>
    <row r="867974" s="12" customFormat="1" x14ac:dyDescent="0.2"/>
    <row r="867975" s="12" customFormat="1" x14ac:dyDescent="0.2"/>
    <row r="867976" s="12" customFormat="1" x14ac:dyDescent="0.2"/>
    <row r="867977" s="12" customFormat="1" x14ac:dyDescent="0.2"/>
    <row r="867978" s="12" customFormat="1" x14ac:dyDescent="0.2"/>
    <row r="867979" s="12" customFormat="1" x14ac:dyDescent="0.2"/>
    <row r="867980" s="12" customFormat="1" x14ac:dyDescent="0.2"/>
    <row r="867981" s="12" customFormat="1" x14ac:dyDescent="0.2"/>
    <row r="867982" s="12" customFormat="1" x14ac:dyDescent="0.2"/>
    <row r="867983" s="12" customFormat="1" x14ac:dyDescent="0.2"/>
    <row r="867984" s="12" customFormat="1" x14ac:dyDescent="0.2"/>
    <row r="867985" s="12" customFormat="1" x14ac:dyDescent="0.2"/>
    <row r="867986" s="12" customFormat="1" x14ac:dyDescent="0.2"/>
    <row r="867987" s="12" customFormat="1" x14ac:dyDescent="0.2"/>
    <row r="867988" s="12" customFormat="1" x14ac:dyDescent="0.2"/>
    <row r="867989" s="12" customFormat="1" x14ac:dyDescent="0.2"/>
    <row r="867990" s="12" customFormat="1" x14ac:dyDescent="0.2"/>
    <row r="867991" s="12" customFormat="1" x14ac:dyDescent="0.2"/>
    <row r="867992" s="12" customFormat="1" x14ac:dyDescent="0.2"/>
    <row r="867993" s="12" customFormat="1" x14ac:dyDescent="0.2"/>
    <row r="867994" s="12" customFormat="1" x14ac:dyDescent="0.2"/>
    <row r="867995" s="12" customFormat="1" x14ac:dyDescent="0.2"/>
    <row r="867996" s="12" customFormat="1" x14ac:dyDescent="0.2"/>
    <row r="867997" s="12" customFormat="1" x14ac:dyDescent="0.2"/>
    <row r="867998" s="12" customFormat="1" x14ac:dyDescent="0.2"/>
    <row r="867999" s="12" customFormat="1" x14ac:dyDescent="0.2"/>
    <row r="868000" s="12" customFormat="1" x14ac:dyDescent="0.2"/>
    <row r="868001" s="12" customFormat="1" x14ac:dyDescent="0.2"/>
    <row r="868002" s="12" customFormat="1" x14ac:dyDescent="0.2"/>
    <row r="868003" s="12" customFormat="1" x14ac:dyDescent="0.2"/>
    <row r="868004" s="12" customFormat="1" x14ac:dyDescent="0.2"/>
    <row r="868005" s="12" customFormat="1" x14ac:dyDescent="0.2"/>
    <row r="868006" s="12" customFormat="1" x14ac:dyDescent="0.2"/>
    <row r="868007" s="12" customFormat="1" x14ac:dyDescent="0.2"/>
    <row r="868008" s="12" customFormat="1" x14ac:dyDescent="0.2"/>
    <row r="868009" s="12" customFormat="1" x14ac:dyDescent="0.2"/>
    <row r="868010" s="12" customFormat="1" x14ac:dyDescent="0.2"/>
    <row r="868011" s="12" customFormat="1" x14ac:dyDescent="0.2"/>
    <row r="868012" s="12" customFormat="1" x14ac:dyDescent="0.2"/>
    <row r="868013" s="12" customFormat="1" x14ac:dyDescent="0.2"/>
    <row r="868014" s="12" customFormat="1" x14ac:dyDescent="0.2"/>
    <row r="868015" s="12" customFormat="1" x14ac:dyDescent="0.2"/>
    <row r="868016" s="12" customFormat="1" x14ac:dyDescent="0.2"/>
    <row r="868017" s="12" customFormat="1" x14ac:dyDescent="0.2"/>
    <row r="868018" s="12" customFormat="1" x14ac:dyDescent="0.2"/>
    <row r="868019" s="12" customFormat="1" x14ac:dyDescent="0.2"/>
    <row r="868020" s="12" customFormat="1" x14ac:dyDescent="0.2"/>
    <row r="868021" s="12" customFormat="1" x14ac:dyDescent="0.2"/>
    <row r="868022" s="12" customFormat="1" x14ac:dyDescent="0.2"/>
    <row r="868023" s="12" customFormat="1" x14ac:dyDescent="0.2"/>
    <row r="868024" s="12" customFormat="1" x14ac:dyDescent="0.2"/>
    <row r="868025" s="12" customFormat="1" x14ac:dyDescent="0.2"/>
    <row r="868026" s="12" customFormat="1" x14ac:dyDescent="0.2"/>
    <row r="868027" s="12" customFormat="1" x14ac:dyDescent="0.2"/>
    <row r="868028" s="12" customFormat="1" x14ac:dyDescent="0.2"/>
    <row r="868029" s="12" customFormat="1" x14ac:dyDescent="0.2"/>
    <row r="868030" s="12" customFormat="1" x14ac:dyDescent="0.2"/>
    <row r="868031" s="12" customFormat="1" x14ac:dyDescent="0.2"/>
    <row r="868032" s="12" customFormat="1" x14ac:dyDescent="0.2"/>
    <row r="868033" s="12" customFormat="1" x14ac:dyDescent="0.2"/>
    <row r="868034" s="12" customFormat="1" x14ac:dyDescent="0.2"/>
    <row r="868035" s="12" customFormat="1" x14ac:dyDescent="0.2"/>
    <row r="868036" s="12" customFormat="1" x14ac:dyDescent="0.2"/>
    <row r="868037" s="12" customFormat="1" x14ac:dyDescent="0.2"/>
    <row r="868038" s="12" customFormat="1" x14ac:dyDescent="0.2"/>
    <row r="868039" s="12" customFormat="1" x14ac:dyDescent="0.2"/>
    <row r="868040" s="12" customFormat="1" x14ac:dyDescent="0.2"/>
    <row r="868041" s="12" customFormat="1" x14ac:dyDescent="0.2"/>
    <row r="868042" s="12" customFormat="1" x14ac:dyDescent="0.2"/>
    <row r="868043" s="12" customFormat="1" x14ac:dyDescent="0.2"/>
    <row r="868044" s="12" customFormat="1" x14ac:dyDescent="0.2"/>
    <row r="868045" s="12" customFormat="1" x14ac:dyDescent="0.2"/>
    <row r="868046" s="12" customFormat="1" x14ac:dyDescent="0.2"/>
    <row r="868047" s="12" customFormat="1" x14ac:dyDescent="0.2"/>
    <row r="868048" s="12" customFormat="1" x14ac:dyDescent="0.2"/>
    <row r="868049" s="12" customFormat="1" x14ac:dyDescent="0.2"/>
    <row r="868050" s="12" customFormat="1" x14ac:dyDescent="0.2"/>
    <row r="868051" s="12" customFormat="1" x14ac:dyDescent="0.2"/>
    <row r="868052" s="12" customFormat="1" x14ac:dyDescent="0.2"/>
    <row r="868053" s="12" customFormat="1" x14ac:dyDescent="0.2"/>
    <row r="868054" s="12" customFormat="1" x14ac:dyDescent="0.2"/>
    <row r="868055" s="12" customFormat="1" x14ac:dyDescent="0.2"/>
    <row r="868056" s="12" customFormat="1" x14ac:dyDescent="0.2"/>
    <row r="868057" s="12" customFormat="1" x14ac:dyDescent="0.2"/>
    <row r="868058" s="12" customFormat="1" x14ac:dyDescent="0.2"/>
    <row r="868059" s="12" customFormat="1" x14ac:dyDescent="0.2"/>
    <row r="868060" s="12" customFormat="1" x14ac:dyDescent="0.2"/>
    <row r="868061" s="12" customFormat="1" x14ac:dyDescent="0.2"/>
    <row r="868062" s="12" customFormat="1" x14ac:dyDescent="0.2"/>
    <row r="868063" s="12" customFormat="1" x14ac:dyDescent="0.2"/>
    <row r="868064" s="12" customFormat="1" x14ac:dyDescent="0.2"/>
    <row r="868065" s="12" customFormat="1" x14ac:dyDescent="0.2"/>
    <row r="868066" s="12" customFormat="1" x14ac:dyDescent="0.2"/>
    <row r="868067" s="12" customFormat="1" x14ac:dyDescent="0.2"/>
    <row r="868068" s="12" customFormat="1" x14ac:dyDescent="0.2"/>
    <row r="868069" s="12" customFormat="1" x14ac:dyDescent="0.2"/>
    <row r="868070" s="12" customFormat="1" x14ac:dyDescent="0.2"/>
    <row r="868071" s="12" customFormat="1" x14ac:dyDescent="0.2"/>
    <row r="868072" s="12" customFormat="1" x14ac:dyDescent="0.2"/>
    <row r="868073" s="12" customFormat="1" x14ac:dyDescent="0.2"/>
    <row r="868074" s="12" customFormat="1" x14ac:dyDescent="0.2"/>
    <row r="868075" s="12" customFormat="1" x14ac:dyDescent="0.2"/>
    <row r="868076" s="12" customFormat="1" x14ac:dyDescent="0.2"/>
    <row r="868077" s="12" customFormat="1" x14ac:dyDescent="0.2"/>
    <row r="868078" s="12" customFormat="1" x14ac:dyDescent="0.2"/>
    <row r="868079" s="12" customFormat="1" x14ac:dyDescent="0.2"/>
    <row r="868080" s="12" customFormat="1" x14ac:dyDescent="0.2"/>
    <row r="868081" s="12" customFormat="1" x14ac:dyDescent="0.2"/>
    <row r="868082" s="12" customFormat="1" x14ac:dyDescent="0.2"/>
    <row r="868083" s="12" customFormat="1" x14ac:dyDescent="0.2"/>
    <row r="868084" s="12" customFormat="1" x14ac:dyDescent="0.2"/>
    <row r="868085" s="12" customFormat="1" x14ac:dyDescent="0.2"/>
    <row r="868086" s="12" customFormat="1" x14ac:dyDescent="0.2"/>
    <row r="868087" s="12" customFormat="1" x14ac:dyDescent="0.2"/>
    <row r="868088" s="12" customFormat="1" x14ac:dyDescent="0.2"/>
    <row r="868089" s="12" customFormat="1" x14ac:dyDescent="0.2"/>
    <row r="868090" s="12" customFormat="1" x14ac:dyDescent="0.2"/>
    <row r="868091" s="12" customFormat="1" x14ac:dyDescent="0.2"/>
    <row r="868092" s="12" customFormat="1" x14ac:dyDescent="0.2"/>
    <row r="868093" s="12" customFormat="1" x14ac:dyDescent="0.2"/>
    <row r="868094" s="12" customFormat="1" x14ac:dyDescent="0.2"/>
    <row r="868095" s="12" customFormat="1" x14ac:dyDescent="0.2"/>
    <row r="868096" s="12" customFormat="1" x14ac:dyDescent="0.2"/>
    <row r="868097" s="12" customFormat="1" x14ac:dyDescent="0.2"/>
    <row r="868098" s="12" customFormat="1" x14ac:dyDescent="0.2"/>
    <row r="868099" s="12" customFormat="1" x14ac:dyDescent="0.2"/>
    <row r="868100" s="12" customFormat="1" x14ac:dyDescent="0.2"/>
    <row r="868101" s="12" customFormat="1" x14ac:dyDescent="0.2"/>
    <row r="868102" s="12" customFormat="1" x14ac:dyDescent="0.2"/>
    <row r="868103" s="12" customFormat="1" x14ac:dyDescent="0.2"/>
    <row r="868104" s="12" customFormat="1" x14ac:dyDescent="0.2"/>
    <row r="868105" s="12" customFormat="1" x14ac:dyDescent="0.2"/>
    <row r="868106" s="12" customFormat="1" x14ac:dyDescent="0.2"/>
    <row r="868107" s="12" customFormat="1" x14ac:dyDescent="0.2"/>
    <row r="868108" s="12" customFormat="1" x14ac:dyDescent="0.2"/>
    <row r="868109" s="12" customFormat="1" x14ac:dyDescent="0.2"/>
    <row r="868110" s="12" customFormat="1" x14ac:dyDescent="0.2"/>
    <row r="868111" s="12" customFormat="1" x14ac:dyDescent="0.2"/>
    <row r="868112" s="12" customFormat="1" x14ac:dyDescent="0.2"/>
    <row r="868113" s="12" customFormat="1" x14ac:dyDescent="0.2"/>
    <row r="868114" s="12" customFormat="1" x14ac:dyDescent="0.2"/>
    <row r="868115" s="12" customFormat="1" x14ac:dyDescent="0.2"/>
    <row r="868116" s="12" customFormat="1" x14ac:dyDescent="0.2"/>
    <row r="868117" s="12" customFormat="1" x14ac:dyDescent="0.2"/>
    <row r="868118" s="12" customFormat="1" x14ac:dyDescent="0.2"/>
    <row r="868119" s="12" customFormat="1" x14ac:dyDescent="0.2"/>
    <row r="868120" s="12" customFormat="1" x14ac:dyDescent="0.2"/>
    <row r="868121" s="12" customFormat="1" x14ac:dyDescent="0.2"/>
    <row r="868122" s="12" customFormat="1" x14ac:dyDescent="0.2"/>
    <row r="868123" s="12" customFormat="1" x14ac:dyDescent="0.2"/>
    <row r="868124" s="12" customFormat="1" x14ac:dyDescent="0.2"/>
    <row r="868125" s="12" customFormat="1" x14ac:dyDescent="0.2"/>
    <row r="868126" s="12" customFormat="1" x14ac:dyDescent="0.2"/>
    <row r="868127" s="12" customFormat="1" x14ac:dyDescent="0.2"/>
    <row r="868128" s="12" customFormat="1" x14ac:dyDescent="0.2"/>
    <row r="868129" s="12" customFormat="1" x14ac:dyDescent="0.2"/>
    <row r="868130" s="12" customFormat="1" x14ac:dyDescent="0.2"/>
    <row r="868131" s="12" customFormat="1" x14ac:dyDescent="0.2"/>
    <row r="868132" s="12" customFormat="1" x14ac:dyDescent="0.2"/>
    <row r="868133" s="12" customFormat="1" x14ac:dyDescent="0.2"/>
    <row r="868134" s="12" customFormat="1" x14ac:dyDescent="0.2"/>
    <row r="868135" s="12" customFormat="1" x14ac:dyDescent="0.2"/>
    <row r="868136" s="12" customFormat="1" x14ac:dyDescent="0.2"/>
    <row r="868137" s="12" customFormat="1" x14ac:dyDescent="0.2"/>
    <row r="868138" s="12" customFormat="1" x14ac:dyDescent="0.2"/>
    <row r="868139" s="12" customFormat="1" x14ac:dyDescent="0.2"/>
    <row r="868140" s="12" customFormat="1" x14ac:dyDescent="0.2"/>
    <row r="868141" s="12" customFormat="1" x14ac:dyDescent="0.2"/>
    <row r="868142" s="12" customFormat="1" x14ac:dyDescent="0.2"/>
    <row r="868143" s="12" customFormat="1" x14ac:dyDescent="0.2"/>
    <row r="868144" s="12" customFormat="1" x14ac:dyDescent="0.2"/>
    <row r="868145" s="12" customFormat="1" x14ac:dyDescent="0.2"/>
    <row r="868146" s="12" customFormat="1" x14ac:dyDescent="0.2"/>
    <row r="868147" s="12" customFormat="1" x14ac:dyDescent="0.2"/>
    <row r="868148" s="12" customFormat="1" x14ac:dyDescent="0.2"/>
    <row r="868149" s="12" customFormat="1" x14ac:dyDescent="0.2"/>
    <row r="868150" s="12" customFormat="1" x14ac:dyDescent="0.2"/>
    <row r="868151" s="12" customFormat="1" x14ac:dyDescent="0.2"/>
    <row r="868152" s="12" customFormat="1" x14ac:dyDescent="0.2"/>
    <row r="868153" s="12" customFormat="1" x14ac:dyDescent="0.2"/>
    <row r="868154" s="12" customFormat="1" x14ac:dyDescent="0.2"/>
    <row r="868155" s="12" customFormat="1" x14ac:dyDescent="0.2"/>
    <row r="868156" s="12" customFormat="1" x14ac:dyDescent="0.2"/>
    <row r="868157" s="12" customFormat="1" x14ac:dyDescent="0.2"/>
    <row r="868158" s="12" customFormat="1" x14ac:dyDescent="0.2"/>
    <row r="868159" s="12" customFormat="1" x14ac:dyDescent="0.2"/>
    <row r="868160" s="12" customFormat="1" x14ac:dyDescent="0.2"/>
    <row r="868161" s="12" customFormat="1" x14ac:dyDescent="0.2"/>
    <row r="868162" s="12" customFormat="1" x14ac:dyDescent="0.2"/>
    <row r="868163" s="12" customFormat="1" x14ac:dyDescent="0.2"/>
    <row r="868164" s="12" customFormat="1" x14ac:dyDescent="0.2"/>
    <row r="868165" s="12" customFormat="1" x14ac:dyDescent="0.2"/>
    <row r="868166" s="12" customFormat="1" x14ac:dyDescent="0.2"/>
    <row r="868167" s="12" customFormat="1" x14ac:dyDescent="0.2"/>
    <row r="868168" s="12" customFormat="1" x14ac:dyDescent="0.2"/>
    <row r="868169" s="12" customFormat="1" x14ac:dyDescent="0.2"/>
    <row r="868170" s="12" customFormat="1" x14ac:dyDescent="0.2"/>
    <row r="868171" s="12" customFormat="1" x14ac:dyDescent="0.2"/>
    <row r="868172" s="12" customFormat="1" x14ac:dyDescent="0.2"/>
    <row r="868173" s="12" customFormat="1" x14ac:dyDescent="0.2"/>
    <row r="868174" s="12" customFormat="1" x14ac:dyDescent="0.2"/>
    <row r="868175" s="12" customFormat="1" x14ac:dyDescent="0.2"/>
    <row r="868176" s="12" customFormat="1" x14ac:dyDescent="0.2"/>
    <row r="868177" s="12" customFormat="1" x14ac:dyDescent="0.2"/>
    <row r="868178" s="12" customFormat="1" x14ac:dyDescent="0.2"/>
    <row r="868179" s="12" customFormat="1" x14ac:dyDescent="0.2"/>
    <row r="868180" s="12" customFormat="1" x14ac:dyDescent="0.2"/>
    <row r="868181" s="12" customFormat="1" x14ac:dyDescent="0.2"/>
    <row r="868182" s="12" customFormat="1" x14ac:dyDescent="0.2"/>
    <row r="868183" s="12" customFormat="1" x14ac:dyDescent="0.2"/>
    <row r="868184" s="12" customFormat="1" x14ac:dyDescent="0.2"/>
    <row r="868185" s="12" customFormat="1" x14ac:dyDescent="0.2"/>
    <row r="868186" s="12" customFormat="1" x14ac:dyDescent="0.2"/>
    <row r="868187" s="12" customFormat="1" x14ac:dyDescent="0.2"/>
    <row r="868188" s="12" customFormat="1" x14ac:dyDescent="0.2"/>
    <row r="868189" s="12" customFormat="1" x14ac:dyDescent="0.2"/>
    <row r="868190" s="12" customFormat="1" x14ac:dyDescent="0.2"/>
    <row r="868191" s="12" customFormat="1" x14ac:dyDescent="0.2"/>
    <row r="868192" s="12" customFormat="1" x14ac:dyDescent="0.2"/>
    <row r="868193" s="12" customFormat="1" x14ac:dyDescent="0.2"/>
    <row r="868194" s="12" customFormat="1" x14ac:dyDescent="0.2"/>
    <row r="868195" s="12" customFormat="1" x14ac:dyDescent="0.2"/>
    <row r="868196" s="12" customFormat="1" x14ac:dyDescent="0.2"/>
    <row r="868197" s="12" customFormat="1" x14ac:dyDescent="0.2"/>
    <row r="868198" s="12" customFormat="1" x14ac:dyDescent="0.2"/>
    <row r="868199" s="12" customFormat="1" x14ac:dyDescent="0.2"/>
    <row r="868200" s="12" customFormat="1" x14ac:dyDescent="0.2"/>
    <row r="868201" s="12" customFormat="1" x14ac:dyDescent="0.2"/>
    <row r="868202" s="12" customFormat="1" x14ac:dyDescent="0.2"/>
    <row r="868203" s="12" customFormat="1" x14ac:dyDescent="0.2"/>
    <row r="868204" s="12" customFormat="1" x14ac:dyDescent="0.2"/>
    <row r="868205" s="12" customFormat="1" x14ac:dyDescent="0.2"/>
    <row r="868206" s="12" customFormat="1" x14ac:dyDescent="0.2"/>
    <row r="868207" s="12" customFormat="1" x14ac:dyDescent="0.2"/>
    <row r="868208" s="12" customFormat="1" x14ac:dyDescent="0.2"/>
    <row r="868209" s="12" customFormat="1" x14ac:dyDescent="0.2"/>
    <row r="868210" s="12" customFormat="1" x14ac:dyDescent="0.2"/>
    <row r="868211" s="12" customFormat="1" x14ac:dyDescent="0.2"/>
    <row r="868212" s="12" customFormat="1" x14ac:dyDescent="0.2"/>
    <row r="868213" s="12" customFormat="1" x14ac:dyDescent="0.2"/>
    <row r="868214" s="12" customFormat="1" x14ac:dyDescent="0.2"/>
    <row r="868215" s="12" customFormat="1" x14ac:dyDescent="0.2"/>
    <row r="868216" s="12" customFormat="1" x14ac:dyDescent="0.2"/>
    <row r="868217" s="12" customFormat="1" x14ac:dyDescent="0.2"/>
    <row r="868218" s="12" customFormat="1" x14ac:dyDescent="0.2"/>
    <row r="868219" s="12" customFormat="1" x14ac:dyDescent="0.2"/>
    <row r="868220" s="12" customFormat="1" x14ac:dyDescent="0.2"/>
    <row r="868221" s="12" customFormat="1" x14ac:dyDescent="0.2"/>
    <row r="868222" s="12" customFormat="1" x14ac:dyDescent="0.2"/>
    <row r="868223" s="12" customFormat="1" x14ac:dyDescent="0.2"/>
    <row r="868224" s="12" customFormat="1" x14ac:dyDescent="0.2"/>
    <row r="868225" s="12" customFormat="1" x14ac:dyDescent="0.2"/>
    <row r="868226" s="12" customFormat="1" x14ac:dyDescent="0.2"/>
    <row r="868227" s="12" customFormat="1" x14ac:dyDescent="0.2"/>
    <row r="868228" s="12" customFormat="1" x14ac:dyDescent="0.2"/>
    <row r="868229" s="12" customFormat="1" x14ac:dyDescent="0.2"/>
    <row r="868230" s="12" customFormat="1" x14ac:dyDescent="0.2"/>
    <row r="868231" s="12" customFormat="1" x14ac:dyDescent="0.2"/>
    <row r="868232" s="12" customFormat="1" x14ac:dyDescent="0.2"/>
    <row r="868233" s="12" customFormat="1" x14ac:dyDescent="0.2"/>
    <row r="868234" s="12" customFormat="1" x14ac:dyDescent="0.2"/>
    <row r="868235" s="12" customFormat="1" x14ac:dyDescent="0.2"/>
    <row r="868236" s="12" customFormat="1" x14ac:dyDescent="0.2"/>
    <row r="868237" s="12" customFormat="1" x14ac:dyDescent="0.2"/>
    <row r="868238" s="12" customFormat="1" x14ac:dyDescent="0.2"/>
    <row r="868239" s="12" customFormat="1" x14ac:dyDescent="0.2"/>
    <row r="868240" s="12" customFormat="1" x14ac:dyDescent="0.2"/>
    <row r="868241" s="12" customFormat="1" x14ac:dyDescent="0.2"/>
    <row r="868242" s="12" customFormat="1" x14ac:dyDescent="0.2"/>
    <row r="868243" s="12" customFormat="1" x14ac:dyDescent="0.2"/>
    <row r="868244" s="12" customFormat="1" x14ac:dyDescent="0.2"/>
    <row r="868245" s="12" customFormat="1" x14ac:dyDescent="0.2"/>
    <row r="868246" s="12" customFormat="1" x14ac:dyDescent="0.2"/>
    <row r="868247" s="12" customFormat="1" x14ac:dyDescent="0.2"/>
    <row r="868248" s="12" customFormat="1" x14ac:dyDescent="0.2"/>
    <row r="868249" s="12" customFormat="1" x14ac:dyDescent="0.2"/>
    <row r="868250" s="12" customFormat="1" x14ac:dyDescent="0.2"/>
    <row r="868251" s="12" customFormat="1" x14ac:dyDescent="0.2"/>
    <row r="868252" s="12" customFormat="1" x14ac:dyDescent="0.2"/>
    <row r="868253" s="12" customFormat="1" x14ac:dyDescent="0.2"/>
    <row r="868254" s="12" customFormat="1" x14ac:dyDescent="0.2"/>
    <row r="868255" s="12" customFormat="1" x14ac:dyDescent="0.2"/>
    <row r="868256" s="12" customFormat="1" x14ac:dyDescent="0.2"/>
    <row r="868257" s="12" customFormat="1" x14ac:dyDescent="0.2"/>
    <row r="868258" s="12" customFormat="1" x14ac:dyDescent="0.2"/>
    <row r="868259" s="12" customFormat="1" x14ac:dyDescent="0.2"/>
    <row r="868260" s="12" customFormat="1" x14ac:dyDescent="0.2"/>
    <row r="868261" s="12" customFormat="1" x14ac:dyDescent="0.2"/>
    <row r="868262" s="12" customFormat="1" x14ac:dyDescent="0.2"/>
    <row r="868263" s="12" customFormat="1" x14ac:dyDescent="0.2"/>
    <row r="868264" s="12" customFormat="1" x14ac:dyDescent="0.2"/>
    <row r="868265" s="12" customFormat="1" x14ac:dyDescent="0.2"/>
    <row r="868266" s="12" customFormat="1" x14ac:dyDescent="0.2"/>
    <row r="868267" s="12" customFormat="1" x14ac:dyDescent="0.2"/>
    <row r="868268" s="12" customFormat="1" x14ac:dyDescent="0.2"/>
    <row r="868269" s="12" customFormat="1" x14ac:dyDescent="0.2"/>
    <row r="868270" s="12" customFormat="1" x14ac:dyDescent="0.2"/>
    <row r="868271" s="12" customFormat="1" x14ac:dyDescent="0.2"/>
    <row r="868272" s="12" customFormat="1" x14ac:dyDescent="0.2"/>
    <row r="868273" s="12" customFormat="1" x14ac:dyDescent="0.2"/>
    <row r="868274" s="12" customFormat="1" x14ac:dyDescent="0.2"/>
    <row r="868275" s="12" customFormat="1" x14ac:dyDescent="0.2"/>
    <row r="868276" s="12" customFormat="1" x14ac:dyDescent="0.2"/>
    <row r="868277" s="12" customFormat="1" x14ac:dyDescent="0.2"/>
    <row r="868278" s="12" customFormat="1" x14ac:dyDescent="0.2"/>
    <row r="868279" s="12" customFormat="1" x14ac:dyDescent="0.2"/>
    <row r="868280" s="12" customFormat="1" x14ac:dyDescent="0.2"/>
    <row r="868281" s="12" customFormat="1" x14ac:dyDescent="0.2"/>
    <row r="868282" s="12" customFormat="1" x14ac:dyDescent="0.2"/>
    <row r="868283" s="12" customFormat="1" x14ac:dyDescent="0.2"/>
    <row r="868284" s="12" customFormat="1" x14ac:dyDescent="0.2"/>
    <row r="868285" s="12" customFormat="1" x14ac:dyDescent="0.2"/>
    <row r="868286" s="12" customFormat="1" x14ac:dyDescent="0.2"/>
    <row r="868287" s="12" customFormat="1" x14ac:dyDescent="0.2"/>
    <row r="868288" s="12" customFormat="1" x14ac:dyDescent="0.2"/>
    <row r="868289" s="12" customFormat="1" x14ac:dyDescent="0.2"/>
    <row r="868290" s="12" customFormat="1" x14ac:dyDescent="0.2"/>
    <row r="868291" s="12" customFormat="1" x14ac:dyDescent="0.2"/>
    <row r="868292" s="12" customFormat="1" x14ac:dyDescent="0.2"/>
    <row r="868293" s="12" customFormat="1" x14ac:dyDescent="0.2"/>
    <row r="868294" s="12" customFormat="1" x14ac:dyDescent="0.2"/>
    <row r="868295" s="12" customFormat="1" x14ac:dyDescent="0.2"/>
    <row r="868296" s="12" customFormat="1" x14ac:dyDescent="0.2"/>
    <row r="868297" s="12" customFormat="1" x14ac:dyDescent="0.2"/>
    <row r="868298" s="12" customFormat="1" x14ac:dyDescent="0.2"/>
    <row r="868299" s="12" customFormat="1" x14ac:dyDescent="0.2"/>
    <row r="868300" s="12" customFormat="1" x14ac:dyDescent="0.2"/>
    <row r="868301" s="12" customFormat="1" x14ac:dyDescent="0.2"/>
    <row r="868302" s="12" customFormat="1" x14ac:dyDescent="0.2"/>
    <row r="868303" s="12" customFormat="1" x14ac:dyDescent="0.2"/>
    <row r="868304" s="12" customFormat="1" x14ac:dyDescent="0.2"/>
    <row r="868305" s="12" customFormat="1" x14ac:dyDescent="0.2"/>
    <row r="868306" s="12" customFormat="1" x14ac:dyDescent="0.2"/>
    <row r="868307" s="12" customFormat="1" x14ac:dyDescent="0.2"/>
    <row r="868308" s="12" customFormat="1" x14ac:dyDescent="0.2"/>
    <row r="868309" s="12" customFormat="1" x14ac:dyDescent="0.2"/>
    <row r="868310" s="12" customFormat="1" x14ac:dyDescent="0.2"/>
    <row r="868311" s="12" customFormat="1" x14ac:dyDescent="0.2"/>
    <row r="868312" s="12" customFormat="1" x14ac:dyDescent="0.2"/>
    <row r="868313" s="12" customFormat="1" x14ac:dyDescent="0.2"/>
    <row r="868314" s="12" customFormat="1" x14ac:dyDescent="0.2"/>
    <row r="868315" s="12" customFormat="1" x14ac:dyDescent="0.2"/>
    <row r="868316" s="12" customFormat="1" x14ac:dyDescent="0.2"/>
    <row r="868317" s="12" customFormat="1" x14ac:dyDescent="0.2"/>
    <row r="868318" s="12" customFormat="1" x14ac:dyDescent="0.2"/>
    <row r="868319" s="12" customFormat="1" x14ac:dyDescent="0.2"/>
    <row r="868320" s="12" customFormat="1" x14ac:dyDescent="0.2"/>
    <row r="868321" s="12" customFormat="1" x14ac:dyDescent="0.2"/>
    <row r="868322" s="12" customFormat="1" x14ac:dyDescent="0.2"/>
    <row r="868323" s="12" customFormat="1" x14ac:dyDescent="0.2"/>
    <row r="868324" s="12" customFormat="1" x14ac:dyDescent="0.2"/>
    <row r="868325" s="12" customFormat="1" x14ac:dyDescent="0.2"/>
    <row r="868326" s="12" customFormat="1" x14ac:dyDescent="0.2"/>
    <row r="868327" s="12" customFormat="1" x14ac:dyDescent="0.2"/>
    <row r="868328" s="12" customFormat="1" x14ac:dyDescent="0.2"/>
    <row r="868329" s="12" customFormat="1" x14ac:dyDescent="0.2"/>
    <row r="868330" s="12" customFormat="1" x14ac:dyDescent="0.2"/>
    <row r="868331" s="12" customFormat="1" x14ac:dyDescent="0.2"/>
    <row r="868332" s="12" customFormat="1" x14ac:dyDescent="0.2"/>
    <row r="868333" s="12" customFormat="1" x14ac:dyDescent="0.2"/>
    <row r="868334" s="12" customFormat="1" x14ac:dyDescent="0.2"/>
    <row r="868335" s="12" customFormat="1" x14ac:dyDescent="0.2"/>
    <row r="868336" s="12" customFormat="1" x14ac:dyDescent="0.2"/>
    <row r="868337" s="12" customFormat="1" x14ac:dyDescent="0.2"/>
    <row r="868338" s="12" customFormat="1" x14ac:dyDescent="0.2"/>
    <row r="868339" s="12" customFormat="1" x14ac:dyDescent="0.2"/>
    <row r="868340" s="12" customFormat="1" x14ac:dyDescent="0.2"/>
    <row r="868341" s="12" customFormat="1" x14ac:dyDescent="0.2"/>
    <row r="868342" s="12" customFormat="1" x14ac:dyDescent="0.2"/>
    <row r="868343" s="12" customFormat="1" x14ac:dyDescent="0.2"/>
    <row r="868344" s="12" customFormat="1" x14ac:dyDescent="0.2"/>
    <row r="868345" s="12" customFormat="1" x14ac:dyDescent="0.2"/>
    <row r="868346" s="12" customFormat="1" x14ac:dyDescent="0.2"/>
    <row r="868347" s="12" customFormat="1" x14ac:dyDescent="0.2"/>
    <row r="868348" s="12" customFormat="1" x14ac:dyDescent="0.2"/>
    <row r="868349" s="12" customFormat="1" x14ac:dyDescent="0.2"/>
    <row r="868350" s="12" customFormat="1" x14ac:dyDescent="0.2"/>
    <row r="868351" s="12" customFormat="1" x14ac:dyDescent="0.2"/>
    <row r="868352" s="12" customFormat="1" x14ac:dyDescent="0.2"/>
    <row r="868353" s="12" customFormat="1" x14ac:dyDescent="0.2"/>
    <row r="868354" s="12" customFormat="1" x14ac:dyDescent="0.2"/>
    <row r="868355" s="12" customFormat="1" x14ac:dyDescent="0.2"/>
    <row r="868356" s="12" customFormat="1" x14ac:dyDescent="0.2"/>
    <row r="868357" s="12" customFormat="1" x14ac:dyDescent="0.2"/>
    <row r="868358" s="12" customFormat="1" x14ac:dyDescent="0.2"/>
    <row r="868359" s="12" customFormat="1" x14ac:dyDescent="0.2"/>
    <row r="868360" s="12" customFormat="1" x14ac:dyDescent="0.2"/>
    <row r="868361" s="12" customFormat="1" x14ac:dyDescent="0.2"/>
    <row r="868362" s="12" customFormat="1" x14ac:dyDescent="0.2"/>
    <row r="868363" s="12" customFormat="1" x14ac:dyDescent="0.2"/>
    <row r="868364" s="12" customFormat="1" x14ac:dyDescent="0.2"/>
    <row r="868365" s="12" customFormat="1" x14ac:dyDescent="0.2"/>
    <row r="868366" s="12" customFormat="1" x14ac:dyDescent="0.2"/>
    <row r="868367" s="12" customFormat="1" x14ac:dyDescent="0.2"/>
    <row r="868368" s="12" customFormat="1" x14ac:dyDescent="0.2"/>
    <row r="868369" s="12" customFormat="1" x14ac:dyDescent="0.2"/>
    <row r="868370" s="12" customFormat="1" x14ac:dyDescent="0.2"/>
    <row r="868371" s="12" customFormat="1" x14ac:dyDescent="0.2"/>
    <row r="868372" s="12" customFormat="1" x14ac:dyDescent="0.2"/>
    <row r="868373" s="12" customFormat="1" x14ac:dyDescent="0.2"/>
    <row r="868374" s="12" customFormat="1" x14ac:dyDescent="0.2"/>
    <row r="868375" s="12" customFormat="1" x14ac:dyDescent="0.2"/>
    <row r="868376" s="12" customFormat="1" x14ac:dyDescent="0.2"/>
    <row r="868377" s="12" customFormat="1" x14ac:dyDescent="0.2"/>
    <row r="868378" s="12" customFormat="1" x14ac:dyDescent="0.2"/>
    <row r="868379" s="12" customFormat="1" x14ac:dyDescent="0.2"/>
    <row r="868380" s="12" customFormat="1" x14ac:dyDescent="0.2"/>
    <row r="868381" s="12" customFormat="1" x14ac:dyDescent="0.2"/>
    <row r="868382" s="12" customFormat="1" x14ac:dyDescent="0.2"/>
    <row r="868383" s="12" customFormat="1" x14ac:dyDescent="0.2"/>
    <row r="868384" s="12" customFormat="1" x14ac:dyDescent="0.2"/>
    <row r="868385" s="12" customFormat="1" x14ac:dyDescent="0.2"/>
    <row r="868386" s="12" customFormat="1" x14ac:dyDescent="0.2"/>
    <row r="868387" s="12" customFormat="1" x14ac:dyDescent="0.2"/>
    <row r="868388" s="12" customFormat="1" x14ac:dyDescent="0.2"/>
    <row r="868389" s="12" customFormat="1" x14ac:dyDescent="0.2"/>
    <row r="868390" s="12" customFormat="1" x14ac:dyDescent="0.2"/>
    <row r="868391" s="12" customFormat="1" x14ac:dyDescent="0.2"/>
    <row r="868392" s="12" customFormat="1" x14ac:dyDescent="0.2"/>
    <row r="868393" s="12" customFormat="1" x14ac:dyDescent="0.2"/>
    <row r="868394" s="12" customFormat="1" x14ac:dyDescent="0.2"/>
    <row r="868395" s="12" customFormat="1" x14ac:dyDescent="0.2"/>
    <row r="868396" s="12" customFormat="1" x14ac:dyDescent="0.2"/>
    <row r="868397" s="12" customFormat="1" x14ac:dyDescent="0.2"/>
    <row r="868398" s="12" customFormat="1" x14ac:dyDescent="0.2"/>
    <row r="868399" s="12" customFormat="1" x14ac:dyDescent="0.2"/>
    <row r="868400" s="12" customFormat="1" x14ac:dyDescent="0.2"/>
    <row r="868401" s="12" customFormat="1" x14ac:dyDescent="0.2"/>
    <row r="868402" s="12" customFormat="1" x14ac:dyDescent="0.2"/>
    <row r="868403" s="12" customFormat="1" x14ac:dyDescent="0.2"/>
    <row r="868404" s="12" customFormat="1" x14ac:dyDescent="0.2"/>
    <row r="868405" s="12" customFormat="1" x14ac:dyDescent="0.2"/>
    <row r="868406" s="12" customFormat="1" x14ac:dyDescent="0.2"/>
    <row r="868407" s="12" customFormat="1" x14ac:dyDescent="0.2"/>
    <row r="868408" s="12" customFormat="1" x14ac:dyDescent="0.2"/>
    <row r="868409" s="12" customFormat="1" x14ac:dyDescent="0.2"/>
    <row r="868410" s="12" customFormat="1" x14ac:dyDescent="0.2"/>
    <row r="868411" s="12" customFormat="1" x14ac:dyDescent="0.2"/>
    <row r="868412" s="12" customFormat="1" x14ac:dyDescent="0.2"/>
    <row r="868413" s="12" customFormat="1" x14ac:dyDescent="0.2"/>
    <row r="868414" s="12" customFormat="1" x14ac:dyDescent="0.2"/>
    <row r="868415" s="12" customFormat="1" x14ac:dyDescent="0.2"/>
    <row r="868416" s="12" customFormat="1" x14ac:dyDescent="0.2"/>
    <row r="868417" s="12" customFormat="1" x14ac:dyDescent="0.2"/>
    <row r="868418" s="12" customFormat="1" x14ac:dyDescent="0.2"/>
    <row r="868419" s="12" customFormat="1" x14ac:dyDescent="0.2"/>
    <row r="868420" s="12" customFormat="1" x14ac:dyDescent="0.2"/>
    <row r="868421" s="12" customFormat="1" x14ac:dyDescent="0.2"/>
    <row r="868422" s="12" customFormat="1" x14ac:dyDescent="0.2"/>
    <row r="868423" s="12" customFormat="1" x14ac:dyDescent="0.2"/>
    <row r="868424" s="12" customFormat="1" x14ac:dyDescent="0.2"/>
    <row r="868425" s="12" customFormat="1" x14ac:dyDescent="0.2"/>
    <row r="868426" s="12" customFormat="1" x14ac:dyDescent="0.2"/>
    <row r="868427" s="12" customFormat="1" x14ac:dyDescent="0.2"/>
    <row r="868428" s="12" customFormat="1" x14ac:dyDescent="0.2"/>
    <row r="868429" s="12" customFormat="1" x14ac:dyDescent="0.2"/>
    <row r="868430" s="12" customFormat="1" x14ac:dyDescent="0.2"/>
    <row r="868431" s="12" customFormat="1" x14ac:dyDescent="0.2"/>
    <row r="868432" s="12" customFormat="1" x14ac:dyDescent="0.2"/>
    <row r="868433" s="12" customFormat="1" x14ac:dyDescent="0.2"/>
    <row r="868434" s="12" customFormat="1" x14ac:dyDescent="0.2"/>
    <row r="868435" s="12" customFormat="1" x14ac:dyDescent="0.2"/>
    <row r="868436" s="12" customFormat="1" x14ac:dyDescent="0.2"/>
    <row r="868437" s="12" customFormat="1" x14ac:dyDescent="0.2"/>
    <row r="868438" s="12" customFormat="1" x14ac:dyDescent="0.2"/>
    <row r="868439" s="12" customFormat="1" x14ac:dyDescent="0.2"/>
    <row r="868440" s="12" customFormat="1" x14ac:dyDescent="0.2"/>
    <row r="868441" s="12" customFormat="1" x14ac:dyDescent="0.2"/>
    <row r="868442" s="12" customFormat="1" x14ac:dyDescent="0.2"/>
    <row r="868443" s="12" customFormat="1" x14ac:dyDescent="0.2"/>
    <row r="868444" s="12" customFormat="1" x14ac:dyDescent="0.2"/>
    <row r="868445" s="12" customFormat="1" x14ac:dyDescent="0.2"/>
    <row r="868446" s="12" customFormat="1" x14ac:dyDescent="0.2"/>
    <row r="868447" s="12" customFormat="1" x14ac:dyDescent="0.2"/>
    <row r="868448" s="12" customFormat="1" x14ac:dyDescent="0.2"/>
    <row r="868449" s="12" customFormat="1" x14ac:dyDescent="0.2"/>
    <row r="868450" s="12" customFormat="1" x14ac:dyDescent="0.2"/>
    <row r="868451" s="12" customFormat="1" x14ac:dyDescent="0.2"/>
    <row r="868452" s="12" customFormat="1" x14ac:dyDescent="0.2"/>
    <row r="868453" s="12" customFormat="1" x14ac:dyDescent="0.2"/>
    <row r="868454" s="12" customFormat="1" x14ac:dyDescent="0.2"/>
    <row r="868455" s="12" customFormat="1" x14ac:dyDescent="0.2"/>
    <row r="868456" s="12" customFormat="1" x14ac:dyDescent="0.2"/>
    <row r="868457" s="12" customFormat="1" x14ac:dyDescent="0.2"/>
    <row r="868458" s="12" customFormat="1" x14ac:dyDescent="0.2"/>
    <row r="868459" s="12" customFormat="1" x14ac:dyDescent="0.2"/>
    <row r="868460" s="12" customFormat="1" x14ac:dyDescent="0.2"/>
    <row r="868461" s="12" customFormat="1" x14ac:dyDescent="0.2"/>
    <row r="868462" s="12" customFormat="1" x14ac:dyDescent="0.2"/>
    <row r="868463" s="12" customFormat="1" x14ac:dyDescent="0.2"/>
    <row r="868464" s="12" customFormat="1" x14ac:dyDescent="0.2"/>
    <row r="868465" s="12" customFormat="1" x14ac:dyDescent="0.2"/>
    <row r="868466" s="12" customFormat="1" x14ac:dyDescent="0.2"/>
    <row r="868467" s="12" customFormat="1" x14ac:dyDescent="0.2"/>
    <row r="868468" s="12" customFormat="1" x14ac:dyDescent="0.2"/>
    <row r="868469" s="12" customFormat="1" x14ac:dyDescent="0.2"/>
    <row r="868470" s="12" customFormat="1" x14ac:dyDescent="0.2"/>
    <row r="868471" s="12" customFormat="1" x14ac:dyDescent="0.2"/>
    <row r="868472" s="12" customFormat="1" x14ac:dyDescent="0.2"/>
    <row r="868473" s="12" customFormat="1" x14ac:dyDescent="0.2"/>
    <row r="868474" s="12" customFormat="1" x14ac:dyDescent="0.2"/>
    <row r="868475" s="12" customFormat="1" x14ac:dyDescent="0.2"/>
    <row r="868476" s="12" customFormat="1" x14ac:dyDescent="0.2"/>
    <row r="868477" s="12" customFormat="1" x14ac:dyDescent="0.2"/>
    <row r="868478" s="12" customFormat="1" x14ac:dyDescent="0.2"/>
    <row r="868479" s="12" customFormat="1" x14ac:dyDescent="0.2"/>
    <row r="868480" s="12" customFormat="1" x14ac:dyDescent="0.2"/>
    <row r="868481" s="12" customFormat="1" x14ac:dyDescent="0.2"/>
    <row r="868482" s="12" customFormat="1" x14ac:dyDescent="0.2"/>
    <row r="868483" s="12" customFormat="1" x14ac:dyDescent="0.2"/>
    <row r="868484" s="12" customFormat="1" x14ac:dyDescent="0.2"/>
    <row r="868485" s="12" customFormat="1" x14ac:dyDescent="0.2"/>
    <row r="868486" s="12" customFormat="1" x14ac:dyDescent="0.2"/>
    <row r="868487" s="12" customFormat="1" x14ac:dyDescent="0.2"/>
    <row r="868488" s="12" customFormat="1" x14ac:dyDescent="0.2"/>
    <row r="868489" s="12" customFormat="1" x14ac:dyDescent="0.2"/>
    <row r="868490" s="12" customFormat="1" x14ac:dyDescent="0.2"/>
    <row r="868491" s="12" customFormat="1" x14ac:dyDescent="0.2"/>
    <row r="868492" s="12" customFormat="1" x14ac:dyDescent="0.2"/>
    <row r="868493" s="12" customFormat="1" x14ac:dyDescent="0.2"/>
    <row r="868494" s="12" customFormat="1" x14ac:dyDescent="0.2"/>
    <row r="868495" s="12" customFormat="1" x14ac:dyDescent="0.2"/>
    <row r="868496" s="12" customFormat="1" x14ac:dyDescent="0.2"/>
    <row r="868497" s="12" customFormat="1" x14ac:dyDescent="0.2"/>
    <row r="868498" s="12" customFormat="1" x14ac:dyDescent="0.2"/>
    <row r="868499" s="12" customFormat="1" x14ac:dyDescent="0.2"/>
    <row r="868500" s="12" customFormat="1" x14ac:dyDescent="0.2"/>
    <row r="868501" s="12" customFormat="1" x14ac:dyDescent="0.2"/>
    <row r="868502" s="12" customFormat="1" x14ac:dyDescent="0.2"/>
    <row r="868503" s="12" customFormat="1" x14ac:dyDescent="0.2"/>
    <row r="868504" s="12" customFormat="1" x14ac:dyDescent="0.2"/>
    <row r="868505" s="12" customFormat="1" x14ac:dyDescent="0.2"/>
    <row r="868506" s="12" customFormat="1" x14ac:dyDescent="0.2"/>
    <row r="868507" s="12" customFormat="1" x14ac:dyDescent="0.2"/>
    <row r="868508" s="12" customFormat="1" x14ac:dyDescent="0.2"/>
    <row r="868509" s="12" customFormat="1" x14ac:dyDescent="0.2"/>
    <row r="868510" s="12" customFormat="1" x14ac:dyDescent="0.2"/>
    <row r="868511" s="12" customFormat="1" x14ac:dyDescent="0.2"/>
    <row r="868512" s="12" customFormat="1" x14ac:dyDescent="0.2"/>
    <row r="868513" s="12" customFormat="1" x14ac:dyDescent="0.2"/>
    <row r="868514" s="12" customFormat="1" x14ac:dyDescent="0.2"/>
    <row r="868515" s="12" customFormat="1" x14ac:dyDescent="0.2"/>
    <row r="868516" s="12" customFormat="1" x14ac:dyDescent="0.2"/>
    <row r="868517" s="12" customFormat="1" x14ac:dyDescent="0.2"/>
    <row r="868518" s="12" customFormat="1" x14ac:dyDescent="0.2"/>
    <row r="868519" s="12" customFormat="1" x14ac:dyDescent="0.2"/>
    <row r="868520" s="12" customFormat="1" x14ac:dyDescent="0.2"/>
    <row r="868521" s="12" customFormat="1" x14ac:dyDescent="0.2"/>
    <row r="868522" s="12" customFormat="1" x14ac:dyDescent="0.2"/>
    <row r="868523" s="12" customFormat="1" x14ac:dyDescent="0.2"/>
    <row r="868524" s="12" customFormat="1" x14ac:dyDescent="0.2"/>
    <row r="868525" s="12" customFormat="1" x14ac:dyDescent="0.2"/>
    <row r="868526" s="12" customFormat="1" x14ac:dyDescent="0.2"/>
    <row r="868527" s="12" customFormat="1" x14ac:dyDescent="0.2"/>
    <row r="868528" s="12" customFormat="1" x14ac:dyDescent="0.2"/>
    <row r="868529" s="12" customFormat="1" x14ac:dyDescent="0.2"/>
    <row r="868530" s="12" customFormat="1" x14ac:dyDescent="0.2"/>
    <row r="868531" s="12" customFormat="1" x14ac:dyDescent="0.2"/>
    <row r="868532" s="12" customFormat="1" x14ac:dyDescent="0.2"/>
    <row r="868533" s="12" customFormat="1" x14ac:dyDescent="0.2"/>
    <row r="868534" s="12" customFormat="1" x14ac:dyDescent="0.2"/>
    <row r="868535" s="12" customFormat="1" x14ac:dyDescent="0.2"/>
    <row r="868536" s="12" customFormat="1" x14ac:dyDescent="0.2"/>
    <row r="868537" s="12" customFormat="1" x14ac:dyDescent="0.2"/>
    <row r="868538" s="12" customFormat="1" x14ac:dyDescent="0.2"/>
    <row r="868539" s="12" customFormat="1" x14ac:dyDescent="0.2"/>
    <row r="868540" s="12" customFormat="1" x14ac:dyDescent="0.2"/>
    <row r="868541" s="12" customFormat="1" x14ac:dyDescent="0.2"/>
    <row r="868542" s="12" customFormat="1" x14ac:dyDescent="0.2"/>
    <row r="868543" s="12" customFormat="1" x14ac:dyDescent="0.2"/>
    <row r="868544" s="12" customFormat="1" x14ac:dyDescent="0.2"/>
    <row r="868545" s="12" customFormat="1" x14ac:dyDescent="0.2"/>
    <row r="868546" s="12" customFormat="1" x14ac:dyDescent="0.2"/>
    <row r="868547" s="12" customFormat="1" x14ac:dyDescent="0.2"/>
    <row r="868548" s="12" customFormat="1" x14ac:dyDescent="0.2"/>
    <row r="868549" s="12" customFormat="1" x14ac:dyDescent="0.2"/>
    <row r="868550" s="12" customFormat="1" x14ac:dyDescent="0.2"/>
    <row r="868551" s="12" customFormat="1" x14ac:dyDescent="0.2"/>
    <row r="868552" s="12" customFormat="1" x14ac:dyDescent="0.2"/>
    <row r="868553" s="12" customFormat="1" x14ac:dyDescent="0.2"/>
    <row r="868554" s="12" customFormat="1" x14ac:dyDescent="0.2"/>
    <row r="868555" s="12" customFormat="1" x14ac:dyDescent="0.2"/>
    <row r="868556" s="12" customFormat="1" x14ac:dyDescent="0.2"/>
    <row r="868557" s="12" customFormat="1" x14ac:dyDescent="0.2"/>
    <row r="868558" s="12" customFormat="1" x14ac:dyDescent="0.2"/>
    <row r="868559" s="12" customFormat="1" x14ac:dyDescent="0.2"/>
    <row r="868560" s="12" customFormat="1" x14ac:dyDescent="0.2"/>
    <row r="868561" s="12" customFormat="1" x14ac:dyDescent="0.2"/>
    <row r="868562" s="12" customFormat="1" x14ac:dyDescent="0.2"/>
    <row r="868563" s="12" customFormat="1" x14ac:dyDescent="0.2"/>
    <row r="868564" s="12" customFormat="1" x14ac:dyDescent="0.2"/>
    <row r="868565" s="12" customFormat="1" x14ac:dyDescent="0.2"/>
    <row r="868566" s="12" customFormat="1" x14ac:dyDescent="0.2"/>
    <row r="868567" s="12" customFormat="1" x14ac:dyDescent="0.2"/>
    <row r="868568" s="12" customFormat="1" x14ac:dyDescent="0.2"/>
    <row r="868569" s="12" customFormat="1" x14ac:dyDescent="0.2"/>
    <row r="868570" s="12" customFormat="1" x14ac:dyDescent="0.2"/>
    <row r="868571" s="12" customFormat="1" x14ac:dyDescent="0.2"/>
    <row r="868572" s="12" customFormat="1" x14ac:dyDescent="0.2"/>
    <row r="868573" s="12" customFormat="1" x14ac:dyDescent="0.2"/>
    <row r="868574" s="12" customFormat="1" x14ac:dyDescent="0.2"/>
    <row r="868575" s="12" customFormat="1" x14ac:dyDescent="0.2"/>
    <row r="868576" s="12" customFormat="1" x14ac:dyDescent="0.2"/>
    <row r="868577" s="12" customFormat="1" x14ac:dyDescent="0.2"/>
    <row r="868578" s="12" customFormat="1" x14ac:dyDescent="0.2"/>
    <row r="868579" s="12" customFormat="1" x14ac:dyDescent="0.2"/>
    <row r="868580" s="12" customFormat="1" x14ac:dyDescent="0.2"/>
    <row r="868581" s="12" customFormat="1" x14ac:dyDescent="0.2"/>
    <row r="868582" s="12" customFormat="1" x14ac:dyDescent="0.2"/>
    <row r="868583" s="12" customFormat="1" x14ac:dyDescent="0.2"/>
    <row r="868584" s="12" customFormat="1" x14ac:dyDescent="0.2"/>
    <row r="868585" s="12" customFormat="1" x14ac:dyDescent="0.2"/>
    <row r="868586" s="12" customFormat="1" x14ac:dyDescent="0.2"/>
    <row r="868587" s="12" customFormat="1" x14ac:dyDescent="0.2"/>
    <row r="868588" s="12" customFormat="1" x14ac:dyDescent="0.2"/>
    <row r="868589" s="12" customFormat="1" x14ac:dyDescent="0.2"/>
    <row r="868590" s="12" customFormat="1" x14ac:dyDescent="0.2"/>
    <row r="868591" s="12" customFormat="1" x14ac:dyDescent="0.2"/>
    <row r="868592" s="12" customFormat="1" x14ac:dyDescent="0.2"/>
    <row r="868593" s="12" customFormat="1" x14ac:dyDescent="0.2"/>
    <row r="868594" s="12" customFormat="1" x14ac:dyDescent="0.2"/>
    <row r="868595" s="12" customFormat="1" x14ac:dyDescent="0.2"/>
    <row r="868596" s="12" customFormat="1" x14ac:dyDescent="0.2"/>
    <row r="868597" s="12" customFormat="1" x14ac:dyDescent="0.2"/>
    <row r="868598" s="12" customFormat="1" x14ac:dyDescent="0.2"/>
    <row r="868599" s="12" customFormat="1" x14ac:dyDescent="0.2"/>
    <row r="868600" s="12" customFormat="1" x14ac:dyDescent="0.2"/>
    <row r="868601" s="12" customFormat="1" x14ac:dyDescent="0.2"/>
    <row r="868602" s="12" customFormat="1" x14ac:dyDescent="0.2"/>
    <row r="868603" s="12" customFormat="1" x14ac:dyDescent="0.2"/>
    <row r="868604" s="12" customFormat="1" x14ac:dyDescent="0.2"/>
    <row r="868605" s="12" customFormat="1" x14ac:dyDescent="0.2"/>
    <row r="868606" s="12" customFormat="1" x14ac:dyDescent="0.2"/>
    <row r="868607" s="12" customFormat="1" x14ac:dyDescent="0.2"/>
    <row r="868608" s="12" customFormat="1" x14ac:dyDescent="0.2"/>
    <row r="868609" s="12" customFormat="1" x14ac:dyDescent="0.2"/>
    <row r="868610" s="12" customFormat="1" x14ac:dyDescent="0.2"/>
    <row r="868611" s="12" customFormat="1" x14ac:dyDescent="0.2"/>
    <row r="868612" s="12" customFormat="1" x14ac:dyDescent="0.2"/>
    <row r="868613" s="12" customFormat="1" x14ac:dyDescent="0.2"/>
    <row r="868614" s="12" customFormat="1" x14ac:dyDescent="0.2"/>
    <row r="868615" s="12" customFormat="1" x14ac:dyDescent="0.2"/>
    <row r="868616" s="12" customFormat="1" x14ac:dyDescent="0.2"/>
    <row r="868617" s="12" customFormat="1" x14ac:dyDescent="0.2"/>
    <row r="868618" s="12" customFormat="1" x14ac:dyDescent="0.2"/>
    <row r="868619" s="12" customFormat="1" x14ac:dyDescent="0.2"/>
    <row r="868620" s="12" customFormat="1" x14ac:dyDescent="0.2"/>
    <row r="868621" s="12" customFormat="1" x14ac:dyDescent="0.2"/>
    <row r="868622" s="12" customFormat="1" x14ac:dyDescent="0.2"/>
    <row r="868623" s="12" customFormat="1" x14ac:dyDescent="0.2"/>
    <row r="868624" s="12" customFormat="1" x14ac:dyDescent="0.2"/>
    <row r="868625" s="12" customFormat="1" x14ac:dyDescent="0.2"/>
    <row r="868626" s="12" customFormat="1" x14ac:dyDescent="0.2"/>
    <row r="868627" s="12" customFormat="1" x14ac:dyDescent="0.2"/>
    <row r="868628" s="12" customFormat="1" x14ac:dyDescent="0.2"/>
    <row r="868629" s="12" customFormat="1" x14ac:dyDescent="0.2"/>
    <row r="868630" s="12" customFormat="1" x14ac:dyDescent="0.2"/>
    <row r="868631" s="12" customFormat="1" x14ac:dyDescent="0.2"/>
    <row r="868632" s="12" customFormat="1" x14ac:dyDescent="0.2"/>
    <row r="868633" s="12" customFormat="1" x14ac:dyDescent="0.2"/>
    <row r="868634" s="12" customFormat="1" x14ac:dyDescent="0.2"/>
    <row r="868635" s="12" customFormat="1" x14ac:dyDescent="0.2"/>
    <row r="868636" s="12" customFormat="1" x14ac:dyDescent="0.2"/>
    <row r="868637" s="12" customFormat="1" x14ac:dyDescent="0.2"/>
    <row r="868638" s="12" customFormat="1" x14ac:dyDescent="0.2"/>
    <row r="868639" s="12" customFormat="1" x14ac:dyDescent="0.2"/>
    <row r="868640" s="12" customFormat="1" x14ac:dyDescent="0.2"/>
    <row r="868641" s="12" customFormat="1" x14ac:dyDescent="0.2"/>
    <row r="868642" s="12" customFormat="1" x14ac:dyDescent="0.2"/>
    <row r="868643" s="12" customFormat="1" x14ac:dyDescent="0.2"/>
    <row r="868644" s="12" customFormat="1" x14ac:dyDescent="0.2"/>
    <row r="868645" s="12" customFormat="1" x14ac:dyDescent="0.2"/>
    <row r="868646" s="12" customFormat="1" x14ac:dyDescent="0.2"/>
    <row r="868647" s="12" customFormat="1" x14ac:dyDescent="0.2"/>
    <row r="868648" s="12" customFormat="1" x14ac:dyDescent="0.2"/>
    <row r="868649" s="12" customFormat="1" x14ac:dyDescent="0.2"/>
    <row r="868650" s="12" customFormat="1" x14ac:dyDescent="0.2"/>
    <row r="868651" s="12" customFormat="1" x14ac:dyDescent="0.2"/>
    <row r="868652" s="12" customFormat="1" x14ac:dyDescent="0.2"/>
    <row r="868653" s="12" customFormat="1" x14ac:dyDescent="0.2"/>
    <row r="868654" s="12" customFormat="1" x14ac:dyDescent="0.2"/>
    <row r="868655" s="12" customFormat="1" x14ac:dyDescent="0.2"/>
    <row r="868656" s="12" customFormat="1" x14ac:dyDescent="0.2"/>
    <row r="868657" s="12" customFormat="1" x14ac:dyDescent="0.2"/>
    <row r="868658" s="12" customFormat="1" x14ac:dyDescent="0.2"/>
    <row r="868659" s="12" customFormat="1" x14ac:dyDescent="0.2"/>
    <row r="868660" s="12" customFormat="1" x14ac:dyDescent="0.2"/>
    <row r="868661" s="12" customFormat="1" x14ac:dyDescent="0.2"/>
    <row r="868662" s="12" customFormat="1" x14ac:dyDescent="0.2"/>
    <row r="868663" s="12" customFormat="1" x14ac:dyDescent="0.2"/>
    <row r="868664" s="12" customFormat="1" x14ac:dyDescent="0.2"/>
    <row r="868665" s="12" customFormat="1" x14ac:dyDescent="0.2"/>
    <row r="868666" s="12" customFormat="1" x14ac:dyDescent="0.2"/>
    <row r="868667" s="12" customFormat="1" x14ac:dyDescent="0.2"/>
    <row r="868668" s="12" customFormat="1" x14ac:dyDescent="0.2"/>
    <row r="868669" s="12" customFormat="1" x14ac:dyDescent="0.2"/>
    <row r="868670" s="12" customFormat="1" x14ac:dyDescent="0.2"/>
    <row r="868671" s="12" customFormat="1" x14ac:dyDescent="0.2"/>
    <row r="868672" s="12" customFormat="1" x14ac:dyDescent="0.2"/>
    <row r="868673" s="12" customFormat="1" x14ac:dyDescent="0.2"/>
    <row r="868674" s="12" customFormat="1" x14ac:dyDescent="0.2"/>
    <row r="868675" s="12" customFormat="1" x14ac:dyDescent="0.2"/>
    <row r="868676" s="12" customFormat="1" x14ac:dyDescent="0.2"/>
    <row r="868677" s="12" customFormat="1" x14ac:dyDescent="0.2"/>
    <row r="868678" s="12" customFormat="1" x14ac:dyDescent="0.2"/>
    <row r="868679" s="12" customFormat="1" x14ac:dyDescent="0.2"/>
    <row r="868680" s="12" customFormat="1" x14ac:dyDescent="0.2"/>
    <row r="868681" s="12" customFormat="1" x14ac:dyDescent="0.2"/>
    <row r="868682" s="12" customFormat="1" x14ac:dyDescent="0.2"/>
    <row r="868683" s="12" customFormat="1" x14ac:dyDescent="0.2"/>
    <row r="868684" s="12" customFormat="1" x14ac:dyDescent="0.2"/>
    <row r="868685" s="12" customFormat="1" x14ac:dyDescent="0.2"/>
    <row r="868686" s="12" customFormat="1" x14ac:dyDescent="0.2"/>
    <row r="868687" s="12" customFormat="1" x14ac:dyDescent="0.2"/>
    <row r="868688" s="12" customFormat="1" x14ac:dyDescent="0.2"/>
    <row r="868689" s="12" customFormat="1" x14ac:dyDescent="0.2"/>
    <row r="868690" s="12" customFormat="1" x14ac:dyDescent="0.2"/>
    <row r="868691" s="12" customFormat="1" x14ac:dyDescent="0.2"/>
    <row r="868692" s="12" customFormat="1" x14ac:dyDescent="0.2"/>
    <row r="868693" s="12" customFormat="1" x14ac:dyDescent="0.2"/>
    <row r="868694" s="12" customFormat="1" x14ac:dyDescent="0.2"/>
    <row r="868695" s="12" customFormat="1" x14ac:dyDescent="0.2"/>
    <row r="868696" s="12" customFormat="1" x14ac:dyDescent="0.2"/>
    <row r="868697" s="12" customFormat="1" x14ac:dyDescent="0.2"/>
    <row r="868698" s="12" customFormat="1" x14ac:dyDescent="0.2"/>
    <row r="868699" s="12" customFormat="1" x14ac:dyDescent="0.2"/>
    <row r="868700" s="12" customFormat="1" x14ac:dyDescent="0.2"/>
    <row r="868701" s="12" customFormat="1" x14ac:dyDescent="0.2"/>
    <row r="868702" s="12" customFormat="1" x14ac:dyDescent="0.2"/>
    <row r="868703" s="12" customFormat="1" x14ac:dyDescent="0.2"/>
    <row r="868704" s="12" customFormat="1" x14ac:dyDescent="0.2"/>
    <row r="868705" s="12" customFormat="1" x14ac:dyDescent="0.2"/>
    <row r="868706" s="12" customFormat="1" x14ac:dyDescent="0.2"/>
    <row r="868707" s="12" customFormat="1" x14ac:dyDescent="0.2"/>
    <row r="868708" s="12" customFormat="1" x14ac:dyDescent="0.2"/>
    <row r="868709" s="12" customFormat="1" x14ac:dyDescent="0.2"/>
    <row r="868710" s="12" customFormat="1" x14ac:dyDescent="0.2"/>
    <row r="868711" s="12" customFormat="1" x14ac:dyDescent="0.2"/>
    <row r="868712" s="12" customFormat="1" x14ac:dyDescent="0.2"/>
    <row r="868713" s="12" customFormat="1" x14ac:dyDescent="0.2"/>
    <row r="868714" s="12" customFormat="1" x14ac:dyDescent="0.2"/>
    <row r="868715" s="12" customFormat="1" x14ac:dyDescent="0.2"/>
    <row r="868716" s="12" customFormat="1" x14ac:dyDescent="0.2"/>
    <row r="868717" s="12" customFormat="1" x14ac:dyDescent="0.2"/>
    <row r="868718" s="12" customFormat="1" x14ac:dyDescent="0.2"/>
    <row r="868719" s="12" customFormat="1" x14ac:dyDescent="0.2"/>
    <row r="868720" s="12" customFormat="1" x14ac:dyDescent="0.2"/>
    <row r="868721" s="12" customFormat="1" x14ac:dyDescent="0.2"/>
    <row r="868722" s="12" customFormat="1" x14ac:dyDescent="0.2"/>
    <row r="868723" s="12" customFormat="1" x14ac:dyDescent="0.2"/>
    <row r="868724" s="12" customFormat="1" x14ac:dyDescent="0.2"/>
    <row r="868725" s="12" customFormat="1" x14ac:dyDescent="0.2"/>
    <row r="868726" s="12" customFormat="1" x14ac:dyDescent="0.2"/>
    <row r="868727" s="12" customFormat="1" x14ac:dyDescent="0.2"/>
    <row r="868728" s="12" customFormat="1" x14ac:dyDescent="0.2"/>
    <row r="868729" s="12" customFormat="1" x14ac:dyDescent="0.2"/>
    <row r="868730" s="12" customFormat="1" x14ac:dyDescent="0.2"/>
    <row r="868731" s="12" customFormat="1" x14ac:dyDescent="0.2"/>
    <row r="868732" s="12" customFormat="1" x14ac:dyDescent="0.2"/>
    <row r="868733" s="12" customFormat="1" x14ac:dyDescent="0.2"/>
    <row r="868734" s="12" customFormat="1" x14ac:dyDescent="0.2"/>
    <row r="868735" s="12" customFormat="1" x14ac:dyDescent="0.2"/>
    <row r="868736" s="12" customFormat="1" x14ac:dyDescent="0.2"/>
    <row r="868737" s="12" customFormat="1" x14ac:dyDescent="0.2"/>
    <row r="868738" s="12" customFormat="1" x14ac:dyDescent="0.2"/>
    <row r="868739" s="12" customFormat="1" x14ac:dyDescent="0.2"/>
    <row r="868740" s="12" customFormat="1" x14ac:dyDescent="0.2"/>
    <row r="868741" s="12" customFormat="1" x14ac:dyDescent="0.2"/>
    <row r="868742" s="12" customFormat="1" x14ac:dyDescent="0.2"/>
    <row r="868743" s="12" customFormat="1" x14ac:dyDescent="0.2"/>
    <row r="868744" s="12" customFormat="1" x14ac:dyDescent="0.2"/>
    <row r="868745" s="12" customFormat="1" x14ac:dyDescent="0.2"/>
    <row r="868746" s="12" customFormat="1" x14ac:dyDescent="0.2"/>
    <row r="868747" s="12" customFormat="1" x14ac:dyDescent="0.2"/>
    <row r="868748" s="12" customFormat="1" x14ac:dyDescent="0.2"/>
    <row r="868749" s="12" customFormat="1" x14ac:dyDescent="0.2"/>
    <row r="868750" s="12" customFormat="1" x14ac:dyDescent="0.2"/>
    <row r="868751" s="12" customFormat="1" x14ac:dyDescent="0.2"/>
    <row r="868752" s="12" customFormat="1" x14ac:dyDescent="0.2"/>
    <row r="868753" s="12" customFormat="1" x14ac:dyDescent="0.2"/>
    <row r="868754" s="12" customFormat="1" x14ac:dyDescent="0.2"/>
    <row r="868755" s="12" customFormat="1" x14ac:dyDescent="0.2"/>
    <row r="868756" s="12" customFormat="1" x14ac:dyDescent="0.2"/>
    <row r="868757" s="12" customFormat="1" x14ac:dyDescent="0.2"/>
    <row r="868758" s="12" customFormat="1" x14ac:dyDescent="0.2"/>
    <row r="868759" s="12" customFormat="1" x14ac:dyDescent="0.2"/>
    <row r="868760" s="12" customFormat="1" x14ac:dyDescent="0.2"/>
    <row r="868761" s="12" customFormat="1" x14ac:dyDescent="0.2"/>
    <row r="868762" s="12" customFormat="1" x14ac:dyDescent="0.2"/>
    <row r="868763" s="12" customFormat="1" x14ac:dyDescent="0.2"/>
    <row r="868764" s="12" customFormat="1" x14ac:dyDescent="0.2"/>
    <row r="868765" s="12" customFormat="1" x14ac:dyDescent="0.2"/>
    <row r="868766" s="12" customFormat="1" x14ac:dyDescent="0.2"/>
    <row r="868767" s="12" customFormat="1" x14ac:dyDescent="0.2"/>
    <row r="868768" s="12" customFormat="1" x14ac:dyDescent="0.2"/>
    <row r="868769" s="12" customFormat="1" x14ac:dyDescent="0.2"/>
    <row r="868770" s="12" customFormat="1" x14ac:dyDescent="0.2"/>
    <row r="868771" s="12" customFormat="1" x14ac:dyDescent="0.2"/>
    <row r="868772" s="12" customFormat="1" x14ac:dyDescent="0.2"/>
    <row r="868773" s="12" customFormat="1" x14ac:dyDescent="0.2"/>
    <row r="868774" s="12" customFormat="1" x14ac:dyDescent="0.2"/>
    <row r="868775" s="12" customFormat="1" x14ac:dyDescent="0.2"/>
    <row r="868776" s="12" customFormat="1" x14ac:dyDescent="0.2"/>
    <row r="868777" s="12" customFormat="1" x14ac:dyDescent="0.2"/>
    <row r="868778" s="12" customFormat="1" x14ac:dyDescent="0.2"/>
    <row r="868779" s="12" customFormat="1" x14ac:dyDescent="0.2"/>
    <row r="868780" s="12" customFormat="1" x14ac:dyDescent="0.2"/>
    <row r="868781" s="12" customFormat="1" x14ac:dyDescent="0.2"/>
    <row r="868782" s="12" customFormat="1" x14ac:dyDescent="0.2"/>
    <row r="868783" s="12" customFormat="1" x14ac:dyDescent="0.2"/>
    <row r="868784" s="12" customFormat="1" x14ac:dyDescent="0.2"/>
    <row r="868785" s="12" customFormat="1" x14ac:dyDescent="0.2"/>
    <row r="868786" s="12" customFormat="1" x14ac:dyDescent="0.2"/>
    <row r="868787" s="12" customFormat="1" x14ac:dyDescent="0.2"/>
    <row r="868788" s="12" customFormat="1" x14ac:dyDescent="0.2"/>
    <row r="868789" s="12" customFormat="1" x14ac:dyDescent="0.2"/>
    <row r="868790" s="12" customFormat="1" x14ac:dyDescent="0.2"/>
    <row r="868791" s="12" customFormat="1" x14ac:dyDescent="0.2"/>
    <row r="868792" s="12" customFormat="1" x14ac:dyDescent="0.2"/>
    <row r="868793" s="12" customFormat="1" x14ac:dyDescent="0.2"/>
    <row r="868794" s="12" customFormat="1" x14ac:dyDescent="0.2"/>
    <row r="868795" s="12" customFormat="1" x14ac:dyDescent="0.2"/>
    <row r="868796" s="12" customFormat="1" x14ac:dyDescent="0.2"/>
    <row r="868797" s="12" customFormat="1" x14ac:dyDescent="0.2"/>
    <row r="868798" s="12" customFormat="1" x14ac:dyDescent="0.2"/>
    <row r="868799" s="12" customFormat="1" x14ac:dyDescent="0.2"/>
    <row r="868800" s="12" customFormat="1" x14ac:dyDescent="0.2"/>
    <row r="868801" s="12" customFormat="1" x14ac:dyDescent="0.2"/>
    <row r="868802" s="12" customFormat="1" x14ac:dyDescent="0.2"/>
    <row r="868803" s="12" customFormat="1" x14ac:dyDescent="0.2"/>
    <row r="868804" s="12" customFormat="1" x14ac:dyDescent="0.2"/>
    <row r="868805" s="12" customFormat="1" x14ac:dyDescent="0.2"/>
    <row r="868806" s="12" customFormat="1" x14ac:dyDescent="0.2"/>
    <row r="868807" s="12" customFormat="1" x14ac:dyDescent="0.2"/>
    <row r="868808" s="12" customFormat="1" x14ac:dyDescent="0.2"/>
    <row r="868809" s="12" customFormat="1" x14ac:dyDescent="0.2"/>
    <row r="868810" s="12" customFormat="1" x14ac:dyDescent="0.2"/>
    <row r="868811" s="12" customFormat="1" x14ac:dyDescent="0.2"/>
    <row r="868812" s="12" customFormat="1" x14ac:dyDescent="0.2"/>
    <row r="868813" s="12" customFormat="1" x14ac:dyDescent="0.2"/>
    <row r="868814" s="12" customFormat="1" x14ac:dyDescent="0.2"/>
    <row r="868815" s="12" customFormat="1" x14ac:dyDescent="0.2"/>
    <row r="868816" s="12" customFormat="1" x14ac:dyDescent="0.2"/>
    <row r="868817" s="12" customFormat="1" x14ac:dyDescent="0.2"/>
    <row r="868818" s="12" customFormat="1" x14ac:dyDescent="0.2"/>
    <row r="868819" s="12" customFormat="1" x14ac:dyDescent="0.2"/>
    <row r="868820" s="12" customFormat="1" x14ac:dyDescent="0.2"/>
    <row r="868821" s="12" customFormat="1" x14ac:dyDescent="0.2"/>
    <row r="868822" s="12" customFormat="1" x14ac:dyDescent="0.2"/>
    <row r="868823" s="12" customFormat="1" x14ac:dyDescent="0.2"/>
    <row r="868824" s="12" customFormat="1" x14ac:dyDescent="0.2"/>
    <row r="868825" s="12" customFormat="1" x14ac:dyDescent="0.2"/>
    <row r="868826" s="12" customFormat="1" x14ac:dyDescent="0.2"/>
    <row r="868827" s="12" customFormat="1" x14ac:dyDescent="0.2"/>
    <row r="868828" s="12" customFormat="1" x14ac:dyDescent="0.2"/>
    <row r="868829" s="12" customFormat="1" x14ac:dyDescent="0.2"/>
    <row r="868830" s="12" customFormat="1" x14ac:dyDescent="0.2"/>
    <row r="868831" s="12" customFormat="1" x14ac:dyDescent="0.2"/>
    <row r="868832" s="12" customFormat="1" x14ac:dyDescent="0.2"/>
    <row r="868833" s="12" customFormat="1" x14ac:dyDescent="0.2"/>
    <row r="868834" s="12" customFormat="1" x14ac:dyDescent="0.2"/>
    <row r="868835" s="12" customFormat="1" x14ac:dyDescent="0.2"/>
    <row r="868836" s="12" customFormat="1" x14ac:dyDescent="0.2"/>
    <row r="868837" s="12" customFormat="1" x14ac:dyDescent="0.2"/>
    <row r="868838" s="12" customFormat="1" x14ac:dyDescent="0.2"/>
    <row r="868839" s="12" customFormat="1" x14ac:dyDescent="0.2"/>
    <row r="868840" s="12" customFormat="1" x14ac:dyDescent="0.2"/>
    <row r="868841" s="12" customFormat="1" x14ac:dyDescent="0.2"/>
    <row r="868842" s="12" customFormat="1" x14ac:dyDescent="0.2"/>
    <row r="868843" s="12" customFormat="1" x14ac:dyDescent="0.2"/>
    <row r="868844" s="12" customFormat="1" x14ac:dyDescent="0.2"/>
    <row r="868845" s="12" customFormat="1" x14ac:dyDescent="0.2"/>
    <row r="868846" s="12" customFormat="1" x14ac:dyDescent="0.2"/>
    <row r="868847" s="12" customFormat="1" x14ac:dyDescent="0.2"/>
    <row r="868848" s="12" customFormat="1" x14ac:dyDescent="0.2"/>
    <row r="868849" s="12" customFormat="1" x14ac:dyDescent="0.2"/>
    <row r="868850" s="12" customFormat="1" x14ac:dyDescent="0.2"/>
    <row r="868851" s="12" customFormat="1" x14ac:dyDescent="0.2"/>
    <row r="868852" s="12" customFormat="1" x14ac:dyDescent="0.2"/>
    <row r="868853" s="12" customFormat="1" x14ac:dyDescent="0.2"/>
    <row r="868854" s="12" customFormat="1" x14ac:dyDescent="0.2"/>
    <row r="868855" s="12" customFormat="1" x14ac:dyDescent="0.2"/>
    <row r="868856" s="12" customFormat="1" x14ac:dyDescent="0.2"/>
    <row r="868857" s="12" customFormat="1" x14ac:dyDescent="0.2"/>
    <row r="868858" s="12" customFormat="1" x14ac:dyDescent="0.2"/>
    <row r="868859" s="12" customFormat="1" x14ac:dyDescent="0.2"/>
    <row r="868860" s="12" customFormat="1" x14ac:dyDescent="0.2"/>
    <row r="868861" s="12" customFormat="1" x14ac:dyDescent="0.2"/>
    <row r="868862" s="12" customFormat="1" x14ac:dyDescent="0.2"/>
    <row r="868863" s="12" customFormat="1" x14ac:dyDescent="0.2"/>
    <row r="868864" s="12" customFormat="1" x14ac:dyDescent="0.2"/>
    <row r="868865" s="12" customFormat="1" x14ac:dyDescent="0.2"/>
    <row r="868866" s="12" customFormat="1" x14ac:dyDescent="0.2"/>
    <row r="868867" s="12" customFormat="1" x14ac:dyDescent="0.2"/>
    <row r="868868" s="12" customFormat="1" x14ac:dyDescent="0.2"/>
    <row r="868869" s="12" customFormat="1" x14ac:dyDescent="0.2"/>
    <row r="868870" s="12" customFormat="1" x14ac:dyDescent="0.2"/>
    <row r="868871" s="12" customFormat="1" x14ac:dyDescent="0.2"/>
    <row r="868872" s="12" customFormat="1" x14ac:dyDescent="0.2"/>
    <row r="868873" s="12" customFormat="1" x14ac:dyDescent="0.2"/>
    <row r="868874" s="12" customFormat="1" x14ac:dyDescent="0.2"/>
    <row r="868875" s="12" customFormat="1" x14ac:dyDescent="0.2"/>
    <row r="868876" s="12" customFormat="1" x14ac:dyDescent="0.2"/>
    <row r="868877" s="12" customFormat="1" x14ac:dyDescent="0.2"/>
    <row r="868878" s="12" customFormat="1" x14ac:dyDescent="0.2"/>
    <row r="868879" s="12" customFormat="1" x14ac:dyDescent="0.2"/>
    <row r="868880" s="12" customFormat="1" x14ac:dyDescent="0.2"/>
    <row r="868881" s="12" customFormat="1" x14ac:dyDescent="0.2"/>
    <row r="868882" s="12" customFormat="1" x14ac:dyDescent="0.2"/>
    <row r="868883" s="12" customFormat="1" x14ac:dyDescent="0.2"/>
    <row r="868884" s="12" customFormat="1" x14ac:dyDescent="0.2"/>
    <row r="868885" s="12" customFormat="1" x14ac:dyDescent="0.2"/>
    <row r="868886" s="12" customFormat="1" x14ac:dyDescent="0.2"/>
    <row r="868887" s="12" customFormat="1" x14ac:dyDescent="0.2"/>
    <row r="868888" s="12" customFormat="1" x14ac:dyDescent="0.2"/>
    <row r="868889" s="12" customFormat="1" x14ac:dyDescent="0.2"/>
    <row r="868890" s="12" customFormat="1" x14ac:dyDescent="0.2"/>
    <row r="868891" s="12" customFormat="1" x14ac:dyDescent="0.2"/>
    <row r="868892" s="12" customFormat="1" x14ac:dyDescent="0.2"/>
    <row r="868893" s="12" customFormat="1" x14ac:dyDescent="0.2"/>
    <row r="868894" s="12" customFormat="1" x14ac:dyDescent="0.2"/>
    <row r="868895" s="12" customFormat="1" x14ac:dyDescent="0.2"/>
    <row r="868896" s="12" customFormat="1" x14ac:dyDescent="0.2"/>
    <row r="868897" s="12" customFormat="1" x14ac:dyDescent="0.2"/>
    <row r="868898" s="12" customFormat="1" x14ac:dyDescent="0.2"/>
    <row r="868899" s="12" customFormat="1" x14ac:dyDescent="0.2"/>
    <row r="868900" s="12" customFormat="1" x14ac:dyDescent="0.2"/>
    <row r="868901" s="12" customFormat="1" x14ac:dyDescent="0.2"/>
    <row r="868902" s="12" customFormat="1" x14ac:dyDescent="0.2"/>
    <row r="868903" s="12" customFormat="1" x14ac:dyDescent="0.2"/>
    <row r="868904" s="12" customFormat="1" x14ac:dyDescent="0.2"/>
    <row r="868905" s="12" customFormat="1" x14ac:dyDescent="0.2"/>
    <row r="868906" s="12" customFormat="1" x14ac:dyDescent="0.2"/>
    <row r="868907" s="12" customFormat="1" x14ac:dyDescent="0.2"/>
    <row r="868908" s="12" customFormat="1" x14ac:dyDescent="0.2"/>
    <row r="868909" s="12" customFormat="1" x14ac:dyDescent="0.2"/>
    <row r="868910" s="12" customFormat="1" x14ac:dyDescent="0.2"/>
    <row r="868911" s="12" customFormat="1" x14ac:dyDescent="0.2"/>
    <row r="868912" s="12" customFormat="1" x14ac:dyDescent="0.2"/>
    <row r="868913" s="12" customFormat="1" x14ac:dyDescent="0.2"/>
    <row r="868914" s="12" customFormat="1" x14ac:dyDescent="0.2"/>
    <row r="868915" s="12" customFormat="1" x14ac:dyDescent="0.2"/>
    <row r="868916" s="12" customFormat="1" x14ac:dyDescent="0.2"/>
    <row r="868917" s="12" customFormat="1" x14ac:dyDescent="0.2"/>
    <row r="868918" s="12" customFormat="1" x14ac:dyDescent="0.2"/>
    <row r="868919" s="12" customFormat="1" x14ac:dyDescent="0.2"/>
    <row r="868920" s="12" customFormat="1" x14ac:dyDescent="0.2"/>
    <row r="868921" s="12" customFormat="1" x14ac:dyDescent="0.2"/>
    <row r="868922" s="12" customFormat="1" x14ac:dyDescent="0.2"/>
    <row r="868923" s="12" customFormat="1" x14ac:dyDescent="0.2"/>
    <row r="868924" s="12" customFormat="1" x14ac:dyDescent="0.2"/>
    <row r="868925" s="12" customFormat="1" x14ac:dyDescent="0.2"/>
    <row r="868926" s="12" customFormat="1" x14ac:dyDescent="0.2"/>
    <row r="868927" s="12" customFormat="1" x14ac:dyDescent="0.2"/>
    <row r="868928" s="12" customFormat="1" x14ac:dyDescent="0.2"/>
    <row r="868929" s="12" customFormat="1" x14ac:dyDescent="0.2"/>
    <row r="868930" s="12" customFormat="1" x14ac:dyDescent="0.2"/>
    <row r="868931" s="12" customFormat="1" x14ac:dyDescent="0.2"/>
    <row r="868932" s="12" customFormat="1" x14ac:dyDescent="0.2"/>
    <row r="868933" s="12" customFormat="1" x14ac:dyDescent="0.2"/>
    <row r="868934" s="12" customFormat="1" x14ac:dyDescent="0.2"/>
    <row r="868935" s="12" customFormat="1" x14ac:dyDescent="0.2"/>
    <row r="868936" s="12" customFormat="1" x14ac:dyDescent="0.2"/>
    <row r="868937" s="12" customFormat="1" x14ac:dyDescent="0.2"/>
    <row r="868938" s="12" customFormat="1" x14ac:dyDescent="0.2"/>
    <row r="868939" s="12" customFormat="1" x14ac:dyDescent="0.2"/>
    <row r="868940" s="12" customFormat="1" x14ac:dyDescent="0.2"/>
    <row r="868941" s="12" customFormat="1" x14ac:dyDescent="0.2"/>
    <row r="868942" s="12" customFormat="1" x14ac:dyDescent="0.2"/>
    <row r="868943" s="12" customFormat="1" x14ac:dyDescent="0.2"/>
    <row r="868944" s="12" customFormat="1" x14ac:dyDescent="0.2"/>
    <row r="868945" s="12" customFormat="1" x14ac:dyDescent="0.2"/>
    <row r="868946" s="12" customFormat="1" x14ac:dyDescent="0.2"/>
    <row r="868947" s="12" customFormat="1" x14ac:dyDescent="0.2"/>
    <row r="868948" s="12" customFormat="1" x14ac:dyDescent="0.2"/>
    <row r="868949" s="12" customFormat="1" x14ac:dyDescent="0.2"/>
    <row r="868950" s="12" customFormat="1" x14ac:dyDescent="0.2"/>
    <row r="868951" s="12" customFormat="1" x14ac:dyDescent="0.2"/>
    <row r="868952" s="12" customFormat="1" x14ac:dyDescent="0.2"/>
    <row r="868953" s="12" customFormat="1" x14ac:dyDescent="0.2"/>
    <row r="868954" s="12" customFormat="1" x14ac:dyDescent="0.2"/>
    <row r="868955" s="12" customFormat="1" x14ac:dyDescent="0.2"/>
    <row r="868956" s="12" customFormat="1" x14ac:dyDescent="0.2"/>
    <row r="868957" s="12" customFormat="1" x14ac:dyDescent="0.2"/>
    <row r="868958" s="12" customFormat="1" x14ac:dyDescent="0.2"/>
    <row r="868959" s="12" customFormat="1" x14ac:dyDescent="0.2"/>
    <row r="868960" s="12" customFormat="1" x14ac:dyDescent="0.2"/>
    <row r="868961" s="12" customFormat="1" x14ac:dyDescent="0.2"/>
    <row r="868962" s="12" customFormat="1" x14ac:dyDescent="0.2"/>
    <row r="868963" s="12" customFormat="1" x14ac:dyDescent="0.2"/>
    <row r="868964" s="12" customFormat="1" x14ac:dyDescent="0.2"/>
    <row r="868965" s="12" customFormat="1" x14ac:dyDescent="0.2"/>
    <row r="868966" s="12" customFormat="1" x14ac:dyDescent="0.2"/>
    <row r="868967" s="12" customFormat="1" x14ac:dyDescent="0.2"/>
    <row r="868968" s="12" customFormat="1" x14ac:dyDescent="0.2"/>
    <row r="868969" s="12" customFormat="1" x14ac:dyDescent="0.2"/>
    <row r="868970" s="12" customFormat="1" x14ac:dyDescent="0.2"/>
    <row r="868971" s="12" customFormat="1" x14ac:dyDescent="0.2"/>
    <row r="868972" s="12" customFormat="1" x14ac:dyDescent="0.2"/>
    <row r="868973" s="12" customFormat="1" x14ac:dyDescent="0.2"/>
    <row r="868974" s="12" customFormat="1" x14ac:dyDescent="0.2"/>
    <row r="868975" s="12" customFormat="1" x14ac:dyDescent="0.2"/>
    <row r="868976" s="12" customFormat="1" x14ac:dyDescent="0.2"/>
    <row r="868977" s="12" customFormat="1" x14ac:dyDescent="0.2"/>
    <row r="868978" s="12" customFormat="1" x14ac:dyDescent="0.2"/>
    <row r="868979" s="12" customFormat="1" x14ac:dyDescent="0.2"/>
    <row r="868980" s="12" customFormat="1" x14ac:dyDescent="0.2"/>
    <row r="868981" s="12" customFormat="1" x14ac:dyDescent="0.2"/>
    <row r="868982" s="12" customFormat="1" x14ac:dyDescent="0.2"/>
    <row r="868983" s="12" customFormat="1" x14ac:dyDescent="0.2"/>
    <row r="868984" s="12" customFormat="1" x14ac:dyDescent="0.2"/>
    <row r="868985" s="12" customFormat="1" x14ac:dyDescent="0.2"/>
    <row r="868986" s="12" customFormat="1" x14ac:dyDescent="0.2"/>
    <row r="868987" s="12" customFormat="1" x14ac:dyDescent="0.2"/>
    <row r="868988" s="12" customFormat="1" x14ac:dyDescent="0.2"/>
    <row r="868989" s="12" customFormat="1" x14ac:dyDescent="0.2"/>
    <row r="868990" s="12" customFormat="1" x14ac:dyDescent="0.2"/>
    <row r="868991" s="12" customFormat="1" x14ac:dyDescent="0.2"/>
    <row r="868992" s="12" customFormat="1" x14ac:dyDescent="0.2"/>
    <row r="868993" s="12" customFormat="1" x14ac:dyDescent="0.2"/>
    <row r="868994" s="12" customFormat="1" x14ac:dyDescent="0.2"/>
    <row r="868995" s="12" customFormat="1" x14ac:dyDescent="0.2"/>
    <row r="868996" s="12" customFormat="1" x14ac:dyDescent="0.2"/>
    <row r="868997" s="12" customFormat="1" x14ac:dyDescent="0.2"/>
    <row r="868998" s="12" customFormat="1" x14ac:dyDescent="0.2"/>
    <row r="868999" s="12" customFormat="1" x14ac:dyDescent="0.2"/>
    <row r="869000" s="12" customFormat="1" x14ac:dyDescent="0.2"/>
    <row r="869001" s="12" customFormat="1" x14ac:dyDescent="0.2"/>
    <row r="869002" s="12" customFormat="1" x14ac:dyDescent="0.2"/>
    <row r="869003" s="12" customFormat="1" x14ac:dyDescent="0.2"/>
    <row r="869004" s="12" customFormat="1" x14ac:dyDescent="0.2"/>
    <row r="869005" s="12" customFormat="1" x14ac:dyDescent="0.2"/>
    <row r="869006" s="12" customFormat="1" x14ac:dyDescent="0.2"/>
    <row r="869007" s="12" customFormat="1" x14ac:dyDescent="0.2"/>
    <row r="869008" s="12" customFormat="1" x14ac:dyDescent="0.2"/>
    <row r="869009" s="12" customFormat="1" x14ac:dyDescent="0.2"/>
    <row r="869010" s="12" customFormat="1" x14ac:dyDescent="0.2"/>
    <row r="869011" s="12" customFormat="1" x14ac:dyDescent="0.2"/>
    <row r="869012" s="12" customFormat="1" x14ac:dyDescent="0.2"/>
    <row r="869013" s="12" customFormat="1" x14ac:dyDescent="0.2"/>
    <row r="869014" s="12" customFormat="1" x14ac:dyDescent="0.2"/>
    <row r="869015" s="12" customFormat="1" x14ac:dyDescent="0.2"/>
    <row r="869016" s="12" customFormat="1" x14ac:dyDescent="0.2"/>
    <row r="869017" s="12" customFormat="1" x14ac:dyDescent="0.2"/>
    <row r="869018" s="12" customFormat="1" x14ac:dyDescent="0.2"/>
    <row r="869019" s="12" customFormat="1" x14ac:dyDescent="0.2"/>
    <row r="869020" s="12" customFormat="1" x14ac:dyDescent="0.2"/>
    <row r="869021" s="12" customFormat="1" x14ac:dyDescent="0.2"/>
    <row r="869022" s="12" customFormat="1" x14ac:dyDescent="0.2"/>
    <row r="869023" s="12" customFormat="1" x14ac:dyDescent="0.2"/>
    <row r="869024" s="12" customFormat="1" x14ac:dyDescent="0.2"/>
    <row r="869025" s="12" customFormat="1" x14ac:dyDescent="0.2"/>
    <row r="869026" s="12" customFormat="1" x14ac:dyDescent="0.2"/>
    <row r="869027" s="12" customFormat="1" x14ac:dyDescent="0.2"/>
    <row r="869028" s="12" customFormat="1" x14ac:dyDescent="0.2"/>
    <row r="869029" s="12" customFormat="1" x14ac:dyDescent="0.2"/>
    <row r="869030" s="12" customFormat="1" x14ac:dyDescent="0.2"/>
    <row r="869031" s="12" customFormat="1" x14ac:dyDescent="0.2"/>
    <row r="869032" s="12" customFormat="1" x14ac:dyDescent="0.2"/>
    <row r="869033" s="12" customFormat="1" x14ac:dyDescent="0.2"/>
    <row r="869034" s="12" customFormat="1" x14ac:dyDescent="0.2"/>
    <row r="869035" s="12" customFormat="1" x14ac:dyDescent="0.2"/>
    <row r="869036" s="12" customFormat="1" x14ac:dyDescent="0.2"/>
    <row r="869037" s="12" customFormat="1" x14ac:dyDescent="0.2"/>
    <row r="869038" s="12" customFormat="1" x14ac:dyDescent="0.2"/>
    <row r="869039" s="12" customFormat="1" x14ac:dyDescent="0.2"/>
    <row r="869040" s="12" customFormat="1" x14ac:dyDescent="0.2"/>
    <row r="869041" s="12" customFormat="1" x14ac:dyDescent="0.2"/>
    <row r="869042" s="12" customFormat="1" x14ac:dyDescent="0.2"/>
    <row r="869043" s="12" customFormat="1" x14ac:dyDescent="0.2"/>
    <row r="869044" s="12" customFormat="1" x14ac:dyDescent="0.2"/>
    <row r="869045" s="12" customFormat="1" x14ac:dyDescent="0.2"/>
    <row r="869046" s="12" customFormat="1" x14ac:dyDescent="0.2"/>
    <row r="869047" s="12" customFormat="1" x14ac:dyDescent="0.2"/>
    <row r="869048" s="12" customFormat="1" x14ac:dyDescent="0.2"/>
    <row r="869049" s="12" customFormat="1" x14ac:dyDescent="0.2"/>
    <row r="869050" s="12" customFormat="1" x14ac:dyDescent="0.2"/>
    <row r="869051" s="12" customFormat="1" x14ac:dyDescent="0.2"/>
    <row r="869052" s="12" customFormat="1" x14ac:dyDescent="0.2"/>
    <row r="869053" s="12" customFormat="1" x14ac:dyDescent="0.2"/>
    <row r="869054" s="12" customFormat="1" x14ac:dyDescent="0.2"/>
    <row r="869055" s="12" customFormat="1" x14ac:dyDescent="0.2"/>
    <row r="869056" s="12" customFormat="1" x14ac:dyDescent="0.2"/>
    <row r="869057" s="12" customFormat="1" x14ac:dyDescent="0.2"/>
    <row r="869058" s="12" customFormat="1" x14ac:dyDescent="0.2"/>
    <row r="869059" s="12" customFormat="1" x14ac:dyDescent="0.2"/>
    <row r="869060" s="12" customFormat="1" x14ac:dyDescent="0.2"/>
    <row r="869061" s="12" customFormat="1" x14ac:dyDescent="0.2"/>
    <row r="869062" s="12" customFormat="1" x14ac:dyDescent="0.2"/>
    <row r="869063" s="12" customFormat="1" x14ac:dyDescent="0.2"/>
    <row r="869064" s="12" customFormat="1" x14ac:dyDescent="0.2"/>
    <row r="869065" s="12" customFormat="1" x14ac:dyDescent="0.2"/>
    <row r="869066" s="12" customFormat="1" x14ac:dyDescent="0.2"/>
    <row r="869067" s="12" customFormat="1" x14ac:dyDescent="0.2"/>
    <row r="869068" s="12" customFormat="1" x14ac:dyDescent="0.2"/>
    <row r="869069" s="12" customFormat="1" x14ac:dyDescent="0.2"/>
    <row r="869070" s="12" customFormat="1" x14ac:dyDescent="0.2"/>
    <row r="869071" s="12" customFormat="1" x14ac:dyDescent="0.2"/>
    <row r="869072" s="12" customFormat="1" x14ac:dyDescent="0.2"/>
    <row r="869073" s="12" customFormat="1" x14ac:dyDescent="0.2"/>
    <row r="869074" s="12" customFormat="1" x14ac:dyDescent="0.2"/>
    <row r="869075" s="12" customFormat="1" x14ac:dyDescent="0.2"/>
    <row r="869076" s="12" customFormat="1" x14ac:dyDescent="0.2"/>
    <row r="869077" s="12" customFormat="1" x14ac:dyDescent="0.2"/>
    <row r="869078" s="12" customFormat="1" x14ac:dyDescent="0.2"/>
    <row r="869079" s="12" customFormat="1" x14ac:dyDescent="0.2"/>
    <row r="869080" s="12" customFormat="1" x14ac:dyDescent="0.2"/>
    <row r="869081" s="12" customFormat="1" x14ac:dyDescent="0.2"/>
    <row r="869082" s="12" customFormat="1" x14ac:dyDescent="0.2"/>
    <row r="869083" s="12" customFormat="1" x14ac:dyDescent="0.2"/>
    <row r="869084" s="12" customFormat="1" x14ac:dyDescent="0.2"/>
    <row r="869085" s="12" customFormat="1" x14ac:dyDescent="0.2"/>
    <row r="869086" s="12" customFormat="1" x14ac:dyDescent="0.2"/>
    <row r="869087" s="12" customFormat="1" x14ac:dyDescent="0.2"/>
    <row r="869088" s="12" customFormat="1" x14ac:dyDescent="0.2"/>
    <row r="869089" s="12" customFormat="1" x14ac:dyDescent="0.2"/>
    <row r="869090" s="12" customFormat="1" x14ac:dyDescent="0.2"/>
    <row r="869091" s="12" customFormat="1" x14ac:dyDescent="0.2"/>
    <row r="869092" s="12" customFormat="1" x14ac:dyDescent="0.2"/>
    <row r="869093" s="12" customFormat="1" x14ac:dyDescent="0.2"/>
    <row r="869094" s="12" customFormat="1" x14ac:dyDescent="0.2"/>
    <row r="869095" s="12" customFormat="1" x14ac:dyDescent="0.2"/>
    <row r="869096" s="12" customFormat="1" x14ac:dyDescent="0.2"/>
    <row r="869097" s="12" customFormat="1" x14ac:dyDescent="0.2"/>
    <row r="869098" s="12" customFormat="1" x14ac:dyDescent="0.2"/>
    <row r="869099" s="12" customFormat="1" x14ac:dyDescent="0.2"/>
    <row r="869100" s="12" customFormat="1" x14ac:dyDescent="0.2"/>
    <row r="869101" s="12" customFormat="1" x14ac:dyDescent="0.2"/>
    <row r="869102" s="12" customFormat="1" x14ac:dyDescent="0.2"/>
    <row r="869103" s="12" customFormat="1" x14ac:dyDescent="0.2"/>
    <row r="869104" s="12" customFormat="1" x14ac:dyDescent="0.2"/>
    <row r="869105" s="12" customFormat="1" x14ac:dyDescent="0.2"/>
    <row r="869106" s="12" customFormat="1" x14ac:dyDescent="0.2"/>
    <row r="869107" s="12" customFormat="1" x14ac:dyDescent="0.2"/>
    <row r="869108" s="12" customFormat="1" x14ac:dyDescent="0.2"/>
    <row r="869109" s="12" customFormat="1" x14ac:dyDescent="0.2"/>
    <row r="869110" s="12" customFormat="1" x14ac:dyDescent="0.2"/>
    <row r="869111" s="12" customFormat="1" x14ac:dyDescent="0.2"/>
    <row r="869112" s="12" customFormat="1" x14ac:dyDescent="0.2"/>
    <row r="869113" s="12" customFormat="1" x14ac:dyDescent="0.2"/>
    <row r="869114" s="12" customFormat="1" x14ac:dyDescent="0.2"/>
    <row r="869115" s="12" customFormat="1" x14ac:dyDescent="0.2"/>
    <row r="869116" s="12" customFormat="1" x14ac:dyDescent="0.2"/>
    <row r="869117" s="12" customFormat="1" x14ac:dyDescent="0.2"/>
    <row r="869118" s="12" customFormat="1" x14ac:dyDescent="0.2"/>
    <row r="869119" s="12" customFormat="1" x14ac:dyDescent="0.2"/>
    <row r="869120" s="12" customFormat="1" x14ac:dyDescent="0.2"/>
    <row r="869121" s="12" customFormat="1" x14ac:dyDescent="0.2"/>
    <row r="869122" s="12" customFormat="1" x14ac:dyDescent="0.2"/>
    <row r="869123" s="12" customFormat="1" x14ac:dyDescent="0.2"/>
    <row r="869124" s="12" customFormat="1" x14ac:dyDescent="0.2"/>
    <row r="869125" s="12" customFormat="1" x14ac:dyDescent="0.2"/>
    <row r="869126" s="12" customFormat="1" x14ac:dyDescent="0.2"/>
    <row r="869127" s="12" customFormat="1" x14ac:dyDescent="0.2"/>
    <row r="869128" s="12" customFormat="1" x14ac:dyDescent="0.2"/>
    <row r="869129" s="12" customFormat="1" x14ac:dyDescent="0.2"/>
    <row r="869130" s="12" customFormat="1" x14ac:dyDescent="0.2"/>
    <row r="869131" s="12" customFormat="1" x14ac:dyDescent="0.2"/>
    <row r="869132" s="12" customFormat="1" x14ac:dyDescent="0.2"/>
    <row r="869133" s="12" customFormat="1" x14ac:dyDescent="0.2"/>
    <row r="869134" s="12" customFormat="1" x14ac:dyDescent="0.2"/>
    <row r="869135" s="12" customFormat="1" x14ac:dyDescent="0.2"/>
    <row r="869136" s="12" customFormat="1" x14ac:dyDescent="0.2"/>
    <row r="869137" s="12" customFormat="1" x14ac:dyDescent="0.2"/>
    <row r="869138" s="12" customFormat="1" x14ac:dyDescent="0.2"/>
    <row r="869139" s="12" customFormat="1" x14ac:dyDescent="0.2"/>
    <row r="869140" s="12" customFormat="1" x14ac:dyDescent="0.2"/>
    <row r="869141" s="12" customFormat="1" x14ac:dyDescent="0.2"/>
    <row r="869142" s="12" customFormat="1" x14ac:dyDescent="0.2"/>
    <row r="869143" s="12" customFormat="1" x14ac:dyDescent="0.2"/>
    <row r="869144" s="12" customFormat="1" x14ac:dyDescent="0.2"/>
    <row r="869145" s="12" customFormat="1" x14ac:dyDescent="0.2"/>
    <row r="869146" s="12" customFormat="1" x14ac:dyDescent="0.2"/>
    <row r="869147" s="12" customFormat="1" x14ac:dyDescent="0.2"/>
    <row r="869148" s="12" customFormat="1" x14ac:dyDescent="0.2"/>
    <row r="869149" s="12" customFormat="1" x14ac:dyDescent="0.2"/>
    <row r="869150" s="12" customFormat="1" x14ac:dyDescent="0.2"/>
    <row r="869151" s="12" customFormat="1" x14ac:dyDescent="0.2"/>
    <row r="869152" s="12" customFormat="1" x14ac:dyDescent="0.2"/>
    <row r="869153" s="12" customFormat="1" x14ac:dyDescent="0.2"/>
    <row r="869154" s="12" customFormat="1" x14ac:dyDescent="0.2"/>
    <row r="869155" s="12" customFormat="1" x14ac:dyDescent="0.2"/>
    <row r="869156" s="12" customFormat="1" x14ac:dyDescent="0.2"/>
    <row r="869157" s="12" customFormat="1" x14ac:dyDescent="0.2"/>
    <row r="869158" s="12" customFormat="1" x14ac:dyDescent="0.2"/>
    <row r="869159" s="12" customFormat="1" x14ac:dyDescent="0.2"/>
    <row r="869160" s="12" customFormat="1" x14ac:dyDescent="0.2"/>
    <row r="869161" s="12" customFormat="1" x14ac:dyDescent="0.2"/>
    <row r="869162" s="12" customFormat="1" x14ac:dyDescent="0.2"/>
    <row r="869163" s="12" customFormat="1" x14ac:dyDescent="0.2"/>
    <row r="869164" s="12" customFormat="1" x14ac:dyDescent="0.2"/>
    <row r="869165" s="12" customFormat="1" x14ac:dyDescent="0.2"/>
    <row r="869166" s="12" customFormat="1" x14ac:dyDescent="0.2"/>
    <row r="869167" s="12" customFormat="1" x14ac:dyDescent="0.2"/>
    <row r="869168" s="12" customFormat="1" x14ac:dyDescent="0.2"/>
    <row r="869169" s="12" customFormat="1" x14ac:dyDescent="0.2"/>
    <row r="869170" s="12" customFormat="1" x14ac:dyDescent="0.2"/>
    <row r="869171" s="12" customFormat="1" x14ac:dyDescent="0.2"/>
    <row r="869172" s="12" customFormat="1" x14ac:dyDescent="0.2"/>
    <row r="869173" s="12" customFormat="1" x14ac:dyDescent="0.2"/>
    <row r="869174" s="12" customFormat="1" x14ac:dyDescent="0.2"/>
    <row r="869175" s="12" customFormat="1" x14ac:dyDescent="0.2"/>
    <row r="869176" s="12" customFormat="1" x14ac:dyDescent="0.2"/>
    <row r="869177" s="12" customFormat="1" x14ac:dyDescent="0.2"/>
    <row r="869178" s="12" customFormat="1" x14ac:dyDescent="0.2"/>
    <row r="869179" s="12" customFormat="1" x14ac:dyDescent="0.2"/>
    <row r="869180" s="12" customFormat="1" x14ac:dyDescent="0.2"/>
    <row r="869181" s="12" customFormat="1" x14ac:dyDescent="0.2"/>
    <row r="869182" s="12" customFormat="1" x14ac:dyDescent="0.2"/>
    <row r="869183" s="12" customFormat="1" x14ac:dyDescent="0.2"/>
    <row r="869184" s="12" customFormat="1" x14ac:dyDescent="0.2"/>
    <row r="869185" s="12" customFormat="1" x14ac:dyDescent="0.2"/>
    <row r="869186" s="12" customFormat="1" x14ac:dyDescent="0.2"/>
    <row r="869187" s="12" customFormat="1" x14ac:dyDescent="0.2"/>
    <row r="869188" s="12" customFormat="1" x14ac:dyDescent="0.2"/>
    <row r="869189" s="12" customFormat="1" x14ac:dyDescent="0.2"/>
    <row r="869190" s="12" customFormat="1" x14ac:dyDescent="0.2"/>
    <row r="869191" s="12" customFormat="1" x14ac:dyDescent="0.2"/>
    <row r="869192" s="12" customFormat="1" x14ac:dyDescent="0.2"/>
    <row r="869193" s="12" customFormat="1" x14ac:dyDescent="0.2"/>
    <row r="869194" s="12" customFormat="1" x14ac:dyDescent="0.2"/>
    <row r="869195" s="12" customFormat="1" x14ac:dyDescent="0.2"/>
    <row r="869196" s="12" customFormat="1" x14ac:dyDescent="0.2"/>
    <row r="869197" s="12" customFormat="1" x14ac:dyDescent="0.2"/>
    <row r="869198" s="12" customFormat="1" x14ac:dyDescent="0.2"/>
    <row r="869199" s="12" customFormat="1" x14ac:dyDescent="0.2"/>
    <row r="869200" s="12" customFormat="1" x14ac:dyDescent="0.2"/>
    <row r="869201" s="12" customFormat="1" x14ac:dyDescent="0.2"/>
    <row r="869202" s="12" customFormat="1" x14ac:dyDescent="0.2"/>
    <row r="869203" s="12" customFormat="1" x14ac:dyDescent="0.2"/>
    <row r="869204" s="12" customFormat="1" x14ac:dyDescent="0.2"/>
    <row r="869205" s="12" customFormat="1" x14ac:dyDescent="0.2"/>
    <row r="869206" s="12" customFormat="1" x14ac:dyDescent="0.2"/>
    <row r="869207" s="12" customFormat="1" x14ac:dyDescent="0.2"/>
    <row r="869208" s="12" customFormat="1" x14ac:dyDescent="0.2"/>
    <row r="869209" s="12" customFormat="1" x14ac:dyDescent="0.2"/>
    <row r="869210" s="12" customFormat="1" x14ac:dyDescent="0.2"/>
    <row r="869211" s="12" customFormat="1" x14ac:dyDescent="0.2"/>
    <row r="869212" s="12" customFormat="1" x14ac:dyDescent="0.2"/>
    <row r="869213" s="12" customFormat="1" x14ac:dyDescent="0.2"/>
    <row r="869214" s="12" customFormat="1" x14ac:dyDescent="0.2"/>
    <row r="869215" s="12" customFormat="1" x14ac:dyDescent="0.2"/>
    <row r="869216" s="12" customFormat="1" x14ac:dyDescent="0.2"/>
    <row r="869217" s="12" customFormat="1" x14ac:dyDescent="0.2"/>
    <row r="869218" s="12" customFormat="1" x14ac:dyDescent="0.2"/>
    <row r="869219" s="12" customFormat="1" x14ac:dyDescent="0.2"/>
    <row r="869220" s="12" customFormat="1" x14ac:dyDescent="0.2"/>
    <row r="869221" s="12" customFormat="1" x14ac:dyDescent="0.2"/>
    <row r="869222" s="12" customFormat="1" x14ac:dyDescent="0.2"/>
    <row r="869223" s="12" customFormat="1" x14ac:dyDescent="0.2"/>
    <row r="869224" s="12" customFormat="1" x14ac:dyDescent="0.2"/>
    <row r="869225" s="12" customFormat="1" x14ac:dyDescent="0.2"/>
    <row r="869226" s="12" customFormat="1" x14ac:dyDescent="0.2"/>
    <row r="869227" s="12" customFormat="1" x14ac:dyDescent="0.2"/>
    <row r="869228" s="12" customFormat="1" x14ac:dyDescent="0.2"/>
    <row r="869229" s="12" customFormat="1" x14ac:dyDescent="0.2"/>
    <row r="869230" s="12" customFormat="1" x14ac:dyDescent="0.2"/>
    <row r="869231" s="12" customFormat="1" x14ac:dyDescent="0.2"/>
    <row r="869232" s="12" customFormat="1" x14ac:dyDescent="0.2"/>
    <row r="869233" s="12" customFormat="1" x14ac:dyDescent="0.2"/>
    <row r="869234" s="12" customFormat="1" x14ac:dyDescent="0.2"/>
    <row r="869235" s="12" customFormat="1" x14ac:dyDescent="0.2"/>
    <row r="869236" s="12" customFormat="1" x14ac:dyDescent="0.2"/>
    <row r="869237" s="12" customFormat="1" x14ac:dyDescent="0.2"/>
    <row r="869238" s="12" customFormat="1" x14ac:dyDescent="0.2"/>
    <row r="869239" s="12" customFormat="1" x14ac:dyDescent="0.2"/>
    <row r="869240" s="12" customFormat="1" x14ac:dyDescent="0.2"/>
    <row r="869241" s="12" customFormat="1" x14ac:dyDescent="0.2"/>
    <row r="869242" s="12" customFormat="1" x14ac:dyDescent="0.2"/>
    <row r="869243" s="12" customFormat="1" x14ac:dyDescent="0.2"/>
    <row r="869244" s="12" customFormat="1" x14ac:dyDescent="0.2"/>
    <row r="869245" s="12" customFormat="1" x14ac:dyDescent="0.2"/>
    <row r="869246" s="12" customFormat="1" x14ac:dyDescent="0.2"/>
    <row r="869247" s="12" customFormat="1" x14ac:dyDescent="0.2"/>
    <row r="869248" s="12" customFormat="1" x14ac:dyDescent="0.2"/>
    <row r="869249" s="12" customFormat="1" x14ac:dyDescent="0.2"/>
    <row r="869250" s="12" customFormat="1" x14ac:dyDescent="0.2"/>
    <row r="869251" s="12" customFormat="1" x14ac:dyDescent="0.2"/>
    <row r="869252" s="12" customFormat="1" x14ac:dyDescent="0.2"/>
    <row r="869253" s="12" customFormat="1" x14ac:dyDescent="0.2"/>
    <row r="869254" s="12" customFormat="1" x14ac:dyDescent="0.2"/>
    <row r="869255" s="12" customFormat="1" x14ac:dyDescent="0.2"/>
    <row r="869256" s="12" customFormat="1" x14ac:dyDescent="0.2"/>
    <row r="869257" s="12" customFormat="1" x14ac:dyDescent="0.2"/>
    <row r="869258" s="12" customFormat="1" x14ac:dyDescent="0.2"/>
    <row r="869259" s="12" customFormat="1" x14ac:dyDescent="0.2"/>
    <row r="869260" s="12" customFormat="1" x14ac:dyDescent="0.2"/>
    <row r="869261" s="12" customFormat="1" x14ac:dyDescent="0.2"/>
    <row r="869262" s="12" customFormat="1" x14ac:dyDescent="0.2"/>
    <row r="869263" s="12" customFormat="1" x14ac:dyDescent="0.2"/>
    <row r="869264" s="12" customFormat="1" x14ac:dyDescent="0.2"/>
    <row r="869265" s="12" customFormat="1" x14ac:dyDescent="0.2"/>
    <row r="869266" s="12" customFormat="1" x14ac:dyDescent="0.2"/>
    <row r="869267" s="12" customFormat="1" x14ac:dyDescent="0.2"/>
    <row r="869268" s="12" customFormat="1" x14ac:dyDescent="0.2"/>
    <row r="869269" s="12" customFormat="1" x14ac:dyDescent="0.2"/>
    <row r="869270" s="12" customFormat="1" x14ac:dyDescent="0.2"/>
    <row r="869271" s="12" customFormat="1" x14ac:dyDescent="0.2"/>
    <row r="869272" s="12" customFormat="1" x14ac:dyDescent="0.2"/>
    <row r="869273" s="12" customFormat="1" x14ac:dyDescent="0.2"/>
    <row r="869274" s="12" customFormat="1" x14ac:dyDescent="0.2"/>
    <row r="869275" s="12" customFormat="1" x14ac:dyDescent="0.2"/>
    <row r="869276" s="12" customFormat="1" x14ac:dyDescent="0.2"/>
    <row r="869277" s="12" customFormat="1" x14ac:dyDescent="0.2"/>
    <row r="869278" s="12" customFormat="1" x14ac:dyDescent="0.2"/>
    <row r="869279" s="12" customFormat="1" x14ac:dyDescent="0.2"/>
    <row r="869280" s="12" customFormat="1" x14ac:dyDescent="0.2"/>
    <row r="869281" s="12" customFormat="1" x14ac:dyDescent="0.2"/>
    <row r="869282" s="12" customFormat="1" x14ac:dyDescent="0.2"/>
    <row r="869283" s="12" customFormat="1" x14ac:dyDescent="0.2"/>
    <row r="869284" s="12" customFormat="1" x14ac:dyDescent="0.2"/>
    <row r="869285" s="12" customFormat="1" x14ac:dyDescent="0.2"/>
    <row r="869286" s="12" customFormat="1" x14ac:dyDescent="0.2"/>
    <row r="869287" s="12" customFormat="1" x14ac:dyDescent="0.2"/>
    <row r="869288" s="12" customFormat="1" x14ac:dyDescent="0.2"/>
    <row r="869289" s="12" customFormat="1" x14ac:dyDescent="0.2"/>
    <row r="869290" s="12" customFormat="1" x14ac:dyDescent="0.2"/>
    <row r="869291" s="12" customFormat="1" x14ac:dyDescent="0.2"/>
    <row r="869292" s="12" customFormat="1" x14ac:dyDescent="0.2"/>
    <row r="869293" s="12" customFormat="1" x14ac:dyDescent="0.2"/>
    <row r="869294" s="12" customFormat="1" x14ac:dyDescent="0.2"/>
    <row r="869295" s="12" customFormat="1" x14ac:dyDescent="0.2"/>
    <row r="869296" s="12" customFormat="1" x14ac:dyDescent="0.2"/>
    <row r="869297" s="12" customFormat="1" x14ac:dyDescent="0.2"/>
    <row r="869298" s="12" customFormat="1" x14ac:dyDescent="0.2"/>
    <row r="869299" s="12" customFormat="1" x14ac:dyDescent="0.2"/>
    <row r="869300" s="12" customFormat="1" x14ac:dyDescent="0.2"/>
    <row r="869301" s="12" customFormat="1" x14ac:dyDescent="0.2"/>
    <row r="869302" s="12" customFormat="1" x14ac:dyDescent="0.2"/>
    <row r="869303" s="12" customFormat="1" x14ac:dyDescent="0.2"/>
    <row r="869304" s="12" customFormat="1" x14ac:dyDescent="0.2"/>
    <row r="869305" s="12" customFormat="1" x14ac:dyDescent="0.2"/>
    <row r="869306" s="12" customFormat="1" x14ac:dyDescent="0.2"/>
    <row r="869307" s="12" customFormat="1" x14ac:dyDescent="0.2"/>
    <row r="869308" s="12" customFormat="1" x14ac:dyDescent="0.2"/>
    <row r="869309" s="12" customFormat="1" x14ac:dyDescent="0.2"/>
    <row r="869310" s="12" customFormat="1" x14ac:dyDescent="0.2"/>
    <row r="869311" s="12" customFormat="1" x14ac:dyDescent="0.2"/>
    <row r="869312" s="12" customFormat="1" x14ac:dyDescent="0.2"/>
    <row r="869313" s="12" customFormat="1" x14ac:dyDescent="0.2"/>
    <row r="869314" s="12" customFormat="1" x14ac:dyDescent="0.2"/>
    <row r="869315" s="12" customFormat="1" x14ac:dyDescent="0.2"/>
    <row r="869316" s="12" customFormat="1" x14ac:dyDescent="0.2"/>
    <row r="869317" s="12" customFormat="1" x14ac:dyDescent="0.2"/>
    <row r="869318" s="12" customFormat="1" x14ac:dyDescent="0.2"/>
    <row r="869319" s="12" customFormat="1" x14ac:dyDescent="0.2"/>
    <row r="869320" s="12" customFormat="1" x14ac:dyDescent="0.2"/>
    <row r="869321" s="12" customFormat="1" x14ac:dyDescent="0.2"/>
    <row r="869322" s="12" customFormat="1" x14ac:dyDescent="0.2"/>
    <row r="869323" s="12" customFormat="1" x14ac:dyDescent="0.2"/>
    <row r="869324" s="12" customFormat="1" x14ac:dyDescent="0.2"/>
    <row r="869325" s="12" customFormat="1" x14ac:dyDescent="0.2"/>
    <row r="869326" s="12" customFormat="1" x14ac:dyDescent="0.2"/>
    <row r="869327" s="12" customFormat="1" x14ac:dyDescent="0.2"/>
    <row r="869328" s="12" customFormat="1" x14ac:dyDescent="0.2"/>
    <row r="869329" s="12" customFormat="1" x14ac:dyDescent="0.2"/>
    <row r="869330" s="12" customFormat="1" x14ac:dyDescent="0.2"/>
    <row r="869331" s="12" customFormat="1" x14ac:dyDescent="0.2"/>
    <row r="869332" s="12" customFormat="1" x14ac:dyDescent="0.2"/>
    <row r="869333" s="12" customFormat="1" x14ac:dyDescent="0.2"/>
    <row r="869334" s="12" customFormat="1" x14ac:dyDescent="0.2"/>
    <row r="869335" s="12" customFormat="1" x14ac:dyDescent="0.2"/>
    <row r="869336" s="12" customFormat="1" x14ac:dyDescent="0.2"/>
    <row r="869337" s="12" customFormat="1" x14ac:dyDescent="0.2"/>
    <row r="869338" s="12" customFormat="1" x14ac:dyDescent="0.2"/>
    <row r="869339" s="12" customFormat="1" x14ac:dyDescent="0.2"/>
    <row r="869340" s="12" customFormat="1" x14ac:dyDescent="0.2"/>
    <row r="869341" s="12" customFormat="1" x14ac:dyDescent="0.2"/>
    <row r="869342" s="12" customFormat="1" x14ac:dyDescent="0.2"/>
    <row r="869343" s="12" customFormat="1" x14ac:dyDescent="0.2"/>
    <row r="869344" s="12" customFormat="1" x14ac:dyDescent="0.2"/>
    <row r="869345" s="12" customFormat="1" x14ac:dyDescent="0.2"/>
    <row r="869346" s="12" customFormat="1" x14ac:dyDescent="0.2"/>
    <row r="869347" s="12" customFormat="1" x14ac:dyDescent="0.2"/>
    <row r="869348" s="12" customFormat="1" x14ac:dyDescent="0.2"/>
    <row r="869349" s="12" customFormat="1" x14ac:dyDescent="0.2"/>
    <row r="869350" s="12" customFormat="1" x14ac:dyDescent="0.2"/>
    <row r="869351" s="12" customFormat="1" x14ac:dyDescent="0.2"/>
    <row r="869352" s="12" customFormat="1" x14ac:dyDescent="0.2"/>
    <row r="869353" s="12" customFormat="1" x14ac:dyDescent="0.2"/>
    <row r="869354" s="12" customFormat="1" x14ac:dyDescent="0.2"/>
    <row r="869355" s="12" customFormat="1" x14ac:dyDescent="0.2"/>
    <row r="869356" s="12" customFormat="1" x14ac:dyDescent="0.2"/>
    <row r="869357" s="12" customFormat="1" x14ac:dyDescent="0.2"/>
    <row r="869358" s="12" customFormat="1" x14ac:dyDescent="0.2"/>
    <row r="869359" s="12" customFormat="1" x14ac:dyDescent="0.2"/>
    <row r="869360" s="12" customFormat="1" x14ac:dyDescent="0.2"/>
    <row r="869361" s="12" customFormat="1" x14ac:dyDescent="0.2"/>
    <row r="869362" s="12" customFormat="1" x14ac:dyDescent="0.2"/>
    <row r="869363" s="12" customFormat="1" x14ac:dyDescent="0.2"/>
    <row r="869364" s="12" customFormat="1" x14ac:dyDescent="0.2"/>
    <row r="869365" s="12" customFormat="1" x14ac:dyDescent="0.2"/>
    <row r="869366" s="12" customFormat="1" x14ac:dyDescent="0.2"/>
    <row r="869367" s="12" customFormat="1" x14ac:dyDescent="0.2"/>
    <row r="869368" s="12" customFormat="1" x14ac:dyDescent="0.2"/>
    <row r="869369" s="12" customFormat="1" x14ac:dyDescent="0.2"/>
    <row r="869370" s="12" customFormat="1" x14ac:dyDescent="0.2"/>
    <row r="869371" s="12" customFormat="1" x14ac:dyDescent="0.2"/>
    <row r="869372" s="12" customFormat="1" x14ac:dyDescent="0.2"/>
    <row r="869373" s="12" customFormat="1" x14ac:dyDescent="0.2"/>
    <row r="869374" s="12" customFormat="1" x14ac:dyDescent="0.2"/>
    <row r="869375" s="12" customFormat="1" x14ac:dyDescent="0.2"/>
    <row r="869376" s="12" customFormat="1" x14ac:dyDescent="0.2"/>
    <row r="869377" s="12" customFormat="1" x14ac:dyDescent="0.2"/>
    <row r="869378" s="12" customFormat="1" x14ac:dyDescent="0.2"/>
    <row r="869379" s="12" customFormat="1" x14ac:dyDescent="0.2"/>
    <row r="869380" s="12" customFormat="1" x14ac:dyDescent="0.2"/>
    <row r="869381" s="12" customFormat="1" x14ac:dyDescent="0.2"/>
    <row r="869382" s="12" customFormat="1" x14ac:dyDescent="0.2"/>
    <row r="869383" s="12" customFormat="1" x14ac:dyDescent="0.2"/>
    <row r="869384" s="12" customFormat="1" x14ac:dyDescent="0.2"/>
    <row r="869385" s="12" customFormat="1" x14ac:dyDescent="0.2"/>
    <row r="869386" s="12" customFormat="1" x14ac:dyDescent="0.2"/>
    <row r="869387" s="12" customFormat="1" x14ac:dyDescent="0.2"/>
    <row r="869388" s="12" customFormat="1" x14ac:dyDescent="0.2"/>
    <row r="869389" s="12" customFormat="1" x14ac:dyDescent="0.2"/>
    <row r="869390" s="12" customFormat="1" x14ac:dyDescent="0.2"/>
    <row r="869391" s="12" customFormat="1" x14ac:dyDescent="0.2"/>
    <row r="869392" s="12" customFormat="1" x14ac:dyDescent="0.2"/>
    <row r="869393" s="12" customFormat="1" x14ac:dyDescent="0.2"/>
    <row r="869394" s="12" customFormat="1" x14ac:dyDescent="0.2"/>
    <row r="869395" s="12" customFormat="1" x14ac:dyDescent="0.2"/>
    <row r="869396" s="12" customFormat="1" x14ac:dyDescent="0.2"/>
    <row r="869397" s="12" customFormat="1" x14ac:dyDescent="0.2"/>
    <row r="869398" s="12" customFormat="1" x14ac:dyDescent="0.2"/>
    <row r="869399" s="12" customFormat="1" x14ac:dyDescent="0.2"/>
    <row r="869400" s="12" customFormat="1" x14ac:dyDescent="0.2"/>
    <row r="869401" s="12" customFormat="1" x14ac:dyDescent="0.2"/>
    <row r="869402" s="12" customFormat="1" x14ac:dyDescent="0.2"/>
    <row r="869403" s="12" customFormat="1" x14ac:dyDescent="0.2"/>
    <row r="869404" s="12" customFormat="1" x14ac:dyDescent="0.2"/>
    <row r="869405" s="12" customFormat="1" x14ac:dyDescent="0.2"/>
    <row r="869406" s="12" customFormat="1" x14ac:dyDescent="0.2"/>
    <row r="869407" s="12" customFormat="1" x14ac:dyDescent="0.2"/>
    <row r="869408" s="12" customFormat="1" x14ac:dyDescent="0.2"/>
    <row r="869409" s="12" customFormat="1" x14ac:dyDescent="0.2"/>
    <row r="869410" s="12" customFormat="1" x14ac:dyDescent="0.2"/>
    <row r="869411" s="12" customFormat="1" x14ac:dyDescent="0.2"/>
    <row r="869412" s="12" customFormat="1" x14ac:dyDescent="0.2"/>
    <row r="869413" s="12" customFormat="1" x14ac:dyDescent="0.2"/>
    <row r="869414" s="12" customFormat="1" x14ac:dyDescent="0.2"/>
    <row r="869415" s="12" customFormat="1" x14ac:dyDescent="0.2"/>
    <row r="869416" s="12" customFormat="1" x14ac:dyDescent="0.2"/>
    <row r="869417" s="12" customFormat="1" x14ac:dyDescent="0.2"/>
    <row r="869418" s="12" customFormat="1" x14ac:dyDescent="0.2"/>
    <row r="869419" s="12" customFormat="1" x14ac:dyDescent="0.2"/>
    <row r="869420" s="12" customFormat="1" x14ac:dyDescent="0.2"/>
    <row r="869421" s="12" customFormat="1" x14ac:dyDescent="0.2"/>
    <row r="869422" s="12" customFormat="1" x14ac:dyDescent="0.2"/>
    <row r="869423" s="12" customFormat="1" x14ac:dyDescent="0.2"/>
    <row r="869424" s="12" customFormat="1" x14ac:dyDescent="0.2"/>
    <row r="869425" s="12" customFormat="1" x14ac:dyDescent="0.2"/>
    <row r="869426" s="12" customFormat="1" x14ac:dyDescent="0.2"/>
    <row r="869427" s="12" customFormat="1" x14ac:dyDescent="0.2"/>
    <row r="869428" s="12" customFormat="1" x14ac:dyDescent="0.2"/>
    <row r="869429" s="12" customFormat="1" x14ac:dyDescent="0.2"/>
    <row r="869430" s="12" customFormat="1" x14ac:dyDescent="0.2"/>
    <row r="869431" s="12" customFormat="1" x14ac:dyDescent="0.2"/>
    <row r="869432" s="12" customFormat="1" x14ac:dyDescent="0.2"/>
    <row r="869433" s="12" customFormat="1" x14ac:dyDescent="0.2"/>
    <row r="869434" s="12" customFormat="1" x14ac:dyDescent="0.2"/>
    <row r="869435" s="12" customFormat="1" x14ac:dyDescent="0.2"/>
    <row r="869436" s="12" customFormat="1" x14ac:dyDescent="0.2"/>
    <row r="869437" s="12" customFormat="1" x14ac:dyDescent="0.2"/>
    <row r="869438" s="12" customFormat="1" x14ac:dyDescent="0.2"/>
    <row r="869439" s="12" customFormat="1" x14ac:dyDescent="0.2"/>
    <row r="869440" s="12" customFormat="1" x14ac:dyDescent="0.2"/>
    <row r="869441" s="12" customFormat="1" x14ac:dyDescent="0.2"/>
    <row r="869442" s="12" customFormat="1" x14ac:dyDescent="0.2"/>
    <row r="869443" s="12" customFormat="1" x14ac:dyDescent="0.2"/>
    <row r="869444" s="12" customFormat="1" x14ac:dyDescent="0.2"/>
    <row r="869445" s="12" customFormat="1" x14ac:dyDescent="0.2"/>
    <row r="869446" s="12" customFormat="1" x14ac:dyDescent="0.2"/>
    <row r="869447" s="12" customFormat="1" x14ac:dyDescent="0.2"/>
    <row r="869448" s="12" customFormat="1" x14ac:dyDescent="0.2"/>
    <row r="869449" s="12" customFormat="1" x14ac:dyDescent="0.2"/>
    <row r="869450" s="12" customFormat="1" x14ac:dyDescent="0.2"/>
    <row r="869451" s="12" customFormat="1" x14ac:dyDescent="0.2"/>
    <row r="869452" s="12" customFormat="1" x14ac:dyDescent="0.2"/>
    <row r="869453" s="12" customFormat="1" x14ac:dyDescent="0.2"/>
    <row r="869454" s="12" customFormat="1" x14ac:dyDescent="0.2"/>
    <row r="869455" s="12" customFormat="1" x14ac:dyDescent="0.2"/>
    <row r="869456" s="12" customFormat="1" x14ac:dyDescent="0.2"/>
    <row r="869457" s="12" customFormat="1" x14ac:dyDescent="0.2"/>
    <row r="869458" s="12" customFormat="1" x14ac:dyDescent="0.2"/>
    <row r="869459" s="12" customFormat="1" x14ac:dyDescent="0.2"/>
    <row r="869460" s="12" customFormat="1" x14ac:dyDescent="0.2"/>
    <row r="869461" s="12" customFormat="1" x14ac:dyDescent="0.2"/>
    <row r="869462" s="12" customFormat="1" x14ac:dyDescent="0.2"/>
    <row r="869463" s="12" customFormat="1" x14ac:dyDescent="0.2"/>
    <row r="869464" s="12" customFormat="1" x14ac:dyDescent="0.2"/>
    <row r="869465" s="12" customFormat="1" x14ac:dyDescent="0.2"/>
    <row r="869466" s="12" customFormat="1" x14ac:dyDescent="0.2"/>
    <row r="869467" s="12" customFormat="1" x14ac:dyDescent="0.2"/>
    <row r="869468" s="12" customFormat="1" x14ac:dyDescent="0.2"/>
    <row r="869469" s="12" customFormat="1" x14ac:dyDescent="0.2"/>
    <row r="869470" s="12" customFormat="1" x14ac:dyDescent="0.2"/>
    <row r="869471" s="12" customFormat="1" x14ac:dyDescent="0.2"/>
    <row r="869472" s="12" customFormat="1" x14ac:dyDescent="0.2"/>
    <row r="869473" s="12" customFormat="1" x14ac:dyDescent="0.2"/>
    <row r="869474" s="12" customFormat="1" x14ac:dyDescent="0.2"/>
    <row r="869475" s="12" customFormat="1" x14ac:dyDescent="0.2"/>
    <row r="869476" s="12" customFormat="1" x14ac:dyDescent="0.2"/>
    <row r="869477" s="12" customFormat="1" x14ac:dyDescent="0.2"/>
    <row r="869478" s="12" customFormat="1" x14ac:dyDescent="0.2"/>
    <row r="869479" s="12" customFormat="1" x14ac:dyDescent="0.2"/>
    <row r="869480" s="12" customFormat="1" x14ac:dyDescent="0.2"/>
    <row r="869481" s="12" customFormat="1" x14ac:dyDescent="0.2"/>
    <row r="869482" s="12" customFormat="1" x14ac:dyDescent="0.2"/>
    <row r="869483" s="12" customFormat="1" x14ac:dyDescent="0.2"/>
    <row r="869484" s="12" customFormat="1" x14ac:dyDescent="0.2"/>
    <row r="869485" s="12" customFormat="1" x14ac:dyDescent="0.2"/>
    <row r="869486" s="12" customFormat="1" x14ac:dyDescent="0.2"/>
    <row r="869487" s="12" customFormat="1" x14ac:dyDescent="0.2"/>
    <row r="869488" s="12" customFormat="1" x14ac:dyDescent="0.2"/>
    <row r="869489" s="12" customFormat="1" x14ac:dyDescent="0.2"/>
    <row r="869490" s="12" customFormat="1" x14ac:dyDescent="0.2"/>
    <row r="869491" s="12" customFormat="1" x14ac:dyDescent="0.2"/>
    <row r="869492" s="12" customFormat="1" x14ac:dyDescent="0.2"/>
    <row r="869493" s="12" customFormat="1" x14ac:dyDescent="0.2"/>
    <row r="869494" s="12" customFormat="1" x14ac:dyDescent="0.2"/>
    <row r="869495" s="12" customFormat="1" x14ac:dyDescent="0.2"/>
    <row r="869496" s="12" customFormat="1" x14ac:dyDescent="0.2"/>
    <row r="869497" s="12" customFormat="1" x14ac:dyDescent="0.2"/>
    <row r="869498" s="12" customFormat="1" x14ac:dyDescent="0.2"/>
    <row r="869499" s="12" customFormat="1" x14ac:dyDescent="0.2"/>
    <row r="869500" s="12" customFormat="1" x14ac:dyDescent="0.2"/>
    <row r="869501" s="12" customFormat="1" x14ac:dyDescent="0.2"/>
    <row r="869502" s="12" customFormat="1" x14ac:dyDescent="0.2"/>
    <row r="869503" s="12" customFormat="1" x14ac:dyDescent="0.2"/>
    <row r="869504" s="12" customFormat="1" x14ac:dyDescent="0.2"/>
    <row r="869505" s="12" customFormat="1" x14ac:dyDescent="0.2"/>
    <row r="869506" s="12" customFormat="1" x14ac:dyDescent="0.2"/>
    <row r="869507" s="12" customFormat="1" x14ac:dyDescent="0.2"/>
    <row r="869508" s="12" customFormat="1" x14ac:dyDescent="0.2"/>
    <row r="869509" s="12" customFormat="1" x14ac:dyDescent="0.2"/>
    <row r="869510" s="12" customFormat="1" x14ac:dyDescent="0.2"/>
    <row r="869511" s="12" customFormat="1" x14ac:dyDescent="0.2"/>
    <row r="869512" s="12" customFormat="1" x14ac:dyDescent="0.2"/>
    <row r="869513" s="12" customFormat="1" x14ac:dyDescent="0.2"/>
    <row r="869514" s="12" customFormat="1" x14ac:dyDescent="0.2"/>
    <row r="869515" s="12" customFormat="1" x14ac:dyDescent="0.2"/>
    <row r="869516" s="12" customFormat="1" x14ac:dyDescent="0.2"/>
    <row r="869517" s="12" customFormat="1" x14ac:dyDescent="0.2"/>
    <row r="869518" s="12" customFormat="1" x14ac:dyDescent="0.2"/>
    <row r="869519" s="12" customFormat="1" x14ac:dyDescent="0.2"/>
    <row r="869520" s="12" customFormat="1" x14ac:dyDescent="0.2"/>
    <row r="869521" s="12" customFormat="1" x14ac:dyDescent="0.2"/>
    <row r="869522" s="12" customFormat="1" x14ac:dyDescent="0.2"/>
    <row r="869523" s="12" customFormat="1" x14ac:dyDescent="0.2"/>
    <row r="869524" s="12" customFormat="1" x14ac:dyDescent="0.2"/>
    <row r="869525" s="12" customFormat="1" x14ac:dyDescent="0.2"/>
    <row r="869526" s="12" customFormat="1" x14ac:dyDescent="0.2"/>
    <row r="869527" s="12" customFormat="1" x14ac:dyDescent="0.2"/>
    <row r="869528" s="12" customFormat="1" x14ac:dyDescent="0.2"/>
    <row r="869529" s="12" customFormat="1" x14ac:dyDescent="0.2"/>
    <row r="869530" s="12" customFormat="1" x14ac:dyDescent="0.2"/>
    <row r="869531" s="12" customFormat="1" x14ac:dyDescent="0.2"/>
    <row r="869532" s="12" customFormat="1" x14ac:dyDescent="0.2"/>
    <row r="869533" s="12" customFormat="1" x14ac:dyDescent="0.2"/>
    <row r="869534" s="12" customFormat="1" x14ac:dyDescent="0.2"/>
    <row r="869535" s="12" customFormat="1" x14ac:dyDescent="0.2"/>
    <row r="869536" s="12" customFormat="1" x14ac:dyDescent="0.2"/>
    <row r="869537" s="12" customFormat="1" x14ac:dyDescent="0.2"/>
    <row r="869538" s="12" customFormat="1" x14ac:dyDescent="0.2"/>
    <row r="869539" s="12" customFormat="1" x14ac:dyDescent="0.2"/>
    <row r="869540" s="12" customFormat="1" x14ac:dyDescent="0.2"/>
    <row r="869541" s="12" customFormat="1" x14ac:dyDescent="0.2"/>
    <row r="869542" s="12" customFormat="1" x14ac:dyDescent="0.2"/>
    <row r="869543" s="12" customFormat="1" x14ac:dyDescent="0.2"/>
    <row r="869544" s="12" customFormat="1" x14ac:dyDescent="0.2"/>
    <row r="869545" s="12" customFormat="1" x14ac:dyDescent="0.2"/>
    <row r="869546" s="12" customFormat="1" x14ac:dyDescent="0.2"/>
    <row r="869547" s="12" customFormat="1" x14ac:dyDescent="0.2"/>
    <row r="869548" s="12" customFormat="1" x14ac:dyDescent="0.2"/>
    <row r="869549" s="12" customFormat="1" x14ac:dyDescent="0.2"/>
    <row r="869550" s="12" customFormat="1" x14ac:dyDescent="0.2"/>
    <row r="869551" s="12" customFormat="1" x14ac:dyDescent="0.2"/>
    <row r="869552" s="12" customFormat="1" x14ac:dyDescent="0.2"/>
    <row r="869553" s="12" customFormat="1" x14ac:dyDescent="0.2"/>
    <row r="869554" s="12" customFormat="1" x14ac:dyDescent="0.2"/>
    <row r="869555" s="12" customFormat="1" x14ac:dyDescent="0.2"/>
    <row r="869556" s="12" customFormat="1" x14ac:dyDescent="0.2"/>
    <row r="869557" s="12" customFormat="1" x14ac:dyDescent="0.2"/>
    <row r="869558" s="12" customFormat="1" x14ac:dyDescent="0.2"/>
    <row r="869559" s="12" customFormat="1" x14ac:dyDescent="0.2"/>
    <row r="869560" s="12" customFormat="1" x14ac:dyDescent="0.2"/>
    <row r="869561" s="12" customFormat="1" x14ac:dyDescent="0.2"/>
    <row r="869562" s="12" customFormat="1" x14ac:dyDescent="0.2"/>
    <row r="869563" s="12" customFormat="1" x14ac:dyDescent="0.2"/>
    <row r="869564" s="12" customFormat="1" x14ac:dyDescent="0.2"/>
    <row r="869565" s="12" customFormat="1" x14ac:dyDescent="0.2"/>
    <row r="869566" s="12" customFormat="1" x14ac:dyDescent="0.2"/>
    <row r="869567" s="12" customFormat="1" x14ac:dyDescent="0.2"/>
    <row r="869568" s="12" customFormat="1" x14ac:dyDescent="0.2"/>
    <row r="869569" s="12" customFormat="1" x14ac:dyDescent="0.2"/>
    <row r="869570" s="12" customFormat="1" x14ac:dyDescent="0.2"/>
    <row r="869571" s="12" customFormat="1" x14ac:dyDescent="0.2"/>
    <row r="869572" s="12" customFormat="1" x14ac:dyDescent="0.2"/>
    <row r="869573" s="12" customFormat="1" x14ac:dyDescent="0.2"/>
    <row r="869574" s="12" customFormat="1" x14ac:dyDescent="0.2"/>
    <row r="869575" s="12" customFormat="1" x14ac:dyDescent="0.2"/>
    <row r="869576" s="12" customFormat="1" x14ac:dyDescent="0.2"/>
    <row r="869577" s="12" customFormat="1" x14ac:dyDescent="0.2"/>
    <row r="869578" s="12" customFormat="1" x14ac:dyDescent="0.2"/>
    <row r="869579" s="12" customFormat="1" x14ac:dyDescent="0.2"/>
    <row r="869580" s="12" customFormat="1" x14ac:dyDescent="0.2"/>
    <row r="869581" s="12" customFormat="1" x14ac:dyDescent="0.2"/>
    <row r="869582" s="12" customFormat="1" x14ac:dyDescent="0.2"/>
    <row r="869583" s="12" customFormat="1" x14ac:dyDescent="0.2"/>
    <row r="869584" s="12" customFormat="1" x14ac:dyDescent="0.2"/>
    <row r="869585" s="12" customFormat="1" x14ac:dyDescent="0.2"/>
    <row r="869586" s="12" customFormat="1" x14ac:dyDescent="0.2"/>
    <row r="869587" s="12" customFormat="1" x14ac:dyDescent="0.2"/>
    <row r="869588" s="12" customFormat="1" x14ac:dyDescent="0.2"/>
    <row r="869589" s="12" customFormat="1" x14ac:dyDescent="0.2"/>
    <row r="869590" s="12" customFormat="1" x14ac:dyDescent="0.2"/>
    <row r="869591" s="12" customFormat="1" x14ac:dyDescent="0.2"/>
    <row r="869592" s="12" customFormat="1" x14ac:dyDescent="0.2"/>
    <row r="869593" s="12" customFormat="1" x14ac:dyDescent="0.2"/>
    <row r="869594" s="12" customFormat="1" x14ac:dyDescent="0.2"/>
    <row r="869595" s="12" customFormat="1" x14ac:dyDescent="0.2"/>
    <row r="869596" s="12" customFormat="1" x14ac:dyDescent="0.2"/>
    <row r="869597" s="12" customFormat="1" x14ac:dyDescent="0.2"/>
    <row r="869598" s="12" customFormat="1" x14ac:dyDescent="0.2"/>
    <row r="869599" s="12" customFormat="1" x14ac:dyDescent="0.2"/>
    <row r="869600" s="12" customFormat="1" x14ac:dyDescent="0.2"/>
    <row r="869601" s="12" customFormat="1" x14ac:dyDescent="0.2"/>
    <row r="869602" s="12" customFormat="1" x14ac:dyDescent="0.2"/>
    <row r="869603" s="12" customFormat="1" x14ac:dyDescent="0.2"/>
    <row r="869604" s="12" customFormat="1" x14ac:dyDescent="0.2"/>
    <row r="869605" s="12" customFormat="1" x14ac:dyDescent="0.2"/>
    <row r="869606" s="12" customFormat="1" x14ac:dyDescent="0.2"/>
    <row r="869607" s="12" customFormat="1" x14ac:dyDescent="0.2"/>
    <row r="869608" s="12" customFormat="1" x14ac:dyDescent="0.2"/>
    <row r="869609" s="12" customFormat="1" x14ac:dyDescent="0.2"/>
    <row r="869610" s="12" customFormat="1" x14ac:dyDescent="0.2"/>
    <row r="869611" s="12" customFormat="1" x14ac:dyDescent="0.2"/>
    <row r="869612" s="12" customFormat="1" x14ac:dyDescent="0.2"/>
    <row r="869613" s="12" customFormat="1" x14ac:dyDescent="0.2"/>
    <row r="869614" s="12" customFormat="1" x14ac:dyDescent="0.2"/>
    <row r="869615" s="12" customFormat="1" x14ac:dyDescent="0.2"/>
    <row r="869616" s="12" customFormat="1" x14ac:dyDescent="0.2"/>
    <row r="869617" s="12" customFormat="1" x14ac:dyDescent="0.2"/>
    <row r="869618" s="12" customFormat="1" x14ac:dyDescent="0.2"/>
    <row r="869619" s="12" customFormat="1" x14ac:dyDescent="0.2"/>
    <row r="869620" s="12" customFormat="1" x14ac:dyDescent="0.2"/>
    <row r="869621" s="12" customFormat="1" x14ac:dyDescent="0.2"/>
    <row r="869622" s="12" customFormat="1" x14ac:dyDescent="0.2"/>
    <row r="869623" s="12" customFormat="1" x14ac:dyDescent="0.2"/>
    <row r="869624" s="12" customFormat="1" x14ac:dyDescent="0.2"/>
    <row r="869625" s="12" customFormat="1" x14ac:dyDescent="0.2"/>
    <row r="869626" s="12" customFormat="1" x14ac:dyDescent="0.2"/>
    <row r="869627" s="12" customFormat="1" x14ac:dyDescent="0.2"/>
    <row r="869628" s="12" customFormat="1" x14ac:dyDescent="0.2"/>
    <row r="869629" s="12" customFormat="1" x14ac:dyDescent="0.2"/>
    <row r="869630" s="12" customFormat="1" x14ac:dyDescent="0.2"/>
    <row r="869631" s="12" customFormat="1" x14ac:dyDescent="0.2"/>
    <row r="869632" s="12" customFormat="1" x14ac:dyDescent="0.2"/>
    <row r="869633" s="12" customFormat="1" x14ac:dyDescent="0.2"/>
    <row r="869634" s="12" customFormat="1" x14ac:dyDescent="0.2"/>
    <row r="869635" s="12" customFormat="1" x14ac:dyDescent="0.2"/>
    <row r="869636" s="12" customFormat="1" x14ac:dyDescent="0.2"/>
    <row r="869637" s="12" customFormat="1" x14ac:dyDescent="0.2"/>
    <row r="869638" s="12" customFormat="1" x14ac:dyDescent="0.2"/>
    <row r="869639" s="12" customFormat="1" x14ac:dyDescent="0.2"/>
    <row r="869640" s="12" customFormat="1" x14ac:dyDescent="0.2"/>
    <row r="869641" s="12" customFormat="1" x14ac:dyDescent="0.2"/>
    <row r="869642" s="12" customFormat="1" x14ac:dyDescent="0.2"/>
    <row r="869643" s="12" customFormat="1" x14ac:dyDescent="0.2"/>
    <row r="869644" s="12" customFormat="1" x14ac:dyDescent="0.2"/>
    <row r="869645" s="12" customFormat="1" x14ac:dyDescent="0.2"/>
    <row r="869646" s="12" customFormat="1" x14ac:dyDescent="0.2"/>
    <row r="869647" s="12" customFormat="1" x14ac:dyDescent="0.2"/>
    <row r="869648" s="12" customFormat="1" x14ac:dyDescent="0.2"/>
    <row r="869649" s="12" customFormat="1" x14ac:dyDescent="0.2"/>
    <row r="869650" s="12" customFormat="1" x14ac:dyDescent="0.2"/>
    <row r="869651" s="12" customFormat="1" x14ac:dyDescent="0.2"/>
    <row r="869652" s="12" customFormat="1" x14ac:dyDescent="0.2"/>
    <row r="869653" s="12" customFormat="1" x14ac:dyDescent="0.2"/>
    <row r="869654" s="12" customFormat="1" x14ac:dyDescent="0.2"/>
    <row r="869655" s="12" customFormat="1" x14ac:dyDescent="0.2"/>
    <row r="869656" s="12" customFormat="1" x14ac:dyDescent="0.2"/>
    <row r="869657" s="12" customFormat="1" x14ac:dyDescent="0.2"/>
    <row r="869658" s="12" customFormat="1" x14ac:dyDescent="0.2"/>
    <row r="869659" s="12" customFormat="1" x14ac:dyDescent="0.2"/>
    <row r="869660" s="12" customFormat="1" x14ac:dyDescent="0.2"/>
    <row r="869661" s="12" customFormat="1" x14ac:dyDescent="0.2"/>
    <row r="869662" s="12" customFormat="1" x14ac:dyDescent="0.2"/>
    <row r="869663" s="12" customFormat="1" x14ac:dyDescent="0.2"/>
    <row r="869664" s="12" customFormat="1" x14ac:dyDescent="0.2"/>
    <row r="869665" s="12" customFormat="1" x14ac:dyDescent="0.2"/>
    <row r="869666" s="12" customFormat="1" x14ac:dyDescent="0.2"/>
    <row r="869667" s="12" customFormat="1" x14ac:dyDescent="0.2"/>
    <row r="869668" s="12" customFormat="1" x14ac:dyDescent="0.2"/>
    <row r="869669" s="12" customFormat="1" x14ac:dyDescent="0.2"/>
    <row r="869670" s="12" customFormat="1" x14ac:dyDescent="0.2"/>
    <row r="869671" s="12" customFormat="1" x14ac:dyDescent="0.2"/>
    <row r="869672" s="12" customFormat="1" x14ac:dyDescent="0.2"/>
    <row r="869673" s="12" customFormat="1" x14ac:dyDescent="0.2"/>
    <row r="869674" s="12" customFormat="1" x14ac:dyDescent="0.2"/>
    <row r="869675" s="12" customFormat="1" x14ac:dyDescent="0.2"/>
    <row r="869676" s="12" customFormat="1" x14ac:dyDescent="0.2"/>
    <row r="869677" s="12" customFormat="1" x14ac:dyDescent="0.2"/>
    <row r="869678" s="12" customFormat="1" x14ac:dyDescent="0.2"/>
    <row r="869679" s="12" customFormat="1" x14ac:dyDescent="0.2"/>
    <row r="869680" s="12" customFormat="1" x14ac:dyDescent="0.2"/>
    <row r="869681" s="12" customFormat="1" x14ac:dyDescent="0.2"/>
    <row r="869682" s="12" customFormat="1" x14ac:dyDescent="0.2"/>
    <row r="869683" s="12" customFormat="1" x14ac:dyDescent="0.2"/>
    <row r="869684" s="12" customFormat="1" x14ac:dyDescent="0.2"/>
    <row r="869685" s="12" customFormat="1" x14ac:dyDescent="0.2"/>
    <row r="869686" s="12" customFormat="1" x14ac:dyDescent="0.2"/>
    <row r="869687" s="12" customFormat="1" x14ac:dyDescent="0.2"/>
    <row r="869688" s="12" customFormat="1" x14ac:dyDescent="0.2"/>
    <row r="869689" s="12" customFormat="1" x14ac:dyDescent="0.2"/>
    <row r="869690" s="12" customFormat="1" x14ac:dyDescent="0.2"/>
    <row r="869691" s="12" customFormat="1" x14ac:dyDescent="0.2"/>
    <row r="869692" s="12" customFormat="1" x14ac:dyDescent="0.2"/>
    <row r="869693" s="12" customFormat="1" x14ac:dyDescent="0.2"/>
    <row r="869694" s="12" customFormat="1" x14ac:dyDescent="0.2"/>
    <row r="869695" s="12" customFormat="1" x14ac:dyDescent="0.2"/>
    <row r="869696" s="12" customFormat="1" x14ac:dyDescent="0.2"/>
    <row r="869697" s="12" customFormat="1" x14ac:dyDescent="0.2"/>
    <row r="869698" s="12" customFormat="1" x14ac:dyDescent="0.2"/>
    <row r="869699" s="12" customFormat="1" x14ac:dyDescent="0.2"/>
    <row r="869700" s="12" customFormat="1" x14ac:dyDescent="0.2"/>
    <row r="869701" s="12" customFormat="1" x14ac:dyDescent="0.2"/>
    <row r="869702" s="12" customFormat="1" x14ac:dyDescent="0.2"/>
    <row r="869703" s="12" customFormat="1" x14ac:dyDescent="0.2"/>
    <row r="869704" s="12" customFormat="1" x14ac:dyDescent="0.2"/>
    <row r="869705" s="12" customFormat="1" x14ac:dyDescent="0.2"/>
    <row r="869706" s="12" customFormat="1" x14ac:dyDescent="0.2"/>
    <row r="869707" s="12" customFormat="1" x14ac:dyDescent="0.2"/>
    <row r="869708" s="12" customFormat="1" x14ac:dyDescent="0.2"/>
    <row r="869709" s="12" customFormat="1" x14ac:dyDescent="0.2"/>
    <row r="869710" s="12" customFormat="1" x14ac:dyDescent="0.2"/>
    <row r="869711" s="12" customFormat="1" x14ac:dyDescent="0.2"/>
    <row r="869712" s="12" customFormat="1" x14ac:dyDescent="0.2"/>
    <row r="869713" s="12" customFormat="1" x14ac:dyDescent="0.2"/>
    <row r="869714" s="12" customFormat="1" x14ac:dyDescent="0.2"/>
    <row r="869715" s="12" customFormat="1" x14ac:dyDescent="0.2"/>
    <row r="869716" s="12" customFormat="1" x14ac:dyDescent="0.2"/>
    <row r="869717" s="12" customFormat="1" x14ac:dyDescent="0.2"/>
    <row r="869718" s="12" customFormat="1" x14ac:dyDescent="0.2"/>
    <row r="869719" s="12" customFormat="1" x14ac:dyDescent="0.2"/>
    <row r="869720" s="12" customFormat="1" x14ac:dyDescent="0.2"/>
    <row r="869721" s="12" customFormat="1" x14ac:dyDescent="0.2"/>
    <row r="869722" s="12" customFormat="1" x14ac:dyDescent="0.2"/>
    <row r="869723" s="12" customFormat="1" x14ac:dyDescent="0.2"/>
    <row r="869724" s="12" customFormat="1" x14ac:dyDescent="0.2"/>
    <row r="869725" s="12" customFormat="1" x14ac:dyDescent="0.2"/>
    <row r="869726" s="12" customFormat="1" x14ac:dyDescent="0.2"/>
    <row r="869727" s="12" customFormat="1" x14ac:dyDescent="0.2"/>
    <row r="869728" s="12" customFormat="1" x14ac:dyDescent="0.2"/>
    <row r="869729" s="12" customFormat="1" x14ac:dyDescent="0.2"/>
    <row r="869730" s="12" customFormat="1" x14ac:dyDescent="0.2"/>
    <row r="869731" s="12" customFormat="1" x14ac:dyDescent="0.2"/>
    <row r="869732" s="12" customFormat="1" x14ac:dyDescent="0.2"/>
    <row r="869733" s="12" customFormat="1" x14ac:dyDescent="0.2"/>
    <row r="869734" s="12" customFormat="1" x14ac:dyDescent="0.2"/>
    <row r="869735" s="12" customFormat="1" x14ac:dyDescent="0.2"/>
    <row r="869736" s="12" customFormat="1" x14ac:dyDescent="0.2"/>
    <row r="869737" s="12" customFormat="1" x14ac:dyDescent="0.2"/>
    <row r="869738" s="12" customFormat="1" x14ac:dyDescent="0.2"/>
    <row r="869739" s="12" customFormat="1" x14ac:dyDescent="0.2"/>
    <row r="869740" s="12" customFormat="1" x14ac:dyDescent="0.2"/>
    <row r="869741" s="12" customFormat="1" x14ac:dyDescent="0.2"/>
    <row r="869742" s="12" customFormat="1" x14ac:dyDescent="0.2"/>
    <row r="869743" s="12" customFormat="1" x14ac:dyDescent="0.2"/>
    <row r="869744" s="12" customFormat="1" x14ac:dyDescent="0.2"/>
    <row r="869745" s="12" customFormat="1" x14ac:dyDescent="0.2"/>
    <row r="869746" s="12" customFormat="1" x14ac:dyDescent="0.2"/>
    <row r="869747" s="12" customFormat="1" x14ac:dyDescent="0.2"/>
    <row r="869748" s="12" customFormat="1" x14ac:dyDescent="0.2"/>
    <row r="869749" s="12" customFormat="1" x14ac:dyDescent="0.2"/>
    <row r="869750" s="12" customFormat="1" x14ac:dyDescent="0.2"/>
    <row r="869751" s="12" customFormat="1" x14ac:dyDescent="0.2"/>
    <row r="869752" s="12" customFormat="1" x14ac:dyDescent="0.2"/>
    <row r="869753" s="12" customFormat="1" x14ac:dyDescent="0.2"/>
    <row r="869754" s="12" customFormat="1" x14ac:dyDescent="0.2"/>
    <row r="869755" s="12" customFormat="1" x14ac:dyDescent="0.2"/>
    <row r="869756" s="12" customFormat="1" x14ac:dyDescent="0.2"/>
    <row r="869757" s="12" customFormat="1" x14ac:dyDescent="0.2"/>
    <row r="869758" s="12" customFormat="1" x14ac:dyDescent="0.2"/>
    <row r="869759" s="12" customFormat="1" x14ac:dyDescent="0.2"/>
    <row r="869760" s="12" customFormat="1" x14ac:dyDescent="0.2"/>
    <row r="869761" s="12" customFormat="1" x14ac:dyDescent="0.2"/>
    <row r="869762" s="12" customFormat="1" x14ac:dyDescent="0.2"/>
    <row r="869763" s="12" customFormat="1" x14ac:dyDescent="0.2"/>
    <row r="869764" s="12" customFormat="1" x14ac:dyDescent="0.2"/>
    <row r="869765" s="12" customFormat="1" x14ac:dyDescent="0.2"/>
    <row r="869766" s="12" customFormat="1" x14ac:dyDescent="0.2"/>
    <row r="869767" s="12" customFormat="1" x14ac:dyDescent="0.2"/>
    <row r="869768" s="12" customFormat="1" x14ac:dyDescent="0.2"/>
    <row r="869769" s="12" customFormat="1" x14ac:dyDescent="0.2"/>
    <row r="869770" s="12" customFormat="1" x14ac:dyDescent="0.2"/>
    <row r="869771" s="12" customFormat="1" x14ac:dyDescent="0.2"/>
    <row r="869772" s="12" customFormat="1" x14ac:dyDescent="0.2"/>
    <row r="869773" s="12" customFormat="1" x14ac:dyDescent="0.2"/>
    <row r="869774" s="12" customFormat="1" x14ac:dyDescent="0.2"/>
    <row r="869775" s="12" customFormat="1" x14ac:dyDescent="0.2"/>
    <row r="869776" s="12" customFormat="1" x14ac:dyDescent="0.2"/>
    <row r="869777" s="12" customFormat="1" x14ac:dyDescent="0.2"/>
    <row r="869778" s="12" customFormat="1" x14ac:dyDescent="0.2"/>
    <row r="869779" s="12" customFormat="1" x14ac:dyDescent="0.2"/>
    <row r="869780" s="12" customFormat="1" x14ac:dyDescent="0.2"/>
    <row r="869781" s="12" customFormat="1" x14ac:dyDescent="0.2"/>
    <row r="869782" s="12" customFormat="1" x14ac:dyDescent="0.2"/>
    <row r="869783" s="12" customFormat="1" x14ac:dyDescent="0.2"/>
    <row r="869784" s="12" customFormat="1" x14ac:dyDescent="0.2"/>
    <row r="869785" s="12" customFormat="1" x14ac:dyDescent="0.2"/>
    <row r="869786" s="12" customFormat="1" x14ac:dyDescent="0.2"/>
    <row r="869787" s="12" customFormat="1" x14ac:dyDescent="0.2"/>
    <row r="869788" s="12" customFormat="1" x14ac:dyDescent="0.2"/>
    <row r="869789" s="12" customFormat="1" x14ac:dyDescent="0.2"/>
    <row r="869790" s="12" customFormat="1" x14ac:dyDescent="0.2"/>
    <row r="869791" s="12" customFormat="1" x14ac:dyDescent="0.2"/>
    <row r="869792" s="12" customFormat="1" x14ac:dyDescent="0.2"/>
    <row r="869793" s="12" customFormat="1" x14ac:dyDescent="0.2"/>
    <row r="869794" s="12" customFormat="1" x14ac:dyDescent="0.2"/>
    <row r="869795" s="12" customFormat="1" x14ac:dyDescent="0.2"/>
    <row r="869796" s="12" customFormat="1" x14ac:dyDescent="0.2"/>
    <row r="869797" s="12" customFormat="1" x14ac:dyDescent="0.2"/>
    <row r="869798" s="12" customFormat="1" x14ac:dyDescent="0.2"/>
    <row r="869799" s="12" customFormat="1" x14ac:dyDescent="0.2"/>
    <row r="869800" s="12" customFormat="1" x14ac:dyDescent="0.2"/>
    <row r="869801" s="12" customFormat="1" x14ac:dyDescent="0.2"/>
    <row r="869802" s="12" customFormat="1" x14ac:dyDescent="0.2"/>
    <row r="869803" s="12" customFormat="1" x14ac:dyDescent="0.2"/>
    <row r="869804" s="12" customFormat="1" x14ac:dyDescent="0.2"/>
    <row r="869805" s="12" customFormat="1" x14ac:dyDescent="0.2"/>
    <row r="869806" s="12" customFormat="1" x14ac:dyDescent="0.2"/>
    <row r="869807" s="12" customFormat="1" x14ac:dyDescent="0.2"/>
    <row r="869808" s="12" customFormat="1" x14ac:dyDescent="0.2"/>
    <row r="869809" s="12" customFormat="1" x14ac:dyDescent="0.2"/>
    <row r="869810" s="12" customFormat="1" x14ac:dyDescent="0.2"/>
    <row r="869811" s="12" customFormat="1" x14ac:dyDescent="0.2"/>
    <row r="869812" s="12" customFormat="1" x14ac:dyDescent="0.2"/>
    <row r="869813" s="12" customFormat="1" x14ac:dyDescent="0.2"/>
    <row r="869814" s="12" customFormat="1" x14ac:dyDescent="0.2"/>
    <row r="869815" s="12" customFormat="1" x14ac:dyDescent="0.2"/>
    <row r="869816" s="12" customFormat="1" x14ac:dyDescent="0.2"/>
    <row r="869817" s="12" customFormat="1" x14ac:dyDescent="0.2"/>
    <row r="869818" s="12" customFormat="1" x14ac:dyDescent="0.2"/>
    <row r="869819" s="12" customFormat="1" x14ac:dyDescent="0.2"/>
    <row r="869820" s="12" customFormat="1" x14ac:dyDescent="0.2"/>
    <row r="869821" s="12" customFormat="1" x14ac:dyDescent="0.2"/>
    <row r="869822" s="12" customFormat="1" x14ac:dyDescent="0.2"/>
    <row r="869823" s="12" customFormat="1" x14ac:dyDescent="0.2"/>
    <row r="869824" s="12" customFormat="1" x14ac:dyDescent="0.2"/>
    <row r="869825" s="12" customFormat="1" x14ac:dyDescent="0.2"/>
    <row r="869826" s="12" customFormat="1" x14ac:dyDescent="0.2"/>
    <row r="869827" s="12" customFormat="1" x14ac:dyDescent="0.2"/>
    <row r="869828" s="12" customFormat="1" x14ac:dyDescent="0.2"/>
    <row r="869829" s="12" customFormat="1" x14ac:dyDescent="0.2"/>
    <row r="869830" s="12" customFormat="1" x14ac:dyDescent="0.2"/>
    <row r="869831" s="12" customFormat="1" x14ac:dyDescent="0.2"/>
    <row r="869832" s="12" customFormat="1" x14ac:dyDescent="0.2"/>
    <row r="869833" s="12" customFormat="1" x14ac:dyDescent="0.2"/>
    <row r="869834" s="12" customFormat="1" x14ac:dyDescent="0.2"/>
    <row r="869835" s="12" customFormat="1" x14ac:dyDescent="0.2"/>
    <row r="869836" s="12" customFormat="1" x14ac:dyDescent="0.2"/>
    <row r="869837" s="12" customFormat="1" x14ac:dyDescent="0.2"/>
    <row r="869838" s="12" customFormat="1" x14ac:dyDescent="0.2"/>
    <row r="869839" s="12" customFormat="1" x14ac:dyDescent="0.2"/>
    <row r="869840" s="12" customFormat="1" x14ac:dyDescent="0.2"/>
    <row r="869841" s="12" customFormat="1" x14ac:dyDescent="0.2"/>
    <row r="869842" s="12" customFormat="1" x14ac:dyDescent="0.2"/>
    <row r="869843" s="12" customFormat="1" x14ac:dyDescent="0.2"/>
    <row r="869844" s="12" customFormat="1" x14ac:dyDescent="0.2"/>
    <row r="869845" s="12" customFormat="1" x14ac:dyDescent="0.2"/>
    <row r="869846" s="12" customFormat="1" x14ac:dyDescent="0.2"/>
    <row r="869847" s="12" customFormat="1" x14ac:dyDescent="0.2"/>
    <row r="869848" s="12" customFormat="1" x14ac:dyDescent="0.2"/>
    <row r="869849" s="12" customFormat="1" x14ac:dyDescent="0.2"/>
    <row r="869850" s="12" customFormat="1" x14ac:dyDescent="0.2"/>
    <row r="869851" s="12" customFormat="1" x14ac:dyDescent="0.2"/>
    <row r="869852" s="12" customFormat="1" x14ac:dyDescent="0.2"/>
    <row r="869853" s="12" customFormat="1" x14ac:dyDescent="0.2"/>
    <row r="869854" s="12" customFormat="1" x14ac:dyDescent="0.2"/>
    <row r="869855" s="12" customFormat="1" x14ac:dyDescent="0.2"/>
    <row r="869856" s="12" customFormat="1" x14ac:dyDescent="0.2"/>
    <row r="869857" s="12" customFormat="1" x14ac:dyDescent="0.2"/>
    <row r="869858" s="12" customFormat="1" x14ac:dyDescent="0.2"/>
    <row r="869859" s="12" customFormat="1" x14ac:dyDescent="0.2"/>
    <row r="869860" s="12" customFormat="1" x14ac:dyDescent="0.2"/>
    <row r="869861" s="12" customFormat="1" x14ac:dyDescent="0.2"/>
    <row r="869862" s="12" customFormat="1" x14ac:dyDescent="0.2"/>
    <row r="869863" s="12" customFormat="1" x14ac:dyDescent="0.2"/>
    <row r="869864" s="12" customFormat="1" x14ac:dyDescent="0.2"/>
    <row r="869865" s="12" customFormat="1" x14ac:dyDescent="0.2"/>
    <row r="869866" s="12" customFormat="1" x14ac:dyDescent="0.2"/>
    <row r="869867" s="12" customFormat="1" x14ac:dyDescent="0.2"/>
    <row r="869868" s="12" customFormat="1" x14ac:dyDescent="0.2"/>
    <row r="869869" s="12" customFormat="1" x14ac:dyDescent="0.2"/>
    <row r="869870" s="12" customFormat="1" x14ac:dyDescent="0.2"/>
    <row r="869871" s="12" customFormat="1" x14ac:dyDescent="0.2"/>
    <row r="869872" s="12" customFormat="1" x14ac:dyDescent="0.2"/>
    <row r="869873" s="12" customFormat="1" x14ac:dyDescent="0.2"/>
    <row r="869874" s="12" customFormat="1" x14ac:dyDescent="0.2"/>
    <row r="869875" s="12" customFormat="1" x14ac:dyDescent="0.2"/>
    <row r="869876" s="12" customFormat="1" x14ac:dyDescent="0.2"/>
    <row r="869877" s="12" customFormat="1" x14ac:dyDescent="0.2"/>
    <row r="869878" s="12" customFormat="1" x14ac:dyDescent="0.2"/>
    <row r="869879" s="12" customFormat="1" x14ac:dyDescent="0.2"/>
    <row r="869880" s="12" customFormat="1" x14ac:dyDescent="0.2"/>
    <row r="869881" s="12" customFormat="1" x14ac:dyDescent="0.2"/>
    <row r="869882" s="12" customFormat="1" x14ac:dyDescent="0.2"/>
    <row r="869883" s="12" customFormat="1" x14ac:dyDescent="0.2"/>
    <row r="869884" s="12" customFormat="1" x14ac:dyDescent="0.2"/>
    <row r="869885" s="12" customFormat="1" x14ac:dyDescent="0.2"/>
    <row r="869886" s="12" customFormat="1" x14ac:dyDescent="0.2"/>
    <row r="869887" s="12" customFormat="1" x14ac:dyDescent="0.2"/>
    <row r="869888" s="12" customFormat="1" x14ac:dyDescent="0.2"/>
    <row r="869889" s="12" customFormat="1" x14ac:dyDescent="0.2"/>
    <row r="869890" s="12" customFormat="1" x14ac:dyDescent="0.2"/>
    <row r="869891" s="12" customFormat="1" x14ac:dyDescent="0.2"/>
    <row r="869892" s="12" customFormat="1" x14ac:dyDescent="0.2"/>
    <row r="869893" s="12" customFormat="1" x14ac:dyDescent="0.2"/>
    <row r="869894" s="12" customFormat="1" x14ac:dyDescent="0.2"/>
    <row r="869895" s="12" customFormat="1" x14ac:dyDescent="0.2"/>
    <row r="869896" s="12" customFormat="1" x14ac:dyDescent="0.2"/>
    <row r="869897" s="12" customFormat="1" x14ac:dyDescent="0.2"/>
    <row r="869898" s="12" customFormat="1" x14ac:dyDescent="0.2"/>
    <row r="869899" s="12" customFormat="1" x14ac:dyDescent="0.2"/>
    <row r="869900" s="12" customFormat="1" x14ac:dyDescent="0.2"/>
    <row r="869901" s="12" customFormat="1" x14ac:dyDescent="0.2"/>
    <row r="869902" s="12" customFormat="1" x14ac:dyDescent="0.2"/>
    <row r="869903" s="12" customFormat="1" x14ac:dyDescent="0.2"/>
    <row r="869904" s="12" customFormat="1" x14ac:dyDescent="0.2"/>
    <row r="869905" s="12" customFormat="1" x14ac:dyDescent="0.2"/>
    <row r="869906" s="12" customFormat="1" x14ac:dyDescent="0.2"/>
    <row r="869907" s="12" customFormat="1" x14ac:dyDescent="0.2"/>
    <row r="869908" s="12" customFormat="1" x14ac:dyDescent="0.2"/>
    <row r="869909" s="12" customFormat="1" x14ac:dyDescent="0.2"/>
    <row r="869910" s="12" customFormat="1" x14ac:dyDescent="0.2"/>
    <row r="869911" s="12" customFormat="1" x14ac:dyDescent="0.2"/>
    <row r="869912" s="12" customFormat="1" x14ac:dyDescent="0.2"/>
    <row r="869913" s="12" customFormat="1" x14ac:dyDescent="0.2"/>
    <row r="869914" s="12" customFormat="1" x14ac:dyDescent="0.2"/>
    <row r="869915" s="12" customFormat="1" x14ac:dyDescent="0.2"/>
    <row r="869916" s="12" customFormat="1" x14ac:dyDescent="0.2"/>
    <row r="869917" s="12" customFormat="1" x14ac:dyDescent="0.2"/>
    <row r="869918" s="12" customFormat="1" x14ac:dyDescent="0.2"/>
    <row r="869919" s="12" customFormat="1" x14ac:dyDescent="0.2"/>
    <row r="869920" s="12" customFormat="1" x14ac:dyDescent="0.2"/>
    <row r="869921" s="12" customFormat="1" x14ac:dyDescent="0.2"/>
    <row r="869922" s="12" customFormat="1" x14ac:dyDescent="0.2"/>
    <row r="869923" s="12" customFormat="1" x14ac:dyDescent="0.2"/>
    <row r="869924" s="12" customFormat="1" x14ac:dyDescent="0.2"/>
    <row r="869925" s="12" customFormat="1" x14ac:dyDescent="0.2"/>
    <row r="869926" s="12" customFormat="1" x14ac:dyDescent="0.2"/>
    <row r="869927" s="12" customFormat="1" x14ac:dyDescent="0.2"/>
    <row r="869928" s="12" customFormat="1" x14ac:dyDescent="0.2"/>
    <row r="869929" s="12" customFormat="1" x14ac:dyDescent="0.2"/>
    <row r="869930" s="12" customFormat="1" x14ac:dyDescent="0.2"/>
    <row r="869931" s="12" customFormat="1" x14ac:dyDescent="0.2"/>
    <row r="869932" s="12" customFormat="1" x14ac:dyDescent="0.2"/>
    <row r="869933" s="12" customFormat="1" x14ac:dyDescent="0.2"/>
    <row r="869934" s="12" customFormat="1" x14ac:dyDescent="0.2"/>
    <row r="869935" s="12" customFormat="1" x14ac:dyDescent="0.2"/>
    <row r="869936" s="12" customFormat="1" x14ac:dyDescent="0.2"/>
    <row r="869937" s="12" customFormat="1" x14ac:dyDescent="0.2"/>
    <row r="869938" s="12" customFormat="1" x14ac:dyDescent="0.2"/>
    <row r="869939" s="12" customFormat="1" x14ac:dyDescent="0.2"/>
    <row r="869940" s="12" customFormat="1" x14ac:dyDescent="0.2"/>
    <row r="869941" s="12" customFormat="1" x14ac:dyDescent="0.2"/>
    <row r="869942" s="12" customFormat="1" x14ac:dyDescent="0.2"/>
    <row r="869943" s="12" customFormat="1" x14ac:dyDescent="0.2"/>
    <row r="869944" s="12" customFormat="1" x14ac:dyDescent="0.2"/>
    <row r="869945" s="12" customFormat="1" x14ac:dyDescent="0.2"/>
    <row r="869946" s="12" customFormat="1" x14ac:dyDescent="0.2"/>
    <row r="869947" s="12" customFormat="1" x14ac:dyDescent="0.2"/>
    <row r="869948" s="12" customFormat="1" x14ac:dyDescent="0.2"/>
    <row r="869949" s="12" customFormat="1" x14ac:dyDescent="0.2"/>
    <row r="869950" s="12" customFormat="1" x14ac:dyDescent="0.2"/>
    <row r="869951" s="12" customFormat="1" x14ac:dyDescent="0.2"/>
    <row r="869952" s="12" customFormat="1" x14ac:dyDescent="0.2"/>
    <row r="869953" s="12" customFormat="1" x14ac:dyDescent="0.2"/>
    <row r="869954" s="12" customFormat="1" x14ac:dyDescent="0.2"/>
    <row r="869955" s="12" customFormat="1" x14ac:dyDescent="0.2"/>
    <row r="869956" s="12" customFormat="1" x14ac:dyDescent="0.2"/>
    <row r="869957" s="12" customFormat="1" x14ac:dyDescent="0.2"/>
    <row r="869958" s="12" customFormat="1" x14ac:dyDescent="0.2"/>
    <row r="869959" s="12" customFormat="1" x14ac:dyDescent="0.2"/>
    <row r="869960" s="12" customFormat="1" x14ac:dyDescent="0.2"/>
    <row r="869961" s="12" customFormat="1" x14ac:dyDescent="0.2"/>
    <row r="869962" s="12" customFormat="1" x14ac:dyDescent="0.2"/>
    <row r="869963" s="12" customFormat="1" x14ac:dyDescent="0.2"/>
    <row r="869964" s="12" customFormat="1" x14ac:dyDescent="0.2"/>
    <row r="869965" s="12" customFormat="1" x14ac:dyDescent="0.2"/>
    <row r="869966" s="12" customFormat="1" x14ac:dyDescent="0.2"/>
    <row r="869967" s="12" customFormat="1" x14ac:dyDescent="0.2"/>
    <row r="869968" s="12" customFormat="1" x14ac:dyDescent="0.2"/>
    <row r="869969" s="12" customFormat="1" x14ac:dyDescent="0.2"/>
    <row r="869970" s="12" customFormat="1" x14ac:dyDescent="0.2"/>
    <row r="869971" s="12" customFormat="1" x14ac:dyDescent="0.2"/>
    <row r="869972" s="12" customFormat="1" x14ac:dyDescent="0.2"/>
    <row r="869973" s="12" customFormat="1" x14ac:dyDescent="0.2"/>
    <row r="869974" s="12" customFormat="1" x14ac:dyDescent="0.2"/>
    <row r="869975" s="12" customFormat="1" x14ac:dyDescent="0.2"/>
    <row r="869976" s="12" customFormat="1" x14ac:dyDescent="0.2"/>
    <row r="869977" s="12" customFormat="1" x14ac:dyDescent="0.2"/>
    <row r="869978" s="12" customFormat="1" x14ac:dyDescent="0.2"/>
    <row r="869979" s="12" customFormat="1" x14ac:dyDescent="0.2"/>
    <row r="869980" s="12" customFormat="1" x14ac:dyDescent="0.2"/>
    <row r="869981" s="12" customFormat="1" x14ac:dyDescent="0.2"/>
    <row r="869982" s="12" customFormat="1" x14ac:dyDescent="0.2"/>
    <row r="869983" s="12" customFormat="1" x14ac:dyDescent="0.2"/>
    <row r="869984" s="12" customFormat="1" x14ac:dyDescent="0.2"/>
    <row r="869985" s="12" customFormat="1" x14ac:dyDescent="0.2"/>
    <row r="869986" s="12" customFormat="1" x14ac:dyDescent="0.2"/>
    <row r="869987" s="12" customFormat="1" x14ac:dyDescent="0.2"/>
    <row r="869988" s="12" customFormat="1" x14ac:dyDescent="0.2"/>
    <row r="869989" s="12" customFormat="1" x14ac:dyDescent="0.2"/>
    <row r="869990" s="12" customFormat="1" x14ac:dyDescent="0.2"/>
    <row r="869991" s="12" customFormat="1" x14ac:dyDescent="0.2"/>
    <row r="869992" s="12" customFormat="1" x14ac:dyDescent="0.2"/>
    <row r="869993" s="12" customFormat="1" x14ac:dyDescent="0.2"/>
    <row r="869994" s="12" customFormat="1" x14ac:dyDescent="0.2"/>
    <row r="869995" s="12" customFormat="1" x14ac:dyDescent="0.2"/>
    <row r="869996" s="12" customFormat="1" x14ac:dyDescent="0.2"/>
    <row r="869997" s="12" customFormat="1" x14ac:dyDescent="0.2"/>
    <row r="869998" s="12" customFormat="1" x14ac:dyDescent="0.2"/>
    <row r="869999" s="12" customFormat="1" x14ac:dyDescent="0.2"/>
    <row r="870000" s="12" customFormat="1" x14ac:dyDescent="0.2"/>
    <row r="870001" s="12" customFormat="1" x14ac:dyDescent="0.2"/>
    <row r="870002" s="12" customFormat="1" x14ac:dyDescent="0.2"/>
    <row r="870003" s="12" customFormat="1" x14ac:dyDescent="0.2"/>
    <row r="870004" s="12" customFormat="1" x14ac:dyDescent="0.2"/>
    <row r="870005" s="12" customFormat="1" x14ac:dyDescent="0.2"/>
    <row r="870006" s="12" customFormat="1" x14ac:dyDescent="0.2"/>
    <row r="870007" s="12" customFormat="1" x14ac:dyDescent="0.2"/>
    <row r="870008" s="12" customFormat="1" x14ac:dyDescent="0.2"/>
    <row r="870009" s="12" customFormat="1" x14ac:dyDescent="0.2"/>
    <row r="870010" s="12" customFormat="1" x14ac:dyDescent="0.2"/>
    <row r="870011" s="12" customFormat="1" x14ac:dyDescent="0.2"/>
    <row r="870012" s="12" customFormat="1" x14ac:dyDescent="0.2"/>
    <row r="870013" s="12" customFormat="1" x14ac:dyDescent="0.2"/>
    <row r="870014" s="12" customFormat="1" x14ac:dyDescent="0.2"/>
    <row r="870015" s="12" customFormat="1" x14ac:dyDescent="0.2"/>
    <row r="870016" s="12" customFormat="1" x14ac:dyDescent="0.2"/>
    <row r="870017" s="12" customFormat="1" x14ac:dyDescent="0.2"/>
    <row r="870018" s="12" customFormat="1" x14ac:dyDescent="0.2"/>
    <row r="870019" s="12" customFormat="1" x14ac:dyDescent="0.2"/>
    <row r="870020" s="12" customFormat="1" x14ac:dyDescent="0.2"/>
    <row r="870021" s="12" customFormat="1" x14ac:dyDescent="0.2"/>
    <row r="870022" s="12" customFormat="1" x14ac:dyDescent="0.2"/>
    <row r="870023" s="12" customFormat="1" x14ac:dyDescent="0.2"/>
    <row r="870024" s="12" customFormat="1" x14ac:dyDescent="0.2"/>
    <row r="870025" s="12" customFormat="1" x14ac:dyDescent="0.2"/>
    <row r="870026" s="12" customFormat="1" x14ac:dyDescent="0.2"/>
    <row r="870027" s="12" customFormat="1" x14ac:dyDescent="0.2"/>
    <row r="870028" s="12" customFormat="1" x14ac:dyDescent="0.2"/>
    <row r="870029" s="12" customFormat="1" x14ac:dyDescent="0.2"/>
    <row r="870030" s="12" customFormat="1" x14ac:dyDescent="0.2"/>
    <row r="870031" s="12" customFormat="1" x14ac:dyDescent="0.2"/>
    <row r="870032" s="12" customFormat="1" x14ac:dyDescent="0.2"/>
    <row r="870033" s="12" customFormat="1" x14ac:dyDescent="0.2"/>
    <row r="870034" s="12" customFormat="1" x14ac:dyDescent="0.2"/>
    <row r="870035" s="12" customFormat="1" x14ac:dyDescent="0.2"/>
    <row r="870036" s="12" customFormat="1" x14ac:dyDescent="0.2"/>
    <row r="870037" s="12" customFormat="1" x14ac:dyDescent="0.2"/>
    <row r="870038" s="12" customFormat="1" x14ac:dyDescent="0.2"/>
    <row r="870039" s="12" customFormat="1" x14ac:dyDescent="0.2"/>
    <row r="870040" s="12" customFormat="1" x14ac:dyDescent="0.2"/>
    <row r="870041" s="12" customFormat="1" x14ac:dyDescent="0.2"/>
    <row r="870042" s="12" customFormat="1" x14ac:dyDescent="0.2"/>
    <row r="870043" s="12" customFormat="1" x14ac:dyDescent="0.2"/>
    <row r="870044" s="12" customFormat="1" x14ac:dyDescent="0.2"/>
    <row r="870045" s="12" customFormat="1" x14ac:dyDescent="0.2"/>
    <row r="870046" s="12" customFormat="1" x14ac:dyDescent="0.2"/>
    <row r="870047" s="12" customFormat="1" x14ac:dyDescent="0.2"/>
    <row r="870048" s="12" customFormat="1" x14ac:dyDescent="0.2"/>
    <row r="870049" s="12" customFormat="1" x14ac:dyDescent="0.2"/>
    <row r="870050" s="12" customFormat="1" x14ac:dyDescent="0.2"/>
    <row r="870051" s="12" customFormat="1" x14ac:dyDescent="0.2"/>
    <row r="870052" s="12" customFormat="1" x14ac:dyDescent="0.2"/>
    <row r="870053" s="12" customFormat="1" x14ac:dyDescent="0.2"/>
    <row r="870054" s="12" customFormat="1" x14ac:dyDescent="0.2"/>
    <row r="870055" s="12" customFormat="1" x14ac:dyDescent="0.2"/>
    <row r="870056" s="12" customFormat="1" x14ac:dyDescent="0.2"/>
    <row r="870057" s="12" customFormat="1" x14ac:dyDescent="0.2"/>
    <row r="870058" s="12" customFormat="1" x14ac:dyDescent="0.2"/>
    <row r="870059" s="12" customFormat="1" x14ac:dyDescent="0.2"/>
    <row r="870060" s="12" customFormat="1" x14ac:dyDescent="0.2"/>
    <row r="870061" s="12" customFormat="1" x14ac:dyDescent="0.2"/>
    <row r="870062" s="12" customFormat="1" x14ac:dyDescent="0.2"/>
    <row r="870063" s="12" customFormat="1" x14ac:dyDescent="0.2"/>
    <row r="870064" s="12" customFormat="1" x14ac:dyDescent="0.2"/>
    <row r="870065" s="12" customFormat="1" x14ac:dyDescent="0.2"/>
    <row r="870066" s="12" customFormat="1" x14ac:dyDescent="0.2"/>
    <row r="870067" s="12" customFormat="1" x14ac:dyDescent="0.2"/>
    <row r="870068" s="12" customFormat="1" x14ac:dyDescent="0.2"/>
    <row r="870069" s="12" customFormat="1" x14ac:dyDescent="0.2"/>
    <row r="870070" s="12" customFormat="1" x14ac:dyDescent="0.2"/>
    <row r="870071" s="12" customFormat="1" x14ac:dyDescent="0.2"/>
    <row r="870072" s="12" customFormat="1" x14ac:dyDescent="0.2"/>
    <row r="870073" s="12" customFormat="1" x14ac:dyDescent="0.2"/>
    <row r="870074" s="12" customFormat="1" x14ac:dyDescent="0.2"/>
    <row r="870075" s="12" customFormat="1" x14ac:dyDescent="0.2"/>
    <row r="870076" s="12" customFormat="1" x14ac:dyDescent="0.2"/>
    <row r="870077" s="12" customFormat="1" x14ac:dyDescent="0.2"/>
    <row r="870078" s="12" customFormat="1" x14ac:dyDescent="0.2"/>
    <row r="870079" s="12" customFormat="1" x14ac:dyDescent="0.2"/>
    <row r="870080" s="12" customFormat="1" x14ac:dyDescent="0.2"/>
    <row r="870081" s="12" customFormat="1" x14ac:dyDescent="0.2"/>
    <row r="870082" s="12" customFormat="1" x14ac:dyDescent="0.2"/>
    <row r="870083" s="12" customFormat="1" x14ac:dyDescent="0.2"/>
    <row r="870084" s="12" customFormat="1" x14ac:dyDescent="0.2"/>
    <row r="870085" s="12" customFormat="1" x14ac:dyDescent="0.2"/>
    <row r="870086" s="12" customFormat="1" x14ac:dyDescent="0.2"/>
    <row r="870087" s="12" customFormat="1" x14ac:dyDescent="0.2"/>
    <row r="870088" s="12" customFormat="1" x14ac:dyDescent="0.2"/>
    <row r="870089" s="12" customFormat="1" x14ac:dyDescent="0.2"/>
    <row r="870090" s="12" customFormat="1" x14ac:dyDescent="0.2"/>
    <row r="870091" s="12" customFormat="1" x14ac:dyDescent="0.2"/>
    <row r="870092" s="12" customFormat="1" x14ac:dyDescent="0.2"/>
    <row r="870093" s="12" customFormat="1" x14ac:dyDescent="0.2"/>
    <row r="870094" s="12" customFormat="1" x14ac:dyDescent="0.2"/>
    <row r="870095" s="12" customFormat="1" x14ac:dyDescent="0.2"/>
    <row r="870096" s="12" customFormat="1" x14ac:dyDescent="0.2"/>
    <row r="870097" s="12" customFormat="1" x14ac:dyDescent="0.2"/>
    <row r="870098" s="12" customFormat="1" x14ac:dyDescent="0.2"/>
    <row r="870099" s="12" customFormat="1" x14ac:dyDescent="0.2"/>
    <row r="870100" s="12" customFormat="1" x14ac:dyDescent="0.2"/>
    <row r="870101" s="12" customFormat="1" x14ac:dyDescent="0.2"/>
    <row r="870102" s="12" customFormat="1" x14ac:dyDescent="0.2"/>
    <row r="870103" s="12" customFormat="1" x14ac:dyDescent="0.2"/>
    <row r="870104" s="12" customFormat="1" x14ac:dyDescent="0.2"/>
    <row r="870105" s="12" customFormat="1" x14ac:dyDescent="0.2"/>
    <row r="870106" s="12" customFormat="1" x14ac:dyDescent="0.2"/>
    <row r="870107" s="12" customFormat="1" x14ac:dyDescent="0.2"/>
    <row r="870108" s="12" customFormat="1" x14ac:dyDescent="0.2"/>
    <row r="870109" s="12" customFormat="1" x14ac:dyDescent="0.2"/>
    <row r="870110" s="12" customFormat="1" x14ac:dyDescent="0.2"/>
    <row r="870111" s="12" customFormat="1" x14ac:dyDescent="0.2"/>
    <row r="870112" s="12" customFormat="1" x14ac:dyDescent="0.2"/>
    <row r="870113" s="12" customFormat="1" x14ac:dyDescent="0.2"/>
    <row r="870114" s="12" customFormat="1" x14ac:dyDescent="0.2"/>
    <row r="870115" s="12" customFormat="1" x14ac:dyDescent="0.2"/>
    <row r="870116" s="12" customFormat="1" x14ac:dyDescent="0.2"/>
    <row r="870117" s="12" customFormat="1" x14ac:dyDescent="0.2"/>
    <row r="870118" s="12" customFormat="1" x14ac:dyDescent="0.2"/>
    <row r="870119" s="12" customFormat="1" x14ac:dyDescent="0.2"/>
    <row r="870120" s="12" customFormat="1" x14ac:dyDescent="0.2"/>
    <row r="870121" s="12" customFormat="1" x14ac:dyDescent="0.2"/>
    <row r="870122" s="12" customFormat="1" x14ac:dyDescent="0.2"/>
    <row r="870123" s="12" customFormat="1" x14ac:dyDescent="0.2"/>
    <row r="870124" s="12" customFormat="1" x14ac:dyDescent="0.2"/>
    <row r="870125" s="12" customFormat="1" x14ac:dyDescent="0.2"/>
    <row r="870126" s="12" customFormat="1" x14ac:dyDescent="0.2"/>
    <row r="870127" s="12" customFormat="1" x14ac:dyDescent="0.2"/>
    <row r="870128" s="12" customFormat="1" x14ac:dyDescent="0.2"/>
    <row r="870129" s="12" customFormat="1" x14ac:dyDescent="0.2"/>
    <row r="870130" s="12" customFormat="1" x14ac:dyDescent="0.2"/>
    <row r="870131" s="12" customFormat="1" x14ac:dyDescent="0.2"/>
    <row r="870132" s="12" customFormat="1" x14ac:dyDescent="0.2"/>
    <row r="870133" s="12" customFormat="1" x14ac:dyDescent="0.2"/>
    <row r="870134" s="12" customFormat="1" x14ac:dyDescent="0.2"/>
    <row r="870135" s="12" customFormat="1" x14ac:dyDescent="0.2"/>
    <row r="870136" s="12" customFormat="1" x14ac:dyDescent="0.2"/>
    <row r="870137" s="12" customFormat="1" x14ac:dyDescent="0.2"/>
    <row r="870138" s="12" customFormat="1" x14ac:dyDescent="0.2"/>
    <row r="870139" s="12" customFormat="1" x14ac:dyDescent="0.2"/>
    <row r="870140" s="12" customFormat="1" x14ac:dyDescent="0.2"/>
    <row r="870141" s="12" customFormat="1" x14ac:dyDescent="0.2"/>
    <row r="870142" s="12" customFormat="1" x14ac:dyDescent="0.2"/>
    <row r="870143" s="12" customFormat="1" x14ac:dyDescent="0.2"/>
    <row r="870144" s="12" customFormat="1" x14ac:dyDescent="0.2"/>
    <row r="870145" s="12" customFormat="1" x14ac:dyDescent="0.2"/>
    <row r="870146" s="12" customFormat="1" x14ac:dyDescent="0.2"/>
    <row r="870147" s="12" customFormat="1" x14ac:dyDescent="0.2"/>
    <row r="870148" s="12" customFormat="1" x14ac:dyDescent="0.2"/>
    <row r="870149" s="12" customFormat="1" x14ac:dyDescent="0.2"/>
    <row r="870150" s="12" customFormat="1" x14ac:dyDescent="0.2"/>
    <row r="870151" s="12" customFormat="1" x14ac:dyDescent="0.2"/>
    <row r="870152" s="12" customFormat="1" x14ac:dyDescent="0.2"/>
    <row r="870153" s="12" customFormat="1" x14ac:dyDescent="0.2"/>
    <row r="870154" s="12" customFormat="1" x14ac:dyDescent="0.2"/>
    <row r="870155" s="12" customFormat="1" x14ac:dyDescent="0.2"/>
    <row r="870156" s="12" customFormat="1" x14ac:dyDescent="0.2"/>
    <row r="870157" s="12" customFormat="1" x14ac:dyDescent="0.2"/>
    <row r="870158" s="12" customFormat="1" x14ac:dyDescent="0.2"/>
    <row r="870159" s="12" customFormat="1" x14ac:dyDescent="0.2"/>
    <row r="870160" s="12" customFormat="1" x14ac:dyDescent="0.2"/>
    <row r="870161" s="12" customFormat="1" x14ac:dyDescent="0.2"/>
    <row r="870162" s="12" customFormat="1" x14ac:dyDescent="0.2"/>
    <row r="870163" s="12" customFormat="1" x14ac:dyDescent="0.2"/>
    <row r="870164" s="12" customFormat="1" x14ac:dyDescent="0.2"/>
    <row r="870165" s="12" customFormat="1" x14ac:dyDescent="0.2"/>
    <row r="870166" s="12" customFormat="1" x14ac:dyDescent="0.2"/>
    <row r="870167" s="12" customFormat="1" x14ac:dyDescent="0.2"/>
    <row r="870168" s="12" customFormat="1" x14ac:dyDescent="0.2"/>
    <row r="870169" s="12" customFormat="1" x14ac:dyDescent="0.2"/>
    <row r="870170" s="12" customFormat="1" x14ac:dyDescent="0.2"/>
    <row r="870171" s="12" customFormat="1" x14ac:dyDescent="0.2"/>
    <row r="870172" s="12" customFormat="1" x14ac:dyDescent="0.2"/>
    <row r="870173" s="12" customFormat="1" x14ac:dyDescent="0.2"/>
    <row r="870174" s="12" customFormat="1" x14ac:dyDescent="0.2"/>
    <row r="870175" s="12" customFormat="1" x14ac:dyDescent="0.2"/>
    <row r="870176" s="12" customFormat="1" x14ac:dyDescent="0.2"/>
    <row r="870177" s="12" customFormat="1" x14ac:dyDescent="0.2"/>
    <row r="870178" s="12" customFormat="1" x14ac:dyDescent="0.2"/>
    <row r="870179" s="12" customFormat="1" x14ac:dyDescent="0.2"/>
    <row r="870180" s="12" customFormat="1" x14ac:dyDescent="0.2"/>
    <row r="870181" s="12" customFormat="1" x14ac:dyDescent="0.2"/>
    <row r="870182" s="12" customFormat="1" x14ac:dyDescent="0.2"/>
    <row r="870183" s="12" customFormat="1" x14ac:dyDescent="0.2"/>
    <row r="870184" s="12" customFormat="1" x14ac:dyDescent="0.2"/>
    <row r="870185" s="12" customFormat="1" x14ac:dyDescent="0.2"/>
    <row r="870186" s="12" customFormat="1" x14ac:dyDescent="0.2"/>
    <row r="870187" s="12" customFormat="1" x14ac:dyDescent="0.2"/>
    <row r="870188" s="12" customFormat="1" x14ac:dyDescent="0.2"/>
    <row r="870189" s="12" customFormat="1" x14ac:dyDescent="0.2"/>
    <row r="870190" s="12" customFormat="1" x14ac:dyDescent="0.2"/>
    <row r="870191" s="12" customFormat="1" x14ac:dyDescent="0.2"/>
    <row r="870192" s="12" customFormat="1" x14ac:dyDescent="0.2"/>
    <row r="870193" s="12" customFormat="1" x14ac:dyDescent="0.2"/>
    <row r="870194" s="12" customFormat="1" x14ac:dyDescent="0.2"/>
    <row r="870195" s="12" customFormat="1" x14ac:dyDescent="0.2"/>
    <row r="870196" s="12" customFormat="1" x14ac:dyDescent="0.2"/>
    <row r="870197" s="12" customFormat="1" x14ac:dyDescent="0.2"/>
    <row r="870198" s="12" customFormat="1" x14ac:dyDescent="0.2"/>
    <row r="870199" s="12" customFormat="1" x14ac:dyDescent="0.2"/>
    <row r="870200" s="12" customFormat="1" x14ac:dyDescent="0.2"/>
    <row r="870201" s="12" customFormat="1" x14ac:dyDescent="0.2"/>
    <row r="870202" s="12" customFormat="1" x14ac:dyDescent="0.2"/>
    <row r="870203" s="12" customFormat="1" x14ac:dyDescent="0.2"/>
    <row r="870204" s="12" customFormat="1" x14ac:dyDescent="0.2"/>
    <row r="870205" s="12" customFormat="1" x14ac:dyDescent="0.2"/>
    <row r="870206" s="12" customFormat="1" x14ac:dyDescent="0.2"/>
    <row r="870207" s="12" customFormat="1" x14ac:dyDescent="0.2"/>
    <row r="870208" s="12" customFormat="1" x14ac:dyDescent="0.2"/>
    <row r="870209" s="12" customFormat="1" x14ac:dyDescent="0.2"/>
    <row r="870210" s="12" customFormat="1" x14ac:dyDescent="0.2"/>
    <row r="870211" s="12" customFormat="1" x14ac:dyDescent="0.2"/>
    <row r="870212" s="12" customFormat="1" x14ac:dyDescent="0.2"/>
    <row r="870213" s="12" customFormat="1" x14ac:dyDescent="0.2"/>
    <row r="870214" s="12" customFormat="1" x14ac:dyDescent="0.2"/>
    <row r="870215" s="12" customFormat="1" x14ac:dyDescent="0.2"/>
    <row r="870216" s="12" customFormat="1" x14ac:dyDescent="0.2"/>
    <row r="870217" s="12" customFormat="1" x14ac:dyDescent="0.2"/>
    <row r="870218" s="12" customFormat="1" x14ac:dyDescent="0.2"/>
    <row r="870219" s="12" customFormat="1" x14ac:dyDescent="0.2"/>
    <row r="870220" s="12" customFormat="1" x14ac:dyDescent="0.2"/>
    <row r="870221" s="12" customFormat="1" x14ac:dyDescent="0.2"/>
    <row r="870222" s="12" customFormat="1" x14ac:dyDescent="0.2"/>
    <row r="870223" s="12" customFormat="1" x14ac:dyDescent="0.2"/>
    <row r="870224" s="12" customFormat="1" x14ac:dyDescent="0.2"/>
    <row r="870225" s="12" customFormat="1" x14ac:dyDescent="0.2"/>
    <row r="870226" s="12" customFormat="1" x14ac:dyDescent="0.2"/>
    <row r="870227" s="12" customFormat="1" x14ac:dyDescent="0.2"/>
    <row r="870228" s="12" customFormat="1" x14ac:dyDescent="0.2"/>
    <row r="870229" s="12" customFormat="1" x14ac:dyDescent="0.2"/>
    <row r="870230" s="12" customFormat="1" x14ac:dyDescent="0.2"/>
    <row r="870231" s="12" customFormat="1" x14ac:dyDescent="0.2"/>
    <row r="870232" s="12" customFormat="1" x14ac:dyDescent="0.2"/>
    <row r="870233" s="12" customFormat="1" x14ac:dyDescent="0.2"/>
    <row r="870234" s="12" customFormat="1" x14ac:dyDescent="0.2"/>
    <row r="870235" s="12" customFormat="1" x14ac:dyDescent="0.2"/>
    <row r="870236" s="12" customFormat="1" x14ac:dyDescent="0.2"/>
    <row r="870237" s="12" customFormat="1" x14ac:dyDescent="0.2"/>
    <row r="870238" s="12" customFormat="1" x14ac:dyDescent="0.2"/>
    <row r="870239" s="12" customFormat="1" x14ac:dyDescent="0.2"/>
    <row r="870240" s="12" customFormat="1" x14ac:dyDescent="0.2"/>
    <row r="870241" s="12" customFormat="1" x14ac:dyDescent="0.2"/>
    <row r="870242" s="12" customFormat="1" x14ac:dyDescent="0.2"/>
    <row r="870243" s="12" customFormat="1" x14ac:dyDescent="0.2"/>
    <row r="870244" s="12" customFormat="1" x14ac:dyDescent="0.2"/>
    <row r="870245" s="12" customFormat="1" x14ac:dyDescent="0.2"/>
    <row r="870246" s="12" customFormat="1" x14ac:dyDescent="0.2"/>
    <row r="870247" s="12" customFormat="1" x14ac:dyDescent="0.2"/>
    <row r="870248" s="12" customFormat="1" x14ac:dyDescent="0.2"/>
    <row r="870249" s="12" customFormat="1" x14ac:dyDescent="0.2"/>
    <row r="870250" s="12" customFormat="1" x14ac:dyDescent="0.2"/>
    <row r="870251" s="12" customFormat="1" x14ac:dyDescent="0.2"/>
    <row r="870252" s="12" customFormat="1" x14ac:dyDescent="0.2"/>
    <row r="870253" s="12" customFormat="1" x14ac:dyDescent="0.2"/>
    <row r="870254" s="12" customFormat="1" x14ac:dyDescent="0.2"/>
    <row r="870255" s="12" customFormat="1" x14ac:dyDescent="0.2"/>
    <row r="870256" s="12" customFormat="1" x14ac:dyDescent="0.2"/>
    <row r="870257" s="12" customFormat="1" x14ac:dyDescent="0.2"/>
    <row r="870258" s="12" customFormat="1" x14ac:dyDescent="0.2"/>
    <row r="870259" s="12" customFormat="1" x14ac:dyDescent="0.2"/>
    <row r="870260" s="12" customFormat="1" x14ac:dyDescent="0.2"/>
    <row r="870261" s="12" customFormat="1" x14ac:dyDescent="0.2"/>
    <row r="870262" s="12" customFormat="1" x14ac:dyDescent="0.2"/>
    <row r="870263" s="12" customFormat="1" x14ac:dyDescent="0.2"/>
    <row r="870264" s="12" customFormat="1" x14ac:dyDescent="0.2"/>
    <row r="870265" s="12" customFormat="1" x14ac:dyDescent="0.2"/>
    <row r="870266" s="12" customFormat="1" x14ac:dyDescent="0.2"/>
    <row r="870267" s="12" customFormat="1" x14ac:dyDescent="0.2"/>
    <row r="870268" s="12" customFormat="1" x14ac:dyDescent="0.2"/>
    <row r="870269" s="12" customFormat="1" x14ac:dyDescent="0.2"/>
    <row r="870270" s="12" customFormat="1" x14ac:dyDescent="0.2"/>
    <row r="870271" s="12" customFormat="1" x14ac:dyDescent="0.2"/>
    <row r="870272" s="12" customFormat="1" x14ac:dyDescent="0.2"/>
    <row r="870273" s="12" customFormat="1" x14ac:dyDescent="0.2"/>
    <row r="870274" s="12" customFormat="1" x14ac:dyDescent="0.2"/>
    <row r="870275" s="12" customFormat="1" x14ac:dyDescent="0.2"/>
    <row r="870276" s="12" customFormat="1" x14ac:dyDescent="0.2"/>
    <row r="870277" s="12" customFormat="1" x14ac:dyDescent="0.2"/>
    <row r="870278" s="12" customFormat="1" x14ac:dyDescent="0.2"/>
    <row r="870279" s="12" customFormat="1" x14ac:dyDescent="0.2"/>
    <row r="870280" s="12" customFormat="1" x14ac:dyDescent="0.2"/>
    <row r="870281" s="12" customFormat="1" x14ac:dyDescent="0.2"/>
    <row r="870282" s="12" customFormat="1" x14ac:dyDescent="0.2"/>
    <row r="870283" s="12" customFormat="1" x14ac:dyDescent="0.2"/>
    <row r="870284" s="12" customFormat="1" x14ac:dyDescent="0.2"/>
    <row r="870285" s="12" customFormat="1" x14ac:dyDescent="0.2"/>
    <row r="870286" s="12" customFormat="1" x14ac:dyDescent="0.2"/>
    <row r="870287" s="12" customFormat="1" x14ac:dyDescent="0.2"/>
    <row r="870288" s="12" customFormat="1" x14ac:dyDescent="0.2"/>
    <row r="870289" s="12" customFormat="1" x14ac:dyDescent="0.2"/>
    <row r="870290" s="12" customFormat="1" x14ac:dyDescent="0.2"/>
    <row r="870291" s="12" customFormat="1" x14ac:dyDescent="0.2"/>
    <row r="870292" s="12" customFormat="1" x14ac:dyDescent="0.2"/>
    <row r="870293" s="12" customFormat="1" x14ac:dyDescent="0.2"/>
    <row r="870294" s="12" customFormat="1" x14ac:dyDescent="0.2"/>
    <row r="870295" s="12" customFormat="1" x14ac:dyDescent="0.2"/>
    <row r="870296" s="12" customFormat="1" x14ac:dyDescent="0.2"/>
    <row r="870297" s="12" customFormat="1" x14ac:dyDescent="0.2"/>
    <row r="870298" s="12" customFormat="1" x14ac:dyDescent="0.2"/>
    <row r="870299" s="12" customFormat="1" x14ac:dyDescent="0.2"/>
    <row r="870300" s="12" customFormat="1" x14ac:dyDescent="0.2"/>
    <row r="870301" s="12" customFormat="1" x14ac:dyDescent="0.2"/>
    <row r="870302" s="12" customFormat="1" x14ac:dyDescent="0.2"/>
    <row r="870303" s="12" customFormat="1" x14ac:dyDescent="0.2"/>
    <row r="870304" s="12" customFormat="1" x14ac:dyDescent="0.2"/>
    <row r="870305" s="12" customFormat="1" x14ac:dyDescent="0.2"/>
    <row r="870306" s="12" customFormat="1" x14ac:dyDescent="0.2"/>
    <row r="870307" s="12" customFormat="1" x14ac:dyDescent="0.2"/>
    <row r="870308" s="12" customFormat="1" x14ac:dyDescent="0.2"/>
    <row r="870309" s="12" customFormat="1" x14ac:dyDescent="0.2"/>
    <row r="870310" s="12" customFormat="1" x14ac:dyDescent="0.2"/>
    <row r="870311" s="12" customFormat="1" x14ac:dyDescent="0.2"/>
    <row r="870312" s="12" customFormat="1" x14ac:dyDescent="0.2"/>
    <row r="870313" s="12" customFormat="1" x14ac:dyDescent="0.2"/>
    <row r="870314" s="12" customFormat="1" x14ac:dyDescent="0.2"/>
    <row r="870315" s="12" customFormat="1" x14ac:dyDescent="0.2"/>
    <row r="870316" s="12" customFormat="1" x14ac:dyDescent="0.2"/>
    <row r="870317" s="12" customFormat="1" x14ac:dyDescent="0.2"/>
    <row r="870318" s="12" customFormat="1" x14ac:dyDescent="0.2"/>
    <row r="870319" s="12" customFormat="1" x14ac:dyDescent="0.2"/>
    <row r="870320" s="12" customFormat="1" x14ac:dyDescent="0.2"/>
    <row r="870321" s="12" customFormat="1" x14ac:dyDescent="0.2"/>
    <row r="870322" s="12" customFormat="1" x14ac:dyDescent="0.2"/>
    <row r="870323" s="12" customFormat="1" x14ac:dyDescent="0.2"/>
    <row r="870324" s="12" customFormat="1" x14ac:dyDescent="0.2"/>
    <row r="870325" s="12" customFormat="1" x14ac:dyDescent="0.2"/>
    <row r="870326" s="12" customFormat="1" x14ac:dyDescent="0.2"/>
    <row r="870327" s="12" customFormat="1" x14ac:dyDescent="0.2"/>
    <row r="870328" s="12" customFormat="1" x14ac:dyDescent="0.2"/>
    <row r="870329" s="12" customFormat="1" x14ac:dyDescent="0.2"/>
    <row r="870330" s="12" customFormat="1" x14ac:dyDescent="0.2"/>
    <row r="870331" s="12" customFormat="1" x14ac:dyDescent="0.2"/>
    <row r="870332" s="12" customFormat="1" x14ac:dyDescent="0.2"/>
    <row r="870333" s="12" customFormat="1" x14ac:dyDescent="0.2"/>
    <row r="870334" s="12" customFormat="1" x14ac:dyDescent="0.2"/>
    <row r="870335" s="12" customFormat="1" x14ac:dyDescent="0.2"/>
    <row r="870336" s="12" customFormat="1" x14ac:dyDescent="0.2"/>
    <row r="870337" s="12" customFormat="1" x14ac:dyDescent="0.2"/>
    <row r="870338" s="12" customFormat="1" x14ac:dyDescent="0.2"/>
    <row r="870339" s="12" customFormat="1" x14ac:dyDescent="0.2"/>
    <row r="870340" s="12" customFormat="1" x14ac:dyDescent="0.2"/>
    <row r="870341" s="12" customFormat="1" x14ac:dyDescent="0.2"/>
    <row r="870342" s="12" customFormat="1" x14ac:dyDescent="0.2"/>
    <row r="870343" s="12" customFormat="1" x14ac:dyDescent="0.2"/>
    <row r="870344" s="12" customFormat="1" x14ac:dyDescent="0.2"/>
    <row r="870345" s="12" customFormat="1" x14ac:dyDescent="0.2"/>
    <row r="870346" s="12" customFormat="1" x14ac:dyDescent="0.2"/>
    <row r="870347" s="12" customFormat="1" x14ac:dyDescent="0.2"/>
    <row r="870348" s="12" customFormat="1" x14ac:dyDescent="0.2"/>
    <row r="870349" s="12" customFormat="1" x14ac:dyDescent="0.2"/>
    <row r="870350" s="12" customFormat="1" x14ac:dyDescent="0.2"/>
    <row r="870351" s="12" customFormat="1" x14ac:dyDescent="0.2"/>
    <row r="870352" s="12" customFormat="1" x14ac:dyDescent="0.2"/>
    <row r="870353" s="12" customFormat="1" x14ac:dyDescent="0.2"/>
    <row r="870354" s="12" customFormat="1" x14ac:dyDescent="0.2"/>
    <row r="870355" s="12" customFormat="1" x14ac:dyDescent="0.2"/>
    <row r="870356" s="12" customFormat="1" x14ac:dyDescent="0.2"/>
    <row r="870357" s="12" customFormat="1" x14ac:dyDescent="0.2"/>
    <row r="870358" s="12" customFormat="1" x14ac:dyDescent="0.2"/>
    <row r="870359" s="12" customFormat="1" x14ac:dyDescent="0.2"/>
    <row r="870360" s="12" customFormat="1" x14ac:dyDescent="0.2"/>
    <row r="870361" s="12" customFormat="1" x14ac:dyDescent="0.2"/>
    <row r="870362" s="12" customFormat="1" x14ac:dyDescent="0.2"/>
    <row r="870363" s="12" customFormat="1" x14ac:dyDescent="0.2"/>
    <row r="870364" s="12" customFormat="1" x14ac:dyDescent="0.2"/>
    <row r="870365" s="12" customFormat="1" x14ac:dyDescent="0.2"/>
    <row r="870366" s="12" customFormat="1" x14ac:dyDescent="0.2"/>
    <row r="870367" s="12" customFormat="1" x14ac:dyDescent="0.2"/>
    <row r="870368" s="12" customFormat="1" x14ac:dyDescent="0.2"/>
    <row r="870369" s="12" customFormat="1" x14ac:dyDescent="0.2"/>
    <row r="870370" s="12" customFormat="1" x14ac:dyDescent="0.2"/>
    <row r="870371" s="12" customFormat="1" x14ac:dyDescent="0.2"/>
    <row r="870372" s="12" customFormat="1" x14ac:dyDescent="0.2"/>
    <row r="870373" s="12" customFormat="1" x14ac:dyDescent="0.2"/>
    <row r="870374" s="12" customFormat="1" x14ac:dyDescent="0.2"/>
    <row r="870375" s="12" customFormat="1" x14ac:dyDescent="0.2"/>
    <row r="870376" s="12" customFormat="1" x14ac:dyDescent="0.2"/>
    <row r="870377" s="12" customFormat="1" x14ac:dyDescent="0.2"/>
    <row r="870378" s="12" customFormat="1" x14ac:dyDescent="0.2"/>
    <row r="870379" s="12" customFormat="1" x14ac:dyDescent="0.2"/>
    <row r="870380" s="12" customFormat="1" x14ac:dyDescent="0.2"/>
    <row r="870381" s="12" customFormat="1" x14ac:dyDescent="0.2"/>
    <row r="870382" s="12" customFormat="1" x14ac:dyDescent="0.2"/>
    <row r="870383" s="12" customFormat="1" x14ac:dyDescent="0.2"/>
    <row r="870384" s="12" customFormat="1" x14ac:dyDescent="0.2"/>
    <row r="870385" s="12" customFormat="1" x14ac:dyDescent="0.2"/>
    <row r="870386" s="12" customFormat="1" x14ac:dyDescent="0.2"/>
    <row r="870387" s="12" customFormat="1" x14ac:dyDescent="0.2"/>
    <row r="870388" s="12" customFormat="1" x14ac:dyDescent="0.2"/>
    <row r="870389" s="12" customFormat="1" x14ac:dyDescent="0.2"/>
    <row r="870390" s="12" customFormat="1" x14ac:dyDescent="0.2"/>
    <row r="870391" s="12" customFormat="1" x14ac:dyDescent="0.2"/>
    <row r="870392" s="12" customFormat="1" x14ac:dyDescent="0.2"/>
    <row r="870393" s="12" customFormat="1" x14ac:dyDescent="0.2"/>
    <row r="870394" s="12" customFormat="1" x14ac:dyDescent="0.2"/>
    <row r="870395" s="12" customFormat="1" x14ac:dyDescent="0.2"/>
    <row r="870396" s="12" customFormat="1" x14ac:dyDescent="0.2"/>
    <row r="870397" s="12" customFormat="1" x14ac:dyDescent="0.2"/>
    <row r="870398" s="12" customFormat="1" x14ac:dyDescent="0.2"/>
    <row r="870399" s="12" customFormat="1" x14ac:dyDescent="0.2"/>
    <row r="870400" s="12" customFormat="1" x14ac:dyDescent="0.2"/>
    <row r="870401" s="12" customFormat="1" x14ac:dyDescent="0.2"/>
    <row r="870402" s="12" customFormat="1" x14ac:dyDescent="0.2"/>
    <row r="870403" s="12" customFormat="1" x14ac:dyDescent="0.2"/>
    <row r="870404" s="12" customFormat="1" x14ac:dyDescent="0.2"/>
    <row r="870405" s="12" customFormat="1" x14ac:dyDescent="0.2"/>
    <row r="870406" s="12" customFormat="1" x14ac:dyDescent="0.2"/>
    <row r="870407" s="12" customFormat="1" x14ac:dyDescent="0.2"/>
    <row r="870408" s="12" customFormat="1" x14ac:dyDescent="0.2"/>
    <row r="870409" s="12" customFormat="1" x14ac:dyDescent="0.2"/>
    <row r="870410" s="12" customFormat="1" x14ac:dyDescent="0.2"/>
    <row r="870411" s="12" customFormat="1" x14ac:dyDescent="0.2"/>
    <row r="870412" s="12" customFormat="1" x14ac:dyDescent="0.2"/>
    <row r="870413" s="12" customFormat="1" x14ac:dyDescent="0.2"/>
    <row r="870414" s="12" customFormat="1" x14ac:dyDescent="0.2"/>
    <row r="870415" s="12" customFormat="1" x14ac:dyDescent="0.2"/>
    <row r="870416" s="12" customFormat="1" x14ac:dyDescent="0.2"/>
    <row r="870417" s="12" customFormat="1" x14ac:dyDescent="0.2"/>
    <row r="870418" s="12" customFormat="1" x14ac:dyDescent="0.2"/>
    <row r="870419" s="12" customFormat="1" x14ac:dyDescent="0.2"/>
    <row r="870420" s="12" customFormat="1" x14ac:dyDescent="0.2"/>
    <row r="870421" s="12" customFormat="1" x14ac:dyDescent="0.2"/>
    <row r="870422" s="12" customFormat="1" x14ac:dyDescent="0.2"/>
    <row r="870423" s="12" customFormat="1" x14ac:dyDescent="0.2"/>
    <row r="870424" s="12" customFormat="1" x14ac:dyDescent="0.2"/>
    <row r="870425" s="12" customFormat="1" x14ac:dyDescent="0.2"/>
    <row r="870426" s="12" customFormat="1" x14ac:dyDescent="0.2"/>
    <row r="870427" s="12" customFormat="1" x14ac:dyDescent="0.2"/>
    <row r="870428" s="12" customFormat="1" x14ac:dyDescent="0.2"/>
    <row r="870429" s="12" customFormat="1" x14ac:dyDescent="0.2"/>
    <row r="870430" s="12" customFormat="1" x14ac:dyDescent="0.2"/>
    <row r="870431" s="12" customFormat="1" x14ac:dyDescent="0.2"/>
    <row r="870432" s="12" customFormat="1" x14ac:dyDescent="0.2"/>
    <row r="870433" s="12" customFormat="1" x14ac:dyDescent="0.2"/>
    <row r="870434" s="12" customFormat="1" x14ac:dyDescent="0.2"/>
    <row r="870435" s="12" customFormat="1" x14ac:dyDescent="0.2"/>
    <row r="870436" s="12" customFormat="1" x14ac:dyDescent="0.2"/>
    <row r="870437" s="12" customFormat="1" x14ac:dyDescent="0.2"/>
    <row r="870438" s="12" customFormat="1" x14ac:dyDescent="0.2"/>
    <row r="870439" s="12" customFormat="1" x14ac:dyDescent="0.2"/>
    <row r="870440" s="12" customFormat="1" x14ac:dyDescent="0.2"/>
    <row r="870441" s="12" customFormat="1" x14ac:dyDescent="0.2"/>
    <row r="870442" s="12" customFormat="1" x14ac:dyDescent="0.2"/>
    <row r="870443" s="12" customFormat="1" x14ac:dyDescent="0.2"/>
    <row r="870444" s="12" customFormat="1" x14ac:dyDescent="0.2"/>
    <row r="870445" s="12" customFormat="1" x14ac:dyDescent="0.2"/>
    <row r="870446" s="12" customFormat="1" x14ac:dyDescent="0.2"/>
    <row r="870447" s="12" customFormat="1" x14ac:dyDescent="0.2"/>
    <row r="870448" s="12" customFormat="1" x14ac:dyDescent="0.2"/>
    <row r="870449" s="12" customFormat="1" x14ac:dyDescent="0.2"/>
    <row r="870450" s="12" customFormat="1" x14ac:dyDescent="0.2"/>
    <row r="870451" s="12" customFormat="1" x14ac:dyDescent="0.2"/>
    <row r="870452" s="12" customFormat="1" x14ac:dyDescent="0.2"/>
    <row r="870453" s="12" customFormat="1" x14ac:dyDescent="0.2"/>
    <row r="870454" s="12" customFormat="1" x14ac:dyDescent="0.2"/>
    <row r="870455" s="12" customFormat="1" x14ac:dyDescent="0.2"/>
    <row r="870456" s="12" customFormat="1" x14ac:dyDescent="0.2"/>
    <row r="870457" s="12" customFormat="1" x14ac:dyDescent="0.2"/>
    <row r="870458" s="12" customFormat="1" x14ac:dyDescent="0.2"/>
    <row r="870459" s="12" customFormat="1" x14ac:dyDescent="0.2"/>
    <row r="870460" s="12" customFormat="1" x14ac:dyDescent="0.2"/>
    <row r="870461" s="12" customFormat="1" x14ac:dyDescent="0.2"/>
    <row r="870462" s="12" customFormat="1" x14ac:dyDescent="0.2"/>
    <row r="870463" s="12" customFormat="1" x14ac:dyDescent="0.2"/>
    <row r="870464" s="12" customFormat="1" x14ac:dyDescent="0.2"/>
    <row r="870465" s="12" customFormat="1" x14ac:dyDescent="0.2"/>
    <row r="870466" s="12" customFormat="1" x14ac:dyDescent="0.2"/>
    <row r="870467" s="12" customFormat="1" x14ac:dyDescent="0.2"/>
    <row r="870468" s="12" customFormat="1" x14ac:dyDescent="0.2"/>
    <row r="870469" s="12" customFormat="1" x14ac:dyDescent="0.2"/>
    <row r="870470" s="12" customFormat="1" x14ac:dyDescent="0.2"/>
    <row r="870471" s="12" customFormat="1" x14ac:dyDescent="0.2"/>
    <row r="870472" s="12" customFormat="1" x14ac:dyDescent="0.2"/>
    <row r="870473" s="12" customFormat="1" x14ac:dyDescent="0.2"/>
    <row r="870474" s="12" customFormat="1" x14ac:dyDescent="0.2"/>
    <row r="870475" s="12" customFormat="1" x14ac:dyDescent="0.2"/>
    <row r="870476" s="12" customFormat="1" x14ac:dyDescent="0.2"/>
    <row r="870477" s="12" customFormat="1" x14ac:dyDescent="0.2"/>
    <row r="870478" s="12" customFormat="1" x14ac:dyDescent="0.2"/>
    <row r="870479" s="12" customFormat="1" x14ac:dyDescent="0.2"/>
    <row r="870480" s="12" customFormat="1" x14ac:dyDescent="0.2"/>
    <row r="870481" s="12" customFormat="1" x14ac:dyDescent="0.2"/>
    <row r="870482" s="12" customFormat="1" x14ac:dyDescent="0.2"/>
    <row r="870483" s="12" customFormat="1" x14ac:dyDescent="0.2"/>
    <row r="870484" s="12" customFormat="1" x14ac:dyDescent="0.2"/>
    <row r="870485" s="12" customFormat="1" x14ac:dyDescent="0.2"/>
    <row r="870486" s="12" customFormat="1" x14ac:dyDescent="0.2"/>
    <row r="870487" s="12" customFormat="1" x14ac:dyDescent="0.2"/>
    <row r="870488" s="12" customFormat="1" x14ac:dyDescent="0.2"/>
    <row r="870489" s="12" customFormat="1" x14ac:dyDescent="0.2"/>
    <row r="870490" s="12" customFormat="1" x14ac:dyDescent="0.2"/>
    <row r="870491" s="12" customFormat="1" x14ac:dyDescent="0.2"/>
    <row r="870492" s="12" customFormat="1" x14ac:dyDescent="0.2"/>
    <row r="870493" s="12" customFormat="1" x14ac:dyDescent="0.2"/>
    <row r="870494" s="12" customFormat="1" x14ac:dyDescent="0.2"/>
    <row r="870495" s="12" customFormat="1" x14ac:dyDescent="0.2"/>
    <row r="870496" s="12" customFormat="1" x14ac:dyDescent="0.2"/>
    <row r="870497" s="12" customFormat="1" x14ac:dyDescent="0.2"/>
    <row r="870498" s="12" customFormat="1" x14ac:dyDescent="0.2"/>
    <row r="870499" s="12" customFormat="1" x14ac:dyDescent="0.2"/>
    <row r="870500" s="12" customFormat="1" x14ac:dyDescent="0.2"/>
    <row r="870501" s="12" customFormat="1" x14ac:dyDescent="0.2"/>
    <row r="870502" s="12" customFormat="1" x14ac:dyDescent="0.2"/>
    <row r="870503" s="12" customFormat="1" x14ac:dyDescent="0.2"/>
    <row r="870504" s="12" customFormat="1" x14ac:dyDescent="0.2"/>
    <row r="870505" s="12" customFormat="1" x14ac:dyDescent="0.2"/>
    <row r="870506" s="12" customFormat="1" x14ac:dyDescent="0.2"/>
    <row r="870507" s="12" customFormat="1" x14ac:dyDescent="0.2"/>
    <row r="870508" s="12" customFormat="1" x14ac:dyDescent="0.2"/>
    <row r="870509" s="12" customFormat="1" x14ac:dyDescent="0.2"/>
    <row r="870510" s="12" customFormat="1" x14ac:dyDescent="0.2"/>
    <row r="870511" s="12" customFormat="1" x14ac:dyDescent="0.2"/>
    <row r="870512" s="12" customFormat="1" x14ac:dyDescent="0.2"/>
    <row r="870513" s="12" customFormat="1" x14ac:dyDescent="0.2"/>
    <row r="870514" s="12" customFormat="1" x14ac:dyDescent="0.2"/>
    <row r="870515" s="12" customFormat="1" x14ac:dyDescent="0.2"/>
    <row r="870516" s="12" customFormat="1" x14ac:dyDescent="0.2"/>
    <row r="870517" s="12" customFormat="1" x14ac:dyDescent="0.2"/>
    <row r="870518" s="12" customFormat="1" x14ac:dyDescent="0.2"/>
    <row r="870519" s="12" customFormat="1" x14ac:dyDescent="0.2"/>
    <row r="870520" s="12" customFormat="1" x14ac:dyDescent="0.2"/>
    <row r="870521" s="12" customFormat="1" x14ac:dyDescent="0.2"/>
    <row r="870522" s="12" customFormat="1" x14ac:dyDescent="0.2"/>
    <row r="870523" s="12" customFormat="1" x14ac:dyDescent="0.2"/>
    <row r="870524" s="12" customFormat="1" x14ac:dyDescent="0.2"/>
    <row r="870525" s="12" customFormat="1" x14ac:dyDescent="0.2"/>
    <row r="870526" s="12" customFormat="1" x14ac:dyDescent="0.2"/>
    <row r="870527" s="12" customFormat="1" x14ac:dyDescent="0.2"/>
    <row r="870528" s="12" customFormat="1" x14ac:dyDescent="0.2"/>
    <row r="870529" s="12" customFormat="1" x14ac:dyDescent="0.2"/>
    <row r="870530" s="12" customFormat="1" x14ac:dyDescent="0.2"/>
    <row r="870531" s="12" customFormat="1" x14ac:dyDescent="0.2"/>
    <row r="870532" s="12" customFormat="1" x14ac:dyDescent="0.2"/>
    <row r="870533" s="12" customFormat="1" x14ac:dyDescent="0.2"/>
    <row r="870534" s="12" customFormat="1" x14ac:dyDescent="0.2"/>
    <row r="870535" s="12" customFormat="1" x14ac:dyDescent="0.2"/>
    <row r="870536" s="12" customFormat="1" x14ac:dyDescent="0.2"/>
    <row r="870537" s="12" customFormat="1" x14ac:dyDescent="0.2"/>
    <row r="870538" s="12" customFormat="1" x14ac:dyDescent="0.2"/>
    <row r="870539" s="12" customFormat="1" x14ac:dyDescent="0.2"/>
    <row r="870540" s="12" customFormat="1" x14ac:dyDescent="0.2"/>
    <row r="870541" s="12" customFormat="1" x14ac:dyDescent="0.2"/>
    <row r="870542" s="12" customFormat="1" x14ac:dyDescent="0.2"/>
    <row r="870543" s="12" customFormat="1" x14ac:dyDescent="0.2"/>
    <row r="870544" s="12" customFormat="1" x14ac:dyDescent="0.2"/>
    <row r="870545" s="12" customFormat="1" x14ac:dyDescent="0.2"/>
    <row r="870546" s="12" customFormat="1" x14ac:dyDescent="0.2"/>
    <row r="870547" s="12" customFormat="1" x14ac:dyDescent="0.2"/>
    <row r="870548" s="12" customFormat="1" x14ac:dyDescent="0.2"/>
    <row r="870549" s="12" customFormat="1" x14ac:dyDescent="0.2"/>
    <row r="870550" s="12" customFormat="1" x14ac:dyDescent="0.2"/>
    <row r="870551" s="12" customFormat="1" x14ac:dyDescent="0.2"/>
    <row r="870552" s="12" customFormat="1" x14ac:dyDescent="0.2"/>
    <row r="870553" s="12" customFormat="1" x14ac:dyDescent="0.2"/>
    <row r="870554" s="12" customFormat="1" x14ac:dyDescent="0.2"/>
    <row r="870555" s="12" customFormat="1" x14ac:dyDescent="0.2"/>
    <row r="870556" s="12" customFormat="1" x14ac:dyDescent="0.2"/>
    <row r="870557" s="12" customFormat="1" x14ac:dyDescent="0.2"/>
    <row r="870558" s="12" customFormat="1" x14ac:dyDescent="0.2"/>
    <row r="870559" s="12" customFormat="1" x14ac:dyDescent="0.2"/>
    <row r="870560" s="12" customFormat="1" x14ac:dyDescent="0.2"/>
    <row r="870561" s="12" customFormat="1" x14ac:dyDescent="0.2"/>
    <row r="870562" s="12" customFormat="1" x14ac:dyDescent="0.2"/>
    <row r="870563" s="12" customFormat="1" x14ac:dyDescent="0.2"/>
    <row r="870564" s="12" customFormat="1" x14ac:dyDescent="0.2"/>
    <row r="870565" s="12" customFormat="1" x14ac:dyDescent="0.2"/>
    <row r="870566" s="12" customFormat="1" x14ac:dyDescent="0.2"/>
    <row r="870567" s="12" customFormat="1" x14ac:dyDescent="0.2"/>
    <row r="870568" s="12" customFormat="1" x14ac:dyDescent="0.2"/>
    <row r="870569" s="12" customFormat="1" x14ac:dyDescent="0.2"/>
    <row r="870570" s="12" customFormat="1" x14ac:dyDescent="0.2"/>
    <row r="870571" s="12" customFormat="1" x14ac:dyDescent="0.2"/>
    <row r="870572" s="12" customFormat="1" x14ac:dyDescent="0.2"/>
    <row r="870573" s="12" customFormat="1" x14ac:dyDescent="0.2"/>
    <row r="870574" s="12" customFormat="1" x14ac:dyDescent="0.2"/>
    <row r="870575" s="12" customFormat="1" x14ac:dyDescent="0.2"/>
    <row r="870576" s="12" customFormat="1" x14ac:dyDescent="0.2"/>
    <row r="870577" s="12" customFormat="1" x14ac:dyDescent="0.2"/>
    <row r="870578" s="12" customFormat="1" x14ac:dyDescent="0.2"/>
    <row r="870579" s="12" customFormat="1" x14ac:dyDescent="0.2"/>
    <row r="870580" s="12" customFormat="1" x14ac:dyDescent="0.2"/>
    <row r="870581" s="12" customFormat="1" x14ac:dyDescent="0.2"/>
    <row r="870582" s="12" customFormat="1" x14ac:dyDescent="0.2"/>
    <row r="870583" s="12" customFormat="1" x14ac:dyDescent="0.2"/>
    <row r="870584" s="12" customFormat="1" x14ac:dyDescent="0.2"/>
    <row r="870585" s="12" customFormat="1" x14ac:dyDescent="0.2"/>
    <row r="870586" s="12" customFormat="1" x14ac:dyDescent="0.2"/>
    <row r="870587" s="12" customFormat="1" x14ac:dyDescent="0.2"/>
    <row r="870588" s="12" customFormat="1" x14ac:dyDescent="0.2"/>
    <row r="870589" s="12" customFormat="1" x14ac:dyDescent="0.2"/>
    <row r="870590" s="12" customFormat="1" x14ac:dyDescent="0.2"/>
    <row r="870591" s="12" customFormat="1" x14ac:dyDescent="0.2"/>
    <row r="870592" s="12" customFormat="1" x14ac:dyDescent="0.2"/>
    <row r="870593" s="12" customFormat="1" x14ac:dyDescent="0.2"/>
    <row r="870594" s="12" customFormat="1" x14ac:dyDescent="0.2"/>
    <row r="870595" s="12" customFormat="1" x14ac:dyDescent="0.2"/>
    <row r="870596" s="12" customFormat="1" x14ac:dyDescent="0.2"/>
    <row r="870597" s="12" customFormat="1" x14ac:dyDescent="0.2"/>
    <row r="870598" s="12" customFormat="1" x14ac:dyDescent="0.2"/>
    <row r="870599" s="12" customFormat="1" x14ac:dyDescent="0.2"/>
    <row r="870600" s="12" customFormat="1" x14ac:dyDescent="0.2"/>
    <row r="870601" s="12" customFormat="1" x14ac:dyDescent="0.2"/>
    <row r="870602" s="12" customFormat="1" x14ac:dyDescent="0.2"/>
    <row r="870603" s="12" customFormat="1" x14ac:dyDescent="0.2"/>
    <row r="870604" s="12" customFormat="1" x14ac:dyDescent="0.2"/>
    <row r="870605" s="12" customFormat="1" x14ac:dyDescent="0.2"/>
    <row r="870606" s="12" customFormat="1" x14ac:dyDescent="0.2"/>
    <row r="870607" s="12" customFormat="1" x14ac:dyDescent="0.2"/>
    <row r="870608" s="12" customFormat="1" x14ac:dyDescent="0.2"/>
    <row r="870609" s="12" customFormat="1" x14ac:dyDescent="0.2"/>
    <row r="870610" s="12" customFormat="1" x14ac:dyDescent="0.2"/>
    <row r="870611" s="12" customFormat="1" x14ac:dyDescent="0.2"/>
    <row r="870612" s="12" customFormat="1" x14ac:dyDescent="0.2"/>
    <row r="870613" s="12" customFormat="1" x14ac:dyDescent="0.2"/>
    <row r="870614" s="12" customFormat="1" x14ac:dyDescent="0.2"/>
    <row r="870615" s="12" customFormat="1" x14ac:dyDescent="0.2"/>
    <row r="870616" s="12" customFormat="1" x14ac:dyDescent="0.2"/>
    <row r="870617" s="12" customFormat="1" x14ac:dyDescent="0.2"/>
    <row r="870618" s="12" customFormat="1" x14ac:dyDescent="0.2"/>
    <row r="870619" s="12" customFormat="1" x14ac:dyDescent="0.2"/>
    <row r="870620" s="12" customFormat="1" x14ac:dyDescent="0.2"/>
    <row r="870621" s="12" customFormat="1" x14ac:dyDescent="0.2"/>
    <row r="870622" s="12" customFormat="1" x14ac:dyDescent="0.2"/>
    <row r="870623" s="12" customFormat="1" x14ac:dyDescent="0.2"/>
    <row r="870624" s="12" customFormat="1" x14ac:dyDescent="0.2"/>
    <row r="870625" s="12" customFormat="1" x14ac:dyDescent="0.2"/>
    <row r="870626" s="12" customFormat="1" x14ac:dyDescent="0.2"/>
    <row r="870627" s="12" customFormat="1" x14ac:dyDescent="0.2"/>
    <row r="870628" s="12" customFormat="1" x14ac:dyDescent="0.2"/>
    <row r="870629" s="12" customFormat="1" x14ac:dyDescent="0.2"/>
    <row r="870630" s="12" customFormat="1" x14ac:dyDescent="0.2"/>
    <row r="870631" s="12" customFormat="1" x14ac:dyDescent="0.2"/>
    <row r="870632" s="12" customFormat="1" x14ac:dyDescent="0.2"/>
    <row r="870633" s="12" customFormat="1" x14ac:dyDescent="0.2"/>
    <row r="870634" s="12" customFormat="1" x14ac:dyDescent="0.2"/>
    <row r="870635" s="12" customFormat="1" x14ac:dyDescent="0.2"/>
    <row r="870636" s="12" customFormat="1" x14ac:dyDescent="0.2"/>
    <row r="870637" s="12" customFormat="1" x14ac:dyDescent="0.2"/>
    <row r="870638" s="12" customFormat="1" x14ac:dyDescent="0.2"/>
    <row r="870639" s="12" customFormat="1" x14ac:dyDescent="0.2"/>
    <row r="870640" s="12" customFormat="1" x14ac:dyDescent="0.2"/>
    <row r="870641" s="12" customFormat="1" x14ac:dyDescent="0.2"/>
    <row r="870642" s="12" customFormat="1" x14ac:dyDescent="0.2"/>
    <row r="870643" s="12" customFormat="1" x14ac:dyDescent="0.2"/>
    <row r="870644" s="12" customFormat="1" x14ac:dyDescent="0.2"/>
    <row r="870645" s="12" customFormat="1" x14ac:dyDescent="0.2"/>
    <row r="870646" s="12" customFormat="1" x14ac:dyDescent="0.2"/>
    <row r="870647" s="12" customFormat="1" x14ac:dyDescent="0.2"/>
    <row r="870648" s="12" customFormat="1" x14ac:dyDescent="0.2"/>
    <row r="870649" s="12" customFormat="1" x14ac:dyDescent="0.2"/>
    <row r="870650" s="12" customFormat="1" x14ac:dyDescent="0.2"/>
    <row r="870651" s="12" customFormat="1" x14ac:dyDescent="0.2"/>
    <row r="870652" s="12" customFormat="1" x14ac:dyDescent="0.2"/>
    <row r="870653" s="12" customFormat="1" x14ac:dyDescent="0.2"/>
    <row r="870654" s="12" customFormat="1" x14ac:dyDescent="0.2"/>
    <row r="870655" s="12" customFormat="1" x14ac:dyDescent="0.2"/>
    <row r="870656" s="12" customFormat="1" x14ac:dyDescent="0.2"/>
    <row r="870657" s="12" customFormat="1" x14ac:dyDescent="0.2"/>
    <row r="870658" s="12" customFormat="1" x14ac:dyDescent="0.2"/>
    <row r="870659" s="12" customFormat="1" x14ac:dyDescent="0.2"/>
    <row r="870660" s="12" customFormat="1" x14ac:dyDescent="0.2"/>
    <row r="870661" s="12" customFormat="1" x14ac:dyDescent="0.2"/>
    <row r="870662" s="12" customFormat="1" x14ac:dyDescent="0.2"/>
    <row r="870663" s="12" customFormat="1" x14ac:dyDescent="0.2"/>
    <row r="870664" s="12" customFormat="1" x14ac:dyDescent="0.2"/>
    <row r="870665" s="12" customFormat="1" x14ac:dyDescent="0.2"/>
    <row r="870666" s="12" customFormat="1" x14ac:dyDescent="0.2"/>
    <row r="870667" s="12" customFormat="1" x14ac:dyDescent="0.2"/>
    <row r="870668" s="12" customFormat="1" x14ac:dyDescent="0.2"/>
    <row r="870669" s="12" customFormat="1" x14ac:dyDescent="0.2"/>
    <row r="870670" s="12" customFormat="1" x14ac:dyDescent="0.2"/>
    <row r="870671" s="12" customFormat="1" x14ac:dyDescent="0.2"/>
    <row r="870672" s="12" customFormat="1" x14ac:dyDescent="0.2"/>
    <row r="870673" s="12" customFormat="1" x14ac:dyDescent="0.2"/>
    <row r="870674" s="12" customFormat="1" x14ac:dyDescent="0.2"/>
    <row r="870675" s="12" customFormat="1" x14ac:dyDescent="0.2"/>
    <row r="870676" s="12" customFormat="1" x14ac:dyDescent="0.2"/>
    <row r="870677" s="12" customFormat="1" x14ac:dyDescent="0.2"/>
    <row r="870678" s="12" customFormat="1" x14ac:dyDescent="0.2"/>
    <row r="870679" s="12" customFormat="1" x14ac:dyDescent="0.2"/>
    <row r="870680" s="12" customFormat="1" x14ac:dyDescent="0.2"/>
    <row r="870681" s="12" customFormat="1" x14ac:dyDescent="0.2"/>
    <row r="870682" s="12" customFormat="1" x14ac:dyDescent="0.2"/>
    <row r="870683" s="12" customFormat="1" x14ac:dyDescent="0.2"/>
    <row r="870684" s="12" customFormat="1" x14ac:dyDescent="0.2"/>
    <row r="870685" s="12" customFormat="1" x14ac:dyDescent="0.2"/>
    <row r="870686" s="12" customFormat="1" x14ac:dyDescent="0.2"/>
    <row r="870687" s="12" customFormat="1" x14ac:dyDescent="0.2"/>
    <row r="870688" s="12" customFormat="1" x14ac:dyDescent="0.2"/>
    <row r="870689" s="12" customFormat="1" x14ac:dyDescent="0.2"/>
    <row r="870690" s="12" customFormat="1" x14ac:dyDescent="0.2"/>
    <row r="870691" s="12" customFormat="1" x14ac:dyDescent="0.2"/>
    <row r="870692" s="12" customFormat="1" x14ac:dyDescent="0.2"/>
    <row r="870693" s="12" customFormat="1" x14ac:dyDescent="0.2"/>
    <row r="870694" s="12" customFormat="1" x14ac:dyDescent="0.2"/>
    <row r="870695" s="12" customFormat="1" x14ac:dyDescent="0.2"/>
    <row r="870696" s="12" customFormat="1" x14ac:dyDescent="0.2"/>
    <row r="870697" s="12" customFormat="1" x14ac:dyDescent="0.2"/>
    <row r="870698" s="12" customFormat="1" x14ac:dyDescent="0.2"/>
    <row r="870699" s="12" customFormat="1" x14ac:dyDescent="0.2"/>
    <row r="870700" s="12" customFormat="1" x14ac:dyDescent="0.2"/>
    <row r="870701" s="12" customFormat="1" x14ac:dyDescent="0.2"/>
    <row r="870702" s="12" customFormat="1" x14ac:dyDescent="0.2"/>
    <row r="870703" s="12" customFormat="1" x14ac:dyDescent="0.2"/>
    <row r="870704" s="12" customFormat="1" x14ac:dyDescent="0.2"/>
    <row r="870705" s="12" customFormat="1" x14ac:dyDescent="0.2"/>
    <row r="870706" s="12" customFormat="1" x14ac:dyDescent="0.2"/>
    <row r="870707" s="12" customFormat="1" x14ac:dyDescent="0.2"/>
    <row r="870708" s="12" customFormat="1" x14ac:dyDescent="0.2"/>
    <row r="870709" s="12" customFormat="1" x14ac:dyDescent="0.2"/>
    <row r="870710" s="12" customFormat="1" x14ac:dyDescent="0.2"/>
    <row r="870711" s="12" customFormat="1" x14ac:dyDescent="0.2"/>
    <row r="870712" s="12" customFormat="1" x14ac:dyDescent="0.2"/>
    <row r="870713" s="12" customFormat="1" x14ac:dyDescent="0.2"/>
    <row r="870714" s="12" customFormat="1" x14ac:dyDescent="0.2"/>
    <row r="870715" s="12" customFormat="1" x14ac:dyDescent="0.2"/>
    <row r="870716" s="12" customFormat="1" x14ac:dyDescent="0.2"/>
    <row r="870717" s="12" customFormat="1" x14ac:dyDescent="0.2"/>
    <row r="870718" s="12" customFormat="1" x14ac:dyDescent="0.2"/>
    <row r="870719" s="12" customFormat="1" x14ac:dyDescent="0.2"/>
    <row r="870720" s="12" customFormat="1" x14ac:dyDescent="0.2"/>
    <row r="870721" s="12" customFormat="1" x14ac:dyDescent="0.2"/>
    <row r="870722" s="12" customFormat="1" x14ac:dyDescent="0.2"/>
    <row r="870723" s="12" customFormat="1" x14ac:dyDescent="0.2"/>
    <row r="870724" s="12" customFormat="1" x14ac:dyDescent="0.2"/>
    <row r="870725" s="12" customFormat="1" x14ac:dyDescent="0.2"/>
    <row r="870726" s="12" customFormat="1" x14ac:dyDescent="0.2"/>
    <row r="870727" s="12" customFormat="1" x14ac:dyDescent="0.2"/>
    <row r="870728" s="12" customFormat="1" x14ac:dyDescent="0.2"/>
    <row r="870729" s="12" customFormat="1" x14ac:dyDescent="0.2"/>
    <row r="870730" s="12" customFormat="1" x14ac:dyDescent="0.2"/>
    <row r="870731" s="12" customFormat="1" x14ac:dyDescent="0.2"/>
    <row r="870732" s="12" customFormat="1" x14ac:dyDescent="0.2"/>
    <row r="870733" s="12" customFormat="1" x14ac:dyDescent="0.2"/>
    <row r="870734" s="12" customFormat="1" x14ac:dyDescent="0.2"/>
    <row r="870735" s="12" customFormat="1" x14ac:dyDescent="0.2"/>
    <row r="870736" s="12" customFormat="1" x14ac:dyDescent="0.2"/>
    <row r="870737" s="12" customFormat="1" x14ac:dyDescent="0.2"/>
    <row r="870738" s="12" customFormat="1" x14ac:dyDescent="0.2"/>
    <row r="870739" s="12" customFormat="1" x14ac:dyDescent="0.2"/>
    <row r="870740" s="12" customFormat="1" x14ac:dyDescent="0.2"/>
    <row r="870741" s="12" customFormat="1" x14ac:dyDescent="0.2"/>
    <row r="870742" s="12" customFormat="1" x14ac:dyDescent="0.2"/>
    <row r="870743" s="12" customFormat="1" x14ac:dyDescent="0.2"/>
    <row r="870744" s="12" customFormat="1" x14ac:dyDescent="0.2"/>
    <row r="870745" s="12" customFormat="1" x14ac:dyDescent="0.2"/>
    <row r="870746" s="12" customFormat="1" x14ac:dyDescent="0.2"/>
    <row r="870747" s="12" customFormat="1" x14ac:dyDescent="0.2"/>
    <row r="870748" s="12" customFormat="1" x14ac:dyDescent="0.2"/>
    <row r="870749" s="12" customFormat="1" x14ac:dyDescent="0.2"/>
    <row r="870750" s="12" customFormat="1" x14ac:dyDescent="0.2"/>
    <row r="870751" s="12" customFormat="1" x14ac:dyDescent="0.2"/>
    <row r="870752" s="12" customFormat="1" x14ac:dyDescent="0.2"/>
    <row r="870753" s="12" customFormat="1" x14ac:dyDescent="0.2"/>
    <row r="870754" s="12" customFormat="1" x14ac:dyDescent="0.2"/>
    <row r="870755" s="12" customFormat="1" x14ac:dyDescent="0.2"/>
    <row r="870756" s="12" customFormat="1" x14ac:dyDescent="0.2"/>
    <row r="870757" s="12" customFormat="1" x14ac:dyDescent="0.2"/>
    <row r="870758" s="12" customFormat="1" x14ac:dyDescent="0.2"/>
    <row r="870759" s="12" customFormat="1" x14ac:dyDescent="0.2"/>
    <row r="870760" s="12" customFormat="1" x14ac:dyDescent="0.2"/>
    <row r="870761" s="12" customFormat="1" x14ac:dyDescent="0.2"/>
    <row r="870762" s="12" customFormat="1" x14ac:dyDescent="0.2"/>
    <row r="870763" s="12" customFormat="1" x14ac:dyDescent="0.2"/>
    <row r="870764" s="12" customFormat="1" x14ac:dyDescent="0.2"/>
    <row r="870765" s="12" customFormat="1" x14ac:dyDescent="0.2"/>
    <row r="870766" s="12" customFormat="1" x14ac:dyDescent="0.2"/>
    <row r="870767" s="12" customFormat="1" x14ac:dyDescent="0.2"/>
    <row r="870768" s="12" customFormat="1" x14ac:dyDescent="0.2"/>
    <row r="870769" s="12" customFormat="1" x14ac:dyDescent="0.2"/>
    <row r="870770" s="12" customFormat="1" x14ac:dyDescent="0.2"/>
    <row r="870771" s="12" customFormat="1" x14ac:dyDescent="0.2"/>
    <row r="870772" s="12" customFormat="1" x14ac:dyDescent="0.2"/>
    <row r="870773" s="12" customFormat="1" x14ac:dyDescent="0.2"/>
    <row r="870774" s="12" customFormat="1" x14ac:dyDescent="0.2"/>
    <row r="870775" s="12" customFormat="1" x14ac:dyDescent="0.2"/>
    <row r="870776" s="12" customFormat="1" x14ac:dyDescent="0.2"/>
    <row r="870777" s="12" customFormat="1" x14ac:dyDescent="0.2"/>
    <row r="870778" s="12" customFormat="1" x14ac:dyDescent="0.2"/>
    <row r="870779" s="12" customFormat="1" x14ac:dyDescent="0.2"/>
    <row r="870780" s="12" customFormat="1" x14ac:dyDescent="0.2"/>
    <row r="870781" s="12" customFormat="1" x14ac:dyDescent="0.2"/>
    <row r="870782" s="12" customFormat="1" x14ac:dyDescent="0.2"/>
    <row r="870783" s="12" customFormat="1" x14ac:dyDescent="0.2"/>
    <row r="870784" s="12" customFormat="1" x14ac:dyDescent="0.2"/>
    <row r="870785" s="12" customFormat="1" x14ac:dyDescent="0.2"/>
    <row r="870786" s="12" customFormat="1" x14ac:dyDescent="0.2"/>
    <row r="870787" s="12" customFormat="1" x14ac:dyDescent="0.2"/>
    <row r="870788" s="12" customFormat="1" x14ac:dyDescent="0.2"/>
    <row r="870789" s="12" customFormat="1" x14ac:dyDescent="0.2"/>
    <row r="870790" s="12" customFormat="1" x14ac:dyDescent="0.2"/>
    <row r="870791" s="12" customFormat="1" x14ac:dyDescent="0.2"/>
    <row r="870792" s="12" customFormat="1" x14ac:dyDescent="0.2"/>
    <row r="870793" s="12" customFormat="1" x14ac:dyDescent="0.2"/>
    <row r="870794" s="12" customFormat="1" x14ac:dyDescent="0.2"/>
    <row r="870795" s="12" customFormat="1" x14ac:dyDescent="0.2"/>
    <row r="870796" s="12" customFormat="1" x14ac:dyDescent="0.2"/>
    <row r="870797" s="12" customFormat="1" x14ac:dyDescent="0.2"/>
    <row r="870798" s="12" customFormat="1" x14ac:dyDescent="0.2"/>
    <row r="870799" s="12" customFormat="1" x14ac:dyDescent="0.2"/>
    <row r="870800" s="12" customFormat="1" x14ac:dyDescent="0.2"/>
    <row r="870801" s="12" customFormat="1" x14ac:dyDescent="0.2"/>
    <row r="870802" s="12" customFormat="1" x14ac:dyDescent="0.2"/>
    <row r="870803" s="12" customFormat="1" x14ac:dyDescent="0.2"/>
    <row r="870804" s="12" customFormat="1" x14ac:dyDescent="0.2"/>
    <row r="870805" s="12" customFormat="1" x14ac:dyDescent="0.2"/>
    <row r="870806" s="12" customFormat="1" x14ac:dyDescent="0.2"/>
    <row r="870807" s="12" customFormat="1" x14ac:dyDescent="0.2"/>
    <row r="870808" s="12" customFormat="1" x14ac:dyDescent="0.2"/>
    <row r="870809" s="12" customFormat="1" x14ac:dyDescent="0.2"/>
    <row r="870810" s="12" customFormat="1" x14ac:dyDescent="0.2"/>
    <row r="870811" s="12" customFormat="1" x14ac:dyDescent="0.2"/>
    <row r="870812" s="12" customFormat="1" x14ac:dyDescent="0.2"/>
    <row r="870813" s="12" customFormat="1" x14ac:dyDescent="0.2"/>
    <row r="870814" s="12" customFormat="1" x14ac:dyDescent="0.2"/>
    <row r="870815" s="12" customFormat="1" x14ac:dyDescent="0.2"/>
    <row r="870816" s="12" customFormat="1" x14ac:dyDescent="0.2"/>
    <row r="870817" s="12" customFormat="1" x14ac:dyDescent="0.2"/>
    <row r="870818" s="12" customFormat="1" x14ac:dyDescent="0.2"/>
    <row r="870819" s="12" customFormat="1" x14ac:dyDescent="0.2"/>
    <row r="870820" s="12" customFormat="1" x14ac:dyDescent="0.2"/>
    <row r="870821" s="12" customFormat="1" x14ac:dyDescent="0.2"/>
    <row r="870822" s="12" customFormat="1" x14ac:dyDescent="0.2"/>
    <row r="870823" s="12" customFormat="1" x14ac:dyDescent="0.2"/>
    <row r="870824" s="12" customFormat="1" x14ac:dyDescent="0.2"/>
    <row r="870825" s="12" customFormat="1" x14ac:dyDescent="0.2"/>
    <row r="870826" s="12" customFormat="1" x14ac:dyDescent="0.2"/>
    <row r="870827" s="12" customFormat="1" x14ac:dyDescent="0.2"/>
    <row r="870828" s="12" customFormat="1" x14ac:dyDescent="0.2"/>
    <row r="870829" s="12" customFormat="1" x14ac:dyDescent="0.2"/>
    <row r="870830" s="12" customFormat="1" x14ac:dyDescent="0.2"/>
    <row r="870831" s="12" customFormat="1" x14ac:dyDescent="0.2"/>
    <row r="870832" s="12" customFormat="1" x14ac:dyDescent="0.2"/>
    <row r="870833" s="12" customFormat="1" x14ac:dyDescent="0.2"/>
    <row r="870834" s="12" customFormat="1" x14ac:dyDescent="0.2"/>
    <row r="870835" s="12" customFormat="1" x14ac:dyDescent="0.2"/>
    <row r="870836" s="12" customFormat="1" x14ac:dyDescent="0.2"/>
    <row r="870837" s="12" customFormat="1" x14ac:dyDescent="0.2"/>
    <row r="870838" s="12" customFormat="1" x14ac:dyDescent="0.2"/>
    <row r="870839" s="12" customFormat="1" x14ac:dyDescent="0.2"/>
    <row r="870840" s="12" customFormat="1" x14ac:dyDescent="0.2"/>
    <row r="870841" s="12" customFormat="1" x14ac:dyDescent="0.2"/>
    <row r="870842" s="12" customFormat="1" x14ac:dyDescent="0.2"/>
    <row r="870843" s="12" customFormat="1" x14ac:dyDescent="0.2"/>
    <row r="870844" s="12" customFormat="1" x14ac:dyDescent="0.2"/>
    <row r="870845" s="12" customFormat="1" x14ac:dyDescent="0.2"/>
    <row r="870846" s="12" customFormat="1" x14ac:dyDescent="0.2"/>
    <row r="870847" s="12" customFormat="1" x14ac:dyDescent="0.2"/>
    <row r="870848" s="12" customFormat="1" x14ac:dyDescent="0.2"/>
    <row r="870849" s="12" customFormat="1" x14ac:dyDescent="0.2"/>
    <row r="870850" s="12" customFormat="1" x14ac:dyDescent="0.2"/>
    <row r="870851" s="12" customFormat="1" x14ac:dyDescent="0.2"/>
    <row r="870852" s="12" customFormat="1" x14ac:dyDescent="0.2"/>
    <row r="870853" s="12" customFormat="1" x14ac:dyDescent="0.2"/>
    <row r="870854" s="12" customFormat="1" x14ac:dyDescent="0.2"/>
    <row r="870855" s="12" customFormat="1" x14ac:dyDescent="0.2"/>
    <row r="870856" s="12" customFormat="1" x14ac:dyDescent="0.2"/>
    <row r="870857" s="12" customFormat="1" x14ac:dyDescent="0.2"/>
    <row r="870858" s="12" customFormat="1" x14ac:dyDescent="0.2"/>
    <row r="870859" s="12" customFormat="1" x14ac:dyDescent="0.2"/>
    <row r="870860" s="12" customFormat="1" x14ac:dyDescent="0.2"/>
    <row r="870861" s="12" customFormat="1" x14ac:dyDescent="0.2"/>
    <row r="870862" s="12" customFormat="1" x14ac:dyDescent="0.2"/>
    <row r="870863" s="12" customFormat="1" x14ac:dyDescent="0.2"/>
    <row r="870864" s="12" customFormat="1" x14ac:dyDescent="0.2"/>
    <row r="870865" s="12" customFormat="1" x14ac:dyDescent="0.2"/>
    <row r="870866" s="12" customFormat="1" x14ac:dyDescent="0.2"/>
    <row r="870867" s="12" customFormat="1" x14ac:dyDescent="0.2"/>
    <row r="870868" s="12" customFormat="1" x14ac:dyDescent="0.2"/>
    <row r="870869" s="12" customFormat="1" x14ac:dyDescent="0.2"/>
    <row r="870870" s="12" customFormat="1" x14ac:dyDescent="0.2"/>
    <row r="870871" s="12" customFormat="1" x14ac:dyDescent="0.2"/>
    <row r="870872" s="12" customFormat="1" x14ac:dyDescent="0.2"/>
    <row r="870873" s="12" customFormat="1" x14ac:dyDescent="0.2"/>
    <row r="870874" s="12" customFormat="1" x14ac:dyDescent="0.2"/>
    <row r="870875" s="12" customFormat="1" x14ac:dyDescent="0.2"/>
    <row r="870876" s="12" customFormat="1" x14ac:dyDescent="0.2"/>
    <row r="870877" s="12" customFormat="1" x14ac:dyDescent="0.2"/>
    <row r="870878" s="12" customFormat="1" x14ac:dyDescent="0.2"/>
    <row r="870879" s="12" customFormat="1" x14ac:dyDescent="0.2"/>
    <row r="870880" s="12" customFormat="1" x14ac:dyDescent="0.2"/>
    <row r="870881" s="12" customFormat="1" x14ac:dyDescent="0.2"/>
    <row r="870882" s="12" customFormat="1" x14ac:dyDescent="0.2"/>
    <row r="870883" s="12" customFormat="1" x14ac:dyDescent="0.2"/>
    <row r="870884" s="12" customFormat="1" x14ac:dyDescent="0.2"/>
    <row r="870885" s="12" customFormat="1" x14ac:dyDescent="0.2"/>
    <row r="870886" s="12" customFormat="1" x14ac:dyDescent="0.2"/>
    <row r="870887" s="12" customFormat="1" x14ac:dyDescent="0.2"/>
    <row r="870888" s="12" customFormat="1" x14ac:dyDescent="0.2"/>
    <row r="870889" s="12" customFormat="1" x14ac:dyDescent="0.2"/>
    <row r="870890" s="12" customFormat="1" x14ac:dyDescent="0.2"/>
    <row r="870891" s="12" customFormat="1" x14ac:dyDescent="0.2"/>
    <row r="870892" s="12" customFormat="1" x14ac:dyDescent="0.2"/>
    <row r="870893" s="12" customFormat="1" x14ac:dyDescent="0.2"/>
    <row r="870894" s="12" customFormat="1" x14ac:dyDescent="0.2"/>
    <row r="870895" s="12" customFormat="1" x14ac:dyDescent="0.2"/>
    <row r="870896" s="12" customFormat="1" x14ac:dyDescent="0.2"/>
    <row r="870897" s="12" customFormat="1" x14ac:dyDescent="0.2"/>
    <row r="870898" s="12" customFormat="1" x14ac:dyDescent="0.2"/>
    <row r="870899" s="12" customFormat="1" x14ac:dyDescent="0.2"/>
    <row r="870900" s="12" customFormat="1" x14ac:dyDescent="0.2"/>
    <row r="870901" s="12" customFormat="1" x14ac:dyDescent="0.2"/>
    <row r="870902" s="12" customFormat="1" x14ac:dyDescent="0.2"/>
    <row r="870903" s="12" customFormat="1" x14ac:dyDescent="0.2"/>
    <row r="870904" s="12" customFormat="1" x14ac:dyDescent="0.2"/>
    <row r="870905" s="12" customFormat="1" x14ac:dyDescent="0.2"/>
    <row r="870906" s="12" customFormat="1" x14ac:dyDescent="0.2"/>
    <row r="870907" s="12" customFormat="1" x14ac:dyDescent="0.2"/>
    <row r="870908" s="12" customFormat="1" x14ac:dyDescent="0.2"/>
    <row r="870909" s="12" customFormat="1" x14ac:dyDescent="0.2"/>
    <row r="870910" s="12" customFormat="1" x14ac:dyDescent="0.2"/>
    <row r="870911" s="12" customFormat="1" x14ac:dyDescent="0.2"/>
    <row r="870912" s="12" customFormat="1" x14ac:dyDescent="0.2"/>
    <row r="870913" s="12" customFormat="1" x14ac:dyDescent="0.2"/>
    <row r="870914" s="12" customFormat="1" x14ac:dyDescent="0.2"/>
    <row r="870915" s="12" customFormat="1" x14ac:dyDescent="0.2"/>
    <row r="870916" s="12" customFormat="1" x14ac:dyDescent="0.2"/>
    <row r="870917" s="12" customFormat="1" x14ac:dyDescent="0.2"/>
    <row r="870918" s="12" customFormat="1" x14ac:dyDescent="0.2"/>
    <row r="870919" s="12" customFormat="1" x14ac:dyDescent="0.2"/>
    <row r="870920" s="12" customFormat="1" x14ac:dyDescent="0.2"/>
    <row r="870921" s="12" customFormat="1" x14ac:dyDescent="0.2"/>
    <row r="870922" s="12" customFormat="1" x14ac:dyDescent="0.2"/>
    <row r="870923" s="12" customFormat="1" x14ac:dyDescent="0.2"/>
    <row r="870924" s="12" customFormat="1" x14ac:dyDescent="0.2"/>
    <row r="870925" s="12" customFormat="1" x14ac:dyDescent="0.2"/>
    <row r="870926" s="12" customFormat="1" x14ac:dyDescent="0.2"/>
    <row r="870927" s="12" customFormat="1" x14ac:dyDescent="0.2"/>
    <row r="870928" s="12" customFormat="1" x14ac:dyDescent="0.2"/>
    <row r="870929" s="12" customFormat="1" x14ac:dyDescent="0.2"/>
    <row r="870930" s="12" customFormat="1" x14ac:dyDescent="0.2"/>
    <row r="870931" s="12" customFormat="1" x14ac:dyDescent="0.2"/>
    <row r="870932" s="12" customFormat="1" x14ac:dyDescent="0.2"/>
    <row r="870933" s="12" customFormat="1" x14ac:dyDescent="0.2"/>
    <row r="870934" s="12" customFormat="1" x14ac:dyDescent="0.2"/>
    <row r="870935" s="12" customFormat="1" x14ac:dyDescent="0.2"/>
    <row r="870936" s="12" customFormat="1" x14ac:dyDescent="0.2"/>
    <row r="870937" s="12" customFormat="1" x14ac:dyDescent="0.2"/>
    <row r="870938" s="12" customFormat="1" x14ac:dyDescent="0.2"/>
    <row r="870939" s="12" customFormat="1" x14ac:dyDescent="0.2"/>
    <row r="870940" s="12" customFormat="1" x14ac:dyDescent="0.2"/>
    <row r="870941" s="12" customFormat="1" x14ac:dyDescent="0.2"/>
    <row r="870942" s="12" customFormat="1" x14ac:dyDescent="0.2"/>
    <row r="870943" s="12" customFormat="1" x14ac:dyDescent="0.2"/>
    <row r="870944" s="12" customFormat="1" x14ac:dyDescent="0.2"/>
    <row r="870945" s="12" customFormat="1" x14ac:dyDescent="0.2"/>
    <row r="870946" s="12" customFormat="1" x14ac:dyDescent="0.2"/>
    <row r="870947" s="12" customFormat="1" x14ac:dyDescent="0.2"/>
    <row r="870948" s="12" customFormat="1" x14ac:dyDescent="0.2"/>
    <row r="870949" s="12" customFormat="1" x14ac:dyDescent="0.2"/>
    <row r="870950" s="12" customFormat="1" x14ac:dyDescent="0.2"/>
    <row r="870951" s="12" customFormat="1" x14ac:dyDescent="0.2"/>
    <row r="870952" s="12" customFormat="1" x14ac:dyDescent="0.2"/>
    <row r="870953" s="12" customFormat="1" x14ac:dyDescent="0.2"/>
    <row r="870954" s="12" customFormat="1" x14ac:dyDescent="0.2"/>
    <row r="870955" s="12" customFormat="1" x14ac:dyDescent="0.2"/>
    <row r="870956" s="12" customFormat="1" x14ac:dyDescent="0.2"/>
    <row r="870957" s="12" customFormat="1" x14ac:dyDescent="0.2"/>
    <row r="870958" s="12" customFormat="1" x14ac:dyDescent="0.2"/>
    <row r="870959" s="12" customFormat="1" x14ac:dyDescent="0.2"/>
    <row r="870960" s="12" customFormat="1" x14ac:dyDescent="0.2"/>
    <row r="870961" s="12" customFormat="1" x14ac:dyDescent="0.2"/>
    <row r="870962" s="12" customFormat="1" x14ac:dyDescent="0.2"/>
    <row r="870963" s="12" customFormat="1" x14ac:dyDescent="0.2"/>
    <row r="870964" s="12" customFormat="1" x14ac:dyDescent="0.2"/>
    <row r="870965" s="12" customFormat="1" x14ac:dyDescent="0.2"/>
    <row r="870966" s="12" customFormat="1" x14ac:dyDescent="0.2"/>
    <row r="870967" s="12" customFormat="1" x14ac:dyDescent="0.2"/>
    <row r="870968" s="12" customFormat="1" x14ac:dyDescent="0.2"/>
    <row r="870969" s="12" customFormat="1" x14ac:dyDescent="0.2"/>
    <row r="870970" s="12" customFormat="1" x14ac:dyDescent="0.2"/>
    <row r="870971" s="12" customFormat="1" x14ac:dyDescent="0.2"/>
    <row r="870972" s="12" customFormat="1" x14ac:dyDescent="0.2"/>
    <row r="870973" s="12" customFormat="1" x14ac:dyDescent="0.2"/>
    <row r="870974" s="12" customFormat="1" x14ac:dyDescent="0.2"/>
    <row r="870975" s="12" customFormat="1" x14ac:dyDescent="0.2"/>
    <row r="870976" s="12" customFormat="1" x14ac:dyDescent="0.2"/>
    <row r="870977" s="12" customFormat="1" x14ac:dyDescent="0.2"/>
    <row r="870978" s="12" customFormat="1" x14ac:dyDescent="0.2"/>
    <row r="870979" s="12" customFormat="1" x14ac:dyDescent="0.2"/>
    <row r="870980" s="12" customFormat="1" x14ac:dyDescent="0.2"/>
    <row r="870981" s="12" customFormat="1" x14ac:dyDescent="0.2"/>
    <row r="870982" s="12" customFormat="1" x14ac:dyDescent="0.2"/>
    <row r="870983" s="12" customFormat="1" x14ac:dyDescent="0.2"/>
    <row r="870984" s="12" customFormat="1" x14ac:dyDescent="0.2"/>
    <row r="870985" s="12" customFormat="1" x14ac:dyDescent="0.2"/>
    <row r="870986" s="12" customFormat="1" x14ac:dyDescent="0.2"/>
    <row r="870987" s="12" customFormat="1" x14ac:dyDescent="0.2"/>
    <row r="870988" s="12" customFormat="1" x14ac:dyDescent="0.2"/>
    <row r="870989" s="12" customFormat="1" x14ac:dyDescent="0.2"/>
    <row r="870990" s="12" customFormat="1" x14ac:dyDescent="0.2"/>
    <row r="870991" s="12" customFormat="1" x14ac:dyDescent="0.2"/>
    <row r="870992" s="12" customFormat="1" x14ac:dyDescent="0.2"/>
    <row r="870993" s="12" customFormat="1" x14ac:dyDescent="0.2"/>
    <row r="870994" s="12" customFormat="1" x14ac:dyDescent="0.2"/>
    <row r="870995" s="12" customFormat="1" x14ac:dyDescent="0.2"/>
    <row r="870996" s="12" customFormat="1" x14ac:dyDescent="0.2"/>
    <row r="870997" s="12" customFormat="1" x14ac:dyDescent="0.2"/>
    <row r="870998" s="12" customFormat="1" x14ac:dyDescent="0.2"/>
    <row r="870999" s="12" customFormat="1" x14ac:dyDescent="0.2"/>
    <row r="871000" s="12" customFormat="1" x14ac:dyDescent="0.2"/>
    <row r="871001" s="12" customFormat="1" x14ac:dyDescent="0.2"/>
    <row r="871002" s="12" customFormat="1" x14ac:dyDescent="0.2"/>
    <row r="871003" s="12" customFormat="1" x14ac:dyDescent="0.2"/>
    <row r="871004" s="12" customFormat="1" x14ac:dyDescent="0.2"/>
    <row r="871005" s="12" customFormat="1" x14ac:dyDescent="0.2"/>
    <row r="871006" s="12" customFormat="1" x14ac:dyDescent="0.2"/>
    <row r="871007" s="12" customFormat="1" x14ac:dyDescent="0.2"/>
    <row r="871008" s="12" customFormat="1" x14ac:dyDescent="0.2"/>
    <row r="871009" s="12" customFormat="1" x14ac:dyDescent="0.2"/>
    <row r="871010" s="12" customFormat="1" x14ac:dyDescent="0.2"/>
    <row r="871011" s="12" customFormat="1" x14ac:dyDescent="0.2"/>
    <row r="871012" s="12" customFormat="1" x14ac:dyDescent="0.2"/>
    <row r="871013" s="12" customFormat="1" x14ac:dyDescent="0.2"/>
    <row r="871014" s="12" customFormat="1" x14ac:dyDescent="0.2"/>
    <row r="871015" s="12" customFormat="1" x14ac:dyDescent="0.2"/>
    <row r="871016" s="12" customFormat="1" x14ac:dyDescent="0.2"/>
    <row r="871017" s="12" customFormat="1" x14ac:dyDescent="0.2"/>
    <row r="871018" s="12" customFormat="1" x14ac:dyDescent="0.2"/>
    <row r="871019" s="12" customFormat="1" x14ac:dyDescent="0.2"/>
    <row r="871020" s="12" customFormat="1" x14ac:dyDescent="0.2"/>
    <row r="871021" s="12" customFormat="1" x14ac:dyDescent="0.2"/>
    <row r="871022" s="12" customFormat="1" x14ac:dyDescent="0.2"/>
    <row r="871023" s="12" customFormat="1" x14ac:dyDescent="0.2"/>
    <row r="871024" s="12" customFormat="1" x14ac:dyDescent="0.2"/>
    <row r="871025" s="12" customFormat="1" x14ac:dyDescent="0.2"/>
    <row r="871026" s="12" customFormat="1" x14ac:dyDescent="0.2"/>
    <row r="871027" s="12" customFormat="1" x14ac:dyDescent="0.2"/>
    <row r="871028" s="12" customFormat="1" x14ac:dyDescent="0.2"/>
    <row r="871029" s="12" customFormat="1" x14ac:dyDescent="0.2"/>
    <row r="871030" s="12" customFormat="1" x14ac:dyDescent="0.2"/>
    <row r="871031" s="12" customFormat="1" x14ac:dyDescent="0.2"/>
    <row r="871032" s="12" customFormat="1" x14ac:dyDescent="0.2"/>
    <row r="871033" s="12" customFormat="1" x14ac:dyDescent="0.2"/>
    <row r="871034" s="12" customFormat="1" x14ac:dyDescent="0.2"/>
    <row r="871035" s="12" customFormat="1" x14ac:dyDescent="0.2"/>
    <row r="871036" s="12" customFormat="1" x14ac:dyDescent="0.2"/>
    <row r="871037" s="12" customFormat="1" x14ac:dyDescent="0.2"/>
    <row r="871038" s="12" customFormat="1" x14ac:dyDescent="0.2"/>
    <row r="871039" s="12" customFormat="1" x14ac:dyDescent="0.2"/>
    <row r="871040" s="12" customFormat="1" x14ac:dyDescent="0.2"/>
    <row r="871041" s="12" customFormat="1" x14ac:dyDescent="0.2"/>
    <row r="871042" s="12" customFormat="1" x14ac:dyDescent="0.2"/>
    <row r="871043" s="12" customFormat="1" x14ac:dyDescent="0.2"/>
    <row r="871044" s="12" customFormat="1" x14ac:dyDescent="0.2"/>
    <row r="871045" s="12" customFormat="1" x14ac:dyDescent="0.2"/>
    <row r="871046" s="12" customFormat="1" x14ac:dyDescent="0.2"/>
    <row r="871047" s="12" customFormat="1" x14ac:dyDescent="0.2"/>
    <row r="871048" s="12" customFormat="1" x14ac:dyDescent="0.2"/>
    <row r="871049" s="12" customFormat="1" x14ac:dyDescent="0.2"/>
    <row r="871050" s="12" customFormat="1" x14ac:dyDescent="0.2"/>
    <row r="871051" s="12" customFormat="1" x14ac:dyDescent="0.2"/>
    <row r="871052" s="12" customFormat="1" x14ac:dyDescent="0.2"/>
    <row r="871053" s="12" customFormat="1" x14ac:dyDescent="0.2"/>
    <row r="871054" s="12" customFormat="1" x14ac:dyDescent="0.2"/>
    <row r="871055" s="12" customFormat="1" x14ac:dyDescent="0.2"/>
    <row r="871056" s="12" customFormat="1" x14ac:dyDescent="0.2"/>
    <row r="871057" s="12" customFormat="1" x14ac:dyDescent="0.2"/>
    <row r="871058" s="12" customFormat="1" x14ac:dyDescent="0.2"/>
    <row r="871059" s="12" customFormat="1" x14ac:dyDescent="0.2"/>
    <row r="871060" s="12" customFormat="1" x14ac:dyDescent="0.2"/>
    <row r="871061" s="12" customFormat="1" x14ac:dyDescent="0.2"/>
    <row r="871062" s="12" customFormat="1" x14ac:dyDescent="0.2"/>
    <row r="871063" s="12" customFormat="1" x14ac:dyDescent="0.2"/>
    <row r="871064" s="12" customFormat="1" x14ac:dyDescent="0.2"/>
    <row r="871065" s="12" customFormat="1" x14ac:dyDescent="0.2"/>
    <row r="871066" s="12" customFormat="1" x14ac:dyDescent="0.2"/>
    <row r="871067" s="12" customFormat="1" x14ac:dyDescent="0.2"/>
    <row r="871068" s="12" customFormat="1" x14ac:dyDescent="0.2"/>
    <row r="871069" s="12" customFormat="1" x14ac:dyDescent="0.2"/>
    <row r="871070" s="12" customFormat="1" x14ac:dyDescent="0.2"/>
    <row r="871071" s="12" customFormat="1" x14ac:dyDescent="0.2"/>
    <row r="871072" s="12" customFormat="1" x14ac:dyDescent="0.2"/>
    <row r="871073" s="12" customFormat="1" x14ac:dyDescent="0.2"/>
    <row r="871074" s="12" customFormat="1" x14ac:dyDescent="0.2"/>
    <row r="871075" s="12" customFormat="1" x14ac:dyDescent="0.2"/>
    <row r="871076" s="12" customFormat="1" x14ac:dyDescent="0.2"/>
    <row r="871077" s="12" customFormat="1" x14ac:dyDescent="0.2"/>
    <row r="871078" s="12" customFormat="1" x14ac:dyDescent="0.2"/>
    <row r="871079" s="12" customFormat="1" x14ac:dyDescent="0.2"/>
    <row r="871080" s="12" customFormat="1" x14ac:dyDescent="0.2"/>
    <row r="871081" s="12" customFormat="1" x14ac:dyDescent="0.2"/>
    <row r="871082" s="12" customFormat="1" x14ac:dyDescent="0.2"/>
    <row r="871083" s="12" customFormat="1" x14ac:dyDescent="0.2"/>
    <row r="871084" s="12" customFormat="1" x14ac:dyDescent="0.2"/>
    <row r="871085" s="12" customFormat="1" x14ac:dyDescent="0.2"/>
    <row r="871086" s="12" customFormat="1" x14ac:dyDescent="0.2"/>
    <row r="871087" s="12" customFormat="1" x14ac:dyDescent="0.2"/>
    <row r="871088" s="12" customFormat="1" x14ac:dyDescent="0.2"/>
    <row r="871089" s="12" customFormat="1" x14ac:dyDescent="0.2"/>
    <row r="871090" s="12" customFormat="1" x14ac:dyDescent="0.2"/>
    <row r="871091" s="12" customFormat="1" x14ac:dyDescent="0.2"/>
    <row r="871092" s="12" customFormat="1" x14ac:dyDescent="0.2"/>
    <row r="871093" s="12" customFormat="1" x14ac:dyDescent="0.2"/>
    <row r="871094" s="12" customFormat="1" x14ac:dyDescent="0.2"/>
    <row r="871095" s="12" customFormat="1" x14ac:dyDescent="0.2"/>
    <row r="871096" s="12" customFormat="1" x14ac:dyDescent="0.2"/>
    <row r="871097" s="12" customFormat="1" x14ac:dyDescent="0.2"/>
    <row r="871098" s="12" customFormat="1" x14ac:dyDescent="0.2"/>
    <row r="871099" s="12" customFormat="1" x14ac:dyDescent="0.2"/>
    <row r="871100" s="12" customFormat="1" x14ac:dyDescent="0.2"/>
    <row r="871101" s="12" customFormat="1" x14ac:dyDescent="0.2"/>
    <row r="871102" s="12" customFormat="1" x14ac:dyDescent="0.2"/>
    <row r="871103" s="12" customFormat="1" x14ac:dyDescent="0.2"/>
    <row r="871104" s="12" customFormat="1" x14ac:dyDescent="0.2"/>
    <row r="871105" s="12" customFormat="1" x14ac:dyDescent="0.2"/>
    <row r="871106" s="12" customFormat="1" x14ac:dyDescent="0.2"/>
    <row r="871107" s="12" customFormat="1" x14ac:dyDescent="0.2"/>
    <row r="871108" s="12" customFormat="1" x14ac:dyDescent="0.2"/>
    <row r="871109" s="12" customFormat="1" x14ac:dyDescent="0.2"/>
    <row r="871110" s="12" customFormat="1" x14ac:dyDescent="0.2"/>
    <row r="871111" s="12" customFormat="1" x14ac:dyDescent="0.2"/>
    <row r="871112" s="12" customFormat="1" x14ac:dyDescent="0.2"/>
    <row r="871113" s="12" customFormat="1" x14ac:dyDescent="0.2"/>
    <row r="871114" s="12" customFormat="1" x14ac:dyDescent="0.2"/>
    <row r="871115" s="12" customFormat="1" x14ac:dyDescent="0.2"/>
    <row r="871116" s="12" customFormat="1" x14ac:dyDescent="0.2"/>
    <row r="871117" s="12" customFormat="1" x14ac:dyDescent="0.2"/>
    <row r="871118" s="12" customFormat="1" x14ac:dyDescent="0.2"/>
    <row r="871119" s="12" customFormat="1" x14ac:dyDescent="0.2"/>
    <row r="871120" s="12" customFormat="1" x14ac:dyDescent="0.2"/>
    <row r="871121" s="12" customFormat="1" x14ac:dyDescent="0.2"/>
    <row r="871122" s="12" customFormat="1" x14ac:dyDescent="0.2"/>
    <row r="871123" s="12" customFormat="1" x14ac:dyDescent="0.2"/>
    <row r="871124" s="12" customFormat="1" x14ac:dyDescent="0.2"/>
    <row r="871125" s="12" customFormat="1" x14ac:dyDescent="0.2"/>
    <row r="871126" s="12" customFormat="1" x14ac:dyDescent="0.2"/>
    <row r="871127" s="12" customFormat="1" x14ac:dyDescent="0.2"/>
    <row r="871128" s="12" customFormat="1" x14ac:dyDescent="0.2"/>
    <row r="871129" s="12" customFormat="1" x14ac:dyDescent="0.2"/>
    <row r="871130" s="12" customFormat="1" x14ac:dyDescent="0.2"/>
    <row r="871131" s="12" customFormat="1" x14ac:dyDescent="0.2"/>
    <row r="871132" s="12" customFormat="1" x14ac:dyDescent="0.2"/>
    <row r="871133" s="12" customFormat="1" x14ac:dyDescent="0.2"/>
    <row r="871134" s="12" customFormat="1" x14ac:dyDescent="0.2"/>
    <row r="871135" s="12" customFormat="1" x14ac:dyDescent="0.2"/>
    <row r="871136" s="12" customFormat="1" x14ac:dyDescent="0.2"/>
    <row r="871137" s="12" customFormat="1" x14ac:dyDescent="0.2"/>
    <row r="871138" s="12" customFormat="1" x14ac:dyDescent="0.2"/>
    <row r="871139" s="12" customFormat="1" x14ac:dyDescent="0.2"/>
    <row r="871140" s="12" customFormat="1" x14ac:dyDescent="0.2"/>
    <row r="871141" s="12" customFormat="1" x14ac:dyDescent="0.2"/>
    <row r="871142" s="12" customFormat="1" x14ac:dyDescent="0.2"/>
    <row r="871143" s="12" customFormat="1" x14ac:dyDescent="0.2"/>
    <row r="871144" s="12" customFormat="1" x14ac:dyDescent="0.2"/>
    <row r="871145" s="12" customFormat="1" x14ac:dyDescent="0.2"/>
    <row r="871146" s="12" customFormat="1" x14ac:dyDescent="0.2"/>
    <row r="871147" s="12" customFormat="1" x14ac:dyDescent="0.2"/>
    <row r="871148" s="12" customFormat="1" x14ac:dyDescent="0.2"/>
    <row r="871149" s="12" customFormat="1" x14ac:dyDescent="0.2"/>
    <row r="871150" s="12" customFormat="1" x14ac:dyDescent="0.2"/>
    <row r="871151" s="12" customFormat="1" x14ac:dyDescent="0.2"/>
    <row r="871152" s="12" customFormat="1" x14ac:dyDescent="0.2"/>
    <row r="871153" s="12" customFormat="1" x14ac:dyDescent="0.2"/>
    <row r="871154" s="12" customFormat="1" x14ac:dyDescent="0.2"/>
    <row r="871155" s="12" customFormat="1" x14ac:dyDescent="0.2"/>
    <row r="871156" s="12" customFormat="1" x14ac:dyDescent="0.2"/>
    <row r="871157" s="12" customFormat="1" x14ac:dyDescent="0.2"/>
    <row r="871158" s="12" customFormat="1" x14ac:dyDescent="0.2"/>
    <row r="871159" s="12" customFormat="1" x14ac:dyDescent="0.2"/>
    <row r="871160" s="12" customFormat="1" x14ac:dyDescent="0.2"/>
    <row r="871161" s="12" customFormat="1" x14ac:dyDescent="0.2"/>
    <row r="871162" s="12" customFormat="1" x14ac:dyDescent="0.2"/>
    <row r="871163" s="12" customFormat="1" x14ac:dyDescent="0.2"/>
    <row r="871164" s="12" customFormat="1" x14ac:dyDescent="0.2"/>
    <row r="871165" s="12" customFormat="1" x14ac:dyDescent="0.2"/>
    <row r="871166" s="12" customFormat="1" x14ac:dyDescent="0.2"/>
    <row r="871167" s="12" customFormat="1" x14ac:dyDescent="0.2"/>
    <row r="871168" s="12" customFormat="1" x14ac:dyDescent="0.2"/>
    <row r="871169" s="12" customFormat="1" x14ac:dyDescent="0.2"/>
    <row r="871170" s="12" customFormat="1" x14ac:dyDescent="0.2"/>
    <row r="871171" s="12" customFormat="1" x14ac:dyDescent="0.2"/>
    <row r="871172" s="12" customFormat="1" x14ac:dyDescent="0.2"/>
    <row r="871173" s="12" customFormat="1" x14ac:dyDescent="0.2"/>
    <row r="871174" s="12" customFormat="1" x14ac:dyDescent="0.2"/>
    <row r="871175" s="12" customFormat="1" x14ac:dyDescent="0.2"/>
    <row r="871176" s="12" customFormat="1" x14ac:dyDescent="0.2"/>
    <row r="871177" s="12" customFormat="1" x14ac:dyDescent="0.2"/>
    <row r="871178" s="12" customFormat="1" x14ac:dyDescent="0.2"/>
    <row r="871179" s="12" customFormat="1" x14ac:dyDescent="0.2"/>
    <row r="871180" s="12" customFormat="1" x14ac:dyDescent="0.2"/>
    <row r="871181" s="12" customFormat="1" x14ac:dyDescent="0.2"/>
    <row r="871182" s="12" customFormat="1" x14ac:dyDescent="0.2"/>
    <row r="871183" s="12" customFormat="1" x14ac:dyDescent="0.2"/>
    <row r="871184" s="12" customFormat="1" x14ac:dyDescent="0.2"/>
    <row r="871185" s="12" customFormat="1" x14ac:dyDescent="0.2"/>
    <row r="871186" s="12" customFormat="1" x14ac:dyDescent="0.2"/>
    <row r="871187" s="12" customFormat="1" x14ac:dyDescent="0.2"/>
    <row r="871188" s="12" customFormat="1" x14ac:dyDescent="0.2"/>
    <row r="871189" s="12" customFormat="1" x14ac:dyDescent="0.2"/>
    <row r="871190" s="12" customFormat="1" x14ac:dyDescent="0.2"/>
    <row r="871191" s="12" customFormat="1" x14ac:dyDescent="0.2"/>
    <row r="871192" s="12" customFormat="1" x14ac:dyDescent="0.2"/>
    <row r="871193" s="12" customFormat="1" x14ac:dyDescent="0.2"/>
    <row r="871194" s="12" customFormat="1" x14ac:dyDescent="0.2"/>
    <row r="871195" s="12" customFormat="1" x14ac:dyDescent="0.2"/>
    <row r="871196" s="12" customFormat="1" x14ac:dyDescent="0.2"/>
    <row r="871197" s="12" customFormat="1" x14ac:dyDescent="0.2"/>
    <row r="871198" s="12" customFormat="1" x14ac:dyDescent="0.2"/>
    <row r="871199" s="12" customFormat="1" x14ac:dyDescent="0.2"/>
    <row r="871200" s="12" customFormat="1" x14ac:dyDescent="0.2"/>
    <row r="871201" s="12" customFormat="1" x14ac:dyDescent="0.2"/>
    <row r="871202" s="12" customFormat="1" x14ac:dyDescent="0.2"/>
    <row r="871203" s="12" customFormat="1" x14ac:dyDescent="0.2"/>
    <row r="871204" s="12" customFormat="1" x14ac:dyDescent="0.2"/>
    <row r="871205" s="12" customFormat="1" x14ac:dyDescent="0.2"/>
    <row r="871206" s="12" customFormat="1" x14ac:dyDescent="0.2"/>
    <row r="871207" s="12" customFormat="1" x14ac:dyDescent="0.2"/>
    <row r="871208" s="12" customFormat="1" x14ac:dyDescent="0.2"/>
    <row r="871209" s="12" customFormat="1" x14ac:dyDescent="0.2"/>
    <row r="871210" s="12" customFormat="1" x14ac:dyDescent="0.2"/>
    <row r="871211" s="12" customFormat="1" x14ac:dyDescent="0.2"/>
    <row r="871212" s="12" customFormat="1" x14ac:dyDescent="0.2"/>
    <row r="871213" s="12" customFormat="1" x14ac:dyDescent="0.2"/>
    <row r="871214" s="12" customFormat="1" x14ac:dyDescent="0.2"/>
    <row r="871215" s="12" customFormat="1" x14ac:dyDescent="0.2"/>
    <row r="871216" s="12" customFormat="1" x14ac:dyDescent="0.2"/>
    <row r="871217" s="12" customFormat="1" x14ac:dyDescent="0.2"/>
    <row r="871218" s="12" customFormat="1" x14ac:dyDescent="0.2"/>
    <row r="871219" s="12" customFormat="1" x14ac:dyDescent="0.2"/>
    <row r="871220" s="12" customFormat="1" x14ac:dyDescent="0.2"/>
    <row r="871221" s="12" customFormat="1" x14ac:dyDescent="0.2"/>
    <row r="871222" s="12" customFormat="1" x14ac:dyDescent="0.2"/>
    <row r="871223" s="12" customFormat="1" x14ac:dyDescent="0.2"/>
    <row r="871224" s="12" customFormat="1" x14ac:dyDescent="0.2"/>
    <row r="871225" s="12" customFormat="1" x14ac:dyDescent="0.2"/>
    <row r="871226" s="12" customFormat="1" x14ac:dyDescent="0.2"/>
    <row r="871227" s="12" customFormat="1" x14ac:dyDescent="0.2"/>
    <row r="871228" s="12" customFormat="1" x14ac:dyDescent="0.2"/>
    <row r="871229" s="12" customFormat="1" x14ac:dyDescent="0.2"/>
    <row r="871230" s="12" customFormat="1" x14ac:dyDescent="0.2"/>
    <row r="871231" s="12" customFormat="1" x14ac:dyDescent="0.2"/>
    <row r="871232" s="12" customFormat="1" x14ac:dyDescent="0.2"/>
    <row r="871233" s="12" customFormat="1" x14ac:dyDescent="0.2"/>
    <row r="871234" s="12" customFormat="1" x14ac:dyDescent="0.2"/>
    <row r="871235" s="12" customFormat="1" x14ac:dyDescent="0.2"/>
    <row r="871236" s="12" customFormat="1" x14ac:dyDescent="0.2"/>
    <row r="871237" s="12" customFormat="1" x14ac:dyDescent="0.2"/>
    <row r="871238" s="12" customFormat="1" x14ac:dyDescent="0.2"/>
    <row r="871239" s="12" customFormat="1" x14ac:dyDescent="0.2"/>
    <row r="871240" s="12" customFormat="1" x14ac:dyDescent="0.2"/>
    <row r="871241" s="12" customFormat="1" x14ac:dyDescent="0.2"/>
    <row r="871242" s="12" customFormat="1" x14ac:dyDescent="0.2"/>
    <row r="871243" s="12" customFormat="1" x14ac:dyDescent="0.2"/>
    <row r="871244" s="12" customFormat="1" x14ac:dyDescent="0.2"/>
    <row r="871245" s="12" customFormat="1" x14ac:dyDescent="0.2"/>
    <row r="871246" s="12" customFormat="1" x14ac:dyDescent="0.2"/>
    <row r="871247" s="12" customFormat="1" x14ac:dyDescent="0.2"/>
    <row r="871248" s="12" customFormat="1" x14ac:dyDescent="0.2"/>
    <row r="871249" s="12" customFormat="1" x14ac:dyDescent="0.2"/>
    <row r="871250" s="12" customFormat="1" x14ac:dyDescent="0.2"/>
    <row r="871251" s="12" customFormat="1" x14ac:dyDescent="0.2"/>
    <row r="871252" s="12" customFormat="1" x14ac:dyDescent="0.2"/>
    <row r="871253" s="12" customFormat="1" x14ac:dyDescent="0.2"/>
    <row r="871254" s="12" customFormat="1" x14ac:dyDescent="0.2"/>
    <row r="871255" s="12" customFormat="1" x14ac:dyDescent="0.2"/>
    <row r="871256" s="12" customFormat="1" x14ac:dyDescent="0.2"/>
    <row r="871257" s="12" customFormat="1" x14ac:dyDescent="0.2"/>
    <row r="871258" s="12" customFormat="1" x14ac:dyDescent="0.2"/>
    <row r="871259" s="12" customFormat="1" x14ac:dyDescent="0.2"/>
    <row r="871260" s="12" customFormat="1" x14ac:dyDescent="0.2"/>
    <row r="871261" s="12" customFormat="1" x14ac:dyDescent="0.2"/>
    <row r="871262" s="12" customFormat="1" x14ac:dyDescent="0.2"/>
    <row r="871263" s="12" customFormat="1" x14ac:dyDescent="0.2"/>
    <row r="871264" s="12" customFormat="1" x14ac:dyDescent="0.2"/>
    <row r="871265" s="12" customFormat="1" x14ac:dyDescent="0.2"/>
    <row r="871266" s="12" customFormat="1" x14ac:dyDescent="0.2"/>
    <row r="871267" s="12" customFormat="1" x14ac:dyDescent="0.2"/>
    <row r="871268" s="12" customFormat="1" x14ac:dyDescent="0.2"/>
    <row r="871269" s="12" customFormat="1" x14ac:dyDescent="0.2"/>
    <row r="871270" s="12" customFormat="1" x14ac:dyDescent="0.2"/>
    <row r="871271" s="12" customFormat="1" x14ac:dyDescent="0.2"/>
    <row r="871272" s="12" customFormat="1" x14ac:dyDescent="0.2"/>
    <row r="871273" s="12" customFormat="1" x14ac:dyDescent="0.2"/>
    <row r="871274" s="12" customFormat="1" x14ac:dyDescent="0.2"/>
    <row r="871275" s="12" customFormat="1" x14ac:dyDescent="0.2"/>
    <row r="871276" s="12" customFormat="1" x14ac:dyDescent="0.2"/>
    <row r="871277" s="12" customFormat="1" x14ac:dyDescent="0.2"/>
    <row r="871278" s="12" customFormat="1" x14ac:dyDescent="0.2"/>
    <row r="871279" s="12" customFormat="1" x14ac:dyDescent="0.2"/>
    <row r="871280" s="12" customFormat="1" x14ac:dyDescent="0.2"/>
    <row r="871281" s="12" customFormat="1" x14ac:dyDescent="0.2"/>
    <row r="871282" s="12" customFormat="1" x14ac:dyDescent="0.2"/>
    <row r="871283" s="12" customFormat="1" x14ac:dyDescent="0.2"/>
    <row r="871284" s="12" customFormat="1" x14ac:dyDescent="0.2"/>
    <row r="871285" s="12" customFormat="1" x14ac:dyDescent="0.2"/>
    <row r="871286" s="12" customFormat="1" x14ac:dyDescent="0.2"/>
    <row r="871287" s="12" customFormat="1" x14ac:dyDescent="0.2"/>
    <row r="871288" s="12" customFormat="1" x14ac:dyDescent="0.2"/>
    <row r="871289" s="12" customFormat="1" x14ac:dyDescent="0.2"/>
    <row r="871290" s="12" customFormat="1" x14ac:dyDescent="0.2"/>
    <row r="871291" s="12" customFormat="1" x14ac:dyDescent="0.2"/>
    <row r="871292" s="12" customFormat="1" x14ac:dyDescent="0.2"/>
    <row r="871293" s="12" customFormat="1" x14ac:dyDescent="0.2"/>
    <row r="871294" s="12" customFormat="1" x14ac:dyDescent="0.2"/>
    <row r="871295" s="12" customFormat="1" x14ac:dyDescent="0.2"/>
    <row r="871296" s="12" customFormat="1" x14ac:dyDescent="0.2"/>
    <row r="871297" s="12" customFormat="1" x14ac:dyDescent="0.2"/>
    <row r="871298" s="12" customFormat="1" x14ac:dyDescent="0.2"/>
    <row r="871299" s="12" customFormat="1" x14ac:dyDescent="0.2"/>
    <row r="871300" s="12" customFormat="1" x14ac:dyDescent="0.2"/>
    <row r="871301" s="12" customFormat="1" x14ac:dyDescent="0.2"/>
    <row r="871302" s="12" customFormat="1" x14ac:dyDescent="0.2"/>
    <row r="871303" s="12" customFormat="1" x14ac:dyDescent="0.2"/>
    <row r="871304" s="12" customFormat="1" x14ac:dyDescent="0.2"/>
    <row r="871305" s="12" customFormat="1" x14ac:dyDescent="0.2"/>
    <row r="871306" s="12" customFormat="1" x14ac:dyDescent="0.2"/>
    <row r="871307" s="12" customFormat="1" x14ac:dyDescent="0.2"/>
    <row r="871308" s="12" customFormat="1" x14ac:dyDescent="0.2"/>
    <row r="871309" s="12" customFormat="1" x14ac:dyDescent="0.2"/>
    <row r="871310" s="12" customFormat="1" x14ac:dyDescent="0.2"/>
    <row r="871311" s="12" customFormat="1" x14ac:dyDescent="0.2"/>
    <row r="871312" s="12" customFormat="1" x14ac:dyDescent="0.2"/>
    <row r="871313" s="12" customFormat="1" x14ac:dyDescent="0.2"/>
    <row r="871314" s="12" customFormat="1" x14ac:dyDescent="0.2"/>
    <row r="871315" s="12" customFormat="1" x14ac:dyDescent="0.2"/>
    <row r="871316" s="12" customFormat="1" x14ac:dyDescent="0.2"/>
    <row r="871317" s="12" customFormat="1" x14ac:dyDescent="0.2"/>
    <row r="871318" s="12" customFormat="1" x14ac:dyDescent="0.2"/>
    <row r="871319" s="12" customFormat="1" x14ac:dyDescent="0.2"/>
    <row r="871320" s="12" customFormat="1" x14ac:dyDescent="0.2"/>
    <row r="871321" s="12" customFormat="1" x14ac:dyDescent="0.2"/>
    <row r="871322" s="12" customFormat="1" x14ac:dyDescent="0.2"/>
    <row r="871323" s="12" customFormat="1" x14ac:dyDescent="0.2"/>
    <row r="871324" s="12" customFormat="1" x14ac:dyDescent="0.2"/>
    <row r="871325" s="12" customFormat="1" x14ac:dyDescent="0.2"/>
    <row r="871326" s="12" customFormat="1" x14ac:dyDescent="0.2"/>
    <row r="871327" s="12" customFormat="1" x14ac:dyDescent="0.2"/>
    <row r="871328" s="12" customFormat="1" x14ac:dyDescent="0.2"/>
    <row r="871329" s="12" customFormat="1" x14ac:dyDescent="0.2"/>
    <row r="871330" s="12" customFormat="1" x14ac:dyDescent="0.2"/>
    <row r="871331" s="12" customFormat="1" x14ac:dyDescent="0.2"/>
    <row r="871332" s="12" customFormat="1" x14ac:dyDescent="0.2"/>
    <row r="871333" s="12" customFormat="1" x14ac:dyDescent="0.2"/>
    <row r="871334" s="12" customFormat="1" x14ac:dyDescent="0.2"/>
    <row r="871335" s="12" customFormat="1" x14ac:dyDescent="0.2"/>
    <row r="871336" s="12" customFormat="1" x14ac:dyDescent="0.2"/>
    <row r="871337" s="12" customFormat="1" x14ac:dyDescent="0.2"/>
    <row r="871338" s="12" customFormat="1" x14ac:dyDescent="0.2"/>
    <row r="871339" s="12" customFormat="1" x14ac:dyDescent="0.2"/>
    <row r="871340" s="12" customFormat="1" x14ac:dyDescent="0.2"/>
    <row r="871341" s="12" customFormat="1" x14ac:dyDescent="0.2"/>
    <row r="871342" s="12" customFormat="1" x14ac:dyDescent="0.2"/>
    <row r="871343" s="12" customFormat="1" x14ac:dyDescent="0.2"/>
    <row r="871344" s="12" customFormat="1" x14ac:dyDescent="0.2"/>
    <row r="871345" s="12" customFormat="1" x14ac:dyDescent="0.2"/>
    <row r="871346" s="12" customFormat="1" x14ac:dyDescent="0.2"/>
    <row r="871347" s="12" customFormat="1" x14ac:dyDescent="0.2"/>
    <row r="871348" s="12" customFormat="1" x14ac:dyDescent="0.2"/>
    <row r="871349" s="12" customFormat="1" x14ac:dyDescent="0.2"/>
    <row r="871350" s="12" customFormat="1" x14ac:dyDescent="0.2"/>
    <row r="871351" s="12" customFormat="1" x14ac:dyDescent="0.2"/>
    <row r="871352" s="12" customFormat="1" x14ac:dyDescent="0.2"/>
    <row r="871353" s="12" customFormat="1" x14ac:dyDescent="0.2"/>
    <row r="871354" s="12" customFormat="1" x14ac:dyDescent="0.2"/>
    <row r="871355" s="12" customFormat="1" x14ac:dyDescent="0.2"/>
    <row r="871356" s="12" customFormat="1" x14ac:dyDescent="0.2"/>
    <row r="871357" s="12" customFormat="1" x14ac:dyDescent="0.2"/>
    <row r="871358" s="12" customFormat="1" x14ac:dyDescent="0.2"/>
    <row r="871359" s="12" customFormat="1" x14ac:dyDescent="0.2"/>
    <row r="871360" s="12" customFormat="1" x14ac:dyDescent="0.2"/>
    <row r="871361" s="12" customFormat="1" x14ac:dyDescent="0.2"/>
    <row r="871362" s="12" customFormat="1" x14ac:dyDescent="0.2"/>
    <row r="871363" s="12" customFormat="1" x14ac:dyDescent="0.2"/>
    <row r="871364" s="12" customFormat="1" x14ac:dyDescent="0.2"/>
    <row r="871365" s="12" customFormat="1" x14ac:dyDescent="0.2"/>
    <row r="871366" s="12" customFormat="1" x14ac:dyDescent="0.2"/>
    <row r="871367" s="12" customFormat="1" x14ac:dyDescent="0.2"/>
    <row r="871368" s="12" customFormat="1" x14ac:dyDescent="0.2"/>
    <row r="871369" s="12" customFormat="1" x14ac:dyDescent="0.2"/>
    <row r="871370" s="12" customFormat="1" x14ac:dyDescent="0.2"/>
    <row r="871371" s="12" customFormat="1" x14ac:dyDescent="0.2"/>
    <row r="871372" s="12" customFormat="1" x14ac:dyDescent="0.2"/>
    <row r="871373" s="12" customFormat="1" x14ac:dyDescent="0.2"/>
    <row r="871374" s="12" customFormat="1" x14ac:dyDescent="0.2"/>
    <row r="871375" s="12" customFormat="1" x14ac:dyDescent="0.2"/>
    <row r="871376" s="12" customFormat="1" x14ac:dyDescent="0.2"/>
    <row r="871377" s="12" customFormat="1" x14ac:dyDescent="0.2"/>
    <row r="871378" s="12" customFormat="1" x14ac:dyDescent="0.2"/>
    <row r="871379" s="12" customFormat="1" x14ac:dyDescent="0.2"/>
    <row r="871380" s="12" customFormat="1" x14ac:dyDescent="0.2"/>
    <row r="871381" s="12" customFormat="1" x14ac:dyDescent="0.2"/>
    <row r="871382" s="12" customFormat="1" x14ac:dyDescent="0.2"/>
    <row r="871383" s="12" customFormat="1" x14ac:dyDescent="0.2"/>
    <row r="871384" s="12" customFormat="1" x14ac:dyDescent="0.2"/>
    <row r="871385" s="12" customFormat="1" x14ac:dyDescent="0.2"/>
    <row r="871386" s="12" customFormat="1" x14ac:dyDescent="0.2"/>
    <row r="871387" s="12" customFormat="1" x14ac:dyDescent="0.2"/>
    <row r="871388" s="12" customFormat="1" x14ac:dyDescent="0.2"/>
    <row r="871389" s="12" customFormat="1" x14ac:dyDescent="0.2"/>
    <row r="871390" s="12" customFormat="1" x14ac:dyDescent="0.2"/>
    <row r="871391" s="12" customFormat="1" x14ac:dyDescent="0.2"/>
    <row r="871392" s="12" customFormat="1" x14ac:dyDescent="0.2"/>
    <row r="871393" s="12" customFormat="1" x14ac:dyDescent="0.2"/>
    <row r="871394" s="12" customFormat="1" x14ac:dyDescent="0.2"/>
    <row r="871395" s="12" customFormat="1" x14ac:dyDescent="0.2"/>
    <row r="871396" s="12" customFormat="1" x14ac:dyDescent="0.2"/>
    <row r="871397" s="12" customFormat="1" x14ac:dyDescent="0.2"/>
    <row r="871398" s="12" customFormat="1" x14ac:dyDescent="0.2"/>
    <row r="871399" s="12" customFormat="1" x14ac:dyDescent="0.2"/>
    <row r="871400" s="12" customFormat="1" x14ac:dyDescent="0.2"/>
    <row r="871401" s="12" customFormat="1" x14ac:dyDescent="0.2"/>
    <row r="871402" s="12" customFormat="1" x14ac:dyDescent="0.2"/>
    <row r="871403" s="12" customFormat="1" x14ac:dyDescent="0.2"/>
    <row r="871404" s="12" customFormat="1" x14ac:dyDescent="0.2"/>
    <row r="871405" s="12" customFormat="1" x14ac:dyDescent="0.2"/>
    <row r="871406" s="12" customFormat="1" x14ac:dyDescent="0.2"/>
    <row r="871407" s="12" customFormat="1" x14ac:dyDescent="0.2"/>
    <row r="871408" s="12" customFormat="1" x14ac:dyDescent="0.2"/>
    <row r="871409" s="12" customFormat="1" x14ac:dyDescent="0.2"/>
    <row r="871410" s="12" customFormat="1" x14ac:dyDescent="0.2"/>
    <row r="871411" s="12" customFormat="1" x14ac:dyDescent="0.2"/>
    <row r="871412" s="12" customFormat="1" x14ac:dyDescent="0.2"/>
    <row r="871413" s="12" customFormat="1" x14ac:dyDescent="0.2"/>
    <row r="871414" s="12" customFormat="1" x14ac:dyDescent="0.2"/>
    <row r="871415" s="12" customFormat="1" x14ac:dyDescent="0.2"/>
    <row r="871416" s="12" customFormat="1" x14ac:dyDescent="0.2"/>
    <row r="871417" s="12" customFormat="1" x14ac:dyDescent="0.2"/>
    <row r="871418" s="12" customFormat="1" x14ac:dyDescent="0.2"/>
    <row r="871419" s="12" customFormat="1" x14ac:dyDescent="0.2"/>
    <row r="871420" s="12" customFormat="1" x14ac:dyDescent="0.2"/>
    <row r="871421" s="12" customFormat="1" x14ac:dyDescent="0.2"/>
    <row r="871422" s="12" customFormat="1" x14ac:dyDescent="0.2"/>
    <row r="871423" s="12" customFormat="1" x14ac:dyDescent="0.2"/>
    <row r="871424" s="12" customFormat="1" x14ac:dyDescent="0.2"/>
    <row r="871425" s="12" customFormat="1" x14ac:dyDescent="0.2"/>
    <row r="871426" s="12" customFormat="1" x14ac:dyDescent="0.2"/>
    <row r="871427" s="12" customFormat="1" x14ac:dyDescent="0.2"/>
    <row r="871428" s="12" customFormat="1" x14ac:dyDescent="0.2"/>
    <row r="871429" s="12" customFormat="1" x14ac:dyDescent="0.2"/>
    <row r="871430" s="12" customFormat="1" x14ac:dyDescent="0.2"/>
    <row r="871431" s="12" customFormat="1" x14ac:dyDescent="0.2"/>
    <row r="871432" s="12" customFormat="1" x14ac:dyDescent="0.2"/>
    <row r="871433" s="12" customFormat="1" x14ac:dyDescent="0.2"/>
    <row r="871434" s="12" customFormat="1" x14ac:dyDescent="0.2"/>
    <row r="871435" s="12" customFormat="1" x14ac:dyDescent="0.2"/>
    <row r="871436" s="12" customFormat="1" x14ac:dyDescent="0.2"/>
    <row r="871437" s="12" customFormat="1" x14ac:dyDescent="0.2"/>
    <row r="871438" s="12" customFormat="1" x14ac:dyDescent="0.2"/>
    <row r="871439" s="12" customFormat="1" x14ac:dyDescent="0.2"/>
    <row r="871440" s="12" customFormat="1" x14ac:dyDescent="0.2"/>
    <row r="871441" s="12" customFormat="1" x14ac:dyDescent="0.2"/>
    <row r="871442" s="12" customFormat="1" x14ac:dyDescent="0.2"/>
    <row r="871443" s="12" customFormat="1" x14ac:dyDescent="0.2"/>
    <row r="871444" s="12" customFormat="1" x14ac:dyDescent="0.2"/>
    <row r="871445" s="12" customFormat="1" x14ac:dyDescent="0.2"/>
    <row r="871446" s="12" customFormat="1" x14ac:dyDescent="0.2"/>
    <row r="871447" s="12" customFormat="1" x14ac:dyDescent="0.2"/>
    <row r="871448" s="12" customFormat="1" x14ac:dyDescent="0.2"/>
    <row r="871449" s="12" customFormat="1" x14ac:dyDescent="0.2"/>
    <row r="871450" s="12" customFormat="1" x14ac:dyDescent="0.2"/>
    <row r="871451" s="12" customFormat="1" x14ac:dyDescent="0.2"/>
    <row r="871452" s="12" customFormat="1" x14ac:dyDescent="0.2"/>
    <row r="871453" s="12" customFormat="1" x14ac:dyDescent="0.2"/>
    <row r="871454" s="12" customFormat="1" x14ac:dyDescent="0.2"/>
    <row r="871455" s="12" customFormat="1" x14ac:dyDescent="0.2"/>
    <row r="871456" s="12" customFormat="1" x14ac:dyDescent="0.2"/>
    <row r="871457" s="12" customFormat="1" x14ac:dyDescent="0.2"/>
    <row r="871458" s="12" customFormat="1" x14ac:dyDescent="0.2"/>
    <row r="871459" s="12" customFormat="1" x14ac:dyDescent="0.2"/>
    <row r="871460" s="12" customFormat="1" x14ac:dyDescent="0.2"/>
    <row r="871461" s="12" customFormat="1" x14ac:dyDescent="0.2"/>
    <row r="871462" s="12" customFormat="1" x14ac:dyDescent="0.2"/>
    <row r="871463" s="12" customFormat="1" x14ac:dyDescent="0.2"/>
    <row r="871464" s="12" customFormat="1" x14ac:dyDescent="0.2"/>
    <row r="871465" s="12" customFormat="1" x14ac:dyDescent="0.2"/>
    <row r="871466" s="12" customFormat="1" x14ac:dyDescent="0.2"/>
    <row r="871467" s="12" customFormat="1" x14ac:dyDescent="0.2"/>
    <row r="871468" s="12" customFormat="1" x14ac:dyDescent="0.2"/>
    <row r="871469" s="12" customFormat="1" x14ac:dyDescent="0.2"/>
    <row r="871470" s="12" customFormat="1" x14ac:dyDescent="0.2"/>
    <row r="871471" s="12" customFormat="1" x14ac:dyDescent="0.2"/>
    <row r="871472" s="12" customFormat="1" x14ac:dyDescent="0.2"/>
    <row r="871473" s="12" customFormat="1" x14ac:dyDescent="0.2"/>
    <row r="871474" s="12" customFormat="1" x14ac:dyDescent="0.2"/>
    <row r="871475" s="12" customFormat="1" x14ac:dyDescent="0.2"/>
    <row r="871476" s="12" customFormat="1" x14ac:dyDescent="0.2"/>
    <row r="871477" s="12" customFormat="1" x14ac:dyDescent="0.2"/>
    <row r="871478" s="12" customFormat="1" x14ac:dyDescent="0.2"/>
    <row r="871479" s="12" customFormat="1" x14ac:dyDescent="0.2"/>
    <row r="871480" s="12" customFormat="1" x14ac:dyDescent="0.2"/>
    <row r="871481" s="12" customFormat="1" x14ac:dyDescent="0.2"/>
    <row r="871482" s="12" customFormat="1" x14ac:dyDescent="0.2"/>
    <row r="871483" s="12" customFormat="1" x14ac:dyDescent="0.2"/>
    <row r="871484" s="12" customFormat="1" x14ac:dyDescent="0.2"/>
    <row r="871485" s="12" customFormat="1" x14ac:dyDescent="0.2"/>
    <row r="871486" s="12" customFormat="1" x14ac:dyDescent="0.2"/>
    <row r="871487" s="12" customFormat="1" x14ac:dyDescent="0.2"/>
    <row r="871488" s="12" customFormat="1" x14ac:dyDescent="0.2"/>
    <row r="871489" s="12" customFormat="1" x14ac:dyDescent="0.2"/>
    <row r="871490" s="12" customFormat="1" x14ac:dyDescent="0.2"/>
    <row r="871491" s="12" customFormat="1" x14ac:dyDescent="0.2"/>
    <row r="871492" s="12" customFormat="1" x14ac:dyDescent="0.2"/>
    <row r="871493" s="12" customFormat="1" x14ac:dyDescent="0.2"/>
    <row r="871494" s="12" customFormat="1" x14ac:dyDescent="0.2"/>
    <row r="871495" s="12" customFormat="1" x14ac:dyDescent="0.2"/>
    <row r="871496" s="12" customFormat="1" x14ac:dyDescent="0.2"/>
    <row r="871497" s="12" customFormat="1" x14ac:dyDescent="0.2"/>
    <row r="871498" s="12" customFormat="1" x14ac:dyDescent="0.2"/>
    <row r="871499" s="12" customFormat="1" x14ac:dyDescent="0.2"/>
    <row r="871500" s="12" customFormat="1" x14ac:dyDescent="0.2"/>
    <row r="871501" s="12" customFormat="1" x14ac:dyDescent="0.2"/>
    <row r="871502" s="12" customFormat="1" x14ac:dyDescent="0.2"/>
    <row r="871503" s="12" customFormat="1" x14ac:dyDescent="0.2"/>
    <row r="871504" s="12" customFormat="1" x14ac:dyDescent="0.2"/>
    <row r="871505" s="12" customFormat="1" x14ac:dyDescent="0.2"/>
    <row r="871506" s="12" customFormat="1" x14ac:dyDescent="0.2"/>
    <row r="871507" s="12" customFormat="1" x14ac:dyDescent="0.2"/>
    <row r="871508" s="12" customFormat="1" x14ac:dyDescent="0.2"/>
    <row r="871509" s="12" customFormat="1" x14ac:dyDescent="0.2"/>
    <row r="871510" s="12" customFormat="1" x14ac:dyDescent="0.2"/>
    <row r="871511" s="12" customFormat="1" x14ac:dyDescent="0.2"/>
    <row r="871512" s="12" customFormat="1" x14ac:dyDescent="0.2"/>
    <row r="871513" s="12" customFormat="1" x14ac:dyDescent="0.2"/>
    <row r="871514" s="12" customFormat="1" x14ac:dyDescent="0.2"/>
    <row r="871515" s="12" customFormat="1" x14ac:dyDescent="0.2"/>
    <row r="871516" s="12" customFormat="1" x14ac:dyDescent="0.2"/>
    <row r="871517" s="12" customFormat="1" x14ac:dyDescent="0.2"/>
    <row r="871518" s="12" customFormat="1" x14ac:dyDescent="0.2"/>
    <row r="871519" s="12" customFormat="1" x14ac:dyDescent="0.2"/>
    <row r="871520" s="12" customFormat="1" x14ac:dyDescent="0.2"/>
    <row r="871521" s="12" customFormat="1" x14ac:dyDescent="0.2"/>
    <row r="871522" s="12" customFormat="1" x14ac:dyDescent="0.2"/>
    <row r="871523" s="12" customFormat="1" x14ac:dyDescent="0.2"/>
    <row r="871524" s="12" customFormat="1" x14ac:dyDescent="0.2"/>
    <row r="871525" s="12" customFormat="1" x14ac:dyDescent="0.2"/>
    <row r="871526" s="12" customFormat="1" x14ac:dyDescent="0.2"/>
    <row r="871527" s="12" customFormat="1" x14ac:dyDescent="0.2"/>
    <row r="871528" s="12" customFormat="1" x14ac:dyDescent="0.2"/>
    <row r="871529" s="12" customFormat="1" x14ac:dyDescent="0.2"/>
    <row r="871530" s="12" customFormat="1" x14ac:dyDescent="0.2"/>
    <row r="871531" s="12" customFormat="1" x14ac:dyDescent="0.2"/>
    <row r="871532" s="12" customFormat="1" x14ac:dyDescent="0.2"/>
    <row r="871533" s="12" customFormat="1" x14ac:dyDescent="0.2"/>
    <row r="871534" s="12" customFormat="1" x14ac:dyDescent="0.2"/>
    <row r="871535" s="12" customFormat="1" x14ac:dyDescent="0.2"/>
    <row r="871536" s="12" customFormat="1" x14ac:dyDescent="0.2"/>
    <row r="871537" s="12" customFormat="1" x14ac:dyDescent="0.2"/>
    <row r="871538" s="12" customFormat="1" x14ac:dyDescent="0.2"/>
    <row r="871539" s="12" customFormat="1" x14ac:dyDescent="0.2"/>
    <row r="871540" s="12" customFormat="1" x14ac:dyDescent="0.2"/>
    <row r="871541" s="12" customFormat="1" x14ac:dyDescent="0.2"/>
    <row r="871542" s="12" customFormat="1" x14ac:dyDescent="0.2"/>
    <row r="871543" s="12" customFormat="1" x14ac:dyDescent="0.2"/>
    <row r="871544" s="12" customFormat="1" x14ac:dyDescent="0.2"/>
    <row r="871545" s="12" customFormat="1" x14ac:dyDescent="0.2"/>
    <row r="871546" s="12" customFormat="1" x14ac:dyDescent="0.2"/>
    <row r="871547" s="12" customFormat="1" x14ac:dyDescent="0.2"/>
    <row r="871548" s="12" customFormat="1" x14ac:dyDescent="0.2"/>
    <row r="871549" s="12" customFormat="1" x14ac:dyDescent="0.2"/>
    <row r="871550" s="12" customFormat="1" x14ac:dyDescent="0.2"/>
    <row r="871551" s="12" customFormat="1" x14ac:dyDescent="0.2"/>
    <row r="871552" s="12" customFormat="1" x14ac:dyDescent="0.2"/>
    <row r="871553" s="12" customFormat="1" x14ac:dyDescent="0.2"/>
    <row r="871554" s="12" customFormat="1" x14ac:dyDescent="0.2"/>
    <row r="871555" s="12" customFormat="1" x14ac:dyDescent="0.2"/>
    <row r="871556" s="12" customFormat="1" x14ac:dyDescent="0.2"/>
    <row r="871557" s="12" customFormat="1" x14ac:dyDescent="0.2"/>
    <row r="871558" s="12" customFormat="1" x14ac:dyDescent="0.2"/>
    <row r="871559" s="12" customFormat="1" x14ac:dyDescent="0.2"/>
    <row r="871560" s="12" customFormat="1" x14ac:dyDescent="0.2"/>
    <row r="871561" s="12" customFormat="1" x14ac:dyDescent="0.2"/>
    <row r="871562" s="12" customFormat="1" x14ac:dyDescent="0.2"/>
    <row r="871563" s="12" customFormat="1" x14ac:dyDescent="0.2"/>
    <row r="871564" s="12" customFormat="1" x14ac:dyDescent="0.2"/>
    <row r="871565" s="12" customFormat="1" x14ac:dyDescent="0.2"/>
    <row r="871566" s="12" customFormat="1" x14ac:dyDescent="0.2"/>
    <row r="871567" s="12" customFormat="1" x14ac:dyDescent="0.2"/>
    <row r="871568" s="12" customFormat="1" x14ac:dyDescent="0.2"/>
    <row r="871569" s="12" customFormat="1" x14ac:dyDescent="0.2"/>
    <row r="871570" s="12" customFormat="1" x14ac:dyDescent="0.2"/>
    <row r="871571" s="12" customFormat="1" x14ac:dyDescent="0.2"/>
    <row r="871572" s="12" customFormat="1" x14ac:dyDescent="0.2"/>
    <row r="871573" s="12" customFormat="1" x14ac:dyDescent="0.2"/>
    <row r="871574" s="12" customFormat="1" x14ac:dyDescent="0.2"/>
    <row r="871575" s="12" customFormat="1" x14ac:dyDescent="0.2"/>
    <row r="871576" s="12" customFormat="1" x14ac:dyDescent="0.2"/>
    <row r="871577" s="12" customFormat="1" x14ac:dyDescent="0.2"/>
    <row r="871578" s="12" customFormat="1" x14ac:dyDescent="0.2"/>
    <row r="871579" s="12" customFormat="1" x14ac:dyDescent="0.2"/>
    <row r="871580" s="12" customFormat="1" x14ac:dyDescent="0.2"/>
    <row r="871581" s="12" customFormat="1" x14ac:dyDescent="0.2"/>
    <row r="871582" s="12" customFormat="1" x14ac:dyDescent="0.2"/>
    <row r="871583" s="12" customFormat="1" x14ac:dyDescent="0.2"/>
    <row r="871584" s="12" customFormat="1" x14ac:dyDescent="0.2"/>
    <row r="871585" s="12" customFormat="1" x14ac:dyDescent="0.2"/>
    <row r="871586" s="12" customFormat="1" x14ac:dyDescent="0.2"/>
    <row r="871587" s="12" customFormat="1" x14ac:dyDescent="0.2"/>
    <row r="871588" s="12" customFormat="1" x14ac:dyDescent="0.2"/>
    <row r="871589" s="12" customFormat="1" x14ac:dyDescent="0.2"/>
    <row r="871590" s="12" customFormat="1" x14ac:dyDescent="0.2"/>
    <row r="871591" s="12" customFormat="1" x14ac:dyDescent="0.2"/>
    <row r="871592" s="12" customFormat="1" x14ac:dyDescent="0.2"/>
    <row r="871593" s="12" customFormat="1" x14ac:dyDescent="0.2"/>
    <row r="871594" s="12" customFormat="1" x14ac:dyDescent="0.2"/>
    <row r="871595" s="12" customFormat="1" x14ac:dyDescent="0.2"/>
    <row r="871596" s="12" customFormat="1" x14ac:dyDescent="0.2"/>
    <row r="871597" s="12" customFormat="1" x14ac:dyDescent="0.2"/>
    <row r="871598" s="12" customFormat="1" x14ac:dyDescent="0.2"/>
    <row r="871599" s="12" customFormat="1" x14ac:dyDescent="0.2"/>
    <row r="871600" s="12" customFormat="1" x14ac:dyDescent="0.2"/>
    <row r="871601" s="12" customFormat="1" x14ac:dyDescent="0.2"/>
    <row r="871602" s="12" customFormat="1" x14ac:dyDescent="0.2"/>
    <row r="871603" s="12" customFormat="1" x14ac:dyDescent="0.2"/>
    <row r="871604" s="12" customFormat="1" x14ac:dyDescent="0.2"/>
    <row r="871605" s="12" customFormat="1" x14ac:dyDescent="0.2"/>
    <row r="871606" s="12" customFormat="1" x14ac:dyDescent="0.2"/>
    <row r="871607" s="12" customFormat="1" x14ac:dyDescent="0.2"/>
    <row r="871608" s="12" customFormat="1" x14ac:dyDescent="0.2"/>
    <row r="871609" s="12" customFormat="1" x14ac:dyDescent="0.2"/>
    <row r="871610" s="12" customFormat="1" x14ac:dyDescent="0.2"/>
    <row r="871611" s="12" customFormat="1" x14ac:dyDescent="0.2"/>
    <row r="871612" s="12" customFormat="1" x14ac:dyDescent="0.2"/>
    <row r="871613" s="12" customFormat="1" x14ac:dyDescent="0.2"/>
    <row r="871614" s="12" customFormat="1" x14ac:dyDescent="0.2"/>
    <row r="871615" s="12" customFormat="1" x14ac:dyDescent="0.2"/>
    <row r="871616" s="12" customFormat="1" x14ac:dyDescent="0.2"/>
    <row r="871617" s="12" customFormat="1" x14ac:dyDescent="0.2"/>
    <row r="871618" s="12" customFormat="1" x14ac:dyDescent="0.2"/>
    <row r="871619" s="12" customFormat="1" x14ac:dyDescent="0.2"/>
    <row r="871620" s="12" customFormat="1" x14ac:dyDescent="0.2"/>
    <row r="871621" s="12" customFormat="1" x14ac:dyDescent="0.2"/>
    <row r="871622" s="12" customFormat="1" x14ac:dyDescent="0.2"/>
    <row r="871623" s="12" customFormat="1" x14ac:dyDescent="0.2"/>
    <row r="871624" s="12" customFormat="1" x14ac:dyDescent="0.2"/>
    <row r="871625" s="12" customFormat="1" x14ac:dyDescent="0.2"/>
    <row r="871626" s="12" customFormat="1" x14ac:dyDescent="0.2"/>
    <row r="871627" s="12" customFormat="1" x14ac:dyDescent="0.2"/>
    <row r="871628" s="12" customFormat="1" x14ac:dyDescent="0.2"/>
    <row r="871629" s="12" customFormat="1" x14ac:dyDescent="0.2"/>
    <row r="871630" s="12" customFormat="1" x14ac:dyDescent="0.2"/>
    <row r="871631" s="12" customFormat="1" x14ac:dyDescent="0.2"/>
    <row r="871632" s="12" customFormat="1" x14ac:dyDescent="0.2"/>
    <row r="871633" s="12" customFormat="1" x14ac:dyDescent="0.2"/>
    <row r="871634" s="12" customFormat="1" x14ac:dyDescent="0.2"/>
    <row r="871635" s="12" customFormat="1" x14ac:dyDescent="0.2"/>
    <row r="871636" s="12" customFormat="1" x14ac:dyDescent="0.2"/>
    <row r="871637" s="12" customFormat="1" x14ac:dyDescent="0.2"/>
    <row r="871638" s="12" customFormat="1" x14ac:dyDescent="0.2"/>
    <row r="871639" s="12" customFormat="1" x14ac:dyDescent="0.2"/>
    <row r="871640" s="12" customFormat="1" x14ac:dyDescent="0.2"/>
    <row r="871641" s="12" customFormat="1" x14ac:dyDescent="0.2"/>
    <row r="871642" s="12" customFormat="1" x14ac:dyDescent="0.2"/>
    <row r="871643" s="12" customFormat="1" x14ac:dyDescent="0.2"/>
    <row r="871644" s="12" customFormat="1" x14ac:dyDescent="0.2"/>
    <row r="871645" s="12" customFormat="1" x14ac:dyDescent="0.2"/>
    <row r="871646" s="12" customFormat="1" x14ac:dyDescent="0.2"/>
    <row r="871647" s="12" customFormat="1" x14ac:dyDescent="0.2"/>
    <row r="871648" s="12" customFormat="1" x14ac:dyDescent="0.2"/>
    <row r="871649" s="12" customFormat="1" x14ac:dyDescent="0.2"/>
    <row r="871650" s="12" customFormat="1" x14ac:dyDescent="0.2"/>
    <row r="871651" s="12" customFormat="1" x14ac:dyDescent="0.2"/>
    <row r="871652" s="12" customFormat="1" x14ac:dyDescent="0.2"/>
    <row r="871653" s="12" customFormat="1" x14ac:dyDescent="0.2"/>
    <row r="871654" s="12" customFormat="1" x14ac:dyDescent="0.2"/>
    <row r="871655" s="12" customFormat="1" x14ac:dyDescent="0.2"/>
    <row r="871656" s="12" customFormat="1" x14ac:dyDescent="0.2"/>
    <row r="871657" s="12" customFormat="1" x14ac:dyDescent="0.2"/>
    <row r="871658" s="12" customFormat="1" x14ac:dyDescent="0.2"/>
    <row r="871659" s="12" customFormat="1" x14ac:dyDescent="0.2"/>
    <row r="871660" s="12" customFormat="1" x14ac:dyDescent="0.2"/>
    <row r="871661" s="12" customFormat="1" x14ac:dyDescent="0.2"/>
    <row r="871662" s="12" customFormat="1" x14ac:dyDescent="0.2"/>
    <row r="871663" s="12" customFormat="1" x14ac:dyDescent="0.2"/>
    <row r="871664" s="12" customFormat="1" x14ac:dyDescent="0.2"/>
    <row r="871665" s="12" customFormat="1" x14ac:dyDescent="0.2"/>
    <row r="871666" s="12" customFormat="1" x14ac:dyDescent="0.2"/>
    <row r="871667" s="12" customFormat="1" x14ac:dyDescent="0.2"/>
    <row r="871668" s="12" customFormat="1" x14ac:dyDescent="0.2"/>
    <row r="871669" s="12" customFormat="1" x14ac:dyDescent="0.2"/>
    <row r="871670" s="12" customFormat="1" x14ac:dyDescent="0.2"/>
    <row r="871671" s="12" customFormat="1" x14ac:dyDescent="0.2"/>
    <row r="871672" s="12" customFormat="1" x14ac:dyDescent="0.2"/>
    <row r="871673" s="12" customFormat="1" x14ac:dyDescent="0.2"/>
    <row r="871674" s="12" customFormat="1" x14ac:dyDescent="0.2"/>
    <row r="871675" s="12" customFormat="1" x14ac:dyDescent="0.2"/>
    <row r="871676" s="12" customFormat="1" x14ac:dyDescent="0.2"/>
    <row r="871677" s="12" customFormat="1" x14ac:dyDescent="0.2"/>
    <row r="871678" s="12" customFormat="1" x14ac:dyDescent="0.2"/>
    <row r="871679" s="12" customFormat="1" x14ac:dyDescent="0.2"/>
    <row r="871680" s="12" customFormat="1" x14ac:dyDescent="0.2"/>
    <row r="871681" s="12" customFormat="1" x14ac:dyDescent="0.2"/>
    <row r="871682" s="12" customFormat="1" x14ac:dyDescent="0.2"/>
    <row r="871683" s="12" customFormat="1" x14ac:dyDescent="0.2"/>
    <row r="871684" s="12" customFormat="1" x14ac:dyDescent="0.2"/>
    <row r="871685" s="12" customFormat="1" x14ac:dyDescent="0.2"/>
    <row r="871686" s="12" customFormat="1" x14ac:dyDescent="0.2"/>
    <row r="871687" s="12" customFormat="1" x14ac:dyDescent="0.2"/>
    <row r="871688" s="12" customFormat="1" x14ac:dyDescent="0.2"/>
    <row r="871689" s="12" customFormat="1" x14ac:dyDescent="0.2"/>
    <row r="871690" s="12" customFormat="1" x14ac:dyDescent="0.2"/>
    <row r="871691" s="12" customFormat="1" x14ac:dyDescent="0.2"/>
    <row r="871692" s="12" customFormat="1" x14ac:dyDescent="0.2"/>
    <row r="871693" s="12" customFormat="1" x14ac:dyDescent="0.2"/>
    <row r="871694" s="12" customFormat="1" x14ac:dyDescent="0.2"/>
    <row r="871695" s="12" customFormat="1" x14ac:dyDescent="0.2"/>
    <row r="871696" s="12" customFormat="1" x14ac:dyDescent="0.2"/>
    <row r="871697" s="12" customFormat="1" x14ac:dyDescent="0.2"/>
    <row r="871698" s="12" customFormat="1" x14ac:dyDescent="0.2"/>
    <row r="871699" s="12" customFormat="1" x14ac:dyDescent="0.2"/>
    <row r="871700" s="12" customFormat="1" x14ac:dyDescent="0.2"/>
    <row r="871701" s="12" customFormat="1" x14ac:dyDescent="0.2"/>
    <row r="871702" s="12" customFormat="1" x14ac:dyDescent="0.2"/>
    <row r="871703" s="12" customFormat="1" x14ac:dyDescent="0.2"/>
    <row r="871704" s="12" customFormat="1" x14ac:dyDescent="0.2"/>
    <row r="871705" s="12" customFormat="1" x14ac:dyDescent="0.2"/>
    <row r="871706" s="12" customFormat="1" x14ac:dyDescent="0.2"/>
    <row r="871707" s="12" customFormat="1" x14ac:dyDescent="0.2"/>
    <row r="871708" s="12" customFormat="1" x14ac:dyDescent="0.2"/>
    <row r="871709" s="12" customFormat="1" x14ac:dyDescent="0.2"/>
    <row r="871710" s="12" customFormat="1" x14ac:dyDescent="0.2"/>
    <row r="871711" s="12" customFormat="1" x14ac:dyDescent="0.2"/>
    <row r="871712" s="12" customFormat="1" x14ac:dyDescent="0.2"/>
    <row r="871713" s="12" customFormat="1" x14ac:dyDescent="0.2"/>
    <row r="871714" s="12" customFormat="1" x14ac:dyDescent="0.2"/>
    <row r="871715" s="12" customFormat="1" x14ac:dyDescent="0.2"/>
    <row r="871716" s="12" customFormat="1" x14ac:dyDescent="0.2"/>
    <row r="871717" s="12" customFormat="1" x14ac:dyDescent="0.2"/>
    <row r="871718" s="12" customFormat="1" x14ac:dyDescent="0.2"/>
    <row r="871719" s="12" customFormat="1" x14ac:dyDescent="0.2"/>
    <row r="871720" s="12" customFormat="1" x14ac:dyDescent="0.2"/>
    <row r="871721" s="12" customFormat="1" x14ac:dyDescent="0.2"/>
    <row r="871722" s="12" customFormat="1" x14ac:dyDescent="0.2"/>
    <row r="871723" s="12" customFormat="1" x14ac:dyDescent="0.2"/>
    <row r="871724" s="12" customFormat="1" x14ac:dyDescent="0.2"/>
    <row r="871725" s="12" customFormat="1" x14ac:dyDescent="0.2"/>
    <row r="871726" s="12" customFormat="1" x14ac:dyDescent="0.2"/>
    <row r="871727" s="12" customFormat="1" x14ac:dyDescent="0.2"/>
    <row r="871728" s="12" customFormat="1" x14ac:dyDescent="0.2"/>
    <row r="871729" s="12" customFormat="1" x14ac:dyDescent="0.2"/>
    <row r="871730" s="12" customFormat="1" x14ac:dyDescent="0.2"/>
    <row r="871731" s="12" customFormat="1" x14ac:dyDescent="0.2"/>
    <row r="871732" s="12" customFormat="1" x14ac:dyDescent="0.2"/>
    <row r="871733" s="12" customFormat="1" x14ac:dyDescent="0.2"/>
    <row r="871734" s="12" customFormat="1" x14ac:dyDescent="0.2"/>
    <row r="871735" s="12" customFormat="1" x14ac:dyDescent="0.2"/>
    <row r="871736" s="12" customFormat="1" x14ac:dyDescent="0.2"/>
    <row r="871737" s="12" customFormat="1" x14ac:dyDescent="0.2"/>
    <row r="871738" s="12" customFormat="1" x14ac:dyDescent="0.2"/>
    <row r="871739" s="12" customFormat="1" x14ac:dyDescent="0.2"/>
    <row r="871740" s="12" customFormat="1" x14ac:dyDescent="0.2"/>
    <row r="871741" s="12" customFormat="1" x14ac:dyDescent="0.2"/>
    <row r="871742" s="12" customFormat="1" x14ac:dyDescent="0.2"/>
    <row r="871743" s="12" customFormat="1" x14ac:dyDescent="0.2"/>
    <row r="871744" s="12" customFormat="1" x14ac:dyDescent="0.2"/>
    <row r="871745" s="12" customFormat="1" x14ac:dyDescent="0.2"/>
    <row r="871746" s="12" customFormat="1" x14ac:dyDescent="0.2"/>
    <row r="871747" s="12" customFormat="1" x14ac:dyDescent="0.2"/>
    <row r="871748" s="12" customFormat="1" x14ac:dyDescent="0.2"/>
    <row r="871749" s="12" customFormat="1" x14ac:dyDescent="0.2"/>
    <row r="871750" s="12" customFormat="1" x14ac:dyDescent="0.2"/>
    <row r="871751" s="12" customFormat="1" x14ac:dyDescent="0.2"/>
    <row r="871752" s="12" customFormat="1" x14ac:dyDescent="0.2"/>
    <row r="871753" s="12" customFormat="1" x14ac:dyDescent="0.2"/>
    <row r="871754" s="12" customFormat="1" x14ac:dyDescent="0.2"/>
    <row r="871755" s="12" customFormat="1" x14ac:dyDescent="0.2"/>
    <row r="871756" s="12" customFormat="1" x14ac:dyDescent="0.2"/>
    <row r="871757" s="12" customFormat="1" x14ac:dyDescent="0.2"/>
    <row r="871758" s="12" customFormat="1" x14ac:dyDescent="0.2"/>
    <row r="871759" s="12" customFormat="1" x14ac:dyDescent="0.2"/>
    <row r="871760" s="12" customFormat="1" x14ac:dyDescent="0.2"/>
    <row r="871761" s="12" customFormat="1" x14ac:dyDescent="0.2"/>
    <row r="871762" s="12" customFormat="1" x14ac:dyDescent="0.2"/>
    <row r="871763" s="12" customFormat="1" x14ac:dyDescent="0.2"/>
    <row r="871764" s="12" customFormat="1" x14ac:dyDescent="0.2"/>
    <row r="871765" s="12" customFormat="1" x14ac:dyDescent="0.2"/>
    <row r="871766" s="12" customFormat="1" x14ac:dyDescent="0.2"/>
    <row r="871767" s="12" customFormat="1" x14ac:dyDescent="0.2"/>
    <row r="871768" s="12" customFormat="1" x14ac:dyDescent="0.2"/>
    <row r="871769" s="12" customFormat="1" x14ac:dyDescent="0.2"/>
    <row r="871770" s="12" customFormat="1" x14ac:dyDescent="0.2"/>
    <row r="871771" s="12" customFormat="1" x14ac:dyDescent="0.2"/>
    <row r="871772" s="12" customFormat="1" x14ac:dyDescent="0.2"/>
    <row r="871773" s="12" customFormat="1" x14ac:dyDescent="0.2"/>
    <row r="871774" s="12" customFormat="1" x14ac:dyDescent="0.2"/>
    <row r="871775" s="12" customFormat="1" x14ac:dyDescent="0.2"/>
    <row r="871776" s="12" customFormat="1" x14ac:dyDescent="0.2"/>
    <row r="871777" s="12" customFormat="1" x14ac:dyDescent="0.2"/>
    <row r="871778" s="12" customFormat="1" x14ac:dyDescent="0.2"/>
    <row r="871779" s="12" customFormat="1" x14ac:dyDescent="0.2"/>
    <row r="871780" s="12" customFormat="1" x14ac:dyDescent="0.2"/>
    <row r="871781" s="12" customFormat="1" x14ac:dyDescent="0.2"/>
    <row r="871782" s="12" customFormat="1" x14ac:dyDescent="0.2"/>
    <row r="871783" s="12" customFormat="1" x14ac:dyDescent="0.2"/>
    <row r="871784" s="12" customFormat="1" x14ac:dyDescent="0.2"/>
    <row r="871785" s="12" customFormat="1" x14ac:dyDescent="0.2"/>
    <row r="871786" s="12" customFormat="1" x14ac:dyDescent="0.2"/>
    <row r="871787" s="12" customFormat="1" x14ac:dyDescent="0.2"/>
    <row r="871788" s="12" customFormat="1" x14ac:dyDescent="0.2"/>
    <row r="871789" s="12" customFormat="1" x14ac:dyDescent="0.2"/>
    <row r="871790" s="12" customFormat="1" x14ac:dyDescent="0.2"/>
    <row r="871791" s="12" customFormat="1" x14ac:dyDescent="0.2"/>
    <row r="871792" s="12" customFormat="1" x14ac:dyDescent="0.2"/>
    <row r="871793" s="12" customFormat="1" x14ac:dyDescent="0.2"/>
    <row r="871794" s="12" customFormat="1" x14ac:dyDescent="0.2"/>
    <row r="871795" s="12" customFormat="1" x14ac:dyDescent="0.2"/>
    <row r="871796" s="12" customFormat="1" x14ac:dyDescent="0.2"/>
    <row r="871797" s="12" customFormat="1" x14ac:dyDescent="0.2"/>
    <row r="871798" s="12" customFormat="1" x14ac:dyDescent="0.2"/>
    <row r="871799" s="12" customFormat="1" x14ac:dyDescent="0.2"/>
    <row r="871800" s="12" customFormat="1" x14ac:dyDescent="0.2"/>
    <row r="871801" s="12" customFormat="1" x14ac:dyDescent="0.2"/>
    <row r="871802" s="12" customFormat="1" x14ac:dyDescent="0.2"/>
    <row r="871803" s="12" customFormat="1" x14ac:dyDescent="0.2"/>
    <row r="871804" s="12" customFormat="1" x14ac:dyDescent="0.2"/>
    <row r="871805" s="12" customFormat="1" x14ac:dyDescent="0.2"/>
    <row r="871806" s="12" customFormat="1" x14ac:dyDescent="0.2"/>
    <row r="871807" s="12" customFormat="1" x14ac:dyDescent="0.2"/>
    <row r="871808" s="12" customFormat="1" x14ac:dyDescent="0.2"/>
    <row r="871809" s="12" customFormat="1" x14ac:dyDescent="0.2"/>
    <row r="871810" s="12" customFormat="1" x14ac:dyDescent="0.2"/>
    <row r="871811" s="12" customFormat="1" x14ac:dyDescent="0.2"/>
    <row r="871812" s="12" customFormat="1" x14ac:dyDescent="0.2"/>
    <row r="871813" s="12" customFormat="1" x14ac:dyDescent="0.2"/>
    <row r="871814" s="12" customFormat="1" x14ac:dyDescent="0.2"/>
    <row r="871815" s="12" customFormat="1" x14ac:dyDescent="0.2"/>
    <row r="871816" s="12" customFormat="1" x14ac:dyDescent="0.2"/>
    <row r="871817" s="12" customFormat="1" x14ac:dyDescent="0.2"/>
    <row r="871818" s="12" customFormat="1" x14ac:dyDescent="0.2"/>
    <row r="871819" s="12" customFormat="1" x14ac:dyDescent="0.2"/>
    <row r="871820" s="12" customFormat="1" x14ac:dyDescent="0.2"/>
    <row r="871821" s="12" customFormat="1" x14ac:dyDescent="0.2"/>
    <row r="871822" s="12" customFormat="1" x14ac:dyDescent="0.2"/>
    <row r="871823" s="12" customFormat="1" x14ac:dyDescent="0.2"/>
    <row r="871824" s="12" customFormat="1" x14ac:dyDescent="0.2"/>
    <row r="871825" s="12" customFormat="1" x14ac:dyDescent="0.2"/>
    <row r="871826" s="12" customFormat="1" x14ac:dyDescent="0.2"/>
    <row r="871827" s="12" customFormat="1" x14ac:dyDescent="0.2"/>
    <row r="871828" s="12" customFormat="1" x14ac:dyDescent="0.2"/>
    <row r="871829" s="12" customFormat="1" x14ac:dyDescent="0.2"/>
    <row r="871830" s="12" customFormat="1" x14ac:dyDescent="0.2"/>
    <row r="871831" s="12" customFormat="1" x14ac:dyDescent="0.2"/>
    <row r="871832" s="12" customFormat="1" x14ac:dyDescent="0.2"/>
    <row r="871833" s="12" customFormat="1" x14ac:dyDescent="0.2"/>
    <row r="871834" s="12" customFormat="1" x14ac:dyDescent="0.2"/>
    <row r="871835" s="12" customFormat="1" x14ac:dyDescent="0.2"/>
    <row r="871836" s="12" customFormat="1" x14ac:dyDescent="0.2"/>
    <row r="871837" s="12" customFormat="1" x14ac:dyDescent="0.2"/>
    <row r="871838" s="12" customFormat="1" x14ac:dyDescent="0.2"/>
    <row r="871839" s="12" customFormat="1" x14ac:dyDescent="0.2"/>
    <row r="871840" s="12" customFormat="1" x14ac:dyDescent="0.2"/>
    <row r="871841" s="12" customFormat="1" x14ac:dyDescent="0.2"/>
    <row r="871842" s="12" customFormat="1" x14ac:dyDescent="0.2"/>
    <row r="871843" s="12" customFormat="1" x14ac:dyDescent="0.2"/>
    <row r="871844" s="12" customFormat="1" x14ac:dyDescent="0.2"/>
    <row r="871845" s="12" customFormat="1" x14ac:dyDescent="0.2"/>
    <row r="871846" s="12" customFormat="1" x14ac:dyDescent="0.2"/>
    <row r="871847" s="12" customFormat="1" x14ac:dyDescent="0.2"/>
    <row r="871848" s="12" customFormat="1" x14ac:dyDescent="0.2"/>
    <row r="871849" s="12" customFormat="1" x14ac:dyDescent="0.2"/>
    <row r="871850" s="12" customFormat="1" x14ac:dyDescent="0.2"/>
    <row r="871851" s="12" customFormat="1" x14ac:dyDescent="0.2"/>
    <row r="871852" s="12" customFormat="1" x14ac:dyDescent="0.2"/>
    <row r="871853" s="12" customFormat="1" x14ac:dyDescent="0.2"/>
    <row r="871854" s="12" customFormat="1" x14ac:dyDescent="0.2"/>
    <row r="871855" s="12" customFormat="1" x14ac:dyDescent="0.2"/>
    <row r="871856" s="12" customFormat="1" x14ac:dyDescent="0.2"/>
    <row r="871857" s="12" customFormat="1" x14ac:dyDescent="0.2"/>
    <row r="871858" s="12" customFormat="1" x14ac:dyDescent="0.2"/>
    <row r="871859" s="12" customFormat="1" x14ac:dyDescent="0.2"/>
    <row r="871860" s="12" customFormat="1" x14ac:dyDescent="0.2"/>
    <row r="871861" s="12" customFormat="1" x14ac:dyDescent="0.2"/>
    <row r="871862" s="12" customFormat="1" x14ac:dyDescent="0.2"/>
    <row r="871863" s="12" customFormat="1" x14ac:dyDescent="0.2"/>
    <row r="871864" s="12" customFormat="1" x14ac:dyDescent="0.2"/>
    <row r="871865" s="12" customFormat="1" x14ac:dyDescent="0.2"/>
    <row r="871866" s="12" customFormat="1" x14ac:dyDescent="0.2"/>
    <row r="871867" s="12" customFormat="1" x14ac:dyDescent="0.2"/>
    <row r="871868" s="12" customFormat="1" x14ac:dyDescent="0.2"/>
    <row r="871869" s="12" customFormat="1" x14ac:dyDescent="0.2"/>
    <row r="871870" s="12" customFormat="1" x14ac:dyDescent="0.2"/>
    <row r="871871" s="12" customFormat="1" x14ac:dyDescent="0.2"/>
    <row r="871872" s="12" customFormat="1" x14ac:dyDescent="0.2"/>
    <row r="871873" s="12" customFormat="1" x14ac:dyDescent="0.2"/>
    <row r="871874" s="12" customFormat="1" x14ac:dyDescent="0.2"/>
    <row r="871875" s="12" customFormat="1" x14ac:dyDescent="0.2"/>
    <row r="871876" s="12" customFormat="1" x14ac:dyDescent="0.2"/>
    <row r="871877" s="12" customFormat="1" x14ac:dyDescent="0.2"/>
    <row r="871878" s="12" customFormat="1" x14ac:dyDescent="0.2"/>
    <row r="871879" s="12" customFormat="1" x14ac:dyDescent="0.2"/>
    <row r="871880" s="12" customFormat="1" x14ac:dyDescent="0.2"/>
    <row r="871881" s="12" customFormat="1" x14ac:dyDescent="0.2"/>
    <row r="871882" s="12" customFormat="1" x14ac:dyDescent="0.2"/>
    <row r="871883" s="12" customFormat="1" x14ac:dyDescent="0.2"/>
    <row r="871884" s="12" customFormat="1" x14ac:dyDescent="0.2"/>
    <row r="871885" s="12" customFormat="1" x14ac:dyDescent="0.2"/>
    <row r="871886" s="12" customFormat="1" x14ac:dyDescent="0.2"/>
    <row r="871887" s="12" customFormat="1" x14ac:dyDescent="0.2"/>
    <row r="871888" s="12" customFormat="1" x14ac:dyDescent="0.2"/>
    <row r="871889" s="12" customFormat="1" x14ac:dyDescent="0.2"/>
    <row r="871890" s="12" customFormat="1" x14ac:dyDescent="0.2"/>
    <row r="871891" s="12" customFormat="1" x14ac:dyDescent="0.2"/>
    <row r="871892" s="12" customFormat="1" x14ac:dyDescent="0.2"/>
    <row r="871893" s="12" customFormat="1" x14ac:dyDescent="0.2"/>
    <row r="871894" s="12" customFormat="1" x14ac:dyDescent="0.2"/>
    <row r="871895" s="12" customFormat="1" x14ac:dyDescent="0.2"/>
    <row r="871896" s="12" customFormat="1" x14ac:dyDescent="0.2"/>
    <row r="871897" s="12" customFormat="1" x14ac:dyDescent="0.2"/>
    <row r="871898" s="12" customFormat="1" x14ac:dyDescent="0.2"/>
    <row r="871899" s="12" customFormat="1" x14ac:dyDescent="0.2"/>
    <row r="871900" s="12" customFormat="1" x14ac:dyDescent="0.2"/>
    <row r="871901" s="12" customFormat="1" x14ac:dyDescent="0.2"/>
    <row r="871902" s="12" customFormat="1" x14ac:dyDescent="0.2"/>
    <row r="871903" s="12" customFormat="1" x14ac:dyDescent="0.2"/>
    <row r="871904" s="12" customFormat="1" x14ac:dyDescent="0.2"/>
    <row r="871905" s="12" customFormat="1" x14ac:dyDescent="0.2"/>
    <row r="871906" s="12" customFormat="1" x14ac:dyDescent="0.2"/>
    <row r="871907" s="12" customFormat="1" x14ac:dyDescent="0.2"/>
    <row r="871908" s="12" customFormat="1" x14ac:dyDescent="0.2"/>
    <row r="871909" s="12" customFormat="1" x14ac:dyDescent="0.2"/>
    <row r="871910" s="12" customFormat="1" x14ac:dyDescent="0.2"/>
    <row r="871911" s="12" customFormat="1" x14ac:dyDescent="0.2"/>
    <row r="871912" s="12" customFormat="1" x14ac:dyDescent="0.2"/>
    <row r="871913" s="12" customFormat="1" x14ac:dyDescent="0.2"/>
    <row r="871914" s="12" customFormat="1" x14ac:dyDescent="0.2"/>
    <row r="871915" s="12" customFormat="1" x14ac:dyDescent="0.2"/>
    <row r="871916" s="12" customFormat="1" x14ac:dyDescent="0.2"/>
    <row r="871917" s="12" customFormat="1" x14ac:dyDescent="0.2"/>
    <row r="871918" s="12" customFormat="1" x14ac:dyDescent="0.2"/>
    <row r="871919" s="12" customFormat="1" x14ac:dyDescent="0.2"/>
    <row r="871920" s="12" customFormat="1" x14ac:dyDescent="0.2"/>
    <row r="871921" s="12" customFormat="1" x14ac:dyDescent="0.2"/>
    <row r="871922" s="12" customFormat="1" x14ac:dyDescent="0.2"/>
    <row r="871923" s="12" customFormat="1" x14ac:dyDescent="0.2"/>
    <row r="871924" s="12" customFormat="1" x14ac:dyDescent="0.2"/>
    <row r="871925" s="12" customFormat="1" x14ac:dyDescent="0.2"/>
    <row r="871926" s="12" customFormat="1" x14ac:dyDescent="0.2"/>
    <row r="871927" s="12" customFormat="1" x14ac:dyDescent="0.2"/>
    <row r="871928" s="12" customFormat="1" x14ac:dyDescent="0.2"/>
    <row r="871929" s="12" customFormat="1" x14ac:dyDescent="0.2"/>
    <row r="871930" s="12" customFormat="1" x14ac:dyDescent="0.2"/>
    <row r="871931" s="12" customFormat="1" x14ac:dyDescent="0.2"/>
    <row r="871932" s="12" customFormat="1" x14ac:dyDescent="0.2"/>
    <row r="871933" s="12" customFormat="1" x14ac:dyDescent="0.2"/>
    <row r="871934" s="12" customFormat="1" x14ac:dyDescent="0.2"/>
    <row r="871935" s="12" customFormat="1" x14ac:dyDescent="0.2"/>
    <row r="871936" s="12" customFormat="1" x14ac:dyDescent="0.2"/>
    <row r="871937" s="12" customFormat="1" x14ac:dyDescent="0.2"/>
    <row r="871938" s="12" customFormat="1" x14ac:dyDescent="0.2"/>
    <row r="871939" s="12" customFormat="1" x14ac:dyDescent="0.2"/>
    <row r="871940" s="12" customFormat="1" x14ac:dyDescent="0.2"/>
    <row r="871941" s="12" customFormat="1" x14ac:dyDescent="0.2"/>
    <row r="871942" s="12" customFormat="1" x14ac:dyDescent="0.2"/>
    <row r="871943" s="12" customFormat="1" x14ac:dyDescent="0.2"/>
    <row r="871944" s="12" customFormat="1" x14ac:dyDescent="0.2"/>
    <row r="871945" s="12" customFormat="1" x14ac:dyDescent="0.2"/>
    <row r="871946" s="12" customFormat="1" x14ac:dyDescent="0.2"/>
    <row r="871947" s="12" customFormat="1" x14ac:dyDescent="0.2"/>
    <row r="871948" s="12" customFormat="1" x14ac:dyDescent="0.2"/>
    <row r="871949" s="12" customFormat="1" x14ac:dyDescent="0.2"/>
    <row r="871950" s="12" customFormat="1" x14ac:dyDescent="0.2"/>
    <row r="871951" s="12" customFormat="1" x14ac:dyDescent="0.2"/>
    <row r="871952" s="12" customFormat="1" x14ac:dyDescent="0.2"/>
    <row r="871953" s="12" customFormat="1" x14ac:dyDescent="0.2"/>
    <row r="871954" s="12" customFormat="1" x14ac:dyDescent="0.2"/>
    <row r="871955" s="12" customFormat="1" x14ac:dyDescent="0.2"/>
    <row r="871956" s="12" customFormat="1" x14ac:dyDescent="0.2"/>
    <row r="871957" s="12" customFormat="1" x14ac:dyDescent="0.2"/>
    <row r="871958" s="12" customFormat="1" x14ac:dyDescent="0.2"/>
    <row r="871959" s="12" customFormat="1" x14ac:dyDescent="0.2"/>
    <row r="871960" s="12" customFormat="1" x14ac:dyDescent="0.2"/>
    <row r="871961" s="12" customFormat="1" x14ac:dyDescent="0.2"/>
    <row r="871962" s="12" customFormat="1" x14ac:dyDescent="0.2"/>
    <row r="871963" s="12" customFormat="1" x14ac:dyDescent="0.2"/>
    <row r="871964" s="12" customFormat="1" x14ac:dyDescent="0.2"/>
    <row r="871965" s="12" customFormat="1" x14ac:dyDescent="0.2"/>
    <row r="871966" s="12" customFormat="1" x14ac:dyDescent="0.2"/>
    <row r="871967" s="12" customFormat="1" x14ac:dyDescent="0.2"/>
    <row r="871968" s="12" customFormat="1" x14ac:dyDescent="0.2"/>
    <row r="871969" s="12" customFormat="1" x14ac:dyDescent="0.2"/>
    <row r="871970" s="12" customFormat="1" x14ac:dyDescent="0.2"/>
    <row r="871971" s="12" customFormat="1" x14ac:dyDescent="0.2"/>
    <row r="871972" s="12" customFormat="1" x14ac:dyDescent="0.2"/>
    <row r="871973" s="12" customFormat="1" x14ac:dyDescent="0.2"/>
    <row r="871974" s="12" customFormat="1" x14ac:dyDescent="0.2"/>
    <row r="871975" s="12" customFormat="1" x14ac:dyDescent="0.2"/>
    <row r="871976" s="12" customFormat="1" x14ac:dyDescent="0.2"/>
    <row r="871977" s="12" customFormat="1" x14ac:dyDescent="0.2"/>
    <row r="871978" s="12" customFormat="1" x14ac:dyDescent="0.2"/>
    <row r="871979" s="12" customFormat="1" x14ac:dyDescent="0.2"/>
    <row r="871980" s="12" customFormat="1" x14ac:dyDescent="0.2"/>
    <row r="871981" s="12" customFormat="1" x14ac:dyDescent="0.2"/>
    <row r="871982" s="12" customFormat="1" x14ac:dyDescent="0.2"/>
    <row r="871983" s="12" customFormat="1" x14ac:dyDescent="0.2"/>
    <row r="871984" s="12" customFormat="1" x14ac:dyDescent="0.2"/>
    <row r="871985" s="12" customFormat="1" x14ac:dyDescent="0.2"/>
    <row r="871986" s="12" customFormat="1" x14ac:dyDescent="0.2"/>
    <row r="871987" s="12" customFormat="1" x14ac:dyDescent="0.2"/>
    <row r="871988" s="12" customFormat="1" x14ac:dyDescent="0.2"/>
    <row r="871989" s="12" customFormat="1" x14ac:dyDescent="0.2"/>
    <row r="871990" s="12" customFormat="1" x14ac:dyDescent="0.2"/>
    <row r="871991" s="12" customFormat="1" x14ac:dyDescent="0.2"/>
    <row r="871992" s="12" customFormat="1" x14ac:dyDescent="0.2"/>
    <row r="871993" s="12" customFormat="1" x14ac:dyDescent="0.2"/>
    <row r="871994" s="12" customFormat="1" x14ac:dyDescent="0.2"/>
    <row r="871995" s="12" customFormat="1" x14ac:dyDescent="0.2"/>
    <row r="871996" s="12" customFormat="1" x14ac:dyDescent="0.2"/>
    <row r="871997" s="12" customFormat="1" x14ac:dyDescent="0.2"/>
    <row r="871998" s="12" customFormat="1" x14ac:dyDescent="0.2"/>
    <row r="871999" s="12" customFormat="1" x14ac:dyDescent="0.2"/>
    <row r="872000" s="12" customFormat="1" x14ac:dyDescent="0.2"/>
    <row r="872001" s="12" customFormat="1" x14ac:dyDescent="0.2"/>
    <row r="872002" s="12" customFormat="1" x14ac:dyDescent="0.2"/>
    <row r="872003" s="12" customFormat="1" x14ac:dyDescent="0.2"/>
    <row r="872004" s="12" customFormat="1" x14ac:dyDescent="0.2"/>
    <row r="872005" s="12" customFormat="1" x14ac:dyDescent="0.2"/>
    <row r="872006" s="12" customFormat="1" x14ac:dyDescent="0.2"/>
    <row r="872007" s="12" customFormat="1" x14ac:dyDescent="0.2"/>
    <row r="872008" s="12" customFormat="1" x14ac:dyDescent="0.2"/>
    <row r="872009" s="12" customFormat="1" x14ac:dyDescent="0.2"/>
    <row r="872010" s="12" customFormat="1" x14ac:dyDescent="0.2"/>
    <row r="872011" s="12" customFormat="1" x14ac:dyDescent="0.2"/>
    <row r="872012" s="12" customFormat="1" x14ac:dyDescent="0.2"/>
    <row r="872013" s="12" customFormat="1" x14ac:dyDescent="0.2"/>
    <row r="872014" s="12" customFormat="1" x14ac:dyDescent="0.2"/>
    <row r="872015" s="12" customFormat="1" x14ac:dyDescent="0.2"/>
    <row r="872016" s="12" customFormat="1" x14ac:dyDescent="0.2"/>
    <row r="872017" s="12" customFormat="1" x14ac:dyDescent="0.2"/>
    <row r="872018" s="12" customFormat="1" x14ac:dyDescent="0.2"/>
    <row r="872019" s="12" customFormat="1" x14ac:dyDescent="0.2"/>
    <row r="872020" s="12" customFormat="1" x14ac:dyDescent="0.2"/>
    <row r="872021" s="12" customFormat="1" x14ac:dyDescent="0.2"/>
    <row r="872022" s="12" customFormat="1" x14ac:dyDescent="0.2"/>
    <row r="872023" s="12" customFormat="1" x14ac:dyDescent="0.2"/>
    <row r="872024" s="12" customFormat="1" x14ac:dyDescent="0.2"/>
    <row r="872025" s="12" customFormat="1" x14ac:dyDescent="0.2"/>
    <row r="872026" s="12" customFormat="1" x14ac:dyDescent="0.2"/>
    <row r="872027" s="12" customFormat="1" x14ac:dyDescent="0.2"/>
    <row r="872028" s="12" customFormat="1" x14ac:dyDescent="0.2"/>
    <row r="872029" s="12" customFormat="1" x14ac:dyDescent="0.2"/>
    <row r="872030" s="12" customFormat="1" x14ac:dyDescent="0.2"/>
    <row r="872031" s="12" customFormat="1" x14ac:dyDescent="0.2"/>
    <row r="872032" s="12" customFormat="1" x14ac:dyDescent="0.2"/>
    <row r="872033" s="12" customFormat="1" x14ac:dyDescent="0.2"/>
    <row r="872034" s="12" customFormat="1" x14ac:dyDescent="0.2"/>
    <row r="872035" s="12" customFormat="1" x14ac:dyDescent="0.2"/>
    <row r="872036" s="12" customFormat="1" x14ac:dyDescent="0.2"/>
    <row r="872037" s="12" customFormat="1" x14ac:dyDescent="0.2"/>
    <row r="872038" s="12" customFormat="1" x14ac:dyDescent="0.2"/>
    <row r="872039" s="12" customFormat="1" x14ac:dyDescent="0.2"/>
    <row r="872040" s="12" customFormat="1" x14ac:dyDescent="0.2"/>
    <row r="872041" s="12" customFormat="1" x14ac:dyDescent="0.2"/>
    <row r="872042" s="12" customFormat="1" x14ac:dyDescent="0.2"/>
    <row r="872043" s="12" customFormat="1" x14ac:dyDescent="0.2"/>
    <row r="872044" s="12" customFormat="1" x14ac:dyDescent="0.2"/>
    <row r="872045" s="12" customFormat="1" x14ac:dyDescent="0.2"/>
    <row r="872046" s="12" customFormat="1" x14ac:dyDescent="0.2"/>
    <row r="872047" s="12" customFormat="1" x14ac:dyDescent="0.2"/>
    <row r="872048" s="12" customFormat="1" x14ac:dyDescent="0.2"/>
    <row r="872049" s="12" customFormat="1" x14ac:dyDescent="0.2"/>
    <row r="872050" s="12" customFormat="1" x14ac:dyDescent="0.2"/>
    <row r="872051" s="12" customFormat="1" x14ac:dyDescent="0.2"/>
    <row r="872052" s="12" customFormat="1" x14ac:dyDescent="0.2"/>
    <row r="872053" s="12" customFormat="1" x14ac:dyDescent="0.2"/>
    <row r="872054" s="12" customFormat="1" x14ac:dyDescent="0.2"/>
    <row r="872055" s="12" customFormat="1" x14ac:dyDescent="0.2"/>
    <row r="872056" s="12" customFormat="1" x14ac:dyDescent="0.2"/>
    <row r="872057" s="12" customFormat="1" x14ac:dyDescent="0.2"/>
    <row r="872058" s="12" customFormat="1" x14ac:dyDescent="0.2"/>
    <row r="872059" s="12" customFormat="1" x14ac:dyDescent="0.2"/>
    <row r="872060" s="12" customFormat="1" x14ac:dyDescent="0.2"/>
    <row r="872061" s="12" customFormat="1" x14ac:dyDescent="0.2"/>
    <row r="872062" s="12" customFormat="1" x14ac:dyDescent="0.2"/>
    <row r="872063" s="12" customFormat="1" x14ac:dyDescent="0.2"/>
    <row r="872064" s="12" customFormat="1" x14ac:dyDescent="0.2"/>
    <row r="872065" s="12" customFormat="1" x14ac:dyDescent="0.2"/>
    <row r="872066" s="12" customFormat="1" x14ac:dyDescent="0.2"/>
    <row r="872067" s="12" customFormat="1" x14ac:dyDescent="0.2"/>
    <row r="872068" s="12" customFormat="1" x14ac:dyDescent="0.2"/>
    <row r="872069" s="12" customFormat="1" x14ac:dyDescent="0.2"/>
    <row r="872070" s="12" customFormat="1" x14ac:dyDescent="0.2"/>
    <row r="872071" s="12" customFormat="1" x14ac:dyDescent="0.2"/>
    <row r="872072" s="12" customFormat="1" x14ac:dyDescent="0.2"/>
    <row r="872073" s="12" customFormat="1" x14ac:dyDescent="0.2"/>
    <row r="872074" s="12" customFormat="1" x14ac:dyDescent="0.2"/>
    <row r="872075" s="12" customFormat="1" x14ac:dyDescent="0.2"/>
    <row r="872076" s="12" customFormat="1" x14ac:dyDescent="0.2"/>
    <row r="872077" s="12" customFormat="1" x14ac:dyDescent="0.2"/>
    <row r="872078" s="12" customFormat="1" x14ac:dyDescent="0.2"/>
    <row r="872079" s="12" customFormat="1" x14ac:dyDescent="0.2"/>
    <row r="872080" s="12" customFormat="1" x14ac:dyDescent="0.2"/>
    <row r="872081" s="12" customFormat="1" x14ac:dyDescent="0.2"/>
    <row r="872082" s="12" customFormat="1" x14ac:dyDescent="0.2"/>
    <row r="872083" s="12" customFormat="1" x14ac:dyDescent="0.2"/>
    <row r="872084" s="12" customFormat="1" x14ac:dyDescent="0.2"/>
    <row r="872085" s="12" customFormat="1" x14ac:dyDescent="0.2"/>
    <row r="872086" s="12" customFormat="1" x14ac:dyDescent="0.2"/>
    <row r="872087" s="12" customFormat="1" x14ac:dyDescent="0.2"/>
    <row r="872088" s="12" customFormat="1" x14ac:dyDescent="0.2"/>
    <row r="872089" s="12" customFormat="1" x14ac:dyDescent="0.2"/>
    <row r="872090" s="12" customFormat="1" x14ac:dyDescent="0.2"/>
    <row r="872091" s="12" customFormat="1" x14ac:dyDescent="0.2"/>
    <row r="872092" s="12" customFormat="1" x14ac:dyDescent="0.2"/>
    <row r="872093" s="12" customFormat="1" x14ac:dyDescent="0.2"/>
    <row r="872094" s="12" customFormat="1" x14ac:dyDescent="0.2"/>
    <row r="872095" s="12" customFormat="1" x14ac:dyDescent="0.2"/>
    <row r="872096" s="12" customFormat="1" x14ac:dyDescent="0.2"/>
    <row r="872097" s="12" customFormat="1" x14ac:dyDescent="0.2"/>
    <row r="872098" s="12" customFormat="1" x14ac:dyDescent="0.2"/>
    <row r="872099" s="12" customFormat="1" x14ac:dyDescent="0.2"/>
    <row r="872100" s="12" customFormat="1" x14ac:dyDescent="0.2"/>
    <row r="872101" s="12" customFormat="1" x14ac:dyDescent="0.2"/>
    <row r="872102" s="12" customFormat="1" x14ac:dyDescent="0.2"/>
    <row r="872103" s="12" customFormat="1" x14ac:dyDescent="0.2"/>
    <row r="872104" s="12" customFormat="1" x14ac:dyDescent="0.2"/>
    <row r="872105" s="12" customFormat="1" x14ac:dyDescent="0.2"/>
    <row r="872106" s="12" customFormat="1" x14ac:dyDescent="0.2"/>
    <row r="872107" s="12" customFormat="1" x14ac:dyDescent="0.2"/>
    <row r="872108" s="12" customFormat="1" x14ac:dyDescent="0.2"/>
    <row r="872109" s="12" customFormat="1" x14ac:dyDescent="0.2"/>
    <row r="872110" s="12" customFormat="1" x14ac:dyDescent="0.2"/>
    <row r="872111" s="12" customFormat="1" x14ac:dyDescent="0.2"/>
    <row r="872112" s="12" customFormat="1" x14ac:dyDescent="0.2"/>
    <row r="872113" s="12" customFormat="1" x14ac:dyDescent="0.2"/>
    <row r="872114" s="12" customFormat="1" x14ac:dyDescent="0.2"/>
    <row r="872115" s="12" customFormat="1" x14ac:dyDescent="0.2"/>
    <row r="872116" s="12" customFormat="1" x14ac:dyDescent="0.2"/>
    <row r="872117" s="12" customFormat="1" x14ac:dyDescent="0.2"/>
    <row r="872118" s="12" customFormat="1" x14ac:dyDescent="0.2"/>
    <row r="872119" s="12" customFormat="1" x14ac:dyDescent="0.2"/>
    <row r="872120" s="12" customFormat="1" x14ac:dyDescent="0.2"/>
    <row r="872121" s="12" customFormat="1" x14ac:dyDescent="0.2"/>
    <row r="872122" s="12" customFormat="1" x14ac:dyDescent="0.2"/>
    <row r="872123" s="12" customFormat="1" x14ac:dyDescent="0.2"/>
    <row r="872124" s="12" customFormat="1" x14ac:dyDescent="0.2"/>
    <row r="872125" s="12" customFormat="1" x14ac:dyDescent="0.2"/>
    <row r="872126" s="12" customFormat="1" x14ac:dyDescent="0.2"/>
    <row r="872127" s="12" customFormat="1" x14ac:dyDescent="0.2"/>
    <row r="872128" s="12" customFormat="1" x14ac:dyDescent="0.2"/>
    <row r="872129" s="12" customFormat="1" x14ac:dyDescent="0.2"/>
    <row r="872130" s="12" customFormat="1" x14ac:dyDescent="0.2"/>
    <row r="872131" s="12" customFormat="1" x14ac:dyDescent="0.2"/>
    <row r="872132" s="12" customFormat="1" x14ac:dyDescent="0.2"/>
    <row r="872133" s="12" customFormat="1" x14ac:dyDescent="0.2"/>
    <row r="872134" s="12" customFormat="1" x14ac:dyDescent="0.2"/>
    <row r="872135" s="12" customFormat="1" x14ac:dyDescent="0.2"/>
    <row r="872136" s="12" customFormat="1" x14ac:dyDescent="0.2"/>
    <row r="872137" s="12" customFormat="1" x14ac:dyDescent="0.2"/>
    <row r="872138" s="12" customFormat="1" x14ac:dyDescent="0.2"/>
    <row r="872139" s="12" customFormat="1" x14ac:dyDescent="0.2"/>
    <row r="872140" s="12" customFormat="1" x14ac:dyDescent="0.2"/>
    <row r="872141" s="12" customFormat="1" x14ac:dyDescent="0.2"/>
    <row r="872142" s="12" customFormat="1" x14ac:dyDescent="0.2"/>
    <row r="872143" s="12" customFormat="1" x14ac:dyDescent="0.2"/>
    <row r="872144" s="12" customFormat="1" x14ac:dyDescent="0.2"/>
    <row r="872145" s="12" customFormat="1" x14ac:dyDescent="0.2"/>
    <row r="872146" s="12" customFormat="1" x14ac:dyDescent="0.2"/>
    <row r="872147" s="12" customFormat="1" x14ac:dyDescent="0.2"/>
    <row r="872148" s="12" customFormat="1" x14ac:dyDescent="0.2"/>
    <row r="872149" s="12" customFormat="1" x14ac:dyDescent="0.2"/>
    <row r="872150" s="12" customFormat="1" x14ac:dyDescent="0.2"/>
    <row r="872151" s="12" customFormat="1" x14ac:dyDescent="0.2"/>
    <row r="872152" s="12" customFormat="1" x14ac:dyDescent="0.2"/>
    <row r="872153" s="12" customFormat="1" x14ac:dyDescent="0.2"/>
    <row r="872154" s="12" customFormat="1" x14ac:dyDescent="0.2"/>
    <row r="872155" s="12" customFormat="1" x14ac:dyDescent="0.2"/>
    <row r="872156" s="12" customFormat="1" x14ac:dyDescent="0.2"/>
    <row r="872157" s="12" customFormat="1" x14ac:dyDescent="0.2"/>
    <row r="872158" s="12" customFormat="1" x14ac:dyDescent="0.2"/>
    <row r="872159" s="12" customFormat="1" x14ac:dyDescent="0.2"/>
    <row r="872160" s="12" customFormat="1" x14ac:dyDescent="0.2"/>
    <row r="872161" s="12" customFormat="1" x14ac:dyDescent="0.2"/>
    <row r="872162" s="12" customFormat="1" x14ac:dyDescent="0.2"/>
    <row r="872163" s="12" customFormat="1" x14ac:dyDescent="0.2"/>
    <row r="872164" s="12" customFormat="1" x14ac:dyDescent="0.2"/>
    <row r="872165" s="12" customFormat="1" x14ac:dyDescent="0.2"/>
    <row r="872166" s="12" customFormat="1" x14ac:dyDescent="0.2"/>
    <row r="872167" s="12" customFormat="1" x14ac:dyDescent="0.2"/>
    <row r="872168" s="12" customFormat="1" x14ac:dyDescent="0.2"/>
    <row r="872169" s="12" customFormat="1" x14ac:dyDescent="0.2"/>
    <row r="872170" s="12" customFormat="1" x14ac:dyDescent="0.2"/>
    <row r="872171" s="12" customFormat="1" x14ac:dyDescent="0.2"/>
    <row r="872172" s="12" customFormat="1" x14ac:dyDescent="0.2"/>
    <row r="872173" s="12" customFormat="1" x14ac:dyDescent="0.2"/>
    <row r="872174" s="12" customFormat="1" x14ac:dyDescent="0.2"/>
    <row r="872175" s="12" customFormat="1" x14ac:dyDescent="0.2"/>
    <row r="872176" s="12" customFormat="1" x14ac:dyDescent="0.2"/>
    <row r="872177" s="12" customFormat="1" x14ac:dyDescent="0.2"/>
    <row r="872178" s="12" customFormat="1" x14ac:dyDescent="0.2"/>
    <row r="872179" s="12" customFormat="1" x14ac:dyDescent="0.2"/>
    <row r="872180" s="12" customFormat="1" x14ac:dyDescent="0.2"/>
    <row r="872181" s="12" customFormat="1" x14ac:dyDescent="0.2"/>
    <row r="872182" s="12" customFormat="1" x14ac:dyDescent="0.2"/>
    <row r="872183" s="12" customFormat="1" x14ac:dyDescent="0.2"/>
    <row r="872184" s="12" customFormat="1" x14ac:dyDescent="0.2"/>
    <row r="872185" s="12" customFormat="1" x14ac:dyDescent="0.2"/>
    <row r="872186" s="12" customFormat="1" x14ac:dyDescent="0.2"/>
    <row r="872187" s="12" customFormat="1" x14ac:dyDescent="0.2"/>
    <row r="872188" s="12" customFormat="1" x14ac:dyDescent="0.2"/>
    <row r="872189" s="12" customFormat="1" x14ac:dyDescent="0.2"/>
    <row r="872190" s="12" customFormat="1" x14ac:dyDescent="0.2"/>
    <row r="872191" s="12" customFormat="1" x14ac:dyDescent="0.2"/>
    <row r="872192" s="12" customFormat="1" x14ac:dyDescent="0.2"/>
    <row r="872193" s="12" customFormat="1" x14ac:dyDescent="0.2"/>
    <row r="872194" s="12" customFormat="1" x14ac:dyDescent="0.2"/>
    <row r="872195" s="12" customFormat="1" x14ac:dyDescent="0.2"/>
    <row r="872196" s="12" customFormat="1" x14ac:dyDescent="0.2"/>
    <row r="872197" s="12" customFormat="1" x14ac:dyDescent="0.2"/>
    <row r="872198" s="12" customFormat="1" x14ac:dyDescent="0.2"/>
    <row r="872199" s="12" customFormat="1" x14ac:dyDescent="0.2"/>
    <row r="872200" s="12" customFormat="1" x14ac:dyDescent="0.2"/>
    <row r="872201" s="12" customFormat="1" x14ac:dyDescent="0.2"/>
    <row r="872202" s="12" customFormat="1" x14ac:dyDescent="0.2"/>
    <row r="872203" s="12" customFormat="1" x14ac:dyDescent="0.2"/>
    <row r="872204" s="12" customFormat="1" x14ac:dyDescent="0.2"/>
    <row r="872205" s="12" customFormat="1" x14ac:dyDescent="0.2"/>
    <row r="872206" s="12" customFormat="1" x14ac:dyDescent="0.2"/>
    <row r="872207" s="12" customFormat="1" x14ac:dyDescent="0.2"/>
    <row r="872208" s="12" customFormat="1" x14ac:dyDescent="0.2"/>
    <row r="872209" s="12" customFormat="1" x14ac:dyDescent="0.2"/>
    <row r="872210" s="12" customFormat="1" x14ac:dyDescent="0.2"/>
    <row r="872211" s="12" customFormat="1" x14ac:dyDescent="0.2"/>
    <row r="872212" s="12" customFormat="1" x14ac:dyDescent="0.2"/>
    <row r="872213" s="12" customFormat="1" x14ac:dyDescent="0.2"/>
    <row r="872214" s="12" customFormat="1" x14ac:dyDescent="0.2"/>
    <row r="872215" s="12" customFormat="1" x14ac:dyDescent="0.2"/>
    <row r="872216" s="12" customFormat="1" x14ac:dyDescent="0.2"/>
    <row r="872217" s="12" customFormat="1" x14ac:dyDescent="0.2"/>
    <row r="872218" s="12" customFormat="1" x14ac:dyDescent="0.2"/>
    <row r="872219" s="12" customFormat="1" x14ac:dyDescent="0.2"/>
    <row r="872220" s="12" customFormat="1" x14ac:dyDescent="0.2"/>
    <row r="872221" s="12" customFormat="1" x14ac:dyDescent="0.2"/>
    <row r="872222" s="12" customFormat="1" x14ac:dyDescent="0.2"/>
    <row r="872223" s="12" customFormat="1" x14ac:dyDescent="0.2"/>
    <row r="872224" s="12" customFormat="1" x14ac:dyDescent="0.2"/>
    <row r="872225" s="12" customFormat="1" x14ac:dyDescent="0.2"/>
    <row r="872226" s="12" customFormat="1" x14ac:dyDescent="0.2"/>
    <row r="872227" s="12" customFormat="1" x14ac:dyDescent="0.2"/>
    <row r="872228" s="12" customFormat="1" x14ac:dyDescent="0.2"/>
    <row r="872229" s="12" customFormat="1" x14ac:dyDescent="0.2"/>
    <row r="872230" s="12" customFormat="1" x14ac:dyDescent="0.2"/>
    <row r="872231" s="12" customFormat="1" x14ac:dyDescent="0.2"/>
    <row r="872232" s="12" customFormat="1" x14ac:dyDescent="0.2"/>
    <row r="872233" s="12" customFormat="1" x14ac:dyDescent="0.2"/>
    <row r="872234" s="12" customFormat="1" x14ac:dyDescent="0.2"/>
    <row r="872235" s="12" customFormat="1" x14ac:dyDescent="0.2"/>
    <row r="872236" s="12" customFormat="1" x14ac:dyDescent="0.2"/>
    <row r="872237" s="12" customFormat="1" x14ac:dyDescent="0.2"/>
    <row r="872238" s="12" customFormat="1" x14ac:dyDescent="0.2"/>
    <row r="872239" s="12" customFormat="1" x14ac:dyDescent="0.2"/>
    <row r="872240" s="12" customFormat="1" x14ac:dyDescent="0.2"/>
    <row r="872241" s="12" customFormat="1" x14ac:dyDescent="0.2"/>
    <row r="872242" s="12" customFormat="1" x14ac:dyDescent="0.2"/>
    <row r="872243" s="12" customFormat="1" x14ac:dyDescent="0.2"/>
    <row r="872244" s="12" customFormat="1" x14ac:dyDescent="0.2"/>
    <row r="872245" s="12" customFormat="1" x14ac:dyDescent="0.2"/>
    <row r="872246" s="12" customFormat="1" x14ac:dyDescent="0.2"/>
    <row r="872247" s="12" customFormat="1" x14ac:dyDescent="0.2"/>
    <row r="872248" s="12" customFormat="1" x14ac:dyDescent="0.2"/>
    <row r="872249" s="12" customFormat="1" x14ac:dyDescent="0.2"/>
    <row r="872250" s="12" customFormat="1" x14ac:dyDescent="0.2"/>
    <row r="872251" s="12" customFormat="1" x14ac:dyDescent="0.2"/>
    <row r="872252" s="12" customFormat="1" x14ac:dyDescent="0.2"/>
    <row r="872253" s="12" customFormat="1" x14ac:dyDescent="0.2"/>
    <row r="872254" s="12" customFormat="1" x14ac:dyDescent="0.2"/>
    <row r="872255" s="12" customFormat="1" x14ac:dyDescent="0.2"/>
    <row r="872256" s="12" customFormat="1" x14ac:dyDescent="0.2"/>
    <row r="872257" s="12" customFormat="1" x14ac:dyDescent="0.2"/>
    <row r="872258" s="12" customFormat="1" x14ac:dyDescent="0.2"/>
    <row r="872259" s="12" customFormat="1" x14ac:dyDescent="0.2"/>
    <row r="872260" s="12" customFormat="1" x14ac:dyDescent="0.2"/>
    <row r="872261" s="12" customFormat="1" x14ac:dyDescent="0.2"/>
    <row r="872262" s="12" customFormat="1" x14ac:dyDescent="0.2"/>
    <row r="872263" s="12" customFormat="1" x14ac:dyDescent="0.2"/>
    <row r="872264" s="12" customFormat="1" x14ac:dyDescent="0.2"/>
    <row r="872265" s="12" customFormat="1" x14ac:dyDescent="0.2"/>
    <row r="872266" s="12" customFormat="1" x14ac:dyDescent="0.2"/>
    <row r="872267" s="12" customFormat="1" x14ac:dyDescent="0.2"/>
    <row r="872268" s="12" customFormat="1" x14ac:dyDescent="0.2"/>
    <row r="872269" s="12" customFormat="1" x14ac:dyDescent="0.2"/>
    <row r="872270" s="12" customFormat="1" x14ac:dyDescent="0.2"/>
    <row r="872271" s="12" customFormat="1" x14ac:dyDescent="0.2"/>
    <row r="872272" s="12" customFormat="1" x14ac:dyDescent="0.2"/>
    <row r="872273" s="12" customFormat="1" x14ac:dyDescent="0.2"/>
    <row r="872274" s="12" customFormat="1" x14ac:dyDescent="0.2"/>
    <row r="872275" s="12" customFormat="1" x14ac:dyDescent="0.2"/>
    <row r="872276" s="12" customFormat="1" x14ac:dyDescent="0.2"/>
    <row r="872277" s="12" customFormat="1" x14ac:dyDescent="0.2"/>
    <row r="872278" s="12" customFormat="1" x14ac:dyDescent="0.2"/>
    <row r="872279" s="12" customFormat="1" x14ac:dyDescent="0.2"/>
    <row r="872280" s="12" customFormat="1" x14ac:dyDescent="0.2"/>
    <row r="872281" s="12" customFormat="1" x14ac:dyDescent="0.2"/>
    <row r="872282" s="12" customFormat="1" x14ac:dyDescent="0.2"/>
    <row r="872283" s="12" customFormat="1" x14ac:dyDescent="0.2"/>
    <row r="872284" s="12" customFormat="1" x14ac:dyDescent="0.2"/>
    <row r="872285" s="12" customFormat="1" x14ac:dyDescent="0.2"/>
    <row r="872286" s="12" customFormat="1" x14ac:dyDescent="0.2"/>
    <row r="872287" s="12" customFormat="1" x14ac:dyDescent="0.2"/>
    <row r="872288" s="12" customFormat="1" x14ac:dyDescent="0.2"/>
    <row r="872289" s="12" customFormat="1" x14ac:dyDescent="0.2"/>
    <row r="872290" s="12" customFormat="1" x14ac:dyDescent="0.2"/>
    <row r="872291" s="12" customFormat="1" x14ac:dyDescent="0.2"/>
    <row r="872292" s="12" customFormat="1" x14ac:dyDescent="0.2"/>
    <row r="872293" s="12" customFormat="1" x14ac:dyDescent="0.2"/>
    <row r="872294" s="12" customFormat="1" x14ac:dyDescent="0.2"/>
    <row r="872295" s="12" customFormat="1" x14ac:dyDescent="0.2"/>
    <row r="872296" s="12" customFormat="1" x14ac:dyDescent="0.2"/>
    <row r="872297" s="12" customFormat="1" x14ac:dyDescent="0.2"/>
    <row r="872298" s="12" customFormat="1" x14ac:dyDescent="0.2"/>
    <row r="872299" s="12" customFormat="1" x14ac:dyDescent="0.2"/>
    <row r="872300" s="12" customFormat="1" x14ac:dyDescent="0.2"/>
    <row r="872301" s="12" customFormat="1" x14ac:dyDescent="0.2"/>
    <row r="872302" s="12" customFormat="1" x14ac:dyDescent="0.2"/>
    <row r="872303" s="12" customFormat="1" x14ac:dyDescent="0.2"/>
    <row r="872304" s="12" customFormat="1" x14ac:dyDescent="0.2"/>
    <row r="872305" s="12" customFormat="1" x14ac:dyDescent="0.2"/>
    <row r="872306" s="12" customFormat="1" x14ac:dyDescent="0.2"/>
    <row r="872307" s="12" customFormat="1" x14ac:dyDescent="0.2"/>
    <row r="872308" s="12" customFormat="1" x14ac:dyDescent="0.2"/>
    <row r="872309" s="12" customFormat="1" x14ac:dyDescent="0.2"/>
    <row r="872310" s="12" customFormat="1" x14ac:dyDescent="0.2"/>
    <row r="872311" s="12" customFormat="1" x14ac:dyDescent="0.2"/>
    <row r="872312" s="12" customFormat="1" x14ac:dyDescent="0.2"/>
    <row r="872313" s="12" customFormat="1" x14ac:dyDescent="0.2"/>
    <row r="872314" s="12" customFormat="1" x14ac:dyDescent="0.2"/>
    <row r="872315" s="12" customFormat="1" x14ac:dyDescent="0.2"/>
    <row r="872316" s="12" customFormat="1" x14ac:dyDescent="0.2"/>
    <row r="872317" s="12" customFormat="1" x14ac:dyDescent="0.2"/>
    <row r="872318" s="12" customFormat="1" x14ac:dyDescent="0.2"/>
    <row r="872319" s="12" customFormat="1" x14ac:dyDescent="0.2"/>
    <row r="872320" s="12" customFormat="1" x14ac:dyDescent="0.2"/>
    <row r="872321" s="12" customFormat="1" x14ac:dyDescent="0.2"/>
    <row r="872322" s="12" customFormat="1" x14ac:dyDescent="0.2"/>
    <row r="872323" s="12" customFormat="1" x14ac:dyDescent="0.2"/>
    <row r="872324" s="12" customFormat="1" x14ac:dyDescent="0.2"/>
    <row r="872325" s="12" customFormat="1" x14ac:dyDescent="0.2"/>
    <row r="872326" s="12" customFormat="1" x14ac:dyDescent="0.2"/>
    <row r="872327" s="12" customFormat="1" x14ac:dyDescent="0.2"/>
    <row r="872328" s="12" customFormat="1" x14ac:dyDescent="0.2"/>
    <row r="872329" s="12" customFormat="1" x14ac:dyDescent="0.2"/>
    <row r="872330" s="12" customFormat="1" x14ac:dyDescent="0.2"/>
    <row r="872331" s="12" customFormat="1" x14ac:dyDescent="0.2"/>
    <row r="872332" s="12" customFormat="1" x14ac:dyDescent="0.2"/>
    <row r="872333" s="12" customFormat="1" x14ac:dyDescent="0.2"/>
    <row r="872334" s="12" customFormat="1" x14ac:dyDescent="0.2"/>
    <row r="872335" s="12" customFormat="1" x14ac:dyDescent="0.2"/>
    <row r="872336" s="12" customFormat="1" x14ac:dyDescent="0.2"/>
    <row r="872337" s="12" customFormat="1" x14ac:dyDescent="0.2"/>
    <row r="872338" s="12" customFormat="1" x14ac:dyDescent="0.2"/>
    <row r="872339" s="12" customFormat="1" x14ac:dyDescent="0.2"/>
    <row r="872340" s="12" customFormat="1" x14ac:dyDescent="0.2"/>
    <row r="872341" s="12" customFormat="1" x14ac:dyDescent="0.2"/>
    <row r="872342" s="12" customFormat="1" x14ac:dyDescent="0.2"/>
    <row r="872343" s="12" customFormat="1" x14ac:dyDescent="0.2"/>
    <row r="872344" s="12" customFormat="1" x14ac:dyDescent="0.2"/>
    <row r="872345" s="12" customFormat="1" x14ac:dyDescent="0.2"/>
    <row r="872346" s="12" customFormat="1" x14ac:dyDescent="0.2"/>
    <row r="872347" s="12" customFormat="1" x14ac:dyDescent="0.2"/>
    <row r="872348" s="12" customFormat="1" x14ac:dyDescent="0.2"/>
    <row r="872349" s="12" customFormat="1" x14ac:dyDescent="0.2"/>
    <row r="872350" s="12" customFormat="1" x14ac:dyDescent="0.2"/>
    <row r="872351" s="12" customFormat="1" x14ac:dyDescent="0.2"/>
    <row r="872352" s="12" customFormat="1" x14ac:dyDescent="0.2"/>
    <row r="872353" s="12" customFormat="1" x14ac:dyDescent="0.2"/>
    <row r="872354" s="12" customFormat="1" x14ac:dyDescent="0.2"/>
    <row r="872355" s="12" customFormat="1" x14ac:dyDescent="0.2"/>
    <row r="872356" s="12" customFormat="1" x14ac:dyDescent="0.2"/>
    <row r="872357" s="12" customFormat="1" x14ac:dyDescent="0.2"/>
    <row r="872358" s="12" customFormat="1" x14ac:dyDescent="0.2"/>
    <row r="872359" s="12" customFormat="1" x14ac:dyDescent="0.2"/>
    <row r="872360" s="12" customFormat="1" x14ac:dyDescent="0.2"/>
    <row r="872361" s="12" customFormat="1" x14ac:dyDescent="0.2"/>
    <row r="872362" s="12" customFormat="1" x14ac:dyDescent="0.2"/>
    <row r="872363" s="12" customFormat="1" x14ac:dyDescent="0.2"/>
    <row r="872364" s="12" customFormat="1" x14ac:dyDescent="0.2"/>
    <row r="872365" s="12" customFormat="1" x14ac:dyDescent="0.2"/>
    <row r="872366" s="12" customFormat="1" x14ac:dyDescent="0.2"/>
    <row r="872367" s="12" customFormat="1" x14ac:dyDescent="0.2"/>
    <row r="872368" s="12" customFormat="1" x14ac:dyDescent="0.2"/>
    <row r="872369" s="12" customFormat="1" x14ac:dyDescent="0.2"/>
    <row r="872370" s="12" customFormat="1" x14ac:dyDescent="0.2"/>
    <row r="872371" s="12" customFormat="1" x14ac:dyDescent="0.2"/>
    <row r="872372" s="12" customFormat="1" x14ac:dyDescent="0.2"/>
    <row r="872373" s="12" customFormat="1" x14ac:dyDescent="0.2"/>
    <row r="872374" s="12" customFormat="1" x14ac:dyDescent="0.2"/>
    <row r="872375" s="12" customFormat="1" x14ac:dyDescent="0.2"/>
    <row r="872376" s="12" customFormat="1" x14ac:dyDescent="0.2"/>
    <row r="872377" s="12" customFormat="1" x14ac:dyDescent="0.2"/>
    <row r="872378" s="12" customFormat="1" x14ac:dyDescent="0.2"/>
    <row r="872379" s="12" customFormat="1" x14ac:dyDescent="0.2"/>
    <row r="872380" s="12" customFormat="1" x14ac:dyDescent="0.2"/>
    <row r="872381" s="12" customFormat="1" x14ac:dyDescent="0.2"/>
    <row r="872382" s="12" customFormat="1" x14ac:dyDescent="0.2"/>
    <row r="872383" s="12" customFormat="1" x14ac:dyDescent="0.2"/>
    <row r="872384" s="12" customFormat="1" x14ac:dyDescent="0.2"/>
    <row r="872385" s="12" customFormat="1" x14ac:dyDescent="0.2"/>
    <row r="872386" s="12" customFormat="1" x14ac:dyDescent="0.2"/>
    <row r="872387" s="12" customFormat="1" x14ac:dyDescent="0.2"/>
    <row r="872388" s="12" customFormat="1" x14ac:dyDescent="0.2"/>
    <row r="872389" s="12" customFormat="1" x14ac:dyDescent="0.2"/>
    <row r="872390" s="12" customFormat="1" x14ac:dyDescent="0.2"/>
    <row r="872391" s="12" customFormat="1" x14ac:dyDescent="0.2"/>
    <row r="872392" s="12" customFormat="1" x14ac:dyDescent="0.2"/>
    <row r="872393" s="12" customFormat="1" x14ac:dyDescent="0.2"/>
    <row r="872394" s="12" customFormat="1" x14ac:dyDescent="0.2"/>
    <row r="872395" s="12" customFormat="1" x14ac:dyDescent="0.2"/>
    <row r="872396" s="12" customFormat="1" x14ac:dyDescent="0.2"/>
    <row r="872397" s="12" customFormat="1" x14ac:dyDescent="0.2"/>
    <row r="872398" s="12" customFormat="1" x14ac:dyDescent="0.2"/>
    <row r="872399" s="12" customFormat="1" x14ac:dyDescent="0.2"/>
    <row r="872400" s="12" customFormat="1" x14ac:dyDescent="0.2"/>
    <row r="872401" s="12" customFormat="1" x14ac:dyDescent="0.2"/>
    <row r="872402" s="12" customFormat="1" x14ac:dyDescent="0.2"/>
    <row r="872403" s="12" customFormat="1" x14ac:dyDescent="0.2"/>
    <row r="872404" s="12" customFormat="1" x14ac:dyDescent="0.2"/>
    <row r="872405" s="12" customFormat="1" x14ac:dyDescent="0.2"/>
    <row r="872406" s="12" customFormat="1" x14ac:dyDescent="0.2"/>
    <row r="872407" s="12" customFormat="1" x14ac:dyDescent="0.2"/>
    <row r="872408" s="12" customFormat="1" x14ac:dyDescent="0.2"/>
    <row r="872409" s="12" customFormat="1" x14ac:dyDescent="0.2"/>
    <row r="872410" s="12" customFormat="1" x14ac:dyDescent="0.2"/>
    <row r="872411" s="12" customFormat="1" x14ac:dyDescent="0.2"/>
    <row r="872412" s="12" customFormat="1" x14ac:dyDescent="0.2"/>
    <row r="872413" s="12" customFormat="1" x14ac:dyDescent="0.2"/>
    <row r="872414" s="12" customFormat="1" x14ac:dyDescent="0.2"/>
    <row r="872415" s="12" customFormat="1" x14ac:dyDescent="0.2"/>
    <row r="872416" s="12" customFormat="1" x14ac:dyDescent="0.2"/>
    <row r="872417" s="12" customFormat="1" x14ac:dyDescent="0.2"/>
    <row r="872418" s="12" customFormat="1" x14ac:dyDescent="0.2"/>
    <row r="872419" s="12" customFormat="1" x14ac:dyDescent="0.2"/>
    <row r="872420" s="12" customFormat="1" x14ac:dyDescent="0.2"/>
    <row r="872421" s="12" customFormat="1" x14ac:dyDescent="0.2"/>
    <row r="872422" s="12" customFormat="1" x14ac:dyDescent="0.2"/>
    <row r="872423" s="12" customFormat="1" x14ac:dyDescent="0.2"/>
    <row r="872424" s="12" customFormat="1" x14ac:dyDescent="0.2"/>
    <row r="872425" s="12" customFormat="1" x14ac:dyDescent="0.2"/>
    <row r="872426" s="12" customFormat="1" x14ac:dyDescent="0.2"/>
    <row r="872427" s="12" customFormat="1" x14ac:dyDescent="0.2"/>
    <row r="872428" s="12" customFormat="1" x14ac:dyDescent="0.2"/>
    <row r="872429" s="12" customFormat="1" x14ac:dyDescent="0.2"/>
    <row r="872430" s="12" customFormat="1" x14ac:dyDescent="0.2"/>
    <row r="872431" s="12" customFormat="1" x14ac:dyDescent="0.2"/>
    <row r="872432" s="12" customFormat="1" x14ac:dyDescent="0.2"/>
    <row r="872433" s="12" customFormat="1" x14ac:dyDescent="0.2"/>
    <row r="872434" s="12" customFormat="1" x14ac:dyDescent="0.2"/>
    <row r="872435" s="12" customFormat="1" x14ac:dyDescent="0.2"/>
    <row r="872436" s="12" customFormat="1" x14ac:dyDescent="0.2"/>
    <row r="872437" s="12" customFormat="1" x14ac:dyDescent="0.2"/>
    <row r="872438" s="12" customFormat="1" x14ac:dyDescent="0.2"/>
    <row r="872439" s="12" customFormat="1" x14ac:dyDescent="0.2"/>
    <row r="872440" s="12" customFormat="1" x14ac:dyDescent="0.2"/>
    <row r="872441" s="12" customFormat="1" x14ac:dyDescent="0.2"/>
    <row r="872442" s="12" customFormat="1" x14ac:dyDescent="0.2"/>
    <row r="872443" s="12" customFormat="1" x14ac:dyDescent="0.2"/>
    <row r="872444" s="12" customFormat="1" x14ac:dyDescent="0.2"/>
    <row r="872445" s="12" customFormat="1" x14ac:dyDescent="0.2"/>
    <row r="872446" s="12" customFormat="1" x14ac:dyDescent="0.2"/>
    <row r="872447" s="12" customFormat="1" x14ac:dyDescent="0.2"/>
    <row r="872448" s="12" customFormat="1" x14ac:dyDescent="0.2"/>
    <row r="872449" s="12" customFormat="1" x14ac:dyDescent="0.2"/>
    <row r="872450" s="12" customFormat="1" x14ac:dyDescent="0.2"/>
    <row r="872451" s="12" customFormat="1" x14ac:dyDescent="0.2"/>
    <row r="872452" s="12" customFormat="1" x14ac:dyDescent="0.2"/>
    <row r="872453" s="12" customFormat="1" x14ac:dyDescent="0.2"/>
    <row r="872454" s="12" customFormat="1" x14ac:dyDescent="0.2"/>
    <row r="872455" s="12" customFormat="1" x14ac:dyDescent="0.2"/>
    <row r="872456" s="12" customFormat="1" x14ac:dyDescent="0.2"/>
    <row r="872457" s="12" customFormat="1" x14ac:dyDescent="0.2"/>
    <row r="872458" s="12" customFormat="1" x14ac:dyDescent="0.2"/>
    <row r="872459" s="12" customFormat="1" x14ac:dyDescent="0.2"/>
    <row r="872460" s="12" customFormat="1" x14ac:dyDescent="0.2"/>
    <row r="872461" s="12" customFormat="1" x14ac:dyDescent="0.2"/>
    <row r="872462" s="12" customFormat="1" x14ac:dyDescent="0.2"/>
    <row r="872463" s="12" customFormat="1" x14ac:dyDescent="0.2"/>
    <row r="872464" s="12" customFormat="1" x14ac:dyDescent="0.2"/>
    <row r="872465" s="12" customFormat="1" x14ac:dyDescent="0.2"/>
    <row r="872466" s="12" customFormat="1" x14ac:dyDescent="0.2"/>
    <row r="872467" s="12" customFormat="1" x14ac:dyDescent="0.2"/>
    <row r="872468" s="12" customFormat="1" x14ac:dyDescent="0.2"/>
    <row r="872469" s="12" customFormat="1" x14ac:dyDescent="0.2"/>
    <row r="872470" s="12" customFormat="1" x14ac:dyDescent="0.2"/>
    <row r="872471" s="12" customFormat="1" x14ac:dyDescent="0.2"/>
    <row r="872472" s="12" customFormat="1" x14ac:dyDescent="0.2"/>
    <row r="872473" s="12" customFormat="1" x14ac:dyDescent="0.2"/>
    <row r="872474" s="12" customFormat="1" x14ac:dyDescent="0.2"/>
    <row r="872475" s="12" customFormat="1" x14ac:dyDescent="0.2"/>
    <row r="872476" s="12" customFormat="1" x14ac:dyDescent="0.2"/>
    <row r="872477" s="12" customFormat="1" x14ac:dyDescent="0.2"/>
    <row r="872478" s="12" customFormat="1" x14ac:dyDescent="0.2"/>
    <row r="872479" s="12" customFormat="1" x14ac:dyDescent="0.2"/>
    <row r="872480" s="12" customFormat="1" x14ac:dyDescent="0.2"/>
    <row r="872481" s="12" customFormat="1" x14ac:dyDescent="0.2"/>
    <row r="872482" s="12" customFormat="1" x14ac:dyDescent="0.2"/>
    <row r="872483" s="12" customFormat="1" x14ac:dyDescent="0.2"/>
    <row r="872484" s="12" customFormat="1" x14ac:dyDescent="0.2"/>
    <row r="872485" s="12" customFormat="1" x14ac:dyDescent="0.2"/>
    <row r="872486" s="12" customFormat="1" x14ac:dyDescent="0.2"/>
    <row r="872487" s="12" customFormat="1" x14ac:dyDescent="0.2"/>
    <row r="872488" s="12" customFormat="1" x14ac:dyDescent="0.2"/>
    <row r="872489" s="12" customFormat="1" x14ac:dyDescent="0.2"/>
    <row r="872490" s="12" customFormat="1" x14ac:dyDescent="0.2"/>
    <row r="872491" s="12" customFormat="1" x14ac:dyDescent="0.2"/>
    <row r="872492" s="12" customFormat="1" x14ac:dyDescent="0.2"/>
    <row r="872493" s="12" customFormat="1" x14ac:dyDescent="0.2"/>
    <row r="872494" s="12" customFormat="1" x14ac:dyDescent="0.2"/>
    <row r="872495" s="12" customFormat="1" x14ac:dyDescent="0.2"/>
    <row r="872496" s="12" customFormat="1" x14ac:dyDescent="0.2"/>
    <row r="872497" s="12" customFormat="1" x14ac:dyDescent="0.2"/>
    <row r="872498" s="12" customFormat="1" x14ac:dyDescent="0.2"/>
    <row r="872499" s="12" customFormat="1" x14ac:dyDescent="0.2"/>
    <row r="872500" s="12" customFormat="1" x14ac:dyDescent="0.2"/>
    <row r="872501" s="12" customFormat="1" x14ac:dyDescent="0.2"/>
    <row r="872502" s="12" customFormat="1" x14ac:dyDescent="0.2"/>
    <row r="872503" s="12" customFormat="1" x14ac:dyDescent="0.2"/>
    <row r="872504" s="12" customFormat="1" x14ac:dyDescent="0.2"/>
    <row r="872505" s="12" customFormat="1" x14ac:dyDescent="0.2"/>
    <row r="872506" s="12" customFormat="1" x14ac:dyDescent="0.2"/>
    <row r="872507" s="12" customFormat="1" x14ac:dyDescent="0.2"/>
    <row r="872508" s="12" customFormat="1" x14ac:dyDescent="0.2"/>
    <row r="872509" s="12" customFormat="1" x14ac:dyDescent="0.2"/>
    <row r="872510" s="12" customFormat="1" x14ac:dyDescent="0.2"/>
    <row r="872511" s="12" customFormat="1" x14ac:dyDescent="0.2"/>
    <row r="872512" s="12" customFormat="1" x14ac:dyDescent="0.2"/>
    <row r="872513" s="12" customFormat="1" x14ac:dyDescent="0.2"/>
    <row r="872514" s="12" customFormat="1" x14ac:dyDescent="0.2"/>
    <row r="872515" s="12" customFormat="1" x14ac:dyDescent="0.2"/>
    <row r="872516" s="12" customFormat="1" x14ac:dyDescent="0.2"/>
    <row r="872517" s="12" customFormat="1" x14ac:dyDescent="0.2"/>
    <row r="872518" s="12" customFormat="1" x14ac:dyDescent="0.2"/>
    <row r="872519" s="12" customFormat="1" x14ac:dyDescent="0.2"/>
    <row r="872520" s="12" customFormat="1" x14ac:dyDescent="0.2"/>
    <row r="872521" s="12" customFormat="1" x14ac:dyDescent="0.2"/>
    <row r="872522" s="12" customFormat="1" x14ac:dyDescent="0.2"/>
    <row r="872523" s="12" customFormat="1" x14ac:dyDescent="0.2"/>
    <row r="872524" s="12" customFormat="1" x14ac:dyDescent="0.2"/>
    <row r="872525" s="12" customFormat="1" x14ac:dyDescent="0.2"/>
    <row r="872526" s="12" customFormat="1" x14ac:dyDescent="0.2"/>
    <row r="872527" s="12" customFormat="1" x14ac:dyDescent="0.2"/>
    <row r="872528" s="12" customFormat="1" x14ac:dyDescent="0.2"/>
    <row r="872529" s="12" customFormat="1" x14ac:dyDescent="0.2"/>
    <row r="872530" s="12" customFormat="1" x14ac:dyDescent="0.2"/>
    <row r="872531" s="12" customFormat="1" x14ac:dyDescent="0.2"/>
    <row r="872532" s="12" customFormat="1" x14ac:dyDescent="0.2"/>
    <row r="872533" s="12" customFormat="1" x14ac:dyDescent="0.2"/>
    <row r="872534" s="12" customFormat="1" x14ac:dyDescent="0.2"/>
    <row r="872535" s="12" customFormat="1" x14ac:dyDescent="0.2"/>
    <row r="872536" s="12" customFormat="1" x14ac:dyDescent="0.2"/>
    <row r="872537" s="12" customFormat="1" x14ac:dyDescent="0.2"/>
    <row r="872538" s="12" customFormat="1" x14ac:dyDescent="0.2"/>
    <row r="872539" s="12" customFormat="1" x14ac:dyDescent="0.2"/>
    <row r="872540" s="12" customFormat="1" x14ac:dyDescent="0.2"/>
    <row r="872541" s="12" customFormat="1" x14ac:dyDescent="0.2"/>
    <row r="872542" s="12" customFormat="1" x14ac:dyDescent="0.2"/>
    <row r="872543" s="12" customFormat="1" x14ac:dyDescent="0.2"/>
    <row r="872544" s="12" customFormat="1" x14ac:dyDescent="0.2"/>
    <row r="872545" s="12" customFormat="1" x14ac:dyDescent="0.2"/>
    <row r="872546" s="12" customFormat="1" x14ac:dyDescent="0.2"/>
    <row r="872547" s="12" customFormat="1" x14ac:dyDescent="0.2"/>
    <row r="872548" s="12" customFormat="1" x14ac:dyDescent="0.2"/>
    <row r="872549" s="12" customFormat="1" x14ac:dyDescent="0.2"/>
    <row r="872550" s="12" customFormat="1" x14ac:dyDescent="0.2"/>
    <row r="872551" s="12" customFormat="1" x14ac:dyDescent="0.2"/>
    <row r="872552" s="12" customFormat="1" x14ac:dyDescent="0.2"/>
    <row r="872553" s="12" customFormat="1" x14ac:dyDescent="0.2"/>
    <row r="872554" s="12" customFormat="1" x14ac:dyDescent="0.2"/>
    <row r="872555" s="12" customFormat="1" x14ac:dyDescent="0.2"/>
    <row r="872556" s="12" customFormat="1" x14ac:dyDescent="0.2"/>
    <row r="872557" s="12" customFormat="1" x14ac:dyDescent="0.2"/>
    <row r="872558" s="12" customFormat="1" x14ac:dyDescent="0.2"/>
    <row r="872559" s="12" customFormat="1" x14ac:dyDescent="0.2"/>
    <row r="872560" s="12" customFormat="1" x14ac:dyDescent="0.2"/>
    <row r="872561" s="12" customFormat="1" x14ac:dyDescent="0.2"/>
    <row r="872562" s="12" customFormat="1" x14ac:dyDescent="0.2"/>
    <row r="872563" s="12" customFormat="1" x14ac:dyDescent="0.2"/>
    <row r="872564" s="12" customFormat="1" x14ac:dyDescent="0.2"/>
    <row r="872565" s="12" customFormat="1" x14ac:dyDescent="0.2"/>
    <row r="872566" s="12" customFormat="1" x14ac:dyDescent="0.2"/>
    <row r="872567" s="12" customFormat="1" x14ac:dyDescent="0.2"/>
    <row r="872568" s="12" customFormat="1" x14ac:dyDescent="0.2"/>
    <row r="872569" s="12" customFormat="1" x14ac:dyDescent="0.2"/>
    <row r="872570" s="12" customFormat="1" x14ac:dyDescent="0.2"/>
    <row r="872571" s="12" customFormat="1" x14ac:dyDescent="0.2"/>
    <row r="872572" s="12" customFormat="1" x14ac:dyDescent="0.2"/>
    <row r="872573" s="12" customFormat="1" x14ac:dyDescent="0.2"/>
    <row r="872574" s="12" customFormat="1" x14ac:dyDescent="0.2"/>
    <row r="872575" s="12" customFormat="1" x14ac:dyDescent="0.2"/>
    <row r="872576" s="12" customFormat="1" x14ac:dyDescent="0.2"/>
    <row r="872577" s="12" customFormat="1" x14ac:dyDescent="0.2"/>
    <row r="872578" s="12" customFormat="1" x14ac:dyDescent="0.2"/>
    <row r="872579" s="12" customFormat="1" x14ac:dyDescent="0.2"/>
    <row r="872580" s="12" customFormat="1" x14ac:dyDescent="0.2"/>
    <row r="872581" s="12" customFormat="1" x14ac:dyDescent="0.2"/>
    <row r="872582" s="12" customFormat="1" x14ac:dyDescent="0.2"/>
    <row r="872583" s="12" customFormat="1" x14ac:dyDescent="0.2"/>
    <row r="872584" s="12" customFormat="1" x14ac:dyDescent="0.2"/>
    <row r="872585" s="12" customFormat="1" x14ac:dyDescent="0.2"/>
    <row r="872586" s="12" customFormat="1" x14ac:dyDescent="0.2"/>
    <row r="872587" s="12" customFormat="1" x14ac:dyDescent="0.2"/>
    <row r="872588" s="12" customFormat="1" x14ac:dyDescent="0.2"/>
    <row r="872589" s="12" customFormat="1" x14ac:dyDescent="0.2"/>
    <row r="872590" s="12" customFormat="1" x14ac:dyDescent="0.2"/>
    <row r="872591" s="12" customFormat="1" x14ac:dyDescent="0.2"/>
    <row r="872592" s="12" customFormat="1" x14ac:dyDescent="0.2"/>
    <row r="872593" s="12" customFormat="1" x14ac:dyDescent="0.2"/>
    <row r="872594" s="12" customFormat="1" x14ac:dyDescent="0.2"/>
    <row r="872595" s="12" customFormat="1" x14ac:dyDescent="0.2"/>
    <row r="872596" s="12" customFormat="1" x14ac:dyDescent="0.2"/>
    <row r="872597" s="12" customFormat="1" x14ac:dyDescent="0.2"/>
    <row r="872598" s="12" customFormat="1" x14ac:dyDescent="0.2"/>
    <row r="872599" s="12" customFormat="1" x14ac:dyDescent="0.2"/>
    <row r="872600" s="12" customFormat="1" x14ac:dyDescent="0.2"/>
    <row r="872601" s="12" customFormat="1" x14ac:dyDescent="0.2"/>
    <row r="872602" s="12" customFormat="1" x14ac:dyDescent="0.2"/>
    <row r="872603" s="12" customFormat="1" x14ac:dyDescent="0.2"/>
    <row r="872604" s="12" customFormat="1" x14ac:dyDescent="0.2"/>
    <row r="872605" s="12" customFormat="1" x14ac:dyDescent="0.2"/>
    <row r="872606" s="12" customFormat="1" x14ac:dyDescent="0.2"/>
    <row r="872607" s="12" customFormat="1" x14ac:dyDescent="0.2"/>
    <row r="872608" s="12" customFormat="1" x14ac:dyDescent="0.2"/>
    <row r="872609" s="12" customFormat="1" x14ac:dyDescent="0.2"/>
    <row r="872610" s="12" customFormat="1" x14ac:dyDescent="0.2"/>
    <row r="872611" s="12" customFormat="1" x14ac:dyDescent="0.2"/>
    <row r="872612" s="12" customFormat="1" x14ac:dyDescent="0.2"/>
    <row r="872613" s="12" customFormat="1" x14ac:dyDescent="0.2"/>
    <row r="872614" s="12" customFormat="1" x14ac:dyDescent="0.2"/>
    <row r="872615" s="12" customFormat="1" x14ac:dyDescent="0.2"/>
    <row r="872616" s="12" customFormat="1" x14ac:dyDescent="0.2"/>
    <row r="872617" s="12" customFormat="1" x14ac:dyDescent="0.2"/>
    <row r="872618" s="12" customFormat="1" x14ac:dyDescent="0.2"/>
    <row r="872619" s="12" customFormat="1" x14ac:dyDescent="0.2"/>
    <row r="872620" s="12" customFormat="1" x14ac:dyDescent="0.2"/>
    <row r="872621" s="12" customFormat="1" x14ac:dyDescent="0.2"/>
    <row r="872622" s="12" customFormat="1" x14ac:dyDescent="0.2"/>
    <row r="872623" s="12" customFormat="1" x14ac:dyDescent="0.2"/>
    <row r="872624" s="12" customFormat="1" x14ac:dyDescent="0.2"/>
    <row r="872625" s="12" customFormat="1" x14ac:dyDescent="0.2"/>
    <row r="872626" s="12" customFormat="1" x14ac:dyDescent="0.2"/>
    <row r="872627" s="12" customFormat="1" x14ac:dyDescent="0.2"/>
    <row r="872628" s="12" customFormat="1" x14ac:dyDescent="0.2"/>
    <row r="872629" s="12" customFormat="1" x14ac:dyDescent="0.2"/>
    <row r="872630" s="12" customFormat="1" x14ac:dyDescent="0.2"/>
    <row r="872631" s="12" customFormat="1" x14ac:dyDescent="0.2"/>
    <row r="872632" s="12" customFormat="1" x14ac:dyDescent="0.2"/>
    <row r="872633" s="12" customFormat="1" x14ac:dyDescent="0.2"/>
    <row r="872634" s="12" customFormat="1" x14ac:dyDescent="0.2"/>
    <row r="872635" s="12" customFormat="1" x14ac:dyDescent="0.2"/>
    <row r="872636" s="12" customFormat="1" x14ac:dyDescent="0.2"/>
    <row r="872637" s="12" customFormat="1" x14ac:dyDescent="0.2"/>
    <row r="872638" s="12" customFormat="1" x14ac:dyDescent="0.2"/>
    <row r="872639" s="12" customFormat="1" x14ac:dyDescent="0.2"/>
    <row r="872640" s="12" customFormat="1" x14ac:dyDescent="0.2"/>
    <row r="872641" s="12" customFormat="1" x14ac:dyDescent="0.2"/>
    <row r="872642" s="12" customFormat="1" x14ac:dyDescent="0.2"/>
    <row r="872643" s="12" customFormat="1" x14ac:dyDescent="0.2"/>
    <row r="872644" s="12" customFormat="1" x14ac:dyDescent="0.2"/>
    <row r="872645" s="12" customFormat="1" x14ac:dyDescent="0.2"/>
    <row r="872646" s="12" customFormat="1" x14ac:dyDescent="0.2"/>
    <row r="872647" s="12" customFormat="1" x14ac:dyDescent="0.2"/>
    <row r="872648" s="12" customFormat="1" x14ac:dyDescent="0.2"/>
    <row r="872649" s="12" customFormat="1" x14ac:dyDescent="0.2"/>
    <row r="872650" s="12" customFormat="1" x14ac:dyDescent="0.2"/>
    <row r="872651" s="12" customFormat="1" x14ac:dyDescent="0.2"/>
    <row r="872652" s="12" customFormat="1" x14ac:dyDescent="0.2"/>
    <row r="872653" s="12" customFormat="1" x14ac:dyDescent="0.2"/>
    <row r="872654" s="12" customFormat="1" x14ac:dyDescent="0.2"/>
    <row r="872655" s="12" customFormat="1" x14ac:dyDescent="0.2"/>
    <row r="872656" s="12" customFormat="1" x14ac:dyDescent="0.2"/>
    <row r="872657" s="12" customFormat="1" x14ac:dyDescent="0.2"/>
    <row r="872658" s="12" customFormat="1" x14ac:dyDescent="0.2"/>
    <row r="872659" s="12" customFormat="1" x14ac:dyDescent="0.2"/>
    <row r="872660" s="12" customFormat="1" x14ac:dyDescent="0.2"/>
    <row r="872661" s="12" customFormat="1" x14ac:dyDescent="0.2"/>
    <row r="872662" s="12" customFormat="1" x14ac:dyDescent="0.2"/>
    <row r="872663" s="12" customFormat="1" x14ac:dyDescent="0.2"/>
    <row r="872664" s="12" customFormat="1" x14ac:dyDescent="0.2"/>
    <row r="872665" s="12" customFormat="1" x14ac:dyDescent="0.2"/>
    <row r="872666" s="12" customFormat="1" x14ac:dyDescent="0.2"/>
    <row r="872667" s="12" customFormat="1" x14ac:dyDescent="0.2"/>
    <row r="872668" s="12" customFormat="1" x14ac:dyDescent="0.2"/>
    <row r="872669" s="12" customFormat="1" x14ac:dyDescent="0.2"/>
    <row r="872670" s="12" customFormat="1" x14ac:dyDescent="0.2"/>
    <row r="872671" s="12" customFormat="1" x14ac:dyDescent="0.2"/>
    <row r="872672" s="12" customFormat="1" x14ac:dyDescent="0.2"/>
    <row r="872673" s="12" customFormat="1" x14ac:dyDescent="0.2"/>
    <row r="872674" s="12" customFormat="1" x14ac:dyDescent="0.2"/>
    <row r="872675" s="12" customFormat="1" x14ac:dyDescent="0.2"/>
    <row r="872676" s="12" customFormat="1" x14ac:dyDescent="0.2"/>
    <row r="872677" s="12" customFormat="1" x14ac:dyDescent="0.2"/>
    <row r="872678" s="12" customFormat="1" x14ac:dyDescent="0.2"/>
    <row r="872679" s="12" customFormat="1" x14ac:dyDescent="0.2"/>
    <row r="872680" s="12" customFormat="1" x14ac:dyDescent="0.2"/>
    <row r="872681" s="12" customFormat="1" x14ac:dyDescent="0.2"/>
    <row r="872682" s="12" customFormat="1" x14ac:dyDescent="0.2"/>
    <row r="872683" s="12" customFormat="1" x14ac:dyDescent="0.2"/>
    <row r="872684" s="12" customFormat="1" x14ac:dyDescent="0.2"/>
    <row r="872685" s="12" customFormat="1" x14ac:dyDescent="0.2"/>
    <row r="872686" s="12" customFormat="1" x14ac:dyDescent="0.2"/>
    <row r="872687" s="12" customFormat="1" x14ac:dyDescent="0.2"/>
    <row r="872688" s="12" customFormat="1" x14ac:dyDescent="0.2"/>
    <row r="872689" s="12" customFormat="1" x14ac:dyDescent="0.2"/>
    <row r="872690" s="12" customFormat="1" x14ac:dyDescent="0.2"/>
    <row r="872691" s="12" customFormat="1" x14ac:dyDescent="0.2"/>
    <row r="872692" s="12" customFormat="1" x14ac:dyDescent="0.2"/>
    <row r="872693" s="12" customFormat="1" x14ac:dyDescent="0.2"/>
    <row r="872694" s="12" customFormat="1" x14ac:dyDescent="0.2"/>
    <row r="872695" s="12" customFormat="1" x14ac:dyDescent="0.2"/>
    <row r="872696" s="12" customFormat="1" x14ac:dyDescent="0.2"/>
    <row r="872697" s="12" customFormat="1" x14ac:dyDescent="0.2"/>
    <row r="872698" s="12" customFormat="1" x14ac:dyDescent="0.2"/>
    <row r="872699" s="12" customFormat="1" x14ac:dyDescent="0.2"/>
    <row r="872700" s="12" customFormat="1" x14ac:dyDescent="0.2"/>
    <row r="872701" s="12" customFormat="1" x14ac:dyDescent="0.2"/>
    <row r="872702" s="12" customFormat="1" x14ac:dyDescent="0.2"/>
    <row r="872703" s="12" customFormat="1" x14ac:dyDescent="0.2"/>
    <row r="872704" s="12" customFormat="1" x14ac:dyDescent="0.2"/>
    <row r="872705" s="12" customFormat="1" x14ac:dyDescent="0.2"/>
    <row r="872706" s="12" customFormat="1" x14ac:dyDescent="0.2"/>
    <row r="872707" s="12" customFormat="1" x14ac:dyDescent="0.2"/>
    <row r="872708" s="12" customFormat="1" x14ac:dyDescent="0.2"/>
    <row r="872709" s="12" customFormat="1" x14ac:dyDescent="0.2"/>
    <row r="872710" s="12" customFormat="1" x14ac:dyDescent="0.2"/>
    <row r="872711" s="12" customFormat="1" x14ac:dyDescent="0.2"/>
    <row r="872712" s="12" customFormat="1" x14ac:dyDescent="0.2"/>
    <row r="872713" s="12" customFormat="1" x14ac:dyDescent="0.2"/>
    <row r="872714" s="12" customFormat="1" x14ac:dyDescent="0.2"/>
    <row r="872715" s="12" customFormat="1" x14ac:dyDescent="0.2"/>
    <row r="872716" s="12" customFormat="1" x14ac:dyDescent="0.2"/>
    <row r="872717" s="12" customFormat="1" x14ac:dyDescent="0.2"/>
    <row r="872718" s="12" customFormat="1" x14ac:dyDescent="0.2"/>
    <row r="872719" s="12" customFormat="1" x14ac:dyDescent="0.2"/>
    <row r="872720" s="12" customFormat="1" x14ac:dyDescent="0.2"/>
    <row r="872721" s="12" customFormat="1" x14ac:dyDescent="0.2"/>
    <row r="872722" s="12" customFormat="1" x14ac:dyDescent="0.2"/>
    <row r="872723" s="12" customFormat="1" x14ac:dyDescent="0.2"/>
    <row r="872724" s="12" customFormat="1" x14ac:dyDescent="0.2"/>
    <row r="872725" s="12" customFormat="1" x14ac:dyDescent="0.2"/>
    <row r="872726" s="12" customFormat="1" x14ac:dyDescent="0.2"/>
    <row r="872727" s="12" customFormat="1" x14ac:dyDescent="0.2"/>
    <row r="872728" s="12" customFormat="1" x14ac:dyDescent="0.2"/>
    <row r="872729" s="12" customFormat="1" x14ac:dyDescent="0.2"/>
    <row r="872730" s="12" customFormat="1" x14ac:dyDescent="0.2"/>
    <row r="872731" s="12" customFormat="1" x14ac:dyDescent="0.2"/>
    <row r="872732" s="12" customFormat="1" x14ac:dyDescent="0.2"/>
    <row r="872733" s="12" customFormat="1" x14ac:dyDescent="0.2"/>
    <row r="872734" s="12" customFormat="1" x14ac:dyDescent="0.2"/>
    <row r="872735" s="12" customFormat="1" x14ac:dyDescent="0.2"/>
    <row r="872736" s="12" customFormat="1" x14ac:dyDescent="0.2"/>
    <row r="872737" s="12" customFormat="1" x14ac:dyDescent="0.2"/>
    <row r="872738" s="12" customFormat="1" x14ac:dyDescent="0.2"/>
    <row r="872739" s="12" customFormat="1" x14ac:dyDescent="0.2"/>
    <row r="872740" s="12" customFormat="1" x14ac:dyDescent="0.2"/>
    <row r="872741" s="12" customFormat="1" x14ac:dyDescent="0.2"/>
    <row r="872742" s="12" customFormat="1" x14ac:dyDescent="0.2"/>
    <row r="872743" s="12" customFormat="1" x14ac:dyDescent="0.2"/>
    <row r="872744" s="12" customFormat="1" x14ac:dyDescent="0.2"/>
    <row r="872745" s="12" customFormat="1" x14ac:dyDescent="0.2"/>
    <row r="872746" s="12" customFormat="1" x14ac:dyDescent="0.2"/>
    <row r="872747" s="12" customFormat="1" x14ac:dyDescent="0.2"/>
    <row r="872748" s="12" customFormat="1" x14ac:dyDescent="0.2"/>
    <row r="872749" s="12" customFormat="1" x14ac:dyDescent="0.2"/>
    <row r="872750" s="12" customFormat="1" x14ac:dyDescent="0.2"/>
    <row r="872751" s="12" customFormat="1" x14ac:dyDescent="0.2"/>
    <row r="872752" s="12" customFormat="1" x14ac:dyDescent="0.2"/>
    <row r="872753" s="12" customFormat="1" x14ac:dyDescent="0.2"/>
    <row r="872754" s="12" customFormat="1" x14ac:dyDescent="0.2"/>
    <row r="872755" s="12" customFormat="1" x14ac:dyDescent="0.2"/>
    <row r="872756" s="12" customFormat="1" x14ac:dyDescent="0.2"/>
    <row r="872757" s="12" customFormat="1" x14ac:dyDescent="0.2"/>
    <row r="872758" s="12" customFormat="1" x14ac:dyDescent="0.2"/>
    <row r="872759" s="12" customFormat="1" x14ac:dyDescent="0.2"/>
    <row r="872760" s="12" customFormat="1" x14ac:dyDescent="0.2"/>
    <row r="872761" s="12" customFormat="1" x14ac:dyDescent="0.2"/>
    <row r="872762" s="12" customFormat="1" x14ac:dyDescent="0.2"/>
    <row r="872763" s="12" customFormat="1" x14ac:dyDescent="0.2"/>
    <row r="872764" s="12" customFormat="1" x14ac:dyDescent="0.2"/>
    <row r="872765" s="12" customFormat="1" x14ac:dyDescent="0.2"/>
    <row r="872766" s="12" customFormat="1" x14ac:dyDescent="0.2"/>
    <row r="872767" s="12" customFormat="1" x14ac:dyDescent="0.2"/>
    <row r="872768" s="12" customFormat="1" x14ac:dyDescent="0.2"/>
    <row r="872769" s="12" customFormat="1" x14ac:dyDescent="0.2"/>
    <row r="872770" s="12" customFormat="1" x14ac:dyDescent="0.2"/>
    <row r="872771" s="12" customFormat="1" x14ac:dyDescent="0.2"/>
    <row r="872772" s="12" customFormat="1" x14ac:dyDescent="0.2"/>
    <row r="872773" s="12" customFormat="1" x14ac:dyDescent="0.2"/>
    <row r="872774" s="12" customFormat="1" x14ac:dyDescent="0.2"/>
    <row r="872775" s="12" customFormat="1" x14ac:dyDescent="0.2"/>
    <row r="872776" s="12" customFormat="1" x14ac:dyDescent="0.2"/>
    <row r="872777" s="12" customFormat="1" x14ac:dyDescent="0.2"/>
    <row r="872778" s="12" customFormat="1" x14ac:dyDescent="0.2"/>
    <row r="872779" s="12" customFormat="1" x14ac:dyDescent="0.2"/>
    <row r="872780" s="12" customFormat="1" x14ac:dyDescent="0.2"/>
    <row r="872781" s="12" customFormat="1" x14ac:dyDescent="0.2"/>
    <row r="872782" s="12" customFormat="1" x14ac:dyDescent="0.2"/>
    <row r="872783" s="12" customFormat="1" x14ac:dyDescent="0.2"/>
    <row r="872784" s="12" customFormat="1" x14ac:dyDescent="0.2"/>
    <row r="872785" s="12" customFormat="1" x14ac:dyDescent="0.2"/>
    <row r="872786" s="12" customFormat="1" x14ac:dyDescent="0.2"/>
    <row r="872787" s="12" customFormat="1" x14ac:dyDescent="0.2"/>
    <row r="872788" s="12" customFormat="1" x14ac:dyDescent="0.2"/>
    <row r="872789" s="12" customFormat="1" x14ac:dyDescent="0.2"/>
    <row r="872790" s="12" customFormat="1" x14ac:dyDescent="0.2"/>
    <row r="872791" s="12" customFormat="1" x14ac:dyDescent="0.2"/>
    <row r="872792" s="12" customFormat="1" x14ac:dyDescent="0.2"/>
    <row r="872793" s="12" customFormat="1" x14ac:dyDescent="0.2"/>
    <row r="872794" s="12" customFormat="1" x14ac:dyDescent="0.2"/>
    <row r="872795" s="12" customFormat="1" x14ac:dyDescent="0.2"/>
    <row r="872796" s="12" customFormat="1" x14ac:dyDescent="0.2"/>
    <row r="872797" s="12" customFormat="1" x14ac:dyDescent="0.2"/>
    <row r="872798" s="12" customFormat="1" x14ac:dyDescent="0.2"/>
    <row r="872799" s="12" customFormat="1" x14ac:dyDescent="0.2"/>
    <row r="872800" s="12" customFormat="1" x14ac:dyDescent="0.2"/>
    <row r="872801" s="12" customFormat="1" x14ac:dyDescent="0.2"/>
    <row r="872802" s="12" customFormat="1" x14ac:dyDescent="0.2"/>
    <row r="872803" s="12" customFormat="1" x14ac:dyDescent="0.2"/>
    <row r="872804" s="12" customFormat="1" x14ac:dyDescent="0.2"/>
    <row r="872805" s="12" customFormat="1" x14ac:dyDescent="0.2"/>
    <row r="872806" s="12" customFormat="1" x14ac:dyDescent="0.2"/>
    <row r="872807" s="12" customFormat="1" x14ac:dyDescent="0.2"/>
    <row r="872808" s="12" customFormat="1" x14ac:dyDescent="0.2"/>
    <row r="872809" s="12" customFormat="1" x14ac:dyDescent="0.2"/>
    <row r="872810" s="12" customFormat="1" x14ac:dyDescent="0.2"/>
    <row r="872811" s="12" customFormat="1" x14ac:dyDescent="0.2"/>
    <row r="872812" s="12" customFormat="1" x14ac:dyDescent="0.2"/>
    <row r="872813" s="12" customFormat="1" x14ac:dyDescent="0.2"/>
    <row r="872814" s="12" customFormat="1" x14ac:dyDescent="0.2"/>
    <row r="872815" s="12" customFormat="1" x14ac:dyDescent="0.2"/>
    <row r="872816" s="12" customFormat="1" x14ac:dyDescent="0.2"/>
    <row r="872817" s="12" customFormat="1" x14ac:dyDescent="0.2"/>
    <row r="872818" s="12" customFormat="1" x14ac:dyDescent="0.2"/>
    <row r="872819" s="12" customFormat="1" x14ac:dyDescent="0.2"/>
    <row r="872820" s="12" customFormat="1" x14ac:dyDescent="0.2"/>
    <row r="872821" s="12" customFormat="1" x14ac:dyDescent="0.2"/>
    <row r="872822" s="12" customFormat="1" x14ac:dyDescent="0.2"/>
    <row r="872823" s="12" customFormat="1" x14ac:dyDescent="0.2"/>
    <row r="872824" s="12" customFormat="1" x14ac:dyDescent="0.2"/>
    <row r="872825" s="12" customFormat="1" x14ac:dyDescent="0.2"/>
    <row r="872826" s="12" customFormat="1" x14ac:dyDescent="0.2"/>
    <row r="872827" s="12" customFormat="1" x14ac:dyDescent="0.2"/>
    <row r="872828" s="12" customFormat="1" x14ac:dyDescent="0.2"/>
    <row r="872829" s="12" customFormat="1" x14ac:dyDescent="0.2"/>
    <row r="872830" s="12" customFormat="1" x14ac:dyDescent="0.2"/>
    <row r="872831" s="12" customFormat="1" x14ac:dyDescent="0.2"/>
    <row r="872832" s="12" customFormat="1" x14ac:dyDescent="0.2"/>
    <row r="872833" s="12" customFormat="1" x14ac:dyDescent="0.2"/>
    <row r="872834" s="12" customFormat="1" x14ac:dyDescent="0.2"/>
    <row r="872835" s="12" customFormat="1" x14ac:dyDescent="0.2"/>
    <row r="872836" s="12" customFormat="1" x14ac:dyDescent="0.2"/>
    <row r="872837" s="12" customFormat="1" x14ac:dyDescent="0.2"/>
    <row r="872838" s="12" customFormat="1" x14ac:dyDescent="0.2"/>
    <row r="872839" s="12" customFormat="1" x14ac:dyDescent="0.2"/>
    <row r="872840" s="12" customFormat="1" x14ac:dyDescent="0.2"/>
    <row r="872841" s="12" customFormat="1" x14ac:dyDescent="0.2"/>
    <row r="872842" s="12" customFormat="1" x14ac:dyDescent="0.2"/>
    <row r="872843" s="12" customFormat="1" x14ac:dyDescent="0.2"/>
    <row r="872844" s="12" customFormat="1" x14ac:dyDescent="0.2"/>
    <row r="872845" s="12" customFormat="1" x14ac:dyDescent="0.2"/>
    <row r="872846" s="12" customFormat="1" x14ac:dyDescent="0.2"/>
    <row r="872847" s="12" customFormat="1" x14ac:dyDescent="0.2"/>
    <row r="872848" s="12" customFormat="1" x14ac:dyDescent="0.2"/>
    <row r="872849" s="12" customFormat="1" x14ac:dyDescent="0.2"/>
    <row r="872850" s="12" customFormat="1" x14ac:dyDescent="0.2"/>
    <row r="872851" s="12" customFormat="1" x14ac:dyDescent="0.2"/>
    <row r="872852" s="12" customFormat="1" x14ac:dyDescent="0.2"/>
    <row r="872853" s="12" customFormat="1" x14ac:dyDescent="0.2"/>
    <row r="872854" s="12" customFormat="1" x14ac:dyDescent="0.2"/>
    <row r="872855" s="12" customFormat="1" x14ac:dyDescent="0.2"/>
    <row r="872856" s="12" customFormat="1" x14ac:dyDescent="0.2"/>
    <row r="872857" s="12" customFormat="1" x14ac:dyDescent="0.2"/>
    <row r="872858" s="12" customFormat="1" x14ac:dyDescent="0.2"/>
    <row r="872859" s="12" customFormat="1" x14ac:dyDescent="0.2"/>
    <row r="872860" s="12" customFormat="1" x14ac:dyDescent="0.2"/>
    <row r="872861" s="12" customFormat="1" x14ac:dyDescent="0.2"/>
    <row r="872862" s="12" customFormat="1" x14ac:dyDescent="0.2"/>
    <row r="872863" s="12" customFormat="1" x14ac:dyDescent="0.2"/>
    <row r="872864" s="12" customFormat="1" x14ac:dyDescent="0.2"/>
    <row r="872865" s="12" customFormat="1" x14ac:dyDescent="0.2"/>
    <row r="872866" s="12" customFormat="1" x14ac:dyDescent="0.2"/>
    <row r="872867" s="12" customFormat="1" x14ac:dyDescent="0.2"/>
    <row r="872868" s="12" customFormat="1" x14ac:dyDescent="0.2"/>
    <row r="872869" s="12" customFormat="1" x14ac:dyDescent="0.2"/>
    <row r="872870" s="12" customFormat="1" x14ac:dyDescent="0.2"/>
    <row r="872871" s="12" customFormat="1" x14ac:dyDescent="0.2"/>
    <row r="872872" s="12" customFormat="1" x14ac:dyDescent="0.2"/>
    <row r="872873" s="12" customFormat="1" x14ac:dyDescent="0.2"/>
    <row r="872874" s="12" customFormat="1" x14ac:dyDescent="0.2"/>
    <row r="872875" s="12" customFormat="1" x14ac:dyDescent="0.2"/>
    <row r="872876" s="12" customFormat="1" x14ac:dyDescent="0.2"/>
    <row r="872877" s="12" customFormat="1" x14ac:dyDescent="0.2"/>
    <row r="872878" s="12" customFormat="1" x14ac:dyDescent="0.2"/>
    <row r="872879" s="12" customFormat="1" x14ac:dyDescent="0.2"/>
    <row r="872880" s="12" customFormat="1" x14ac:dyDescent="0.2"/>
    <row r="872881" s="12" customFormat="1" x14ac:dyDescent="0.2"/>
    <row r="872882" s="12" customFormat="1" x14ac:dyDescent="0.2"/>
    <row r="872883" s="12" customFormat="1" x14ac:dyDescent="0.2"/>
    <row r="872884" s="12" customFormat="1" x14ac:dyDescent="0.2"/>
    <row r="872885" s="12" customFormat="1" x14ac:dyDescent="0.2"/>
    <row r="872886" s="12" customFormat="1" x14ac:dyDescent="0.2"/>
    <row r="872887" s="12" customFormat="1" x14ac:dyDescent="0.2"/>
    <row r="872888" s="12" customFormat="1" x14ac:dyDescent="0.2"/>
    <row r="872889" s="12" customFormat="1" x14ac:dyDescent="0.2"/>
    <row r="872890" s="12" customFormat="1" x14ac:dyDescent="0.2"/>
    <row r="872891" s="12" customFormat="1" x14ac:dyDescent="0.2"/>
    <row r="872892" s="12" customFormat="1" x14ac:dyDescent="0.2"/>
    <row r="872893" s="12" customFormat="1" x14ac:dyDescent="0.2"/>
    <row r="872894" s="12" customFormat="1" x14ac:dyDescent="0.2"/>
    <row r="872895" s="12" customFormat="1" x14ac:dyDescent="0.2"/>
    <row r="872896" s="12" customFormat="1" x14ac:dyDescent="0.2"/>
    <row r="872897" s="12" customFormat="1" x14ac:dyDescent="0.2"/>
    <row r="872898" s="12" customFormat="1" x14ac:dyDescent="0.2"/>
    <row r="872899" s="12" customFormat="1" x14ac:dyDescent="0.2"/>
    <row r="872900" s="12" customFormat="1" x14ac:dyDescent="0.2"/>
    <row r="872901" s="12" customFormat="1" x14ac:dyDescent="0.2"/>
    <row r="872902" s="12" customFormat="1" x14ac:dyDescent="0.2"/>
    <row r="872903" s="12" customFormat="1" x14ac:dyDescent="0.2"/>
    <row r="872904" s="12" customFormat="1" x14ac:dyDescent="0.2"/>
    <row r="872905" s="12" customFormat="1" x14ac:dyDescent="0.2"/>
    <row r="872906" s="12" customFormat="1" x14ac:dyDescent="0.2"/>
    <row r="872907" s="12" customFormat="1" x14ac:dyDescent="0.2"/>
    <row r="872908" s="12" customFormat="1" x14ac:dyDescent="0.2"/>
    <row r="872909" s="12" customFormat="1" x14ac:dyDescent="0.2"/>
    <row r="872910" s="12" customFormat="1" x14ac:dyDescent="0.2"/>
    <row r="872911" s="12" customFormat="1" x14ac:dyDescent="0.2"/>
    <row r="872912" s="12" customFormat="1" x14ac:dyDescent="0.2"/>
    <row r="872913" s="12" customFormat="1" x14ac:dyDescent="0.2"/>
    <row r="872914" s="12" customFormat="1" x14ac:dyDescent="0.2"/>
    <row r="872915" s="12" customFormat="1" x14ac:dyDescent="0.2"/>
    <row r="872916" s="12" customFormat="1" x14ac:dyDescent="0.2"/>
    <row r="872917" s="12" customFormat="1" x14ac:dyDescent="0.2"/>
    <row r="872918" s="12" customFormat="1" x14ac:dyDescent="0.2"/>
    <row r="872919" s="12" customFormat="1" x14ac:dyDescent="0.2"/>
    <row r="872920" s="12" customFormat="1" x14ac:dyDescent="0.2"/>
    <row r="872921" s="12" customFormat="1" x14ac:dyDescent="0.2"/>
    <row r="872922" s="12" customFormat="1" x14ac:dyDescent="0.2"/>
    <row r="872923" s="12" customFormat="1" x14ac:dyDescent="0.2"/>
    <row r="872924" s="12" customFormat="1" x14ac:dyDescent="0.2"/>
    <row r="872925" s="12" customFormat="1" x14ac:dyDescent="0.2"/>
    <row r="872926" s="12" customFormat="1" x14ac:dyDescent="0.2"/>
    <row r="872927" s="12" customFormat="1" x14ac:dyDescent="0.2"/>
    <row r="872928" s="12" customFormat="1" x14ac:dyDescent="0.2"/>
    <row r="872929" s="12" customFormat="1" x14ac:dyDescent="0.2"/>
    <row r="872930" s="12" customFormat="1" x14ac:dyDescent="0.2"/>
    <row r="872931" s="12" customFormat="1" x14ac:dyDescent="0.2"/>
    <row r="872932" s="12" customFormat="1" x14ac:dyDescent="0.2"/>
    <row r="872933" s="12" customFormat="1" x14ac:dyDescent="0.2"/>
    <row r="872934" s="12" customFormat="1" x14ac:dyDescent="0.2"/>
    <row r="872935" s="12" customFormat="1" x14ac:dyDescent="0.2"/>
    <row r="872936" s="12" customFormat="1" x14ac:dyDescent="0.2"/>
    <row r="872937" s="12" customFormat="1" x14ac:dyDescent="0.2"/>
    <row r="872938" s="12" customFormat="1" x14ac:dyDescent="0.2"/>
    <row r="872939" s="12" customFormat="1" x14ac:dyDescent="0.2"/>
    <row r="872940" s="12" customFormat="1" x14ac:dyDescent="0.2"/>
    <row r="872941" s="12" customFormat="1" x14ac:dyDescent="0.2"/>
    <row r="872942" s="12" customFormat="1" x14ac:dyDescent="0.2"/>
    <row r="872943" s="12" customFormat="1" x14ac:dyDescent="0.2"/>
    <row r="872944" s="12" customFormat="1" x14ac:dyDescent="0.2"/>
    <row r="872945" s="12" customFormat="1" x14ac:dyDescent="0.2"/>
    <row r="872946" s="12" customFormat="1" x14ac:dyDescent="0.2"/>
    <row r="872947" s="12" customFormat="1" x14ac:dyDescent="0.2"/>
    <row r="872948" s="12" customFormat="1" x14ac:dyDescent="0.2"/>
    <row r="872949" s="12" customFormat="1" x14ac:dyDescent="0.2"/>
    <row r="872950" s="12" customFormat="1" x14ac:dyDescent="0.2"/>
    <row r="872951" s="12" customFormat="1" x14ac:dyDescent="0.2"/>
    <row r="872952" s="12" customFormat="1" x14ac:dyDescent="0.2"/>
    <row r="872953" s="12" customFormat="1" x14ac:dyDescent="0.2"/>
    <row r="872954" s="12" customFormat="1" x14ac:dyDescent="0.2"/>
    <row r="872955" s="12" customFormat="1" x14ac:dyDescent="0.2"/>
    <row r="872956" s="12" customFormat="1" x14ac:dyDescent="0.2"/>
    <row r="872957" s="12" customFormat="1" x14ac:dyDescent="0.2"/>
    <row r="872958" s="12" customFormat="1" x14ac:dyDescent="0.2"/>
    <row r="872959" s="12" customFormat="1" x14ac:dyDescent="0.2"/>
    <row r="872960" s="12" customFormat="1" x14ac:dyDescent="0.2"/>
    <row r="872961" s="12" customFormat="1" x14ac:dyDescent="0.2"/>
    <row r="872962" s="12" customFormat="1" x14ac:dyDescent="0.2"/>
    <row r="872963" s="12" customFormat="1" x14ac:dyDescent="0.2"/>
    <row r="872964" s="12" customFormat="1" x14ac:dyDescent="0.2"/>
    <row r="872965" s="12" customFormat="1" x14ac:dyDescent="0.2"/>
    <row r="872966" s="12" customFormat="1" x14ac:dyDescent="0.2"/>
    <row r="872967" s="12" customFormat="1" x14ac:dyDescent="0.2"/>
    <row r="872968" s="12" customFormat="1" x14ac:dyDescent="0.2"/>
    <row r="872969" s="12" customFormat="1" x14ac:dyDescent="0.2"/>
    <row r="872970" s="12" customFormat="1" x14ac:dyDescent="0.2"/>
    <row r="872971" s="12" customFormat="1" x14ac:dyDescent="0.2"/>
    <row r="872972" s="12" customFormat="1" x14ac:dyDescent="0.2"/>
    <row r="872973" s="12" customFormat="1" x14ac:dyDescent="0.2"/>
    <row r="872974" s="12" customFormat="1" x14ac:dyDescent="0.2"/>
    <row r="872975" s="12" customFormat="1" x14ac:dyDescent="0.2"/>
    <row r="872976" s="12" customFormat="1" x14ac:dyDescent="0.2"/>
    <row r="872977" s="12" customFormat="1" x14ac:dyDescent="0.2"/>
    <row r="872978" s="12" customFormat="1" x14ac:dyDescent="0.2"/>
    <row r="872979" s="12" customFormat="1" x14ac:dyDescent="0.2"/>
    <row r="872980" s="12" customFormat="1" x14ac:dyDescent="0.2"/>
    <row r="872981" s="12" customFormat="1" x14ac:dyDescent="0.2"/>
    <row r="872982" s="12" customFormat="1" x14ac:dyDescent="0.2"/>
    <row r="872983" s="12" customFormat="1" x14ac:dyDescent="0.2"/>
    <row r="872984" s="12" customFormat="1" x14ac:dyDescent="0.2"/>
    <row r="872985" s="12" customFormat="1" x14ac:dyDescent="0.2"/>
    <row r="872986" s="12" customFormat="1" x14ac:dyDescent="0.2"/>
    <row r="872987" s="12" customFormat="1" x14ac:dyDescent="0.2"/>
    <row r="872988" s="12" customFormat="1" x14ac:dyDescent="0.2"/>
    <row r="872989" s="12" customFormat="1" x14ac:dyDescent="0.2"/>
    <row r="872990" s="12" customFormat="1" x14ac:dyDescent="0.2"/>
    <row r="872991" s="12" customFormat="1" x14ac:dyDescent="0.2"/>
    <row r="872992" s="12" customFormat="1" x14ac:dyDescent="0.2"/>
    <row r="872993" s="12" customFormat="1" x14ac:dyDescent="0.2"/>
    <row r="872994" s="12" customFormat="1" x14ac:dyDescent="0.2"/>
    <row r="872995" s="12" customFormat="1" x14ac:dyDescent="0.2"/>
    <row r="872996" s="12" customFormat="1" x14ac:dyDescent="0.2"/>
    <row r="872997" s="12" customFormat="1" x14ac:dyDescent="0.2"/>
    <row r="872998" s="12" customFormat="1" x14ac:dyDescent="0.2"/>
    <row r="872999" s="12" customFormat="1" x14ac:dyDescent="0.2"/>
    <row r="873000" s="12" customFormat="1" x14ac:dyDescent="0.2"/>
    <row r="873001" s="12" customFormat="1" x14ac:dyDescent="0.2"/>
    <row r="873002" s="12" customFormat="1" x14ac:dyDescent="0.2"/>
    <row r="873003" s="12" customFormat="1" x14ac:dyDescent="0.2"/>
    <row r="873004" s="12" customFormat="1" x14ac:dyDescent="0.2"/>
    <row r="873005" s="12" customFormat="1" x14ac:dyDescent="0.2"/>
    <row r="873006" s="12" customFormat="1" x14ac:dyDescent="0.2"/>
    <row r="873007" s="12" customFormat="1" x14ac:dyDescent="0.2"/>
    <row r="873008" s="12" customFormat="1" x14ac:dyDescent="0.2"/>
    <row r="873009" s="12" customFormat="1" x14ac:dyDescent="0.2"/>
    <row r="873010" s="12" customFormat="1" x14ac:dyDescent="0.2"/>
    <row r="873011" s="12" customFormat="1" x14ac:dyDescent="0.2"/>
    <row r="873012" s="12" customFormat="1" x14ac:dyDescent="0.2"/>
    <row r="873013" s="12" customFormat="1" x14ac:dyDescent="0.2"/>
    <row r="873014" s="12" customFormat="1" x14ac:dyDescent="0.2"/>
    <row r="873015" s="12" customFormat="1" x14ac:dyDescent="0.2"/>
    <row r="873016" s="12" customFormat="1" x14ac:dyDescent="0.2"/>
    <row r="873017" s="12" customFormat="1" x14ac:dyDescent="0.2"/>
    <row r="873018" s="12" customFormat="1" x14ac:dyDescent="0.2"/>
    <row r="873019" s="12" customFormat="1" x14ac:dyDescent="0.2"/>
    <row r="873020" s="12" customFormat="1" x14ac:dyDescent="0.2"/>
    <row r="873021" s="12" customFormat="1" x14ac:dyDescent="0.2"/>
    <row r="873022" s="12" customFormat="1" x14ac:dyDescent="0.2"/>
    <row r="873023" s="12" customFormat="1" x14ac:dyDescent="0.2"/>
    <row r="873024" s="12" customFormat="1" x14ac:dyDescent="0.2"/>
    <row r="873025" s="12" customFormat="1" x14ac:dyDescent="0.2"/>
    <row r="873026" s="12" customFormat="1" x14ac:dyDescent="0.2"/>
    <row r="873027" s="12" customFormat="1" x14ac:dyDescent="0.2"/>
    <row r="873028" s="12" customFormat="1" x14ac:dyDescent="0.2"/>
    <row r="873029" s="12" customFormat="1" x14ac:dyDescent="0.2"/>
    <row r="873030" s="12" customFormat="1" x14ac:dyDescent="0.2"/>
    <row r="873031" s="12" customFormat="1" x14ac:dyDescent="0.2"/>
    <row r="873032" s="12" customFormat="1" x14ac:dyDescent="0.2"/>
    <row r="873033" s="12" customFormat="1" x14ac:dyDescent="0.2"/>
    <row r="873034" s="12" customFormat="1" x14ac:dyDescent="0.2"/>
    <row r="873035" s="12" customFormat="1" x14ac:dyDescent="0.2"/>
    <row r="873036" s="12" customFormat="1" x14ac:dyDescent="0.2"/>
    <row r="873037" s="12" customFormat="1" x14ac:dyDescent="0.2"/>
    <row r="873038" s="12" customFormat="1" x14ac:dyDescent="0.2"/>
    <row r="873039" s="12" customFormat="1" x14ac:dyDescent="0.2"/>
    <row r="873040" s="12" customFormat="1" x14ac:dyDescent="0.2"/>
    <row r="873041" s="12" customFormat="1" x14ac:dyDescent="0.2"/>
    <row r="873042" s="12" customFormat="1" x14ac:dyDescent="0.2"/>
    <row r="873043" s="12" customFormat="1" x14ac:dyDescent="0.2"/>
    <row r="873044" s="12" customFormat="1" x14ac:dyDescent="0.2"/>
    <row r="873045" s="12" customFormat="1" x14ac:dyDescent="0.2"/>
    <row r="873046" s="12" customFormat="1" x14ac:dyDescent="0.2"/>
    <row r="873047" s="12" customFormat="1" x14ac:dyDescent="0.2"/>
    <row r="873048" s="12" customFormat="1" x14ac:dyDescent="0.2"/>
    <row r="873049" s="12" customFormat="1" x14ac:dyDescent="0.2"/>
    <row r="873050" s="12" customFormat="1" x14ac:dyDescent="0.2"/>
    <row r="873051" s="12" customFormat="1" x14ac:dyDescent="0.2"/>
    <row r="873052" s="12" customFormat="1" x14ac:dyDescent="0.2"/>
    <row r="873053" s="12" customFormat="1" x14ac:dyDescent="0.2"/>
    <row r="873054" s="12" customFormat="1" x14ac:dyDescent="0.2"/>
    <row r="873055" s="12" customFormat="1" x14ac:dyDescent="0.2"/>
    <row r="873056" s="12" customFormat="1" x14ac:dyDescent="0.2"/>
    <row r="873057" s="12" customFormat="1" x14ac:dyDescent="0.2"/>
    <row r="873058" s="12" customFormat="1" x14ac:dyDescent="0.2"/>
    <row r="873059" s="12" customFormat="1" x14ac:dyDescent="0.2"/>
    <row r="873060" s="12" customFormat="1" x14ac:dyDescent="0.2"/>
    <row r="873061" s="12" customFormat="1" x14ac:dyDescent="0.2"/>
    <row r="873062" s="12" customFormat="1" x14ac:dyDescent="0.2"/>
    <row r="873063" s="12" customFormat="1" x14ac:dyDescent="0.2"/>
    <row r="873064" s="12" customFormat="1" x14ac:dyDescent="0.2"/>
    <row r="873065" s="12" customFormat="1" x14ac:dyDescent="0.2"/>
    <row r="873066" s="12" customFormat="1" x14ac:dyDescent="0.2"/>
    <row r="873067" s="12" customFormat="1" x14ac:dyDescent="0.2"/>
    <row r="873068" s="12" customFormat="1" x14ac:dyDescent="0.2"/>
    <row r="873069" s="12" customFormat="1" x14ac:dyDescent="0.2"/>
    <row r="873070" s="12" customFormat="1" x14ac:dyDescent="0.2"/>
    <row r="873071" s="12" customFormat="1" x14ac:dyDescent="0.2"/>
    <row r="873072" s="12" customFormat="1" x14ac:dyDescent="0.2"/>
    <row r="873073" s="12" customFormat="1" x14ac:dyDescent="0.2"/>
    <row r="873074" s="12" customFormat="1" x14ac:dyDescent="0.2"/>
    <row r="873075" s="12" customFormat="1" x14ac:dyDescent="0.2"/>
    <row r="873076" s="12" customFormat="1" x14ac:dyDescent="0.2"/>
    <row r="873077" s="12" customFormat="1" x14ac:dyDescent="0.2"/>
    <row r="873078" s="12" customFormat="1" x14ac:dyDescent="0.2"/>
    <row r="873079" s="12" customFormat="1" x14ac:dyDescent="0.2"/>
    <row r="873080" s="12" customFormat="1" x14ac:dyDescent="0.2"/>
    <row r="873081" s="12" customFormat="1" x14ac:dyDescent="0.2"/>
    <row r="873082" s="12" customFormat="1" x14ac:dyDescent="0.2"/>
    <row r="873083" s="12" customFormat="1" x14ac:dyDescent="0.2"/>
    <row r="873084" s="12" customFormat="1" x14ac:dyDescent="0.2"/>
    <row r="873085" s="12" customFormat="1" x14ac:dyDescent="0.2"/>
    <row r="873086" s="12" customFormat="1" x14ac:dyDescent="0.2"/>
    <row r="873087" s="12" customFormat="1" x14ac:dyDescent="0.2"/>
    <row r="873088" s="12" customFormat="1" x14ac:dyDescent="0.2"/>
    <row r="873089" s="12" customFormat="1" x14ac:dyDescent="0.2"/>
    <row r="873090" s="12" customFormat="1" x14ac:dyDescent="0.2"/>
    <row r="873091" s="12" customFormat="1" x14ac:dyDescent="0.2"/>
    <row r="873092" s="12" customFormat="1" x14ac:dyDescent="0.2"/>
    <row r="873093" s="12" customFormat="1" x14ac:dyDescent="0.2"/>
    <row r="873094" s="12" customFormat="1" x14ac:dyDescent="0.2"/>
    <row r="873095" s="12" customFormat="1" x14ac:dyDescent="0.2"/>
    <row r="873096" s="12" customFormat="1" x14ac:dyDescent="0.2"/>
    <row r="873097" s="12" customFormat="1" x14ac:dyDescent="0.2"/>
    <row r="873098" s="12" customFormat="1" x14ac:dyDescent="0.2"/>
    <row r="873099" s="12" customFormat="1" x14ac:dyDescent="0.2"/>
    <row r="873100" s="12" customFormat="1" x14ac:dyDescent="0.2"/>
    <row r="873101" s="12" customFormat="1" x14ac:dyDescent="0.2"/>
    <row r="873102" s="12" customFormat="1" x14ac:dyDescent="0.2"/>
    <row r="873103" s="12" customFormat="1" x14ac:dyDescent="0.2"/>
    <row r="873104" s="12" customFormat="1" x14ac:dyDescent="0.2"/>
    <row r="873105" s="12" customFormat="1" x14ac:dyDescent="0.2"/>
    <row r="873106" s="12" customFormat="1" x14ac:dyDescent="0.2"/>
    <row r="873107" s="12" customFormat="1" x14ac:dyDescent="0.2"/>
    <row r="873108" s="12" customFormat="1" x14ac:dyDescent="0.2"/>
    <row r="873109" s="12" customFormat="1" x14ac:dyDescent="0.2"/>
    <row r="873110" s="12" customFormat="1" x14ac:dyDescent="0.2"/>
    <row r="873111" s="12" customFormat="1" x14ac:dyDescent="0.2"/>
    <row r="873112" s="12" customFormat="1" x14ac:dyDescent="0.2"/>
    <row r="873113" s="12" customFormat="1" x14ac:dyDescent="0.2"/>
    <row r="873114" s="12" customFormat="1" x14ac:dyDescent="0.2"/>
    <row r="873115" s="12" customFormat="1" x14ac:dyDescent="0.2"/>
    <row r="873116" s="12" customFormat="1" x14ac:dyDescent="0.2"/>
    <row r="873117" s="12" customFormat="1" x14ac:dyDescent="0.2"/>
    <row r="873118" s="12" customFormat="1" x14ac:dyDescent="0.2"/>
    <row r="873119" s="12" customFormat="1" x14ac:dyDescent="0.2"/>
    <row r="873120" s="12" customFormat="1" x14ac:dyDescent="0.2"/>
    <row r="873121" s="12" customFormat="1" x14ac:dyDescent="0.2"/>
    <row r="873122" s="12" customFormat="1" x14ac:dyDescent="0.2"/>
    <row r="873123" s="12" customFormat="1" x14ac:dyDescent="0.2"/>
    <row r="873124" s="12" customFormat="1" x14ac:dyDescent="0.2"/>
    <row r="873125" s="12" customFormat="1" x14ac:dyDescent="0.2"/>
    <row r="873126" s="12" customFormat="1" x14ac:dyDescent="0.2"/>
    <row r="873127" s="12" customFormat="1" x14ac:dyDescent="0.2"/>
    <row r="873128" s="12" customFormat="1" x14ac:dyDescent="0.2"/>
    <row r="873129" s="12" customFormat="1" x14ac:dyDescent="0.2"/>
    <row r="873130" s="12" customFormat="1" x14ac:dyDescent="0.2"/>
    <row r="873131" s="12" customFormat="1" x14ac:dyDescent="0.2"/>
    <row r="873132" s="12" customFormat="1" x14ac:dyDescent="0.2"/>
    <row r="873133" s="12" customFormat="1" x14ac:dyDescent="0.2"/>
    <row r="873134" s="12" customFormat="1" x14ac:dyDescent="0.2"/>
    <row r="873135" s="12" customFormat="1" x14ac:dyDescent="0.2"/>
    <row r="873136" s="12" customFormat="1" x14ac:dyDescent="0.2"/>
    <row r="873137" s="12" customFormat="1" x14ac:dyDescent="0.2"/>
    <row r="873138" s="12" customFormat="1" x14ac:dyDescent="0.2"/>
    <row r="873139" s="12" customFormat="1" x14ac:dyDescent="0.2"/>
    <row r="873140" s="12" customFormat="1" x14ac:dyDescent="0.2"/>
    <row r="873141" s="12" customFormat="1" x14ac:dyDescent="0.2"/>
    <row r="873142" s="12" customFormat="1" x14ac:dyDescent="0.2"/>
    <row r="873143" s="12" customFormat="1" x14ac:dyDescent="0.2"/>
    <row r="873144" s="12" customFormat="1" x14ac:dyDescent="0.2"/>
    <row r="873145" s="12" customFormat="1" x14ac:dyDescent="0.2"/>
    <row r="873146" s="12" customFormat="1" x14ac:dyDescent="0.2"/>
    <row r="873147" s="12" customFormat="1" x14ac:dyDescent="0.2"/>
    <row r="873148" s="12" customFormat="1" x14ac:dyDescent="0.2"/>
    <row r="873149" s="12" customFormat="1" x14ac:dyDescent="0.2"/>
    <row r="873150" s="12" customFormat="1" x14ac:dyDescent="0.2"/>
    <row r="873151" s="12" customFormat="1" x14ac:dyDescent="0.2"/>
    <row r="873152" s="12" customFormat="1" x14ac:dyDescent="0.2"/>
    <row r="873153" s="12" customFormat="1" x14ac:dyDescent="0.2"/>
    <row r="873154" s="12" customFormat="1" x14ac:dyDescent="0.2"/>
    <row r="873155" s="12" customFormat="1" x14ac:dyDescent="0.2"/>
    <row r="873156" s="12" customFormat="1" x14ac:dyDescent="0.2"/>
    <row r="873157" s="12" customFormat="1" x14ac:dyDescent="0.2"/>
    <row r="873158" s="12" customFormat="1" x14ac:dyDescent="0.2"/>
    <row r="873159" s="12" customFormat="1" x14ac:dyDescent="0.2"/>
    <row r="873160" s="12" customFormat="1" x14ac:dyDescent="0.2"/>
    <row r="873161" s="12" customFormat="1" x14ac:dyDescent="0.2"/>
    <row r="873162" s="12" customFormat="1" x14ac:dyDescent="0.2"/>
    <row r="873163" s="12" customFormat="1" x14ac:dyDescent="0.2"/>
    <row r="873164" s="12" customFormat="1" x14ac:dyDescent="0.2"/>
    <row r="873165" s="12" customFormat="1" x14ac:dyDescent="0.2"/>
    <row r="873166" s="12" customFormat="1" x14ac:dyDescent="0.2"/>
    <row r="873167" s="12" customFormat="1" x14ac:dyDescent="0.2"/>
    <row r="873168" s="12" customFormat="1" x14ac:dyDescent="0.2"/>
    <row r="873169" s="12" customFormat="1" x14ac:dyDescent="0.2"/>
    <row r="873170" s="12" customFormat="1" x14ac:dyDescent="0.2"/>
    <row r="873171" s="12" customFormat="1" x14ac:dyDescent="0.2"/>
    <row r="873172" s="12" customFormat="1" x14ac:dyDescent="0.2"/>
    <row r="873173" s="12" customFormat="1" x14ac:dyDescent="0.2"/>
    <row r="873174" s="12" customFormat="1" x14ac:dyDescent="0.2"/>
    <row r="873175" s="12" customFormat="1" x14ac:dyDescent="0.2"/>
    <row r="873176" s="12" customFormat="1" x14ac:dyDescent="0.2"/>
    <row r="873177" s="12" customFormat="1" x14ac:dyDescent="0.2"/>
    <row r="873178" s="12" customFormat="1" x14ac:dyDescent="0.2"/>
    <row r="873179" s="12" customFormat="1" x14ac:dyDescent="0.2"/>
    <row r="873180" s="12" customFormat="1" x14ac:dyDescent="0.2"/>
    <row r="873181" s="12" customFormat="1" x14ac:dyDescent="0.2"/>
    <row r="873182" s="12" customFormat="1" x14ac:dyDescent="0.2"/>
    <row r="873183" s="12" customFormat="1" x14ac:dyDescent="0.2"/>
    <row r="873184" s="12" customFormat="1" x14ac:dyDescent="0.2"/>
    <row r="873185" s="12" customFormat="1" x14ac:dyDescent="0.2"/>
    <row r="873186" s="12" customFormat="1" x14ac:dyDescent="0.2"/>
    <row r="873187" s="12" customFormat="1" x14ac:dyDescent="0.2"/>
    <row r="873188" s="12" customFormat="1" x14ac:dyDescent="0.2"/>
    <row r="873189" s="12" customFormat="1" x14ac:dyDescent="0.2"/>
    <row r="873190" s="12" customFormat="1" x14ac:dyDescent="0.2"/>
    <row r="873191" s="12" customFormat="1" x14ac:dyDescent="0.2"/>
    <row r="873192" s="12" customFormat="1" x14ac:dyDescent="0.2"/>
    <row r="873193" s="12" customFormat="1" x14ac:dyDescent="0.2"/>
    <row r="873194" s="12" customFormat="1" x14ac:dyDescent="0.2"/>
    <row r="873195" s="12" customFormat="1" x14ac:dyDescent="0.2"/>
    <row r="873196" s="12" customFormat="1" x14ac:dyDescent="0.2"/>
    <row r="873197" s="12" customFormat="1" x14ac:dyDescent="0.2"/>
    <row r="873198" s="12" customFormat="1" x14ac:dyDescent="0.2"/>
    <row r="873199" s="12" customFormat="1" x14ac:dyDescent="0.2"/>
    <row r="873200" s="12" customFormat="1" x14ac:dyDescent="0.2"/>
    <row r="873201" s="12" customFormat="1" x14ac:dyDescent="0.2"/>
    <row r="873202" s="12" customFormat="1" x14ac:dyDescent="0.2"/>
    <row r="873203" s="12" customFormat="1" x14ac:dyDescent="0.2"/>
    <row r="873204" s="12" customFormat="1" x14ac:dyDescent="0.2"/>
    <row r="873205" s="12" customFormat="1" x14ac:dyDescent="0.2"/>
    <row r="873206" s="12" customFormat="1" x14ac:dyDescent="0.2"/>
    <row r="873207" s="12" customFormat="1" x14ac:dyDescent="0.2"/>
    <row r="873208" s="12" customFormat="1" x14ac:dyDescent="0.2"/>
    <row r="873209" s="12" customFormat="1" x14ac:dyDescent="0.2"/>
    <row r="873210" s="12" customFormat="1" x14ac:dyDescent="0.2"/>
    <row r="873211" s="12" customFormat="1" x14ac:dyDescent="0.2"/>
    <row r="873212" s="12" customFormat="1" x14ac:dyDescent="0.2"/>
    <row r="873213" s="12" customFormat="1" x14ac:dyDescent="0.2"/>
    <row r="873214" s="12" customFormat="1" x14ac:dyDescent="0.2"/>
    <row r="873215" s="12" customFormat="1" x14ac:dyDescent="0.2"/>
    <row r="873216" s="12" customFormat="1" x14ac:dyDescent="0.2"/>
    <row r="873217" s="12" customFormat="1" x14ac:dyDescent="0.2"/>
    <row r="873218" s="12" customFormat="1" x14ac:dyDescent="0.2"/>
    <row r="873219" s="12" customFormat="1" x14ac:dyDescent="0.2"/>
    <row r="873220" s="12" customFormat="1" x14ac:dyDescent="0.2"/>
    <row r="873221" s="12" customFormat="1" x14ac:dyDescent="0.2"/>
    <row r="873222" s="12" customFormat="1" x14ac:dyDescent="0.2"/>
    <row r="873223" s="12" customFormat="1" x14ac:dyDescent="0.2"/>
    <row r="873224" s="12" customFormat="1" x14ac:dyDescent="0.2"/>
    <row r="873225" s="12" customFormat="1" x14ac:dyDescent="0.2"/>
    <row r="873226" s="12" customFormat="1" x14ac:dyDescent="0.2"/>
    <row r="873227" s="12" customFormat="1" x14ac:dyDescent="0.2"/>
    <row r="873228" s="12" customFormat="1" x14ac:dyDescent="0.2"/>
    <row r="873229" s="12" customFormat="1" x14ac:dyDescent="0.2"/>
    <row r="873230" s="12" customFormat="1" x14ac:dyDescent="0.2"/>
    <row r="873231" s="12" customFormat="1" x14ac:dyDescent="0.2"/>
    <row r="873232" s="12" customFormat="1" x14ac:dyDescent="0.2"/>
    <row r="873233" s="12" customFormat="1" x14ac:dyDescent="0.2"/>
    <row r="873234" s="12" customFormat="1" x14ac:dyDescent="0.2"/>
    <row r="873235" s="12" customFormat="1" x14ac:dyDescent="0.2"/>
    <row r="873236" s="12" customFormat="1" x14ac:dyDescent="0.2"/>
    <row r="873237" s="12" customFormat="1" x14ac:dyDescent="0.2"/>
    <row r="873238" s="12" customFormat="1" x14ac:dyDescent="0.2"/>
    <row r="873239" s="12" customFormat="1" x14ac:dyDescent="0.2"/>
    <row r="873240" s="12" customFormat="1" x14ac:dyDescent="0.2"/>
    <row r="873241" s="12" customFormat="1" x14ac:dyDescent="0.2"/>
    <row r="873242" s="12" customFormat="1" x14ac:dyDescent="0.2"/>
    <row r="873243" s="12" customFormat="1" x14ac:dyDescent="0.2"/>
    <row r="873244" s="12" customFormat="1" x14ac:dyDescent="0.2"/>
    <row r="873245" s="12" customFormat="1" x14ac:dyDescent="0.2"/>
    <row r="873246" s="12" customFormat="1" x14ac:dyDescent="0.2"/>
    <row r="873247" s="12" customFormat="1" x14ac:dyDescent="0.2"/>
    <row r="873248" s="12" customFormat="1" x14ac:dyDescent="0.2"/>
    <row r="873249" s="12" customFormat="1" x14ac:dyDescent="0.2"/>
    <row r="873250" s="12" customFormat="1" x14ac:dyDescent="0.2"/>
    <row r="873251" s="12" customFormat="1" x14ac:dyDescent="0.2"/>
    <row r="873252" s="12" customFormat="1" x14ac:dyDescent="0.2"/>
    <row r="873253" s="12" customFormat="1" x14ac:dyDescent="0.2"/>
    <row r="873254" s="12" customFormat="1" x14ac:dyDescent="0.2"/>
    <row r="873255" s="12" customFormat="1" x14ac:dyDescent="0.2"/>
    <row r="873256" s="12" customFormat="1" x14ac:dyDescent="0.2"/>
    <row r="873257" s="12" customFormat="1" x14ac:dyDescent="0.2"/>
    <row r="873258" s="12" customFormat="1" x14ac:dyDescent="0.2"/>
    <row r="873259" s="12" customFormat="1" x14ac:dyDescent="0.2"/>
    <row r="873260" s="12" customFormat="1" x14ac:dyDescent="0.2"/>
    <row r="873261" s="12" customFormat="1" x14ac:dyDescent="0.2"/>
    <row r="873262" s="12" customFormat="1" x14ac:dyDescent="0.2"/>
    <row r="873263" s="12" customFormat="1" x14ac:dyDescent="0.2"/>
    <row r="873264" s="12" customFormat="1" x14ac:dyDescent="0.2"/>
    <row r="873265" s="12" customFormat="1" x14ac:dyDescent="0.2"/>
    <row r="873266" s="12" customFormat="1" x14ac:dyDescent="0.2"/>
    <row r="873267" s="12" customFormat="1" x14ac:dyDescent="0.2"/>
    <row r="873268" s="12" customFormat="1" x14ac:dyDescent="0.2"/>
    <row r="873269" s="12" customFormat="1" x14ac:dyDescent="0.2"/>
    <row r="873270" s="12" customFormat="1" x14ac:dyDescent="0.2"/>
    <row r="873271" s="12" customFormat="1" x14ac:dyDescent="0.2"/>
    <row r="873272" s="12" customFormat="1" x14ac:dyDescent="0.2"/>
    <row r="873273" s="12" customFormat="1" x14ac:dyDescent="0.2"/>
    <row r="873274" s="12" customFormat="1" x14ac:dyDescent="0.2"/>
    <row r="873275" s="12" customFormat="1" x14ac:dyDescent="0.2"/>
    <row r="873276" s="12" customFormat="1" x14ac:dyDescent="0.2"/>
    <row r="873277" s="12" customFormat="1" x14ac:dyDescent="0.2"/>
    <row r="873278" s="12" customFormat="1" x14ac:dyDescent="0.2"/>
    <row r="873279" s="12" customFormat="1" x14ac:dyDescent="0.2"/>
    <row r="873280" s="12" customFormat="1" x14ac:dyDescent="0.2"/>
    <row r="873281" s="12" customFormat="1" x14ac:dyDescent="0.2"/>
    <row r="873282" s="12" customFormat="1" x14ac:dyDescent="0.2"/>
    <row r="873283" s="12" customFormat="1" x14ac:dyDescent="0.2"/>
    <row r="873284" s="12" customFormat="1" x14ac:dyDescent="0.2"/>
    <row r="873285" s="12" customFormat="1" x14ac:dyDescent="0.2"/>
    <row r="873286" s="12" customFormat="1" x14ac:dyDescent="0.2"/>
    <row r="873287" s="12" customFormat="1" x14ac:dyDescent="0.2"/>
    <row r="873288" s="12" customFormat="1" x14ac:dyDescent="0.2"/>
    <row r="873289" s="12" customFormat="1" x14ac:dyDescent="0.2"/>
    <row r="873290" s="12" customFormat="1" x14ac:dyDescent="0.2"/>
    <row r="873291" s="12" customFormat="1" x14ac:dyDescent="0.2"/>
    <row r="873292" s="12" customFormat="1" x14ac:dyDescent="0.2"/>
    <row r="873293" s="12" customFormat="1" x14ac:dyDescent="0.2"/>
    <row r="873294" s="12" customFormat="1" x14ac:dyDescent="0.2"/>
    <row r="873295" s="12" customFormat="1" x14ac:dyDescent="0.2"/>
    <row r="873296" s="12" customFormat="1" x14ac:dyDescent="0.2"/>
    <row r="873297" s="12" customFormat="1" x14ac:dyDescent="0.2"/>
    <row r="873298" s="12" customFormat="1" x14ac:dyDescent="0.2"/>
    <row r="873299" s="12" customFormat="1" x14ac:dyDescent="0.2"/>
    <row r="873300" s="12" customFormat="1" x14ac:dyDescent="0.2"/>
    <row r="873301" s="12" customFormat="1" x14ac:dyDescent="0.2"/>
    <row r="873302" s="12" customFormat="1" x14ac:dyDescent="0.2"/>
    <row r="873303" s="12" customFormat="1" x14ac:dyDescent="0.2"/>
    <row r="873304" s="12" customFormat="1" x14ac:dyDescent="0.2"/>
    <row r="873305" s="12" customFormat="1" x14ac:dyDescent="0.2"/>
    <row r="873306" s="12" customFormat="1" x14ac:dyDescent="0.2"/>
    <row r="873307" s="12" customFormat="1" x14ac:dyDescent="0.2"/>
    <row r="873308" s="12" customFormat="1" x14ac:dyDescent="0.2"/>
    <row r="873309" s="12" customFormat="1" x14ac:dyDescent="0.2"/>
    <row r="873310" s="12" customFormat="1" x14ac:dyDescent="0.2"/>
    <row r="873311" s="12" customFormat="1" x14ac:dyDescent="0.2"/>
    <row r="873312" s="12" customFormat="1" x14ac:dyDescent="0.2"/>
    <row r="873313" s="12" customFormat="1" x14ac:dyDescent="0.2"/>
    <row r="873314" s="12" customFormat="1" x14ac:dyDescent="0.2"/>
    <row r="873315" s="12" customFormat="1" x14ac:dyDescent="0.2"/>
    <row r="873316" s="12" customFormat="1" x14ac:dyDescent="0.2"/>
    <row r="873317" s="12" customFormat="1" x14ac:dyDescent="0.2"/>
    <row r="873318" s="12" customFormat="1" x14ac:dyDescent="0.2"/>
    <row r="873319" s="12" customFormat="1" x14ac:dyDescent="0.2"/>
    <row r="873320" s="12" customFormat="1" x14ac:dyDescent="0.2"/>
    <row r="873321" s="12" customFormat="1" x14ac:dyDescent="0.2"/>
    <row r="873322" s="12" customFormat="1" x14ac:dyDescent="0.2"/>
    <row r="873323" s="12" customFormat="1" x14ac:dyDescent="0.2"/>
    <row r="873324" s="12" customFormat="1" x14ac:dyDescent="0.2"/>
    <row r="873325" s="12" customFormat="1" x14ac:dyDescent="0.2"/>
    <row r="873326" s="12" customFormat="1" x14ac:dyDescent="0.2"/>
    <row r="873327" s="12" customFormat="1" x14ac:dyDescent="0.2"/>
    <row r="873328" s="12" customFormat="1" x14ac:dyDescent="0.2"/>
    <row r="873329" s="12" customFormat="1" x14ac:dyDescent="0.2"/>
    <row r="873330" s="12" customFormat="1" x14ac:dyDescent="0.2"/>
    <row r="873331" s="12" customFormat="1" x14ac:dyDescent="0.2"/>
    <row r="873332" s="12" customFormat="1" x14ac:dyDescent="0.2"/>
    <row r="873333" s="12" customFormat="1" x14ac:dyDescent="0.2"/>
    <row r="873334" s="12" customFormat="1" x14ac:dyDescent="0.2"/>
    <row r="873335" s="12" customFormat="1" x14ac:dyDescent="0.2"/>
    <row r="873336" s="12" customFormat="1" x14ac:dyDescent="0.2"/>
    <row r="873337" s="12" customFormat="1" x14ac:dyDescent="0.2"/>
    <row r="873338" s="12" customFormat="1" x14ac:dyDescent="0.2"/>
    <row r="873339" s="12" customFormat="1" x14ac:dyDescent="0.2"/>
    <row r="873340" s="12" customFormat="1" x14ac:dyDescent="0.2"/>
    <row r="873341" s="12" customFormat="1" x14ac:dyDescent="0.2"/>
    <row r="873342" s="12" customFormat="1" x14ac:dyDescent="0.2"/>
    <row r="873343" s="12" customFormat="1" x14ac:dyDescent="0.2"/>
    <row r="873344" s="12" customFormat="1" x14ac:dyDescent="0.2"/>
    <row r="873345" s="12" customFormat="1" x14ac:dyDescent="0.2"/>
    <row r="873346" s="12" customFormat="1" x14ac:dyDescent="0.2"/>
    <row r="873347" s="12" customFormat="1" x14ac:dyDescent="0.2"/>
    <row r="873348" s="12" customFormat="1" x14ac:dyDescent="0.2"/>
    <row r="873349" s="12" customFormat="1" x14ac:dyDescent="0.2"/>
    <row r="873350" s="12" customFormat="1" x14ac:dyDescent="0.2"/>
    <row r="873351" s="12" customFormat="1" x14ac:dyDescent="0.2"/>
    <row r="873352" s="12" customFormat="1" x14ac:dyDescent="0.2"/>
    <row r="873353" s="12" customFormat="1" x14ac:dyDescent="0.2"/>
    <row r="873354" s="12" customFormat="1" x14ac:dyDescent="0.2"/>
    <row r="873355" s="12" customFormat="1" x14ac:dyDescent="0.2"/>
    <row r="873356" s="12" customFormat="1" x14ac:dyDescent="0.2"/>
    <row r="873357" s="12" customFormat="1" x14ac:dyDescent="0.2"/>
    <row r="873358" s="12" customFormat="1" x14ac:dyDescent="0.2"/>
    <row r="873359" s="12" customFormat="1" x14ac:dyDescent="0.2"/>
    <row r="873360" s="12" customFormat="1" x14ac:dyDescent="0.2"/>
    <row r="873361" s="12" customFormat="1" x14ac:dyDescent="0.2"/>
    <row r="873362" s="12" customFormat="1" x14ac:dyDescent="0.2"/>
    <row r="873363" s="12" customFormat="1" x14ac:dyDescent="0.2"/>
    <row r="873364" s="12" customFormat="1" x14ac:dyDescent="0.2"/>
    <row r="873365" s="12" customFormat="1" x14ac:dyDescent="0.2"/>
    <row r="873366" s="12" customFormat="1" x14ac:dyDescent="0.2"/>
    <row r="873367" s="12" customFormat="1" x14ac:dyDescent="0.2"/>
    <row r="873368" s="12" customFormat="1" x14ac:dyDescent="0.2"/>
    <row r="873369" s="12" customFormat="1" x14ac:dyDescent="0.2"/>
    <row r="873370" s="12" customFormat="1" x14ac:dyDescent="0.2"/>
    <row r="873371" s="12" customFormat="1" x14ac:dyDescent="0.2"/>
    <row r="873372" s="12" customFormat="1" x14ac:dyDescent="0.2"/>
    <row r="873373" s="12" customFormat="1" x14ac:dyDescent="0.2"/>
    <row r="873374" s="12" customFormat="1" x14ac:dyDescent="0.2"/>
    <row r="873375" s="12" customFormat="1" x14ac:dyDescent="0.2"/>
    <row r="873376" s="12" customFormat="1" x14ac:dyDescent="0.2"/>
    <row r="873377" s="12" customFormat="1" x14ac:dyDescent="0.2"/>
    <row r="873378" s="12" customFormat="1" x14ac:dyDescent="0.2"/>
    <row r="873379" s="12" customFormat="1" x14ac:dyDescent="0.2"/>
    <row r="873380" s="12" customFormat="1" x14ac:dyDescent="0.2"/>
    <row r="873381" s="12" customFormat="1" x14ac:dyDescent="0.2"/>
    <row r="873382" s="12" customFormat="1" x14ac:dyDescent="0.2"/>
    <row r="873383" s="12" customFormat="1" x14ac:dyDescent="0.2"/>
    <row r="873384" s="12" customFormat="1" x14ac:dyDescent="0.2"/>
    <row r="873385" s="12" customFormat="1" x14ac:dyDescent="0.2"/>
    <row r="873386" s="12" customFormat="1" x14ac:dyDescent="0.2"/>
    <row r="873387" s="12" customFormat="1" x14ac:dyDescent="0.2"/>
    <row r="873388" s="12" customFormat="1" x14ac:dyDescent="0.2"/>
    <row r="873389" s="12" customFormat="1" x14ac:dyDescent="0.2"/>
    <row r="873390" s="12" customFormat="1" x14ac:dyDescent="0.2"/>
    <row r="873391" s="12" customFormat="1" x14ac:dyDescent="0.2"/>
    <row r="873392" s="12" customFormat="1" x14ac:dyDescent="0.2"/>
    <row r="873393" s="12" customFormat="1" x14ac:dyDescent="0.2"/>
    <row r="873394" s="12" customFormat="1" x14ac:dyDescent="0.2"/>
    <row r="873395" s="12" customFormat="1" x14ac:dyDescent="0.2"/>
    <row r="873396" s="12" customFormat="1" x14ac:dyDescent="0.2"/>
    <row r="873397" s="12" customFormat="1" x14ac:dyDescent="0.2"/>
    <row r="873398" s="12" customFormat="1" x14ac:dyDescent="0.2"/>
    <row r="873399" s="12" customFormat="1" x14ac:dyDescent="0.2"/>
    <row r="873400" s="12" customFormat="1" x14ac:dyDescent="0.2"/>
    <row r="873401" s="12" customFormat="1" x14ac:dyDescent="0.2"/>
    <row r="873402" s="12" customFormat="1" x14ac:dyDescent="0.2"/>
    <row r="873403" s="12" customFormat="1" x14ac:dyDescent="0.2"/>
    <row r="873404" s="12" customFormat="1" x14ac:dyDescent="0.2"/>
    <row r="873405" s="12" customFormat="1" x14ac:dyDescent="0.2"/>
    <row r="873406" s="12" customFormat="1" x14ac:dyDescent="0.2"/>
    <row r="873407" s="12" customFormat="1" x14ac:dyDescent="0.2"/>
    <row r="873408" s="12" customFormat="1" x14ac:dyDescent="0.2"/>
    <row r="873409" s="12" customFormat="1" x14ac:dyDescent="0.2"/>
    <row r="873410" s="12" customFormat="1" x14ac:dyDescent="0.2"/>
    <row r="873411" s="12" customFormat="1" x14ac:dyDescent="0.2"/>
    <row r="873412" s="12" customFormat="1" x14ac:dyDescent="0.2"/>
    <row r="873413" s="12" customFormat="1" x14ac:dyDescent="0.2"/>
    <row r="873414" s="12" customFormat="1" x14ac:dyDescent="0.2"/>
    <row r="873415" s="12" customFormat="1" x14ac:dyDescent="0.2"/>
    <row r="873416" s="12" customFormat="1" x14ac:dyDescent="0.2"/>
    <row r="873417" s="12" customFormat="1" x14ac:dyDescent="0.2"/>
    <row r="873418" s="12" customFormat="1" x14ac:dyDescent="0.2"/>
    <row r="873419" s="12" customFormat="1" x14ac:dyDescent="0.2"/>
    <row r="873420" s="12" customFormat="1" x14ac:dyDescent="0.2"/>
    <row r="873421" s="12" customFormat="1" x14ac:dyDescent="0.2"/>
    <row r="873422" s="12" customFormat="1" x14ac:dyDescent="0.2"/>
    <row r="873423" s="12" customFormat="1" x14ac:dyDescent="0.2"/>
    <row r="873424" s="12" customFormat="1" x14ac:dyDescent="0.2"/>
    <row r="873425" s="12" customFormat="1" x14ac:dyDescent="0.2"/>
    <row r="873426" s="12" customFormat="1" x14ac:dyDescent="0.2"/>
    <row r="873427" s="12" customFormat="1" x14ac:dyDescent="0.2"/>
    <row r="873428" s="12" customFormat="1" x14ac:dyDescent="0.2"/>
    <row r="873429" s="12" customFormat="1" x14ac:dyDescent="0.2"/>
    <row r="873430" s="12" customFormat="1" x14ac:dyDescent="0.2"/>
    <row r="873431" s="12" customFormat="1" x14ac:dyDescent="0.2"/>
    <row r="873432" s="12" customFormat="1" x14ac:dyDescent="0.2"/>
    <row r="873433" s="12" customFormat="1" x14ac:dyDescent="0.2"/>
    <row r="873434" s="12" customFormat="1" x14ac:dyDescent="0.2"/>
    <row r="873435" s="12" customFormat="1" x14ac:dyDescent="0.2"/>
    <row r="873436" s="12" customFormat="1" x14ac:dyDescent="0.2"/>
    <row r="873437" s="12" customFormat="1" x14ac:dyDescent="0.2"/>
    <row r="873438" s="12" customFormat="1" x14ac:dyDescent="0.2"/>
    <row r="873439" s="12" customFormat="1" x14ac:dyDescent="0.2"/>
    <row r="873440" s="12" customFormat="1" x14ac:dyDescent="0.2"/>
    <row r="873441" s="12" customFormat="1" x14ac:dyDescent="0.2"/>
    <row r="873442" s="12" customFormat="1" x14ac:dyDescent="0.2"/>
    <row r="873443" s="12" customFormat="1" x14ac:dyDescent="0.2"/>
    <row r="873444" s="12" customFormat="1" x14ac:dyDescent="0.2"/>
    <row r="873445" s="12" customFormat="1" x14ac:dyDescent="0.2"/>
    <row r="873446" s="12" customFormat="1" x14ac:dyDescent="0.2"/>
    <row r="873447" s="12" customFormat="1" x14ac:dyDescent="0.2"/>
    <row r="873448" s="12" customFormat="1" x14ac:dyDescent="0.2"/>
    <row r="873449" s="12" customFormat="1" x14ac:dyDescent="0.2"/>
    <row r="873450" s="12" customFormat="1" x14ac:dyDescent="0.2"/>
    <row r="873451" s="12" customFormat="1" x14ac:dyDescent="0.2"/>
    <row r="873452" s="12" customFormat="1" x14ac:dyDescent="0.2"/>
    <row r="873453" s="12" customFormat="1" x14ac:dyDescent="0.2"/>
    <row r="873454" s="12" customFormat="1" x14ac:dyDescent="0.2"/>
    <row r="873455" s="12" customFormat="1" x14ac:dyDescent="0.2"/>
    <row r="873456" s="12" customFormat="1" x14ac:dyDescent="0.2"/>
    <row r="873457" s="12" customFormat="1" x14ac:dyDescent="0.2"/>
    <row r="873458" s="12" customFormat="1" x14ac:dyDescent="0.2"/>
    <row r="873459" s="12" customFormat="1" x14ac:dyDescent="0.2"/>
    <row r="873460" s="12" customFormat="1" x14ac:dyDescent="0.2"/>
    <row r="873461" s="12" customFormat="1" x14ac:dyDescent="0.2"/>
    <row r="873462" s="12" customFormat="1" x14ac:dyDescent="0.2"/>
    <row r="873463" s="12" customFormat="1" x14ac:dyDescent="0.2"/>
    <row r="873464" s="12" customFormat="1" x14ac:dyDescent="0.2"/>
    <row r="873465" s="12" customFormat="1" x14ac:dyDescent="0.2"/>
    <row r="873466" s="12" customFormat="1" x14ac:dyDescent="0.2"/>
    <row r="873467" s="12" customFormat="1" x14ac:dyDescent="0.2"/>
    <row r="873468" s="12" customFormat="1" x14ac:dyDescent="0.2"/>
    <row r="873469" s="12" customFormat="1" x14ac:dyDescent="0.2"/>
    <row r="873470" s="12" customFormat="1" x14ac:dyDescent="0.2"/>
    <row r="873471" s="12" customFormat="1" x14ac:dyDescent="0.2"/>
    <row r="873472" s="12" customFormat="1" x14ac:dyDescent="0.2"/>
    <row r="873473" s="12" customFormat="1" x14ac:dyDescent="0.2"/>
    <row r="873474" s="12" customFormat="1" x14ac:dyDescent="0.2"/>
    <row r="873475" s="12" customFormat="1" x14ac:dyDescent="0.2"/>
    <row r="873476" s="12" customFormat="1" x14ac:dyDescent="0.2"/>
    <row r="873477" s="12" customFormat="1" x14ac:dyDescent="0.2"/>
    <row r="873478" s="12" customFormat="1" x14ac:dyDescent="0.2"/>
    <row r="873479" s="12" customFormat="1" x14ac:dyDescent="0.2"/>
    <row r="873480" s="12" customFormat="1" x14ac:dyDescent="0.2"/>
    <row r="873481" s="12" customFormat="1" x14ac:dyDescent="0.2"/>
    <row r="873482" s="12" customFormat="1" x14ac:dyDescent="0.2"/>
    <row r="873483" s="12" customFormat="1" x14ac:dyDescent="0.2"/>
    <row r="873484" s="12" customFormat="1" x14ac:dyDescent="0.2"/>
    <row r="873485" s="12" customFormat="1" x14ac:dyDescent="0.2"/>
    <row r="873486" s="12" customFormat="1" x14ac:dyDescent="0.2"/>
    <row r="873487" s="12" customFormat="1" x14ac:dyDescent="0.2"/>
    <row r="873488" s="12" customFormat="1" x14ac:dyDescent="0.2"/>
    <row r="873489" s="12" customFormat="1" x14ac:dyDescent="0.2"/>
    <row r="873490" s="12" customFormat="1" x14ac:dyDescent="0.2"/>
    <row r="873491" s="12" customFormat="1" x14ac:dyDescent="0.2"/>
    <row r="873492" s="12" customFormat="1" x14ac:dyDescent="0.2"/>
    <row r="873493" s="12" customFormat="1" x14ac:dyDescent="0.2"/>
    <row r="873494" s="12" customFormat="1" x14ac:dyDescent="0.2"/>
    <row r="873495" s="12" customFormat="1" x14ac:dyDescent="0.2"/>
    <row r="873496" s="12" customFormat="1" x14ac:dyDescent="0.2"/>
    <row r="873497" s="12" customFormat="1" x14ac:dyDescent="0.2"/>
    <row r="873498" s="12" customFormat="1" x14ac:dyDescent="0.2"/>
    <row r="873499" s="12" customFormat="1" x14ac:dyDescent="0.2"/>
    <row r="873500" s="12" customFormat="1" x14ac:dyDescent="0.2"/>
    <row r="873501" s="12" customFormat="1" x14ac:dyDescent="0.2"/>
    <row r="873502" s="12" customFormat="1" x14ac:dyDescent="0.2"/>
    <row r="873503" s="12" customFormat="1" x14ac:dyDescent="0.2"/>
    <row r="873504" s="12" customFormat="1" x14ac:dyDescent="0.2"/>
    <row r="873505" s="12" customFormat="1" x14ac:dyDescent="0.2"/>
    <row r="873506" s="12" customFormat="1" x14ac:dyDescent="0.2"/>
    <row r="873507" s="12" customFormat="1" x14ac:dyDescent="0.2"/>
    <row r="873508" s="12" customFormat="1" x14ac:dyDescent="0.2"/>
    <row r="873509" s="12" customFormat="1" x14ac:dyDescent="0.2"/>
    <row r="873510" s="12" customFormat="1" x14ac:dyDescent="0.2"/>
    <row r="873511" s="12" customFormat="1" x14ac:dyDescent="0.2"/>
    <row r="873512" s="12" customFormat="1" x14ac:dyDescent="0.2"/>
    <row r="873513" s="12" customFormat="1" x14ac:dyDescent="0.2"/>
    <row r="873514" s="12" customFormat="1" x14ac:dyDescent="0.2"/>
    <row r="873515" s="12" customFormat="1" x14ac:dyDescent="0.2"/>
    <row r="873516" s="12" customFormat="1" x14ac:dyDescent="0.2"/>
    <row r="873517" s="12" customFormat="1" x14ac:dyDescent="0.2"/>
    <row r="873518" s="12" customFormat="1" x14ac:dyDescent="0.2"/>
    <row r="873519" s="12" customFormat="1" x14ac:dyDescent="0.2"/>
    <row r="873520" s="12" customFormat="1" x14ac:dyDescent="0.2"/>
    <row r="873521" s="12" customFormat="1" x14ac:dyDescent="0.2"/>
    <row r="873522" s="12" customFormat="1" x14ac:dyDescent="0.2"/>
    <row r="873523" s="12" customFormat="1" x14ac:dyDescent="0.2"/>
    <row r="873524" s="12" customFormat="1" x14ac:dyDescent="0.2"/>
    <row r="873525" s="12" customFormat="1" x14ac:dyDescent="0.2"/>
    <row r="873526" s="12" customFormat="1" x14ac:dyDescent="0.2"/>
    <row r="873527" s="12" customFormat="1" x14ac:dyDescent="0.2"/>
    <row r="873528" s="12" customFormat="1" x14ac:dyDescent="0.2"/>
    <row r="873529" s="12" customFormat="1" x14ac:dyDescent="0.2"/>
    <row r="873530" s="12" customFormat="1" x14ac:dyDescent="0.2"/>
    <row r="873531" s="12" customFormat="1" x14ac:dyDescent="0.2"/>
    <row r="873532" s="12" customFormat="1" x14ac:dyDescent="0.2"/>
    <row r="873533" s="12" customFormat="1" x14ac:dyDescent="0.2"/>
    <row r="873534" s="12" customFormat="1" x14ac:dyDescent="0.2"/>
    <row r="873535" s="12" customFormat="1" x14ac:dyDescent="0.2"/>
    <row r="873536" s="12" customFormat="1" x14ac:dyDescent="0.2"/>
    <row r="873537" s="12" customFormat="1" x14ac:dyDescent="0.2"/>
    <row r="873538" s="12" customFormat="1" x14ac:dyDescent="0.2"/>
    <row r="873539" s="12" customFormat="1" x14ac:dyDescent="0.2"/>
    <row r="873540" s="12" customFormat="1" x14ac:dyDescent="0.2"/>
    <row r="873541" s="12" customFormat="1" x14ac:dyDescent="0.2"/>
    <row r="873542" s="12" customFormat="1" x14ac:dyDescent="0.2"/>
    <row r="873543" s="12" customFormat="1" x14ac:dyDescent="0.2"/>
    <row r="873544" s="12" customFormat="1" x14ac:dyDescent="0.2"/>
    <row r="873545" s="12" customFormat="1" x14ac:dyDescent="0.2"/>
    <row r="873546" s="12" customFormat="1" x14ac:dyDescent="0.2"/>
    <row r="873547" s="12" customFormat="1" x14ac:dyDescent="0.2"/>
    <row r="873548" s="12" customFormat="1" x14ac:dyDescent="0.2"/>
    <row r="873549" s="12" customFormat="1" x14ac:dyDescent="0.2"/>
    <row r="873550" s="12" customFormat="1" x14ac:dyDescent="0.2"/>
    <row r="873551" s="12" customFormat="1" x14ac:dyDescent="0.2"/>
    <row r="873552" s="12" customFormat="1" x14ac:dyDescent="0.2"/>
    <row r="873553" s="12" customFormat="1" x14ac:dyDescent="0.2"/>
    <row r="873554" s="12" customFormat="1" x14ac:dyDescent="0.2"/>
    <row r="873555" s="12" customFormat="1" x14ac:dyDescent="0.2"/>
    <row r="873556" s="12" customFormat="1" x14ac:dyDescent="0.2"/>
    <row r="873557" s="12" customFormat="1" x14ac:dyDescent="0.2"/>
    <row r="873558" s="12" customFormat="1" x14ac:dyDescent="0.2"/>
    <row r="873559" s="12" customFormat="1" x14ac:dyDescent="0.2"/>
    <row r="873560" s="12" customFormat="1" x14ac:dyDescent="0.2"/>
    <row r="873561" s="12" customFormat="1" x14ac:dyDescent="0.2"/>
    <row r="873562" s="12" customFormat="1" x14ac:dyDescent="0.2"/>
    <row r="873563" s="12" customFormat="1" x14ac:dyDescent="0.2"/>
    <row r="873564" s="12" customFormat="1" x14ac:dyDescent="0.2"/>
    <row r="873565" s="12" customFormat="1" x14ac:dyDescent="0.2"/>
    <row r="873566" s="12" customFormat="1" x14ac:dyDescent="0.2"/>
    <row r="873567" s="12" customFormat="1" x14ac:dyDescent="0.2"/>
    <row r="873568" s="12" customFormat="1" x14ac:dyDescent="0.2"/>
    <row r="873569" s="12" customFormat="1" x14ac:dyDescent="0.2"/>
    <row r="873570" s="12" customFormat="1" x14ac:dyDescent="0.2"/>
    <row r="873571" s="12" customFormat="1" x14ac:dyDescent="0.2"/>
    <row r="873572" s="12" customFormat="1" x14ac:dyDescent="0.2"/>
    <row r="873573" s="12" customFormat="1" x14ac:dyDescent="0.2"/>
    <row r="873574" s="12" customFormat="1" x14ac:dyDescent="0.2"/>
    <row r="873575" s="12" customFormat="1" x14ac:dyDescent="0.2"/>
    <row r="873576" s="12" customFormat="1" x14ac:dyDescent="0.2"/>
    <row r="873577" s="12" customFormat="1" x14ac:dyDescent="0.2"/>
    <row r="873578" s="12" customFormat="1" x14ac:dyDescent="0.2"/>
    <row r="873579" s="12" customFormat="1" x14ac:dyDescent="0.2"/>
    <row r="873580" s="12" customFormat="1" x14ac:dyDescent="0.2"/>
    <row r="873581" s="12" customFormat="1" x14ac:dyDescent="0.2"/>
    <row r="873582" s="12" customFormat="1" x14ac:dyDescent="0.2"/>
    <row r="873583" s="12" customFormat="1" x14ac:dyDescent="0.2"/>
    <row r="873584" s="12" customFormat="1" x14ac:dyDescent="0.2"/>
    <row r="873585" s="12" customFormat="1" x14ac:dyDescent="0.2"/>
    <row r="873586" s="12" customFormat="1" x14ac:dyDescent="0.2"/>
    <row r="873587" s="12" customFormat="1" x14ac:dyDescent="0.2"/>
    <row r="873588" s="12" customFormat="1" x14ac:dyDescent="0.2"/>
    <row r="873589" s="12" customFormat="1" x14ac:dyDescent="0.2"/>
    <row r="873590" s="12" customFormat="1" x14ac:dyDescent="0.2"/>
    <row r="873591" s="12" customFormat="1" x14ac:dyDescent="0.2"/>
    <row r="873592" s="12" customFormat="1" x14ac:dyDescent="0.2"/>
    <row r="873593" s="12" customFormat="1" x14ac:dyDescent="0.2"/>
    <row r="873594" s="12" customFormat="1" x14ac:dyDescent="0.2"/>
    <row r="873595" s="12" customFormat="1" x14ac:dyDescent="0.2"/>
    <row r="873596" s="12" customFormat="1" x14ac:dyDescent="0.2"/>
    <row r="873597" s="12" customFormat="1" x14ac:dyDescent="0.2"/>
    <row r="873598" s="12" customFormat="1" x14ac:dyDescent="0.2"/>
    <row r="873599" s="12" customFormat="1" x14ac:dyDescent="0.2"/>
    <row r="873600" s="12" customFormat="1" x14ac:dyDescent="0.2"/>
    <row r="873601" s="12" customFormat="1" x14ac:dyDescent="0.2"/>
    <row r="873602" s="12" customFormat="1" x14ac:dyDescent="0.2"/>
    <row r="873603" s="12" customFormat="1" x14ac:dyDescent="0.2"/>
    <row r="873604" s="12" customFormat="1" x14ac:dyDescent="0.2"/>
    <row r="873605" s="12" customFormat="1" x14ac:dyDescent="0.2"/>
    <row r="873606" s="12" customFormat="1" x14ac:dyDescent="0.2"/>
    <row r="873607" s="12" customFormat="1" x14ac:dyDescent="0.2"/>
    <row r="873608" s="12" customFormat="1" x14ac:dyDescent="0.2"/>
    <row r="873609" s="12" customFormat="1" x14ac:dyDescent="0.2"/>
    <row r="873610" s="12" customFormat="1" x14ac:dyDescent="0.2"/>
    <row r="873611" s="12" customFormat="1" x14ac:dyDescent="0.2"/>
    <row r="873612" s="12" customFormat="1" x14ac:dyDescent="0.2"/>
    <row r="873613" s="12" customFormat="1" x14ac:dyDescent="0.2"/>
    <row r="873614" s="12" customFormat="1" x14ac:dyDescent="0.2"/>
    <row r="873615" s="12" customFormat="1" x14ac:dyDescent="0.2"/>
    <row r="873616" s="12" customFormat="1" x14ac:dyDescent="0.2"/>
    <row r="873617" s="12" customFormat="1" x14ac:dyDescent="0.2"/>
    <row r="873618" s="12" customFormat="1" x14ac:dyDescent="0.2"/>
    <row r="873619" s="12" customFormat="1" x14ac:dyDescent="0.2"/>
    <row r="873620" s="12" customFormat="1" x14ac:dyDescent="0.2"/>
    <row r="873621" s="12" customFormat="1" x14ac:dyDescent="0.2"/>
    <row r="873622" s="12" customFormat="1" x14ac:dyDescent="0.2"/>
    <row r="873623" s="12" customFormat="1" x14ac:dyDescent="0.2"/>
    <row r="873624" s="12" customFormat="1" x14ac:dyDescent="0.2"/>
    <row r="873625" s="12" customFormat="1" x14ac:dyDescent="0.2"/>
    <row r="873626" s="12" customFormat="1" x14ac:dyDescent="0.2"/>
    <row r="873627" s="12" customFormat="1" x14ac:dyDescent="0.2"/>
    <row r="873628" s="12" customFormat="1" x14ac:dyDescent="0.2"/>
    <row r="873629" s="12" customFormat="1" x14ac:dyDescent="0.2"/>
    <row r="873630" s="12" customFormat="1" x14ac:dyDescent="0.2"/>
    <row r="873631" s="12" customFormat="1" x14ac:dyDescent="0.2"/>
    <row r="873632" s="12" customFormat="1" x14ac:dyDescent="0.2"/>
    <row r="873633" s="12" customFormat="1" x14ac:dyDescent="0.2"/>
    <row r="873634" s="12" customFormat="1" x14ac:dyDescent="0.2"/>
    <row r="873635" s="12" customFormat="1" x14ac:dyDescent="0.2"/>
    <row r="873636" s="12" customFormat="1" x14ac:dyDescent="0.2"/>
    <row r="873637" s="12" customFormat="1" x14ac:dyDescent="0.2"/>
    <row r="873638" s="12" customFormat="1" x14ac:dyDescent="0.2"/>
    <row r="873639" s="12" customFormat="1" x14ac:dyDescent="0.2"/>
    <row r="873640" s="12" customFormat="1" x14ac:dyDescent="0.2"/>
    <row r="873641" s="12" customFormat="1" x14ac:dyDescent="0.2"/>
    <row r="873642" s="12" customFormat="1" x14ac:dyDescent="0.2"/>
    <row r="873643" s="12" customFormat="1" x14ac:dyDescent="0.2"/>
    <row r="873644" s="12" customFormat="1" x14ac:dyDescent="0.2"/>
    <row r="873645" s="12" customFormat="1" x14ac:dyDescent="0.2"/>
    <row r="873646" s="12" customFormat="1" x14ac:dyDescent="0.2"/>
    <row r="873647" s="12" customFormat="1" x14ac:dyDescent="0.2"/>
    <row r="873648" s="12" customFormat="1" x14ac:dyDescent="0.2"/>
    <row r="873649" s="12" customFormat="1" x14ac:dyDescent="0.2"/>
    <row r="873650" s="12" customFormat="1" x14ac:dyDescent="0.2"/>
    <row r="873651" s="12" customFormat="1" x14ac:dyDescent="0.2"/>
    <row r="873652" s="12" customFormat="1" x14ac:dyDescent="0.2"/>
    <row r="873653" s="12" customFormat="1" x14ac:dyDescent="0.2"/>
    <row r="873654" s="12" customFormat="1" x14ac:dyDescent="0.2"/>
    <row r="873655" s="12" customFormat="1" x14ac:dyDescent="0.2"/>
    <row r="873656" s="12" customFormat="1" x14ac:dyDescent="0.2"/>
    <row r="873657" s="12" customFormat="1" x14ac:dyDescent="0.2"/>
    <row r="873658" s="12" customFormat="1" x14ac:dyDescent="0.2"/>
    <row r="873659" s="12" customFormat="1" x14ac:dyDescent="0.2"/>
    <row r="873660" s="12" customFormat="1" x14ac:dyDescent="0.2"/>
    <row r="873661" s="12" customFormat="1" x14ac:dyDescent="0.2"/>
    <row r="873662" s="12" customFormat="1" x14ac:dyDescent="0.2"/>
    <row r="873663" s="12" customFormat="1" x14ac:dyDescent="0.2"/>
    <row r="873664" s="12" customFormat="1" x14ac:dyDescent="0.2"/>
    <row r="873665" s="12" customFormat="1" x14ac:dyDescent="0.2"/>
    <row r="873666" s="12" customFormat="1" x14ac:dyDescent="0.2"/>
    <row r="873667" s="12" customFormat="1" x14ac:dyDescent="0.2"/>
    <row r="873668" s="12" customFormat="1" x14ac:dyDescent="0.2"/>
    <row r="873669" s="12" customFormat="1" x14ac:dyDescent="0.2"/>
    <row r="873670" s="12" customFormat="1" x14ac:dyDescent="0.2"/>
    <row r="873671" s="12" customFormat="1" x14ac:dyDescent="0.2"/>
    <row r="873672" s="12" customFormat="1" x14ac:dyDescent="0.2"/>
    <row r="873673" s="12" customFormat="1" x14ac:dyDescent="0.2"/>
    <row r="873674" s="12" customFormat="1" x14ac:dyDescent="0.2"/>
    <row r="873675" s="12" customFormat="1" x14ac:dyDescent="0.2"/>
    <row r="873676" s="12" customFormat="1" x14ac:dyDescent="0.2"/>
    <row r="873677" s="12" customFormat="1" x14ac:dyDescent="0.2"/>
    <row r="873678" s="12" customFormat="1" x14ac:dyDescent="0.2"/>
    <row r="873679" s="12" customFormat="1" x14ac:dyDescent="0.2"/>
    <row r="873680" s="12" customFormat="1" x14ac:dyDescent="0.2"/>
    <row r="873681" s="12" customFormat="1" x14ac:dyDescent="0.2"/>
    <row r="873682" s="12" customFormat="1" x14ac:dyDescent="0.2"/>
    <row r="873683" s="12" customFormat="1" x14ac:dyDescent="0.2"/>
    <row r="873684" s="12" customFormat="1" x14ac:dyDescent="0.2"/>
    <row r="873685" s="12" customFormat="1" x14ac:dyDescent="0.2"/>
    <row r="873686" s="12" customFormat="1" x14ac:dyDescent="0.2"/>
    <row r="873687" s="12" customFormat="1" x14ac:dyDescent="0.2"/>
    <row r="873688" s="12" customFormat="1" x14ac:dyDescent="0.2"/>
    <row r="873689" s="12" customFormat="1" x14ac:dyDescent="0.2"/>
    <row r="873690" s="12" customFormat="1" x14ac:dyDescent="0.2"/>
    <row r="873691" s="12" customFormat="1" x14ac:dyDescent="0.2"/>
    <row r="873692" s="12" customFormat="1" x14ac:dyDescent="0.2"/>
    <row r="873693" s="12" customFormat="1" x14ac:dyDescent="0.2"/>
    <row r="873694" s="12" customFormat="1" x14ac:dyDescent="0.2"/>
    <row r="873695" s="12" customFormat="1" x14ac:dyDescent="0.2"/>
    <row r="873696" s="12" customFormat="1" x14ac:dyDescent="0.2"/>
    <row r="873697" s="12" customFormat="1" x14ac:dyDescent="0.2"/>
    <row r="873698" s="12" customFormat="1" x14ac:dyDescent="0.2"/>
    <row r="873699" s="12" customFormat="1" x14ac:dyDescent="0.2"/>
    <row r="873700" s="12" customFormat="1" x14ac:dyDescent="0.2"/>
    <row r="873701" s="12" customFormat="1" x14ac:dyDescent="0.2"/>
    <row r="873702" s="12" customFormat="1" x14ac:dyDescent="0.2"/>
    <row r="873703" s="12" customFormat="1" x14ac:dyDescent="0.2"/>
    <row r="873704" s="12" customFormat="1" x14ac:dyDescent="0.2"/>
    <row r="873705" s="12" customFormat="1" x14ac:dyDescent="0.2"/>
    <row r="873706" s="12" customFormat="1" x14ac:dyDescent="0.2"/>
    <row r="873707" s="12" customFormat="1" x14ac:dyDescent="0.2"/>
    <row r="873708" s="12" customFormat="1" x14ac:dyDescent="0.2"/>
    <row r="873709" s="12" customFormat="1" x14ac:dyDescent="0.2"/>
    <row r="873710" s="12" customFormat="1" x14ac:dyDescent="0.2"/>
    <row r="873711" s="12" customFormat="1" x14ac:dyDescent="0.2"/>
    <row r="873712" s="12" customFormat="1" x14ac:dyDescent="0.2"/>
    <row r="873713" s="12" customFormat="1" x14ac:dyDescent="0.2"/>
    <row r="873714" s="12" customFormat="1" x14ac:dyDescent="0.2"/>
    <row r="873715" s="12" customFormat="1" x14ac:dyDescent="0.2"/>
    <row r="873716" s="12" customFormat="1" x14ac:dyDescent="0.2"/>
    <row r="873717" s="12" customFormat="1" x14ac:dyDescent="0.2"/>
    <row r="873718" s="12" customFormat="1" x14ac:dyDescent="0.2"/>
    <row r="873719" s="12" customFormat="1" x14ac:dyDescent="0.2"/>
    <row r="873720" s="12" customFormat="1" x14ac:dyDescent="0.2"/>
    <row r="873721" s="12" customFormat="1" x14ac:dyDescent="0.2"/>
    <row r="873722" s="12" customFormat="1" x14ac:dyDescent="0.2"/>
    <row r="873723" s="12" customFormat="1" x14ac:dyDescent="0.2"/>
    <row r="873724" s="12" customFormat="1" x14ac:dyDescent="0.2"/>
    <row r="873725" s="12" customFormat="1" x14ac:dyDescent="0.2"/>
    <row r="873726" s="12" customFormat="1" x14ac:dyDescent="0.2"/>
    <row r="873727" s="12" customFormat="1" x14ac:dyDescent="0.2"/>
    <row r="873728" s="12" customFormat="1" x14ac:dyDescent="0.2"/>
    <row r="873729" s="12" customFormat="1" x14ac:dyDescent="0.2"/>
    <row r="873730" s="12" customFormat="1" x14ac:dyDescent="0.2"/>
    <row r="873731" s="12" customFormat="1" x14ac:dyDescent="0.2"/>
    <row r="873732" s="12" customFormat="1" x14ac:dyDescent="0.2"/>
    <row r="873733" s="12" customFormat="1" x14ac:dyDescent="0.2"/>
    <row r="873734" s="12" customFormat="1" x14ac:dyDescent="0.2"/>
    <row r="873735" s="12" customFormat="1" x14ac:dyDescent="0.2"/>
    <row r="873736" s="12" customFormat="1" x14ac:dyDescent="0.2"/>
    <row r="873737" s="12" customFormat="1" x14ac:dyDescent="0.2"/>
    <row r="873738" s="12" customFormat="1" x14ac:dyDescent="0.2"/>
    <row r="873739" s="12" customFormat="1" x14ac:dyDescent="0.2"/>
    <row r="873740" s="12" customFormat="1" x14ac:dyDescent="0.2"/>
    <row r="873741" s="12" customFormat="1" x14ac:dyDescent="0.2"/>
    <row r="873742" s="12" customFormat="1" x14ac:dyDescent="0.2"/>
    <row r="873743" s="12" customFormat="1" x14ac:dyDescent="0.2"/>
    <row r="873744" s="12" customFormat="1" x14ac:dyDescent="0.2"/>
    <row r="873745" s="12" customFormat="1" x14ac:dyDescent="0.2"/>
    <row r="873746" s="12" customFormat="1" x14ac:dyDescent="0.2"/>
    <row r="873747" s="12" customFormat="1" x14ac:dyDescent="0.2"/>
    <row r="873748" s="12" customFormat="1" x14ac:dyDescent="0.2"/>
    <row r="873749" s="12" customFormat="1" x14ac:dyDescent="0.2"/>
    <row r="873750" s="12" customFormat="1" x14ac:dyDescent="0.2"/>
    <row r="873751" s="12" customFormat="1" x14ac:dyDescent="0.2"/>
    <row r="873752" s="12" customFormat="1" x14ac:dyDescent="0.2"/>
    <row r="873753" s="12" customFormat="1" x14ac:dyDescent="0.2"/>
    <row r="873754" s="12" customFormat="1" x14ac:dyDescent="0.2"/>
    <row r="873755" s="12" customFormat="1" x14ac:dyDescent="0.2"/>
    <row r="873756" s="12" customFormat="1" x14ac:dyDescent="0.2"/>
    <row r="873757" s="12" customFormat="1" x14ac:dyDescent="0.2"/>
    <row r="873758" s="12" customFormat="1" x14ac:dyDescent="0.2"/>
    <row r="873759" s="12" customFormat="1" x14ac:dyDescent="0.2"/>
    <row r="873760" s="12" customFormat="1" x14ac:dyDescent="0.2"/>
    <row r="873761" s="12" customFormat="1" x14ac:dyDescent="0.2"/>
    <row r="873762" s="12" customFormat="1" x14ac:dyDescent="0.2"/>
    <row r="873763" s="12" customFormat="1" x14ac:dyDescent="0.2"/>
    <row r="873764" s="12" customFormat="1" x14ac:dyDescent="0.2"/>
    <row r="873765" s="12" customFormat="1" x14ac:dyDescent="0.2"/>
    <row r="873766" s="12" customFormat="1" x14ac:dyDescent="0.2"/>
    <row r="873767" s="12" customFormat="1" x14ac:dyDescent="0.2"/>
    <row r="873768" s="12" customFormat="1" x14ac:dyDescent="0.2"/>
    <row r="873769" s="12" customFormat="1" x14ac:dyDescent="0.2"/>
    <row r="873770" s="12" customFormat="1" x14ac:dyDescent="0.2"/>
    <row r="873771" s="12" customFormat="1" x14ac:dyDescent="0.2"/>
    <row r="873772" s="12" customFormat="1" x14ac:dyDescent="0.2"/>
    <row r="873773" s="12" customFormat="1" x14ac:dyDescent="0.2"/>
    <row r="873774" s="12" customFormat="1" x14ac:dyDescent="0.2"/>
    <row r="873775" s="12" customFormat="1" x14ac:dyDescent="0.2"/>
    <row r="873776" s="12" customFormat="1" x14ac:dyDescent="0.2"/>
    <row r="873777" s="12" customFormat="1" x14ac:dyDescent="0.2"/>
    <row r="873778" s="12" customFormat="1" x14ac:dyDescent="0.2"/>
    <row r="873779" s="12" customFormat="1" x14ac:dyDescent="0.2"/>
    <row r="873780" s="12" customFormat="1" x14ac:dyDescent="0.2"/>
    <row r="873781" s="12" customFormat="1" x14ac:dyDescent="0.2"/>
    <row r="873782" s="12" customFormat="1" x14ac:dyDescent="0.2"/>
    <row r="873783" s="12" customFormat="1" x14ac:dyDescent="0.2"/>
    <row r="873784" s="12" customFormat="1" x14ac:dyDescent="0.2"/>
    <row r="873785" s="12" customFormat="1" x14ac:dyDescent="0.2"/>
    <row r="873786" s="12" customFormat="1" x14ac:dyDescent="0.2"/>
    <row r="873787" s="12" customFormat="1" x14ac:dyDescent="0.2"/>
    <row r="873788" s="12" customFormat="1" x14ac:dyDescent="0.2"/>
    <row r="873789" s="12" customFormat="1" x14ac:dyDescent="0.2"/>
    <row r="873790" s="12" customFormat="1" x14ac:dyDescent="0.2"/>
    <row r="873791" s="12" customFormat="1" x14ac:dyDescent="0.2"/>
    <row r="873792" s="12" customFormat="1" x14ac:dyDescent="0.2"/>
    <row r="873793" s="12" customFormat="1" x14ac:dyDescent="0.2"/>
    <row r="873794" s="12" customFormat="1" x14ac:dyDescent="0.2"/>
    <row r="873795" s="12" customFormat="1" x14ac:dyDescent="0.2"/>
    <row r="873796" s="12" customFormat="1" x14ac:dyDescent="0.2"/>
    <row r="873797" s="12" customFormat="1" x14ac:dyDescent="0.2"/>
    <row r="873798" s="12" customFormat="1" x14ac:dyDescent="0.2"/>
    <row r="873799" s="12" customFormat="1" x14ac:dyDescent="0.2"/>
    <row r="873800" s="12" customFormat="1" x14ac:dyDescent="0.2"/>
    <row r="873801" s="12" customFormat="1" x14ac:dyDescent="0.2"/>
    <row r="873802" s="12" customFormat="1" x14ac:dyDescent="0.2"/>
    <row r="873803" s="12" customFormat="1" x14ac:dyDescent="0.2"/>
    <row r="873804" s="12" customFormat="1" x14ac:dyDescent="0.2"/>
    <row r="873805" s="12" customFormat="1" x14ac:dyDescent="0.2"/>
    <row r="873806" s="12" customFormat="1" x14ac:dyDescent="0.2"/>
    <row r="873807" s="12" customFormat="1" x14ac:dyDescent="0.2"/>
    <row r="873808" s="12" customFormat="1" x14ac:dyDescent="0.2"/>
    <row r="873809" s="12" customFormat="1" x14ac:dyDescent="0.2"/>
    <row r="873810" s="12" customFormat="1" x14ac:dyDescent="0.2"/>
    <row r="873811" s="12" customFormat="1" x14ac:dyDescent="0.2"/>
    <row r="873812" s="12" customFormat="1" x14ac:dyDescent="0.2"/>
    <row r="873813" s="12" customFormat="1" x14ac:dyDescent="0.2"/>
    <row r="873814" s="12" customFormat="1" x14ac:dyDescent="0.2"/>
    <row r="873815" s="12" customFormat="1" x14ac:dyDescent="0.2"/>
    <row r="873816" s="12" customFormat="1" x14ac:dyDescent="0.2"/>
    <row r="873817" s="12" customFormat="1" x14ac:dyDescent="0.2"/>
    <row r="873818" s="12" customFormat="1" x14ac:dyDescent="0.2"/>
    <row r="873819" s="12" customFormat="1" x14ac:dyDescent="0.2"/>
    <row r="873820" s="12" customFormat="1" x14ac:dyDescent="0.2"/>
    <row r="873821" s="12" customFormat="1" x14ac:dyDescent="0.2"/>
    <row r="873822" s="12" customFormat="1" x14ac:dyDescent="0.2"/>
    <row r="873823" s="12" customFormat="1" x14ac:dyDescent="0.2"/>
    <row r="873824" s="12" customFormat="1" x14ac:dyDescent="0.2"/>
    <row r="873825" s="12" customFormat="1" x14ac:dyDescent="0.2"/>
    <row r="873826" s="12" customFormat="1" x14ac:dyDescent="0.2"/>
    <row r="873827" s="12" customFormat="1" x14ac:dyDescent="0.2"/>
    <row r="873828" s="12" customFormat="1" x14ac:dyDescent="0.2"/>
    <row r="873829" s="12" customFormat="1" x14ac:dyDescent="0.2"/>
    <row r="873830" s="12" customFormat="1" x14ac:dyDescent="0.2"/>
    <row r="873831" s="12" customFormat="1" x14ac:dyDescent="0.2"/>
    <row r="873832" s="12" customFormat="1" x14ac:dyDescent="0.2"/>
    <row r="873833" s="12" customFormat="1" x14ac:dyDescent="0.2"/>
    <row r="873834" s="12" customFormat="1" x14ac:dyDescent="0.2"/>
    <row r="873835" s="12" customFormat="1" x14ac:dyDescent="0.2"/>
    <row r="873836" s="12" customFormat="1" x14ac:dyDescent="0.2"/>
    <row r="873837" s="12" customFormat="1" x14ac:dyDescent="0.2"/>
    <row r="873838" s="12" customFormat="1" x14ac:dyDescent="0.2"/>
    <row r="873839" s="12" customFormat="1" x14ac:dyDescent="0.2"/>
    <row r="873840" s="12" customFormat="1" x14ac:dyDescent="0.2"/>
    <row r="873841" s="12" customFormat="1" x14ac:dyDescent="0.2"/>
    <row r="873842" s="12" customFormat="1" x14ac:dyDescent="0.2"/>
    <row r="873843" s="12" customFormat="1" x14ac:dyDescent="0.2"/>
    <row r="873844" s="12" customFormat="1" x14ac:dyDescent="0.2"/>
    <row r="873845" s="12" customFormat="1" x14ac:dyDescent="0.2"/>
    <row r="873846" s="12" customFormat="1" x14ac:dyDescent="0.2"/>
    <row r="873847" s="12" customFormat="1" x14ac:dyDescent="0.2"/>
    <row r="873848" s="12" customFormat="1" x14ac:dyDescent="0.2"/>
    <row r="873849" s="12" customFormat="1" x14ac:dyDescent="0.2"/>
    <row r="873850" s="12" customFormat="1" x14ac:dyDescent="0.2"/>
    <row r="873851" s="12" customFormat="1" x14ac:dyDescent="0.2"/>
    <row r="873852" s="12" customFormat="1" x14ac:dyDescent="0.2"/>
    <row r="873853" s="12" customFormat="1" x14ac:dyDescent="0.2"/>
    <row r="873854" s="12" customFormat="1" x14ac:dyDescent="0.2"/>
    <row r="873855" s="12" customFormat="1" x14ac:dyDescent="0.2"/>
    <row r="873856" s="12" customFormat="1" x14ac:dyDescent="0.2"/>
    <row r="873857" s="12" customFormat="1" x14ac:dyDescent="0.2"/>
    <row r="873858" s="12" customFormat="1" x14ac:dyDescent="0.2"/>
    <row r="873859" s="12" customFormat="1" x14ac:dyDescent="0.2"/>
    <row r="873860" s="12" customFormat="1" x14ac:dyDescent="0.2"/>
    <row r="873861" s="12" customFormat="1" x14ac:dyDescent="0.2"/>
    <row r="873862" s="12" customFormat="1" x14ac:dyDescent="0.2"/>
    <row r="873863" s="12" customFormat="1" x14ac:dyDescent="0.2"/>
    <row r="873864" s="12" customFormat="1" x14ac:dyDescent="0.2"/>
    <row r="873865" s="12" customFormat="1" x14ac:dyDescent="0.2"/>
    <row r="873866" s="12" customFormat="1" x14ac:dyDescent="0.2"/>
    <row r="873867" s="12" customFormat="1" x14ac:dyDescent="0.2"/>
    <row r="873868" s="12" customFormat="1" x14ac:dyDescent="0.2"/>
    <row r="873869" s="12" customFormat="1" x14ac:dyDescent="0.2"/>
    <row r="873870" s="12" customFormat="1" x14ac:dyDescent="0.2"/>
    <row r="873871" s="12" customFormat="1" x14ac:dyDescent="0.2"/>
    <row r="873872" s="12" customFormat="1" x14ac:dyDescent="0.2"/>
    <row r="873873" s="12" customFormat="1" x14ac:dyDescent="0.2"/>
    <row r="873874" s="12" customFormat="1" x14ac:dyDescent="0.2"/>
    <row r="873875" s="12" customFormat="1" x14ac:dyDescent="0.2"/>
    <row r="873876" s="12" customFormat="1" x14ac:dyDescent="0.2"/>
    <row r="873877" s="12" customFormat="1" x14ac:dyDescent="0.2"/>
    <row r="873878" s="12" customFormat="1" x14ac:dyDescent="0.2"/>
    <row r="873879" s="12" customFormat="1" x14ac:dyDescent="0.2"/>
    <row r="873880" s="12" customFormat="1" x14ac:dyDescent="0.2"/>
    <row r="873881" s="12" customFormat="1" x14ac:dyDescent="0.2"/>
    <row r="873882" s="12" customFormat="1" x14ac:dyDescent="0.2"/>
    <row r="873883" s="12" customFormat="1" x14ac:dyDescent="0.2"/>
    <row r="873884" s="12" customFormat="1" x14ac:dyDescent="0.2"/>
    <row r="873885" s="12" customFormat="1" x14ac:dyDescent="0.2"/>
    <row r="873886" s="12" customFormat="1" x14ac:dyDescent="0.2"/>
    <row r="873887" s="12" customFormat="1" x14ac:dyDescent="0.2"/>
    <row r="873888" s="12" customFormat="1" x14ac:dyDescent="0.2"/>
    <row r="873889" s="12" customFormat="1" x14ac:dyDescent="0.2"/>
    <row r="873890" s="12" customFormat="1" x14ac:dyDescent="0.2"/>
    <row r="873891" s="12" customFormat="1" x14ac:dyDescent="0.2"/>
    <row r="873892" s="12" customFormat="1" x14ac:dyDescent="0.2"/>
    <row r="873893" s="12" customFormat="1" x14ac:dyDescent="0.2"/>
    <row r="873894" s="12" customFormat="1" x14ac:dyDescent="0.2"/>
    <row r="873895" s="12" customFormat="1" x14ac:dyDescent="0.2"/>
    <row r="873896" s="12" customFormat="1" x14ac:dyDescent="0.2"/>
    <row r="873897" s="12" customFormat="1" x14ac:dyDescent="0.2"/>
    <row r="873898" s="12" customFormat="1" x14ac:dyDescent="0.2"/>
    <row r="873899" s="12" customFormat="1" x14ac:dyDescent="0.2"/>
    <row r="873900" s="12" customFormat="1" x14ac:dyDescent="0.2"/>
    <row r="873901" s="12" customFormat="1" x14ac:dyDescent="0.2"/>
    <row r="873902" s="12" customFormat="1" x14ac:dyDescent="0.2"/>
    <row r="873903" s="12" customFormat="1" x14ac:dyDescent="0.2"/>
    <row r="873904" s="12" customFormat="1" x14ac:dyDescent="0.2"/>
    <row r="873905" s="12" customFormat="1" x14ac:dyDescent="0.2"/>
    <row r="873906" s="12" customFormat="1" x14ac:dyDescent="0.2"/>
    <row r="873907" s="12" customFormat="1" x14ac:dyDescent="0.2"/>
    <row r="873908" s="12" customFormat="1" x14ac:dyDescent="0.2"/>
    <row r="873909" s="12" customFormat="1" x14ac:dyDescent="0.2"/>
    <row r="873910" s="12" customFormat="1" x14ac:dyDescent="0.2"/>
    <row r="873911" s="12" customFormat="1" x14ac:dyDescent="0.2"/>
    <row r="873912" s="12" customFormat="1" x14ac:dyDescent="0.2"/>
    <row r="873913" s="12" customFormat="1" x14ac:dyDescent="0.2"/>
    <row r="873914" s="12" customFormat="1" x14ac:dyDescent="0.2"/>
    <row r="873915" s="12" customFormat="1" x14ac:dyDescent="0.2"/>
    <row r="873916" s="12" customFormat="1" x14ac:dyDescent="0.2"/>
    <row r="873917" s="12" customFormat="1" x14ac:dyDescent="0.2"/>
    <row r="873918" s="12" customFormat="1" x14ac:dyDescent="0.2"/>
    <row r="873919" s="12" customFormat="1" x14ac:dyDescent="0.2"/>
    <row r="873920" s="12" customFormat="1" x14ac:dyDescent="0.2"/>
    <row r="873921" s="12" customFormat="1" x14ac:dyDescent="0.2"/>
    <row r="873922" s="12" customFormat="1" x14ac:dyDescent="0.2"/>
    <row r="873923" s="12" customFormat="1" x14ac:dyDescent="0.2"/>
    <row r="873924" s="12" customFormat="1" x14ac:dyDescent="0.2"/>
    <row r="873925" s="12" customFormat="1" x14ac:dyDescent="0.2"/>
    <row r="873926" s="12" customFormat="1" x14ac:dyDescent="0.2"/>
    <row r="873927" s="12" customFormat="1" x14ac:dyDescent="0.2"/>
    <row r="873928" s="12" customFormat="1" x14ac:dyDescent="0.2"/>
    <row r="873929" s="12" customFormat="1" x14ac:dyDescent="0.2"/>
    <row r="873930" s="12" customFormat="1" x14ac:dyDescent="0.2"/>
    <row r="873931" s="12" customFormat="1" x14ac:dyDescent="0.2"/>
    <row r="873932" s="12" customFormat="1" x14ac:dyDescent="0.2"/>
    <row r="873933" s="12" customFormat="1" x14ac:dyDescent="0.2"/>
    <row r="873934" s="12" customFormat="1" x14ac:dyDescent="0.2"/>
    <row r="873935" s="12" customFormat="1" x14ac:dyDescent="0.2"/>
    <row r="873936" s="12" customFormat="1" x14ac:dyDescent="0.2"/>
    <row r="873937" s="12" customFormat="1" x14ac:dyDescent="0.2"/>
    <row r="873938" s="12" customFormat="1" x14ac:dyDescent="0.2"/>
    <row r="873939" s="12" customFormat="1" x14ac:dyDescent="0.2"/>
    <row r="873940" s="12" customFormat="1" x14ac:dyDescent="0.2"/>
    <row r="873941" s="12" customFormat="1" x14ac:dyDescent="0.2"/>
    <row r="873942" s="12" customFormat="1" x14ac:dyDescent="0.2"/>
    <row r="873943" s="12" customFormat="1" x14ac:dyDescent="0.2"/>
    <row r="873944" s="12" customFormat="1" x14ac:dyDescent="0.2"/>
    <row r="873945" s="12" customFormat="1" x14ac:dyDescent="0.2"/>
    <row r="873946" s="12" customFormat="1" x14ac:dyDescent="0.2"/>
    <row r="873947" s="12" customFormat="1" x14ac:dyDescent="0.2"/>
    <row r="873948" s="12" customFormat="1" x14ac:dyDescent="0.2"/>
    <row r="873949" s="12" customFormat="1" x14ac:dyDescent="0.2"/>
    <row r="873950" s="12" customFormat="1" x14ac:dyDescent="0.2"/>
    <row r="873951" s="12" customFormat="1" x14ac:dyDescent="0.2"/>
    <row r="873952" s="12" customFormat="1" x14ac:dyDescent="0.2"/>
    <row r="873953" s="12" customFormat="1" x14ac:dyDescent="0.2"/>
    <row r="873954" s="12" customFormat="1" x14ac:dyDescent="0.2"/>
    <row r="873955" s="12" customFormat="1" x14ac:dyDescent="0.2"/>
    <row r="873956" s="12" customFormat="1" x14ac:dyDescent="0.2"/>
    <row r="873957" s="12" customFormat="1" x14ac:dyDescent="0.2"/>
    <row r="873958" s="12" customFormat="1" x14ac:dyDescent="0.2"/>
    <row r="873959" s="12" customFormat="1" x14ac:dyDescent="0.2"/>
    <row r="873960" s="12" customFormat="1" x14ac:dyDescent="0.2"/>
    <row r="873961" s="12" customFormat="1" x14ac:dyDescent="0.2"/>
    <row r="873962" s="12" customFormat="1" x14ac:dyDescent="0.2"/>
    <row r="873963" s="12" customFormat="1" x14ac:dyDescent="0.2"/>
    <row r="873964" s="12" customFormat="1" x14ac:dyDescent="0.2"/>
    <row r="873965" s="12" customFormat="1" x14ac:dyDescent="0.2"/>
    <row r="873966" s="12" customFormat="1" x14ac:dyDescent="0.2"/>
    <row r="873967" s="12" customFormat="1" x14ac:dyDescent="0.2"/>
    <row r="873968" s="12" customFormat="1" x14ac:dyDescent="0.2"/>
    <row r="873969" s="12" customFormat="1" x14ac:dyDescent="0.2"/>
    <row r="873970" s="12" customFormat="1" x14ac:dyDescent="0.2"/>
    <row r="873971" s="12" customFormat="1" x14ac:dyDescent="0.2"/>
    <row r="873972" s="12" customFormat="1" x14ac:dyDescent="0.2"/>
    <row r="873973" s="12" customFormat="1" x14ac:dyDescent="0.2"/>
    <row r="873974" s="12" customFormat="1" x14ac:dyDescent="0.2"/>
    <row r="873975" s="12" customFormat="1" x14ac:dyDescent="0.2"/>
    <row r="873976" s="12" customFormat="1" x14ac:dyDescent="0.2"/>
    <row r="873977" s="12" customFormat="1" x14ac:dyDescent="0.2"/>
    <row r="873978" s="12" customFormat="1" x14ac:dyDescent="0.2"/>
    <row r="873979" s="12" customFormat="1" x14ac:dyDescent="0.2"/>
    <row r="873980" s="12" customFormat="1" x14ac:dyDescent="0.2"/>
    <row r="873981" s="12" customFormat="1" x14ac:dyDescent="0.2"/>
    <row r="873982" s="12" customFormat="1" x14ac:dyDescent="0.2"/>
    <row r="873983" s="12" customFormat="1" x14ac:dyDescent="0.2"/>
    <row r="873984" s="12" customFormat="1" x14ac:dyDescent="0.2"/>
    <row r="873985" s="12" customFormat="1" x14ac:dyDescent="0.2"/>
    <row r="873986" s="12" customFormat="1" x14ac:dyDescent="0.2"/>
    <row r="873987" s="12" customFormat="1" x14ac:dyDescent="0.2"/>
    <row r="873988" s="12" customFormat="1" x14ac:dyDescent="0.2"/>
    <row r="873989" s="12" customFormat="1" x14ac:dyDescent="0.2"/>
    <row r="873990" s="12" customFormat="1" x14ac:dyDescent="0.2"/>
    <row r="873991" s="12" customFormat="1" x14ac:dyDescent="0.2"/>
    <row r="873992" s="12" customFormat="1" x14ac:dyDescent="0.2"/>
    <row r="873993" s="12" customFormat="1" x14ac:dyDescent="0.2"/>
    <row r="873994" s="12" customFormat="1" x14ac:dyDescent="0.2"/>
    <row r="873995" s="12" customFormat="1" x14ac:dyDescent="0.2"/>
    <row r="873996" s="12" customFormat="1" x14ac:dyDescent="0.2"/>
    <row r="873997" s="12" customFormat="1" x14ac:dyDescent="0.2"/>
    <row r="873998" s="12" customFormat="1" x14ac:dyDescent="0.2"/>
    <row r="873999" s="12" customFormat="1" x14ac:dyDescent="0.2"/>
    <row r="874000" s="12" customFormat="1" x14ac:dyDescent="0.2"/>
    <row r="874001" s="12" customFormat="1" x14ac:dyDescent="0.2"/>
    <row r="874002" s="12" customFormat="1" x14ac:dyDescent="0.2"/>
    <row r="874003" s="12" customFormat="1" x14ac:dyDescent="0.2"/>
    <row r="874004" s="12" customFormat="1" x14ac:dyDescent="0.2"/>
    <row r="874005" s="12" customFormat="1" x14ac:dyDescent="0.2"/>
    <row r="874006" s="12" customFormat="1" x14ac:dyDescent="0.2"/>
    <row r="874007" s="12" customFormat="1" x14ac:dyDescent="0.2"/>
    <row r="874008" s="12" customFormat="1" x14ac:dyDescent="0.2"/>
    <row r="874009" s="12" customFormat="1" x14ac:dyDescent="0.2"/>
    <row r="874010" s="12" customFormat="1" x14ac:dyDescent="0.2"/>
    <row r="874011" s="12" customFormat="1" x14ac:dyDescent="0.2"/>
    <row r="874012" s="12" customFormat="1" x14ac:dyDescent="0.2"/>
    <row r="874013" s="12" customFormat="1" x14ac:dyDescent="0.2"/>
    <row r="874014" s="12" customFormat="1" x14ac:dyDescent="0.2"/>
    <row r="874015" s="12" customFormat="1" x14ac:dyDescent="0.2"/>
    <row r="874016" s="12" customFormat="1" x14ac:dyDescent="0.2"/>
    <row r="874017" s="12" customFormat="1" x14ac:dyDescent="0.2"/>
    <row r="874018" s="12" customFormat="1" x14ac:dyDescent="0.2"/>
    <row r="874019" s="12" customFormat="1" x14ac:dyDescent="0.2"/>
    <row r="874020" s="12" customFormat="1" x14ac:dyDescent="0.2"/>
    <row r="874021" s="12" customFormat="1" x14ac:dyDescent="0.2"/>
    <row r="874022" s="12" customFormat="1" x14ac:dyDescent="0.2"/>
    <row r="874023" s="12" customFormat="1" x14ac:dyDescent="0.2"/>
    <row r="874024" s="12" customFormat="1" x14ac:dyDescent="0.2"/>
    <row r="874025" s="12" customFormat="1" x14ac:dyDescent="0.2"/>
    <row r="874026" s="12" customFormat="1" x14ac:dyDescent="0.2"/>
    <row r="874027" s="12" customFormat="1" x14ac:dyDescent="0.2"/>
    <row r="874028" s="12" customFormat="1" x14ac:dyDescent="0.2"/>
    <row r="874029" s="12" customFormat="1" x14ac:dyDescent="0.2"/>
    <row r="874030" s="12" customFormat="1" x14ac:dyDescent="0.2"/>
    <row r="874031" s="12" customFormat="1" x14ac:dyDescent="0.2"/>
    <row r="874032" s="12" customFormat="1" x14ac:dyDescent="0.2"/>
    <row r="874033" s="12" customFormat="1" x14ac:dyDescent="0.2"/>
    <row r="874034" s="12" customFormat="1" x14ac:dyDescent="0.2"/>
    <row r="874035" s="12" customFormat="1" x14ac:dyDescent="0.2"/>
    <row r="874036" s="12" customFormat="1" x14ac:dyDescent="0.2"/>
    <row r="874037" s="12" customFormat="1" x14ac:dyDescent="0.2"/>
    <row r="874038" s="12" customFormat="1" x14ac:dyDescent="0.2"/>
    <row r="874039" s="12" customFormat="1" x14ac:dyDescent="0.2"/>
    <row r="874040" s="12" customFormat="1" x14ac:dyDescent="0.2"/>
    <row r="874041" s="12" customFormat="1" x14ac:dyDescent="0.2"/>
    <row r="874042" s="12" customFormat="1" x14ac:dyDescent="0.2"/>
    <row r="874043" s="12" customFormat="1" x14ac:dyDescent="0.2"/>
    <row r="874044" s="12" customFormat="1" x14ac:dyDescent="0.2"/>
    <row r="874045" s="12" customFormat="1" x14ac:dyDescent="0.2"/>
    <row r="874046" s="12" customFormat="1" x14ac:dyDescent="0.2"/>
    <row r="874047" s="12" customFormat="1" x14ac:dyDescent="0.2"/>
    <row r="874048" s="12" customFormat="1" x14ac:dyDescent="0.2"/>
    <row r="874049" s="12" customFormat="1" x14ac:dyDescent="0.2"/>
    <row r="874050" s="12" customFormat="1" x14ac:dyDescent="0.2"/>
    <row r="874051" s="12" customFormat="1" x14ac:dyDescent="0.2"/>
    <row r="874052" s="12" customFormat="1" x14ac:dyDescent="0.2"/>
    <row r="874053" s="12" customFormat="1" x14ac:dyDescent="0.2"/>
    <row r="874054" s="12" customFormat="1" x14ac:dyDescent="0.2"/>
    <row r="874055" s="12" customFormat="1" x14ac:dyDescent="0.2"/>
    <row r="874056" s="12" customFormat="1" x14ac:dyDescent="0.2"/>
    <row r="874057" s="12" customFormat="1" x14ac:dyDescent="0.2"/>
    <row r="874058" s="12" customFormat="1" x14ac:dyDescent="0.2"/>
    <row r="874059" s="12" customFormat="1" x14ac:dyDescent="0.2"/>
    <row r="874060" s="12" customFormat="1" x14ac:dyDescent="0.2"/>
    <row r="874061" s="12" customFormat="1" x14ac:dyDescent="0.2"/>
    <row r="874062" s="12" customFormat="1" x14ac:dyDescent="0.2"/>
    <row r="874063" s="12" customFormat="1" x14ac:dyDescent="0.2"/>
    <row r="874064" s="12" customFormat="1" x14ac:dyDescent="0.2"/>
    <row r="874065" s="12" customFormat="1" x14ac:dyDescent="0.2"/>
    <row r="874066" s="12" customFormat="1" x14ac:dyDescent="0.2"/>
    <row r="874067" s="12" customFormat="1" x14ac:dyDescent="0.2"/>
    <row r="874068" s="12" customFormat="1" x14ac:dyDescent="0.2"/>
    <row r="874069" s="12" customFormat="1" x14ac:dyDescent="0.2"/>
    <row r="874070" s="12" customFormat="1" x14ac:dyDescent="0.2"/>
    <row r="874071" s="12" customFormat="1" x14ac:dyDescent="0.2"/>
    <row r="874072" s="12" customFormat="1" x14ac:dyDescent="0.2"/>
    <row r="874073" s="12" customFormat="1" x14ac:dyDescent="0.2"/>
    <row r="874074" s="12" customFormat="1" x14ac:dyDescent="0.2"/>
    <row r="874075" s="12" customFormat="1" x14ac:dyDescent="0.2"/>
    <row r="874076" s="12" customFormat="1" x14ac:dyDescent="0.2"/>
    <row r="874077" s="12" customFormat="1" x14ac:dyDescent="0.2"/>
    <row r="874078" s="12" customFormat="1" x14ac:dyDescent="0.2"/>
    <row r="874079" s="12" customFormat="1" x14ac:dyDescent="0.2"/>
    <row r="874080" s="12" customFormat="1" x14ac:dyDescent="0.2"/>
    <row r="874081" s="12" customFormat="1" x14ac:dyDescent="0.2"/>
    <row r="874082" s="12" customFormat="1" x14ac:dyDescent="0.2"/>
    <row r="874083" s="12" customFormat="1" x14ac:dyDescent="0.2"/>
    <row r="874084" s="12" customFormat="1" x14ac:dyDescent="0.2"/>
    <row r="874085" s="12" customFormat="1" x14ac:dyDescent="0.2"/>
    <row r="874086" s="12" customFormat="1" x14ac:dyDescent="0.2"/>
    <row r="874087" s="12" customFormat="1" x14ac:dyDescent="0.2"/>
    <row r="874088" s="12" customFormat="1" x14ac:dyDescent="0.2"/>
    <row r="874089" s="12" customFormat="1" x14ac:dyDescent="0.2"/>
    <row r="874090" s="12" customFormat="1" x14ac:dyDescent="0.2"/>
    <row r="874091" s="12" customFormat="1" x14ac:dyDescent="0.2"/>
    <row r="874092" s="12" customFormat="1" x14ac:dyDescent="0.2"/>
    <row r="874093" s="12" customFormat="1" x14ac:dyDescent="0.2"/>
    <row r="874094" s="12" customFormat="1" x14ac:dyDescent="0.2"/>
    <row r="874095" s="12" customFormat="1" x14ac:dyDescent="0.2"/>
    <row r="874096" s="12" customFormat="1" x14ac:dyDescent="0.2"/>
    <row r="874097" s="12" customFormat="1" x14ac:dyDescent="0.2"/>
    <row r="874098" s="12" customFormat="1" x14ac:dyDescent="0.2"/>
    <row r="874099" s="12" customFormat="1" x14ac:dyDescent="0.2"/>
    <row r="874100" s="12" customFormat="1" x14ac:dyDescent="0.2"/>
    <row r="874101" s="12" customFormat="1" x14ac:dyDescent="0.2"/>
    <row r="874102" s="12" customFormat="1" x14ac:dyDescent="0.2"/>
    <row r="874103" s="12" customFormat="1" x14ac:dyDescent="0.2"/>
    <row r="874104" s="12" customFormat="1" x14ac:dyDescent="0.2"/>
    <row r="874105" s="12" customFormat="1" x14ac:dyDescent="0.2"/>
    <row r="874106" s="12" customFormat="1" x14ac:dyDescent="0.2"/>
    <row r="874107" s="12" customFormat="1" x14ac:dyDescent="0.2"/>
    <row r="874108" s="12" customFormat="1" x14ac:dyDescent="0.2"/>
    <row r="874109" s="12" customFormat="1" x14ac:dyDescent="0.2"/>
    <row r="874110" s="12" customFormat="1" x14ac:dyDescent="0.2"/>
    <row r="874111" s="12" customFormat="1" x14ac:dyDescent="0.2"/>
    <row r="874112" s="12" customFormat="1" x14ac:dyDescent="0.2"/>
    <row r="874113" s="12" customFormat="1" x14ac:dyDescent="0.2"/>
    <row r="874114" s="12" customFormat="1" x14ac:dyDescent="0.2"/>
    <row r="874115" s="12" customFormat="1" x14ac:dyDescent="0.2"/>
    <row r="874116" s="12" customFormat="1" x14ac:dyDescent="0.2"/>
    <row r="874117" s="12" customFormat="1" x14ac:dyDescent="0.2"/>
    <row r="874118" s="12" customFormat="1" x14ac:dyDescent="0.2"/>
    <row r="874119" s="12" customFormat="1" x14ac:dyDescent="0.2"/>
    <row r="874120" s="12" customFormat="1" x14ac:dyDescent="0.2"/>
    <row r="874121" s="12" customFormat="1" x14ac:dyDescent="0.2"/>
    <row r="874122" s="12" customFormat="1" x14ac:dyDescent="0.2"/>
    <row r="874123" s="12" customFormat="1" x14ac:dyDescent="0.2"/>
    <row r="874124" s="12" customFormat="1" x14ac:dyDescent="0.2"/>
    <row r="874125" s="12" customFormat="1" x14ac:dyDescent="0.2"/>
    <row r="874126" s="12" customFormat="1" x14ac:dyDescent="0.2"/>
    <row r="874127" s="12" customFormat="1" x14ac:dyDescent="0.2"/>
    <row r="874128" s="12" customFormat="1" x14ac:dyDescent="0.2"/>
    <row r="874129" s="12" customFormat="1" x14ac:dyDescent="0.2"/>
    <row r="874130" s="12" customFormat="1" x14ac:dyDescent="0.2"/>
    <row r="874131" s="12" customFormat="1" x14ac:dyDescent="0.2"/>
    <row r="874132" s="12" customFormat="1" x14ac:dyDescent="0.2"/>
    <row r="874133" s="12" customFormat="1" x14ac:dyDescent="0.2"/>
    <row r="874134" s="12" customFormat="1" x14ac:dyDescent="0.2"/>
    <row r="874135" s="12" customFormat="1" x14ac:dyDescent="0.2"/>
    <row r="874136" s="12" customFormat="1" x14ac:dyDescent="0.2"/>
    <row r="874137" s="12" customFormat="1" x14ac:dyDescent="0.2"/>
    <row r="874138" s="12" customFormat="1" x14ac:dyDescent="0.2"/>
    <row r="874139" s="12" customFormat="1" x14ac:dyDescent="0.2"/>
    <row r="874140" s="12" customFormat="1" x14ac:dyDescent="0.2"/>
    <row r="874141" s="12" customFormat="1" x14ac:dyDescent="0.2"/>
    <row r="874142" s="12" customFormat="1" x14ac:dyDescent="0.2"/>
    <row r="874143" s="12" customFormat="1" x14ac:dyDescent="0.2"/>
    <row r="874144" s="12" customFormat="1" x14ac:dyDescent="0.2"/>
    <row r="874145" s="12" customFormat="1" x14ac:dyDescent="0.2"/>
    <row r="874146" s="12" customFormat="1" x14ac:dyDescent="0.2"/>
    <row r="874147" s="12" customFormat="1" x14ac:dyDescent="0.2"/>
    <row r="874148" s="12" customFormat="1" x14ac:dyDescent="0.2"/>
    <row r="874149" s="12" customFormat="1" x14ac:dyDescent="0.2"/>
    <row r="874150" s="12" customFormat="1" x14ac:dyDescent="0.2"/>
    <row r="874151" s="12" customFormat="1" x14ac:dyDescent="0.2"/>
    <row r="874152" s="12" customFormat="1" x14ac:dyDescent="0.2"/>
    <row r="874153" s="12" customFormat="1" x14ac:dyDescent="0.2"/>
    <row r="874154" s="12" customFormat="1" x14ac:dyDescent="0.2"/>
    <row r="874155" s="12" customFormat="1" x14ac:dyDescent="0.2"/>
    <row r="874156" s="12" customFormat="1" x14ac:dyDescent="0.2"/>
    <row r="874157" s="12" customFormat="1" x14ac:dyDescent="0.2"/>
    <row r="874158" s="12" customFormat="1" x14ac:dyDescent="0.2"/>
    <row r="874159" s="12" customFormat="1" x14ac:dyDescent="0.2"/>
    <row r="874160" s="12" customFormat="1" x14ac:dyDescent="0.2"/>
    <row r="874161" s="12" customFormat="1" x14ac:dyDescent="0.2"/>
    <row r="874162" s="12" customFormat="1" x14ac:dyDescent="0.2"/>
    <row r="874163" s="12" customFormat="1" x14ac:dyDescent="0.2"/>
    <row r="874164" s="12" customFormat="1" x14ac:dyDescent="0.2"/>
    <row r="874165" s="12" customFormat="1" x14ac:dyDescent="0.2"/>
    <row r="874166" s="12" customFormat="1" x14ac:dyDescent="0.2"/>
    <row r="874167" s="12" customFormat="1" x14ac:dyDescent="0.2"/>
    <row r="874168" s="12" customFormat="1" x14ac:dyDescent="0.2"/>
    <row r="874169" s="12" customFormat="1" x14ac:dyDescent="0.2"/>
    <row r="874170" s="12" customFormat="1" x14ac:dyDescent="0.2"/>
    <row r="874171" s="12" customFormat="1" x14ac:dyDescent="0.2"/>
    <row r="874172" s="12" customFormat="1" x14ac:dyDescent="0.2"/>
    <row r="874173" s="12" customFormat="1" x14ac:dyDescent="0.2"/>
    <row r="874174" s="12" customFormat="1" x14ac:dyDescent="0.2"/>
    <row r="874175" s="12" customFormat="1" x14ac:dyDescent="0.2"/>
    <row r="874176" s="12" customFormat="1" x14ac:dyDescent="0.2"/>
    <row r="874177" s="12" customFormat="1" x14ac:dyDescent="0.2"/>
    <row r="874178" s="12" customFormat="1" x14ac:dyDescent="0.2"/>
    <row r="874179" s="12" customFormat="1" x14ac:dyDescent="0.2"/>
    <row r="874180" s="12" customFormat="1" x14ac:dyDescent="0.2"/>
    <row r="874181" s="12" customFormat="1" x14ac:dyDescent="0.2"/>
    <row r="874182" s="12" customFormat="1" x14ac:dyDescent="0.2"/>
    <row r="874183" s="12" customFormat="1" x14ac:dyDescent="0.2"/>
    <row r="874184" s="12" customFormat="1" x14ac:dyDescent="0.2"/>
    <row r="874185" s="12" customFormat="1" x14ac:dyDescent="0.2"/>
    <row r="874186" s="12" customFormat="1" x14ac:dyDescent="0.2"/>
    <row r="874187" s="12" customFormat="1" x14ac:dyDescent="0.2"/>
    <row r="874188" s="12" customFormat="1" x14ac:dyDescent="0.2"/>
    <row r="874189" s="12" customFormat="1" x14ac:dyDescent="0.2"/>
    <row r="874190" s="12" customFormat="1" x14ac:dyDescent="0.2"/>
    <row r="874191" s="12" customFormat="1" x14ac:dyDescent="0.2"/>
    <row r="874192" s="12" customFormat="1" x14ac:dyDescent="0.2"/>
    <row r="874193" s="12" customFormat="1" x14ac:dyDescent="0.2"/>
    <row r="874194" s="12" customFormat="1" x14ac:dyDescent="0.2"/>
    <row r="874195" s="12" customFormat="1" x14ac:dyDescent="0.2"/>
    <row r="874196" s="12" customFormat="1" x14ac:dyDescent="0.2"/>
    <row r="874197" s="12" customFormat="1" x14ac:dyDescent="0.2"/>
    <row r="874198" s="12" customFormat="1" x14ac:dyDescent="0.2"/>
    <row r="874199" s="12" customFormat="1" x14ac:dyDescent="0.2"/>
    <row r="874200" s="12" customFormat="1" x14ac:dyDescent="0.2"/>
    <row r="874201" s="12" customFormat="1" x14ac:dyDescent="0.2"/>
    <row r="874202" s="12" customFormat="1" x14ac:dyDescent="0.2"/>
    <row r="874203" s="12" customFormat="1" x14ac:dyDescent="0.2"/>
    <row r="874204" s="12" customFormat="1" x14ac:dyDescent="0.2"/>
    <row r="874205" s="12" customFormat="1" x14ac:dyDescent="0.2"/>
    <row r="874206" s="12" customFormat="1" x14ac:dyDescent="0.2"/>
    <row r="874207" s="12" customFormat="1" x14ac:dyDescent="0.2"/>
    <row r="874208" s="12" customFormat="1" x14ac:dyDescent="0.2"/>
    <row r="874209" s="12" customFormat="1" x14ac:dyDescent="0.2"/>
    <row r="874210" s="12" customFormat="1" x14ac:dyDescent="0.2"/>
    <row r="874211" s="12" customFormat="1" x14ac:dyDescent="0.2"/>
    <row r="874212" s="12" customFormat="1" x14ac:dyDescent="0.2"/>
    <row r="874213" s="12" customFormat="1" x14ac:dyDescent="0.2"/>
    <row r="874214" s="12" customFormat="1" x14ac:dyDescent="0.2"/>
    <row r="874215" s="12" customFormat="1" x14ac:dyDescent="0.2"/>
    <row r="874216" s="12" customFormat="1" x14ac:dyDescent="0.2"/>
    <row r="874217" s="12" customFormat="1" x14ac:dyDescent="0.2"/>
    <row r="874218" s="12" customFormat="1" x14ac:dyDescent="0.2"/>
    <row r="874219" s="12" customFormat="1" x14ac:dyDescent="0.2"/>
    <row r="874220" s="12" customFormat="1" x14ac:dyDescent="0.2"/>
    <row r="874221" s="12" customFormat="1" x14ac:dyDescent="0.2"/>
    <row r="874222" s="12" customFormat="1" x14ac:dyDescent="0.2"/>
    <row r="874223" s="12" customFormat="1" x14ac:dyDescent="0.2"/>
    <row r="874224" s="12" customFormat="1" x14ac:dyDescent="0.2"/>
    <row r="874225" s="12" customFormat="1" x14ac:dyDescent="0.2"/>
    <row r="874226" s="12" customFormat="1" x14ac:dyDescent="0.2"/>
    <row r="874227" s="12" customFormat="1" x14ac:dyDescent="0.2"/>
    <row r="874228" s="12" customFormat="1" x14ac:dyDescent="0.2"/>
    <row r="874229" s="12" customFormat="1" x14ac:dyDescent="0.2"/>
    <row r="874230" s="12" customFormat="1" x14ac:dyDescent="0.2"/>
    <row r="874231" s="12" customFormat="1" x14ac:dyDescent="0.2"/>
    <row r="874232" s="12" customFormat="1" x14ac:dyDescent="0.2"/>
    <row r="874233" s="12" customFormat="1" x14ac:dyDescent="0.2"/>
    <row r="874234" s="12" customFormat="1" x14ac:dyDescent="0.2"/>
    <row r="874235" s="12" customFormat="1" x14ac:dyDescent="0.2"/>
    <row r="874236" s="12" customFormat="1" x14ac:dyDescent="0.2"/>
    <row r="874237" s="12" customFormat="1" x14ac:dyDescent="0.2"/>
    <row r="874238" s="12" customFormat="1" x14ac:dyDescent="0.2"/>
    <row r="874239" s="12" customFormat="1" x14ac:dyDescent="0.2"/>
    <row r="874240" s="12" customFormat="1" x14ac:dyDescent="0.2"/>
    <row r="874241" s="12" customFormat="1" x14ac:dyDescent="0.2"/>
    <row r="874242" s="12" customFormat="1" x14ac:dyDescent="0.2"/>
    <row r="874243" s="12" customFormat="1" x14ac:dyDescent="0.2"/>
    <row r="874244" s="12" customFormat="1" x14ac:dyDescent="0.2"/>
    <row r="874245" s="12" customFormat="1" x14ac:dyDescent="0.2"/>
    <row r="874246" s="12" customFormat="1" x14ac:dyDescent="0.2"/>
    <row r="874247" s="12" customFormat="1" x14ac:dyDescent="0.2"/>
    <row r="874248" s="12" customFormat="1" x14ac:dyDescent="0.2"/>
    <row r="874249" s="12" customFormat="1" x14ac:dyDescent="0.2"/>
    <row r="874250" s="12" customFormat="1" x14ac:dyDescent="0.2"/>
    <row r="874251" s="12" customFormat="1" x14ac:dyDescent="0.2"/>
    <row r="874252" s="12" customFormat="1" x14ac:dyDescent="0.2"/>
    <row r="874253" s="12" customFormat="1" x14ac:dyDescent="0.2"/>
    <row r="874254" s="12" customFormat="1" x14ac:dyDescent="0.2"/>
    <row r="874255" s="12" customFormat="1" x14ac:dyDescent="0.2"/>
    <row r="874256" s="12" customFormat="1" x14ac:dyDescent="0.2"/>
    <row r="874257" s="12" customFormat="1" x14ac:dyDescent="0.2"/>
    <row r="874258" s="12" customFormat="1" x14ac:dyDescent="0.2"/>
    <row r="874259" s="12" customFormat="1" x14ac:dyDescent="0.2"/>
    <row r="874260" s="12" customFormat="1" x14ac:dyDescent="0.2"/>
    <row r="874261" s="12" customFormat="1" x14ac:dyDescent="0.2"/>
    <row r="874262" s="12" customFormat="1" x14ac:dyDescent="0.2"/>
    <row r="874263" s="12" customFormat="1" x14ac:dyDescent="0.2"/>
    <row r="874264" s="12" customFormat="1" x14ac:dyDescent="0.2"/>
    <row r="874265" s="12" customFormat="1" x14ac:dyDescent="0.2"/>
    <row r="874266" s="12" customFormat="1" x14ac:dyDescent="0.2"/>
    <row r="874267" s="12" customFormat="1" x14ac:dyDescent="0.2"/>
    <row r="874268" s="12" customFormat="1" x14ac:dyDescent="0.2"/>
    <row r="874269" s="12" customFormat="1" x14ac:dyDescent="0.2"/>
    <row r="874270" s="12" customFormat="1" x14ac:dyDescent="0.2"/>
    <row r="874271" s="12" customFormat="1" x14ac:dyDescent="0.2"/>
    <row r="874272" s="12" customFormat="1" x14ac:dyDescent="0.2"/>
    <row r="874273" s="12" customFormat="1" x14ac:dyDescent="0.2"/>
    <row r="874274" s="12" customFormat="1" x14ac:dyDescent="0.2"/>
    <row r="874275" s="12" customFormat="1" x14ac:dyDescent="0.2"/>
    <row r="874276" s="12" customFormat="1" x14ac:dyDescent="0.2"/>
    <row r="874277" s="12" customFormat="1" x14ac:dyDescent="0.2"/>
    <row r="874278" s="12" customFormat="1" x14ac:dyDescent="0.2"/>
    <row r="874279" s="12" customFormat="1" x14ac:dyDescent="0.2"/>
    <row r="874280" s="12" customFormat="1" x14ac:dyDescent="0.2"/>
    <row r="874281" s="12" customFormat="1" x14ac:dyDescent="0.2"/>
    <row r="874282" s="12" customFormat="1" x14ac:dyDescent="0.2"/>
    <row r="874283" s="12" customFormat="1" x14ac:dyDescent="0.2"/>
    <row r="874284" s="12" customFormat="1" x14ac:dyDescent="0.2"/>
    <row r="874285" s="12" customFormat="1" x14ac:dyDescent="0.2"/>
    <row r="874286" s="12" customFormat="1" x14ac:dyDescent="0.2"/>
    <row r="874287" s="12" customFormat="1" x14ac:dyDescent="0.2"/>
    <row r="874288" s="12" customFormat="1" x14ac:dyDescent="0.2"/>
    <row r="874289" s="12" customFormat="1" x14ac:dyDescent="0.2"/>
    <row r="874290" s="12" customFormat="1" x14ac:dyDescent="0.2"/>
    <row r="874291" s="12" customFormat="1" x14ac:dyDescent="0.2"/>
    <row r="874292" s="12" customFormat="1" x14ac:dyDescent="0.2"/>
    <row r="874293" s="12" customFormat="1" x14ac:dyDescent="0.2"/>
    <row r="874294" s="12" customFormat="1" x14ac:dyDescent="0.2"/>
    <row r="874295" s="12" customFormat="1" x14ac:dyDescent="0.2"/>
    <row r="874296" s="12" customFormat="1" x14ac:dyDescent="0.2"/>
    <row r="874297" s="12" customFormat="1" x14ac:dyDescent="0.2"/>
    <row r="874298" s="12" customFormat="1" x14ac:dyDescent="0.2"/>
    <row r="874299" s="12" customFormat="1" x14ac:dyDescent="0.2"/>
    <row r="874300" s="12" customFormat="1" x14ac:dyDescent="0.2"/>
    <row r="874301" s="12" customFormat="1" x14ac:dyDescent="0.2"/>
    <row r="874302" s="12" customFormat="1" x14ac:dyDescent="0.2"/>
    <row r="874303" s="12" customFormat="1" x14ac:dyDescent="0.2"/>
    <row r="874304" s="12" customFormat="1" x14ac:dyDescent="0.2"/>
    <row r="874305" s="12" customFormat="1" x14ac:dyDescent="0.2"/>
    <row r="874306" s="12" customFormat="1" x14ac:dyDescent="0.2"/>
    <row r="874307" s="12" customFormat="1" x14ac:dyDescent="0.2"/>
    <row r="874308" s="12" customFormat="1" x14ac:dyDescent="0.2"/>
    <row r="874309" s="12" customFormat="1" x14ac:dyDescent="0.2"/>
    <row r="874310" s="12" customFormat="1" x14ac:dyDescent="0.2"/>
    <row r="874311" s="12" customFormat="1" x14ac:dyDescent="0.2"/>
    <row r="874312" s="12" customFormat="1" x14ac:dyDescent="0.2"/>
    <row r="874313" s="12" customFormat="1" x14ac:dyDescent="0.2"/>
    <row r="874314" s="12" customFormat="1" x14ac:dyDescent="0.2"/>
    <row r="874315" s="12" customFormat="1" x14ac:dyDescent="0.2"/>
    <row r="874316" s="12" customFormat="1" x14ac:dyDescent="0.2"/>
    <row r="874317" s="12" customFormat="1" x14ac:dyDescent="0.2"/>
    <row r="874318" s="12" customFormat="1" x14ac:dyDescent="0.2"/>
    <row r="874319" s="12" customFormat="1" x14ac:dyDescent="0.2"/>
    <row r="874320" s="12" customFormat="1" x14ac:dyDescent="0.2"/>
    <row r="874321" s="12" customFormat="1" x14ac:dyDescent="0.2"/>
    <row r="874322" s="12" customFormat="1" x14ac:dyDescent="0.2"/>
    <row r="874323" s="12" customFormat="1" x14ac:dyDescent="0.2"/>
    <row r="874324" s="12" customFormat="1" x14ac:dyDescent="0.2"/>
    <row r="874325" s="12" customFormat="1" x14ac:dyDescent="0.2"/>
    <row r="874326" s="12" customFormat="1" x14ac:dyDescent="0.2"/>
    <row r="874327" s="12" customFormat="1" x14ac:dyDescent="0.2"/>
    <row r="874328" s="12" customFormat="1" x14ac:dyDescent="0.2"/>
    <row r="874329" s="12" customFormat="1" x14ac:dyDescent="0.2"/>
    <row r="874330" s="12" customFormat="1" x14ac:dyDescent="0.2"/>
    <row r="874331" s="12" customFormat="1" x14ac:dyDescent="0.2"/>
    <row r="874332" s="12" customFormat="1" x14ac:dyDescent="0.2"/>
    <row r="874333" s="12" customFormat="1" x14ac:dyDescent="0.2"/>
    <row r="874334" s="12" customFormat="1" x14ac:dyDescent="0.2"/>
    <row r="874335" s="12" customFormat="1" x14ac:dyDescent="0.2"/>
    <row r="874336" s="12" customFormat="1" x14ac:dyDescent="0.2"/>
    <row r="874337" s="12" customFormat="1" x14ac:dyDescent="0.2"/>
    <row r="874338" s="12" customFormat="1" x14ac:dyDescent="0.2"/>
    <row r="874339" s="12" customFormat="1" x14ac:dyDescent="0.2"/>
    <row r="874340" s="12" customFormat="1" x14ac:dyDescent="0.2"/>
    <row r="874341" s="12" customFormat="1" x14ac:dyDescent="0.2"/>
    <row r="874342" s="12" customFormat="1" x14ac:dyDescent="0.2"/>
    <row r="874343" s="12" customFormat="1" x14ac:dyDescent="0.2"/>
    <row r="874344" s="12" customFormat="1" x14ac:dyDescent="0.2"/>
    <row r="874345" s="12" customFormat="1" x14ac:dyDescent="0.2"/>
    <row r="874346" s="12" customFormat="1" x14ac:dyDescent="0.2"/>
    <row r="874347" s="12" customFormat="1" x14ac:dyDescent="0.2"/>
    <row r="874348" s="12" customFormat="1" x14ac:dyDescent="0.2"/>
    <row r="874349" s="12" customFormat="1" x14ac:dyDescent="0.2"/>
    <row r="874350" s="12" customFormat="1" x14ac:dyDescent="0.2"/>
    <row r="874351" s="12" customFormat="1" x14ac:dyDescent="0.2"/>
    <row r="874352" s="12" customFormat="1" x14ac:dyDescent="0.2"/>
    <row r="874353" s="12" customFormat="1" x14ac:dyDescent="0.2"/>
    <row r="874354" s="12" customFormat="1" x14ac:dyDescent="0.2"/>
    <row r="874355" s="12" customFormat="1" x14ac:dyDescent="0.2"/>
    <row r="874356" s="12" customFormat="1" x14ac:dyDescent="0.2"/>
    <row r="874357" s="12" customFormat="1" x14ac:dyDescent="0.2"/>
    <row r="874358" s="12" customFormat="1" x14ac:dyDescent="0.2"/>
    <row r="874359" s="12" customFormat="1" x14ac:dyDescent="0.2"/>
    <row r="874360" s="12" customFormat="1" x14ac:dyDescent="0.2"/>
    <row r="874361" s="12" customFormat="1" x14ac:dyDescent="0.2"/>
    <row r="874362" s="12" customFormat="1" x14ac:dyDescent="0.2"/>
    <row r="874363" s="12" customFormat="1" x14ac:dyDescent="0.2"/>
    <row r="874364" s="12" customFormat="1" x14ac:dyDescent="0.2"/>
    <row r="874365" s="12" customFormat="1" x14ac:dyDescent="0.2"/>
    <row r="874366" s="12" customFormat="1" x14ac:dyDescent="0.2"/>
    <row r="874367" s="12" customFormat="1" x14ac:dyDescent="0.2"/>
    <row r="874368" s="12" customFormat="1" x14ac:dyDescent="0.2"/>
    <row r="874369" s="12" customFormat="1" x14ac:dyDescent="0.2"/>
    <row r="874370" s="12" customFormat="1" x14ac:dyDescent="0.2"/>
    <row r="874371" s="12" customFormat="1" x14ac:dyDescent="0.2"/>
    <row r="874372" s="12" customFormat="1" x14ac:dyDescent="0.2"/>
    <row r="874373" s="12" customFormat="1" x14ac:dyDescent="0.2"/>
    <row r="874374" s="12" customFormat="1" x14ac:dyDescent="0.2"/>
    <row r="874375" s="12" customFormat="1" x14ac:dyDescent="0.2"/>
    <row r="874376" s="12" customFormat="1" x14ac:dyDescent="0.2"/>
    <row r="874377" s="12" customFormat="1" x14ac:dyDescent="0.2"/>
    <row r="874378" s="12" customFormat="1" x14ac:dyDescent="0.2"/>
    <row r="874379" s="12" customFormat="1" x14ac:dyDescent="0.2"/>
    <row r="874380" s="12" customFormat="1" x14ac:dyDescent="0.2"/>
    <row r="874381" s="12" customFormat="1" x14ac:dyDescent="0.2"/>
    <row r="874382" s="12" customFormat="1" x14ac:dyDescent="0.2"/>
    <row r="874383" s="12" customFormat="1" x14ac:dyDescent="0.2"/>
    <row r="874384" s="12" customFormat="1" x14ac:dyDescent="0.2"/>
    <row r="874385" s="12" customFormat="1" x14ac:dyDescent="0.2"/>
    <row r="874386" s="12" customFormat="1" x14ac:dyDescent="0.2"/>
    <row r="874387" s="12" customFormat="1" x14ac:dyDescent="0.2"/>
    <row r="874388" s="12" customFormat="1" x14ac:dyDescent="0.2"/>
    <row r="874389" s="12" customFormat="1" x14ac:dyDescent="0.2"/>
    <row r="874390" s="12" customFormat="1" x14ac:dyDescent="0.2"/>
    <row r="874391" s="12" customFormat="1" x14ac:dyDescent="0.2"/>
    <row r="874392" s="12" customFormat="1" x14ac:dyDescent="0.2"/>
    <row r="874393" s="12" customFormat="1" x14ac:dyDescent="0.2"/>
    <row r="874394" s="12" customFormat="1" x14ac:dyDescent="0.2"/>
    <row r="874395" s="12" customFormat="1" x14ac:dyDescent="0.2"/>
    <row r="874396" s="12" customFormat="1" x14ac:dyDescent="0.2"/>
    <row r="874397" s="12" customFormat="1" x14ac:dyDescent="0.2"/>
    <row r="874398" s="12" customFormat="1" x14ac:dyDescent="0.2"/>
    <row r="874399" s="12" customFormat="1" x14ac:dyDescent="0.2"/>
    <row r="874400" s="12" customFormat="1" x14ac:dyDescent="0.2"/>
    <row r="874401" s="12" customFormat="1" x14ac:dyDescent="0.2"/>
    <row r="874402" s="12" customFormat="1" x14ac:dyDescent="0.2"/>
    <row r="874403" s="12" customFormat="1" x14ac:dyDescent="0.2"/>
    <row r="874404" s="12" customFormat="1" x14ac:dyDescent="0.2"/>
    <row r="874405" s="12" customFormat="1" x14ac:dyDescent="0.2"/>
    <row r="874406" s="12" customFormat="1" x14ac:dyDescent="0.2"/>
    <row r="874407" s="12" customFormat="1" x14ac:dyDescent="0.2"/>
    <row r="874408" s="12" customFormat="1" x14ac:dyDescent="0.2"/>
    <row r="874409" s="12" customFormat="1" x14ac:dyDescent="0.2"/>
    <row r="874410" s="12" customFormat="1" x14ac:dyDescent="0.2"/>
    <row r="874411" s="12" customFormat="1" x14ac:dyDescent="0.2"/>
    <row r="874412" s="12" customFormat="1" x14ac:dyDescent="0.2"/>
    <row r="874413" s="12" customFormat="1" x14ac:dyDescent="0.2"/>
    <row r="874414" s="12" customFormat="1" x14ac:dyDescent="0.2"/>
    <row r="874415" s="12" customFormat="1" x14ac:dyDescent="0.2"/>
    <row r="874416" s="12" customFormat="1" x14ac:dyDescent="0.2"/>
    <row r="874417" s="12" customFormat="1" x14ac:dyDescent="0.2"/>
    <row r="874418" s="12" customFormat="1" x14ac:dyDescent="0.2"/>
    <row r="874419" s="12" customFormat="1" x14ac:dyDescent="0.2"/>
    <row r="874420" s="12" customFormat="1" x14ac:dyDescent="0.2"/>
    <row r="874421" s="12" customFormat="1" x14ac:dyDescent="0.2"/>
    <row r="874422" s="12" customFormat="1" x14ac:dyDescent="0.2"/>
    <row r="874423" s="12" customFormat="1" x14ac:dyDescent="0.2"/>
    <row r="874424" s="12" customFormat="1" x14ac:dyDescent="0.2"/>
    <row r="874425" s="12" customFormat="1" x14ac:dyDescent="0.2"/>
    <row r="874426" s="12" customFormat="1" x14ac:dyDescent="0.2"/>
    <row r="874427" s="12" customFormat="1" x14ac:dyDescent="0.2"/>
    <row r="874428" s="12" customFormat="1" x14ac:dyDescent="0.2"/>
    <row r="874429" s="12" customFormat="1" x14ac:dyDescent="0.2"/>
    <row r="874430" s="12" customFormat="1" x14ac:dyDescent="0.2"/>
    <row r="874431" s="12" customFormat="1" x14ac:dyDescent="0.2"/>
    <row r="874432" s="12" customFormat="1" x14ac:dyDescent="0.2"/>
    <row r="874433" s="12" customFormat="1" x14ac:dyDescent="0.2"/>
    <row r="874434" s="12" customFormat="1" x14ac:dyDescent="0.2"/>
    <row r="874435" s="12" customFormat="1" x14ac:dyDescent="0.2"/>
    <row r="874436" s="12" customFormat="1" x14ac:dyDescent="0.2"/>
    <row r="874437" s="12" customFormat="1" x14ac:dyDescent="0.2"/>
    <row r="874438" s="12" customFormat="1" x14ac:dyDescent="0.2"/>
    <row r="874439" s="12" customFormat="1" x14ac:dyDescent="0.2"/>
    <row r="874440" s="12" customFormat="1" x14ac:dyDescent="0.2"/>
    <row r="874441" s="12" customFormat="1" x14ac:dyDescent="0.2"/>
    <row r="874442" s="12" customFormat="1" x14ac:dyDescent="0.2"/>
    <row r="874443" s="12" customFormat="1" x14ac:dyDescent="0.2"/>
    <row r="874444" s="12" customFormat="1" x14ac:dyDescent="0.2"/>
    <row r="874445" s="12" customFormat="1" x14ac:dyDescent="0.2"/>
    <row r="874446" s="12" customFormat="1" x14ac:dyDescent="0.2"/>
    <row r="874447" s="12" customFormat="1" x14ac:dyDescent="0.2"/>
    <row r="874448" s="12" customFormat="1" x14ac:dyDescent="0.2"/>
    <row r="874449" s="12" customFormat="1" x14ac:dyDescent="0.2"/>
    <row r="874450" s="12" customFormat="1" x14ac:dyDescent="0.2"/>
    <row r="874451" s="12" customFormat="1" x14ac:dyDescent="0.2"/>
    <row r="874452" s="12" customFormat="1" x14ac:dyDescent="0.2"/>
    <row r="874453" s="12" customFormat="1" x14ac:dyDescent="0.2"/>
    <row r="874454" s="12" customFormat="1" x14ac:dyDescent="0.2"/>
    <row r="874455" s="12" customFormat="1" x14ac:dyDescent="0.2"/>
    <row r="874456" s="12" customFormat="1" x14ac:dyDescent="0.2"/>
    <row r="874457" s="12" customFormat="1" x14ac:dyDescent="0.2"/>
    <row r="874458" s="12" customFormat="1" x14ac:dyDescent="0.2"/>
    <row r="874459" s="12" customFormat="1" x14ac:dyDescent="0.2"/>
    <row r="874460" s="12" customFormat="1" x14ac:dyDescent="0.2"/>
    <row r="874461" s="12" customFormat="1" x14ac:dyDescent="0.2"/>
    <row r="874462" s="12" customFormat="1" x14ac:dyDescent="0.2"/>
    <row r="874463" s="12" customFormat="1" x14ac:dyDescent="0.2"/>
    <row r="874464" s="12" customFormat="1" x14ac:dyDescent="0.2"/>
    <row r="874465" s="12" customFormat="1" x14ac:dyDescent="0.2"/>
    <row r="874466" s="12" customFormat="1" x14ac:dyDescent="0.2"/>
    <row r="874467" s="12" customFormat="1" x14ac:dyDescent="0.2"/>
    <row r="874468" s="12" customFormat="1" x14ac:dyDescent="0.2"/>
    <row r="874469" s="12" customFormat="1" x14ac:dyDescent="0.2"/>
    <row r="874470" s="12" customFormat="1" x14ac:dyDescent="0.2"/>
    <row r="874471" s="12" customFormat="1" x14ac:dyDescent="0.2"/>
    <row r="874472" s="12" customFormat="1" x14ac:dyDescent="0.2"/>
    <row r="874473" s="12" customFormat="1" x14ac:dyDescent="0.2"/>
    <row r="874474" s="12" customFormat="1" x14ac:dyDescent="0.2"/>
    <row r="874475" s="12" customFormat="1" x14ac:dyDescent="0.2"/>
    <row r="874476" s="12" customFormat="1" x14ac:dyDescent="0.2"/>
    <row r="874477" s="12" customFormat="1" x14ac:dyDescent="0.2"/>
    <row r="874478" s="12" customFormat="1" x14ac:dyDescent="0.2"/>
    <row r="874479" s="12" customFormat="1" x14ac:dyDescent="0.2"/>
    <row r="874480" s="12" customFormat="1" x14ac:dyDescent="0.2"/>
    <row r="874481" s="12" customFormat="1" x14ac:dyDescent="0.2"/>
    <row r="874482" s="12" customFormat="1" x14ac:dyDescent="0.2"/>
    <row r="874483" s="12" customFormat="1" x14ac:dyDescent="0.2"/>
    <row r="874484" s="12" customFormat="1" x14ac:dyDescent="0.2"/>
    <row r="874485" s="12" customFormat="1" x14ac:dyDescent="0.2"/>
    <row r="874486" s="12" customFormat="1" x14ac:dyDescent="0.2"/>
    <row r="874487" s="12" customFormat="1" x14ac:dyDescent="0.2"/>
    <row r="874488" s="12" customFormat="1" x14ac:dyDescent="0.2"/>
    <row r="874489" s="12" customFormat="1" x14ac:dyDescent="0.2"/>
    <row r="874490" s="12" customFormat="1" x14ac:dyDescent="0.2"/>
    <row r="874491" s="12" customFormat="1" x14ac:dyDescent="0.2"/>
    <row r="874492" s="12" customFormat="1" x14ac:dyDescent="0.2"/>
    <row r="874493" s="12" customFormat="1" x14ac:dyDescent="0.2"/>
    <row r="874494" s="12" customFormat="1" x14ac:dyDescent="0.2"/>
    <row r="874495" s="12" customFormat="1" x14ac:dyDescent="0.2"/>
    <row r="874496" s="12" customFormat="1" x14ac:dyDescent="0.2"/>
    <row r="874497" s="12" customFormat="1" x14ac:dyDescent="0.2"/>
    <row r="874498" s="12" customFormat="1" x14ac:dyDescent="0.2"/>
    <row r="874499" s="12" customFormat="1" x14ac:dyDescent="0.2"/>
    <row r="874500" s="12" customFormat="1" x14ac:dyDescent="0.2"/>
    <row r="874501" s="12" customFormat="1" x14ac:dyDescent="0.2"/>
    <row r="874502" s="12" customFormat="1" x14ac:dyDescent="0.2"/>
    <row r="874503" s="12" customFormat="1" x14ac:dyDescent="0.2"/>
    <row r="874504" s="12" customFormat="1" x14ac:dyDescent="0.2"/>
    <row r="874505" s="12" customFormat="1" x14ac:dyDescent="0.2"/>
    <row r="874506" s="12" customFormat="1" x14ac:dyDescent="0.2"/>
    <row r="874507" s="12" customFormat="1" x14ac:dyDescent="0.2"/>
    <row r="874508" s="12" customFormat="1" x14ac:dyDescent="0.2"/>
    <row r="874509" s="12" customFormat="1" x14ac:dyDescent="0.2"/>
    <row r="874510" s="12" customFormat="1" x14ac:dyDescent="0.2"/>
    <row r="874511" s="12" customFormat="1" x14ac:dyDescent="0.2"/>
    <row r="874512" s="12" customFormat="1" x14ac:dyDescent="0.2"/>
    <row r="874513" s="12" customFormat="1" x14ac:dyDescent="0.2"/>
    <row r="874514" s="12" customFormat="1" x14ac:dyDescent="0.2"/>
    <row r="874515" s="12" customFormat="1" x14ac:dyDescent="0.2"/>
    <row r="874516" s="12" customFormat="1" x14ac:dyDescent="0.2"/>
    <row r="874517" s="12" customFormat="1" x14ac:dyDescent="0.2"/>
    <row r="874518" s="12" customFormat="1" x14ac:dyDescent="0.2"/>
    <row r="874519" s="12" customFormat="1" x14ac:dyDescent="0.2"/>
    <row r="874520" s="12" customFormat="1" x14ac:dyDescent="0.2"/>
    <row r="874521" s="12" customFormat="1" x14ac:dyDescent="0.2"/>
    <row r="874522" s="12" customFormat="1" x14ac:dyDescent="0.2"/>
    <row r="874523" s="12" customFormat="1" x14ac:dyDescent="0.2"/>
    <row r="874524" s="12" customFormat="1" x14ac:dyDescent="0.2"/>
    <row r="874525" s="12" customFormat="1" x14ac:dyDescent="0.2"/>
    <row r="874526" s="12" customFormat="1" x14ac:dyDescent="0.2"/>
    <row r="874527" s="12" customFormat="1" x14ac:dyDescent="0.2"/>
    <row r="874528" s="12" customFormat="1" x14ac:dyDescent="0.2"/>
    <row r="874529" s="12" customFormat="1" x14ac:dyDescent="0.2"/>
    <row r="874530" s="12" customFormat="1" x14ac:dyDescent="0.2"/>
    <row r="874531" s="12" customFormat="1" x14ac:dyDescent="0.2"/>
    <row r="874532" s="12" customFormat="1" x14ac:dyDescent="0.2"/>
    <row r="874533" s="12" customFormat="1" x14ac:dyDescent="0.2"/>
    <row r="874534" s="12" customFormat="1" x14ac:dyDescent="0.2"/>
    <row r="874535" s="12" customFormat="1" x14ac:dyDescent="0.2"/>
    <row r="874536" s="12" customFormat="1" x14ac:dyDescent="0.2"/>
    <row r="874537" s="12" customFormat="1" x14ac:dyDescent="0.2"/>
    <row r="874538" s="12" customFormat="1" x14ac:dyDescent="0.2"/>
    <row r="874539" s="12" customFormat="1" x14ac:dyDescent="0.2"/>
    <row r="874540" s="12" customFormat="1" x14ac:dyDescent="0.2"/>
    <row r="874541" s="12" customFormat="1" x14ac:dyDescent="0.2"/>
    <row r="874542" s="12" customFormat="1" x14ac:dyDescent="0.2"/>
    <row r="874543" s="12" customFormat="1" x14ac:dyDescent="0.2"/>
    <row r="874544" s="12" customFormat="1" x14ac:dyDescent="0.2"/>
    <row r="874545" s="12" customFormat="1" x14ac:dyDescent="0.2"/>
    <row r="874546" s="12" customFormat="1" x14ac:dyDescent="0.2"/>
    <row r="874547" s="12" customFormat="1" x14ac:dyDescent="0.2"/>
    <row r="874548" s="12" customFormat="1" x14ac:dyDescent="0.2"/>
    <row r="874549" s="12" customFormat="1" x14ac:dyDescent="0.2"/>
    <row r="874550" s="12" customFormat="1" x14ac:dyDescent="0.2"/>
    <row r="874551" s="12" customFormat="1" x14ac:dyDescent="0.2"/>
    <row r="874552" s="12" customFormat="1" x14ac:dyDescent="0.2"/>
    <row r="874553" s="12" customFormat="1" x14ac:dyDescent="0.2"/>
    <row r="874554" s="12" customFormat="1" x14ac:dyDescent="0.2"/>
    <row r="874555" s="12" customFormat="1" x14ac:dyDescent="0.2"/>
    <row r="874556" s="12" customFormat="1" x14ac:dyDescent="0.2"/>
    <row r="874557" s="12" customFormat="1" x14ac:dyDescent="0.2"/>
    <row r="874558" s="12" customFormat="1" x14ac:dyDescent="0.2"/>
    <row r="874559" s="12" customFormat="1" x14ac:dyDescent="0.2"/>
    <row r="874560" s="12" customFormat="1" x14ac:dyDescent="0.2"/>
    <row r="874561" s="12" customFormat="1" x14ac:dyDescent="0.2"/>
    <row r="874562" s="12" customFormat="1" x14ac:dyDescent="0.2"/>
    <row r="874563" s="12" customFormat="1" x14ac:dyDescent="0.2"/>
    <row r="874564" s="12" customFormat="1" x14ac:dyDescent="0.2"/>
    <row r="874565" s="12" customFormat="1" x14ac:dyDescent="0.2"/>
    <row r="874566" s="12" customFormat="1" x14ac:dyDescent="0.2"/>
    <row r="874567" s="12" customFormat="1" x14ac:dyDescent="0.2"/>
    <row r="874568" s="12" customFormat="1" x14ac:dyDescent="0.2"/>
    <row r="874569" s="12" customFormat="1" x14ac:dyDescent="0.2"/>
    <row r="874570" s="12" customFormat="1" x14ac:dyDescent="0.2"/>
    <row r="874571" s="12" customFormat="1" x14ac:dyDescent="0.2"/>
    <row r="874572" s="12" customFormat="1" x14ac:dyDescent="0.2"/>
    <row r="874573" s="12" customFormat="1" x14ac:dyDescent="0.2"/>
    <row r="874574" s="12" customFormat="1" x14ac:dyDescent="0.2"/>
    <row r="874575" s="12" customFormat="1" x14ac:dyDescent="0.2"/>
    <row r="874576" s="12" customFormat="1" x14ac:dyDescent="0.2"/>
    <row r="874577" s="12" customFormat="1" x14ac:dyDescent="0.2"/>
    <row r="874578" s="12" customFormat="1" x14ac:dyDescent="0.2"/>
    <row r="874579" s="12" customFormat="1" x14ac:dyDescent="0.2"/>
    <row r="874580" s="12" customFormat="1" x14ac:dyDescent="0.2"/>
    <row r="874581" s="12" customFormat="1" x14ac:dyDescent="0.2"/>
    <row r="874582" s="12" customFormat="1" x14ac:dyDescent="0.2"/>
    <row r="874583" s="12" customFormat="1" x14ac:dyDescent="0.2"/>
    <row r="874584" s="12" customFormat="1" x14ac:dyDescent="0.2"/>
    <row r="874585" s="12" customFormat="1" x14ac:dyDescent="0.2"/>
    <row r="874586" s="12" customFormat="1" x14ac:dyDescent="0.2"/>
    <row r="874587" s="12" customFormat="1" x14ac:dyDescent="0.2"/>
    <row r="874588" s="12" customFormat="1" x14ac:dyDescent="0.2"/>
    <row r="874589" s="12" customFormat="1" x14ac:dyDescent="0.2"/>
    <row r="874590" s="12" customFormat="1" x14ac:dyDescent="0.2"/>
    <row r="874591" s="12" customFormat="1" x14ac:dyDescent="0.2"/>
    <row r="874592" s="12" customFormat="1" x14ac:dyDescent="0.2"/>
    <row r="874593" s="12" customFormat="1" x14ac:dyDescent="0.2"/>
    <row r="874594" s="12" customFormat="1" x14ac:dyDescent="0.2"/>
    <row r="874595" s="12" customFormat="1" x14ac:dyDescent="0.2"/>
    <row r="874596" s="12" customFormat="1" x14ac:dyDescent="0.2"/>
    <row r="874597" s="12" customFormat="1" x14ac:dyDescent="0.2"/>
    <row r="874598" s="12" customFormat="1" x14ac:dyDescent="0.2"/>
    <row r="874599" s="12" customFormat="1" x14ac:dyDescent="0.2"/>
    <row r="874600" s="12" customFormat="1" x14ac:dyDescent="0.2"/>
    <row r="874601" s="12" customFormat="1" x14ac:dyDescent="0.2"/>
    <row r="874602" s="12" customFormat="1" x14ac:dyDescent="0.2"/>
    <row r="874603" s="12" customFormat="1" x14ac:dyDescent="0.2"/>
    <row r="874604" s="12" customFormat="1" x14ac:dyDescent="0.2"/>
    <row r="874605" s="12" customFormat="1" x14ac:dyDescent="0.2"/>
    <row r="874606" s="12" customFormat="1" x14ac:dyDescent="0.2"/>
    <row r="874607" s="12" customFormat="1" x14ac:dyDescent="0.2"/>
    <row r="874608" s="12" customFormat="1" x14ac:dyDescent="0.2"/>
    <row r="874609" s="12" customFormat="1" x14ac:dyDescent="0.2"/>
    <row r="874610" s="12" customFormat="1" x14ac:dyDescent="0.2"/>
    <row r="874611" s="12" customFormat="1" x14ac:dyDescent="0.2"/>
    <row r="874612" s="12" customFormat="1" x14ac:dyDescent="0.2"/>
    <row r="874613" s="12" customFormat="1" x14ac:dyDescent="0.2"/>
    <row r="874614" s="12" customFormat="1" x14ac:dyDescent="0.2"/>
    <row r="874615" s="12" customFormat="1" x14ac:dyDescent="0.2"/>
    <row r="874616" s="12" customFormat="1" x14ac:dyDescent="0.2"/>
    <row r="874617" s="12" customFormat="1" x14ac:dyDescent="0.2"/>
    <row r="874618" s="12" customFormat="1" x14ac:dyDescent="0.2"/>
    <row r="874619" s="12" customFormat="1" x14ac:dyDescent="0.2"/>
    <row r="874620" s="12" customFormat="1" x14ac:dyDescent="0.2"/>
    <row r="874621" s="12" customFormat="1" x14ac:dyDescent="0.2"/>
    <row r="874622" s="12" customFormat="1" x14ac:dyDescent="0.2"/>
    <row r="874623" s="12" customFormat="1" x14ac:dyDescent="0.2"/>
    <row r="874624" s="12" customFormat="1" x14ac:dyDescent="0.2"/>
    <row r="874625" s="12" customFormat="1" x14ac:dyDescent="0.2"/>
    <row r="874626" s="12" customFormat="1" x14ac:dyDescent="0.2"/>
    <row r="874627" s="12" customFormat="1" x14ac:dyDescent="0.2"/>
    <row r="874628" s="12" customFormat="1" x14ac:dyDescent="0.2"/>
    <row r="874629" s="12" customFormat="1" x14ac:dyDescent="0.2"/>
    <row r="874630" s="12" customFormat="1" x14ac:dyDescent="0.2"/>
    <row r="874631" s="12" customFormat="1" x14ac:dyDescent="0.2"/>
    <row r="874632" s="12" customFormat="1" x14ac:dyDescent="0.2"/>
    <row r="874633" s="12" customFormat="1" x14ac:dyDescent="0.2"/>
    <row r="874634" s="12" customFormat="1" x14ac:dyDescent="0.2"/>
    <row r="874635" s="12" customFormat="1" x14ac:dyDescent="0.2"/>
    <row r="874636" s="12" customFormat="1" x14ac:dyDescent="0.2"/>
    <row r="874637" s="12" customFormat="1" x14ac:dyDescent="0.2"/>
    <row r="874638" s="12" customFormat="1" x14ac:dyDescent="0.2"/>
    <row r="874639" s="12" customFormat="1" x14ac:dyDescent="0.2"/>
    <row r="874640" s="12" customFormat="1" x14ac:dyDescent="0.2"/>
    <row r="874641" s="12" customFormat="1" x14ac:dyDescent="0.2"/>
    <row r="874642" s="12" customFormat="1" x14ac:dyDescent="0.2"/>
    <row r="874643" s="12" customFormat="1" x14ac:dyDescent="0.2"/>
    <row r="874644" s="12" customFormat="1" x14ac:dyDescent="0.2"/>
    <row r="874645" s="12" customFormat="1" x14ac:dyDescent="0.2"/>
    <row r="874646" s="12" customFormat="1" x14ac:dyDescent="0.2"/>
    <row r="874647" s="12" customFormat="1" x14ac:dyDescent="0.2"/>
    <row r="874648" s="12" customFormat="1" x14ac:dyDescent="0.2"/>
    <row r="874649" s="12" customFormat="1" x14ac:dyDescent="0.2"/>
    <row r="874650" s="12" customFormat="1" x14ac:dyDescent="0.2"/>
    <row r="874651" s="12" customFormat="1" x14ac:dyDescent="0.2"/>
    <row r="874652" s="12" customFormat="1" x14ac:dyDescent="0.2"/>
    <row r="874653" s="12" customFormat="1" x14ac:dyDescent="0.2"/>
    <row r="874654" s="12" customFormat="1" x14ac:dyDescent="0.2"/>
    <row r="874655" s="12" customFormat="1" x14ac:dyDescent="0.2"/>
    <row r="874656" s="12" customFormat="1" x14ac:dyDescent="0.2"/>
    <row r="874657" s="12" customFormat="1" x14ac:dyDescent="0.2"/>
    <row r="874658" s="12" customFormat="1" x14ac:dyDescent="0.2"/>
    <row r="874659" s="12" customFormat="1" x14ac:dyDescent="0.2"/>
    <row r="874660" s="12" customFormat="1" x14ac:dyDescent="0.2"/>
    <row r="874661" s="12" customFormat="1" x14ac:dyDescent="0.2"/>
    <row r="874662" s="12" customFormat="1" x14ac:dyDescent="0.2"/>
    <row r="874663" s="12" customFormat="1" x14ac:dyDescent="0.2"/>
    <row r="874664" s="12" customFormat="1" x14ac:dyDescent="0.2"/>
    <row r="874665" s="12" customFormat="1" x14ac:dyDescent="0.2"/>
    <row r="874666" s="12" customFormat="1" x14ac:dyDescent="0.2"/>
    <row r="874667" s="12" customFormat="1" x14ac:dyDescent="0.2"/>
    <row r="874668" s="12" customFormat="1" x14ac:dyDescent="0.2"/>
    <row r="874669" s="12" customFormat="1" x14ac:dyDescent="0.2"/>
    <row r="874670" s="12" customFormat="1" x14ac:dyDescent="0.2"/>
    <row r="874671" s="12" customFormat="1" x14ac:dyDescent="0.2"/>
    <row r="874672" s="12" customFormat="1" x14ac:dyDescent="0.2"/>
    <row r="874673" s="12" customFormat="1" x14ac:dyDescent="0.2"/>
    <row r="874674" s="12" customFormat="1" x14ac:dyDescent="0.2"/>
    <row r="874675" s="12" customFormat="1" x14ac:dyDescent="0.2"/>
    <row r="874676" s="12" customFormat="1" x14ac:dyDescent="0.2"/>
    <row r="874677" s="12" customFormat="1" x14ac:dyDescent="0.2"/>
    <row r="874678" s="12" customFormat="1" x14ac:dyDescent="0.2"/>
    <row r="874679" s="12" customFormat="1" x14ac:dyDescent="0.2"/>
    <row r="874680" s="12" customFormat="1" x14ac:dyDescent="0.2"/>
    <row r="874681" s="12" customFormat="1" x14ac:dyDescent="0.2"/>
    <row r="874682" s="12" customFormat="1" x14ac:dyDescent="0.2"/>
    <row r="874683" s="12" customFormat="1" x14ac:dyDescent="0.2"/>
    <row r="874684" s="12" customFormat="1" x14ac:dyDescent="0.2"/>
    <row r="874685" s="12" customFormat="1" x14ac:dyDescent="0.2"/>
    <row r="874686" s="12" customFormat="1" x14ac:dyDescent="0.2"/>
    <row r="874687" s="12" customFormat="1" x14ac:dyDescent="0.2"/>
    <row r="874688" s="12" customFormat="1" x14ac:dyDescent="0.2"/>
    <row r="874689" s="12" customFormat="1" x14ac:dyDescent="0.2"/>
    <row r="874690" s="12" customFormat="1" x14ac:dyDescent="0.2"/>
    <row r="874691" s="12" customFormat="1" x14ac:dyDescent="0.2"/>
    <row r="874692" s="12" customFormat="1" x14ac:dyDescent="0.2"/>
    <row r="874693" s="12" customFormat="1" x14ac:dyDescent="0.2"/>
    <row r="874694" s="12" customFormat="1" x14ac:dyDescent="0.2"/>
    <row r="874695" s="12" customFormat="1" x14ac:dyDescent="0.2"/>
    <row r="874696" s="12" customFormat="1" x14ac:dyDescent="0.2"/>
    <row r="874697" s="12" customFormat="1" x14ac:dyDescent="0.2"/>
    <row r="874698" s="12" customFormat="1" x14ac:dyDescent="0.2"/>
    <row r="874699" s="12" customFormat="1" x14ac:dyDescent="0.2"/>
    <row r="874700" s="12" customFormat="1" x14ac:dyDescent="0.2"/>
    <row r="874701" s="12" customFormat="1" x14ac:dyDescent="0.2"/>
    <row r="874702" s="12" customFormat="1" x14ac:dyDescent="0.2"/>
    <row r="874703" s="12" customFormat="1" x14ac:dyDescent="0.2"/>
    <row r="874704" s="12" customFormat="1" x14ac:dyDescent="0.2"/>
    <row r="874705" s="12" customFormat="1" x14ac:dyDescent="0.2"/>
    <row r="874706" s="12" customFormat="1" x14ac:dyDescent="0.2"/>
    <row r="874707" s="12" customFormat="1" x14ac:dyDescent="0.2"/>
    <row r="874708" s="12" customFormat="1" x14ac:dyDescent="0.2"/>
    <row r="874709" s="12" customFormat="1" x14ac:dyDescent="0.2"/>
    <row r="874710" s="12" customFormat="1" x14ac:dyDescent="0.2"/>
    <row r="874711" s="12" customFormat="1" x14ac:dyDescent="0.2"/>
    <row r="874712" s="12" customFormat="1" x14ac:dyDescent="0.2"/>
    <row r="874713" s="12" customFormat="1" x14ac:dyDescent="0.2"/>
    <row r="874714" s="12" customFormat="1" x14ac:dyDescent="0.2"/>
    <row r="874715" s="12" customFormat="1" x14ac:dyDescent="0.2"/>
    <row r="874716" s="12" customFormat="1" x14ac:dyDescent="0.2"/>
    <row r="874717" s="12" customFormat="1" x14ac:dyDescent="0.2"/>
    <row r="874718" s="12" customFormat="1" x14ac:dyDescent="0.2"/>
    <row r="874719" s="12" customFormat="1" x14ac:dyDescent="0.2"/>
    <row r="874720" s="12" customFormat="1" x14ac:dyDescent="0.2"/>
    <row r="874721" s="12" customFormat="1" x14ac:dyDescent="0.2"/>
    <row r="874722" s="12" customFormat="1" x14ac:dyDescent="0.2"/>
    <row r="874723" s="12" customFormat="1" x14ac:dyDescent="0.2"/>
    <row r="874724" s="12" customFormat="1" x14ac:dyDescent="0.2"/>
    <row r="874725" s="12" customFormat="1" x14ac:dyDescent="0.2"/>
    <row r="874726" s="12" customFormat="1" x14ac:dyDescent="0.2"/>
    <row r="874727" s="12" customFormat="1" x14ac:dyDescent="0.2"/>
    <row r="874728" s="12" customFormat="1" x14ac:dyDescent="0.2"/>
    <row r="874729" s="12" customFormat="1" x14ac:dyDescent="0.2"/>
    <row r="874730" s="12" customFormat="1" x14ac:dyDescent="0.2"/>
    <row r="874731" s="12" customFormat="1" x14ac:dyDescent="0.2"/>
    <row r="874732" s="12" customFormat="1" x14ac:dyDescent="0.2"/>
    <row r="874733" s="12" customFormat="1" x14ac:dyDescent="0.2"/>
    <row r="874734" s="12" customFormat="1" x14ac:dyDescent="0.2"/>
    <row r="874735" s="12" customFormat="1" x14ac:dyDescent="0.2"/>
    <row r="874736" s="12" customFormat="1" x14ac:dyDescent="0.2"/>
    <row r="874737" s="12" customFormat="1" x14ac:dyDescent="0.2"/>
    <row r="874738" s="12" customFormat="1" x14ac:dyDescent="0.2"/>
    <row r="874739" s="12" customFormat="1" x14ac:dyDescent="0.2"/>
    <row r="874740" s="12" customFormat="1" x14ac:dyDescent="0.2"/>
    <row r="874741" s="12" customFormat="1" x14ac:dyDescent="0.2"/>
    <row r="874742" s="12" customFormat="1" x14ac:dyDescent="0.2"/>
    <row r="874743" s="12" customFormat="1" x14ac:dyDescent="0.2"/>
    <row r="874744" s="12" customFormat="1" x14ac:dyDescent="0.2"/>
    <row r="874745" s="12" customFormat="1" x14ac:dyDescent="0.2"/>
    <row r="874746" s="12" customFormat="1" x14ac:dyDescent="0.2"/>
    <row r="874747" s="12" customFormat="1" x14ac:dyDescent="0.2"/>
    <row r="874748" s="12" customFormat="1" x14ac:dyDescent="0.2"/>
    <row r="874749" s="12" customFormat="1" x14ac:dyDescent="0.2"/>
    <row r="874750" s="12" customFormat="1" x14ac:dyDescent="0.2"/>
    <row r="874751" s="12" customFormat="1" x14ac:dyDescent="0.2"/>
    <row r="874752" s="12" customFormat="1" x14ac:dyDescent="0.2"/>
    <row r="874753" s="12" customFormat="1" x14ac:dyDescent="0.2"/>
    <row r="874754" s="12" customFormat="1" x14ac:dyDescent="0.2"/>
    <row r="874755" s="12" customFormat="1" x14ac:dyDescent="0.2"/>
    <row r="874756" s="12" customFormat="1" x14ac:dyDescent="0.2"/>
    <row r="874757" s="12" customFormat="1" x14ac:dyDescent="0.2"/>
    <row r="874758" s="12" customFormat="1" x14ac:dyDescent="0.2"/>
    <row r="874759" s="12" customFormat="1" x14ac:dyDescent="0.2"/>
    <row r="874760" s="12" customFormat="1" x14ac:dyDescent="0.2"/>
    <row r="874761" s="12" customFormat="1" x14ac:dyDescent="0.2"/>
    <row r="874762" s="12" customFormat="1" x14ac:dyDescent="0.2"/>
    <row r="874763" s="12" customFormat="1" x14ac:dyDescent="0.2"/>
    <row r="874764" s="12" customFormat="1" x14ac:dyDescent="0.2"/>
    <row r="874765" s="12" customFormat="1" x14ac:dyDescent="0.2"/>
    <row r="874766" s="12" customFormat="1" x14ac:dyDescent="0.2"/>
    <row r="874767" s="12" customFormat="1" x14ac:dyDescent="0.2"/>
    <row r="874768" s="12" customFormat="1" x14ac:dyDescent="0.2"/>
    <row r="874769" s="12" customFormat="1" x14ac:dyDescent="0.2"/>
    <row r="874770" s="12" customFormat="1" x14ac:dyDescent="0.2"/>
    <row r="874771" s="12" customFormat="1" x14ac:dyDescent="0.2"/>
    <row r="874772" s="12" customFormat="1" x14ac:dyDescent="0.2"/>
    <row r="874773" s="12" customFormat="1" x14ac:dyDescent="0.2"/>
    <row r="874774" s="12" customFormat="1" x14ac:dyDescent="0.2"/>
    <row r="874775" s="12" customFormat="1" x14ac:dyDescent="0.2"/>
    <row r="874776" s="12" customFormat="1" x14ac:dyDescent="0.2"/>
    <row r="874777" s="12" customFormat="1" x14ac:dyDescent="0.2"/>
    <row r="874778" s="12" customFormat="1" x14ac:dyDescent="0.2"/>
    <row r="874779" s="12" customFormat="1" x14ac:dyDescent="0.2"/>
    <row r="874780" s="12" customFormat="1" x14ac:dyDescent="0.2"/>
    <row r="874781" s="12" customFormat="1" x14ac:dyDescent="0.2"/>
    <row r="874782" s="12" customFormat="1" x14ac:dyDescent="0.2"/>
    <row r="874783" s="12" customFormat="1" x14ac:dyDescent="0.2"/>
    <row r="874784" s="12" customFormat="1" x14ac:dyDescent="0.2"/>
    <row r="874785" s="12" customFormat="1" x14ac:dyDescent="0.2"/>
    <row r="874786" s="12" customFormat="1" x14ac:dyDescent="0.2"/>
    <row r="874787" s="12" customFormat="1" x14ac:dyDescent="0.2"/>
    <row r="874788" s="12" customFormat="1" x14ac:dyDescent="0.2"/>
    <row r="874789" s="12" customFormat="1" x14ac:dyDescent="0.2"/>
    <row r="874790" s="12" customFormat="1" x14ac:dyDescent="0.2"/>
    <row r="874791" s="12" customFormat="1" x14ac:dyDescent="0.2"/>
    <row r="874792" s="12" customFormat="1" x14ac:dyDescent="0.2"/>
    <row r="874793" s="12" customFormat="1" x14ac:dyDescent="0.2"/>
    <row r="874794" s="12" customFormat="1" x14ac:dyDescent="0.2"/>
    <row r="874795" s="12" customFormat="1" x14ac:dyDescent="0.2"/>
    <row r="874796" s="12" customFormat="1" x14ac:dyDescent="0.2"/>
    <row r="874797" s="12" customFormat="1" x14ac:dyDescent="0.2"/>
    <row r="874798" s="12" customFormat="1" x14ac:dyDescent="0.2"/>
    <row r="874799" s="12" customFormat="1" x14ac:dyDescent="0.2"/>
    <row r="874800" s="12" customFormat="1" x14ac:dyDescent="0.2"/>
    <row r="874801" s="12" customFormat="1" x14ac:dyDescent="0.2"/>
    <row r="874802" s="12" customFormat="1" x14ac:dyDescent="0.2"/>
    <row r="874803" s="12" customFormat="1" x14ac:dyDescent="0.2"/>
    <row r="874804" s="12" customFormat="1" x14ac:dyDescent="0.2"/>
    <row r="874805" s="12" customFormat="1" x14ac:dyDescent="0.2"/>
    <row r="874806" s="12" customFormat="1" x14ac:dyDescent="0.2"/>
    <row r="874807" s="12" customFormat="1" x14ac:dyDescent="0.2"/>
    <row r="874808" s="12" customFormat="1" x14ac:dyDescent="0.2"/>
    <row r="874809" s="12" customFormat="1" x14ac:dyDescent="0.2"/>
    <row r="874810" s="12" customFormat="1" x14ac:dyDescent="0.2"/>
    <row r="874811" s="12" customFormat="1" x14ac:dyDescent="0.2"/>
    <row r="874812" s="12" customFormat="1" x14ac:dyDescent="0.2"/>
    <row r="874813" s="12" customFormat="1" x14ac:dyDescent="0.2"/>
    <row r="874814" s="12" customFormat="1" x14ac:dyDescent="0.2"/>
    <row r="874815" s="12" customFormat="1" x14ac:dyDescent="0.2"/>
    <row r="874816" s="12" customFormat="1" x14ac:dyDescent="0.2"/>
    <row r="874817" s="12" customFormat="1" x14ac:dyDescent="0.2"/>
    <row r="874818" s="12" customFormat="1" x14ac:dyDescent="0.2"/>
    <row r="874819" s="12" customFormat="1" x14ac:dyDescent="0.2"/>
    <row r="874820" s="12" customFormat="1" x14ac:dyDescent="0.2"/>
    <row r="874821" s="12" customFormat="1" x14ac:dyDescent="0.2"/>
    <row r="874822" s="12" customFormat="1" x14ac:dyDescent="0.2"/>
    <row r="874823" s="12" customFormat="1" x14ac:dyDescent="0.2"/>
    <row r="874824" s="12" customFormat="1" x14ac:dyDescent="0.2"/>
    <row r="874825" s="12" customFormat="1" x14ac:dyDescent="0.2"/>
    <row r="874826" s="12" customFormat="1" x14ac:dyDescent="0.2"/>
    <row r="874827" s="12" customFormat="1" x14ac:dyDescent="0.2"/>
    <row r="874828" s="12" customFormat="1" x14ac:dyDescent="0.2"/>
    <row r="874829" s="12" customFormat="1" x14ac:dyDescent="0.2"/>
    <row r="874830" s="12" customFormat="1" x14ac:dyDescent="0.2"/>
    <row r="874831" s="12" customFormat="1" x14ac:dyDescent="0.2"/>
    <row r="874832" s="12" customFormat="1" x14ac:dyDescent="0.2"/>
    <row r="874833" s="12" customFormat="1" x14ac:dyDescent="0.2"/>
    <row r="874834" s="12" customFormat="1" x14ac:dyDescent="0.2"/>
    <row r="874835" s="12" customFormat="1" x14ac:dyDescent="0.2"/>
    <row r="874836" s="12" customFormat="1" x14ac:dyDescent="0.2"/>
    <row r="874837" s="12" customFormat="1" x14ac:dyDescent="0.2"/>
    <row r="874838" s="12" customFormat="1" x14ac:dyDescent="0.2"/>
    <row r="874839" s="12" customFormat="1" x14ac:dyDescent="0.2"/>
    <row r="874840" s="12" customFormat="1" x14ac:dyDescent="0.2"/>
    <row r="874841" s="12" customFormat="1" x14ac:dyDescent="0.2"/>
    <row r="874842" s="12" customFormat="1" x14ac:dyDescent="0.2"/>
    <row r="874843" s="12" customFormat="1" x14ac:dyDescent="0.2"/>
    <row r="874844" s="12" customFormat="1" x14ac:dyDescent="0.2"/>
    <row r="874845" s="12" customFormat="1" x14ac:dyDescent="0.2"/>
    <row r="874846" s="12" customFormat="1" x14ac:dyDescent="0.2"/>
    <row r="874847" s="12" customFormat="1" x14ac:dyDescent="0.2"/>
    <row r="874848" s="12" customFormat="1" x14ac:dyDescent="0.2"/>
    <row r="874849" s="12" customFormat="1" x14ac:dyDescent="0.2"/>
    <row r="874850" s="12" customFormat="1" x14ac:dyDescent="0.2"/>
    <row r="874851" s="12" customFormat="1" x14ac:dyDescent="0.2"/>
    <row r="874852" s="12" customFormat="1" x14ac:dyDescent="0.2"/>
    <row r="874853" s="12" customFormat="1" x14ac:dyDescent="0.2"/>
    <row r="874854" s="12" customFormat="1" x14ac:dyDescent="0.2"/>
    <row r="874855" s="12" customFormat="1" x14ac:dyDescent="0.2"/>
    <row r="874856" s="12" customFormat="1" x14ac:dyDescent="0.2"/>
    <row r="874857" s="12" customFormat="1" x14ac:dyDescent="0.2"/>
    <row r="874858" s="12" customFormat="1" x14ac:dyDescent="0.2"/>
    <row r="874859" s="12" customFormat="1" x14ac:dyDescent="0.2"/>
    <row r="874860" s="12" customFormat="1" x14ac:dyDescent="0.2"/>
    <row r="874861" s="12" customFormat="1" x14ac:dyDescent="0.2"/>
    <row r="874862" s="12" customFormat="1" x14ac:dyDescent="0.2"/>
    <row r="874863" s="12" customFormat="1" x14ac:dyDescent="0.2"/>
    <row r="874864" s="12" customFormat="1" x14ac:dyDescent="0.2"/>
    <row r="874865" s="12" customFormat="1" x14ac:dyDescent="0.2"/>
    <row r="874866" s="12" customFormat="1" x14ac:dyDescent="0.2"/>
    <row r="874867" s="12" customFormat="1" x14ac:dyDescent="0.2"/>
    <row r="874868" s="12" customFormat="1" x14ac:dyDescent="0.2"/>
    <row r="874869" s="12" customFormat="1" x14ac:dyDescent="0.2"/>
    <row r="874870" s="12" customFormat="1" x14ac:dyDescent="0.2"/>
    <row r="874871" s="12" customFormat="1" x14ac:dyDescent="0.2"/>
    <row r="874872" s="12" customFormat="1" x14ac:dyDescent="0.2"/>
    <row r="874873" s="12" customFormat="1" x14ac:dyDescent="0.2"/>
    <row r="874874" s="12" customFormat="1" x14ac:dyDescent="0.2"/>
    <row r="874875" s="12" customFormat="1" x14ac:dyDescent="0.2"/>
    <row r="874876" s="12" customFormat="1" x14ac:dyDescent="0.2"/>
    <row r="874877" s="12" customFormat="1" x14ac:dyDescent="0.2"/>
    <row r="874878" s="12" customFormat="1" x14ac:dyDescent="0.2"/>
    <row r="874879" s="12" customFormat="1" x14ac:dyDescent="0.2"/>
    <row r="874880" s="12" customFormat="1" x14ac:dyDescent="0.2"/>
    <row r="874881" s="12" customFormat="1" x14ac:dyDescent="0.2"/>
    <row r="874882" s="12" customFormat="1" x14ac:dyDescent="0.2"/>
    <row r="874883" s="12" customFormat="1" x14ac:dyDescent="0.2"/>
    <row r="874884" s="12" customFormat="1" x14ac:dyDescent="0.2"/>
    <row r="874885" s="12" customFormat="1" x14ac:dyDescent="0.2"/>
    <row r="874886" s="12" customFormat="1" x14ac:dyDescent="0.2"/>
    <row r="874887" s="12" customFormat="1" x14ac:dyDescent="0.2"/>
    <row r="874888" s="12" customFormat="1" x14ac:dyDescent="0.2"/>
    <row r="874889" s="12" customFormat="1" x14ac:dyDescent="0.2"/>
    <row r="874890" s="12" customFormat="1" x14ac:dyDescent="0.2"/>
    <row r="874891" s="12" customFormat="1" x14ac:dyDescent="0.2"/>
    <row r="874892" s="12" customFormat="1" x14ac:dyDescent="0.2"/>
    <row r="874893" s="12" customFormat="1" x14ac:dyDescent="0.2"/>
    <row r="874894" s="12" customFormat="1" x14ac:dyDescent="0.2"/>
    <row r="874895" s="12" customFormat="1" x14ac:dyDescent="0.2"/>
    <row r="874896" s="12" customFormat="1" x14ac:dyDescent="0.2"/>
    <row r="874897" s="12" customFormat="1" x14ac:dyDescent="0.2"/>
    <row r="874898" s="12" customFormat="1" x14ac:dyDescent="0.2"/>
    <row r="874899" s="12" customFormat="1" x14ac:dyDescent="0.2"/>
    <row r="874900" s="12" customFormat="1" x14ac:dyDescent="0.2"/>
    <row r="874901" s="12" customFormat="1" x14ac:dyDescent="0.2"/>
    <row r="874902" s="12" customFormat="1" x14ac:dyDescent="0.2"/>
    <row r="874903" s="12" customFormat="1" x14ac:dyDescent="0.2"/>
    <row r="874904" s="12" customFormat="1" x14ac:dyDescent="0.2"/>
    <row r="874905" s="12" customFormat="1" x14ac:dyDescent="0.2"/>
    <row r="874906" s="12" customFormat="1" x14ac:dyDescent="0.2"/>
    <row r="874907" s="12" customFormat="1" x14ac:dyDescent="0.2"/>
    <row r="874908" s="12" customFormat="1" x14ac:dyDescent="0.2"/>
    <row r="874909" s="12" customFormat="1" x14ac:dyDescent="0.2"/>
    <row r="874910" s="12" customFormat="1" x14ac:dyDescent="0.2"/>
    <row r="874911" s="12" customFormat="1" x14ac:dyDescent="0.2"/>
    <row r="874912" s="12" customFormat="1" x14ac:dyDescent="0.2"/>
    <row r="874913" s="12" customFormat="1" x14ac:dyDescent="0.2"/>
    <row r="874914" s="12" customFormat="1" x14ac:dyDescent="0.2"/>
    <row r="874915" s="12" customFormat="1" x14ac:dyDescent="0.2"/>
    <row r="874916" s="12" customFormat="1" x14ac:dyDescent="0.2"/>
    <row r="874917" s="12" customFormat="1" x14ac:dyDescent="0.2"/>
    <row r="874918" s="12" customFormat="1" x14ac:dyDescent="0.2"/>
    <row r="874919" s="12" customFormat="1" x14ac:dyDescent="0.2"/>
    <row r="874920" s="12" customFormat="1" x14ac:dyDescent="0.2"/>
    <row r="874921" s="12" customFormat="1" x14ac:dyDescent="0.2"/>
    <row r="874922" s="12" customFormat="1" x14ac:dyDescent="0.2"/>
    <row r="874923" s="12" customFormat="1" x14ac:dyDescent="0.2"/>
    <row r="874924" s="12" customFormat="1" x14ac:dyDescent="0.2"/>
    <row r="874925" s="12" customFormat="1" x14ac:dyDescent="0.2"/>
    <row r="874926" s="12" customFormat="1" x14ac:dyDescent="0.2"/>
    <row r="874927" s="12" customFormat="1" x14ac:dyDescent="0.2"/>
    <row r="874928" s="12" customFormat="1" x14ac:dyDescent="0.2"/>
    <row r="874929" s="12" customFormat="1" x14ac:dyDescent="0.2"/>
    <row r="874930" s="12" customFormat="1" x14ac:dyDescent="0.2"/>
    <row r="874931" s="12" customFormat="1" x14ac:dyDescent="0.2"/>
    <row r="874932" s="12" customFormat="1" x14ac:dyDescent="0.2"/>
    <row r="874933" s="12" customFormat="1" x14ac:dyDescent="0.2"/>
    <row r="874934" s="12" customFormat="1" x14ac:dyDescent="0.2"/>
    <row r="874935" s="12" customFormat="1" x14ac:dyDescent="0.2"/>
    <row r="874936" s="12" customFormat="1" x14ac:dyDescent="0.2"/>
    <row r="874937" s="12" customFormat="1" x14ac:dyDescent="0.2"/>
    <row r="874938" s="12" customFormat="1" x14ac:dyDescent="0.2"/>
    <row r="874939" s="12" customFormat="1" x14ac:dyDescent="0.2"/>
    <row r="874940" s="12" customFormat="1" x14ac:dyDescent="0.2"/>
    <row r="874941" s="12" customFormat="1" x14ac:dyDescent="0.2"/>
    <row r="874942" s="12" customFormat="1" x14ac:dyDescent="0.2"/>
    <row r="874943" s="12" customFormat="1" x14ac:dyDescent="0.2"/>
    <row r="874944" s="12" customFormat="1" x14ac:dyDescent="0.2"/>
    <row r="874945" s="12" customFormat="1" x14ac:dyDescent="0.2"/>
    <row r="874946" s="12" customFormat="1" x14ac:dyDescent="0.2"/>
    <row r="874947" s="12" customFormat="1" x14ac:dyDescent="0.2"/>
    <row r="874948" s="12" customFormat="1" x14ac:dyDescent="0.2"/>
    <row r="874949" s="12" customFormat="1" x14ac:dyDescent="0.2"/>
    <row r="874950" s="12" customFormat="1" x14ac:dyDescent="0.2"/>
    <row r="874951" s="12" customFormat="1" x14ac:dyDescent="0.2"/>
    <row r="874952" s="12" customFormat="1" x14ac:dyDescent="0.2"/>
    <row r="874953" s="12" customFormat="1" x14ac:dyDescent="0.2"/>
    <row r="874954" s="12" customFormat="1" x14ac:dyDescent="0.2"/>
    <row r="874955" s="12" customFormat="1" x14ac:dyDescent="0.2"/>
    <row r="874956" s="12" customFormat="1" x14ac:dyDescent="0.2"/>
    <row r="874957" s="12" customFormat="1" x14ac:dyDescent="0.2"/>
    <row r="874958" s="12" customFormat="1" x14ac:dyDescent="0.2"/>
    <row r="874959" s="12" customFormat="1" x14ac:dyDescent="0.2"/>
    <row r="874960" s="12" customFormat="1" x14ac:dyDescent="0.2"/>
    <row r="874961" s="12" customFormat="1" x14ac:dyDescent="0.2"/>
    <row r="874962" s="12" customFormat="1" x14ac:dyDescent="0.2"/>
    <row r="874963" s="12" customFormat="1" x14ac:dyDescent="0.2"/>
    <row r="874964" s="12" customFormat="1" x14ac:dyDescent="0.2"/>
    <row r="874965" s="12" customFormat="1" x14ac:dyDescent="0.2"/>
    <row r="874966" s="12" customFormat="1" x14ac:dyDescent="0.2"/>
    <row r="874967" s="12" customFormat="1" x14ac:dyDescent="0.2"/>
    <row r="874968" s="12" customFormat="1" x14ac:dyDescent="0.2"/>
    <row r="874969" s="12" customFormat="1" x14ac:dyDescent="0.2"/>
    <row r="874970" s="12" customFormat="1" x14ac:dyDescent="0.2"/>
    <row r="874971" s="12" customFormat="1" x14ac:dyDescent="0.2"/>
    <row r="874972" s="12" customFormat="1" x14ac:dyDescent="0.2"/>
    <row r="874973" s="12" customFormat="1" x14ac:dyDescent="0.2"/>
    <row r="874974" s="12" customFormat="1" x14ac:dyDescent="0.2"/>
    <row r="874975" s="12" customFormat="1" x14ac:dyDescent="0.2"/>
    <row r="874976" s="12" customFormat="1" x14ac:dyDescent="0.2"/>
    <row r="874977" s="12" customFormat="1" x14ac:dyDescent="0.2"/>
    <row r="874978" s="12" customFormat="1" x14ac:dyDescent="0.2"/>
    <row r="874979" s="12" customFormat="1" x14ac:dyDescent="0.2"/>
    <row r="874980" s="12" customFormat="1" x14ac:dyDescent="0.2"/>
    <row r="874981" s="12" customFormat="1" x14ac:dyDescent="0.2"/>
    <row r="874982" s="12" customFormat="1" x14ac:dyDescent="0.2"/>
    <row r="874983" s="12" customFormat="1" x14ac:dyDescent="0.2"/>
    <row r="874984" s="12" customFormat="1" x14ac:dyDescent="0.2"/>
    <row r="874985" s="12" customFormat="1" x14ac:dyDescent="0.2"/>
    <row r="874986" s="12" customFormat="1" x14ac:dyDescent="0.2"/>
    <row r="874987" s="12" customFormat="1" x14ac:dyDescent="0.2"/>
    <row r="874988" s="12" customFormat="1" x14ac:dyDescent="0.2"/>
    <row r="874989" s="12" customFormat="1" x14ac:dyDescent="0.2"/>
    <row r="874990" s="12" customFormat="1" x14ac:dyDescent="0.2"/>
    <row r="874991" s="12" customFormat="1" x14ac:dyDescent="0.2"/>
    <row r="874992" s="12" customFormat="1" x14ac:dyDescent="0.2"/>
    <row r="874993" s="12" customFormat="1" x14ac:dyDescent="0.2"/>
    <row r="874994" s="12" customFormat="1" x14ac:dyDescent="0.2"/>
    <row r="874995" s="12" customFormat="1" x14ac:dyDescent="0.2"/>
    <row r="874996" s="12" customFormat="1" x14ac:dyDescent="0.2"/>
    <row r="874997" s="12" customFormat="1" x14ac:dyDescent="0.2"/>
    <row r="874998" s="12" customFormat="1" x14ac:dyDescent="0.2"/>
    <row r="874999" s="12" customFormat="1" x14ac:dyDescent="0.2"/>
    <row r="875000" s="12" customFormat="1" x14ac:dyDescent="0.2"/>
    <row r="875001" s="12" customFormat="1" x14ac:dyDescent="0.2"/>
    <row r="875002" s="12" customFormat="1" x14ac:dyDescent="0.2"/>
    <row r="875003" s="12" customFormat="1" x14ac:dyDescent="0.2"/>
    <row r="875004" s="12" customFormat="1" x14ac:dyDescent="0.2"/>
    <row r="875005" s="12" customFormat="1" x14ac:dyDescent="0.2"/>
    <row r="875006" s="12" customFormat="1" x14ac:dyDescent="0.2"/>
    <row r="875007" s="12" customFormat="1" x14ac:dyDescent="0.2"/>
    <row r="875008" s="12" customFormat="1" x14ac:dyDescent="0.2"/>
    <row r="875009" s="12" customFormat="1" x14ac:dyDescent="0.2"/>
    <row r="875010" s="12" customFormat="1" x14ac:dyDescent="0.2"/>
    <row r="875011" s="12" customFormat="1" x14ac:dyDescent="0.2"/>
    <row r="875012" s="12" customFormat="1" x14ac:dyDescent="0.2"/>
    <row r="875013" s="12" customFormat="1" x14ac:dyDescent="0.2"/>
    <row r="875014" s="12" customFormat="1" x14ac:dyDescent="0.2"/>
    <row r="875015" s="12" customFormat="1" x14ac:dyDescent="0.2"/>
    <row r="875016" s="12" customFormat="1" x14ac:dyDescent="0.2"/>
    <row r="875017" s="12" customFormat="1" x14ac:dyDescent="0.2"/>
    <row r="875018" s="12" customFormat="1" x14ac:dyDescent="0.2"/>
    <row r="875019" s="12" customFormat="1" x14ac:dyDescent="0.2"/>
    <row r="875020" s="12" customFormat="1" x14ac:dyDescent="0.2"/>
    <row r="875021" s="12" customFormat="1" x14ac:dyDescent="0.2"/>
    <row r="875022" s="12" customFormat="1" x14ac:dyDescent="0.2"/>
    <row r="875023" s="12" customFormat="1" x14ac:dyDescent="0.2"/>
    <row r="875024" s="12" customFormat="1" x14ac:dyDescent="0.2"/>
    <row r="875025" s="12" customFormat="1" x14ac:dyDescent="0.2"/>
    <row r="875026" s="12" customFormat="1" x14ac:dyDescent="0.2"/>
    <row r="875027" s="12" customFormat="1" x14ac:dyDescent="0.2"/>
    <row r="875028" s="12" customFormat="1" x14ac:dyDescent="0.2"/>
    <row r="875029" s="12" customFormat="1" x14ac:dyDescent="0.2"/>
    <row r="875030" s="12" customFormat="1" x14ac:dyDescent="0.2"/>
    <row r="875031" s="12" customFormat="1" x14ac:dyDescent="0.2"/>
    <row r="875032" s="12" customFormat="1" x14ac:dyDescent="0.2"/>
    <row r="875033" s="12" customFormat="1" x14ac:dyDescent="0.2"/>
    <row r="875034" s="12" customFormat="1" x14ac:dyDescent="0.2"/>
    <row r="875035" s="12" customFormat="1" x14ac:dyDescent="0.2"/>
    <row r="875036" s="12" customFormat="1" x14ac:dyDescent="0.2"/>
    <row r="875037" s="12" customFormat="1" x14ac:dyDescent="0.2"/>
    <row r="875038" s="12" customFormat="1" x14ac:dyDescent="0.2"/>
    <row r="875039" s="12" customFormat="1" x14ac:dyDescent="0.2"/>
    <row r="875040" s="12" customFormat="1" x14ac:dyDescent="0.2"/>
    <row r="875041" s="12" customFormat="1" x14ac:dyDescent="0.2"/>
    <row r="875042" s="12" customFormat="1" x14ac:dyDescent="0.2"/>
    <row r="875043" s="12" customFormat="1" x14ac:dyDescent="0.2"/>
    <row r="875044" s="12" customFormat="1" x14ac:dyDescent="0.2"/>
    <row r="875045" s="12" customFormat="1" x14ac:dyDescent="0.2"/>
    <row r="875046" s="12" customFormat="1" x14ac:dyDescent="0.2"/>
    <row r="875047" s="12" customFormat="1" x14ac:dyDescent="0.2"/>
    <row r="875048" s="12" customFormat="1" x14ac:dyDescent="0.2"/>
    <row r="875049" s="12" customFormat="1" x14ac:dyDescent="0.2"/>
    <row r="875050" s="12" customFormat="1" x14ac:dyDescent="0.2"/>
    <row r="875051" s="12" customFormat="1" x14ac:dyDescent="0.2"/>
    <row r="875052" s="12" customFormat="1" x14ac:dyDescent="0.2"/>
    <row r="875053" s="12" customFormat="1" x14ac:dyDescent="0.2"/>
    <row r="875054" s="12" customFormat="1" x14ac:dyDescent="0.2"/>
    <row r="875055" s="12" customFormat="1" x14ac:dyDescent="0.2"/>
    <row r="875056" s="12" customFormat="1" x14ac:dyDescent="0.2"/>
    <row r="875057" s="12" customFormat="1" x14ac:dyDescent="0.2"/>
    <row r="875058" s="12" customFormat="1" x14ac:dyDescent="0.2"/>
    <row r="875059" s="12" customFormat="1" x14ac:dyDescent="0.2"/>
    <row r="875060" s="12" customFormat="1" x14ac:dyDescent="0.2"/>
    <row r="875061" s="12" customFormat="1" x14ac:dyDescent="0.2"/>
    <row r="875062" s="12" customFormat="1" x14ac:dyDescent="0.2"/>
    <row r="875063" s="12" customFormat="1" x14ac:dyDescent="0.2"/>
    <row r="875064" s="12" customFormat="1" x14ac:dyDescent="0.2"/>
    <row r="875065" s="12" customFormat="1" x14ac:dyDescent="0.2"/>
    <row r="875066" s="12" customFormat="1" x14ac:dyDescent="0.2"/>
    <row r="875067" s="12" customFormat="1" x14ac:dyDescent="0.2"/>
    <row r="875068" s="12" customFormat="1" x14ac:dyDescent="0.2"/>
    <row r="875069" s="12" customFormat="1" x14ac:dyDescent="0.2"/>
    <row r="875070" s="12" customFormat="1" x14ac:dyDescent="0.2"/>
    <row r="875071" s="12" customFormat="1" x14ac:dyDescent="0.2"/>
    <row r="875072" s="12" customFormat="1" x14ac:dyDescent="0.2"/>
    <row r="875073" s="12" customFormat="1" x14ac:dyDescent="0.2"/>
    <row r="875074" s="12" customFormat="1" x14ac:dyDescent="0.2"/>
    <row r="875075" s="12" customFormat="1" x14ac:dyDescent="0.2"/>
    <row r="875076" s="12" customFormat="1" x14ac:dyDescent="0.2"/>
    <row r="875077" s="12" customFormat="1" x14ac:dyDescent="0.2"/>
    <row r="875078" s="12" customFormat="1" x14ac:dyDescent="0.2"/>
    <row r="875079" s="12" customFormat="1" x14ac:dyDescent="0.2"/>
    <row r="875080" s="12" customFormat="1" x14ac:dyDescent="0.2"/>
    <row r="875081" s="12" customFormat="1" x14ac:dyDescent="0.2"/>
    <row r="875082" s="12" customFormat="1" x14ac:dyDescent="0.2"/>
    <row r="875083" s="12" customFormat="1" x14ac:dyDescent="0.2"/>
    <row r="875084" s="12" customFormat="1" x14ac:dyDescent="0.2"/>
    <row r="875085" s="12" customFormat="1" x14ac:dyDescent="0.2"/>
    <row r="875086" s="12" customFormat="1" x14ac:dyDescent="0.2"/>
    <row r="875087" s="12" customFormat="1" x14ac:dyDescent="0.2"/>
    <row r="875088" s="12" customFormat="1" x14ac:dyDescent="0.2"/>
    <row r="875089" s="12" customFormat="1" x14ac:dyDescent="0.2"/>
    <row r="875090" s="12" customFormat="1" x14ac:dyDescent="0.2"/>
    <row r="875091" s="12" customFormat="1" x14ac:dyDescent="0.2"/>
    <row r="875092" s="12" customFormat="1" x14ac:dyDescent="0.2"/>
    <row r="875093" s="12" customFormat="1" x14ac:dyDescent="0.2"/>
    <row r="875094" s="12" customFormat="1" x14ac:dyDescent="0.2"/>
    <row r="875095" s="12" customFormat="1" x14ac:dyDescent="0.2"/>
    <row r="875096" s="12" customFormat="1" x14ac:dyDescent="0.2"/>
    <row r="875097" s="12" customFormat="1" x14ac:dyDescent="0.2"/>
    <row r="875098" s="12" customFormat="1" x14ac:dyDescent="0.2"/>
    <row r="875099" s="12" customFormat="1" x14ac:dyDescent="0.2"/>
    <row r="875100" s="12" customFormat="1" x14ac:dyDescent="0.2"/>
    <row r="875101" s="12" customFormat="1" x14ac:dyDescent="0.2"/>
    <row r="875102" s="12" customFormat="1" x14ac:dyDescent="0.2"/>
    <row r="875103" s="12" customFormat="1" x14ac:dyDescent="0.2"/>
    <row r="875104" s="12" customFormat="1" x14ac:dyDescent="0.2"/>
    <row r="875105" s="12" customFormat="1" x14ac:dyDescent="0.2"/>
    <row r="875106" s="12" customFormat="1" x14ac:dyDescent="0.2"/>
    <row r="875107" s="12" customFormat="1" x14ac:dyDescent="0.2"/>
    <row r="875108" s="12" customFormat="1" x14ac:dyDescent="0.2"/>
    <row r="875109" s="12" customFormat="1" x14ac:dyDescent="0.2"/>
    <row r="875110" s="12" customFormat="1" x14ac:dyDescent="0.2"/>
    <row r="875111" s="12" customFormat="1" x14ac:dyDescent="0.2"/>
    <row r="875112" s="12" customFormat="1" x14ac:dyDescent="0.2"/>
    <row r="875113" s="12" customFormat="1" x14ac:dyDescent="0.2"/>
    <row r="875114" s="12" customFormat="1" x14ac:dyDescent="0.2"/>
    <row r="875115" s="12" customFormat="1" x14ac:dyDescent="0.2"/>
    <row r="875116" s="12" customFormat="1" x14ac:dyDescent="0.2"/>
    <row r="875117" s="12" customFormat="1" x14ac:dyDescent="0.2"/>
    <row r="875118" s="12" customFormat="1" x14ac:dyDescent="0.2"/>
    <row r="875119" s="12" customFormat="1" x14ac:dyDescent="0.2"/>
    <row r="875120" s="12" customFormat="1" x14ac:dyDescent="0.2"/>
    <row r="875121" s="12" customFormat="1" x14ac:dyDescent="0.2"/>
    <row r="875122" s="12" customFormat="1" x14ac:dyDescent="0.2"/>
    <row r="875123" s="12" customFormat="1" x14ac:dyDescent="0.2"/>
    <row r="875124" s="12" customFormat="1" x14ac:dyDescent="0.2"/>
    <row r="875125" s="12" customFormat="1" x14ac:dyDescent="0.2"/>
    <row r="875126" s="12" customFormat="1" x14ac:dyDescent="0.2"/>
    <row r="875127" s="12" customFormat="1" x14ac:dyDescent="0.2"/>
    <row r="875128" s="12" customFormat="1" x14ac:dyDescent="0.2"/>
    <row r="875129" s="12" customFormat="1" x14ac:dyDescent="0.2"/>
    <row r="875130" s="12" customFormat="1" x14ac:dyDescent="0.2"/>
    <row r="875131" s="12" customFormat="1" x14ac:dyDescent="0.2"/>
    <row r="875132" s="12" customFormat="1" x14ac:dyDescent="0.2"/>
    <row r="875133" s="12" customFormat="1" x14ac:dyDescent="0.2"/>
    <row r="875134" s="12" customFormat="1" x14ac:dyDescent="0.2"/>
    <row r="875135" s="12" customFormat="1" x14ac:dyDescent="0.2"/>
    <row r="875136" s="12" customFormat="1" x14ac:dyDescent="0.2"/>
    <row r="875137" s="12" customFormat="1" x14ac:dyDescent="0.2"/>
    <row r="875138" s="12" customFormat="1" x14ac:dyDescent="0.2"/>
    <row r="875139" s="12" customFormat="1" x14ac:dyDescent="0.2"/>
    <row r="875140" s="12" customFormat="1" x14ac:dyDescent="0.2"/>
    <row r="875141" s="12" customFormat="1" x14ac:dyDescent="0.2"/>
    <row r="875142" s="12" customFormat="1" x14ac:dyDescent="0.2"/>
    <row r="875143" s="12" customFormat="1" x14ac:dyDescent="0.2"/>
    <row r="875144" s="12" customFormat="1" x14ac:dyDescent="0.2"/>
    <row r="875145" s="12" customFormat="1" x14ac:dyDescent="0.2"/>
    <row r="875146" s="12" customFormat="1" x14ac:dyDescent="0.2"/>
    <row r="875147" s="12" customFormat="1" x14ac:dyDescent="0.2"/>
    <row r="875148" s="12" customFormat="1" x14ac:dyDescent="0.2"/>
    <row r="875149" s="12" customFormat="1" x14ac:dyDescent="0.2"/>
    <row r="875150" s="12" customFormat="1" x14ac:dyDescent="0.2"/>
    <row r="875151" s="12" customFormat="1" x14ac:dyDescent="0.2"/>
    <row r="875152" s="12" customFormat="1" x14ac:dyDescent="0.2"/>
    <row r="875153" s="12" customFormat="1" x14ac:dyDescent="0.2"/>
    <row r="875154" s="12" customFormat="1" x14ac:dyDescent="0.2"/>
    <row r="875155" s="12" customFormat="1" x14ac:dyDescent="0.2"/>
    <row r="875156" s="12" customFormat="1" x14ac:dyDescent="0.2"/>
    <row r="875157" s="12" customFormat="1" x14ac:dyDescent="0.2"/>
    <row r="875158" s="12" customFormat="1" x14ac:dyDescent="0.2"/>
    <row r="875159" s="12" customFormat="1" x14ac:dyDescent="0.2"/>
    <row r="875160" s="12" customFormat="1" x14ac:dyDescent="0.2"/>
    <row r="875161" s="12" customFormat="1" x14ac:dyDescent="0.2"/>
    <row r="875162" s="12" customFormat="1" x14ac:dyDescent="0.2"/>
    <row r="875163" s="12" customFormat="1" x14ac:dyDescent="0.2"/>
    <row r="875164" s="12" customFormat="1" x14ac:dyDescent="0.2"/>
    <row r="875165" s="12" customFormat="1" x14ac:dyDescent="0.2"/>
    <row r="875166" s="12" customFormat="1" x14ac:dyDescent="0.2"/>
    <row r="875167" s="12" customFormat="1" x14ac:dyDescent="0.2"/>
    <row r="875168" s="12" customFormat="1" x14ac:dyDescent="0.2"/>
    <row r="875169" s="12" customFormat="1" x14ac:dyDescent="0.2"/>
    <row r="875170" s="12" customFormat="1" x14ac:dyDescent="0.2"/>
    <row r="875171" s="12" customFormat="1" x14ac:dyDescent="0.2"/>
    <row r="875172" s="12" customFormat="1" x14ac:dyDescent="0.2"/>
    <row r="875173" s="12" customFormat="1" x14ac:dyDescent="0.2"/>
    <row r="875174" s="12" customFormat="1" x14ac:dyDescent="0.2"/>
    <row r="875175" s="12" customFormat="1" x14ac:dyDescent="0.2"/>
    <row r="875176" s="12" customFormat="1" x14ac:dyDescent="0.2"/>
    <row r="875177" s="12" customFormat="1" x14ac:dyDescent="0.2"/>
    <row r="875178" s="12" customFormat="1" x14ac:dyDescent="0.2"/>
    <row r="875179" s="12" customFormat="1" x14ac:dyDescent="0.2"/>
    <row r="875180" s="12" customFormat="1" x14ac:dyDescent="0.2"/>
    <row r="875181" s="12" customFormat="1" x14ac:dyDescent="0.2"/>
    <row r="875182" s="12" customFormat="1" x14ac:dyDescent="0.2"/>
    <row r="875183" s="12" customFormat="1" x14ac:dyDescent="0.2"/>
    <row r="875184" s="12" customFormat="1" x14ac:dyDescent="0.2"/>
    <row r="875185" s="12" customFormat="1" x14ac:dyDescent="0.2"/>
    <row r="875186" s="12" customFormat="1" x14ac:dyDescent="0.2"/>
    <row r="875187" s="12" customFormat="1" x14ac:dyDescent="0.2"/>
    <row r="875188" s="12" customFormat="1" x14ac:dyDescent="0.2"/>
    <row r="875189" s="12" customFormat="1" x14ac:dyDescent="0.2"/>
    <row r="875190" s="12" customFormat="1" x14ac:dyDescent="0.2"/>
    <row r="875191" s="12" customFormat="1" x14ac:dyDescent="0.2"/>
    <row r="875192" s="12" customFormat="1" x14ac:dyDescent="0.2"/>
    <row r="875193" s="12" customFormat="1" x14ac:dyDescent="0.2"/>
    <row r="875194" s="12" customFormat="1" x14ac:dyDescent="0.2"/>
    <row r="875195" s="12" customFormat="1" x14ac:dyDescent="0.2"/>
    <row r="875196" s="12" customFormat="1" x14ac:dyDescent="0.2"/>
    <row r="875197" s="12" customFormat="1" x14ac:dyDescent="0.2"/>
    <row r="875198" s="12" customFormat="1" x14ac:dyDescent="0.2"/>
    <row r="875199" s="12" customFormat="1" x14ac:dyDescent="0.2"/>
    <row r="875200" s="12" customFormat="1" x14ac:dyDescent="0.2"/>
    <row r="875201" s="12" customFormat="1" x14ac:dyDescent="0.2"/>
    <row r="875202" s="12" customFormat="1" x14ac:dyDescent="0.2"/>
    <row r="875203" s="12" customFormat="1" x14ac:dyDescent="0.2"/>
    <row r="875204" s="12" customFormat="1" x14ac:dyDescent="0.2"/>
    <row r="875205" s="12" customFormat="1" x14ac:dyDescent="0.2"/>
    <row r="875206" s="12" customFormat="1" x14ac:dyDescent="0.2"/>
    <row r="875207" s="12" customFormat="1" x14ac:dyDescent="0.2"/>
    <row r="875208" s="12" customFormat="1" x14ac:dyDescent="0.2"/>
    <row r="875209" s="12" customFormat="1" x14ac:dyDescent="0.2"/>
    <row r="875210" s="12" customFormat="1" x14ac:dyDescent="0.2"/>
    <row r="875211" s="12" customFormat="1" x14ac:dyDescent="0.2"/>
    <row r="875212" s="12" customFormat="1" x14ac:dyDescent="0.2"/>
    <row r="875213" s="12" customFormat="1" x14ac:dyDescent="0.2"/>
    <row r="875214" s="12" customFormat="1" x14ac:dyDescent="0.2"/>
    <row r="875215" s="12" customFormat="1" x14ac:dyDescent="0.2"/>
    <row r="875216" s="12" customFormat="1" x14ac:dyDescent="0.2"/>
    <row r="875217" s="12" customFormat="1" x14ac:dyDescent="0.2"/>
    <row r="875218" s="12" customFormat="1" x14ac:dyDescent="0.2"/>
    <row r="875219" s="12" customFormat="1" x14ac:dyDescent="0.2"/>
    <row r="875220" s="12" customFormat="1" x14ac:dyDescent="0.2"/>
    <row r="875221" s="12" customFormat="1" x14ac:dyDescent="0.2"/>
    <row r="875222" s="12" customFormat="1" x14ac:dyDescent="0.2"/>
    <row r="875223" s="12" customFormat="1" x14ac:dyDescent="0.2"/>
    <row r="875224" s="12" customFormat="1" x14ac:dyDescent="0.2"/>
    <row r="875225" s="12" customFormat="1" x14ac:dyDescent="0.2"/>
    <row r="875226" s="12" customFormat="1" x14ac:dyDescent="0.2"/>
    <row r="875227" s="12" customFormat="1" x14ac:dyDescent="0.2"/>
    <row r="875228" s="12" customFormat="1" x14ac:dyDescent="0.2"/>
    <row r="875229" s="12" customFormat="1" x14ac:dyDescent="0.2"/>
    <row r="875230" s="12" customFormat="1" x14ac:dyDescent="0.2"/>
    <row r="875231" s="12" customFormat="1" x14ac:dyDescent="0.2"/>
    <row r="875232" s="12" customFormat="1" x14ac:dyDescent="0.2"/>
    <row r="875233" s="12" customFormat="1" x14ac:dyDescent="0.2"/>
    <row r="875234" s="12" customFormat="1" x14ac:dyDescent="0.2"/>
    <row r="875235" s="12" customFormat="1" x14ac:dyDescent="0.2"/>
    <row r="875236" s="12" customFormat="1" x14ac:dyDescent="0.2"/>
    <row r="875237" s="12" customFormat="1" x14ac:dyDescent="0.2"/>
    <row r="875238" s="12" customFormat="1" x14ac:dyDescent="0.2"/>
    <row r="875239" s="12" customFormat="1" x14ac:dyDescent="0.2"/>
    <row r="875240" s="12" customFormat="1" x14ac:dyDescent="0.2"/>
    <row r="875241" s="12" customFormat="1" x14ac:dyDescent="0.2"/>
    <row r="875242" s="12" customFormat="1" x14ac:dyDescent="0.2"/>
    <row r="875243" s="12" customFormat="1" x14ac:dyDescent="0.2"/>
    <row r="875244" s="12" customFormat="1" x14ac:dyDescent="0.2"/>
    <row r="875245" s="12" customFormat="1" x14ac:dyDescent="0.2"/>
    <row r="875246" s="12" customFormat="1" x14ac:dyDescent="0.2"/>
    <row r="875247" s="12" customFormat="1" x14ac:dyDescent="0.2"/>
    <row r="875248" s="12" customFormat="1" x14ac:dyDescent="0.2"/>
    <row r="875249" s="12" customFormat="1" x14ac:dyDescent="0.2"/>
    <row r="875250" s="12" customFormat="1" x14ac:dyDescent="0.2"/>
    <row r="875251" s="12" customFormat="1" x14ac:dyDescent="0.2"/>
    <row r="875252" s="12" customFormat="1" x14ac:dyDescent="0.2"/>
    <row r="875253" s="12" customFormat="1" x14ac:dyDescent="0.2"/>
    <row r="875254" s="12" customFormat="1" x14ac:dyDescent="0.2"/>
    <row r="875255" s="12" customFormat="1" x14ac:dyDescent="0.2"/>
    <row r="875256" s="12" customFormat="1" x14ac:dyDescent="0.2"/>
    <row r="875257" s="12" customFormat="1" x14ac:dyDescent="0.2"/>
    <row r="875258" s="12" customFormat="1" x14ac:dyDescent="0.2"/>
    <row r="875259" s="12" customFormat="1" x14ac:dyDescent="0.2"/>
    <row r="875260" s="12" customFormat="1" x14ac:dyDescent="0.2"/>
    <row r="875261" s="12" customFormat="1" x14ac:dyDescent="0.2"/>
    <row r="875262" s="12" customFormat="1" x14ac:dyDescent="0.2"/>
    <row r="875263" s="12" customFormat="1" x14ac:dyDescent="0.2"/>
    <row r="875264" s="12" customFormat="1" x14ac:dyDescent="0.2"/>
    <row r="875265" s="12" customFormat="1" x14ac:dyDescent="0.2"/>
    <row r="875266" s="12" customFormat="1" x14ac:dyDescent="0.2"/>
    <row r="875267" s="12" customFormat="1" x14ac:dyDescent="0.2"/>
    <row r="875268" s="12" customFormat="1" x14ac:dyDescent="0.2"/>
    <row r="875269" s="12" customFormat="1" x14ac:dyDescent="0.2"/>
    <row r="875270" s="12" customFormat="1" x14ac:dyDescent="0.2"/>
    <row r="875271" s="12" customFormat="1" x14ac:dyDescent="0.2"/>
    <row r="875272" s="12" customFormat="1" x14ac:dyDescent="0.2"/>
    <row r="875273" s="12" customFormat="1" x14ac:dyDescent="0.2"/>
    <row r="875274" s="12" customFormat="1" x14ac:dyDescent="0.2"/>
    <row r="875275" s="12" customFormat="1" x14ac:dyDescent="0.2"/>
    <row r="875276" s="12" customFormat="1" x14ac:dyDescent="0.2"/>
    <row r="875277" s="12" customFormat="1" x14ac:dyDescent="0.2"/>
    <row r="875278" s="12" customFormat="1" x14ac:dyDescent="0.2"/>
    <row r="875279" s="12" customFormat="1" x14ac:dyDescent="0.2"/>
    <row r="875280" s="12" customFormat="1" x14ac:dyDescent="0.2"/>
    <row r="875281" s="12" customFormat="1" x14ac:dyDescent="0.2"/>
    <row r="875282" s="12" customFormat="1" x14ac:dyDescent="0.2"/>
    <row r="875283" s="12" customFormat="1" x14ac:dyDescent="0.2"/>
    <row r="875284" s="12" customFormat="1" x14ac:dyDescent="0.2"/>
    <row r="875285" s="12" customFormat="1" x14ac:dyDescent="0.2"/>
    <row r="875286" s="12" customFormat="1" x14ac:dyDescent="0.2"/>
    <row r="875287" s="12" customFormat="1" x14ac:dyDescent="0.2"/>
    <row r="875288" s="12" customFormat="1" x14ac:dyDescent="0.2"/>
    <row r="875289" s="12" customFormat="1" x14ac:dyDescent="0.2"/>
    <row r="875290" s="12" customFormat="1" x14ac:dyDescent="0.2"/>
    <row r="875291" s="12" customFormat="1" x14ac:dyDescent="0.2"/>
    <row r="875292" s="12" customFormat="1" x14ac:dyDescent="0.2"/>
    <row r="875293" s="12" customFormat="1" x14ac:dyDescent="0.2"/>
    <row r="875294" s="12" customFormat="1" x14ac:dyDescent="0.2"/>
    <row r="875295" s="12" customFormat="1" x14ac:dyDescent="0.2"/>
    <row r="875296" s="12" customFormat="1" x14ac:dyDescent="0.2"/>
    <row r="875297" s="12" customFormat="1" x14ac:dyDescent="0.2"/>
    <row r="875298" s="12" customFormat="1" x14ac:dyDescent="0.2"/>
    <row r="875299" s="12" customFormat="1" x14ac:dyDescent="0.2"/>
    <row r="875300" s="12" customFormat="1" x14ac:dyDescent="0.2"/>
    <row r="875301" s="12" customFormat="1" x14ac:dyDescent="0.2"/>
    <row r="875302" s="12" customFormat="1" x14ac:dyDescent="0.2"/>
    <row r="875303" s="12" customFormat="1" x14ac:dyDescent="0.2"/>
    <row r="875304" s="12" customFormat="1" x14ac:dyDescent="0.2"/>
    <row r="875305" s="12" customFormat="1" x14ac:dyDescent="0.2"/>
    <row r="875306" s="12" customFormat="1" x14ac:dyDescent="0.2"/>
    <row r="875307" s="12" customFormat="1" x14ac:dyDescent="0.2"/>
    <row r="875308" s="12" customFormat="1" x14ac:dyDescent="0.2"/>
    <row r="875309" s="12" customFormat="1" x14ac:dyDescent="0.2"/>
    <row r="875310" s="12" customFormat="1" x14ac:dyDescent="0.2"/>
    <row r="875311" s="12" customFormat="1" x14ac:dyDescent="0.2"/>
    <row r="875312" s="12" customFormat="1" x14ac:dyDescent="0.2"/>
    <row r="875313" s="12" customFormat="1" x14ac:dyDescent="0.2"/>
    <row r="875314" s="12" customFormat="1" x14ac:dyDescent="0.2"/>
    <row r="875315" s="12" customFormat="1" x14ac:dyDescent="0.2"/>
    <row r="875316" s="12" customFormat="1" x14ac:dyDescent="0.2"/>
    <row r="875317" s="12" customFormat="1" x14ac:dyDescent="0.2"/>
    <row r="875318" s="12" customFormat="1" x14ac:dyDescent="0.2"/>
    <row r="875319" s="12" customFormat="1" x14ac:dyDescent="0.2"/>
    <row r="875320" s="12" customFormat="1" x14ac:dyDescent="0.2"/>
    <row r="875321" s="12" customFormat="1" x14ac:dyDescent="0.2"/>
    <row r="875322" s="12" customFormat="1" x14ac:dyDescent="0.2"/>
    <row r="875323" s="12" customFormat="1" x14ac:dyDescent="0.2"/>
    <row r="875324" s="12" customFormat="1" x14ac:dyDescent="0.2"/>
    <row r="875325" s="12" customFormat="1" x14ac:dyDescent="0.2"/>
    <row r="875326" s="12" customFormat="1" x14ac:dyDescent="0.2"/>
    <row r="875327" s="12" customFormat="1" x14ac:dyDescent="0.2"/>
    <row r="875328" s="12" customFormat="1" x14ac:dyDescent="0.2"/>
    <row r="875329" s="12" customFormat="1" x14ac:dyDescent="0.2"/>
    <row r="875330" s="12" customFormat="1" x14ac:dyDescent="0.2"/>
    <row r="875331" s="12" customFormat="1" x14ac:dyDescent="0.2"/>
    <row r="875332" s="12" customFormat="1" x14ac:dyDescent="0.2"/>
    <row r="875333" s="12" customFormat="1" x14ac:dyDescent="0.2"/>
    <row r="875334" s="12" customFormat="1" x14ac:dyDescent="0.2"/>
    <row r="875335" s="12" customFormat="1" x14ac:dyDescent="0.2"/>
    <row r="875336" s="12" customFormat="1" x14ac:dyDescent="0.2"/>
    <row r="875337" s="12" customFormat="1" x14ac:dyDescent="0.2"/>
    <row r="875338" s="12" customFormat="1" x14ac:dyDescent="0.2"/>
    <row r="875339" s="12" customFormat="1" x14ac:dyDescent="0.2"/>
    <row r="875340" s="12" customFormat="1" x14ac:dyDescent="0.2"/>
    <row r="875341" s="12" customFormat="1" x14ac:dyDescent="0.2"/>
    <row r="875342" s="12" customFormat="1" x14ac:dyDescent="0.2"/>
    <row r="875343" s="12" customFormat="1" x14ac:dyDescent="0.2"/>
    <row r="875344" s="12" customFormat="1" x14ac:dyDescent="0.2"/>
    <row r="875345" s="12" customFormat="1" x14ac:dyDescent="0.2"/>
    <row r="875346" s="12" customFormat="1" x14ac:dyDescent="0.2"/>
    <row r="875347" s="12" customFormat="1" x14ac:dyDescent="0.2"/>
    <row r="875348" s="12" customFormat="1" x14ac:dyDescent="0.2"/>
    <row r="875349" s="12" customFormat="1" x14ac:dyDescent="0.2"/>
    <row r="875350" s="12" customFormat="1" x14ac:dyDescent="0.2"/>
    <row r="875351" s="12" customFormat="1" x14ac:dyDescent="0.2"/>
    <row r="875352" s="12" customFormat="1" x14ac:dyDescent="0.2"/>
    <row r="875353" s="12" customFormat="1" x14ac:dyDescent="0.2"/>
    <row r="875354" s="12" customFormat="1" x14ac:dyDescent="0.2"/>
    <row r="875355" s="12" customFormat="1" x14ac:dyDescent="0.2"/>
    <row r="875356" s="12" customFormat="1" x14ac:dyDescent="0.2"/>
    <row r="875357" s="12" customFormat="1" x14ac:dyDescent="0.2"/>
    <row r="875358" s="12" customFormat="1" x14ac:dyDescent="0.2"/>
    <row r="875359" s="12" customFormat="1" x14ac:dyDescent="0.2"/>
    <row r="875360" s="12" customFormat="1" x14ac:dyDescent="0.2"/>
    <row r="875361" s="12" customFormat="1" x14ac:dyDescent="0.2"/>
    <row r="875362" s="12" customFormat="1" x14ac:dyDescent="0.2"/>
    <row r="875363" s="12" customFormat="1" x14ac:dyDescent="0.2"/>
    <row r="875364" s="12" customFormat="1" x14ac:dyDescent="0.2"/>
    <row r="875365" s="12" customFormat="1" x14ac:dyDescent="0.2"/>
    <row r="875366" s="12" customFormat="1" x14ac:dyDescent="0.2"/>
    <row r="875367" s="12" customFormat="1" x14ac:dyDescent="0.2"/>
    <row r="875368" s="12" customFormat="1" x14ac:dyDescent="0.2"/>
    <row r="875369" s="12" customFormat="1" x14ac:dyDescent="0.2"/>
    <row r="875370" s="12" customFormat="1" x14ac:dyDescent="0.2"/>
    <row r="875371" s="12" customFormat="1" x14ac:dyDescent="0.2"/>
    <row r="875372" s="12" customFormat="1" x14ac:dyDescent="0.2"/>
    <row r="875373" s="12" customFormat="1" x14ac:dyDescent="0.2"/>
    <row r="875374" s="12" customFormat="1" x14ac:dyDescent="0.2"/>
    <row r="875375" s="12" customFormat="1" x14ac:dyDescent="0.2"/>
    <row r="875376" s="12" customFormat="1" x14ac:dyDescent="0.2"/>
    <row r="875377" s="12" customFormat="1" x14ac:dyDescent="0.2"/>
    <row r="875378" s="12" customFormat="1" x14ac:dyDescent="0.2"/>
    <row r="875379" s="12" customFormat="1" x14ac:dyDescent="0.2"/>
    <row r="875380" s="12" customFormat="1" x14ac:dyDescent="0.2"/>
    <row r="875381" s="12" customFormat="1" x14ac:dyDescent="0.2"/>
    <row r="875382" s="12" customFormat="1" x14ac:dyDescent="0.2"/>
    <row r="875383" s="12" customFormat="1" x14ac:dyDescent="0.2"/>
    <row r="875384" s="12" customFormat="1" x14ac:dyDescent="0.2"/>
    <row r="875385" s="12" customFormat="1" x14ac:dyDescent="0.2"/>
    <row r="875386" s="12" customFormat="1" x14ac:dyDescent="0.2"/>
    <row r="875387" s="12" customFormat="1" x14ac:dyDescent="0.2"/>
    <row r="875388" s="12" customFormat="1" x14ac:dyDescent="0.2"/>
    <row r="875389" s="12" customFormat="1" x14ac:dyDescent="0.2"/>
    <row r="875390" s="12" customFormat="1" x14ac:dyDescent="0.2"/>
    <row r="875391" s="12" customFormat="1" x14ac:dyDescent="0.2"/>
    <row r="875392" s="12" customFormat="1" x14ac:dyDescent="0.2"/>
    <row r="875393" s="12" customFormat="1" x14ac:dyDescent="0.2"/>
    <row r="875394" s="12" customFormat="1" x14ac:dyDescent="0.2"/>
    <row r="875395" s="12" customFormat="1" x14ac:dyDescent="0.2"/>
    <row r="875396" s="12" customFormat="1" x14ac:dyDescent="0.2"/>
    <row r="875397" s="12" customFormat="1" x14ac:dyDescent="0.2"/>
    <row r="875398" s="12" customFormat="1" x14ac:dyDescent="0.2"/>
    <row r="875399" s="12" customFormat="1" x14ac:dyDescent="0.2"/>
    <row r="875400" s="12" customFormat="1" x14ac:dyDescent="0.2"/>
    <row r="875401" s="12" customFormat="1" x14ac:dyDescent="0.2"/>
    <row r="875402" s="12" customFormat="1" x14ac:dyDescent="0.2"/>
    <row r="875403" s="12" customFormat="1" x14ac:dyDescent="0.2"/>
    <row r="875404" s="12" customFormat="1" x14ac:dyDescent="0.2"/>
    <row r="875405" s="12" customFormat="1" x14ac:dyDescent="0.2"/>
    <row r="875406" s="12" customFormat="1" x14ac:dyDescent="0.2"/>
    <row r="875407" s="12" customFormat="1" x14ac:dyDescent="0.2"/>
    <row r="875408" s="12" customFormat="1" x14ac:dyDescent="0.2"/>
    <row r="875409" s="12" customFormat="1" x14ac:dyDescent="0.2"/>
    <row r="875410" s="12" customFormat="1" x14ac:dyDescent="0.2"/>
    <row r="875411" s="12" customFormat="1" x14ac:dyDescent="0.2"/>
    <row r="875412" s="12" customFormat="1" x14ac:dyDescent="0.2"/>
    <row r="875413" s="12" customFormat="1" x14ac:dyDescent="0.2"/>
    <row r="875414" s="12" customFormat="1" x14ac:dyDescent="0.2"/>
    <row r="875415" s="12" customFormat="1" x14ac:dyDescent="0.2"/>
    <row r="875416" s="12" customFormat="1" x14ac:dyDescent="0.2"/>
    <row r="875417" s="12" customFormat="1" x14ac:dyDescent="0.2"/>
    <row r="875418" s="12" customFormat="1" x14ac:dyDescent="0.2"/>
    <row r="875419" s="12" customFormat="1" x14ac:dyDescent="0.2"/>
    <row r="875420" s="12" customFormat="1" x14ac:dyDescent="0.2"/>
    <row r="875421" s="12" customFormat="1" x14ac:dyDescent="0.2"/>
    <row r="875422" s="12" customFormat="1" x14ac:dyDescent="0.2"/>
    <row r="875423" s="12" customFormat="1" x14ac:dyDescent="0.2"/>
    <row r="875424" s="12" customFormat="1" x14ac:dyDescent="0.2"/>
    <row r="875425" s="12" customFormat="1" x14ac:dyDescent="0.2"/>
    <row r="875426" s="12" customFormat="1" x14ac:dyDescent="0.2"/>
    <row r="875427" s="12" customFormat="1" x14ac:dyDescent="0.2"/>
    <row r="875428" s="12" customFormat="1" x14ac:dyDescent="0.2"/>
    <row r="875429" s="12" customFormat="1" x14ac:dyDescent="0.2"/>
    <row r="875430" s="12" customFormat="1" x14ac:dyDescent="0.2"/>
    <row r="875431" s="12" customFormat="1" x14ac:dyDescent="0.2"/>
    <row r="875432" s="12" customFormat="1" x14ac:dyDescent="0.2"/>
    <row r="875433" s="12" customFormat="1" x14ac:dyDescent="0.2"/>
    <row r="875434" s="12" customFormat="1" x14ac:dyDescent="0.2"/>
    <row r="875435" s="12" customFormat="1" x14ac:dyDescent="0.2"/>
    <row r="875436" s="12" customFormat="1" x14ac:dyDescent="0.2"/>
    <row r="875437" s="12" customFormat="1" x14ac:dyDescent="0.2"/>
    <row r="875438" s="12" customFormat="1" x14ac:dyDescent="0.2"/>
    <row r="875439" s="12" customFormat="1" x14ac:dyDescent="0.2"/>
    <row r="875440" s="12" customFormat="1" x14ac:dyDescent="0.2"/>
    <row r="875441" s="12" customFormat="1" x14ac:dyDescent="0.2"/>
    <row r="875442" s="12" customFormat="1" x14ac:dyDescent="0.2"/>
    <row r="875443" s="12" customFormat="1" x14ac:dyDescent="0.2"/>
    <row r="875444" s="12" customFormat="1" x14ac:dyDescent="0.2"/>
    <row r="875445" s="12" customFormat="1" x14ac:dyDescent="0.2"/>
    <row r="875446" s="12" customFormat="1" x14ac:dyDescent="0.2"/>
    <row r="875447" s="12" customFormat="1" x14ac:dyDescent="0.2"/>
    <row r="875448" s="12" customFormat="1" x14ac:dyDescent="0.2"/>
    <row r="875449" s="12" customFormat="1" x14ac:dyDescent="0.2"/>
    <row r="875450" s="12" customFormat="1" x14ac:dyDescent="0.2"/>
    <row r="875451" s="12" customFormat="1" x14ac:dyDescent="0.2"/>
    <row r="875452" s="12" customFormat="1" x14ac:dyDescent="0.2"/>
    <row r="875453" s="12" customFormat="1" x14ac:dyDescent="0.2"/>
    <row r="875454" s="12" customFormat="1" x14ac:dyDescent="0.2"/>
    <row r="875455" s="12" customFormat="1" x14ac:dyDescent="0.2"/>
    <row r="875456" s="12" customFormat="1" x14ac:dyDescent="0.2"/>
    <row r="875457" s="12" customFormat="1" x14ac:dyDescent="0.2"/>
    <row r="875458" s="12" customFormat="1" x14ac:dyDescent="0.2"/>
    <row r="875459" s="12" customFormat="1" x14ac:dyDescent="0.2"/>
    <row r="875460" s="12" customFormat="1" x14ac:dyDescent="0.2"/>
    <row r="875461" s="12" customFormat="1" x14ac:dyDescent="0.2"/>
    <row r="875462" s="12" customFormat="1" x14ac:dyDescent="0.2"/>
    <row r="875463" s="12" customFormat="1" x14ac:dyDescent="0.2"/>
    <row r="875464" s="12" customFormat="1" x14ac:dyDescent="0.2"/>
    <row r="875465" s="12" customFormat="1" x14ac:dyDescent="0.2"/>
    <row r="875466" s="12" customFormat="1" x14ac:dyDescent="0.2"/>
    <row r="875467" s="12" customFormat="1" x14ac:dyDescent="0.2"/>
    <row r="875468" s="12" customFormat="1" x14ac:dyDescent="0.2"/>
    <row r="875469" s="12" customFormat="1" x14ac:dyDescent="0.2"/>
    <row r="875470" s="12" customFormat="1" x14ac:dyDescent="0.2"/>
    <row r="875471" s="12" customFormat="1" x14ac:dyDescent="0.2"/>
    <row r="875472" s="12" customFormat="1" x14ac:dyDescent="0.2"/>
    <row r="875473" s="12" customFormat="1" x14ac:dyDescent="0.2"/>
    <row r="875474" s="12" customFormat="1" x14ac:dyDescent="0.2"/>
    <row r="875475" s="12" customFormat="1" x14ac:dyDescent="0.2"/>
    <row r="875476" s="12" customFormat="1" x14ac:dyDescent="0.2"/>
    <row r="875477" s="12" customFormat="1" x14ac:dyDescent="0.2"/>
    <row r="875478" s="12" customFormat="1" x14ac:dyDescent="0.2"/>
    <row r="875479" s="12" customFormat="1" x14ac:dyDescent="0.2"/>
    <row r="875480" s="12" customFormat="1" x14ac:dyDescent="0.2"/>
    <row r="875481" s="12" customFormat="1" x14ac:dyDescent="0.2"/>
    <row r="875482" s="12" customFormat="1" x14ac:dyDescent="0.2"/>
    <row r="875483" s="12" customFormat="1" x14ac:dyDescent="0.2"/>
    <row r="875484" s="12" customFormat="1" x14ac:dyDescent="0.2"/>
    <row r="875485" s="12" customFormat="1" x14ac:dyDescent="0.2"/>
    <row r="875486" s="12" customFormat="1" x14ac:dyDescent="0.2"/>
    <row r="875487" s="12" customFormat="1" x14ac:dyDescent="0.2"/>
    <row r="875488" s="12" customFormat="1" x14ac:dyDescent="0.2"/>
    <row r="875489" s="12" customFormat="1" x14ac:dyDescent="0.2"/>
    <row r="875490" s="12" customFormat="1" x14ac:dyDescent="0.2"/>
    <row r="875491" s="12" customFormat="1" x14ac:dyDescent="0.2"/>
    <row r="875492" s="12" customFormat="1" x14ac:dyDescent="0.2"/>
    <row r="875493" s="12" customFormat="1" x14ac:dyDescent="0.2"/>
    <row r="875494" s="12" customFormat="1" x14ac:dyDescent="0.2"/>
    <row r="875495" s="12" customFormat="1" x14ac:dyDescent="0.2"/>
    <row r="875496" s="12" customFormat="1" x14ac:dyDescent="0.2"/>
    <row r="875497" s="12" customFormat="1" x14ac:dyDescent="0.2"/>
    <row r="875498" s="12" customFormat="1" x14ac:dyDescent="0.2"/>
    <row r="875499" s="12" customFormat="1" x14ac:dyDescent="0.2"/>
    <row r="875500" s="12" customFormat="1" x14ac:dyDescent="0.2"/>
    <row r="875501" s="12" customFormat="1" x14ac:dyDescent="0.2"/>
    <row r="875502" s="12" customFormat="1" x14ac:dyDescent="0.2"/>
    <row r="875503" s="12" customFormat="1" x14ac:dyDescent="0.2"/>
    <row r="875504" s="12" customFormat="1" x14ac:dyDescent="0.2"/>
    <row r="875505" s="12" customFormat="1" x14ac:dyDescent="0.2"/>
    <row r="875506" s="12" customFormat="1" x14ac:dyDescent="0.2"/>
    <row r="875507" s="12" customFormat="1" x14ac:dyDescent="0.2"/>
    <row r="875508" s="12" customFormat="1" x14ac:dyDescent="0.2"/>
    <row r="875509" s="12" customFormat="1" x14ac:dyDescent="0.2"/>
    <row r="875510" s="12" customFormat="1" x14ac:dyDescent="0.2"/>
    <row r="875511" s="12" customFormat="1" x14ac:dyDescent="0.2"/>
    <row r="875512" s="12" customFormat="1" x14ac:dyDescent="0.2"/>
    <row r="875513" s="12" customFormat="1" x14ac:dyDescent="0.2"/>
    <row r="875514" s="12" customFormat="1" x14ac:dyDescent="0.2"/>
    <row r="875515" s="12" customFormat="1" x14ac:dyDescent="0.2"/>
    <row r="875516" s="12" customFormat="1" x14ac:dyDescent="0.2"/>
    <row r="875517" s="12" customFormat="1" x14ac:dyDescent="0.2"/>
    <row r="875518" s="12" customFormat="1" x14ac:dyDescent="0.2"/>
    <row r="875519" s="12" customFormat="1" x14ac:dyDescent="0.2"/>
    <row r="875520" s="12" customFormat="1" x14ac:dyDescent="0.2"/>
    <row r="875521" s="12" customFormat="1" x14ac:dyDescent="0.2"/>
    <row r="875522" s="12" customFormat="1" x14ac:dyDescent="0.2"/>
    <row r="875523" s="12" customFormat="1" x14ac:dyDescent="0.2"/>
    <row r="875524" s="12" customFormat="1" x14ac:dyDescent="0.2"/>
    <row r="875525" s="12" customFormat="1" x14ac:dyDescent="0.2"/>
    <row r="875526" s="12" customFormat="1" x14ac:dyDescent="0.2"/>
    <row r="875527" s="12" customFormat="1" x14ac:dyDescent="0.2"/>
    <row r="875528" s="12" customFormat="1" x14ac:dyDescent="0.2"/>
    <row r="875529" s="12" customFormat="1" x14ac:dyDescent="0.2"/>
    <row r="875530" s="12" customFormat="1" x14ac:dyDescent="0.2"/>
    <row r="875531" s="12" customFormat="1" x14ac:dyDescent="0.2"/>
    <row r="875532" s="12" customFormat="1" x14ac:dyDescent="0.2"/>
    <row r="875533" s="12" customFormat="1" x14ac:dyDescent="0.2"/>
    <row r="875534" s="12" customFormat="1" x14ac:dyDescent="0.2"/>
    <row r="875535" s="12" customFormat="1" x14ac:dyDescent="0.2"/>
    <row r="875536" s="12" customFormat="1" x14ac:dyDescent="0.2"/>
    <row r="875537" s="12" customFormat="1" x14ac:dyDescent="0.2"/>
    <row r="875538" s="12" customFormat="1" x14ac:dyDescent="0.2"/>
    <row r="875539" s="12" customFormat="1" x14ac:dyDescent="0.2"/>
    <row r="875540" s="12" customFormat="1" x14ac:dyDescent="0.2"/>
    <row r="875541" s="12" customFormat="1" x14ac:dyDescent="0.2"/>
    <row r="875542" s="12" customFormat="1" x14ac:dyDescent="0.2"/>
    <row r="875543" s="12" customFormat="1" x14ac:dyDescent="0.2"/>
    <row r="875544" s="12" customFormat="1" x14ac:dyDescent="0.2"/>
    <row r="875545" s="12" customFormat="1" x14ac:dyDescent="0.2"/>
    <row r="875546" s="12" customFormat="1" x14ac:dyDescent="0.2"/>
    <row r="875547" s="12" customFormat="1" x14ac:dyDescent="0.2"/>
    <row r="875548" s="12" customFormat="1" x14ac:dyDescent="0.2"/>
    <row r="875549" s="12" customFormat="1" x14ac:dyDescent="0.2"/>
    <row r="875550" s="12" customFormat="1" x14ac:dyDescent="0.2"/>
    <row r="875551" s="12" customFormat="1" x14ac:dyDescent="0.2"/>
    <row r="875552" s="12" customFormat="1" x14ac:dyDescent="0.2"/>
    <row r="875553" s="12" customFormat="1" x14ac:dyDescent="0.2"/>
    <row r="875554" s="12" customFormat="1" x14ac:dyDescent="0.2"/>
    <row r="875555" s="12" customFormat="1" x14ac:dyDescent="0.2"/>
    <row r="875556" s="12" customFormat="1" x14ac:dyDescent="0.2"/>
    <row r="875557" s="12" customFormat="1" x14ac:dyDescent="0.2"/>
    <row r="875558" s="12" customFormat="1" x14ac:dyDescent="0.2"/>
    <row r="875559" s="12" customFormat="1" x14ac:dyDescent="0.2"/>
    <row r="875560" s="12" customFormat="1" x14ac:dyDescent="0.2"/>
    <row r="875561" s="12" customFormat="1" x14ac:dyDescent="0.2"/>
    <row r="875562" s="12" customFormat="1" x14ac:dyDescent="0.2"/>
    <row r="875563" s="12" customFormat="1" x14ac:dyDescent="0.2"/>
    <row r="875564" s="12" customFormat="1" x14ac:dyDescent="0.2"/>
    <row r="875565" s="12" customFormat="1" x14ac:dyDescent="0.2"/>
    <row r="875566" s="12" customFormat="1" x14ac:dyDescent="0.2"/>
    <row r="875567" s="12" customFormat="1" x14ac:dyDescent="0.2"/>
    <row r="875568" s="12" customFormat="1" x14ac:dyDescent="0.2"/>
    <row r="875569" s="12" customFormat="1" x14ac:dyDescent="0.2"/>
    <row r="875570" s="12" customFormat="1" x14ac:dyDescent="0.2"/>
    <row r="875571" s="12" customFormat="1" x14ac:dyDescent="0.2"/>
    <row r="875572" s="12" customFormat="1" x14ac:dyDescent="0.2"/>
    <row r="875573" s="12" customFormat="1" x14ac:dyDescent="0.2"/>
    <row r="875574" s="12" customFormat="1" x14ac:dyDescent="0.2"/>
    <row r="875575" s="12" customFormat="1" x14ac:dyDescent="0.2"/>
    <row r="875576" s="12" customFormat="1" x14ac:dyDescent="0.2"/>
    <row r="875577" s="12" customFormat="1" x14ac:dyDescent="0.2"/>
    <row r="875578" s="12" customFormat="1" x14ac:dyDescent="0.2"/>
    <row r="875579" s="12" customFormat="1" x14ac:dyDescent="0.2"/>
    <row r="875580" s="12" customFormat="1" x14ac:dyDescent="0.2"/>
    <row r="875581" s="12" customFormat="1" x14ac:dyDescent="0.2"/>
    <row r="875582" s="12" customFormat="1" x14ac:dyDescent="0.2"/>
    <row r="875583" s="12" customFormat="1" x14ac:dyDescent="0.2"/>
    <row r="875584" s="12" customFormat="1" x14ac:dyDescent="0.2"/>
    <row r="875585" s="12" customFormat="1" x14ac:dyDescent="0.2"/>
    <row r="875586" s="12" customFormat="1" x14ac:dyDescent="0.2"/>
    <row r="875587" s="12" customFormat="1" x14ac:dyDescent="0.2"/>
    <row r="875588" s="12" customFormat="1" x14ac:dyDescent="0.2"/>
    <row r="875589" s="12" customFormat="1" x14ac:dyDescent="0.2"/>
    <row r="875590" s="12" customFormat="1" x14ac:dyDescent="0.2"/>
    <row r="875591" s="12" customFormat="1" x14ac:dyDescent="0.2"/>
    <row r="875592" s="12" customFormat="1" x14ac:dyDescent="0.2"/>
    <row r="875593" s="12" customFormat="1" x14ac:dyDescent="0.2"/>
    <row r="875594" s="12" customFormat="1" x14ac:dyDescent="0.2"/>
    <row r="875595" s="12" customFormat="1" x14ac:dyDescent="0.2"/>
    <row r="875596" s="12" customFormat="1" x14ac:dyDescent="0.2"/>
    <row r="875597" s="12" customFormat="1" x14ac:dyDescent="0.2"/>
    <row r="875598" s="12" customFormat="1" x14ac:dyDescent="0.2"/>
    <row r="875599" s="12" customFormat="1" x14ac:dyDescent="0.2"/>
    <row r="875600" s="12" customFormat="1" x14ac:dyDescent="0.2"/>
    <row r="875601" s="12" customFormat="1" x14ac:dyDescent="0.2"/>
    <row r="875602" s="12" customFormat="1" x14ac:dyDescent="0.2"/>
    <row r="875603" s="12" customFormat="1" x14ac:dyDescent="0.2"/>
    <row r="875604" s="12" customFormat="1" x14ac:dyDescent="0.2"/>
    <row r="875605" s="12" customFormat="1" x14ac:dyDescent="0.2"/>
    <row r="875606" s="12" customFormat="1" x14ac:dyDescent="0.2"/>
    <row r="875607" s="12" customFormat="1" x14ac:dyDescent="0.2"/>
    <row r="875608" s="12" customFormat="1" x14ac:dyDescent="0.2"/>
    <row r="875609" s="12" customFormat="1" x14ac:dyDescent="0.2"/>
    <row r="875610" s="12" customFormat="1" x14ac:dyDescent="0.2"/>
    <row r="875611" s="12" customFormat="1" x14ac:dyDescent="0.2"/>
    <row r="875612" s="12" customFormat="1" x14ac:dyDescent="0.2"/>
    <row r="875613" s="12" customFormat="1" x14ac:dyDescent="0.2"/>
    <row r="875614" s="12" customFormat="1" x14ac:dyDescent="0.2"/>
    <row r="875615" s="12" customFormat="1" x14ac:dyDescent="0.2"/>
    <row r="875616" s="12" customFormat="1" x14ac:dyDescent="0.2"/>
    <row r="875617" s="12" customFormat="1" x14ac:dyDescent="0.2"/>
    <row r="875618" s="12" customFormat="1" x14ac:dyDescent="0.2"/>
    <row r="875619" s="12" customFormat="1" x14ac:dyDescent="0.2"/>
    <row r="875620" s="12" customFormat="1" x14ac:dyDescent="0.2"/>
    <row r="875621" s="12" customFormat="1" x14ac:dyDescent="0.2"/>
    <row r="875622" s="12" customFormat="1" x14ac:dyDescent="0.2"/>
    <row r="875623" s="12" customFormat="1" x14ac:dyDescent="0.2"/>
    <row r="875624" s="12" customFormat="1" x14ac:dyDescent="0.2"/>
    <row r="875625" s="12" customFormat="1" x14ac:dyDescent="0.2"/>
    <row r="875626" s="12" customFormat="1" x14ac:dyDescent="0.2"/>
    <row r="875627" s="12" customFormat="1" x14ac:dyDescent="0.2"/>
    <row r="875628" s="12" customFormat="1" x14ac:dyDescent="0.2"/>
    <row r="875629" s="12" customFormat="1" x14ac:dyDescent="0.2"/>
    <row r="875630" s="12" customFormat="1" x14ac:dyDescent="0.2"/>
    <row r="875631" s="12" customFormat="1" x14ac:dyDescent="0.2"/>
    <row r="875632" s="12" customFormat="1" x14ac:dyDescent="0.2"/>
    <row r="875633" s="12" customFormat="1" x14ac:dyDescent="0.2"/>
    <row r="875634" s="12" customFormat="1" x14ac:dyDescent="0.2"/>
    <row r="875635" s="12" customFormat="1" x14ac:dyDescent="0.2"/>
    <row r="875636" s="12" customFormat="1" x14ac:dyDescent="0.2"/>
    <row r="875637" s="12" customFormat="1" x14ac:dyDescent="0.2"/>
    <row r="875638" s="12" customFormat="1" x14ac:dyDescent="0.2"/>
    <row r="875639" s="12" customFormat="1" x14ac:dyDescent="0.2"/>
    <row r="875640" s="12" customFormat="1" x14ac:dyDescent="0.2"/>
    <row r="875641" s="12" customFormat="1" x14ac:dyDescent="0.2"/>
    <row r="875642" s="12" customFormat="1" x14ac:dyDescent="0.2"/>
    <row r="875643" s="12" customFormat="1" x14ac:dyDescent="0.2"/>
    <row r="875644" s="12" customFormat="1" x14ac:dyDescent="0.2"/>
    <row r="875645" s="12" customFormat="1" x14ac:dyDescent="0.2"/>
    <row r="875646" s="12" customFormat="1" x14ac:dyDescent="0.2"/>
    <row r="875647" s="12" customFormat="1" x14ac:dyDescent="0.2"/>
    <row r="875648" s="12" customFormat="1" x14ac:dyDescent="0.2"/>
    <row r="875649" s="12" customFormat="1" x14ac:dyDescent="0.2"/>
    <row r="875650" s="12" customFormat="1" x14ac:dyDescent="0.2"/>
    <row r="875651" s="12" customFormat="1" x14ac:dyDescent="0.2"/>
    <row r="875652" s="12" customFormat="1" x14ac:dyDescent="0.2"/>
    <row r="875653" s="12" customFormat="1" x14ac:dyDescent="0.2"/>
    <row r="875654" s="12" customFormat="1" x14ac:dyDescent="0.2"/>
    <row r="875655" s="12" customFormat="1" x14ac:dyDescent="0.2"/>
    <row r="875656" s="12" customFormat="1" x14ac:dyDescent="0.2"/>
    <row r="875657" s="12" customFormat="1" x14ac:dyDescent="0.2"/>
    <row r="875658" s="12" customFormat="1" x14ac:dyDescent="0.2"/>
    <row r="875659" s="12" customFormat="1" x14ac:dyDescent="0.2"/>
    <row r="875660" s="12" customFormat="1" x14ac:dyDescent="0.2"/>
    <row r="875661" s="12" customFormat="1" x14ac:dyDescent="0.2"/>
    <row r="875662" s="12" customFormat="1" x14ac:dyDescent="0.2"/>
    <row r="875663" s="12" customFormat="1" x14ac:dyDescent="0.2"/>
    <row r="875664" s="12" customFormat="1" x14ac:dyDescent="0.2"/>
    <row r="875665" s="12" customFormat="1" x14ac:dyDescent="0.2"/>
    <row r="875666" s="12" customFormat="1" x14ac:dyDescent="0.2"/>
    <row r="875667" s="12" customFormat="1" x14ac:dyDescent="0.2"/>
    <row r="875668" s="12" customFormat="1" x14ac:dyDescent="0.2"/>
    <row r="875669" s="12" customFormat="1" x14ac:dyDescent="0.2"/>
    <row r="875670" s="12" customFormat="1" x14ac:dyDescent="0.2"/>
    <row r="875671" s="12" customFormat="1" x14ac:dyDescent="0.2"/>
    <row r="875672" s="12" customFormat="1" x14ac:dyDescent="0.2"/>
    <row r="875673" s="12" customFormat="1" x14ac:dyDescent="0.2"/>
    <row r="875674" s="12" customFormat="1" x14ac:dyDescent="0.2"/>
    <row r="875675" s="12" customFormat="1" x14ac:dyDescent="0.2"/>
    <row r="875676" s="12" customFormat="1" x14ac:dyDescent="0.2"/>
    <row r="875677" s="12" customFormat="1" x14ac:dyDescent="0.2"/>
    <row r="875678" s="12" customFormat="1" x14ac:dyDescent="0.2"/>
    <row r="875679" s="12" customFormat="1" x14ac:dyDescent="0.2"/>
    <row r="875680" s="12" customFormat="1" x14ac:dyDescent="0.2"/>
    <row r="875681" s="12" customFormat="1" x14ac:dyDescent="0.2"/>
    <row r="875682" s="12" customFormat="1" x14ac:dyDescent="0.2"/>
    <row r="875683" s="12" customFormat="1" x14ac:dyDescent="0.2"/>
    <row r="875684" s="12" customFormat="1" x14ac:dyDescent="0.2"/>
    <row r="875685" s="12" customFormat="1" x14ac:dyDescent="0.2"/>
    <row r="875686" s="12" customFormat="1" x14ac:dyDescent="0.2"/>
    <row r="875687" s="12" customFormat="1" x14ac:dyDescent="0.2"/>
    <row r="875688" s="12" customFormat="1" x14ac:dyDescent="0.2"/>
    <row r="875689" s="12" customFormat="1" x14ac:dyDescent="0.2"/>
    <row r="875690" s="12" customFormat="1" x14ac:dyDescent="0.2"/>
    <row r="875691" s="12" customFormat="1" x14ac:dyDescent="0.2"/>
    <row r="875692" s="12" customFormat="1" x14ac:dyDescent="0.2"/>
    <row r="875693" s="12" customFormat="1" x14ac:dyDescent="0.2"/>
    <row r="875694" s="12" customFormat="1" x14ac:dyDescent="0.2"/>
    <row r="875695" s="12" customFormat="1" x14ac:dyDescent="0.2"/>
    <row r="875696" s="12" customFormat="1" x14ac:dyDescent="0.2"/>
    <row r="875697" s="12" customFormat="1" x14ac:dyDescent="0.2"/>
    <row r="875698" s="12" customFormat="1" x14ac:dyDescent="0.2"/>
    <row r="875699" s="12" customFormat="1" x14ac:dyDescent="0.2"/>
    <row r="875700" s="12" customFormat="1" x14ac:dyDescent="0.2"/>
    <row r="875701" s="12" customFormat="1" x14ac:dyDescent="0.2"/>
    <row r="875702" s="12" customFormat="1" x14ac:dyDescent="0.2"/>
    <row r="875703" s="12" customFormat="1" x14ac:dyDescent="0.2"/>
    <row r="875704" s="12" customFormat="1" x14ac:dyDescent="0.2"/>
    <row r="875705" s="12" customFormat="1" x14ac:dyDescent="0.2"/>
    <row r="875706" s="12" customFormat="1" x14ac:dyDescent="0.2"/>
    <row r="875707" s="12" customFormat="1" x14ac:dyDescent="0.2"/>
    <row r="875708" s="12" customFormat="1" x14ac:dyDescent="0.2"/>
    <row r="875709" s="12" customFormat="1" x14ac:dyDescent="0.2"/>
    <row r="875710" s="12" customFormat="1" x14ac:dyDescent="0.2"/>
    <row r="875711" s="12" customFormat="1" x14ac:dyDescent="0.2"/>
    <row r="875712" s="12" customFormat="1" x14ac:dyDescent="0.2"/>
    <row r="875713" s="12" customFormat="1" x14ac:dyDescent="0.2"/>
    <row r="875714" s="12" customFormat="1" x14ac:dyDescent="0.2"/>
    <row r="875715" s="12" customFormat="1" x14ac:dyDescent="0.2"/>
    <row r="875716" s="12" customFormat="1" x14ac:dyDescent="0.2"/>
    <row r="875717" s="12" customFormat="1" x14ac:dyDescent="0.2"/>
    <row r="875718" s="12" customFormat="1" x14ac:dyDescent="0.2"/>
    <row r="875719" s="12" customFormat="1" x14ac:dyDescent="0.2"/>
    <row r="875720" s="12" customFormat="1" x14ac:dyDescent="0.2"/>
    <row r="875721" s="12" customFormat="1" x14ac:dyDescent="0.2"/>
    <row r="875722" s="12" customFormat="1" x14ac:dyDescent="0.2"/>
    <row r="875723" s="12" customFormat="1" x14ac:dyDescent="0.2"/>
    <row r="875724" s="12" customFormat="1" x14ac:dyDescent="0.2"/>
    <row r="875725" s="12" customFormat="1" x14ac:dyDescent="0.2"/>
    <row r="875726" s="12" customFormat="1" x14ac:dyDescent="0.2"/>
    <row r="875727" s="12" customFormat="1" x14ac:dyDescent="0.2"/>
    <row r="875728" s="12" customFormat="1" x14ac:dyDescent="0.2"/>
    <row r="875729" s="12" customFormat="1" x14ac:dyDescent="0.2"/>
    <row r="875730" s="12" customFormat="1" x14ac:dyDescent="0.2"/>
    <row r="875731" s="12" customFormat="1" x14ac:dyDescent="0.2"/>
    <row r="875732" s="12" customFormat="1" x14ac:dyDescent="0.2"/>
    <row r="875733" s="12" customFormat="1" x14ac:dyDescent="0.2"/>
    <row r="875734" s="12" customFormat="1" x14ac:dyDescent="0.2"/>
    <row r="875735" s="12" customFormat="1" x14ac:dyDescent="0.2"/>
    <row r="875736" s="12" customFormat="1" x14ac:dyDescent="0.2"/>
    <row r="875737" s="12" customFormat="1" x14ac:dyDescent="0.2"/>
    <row r="875738" s="12" customFormat="1" x14ac:dyDescent="0.2"/>
    <row r="875739" s="12" customFormat="1" x14ac:dyDescent="0.2"/>
    <row r="875740" s="12" customFormat="1" x14ac:dyDescent="0.2"/>
    <row r="875741" s="12" customFormat="1" x14ac:dyDescent="0.2"/>
    <row r="875742" s="12" customFormat="1" x14ac:dyDescent="0.2"/>
    <row r="875743" s="12" customFormat="1" x14ac:dyDescent="0.2"/>
    <row r="875744" s="12" customFormat="1" x14ac:dyDescent="0.2"/>
    <row r="875745" s="12" customFormat="1" x14ac:dyDescent="0.2"/>
    <row r="875746" s="12" customFormat="1" x14ac:dyDescent="0.2"/>
    <row r="875747" s="12" customFormat="1" x14ac:dyDescent="0.2"/>
    <row r="875748" s="12" customFormat="1" x14ac:dyDescent="0.2"/>
    <row r="875749" s="12" customFormat="1" x14ac:dyDescent="0.2"/>
    <row r="875750" s="12" customFormat="1" x14ac:dyDescent="0.2"/>
    <row r="875751" s="12" customFormat="1" x14ac:dyDescent="0.2"/>
    <row r="875752" s="12" customFormat="1" x14ac:dyDescent="0.2"/>
    <row r="875753" s="12" customFormat="1" x14ac:dyDescent="0.2"/>
    <row r="875754" s="12" customFormat="1" x14ac:dyDescent="0.2"/>
    <row r="875755" s="12" customFormat="1" x14ac:dyDescent="0.2"/>
    <row r="875756" s="12" customFormat="1" x14ac:dyDescent="0.2"/>
    <row r="875757" s="12" customFormat="1" x14ac:dyDescent="0.2"/>
    <row r="875758" s="12" customFormat="1" x14ac:dyDescent="0.2"/>
    <row r="875759" s="12" customFormat="1" x14ac:dyDescent="0.2"/>
    <row r="875760" s="12" customFormat="1" x14ac:dyDescent="0.2"/>
    <row r="875761" s="12" customFormat="1" x14ac:dyDescent="0.2"/>
    <row r="875762" s="12" customFormat="1" x14ac:dyDescent="0.2"/>
    <row r="875763" s="12" customFormat="1" x14ac:dyDescent="0.2"/>
    <row r="875764" s="12" customFormat="1" x14ac:dyDescent="0.2"/>
    <row r="875765" s="12" customFormat="1" x14ac:dyDescent="0.2"/>
    <row r="875766" s="12" customFormat="1" x14ac:dyDescent="0.2"/>
    <row r="875767" s="12" customFormat="1" x14ac:dyDescent="0.2"/>
    <row r="875768" s="12" customFormat="1" x14ac:dyDescent="0.2"/>
    <row r="875769" s="12" customFormat="1" x14ac:dyDescent="0.2"/>
    <row r="875770" s="12" customFormat="1" x14ac:dyDescent="0.2"/>
    <row r="875771" s="12" customFormat="1" x14ac:dyDescent="0.2"/>
    <row r="875772" s="12" customFormat="1" x14ac:dyDescent="0.2"/>
    <row r="875773" s="12" customFormat="1" x14ac:dyDescent="0.2"/>
    <row r="875774" s="12" customFormat="1" x14ac:dyDescent="0.2"/>
    <row r="875775" s="12" customFormat="1" x14ac:dyDescent="0.2"/>
    <row r="875776" s="12" customFormat="1" x14ac:dyDescent="0.2"/>
    <row r="875777" s="12" customFormat="1" x14ac:dyDescent="0.2"/>
    <row r="875778" s="12" customFormat="1" x14ac:dyDescent="0.2"/>
    <row r="875779" s="12" customFormat="1" x14ac:dyDescent="0.2"/>
    <row r="875780" s="12" customFormat="1" x14ac:dyDescent="0.2"/>
    <row r="875781" s="12" customFormat="1" x14ac:dyDescent="0.2"/>
    <row r="875782" s="12" customFormat="1" x14ac:dyDescent="0.2"/>
    <row r="875783" s="12" customFormat="1" x14ac:dyDescent="0.2"/>
    <row r="875784" s="12" customFormat="1" x14ac:dyDescent="0.2"/>
    <row r="875785" s="12" customFormat="1" x14ac:dyDescent="0.2"/>
    <row r="875786" s="12" customFormat="1" x14ac:dyDescent="0.2"/>
    <row r="875787" s="12" customFormat="1" x14ac:dyDescent="0.2"/>
    <row r="875788" s="12" customFormat="1" x14ac:dyDescent="0.2"/>
    <row r="875789" s="12" customFormat="1" x14ac:dyDescent="0.2"/>
    <row r="875790" s="12" customFormat="1" x14ac:dyDescent="0.2"/>
    <row r="875791" s="12" customFormat="1" x14ac:dyDescent="0.2"/>
    <row r="875792" s="12" customFormat="1" x14ac:dyDescent="0.2"/>
    <row r="875793" s="12" customFormat="1" x14ac:dyDescent="0.2"/>
    <row r="875794" s="12" customFormat="1" x14ac:dyDescent="0.2"/>
    <row r="875795" s="12" customFormat="1" x14ac:dyDescent="0.2"/>
    <row r="875796" s="12" customFormat="1" x14ac:dyDescent="0.2"/>
    <row r="875797" s="12" customFormat="1" x14ac:dyDescent="0.2"/>
    <row r="875798" s="12" customFormat="1" x14ac:dyDescent="0.2"/>
    <row r="875799" s="12" customFormat="1" x14ac:dyDescent="0.2"/>
    <row r="875800" s="12" customFormat="1" x14ac:dyDescent="0.2"/>
    <row r="875801" s="12" customFormat="1" x14ac:dyDescent="0.2"/>
    <row r="875802" s="12" customFormat="1" x14ac:dyDescent="0.2"/>
    <row r="875803" s="12" customFormat="1" x14ac:dyDescent="0.2"/>
    <row r="875804" s="12" customFormat="1" x14ac:dyDescent="0.2"/>
    <row r="875805" s="12" customFormat="1" x14ac:dyDescent="0.2"/>
    <row r="875806" s="12" customFormat="1" x14ac:dyDescent="0.2"/>
    <row r="875807" s="12" customFormat="1" x14ac:dyDescent="0.2"/>
    <row r="875808" s="12" customFormat="1" x14ac:dyDescent="0.2"/>
    <row r="875809" s="12" customFormat="1" x14ac:dyDescent="0.2"/>
    <row r="875810" s="12" customFormat="1" x14ac:dyDescent="0.2"/>
    <row r="875811" s="12" customFormat="1" x14ac:dyDescent="0.2"/>
    <row r="875812" s="12" customFormat="1" x14ac:dyDescent="0.2"/>
    <row r="875813" s="12" customFormat="1" x14ac:dyDescent="0.2"/>
    <row r="875814" s="12" customFormat="1" x14ac:dyDescent="0.2"/>
    <row r="875815" s="12" customFormat="1" x14ac:dyDescent="0.2"/>
    <row r="875816" s="12" customFormat="1" x14ac:dyDescent="0.2"/>
    <row r="875817" s="12" customFormat="1" x14ac:dyDescent="0.2"/>
    <row r="875818" s="12" customFormat="1" x14ac:dyDescent="0.2"/>
    <row r="875819" s="12" customFormat="1" x14ac:dyDescent="0.2"/>
    <row r="875820" s="12" customFormat="1" x14ac:dyDescent="0.2"/>
    <row r="875821" s="12" customFormat="1" x14ac:dyDescent="0.2"/>
    <row r="875822" s="12" customFormat="1" x14ac:dyDescent="0.2"/>
    <row r="875823" s="12" customFormat="1" x14ac:dyDescent="0.2"/>
    <row r="875824" s="12" customFormat="1" x14ac:dyDescent="0.2"/>
    <row r="875825" s="12" customFormat="1" x14ac:dyDescent="0.2"/>
    <row r="875826" s="12" customFormat="1" x14ac:dyDescent="0.2"/>
    <row r="875827" s="12" customFormat="1" x14ac:dyDescent="0.2"/>
    <row r="875828" s="12" customFormat="1" x14ac:dyDescent="0.2"/>
    <row r="875829" s="12" customFormat="1" x14ac:dyDescent="0.2"/>
    <row r="875830" s="12" customFormat="1" x14ac:dyDescent="0.2"/>
    <row r="875831" s="12" customFormat="1" x14ac:dyDescent="0.2"/>
    <row r="875832" s="12" customFormat="1" x14ac:dyDescent="0.2"/>
    <row r="875833" s="12" customFormat="1" x14ac:dyDescent="0.2"/>
    <row r="875834" s="12" customFormat="1" x14ac:dyDescent="0.2"/>
    <row r="875835" s="12" customFormat="1" x14ac:dyDescent="0.2"/>
    <row r="875836" s="12" customFormat="1" x14ac:dyDescent="0.2"/>
    <row r="875837" s="12" customFormat="1" x14ac:dyDescent="0.2"/>
    <row r="875838" s="12" customFormat="1" x14ac:dyDescent="0.2"/>
    <row r="875839" s="12" customFormat="1" x14ac:dyDescent="0.2"/>
    <row r="875840" s="12" customFormat="1" x14ac:dyDescent="0.2"/>
    <row r="875841" s="12" customFormat="1" x14ac:dyDescent="0.2"/>
    <row r="875842" s="12" customFormat="1" x14ac:dyDescent="0.2"/>
    <row r="875843" s="12" customFormat="1" x14ac:dyDescent="0.2"/>
    <row r="875844" s="12" customFormat="1" x14ac:dyDescent="0.2"/>
    <row r="875845" s="12" customFormat="1" x14ac:dyDescent="0.2"/>
    <row r="875846" s="12" customFormat="1" x14ac:dyDescent="0.2"/>
    <row r="875847" s="12" customFormat="1" x14ac:dyDescent="0.2"/>
    <row r="875848" s="12" customFormat="1" x14ac:dyDescent="0.2"/>
    <row r="875849" s="12" customFormat="1" x14ac:dyDescent="0.2"/>
    <row r="875850" s="12" customFormat="1" x14ac:dyDescent="0.2"/>
    <row r="875851" s="12" customFormat="1" x14ac:dyDescent="0.2"/>
    <row r="875852" s="12" customFormat="1" x14ac:dyDescent="0.2"/>
    <row r="875853" s="12" customFormat="1" x14ac:dyDescent="0.2"/>
    <row r="875854" s="12" customFormat="1" x14ac:dyDescent="0.2"/>
    <row r="875855" s="12" customFormat="1" x14ac:dyDescent="0.2"/>
    <row r="875856" s="12" customFormat="1" x14ac:dyDescent="0.2"/>
    <row r="875857" s="12" customFormat="1" x14ac:dyDescent="0.2"/>
    <row r="875858" s="12" customFormat="1" x14ac:dyDescent="0.2"/>
    <row r="875859" s="12" customFormat="1" x14ac:dyDescent="0.2"/>
    <row r="875860" s="12" customFormat="1" x14ac:dyDescent="0.2"/>
    <row r="875861" s="12" customFormat="1" x14ac:dyDescent="0.2"/>
    <row r="875862" s="12" customFormat="1" x14ac:dyDescent="0.2"/>
    <row r="875863" s="12" customFormat="1" x14ac:dyDescent="0.2"/>
    <row r="875864" s="12" customFormat="1" x14ac:dyDescent="0.2"/>
    <row r="875865" s="12" customFormat="1" x14ac:dyDescent="0.2"/>
    <row r="875866" s="12" customFormat="1" x14ac:dyDescent="0.2"/>
    <row r="875867" s="12" customFormat="1" x14ac:dyDescent="0.2"/>
    <row r="875868" s="12" customFormat="1" x14ac:dyDescent="0.2"/>
    <row r="875869" s="12" customFormat="1" x14ac:dyDescent="0.2"/>
    <row r="875870" s="12" customFormat="1" x14ac:dyDescent="0.2"/>
    <row r="875871" s="12" customFormat="1" x14ac:dyDescent="0.2"/>
    <row r="875872" s="12" customFormat="1" x14ac:dyDescent="0.2"/>
    <row r="875873" s="12" customFormat="1" x14ac:dyDescent="0.2"/>
    <row r="875874" s="12" customFormat="1" x14ac:dyDescent="0.2"/>
    <row r="875875" s="12" customFormat="1" x14ac:dyDescent="0.2"/>
    <row r="875876" s="12" customFormat="1" x14ac:dyDescent="0.2"/>
    <row r="875877" s="12" customFormat="1" x14ac:dyDescent="0.2"/>
    <row r="875878" s="12" customFormat="1" x14ac:dyDescent="0.2"/>
    <row r="875879" s="12" customFormat="1" x14ac:dyDescent="0.2"/>
    <row r="875880" s="12" customFormat="1" x14ac:dyDescent="0.2"/>
    <row r="875881" s="12" customFormat="1" x14ac:dyDescent="0.2"/>
    <row r="875882" s="12" customFormat="1" x14ac:dyDescent="0.2"/>
    <row r="875883" s="12" customFormat="1" x14ac:dyDescent="0.2"/>
    <row r="875884" s="12" customFormat="1" x14ac:dyDescent="0.2"/>
    <row r="875885" s="12" customFormat="1" x14ac:dyDescent="0.2"/>
    <row r="875886" s="12" customFormat="1" x14ac:dyDescent="0.2"/>
    <row r="875887" s="12" customFormat="1" x14ac:dyDescent="0.2"/>
    <row r="875888" s="12" customFormat="1" x14ac:dyDescent="0.2"/>
    <row r="875889" s="12" customFormat="1" x14ac:dyDescent="0.2"/>
    <row r="875890" s="12" customFormat="1" x14ac:dyDescent="0.2"/>
    <row r="875891" s="12" customFormat="1" x14ac:dyDescent="0.2"/>
    <row r="875892" s="12" customFormat="1" x14ac:dyDescent="0.2"/>
    <row r="875893" s="12" customFormat="1" x14ac:dyDescent="0.2"/>
    <row r="875894" s="12" customFormat="1" x14ac:dyDescent="0.2"/>
    <row r="875895" s="12" customFormat="1" x14ac:dyDescent="0.2"/>
    <row r="875896" s="12" customFormat="1" x14ac:dyDescent="0.2"/>
    <row r="875897" s="12" customFormat="1" x14ac:dyDescent="0.2"/>
    <row r="875898" s="12" customFormat="1" x14ac:dyDescent="0.2"/>
    <row r="875899" s="12" customFormat="1" x14ac:dyDescent="0.2"/>
    <row r="875900" s="12" customFormat="1" x14ac:dyDescent="0.2"/>
    <row r="875901" s="12" customFormat="1" x14ac:dyDescent="0.2"/>
    <row r="875902" s="12" customFormat="1" x14ac:dyDescent="0.2"/>
    <row r="875903" s="12" customFormat="1" x14ac:dyDescent="0.2"/>
    <row r="875904" s="12" customFormat="1" x14ac:dyDescent="0.2"/>
    <row r="875905" s="12" customFormat="1" x14ac:dyDescent="0.2"/>
    <row r="875906" s="12" customFormat="1" x14ac:dyDescent="0.2"/>
    <row r="875907" s="12" customFormat="1" x14ac:dyDescent="0.2"/>
    <row r="875908" s="12" customFormat="1" x14ac:dyDescent="0.2"/>
    <row r="875909" s="12" customFormat="1" x14ac:dyDescent="0.2"/>
    <row r="875910" s="12" customFormat="1" x14ac:dyDescent="0.2"/>
    <row r="875911" s="12" customFormat="1" x14ac:dyDescent="0.2"/>
    <row r="875912" s="12" customFormat="1" x14ac:dyDescent="0.2"/>
    <row r="875913" s="12" customFormat="1" x14ac:dyDescent="0.2"/>
    <row r="875914" s="12" customFormat="1" x14ac:dyDescent="0.2"/>
    <row r="875915" s="12" customFormat="1" x14ac:dyDescent="0.2"/>
    <row r="875916" s="12" customFormat="1" x14ac:dyDescent="0.2"/>
    <row r="875917" s="12" customFormat="1" x14ac:dyDescent="0.2"/>
    <row r="875918" s="12" customFormat="1" x14ac:dyDescent="0.2"/>
    <row r="875919" s="12" customFormat="1" x14ac:dyDescent="0.2"/>
    <row r="875920" s="12" customFormat="1" x14ac:dyDescent="0.2"/>
    <row r="875921" s="12" customFormat="1" x14ac:dyDescent="0.2"/>
    <row r="875922" s="12" customFormat="1" x14ac:dyDescent="0.2"/>
    <row r="875923" s="12" customFormat="1" x14ac:dyDescent="0.2"/>
    <row r="875924" s="12" customFormat="1" x14ac:dyDescent="0.2"/>
    <row r="875925" s="12" customFormat="1" x14ac:dyDescent="0.2"/>
    <row r="875926" s="12" customFormat="1" x14ac:dyDescent="0.2"/>
    <row r="875927" s="12" customFormat="1" x14ac:dyDescent="0.2"/>
    <row r="875928" s="12" customFormat="1" x14ac:dyDescent="0.2"/>
    <row r="875929" s="12" customFormat="1" x14ac:dyDescent="0.2"/>
    <row r="875930" s="12" customFormat="1" x14ac:dyDescent="0.2"/>
    <row r="875931" s="12" customFormat="1" x14ac:dyDescent="0.2"/>
    <row r="875932" s="12" customFormat="1" x14ac:dyDescent="0.2"/>
    <row r="875933" s="12" customFormat="1" x14ac:dyDescent="0.2"/>
    <row r="875934" s="12" customFormat="1" x14ac:dyDescent="0.2"/>
    <row r="875935" s="12" customFormat="1" x14ac:dyDescent="0.2"/>
    <row r="875936" s="12" customFormat="1" x14ac:dyDescent="0.2"/>
    <row r="875937" s="12" customFormat="1" x14ac:dyDescent="0.2"/>
    <row r="875938" s="12" customFormat="1" x14ac:dyDescent="0.2"/>
    <row r="875939" s="12" customFormat="1" x14ac:dyDescent="0.2"/>
    <row r="875940" s="12" customFormat="1" x14ac:dyDescent="0.2"/>
    <row r="875941" s="12" customFormat="1" x14ac:dyDescent="0.2"/>
    <row r="875942" s="12" customFormat="1" x14ac:dyDescent="0.2"/>
    <row r="875943" s="12" customFormat="1" x14ac:dyDescent="0.2"/>
    <row r="875944" s="12" customFormat="1" x14ac:dyDescent="0.2"/>
    <row r="875945" s="12" customFormat="1" x14ac:dyDescent="0.2"/>
    <row r="875946" s="12" customFormat="1" x14ac:dyDescent="0.2"/>
    <row r="875947" s="12" customFormat="1" x14ac:dyDescent="0.2"/>
    <row r="875948" s="12" customFormat="1" x14ac:dyDescent="0.2"/>
    <row r="875949" s="12" customFormat="1" x14ac:dyDescent="0.2"/>
    <row r="875950" s="12" customFormat="1" x14ac:dyDescent="0.2"/>
    <row r="875951" s="12" customFormat="1" x14ac:dyDescent="0.2"/>
    <row r="875952" s="12" customFormat="1" x14ac:dyDescent="0.2"/>
    <row r="875953" s="12" customFormat="1" x14ac:dyDescent="0.2"/>
    <row r="875954" s="12" customFormat="1" x14ac:dyDescent="0.2"/>
    <row r="875955" s="12" customFormat="1" x14ac:dyDescent="0.2"/>
    <row r="875956" s="12" customFormat="1" x14ac:dyDescent="0.2"/>
    <row r="875957" s="12" customFormat="1" x14ac:dyDescent="0.2"/>
    <row r="875958" s="12" customFormat="1" x14ac:dyDescent="0.2"/>
    <row r="875959" s="12" customFormat="1" x14ac:dyDescent="0.2"/>
    <row r="875960" s="12" customFormat="1" x14ac:dyDescent="0.2"/>
    <row r="875961" s="12" customFormat="1" x14ac:dyDescent="0.2"/>
    <row r="875962" s="12" customFormat="1" x14ac:dyDescent="0.2"/>
    <row r="875963" s="12" customFormat="1" x14ac:dyDescent="0.2"/>
    <row r="875964" s="12" customFormat="1" x14ac:dyDescent="0.2"/>
    <row r="875965" s="12" customFormat="1" x14ac:dyDescent="0.2"/>
    <row r="875966" s="12" customFormat="1" x14ac:dyDescent="0.2"/>
    <row r="875967" s="12" customFormat="1" x14ac:dyDescent="0.2"/>
    <row r="875968" s="12" customFormat="1" x14ac:dyDescent="0.2"/>
    <row r="875969" s="12" customFormat="1" x14ac:dyDescent="0.2"/>
    <row r="875970" s="12" customFormat="1" x14ac:dyDescent="0.2"/>
    <row r="875971" s="12" customFormat="1" x14ac:dyDescent="0.2"/>
    <row r="875972" s="12" customFormat="1" x14ac:dyDescent="0.2"/>
    <row r="875973" s="12" customFormat="1" x14ac:dyDescent="0.2"/>
    <row r="875974" s="12" customFormat="1" x14ac:dyDescent="0.2"/>
    <row r="875975" s="12" customFormat="1" x14ac:dyDescent="0.2"/>
    <row r="875976" s="12" customFormat="1" x14ac:dyDescent="0.2"/>
    <row r="875977" s="12" customFormat="1" x14ac:dyDescent="0.2"/>
    <row r="875978" s="12" customFormat="1" x14ac:dyDescent="0.2"/>
    <row r="875979" s="12" customFormat="1" x14ac:dyDescent="0.2"/>
    <row r="875980" s="12" customFormat="1" x14ac:dyDescent="0.2"/>
    <row r="875981" s="12" customFormat="1" x14ac:dyDescent="0.2"/>
    <row r="875982" s="12" customFormat="1" x14ac:dyDescent="0.2"/>
    <row r="875983" s="12" customFormat="1" x14ac:dyDescent="0.2"/>
    <row r="875984" s="12" customFormat="1" x14ac:dyDescent="0.2"/>
    <row r="875985" s="12" customFormat="1" x14ac:dyDescent="0.2"/>
    <row r="875986" s="12" customFormat="1" x14ac:dyDescent="0.2"/>
    <row r="875987" s="12" customFormat="1" x14ac:dyDescent="0.2"/>
    <row r="875988" s="12" customFormat="1" x14ac:dyDescent="0.2"/>
    <row r="875989" s="12" customFormat="1" x14ac:dyDescent="0.2"/>
    <row r="875990" s="12" customFormat="1" x14ac:dyDescent="0.2"/>
    <row r="875991" s="12" customFormat="1" x14ac:dyDescent="0.2"/>
    <row r="875992" s="12" customFormat="1" x14ac:dyDescent="0.2"/>
    <row r="875993" s="12" customFormat="1" x14ac:dyDescent="0.2"/>
    <row r="875994" s="12" customFormat="1" x14ac:dyDescent="0.2"/>
    <row r="875995" s="12" customFormat="1" x14ac:dyDescent="0.2"/>
    <row r="875996" s="12" customFormat="1" x14ac:dyDescent="0.2"/>
    <row r="875997" s="12" customFormat="1" x14ac:dyDescent="0.2"/>
    <row r="875998" s="12" customFormat="1" x14ac:dyDescent="0.2"/>
    <row r="875999" s="12" customFormat="1" x14ac:dyDescent="0.2"/>
    <row r="876000" s="12" customFormat="1" x14ac:dyDescent="0.2"/>
    <row r="876001" s="12" customFormat="1" x14ac:dyDescent="0.2"/>
    <row r="876002" s="12" customFormat="1" x14ac:dyDescent="0.2"/>
    <row r="876003" s="12" customFormat="1" x14ac:dyDescent="0.2"/>
    <row r="876004" s="12" customFormat="1" x14ac:dyDescent="0.2"/>
    <row r="876005" s="12" customFormat="1" x14ac:dyDescent="0.2"/>
    <row r="876006" s="12" customFormat="1" x14ac:dyDescent="0.2"/>
    <row r="876007" s="12" customFormat="1" x14ac:dyDescent="0.2"/>
    <row r="876008" s="12" customFormat="1" x14ac:dyDescent="0.2"/>
    <row r="876009" s="12" customFormat="1" x14ac:dyDescent="0.2"/>
    <row r="876010" s="12" customFormat="1" x14ac:dyDescent="0.2"/>
    <row r="876011" s="12" customFormat="1" x14ac:dyDescent="0.2"/>
    <row r="876012" s="12" customFormat="1" x14ac:dyDescent="0.2"/>
    <row r="876013" s="12" customFormat="1" x14ac:dyDescent="0.2"/>
    <row r="876014" s="12" customFormat="1" x14ac:dyDescent="0.2"/>
    <row r="876015" s="12" customFormat="1" x14ac:dyDescent="0.2"/>
    <row r="876016" s="12" customFormat="1" x14ac:dyDescent="0.2"/>
    <row r="876017" s="12" customFormat="1" x14ac:dyDescent="0.2"/>
    <row r="876018" s="12" customFormat="1" x14ac:dyDescent="0.2"/>
    <row r="876019" s="12" customFormat="1" x14ac:dyDescent="0.2"/>
    <row r="876020" s="12" customFormat="1" x14ac:dyDescent="0.2"/>
    <row r="876021" s="12" customFormat="1" x14ac:dyDescent="0.2"/>
    <row r="876022" s="12" customFormat="1" x14ac:dyDescent="0.2"/>
    <row r="876023" s="12" customFormat="1" x14ac:dyDescent="0.2"/>
    <row r="876024" s="12" customFormat="1" x14ac:dyDescent="0.2"/>
    <row r="876025" s="12" customFormat="1" x14ac:dyDescent="0.2"/>
    <row r="876026" s="12" customFormat="1" x14ac:dyDescent="0.2"/>
    <row r="876027" s="12" customFormat="1" x14ac:dyDescent="0.2"/>
    <row r="876028" s="12" customFormat="1" x14ac:dyDescent="0.2"/>
    <row r="876029" s="12" customFormat="1" x14ac:dyDescent="0.2"/>
    <row r="876030" s="12" customFormat="1" x14ac:dyDescent="0.2"/>
    <row r="876031" s="12" customFormat="1" x14ac:dyDescent="0.2"/>
    <row r="876032" s="12" customFormat="1" x14ac:dyDescent="0.2"/>
    <row r="876033" s="12" customFormat="1" x14ac:dyDescent="0.2"/>
    <row r="876034" s="12" customFormat="1" x14ac:dyDescent="0.2"/>
    <row r="876035" s="12" customFormat="1" x14ac:dyDescent="0.2"/>
    <row r="876036" s="12" customFormat="1" x14ac:dyDescent="0.2"/>
    <row r="876037" s="12" customFormat="1" x14ac:dyDescent="0.2"/>
    <row r="876038" s="12" customFormat="1" x14ac:dyDescent="0.2"/>
    <row r="876039" s="12" customFormat="1" x14ac:dyDescent="0.2"/>
    <row r="876040" s="12" customFormat="1" x14ac:dyDescent="0.2"/>
    <row r="876041" s="12" customFormat="1" x14ac:dyDescent="0.2"/>
    <row r="876042" s="12" customFormat="1" x14ac:dyDescent="0.2"/>
    <row r="876043" s="12" customFormat="1" x14ac:dyDescent="0.2"/>
    <row r="876044" s="12" customFormat="1" x14ac:dyDescent="0.2"/>
    <row r="876045" s="12" customFormat="1" x14ac:dyDescent="0.2"/>
    <row r="876046" s="12" customFormat="1" x14ac:dyDescent="0.2"/>
    <row r="876047" s="12" customFormat="1" x14ac:dyDescent="0.2"/>
    <row r="876048" s="12" customFormat="1" x14ac:dyDescent="0.2"/>
    <row r="876049" s="12" customFormat="1" x14ac:dyDescent="0.2"/>
    <row r="876050" s="12" customFormat="1" x14ac:dyDescent="0.2"/>
    <row r="876051" s="12" customFormat="1" x14ac:dyDescent="0.2"/>
    <row r="876052" s="12" customFormat="1" x14ac:dyDescent="0.2"/>
    <row r="876053" s="12" customFormat="1" x14ac:dyDescent="0.2"/>
    <row r="876054" s="12" customFormat="1" x14ac:dyDescent="0.2"/>
    <row r="876055" s="12" customFormat="1" x14ac:dyDescent="0.2"/>
    <row r="876056" s="12" customFormat="1" x14ac:dyDescent="0.2"/>
    <row r="876057" s="12" customFormat="1" x14ac:dyDescent="0.2"/>
    <row r="876058" s="12" customFormat="1" x14ac:dyDescent="0.2"/>
    <row r="876059" s="12" customFormat="1" x14ac:dyDescent="0.2"/>
    <row r="876060" s="12" customFormat="1" x14ac:dyDescent="0.2"/>
    <row r="876061" s="12" customFormat="1" x14ac:dyDescent="0.2"/>
    <row r="876062" s="12" customFormat="1" x14ac:dyDescent="0.2"/>
    <row r="876063" s="12" customFormat="1" x14ac:dyDescent="0.2"/>
    <row r="876064" s="12" customFormat="1" x14ac:dyDescent="0.2"/>
    <row r="876065" s="12" customFormat="1" x14ac:dyDescent="0.2"/>
    <row r="876066" s="12" customFormat="1" x14ac:dyDescent="0.2"/>
    <row r="876067" s="12" customFormat="1" x14ac:dyDescent="0.2"/>
    <row r="876068" s="12" customFormat="1" x14ac:dyDescent="0.2"/>
    <row r="876069" s="12" customFormat="1" x14ac:dyDescent="0.2"/>
    <row r="876070" s="12" customFormat="1" x14ac:dyDescent="0.2"/>
    <row r="876071" s="12" customFormat="1" x14ac:dyDescent="0.2"/>
    <row r="876072" s="12" customFormat="1" x14ac:dyDescent="0.2"/>
    <row r="876073" s="12" customFormat="1" x14ac:dyDescent="0.2"/>
    <row r="876074" s="12" customFormat="1" x14ac:dyDescent="0.2"/>
    <row r="876075" s="12" customFormat="1" x14ac:dyDescent="0.2"/>
    <row r="876076" s="12" customFormat="1" x14ac:dyDescent="0.2"/>
    <row r="876077" s="12" customFormat="1" x14ac:dyDescent="0.2"/>
    <row r="876078" s="12" customFormat="1" x14ac:dyDescent="0.2"/>
    <row r="876079" s="12" customFormat="1" x14ac:dyDescent="0.2"/>
    <row r="876080" s="12" customFormat="1" x14ac:dyDescent="0.2"/>
    <row r="876081" s="12" customFormat="1" x14ac:dyDescent="0.2"/>
    <row r="876082" s="12" customFormat="1" x14ac:dyDescent="0.2"/>
    <row r="876083" s="12" customFormat="1" x14ac:dyDescent="0.2"/>
    <row r="876084" s="12" customFormat="1" x14ac:dyDescent="0.2"/>
    <row r="876085" s="12" customFormat="1" x14ac:dyDescent="0.2"/>
    <row r="876086" s="12" customFormat="1" x14ac:dyDescent="0.2"/>
    <row r="876087" s="12" customFormat="1" x14ac:dyDescent="0.2"/>
    <row r="876088" s="12" customFormat="1" x14ac:dyDescent="0.2"/>
    <row r="876089" s="12" customFormat="1" x14ac:dyDescent="0.2"/>
    <row r="876090" s="12" customFormat="1" x14ac:dyDescent="0.2"/>
    <row r="876091" s="12" customFormat="1" x14ac:dyDescent="0.2"/>
    <row r="876092" s="12" customFormat="1" x14ac:dyDescent="0.2"/>
    <row r="876093" s="12" customFormat="1" x14ac:dyDescent="0.2"/>
    <row r="876094" s="12" customFormat="1" x14ac:dyDescent="0.2"/>
    <row r="876095" s="12" customFormat="1" x14ac:dyDescent="0.2"/>
    <row r="876096" s="12" customFormat="1" x14ac:dyDescent="0.2"/>
    <row r="876097" s="12" customFormat="1" x14ac:dyDescent="0.2"/>
    <row r="876098" s="12" customFormat="1" x14ac:dyDescent="0.2"/>
    <row r="876099" s="12" customFormat="1" x14ac:dyDescent="0.2"/>
    <row r="876100" s="12" customFormat="1" x14ac:dyDescent="0.2"/>
    <row r="876101" s="12" customFormat="1" x14ac:dyDescent="0.2"/>
    <row r="876102" s="12" customFormat="1" x14ac:dyDescent="0.2"/>
    <row r="876103" s="12" customFormat="1" x14ac:dyDescent="0.2"/>
    <row r="876104" s="12" customFormat="1" x14ac:dyDescent="0.2"/>
    <row r="876105" s="12" customFormat="1" x14ac:dyDescent="0.2"/>
    <row r="876106" s="12" customFormat="1" x14ac:dyDescent="0.2"/>
    <row r="876107" s="12" customFormat="1" x14ac:dyDescent="0.2"/>
    <row r="876108" s="12" customFormat="1" x14ac:dyDescent="0.2"/>
    <row r="876109" s="12" customFormat="1" x14ac:dyDescent="0.2"/>
    <row r="876110" s="12" customFormat="1" x14ac:dyDescent="0.2"/>
    <row r="876111" s="12" customFormat="1" x14ac:dyDescent="0.2"/>
    <row r="876112" s="12" customFormat="1" x14ac:dyDescent="0.2"/>
    <row r="876113" s="12" customFormat="1" x14ac:dyDescent="0.2"/>
    <row r="876114" s="12" customFormat="1" x14ac:dyDescent="0.2"/>
    <row r="876115" s="12" customFormat="1" x14ac:dyDescent="0.2"/>
    <row r="876116" s="12" customFormat="1" x14ac:dyDescent="0.2"/>
    <row r="876117" s="12" customFormat="1" x14ac:dyDescent="0.2"/>
    <row r="876118" s="12" customFormat="1" x14ac:dyDescent="0.2"/>
    <row r="876119" s="12" customFormat="1" x14ac:dyDescent="0.2"/>
    <row r="876120" s="12" customFormat="1" x14ac:dyDescent="0.2"/>
    <row r="876121" s="12" customFormat="1" x14ac:dyDescent="0.2"/>
    <row r="876122" s="12" customFormat="1" x14ac:dyDescent="0.2"/>
    <row r="876123" s="12" customFormat="1" x14ac:dyDescent="0.2"/>
    <row r="876124" s="12" customFormat="1" x14ac:dyDescent="0.2"/>
    <row r="876125" s="12" customFormat="1" x14ac:dyDescent="0.2"/>
    <row r="876126" s="12" customFormat="1" x14ac:dyDescent="0.2"/>
    <row r="876127" s="12" customFormat="1" x14ac:dyDescent="0.2"/>
    <row r="876128" s="12" customFormat="1" x14ac:dyDescent="0.2"/>
    <row r="876129" s="12" customFormat="1" x14ac:dyDescent="0.2"/>
    <row r="876130" s="12" customFormat="1" x14ac:dyDescent="0.2"/>
    <row r="876131" s="12" customFormat="1" x14ac:dyDescent="0.2"/>
    <row r="876132" s="12" customFormat="1" x14ac:dyDescent="0.2"/>
    <row r="876133" s="12" customFormat="1" x14ac:dyDescent="0.2"/>
    <row r="876134" s="12" customFormat="1" x14ac:dyDescent="0.2"/>
    <row r="876135" s="12" customFormat="1" x14ac:dyDescent="0.2"/>
    <row r="876136" s="12" customFormat="1" x14ac:dyDescent="0.2"/>
    <row r="876137" s="12" customFormat="1" x14ac:dyDescent="0.2"/>
    <row r="876138" s="12" customFormat="1" x14ac:dyDescent="0.2"/>
    <row r="876139" s="12" customFormat="1" x14ac:dyDescent="0.2"/>
    <row r="876140" s="12" customFormat="1" x14ac:dyDescent="0.2"/>
    <row r="876141" s="12" customFormat="1" x14ac:dyDescent="0.2"/>
    <row r="876142" s="12" customFormat="1" x14ac:dyDescent="0.2"/>
    <row r="876143" s="12" customFormat="1" x14ac:dyDescent="0.2"/>
    <row r="876144" s="12" customFormat="1" x14ac:dyDescent="0.2"/>
    <row r="876145" s="12" customFormat="1" x14ac:dyDescent="0.2"/>
    <row r="876146" s="12" customFormat="1" x14ac:dyDescent="0.2"/>
    <row r="876147" s="12" customFormat="1" x14ac:dyDescent="0.2"/>
    <row r="876148" s="12" customFormat="1" x14ac:dyDescent="0.2"/>
    <row r="876149" s="12" customFormat="1" x14ac:dyDescent="0.2"/>
    <row r="876150" s="12" customFormat="1" x14ac:dyDescent="0.2"/>
    <row r="876151" s="12" customFormat="1" x14ac:dyDescent="0.2"/>
    <row r="876152" s="12" customFormat="1" x14ac:dyDescent="0.2"/>
    <row r="876153" s="12" customFormat="1" x14ac:dyDescent="0.2"/>
    <row r="876154" s="12" customFormat="1" x14ac:dyDescent="0.2"/>
    <row r="876155" s="12" customFormat="1" x14ac:dyDescent="0.2"/>
    <row r="876156" s="12" customFormat="1" x14ac:dyDescent="0.2"/>
    <row r="876157" s="12" customFormat="1" x14ac:dyDescent="0.2"/>
    <row r="876158" s="12" customFormat="1" x14ac:dyDescent="0.2"/>
    <row r="876159" s="12" customFormat="1" x14ac:dyDescent="0.2"/>
    <row r="876160" s="12" customFormat="1" x14ac:dyDescent="0.2"/>
    <row r="876161" s="12" customFormat="1" x14ac:dyDescent="0.2"/>
    <row r="876162" s="12" customFormat="1" x14ac:dyDescent="0.2"/>
    <row r="876163" s="12" customFormat="1" x14ac:dyDescent="0.2"/>
    <row r="876164" s="12" customFormat="1" x14ac:dyDescent="0.2"/>
    <row r="876165" s="12" customFormat="1" x14ac:dyDescent="0.2"/>
    <row r="876166" s="12" customFormat="1" x14ac:dyDescent="0.2"/>
    <row r="876167" s="12" customFormat="1" x14ac:dyDescent="0.2"/>
    <row r="876168" s="12" customFormat="1" x14ac:dyDescent="0.2"/>
    <row r="876169" s="12" customFormat="1" x14ac:dyDescent="0.2"/>
    <row r="876170" s="12" customFormat="1" x14ac:dyDescent="0.2"/>
    <row r="876171" s="12" customFormat="1" x14ac:dyDescent="0.2"/>
    <row r="876172" s="12" customFormat="1" x14ac:dyDescent="0.2"/>
    <row r="876173" s="12" customFormat="1" x14ac:dyDescent="0.2"/>
    <row r="876174" s="12" customFormat="1" x14ac:dyDescent="0.2"/>
    <row r="876175" s="12" customFormat="1" x14ac:dyDescent="0.2"/>
    <row r="876176" s="12" customFormat="1" x14ac:dyDescent="0.2"/>
    <row r="876177" s="12" customFormat="1" x14ac:dyDescent="0.2"/>
    <row r="876178" s="12" customFormat="1" x14ac:dyDescent="0.2"/>
    <row r="876179" s="12" customFormat="1" x14ac:dyDescent="0.2"/>
    <row r="876180" s="12" customFormat="1" x14ac:dyDescent="0.2"/>
    <row r="876181" s="12" customFormat="1" x14ac:dyDescent="0.2"/>
    <row r="876182" s="12" customFormat="1" x14ac:dyDescent="0.2"/>
    <row r="876183" s="12" customFormat="1" x14ac:dyDescent="0.2"/>
    <row r="876184" s="12" customFormat="1" x14ac:dyDescent="0.2"/>
    <row r="876185" s="12" customFormat="1" x14ac:dyDescent="0.2"/>
    <row r="876186" s="12" customFormat="1" x14ac:dyDescent="0.2"/>
    <row r="876187" s="12" customFormat="1" x14ac:dyDescent="0.2"/>
    <row r="876188" s="12" customFormat="1" x14ac:dyDescent="0.2"/>
    <row r="876189" s="12" customFormat="1" x14ac:dyDescent="0.2"/>
    <row r="876190" s="12" customFormat="1" x14ac:dyDescent="0.2"/>
    <row r="876191" s="12" customFormat="1" x14ac:dyDescent="0.2"/>
    <row r="876192" s="12" customFormat="1" x14ac:dyDescent="0.2"/>
    <row r="876193" s="12" customFormat="1" x14ac:dyDescent="0.2"/>
    <row r="876194" s="12" customFormat="1" x14ac:dyDescent="0.2"/>
    <row r="876195" s="12" customFormat="1" x14ac:dyDescent="0.2"/>
    <row r="876196" s="12" customFormat="1" x14ac:dyDescent="0.2"/>
    <row r="876197" s="12" customFormat="1" x14ac:dyDescent="0.2"/>
    <row r="876198" s="12" customFormat="1" x14ac:dyDescent="0.2"/>
    <row r="876199" s="12" customFormat="1" x14ac:dyDescent="0.2"/>
    <row r="876200" s="12" customFormat="1" x14ac:dyDescent="0.2"/>
    <row r="876201" s="12" customFormat="1" x14ac:dyDescent="0.2"/>
    <row r="876202" s="12" customFormat="1" x14ac:dyDescent="0.2"/>
    <row r="876203" s="12" customFormat="1" x14ac:dyDescent="0.2"/>
    <row r="876204" s="12" customFormat="1" x14ac:dyDescent="0.2"/>
    <row r="876205" s="12" customFormat="1" x14ac:dyDescent="0.2"/>
    <row r="876206" s="12" customFormat="1" x14ac:dyDescent="0.2"/>
    <row r="876207" s="12" customFormat="1" x14ac:dyDescent="0.2"/>
    <row r="876208" s="12" customFormat="1" x14ac:dyDescent="0.2"/>
    <row r="876209" s="12" customFormat="1" x14ac:dyDescent="0.2"/>
    <row r="876210" s="12" customFormat="1" x14ac:dyDescent="0.2"/>
    <row r="876211" s="12" customFormat="1" x14ac:dyDescent="0.2"/>
    <row r="876212" s="12" customFormat="1" x14ac:dyDescent="0.2"/>
    <row r="876213" s="12" customFormat="1" x14ac:dyDescent="0.2"/>
    <row r="876214" s="12" customFormat="1" x14ac:dyDescent="0.2"/>
    <row r="876215" s="12" customFormat="1" x14ac:dyDescent="0.2"/>
    <row r="876216" s="12" customFormat="1" x14ac:dyDescent="0.2"/>
    <row r="876217" s="12" customFormat="1" x14ac:dyDescent="0.2"/>
    <row r="876218" s="12" customFormat="1" x14ac:dyDescent="0.2"/>
    <row r="876219" s="12" customFormat="1" x14ac:dyDescent="0.2"/>
    <row r="876220" s="12" customFormat="1" x14ac:dyDescent="0.2"/>
    <row r="876221" s="12" customFormat="1" x14ac:dyDescent="0.2"/>
    <row r="876222" s="12" customFormat="1" x14ac:dyDescent="0.2"/>
    <row r="876223" s="12" customFormat="1" x14ac:dyDescent="0.2"/>
    <row r="876224" s="12" customFormat="1" x14ac:dyDescent="0.2"/>
    <row r="876225" s="12" customFormat="1" x14ac:dyDescent="0.2"/>
    <row r="876226" s="12" customFormat="1" x14ac:dyDescent="0.2"/>
    <row r="876227" s="12" customFormat="1" x14ac:dyDescent="0.2"/>
    <row r="876228" s="12" customFormat="1" x14ac:dyDescent="0.2"/>
    <row r="876229" s="12" customFormat="1" x14ac:dyDescent="0.2"/>
    <row r="876230" s="12" customFormat="1" x14ac:dyDescent="0.2"/>
    <row r="876231" s="12" customFormat="1" x14ac:dyDescent="0.2"/>
    <row r="876232" s="12" customFormat="1" x14ac:dyDescent="0.2"/>
    <row r="876233" s="12" customFormat="1" x14ac:dyDescent="0.2"/>
    <row r="876234" s="12" customFormat="1" x14ac:dyDescent="0.2"/>
    <row r="876235" s="12" customFormat="1" x14ac:dyDescent="0.2"/>
    <row r="876236" s="12" customFormat="1" x14ac:dyDescent="0.2"/>
    <row r="876237" s="12" customFormat="1" x14ac:dyDescent="0.2"/>
    <row r="876238" s="12" customFormat="1" x14ac:dyDescent="0.2"/>
    <row r="876239" s="12" customFormat="1" x14ac:dyDescent="0.2"/>
    <row r="876240" s="12" customFormat="1" x14ac:dyDescent="0.2"/>
    <row r="876241" s="12" customFormat="1" x14ac:dyDescent="0.2"/>
    <row r="876242" s="12" customFormat="1" x14ac:dyDescent="0.2"/>
    <row r="876243" s="12" customFormat="1" x14ac:dyDescent="0.2"/>
    <row r="876244" s="12" customFormat="1" x14ac:dyDescent="0.2"/>
    <row r="876245" s="12" customFormat="1" x14ac:dyDescent="0.2"/>
    <row r="876246" s="12" customFormat="1" x14ac:dyDescent="0.2"/>
    <row r="876247" s="12" customFormat="1" x14ac:dyDescent="0.2"/>
    <row r="876248" s="12" customFormat="1" x14ac:dyDescent="0.2"/>
    <row r="876249" s="12" customFormat="1" x14ac:dyDescent="0.2"/>
    <row r="876250" s="12" customFormat="1" x14ac:dyDescent="0.2"/>
    <row r="876251" s="12" customFormat="1" x14ac:dyDescent="0.2"/>
    <row r="876252" s="12" customFormat="1" x14ac:dyDescent="0.2"/>
    <row r="876253" s="12" customFormat="1" x14ac:dyDescent="0.2"/>
    <row r="876254" s="12" customFormat="1" x14ac:dyDescent="0.2"/>
    <row r="876255" s="12" customFormat="1" x14ac:dyDescent="0.2"/>
    <row r="876256" s="12" customFormat="1" x14ac:dyDescent="0.2"/>
    <row r="876257" s="12" customFormat="1" x14ac:dyDescent="0.2"/>
    <row r="876258" s="12" customFormat="1" x14ac:dyDescent="0.2"/>
    <row r="876259" s="12" customFormat="1" x14ac:dyDescent="0.2"/>
    <row r="876260" s="12" customFormat="1" x14ac:dyDescent="0.2"/>
    <row r="876261" s="12" customFormat="1" x14ac:dyDescent="0.2"/>
    <row r="876262" s="12" customFormat="1" x14ac:dyDescent="0.2"/>
    <row r="876263" s="12" customFormat="1" x14ac:dyDescent="0.2"/>
    <row r="876264" s="12" customFormat="1" x14ac:dyDescent="0.2"/>
    <row r="876265" s="12" customFormat="1" x14ac:dyDescent="0.2"/>
    <row r="876266" s="12" customFormat="1" x14ac:dyDescent="0.2"/>
    <row r="876267" s="12" customFormat="1" x14ac:dyDescent="0.2"/>
    <row r="876268" s="12" customFormat="1" x14ac:dyDescent="0.2"/>
    <row r="876269" s="12" customFormat="1" x14ac:dyDescent="0.2"/>
    <row r="876270" s="12" customFormat="1" x14ac:dyDescent="0.2"/>
    <row r="876271" s="12" customFormat="1" x14ac:dyDescent="0.2"/>
    <row r="876272" s="12" customFormat="1" x14ac:dyDescent="0.2"/>
    <row r="876273" s="12" customFormat="1" x14ac:dyDescent="0.2"/>
    <row r="876274" s="12" customFormat="1" x14ac:dyDescent="0.2"/>
    <row r="876275" s="12" customFormat="1" x14ac:dyDescent="0.2"/>
    <row r="876276" s="12" customFormat="1" x14ac:dyDescent="0.2"/>
    <row r="876277" s="12" customFormat="1" x14ac:dyDescent="0.2"/>
    <row r="876278" s="12" customFormat="1" x14ac:dyDescent="0.2"/>
    <row r="876279" s="12" customFormat="1" x14ac:dyDescent="0.2"/>
    <row r="876280" s="12" customFormat="1" x14ac:dyDescent="0.2"/>
    <row r="876281" s="12" customFormat="1" x14ac:dyDescent="0.2"/>
    <row r="876282" s="12" customFormat="1" x14ac:dyDescent="0.2"/>
    <row r="876283" s="12" customFormat="1" x14ac:dyDescent="0.2"/>
    <row r="876284" s="12" customFormat="1" x14ac:dyDescent="0.2"/>
    <row r="876285" s="12" customFormat="1" x14ac:dyDescent="0.2"/>
    <row r="876286" s="12" customFormat="1" x14ac:dyDescent="0.2"/>
    <row r="876287" s="12" customFormat="1" x14ac:dyDescent="0.2"/>
    <row r="876288" s="12" customFormat="1" x14ac:dyDescent="0.2"/>
    <row r="876289" s="12" customFormat="1" x14ac:dyDescent="0.2"/>
    <row r="876290" s="12" customFormat="1" x14ac:dyDescent="0.2"/>
    <row r="876291" s="12" customFormat="1" x14ac:dyDescent="0.2"/>
    <row r="876292" s="12" customFormat="1" x14ac:dyDescent="0.2"/>
    <row r="876293" s="12" customFormat="1" x14ac:dyDescent="0.2"/>
    <row r="876294" s="12" customFormat="1" x14ac:dyDescent="0.2"/>
    <row r="876295" s="12" customFormat="1" x14ac:dyDescent="0.2"/>
    <row r="876296" s="12" customFormat="1" x14ac:dyDescent="0.2"/>
    <row r="876297" s="12" customFormat="1" x14ac:dyDescent="0.2"/>
    <row r="876298" s="12" customFormat="1" x14ac:dyDescent="0.2"/>
    <row r="876299" s="12" customFormat="1" x14ac:dyDescent="0.2"/>
    <row r="876300" s="12" customFormat="1" x14ac:dyDescent="0.2"/>
    <row r="876301" s="12" customFormat="1" x14ac:dyDescent="0.2"/>
    <row r="876302" s="12" customFormat="1" x14ac:dyDescent="0.2"/>
    <row r="876303" s="12" customFormat="1" x14ac:dyDescent="0.2"/>
    <row r="876304" s="12" customFormat="1" x14ac:dyDescent="0.2"/>
    <row r="876305" s="12" customFormat="1" x14ac:dyDescent="0.2"/>
    <row r="876306" s="12" customFormat="1" x14ac:dyDescent="0.2"/>
    <row r="876307" s="12" customFormat="1" x14ac:dyDescent="0.2"/>
    <row r="876308" s="12" customFormat="1" x14ac:dyDescent="0.2"/>
    <row r="876309" s="12" customFormat="1" x14ac:dyDescent="0.2"/>
    <row r="876310" s="12" customFormat="1" x14ac:dyDescent="0.2"/>
    <row r="876311" s="12" customFormat="1" x14ac:dyDescent="0.2"/>
    <row r="876312" s="12" customFormat="1" x14ac:dyDescent="0.2"/>
    <row r="876313" s="12" customFormat="1" x14ac:dyDescent="0.2"/>
    <row r="876314" s="12" customFormat="1" x14ac:dyDescent="0.2"/>
    <row r="876315" s="12" customFormat="1" x14ac:dyDescent="0.2"/>
    <row r="876316" s="12" customFormat="1" x14ac:dyDescent="0.2"/>
    <row r="876317" s="12" customFormat="1" x14ac:dyDescent="0.2"/>
    <row r="876318" s="12" customFormat="1" x14ac:dyDescent="0.2"/>
    <row r="876319" s="12" customFormat="1" x14ac:dyDescent="0.2"/>
    <row r="876320" s="12" customFormat="1" x14ac:dyDescent="0.2"/>
    <row r="876321" s="12" customFormat="1" x14ac:dyDescent="0.2"/>
    <row r="876322" s="12" customFormat="1" x14ac:dyDescent="0.2"/>
    <row r="876323" s="12" customFormat="1" x14ac:dyDescent="0.2"/>
    <row r="876324" s="12" customFormat="1" x14ac:dyDescent="0.2"/>
    <row r="876325" s="12" customFormat="1" x14ac:dyDescent="0.2"/>
    <row r="876326" s="12" customFormat="1" x14ac:dyDescent="0.2"/>
    <row r="876327" s="12" customFormat="1" x14ac:dyDescent="0.2"/>
    <row r="876328" s="12" customFormat="1" x14ac:dyDescent="0.2"/>
    <row r="876329" s="12" customFormat="1" x14ac:dyDescent="0.2"/>
    <row r="876330" s="12" customFormat="1" x14ac:dyDescent="0.2"/>
    <row r="876331" s="12" customFormat="1" x14ac:dyDescent="0.2"/>
    <row r="876332" s="12" customFormat="1" x14ac:dyDescent="0.2"/>
    <row r="876333" s="12" customFormat="1" x14ac:dyDescent="0.2"/>
    <row r="876334" s="12" customFormat="1" x14ac:dyDescent="0.2"/>
    <row r="876335" s="12" customFormat="1" x14ac:dyDescent="0.2"/>
    <row r="876336" s="12" customFormat="1" x14ac:dyDescent="0.2"/>
    <row r="876337" s="12" customFormat="1" x14ac:dyDescent="0.2"/>
    <row r="876338" s="12" customFormat="1" x14ac:dyDescent="0.2"/>
    <row r="876339" s="12" customFormat="1" x14ac:dyDescent="0.2"/>
    <row r="876340" s="12" customFormat="1" x14ac:dyDescent="0.2"/>
    <row r="876341" s="12" customFormat="1" x14ac:dyDescent="0.2"/>
    <row r="876342" s="12" customFormat="1" x14ac:dyDescent="0.2"/>
    <row r="876343" s="12" customFormat="1" x14ac:dyDescent="0.2"/>
    <row r="876344" s="12" customFormat="1" x14ac:dyDescent="0.2"/>
    <row r="876345" s="12" customFormat="1" x14ac:dyDescent="0.2"/>
    <row r="876346" s="12" customFormat="1" x14ac:dyDescent="0.2"/>
    <row r="876347" s="12" customFormat="1" x14ac:dyDescent="0.2"/>
    <row r="876348" s="12" customFormat="1" x14ac:dyDescent="0.2"/>
    <row r="876349" s="12" customFormat="1" x14ac:dyDescent="0.2"/>
    <row r="876350" s="12" customFormat="1" x14ac:dyDescent="0.2"/>
    <row r="876351" s="12" customFormat="1" x14ac:dyDescent="0.2"/>
    <row r="876352" s="12" customFormat="1" x14ac:dyDescent="0.2"/>
    <row r="876353" s="12" customFormat="1" x14ac:dyDescent="0.2"/>
    <row r="876354" s="12" customFormat="1" x14ac:dyDescent="0.2"/>
    <row r="876355" s="12" customFormat="1" x14ac:dyDescent="0.2"/>
    <row r="876356" s="12" customFormat="1" x14ac:dyDescent="0.2"/>
    <row r="876357" s="12" customFormat="1" x14ac:dyDescent="0.2"/>
    <row r="876358" s="12" customFormat="1" x14ac:dyDescent="0.2"/>
    <row r="876359" s="12" customFormat="1" x14ac:dyDescent="0.2"/>
    <row r="876360" s="12" customFormat="1" x14ac:dyDescent="0.2"/>
    <row r="876361" s="12" customFormat="1" x14ac:dyDescent="0.2"/>
    <row r="876362" s="12" customFormat="1" x14ac:dyDescent="0.2"/>
    <row r="876363" s="12" customFormat="1" x14ac:dyDescent="0.2"/>
    <row r="876364" s="12" customFormat="1" x14ac:dyDescent="0.2"/>
    <row r="876365" s="12" customFormat="1" x14ac:dyDescent="0.2"/>
    <row r="876366" s="12" customFormat="1" x14ac:dyDescent="0.2"/>
    <row r="876367" s="12" customFormat="1" x14ac:dyDescent="0.2"/>
    <row r="876368" s="12" customFormat="1" x14ac:dyDescent="0.2"/>
    <row r="876369" s="12" customFormat="1" x14ac:dyDescent="0.2"/>
    <row r="876370" s="12" customFormat="1" x14ac:dyDescent="0.2"/>
    <row r="876371" s="12" customFormat="1" x14ac:dyDescent="0.2"/>
    <row r="876372" s="12" customFormat="1" x14ac:dyDescent="0.2"/>
    <row r="876373" s="12" customFormat="1" x14ac:dyDescent="0.2"/>
    <row r="876374" s="12" customFormat="1" x14ac:dyDescent="0.2"/>
    <row r="876375" s="12" customFormat="1" x14ac:dyDescent="0.2"/>
    <row r="876376" s="12" customFormat="1" x14ac:dyDescent="0.2"/>
    <row r="876377" s="12" customFormat="1" x14ac:dyDescent="0.2"/>
    <row r="876378" s="12" customFormat="1" x14ac:dyDescent="0.2"/>
    <row r="876379" s="12" customFormat="1" x14ac:dyDescent="0.2"/>
    <row r="876380" s="12" customFormat="1" x14ac:dyDescent="0.2"/>
    <row r="876381" s="12" customFormat="1" x14ac:dyDescent="0.2"/>
    <row r="876382" s="12" customFormat="1" x14ac:dyDescent="0.2"/>
    <row r="876383" s="12" customFormat="1" x14ac:dyDescent="0.2"/>
    <row r="876384" s="12" customFormat="1" x14ac:dyDescent="0.2"/>
    <row r="876385" s="12" customFormat="1" x14ac:dyDescent="0.2"/>
    <row r="876386" s="12" customFormat="1" x14ac:dyDescent="0.2"/>
    <row r="876387" s="12" customFormat="1" x14ac:dyDescent="0.2"/>
    <row r="876388" s="12" customFormat="1" x14ac:dyDescent="0.2"/>
    <row r="876389" s="12" customFormat="1" x14ac:dyDescent="0.2"/>
    <row r="876390" s="12" customFormat="1" x14ac:dyDescent="0.2"/>
    <row r="876391" s="12" customFormat="1" x14ac:dyDescent="0.2"/>
    <row r="876392" s="12" customFormat="1" x14ac:dyDescent="0.2"/>
    <row r="876393" s="12" customFormat="1" x14ac:dyDescent="0.2"/>
    <row r="876394" s="12" customFormat="1" x14ac:dyDescent="0.2"/>
    <row r="876395" s="12" customFormat="1" x14ac:dyDescent="0.2"/>
    <row r="876396" s="12" customFormat="1" x14ac:dyDescent="0.2"/>
    <row r="876397" s="12" customFormat="1" x14ac:dyDescent="0.2"/>
    <row r="876398" s="12" customFormat="1" x14ac:dyDescent="0.2"/>
    <row r="876399" s="12" customFormat="1" x14ac:dyDescent="0.2"/>
    <row r="876400" s="12" customFormat="1" x14ac:dyDescent="0.2"/>
    <row r="876401" s="12" customFormat="1" x14ac:dyDescent="0.2"/>
    <row r="876402" s="12" customFormat="1" x14ac:dyDescent="0.2"/>
    <row r="876403" s="12" customFormat="1" x14ac:dyDescent="0.2"/>
    <row r="876404" s="12" customFormat="1" x14ac:dyDescent="0.2"/>
    <row r="876405" s="12" customFormat="1" x14ac:dyDescent="0.2"/>
    <row r="876406" s="12" customFormat="1" x14ac:dyDescent="0.2"/>
    <row r="876407" s="12" customFormat="1" x14ac:dyDescent="0.2"/>
    <row r="876408" s="12" customFormat="1" x14ac:dyDescent="0.2"/>
    <row r="876409" s="12" customFormat="1" x14ac:dyDescent="0.2"/>
    <row r="876410" s="12" customFormat="1" x14ac:dyDescent="0.2"/>
    <row r="876411" s="12" customFormat="1" x14ac:dyDescent="0.2"/>
    <row r="876412" s="12" customFormat="1" x14ac:dyDescent="0.2"/>
    <row r="876413" s="12" customFormat="1" x14ac:dyDescent="0.2"/>
    <row r="876414" s="12" customFormat="1" x14ac:dyDescent="0.2"/>
    <row r="876415" s="12" customFormat="1" x14ac:dyDescent="0.2"/>
    <row r="876416" s="12" customFormat="1" x14ac:dyDescent="0.2"/>
    <row r="876417" s="12" customFormat="1" x14ac:dyDescent="0.2"/>
    <row r="876418" s="12" customFormat="1" x14ac:dyDescent="0.2"/>
    <row r="876419" s="12" customFormat="1" x14ac:dyDescent="0.2"/>
    <row r="876420" s="12" customFormat="1" x14ac:dyDescent="0.2"/>
    <row r="876421" s="12" customFormat="1" x14ac:dyDescent="0.2"/>
    <row r="876422" s="12" customFormat="1" x14ac:dyDescent="0.2"/>
    <row r="876423" s="12" customFormat="1" x14ac:dyDescent="0.2"/>
    <row r="876424" s="12" customFormat="1" x14ac:dyDescent="0.2"/>
    <row r="876425" s="12" customFormat="1" x14ac:dyDescent="0.2"/>
    <row r="876426" s="12" customFormat="1" x14ac:dyDescent="0.2"/>
    <row r="876427" s="12" customFormat="1" x14ac:dyDescent="0.2"/>
    <row r="876428" s="12" customFormat="1" x14ac:dyDescent="0.2"/>
    <row r="876429" s="12" customFormat="1" x14ac:dyDescent="0.2"/>
    <row r="876430" s="12" customFormat="1" x14ac:dyDescent="0.2"/>
    <row r="876431" s="12" customFormat="1" x14ac:dyDescent="0.2"/>
    <row r="876432" s="12" customFormat="1" x14ac:dyDescent="0.2"/>
    <row r="876433" s="12" customFormat="1" x14ac:dyDescent="0.2"/>
    <row r="876434" s="12" customFormat="1" x14ac:dyDescent="0.2"/>
    <row r="876435" s="12" customFormat="1" x14ac:dyDescent="0.2"/>
    <row r="876436" s="12" customFormat="1" x14ac:dyDescent="0.2"/>
    <row r="876437" s="12" customFormat="1" x14ac:dyDescent="0.2"/>
    <row r="876438" s="12" customFormat="1" x14ac:dyDescent="0.2"/>
    <row r="876439" s="12" customFormat="1" x14ac:dyDescent="0.2"/>
    <row r="876440" s="12" customFormat="1" x14ac:dyDescent="0.2"/>
    <row r="876441" s="12" customFormat="1" x14ac:dyDescent="0.2"/>
    <row r="876442" s="12" customFormat="1" x14ac:dyDescent="0.2"/>
    <row r="876443" s="12" customFormat="1" x14ac:dyDescent="0.2"/>
    <row r="876444" s="12" customFormat="1" x14ac:dyDescent="0.2"/>
    <row r="876445" s="12" customFormat="1" x14ac:dyDescent="0.2"/>
    <row r="876446" s="12" customFormat="1" x14ac:dyDescent="0.2"/>
    <row r="876447" s="12" customFormat="1" x14ac:dyDescent="0.2"/>
    <row r="876448" s="12" customFormat="1" x14ac:dyDescent="0.2"/>
    <row r="876449" s="12" customFormat="1" x14ac:dyDescent="0.2"/>
    <row r="876450" s="12" customFormat="1" x14ac:dyDescent="0.2"/>
    <row r="876451" s="12" customFormat="1" x14ac:dyDescent="0.2"/>
    <row r="876452" s="12" customFormat="1" x14ac:dyDescent="0.2"/>
    <row r="876453" s="12" customFormat="1" x14ac:dyDescent="0.2"/>
    <row r="876454" s="12" customFormat="1" x14ac:dyDescent="0.2"/>
    <row r="876455" s="12" customFormat="1" x14ac:dyDescent="0.2"/>
    <row r="876456" s="12" customFormat="1" x14ac:dyDescent="0.2"/>
    <row r="876457" s="12" customFormat="1" x14ac:dyDescent="0.2"/>
    <row r="876458" s="12" customFormat="1" x14ac:dyDescent="0.2"/>
    <row r="876459" s="12" customFormat="1" x14ac:dyDescent="0.2"/>
    <row r="876460" s="12" customFormat="1" x14ac:dyDescent="0.2"/>
    <row r="876461" s="12" customFormat="1" x14ac:dyDescent="0.2"/>
    <row r="876462" s="12" customFormat="1" x14ac:dyDescent="0.2"/>
    <row r="876463" s="12" customFormat="1" x14ac:dyDescent="0.2"/>
    <row r="876464" s="12" customFormat="1" x14ac:dyDescent="0.2"/>
    <row r="876465" s="12" customFormat="1" x14ac:dyDescent="0.2"/>
    <row r="876466" s="12" customFormat="1" x14ac:dyDescent="0.2"/>
    <row r="876467" s="12" customFormat="1" x14ac:dyDescent="0.2"/>
    <row r="876468" s="12" customFormat="1" x14ac:dyDescent="0.2"/>
    <row r="876469" s="12" customFormat="1" x14ac:dyDescent="0.2"/>
    <row r="876470" s="12" customFormat="1" x14ac:dyDescent="0.2"/>
    <row r="876471" s="12" customFormat="1" x14ac:dyDescent="0.2"/>
    <row r="876472" s="12" customFormat="1" x14ac:dyDescent="0.2"/>
    <row r="876473" s="12" customFormat="1" x14ac:dyDescent="0.2"/>
    <row r="876474" s="12" customFormat="1" x14ac:dyDescent="0.2"/>
    <row r="876475" s="12" customFormat="1" x14ac:dyDescent="0.2"/>
    <row r="876476" s="12" customFormat="1" x14ac:dyDescent="0.2"/>
    <row r="876477" s="12" customFormat="1" x14ac:dyDescent="0.2"/>
    <row r="876478" s="12" customFormat="1" x14ac:dyDescent="0.2"/>
    <row r="876479" s="12" customFormat="1" x14ac:dyDescent="0.2"/>
    <row r="876480" s="12" customFormat="1" x14ac:dyDescent="0.2"/>
    <row r="876481" s="12" customFormat="1" x14ac:dyDescent="0.2"/>
    <row r="876482" s="12" customFormat="1" x14ac:dyDescent="0.2"/>
    <row r="876483" s="12" customFormat="1" x14ac:dyDescent="0.2"/>
    <row r="876484" s="12" customFormat="1" x14ac:dyDescent="0.2"/>
    <row r="876485" s="12" customFormat="1" x14ac:dyDescent="0.2"/>
    <row r="876486" s="12" customFormat="1" x14ac:dyDescent="0.2"/>
    <row r="876487" s="12" customFormat="1" x14ac:dyDescent="0.2"/>
    <row r="876488" s="12" customFormat="1" x14ac:dyDescent="0.2"/>
    <row r="876489" s="12" customFormat="1" x14ac:dyDescent="0.2"/>
    <row r="876490" s="12" customFormat="1" x14ac:dyDescent="0.2"/>
    <row r="876491" s="12" customFormat="1" x14ac:dyDescent="0.2"/>
    <row r="876492" s="12" customFormat="1" x14ac:dyDescent="0.2"/>
    <row r="876493" s="12" customFormat="1" x14ac:dyDescent="0.2"/>
    <row r="876494" s="12" customFormat="1" x14ac:dyDescent="0.2"/>
    <row r="876495" s="12" customFormat="1" x14ac:dyDescent="0.2"/>
    <row r="876496" s="12" customFormat="1" x14ac:dyDescent="0.2"/>
    <row r="876497" s="12" customFormat="1" x14ac:dyDescent="0.2"/>
    <row r="876498" s="12" customFormat="1" x14ac:dyDescent="0.2"/>
    <row r="876499" s="12" customFormat="1" x14ac:dyDescent="0.2"/>
    <row r="876500" s="12" customFormat="1" x14ac:dyDescent="0.2"/>
    <row r="876501" s="12" customFormat="1" x14ac:dyDescent="0.2"/>
    <row r="876502" s="12" customFormat="1" x14ac:dyDescent="0.2"/>
    <row r="876503" s="12" customFormat="1" x14ac:dyDescent="0.2"/>
    <row r="876504" s="12" customFormat="1" x14ac:dyDescent="0.2"/>
    <row r="876505" s="12" customFormat="1" x14ac:dyDescent="0.2"/>
    <row r="876506" s="12" customFormat="1" x14ac:dyDescent="0.2"/>
    <row r="876507" s="12" customFormat="1" x14ac:dyDescent="0.2"/>
    <row r="876508" s="12" customFormat="1" x14ac:dyDescent="0.2"/>
    <row r="876509" s="12" customFormat="1" x14ac:dyDescent="0.2"/>
    <row r="876510" s="12" customFormat="1" x14ac:dyDescent="0.2"/>
    <row r="876511" s="12" customFormat="1" x14ac:dyDescent="0.2"/>
    <row r="876512" s="12" customFormat="1" x14ac:dyDescent="0.2"/>
    <row r="876513" s="12" customFormat="1" x14ac:dyDescent="0.2"/>
    <row r="876514" s="12" customFormat="1" x14ac:dyDescent="0.2"/>
    <row r="876515" s="12" customFormat="1" x14ac:dyDescent="0.2"/>
    <row r="876516" s="12" customFormat="1" x14ac:dyDescent="0.2"/>
    <row r="876517" s="12" customFormat="1" x14ac:dyDescent="0.2"/>
    <row r="876518" s="12" customFormat="1" x14ac:dyDescent="0.2"/>
    <row r="876519" s="12" customFormat="1" x14ac:dyDescent="0.2"/>
    <row r="876520" s="12" customFormat="1" x14ac:dyDescent="0.2"/>
    <row r="876521" s="12" customFormat="1" x14ac:dyDescent="0.2"/>
    <row r="876522" s="12" customFormat="1" x14ac:dyDescent="0.2"/>
    <row r="876523" s="12" customFormat="1" x14ac:dyDescent="0.2"/>
    <row r="876524" s="12" customFormat="1" x14ac:dyDescent="0.2"/>
    <row r="876525" s="12" customFormat="1" x14ac:dyDescent="0.2"/>
    <row r="876526" s="12" customFormat="1" x14ac:dyDescent="0.2"/>
    <row r="876527" s="12" customFormat="1" x14ac:dyDescent="0.2"/>
    <row r="876528" s="12" customFormat="1" x14ac:dyDescent="0.2"/>
    <row r="876529" s="12" customFormat="1" x14ac:dyDescent="0.2"/>
    <row r="876530" s="12" customFormat="1" x14ac:dyDescent="0.2"/>
    <row r="876531" s="12" customFormat="1" x14ac:dyDescent="0.2"/>
    <row r="876532" s="12" customFormat="1" x14ac:dyDescent="0.2"/>
    <row r="876533" s="12" customFormat="1" x14ac:dyDescent="0.2"/>
    <row r="876534" s="12" customFormat="1" x14ac:dyDescent="0.2"/>
    <row r="876535" s="12" customFormat="1" x14ac:dyDescent="0.2"/>
    <row r="876536" s="12" customFormat="1" x14ac:dyDescent="0.2"/>
    <row r="876537" s="12" customFormat="1" x14ac:dyDescent="0.2"/>
    <row r="876538" s="12" customFormat="1" x14ac:dyDescent="0.2"/>
    <row r="876539" s="12" customFormat="1" x14ac:dyDescent="0.2"/>
    <row r="876540" s="12" customFormat="1" x14ac:dyDescent="0.2"/>
    <row r="876541" s="12" customFormat="1" x14ac:dyDescent="0.2"/>
    <row r="876542" s="12" customFormat="1" x14ac:dyDescent="0.2"/>
    <row r="876543" s="12" customFormat="1" x14ac:dyDescent="0.2"/>
    <row r="876544" s="12" customFormat="1" x14ac:dyDescent="0.2"/>
    <row r="876545" s="12" customFormat="1" x14ac:dyDescent="0.2"/>
    <row r="876546" s="12" customFormat="1" x14ac:dyDescent="0.2"/>
    <row r="876547" s="12" customFormat="1" x14ac:dyDescent="0.2"/>
    <row r="876548" s="12" customFormat="1" x14ac:dyDescent="0.2"/>
    <row r="876549" s="12" customFormat="1" x14ac:dyDescent="0.2"/>
    <row r="876550" s="12" customFormat="1" x14ac:dyDescent="0.2"/>
    <row r="876551" s="12" customFormat="1" x14ac:dyDescent="0.2"/>
    <row r="876552" s="12" customFormat="1" x14ac:dyDescent="0.2"/>
    <row r="876553" s="12" customFormat="1" x14ac:dyDescent="0.2"/>
    <row r="876554" s="12" customFormat="1" x14ac:dyDescent="0.2"/>
    <row r="876555" s="12" customFormat="1" x14ac:dyDescent="0.2"/>
    <row r="876556" s="12" customFormat="1" x14ac:dyDescent="0.2"/>
    <row r="876557" s="12" customFormat="1" x14ac:dyDescent="0.2"/>
    <row r="876558" s="12" customFormat="1" x14ac:dyDescent="0.2"/>
    <row r="876559" s="12" customFormat="1" x14ac:dyDescent="0.2"/>
    <row r="876560" s="12" customFormat="1" x14ac:dyDescent="0.2"/>
    <row r="876561" s="12" customFormat="1" x14ac:dyDescent="0.2"/>
    <row r="876562" s="12" customFormat="1" x14ac:dyDescent="0.2"/>
    <row r="876563" s="12" customFormat="1" x14ac:dyDescent="0.2"/>
    <row r="876564" s="12" customFormat="1" x14ac:dyDescent="0.2"/>
    <row r="876565" s="12" customFormat="1" x14ac:dyDescent="0.2"/>
    <row r="876566" s="12" customFormat="1" x14ac:dyDescent="0.2"/>
    <row r="876567" s="12" customFormat="1" x14ac:dyDescent="0.2"/>
    <row r="876568" s="12" customFormat="1" x14ac:dyDescent="0.2"/>
    <row r="876569" s="12" customFormat="1" x14ac:dyDescent="0.2"/>
    <row r="876570" s="12" customFormat="1" x14ac:dyDescent="0.2"/>
    <row r="876571" s="12" customFormat="1" x14ac:dyDescent="0.2"/>
    <row r="876572" s="12" customFormat="1" x14ac:dyDescent="0.2"/>
    <row r="876573" s="12" customFormat="1" x14ac:dyDescent="0.2"/>
    <row r="876574" s="12" customFormat="1" x14ac:dyDescent="0.2"/>
    <row r="876575" s="12" customFormat="1" x14ac:dyDescent="0.2"/>
    <row r="876576" s="12" customFormat="1" x14ac:dyDescent="0.2"/>
    <row r="876577" s="12" customFormat="1" x14ac:dyDescent="0.2"/>
    <row r="876578" s="12" customFormat="1" x14ac:dyDescent="0.2"/>
    <row r="876579" s="12" customFormat="1" x14ac:dyDescent="0.2"/>
    <row r="876580" s="12" customFormat="1" x14ac:dyDescent="0.2"/>
    <row r="876581" s="12" customFormat="1" x14ac:dyDescent="0.2"/>
    <row r="876582" s="12" customFormat="1" x14ac:dyDescent="0.2"/>
    <row r="876583" s="12" customFormat="1" x14ac:dyDescent="0.2"/>
    <row r="876584" s="12" customFormat="1" x14ac:dyDescent="0.2"/>
    <row r="876585" s="12" customFormat="1" x14ac:dyDescent="0.2"/>
    <row r="876586" s="12" customFormat="1" x14ac:dyDescent="0.2"/>
    <row r="876587" s="12" customFormat="1" x14ac:dyDescent="0.2"/>
    <row r="876588" s="12" customFormat="1" x14ac:dyDescent="0.2"/>
    <row r="876589" s="12" customFormat="1" x14ac:dyDescent="0.2"/>
    <row r="876590" s="12" customFormat="1" x14ac:dyDescent="0.2"/>
    <row r="876591" s="12" customFormat="1" x14ac:dyDescent="0.2"/>
    <row r="876592" s="12" customFormat="1" x14ac:dyDescent="0.2"/>
    <row r="876593" s="12" customFormat="1" x14ac:dyDescent="0.2"/>
    <row r="876594" s="12" customFormat="1" x14ac:dyDescent="0.2"/>
    <row r="876595" s="12" customFormat="1" x14ac:dyDescent="0.2"/>
    <row r="876596" s="12" customFormat="1" x14ac:dyDescent="0.2"/>
    <row r="876597" s="12" customFormat="1" x14ac:dyDescent="0.2"/>
    <row r="876598" s="12" customFormat="1" x14ac:dyDescent="0.2"/>
    <row r="876599" s="12" customFormat="1" x14ac:dyDescent="0.2"/>
    <row r="876600" s="12" customFormat="1" x14ac:dyDescent="0.2"/>
    <row r="876601" s="12" customFormat="1" x14ac:dyDescent="0.2"/>
    <row r="876602" s="12" customFormat="1" x14ac:dyDescent="0.2"/>
    <row r="876603" s="12" customFormat="1" x14ac:dyDescent="0.2"/>
    <row r="876604" s="12" customFormat="1" x14ac:dyDescent="0.2"/>
    <row r="876605" s="12" customFormat="1" x14ac:dyDescent="0.2"/>
    <row r="876606" s="12" customFormat="1" x14ac:dyDescent="0.2"/>
    <row r="876607" s="12" customFormat="1" x14ac:dyDescent="0.2"/>
    <row r="876608" s="12" customFormat="1" x14ac:dyDescent="0.2"/>
    <row r="876609" s="12" customFormat="1" x14ac:dyDescent="0.2"/>
    <row r="876610" s="12" customFormat="1" x14ac:dyDescent="0.2"/>
    <row r="876611" s="12" customFormat="1" x14ac:dyDescent="0.2"/>
    <row r="876612" s="12" customFormat="1" x14ac:dyDescent="0.2"/>
    <row r="876613" s="12" customFormat="1" x14ac:dyDescent="0.2"/>
    <row r="876614" s="12" customFormat="1" x14ac:dyDescent="0.2"/>
    <row r="876615" s="12" customFormat="1" x14ac:dyDescent="0.2"/>
    <row r="876616" s="12" customFormat="1" x14ac:dyDescent="0.2"/>
    <row r="876617" s="12" customFormat="1" x14ac:dyDescent="0.2"/>
    <row r="876618" s="12" customFormat="1" x14ac:dyDescent="0.2"/>
    <row r="876619" s="12" customFormat="1" x14ac:dyDescent="0.2"/>
    <row r="876620" s="12" customFormat="1" x14ac:dyDescent="0.2"/>
    <row r="876621" s="12" customFormat="1" x14ac:dyDescent="0.2"/>
    <row r="876622" s="12" customFormat="1" x14ac:dyDescent="0.2"/>
    <row r="876623" s="12" customFormat="1" x14ac:dyDescent="0.2"/>
    <row r="876624" s="12" customFormat="1" x14ac:dyDescent="0.2"/>
    <row r="876625" s="12" customFormat="1" x14ac:dyDescent="0.2"/>
    <row r="876626" s="12" customFormat="1" x14ac:dyDescent="0.2"/>
    <row r="876627" s="12" customFormat="1" x14ac:dyDescent="0.2"/>
    <row r="876628" s="12" customFormat="1" x14ac:dyDescent="0.2"/>
    <row r="876629" s="12" customFormat="1" x14ac:dyDescent="0.2"/>
    <row r="876630" s="12" customFormat="1" x14ac:dyDescent="0.2"/>
    <row r="876631" s="12" customFormat="1" x14ac:dyDescent="0.2"/>
    <row r="876632" s="12" customFormat="1" x14ac:dyDescent="0.2"/>
    <row r="876633" s="12" customFormat="1" x14ac:dyDescent="0.2"/>
    <row r="876634" s="12" customFormat="1" x14ac:dyDescent="0.2"/>
    <row r="876635" s="12" customFormat="1" x14ac:dyDescent="0.2"/>
    <row r="876636" s="12" customFormat="1" x14ac:dyDescent="0.2"/>
    <row r="876637" s="12" customFormat="1" x14ac:dyDescent="0.2"/>
    <row r="876638" s="12" customFormat="1" x14ac:dyDescent="0.2"/>
    <row r="876639" s="12" customFormat="1" x14ac:dyDescent="0.2"/>
    <row r="876640" s="12" customFormat="1" x14ac:dyDescent="0.2"/>
    <row r="876641" s="12" customFormat="1" x14ac:dyDescent="0.2"/>
    <row r="876642" s="12" customFormat="1" x14ac:dyDescent="0.2"/>
    <row r="876643" s="12" customFormat="1" x14ac:dyDescent="0.2"/>
    <row r="876644" s="12" customFormat="1" x14ac:dyDescent="0.2"/>
    <row r="876645" s="12" customFormat="1" x14ac:dyDescent="0.2"/>
    <row r="876646" s="12" customFormat="1" x14ac:dyDescent="0.2"/>
    <row r="876647" s="12" customFormat="1" x14ac:dyDescent="0.2"/>
    <row r="876648" s="12" customFormat="1" x14ac:dyDescent="0.2"/>
    <row r="876649" s="12" customFormat="1" x14ac:dyDescent="0.2"/>
    <row r="876650" s="12" customFormat="1" x14ac:dyDescent="0.2"/>
    <row r="876651" s="12" customFormat="1" x14ac:dyDescent="0.2"/>
    <row r="876652" s="12" customFormat="1" x14ac:dyDescent="0.2"/>
    <row r="876653" s="12" customFormat="1" x14ac:dyDescent="0.2"/>
    <row r="876654" s="12" customFormat="1" x14ac:dyDescent="0.2"/>
    <row r="876655" s="12" customFormat="1" x14ac:dyDescent="0.2"/>
    <row r="876656" s="12" customFormat="1" x14ac:dyDescent="0.2"/>
    <row r="876657" s="12" customFormat="1" x14ac:dyDescent="0.2"/>
    <row r="876658" s="12" customFormat="1" x14ac:dyDescent="0.2"/>
    <row r="876659" s="12" customFormat="1" x14ac:dyDescent="0.2"/>
    <row r="876660" s="12" customFormat="1" x14ac:dyDescent="0.2"/>
    <row r="876661" s="12" customFormat="1" x14ac:dyDescent="0.2"/>
    <row r="876662" s="12" customFormat="1" x14ac:dyDescent="0.2"/>
    <row r="876663" s="12" customFormat="1" x14ac:dyDescent="0.2"/>
    <row r="876664" s="12" customFormat="1" x14ac:dyDescent="0.2"/>
    <row r="876665" s="12" customFormat="1" x14ac:dyDescent="0.2"/>
    <row r="876666" s="12" customFormat="1" x14ac:dyDescent="0.2"/>
    <row r="876667" s="12" customFormat="1" x14ac:dyDescent="0.2"/>
    <row r="876668" s="12" customFormat="1" x14ac:dyDescent="0.2"/>
    <row r="876669" s="12" customFormat="1" x14ac:dyDescent="0.2"/>
    <row r="876670" s="12" customFormat="1" x14ac:dyDescent="0.2"/>
    <row r="876671" s="12" customFormat="1" x14ac:dyDescent="0.2"/>
    <row r="876672" s="12" customFormat="1" x14ac:dyDescent="0.2"/>
    <row r="876673" s="12" customFormat="1" x14ac:dyDescent="0.2"/>
    <row r="876674" s="12" customFormat="1" x14ac:dyDescent="0.2"/>
    <row r="876675" s="12" customFormat="1" x14ac:dyDescent="0.2"/>
    <row r="876676" s="12" customFormat="1" x14ac:dyDescent="0.2"/>
    <row r="876677" s="12" customFormat="1" x14ac:dyDescent="0.2"/>
    <row r="876678" s="12" customFormat="1" x14ac:dyDescent="0.2"/>
    <row r="876679" s="12" customFormat="1" x14ac:dyDescent="0.2"/>
    <row r="876680" s="12" customFormat="1" x14ac:dyDescent="0.2"/>
    <row r="876681" s="12" customFormat="1" x14ac:dyDescent="0.2"/>
    <row r="876682" s="12" customFormat="1" x14ac:dyDescent="0.2"/>
    <row r="876683" s="12" customFormat="1" x14ac:dyDescent="0.2"/>
    <row r="876684" s="12" customFormat="1" x14ac:dyDescent="0.2"/>
    <row r="876685" s="12" customFormat="1" x14ac:dyDescent="0.2"/>
    <row r="876686" s="12" customFormat="1" x14ac:dyDescent="0.2"/>
    <row r="876687" s="12" customFormat="1" x14ac:dyDescent="0.2"/>
    <row r="876688" s="12" customFormat="1" x14ac:dyDescent="0.2"/>
    <row r="876689" s="12" customFormat="1" x14ac:dyDescent="0.2"/>
    <row r="876690" s="12" customFormat="1" x14ac:dyDescent="0.2"/>
    <row r="876691" s="12" customFormat="1" x14ac:dyDescent="0.2"/>
    <row r="876692" s="12" customFormat="1" x14ac:dyDescent="0.2"/>
    <row r="876693" s="12" customFormat="1" x14ac:dyDescent="0.2"/>
    <row r="876694" s="12" customFormat="1" x14ac:dyDescent="0.2"/>
    <row r="876695" s="12" customFormat="1" x14ac:dyDescent="0.2"/>
    <row r="876696" s="12" customFormat="1" x14ac:dyDescent="0.2"/>
    <row r="876697" s="12" customFormat="1" x14ac:dyDescent="0.2"/>
    <row r="876698" s="12" customFormat="1" x14ac:dyDescent="0.2"/>
    <row r="876699" s="12" customFormat="1" x14ac:dyDescent="0.2"/>
    <row r="876700" s="12" customFormat="1" x14ac:dyDescent="0.2"/>
    <row r="876701" s="12" customFormat="1" x14ac:dyDescent="0.2"/>
    <row r="876702" s="12" customFormat="1" x14ac:dyDescent="0.2"/>
    <row r="876703" s="12" customFormat="1" x14ac:dyDescent="0.2"/>
    <row r="876704" s="12" customFormat="1" x14ac:dyDescent="0.2"/>
    <row r="876705" s="12" customFormat="1" x14ac:dyDescent="0.2"/>
    <row r="876706" s="12" customFormat="1" x14ac:dyDescent="0.2"/>
    <row r="876707" s="12" customFormat="1" x14ac:dyDescent="0.2"/>
    <row r="876708" s="12" customFormat="1" x14ac:dyDescent="0.2"/>
    <row r="876709" s="12" customFormat="1" x14ac:dyDescent="0.2"/>
    <row r="876710" s="12" customFormat="1" x14ac:dyDescent="0.2"/>
    <row r="876711" s="12" customFormat="1" x14ac:dyDescent="0.2"/>
    <row r="876712" s="12" customFormat="1" x14ac:dyDescent="0.2"/>
    <row r="876713" s="12" customFormat="1" x14ac:dyDescent="0.2"/>
    <row r="876714" s="12" customFormat="1" x14ac:dyDescent="0.2"/>
    <row r="876715" s="12" customFormat="1" x14ac:dyDescent="0.2"/>
    <row r="876716" s="12" customFormat="1" x14ac:dyDescent="0.2"/>
    <row r="876717" s="12" customFormat="1" x14ac:dyDescent="0.2"/>
    <row r="876718" s="12" customFormat="1" x14ac:dyDescent="0.2"/>
    <row r="876719" s="12" customFormat="1" x14ac:dyDescent="0.2"/>
    <row r="876720" s="12" customFormat="1" x14ac:dyDescent="0.2"/>
    <row r="876721" s="12" customFormat="1" x14ac:dyDescent="0.2"/>
    <row r="876722" s="12" customFormat="1" x14ac:dyDescent="0.2"/>
    <row r="876723" s="12" customFormat="1" x14ac:dyDescent="0.2"/>
    <row r="876724" s="12" customFormat="1" x14ac:dyDescent="0.2"/>
    <row r="876725" s="12" customFormat="1" x14ac:dyDescent="0.2"/>
    <row r="876726" s="12" customFormat="1" x14ac:dyDescent="0.2"/>
    <row r="876727" s="12" customFormat="1" x14ac:dyDescent="0.2"/>
    <row r="876728" s="12" customFormat="1" x14ac:dyDescent="0.2"/>
    <row r="876729" s="12" customFormat="1" x14ac:dyDescent="0.2"/>
    <row r="876730" s="12" customFormat="1" x14ac:dyDescent="0.2"/>
    <row r="876731" s="12" customFormat="1" x14ac:dyDescent="0.2"/>
    <row r="876732" s="12" customFormat="1" x14ac:dyDescent="0.2"/>
    <row r="876733" s="12" customFormat="1" x14ac:dyDescent="0.2"/>
    <row r="876734" s="12" customFormat="1" x14ac:dyDescent="0.2"/>
    <row r="876735" s="12" customFormat="1" x14ac:dyDescent="0.2"/>
    <row r="876736" s="12" customFormat="1" x14ac:dyDescent="0.2"/>
    <row r="876737" s="12" customFormat="1" x14ac:dyDescent="0.2"/>
    <row r="876738" s="12" customFormat="1" x14ac:dyDescent="0.2"/>
    <row r="876739" s="12" customFormat="1" x14ac:dyDescent="0.2"/>
    <row r="876740" s="12" customFormat="1" x14ac:dyDescent="0.2"/>
    <row r="876741" s="12" customFormat="1" x14ac:dyDescent="0.2"/>
    <row r="876742" s="12" customFormat="1" x14ac:dyDescent="0.2"/>
    <row r="876743" s="12" customFormat="1" x14ac:dyDescent="0.2"/>
    <row r="876744" s="12" customFormat="1" x14ac:dyDescent="0.2"/>
    <row r="876745" s="12" customFormat="1" x14ac:dyDescent="0.2"/>
    <row r="876746" s="12" customFormat="1" x14ac:dyDescent="0.2"/>
    <row r="876747" s="12" customFormat="1" x14ac:dyDescent="0.2"/>
    <row r="876748" s="12" customFormat="1" x14ac:dyDescent="0.2"/>
    <row r="876749" s="12" customFormat="1" x14ac:dyDescent="0.2"/>
    <row r="876750" s="12" customFormat="1" x14ac:dyDescent="0.2"/>
    <row r="876751" s="12" customFormat="1" x14ac:dyDescent="0.2"/>
    <row r="876752" s="12" customFormat="1" x14ac:dyDescent="0.2"/>
    <row r="876753" s="12" customFormat="1" x14ac:dyDescent="0.2"/>
    <row r="876754" s="12" customFormat="1" x14ac:dyDescent="0.2"/>
    <row r="876755" s="12" customFormat="1" x14ac:dyDescent="0.2"/>
    <row r="876756" s="12" customFormat="1" x14ac:dyDescent="0.2"/>
    <row r="876757" s="12" customFormat="1" x14ac:dyDescent="0.2"/>
    <row r="876758" s="12" customFormat="1" x14ac:dyDescent="0.2"/>
    <row r="876759" s="12" customFormat="1" x14ac:dyDescent="0.2"/>
    <row r="876760" s="12" customFormat="1" x14ac:dyDescent="0.2"/>
    <row r="876761" s="12" customFormat="1" x14ac:dyDescent="0.2"/>
    <row r="876762" s="12" customFormat="1" x14ac:dyDescent="0.2"/>
    <row r="876763" s="12" customFormat="1" x14ac:dyDescent="0.2"/>
    <row r="876764" s="12" customFormat="1" x14ac:dyDescent="0.2"/>
    <row r="876765" s="12" customFormat="1" x14ac:dyDescent="0.2"/>
    <row r="876766" s="12" customFormat="1" x14ac:dyDescent="0.2"/>
    <row r="876767" s="12" customFormat="1" x14ac:dyDescent="0.2"/>
    <row r="876768" s="12" customFormat="1" x14ac:dyDescent="0.2"/>
    <row r="876769" s="12" customFormat="1" x14ac:dyDescent="0.2"/>
    <row r="876770" s="12" customFormat="1" x14ac:dyDescent="0.2"/>
    <row r="876771" s="12" customFormat="1" x14ac:dyDescent="0.2"/>
    <row r="876772" s="12" customFormat="1" x14ac:dyDescent="0.2"/>
    <row r="876773" s="12" customFormat="1" x14ac:dyDescent="0.2"/>
    <row r="876774" s="12" customFormat="1" x14ac:dyDescent="0.2"/>
    <row r="876775" s="12" customFormat="1" x14ac:dyDescent="0.2"/>
    <row r="876776" s="12" customFormat="1" x14ac:dyDescent="0.2"/>
    <row r="876777" s="12" customFormat="1" x14ac:dyDescent="0.2"/>
    <row r="876778" s="12" customFormat="1" x14ac:dyDescent="0.2"/>
    <row r="876779" s="12" customFormat="1" x14ac:dyDescent="0.2"/>
    <row r="876780" s="12" customFormat="1" x14ac:dyDescent="0.2"/>
    <row r="876781" s="12" customFormat="1" x14ac:dyDescent="0.2"/>
    <row r="876782" s="12" customFormat="1" x14ac:dyDescent="0.2"/>
    <row r="876783" s="12" customFormat="1" x14ac:dyDescent="0.2"/>
    <row r="876784" s="12" customFormat="1" x14ac:dyDescent="0.2"/>
    <row r="876785" s="12" customFormat="1" x14ac:dyDescent="0.2"/>
    <row r="876786" s="12" customFormat="1" x14ac:dyDescent="0.2"/>
    <row r="876787" s="12" customFormat="1" x14ac:dyDescent="0.2"/>
    <row r="876788" s="12" customFormat="1" x14ac:dyDescent="0.2"/>
    <row r="876789" s="12" customFormat="1" x14ac:dyDescent="0.2"/>
    <row r="876790" s="12" customFormat="1" x14ac:dyDescent="0.2"/>
    <row r="876791" s="12" customFormat="1" x14ac:dyDescent="0.2"/>
    <row r="876792" s="12" customFormat="1" x14ac:dyDescent="0.2"/>
    <row r="876793" s="12" customFormat="1" x14ac:dyDescent="0.2"/>
    <row r="876794" s="12" customFormat="1" x14ac:dyDescent="0.2"/>
    <row r="876795" s="12" customFormat="1" x14ac:dyDescent="0.2"/>
    <row r="876796" s="12" customFormat="1" x14ac:dyDescent="0.2"/>
    <row r="876797" s="12" customFormat="1" x14ac:dyDescent="0.2"/>
    <row r="876798" s="12" customFormat="1" x14ac:dyDescent="0.2"/>
    <row r="876799" s="12" customFormat="1" x14ac:dyDescent="0.2"/>
    <row r="876800" s="12" customFormat="1" x14ac:dyDescent="0.2"/>
    <row r="876801" s="12" customFormat="1" x14ac:dyDescent="0.2"/>
    <row r="876802" s="12" customFormat="1" x14ac:dyDescent="0.2"/>
    <row r="876803" s="12" customFormat="1" x14ac:dyDescent="0.2"/>
    <row r="876804" s="12" customFormat="1" x14ac:dyDescent="0.2"/>
    <row r="876805" s="12" customFormat="1" x14ac:dyDescent="0.2"/>
    <row r="876806" s="12" customFormat="1" x14ac:dyDescent="0.2"/>
    <row r="876807" s="12" customFormat="1" x14ac:dyDescent="0.2"/>
    <row r="876808" s="12" customFormat="1" x14ac:dyDescent="0.2"/>
    <row r="876809" s="12" customFormat="1" x14ac:dyDescent="0.2"/>
    <row r="876810" s="12" customFormat="1" x14ac:dyDescent="0.2"/>
    <row r="876811" s="12" customFormat="1" x14ac:dyDescent="0.2"/>
    <row r="876812" s="12" customFormat="1" x14ac:dyDescent="0.2"/>
    <row r="876813" s="12" customFormat="1" x14ac:dyDescent="0.2"/>
    <row r="876814" s="12" customFormat="1" x14ac:dyDescent="0.2"/>
    <row r="876815" s="12" customFormat="1" x14ac:dyDescent="0.2"/>
    <row r="876816" s="12" customFormat="1" x14ac:dyDescent="0.2"/>
    <row r="876817" s="12" customFormat="1" x14ac:dyDescent="0.2"/>
    <row r="876818" s="12" customFormat="1" x14ac:dyDescent="0.2"/>
    <row r="876819" s="12" customFormat="1" x14ac:dyDescent="0.2"/>
    <row r="876820" s="12" customFormat="1" x14ac:dyDescent="0.2"/>
    <row r="876821" s="12" customFormat="1" x14ac:dyDescent="0.2"/>
    <row r="876822" s="12" customFormat="1" x14ac:dyDescent="0.2"/>
    <row r="876823" s="12" customFormat="1" x14ac:dyDescent="0.2"/>
    <row r="876824" s="12" customFormat="1" x14ac:dyDescent="0.2"/>
    <row r="876825" s="12" customFormat="1" x14ac:dyDescent="0.2"/>
    <row r="876826" s="12" customFormat="1" x14ac:dyDescent="0.2"/>
    <row r="876827" s="12" customFormat="1" x14ac:dyDescent="0.2"/>
    <row r="876828" s="12" customFormat="1" x14ac:dyDescent="0.2"/>
    <row r="876829" s="12" customFormat="1" x14ac:dyDescent="0.2"/>
    <row r="876830" s="12" customFormat="1" x14ac:dyDescent="0.2"/>
    <row r="876831" s="12" customFormat="1" x14ac:dyDescent="0.2"/>
    <row r="876832" s="12" customFormat="1" x14ac:dyDescent="0.2"/>
    <row r="876833" s="12" customFormat="1" x14ac:dyDescent="0.2"/>
    <row r="876834" s="12" customFormat="1" x14ac:dyDescent="0.2"/>
    <row r="876835" s="12" customFormat="1" x14ac:dyDescent="0.2"/>
    <row r="876836" s="12" customFormat="1" x14ac:dyDescent="0.2"/>
    <row r="876837" s="12" customFormat="1" x14ac:dyDescent="0.2"/>
    <row r="876838" s="12" customFormat="1" x14ac:dyDescent="0.2"/>
    <row r="876839" s="12" customFormat="1" x14ac:dyDescent="0.2"/>
    <row r="876840" s="12" customFormat="1" x14ac:dyDescent="0.2"/>
    <row r="876841" s="12" customFormat="1" x14ac:dyDescent="0.2"/>
    <row r="876842" s="12" customFormat="1" x14ac:dyDescent="0.2"/>
    <row r="876843" s="12" customFormat="1" x14ac:dyDescent="0.2"/>
    <row r="876844" s="12" customFormat="1" x14ac:dyDescent="0.2"/>
    <row r="876845" s="12" customFormat="1" x14ac:dyDescent="0.2"/>
    <row r="876846" s="12" customFormat="1" x14ac:dyDescent="0.2"/>
    <row r="876847" s="12" customFormat="1" x14ac:dyDescent="0.2"/>
    <row r="876848" s="12" customFormat="1" x14ac:dyDescent="0.2"/>
    <row r="876849" s="12" customFormat="1" x14ac:dyDescent="0.2"/>
    <row r="876850" s="12" customFormat="1" x14ac:dyDescent="0.2"/>
    <row r="876851" s="12" customFormat="1" x14ac:dyDescent="0.2"/>
    <row r="876852" s="12" customFormat="1" x14ac:dyDescent="0.2"/>
    <row r="876853" s="12" customFormat="1" x14ac:dyDescent="0.2"/>
    <row r="876854" s="12" customFormat="1" x14ac:dyDescent="0.2"/>
    <row r="876855" s="12" customFormat="1" x14ac:dyDescent="0.2"/>
    <row r="876856" s="12" customFormat="1" x14ac:dyDescent="0.2"/>
    <row r="876857" s="12" customFormat="1" x14ac:dyDescent="0.2"/>
    <row r="876858" s="12" customFormat="1" x14ac:dyDescent="0.2"/>
    <row r="876859" s="12" customFormat="1" x14ac:dyDescent="0.2"/>
    <row r="876860" s="12" customFormat="1" x14ac:dyDescent="0.2"/>
    <row r="876861" s="12" customFormat="1" x14ac:dyDescent="0.2"/>
    <row r="876862" s="12" customFormat="1" x14ac:dyDescent="0.2"/>
    <row r="876863" s="12" customFormat="1" x14ac:dyDescent="0.2"/>
    <row r="876864" s="12" customFormat="1" x14ac:dyDescent="0.2"/>
    <row r="876865" s="12" customFormat="1" x14ac:dyDescent="0.2"/>
    <row r="876866" s="12" customFormat="1" x14ac:dyDescent="0.2"/>
    <row r="876867" s="12" customFormat="1" x14ac:dyDescent="0.2"/>
    <row r="876868" s="12" customFormat="1" x14ac:dyDescent="0.2"/>
    <row r="876869" s="12" customFormat="1" x14ac:dyDescent="0.2"/>
    <row r="876870" s="12" customFormat="1" x14ac:dyDescent="0.2"/>
    <row r="876871" s="12" customFormat="1" x14ac:dyDescent="0.2"/>
    <row r="876872" s="12" customFormat="1" x14ac:dyDescent="0.2"/>
    <row r="876873" s="12" customFormat="1" x14ac:dyDescent="0.2"/>
    <row r="876874" s="12" customFormat="1" x14ac:dyDescent="0.2"/>
    <row r="876875" s="12" customFormat="1" x14ac:dyDescent="0.2"/>
    <row r="876876" s="12" customFormat="1" x14ac:dyDescent="0.2"/>
    <row r="876877" s="12" customFormat="1" x14ac:dyDescent="0.2"/>
    <row r="876878" s="12" customFormat="1" x14ac:dyDescent="0.2"/>
    <row r="876879" s="12" customFormat="1" x14ac:dyDescent="0.2"/>
    <row r="876880" s="12" customFormat="1" x14ac:dyDescent="0.2"/>
    <row r="876881" s="12" customFormat="1" x14ac:dyDescent="0.2"/>
    <row r="876882" s="12" customFormat="1" x14ac:dyDescent="0.2"/>
    <row r="876883" s="12" customFormat="1" x14ac:dyDescent="0.2"/>
    <row r="876884" s="12" customFormat="1" x14ac:dyDescent="0.2"/>
    <row r="876885" s="12" customFormat="1" x14ac:dyDescent="0.2"/>
    <row r="876886" s="12" customFormat="1" x14ac:dyDescent="0.2"/>
    <row r="876887" s="12" customFormat="1" x14ac:dyDescent="0.2"/>
    <row r="876888" s="12" customFormat="1" x14ac:dyDescent="0.2"/>
    <row r="876889" s="12" customFormat="1" x14ac:dyDescent="0.2"/>
    <row r="876890" s="12" customFormat="1" x14ac:dyDescent="0.2"/>
    <row r="876891" s="12" customFormat="1" x14ac:dyDescent="0.2"/>
    <row r="876892" s="12" customFormat="1" x14ac:dyDescent="0.2"/>
    <row r="876893" s="12" customFormat="1" x14ac:dyDescent="0.2"/>
    <row r="876894" s="12" customFormat="1" x14ac:dyDescent="0.2"/>
    <row r="876895" s="12" customFormat="1" x14ac:dyDescent="0.2"/>
    <row r="876896" s="12" customFormat="1" x14ac:dyDescent="0.2"/>
    <row r="876897" s="12" customFormat="1" x14ac:dyDescent="0.2"/>
    <row r="876898" s="12" customFormat="1" x14ac:dyDescent="0.2"/>
    <row r="876899" s="12" customFormat="1" x14ac:dyDescent="0.2"/>
    <row r="876900" s="12" customFormat="1" x14ac:dyDescent="0.2"/>
    <row r="876901" s="12" customFormat="1" x14ac:dyDescent="0.2"/>
    <row r="876902" s="12" customFormat="1" x14ac:dyDescent="0.2"/>
    <row r="876903" s="12" customFormat="1" x14ac:dyDescent="0.2"/>
    <row r="876904" s="12" customFormat="1" x14ac:dyDescent="0.2"/>
    <row r="876905" s="12" customFormat="1" x14ac:dyDescent="0.2"/>
    <row r="876906" s="12" customFormat="1" x14ac:dyDescent="0.2"/>
    <row r="876907" s="12" customFormat="1" x14ac:dyDescent="0.2"/>
    <row r="876908" s="12" customFormat="1" x14ac:dyDescent="0.2"/>
    <row r="876909" s="12" customFormat="1" x14ac:dyDescent="0.2"/>
    <row r="876910" s="12" customFormat="1" x14ac:dyDescent="0.2"/>
    <row r="876911" s="12" customFormat="1" x14ac:dyDescent="0.2"/>
    <row r="876912" s="12" customFormat="1" x14ac:dyDescent="0.2"/>
    <row r="876913" s="12" customFormat="1" x14ac:dyDescent="0.2"/>
    <row r="876914" s="12" customFormat="1" x14ac:dyDescent="0.2"/>
    <row r="876915" s="12" customFormat="1" x14ac:dyDescent="0.2"/>
    <row r="876916" s="12" customFormat="1" x14ac:dyDescent="0.2"/>
    <row r="876917" s="12" customFormat="1" x14ac:dyDescent="0.2"/>
    <row r="876918" s="12" customFormat="1" x14ac:dyDescent="0.2"/>
    <row r="876919" s="12" customFormat="1" x14ac:dyDescent="0.2"/>
    <row r="876920" s="12" customFormat="1" x14ac:dyDescent="0.2"/>
    <row r="876921" s="12" customFormat="1" x14ac:dyDescent="0.2"/>
    <row r="876922" s="12" customFormat="1" x14ac:dyDescent="0.2"/>
    <row r="876923" s="12" customFormat="1" x14ac:dyDescent="0.2"/>
    <row r="876924" s="12" customFormat="1" x14ac:dyDescent="0.2"/>
    <row r="876925" s="12" customFormat="1" x14ac:dyDescent="0.2"/>
    <row r="876926" s="12" customFormat="1" x14ac:dyDescent="0.2"/>
    <row r="876927" s="12" customFormat="1" x14ac:dyDescent="0.2"/>
    <row r="876928" s="12" customFormat="1" x14ac:dyDescent="0.2"/>
    <row r="876929" s="12" customFormat="1" x14ac:dyDescent="0.2"/>
    <row r="876930" s="12" customFormat="1" x14ac:dyDescent="0.2"/>
    <row r="876931" s="12" customFormat="1" x14ac:dyDescent="0.2"/>
    <row r="876932" s="12" customFormat="1" x14ac:dyDescent="0.2"/>
    <row r="876933" s="12" customFormat="1" x14ac:dyDescent="0.2"/>
    <row r="876934" s="12" customFormat="1" x14ac:dyDescent="0.2"/>
    <row r="876935" s="12" customFormat="1" x14ac:dyDescent="0.2"/>
    <row r="876936" s="12" customFormat="1" x14ac:dyDescent="0.2"/>
    <row r="876937" s="12" customFormat="1" x14ac:dyDescent="0.2"/>
    <row r="876938" s="12" customFormat="1" x14ac:dyDescent="0.2"/>
    <row r="876939" s="12" customFormat="1" x14ac:dyDescent="0.2"/>
    <row r="876940" s="12" customFormat="1" x14ac:dyDescent="0.2"/>
    <row r="876941" s="12" customFormat="1" x14ac:dyDescent="0.2"/>
    <row r="876942" s="12" customFormat="1" x14ac:dyDescent="0.2"/>
    <row r="876943" s="12" customFormat="1" x14ac:dyDescent="0.2"/>
    <row r="876944" s="12" customFormat="1" x14ac:dyDescent="0.2"/>
    <row r="876945" s="12" customFormat="1" x14ac:dyDescent="0.2"/>
    <row r="876946" s="12" customFormat="1" x14ac:dyDescent="0.2"/>
    <row r="876947" s="12" customFormat="1" x14ac:dyDescent="0.2"/>
    <row r="876948" s="12" customFormat="1" x14ac:dyDescent="0.2"/>
    <row r="876949" s="12" customFormat="1" x14ac:dyDescent="0.2"/>
    <row r="876950" s="12" customFormat="1" x14ac:dyDescent="0.2"/>
    <row r="876951" s="12" customFormat="1" x14ac:dyDescent="0.2"/>
    <row r="876952" s="12" customFormat="1" x14ac:dyDescent="0.2"/>
    <row r="876953" s="12" customFormat="1" x14ac:dyDescent="0.2"/>
    <row r="876954" s="12" customFormat="1" x14ac:dyDescent="0.2"/>
    <row r="876955" s="12" customFormat="1" x14ac:dyDescent="0.2"/>
    <row r="876956" s="12" customFormat="1" x14ac:dyDescent="0.2"/>
    <row r="876957" s="12" customFormat="1" x14ac:dyDescent="0.2"/>
    <row r="876958" s="12" customFormat="1" x14ac:dyDescent="0.2"/>
    <row r="876959" s="12" customFormat="1" x14ac:dyDescent="0.2"/>
    <row r="876960" s="12" customFormat="1" x14ac:dyDescent="0.2"/>
    <row r="876961" s="12" customFormat="1" x14ac:dyDescent="0.2"/>
    <row r="876962" s="12" customFormat="1" x14ac:dyDescent="0.2"/>
    <row r="876963" s="12" customFormat="1" x14ac:dyDescent="0.2"/>
    <row r="876964" s="12" customFormat="1" x14ac:dyDescent="0.2"/>
    <row r="876965" s="12" customFormat="1" x14ac:dyDescent="0.2"/>
    <row r="876966" s="12" customFormat="1" x14ac:dyDescent="0.2"/>
    <row r="876967" s="12" customFormat="1" x14ac:dyDescent="0.2"/>
    <row r="876968" s="12" customFormat="1" x14ac:dyDescent="0.2"/>
    <row r="876969" s="12" customFormat="1" x14ac:dyDescent="0.2"/>
    <row r="876970" s="12" customFormat="1" x14ac:dyDescent="0.2"/>
    <row r="876971" s="12" customFormat="1" x14ac:dyDescent="0.2"/>
    <row r="876972" s="12" customFormat="1" x14ac:dyDescent="0.2"/>
    <row r="876973" s="12" customFormat="1" x14ac:dyDescent="0.2"/>
    <row r="876974" s="12" customFormat="1" x14ac:dyDescent="0.2"/>
    <row r="876975" s="12" customFormat="1" x14ac:dyDescent="0.2"/>
    <row r="876976" s="12" customFormat="1" x14ac:dyDescent="0.2"/>
    <row r="876977" s="12" customFormat="1" x14ac:dyDescent="0.2"/>
    <row r="876978" s="12" customFormat="1" x14ac:dyDescent="0.2"/>
    <row r="876979" s="12" customFormat="1" x14ac:dyDescent="0.2"/>
    <row r="876980" s="12" customFormat="1" x14ac:dyDescent="0.2"/>
    <row r="876981" s="12" customFormat="1" x14ac:dyDescent="0.2"/>
    <row r="876982" s="12" customFormat="1" x14ac:dyDescent="0.2"/>
    <row r="876983" s="12" customFormat="1" x14ac:dyDescent="0.2"/>
    <row r="876984" s="12" customFormat="1" x14ac:dyDescent="0.2"/>
    <row r="876985" s="12" customFormat="1" x14ac:dyDescent="0.2"/>
    <row r="876986" s="12" customFormat="1" x14ac:dyDescent="0.2"/>
    <row r="876987" s="12" customFormat="1" x14ac:dyDescent="0.2"/>
    <row r="876988" s="12" customFormat="1" x14ac:dyDescent="0.2"/>
    <row r="876989" s="12" customFormat="1" x14ac:dyDescent="0.2"/>
    <row r="876990" s="12" customFormat="1" x14ac:dyDescent="0.2"/>
    <row r="876991" s="12" customFormat="1" x14ac:dyDescent="0.2"/>
    <row r="876992" s="12" customFormat="1" x14ac:dyDescent="0.2"/>
    <row r="876993" s="12" customFormat="1" x14ac:dyDescent="0.2"/>
    <row r="876994" s="12" customFormat="1" x14ac:dyDescent="0.2"/>
    <row r="876995" s="12" customFormat="1" x14ac:dyDescent="0.2"/>
    <row r="876996" s="12" customFormat="1" x14ac:dyDescent="0.2"/>
    <row r="876997" s="12" customFormat="1" x14ac:dyDescent="0.2"/>
    <row r="876998" s="12" customFormat="1" x14ac:dyDescent="0.2"/>
    <row r="876999" s="12" customFormat="1" x14ac:dyDescent="0.2"/>
    <row r="877000" s="12" customFormat="1" x14ac:dyDescent="0.2"/>
    <row r="877001" s="12" customFormat="1" x14ac:dyDescent="0.2"/>
    <row r="877002" s="12" customFormat="1" x14ac:dyDescent="0.2"/>
    <row r="877003" s="12" customFormat="1" x14ac:dyDescent="0.2"/>
    <row r="877004" s="12" customFormat="1" x14ac:dyDescent="0.2"/>
    <row r="877005" s="12" customFormat="1" x14ac:dyDescent="0.2"/>
    <row r="877006" s="12" customFormat="1" x14ac:dyDescent="0.2"/>
    <row r="877007" s="12" customFormat="1" x14ac:dyDescent="0.2"/>
    <row r="877008" s="12" customFormat="1" x14ac:dyDescent="0.2"/>
    <row r="877009" s="12" customFormat="1" x14ac:dyDescent="0.2"/>
    <row r="877010" s="12" customFormat="1" x14ac:dyDescent="0.2"/>
    <row r="877011" s="12" customFormat="1" x14ac:dyDescent="0.2"/>
    <row r="877012" s="12" customFormat="1" x14ac:dyDescent="0.2"/>
    <row r="877013" s="12" customFormat="1" x14ac:dyDescent="0.2"/>
    <row r="877014" s="12" customFormat="1" x14ac:dyDescent="0.2"/>
    <row r="877015" s="12" customFormat="1" x14ac:dyDescent="0.2"/>
    <row r="877016" s="12" customFormat="1" x14ac:dyDescent="0.2"/>
    <row r="877017" s="12" customFormat="1" x14ac:dyDescent="0.2"/>
    <row r="877018" s="12" customFormat="1" x14ac:dyDescent="0.2"/>
    <row r="877019" s="12" customFormat="1" x14ac:dyDescent="0.2"/>
    <row r="877020" s="12" customFormat="1" x14ac:dyDescent="0.2"/>
    <row r="877021" s="12" customFormat="1" x14ac:dyDescent="0.2"/>
    <row r="877022" s="12" customFormat="1" x14ac:dyDescent="0.2"/>
    <row r="877023" s="12" customFormat="1" x14ac:dyDescent="0.2"/>
    <row r="877024" s="12" customFormat="1" x14ac:dyDescent="0.2"/>
    <row r="877025" s="12" customFormat="1" x14ac:dyDescent="0.2"/>
    <row r="877026" s="12" customFormat="1" x14ac:dyDescent="0.2"/>
    <row r="877027" s="12" customFormat="1" x14ac:dyDescent="0.2"/>
    <row r="877028" s="12" customFormat="1" x14ac:dyDescent="0.2"/>
    <row r="877029" s="12" customFormat="1" x14ac:dyDescent="0.2"/>
    <row r="877030" s="12" customFormat="1" x14ac:dyDescent="0.2"/>
    <row r="877031" s="12" customFormat="1" x14ac:dyDescent="0.2"/>
    <row r="877032" s="12" customFormat="1" x14ac:dyDescent="0.2"/>
    <row r="877033" s="12" customFormat="1" x14ac:dyDescent="0.2"/>
    <row r="877034" s="12" customFormat="1" x14ac:dyDescent="0.2"/>
    <row r="877035" s="12" customFormat="1" x14ac:dyDescent="0.2"/>
    <row r="877036" s="12" customFormat="1" x14ac:dyDescent="0.2"/>
    <row r="877037" s="12" customFormat="1" x14ac:dyDescent="0.2"/>
    <row r="877038" s="12" customFormat="1" x14ac:dyDescent="0.2"/>
    <row r="877039" s="12" customFormat="1" x14ac:dyDescent="0.2"/>
    <row r="877040" s="12" customFormat="1" x14ac:dyDescent="0.2"/>
    <row r="877041" s="12" customFormat="1" x14ac:dyDescent="0.2"/>
    <row r="877042" s="12" customFormat="1" x14ac:dyDescent="0.2"/>
    <row r="877043" s="12" customFormat="1" x14ac:dyDescent="0.2"/>
    <row r="877044" s="12" customFormat="1" x14ac:dyDescent="0.2"/>
    <row r="877045" s="12" customFormat="1" x14ac:dyDescent="0.2"/>
    <row r="877046" s="12" customFormat="1" x14ac:dyDescent="0.2"/>
    <row r="877047" s="12" customFormat="1" x14ac:dyDescent="0.2"/>
    <row r="877048" s="12" customFormat="1" x14ac:dyDescent="0.2"/>
    <row r="877049" s="12" customFormat="1" x14ac:dyDescent="0.2"/>
    <row r="877050" s="12" customFormat="1" x14ac:dyDescent="0.2"/>
    <row r="877051" s="12" customFormat="1" x14ac:dyDescent="0.2"/>
    <row r="877052" s="12" customFormat="1" x14ac:dyDescent="0.2"/>
    <row r="877053" s="12" customFormat="1" x14ac:dyDescent="0.2"/>
    <row r="877054" s="12" customFormat="1" x14ac:dyDescent="0.2"/>
    <row r="877055" s="12" customFormat="1" x14ac:dyDescent="0.2"/>
    <row r="877056" s="12" customFormat="1" x14ac:dyDescent="0.2"/>
    <row r="877057" s="12" customFormat="1" x14ac:dyDescent="0.2"/>
    <row r="877058" s="12" customFormat="1" x14ac:dyDescent="0.2"/>
    <row r="877059" s="12" customFormat="1" x14ac:dyDescent="0.2"/>
    <row r="877060" s="12" customFormat="1" x14ac:dyDescent="0.2"/>
    <row r="877061" s="12" customFormat="1" x14ac:dyDescent="0.2"/>
    <row r="877062" s="12" customFormat="1" x14ac:dyDescent="0.2"/>
    <row r="877063" s="12" customFormat="1" x14ac:dyDescent="0.2"/>
    <row r="877064" s="12" customFormat="1" x14ac:dyDescent="0.2"/>
    <row r="877065" s="12" customFormat="1" x14ac:dyDescent="0.2"/>
    <row r="877066" s="12" customFormat="1" x14ac:dyDescent="0.2"/>
    <row r="877067" s="12" customFormat="1" x14ac:dyDescent="0.2"/>
    <row r="877068" s="12" customFormat="1" x14ac:dyDescent="0.2"/>
    <row r="877069" s="12" customFormat="1" x14ac:dyDescent="0.2"/>
    <row r="877070" s="12" customFormat="1" x14ac:dyDescent="0.2"/>
    <row r="877071" s="12" customFormat="1" x14ac:dyDescent="0.2"/>
    <row r="877072" s="12" customFormat="1" x14ac:dyDescent="0.2"/>
    <row r="877073" s="12" customFormat="1" x14ac:dyDescent="0.2"/>
    <row r="877074" s="12" customFormat="1" x14ac:dyDescent="0.2"/>
    <row r="877075" s="12" customFormat="1" x14ac:dyDescent="0.2"/>
    <row r="877076" s="12" customFormat="1" x14ac:dyDescent="0.2"/>
    <row r="877077" s="12" customFormat="1" x14ac:dyDescent="0.2"/>
    <row r="877078" s="12" customFormat="1" x14ac:dyDescent="0.2"/>
    <row r="877079" s="12" customFormat="1" x14ac:dyDescent="0.2"/>
    <row r="877080" s="12" customFormat="1" x14ac:dyDescent="0.2"/>
    <row r="877081" s="12" customFormat="1" x14ac:dyDescent="0.2"/>
    <row r="877082" s="12" customFormat="1" x14ac:dyDescent="0.2"/>
    <row r="877083" s="12" customFormat="1" x14ac:dyDescent="0.2"/>
    <row r="877084" s="12" customFormat="1" x14ac:dyDescent="0.2"/>
    <row r="877085" s="12" customFormat="1" x14ac:dyDescent="0.2"/>
    <row r="877086" s="12" customFormat="1" x14ac:dyDescent="0.2"/>
    <row r="877087" s="12" customFormat="1" x14ac:dyDescent="0.2"/>
    <row r="877088" s="12" customFormat="1" x14ac:dyDescent="0.2"/>
    <row r="877089" s="12" customFormat="1" x14ac:dyDescent="0.2"/>
    <row r="877090" s="12" customFormat="1" x14ac:dyDescent="0.2"/>
    <row r="877091" s="12" customFormat="1" x14ac:dyDescent="0.2"/>
    <row r="877092" s="12" customFormat="1" x14ac:dyDescent="0.2"/>
    <row r="877093" s="12" customFormat="1" x14ac:dyDescent="0.2"/>
    <row r="877094" s="12" customFormat="1" x14ac:dyDescent="0.2"/>
    <row r="877095" s="12" customFormat="1" x14ac:dyDescent="0.2"/>
    <row r="877096" s="12" customFormat="1" x14ac:dyDescent="0.2"/>
    <row r="877097" s="12" customFormat="1" x14ac:dyDescent="0.2"/>
    <row r="877098" s="12" customFormat="1" x14ac:dyDescent="0.2"/>
    <row r="877099" s="12" customFormat="1" x14ac:dyDescent="0.2"/>
    <row r="877100" s="12" customFormat="1" x14ac:dyDescent="0.2"/>
    <row r="877101" s="12" customFormat="1" x14ac:dyDescent="0.2"/>
    <row r="877102" s="12" customFormat="1" x14ac:dyDescent="0.2"/>
    <row r="877103" s="12" customFormat="1" x14ac:dyDescent="0.2"/>
    <row r="877104" s="12" customFormat="1" x14ac:dyDescent="0.2"/>
    <row r="877105" s="12" customFormat="1" x14ac:dyDescent="0.2"/>
    <row r="877106" s="12" customFormat="1" x14ac:dyDescent="0.2"/>
    <row r="877107" s="12" customFormat="1" x14ac:dyDescent="0.2"/>
    <row r="877108" s="12" customFormat="1" x14ac:dyDescent="0.2"/>
    <row r="877109" s="12" customFormat="1" x14ac:dyDescent="0.2"/>
    <row r="877110" s="12" customFormat="1" x14ac:dyDescent="0.2"/>
    <row r="877111" s="12" customFormat="1" x14ac:dyDescent="0.2"/>
    <row r="877112" s="12" customFormat="1" x14ac:dyDescent="0.2"/>
    <row r="877113" s="12" customFormat="1" x14ac:dyDescent="0.2"/>
    <row r="877114" s="12" customFormat="1" x14ac:dyDescent="0.2"/>
    <row r="877115" s="12" customFormat="1" x14ac:dyDescent="0.2"/>
    <row r="877116" s="12" customFormat="1" x14ac:dyDescent="0.2"/>
    <row r="877117" s="12" customFormat="1" x14ac:dyDescent="0.2"/>
    <row r="877118" s="12" customFormat="1" x14ac:dyDescent="0.2"/>
    <row r="877119" s="12" customFormat="1" x14ac:dyDescent="0.2"/>
    <row r="877120" s="12" customFormat="1" x14ac:dyDescent="0.2"/>
    <row r="877121" s="12" customFormat="1" x14ac:dyDescent="0.2"/>
    <row r="877122" s="12" customFormat="1" x14ac:dyDescent="0.2"/>
    <row r="877123" s="12" customFormat="1" x14ac:dyDescent="0.2"/>
    <row r="877124" s="12" customFormat="1" x14ac:dyDescent="0.2"/>
    <row r="877125" s="12" customFormat="1" x14ac:dyDescent="0.2"/>
    <row r="877126" s="12" customFormat="1" x14ac:dyDescent="0.2"/>
    <row r="877127" s="12" customFormat="1" x14ac:dyDescent="0.2"/>
    <row r="877128" s="12" customFormat="1" x14ac:dyDescent="0.2"/>
    <row r="877129" s="12" customFormat="1" x14ac:dyDescent="0.2"/>
    <row r="877130" s="12" customFormat="1" x14ac:dyDescent="0.2"/>
    <row r="877131" s="12" customFormat="1" x14ac:dyDescent="0.2"/>
    <row r="877132" s="12" customFormat="1" x14ac:dyDescent="0.2"/>
    <row r="877133" s="12" customFormat="1" x14ac:dyDescent="0.2"/>
    <row r="877134" s="12" customFormat="1" x14ac:dyDescent="0.2"/>
    <row r="877135" s="12" customFormat="1" x14ac:dyDescent="0.2"/>
    <row r="877136" s="12" customFormat="1" x14ac:dyDescent="0.2"/>
    <row r="877137" s="12" customFormat="1" x14ac:dyDescent="0.2"/>
    <row r="877138" s="12" customFormat="1" x14ac:dyDescent="0.2"/>
    <row r="877139" s="12" customFormat="1" x14ac:dyDescent="0.2"/>
    <row r="877140" s="12" customFormat="1" x14ac:dyDescent="0.2"/>
    <row r="877141" s="12" customFormat="1" x14ac:dyDescent="0.2"/>
    <row r="877142" s="12" customFormat="1" x14ac:dyDescent="0.2"/>
    <row r="877143" s="12" customFormat="1" x14ac:dyDescent="0.2"/>
    <row r="877144" s="12" customFormat="1" x14ac:dyDescent="0.2"/>
    <row r="877145" s="12" customFormat="1" x14ac:dyDescent="0.2"/>
    <row r="877146" s="12" customFormat="1" x14ac:dyDescent="0.2"/>
    <row r="877147" s="12" customFormat="1" x14ac:dyDescent="0.2"/>
    <row r="877148" s="12" customFormat="1" x14ac:dyDescent="0.2"/>
    <row r="877149" s="12" customFormat="1" x14ac:dyDescent="0.2"/>
    <row r="877150" s="12" customFormat="1" x14ac:dyDescent="0.2"/>
    <row r="877151" s="12" customFormat="1" x14ac:dyDescent="0.2"/>
    <row r="877152" s="12" customFormat="1" x14ac:dyDescent="0.2"/>
    <row r="877153" s="12" customFormat="1" x14ac:dyDescent="0.2"/>
    <row r="877154" s="12" customFormat="1" x14ac:dyDescent="0.2"/>
    <row r="877155" s="12" customFormat="1" x14ac:dyDescent="0.2"/>
    <row r="877156" s="12" customFormat="1" x14ac:dyDescent="0.2"/>
    <row r="877157" s="12" customFormat="1" x14ac:dyDescent="0.2"/>
    <row r="877158" s="12" customFormat="1" x14ac:dyDescent="0.2"/>
    <row r="877159" s="12" customFormat="1" x14ac:dyDescent="0.2"/>
    <row r="877160" s="12" customFormat="1" x14ac:dyDescent="0.2"/>
    <row r="877161" s="12" customFormat="1" x14ac:dyDescent="0.2"/>
    <row r="877162" s="12" customFormat="1" x14ac:dyDescent="0.2"/>
    <row r="877163" s="12" customFormat="1" x14ac:dyDescent="0.2"/>
    <row r="877164" s="12" customFormat="1" x14ac:dyDescent="0.2"/>
    <row r="877165" s="12" customFormat="1" x14ac:dyDescent="0.2"/>
    <row r="877166" s="12" customFormat="1" x14ac:dyDescent="0.2"/>
    <row r="877167" s="12" customFormat="1" x14ac:dyDescent="0.2"/>
    <row r="877168" s="12" customFormat="1" x14ac:dyDescent="0.2"/>
    <row r="877169" s="12" customFormat="1" x14ac:dyDescent="0.2"/>
    <row r="877170" s="12" customFormat="1" x14ac:dyDescent="0.2"/>
    <row r="877171" s="12" customFormat="1" x14ac:dyDescent="0.2"/>
    <row r="877172" s="12" customFormat="1" x14ac:dyDescent="0.2"/>
    <row r="877173" s="12" customFormat="1" x14ac:dyDescent="0.2"/>
    <row r="877174" s="12" customFormat="1" x14ac:dyDescent="0.2"/>
    <row r="877175" s="12" customFormat="1" x14ac:dyDescent="0.2"/>
    <row r="877176" s="12" customFormat="1" x14ac:dyDescent="0.2"/>
    <row r="877177" s="12" customFormat="1" x14ac:dyDescent="0.2"/>
    <row r="877178" s="12" customFormat="1" x14ac:dyDescent="0.2"/>
    <row r="877179" s="12" customFormat="1" x14ac:dyDescent="0.2"/>
    <row r="877180" s="12" customFormat="1" x14ac:dyDescent="0.2"/>
    <row r="877181" s="12" customFormat="1" x14ac:dyDescent="0.2"/>
    <row r="877182" s="12" customFormat="1" x14ac:dyDescent="0.2"/>
    <row r="877183" s="12" customFormat="1" x14ac:dyDescent="0.2"/>
    <row r="877184" s="12" customFormat="1" x14ac:dyDescent="0.2"/>
    <row r="877185" s="12" customFormat="1" x14ac:dyDescent="0.2"/>
    <row r="877186" s="12" customFormat="1" x14ac:dyDescent="0.2"/>
    <row r="877187" s="12" customFormat="1" x14ac:dyDescent="0.2"/>
    <row r="877188" s="12" customFormat="1" x14ac:dyDescent="0.2"/>
    <row r="877189" s="12" customFormat="1" x14ac:dyDescent="0.2"/>
    <row r="877190" s="12" customFormat="1" x14ac:dyDescent="0.2"/>
    <row r="877191" s="12" customFormat="1" x14ac:dyDescent="0.2"/>
    <row r="877192" s="12" customFormat="1" x14ac:dyDescent="0.2"/>
    <row r="877193" s="12" customFormat="1" x14ac:dyDescent="0.2"/>
    <row r="877194" s="12" customFormat="1" x14ac:dyDescent="0.2"/>
    <row r="877195" s="12" customFormat="1" x14ac:dyDescent="0.2"/>
    <row r="877196" s="12" customFormat="1" x14ac:dyDescent="0.2"/>
    <row r="877197" s="12" customFormat="1" x14ac:dyDescent="0.2"/>
    <row r="877198" s="12" customFormat="1" x14ac:dyDescent="0.2"/>
    <row r="877199" s="12" customFormat="1" x14ac:dyDescent="0.2"/>
    <row r="877200" s="12" customFormat="1" x14ac:dyDescent="0.2"/>
    <row r="877201" s="12" customFormat="1" x14ac:dyDescent="0.2"/>
    <row r="877202" s="12" customFormat="1" x14ac:dyDescent="0.2"/>
    <row r="877203" s="12" customFormat="1" x14ac:dyDescent="0.2"/>
    <row r="877204" s="12" customFormat="1" x14ac:dyDescent="0.2"/>
    <row r="877205" s="12" customFormat="1" x14ac:dyDescent="0.2"/>
    <row r="877206" s="12" customFormat="1" x14ac:dyDescent="0.2"/>
    <row r="877207" s="12" customFormat="1" x14ac:dyDescent="0.2"/>
    <row r="877208" s="12" customFormat="1" x14ac:dyDescent="0.2"/>
    <row r="877209" s="12" customFormat="1" x14ac:dyDescent="0.2"/>
    <row r="877210" s="12" customFormat="1" x14ac:dyDescent="0.2"/>
    <row r="877211" s="12" customFormat="1" x14ac:dyDescent="0.2"/>
    <row r="877212" s="12" customFormat="1" x14ac:dyDescent="0.2"/>
    <row r="877213" s="12" customFormat="1" x14ac:dyDescent="0.2"/>
    <row r="877214" s="12" customFormat="1" x14ac:dyDescent="0.2"/>
    <row r="877215" s="12" customFormat="1" x14ac:dyDescent="0.2"/>
    <row r="877216" s="12" customFormat="1" x14ac:dyDescent="0.2"/>
    <row r="877217" s="12" customFormat="1" x14ac:dyDescent="0.2"/>
    <row r="877218" s="12" customFormat="1" x14ac:dyDescent="0.2"/>
    <row r="877219" s="12" customFormat="1" x14ac:dyDescent="0.2"/>
    <row r="877220" s="12" customFormat="1" x14ac:dyDescent="0.2"/>
    <row r="877221" s="12" customFormat="1" x14ac:dyDescent="0.2"/>
    <row r="877222" s="12" customFormat="1" x14ac:dyDescent="0.2"/>
    <row r="877223" s="12" customFormat="1" x14ac:dyDescent="0.2"/>
    <row r="877224" s="12" customFormat="1" x14ac:dyDescent="0.2"/>
    <row r="877225" s="12" customFormat="1" x14ac:dyDescent="0.2"/>
    <row r="877226" s="12" customFormat="1" x14ac:dyDescent="0.2"/>
    <row r="877227" s="12" customFormat="1" x14ac:dyDescent="0.2"/>
    <row r="877228" s="12" customFormat="1" x14ac:dyDescent="0.2"/>
    <row r="877229" s="12" customFormat="1" x14ac:dyDescent="0.2"/>
    <row r="877230" s="12" customFormat="1" x14ac:dyDescent="0.2"/>
    <row r="877231" s="12" customFormat="1" x14ac:dyDescent="0.2"/>
    <row r="877232" s="12" customFormat="1" x14ac:dyDescent="0.2"/>
    <row r="877233" s="12" customFormat="1" x14ac:dyDescent="0.2"/>
    <row r="877234" s="12" customFormat="1" x14ac:dyDescent="0.2"/>
    <row r="877235" s="12" customFormat="1" x14ac:dyDescent="0.2"/>
    <row r="877236" s="12" customFormat="1" x14ac:dyDescent="0.2"/>
    <row r="877237" s="12" customFormat="1" x14ac:dyDescent="0.2"/>
    <row r="877238" s="12" customFormat="1" x14ac:dyDescent="0.2"/>
    <row r="877239" s="12" customFormat="1" x14ac:dyDescent="0.2"/>
    <row r="877240" s="12" customFormat="1" x14ac:dyDescent="0.2"/>
    <row r="877241" s="12" customFormat="1" x14ac:dyDescent="0.2"/>
    <row r="877242" s="12" customFormat="1" x14ac:dyDescent="0.2"/>
    <row r="877243" s="12" customFormat="1" x14ac:dyDescent="0.2"/>
    <row r="877244" s="12" customFormat="1" x14ac:dyDescent="0.2"/>
    <row r="877245" s="12" customFormat="1" x14ac:dyDescent="0.2"/>
    <row r="877246" s="12" customFormat="1" x14ac:dyDescent="0.2"/>
    <row r="877247" s="12" customFormat="1" x14ac:dyDescent="0.2"/>
    <row r="877248" s="12" customFormat="1" x14ac:dyDescent="0.2"/>
    <row r="877249" s="12" customFormat="1" x14ac:dyDescent="0.2"/>
    <row r="877250" s="12" customFormat="1" x14ac:dyDescent="0.2"/>
    <row r="877251" s="12" customFormat="1" x14ac:dyDescent="0.2"/>
    <row r="877252" s="12" customFormat="1" x14ac:dyDescent="0.2"/>
    <row r="877253" s="12" customFormat="1" x14ac:dyDescent="0.2"/>
    <row r="877254" s="12" customFormat="1" x14ac:dyDescent="0.2"/>
    <row r="877255" s="12" customFormat="1" x14ac:dyDescent="0.2"/>
    <row r="877256" s="12" customFormat="1" x14ac:dyDescent="0.2"/>
    <row r="877257" s="12" customFormat="1" x14ac:dyDescent="0.2"/>
    <row r="877258" s="12" customFormat="1" x14ac:dyDescent="0.2"/>
    <row r="877259" s="12" customFormat="1" x14ac:dyDescent="0.2"/>
    <row r="877260" s="12" customFormat="1" x14ac:dyDescent="0.2"/>
    <row r="877261" s="12" customFormat="1" x14ac:dyDescent="0.2"/>
    <row r="877262" s="12" customFormat="1" x14ac:dyDescent="0.2"/>
    <row r="877263" s="12" customFormat="1" x14ac:dyDescent="0.2"/>
    <row r="877264" s="12" customFormat="1" x14ac:dyDescent="0.2"/>
    <row r="877265" s="12" customFormat="1" x14ac:dyDescent="0.2"/>
    <row r="877266" s="12" customFormat="1" x14ac:dyDescent="0.2"/>
    <row r="877267" s="12" customFormat="1" x14ac:dyDescent="0.2"/>
    <row r="877268" s="12" customFormat="1" x14ac:dyDescent="0.2"/>
    <row r="877269" s="12" customFormat="1" x14ac:dyDescent="0.2"/>
    <row r="877270" s="12" customFormat="1" x14ac:dyDescent="0.2"/>
    <row r="877271" s="12" customFormat="1" x14ac:dyDescent="0.2"/>
    <row r="877272" s="12" customFormat="1" x14ac:dyDescent="0.2"/>
    <row r="877273" s="12" customFormat="1" x14ac:dyDescent="0.2"/>
    <row r="877274" s="12" customFormat="1" x14ac:dyDescent="0.2"/>
    <row r="877275" s="12" customFormat="1" x14ac:dyDescent="0.2"/>
    <row r="877276" s="12" customFormat="1" x14ac:dyDescent="0.2"/>
    <row r="877277" s="12" customFormat="1" x14ac:dyDescent="0.2"/>
    <row r="877278" s="12" customFormat="1" x14ac:dyDescent="0.2"/>
    <row r="877279" s="12" customFormat="1" x14ac:dyDescent="0.2"/>
    <row r="877280" s="12" customFormat="1" x14ac:dyDescent="0.2"/>
    <row r="877281" s="12" customFormat="1" x14ac:dyDescent="0.2"/>
    <row r="877282" s="12" customFormat="1" x14ac:dyDescent="0.2"/>
    <row r="877283" s="12" customFormat="1" x14ac:dyDescent="0.2"/>
    <row r="877284" s="12" customFormat="1" x14ac:dyDescent="0.2"/>
    <row r="877285" s="12" customFormat="1" x14ac:dyDescent="0.2"/>
    <row r="877286" s="12" customFormat="1" x14ac:dyDescent="0.2"/>
    <row r="877287" s="12" customFormat="1" x14ac:dyDescent="0.2"/>
    <row r="877288" s="12" customFormat="1" x14ac:dyDescent="0.2"/>
    <row r="877289" s="12" customFormat="1" x14ac:dyDescent="0.2"/>
    <row r="877290" s="12" customFormat="1" x14ac:dyDescent="0.2"/>
    <row r="877291" s="12" customFormat="1" x14ac:dyDescent="0.2"/>
    <row r="877292" s="12" customFormat="1" x14ac:dyDescent="0.2"/>
    <row r="877293" s="12" customFormat="1" x14ac:dyDescent="0.2"/>
    <row r="877294" s="12" customFormat="1" x14ac:dyDescent="0.2"/>
    <row r="877295" s="12" customFormat="1" x14ac:dyDescent="0.2"/>
    <row r="877296" s="12" customFormat="1" x14ac:dyDescent="0.2"/>
    <row r="877297" s="12" customFormat="1" x14ac:dyDescent="0.2"/>
    <row r="877298" s="12" customFormat="1" x14ac:dyDescent="0.2"/>
    <row r="877299" s="12" customFormat="1" x14ac:dyDescent="0.2"/>
    <row r="877300" s="12" customFormat="1" x14ac:dyDescent="0.2"/>
    <row r="877301" s="12" customFormat="1" x14ac:dyDescent="0.2"/>
    <row r="877302" s="12" customFormat="1" x14ac:dyDescent="0.2"/>
    <row r="877303" s="12" customFormat="1" x14ac:dyDescent="0.2"/>
    <row r="877304" s="12" customFormat="1" x14ac:dyDescent="0.2"/>
    <row r="877305" s="12" customFormat="1" x14ac:dyDescent="0.2"/>
    <row r="877306" s="12" customFormat="1" x14ac:dyDescent="0.2"/>
    <row r="877307" s="12" customFormat="1" x14ac:dyDescent="0.2"/>
    <row r="877308" s="12" customFormat="1" x14ac:dyDescent="0.2"/>
    <row r="877309" s="12" customFormat="1" x14ac:dyDescent="0.2"/>
    <row r="877310" s="12" customFormat="1" x14ac:dyDescent="0.2"/>
    <row r="877311" s="12" customFormat="1" x14ac:dyDescent="0.2"/>
    <row r="877312" s="12" customFormat="1" x14ac:dyDescent="0.2"/>
    <row r="877313" s="12" customFormat="1" x14ac:dyDescent="0.2"/>
    <row r="877314" s="12" customFormat="1" x14ac:dyDescent="0.2"/>
    <row r="877315" s="12" customFormat="1" x14ac:dyDescent="0.2"/>
    <row r="877316" s="12" customFormat="1" x14ac:dyDescent="0.2"/>
    <row r="877317" s="12" customFormat="1" x14ac:dyDescent="0.2"/>
    <row r="877318" s="12" customFormat="1" x14ac:dyDescent="0.2"/>
    <row r="877319" s="12" customFormat="1" x14ac:dyDescent="0.2"/>
    <row r="877320" s="12" customFormat="1" x14ac:dyDescent="0.2"/>
    <row r="877321" s="12" customFormat="1" x14ac:dyDescent="0.2"/>
    <row r="877322" s="12" customFormat="1" x14ac:dyDescent="0.2"/>
    <row r="877323" s="12" customFormat="1" x14ac:dyDescent="0.2"/>
    <row r="877324" s="12" customFormat="1" x14ac:dyDescent="0.2"/>
    <row r="877325" s="12" customFormat="1" x14ac:dyDescent="0.2"/>
    <row r="877326" s="12" customFormat="1" x14ac:dyDescent="0.2"/>
    <row r="877327" s="12" customFormat="1" x14ac:dyDescent="0.2"/>
    <row r="877328" s="12" customFormat="1" x14ac:dyDescent="0.2"/>
    <row r="877329" s="12" customFormat="1" x14ac:dyDescent="0.2"/>
    <row r="877330" s="12" customFormat="1" x14ac:dyDescent="0.2"/>
    <row r="877331" s="12" customFormat="1" x14ac:dyDescent="0.2"/>
    <row r="877332" s="12" customFormat="1" x14ac:dyDescent="0.2"/>
    <row r="877333" s="12" customFormat="1" x14ac:dyDescent="0.2"/>
    <row r="877334" s="12" customFormat="1" x14ac:dyDescent="0.2"/>
    <row r="877335" s="12" customFormat="1" x14ac:dyDescent="0.2"/>
    <row r="877336" s="12" customFormat="1" x14ac:dyDescent="0.2"/>
    <row r="877337" s="12" customFormat="1" x14ac:dyDescent="0.2"/>
    <row r="877338" s="12" customFormat="1" x14ac:dyDescent="0.2"/>
    <row r="877339" s="12" customFormat="1" x14ac:dyDescent="0.2"/>
    <row r="877340" s="12" customFormat="1" x14ac:dyDescent="0.2"/>
    <row r="877341" s="12" customFormat="1" x14ac:dyDescent="0.2"/>
    <row r="877342" s="12" customFormat="1" x14ac:dyDescent="0.2"/>
    <row r="877343" s="12" customFormat="1" x14ac:dyDescent="0.2"/>
    <row r="877344" s="12" customFormat="1" x14ac:dyDescent="0.2"/>
    <row r="877345" s="12" customFormat="1" x14ac:dyDescent="0.2"/>
    <row r="877346" s="12" customFormat="1" x14ac:dyDescent="0.2"/>
    <row r="877347" s="12" customFormat="1" x14ac:dyDescent="0.2"/>
    <row r="877348" s="12" customFormat="1" x14ac:dyDescent="0.2"/>
    <row r="877349" s="12" customFormat="1" x14ac:dyDescent="0.2"/>
    <row r="877350" s="12" customFormat="1" x14ac:dyDescent="0.2"/>
    <row r="877351" s="12" customFormat="1" x14ac:dyDescent="0.2"/>
    <row r="877352" s="12" customFormat="1" x14ac:dyDescent="0.2"/>
    <row r="877353" s="12" customFormat="1" x14ac:dyDescent="0.2"/>
    <row r="877354" s="12" customFormat="1" x14ac:dyDescent="0.2"/>
    <row r="877355" s="12" customFormat="1" x14ac:dyDescent="0.2"/>
    <row r="877356" s="12" customFormat="1" x14ac:dyDescent="0.2"/>
    <row r="877357" s="12" customFormat="1" x14ac:dyDescent="0.2"/>
    <row r="877358" s="12" customFormat="1" x14ac:dyDescent="0.2"/>
    <row r="877359" s="12" customFormat="1" x14ac:dyDescent="0.2"/>
    <row r="877360" s="12" customFormat="1" x14ac:dyDescent="0.2"/>
    <row r="877361" s="12" customFormat="1" x14ac:dyDescent="0.2"/>
    <row r="877362" s="12" customFormat="1" x14ac:dyDescent="0.2"/>
    <row r="877363" s="12" customFormat="1" x14ac:dyDescent="0.2"/>
    <row r="877364" s="12" customFormat="1" x14ac:dyDescent="0.2"/>
    <row r="877365" s="12" customFormat="1" x14ac:dyDescent="0.2"/>
    <row r="877366" s="12" customFormat="1" x14ac:dyDescent="0.2"/>
    <row r="877367" s="12" customFormat="1" x14ac:dyDescent="0.2"/>
    <row r="877368" s="12" customFormat="1" x14ac:dyDescent="0.2"/>
    <row r="877369" s="12" customFormat="1" x14ac:dyDescent="0.2"/>
    <row r="877370" s="12" customFormat="1" x14ac:dyDescent="0.2"/>
    <row r="877371" s="12" customFormat="1" x14ac:dyDescent="0.2"/>
    <row r="877372" s="12" customFormat="1" x14ac:dyDescent="0.2"/>
    <row r="877373" s="12" customFormat="1" x14ac:dyDescent="0.2"/>
    <row r="877374" s="12" customFormat="1" x14ac:dyDescent="0.2"/>
    <row r="877375" s="12" customFormat="1" x14ac:dyDescent="0.2"/>
    <row r="877376" s="12" customFormat="1" x14ac:dyDescent="0.2"/>
    <row r="877377" s="12" customFormat="1" x14ac:dyDescent="0.2"/>
    <row r="877378" s="12" customFormat="1" x14ac:dyDescent="0.2"/>
    <row r="877379" s="12" customFormat="1" x14ac:dyDescent="0.2"/>
    <row r="877380" s="12" customFormat="1" x14ac:dyDescent="0.2"/>
    <row r="877381" s="12" customFormat="1" x14ac:dyDescent="0.2"/>
    <row r="877382" s="12" customFormat="1" x14ac:dyDescent="0.2"/>
    <row r="877383" s="12" customFormat="1" x14ac:dyDescent="0.2"/>
    <row r="877384" s="12" customFormat="1" x14ac:dyDescent="0.2"/>
    <row r="877385" s="12" customFormat="1" x14ac:dyDescent="0.2"/>
    <row r="877386" s="12" customFormat="1" x14ac:dyDescent="0.2"/>
    <row r="877387" s="12" customFormat="1" x14ac:dyDescent="0.2"/>
    <row r="877388" s="12" customFormat="1" x14ac:dyDescent="0.2"/>
    <row r="877389" s="12" customFormat="1" x14ac:dyDescent="0.2"/>
    <row r="877390" s="12" customFormat="1" x14ac:dyDescent="0.2"/>
    <row r="877391" s="12" customFormat="1" x14ac:dyDescent="0.2"/>
    <row r="877392" s="12" customFormat="1" x14ac:dyDescent="0.2"/>
    <row r="877393" s="12" customFormat="1" x14ac:dyDescent="0.2"/>
    <row r="877394" s="12" customFormat="1" x14ac:dyDescent="0.2"/>
    <row r="877395" s="12" customFormat="1" x14ac:dyDescent="0.2"/>
    <row r="877396" s="12" customFormat="1" x14ac:dyDescent="0.2"/>
    <row r="877397" s="12" customFormat="1" x14ac:dyDescent="0.2"/>
    <row r="877398" s="12" customFormat="1" x14ac:dyDescent="0.2"/>
    <row r="877399" s="12" customFormat="1" x14ac:dyDescent="0.2"/>
    <row r="877400" s="12" customFormat="1" x14ac:dyDescent="0.2"/>
    <row r="877401" s="12" customFormat="1" x14ac:dyDescent="0.2"/>
    <row r="877402" s="12" customFormat="1" x14ac:dyDescent="0.2"/>
    <row r="877403" s="12" customFormat="1" x14ac:dyDescent="0.2"/>
    <row r="877404" s="12" customFormat="1" x14ac:dyDescent="0.2"/>
    <row r="877405" s="12" customFormat="1" x14ac:dyDescent="0.2"/>
    <row r="877406" s="12" customFormat="1" x14ac:dyDescent="0.2"/>
    <row r="877407" s="12" customFormat="1" x14ac:dyDescent="0.2"/>
    <row r="877408" s="12" customFormat="1" x14ac:dyDescent="0.2"/>
    <row r="877409" s="12" customFormat="1" x14ac:dyDescent="0.2"/>
    <row r="877410" s="12" customFormat="1" x14ac:dyDescent="0.2"/>
    <row r="877411" s="12" customFormat="1" x14ac:dyDescent="0.2"/>
    <row r="877412" s="12" customFormat="1" x14ac:dyDescent="0.2"/>
    <row r="877413" s="12" customFormat="1" x14ac:dyDescent="0.2"/>
    <row r="877414" s="12" customFormat="1" x14ac:dyDescent="0.2"/>
    <row r="877415" s="12" customFormat="1" x14ac:dyDescent="0.2"/>
    <row r="877416" s="12" customFormat="1" x14ac:dyDescent="0.2"/>
    <row r="877417" s="12" customFormat="1" x14ac:dyDescent="0.2"/>
    <row r="877418" s="12" customFormat="1" x14ac:dyDescent="0.2"/>
    <row r="877419" s="12" customFormat="1" x14ac:dyDescent="0.2"/>
    <row r="877420" s="12" customFormat="1" x14ac:dyDescent="0.2"/>
    <row r="877421" s="12" customFormat="1" x14ac:dyDescent="0.2"/>
    <row r="877422" s="12" customFormat="1" x14ac:dyDescent="0.2"/>
    <row r="877423" s="12" customFormat="1" x14ac:dyDescent="0.2"/>
    <row r="877424" s="12" customFormat="1" x14ac:dyDescent="0.2"/>
    <row r="877425" s="12" customFormat="1" x14ac:dyDescent="0.2"/>
    <row r="877426" s="12" customFormat="1" x14ac:dyDescent="0.2"/>
    <row r="877427" s="12" customFormat="1" x14ac:dyDescent="0.2"/>
    <row r="877428" s="12" customFormat="1" x14ac:dyDescent="0.2"/>
    <row r="877429" s="12" customFormat="1" x14ac:dyDescent="0.2"/>
    <row r="877430" s="12" customFormat="1" x14ac:dyDescent="0.2"/>
    <row r="877431" s="12" customFormat="1" x14ac:dyDescent="0.2"/>
    <row r="877432" s="12" customFormat="1" x14ac:dyDescent="0.2"/>
    <row r="877433" s="12" customFormat="1" x14ac:dyDescent="0.2"/>
    <row r="877434" s="12" customFormat="1" x14ac:dyDescent="0.2"/>
    <row r="877435" s="12" customFormat="1" x14ac:dyDescent="0.2"/>
    <row r="877436" s="12" customFormat="1" x14ac:dyDescent="0.2"/>
    <row r="877437" s="12" customFormat="1" x14ac:dyDescent="0.2"/>
    <row r="877438" s="12" customFormat="1" x14ac:dyDescent="0.2"/>
    <row r="877439" s="12" customFormat="1" x14ac:dyDescent="0.2"/>
    <row r="877440" s="12" customFormat="1" x14ac:dyDescent="0.2"/>
    <row r="877441" s="12" customFormat="1" x14ac:dyDescent="0.2"/>
    <row r="877442" s="12" customFormat="1" x14ac:dyDescent="0.2"/>
    <row r="877443" s="12" customFormat="1" x14ac:dyDescent="0.2"/>
    <row r="877444" s="12" customFormat="1" x14ac:dyDescent="0.2"/>
    <row r="877445" s="12" customFormat="1" x14ac:dyDescent="0.2"/>
    <row r="877446" s="12" customFormat="1" x14ac:dyDescent="0.2"/>
    <row r="877447" s="12" customFormat="1" x14ac:dyDescent="0.2"/>
    <row r="877448" s="12" customFormat="1" x14ac:dyDescent="0.2"/>
    <row r="877449" s="12" customFormat="1" x14ac:dyDescent="0.2"/>
    <row r="877450" s="12" customFormat="1" x14ac:dyDescent="0.2"/>
    <row r="877451" s="12" customFormat="1" x14ac:dyDescent="0.2"/>
    <row r="877452" s="12" customFormat="1" x14ac:dyDescent="0.2"/>
    <row r="877453" s="12" customFormat="1" x14ac:dyDescent="0.2"/>
    <row r="877454" s="12" customFormat="1" x14ac:dyDescent="0.2"/>
    <row r="877455" s="12" customFormat="1" x14ac:dyDescent="0.2"/>
    <row r="877456" s="12" customFormat="1" x14ac:dyDescent="0.2"/>
    <row r="877457" s="12" customFormat="1" x14ac:dyDescent="0.2"/>
    <row r="877458" s="12" customFormat="1" x14ac:dyDescent="0.2"/>
    <row r="877459" s="12" customFormat="1" x14ac:dyDescent="0.2"/>
    <row r="877460" s="12" customFormat="1" x14ac:dyDescent="0.2"/>
    <row r="877461" s="12" customFormat="1" x14ac:dyDescent="0.2"/>
    <row r="877462" s="12" customFormat="1" x14ac:dyDescent="0.2"/>
    <row r="877463" s="12" customFormat="1" x14ac:dyDescent="0.2"/>
    <row r="877464" s="12" customFormat="1" x14ac:dyDescent="0.2"/>
    <row r="877465" s="12" customFormat="1" x14ac:dyDescent="0.2"/>
    <row r="877466" s="12" customFormat="1" x14ac:dyDescent="0.2"/>
    <row r="877467" s="12" customFormat="1" x14ac:dyDescent="0.2"/>
    <row r="877468" s="12" customFormat="1" x14ac:dyDescent="0.2"/>
    <row r="877469" s="12" customFormat="1" x14ac:dyDescent="0.2"/>
    <row r="877470" s="12" customFormat="1" x14ac:dyDescent="0.2"/>
    <row r="877471" s="12" customFormat="1" x14ac:dyDescent="0.2"/>
    <row r="877472" s="12" customFormat="1" x14ac:dyDescent="0.2"/>
    <row r="877473" s="12" customFormat="1" x14ac:dyDescent="0.2"/>
    <row r="877474" s="12" customFormat="1" x14ac:dyDescent="0.2"/>
    <row r="877475" s="12" customFormat="1" x14ac:dyDescent="0.2"/>
    <row r="877476" s="12" customFormat="1" x14ac:dyDescent="0.2"/>
    <row r="877477" s="12" customFormat="1" x14ac:dyDescent="0.2"/>
    <row r="877478" s="12" customFormat="1" x14ac:dyDescent="0.2"/>
    <row r="877479" s="12" customFormat="1" x14ac:dyDescent="0.2"/>
    <row r="877480" s="12" customFormat="1" x14ac:dyDescent="0.2"/>
    <row r="877481" s="12" customFormat="1" x14ac:dyDescent="0.2"/>
    <row r="877482" s="12" customFormat="1" x14ac:dyDescent="0.2"/>
    <row r="877483" s="12" customFormat="1" x14ac:dyDescent="0.2"/>
    <row r="877484" s="12" customFormat="1" x14ac:dyDescent="0.2"/>
    <row r="877485" s="12" customFormat="1" x14ac:dyDescent="0.2"/>
    <row r="877486" s="12" customFormat="1" x14ac:dyDescent="0.2"/>
    <row r="877487" s="12" customFormat="1" x14ac:dyDescent="0.2"/>
    <row r="877488" s="12" customFormat="1" x14ac:dyDescent="0.2"/>
    <row r="877489" s="12" customFormat="1" x14ac:dyDescent="0.2"/>
    <row r="877490" s="12" customFormat="1" x14ac:dyDescent="0.2"/>
    <row r="877491" s="12" customFormat="1" x14ac:dyDescent="0.2"/>
    <row r="877492" s="12" customFormat="1" x14ac:dyDescent="0.2"/>
    <row r="877493" s="12" customFormat="1" x14ac:dyDescent="0.2"/>
    <row r="877494" s="12" customFormat="1" x14ac:dyDescent="0.2"/>
    <row r="877495" s="12" customFormat="1" x14ac:dyDescent="0.2"/>
    <row r="877496" s="12" customFormat="1" x14ac:dyDescent="0.2"/>
    <row r="877497" s="12" customFormat="1" x14ac:dyDescent="0.2"/>
    <row r="877498" s="12" customFormat="1" x14ac:dyDescent="0.2"/>
    <row r="877499" s="12" customFormat="1" x14ac:dyDescent="0.2"/>
    <row r="877500" s="12" customFormat="1" x14ac:dyDescent="0.2"/>
    <row r="877501" s="12" customFormat="1" x14ac:dyDescent="0.2"/>
    <row r="877502" s="12" customFormat="1" x14ac:dyDescent="0.2"/>
    <row r="877503" s="12" customFormat="1" x14ac:dyDescent="0.2"/>
    <row r="877504" s="12" customFormat="1" x14ac:dyDescent="0.2"/>
    <row r="877505" s="12" customFormat="1" x14ac:dyDescent="0.2"/>
    <row r="877506" s="12" customFormat="1" x14ac:dyDescent="0.2"/>
    <row r="877507" s="12" customFormat="1" x14ac:dyDescent="0.2"/>
    <row r="877508" s="12" customFormat="1" x14ac:dyDescent="0.2"/>
    <row r="877509" s="12" customFormat="1" x14ac:dyDescent="0.2"/>
    <row r="877510" s="12" customFormat="1" x14ac:dyDescent="0.2"/>
    <row r="877511" s="12" customFormat="1" x14ac:dyDescent="0.2"/>
    <row r="877512" s="12" customFormat="1" x14ac:dyDescent="0.2"/>
    <row r="877513" s="12" customFormat="1" x14ac:dyDescent="0.2"/>
    <row r="877514" s="12" customFormat="1" x14ac:dyDescent="0.2"/>
    <row r="877515" s="12" customFormat="1" x14ac:dyDescent="0.2"/>
    <row r="877516" s="12" customFormat="1" x14ac:dyDescent="0.2"/>
    <row r="877517" s="12" customFormat="1" x14ac:dyDescent="0.2"/>
    <row r="877518" s="12" customFormat="1" x14ac:dyDescent="0.2"/>
    <row r="877519" s="12" customFormat="1" x14ac:dyDescent="0.2"/>
    <row r="877520" s="12" customFormat="1" x14ac:dyDescent="0.2"/>
    <row r="877521" s="12" customFormat="1" x14ac:dyDescent="0.2"/>
    <row r="877522" s="12" customFormat="1" x14ac:dyDescent="0.2"/>
    <row r="877523" s="12" customFormat="1" x14ac:dyDescent="0.2"/>
    <row r="877524" s="12" customFormat="1" x14ac:dyDescent="0.2"/>
    <row r="877525" s="12" customFormat="1" x14ac:dyDescent="0.2"/>
    <row r="877526" s="12" customFormat="1" x14ac:dyDescent="0.2"/>
    <row r="877527" s="12" customFormat="1" x14ac:dyDescent="0.2"/>
    <row r="877528" s="12" customFormat="1" x14ac:dyDescent="0.2"/>
    <row r="877529" s="12" customFormat="1" x14ac:dyDescent="0.2"/>
    <row r="877530" s="12" customFormat="1" x14ac:dyDescent="0.2"/>
    <row r="877531" s="12" customFormat="1" x14ac:dyDescent="0.2"/>
    <row r="877532" s="12" customFormat="1" x14ac:dyDescent="0.2"/>
    <row r="877533" s="12" customFormat="1" x14ac:dyDescent="0.2"/>
    <row r="877534" s="12" customFormat="1" x14ac:dyDescent="0.2"/>
    <row r="877535" s="12" customFormat="1" x14ac:dyDescent="0.2"/>
    <row r="877536" s="12" customFormat="1" x14ac:dyDescent="0.2"/>
    <row r="877537" s="12" customFormat="1" x14ac:dyDescent="0.2"/>
    <row r="877538" s="12" customFormat="1" x14ac:dyDescent="0.2"/>
    <row r="877539" s="12" customFormat="1" x14ac:dyDescent="0.2"/>
    <row r="877540" s="12" customFormat="1" x14ac:dyDescent="0.2"/>
    <row r="877541" s="12" customFormat="1" x14ac:dyDescent="0.2"/>
    <row r="877542" s="12" customFormat="1" x14ac:dyDescent="0.2"/>
    <row r="877543" s="12" customFormat="1" x14ac:dyDescent="0.2"/>
    <row r="877544" s="12" customFormat="1" x14ac:dyDescent="0.2"/>
    <row r="877545" s="12" customFormat="1" x14ac:dyDescent="0.2"/>
    <row r="877546" s="12" customFormat="1" x14ac:dyDescent="0.2"/>
    <row r="877547" s="12" customFormat="1" x14ac:dyDescent="0.2"/>
    <row r="877548" s="12" customFormat="1" x14ac:dyDescent="0.2"/>
    <row r="877549" s="12" customFormat="1" x14ac:dyDescent="0.2"/>
    <row r="877550" s="12" customFormat="1" x14ac:dyDescent="0.2"/>
    <row r="877551" s="12" customFormat="1" x14ac:dyDescent="0.2"/>
    <row r="877552" s="12" customFormat="1" x14ac:dyDescent="0.2"/>
    <row r="877553" s="12" customFormat="1" x14ac:dyDescent="0.2"/>
    <row r="877554" s="12" customFormat="1" x14ac:dyDescent="0.2"/>
    <row r="877555" s="12" customFormat="1" x14ac:dyDescent="0.2"/>
    <row r="877556" s="12" customFormat="1" x14ac:dyDescent="0.2"/>
    <row r="877557" s="12" customFormat="1" x14ac:dyDescent="0.2"/>
    <row r="877558" s="12" customFormat="1" x14ac:dyDescent="0.2"/>
    <row r="877559" s="12" customFormat="1" x14ac:dyDescent="0.2"/>
    <row r="877560" s="12" customFormat="1" x14ac:dyDescent="0.2"/>
    <row r="877561" s="12" customFormat="1" x14ac:dyDescent="0.2"/>
    <row r="877562" s="12" customFormat="1" x14ac:dyDescent="0.2"/>
    <row r="877563" s="12" customFormat="1" x14ac:dyDescent="0.2"/>
    <row r="877564" s="12" customFormat="1" x14ac:dyDescent="0.2"/>
    <row r="877565" s="12" customFormat="1" x14ac:dyDescent="0.2"/>
    <row r="877566" s="12" customFormat="1" x14ac:dyDescent="0.2"/>
    <row r="877567" s="12" customFormat="1" x14ac:dyDescent="0.2"/>
    <row r="877568" s="12" customFormat="1" x14ac:dyDescent="0.2"/>
    <row r="877569" s="12" customFormat="1" x14ac:dyDescent="0.2"/>
    <row r="877570" s="12" customFormat="1" x14ac:dyDescent="0.2"/>
    <row r="877571" s="12" customFormat="1" x14ac:dyDescent="0.2"/>
    <row r="877572" s="12" customFormat="1" x14ac:dyDescent="0.2"/>
    <row r="877573" s="12" customFormat="1" x14ac:dyDescent="0.2"/>
    <row r="877574" s="12" customFormat="1" x14ac:dyDescent="0.2"/>
    <row r="877575" s="12" customFormat="1" x14ac:dyDescent="0.2"/>
    <row r="877576" s="12" customFormat="1" x14ac:dyDescent="0.2"/>
    <row r="877577" s="12" customFormat="1" x14ac:dyDescent="0.2"/>
    <row r="877578" s="12" customFormat="1" x14ac:dyDescent="0.2"/>
    <row r="877579" s="12" customFormat="1" x14ac:dyDescent="0.2"/>
    <row r="877580" s="12" customFormat="1" x14ac:dyDescent="0.2"/>
    <row r="877581" s="12" customFormat="1" x14ac:dyDescent="0.2"/>
    <row r="877582" s="12" customFormat="1" x14ac:dyDescent="0.2"/>
    <row r="877583" s="12" customFormat="1" x14ac:dyDescent="0.2"/>
    <row r="877584" s="12" customFormat="1" x14ac:dyDescent="0.2"/>
    <row r="877585" s="12" customFormat="1" x14ac:dyDescent="0.2"/>
    <row r="877586" s="12" customFormat="1" x14ac:dyDescent="0.2"/>
    <row r="877587" s="12" customFormat="1" x14ac:dyDescent="0.2"/>
    <row r="877588" s="12" customFormat="1" x14ac:dyDescent="0.2"/>
    <row r="877589" s="12" customFormat="1" x14ac:dyDescent="0.2"/>
    <row r="877590" s="12" customFormat="1" x14ac:dyDescent="0.2"/>
    <row r="877591" s="12" customFormat="1" x14ac:dyDescent="0.2"/>
    <row r="877592" s="12" customFormat="1" x14ac:dyDescent="0.2"/>
    <row r="877593" s="12" customFormat="1" x14ac:dyDescent="0.2"/>
    <row r="877594" s="12" customFormat="1" x14ac:dyDescent="0.2"/>
    <row r="877595" s="12" customFormat="1" x14ac:dyDescent="0.2"/>
    <row r="877596" s="12" customFormat="1" x14ac:dyDescent="0.2"/>
    <row r="877597" s="12" customFormat="1" x14ac:dyDescent="0.2"/>
    <row r="877598" s="12" customFormat="1" x14ac:dyDescent="0.2"/>
    <row r="877599" s="12" customFormat="1" x14ac:dyDescent="0.2"/>
    <row r="877600" s="12" customFormat="1" x14ac:dyDescent="0.2"/>
    <row r="877601" s="12" customFormat="1" x14ac:dyDescent="0.2"/>
    <row r="877602" s="12" customFormat="1" x14ac:dyDescent="0.2"/>
    <row r="877603" s="12" customFormat="1" x14ac:dyDescent="0.2"/>
    <row r="877604" s="12" customFormat="1" x14ac:dyDescent="0.2"/>
    <row r="877605" s="12" customFormat="1" x14ac:dyDescent="0.2"/>
    <row r="877606" s="12" customFormat="1" x14ac:dyDescent="0.2"/>
    <row r="877607" s="12" customFormat="1" x14ac:dyDescent="0.2"/>
    <row r="877608" s="12" customFormat="1" x14ac:dyDescent="0.2"/>
    <row r="877609" s="12" customFormat="1" x14ac:dyDescent="0.2"/>
    <row r="877610" s="12" customFormat="1" x14ac:dyDescent="0.2"/>
    <row r="877611" s="12" customFormat="1" x14ac:dyDescent="0.2"/>
    <row r="877612" s="12" customFormat="1" x14ac:dyDescent="0.2"/>
    <row r="877613" s="12" customFormat="1" x14ac:dyDescent="0.2"/>
    <row r="877614" s="12" customFormat="1" x14ac:dyDescent="0.2"/>
    <row r="877615" s="12" customFormat="1" x14ac:dyDescent="0.2"/>
    <row r="877616" s="12" customFormat="1" x14ac:dyDescent="0.2"/>
    <row r="877617" s="12" customFormat="1" x14ac:dyDescent="0.2"/>
    <row r="877618" s="12" customFormat="1" x14ac:dyDescent="0.2"/>
    <row r="877619" s="12" customFormat="1" x14ac:dyDescent="0.2"/>
    <row r="877620" s="12" customFormat="1" x14ac:dyDescent="0.2"/>
    <row r="877621" s="12" customFormat="1" x14ac:dyDescent="0.2"/>
    <row r="877622" s="12" customFormat="1" x14ac:dyDescent="0.2"/>
    <row r="877623" s="12" customFormat="1" x14ac:dyDescent="0.2"/>
    <row r="877624" s="12" customFormat="1" x14ac:dyDescent="0.2"/>
    <row r="877625" s="12" customFormat="1" x14ac:dyDescent="0.2"/>
    <row r="877626" s="12" customFormat="1" x14ac:dyDescent="0.2"/>
    <row r="877627" s="12" customFormat="1" x14ac:dyDescent="0.2"/>
    <row r="877628" s="12" customFormat="1" x14ac:dyDescent="0.2"/>
    <row r="877629" s="12" customFormat="1" x14ac:dyDescent="0.2"/>
    <row r="877630" s="12" customFormat="1" x14ac:dyDescent="0.2"/>
    <row r="877631" s="12" customFormat="1" x14ac:dyDescent="0.2"/>
    <row r="877632" s="12" customFormat="1" x14ac:dyDescent="0.2"/>
    <row r="877633" s="12" customFormat="1" x14ac:dyDescent="0.2"/>
    <row r="877634" s="12" customFormat="1" x14ac:dyDescent="0.2"/>
    <row r="877635" s="12" customFormat="1" x14ac:dyDescent="0.2"/>
    <row r="877636" s="12" customFormat="1" x14ac:dyDescent="0.2"/>
    <row r="877637" s="12" customFormat="1" x14ac:dyDescent="0.2"/>
    <row r="877638" s="12" customFormat="1" x14ac:dyDescent="0.2"/>
    <row r="877639" s="12" customFormat="1" x14ac:dyDescent="0.2"/>
    <row r="877640" s="12" customFormat="1" x14ac:dyDescent="0.2"/>
    <row r="877641" s="12" customFormat="1" x14ac:dyDescent="0.2"/>
    <row r="877642" s="12" customFormat="1" x14ac:dyDescent="0.2"/>
    <row r="877643" s="12" customFormat="1" x14ac:dyDescent="0.2"/>
    <row r="877644" s="12" customFormat="1" x14ac:dyDescent="0.2"/>
    <row r="877645" s="12" customFormat="1" x14ac:dyDescent="0.2"/>
    <row r="877646" s="12" customFormat="1" x14ac:dyDescent="0.2"/>
    <row r="877647" s="12" customFormat="1" x14ac:dyDescent="0.2"/>
    <row r="877648" s="12" customFormat="1" x14ac:dyDescent="0.2"/>
    <row r="877649" s="12" customFormat="1" x14ac:dyDescent="0.2"/>
    <row r="877650" s="12" customFormat="1" x14ac:dyDescent="0.2"/>
    <row r="877651" s="12" customFormat="1" x14ac:dyDescent="0.2"/>
    <row r="877652" s="12" customFormat="1" x14ac:dyDescent="0.2"/>
    <row r="877653" s="12" customFormat="1" x14ac:dyDescent="0.2"/>
    <row r="877654" s="12" customFormat="1" x14ac:dyDescent="0.2"/>
    <row r="877655" s="12" customFormat="1" x14ac:dyDescent="0.2"/>
    <row r="877656" s="12" customFormat="1" x14ac:dyDescent="0.2"/>
    <row r="877657" s="12" customFormat="1" x14ac:dyDescent="0.2"/>
    <row r="877658" s="12" customFormat="1" x14ac:dyDescent="0.2"/>
    <row r="877659" s="12" customFormat="1" x14ac:dyDescent="0.2"/>
    <row r="877660" s="12" customFormat="1" x14ac:dyDescent="0.2"/>
    <row r="877661" s="12" customFormat="1" x14ac:dyDescent="0.2"/>
    <row r="877662" s="12" customFormat="1" x14ac:dyDescent="0.2"/>
    <row r="877663" s="12" customFormat="1" x14ac:dyDescent="0.2"/>
    <row r="877664" s="12" customFormat="1" x14ac:dyDescent="0.2"/>
    <row r="877665" s="12" customFormat="1" x14ac:dyDescent="0.2"/>
    <row r="877666" s="12" customFormat="1" x14ac:dyDescent="0.2"/>
    <row r="877667" s="12" customFormat="1" x14ac:dyDescent="0.2"/>
    <row r="877668" s="12" customFormat="1" x14ac:dyDescent="0.2"/>
    <row r="877669" s="12" customFormat="1" x14ac:dyDescent="0.2"/>
    <row r="877670" s="12" customFormat="1" x14ac:dyDescent="0.2"/>
    <row r="877671" s="12" customFormat="1" x14ac:dyDescent="0.2"/>
    <row r="877672" s="12" customFormat="1" x14ac:dyDescent="0.2"/>
    <row r="877673" s="12" customFormat="1" x14ac:dyDescent="0.2"/>
    <row r="877674" s="12" customFormat="1" x14ac:dyDescent="0.2"/>
    <row r="877675" s="12" customFormat="1" x14ac:dyDescent="0.2"/>
    <row r="877676" s="12" customFormat="1" x14ac:dyDescent="0.2"/>
    <row r="877677" s="12" customFormat="1" x14ac:dyDescent="0.2"/>
    <row r="877678" s="12" customFormat="1" x14ac:dyDescent="0.2"/>
    <row r="877679" s="12" customFormat="1" x14ac:dyDescent="0.2"/>
    <row r="877680" s="12" customFormat="1" x14ac:dyDescent="0.2"/>
    <row r="877681" s="12" customFormat="1" x14ac:dyDescent="0.2"/>
    <row r="877682" s="12" customFormat="1" x14ac:dyDescent="0.2"/>
    <row r="877683" s="12" customFormat="1" x14ac:dyDescent="0.2"/>
    <row r="877684" s="12" customFormat="1" x14ac:dyDescent="0.2"/>
    <row r="877685" s="12" customFormat="1" x14ac:dyDescent="0.2"/>
    <row r="877686" s="12" customFormat="1" x14ac:dyDescent="0.2"/>
    <row r="877687" s="12" customFormat="1" x14ac:dyDescent="0.2"/>
    <row r="877688" s="12" customFormat="1" x14ac:dyDescent="0.2"/>
    <row r="877689" s="12" customFormat="1" x14ac:dyDescent="0.2"/>
    <row r="877690" s="12" customFormat="1" x14ac:dyDescent="0.2"/>
    <row r="877691" s="12" customFormat="1" x14ac:dyDescent="0.2"/>
    <row r="877692" s="12" customFormat="1" x14ac:dyDescent="0.2"/>
    <row r="877693" s="12" customFormat="1" x14ac:dyDescent="0.2"/>
    <row r="877694" s="12" customFormat="1" x14ac:dyDescent="0.2"/>
    <row r="877695" s="12" customFormat="1" x14ac:dyDescent="0.2"/>
    <row r="877696" s="12" customFormat="1" x14ac:dyDescent="0.2"/>
    <row r="877697" s="12" customFormat="1" x14ac:dyDescent="0.2"/>
    <row r="877698" s="12" customFormat="1" x14ac:dyDescent="0.2"/>
    <row r="877699" s="12" customFormat="1" x14ac:dyDescent="0.2"/>
    <row r="877700" s="12" customFormat="1" x14ac:dyDescent="0.2"/>
    <row r="877701" s="12" customFormat="1" x14ac:dyDescent="0.2"/>
    <row r="877702" s="12" customFormat="1" x14ac:dyDescent="0.2"/>
    <row r="877703" s="12" customFormat="1" x14ac:dyDescent="0.2"/>
    <row r="877704" s="12" customFormat="1" x14ac:dyDescent="0.2"/>
    <row r="877705" s="12" customFormat="1" x14ac:dyDescent="0.2"/>
    <row r="877706" s="12" customFormat="1" x14ac:dyDescent="0.2"/>
    <row r="877707" s="12" customFormat="1" x14ac:dyDescent="0.2"/>
    <row r="877708" s="12" customFormat="1" x14ac:dyDescent="0.2"/>
    <row r="877709" s="12" customFormat="1" x14ac:dyDescent="0.2"/>
    <row r="877710" s="12" customFormat="1" x14ac:dyDescent="0.2"/>
    <row r="877711" s="12" customFormat="1" x14ac:dyDescent="0.2"/>
    <row r="877712" s="12" customFormat="1" x14ac:dyDescent="0.2"/>
    <row r="877713" s="12" customFormat="1" x14ac:dyDescent="0.2"/>
    <row r="877714" s="12" customFormat="1" x14ac:dyDescent="0.2"/>
    <row r="877715" s="12" customFormat="1" x14ac:dyDescent="0.2"/>
    <row r="877716" s="12" customFormat="1" x14ac:dyDescent="0.2"/>
    <row r="877717" s="12" customFormat="1" x14ac:dyDescent="0.2"/>
    <row r="877718" s="12" customFormat="1" x14ac:dyDescent="0.2"/>
    <row r="877719" s="12" customFormat="1" x14ac:dyDescent="0.2"/>
    <row r="877720" s="12" customFormat="1" x14ac:dyDescent="0.2"/>
    <row r="877721" s="12" customFormat="1" x14ac:dyDescent="0.2"/>
    <row r="877722" s="12" customFormat="1" x14ac:dyDescent="0.2"/>
    <row r="877723" s="12" customFormat="1" x14ac:dyDescent="0.2"/>
    <row r="877724" s="12" customFormat="1" x14ac:dyDescent="0.2"/>
    <row r="877725" s="12" customFormat="1" x14ac:dyDescent="0.2"/>
    <row r="877726" s="12" customFormat="1" x14ac:dyDescent="0.2"/>
    <row r="877727" s="12" customFormat="1" x14ac:dyDescent="0.2"/>
    <row r="877728" s="12" customFormat="1" x14ac:dyDescent="0.2"/>
    <row r="877729" s="12" customFormat="1" x14ac:dyDescent="0.2"/>
    <row r="877730" s="12" customFormat="1" x14ac:dyDescent="0.2"/>
    <row r="877731" s="12" customFormat="1" x14ac:dyDescent="0.2"/>
    <row r="877732" s="12" customFormat="1" x14ac:dyDescent="0.2"/>
    <row r="877733" s="12" customFormat="1" x14ac:dyDescent="0.2"/>
    <row r="877734" s="12" customFormat="1" x14ac:dyDescent="0.2"/>
    <row r="877735" s="12" customFormat="1" x14ac:dyDescent="0.2"/>
    <row r="877736" s="12" customFormat="1" x14ac:dyDescent="0.2"/>
    <row r="877737" s="12" customFormat="1" x14ac:dyDescent="0.2"/>
    <row r="877738" s="12" customFormat="1" x14ac:dyDescent="0.2"/>
    <row r="877739" s="12" customFormat="1" x14ac:dyDescent="0.2"/>
    <row r="877740" s="12" customFormat="1" x14ac:dyDescent="0.2"/>
    <row r="877741" s="12" customFormat="1" x14ac:dyDescent="0.2"/>
    <row r="877742" s="12" customFormat="1" x14ac:dyDescent="0.2"/>
    <row r="877743" s="12" customFormat="1" x14ac:dyDescent="0.2"/>
    <row r="877744" s="12" customFormat="1" x14ac:dyDescent="0.2"/>
    <row r="877745" s="12" customFormat="1" x14ac:dyDescent="0.2"/>
    <row r="877746" s="12" customFormat="1" x14ac:dyDescent="0.2"/>
    <row r="877747" s="12" customFormat="1" x14ac:dyDescent="0.2"/>
    <row r="877748" s="12" customFormat="1" x14ac:dyDescent="0.2"/>
    <row r="877749" s="12" customFormat="1" x14ac:dyDescent="0.2"/>
    <row r="877750" s="12" customFormat="1" x14ac:dyDescent="0.2"/>
    <row r="877751" s="12" customFormat="1" x14ac:dyDescent="0.2"/>
    <row r="877752" s="12" customFormat="1" x14ac:dyDescent="0.2"/>
    <row r="877753" s="12" customFormat="1" x14ac:dyDescent="0.2"/>
    <row r="877754" s="12" customFormat="1" x14ac:dyDescent="0.2"/>
    <row r="877755" s="12" customFormat="1" x14ac:dyDescent="0.2"/>
    <row r="877756" s="12" customFormat="1" x14ac:dyDescent="0.2"/>
    <row r="877757" s="12" customFormat="1" x14ac:dyDescent="0.2"/>
    <row r="877758" s="12" customFormat="1" x14ac:dyDescent="0.2"/>
    <row r="877759" s="12" customFormat="1" x14ac:dyDescent="0.2"/>
    <row r="877760" s="12" customFormat="1" x14ac:dyDescent="0.2"/>
    <row r="877761" s="12" customFormat="1" x14ac:dyDescent="0.2"/>
    <row r="877762" s="12" customFormat="1" x14ac:dyDescent="0.2"/>
    <row r="877763" s="12" customFormat="1" x14ac:dyDescent="0.2"/>
    <row r="877764" s="12" customFormat="1" x14ac:dyDescent="0.2"/>
    <row r="877765" s="12" customFormat="1" x14ac:dyDescent="0.2"/>
    <row r="877766" s="12" customFormat="1" x14ac:dyDescent="0.2"/>
    <row r="877767" s="12" customFormat="1" x14ac:dyDescent="0.2"/>
    <row r="877768" s="12" customFormat="1" x14ac:dyDescent="0.2"/>
    <row r="877769" s="12" customFormat="1" x14ac:dyDescent="0.2"/>
    <row r="877770" s="12" customFormat="1" x14ac:dyDescent="0.2"/>
    <row r="877771" s="12" customFormat="1" x14ac:dyDescent="0.2"/>
    <row r="877772" s="12" customFormat="1" x14ac:dyDescent="0.2"/>
    <row r="877773" s="12" customFormat="1" x14ac:dyDescent="0.2"/>
    <row r="877774" s="12" customFormat="1" x14ac:dyDescent="0.2"/>
    <row r="877775" s="12" customFormat="1" x14ac:dyDescent="0.2"/>
    <row r="877776" s="12" customFormat="1" x14ac:dyDescent="0.2"/>
    <row r="877777" s="12" customFormat="1" x14ac:dyDescent="0.2"/>
    <row r="877778" s="12" customFormat="1" x14ac:dyDescent="0.2"/>
    <row r="877779" s="12" customFormat="1" x14ac:dyDescent="0.2"/>
    <row r="877780" s="12" customFormat="1" x14ac:dyDescent="0.2"/>
    <row r="877781" s="12" customFormat="1" x14ac:dyDescent="0.2"/>
    <row r="877782" s="12" customFormat="1" x14ac:dyDescent="0.2"/>
    <row r="877783" s="12" customFormat="1" x14ac:dyDescent="0.2"/>
    <row r="877784" s="12" customFormat="1" x14ac:dyDescent="0.2"/>
    <row r="877785" s="12" customFormat="1" x14ac:dyDescent="0.2"/>
    <row r="877786" s="12" customFormat="1" x14ac:dyDescent="0.2"/>
    <row r="877787" s="12" customFormat="1" x14ac:dyDescent="0.2"/>
    <row r="877788" s="12" customFormat="1" x14ac:dyDescent="0.2"/>
    <row r="877789" s="12" customFormat="1" x14ac:dyDescent="0.2"/>
    <row r="877790" s="12" customFormat="1" x14ac:dyDescent="0.2"/>
    <row r="877791" s="12" customFormat="1" x14ac:dyDescent="0.2"/>
    <row r="877792" s="12" customFormat="1" x14ac:dyDescent="0.2"/>
    <row r="877793" s="12" customFormat="1" x14ac:dyDescent="0.2"/>
    <row r="877794" s="12" customFormat="1" x14ac:dyDescent="0.2"/>
    <row r="877795" s="12" customFormat="1" x14ac:dyDescent="0.2"/>
    <row r="877796" s="12" customFormat="1" x14ac:dyDescent="0.2"/>
    <row r="877797" s="12" customFormat="1" x14ac:dyDescent="0.2"/>
    <row r="877798" s="12" customFormat="1" x14ac:dyDescent="0.2"/>
    <row r="877799" s="12" customFormat="1" x14ac:dyDescent="0.2"/>
    <row r="877800" s="12" customFormat="1" x14ac:dyDescent="0.2"/>
    <row r="877801" s="12" customFormat="1" x14ac:dyDescent="0.2"/>
    <row r="877802" s="12" customFormat="1" x14ac:dyDescent="0.2"/>
    <row r="877803" s="12" customFormat="1" x14ac:dyDescent="0.2"/>
    <row r="877804" s="12" customFormat="1" x14ac:dyDescent="0.2"/>
    <row r="877805" s="12" customFormat="1" x14ac:dyDescent="0.2"/>
    <row r="877806" s="12" customFormat="1" x14ac:dyDescent="0.2"/>
    <row r="877807" s="12" customFormat="1" x14ac:dyDescent="0.2"/>
    <row r="877808" s="12" customFormat="1" x14ac:dyDescent="0.2"/>
    <row r="877809" s="12" customFormat="1" x14ac:dyDescent="0.2"/>
    <row r="877810" s="12" customFormat="1" x14ac:dyDescent="0.2"/>
    <row r="877811" s="12" customFormat="1" x14ac:dyDescent="0.2"/>
    <row r="877812" s="12" customFormat="1" x14ac:dyDescent="0.2"/>
    <row r="877813" s="12" customFormat="1" x14ac:dyDescent="0.2"/>
    <row r="877814" s="12" customFormat="1" x14ac:dyDescent="0.2"/>
    <row r="877815" s="12" customFormat="1" x14ac:dyDescent="0.2"/>
    <row r="877816" s="12" customFormat="1" x14ac:dyDescent="0.2"/>
    <row r="877817" s="12" customFormat="1" x14ac:dyDescent="0.2"/>
    <row r="877818" s="12" customFormat="1" x14ac:dyDescent="0.2"/>
    <row r="877819" s="12" customFormat="1" x14ac:dyDescent="0.2"/>
    <row r="877820" s="12" customFormat="1" x14ac:dyDescent="0.2"/>
    <row r="877821" s="12" customFormat="1" x14ac:dyDescent="0.2"/>
    <row r="877822" s="12" customFormat="1" x14ac:dyDescent="0.2"/>
    <row r="877823" s="12" customFormat="1" x14ac:dyDescent="0.2"/>
    <row r="877824" s="12" customFormat="1" x14ac:dyDescent="0.2"/>
    <row r="877825" s="12" customFormat="1" x14ac:dyDescent="0.2"/>
    <row r="877826" s="12" customFormat="1" x14ac:dyDescent="0.2"/>
    <row r="877827" s="12" customFormat="1" x14ac:dyDescent="0.2"/>
    <row r="877828" s="12" customFormat="1" x14ac:dyDescent="0.2"/>
    <row r="877829" s="12" customFormat="1" x14ac:dyDescent="0.2"/>
    <row r="877830" s="12" customFormat="1" x14ac:dyDescent="0.2"/>
    <row r="877831" s="12" customFormat="1" x14ac:dyDescent="0.2"/>
    <row r="877832" s="12" customFormat="1" x14ac:dyDescent="0.2"/>
    <row r="877833" s="12" customFormat="1" x14ac:dyDescent="0.2"/>
    <row r="877834" s="12" customFormat="1" x14ac:dyDescent="0.2"/>
    <row r="877835" s="12" customFormat="1" x14ac:dyDescent="0.2"/>
    <row r="877836" s="12" customFormat="1" x14ac:dyDescent="0.2"/>
    <row r="877837" s="12" customFormat="1" x14ac:dyDescent="0.2"/>
    <row r="877838" s="12" customFormat="1" x14ac:dyDescent="0.2"/>
    <row r="877839" s="12" customFormat="1" x14ac:dyDescent="0.2"/>
    <row r="877840" s="12" customFormat="1" x14ac:dyDescent="0.2"/>
    <row r="877841" s="12" customFormat="1" x14ac:dyDescent="0.2"/>
    <row r="877842" s="12" customFormat="1" x14ac:dyDescent="0.2"/>
    <row r="877843" s="12" customFormat="1" x14ac:dyDescent="0.2"/>
    <row r="877844" s="12" customFormat="1" x14ac:dyDescent="0.2"/>
    <row r="877845" s="12" customFormat="1" x14ac:dyDescent="0.2"/>
    <row r="877846" s="12" customFormat="1" x14ac:dyDescent="0.2"/>
    <row r="877847" s="12" customFormat="1" x14ac:dyDescent="0.2"/>
    <row r="877848" s="12" customFormat="1" x14ac:dyDescent="0.2"/>
    <row r="877849" s="12" customFormat="1" x14ac:dyDescent="0.2"/>
    <row r="877850" s="12" customFormat="1" x14ac:dyDescent="0.2"/>
    <row r="877851" s="12" customFormat="1" x14ac:dyDescent="0.2"/>
    <row r="877852" s="12" customFormat="1" x14ac:dyDescent="0.2"/>
    <row r="877853" s="12" customFormat="1" x14ac:dyDescent="0.2"/>
    <row r="877854" s="12" customFormat="1" x14ac:dyDescent="0.2"/>
    <row r="877855" s="12" customFormat="1" x14ac:dyDescent="0.2"/>
    <row r="877856" s="12" customFormat="1" x14ac:dyDescent="0.2"/>
    <row r="877857" s="12" customFormat="1" x14ac:dyDescent="0.2"/>
    <row r="877858" s="12" customFormat="1" x14ac:dyDescent="0.2"/>
    <row r="877859" s="12" customFormat="1" x14ac:dyDescent="0.2"/>
    <row r="877860" s="12" customFormat="1" x14ac:dyDescent="0.2"/>
    <row r="877861" s="12" customFormat="1" x14ac:dyDescent="0.2"/>
    <row r="877862" s="12" customFormat="1" x14ac:dyDescent="0.2"/>
    <row r="877863" s="12" customFormat="1" x14ac:dyDescent="0.2"/>
    <row r="877864" s="12" customFormat="1" x14ac:dyDescent="0.2"/>
    <row r="877865" s="12" customFormat="1" x14ac:dyDescent="0.2"/>
    <row r="877866" s="12" customFormat="1" x14ac:dyDescent="0.2"/>
    <row r="877867" s="12" customFormat="1" x14ac:dyDescent="0.2"/>
    <row r="877868" s="12" customFormat="1" x14ac:dyDescent="0.2"/>
    <row r="877869" s="12" customFormat="1" x14ac:dyDescent="0.2"/>
    <row r="877870" s="12" customFormat="1" x14ac:dyDescent="0.2"/>
    <row r="877871" s="12" customFormat="1" x14ac:dyDescent="0.2"/>
    <row r="877872" s="12" customFormat="1" x14ac:dyDescent="0.2"/>
    <row r="877873" s="12" customFormat="1" x14ac:dyDescent="0.2"/>
    <row r="877874" s="12" customFormat="1" x14ac:dyDescent="0.2"/>
    <row r="877875" s="12" customFormat="1" x14ac:dyDescent="0.2"/>
    <row r="877876" s="12" customFormat="1" x14ac:dyDescent="0.2"/>
    <row r="877877" s="12" customFormat="1" x14ac:dyDescent="0.2"/>
    <row r="877878" s="12" customFormat="1" x14ac:dyDescent="0.2"/>
    <row r="877879" s="12" customFormat="1" x14ac:dyDescent="0.2"/>
    <row r="877880" s="12" customFormat="1" x14ac:dyDescent="0.2"/>
    <row r="877881" s="12" customFormat="1" x14ac:dyDescent="0.2"/>
    <row r="877882" s="12" customFormat="1" x14ac:dyDescent="0.2"/>
    <row r="877883" s="12" customFormat="1" x14ac:dyDescent="0.2"/>
    <row r="877884" s="12" customFormat="1" x14ac:dyDescent="0.2"/>
    <row r="877885" s="12" customFormat="1" x14ac:dyDescent="0.2"/>
    <row r="877886" s="12" customFormat="1" x14ac:dyDescent="0.2"/>
    <row r="877887" s="12" customFormat="1" x14ac:dyDescent="0.2"/>
    <row r="877888" s="12" customFormat="1" x14ac:dyDescent="0.2"/>
    <row r="877889" s="12" customFormat="1" x14ac:dyDescent="0.2"/>
    <row r="877890" s="12" customFormat="1" x14ac:dyDescent="0.2"/>
    <row r="877891" s="12" customFormat="1" x14ac:dyDescent="0.2"/>
    <row r="877892" s="12" customFormat="1" x14ac:dyDescent="0.2"/>
    <row r="877893" s="12" customFormat="1" x14ac:dyDescent="0.2"/>
    <row r="877894" s="12" customFormat="1" x14ac:dyDescent="0.2"/>
    <row r="877895" s="12" customFormat="1" x14ac:dyDescent="0.2"/>
    <row r="877896" s="12" customFormat="1" x14ac:dyDescent="0.2"/>
    <row r="877897" s="12" customFormat="1" x14ac:dyDescent="0.2"/>
    <row r="877898" s="12" customFormat="1" x14ac:dyDescent="0.2"/>
    <row r="877899" s="12" customFormat="1" x14ac:dyDescent="0.2"/>
    <row r="877900" s="12" customFormat="1" x14ac:dyDescent="0.2"/>
    <row r="877901" s="12" customFormat="1" x14ac:dyDescent="0.2"/>
    <row r="877902" s="12" customFormat="1" x14ac:dyDescent="0.2"/>
    <row r="877903" s="12" customFormat="1" x14ac:dyDescent="0.2"/>
    <row r="877904" s="12" customFormat="1" x14ac:dyDescent="0.2"/>
    <row r="877905" s="12" customFormat="1" x14ac:dyDescent="0.2"/>
    <row r="877906" s="12" customFormat="1" x14ac:dyDescent="0.2"/>
    <row r="877907" s="12" customFormat="1" x14ac:dyDescent="0.2"/>
    <row r="877908" s="12" customFormat="1" x14ac:dyDescent="0.2"/>
    <row r="877909" s="12" customFormat="1" x14ac:dyDescent="0.2"/>
    <row r="877910" s="12" customFormat="1" x14ac:dyDescent="0.2"/>
    <row r="877911" s="12" customFormat="1" x14ac:dyDescent="0.2"/>
    <row r="877912" s="12" customFormat="1" x14ac:dyDescent="0.2"/>
    <row r="877913" s="12" customFormat="1" x14ac:dyDescent="0.2"/>
    <row r="877914" s="12" customFormat="1" x14ac:dyDescent="0.2"/>
    <row r="877915" s="12" customFormat="1" x14ac:dyDescent="0.2"/>
    <row r="877916" s="12" customFormat="1" x14ac:dyDescent="0.2"/>
    <row r="877917" s="12" customFormat="1" x14ac:dyDescent="0.2"/>
    <row r="877918" s="12" customFormat="1" x14ac:dyDescent="0.2"/>
    <row r="877919" s="12" customFormat="1" x14ac:dyDescent="0.2"/>
    <row r="877920" s="12" customFormat="1" x14ac:dyDescent="0.2"/>
    <row r="877921" s="12" customFormat="1" x14ac:dyDescent="0.2"/>
    <row r="877922" s="12" customFormat="1" x14ac:dyDescent="0.2"/>
    <row r="877923" s="12" customFormat="1" x14ac:dyDescent="0.2"/>
    <row r="877924" s="12" customFormat="1" x14ac:dyDescent="0.2"/>
    <row r="877925" s="12" customFormat="1" x14ac:dyDescent="0.2"/>
    <row r="877926" s="12" customFormat="1" x14ac:dyDescent="0.2"/>
    <row r="877927" s="12" customFormat="1" x14ac:dyDescent="0.2"/>
    <row r="877928" s="12" customFormat="1" x14ac:dyDescent="0.2"/>
    <row r="877929" s="12" customFormat="1" x14ac:dyDescent="0.2"/>
    <row r="877930" s="12" customFormat="1" x14ac:dyDescent="0.2"/>
    <row r="877931" s="12" customFormat="1" x14ac:dyDescent="0.2"/>
    <row r="877932" s="12" customFormat="1" x14ac:dyDescent="0.2"/>
    <row r="877933" s="12" customFormat="1" x14ac:dyDescent="0.2"/>
    <row r="877934" s="12" customFormat="1" x14ac:dyDescent="0.2"/>
    <row r="877935" s="12" customFormat="1" x14ac:dyDescent="0.2"/>
    <row r="877936" s="12" customFormat="1" x14ac:dyDescent="0.2"/>
    <row r="877937" s="12" customFormat="1" x14ac:dyDescent="0.2"/>
    <row r="877938" s="12" customFormat="1" x14ac:dyDescent="0.2"/>
    <row r="877939" s="12" customFormat="1" x14ac:dyDescent="0.2"/>
    <row r="877940" s="12" customFormat="1" x14ac:dyDescent="0.2"/>
    <row r="877941" s="12" customFormat="1" x14ac:dyDescent="0.2"/>
    <row r="877942" s="12" customFormat="1" x14ac:dyDescent="0.2"/>
    <row r="877943" s="12" customFormat="1" x14ac:dyDescent="0.2"/>
    <row r="877944" s="12" customFormat="1" x14ac:dyDescent="0.2"/>
    <row r="877945" s="12" customFormat="1" x14ac:dyDescent="0.2"/>
    <row r="877946" s="12" customFormat="1" x14ac:dyDescent="0.2"/>
    <row r="877947" s="12" customFormat="1" x14ac:dyDescent="0.2"/>
    <row r="877948" s="12" customFormat="1" x14ac:dyDescent="0.2"/>
    <row r="877949" s="12" customFormat="1" x14ac:dyDescent="0.2"/>
    <row r="877950" s="12" customFormat="1" x14ac:dyDescent="0.2"/>
    <row r="877951" s="12" customFormat="1" x14ac:dyDescent="0.2"/>
    <row r="877952" s="12" customFormat="1" x14ac:dyDescent="0.2"/>
    <row r="877953" s="12" customFormat="1" x14ac:dyDescent="0.2"/>
    <row r="877954" s="12" customFormat="1" x14ac:dyDescent="0.2"/>
    <row r="877955" s="12" customFormat="1" x14ac:dyDescent="0.2"/>
    <row r="877956" s="12" customFormat="1" x14ac:dyDescent="0.2"/>
    <row r="877957" s="12" customFormat="1" x14ac:dyDescent="0.2"/>
    <row r="877958" s="12" customFormat="1" x14ac:dyDescent="0.2"/>
    <row r="877959" s="12" customFormat="1" x14ac:dyDescent="0.2"/>
    <row r="877960" s="12" customFormat="1" x14ac:dyDescent="0.2"/>
    <row r="877961" s="12" customFormat="1" x14ac:dyDescent="0.2"/>
    <row r="877962" s="12" customFormat="1" x14ac:dyDescent="0.2"/>
    <row r="877963" s="12" customFormat="1" x14ac:dyDescent="0.2"/>
    <row r="877964" s="12" customFormat="1" x14ac:dyDescent="0.2"/>
    <row r="877965" s="12" customFormat="1" x14ac:dyDescent="0.2"/>
    <row r="877966" s="12" customFormat="1" x14ac:dyDescent="0.2"/>
    <row r="877967" s="12" customFormat="1" x14ac:dyDescent="0.2"/>
    <row r="877968" s="12" customFormat="1" x14ac:dyDescent="0.2"/>
    <row r="877969" s="12" customFormat="1" x14ac:dyDescent="0.2"/>
    <row r="877970" s="12" customFormat="1" x14ac:dyDescent="0.2"/>
    <row r="877971" s="12" customFormat="1" x14ac:dyDescent="0.2"/>
    <row r="877972" s="12" customFormat="1" x14ac:dyDescent="0.2"/>
    <row r="877973" s="12" customFormat="1" x14ac:dyDescent="0.2"/>
    <row r="877974" s="12" customFormat="1" x14ac:dyDescent="0.2"/>
    <row r="877975" s="12" customFormat="1" x14ac:dyDescent="0.2"/>
    <row r="877976" s="12" customFormat="1" x14ac:dyDescent="0.2"/>
    <row r="877977" s="12" customFormat="1" x14ac:dyDescent="0.2"/>
    <row r="877978" s="12" customFormat="1" x14ac:dyDescent="0.2"/>
    <row r="877979" s="12" customFormat="1" x14ac:dyDescent="0.2"/>
    <row r="877980" s="12" customFormat="1" x14ac:dyDescent="0.2"/>
    <row r="877981" s="12" customFormat="1" x14ac:dyDescent="0.2"/>
    <row r="877982" s="12" customFormat="1" x14ac:dyDescent="0.2"/>
    <row r="877983" s="12" customFormat="1" x14ac:dyDescent="0.2"/>
    <row r="877984" s="12" customFormat="1" x14ac:dyDescent="0.2"/>
    <row r="877985" s="12" customFormat="1" x14ac:dyDescent="0.2"/>
    <row r="877986" s="12" customFormat="1" x14ac:dyDescent="0.2"/>
    <row r="877987" s="12" customFormat="1" x14ac:dyDescent="0.2"/>
    <row r="877988" s="12" customFormat="1" x14ac:dyDescent="0.2"/>
    <row r="877989" s="12" customFormat="1" x14ac:dyDescent="0.2"/>
    <row r="877990" s="12" customFormat="1" x14ac:dyDescent="0.2"/>
    <row r="877991" s="12" customFormat="1" x14ac:dyDescent="0.2"/>
    <row r="877992" s="12" customFormat="1" x14ac:dyDescent="0.2"/>
    <row r="877993" s="12" customFormat="1" x14ac:dyDescent="0.2"/>
    <row r="877994" s="12" customFormat="1" x14ac:dyDescent="0.2"/>
    <row r="877995" s="12" customFormat="1" x14ac:dyDescent="0.2"/>
    <row r="877996" s="12" customFormat="1" x14ac:dyDescent="0.2"/>
    <row r="877997" s="12" customFormat="1" x14ac:dyDescent="0.2"/>
    <row r="877998" s="12" customFormat="1" x14ac:dyDescent="0.2"/>
    <row r="877999" s="12" customFormat="1" x14ac:dyDescent="0.2"/>
    <row r="878000" s="12" customFormat="1" x14ac:dyDescent="0.2"/>
    <row r="878001" s="12" customFormat="1" x14ac:dyDescent="0.2"/>
    <row r="878002" s="12" customFormat="1" x14ac:dyDescent="0.2"/>
    <row r="878003" s="12" customFormat="1" x14ac:dyDescent="0.2"/>
    <row r="878004" s="12" customFormat="1" x14ac:dyDescent="0.2"/>
    <row r="878005" s="12" customFormat="1" x14ac:dyDescent="0.2"/>
    <row r="878006" s="12" customFormat="1" x14ac:dyDescent="0.2"/>
    <row r="878007" s="12" customFormat="1" x14ac:dyDescent="0.2"/>
    <row r="878008" s="12" customFormat="1" x14ac:dyDescent="0.2"/>
    <row r="878009" s="12" customFormat="1" x14ac:dyDescent="0.2"/>
    <row r="878010" s="12" customFormat="1" x14ac:dyDescent="0.2"/>
    <row r="878011" s="12" customFormat="1" x14ac:dyDescent="0.2"/>
    <row r="878012" s="12" customFormat="1" x14ac:dyDescent="0.2"/>
    <row r="878013" s="12" customFormat="1" x14ac:dyDescent="0.2"/>
    <row r="878014" s="12" customFormat="1" x14ac:dyDescent="0.2"/>
    <row r="878015" s="12" customFormat="1" x14ac:dyDescent="0.2"/>
    <row r="878016" s="12" customFormat="1" x14ac:dyDescent="0.2"/>
    <row r="878017" s="12" customFormat="1" x14ac:dyDescent="0.2"/>
    <row r="878018" s="12" customFormat="1" x14ac:dyDescent="0.2"/>
    <row r="878019" s="12" customFormat="1" x14ac:dyDescent="0.2"/>
    <row r="878020" s="12" customFormat="1" x14ac:dyDescent="0.2"/>
    <row r="878021" s="12" customFormat="1" x14ac:dyDescent="0.2"/>
    <row r="878022" s="12" customFormat="1" x14ac:dyDescent="0.2"/>
    <row r="878023" s="12" customFormat="1" x14ac:dyDescent="0.2"/>
    <row r="878024" s="12" customFormat="1" x14ac:dyDescent="0.2"/>
    <row r="878025" s="12" customFormat="1" x14ac:dyDescent="0.2"/>
    <row r="878026" s="12" customFormat="1" x14ac:dyDescent="0.2"/>
    <row r="878027" s="12" customFormat="1" x14ac:dyDescent="0.2"/>
    <row r="878028" s="12" customFormat="1" x14ac:dyDescent="0.2"/>
    <row r="878029" s="12" customFormat="1" x14ac:dyDescent="0.2"/>
    <row r="878030" s="12" customFormat="1" x14ac:dyDescent="0.2"/>
    <row r="878031" s="12" customFormat="1" x14ac:dyDescent="0.2"/>
    <row r="878032" s="12" customFormat="1" x14ac:dyDescent="0.2"/>
    <row r="878033" s="12" customFormat="1" x14ac:dyDescent="0.2"/>
    <row r="878034" s="12" customFormat="1" x14ac:dyDescent="0.2"/>
    <row r="878035" s="12" customFormat="1" x14ac:dyDescent="0.2"/>
    <row r="878036" s="12" customFormat="1" x14ac:dyDescent="0.2"/>
    <row r="878037" s="12" customFormat="1" x14ac:dyDescent="0.2"/>
    <row r="878038" s="12" customFormat="1" x14ac:dyDescent="0.2"/>
    <row r="878039" s="12" customFormat="1" x14ac:dyDescent="0.2"/>
    <row r="878040" s="12" customFormat="1" x14ac:dyDescent="0.2"/>
    <row r="878041" s="12" customFormat="1" x14ac:dyDescent="0.2"/>
    <row r="878042" s="12" customFormat="1" x14ac:dyDescent="0.2"/>
    <row r="878043" s="12" customFormat="1" x14ac:dyDescent="0.2"/>
    <row r="878044" s="12" customFormat="1" x14ac:dyDescent="0.2"/>
    <row r="878045" s="12" customFormat="1" x14ac:dyDescent="0.2"/>
    <row r="878046" s="12" customFormat="1" x14ac:dyDescent="0.2"/>
    <row r="878047" s="12" customFormat="1" x14ac:dyDescent="0.2"/>
    <row r="878048" s="12" customFormat="1" x14ac:dyDescent="0.2"/>
    <row r="878049" s="12" customFormat="1" x14ac:dyDescent="0.2"/>
    <row r="878050" s="12" customFormat="1" x14ac:dyDescent="0.2"/>
    <row r="878051" s="12" customFormat="1" x14ac:dyDescent="0.2"/>
    <row r="878052" s="12" customFormat="1" x14ac:dyDescent="0.2"/>
    <row r="878053" s="12" customFormat="1" x14ac:dyDescent="0.2"/>
    <row r="878054" s="12" customFormat="1" x14ac:dyDescent="0.2"/>
    <row r="878055" s="12" customFormat="1" x14ac:dyDescent="0.2"/>
    <row r="878056" s="12" customFormat="1" x14ac:dyDescent="0.2"/>
    <row r="878057" s="12" customFormat="1" x14ac:dyDescent="0.2"/>
    <row r="878058" s="12" customFormat="1" x14ac:dyDescent="0.2"/>
    <row r="878059" s="12" customFormat="1" x14ac:dyDescent="0.2"/>
    <row r="878060" s="12" customFormat="1" x14ac:dyDescent="0.2"/>
    <row r="878061" s="12" customFormat="1" x14ac:dyDescent="0.2"/>
    <row r="878062" s="12" customFormat="1" x14ac:dyDescent="0.2"/>
    <row r="878063" s="12" customFormat="1" x14ac:dyDescent="0.2"/>
    <row r="878064" s="12" customFormat="1" x14ac:dyDescent="0.2"/>
    <row r="878065" s="12" customFormat="1" x14ac:dyDescent="0.2"/>
    <row r="878066" s="12" customFormat="1" x14ac:dyDescent="0.2"/>
    <row r="878067" s="12" customFormat="1" x14ac:dyDescent="0.2"/>
    <row r="878068" s="12" customFormat="1" x14ac:dyDescent="0.2"/>
    <row r="878069" s="12" customFormat="1" x14ac:dyDescent="0.2"/>
    <row r="878070" s="12" customFormat="1" x14ac:dyDescent="0.2"/>
    <row r="878071" s="12" customFormat="1" x14ac:dyDescent="0.2"/>
    <row r="878072" s="12" customFormat="1" x14ac:dyDescent="0.2"/>
    <row r="878073" s="12" customFormat="1" x14ac:dyDescent="0.2"/>
    <row r="878074" s="12" customFormat="1" x14ac:dyDescent="0.2"/>
    <row r="878075" s="12" customFormat="1" x14ac:dyDescent="0.2"/>
    <row r="878076" s="12" customFormat="1" x14ac:dyDescent="0.2"/>
    <row r="878077" s="12" customFormat="1" x14ac:dyDescent="0.2"/>
    <row r="878078" s="12" customFormat="1" x14ac:dyDescent="0.2"/>
    <row r="878079" s="12" customFormat="1" x14ac:dyDescent="0.2"/>
    <row r="878080" s="12" customFormat="1" x14ac:dyDescent="0.2"/>
    <row r="878081" s="12" customFormat="1" x14ac:dyDescent="0.2"/>
    <row r="878082" s="12" customFormat="1" x14ac:dyDescent="0.2"/>
    <row r="878083" s="12" customFormat="1" x14ac:dyDescent="0.2"/>
    <row r="878084" s="12" customFormat="1" x14ac:dyDescent="0.2"/>
    <row r="878085" s="12" customFormat="1" x14ac:dyDescent="0.2"/>
    <row r="878086" s="12" customFormat="1" x14ac:dyDescent="0.2"/>
    <row r="878087" s="12" customFormat="1" x14ac:dyDescent="0.2"/>
    <row r="878088" s="12" customFormat="1" x14ac:dyDescent="0.2"/>
    <row r="878089" s="12" customFormat="1" x14ac:dyDescent="0.2"/>
    <row r="878090" s="12" customFormat="1" x14ac:dyDescent="0.2"/>
    <row r="878091" s="12" customFormat="1" x14ac:dyDescent="0.2"/>
    <row r="878092" s="12" customFormat="1" x14ac:dyDescent="0.2"/>
    <row r="878093" s="12" customFormat="1" x14ac:dyDescent="0.2"/>
    <row r="878094" s="12" customFormat="1" x14ac:dyDescent="0.2"/>
    <row r="878095" s="12" customFormat="1" x14ac:dyDescent="0.2"/>
    <row r="878096" s="12" customFormat="1" x14ac:dyDescent="0.2"/>
    <row r="878097" s="12" customFormat="1" x14ac:dyDescent="0.2"/>
    <row r="878098" s="12" customFormat="1" x14ac:dyDescent="0.2"/>
    <row r="878099" s="12" customFormat="1" x14ac:dyDescent="0.2"/>
    <row r="878100" s="12" customFormat="1" x14ac:dyDescent="0.2"/>
    <row r="878101" s="12" customFormat="1" x14ac:dyDescent="0.2"/>
    <row r="878102" s="12" customFormat="1" x14ac:dyDescent="0.2"/>
    <row r="878103" s="12" customFormat="1" x14ac:dyDescent="0.2"/>
    <row r="878104" s="12" customFormat="1" x14ac:dyDescent="0.2"/>
    <row r="878105" s="12" customFormat="1" x14ac:dyDescent="0.2"/>
    <row r="878106" s="12" customFormat="1" x14ac:dyDescent="0.2"/>
    <row r="878107" s="12" customFormat="1" x14ac:dyDescent="0.2"/>
    <row r="878108" s="12" customFormat="1" x14ac:dyDescent="0.2"/>
    <row r="878109" s="12" customFormat="1" x14ac:dyDescent="0.2"/>
    <row r="878110" s="12" customFormat="1" x14ac:dyDescent="0.2"/>
    <row r="878111" s="12" customFormat="1" x14ac:dyDescent="0.2"/>
    <row r="878112" s="12" customFormat="1" x14ac:dyDescent="0.2"/>
    <row r="878113" s="12" customFormat="1" x14ac:dyDescent="0.2"/>
    <row r="878114" s="12" customFormat="1" x14ac:dyDescent="0.2"/>
    <row r="878115" s="12" customFormat="1" x14ac:dyDescent="0.2"/>
    <row r="878116" s="12" customFormat="1" x14ac:dyDescent="0.2"/>
    <row r="878117" s="12" customFormat="1" x14ac:dyDescent="0.2"/>
    <row r="878118" s="12" customFormat="1" x14ac:dyDescent="0.2"/>
    <row r="878119" s="12" customFormat="1" x14ac:dyDescent="0.2"/>
    <row r="878120" s="12" customFormat="1" x14ac:dyDescent="0.2"/>
    <row r="878121" s="12" customFormat="1" x14ac:dyDescent="0.2"/>
    <row r="878122" s="12" customFormat="1" x14ac:dyDescent="0.2"/>
    <row r="878123" s="12" customFormat="1" x14ac:dyDescent="0.2"/>
    <row r="878124" s="12" customFormat="1" x14ac:dyDescent="0.2"/>
    <row r="878125" s="12" customFormat="1" x14ac:dyDescent="0.2"/>
    <row r="878126" s="12" customFormat="1" x14ac:dyDescent="0.2"/>
    <row r="878127" s="12" customFormat="1" x14ac:dyDescent="0.2"/>
    <row r="878128" s="12" customFormat="1" x14ac:dyDescent="0.2"/>
    <row r="878129" s="12" customFormat="1" x14ac:dyDescent="0.2"/>
    <row r="878130" s="12" customFormat="1" x14ac:dyDescent="0.2"/>
    <row r="878131" s="12" customFormat="1" x14ac:dyDescent="0.2"/>
    <row r="878132" s="12" customFormat="1" x14ac:dyDescent="0.2"/>
    <row r="878133" s="12" customFormat="1" x14ac:dyDescent="0.2"/>
    <row r="878134" s="12" customFormat="1" x14ac:dyDescent="0.2"/>
    <row r="878135" s="12" customFormat="1" x14ac:dyDescent="0.2"/>
    <row r="878136" s="12" customFormat="1" x14ac:dyDescent="0.2"/>
    <row r="878137" s="12" customFormat="1" x14ac:dyDescent="0.2"/>
    <row r="878138" s="12" customFormat="1" x14ac:dyDescent="0.2"/>
    <row r="878139" s="12" customFormat="1" x14ac:dyDescent="0.2"/>
    <row r="878140" s="12" customFormat="1" x14ac:dyDescent="0.2"/>
    <row r="878141" s="12" customFormat="1" x14ac:dyDescent="0.2"/>
    <row r="878142" s="12" customFormat="1" x14ac:dyDescent="0.2"/>
    <row r="878143" s="12" customFormat="1" x14ac:dyDescent="0.2"/>
    <row r="878144" s="12" customFormat="1" x14ac:dyDescent="0.2"/>
    <row r="878145" s="12" customFormat="1" x14ac:dyDescent="0.2"/>
    <row r="878146" s="12" customFormat="1" x14ac:dyDescent="0.2"/>
    <row r="878147" s="12" customFormat="1" x14ac:dyDescent="0.2"/>
    <row r="878148" s="12" customFormat="1" x14ac:dyDescent="0.2"/>
    <row r="878149" s="12" customFormat="1" x14ac:dyDescent="0.2"/>
    <row r="878150" s="12" customFormat="1" x14ac:dyDescent="0.2"/>
    <row r="878151" s="12" customFormat="1" x14ac:dyDescent="0.2"/>
    <row r="878152" s="12" customFormat="1" x14ac:dyDescent="0.2"/>
    <row r="878153" s="12" customFormat="1" x14ac:dyDescent="0.2"/>
    <row r="878154" s="12" customFormat="1" x14ac:dyDescent="0.2"/>
    <row r="878155" s="12" customFormat="1" x14ac:dyDescent="0.2"/>
    <row r="878156" s="12" customFormat="1" x14ac:dyDescent="0.2"/>
    <row r="878157" s="12" customFormat="1" x14ac:dyDescent="0.2"/>
    <row r="878158" s="12" customFormat="1" x14ac:dyDescent="0.2"/>
    <row r="878159" s="12" customFormat="1" x14ac:dyDescent="0.2"/>
    <row r="878160" s="12" customFormat="1" x14ac:dyDescent="0.2"/>
    <row r="878161" s="12" customFormat="1" x14ac:dyDescent="0.2"/>
    <row r="878162" s="12" customFormat="1" x14ac:dyDescent="0.2"/>
    <row r="878163" s="12" customFormat="1" x14ac:dyDescent="0.2"/>
    <row r="878164" s="12" customFormat="1" x14ac:dyDescent="0.2"/>
    <row r="878165" s="12" customFormat="1" x14ac:dyDescent="0.2"/>
    <row r="878166" s="12" customFormat="1" x14ac:dyDescent="0.2"/>
    <row r="878167" s="12" customFormat="1" x14ac:dyDescent="0.2"/>
    <row r="878168" s="12" customFormat="1" x14ac:dyDescent="0.2"/>
    <row r="878169" s="12" customFormat="1" x14ac:dyDescent="0.2"/>
    <row r="878170" s="12" customFormat="1" x14ac:dyDescent="0.2"/>
    <row r="878171" s="12" customFormat="1" x14ac:dyDescent="0.2"/>
    <row r="878172" s="12" customFormat="1" x14ac:dyDescent="0.2"/>
    <row r="878173" s="12" customFormat="1" x14ac:dyDescent="0.2"/>
    <row r="878174" s="12" customFormat="1" x14ac:dyDescent="0.2"/>
    <row r="878175" s="12" customFormat="1" x14ac:dyDescent="0.2"/>
    <row r="878176" s="12" customFormat="1" x14ac:dyDescent="0.2"/>
    <row r="878177" s="12" customFormat="1" x14ac:dyDescent="0.2"/>
    <row r="878178" s="12" customFormat="1" x14ac:dyDescent="0.2"/>
    <row r="878179" s="12" customFormat="1" x14ac:dyDescent="0.2"/>
    <row r="878180" s="12" customFormat="1" x14ac:dyDescent="0.2"/>
    <row r="878181" s="12" customFormat="1" x14ac:dyDescent="0.2"/>
    <row r="878182" s="12" customFormat="1" x14ac:dyDescent="0.2"/>
    <row r="878183" s="12" customFormat="1" x14ac:dyDescent="0.2"/>
    <row r="878184" s="12" customFormat="1" x14ac:dyDescent="0.2"/>
    <row r="878185" s="12" customFormat="1" x14ac:dyDescent="0.2"/>
    <row r="878186" s="12" customFormat="1" x14ac:dyDescent="0.2"/>
    <row r="878187" s="12" customFormat="1" x14ac:dyDescent="0.2"/>
    <row r="878188" s="12" customFormat="1" x14ac:dyDescent="0.2"/>
    <row r="878189" s="12" customFormat="1" x14ac:dyDescent="0.2"/>
    <row r="878190" s="12" customFormat="1" x14ac:dyDescent="0.2"/>
    <row r="878191" s="12" customFormat="1" x14ac:dyDescent="0.2"/>
    <row r="878192" s="12" customFormat="1" x14ac:dyDescent="0.2"/>
    <row r="878193" s="12" customFormat="1" x14ac:dyDescent="0.2"/>
    <row r="878194" s="12" customFormat="1" x14ac:dyDescent="0.2"/>
    <row r="878195" s="12" customFormat="1" x14ac:dyDescent="0.2"/>
    <row r="878196" s="12" customFormat="1" x14ac:dyDescent="0.2"/>
    <row r="878197" s="12" customFormat="1" x14ac:dyDescent="0.2"/>
    <row r="878198" s="12" customFormat="1" x14ac:dyDescent="0.2"/>
    <row r="878199" s="12" customFormat="1" x14ac:dyDescent="0.2"/>
    <row r="878200" s="12" customFormat="1" x14ac:dyDescent="0.2"/>
    <row r="878201" s="12" customFormat="1" x14ac:dyDescent="0.2"/>
    <row r="878202" s="12" customFormat="1" x14ac:dyDescent="0.2"/>
    <row r="878203" s="12" customFormat="1" x14ac:dyDescent="0.2"/>
    <row r="878204" s="12" customFormat="1" x14ac:dyDescent="0.2"/>
    <row r="878205" s="12" customFormat="1" x14ac:dyDescent="0.2"/>
    <row r="878206" s="12" customFormat="1" x14ac:dyDescent="0.2"/>
    <row r="878207" s="12" customFormat="1" x14ac:dyDescent="0.2"/>
    <row r="878208" s="12" customFormat="1" x14ac:dyDescent="0.2"/>
    <row r="878209" s="12" customFormat="1" x14ac:dyDescent="0.2"/>
    <row r="878210" s="12" customFormat="1" x14ac:dyDescent="0.2"/>
    <row r="878211" s="12" customFormat="1" x14ac:dyDescent="0.2"/>
    <row r="878212" s="12" customFormat="1" x14ac:dyDescent="0.2"/>
    <row r="878213" s="12" customFormat="1" x14ac:dyDescent="0.2"/>
    <row r="878214" s="12" customFormat="1" x14ac:dyDescent="0.2"/>
    <row r="878215" s="12" customFormat="1" x14ac:dyDescent="0.2"/>
    <row r="878216" s="12" customFormat="1" x14ac:dyDescent="0.2"/>
    <row r="878217" s="12" customFormat="1" x14ac:dyDescent="0.2"/>
    <row r="878218" s="12" customFormat="1" x14ac:dyDescent="0.2"/>
    <row r="878219" s="12" customFormat="1" x14ac:dyDescent="0.2"/>
    <row r="878220" s="12" customFormat="1" x14ac:dyDescent="0.2"/>
    <row r="878221" s="12" customFormat="1" x14ac:dyDescent="0.2"/>
    <row r="878222" s="12" customFormat="1" x14ac:dyDescent="0.2"/>
    <row r="878223" s="12" customFormat="1" x14ac:dyDescent="0.2"/>
    <row r="878224" s="12" customFormat="1" x14ac:dyDescent="0.2"/>
    <row r="878225" s="12" customFormat="1" x14ac:dyDescent="0.2"/>
    <row r="878226" s="12" customFormat="1" x14ac:dyDescent="0.2"/>
    <row r="878227" s="12" customFormat="1" x14ac:dyDescent="0.2"/>
    <row r="878228" s="12" customFormat="1" x14ac:dyDescent="0.2"/>
    <row r="878229" s="12" customFormat="1" x14ac:dyDescent="0.2"/>
    <row r="878230" s="12" customFormat="1" x14ac:dyDescent="0.2"/>
    <row r="878231" s="12" customFormat="1" x14ac:dyDescent="0.2"/>
    <row r="878232" s="12" customFormat="1" x14ac:dyDescent="0.2"/>
    <row r="878233" s="12" customFormat="1" x14ac:dyDescent="0.2"/>
    <row r="878234" s="12" customFormat="1" x14ac:dyDescent="0.2"/>
    <row r="878235" s="12" customFormat="1" x14ac:dyDescent="0.2"/>
    <row r="878236" s="12" customFormat="1" x14ac:dyDescent="0.2"/>
    <row r="878237" s="12" customFormat="1" x14ac:dyDescent="0.2"/>
    <row r="878238" s="12" customFormat="1" x14ac:dyDescent="0.2"/>
    <row r="878239" s="12" customFormat="1" x14ac:dyDescent="0.2"/>
    <row r="878240" s="12" customFormat="1" x14ac:dyDescent="0.2"/>
    <row r="878241" s="12" customFormat="1" x14ac:dyDescent="0.2"/>
    <row r="878242" s="12" customFormat="1" x14ac:dyDescent="0.2"/>
    <row r="878243" s="12" customFormat="1" x14ac:dyDescent="0.2"/>
    <row r="878244" s="12" customFormat="1" x14ac:dyDescent="0.2"/>
    <row r="878245" s="12" customFormat="1" x14ac:dyDescent="0.2"/>
    <row r="878246" s="12" customFormat="1" x14ac:dyDescent="0.2"/>
    <row r="878247" s="12" customFormat="1" x14ac:dyDescent="0.2"/>
    <row r="878248" s="12" customFormat="1" x14ac:dyDescent="0.2"/>
    <row r="878249" s="12" customFormat="1" x14ac:dyDescent="0.2"/>
    <row r="878250" s="12" customFormat="1" x14ac:dyDescent="0.2"/>
    <row r="878251" s="12" customFormat="1" x14ac:dyDescent="0.2"/>
    <row r="878252" s="12" customFormat="1" x14ac:dyDescent="0.2"/>
    <row r="878253" s="12" customFormat="1" x14ac:dyDescent="0.2"/>
    <row r="878254" s="12" customFormat="1" x14ac:dyDescent="0.2"/>
    <row r="878255" s="12" customFormat="1" x14ac:dyDescent="0.2"/>
    <row r="878256" s="12" customFormat="1" x14ac:dyDescent="0.2"/>
    <row r="878257" s="12" customFormat="1" x14ac:dyDescent="0.2"/>
    <row r="878258" s="12" customFormat="1" x14ac:dyDescent="0.2"/>
    <row r="878259" s="12" customFormat="1" x14ac:dyDescent="0.2"/>
    <row r="878260" s="12" customFormat="1" x14ac:dyDescent="0.2"/>
    <row r="878261" s="12" customFormat="1" x14ac:dyDescent="0.2"/>
    <row r="878262" s="12" customFormat="1" x14ac:dyDescent="0.2"/>
    <row r="878263" s="12" customFormat="1" x14ac:dyDescent="0.2"/>
    <row r="878264" s="12" customFormat="1" x14ac:dyDescent="0.2"/>
    <row r="878265" s="12" customFormat="1" x14ac:dyDescent="0.2"/>
    <row r="878266" s="12" customFormat="1" x14ac:dyDescent="0.2"/>
    <row r="878267" s="12" customFormat="1" x14ac:dyDescent="0.2"/>
    <row r="878268" s="12" customFormat="1" x14ac:dyDescent="0.2"/>
    <row r="878269" s="12" customFormat="1" x14ac:dyDescent="0.2"/>
    <row r="878270" s="12" customFormat="1" x14ac:dyDescent="0.2"/>
    <row r="878271" s="12" customFormat="1" x14ac:dyDescent="0.2"/>
    <row r="878272" s="12" customFormat="1" x14ac:dyDescent="0.2"/>
    <row r="878273" s="12" customFormat="1" x14ac:dyDescent="0.2"/>
    <row r="878274" s="12" customFormat="1" x14ac:dyDescent="0.2"/>
    <row r="878275" s="12" customFormat="1" x14ac:dyDescent="0.2"/>
    <row r="878276" s="12" customFormat="1" x14ac:dyDescent="0.2"/>
    <row r="878277" s="12" customFormat="1" x14ac:dyDescent="0.2"/>
    <row r="878278" s="12" customFormat="1" x14ac:dyDescent="0.2"/>
    <row r="878279" s="12" customFormat="1" x14ac:dyDescent="0.2"/>
    <row r="878280" s="12" customFormat="1" x14ac:dyDescent="0.2"/>
    <row r="878281" s="12" customFormat="1" x14ac:dyDescent="0.2"/>
    <row r="878282" s="12" customFormat="1" x14ac:dyDescent="0.2"/>
    <row r="878283" s="12" customFormat="1" x14ac:dyDescent="0.2"/>
    <row r="878284" s="12" customFormat="1" x14ac:dyDescent="0.2"/>
    <row r="878285" s="12" customFormat="1" x14ac:dyDescent="0.2"/>
    <row r="878286" s="12" customFormat="1" x14ac:dyDescent="0.2"/>
    <row r="878287" s="12" customFormat="1" x14ac:dyDescent="0.2"/>
    <row r="878288" s="12" customFormat="1" x14ac:dyDescent="0.2"/>
    <row r="878289" s="12" customFormat="1" x14ac:dyDescent="0.2"/>
    <row r="878290" s="12" customFormat="1" x14ac:dyDescent="0.2"/>
    <row r="878291" s="12" customFormat="1" x14ac:dyDescent="0.2"/>
    <row r="878292" s="12" customFormat="1" x14ac:dyDescent="0.2"/>
    <row r="878293" s="12" customFormat="1" x14ac:dyDescent="0.2"/>
    <row r="878294" s="12" customFormat="1" x14ac:dyDescent="0.2"/>
    <row r="878295" s="12" customFormat="1" x14ac:dyDescent="0.2"/>
    <row r="878296" s="12" customFormat="1" x14ac:dyDescent="0.2"/>
    <row r="878297" s="12" customFormat="1" x14ac:dyDescent="0.2"/>
    <row r="878298" s="12" customFormat="1" x14ac:dyDescent="0.2"/>
    <row r="878299" s="12" customFormat="1" x14ac:dyDescent="0.2"/>
    <row r="878300" s="12" customFormat="1" x14ac:dyDescent="0.2"/>
    <row r="878301" s="12" customFormat="1" x14ac:dyDescent="0.2"/>
    <row r="878302" s="12" customFormat="1" x14ac:dyDescent="0.2"/>
    <row r="878303" s="12" customFormat="1" x14ac:dyDescent="0.2"/>
    <row r="878304" s="12" customFormat="1" x14ac:dyDescent="0.2"/>
    <row r="878305" s="12" customFormat="1" x14ac:dyDescent="0.2"/>
    <row r="878306" s="12" customFormat="1" x14ac:dyDescent="0.2"/>
    <row r="878307" s="12" customFormat="1" x14ac:dyDescent="0.2"/>
    <row r="878308" s="12" customFormat="1" x14ac:dyDescent="0.2"/>
    <row r="878309" s="12" customFormat="1" x14ac:dyDescent="0.2"/>
    <row r="878310" s="12" customFormat="1" x14ac:dyDescent="0.2"/>
    <row r="878311" s="12" customFormat="1" x14ac:dyDescent="0.2"/>
    <row r="878312" s="12" customFormat="1" x14ac:dyDescent="0.2"/>
    <row r="878313" s="12" customFormat="1" x14ac:dyDescent="0.2"/>
    <row r="878314" s="12" customFormat="1" x14ac:dyDescent="0.2"/>
    <row r="878315" s="12" customFormat="1" x14ac:dyDescent="0.2"/>
    <row r="878316" s="12" customFormat="1" x14ac:dyDescent="0.2"/>
    <row r="878317" s="12" customFormat="1" x14ac:dyDescent="0.2"/>
    <row r="878318" s="12" customFormat="1" x14ac:dyDescent="0.2"/>
    <row r="878319" s="12" customFormat="1" x14ac:dyDescent="0.2"/>
    <row r="878320" s="12" customFormat="1" x14ac:dyDescent="0.2"/>
    <row r="878321" s="12" customFormat="1" x14ac:dyDescent="0.2"/>
    <row r="878322" s="12" customFormat="1" x14ac:dyDescent="0.2"/>
    <row r="878323" s="12" customFormat="1" x14ac:dyDescent="0.2"/>
    <row r="878324" s="12" customFormat="1" x14ac:dyDescent="0.2"/>
    <row r="878325" s="12" customFormat="1" x14ac:dyDescent="0.2"/>
    <row r="878326" s="12" customFormat="1" x14ac:dyDescent="0.2"/>
    <row r="878327" s="12" customFormat="1" x14ac:dyDescent="0.2"/>
    <row r="878328" s="12" customFormat="1" x14ac:dyDescent="0.2"/>
    <row r="878329" s="12" customFormat="1" x14ac:dyDescent="0.2"/>
    <row r="878330" s="12" customFormat="1" x14ac:dyDescent="0.2"/>
    <row r="878331" s="12" customFormat="1" x14ac:dyDescent="0.2"/>
    <row r="878332" s="12" customFormat="1" x14ac:dyDescent="0.2"/>
    <row r="878333" s="12" customFormat="1" x14ac:dyDescent="0.2"/>
    <row r="878334" s="12" customFormat="1" x14ac:dyDescent="0.2"/>
    <row r="878335" s="12" customFormat="1" x14ac:dyDescent="0.2"/>
    <row r="878336" s="12" customFormat="1" x14ac:dyDescent="0.2"/>
    <row r="878337" s="12" customFormat="1" x14ac:dyDescent="0.2"/>
    <row r="878338" s="12" customFormat="1" x14ac:dyDescent="0.2"/>
    <row r="878339" s="12" customFormat="1" x14ac:dyDescent="0.2"/>
    <row r="878340" s="12" customFormat="1" x14ac:dyDescent="0.2"/>
    <row r="878341" s="12" customFormat="1" x14ac:dyDescent="0.2"/>
    <row r="878342" s="12" customFormat="1" x14ac:dyDescent="0.2"/>
    <row r="878343" s="12" customFormat="1" x14ac:dyDescent="0.2"/>
    <row r="878344" s="12" customFormat="1" x14ac:dyDescent="0.2"/>
    <row r="878345" s="12" customFormat="1" x14ac:dyDescent="0.2"/>
    <row r="878346" s="12" customFormat="1" x14ac:dyDescent="0.2"/>
    <row r="878347" s="12" customFormat="1" x14ac:dyDescent="0.2"/>
    <row r="878348" s="12" customFormat="1" x14ac:dyDescent="0.2"/>
    <row r="878349" s="12" customFormat="1" x14ac:dyDescent="0.2"/>
    <row r="878350" s="12" customFormat="1" x14ac:dyDescent="0.2"/>
    <row r="878351" s="12" customFormat="1" x14ac:dyDescent="0.2"/>
    <row r="878352" s="12" customFormat="1" x14ac:dyDescent="0.2"/>
    <row r="878353" s="12" customFormat="1" x14ac:dyDescent="0.2"/>
    <row r="878354" s="12" customFormat="1" x14ac:dyDescent="0.2"/>
    <row r="878355" s="12" customFormat="1" x14ac:dyDescent="0.2"/>
    <row r="878356" s="12" customFormat="1" x14ac:dyDescent="0.2"/>
    <row r="878357" s="12" customFormat="1" x14ac:dyDescent="0.2"/>
    <row r="878358" s="12" customFormat="1" x14ac:dyDescent="0.2"/>
    <row r="878359" s="12" customFormat="1" x14ac:dyDescent="0.2"/>
    <row r="878360" s="12" customFormat="1" x14ac:dyDescent="0.2"/>
    <row r="878361" s="12" customFormat="1" x14ac:dyDescent="0.2"/>
    <row r="878362" s="12" customFormat="1" x14ac:dyDescent="0.2"/>
    <row r="878363" s="12" customFormat="1" x14ac:dyDescent="0.2"/>
    <row r="878364" s="12" customFormat="1" x14ac:dyDescent="0.2"/>
    <row r="878365" s="12" customFormat="1" x14ac:dyDescent="0.2"/>
    <row r="878366" s="12" customFormat="1" x14ac:dyDescent="0.2"/>
    <row r="878367" s="12" customFormat="1" x14ac:dyDescent="0.2"/>
    <row r="878368" s="12" customFormat="1" x14ac:dyDescent="0.2"/>
    <row r="878369" s="12" customFormat="1" x14ac:dyDescent="0.2"/>
    <row r="878370" s="12" customFormat="1" x14ac:dyDescent="0.2"/>
    <row r="878371" s="12" customFormat="1" x14ac:dyDescent="0.2"/>
    <row r="878372" s="12" customFormat="1" x14ac:dyDescent="0.2"/>
    <row r="878373" s="12" customFormat="1" x14ac:dyDescent="0.2"/>
    <row r="878374" s="12" customFormat="1" x14ac:dyDescent="0.2"/>
    <row r="878375" s="12" customFormat="1" x14ac:dyDescent="0.2"/>
    <row r="878376" s="12" customFormat="1" x14ac:dyDescent="0.2"/>
    <row r="878377" s="12" customFormat="1" x14ac:dyDescent="0.2"/>
    <row r="878378" s="12" customFormat="1" x14ac:dyDescent="0.2"/>
    <row r="878379" s="12" customFormat="1" x14ac:dyDescent="0.2"/>
    <row r="878380" s="12" customFormat="1" x14ac:dyDescent="0.2"/>
    <row r="878381" s="12" customFormat="1" x14ac:dyDescent="0.2"/>
    <row r="878382" s="12" customFormat="1" x14ac:dyDescent="0.2"/>
    <row r="878383" s="12" customFormat="1" x14ac:dyDescent="0.2"/>
    <row r="878384" s="12" customFormat="1" x14ac:dyDescent="0.2"/>
    <row r="878385" s="12" customFormat="1" x14ac:dyDescent="0.2"/>
    <row r="878386" s="12" customFormat="1" x14ac:dyDescent="0.2"/>
    <row r="878387" s="12" customFormat="1" x14ac:dyDescent="0.2"/>
    <row r="878388" s="12" customFormat="1" x14ac:dyDescent="0.2"/>
    <row r="878389" s="12" customFormat="1" x14ac:dyDescent="0.2"/>
    <row r="878390" s="12" customFormat="1" x14ac:dyDescent="0.2"/>
    <row r="878391" s="12" customFormat="1" x14ac:dyDescent="0.2"/>
    <row r="878392" s="12" customFormat="1" x14ac:dyDescent="0.2"/>
    <row r="878393" s="12" customFormat="1" x14ac:dyDescent="0.2"/>
    <row r="878394" s="12" customFormat="1" x14ac:dyDescent="0.2"/>
    <row r="878395" s="12" customFormat="1" x14ac:dyDescent="0.2"/>
    <row r="878396" s="12" customFormat="1" x14ac:dyDescent="0.2"/>
    <row r="878397" s="12" customFormat="1" x14ac:dyDescent="0.2"/>
    <row r="878398" s="12" customFormat="1" x14ac:dyDescent="0.2"/>
    <row r="878399" s="12" customFormat="1" x14ac:dyDescent="0.2"/>
    <row r="878400" s="12" customFormat="1" x14ac:dyDescent="0.2"/>
    <row r="878401" s="12" customFormat="1" x14ac:dyDescent="0.2"/>
    <row r="878402" s="12" customFormat="1" x14ac:dyDescent="0.2"/>
    <row r="878403" s="12" customFormat="1" x14ac:dyDescent="0.2"/>
    <row r="878404" s="12" customFormat="1" x14ac:dyDescent="0.2"/>
    <row r="878405" s="12" customFormat="1" x14ac:dyDescent="0.2"/>
    <row r="878406" s="12" customFormat="1" x14ac:dyDescent="0.2"/>
    <row r="878407" s="12" customFormat="1" x14ac:dyDescent="0.2"/>
    <row r="878408" s="12" customFormat="1" x14ac:dyDescent="0.2"/>
    <row r="878409" s="12" customFormat="1" x14ac:dyDescent="0.2"/>
    <row r="878410" s="12" customFormat="1" x14ac:dyDescent="0.2"/>
    <row r="878411" s="12" customFormat="1" x14ac:dyDescent="0.2"/>
    <row r="878412" s="12" customFormat="1" x14ac:dyDescent="0.2"/>
    <row r="878413" s="12" customFormat="1" x14ac:dyDescent="0.2"/>
    <row r="878414" s="12" customFormat="1" x14ac:dyDescent="0.2"/>
    <row r="878415" s="12" customFormat="1" x14ac:dyDescent="0.2"/>
    <row r="878416" s="12" customFormat="1" x14ac:dyDescent="0.2"/>
    <row r="878417" s="12" customFormat="1" x14ac:dyDescent="0.2"/>
    <row r="878418" s="12" customFormat="1" x14ac:dyDescent="0.2"/>
    <row r="878419" s="12" customFormat="1" x14ac:dyDescent="0.2"/>
    <row r="878420" s="12" customFormat="1" x14ac:dyDescent="0.2"/>
    <row r="878421" s="12" customFormat="1" x14ac:dyDescent="0.2"/>
    <row r="878422" s="12" customFormat="1" x14ac:dyDescent="0.2"/>
    <row r="878423" s="12" customFormat="1" x14ac:dyDescent="0.2"/>
    <row r="878424" s="12" customFormat="1" x14ac:dyDescent="0.2"/>
    <row r="878425" s="12" customFormat="1" x14ac:dyDescent="0.2"/>
    <row r="878426" s="12" customFormat="1" x14ac:dyDescent="0.2"/>
    <row r="878427" s="12" customFormat="1" x14ac:dyDescent="0.2"/>
    <row r="878428" s="12" customFormat="1" x14ac:dyDescent="0.2"/>
    <row r="878429" s="12" customFormat="1" x14ac:dyDescent="0.2"/>
    <row r="878430" s="12" customFormat="1" x14ac:dyDescent="0.2"/>
    <row r="878431" s="12" customFormat="1" x14ac:dyDescent="0.2"/>
    <row r="878432" s="12" customFormat="1" x14ac:dyDescent="0.2"/>
    <row r="878433" s="12" customFormat="1" x14ac:dyDescent="0.2"/>
    <row r="878434" s="12" customFormat="1" x14ac:dyDescent="0.2"/>
    <row r="878435" s="12" customFormat="1" x14ac:dyDescent="0.2"/>
    <row r="878436" s="12" customFormat="1" x14ac:dyDescent="0.2"/>
    <row r="878437" s="12" customFormat="1" x14ac:dyDescent="0.2"/>
    <row r="878438" s="12" customFormat="1" x14ac:dyDescent="0.2"/>
    <row r="878439" s="12" customFormat="1" x14ac:dyDescent="0.2"/>
    <row r="878440" s="12" customFormat="1" x14ac:dyDescent="0.2"/>
    <row r="878441" s="12" customFormat="1" x14ac:dyDescent="0.2"/>
    <row r="878442" s="12" customFormat="1" x14ac:dyDescent="0.2"/>
    <row r="878443" s="12" customFormat="1" x14ac:dyDescent="0.2"/>
    <row r="878444" s="12" customFormat="1" x14ac:dyDescent="0.2"/>
    <row r="878445" s="12" customFormat="1" x14ac:dyDescent="0.2"/>
    <row r="878446" s="12" customFormat="1" x14ac:dyDescent="0.2"/>
    <row r="878447" s="12" customFormat="1" x14ac:dyDescent="0.2"/>
    <row r="878448" s="12" customFormat="1" x14ac:dyDescent="0.2"/>
    <row r="878449" s="12" customFormat="1" x14ac:dyDescent="0.2"/>
    <row r="878450" s="12" customFormat="1" x14ac:dyDescent="0.2"/>
    <row r="878451" s="12" customFormat="1" x14ac:dyDescent="0.2"/>
    <row r="878452" s="12" customFormat="1" x14ac:dyDescent="0.2"/>
    <row r="878453" s="12" customFormat="1" x14ac:dyDescent="0.2"/>
    <row r="878454" s="12" customFormat="1" x14ac:dyDescent="0.2"/>
    <row r="878455" s="12" customFormat="1" x14ac:dyDescent="0.2"/>
    <row r="878456" s="12" customFormat="1" x14ac:dyDescent="0.2"/>
    <row r="878457" s="12" customFormat="1" x14ac:dyDescent="0.2"/>
    <row r="878458" s="12" customFormat="1" x14ac:dyDescent="0.2"/>
    <row r="878459" s="12" customFormat="1" x14ac:dyDescent="0.2"/>
    <row r="878460" s="12" customFormat="1" x14ac:dyDescent="0.2"/>
    <row r="878461" s="12" customFormat="1" x14ac:dyDescent="0.2"/>
    <row r="878462" s="12" customFormat="1" x14ac:dyDescent="0.2"/>
    <row r="878463" s="12" customFormat="1" x14ac:dyDescent="0.2"/>
    <row r="878464" s="12" customFormat="1" x14ac:dyDescent="0.2"/>
    <row r="878465" s="12" customFormat="1" x14ac:dyDescent="0.2"/>
    <row r="878466" s="12" customFormat="1" x14ac:dyDescent="0.2"/>
    <row r="878467" s="12" customFormat="1" x14ac:dyDescent="0.2"/>
    <row r="878468" s="12" customFormat="1" x14ac:dyDescent="0.2"/>
    <row r="878469" s="12" customFormat="1" x14ac:dyDescent="0.2"/>
    <row r="878470" s="12" customFormat="1" x14ac:dyDescent="0.2"/>
    <row r="878471" s="12" customFormat="1" x14ac:dyDescent="0.2"/>
    <row r="878472" s="12" customFormat="1" x14ac:dyDescent="0.2"/>
    <row r="878473" s="12" customFormat="1" x14ac:dyDescent="0.2"/>
    <row r="878474" s="12" customFormat="1" x14ac:dyDescent="0.2"/>
    <row r="878475" s="12" customFormat="1" x14ac:dyDescent="0.2"/>
    <row r="878476" s="12" customFormat="1" x14ac:dyDescent="0.2"/>
    <row r="878477" s="12" customFormat="1" x14ac:dyDescent="0.2"/>
    <row r="878478" s="12" customFormat="1" x14ac:dyDescent="0.2"/>
    <row r="878479" s="12" customFormat="1" x14ac:dyDescent="0.2"/>
    <row r="878480" s="12" customFormat="1" x14ac:dyDescent="0.2"/>
    <row r="878481" s="12" customFormat="1" x14ac:dyDescent="0.2"/>
    <row r="878482" s="12" customFormat="1" x14ac:dyDescent="0.2"/>
    <row r="878483" s="12" customFormat="1" x14ac:dyDescent="0.2"/>
    <row r="878484" s="12" customFormat="1" x14ac:dyDescent="0.2"/>
    <row r="878485" s="12" customFormat="1" x14ac:dyDescent="0.2"/>
    <row r="878486" s="12" customFormat="1" x14ac:dyDescent="0.2"/>
    <row r="878487" s="12" customFormat="1" x14ac:dyDescent="0.2"/>
    <row r="878488" s="12" customFormat="1" x14ac:dyDescent="0.2"/>
    <row r="878489" s="12" customFormat="1" x14ac:dyDescent="0.2"/>
    <row r="878490" s="12" customFormat="1" x14ac:dyDescent="0.2"/>
    <row r="878491" s="12" customFormat="1" x14ac:dyDescent="0.2"/>
    <row r="878492" s="12" customFormat="1" x14ac:dyDescent="0.2"/>
    <row r="878493" s="12" customFormat="1" x14ac:dyDescent="0.2"/>
    <row r="878494" s="12" customFormat="1" x14ac:dyDescent="0.2"/>
    <row r="878495" s="12" customFormat="1" x14ac:dyDescent="0.2"/>
    <row r="878496" s="12" customFormat="1" x14ac:dyDescent="0.2"/>
    <row r="878497" s="12" customFormat="1" x14ac:dyDescent="0.2"/>
    <row r="878498" s="12" customFormat="1" x14ac:dyDescent="0.2"/>
    <row r="878499" s="12" customFormat="1" x14ac:dyDescent="0.2"/>
    <row r="878500" s="12" customFormat="1" x14ac:dyDescent="0.2"/>
    <row r="878501" s="12" customFormat="1" x14ac:dyDescent="0.2"/>
    <row r="878502" s="12" customFormat="1" x14ac:dyDescent="0.2"/>
    <row r="878503" s="12" customFormat="1" x14ac:dyDescent="0.2"/>
    <row r="878504" s="12" customFormat="1" x14ac:dyDescent="0.2"/>
    <row r="878505" s="12" customFormat="1" x14ac:dyDescent="0.2"/>
    <row r="878506" s="12" customFormat="1" x14ac:dyDescent="0.2"/>
    <row r="878507" s="12" customFormat="1" x14ac:dyDescent="0.2"/>
    <row r="878508" s="12" customFormat="1" x14ac:dyDescent="0.2"/>
    <row r="878509" s="12" customFormat="1" x14ac:dyDescent="0.2"/>
    <row r="878510" s="12" customFormat="1" x14ac:dyDescent="0.2"/>
    <row r="878511" s="12" customFormat="1" x14ac:dyDescent="0.2"/>
    <row r="878512" s="12" customFormat="1" x14ac:dyDescent="0.2"/>
    <row r="878513" s="12" customFormat="1" x14ac:dyDescent="0.2"/>
    <row r="878514" s="12" customFormat="1" x14ac:dyDescent="0.2"/>
    <row r="878515" s="12" customFormat="1" x14ac:dyDescent="0.2"/>
    <row r="878516" s="12" customFormat="1" x14ac:dyDescent="0.2"/>
    <row r="878517" s="12" customFormat="1" x14ac:dyDescent="0.2"/>
    <row r="878518" s="12" customFormat="1" x14ac:dyDescent="0.2"/>
    <row r="878519" s="12" customFormat="1" x14ac:dyDescent="0.2"/>
    <row r="878520" s="12" customFormat="1" x14ac:dyDescent="0.2"/>
    <row r="878521" s="12" customFormat="1" x14ac:dyDescent="0.2"/>
    <row r="878522" s="12" customFormat="1" x14ac:dyDescent="0.2"/>
    <row r="878523" s="12" customFormat="1" x14ac:dyDescent="0.2"/>
    <row r="878524" s="12" customFormat="1" x14ac:dyDescent="0.2"/>
    <row r="878525" s="12" customFormat="1" x14ac:dyDescent="0.2"/>
    <row r="878526" s="12" customFormat="1" x14ac:dyDescent="0.2"/>
    <row r="878527" s="12" customFormat="1" x14ac:dyDescent="0.2"/>
    <row r="878528" s="12" customFormat="1" x14ac:dyDescent="0.2"/>
    <row r="878529" s="12" customFormat="1" x14ac:dyDescent="0.2"/>
    <row r="878530" s="12" customFormat="1" x14ac:dyDescent="0.2"/>
    <row r="878531" s="12" customFormat="1" x14ac:dyDescent="0.2"/>
    <row r="878532" s="12" customFormat="1" x14ac:dyDescent="0.2"/>
    <row r="878533" s="12" customFormat="1" x14ac:dyDescent="0.2"/>
    <row r="878534" s="12" customFormat="1" x14ac:dyDescent="0.2"/>
    <row r="878535" s="12" customFormat="1" x14ac:dyDescent="0.2"/>
    <row r="878536" s="12" customFormat="1" x14ac:dyDescent="0.2"/>
    <row r="878537" s="12" customFormat="1" x14ac:dyDescent="0.2"/>
    <row r="878538" s="12" customFormat="1" x14ac:dyDescent="0.2"/>
    <row r="878539" s="12" customFormat="1" x14ac:dyDescent="0.2"/>
    <row r="878540" s="12" customFormat="1" x14ac:dyDescent="0.2"/>
    <row r="878541" s="12" customFormat="1" x14ac:dyDescent="0.2"/>
    <row r="878542" s="12" customFormat="1" x14ac:dyDescent="0.2"/>
    <row r="878543" s="12" customFormat="1" x14ac:dyDescent="0.2"/>
    <row r="878544" s="12" customFormat="1" x14ac:dyDescent="0.2"/>
    <row r="878545" s="12" customFormat="1" x14ac:dyDescent="0.2"/>
    <row r="878546" s="12" customFormat="1" x14ac:dyDescent="0.2"/>
    <row r="878547" s="12" customFormat="1" x14ac:dyDescent="0.2"/>
    <row r="878548" s="12" customFormat="1" x14ac:dyDescent="0.2"/>
    <row r="878549" s="12" customFormat="1" x14ac:dyDescent="0.2"/>
    <row r="878550" s="12" customFormat="1" x14ac:dyDescent="0.2"/>
    <row r="878551" s="12" customFormat="1" x14ac:dyDescent="0.2"/>
    <row r="878552" s="12" customFormat="1" x14ac:dyDescent="0.2"/>
    <row r="878553" s="12" customFormat="1" x14ac:dyDescent="0.2"/>
    <row r="878554" s="12" customFormat="1" x14ac:dyDescent="0.2"/>
    <row r="878555" s="12" customFormat="1" x14ac:dyDescent="0.2"/>
    <row r="878556" s="12" customFormat="1" x14ac:dyDescent="0.2"/>
    <row r="878557" s="12" customFormat="1" x14ac:dyDescent="0.2"/>
    <row r="878558" s="12" customFormat="1" x14ac:dyDescent="0.2"/>
    <row r="878559" s="12" customFormat="1" x14ac:dyDescent="0.2"/>
    <row r="878560" s="12" customFormat="1" x14ac:dyDescent="0.2"/>
    <row r="878561" s="12" customFormat="1" x14ac:dyDescent="0.2"/>
    <row r="878562" s="12" customFormat="1" x14ac:dyDescent="0.2"/>
    <row r="878563" s="12" customFormat="1" x14ac:dyDescent="0.2"/>
    <row r="878564" s="12" customFormat="1" x14ac:dyDescent="0.2"/>
    <row r="878565" s="12" customFormat="1" x14ac:dyDescent="0.2"/>
    <row r="878566" s="12" customFormat="1" x14ac:dyDescent="0.2"/>
    <row r="878567" s="12" customFormat="1" x14ac:dyDescent="0.2"/>
    <row r="878568" s="12" customFormat="1" x14ac:dyDescent="0.2"/>
    <row r="878569" s="12" customFormat="1" x14ac:dyDescent="0.2"/>
    <row r="878570" s="12" customFormat="1" x14ac:dyDescent="0.2"/>
    <row r="878571" s="12" customFormat="1" x14ac:dyDescent="0.2"/>
    <row r="878572" s="12" customFormat="1" x14ac:dyDescent="0.2"/>
    <row r="878573" s="12" customFormat="1" x14ac:dyDescent="0.2"/>
    <row r="878574" s="12" customFormat="1" x14ac:dyDescent="0.2"/>
    <row r="878575" s="12" customFormat="1" x14ac:dyDescent="0.2"/>
    <row r="878576" s="12" customFormat="1" x14ac:dyDescent="0.2"/>
    <row r="878577" s="12" customFormat="1" x14ac:dyDescent="0.2"/>
    <row r="878578" s="12" customFormat="1" x14ac:dyDescent="0.2"/>
    <row r="878579" s="12" customFormat="1" x14ac:dyDescent="0.2"/>
    <row r="878580" s="12" customFormat="1" x14ac:dyDescent="0.2"/>
    <row r="878581" s="12" customFormat="1" x14ac:dyDescent="0.2"/>
    <row r="878582" s="12" customFormat="1" x14ac:dyDescent="0.2"/>
    <row r="878583" s="12" customFormat="1" x14ac:dyDescent="0.2"/>
    <row r="878584" s="12" customFormat="1" x14ac:dyDescent="0.2"/>
    <row r="878585" s="12" customFormat="1" x14ac:dyDescent="0.2"/>
    <row r="878586" s="12" customFormat="1" x14ac:dyDescent="0.2"/>
    <row r="878587" s="12" customFormat="1" x14ac:dyDescent="0.2"/>
    <row r="878588" s="12" customFormat="1" x14ac:dyDescent="0.2"/>
    <row r="878589" s="12" customFormat="1" x14ac:dyDescent="0.2"/>
    <row r="878590" s="12" customFormat="1" x14ac:dyDescent="0.2"/>
    <row r="878591" s="12" customFormat="1" x14ac:dyDescent="0.2"/>
    <row r="878592" s="12" customFormat="1" x14ac:dyDescent="0.2"/>
    <row r="878593" s="12" customFormat="1" x14ac:dyDescent="0.2"/>
    <row r="878594" s="12" customFormat="1" x14ac:dyDescent="0.2"/>
    <row r="878595" s="12" customFormat="1" x14ac:dyDescent="0.2"/>
    <row r="878596" s="12" customFormat="1" x14ac:dyDescent="0.2"/>
    <row r="878597" s="12" customFormat="1" x14ac:dyDescent="0.2"/>
    <row r="878598" s="12" customFormat="1" x14ac:dyDescent="0.2"/>
    <row r="878599" s="12" customFormat="1" x14ac:dyDescent="0.2"/>
    <row r="878600" s="12" customFormat="1" x14ac:dyDescent="0.2"/>
    <row r="878601" s="12" customFormat="1" x14ac:dyDescent="0.2"/>
    <row r="878602" s="12" customFormat="1" x14ac:dyDescent="0.2"/>
    <row r="878603" s="12" customFormat="1" x14ac:dyDescent="0.2"/>
    <row r="878604" s="12" customFormat="1" x14ac:dyDescent="0.2"/>
    <row r="878605" s="12" customFormat="1" x14ac:dyDescent="0.2"/>
    <row r="878606" s="12" customFormat="1" x14ac:dyDescent="0.2"/>
    <row r="878607" s="12" customFormat="1" x14ac:dyDescent="0.2"/>
    <row r="878608" s="12" customFormat="1" x14ac:dyDescent="0.2"/>
    <row r="878609" s="12" customFormat="1" x14ac:dyDescent="0.2"/>
    <row r="878610" s="12" customFormat="1" x14ac:dyDescent="0.2"/>
    <row r="878611" s="12" customFormat="1" x14ac:dyDescent="0.2"/>
    <row r="878612" s="12" customFormat="1" x14ac:dyDescent="0.2"/>
    <row r="878613" s="12" customFormat="1" x14ac:dyDescent="0.2"/>
    <row r="878614" s="12" customFormat="1" x14ac:dyDescent="0.2"/>
    <row r="878615" s="12" customFormat="1" x14ac:dyDescent="0.2"/>
    <row r="878616" s="12" customFormat="1" x14ac:dyDescent="0.2"/>
    <row r="878617" s="12" customFormat="1" x14ac:dyDescent="0.2"/>
    <row r="878618" s="12" customFormat="1" x14ac:dyDescent="0.2"/>
    <row r="878619" s="12" customFormat="1" x14ac:dyDescent="0.2"/>
    <row r="878620" s="12" customFormat="1" x14ac:dyDescent="0.2"/>
    <row r="878621" s="12" customFormat="1" x14ac:dyDescent="0.2"/>
    <row r="878622" s="12" customFormat="1" x14ac:dyDescent="0.2"/>
    <row r="878623" s="12" customFormat="1" x14ac:dyDescent="0.2"/>
    <row r="878624" s="12" customFormat="1" x14ac:dyDescent="0.2"/>
    <row r="878625" s="12" customFormat="1" x14ac:dyDescent="0.2"/>
    <row r="878626" s="12" customFormat="1" x14ac:dyDescent="0.2"/>
    <row r="878627" s="12" customFormat="1" x14ac:dyDescent="0.2"/>
    <row r="878628" s="12" customFormat="1" x14ac:dyDescent="0.2"/>
    <row r="878629" s="12" customFormat="1" x14ac:dyDescent="0.2"/>
    <row r="878630" s="12" customFormat="1" x14ac:dyDescent="0.2"/>
    <row r="878631" s="12" customFormat="1" x14ac:dyDescent="0.2"/>
    <row r="878632" s="12" customFormat="1" x14ac:dyDescent="0.2"/>
    <row r="878633" s="12" customFormat="1" x14ac:dyDescent="0.2"/>
    <row r="878634" s="12" customFormat="1" x14ac:dyDescent="0.2"/>
    <row r="878635" s="12" customFormat="1" x14ac:dyDescent="0.2"/>
    <row r="878636" s="12" customFormat="1" x14ac:dyDescent="0.2"/>
    <row r="878637" s="12" customFormat="1" x14ac:dyDescent="0.2"/>
    <row r="878638" s="12" customFormat="1" x14ac:dyDescent="0.2"/>
    <row r="878639" s="12" customFormat="1" x14ac:dyDescent="0.2"/>
    <row r="878640" s="12" customFormat="1" x14ac:dyDescent="0.2"/>
    <row r="878641" s="12" customFormat="1" x14ac:dyDescent="0.2"/>
    <row r="878642" s="12" customFormat="1" x14ac:dyDescent="0.2"/>
    <row r="878643" s="12" customFormat="1" x14ac:dyDescent="0.2"/>
    <row r="878644" s="12" customFormat="1" x14ac:dyDescent="0.2"/>
    <row r="878645" s="12" customFormat="1" x14ac:dyDescent="0.2"/>
    <row r="878646" s="12" customFormat="1" x14ac:dyDescent="0.2"/>
    <row r="878647" s="12" customFormat="1" x14ac:dyDescent="0.2"/>
    <row r="878648" s="12" customFormat="1" x14ac:dyDescent="0.2"/>
    <row r="878649" s="12" customFormat="1" x14ac:dyDescent="0.2"/>
    <row r="878650" s="12" customFormat="1" x14ac:dyDescent="0.2"/>
    <row r="878651" s="12" customFormat="1" x14ac:dyDescent="0.2"/>
    <row r="878652" s="12" customFormat="1" x14ac:dyDescent="0.2"/>
    <row r="878653" s="12" customFormat="1" x14ac:dyDescent="0.2"/>
    <row r="878654" s="12" customFormat="1" x14ac:dyDescent="0.2"/>
    <row r="878655" s="12" customFormat="1" x14ac:dyDescent="0.2"/>
    <row r="878656" s="12" customFormat="1" x14ac:dyDescent="0.2"/>
    <row r="878657" s="12" customFormat="1" x14ac:dyDescent="0.2"/>
    <row r="878658" s="12" customFormat="1" x14ac:dyDescent="0.2"/>
    <row r="878659" s="12" customFormat="1" x14ac:dyDescent="0.2"/>
    <row r="878660" s="12" customFormat="1" x14ac:dyDescent="0.2"/>
    <row r="878661" s="12" customFormat="1" x14ac:dyDescent="0.2"/>
    <row r="878662" s="12" customFormat="1" x14ac:dyDescent="0.2"/>
    <row r="878663" s="12" customFormat="1" x14ac:dyDescent="0.2"/>
    <row r="878664" s="12" customFormat="1" x14ac:dyDescent="0.2"/>
    <row r="878665" s="12" customFormat="1" x14ac:dyDescent="0.2"/>
    <row r="878666" s="12" customFormat="1" x14ac:dyDescent="0.2"/>
    <row r="878667" s="12" customFormat="1" x14ac:dyDescent="0.2"/>
    <row r="878668" s="12" customFormat="1" x14ac:dyDescent="0.2"/>
    <row r="878669" s="12" customFormat="1" x14ac:dyDescent="0.2"/>
    <row r="878670" s="12" customFormat="1" x14ac:dyDescent="0.2"/>
    <row r="878671" s="12" customFormat="1" x14ac:dyDescent="0.2"/>
    <row r="878672" s="12" customFormat="1" x14ac:dyDescent="0.2"/>
    <row r="878673" s="12" customFormat="1" x14ac:dyDescent="0.2"/>
    <row r="878674" s="12" customFormat="1" x14ac:dyDescent="0.2"/>
    <row r="878675" s="12" customFormat="1" x14ac:dyDescent="0.2"/>
    <row r="878676" s="12" customFormat="1" x14ac:dyDescent="0.2"/>
    <row r="878677" s="12" customFormat="1" x14ac:dyDescent="0.2"/>
    <row r="878678" s="12" customFormat="1" x14ac:dyDescent="0.2"/>
    <row r="878679" s="12" customFormat="1" x14ac:dyDescent="0.2"/>
    <row r="878680" s="12" customFormat="1" x14ac:dyDescent="0.2"/>
    <row r="878681" s="12" customFormat="1" x14ac:dyDescent="0.2"/>
    <row r="878682" s="12" customFormat="1" x14ac:dyDescent="0.2"/>
    <row r="878683" s="12" customFormat="1" x14ac:dyDescent="0.2"/>
    <row r="878684" s="12" customFormat="1" x14ac:dyDescent="0.2"/>
    <row r="878685" s="12" customFormat="1" x14ac:dyDescent="0.2"/>
    <row r="878686" s="12" customFormat="1" x14ac:dyDescent="0.2"/>
    <row r="878687" s="12" customFormat="1" x14ac:dyDescent="0.2"/>
    <row r="878688" s="12" customFormat="1" x14ac:dyDescent="0.2"/>
    <row r="878689" s="12" customFormat="1" x14ac:dyDescent="0.2"/>
    <row r="878690" s="12" customFormat="1" x14ac:dyDescent="0.2"/>
    <row r="878691" s="12" customFormat="1" x14ac:dyDescent="0.2"/>
    <row r="878692" s="12" customFormat="1" x14ac:dyDescent="0.2"/>
    <row r="878693" s="12" customFormat="1" x14ac:dyDescent="0.2"/>
    <row r="878694" s="12" customFormat="1" x14ac:dyDescent="0.2"/>
    <row r="878695" s="12" customFormat="1" x14ac:dyDescent="0.2"/>
    <row r="878696" s="12" customFormat="1" x14ac:dyDescent="0.2"/>
    <row r="878697" s="12" customFormat="1" x14ac:dyDescent="0.2"/>
    <row r="878698" s="12" customFormat="1" x14ac:dyDescent="0.2"/>
    <row r="878699" s="12" customFormat="1" x14ac:dyDescent="0.2"/>
    <row r="878700" s="12" customFormat="1" x14ac:dyDescent="0.2"/>
    <row r="878701" s="12" customFormat="1" x14ac:dyDescent="0.2"/>
    <row r="878702" s="12" customFormat="1" x14ac:dyDescent="0.2"/>
    <row r="878703" s="12" customFormat="1" x14ac:dyDescent="0.2"/>
    <row r="878704" s="12" customFormat="1" x14ac:dyDescent="0.2"/>
    <row r="878705" s="12" customFormat="1" x14ac:dyDescent="0.2"/>
    <row r="878706" s="12" customFormat="1" x14ac:dyDescent="0.2"/>
    <row r="878707" s="12" customFormat="1" x14ac:dyDescent="0.2"/>
    <row r="878708" s="12" customFormat="1" x14ac:dyDescent="0.2"/>
    <row r="878709" s="12" customFormat="1" x14ac:dyDescent="0.2"/>
    <row r="878710" s="12" customFormat="1" x14ac:dyDescent="0.2"/>
    <row r="878711" s="12" customFormat="1" x14ac:dyDescent="0.2"/>
    <row r="878712" s="12" customFormat="1" x14ac:dyDescent="0.2"/>
    <row r="878713" s="12" customFormat="1" x14ac:dyDescent="0.2"/>
    <row r="878714" s="12" customFormat="1" x14ac:dyDescent="0.2"/>
    <row r="878715" s="12" customFormat="1" x14ac:dyDescent="0.2"/>
    <row r="878716" s="12" customFormat="1" x14ac:dyDescent="0.2"/>
    <row r="878717" s="12" customFormat="1" x14ac:dyDescent="0.2"/>
    <row r="878718" s="12" customFormat="1" x14ac:dyDescent="0.2"/>
    <row r="878719" s="12" customFormat="1" x14ac:dyDescent="0.2"/>
    <row r="878720" s="12" customFormat="1" x14ac:dyDescent="0.2"/>
    <row r="878721" s="12" customFormat="1" x14ac:dyDescent="0.2"/>
    <row r="878722" s="12" customFormat="1" x14ac:dyDescent="0.2"/>
    <row r="878723" s="12" customFormat="1" x14ac:dyDescent="0.2"/>
    <row r="878724" s="12" customFormat="1" x14ac:dyDescent="0.2"/>
    <row r="878725" s="12" customFormat="1" x14ac:dyDescent="0.2"/>
    <row r="878726" s="12" customFormat="1" x14ac:dyDescent="0.2"/>
    <row r="878727" s="12" customFormat="1" x14ac:dyDescent="0.2"/>
    <row r="878728" s="12" customFormat="1" x14ac:dyDescent="0.2"/>
    <row r="878729" s="12" customFormat="1" x14ac:dyDescent="0.2"/>
    <row r="878730" s="12" customFormat="1" x14ac:dyDescent="0.2"/>
    <row r="878731" s="12" customFormat="1" x14ac:dyDescent="0.2"/>
    <row r="878732" s="12" customFormat="1" x14ac:dyDescent="0.2"/>
    <row r="878733" s="12" customFormat="1" x14ac:dyDescent="0.2"/>
    <row r="878734" s="12" customFormat="1" x14ac:dyDescent="0.2"/>
    <row r="878735" s="12" customFormat="1" x14ac:dyDescent="0.2"/>
    <row r="878736" s="12" customFormat="1" x14ac:dyDescent="0.2"/>
    <row r="878737" s="12" customFormat="1" x14ac:dyDescent="0.2"/>
    <row r="878738" s="12" customFormat="1" x14ac:dyDescent="0.2"/>
    <row r="878739" s="12" customFormat="1" x14ac:dyDescent="0.2"/>
    <row r="878740" s="12" customFormat="1" x14ac:dyDescent="0.2"/>
    <row r="878741" s="12" customFormat="1" x14ac:dyDescent="0.2"/>
    <row r="878742" s="12" customFormat="1" x14ac:dyDescent="0.2"/>
    <row r="878743" s="12" customFormat="1" x14ac:dyDescent="0.2"/>
    <row r="878744" s="12" customFormat="1" x14ac:dyDescent="0.2"/>
    <row r="878745" s="12" customFormat="1" x14ac:dyDescent="0.2"/>
    <row r="878746" s="12" customFormat="1" x14ac:dyDescent="0.2"/>
    <row r="878747" s="12" customFormat="1" x14ac:dyDescent="0.2"/>
    <row r="878748" s="12" customFormat="1" x14ac:dyDescent="0.2"/>
    <row r="878749" s="12" customFormat="1" x14ac:dyDescent="0.2"/>
    <row r="878750" s="12" customFormat="1" x14ac:dyDescent="0.2"/>
    <row r="878751" s="12" customFormat="1" x14ac:dyDescent="0.2"/>
    <row r="878752" s="12" customFormat="1" x14ac:dyDescent="0.2"/>
    <row r="878753" s="12" customFormat="1" x14ac:dyDescent="0.2"/>
    <row r="878754" s="12" customFormat="1" x14ac:dyDescent="0.2"/>
    <row r="878755" s="12" customFormat="1" x14ac:dyDescent="0.2"/>
    <row r="878756" s="12" customFormat="1" x14ac:dyDescent="0.2"/>
    <row r="878757" s="12" customFormat="1" x14ac:dyDescent="0.2"/>
    <row r="878758" s="12" customFormat="1" x14ac:dyDescent="0.2"/>
    <row r="878759" s="12" customFormat="1" x14ac:dyDescent="0.2"/>
    <row r="878760" s="12" customFormat="1" x14ac:dyDescent="0.2"/>
    <row r="878761" s="12" customFormat="1" x14ac:dyDescent="0.2"/>
    <row r="878762" s="12" customFormat="1" x14ac:dyDescent="0.2"/>
    <row r="878763" s="12" customFormat="1" x14ac:dyDescent="0.2"/>
    <row r="878764" s="12" customFormat="1" x14ac:dyDescent="0.2"/>
    <row r="878765" s="12" customFormat="1" x14ac:dyDescent="0.2"/>
    <row r="878766" s="12" customFormat="1" x14ac:dyDescent="0.2"/>
    <row r="878767" s="12" customFormat="1" x14ac:dyDescent="0.2"/>
    <row r="878768" s="12" customFormat="1" x14ac:dyDescent="0.2"/>
    <row r="878769" s="12" customFormat="1" x14ac:dyDescent="0.2"/>
    <row r="878770" s="12" customFormat="1" x14ac:dyDescent="0.2"/>
    <row r="878771" s="12" customFormat="1" x14ac:dyDescent="0.2"/>
    <row r="878772" s="12" customFormat="1" x14ac:dyDescent="0.2"/>
    <row r="878773" s="12" customFormat="1" x14ac:dyDescent="0.2"/>
    <row r="878774" s="12" customFormat="1" x14ac:dyDescent="0.2"/>
    <row r="878775" s="12" customFormat="1" x14ac:dyDescent="0.2"/>
    <row r="878776" s="12" customFormat="1" x14ac:dyDescent="0.2"/>
    <row r="878777" s="12" customFormat="1" x14ac:dyDescent="0.2"/>
    <row r="878778" s="12" customFormat="1" x14ac:dyDescent="0.2"/>
    <row r="878779" s="12" customFormat="1" x14ac:dyDescent="0.2"/>
    <row r="878780" s="12" customFormat="1" x14ac:dyDescent="0.2"/>
    <row r="878781" s="12" customFormat="1" x14ac:dyDescent="0.2"/>
    <row r="878782" s="12" customFormat="1" x14ac:dyDescent="0.2"/>
    <row r="878783" s="12" customFormat="1" x14ac:dyDescent="0.2"/>
    <row r="878784" s="12" customFormat="1" x14ac:dyDescent="0.2"/>
    <row r="878785" s="12" customFormat="1" x14ac:dyDescent="0.2"/>
    <row r="878786" s="12" customFormat="1" x14ac:dyDescent="0.2"/>
    <row r="878787" s="12" customFormat="1" x14ac:dyDescent="0.2"/>
    <row r="878788" s="12" customFormat="1" x14ac:dyDescent="0.2"/>
    <row r="878789" s="12" customFormat="1" x14ac:dyDescent="0.2"/>
    <row r="878790" s="12" customFormat="1" x14ac:dyDescent="0.2"/>
    <row r="878791" s="12" customFormat="1" x14ac:dyDescent="0.2"/>
    <row r="878792" s="12" customFormat="1" x14ac:dyDescent="0.2"/>
    <row r="878793" s="12" customFormat="1" x14ac:dyDescent="0.2"/>
    <row r="878794" s="12" customFormat="1" x14ac:dyDescent="0.2"/>
    <row r="878795" s="12" customFormat="1" x14ac:dyDescent="0.2"/>
    <row r="878796" s="12" customFormat="1" x14ac:dyDescent="0.2"/>
    <row r="878797" s="12" customFormat="1" x14ac:dyDescent="0.2"/>
    <row r="878798" s="12" customFormat="1" x14ac:dyDescent="0.2"/>
    <row r="878799" s="12" customFormat="1" x14ac:dyDescent="0.2"/>
    <row r="878800" s="12" customFormat="1" x14ac:dyDescent="0.2"/>
    <row r="878801" s="12" customFormat="1" x14ac:dyDescent="0.2"/>
    <row r="878802" s="12" customFormat="1" x14ac:dyDescent="0.2"/>
    <row r="878803" s="12" customFormat="1" x14ac:dyDescent="0.2"/>
    <row r="878804" s="12" customFormat="1" x14ac:dyDescent="0.2"/>
    <row r="878805" s="12" customFormat="1" x14ac:dyDescent="0.2"/>
    <row r="878806" s="12" customFormat="1" x14ac:dyDescent="0.2"/>
    <row r="878807" s="12" customFormat="1" x14ac:dyDescent="0.2"/>
    <row r="878808" s="12" customFormat="1" x14ac:dyDescent="0.2"/>
    <row r="878809" s="12" customFormat="1" x14ac:dyDescent="0.2"/>
    <row r="878810" s="12" customFormat="1" x14ac:dyDescent="0.2"/>
    <row r="878811" s="12" customFormat="1" x14ac:dyDescent="0.2"/>
    <row r="878812" s="12" customFormat="1" x14ac:dyDescent="0.2"/>
    <row r="878813" s="12" customFormat="1" x14ac:dyDescent="0.2"/>
    <row r="878814" s="12" customFormat="1" x14ac:dyDescent="0.2"/>
    <row r="878815" s="12" customFormat="1" x14ac:dyDescent="0.2"/>
    <row r="878816" s="12" customFormat="1" x14ac:dyDescent="0.2"/>
    <row r="878817" s="12" customFormat="1" x14ac:dyDescent="0.2"/>
    <row r="878818" s="12" customFormat="1" x14ac:dyDescent="0.2"/>
    <row r="878819" s="12" customFormat="1" x14ac:dyDescent="0.2"/>
    <row r="878820" s="12" customFormat="1" x14ac:dyDescent="0.2"/>
    <row r="878821" s="12" customFormat="1" x14ac:dyDescent="0.2"/>
    <row r="878822" s="12" customFormat="1" x14ac:dyDescent="0.2"/>
    <row r="878823" s="12" customFormat="1" x14ac:dyDescent="0.2"/>
    <row r="878824" s="12" customFormat="1" x14ac:dyDescent="0.2"/>
    <row r="878825" s="12" customFormat="1" x14ac:dyDescent="0.2"/>
    <row r="878826" s="12" customFormat="1" x14ac:dyDescent="0.2"/>
    <row r="878827" s="12" customFormat="1" x14ac:dyDescent="0.2"/>
    <row r="878828" s="12" customFormat="1" x14ac:dyDescent="0.2"/>
    <row r="878829" s="12" customFormat="1" x14ac:dyDescent="0.2"/>
    <row r="878830" s="12" customFormat="1" x14ac:dyDescent="0.2"/>
    <row r="878831" s="12" customFormat="1" x14ac:dyDescent="0.2"/>
    <row r="878832" s="12" customFormat="1" x14ac:dyDescent="0.2"/>
    <row r="878833" s="12" customFormat="1" x14ac:dyDescent="0.2"/>
    <row r="878834" s="12" customFormat="1" x14ac:dyDescent="0.2"/>
    <row r="878835" s="12" customFormat="1" x14ac:dyDescent="0.2"/>
    <row r="878836" s="12" customFormat="1" x14ac:dyDescent="0.2"/>
    <row r="878837" s="12" customFormat="1" x14ac:dyDescent="0.2"/>
    <row r="878838" s="12" customFormat="1" x14ac:dyDescent="0.2"/>
    <row r="878839" s="12" customFormat="1" x14ac:dyDescent="0.2"/>
    <row r="878840" s="12" customFormat="1" x14ac:dyDescent="0.2"/>
    <row r="878841" s="12" customFormat="1" x14ac:dyDescent="0.2"/>
    <row r="878842" s="12" customFormat="1" x14ac:dyDescent="0.2"/>
    <row r="878843" s="12" customFormat="1" x14ac:dyDescent="0.2"/>
    <row r="878844" s="12" customFormat="1" x14ac:dyDescent="0.2"/>
    <row r="878845" s="12" customFormat="1" x14ac:dyDescent="0.2"/>
    <row r="878846" s="12" customFormat="1" x14ac:dyDescent="0.2"/>
    <row r="878847" s="12" customFormat="1" x14ac:dyDescent="0.2"/>
    <row r="878848" s="12" customFormat="1" x14ac:dyDescent="0.2"/>
    <row r="878849" s="12" customFormat="1" x14ac:dyDescent="0.2"/>
    <row r="878850" s="12" customFormat="1" x14ac:dyDescent="0.2"/>
    <row r="878851" s="12" customFormat="1" x14ac:dyDescent="0.2"/>
    <row r="878852" s="12" customFormat="1" x14ac:dyDescent="0.2"/>
    <row r="878853" s="12" customFormat="1" x14ac:dyDescent="0.2"/>
    <row r="878854" s="12" customFormat="1" x14ac:dyDescent="0.2"/>
    <row r="878855" s="12" customFormat="1" x14ac:dyDescent="0.2"/>
    <row r="878856" s="12" customFormat="1" x14ac:dyDescent="0.2"/>
    <row r="878857" s="12" customFormat="1" x14ac:dyDescent="0.2"/>
    <row r="878858" s="12" customFormat="1" x14ac:dyDescent="0.2"/>
    <row r="878859" s="12" customFormat="1" x14ac:dyDescent="0.2"/>
    <row r="878860" s="12" customFormat="1" x14ac:dyDescent="0.2"/>
    <row r="878861" s="12" customFormat="1" x14ac:dyDescent="0.2"/>
    <row r="878862" s="12" customFormat="1" x14ac:dyDescent="0.2"/>
    <row r="878863" s="12" customFormat="1" x14ac:dyDescent="0.2"/>
    <row r="878864" s="12" customFormat="1" x14ac:dyDescent="0.2"/>
    <row r="878865" s="12" customFormat="1" x14ac:dyDescent="0.2"/>
    <row r="878866" s="12" customFormat="1" x14ac:dyDescent="0.2"/>
    <row r="878867" s="12" customFormat="1" x14ac:dyDescent="0.2"/>
    <row r="878868" s="12" customFormat="1" x14ac:dyDescent="0.2"/>
    <row r="878869" s="12" customFormat="1" x14ac:dyDescent="0.2"/>
    <row r="878870" s="12" customFormat="1" x14ac:dyDescent="0.2"/>
    <row r="878871" s="12" customFormat="1" x14ac:dyDescent="0.2"/>
    <row r="878872" s="12" customFormat="1" x14ac:dyDescent="0.2"/>
    <row r="878873" s="12" customFormat="1" x14ac:dyDescent="0.2"/>
    <row r="878874" s="12" customFormat="1" x14ac:dyDescent="0.2"/>
    <row r="878875" s="12" customFormat="1" x14ac:dyDescent="0.2"/>
    <row r="878876" s="12" customFormat="1" x14ac:dyDescent="0.2"/>
    <row r="878877" s="12" customFormat="1" x14ac:dyDescent="0.2"/>
    <row r="878878" s="12" customFormat="1" x14ac:dyDescent="0.2"/>
    <row r="878879" s="12" customFormat="1" x14ac:dyDescent="0.2"/>
    <row r="878880" s="12" customFormat="1" x14ac:dyDescent="0.2"/>
    <row r="878881" s="12" customFormat="1" x14ac:dyDescent="0.2"/>
    <row r="878882" s="12" customFormat="1" x14ac:dyDescent="0.2"/>
    <row r="878883" s="12" customFormat="1" x14ac:dyDescent="0.2"/>
    <row r="878884" s="12" customFormat="1" x14ac:dyDescent="0.2"/>
    <row r="878885" s="12" customFormat="1" x14ac:dyDescent="0.2"/>
    <row r="878886" s="12" customFormat="1" x14ac:dyDescent="0.2"/>
    <row r="878887" s="12" customFormat="1" x14ac:dyDescent="0.2"/>
    <row r="878888" s="12" customFormat="1" x14ac:dyDescent="0.2"/>
    <row r="878889" s="12" customFormat="1" x14ac:dyDescent="0.2"/>
    <row r="878890" s="12" customFormat="1" x14ac:dyDescent="0.2"/>
    <row r="878891" s="12" customFormat="1" x14ac:dyDescent="0.2"/>
    <row r="878892" s="12" customFormat="1" x14ac:dyDescent="0.2"/>
    <row r="878893" s="12" customFormat="1" x14ac:dyDescent="0.2"/>
    <row r="878894" s="12" customFormat="1" x14ac:dyDescent="0.2"/>
    <row r="878895" s="12" customFormat="1" x14ac:dyDescent="0.2"/>
    <row r="878896" s="12" customFormat="1" x14ac:dyDescent="0.2"/>
    <row r="878897" s="12" customFormat="1" x14ac:dyDescent="0.2"/>
    <row r="878898" s="12" customFormat="1" x14ac:dyDescent="0.2"/>
    <row r="878899" s="12" customFormat="1" x14ac:dyDescent="0.2"/>
    <row r="878900" s="12" customFormat="1" x14ac:dyDescent="0.2"/>
    <row r="878901" s="12" customFormat="1" x14ac:dyDescent="0.2"/>
    <row r="878902" s="12" customFormat="1" x14ac:dyDescent="0.2"/>
    <row r="878903" s="12" customFormat="1" x14ac:dyDescent="0.2"/>
    <row r="878904" s="12" customFormat="1" x14ac:dyDescent="0.2"/>
    <row r="878905" s="12" customFormat="1" x14ac:dyDescent="0.2"/>
    <row r="878906" s="12" customFormat="1" x14ac:dyDescent="0.2"/>
    <row r="878907" s="12" customFormat="1" x14ac:dyDescent="0.2"/>
    <row r="878908" s="12" customFormat="1" x14ac:dyDescent="0.2"/>
    <row r="878909" s="12" customFormat="1" x14ac:dyDescent="0.2"/>
    <row r="878910" s="12" customFormat="1" x14ac:dyDescent="0.2"/>
    <row r="878911" s="12" customFormat="1" x14ac:dyDescent="0.2"/>
    <row r="878912" s="12" customFormat="1" x14ac:dyDescent="0.2"/>
    <row r="878913" s="12" customFormat="1" x14ac:dyDescent="0.2"/>
    <row r="878914" s="12" customFormat="1" x14ac:dyDescent="0.2"/>
    <row r="878915" s="12" customFormat="1" x14ac:dyDescent="0.2"/>
    <row r="878916" s="12" customFormat="1" x14ac:dyDescent="0.2"/>
    <row r="878917" s="12" customFormat="1" x14ac:dyDescent="0.2"/>
    <row r="878918" s="12" customFormat="1" x14ac:dyDescent="0.2"/>
    <row r="878919" s="12" customFormat="1" x14ac:dyDescent="0.2"/>
    <row r="878920" s="12" customFormat="1" x14ac:dyDescent="0.2"/>
    <row r="878921" s="12" customFormat="1" x14ac:dyDescent="0.2"/>
    <row r="878922" s="12" customFormat="1" x14ac:dyDescent="0.2"/>
    <row r="878923" s="12" customFormat="1" x14ac:dyDescent="0.2"/>
    <row r="878924" s="12" customFormat="1" x14ac:dyDescent="0.2"/>
    <row r="878925" s="12" customFormat="1" x14ac:dyDescent="0.2"/>
    <row r="878926" s="12" customFormat="1" x14ac:dyDescent="0.2"/>
    <row r="878927" s="12" customFormat="1" x14ac:dyDescent="0.2"/>
    <row r="878928" s="12" customFormat="1" x14ac:dyDescent="0.2"/>
    <row r="878929" s="12" customFormat="1" x14ac:dyDescent="0.2"/>
    <row r="878930" s="12" customFormat="1" x14ac:dyDescent="0.2"/>
    <row r="878931" s="12" customFormat="1" x14ac:dyDescent="0.2"/>
    <row r="878932" s="12" customFormat="1" x14ac:dyDescent="0.2"/>
    <row r="878933" s="12" customFormat="1" x14ac:dyDescent="0.2"/>
    <row r="878934" s="12" customFormat="1" x14ac:dyDescent="0.2"/>
    <row r="878935" s="12" customFormat="1" x14ac:dyDescent="0.2"/>
    <row r="878936" s="12" customFormat="1" x14ac:dyDescent="0.2"/>
    <row r="878937" s="12" customFormat="1" x14ac:dyDescent="0.2"/>
    <row r="878938" s="12" customFormat="1" x14ac:dyDescent="0.2"/>
    <row r="878939" s="12" customFormat="1" x14ac:dyDescent="0.2"/>
    <row r="878940" s="12" customFormat="1" x14ac:dyDescent="0.2"/>
    <row r="878941" s="12" customFormat="1" x14ac:dyDescent="0.2"/>
    <row r="878942" s="12" customFormat="1" x14ac:dyDescent="0.2"/>
    <row r="878943" s="12" customFormat="1" x14ac:dyDescent="0.2"/>
    <row r="878944" s="12" customFormat="1" x14ac:dyDescent="0.2"/>
    <row r="878945" s="12" customFormat="1" x14ac:dyDescent="0.2"/>
    <row r="878946" s="12" customFormat="1" x14ac:dyDescent="0.2"/>
    <row r="878947" s="12" customFormat="1" x14ac:dyDescent="0.2"/>
    <row r="878948" s="12" customFormat="1" x14ac:dyDescent="0.2"/>
    <row r="878949" s="12" customFormat="1" x14ac:dyDescent="0.2"/>
    <row r="878950" s="12" customFormat="1" x14ac:dyDescent="0.2"/>
    <row r="878951" s="12" customFormat="1" x14ac:dyDescent="0.2"/>
    <row r="878952" s="12" customFormat="1" x14ac:dyDescent="0.2"/>
    <row r="878953" s="12" customFormat="1" x14ac:dyDescent="0.2"/>
    <row r="878954" s="12" customFormat="1" x14ac:dyDescent="0.2"/>
    <row r="878955" s="12" customFormat="1" x14ac:dyDescent="0.2"/>
    <row r="878956" s="12" customFormat="1" x14ac:dyDescent="0.2"/>
    <row r="878957" s="12" customFormat="1" x14ac:dyDescent="0.2"/>
    <row r="878958" s="12" customFormat="1" x14ac:dyDescent="0.2"/>
    <row r="878959" s="12" customFormat="1" x14ac:dyDescent="0.2"/>
    <row r="878960" s="12" customFormat="1" x14ac:dyDescent="0.2"/>
    <row r="878961" s="12" customFormat="1" x14ac:dyDescent="0.2"/>
    <row r="878962" s="12" customFormat="1" x14ac:dyDescent="0.2"/>
    <row r="878963" s="12" customFormat="1" x14ac:dyDescent="0.2"/>
    <row r="878964" s="12" customFormat="1" x14ac:dyDescent="0.2"/>
    <row r="878965" s="12" customFormat="1" x14ac:dyDescent="0.2"/>
    <row r="878966" s="12" customFormat="1" x14ac:dyDescent="0.2"/>
    <row r="878967" s="12" customFormat="1" x14ac:dyDescent="0.2"/>
    <row r="878968" s="12" customFormat="1" x14ac:dyDescent="0.2"/>
    <row r="878969" s="12" customFormat="1" x14ac:dyDescent="0.2"/>
    <row r="878970" s="12" customFormat="1" x14ac:dyDescent="0.2"/>
    <row r="878971" s="12" customFormat="1" x14ac:dyDescent="0.2"/>
    <row r="878972" s="12" customFormat="1" x14ac:dyDescent="0.2"/>
    <row r="878973" s="12" customFormat="1" x14ac:dyDescent="0.2"/>
    <row r="878974" s="12" customFormat="1" x14ac:dyDescent="0.2"/>
    <row r="878975" s="12" customFormat="1" x14ac:dyDescent="0.2"/>
    <row r="878976" s="12" customFormat="1" x14ac:dyDescent="0.2"/>
    <row r="878977" s="12" customFormat="1" x14ac:dyDescent="0.2"/>
    <row r="878978" s="12" customFormat="1" x14ac:dyDescent="0.2"/>
    <row r="878979" s="12" customFormat="1" x14ac:dyDescent="0.2"/>
    <row r="878980" s="12" customFormat="1" x14ac:dyDescent="0.2"/>
    <row r="878981" s="12" customFormat="1" x14ac:dyDescent="0.2"/>
    <row r="878982" s="12" customFormat="1" x14ac:dyDescent="0.2"/>
    <row r="878983" s="12" customFormat="1" x14ac:dyDescent="0.2"/>
    <row r="878984" s="12" customFormat="1" x14ac:dyDescent="0.2"/>
    <row r="878985" s="12" customFormat="1" x14ac:dyDescent="0.2"/>
    <row r="878986" s="12" customFormat="1" x14ac:dyDescent="0.2"/>
    <row r="878987" s="12" customFormat="1" x14ac:dyDescent="0.2"/>
    <row r="878988" s="12" customFormat="1" x14ac:dyDescent="0.2"/>
    <row r="878989" s="12" customFormat="1" x14ac:dyDescent="0.2"/>
    <row r="878990" s="12" customFormat="1" x14ac:dyDescent="0.2"/>
    <row r="878991" s="12" customFormat="1" x14ac:dyDescent="0.2"/>
    <row r="878992" s="12" customFormat="1" x14ac:dyDescent="0.2"/>
    <row r="878993" s="12" customFormat="1" x14ac:dyDescent="0.2"/>
    <row r="878994" s="12" customFormat="1" x14ac:dyDescent="0.2"/>
    <row r="878995" s="12" customFormat="1" x14ac:dyDescent="0.2"/>
    <row r="878996" s="12" customFormat="1" x14ac:dyDescent="0.2"/>
    <row r="878997" s="12" customFormat="1" x14ac:dyDescent="0.2"/>
    <row r="878998" s="12" customFormat="1" x14ac:dyDescent="0.2"/>
    <row r="878999" s="12" customFormat="1" x14ac:dyDescent="0.2"/>
    <row r="879000" s="12" customFormat="1" x14ac:dyDescent="0.2"/>
    <row r="879001" s="12" customFormat="1" x14ac:dyDescent="0.2"/>
    <row r="879002" s="12" customFormat="1" x14ac:dyDescent="0.2"/>
    <row r="879003" s="12" customFormat="1" x14ac:dyDescent="0.2"/>
    <row r="879004" s="12" customFormat="1" x14ac:dyDescent="0.2"/>
    <row r="879005" s="12" customFormat="1" x14ac:dyDescent="0.2"/>
    <row r="879006" s="12" customFormat="1" x14ac:dyDescent="0.2"/>
    <row r="879007" s="12" customFormat="1" x14ac:dyDescent="0.2"/>
    <row r="879008" s="12" customFormat="1" x14ac:dyDescent="0.2"/>
    <row r="879009" s="12" customFormat="1" x14ac:dyDescent="0.2"/>
    <row r="879010" s="12" customFormat="1" x14ac:dyDescent="0.2"/>
    <row r="879011" s="12" customFormat="1" x14ac:dyDescent="0.2"/>
    <row r="879012" s="12" customFormat="1" x14ac:dyDescent="0.2"/>
    <row r="879013" s="12" customFormat="1" x14ac:dyDescent="0.2"/>
    <row r="879014" s="12" customFormat="1" x14ac:dyDescent="0.2"/>
    <row r="879015" s="12" customFormat="1" x14ac:dyDescent="0.2"/>
    <row r="879016" s="12" customFormat="1" x14ac:dyDescent="0.2"/>
    <row r="879017" s="12" customFormat="1" x14ac:dyDescent="0.2"/>
    <row r="879018" s="12" customFormat="1" x14ac:dyDescent="0.2"/>
    <row r="879019" s="12" customFormat="1" x14ac:dyDescent="0.2"/>
    <row r="879020" s="12" customFormat="1" x14ac:dyDescent="0.2"/>
    <row r="879021" s="12" customFormat="1" x14ac:dyDescent="0.2"/>
    <row r="879022" s="12" customFormat="1" x14ac:dyDescent="0.2"/>
    <row r="879023" s="12" customFormat="1" x14ac:dyDescent="0.2"/>
    <row r="879024" s="12" customFormat="1" x14ac:dyDescent="0.2"/>
    <row r="879025" s="12" customFormat="1" x14ac:dyDescent="0.2"/>
    <row r="879026" s="12" customFormat="1" x14ac:dyDescent="0.2"/>
    <row r="879027" s="12" customFormat="1" x14ac:dyDescent="0.2"/>
    <row r="879028" s="12" customFormat="1" x14ac:dyDescent="0.2"/>
    <row r="879029" s="12" customFormat="1" x14ac:dyDescent="0.2"/>
    <row r="879030" s="12" customFormat="1" x14ac:dyDescent="0.2"/>
    <row r="879031" s="12" customFormat="1" x14ac:dyDescent="0.2"/>
    <row r="879032" s="12" customFormat="1" x14ac:dyDescent="0.2"/>
    <row r="879033" s="12" customFormat="1" x14ac:dyDescent="0.2"/>
    <row r="879034" s="12" customFormat="1" x14ac:dyDescent="0.2"/>
    <row r="879035" s="12" customFormat="1" x14ac:dyDescent="0.2"/>
    <row r="879036" s="12" customFormat="1" x14ac:dyDescent="0.2"/>
    <row r="879037" s="12" customFormat="1" x14ac:dyDescent="0.2"/>
    <row r="879038" s="12" customFormat="1" x14ac:dyDescent="0.2"/>
    <row r="879039" s="12" customFormat="1" x14ac:dyDescent="0.2"/>
    <row r="879040" s="12" customFormat="1" x14ac:dyDescent="0.2"/>
    <row r="879041" s="12" customFormat="1" x14ac:dyDescent="0.2"/>
    <row r="879042" s="12" customFormat="1" x14ac:dyDescent="0.2"/>
    <row r="879043" s="12" customFormat="1" x14ac:dyDescent="0.2"/>
    <row r="879044" s="12" customFormat="1" x14ac:dyDescent="0.2"/>
    <row r="879045" s="12" customFormat="1" x14ac:dyDescent="0.2"/>
    <row r="879046" s="12" customFormat="1" x14ac:dyDescent="0.2"/>
    <row r="879047" s="12" customFormat="1" x14ac:dyDescent="0.2"/>
    <row r="879048" s="12" customFormat="1" x14ac:dyDescent="0.2"/>
    <row r="879049" s="12" customFormat="1" x14ac:dyDescent="0.2"/>
    <row r="879050" s="12" customFormat="1" x14ac:dyDescent="0.2"/>
    <row r="879051" s="12" customFormat="1" x14ac:dyDescent="0.2"/>
    <row r="879052" s="12" customFormat="1" x14ac:dyDescent="0.2"/>
    <row r="879053" s="12" customFormat="1" x14ac:dyDescent="0.2"/>
    <row r="879054" s="12" customFormat="1" x14ac:dyDescent="0.2"/>
    <row r="879055" s="12" customFormat="1" x14ac:dyDescent="0.2"/>
    <row r="879056" s="12" customFormat="1" x14ac:dyDescent="0.2"/>
    <row r="879057" s="12" customFormat="1" x14ac:dyDescent="0.2"/>
    <row r="879058" s="12" customFormat="1" x14ac:dyDescent="0.2"/>
    <row r="879059" s="12" customFormat="1" x14ac:dyDescent="0.2"/>
    <row r="879060" s="12" customFormat="1" x14ac:dyDescent="0.2"/>
    <row r="879061" s="12" customFormat="1" x14ac:dyDescent="0.2"/>
    <row r="879062" s="12" customFormat="1" x14ac:dyDescent="0.2"/>
    <row r="879063" s="12" customFormat="1" x14ac:dyDescent="0.2"/>
    <row r="879064" s="12" customFormat="1" x14ac:dyDescent="0.2"/>
    <row r="879065" s="12" customFormat="1" x14ac:dyDescent="0.2"/>
    <row r="879066" s="12" customFormat="1" x14ac:dyDescent="0.2"/>
    <row r="879067" s="12" customFormat="1" x14ac:dyDescent="0.2"/>
    <row r="879068" s="12" customFormat="1" x14ac:dyDescent="0.2"/>
    <row r="879069" s="12" customFormat="1" x14ac:dyDescent="0.2"/>
    <row r="879070" s="12" customFormat="1" x14ac:dyDescent="0.2"/>
    <row r="879071" s="12" customFormat="1" x14ac:dyDescent="0.2"/>
    <row r="879072" s="12" customFormat="1" x14ac:dyDescent="0.2"/>
    <row r="879073" s="12" customFormat="1" x14ac:dyDescent="0.2"/>
    <row r="879074" s="12" customFormat="1" x14ac:dyDescent="0.2"/>
    <row r="879075" s="12" customFormat="1" x14ac:dyDescent="0.2"/>
    <row r="879076" s="12" customFormat="1" x14ac:dyDescent="0.2"/>
    <row r="879077" s="12" customFormat="1" x14ac:dyDescent="0.2"/>
    <row r="879078" s="12" customFormat="1" x14ac:dyDescent="0.2"/>
    <row r="879079" s="12" customFormat="1" x14ac:dyDescent="0.2"/>
    <row r="879080" s="12" customFormat="1" x14ac:dyDescent="0.2"/>
    <row r="879081" s="12" customFormat="1" x14ac:dyDescent="0.2"/>
    <row r="879082" s="12" customFormat="1" x14ac:dyDescent="0.2"/>
    <row r="879083" s="12" customFormat="1" x14ac:dyDescent="0.2"/>
    <row r="879084" s="12" customFormat="1" x14ac:dyDescent="0.2"/>
    <row r="879085" s="12" customFormat="1" x14ac:dyDescent="0.2"/>
    <row r="879086" s="12" customFormat="1" x14ac:dyDescent="0.2"/>
    <row r="879087" s="12" customFormat="1" x14ac:dyDescent="0.2"/>
    <row r="879088" s="12" customFormat="1" x14ac:dyDescent="0.2"/>
    <row r="879089" s="12" customFormat="1" x14ac:dyDescent="0.2"/>
    <row r="879090" s="12" customFormat="1" x14ac:dyDescent="0.2"/>
    <row r="879091" s="12" customFormat="1" x14ac:dyDescent="0.2"/>
    <row r="879092" s="12" customFormat="1" x14ac:dyDescent="0.2"/>
    <row r="879093" s="12" customFormat="1" x14ac:dyDescent="0.2"/>
    <row r="879094" s="12" customFormat="1" x14ac:dyDescent="0.2"/>
    <row r="879095" s="12" customFormat="1" x14ac:dyDescent="0.2"/>
    <row r="879096" s="12" customFormat="1" x14ac:dyDescent="0.2"/>
    <row r="879097" s="12" customFormat="1" x14ac:dyDescent="0.2"/>
    <row r="879098" s="12" customFormat="1" x14ac:dyDescent="0.2"/>
    <row r="879099" s="12" customFormat="1" x14ac:dyDescent="0.2"/>
    <row r="879100" s="12" customFormat="1" x14ac:dyDescent="0.2"/>
    <row r="879101" s="12" customFormat="1" x14ac:dyDescent="0.2"/>
    <row r="879102" s="12" customFormat="1" x14ac:dyDescent="0.2"/>
    <row r="879103" s="12" customFormat="1" x14ac:dyDescent="0.2"/>
    <row r="879104" s="12" customFormat="1" x14ac:dyDescent="0.2"/>
    <row r="879105" s="12" customFormat="1" x14ac:dyDescent="0.2"/>
    <row r="879106" s="12" customFormat="1" x14ac:dyDescent="0.2"/>
    <row r="879107" s="12" customFormat="1" x14ac:dyDescent="0.2"/>
    <row r="879108" s="12" customFormat="1" x14ac:dyDescent="0.2"/>
    <row r="879109" s="12" customFormat="1" x14ac:dyDescent="0.2"/>
    <row r="879110" s="12" customFormat="1" x14ac:dyDescent="0.2"/>
    <row r="879111" s="12" customFormat="1" x14ac:dyDescent="0.2"/>
    <row r="879112" s="12" customFormat="1" x14ac:dyDescent="0.2"/>
    <row r="879113" s="12" customFormat="1" x14ac:dyDescent="0.2"/>
    <row r="879114" s="12" customFormat="1" x14ac:dyDescent="0.2"/>
    <row r="879115" s="12" customFormat="1" x14ac:dyDescent="0.2"/>
    <row r="879116" s="12" customFormat="1" x14ac:dyDescent="0.2"/>
    <row r="879117" s="12" customFormat="1" x14ac:dyDescent="0.2"/>
    <row r="879118" s="12" customFormat="1" x14ac:dyDescent="0.2"/>
    <row r="879119" s="12" customFormat="1" x14ac:dyDescent="0.2"/>
    <row r="879120" s="12" customFormat="1" x14ac:dyDescent="0.2"/>
    <row r="879121" s="12" customFormat="1" x14ac:dyDescent="0.2"/>
    <row r="879122" s="12" customFormat="1" x14ac:dyDescent="0.2"/>
    <row r="879123" s="12" customFormat="1" x14ac:dyDescent="0.2"/>
    <row r="879124" s="12" customFormat="1" x14ac:dyDescent="0.2"/>
    <row r="879125" s="12" customFormat="1" x14ac:dyDescent="0.2"/>
    <row r="879126" s="12" customFormat="1" x14ac:dyDescent="0.2"/>
    <row r="879127" s="12" customFormat="1" x14ac:dyDescent="0.2"/>
    <row r="879128" s="12" customFormat="1" x14ac:dyDescent="0.2"/>
    <row r="879129" s="12" customFormat="1" x14ac:dyDescent="0.2"/>
    <row r="879130" s="12" customFormat="1" x14ac:dyDescent="0.2"/>
    <row r="879131" s="12" customFormat="1" x14ac:dyDescent="0.2"/>
    <row r="879132" s="12" customFormat="1" x14ac:dyDescent="0.2"/>
    <row r="879133" s="12" customFormat="1" x14ac:dyDescent="0.2"/>
    <row r="879134" s="12" customFormat="1" x14ac:dyDescent="0.2"/>
    <row r="879135" s="12" customFormat="1" x14ac:dyDescent="0.2"/>
    <row r="879136" s="12" customFormat="1" x14ac:dyDescent="0.2"/>
    <row r="879137" s="12" customFormat="1" x14ac:dyDescent="0.2"/>
    <row r="879138" s="12" customFormat="1" x14ac:dyDescent="0.2"/>
    <row r="879139" s="12" customFormat="1" x14ac:dyDescent="0.2"/>
    <row r="879140" s="12" customFormat="1" x14ac:dyDescent="0.2"/>
    <row r="879141" s="12" customFormat="1" x14ac:dyDescent="0.2"/>
    <row r="879142" s="12" customFormat="1" x14ac:dyDescent="0.2"/>
    <row r="879143" s="12" customFormat="1" x14ac:dyDescent="0.2"/>
    <row r="879144" s="12" customFormat="1" x14ac:dyDescent="0.2"/>
    <row r="879145" s="12" customFormat="1" x14ac:dyDescent="0.2"/>
    <row r="879146" s="12" customFormat="1" x14ac:dyDescent="0.2"/>
    <row r="879147" s="12" customFormat="1" x14ac:dyDescent="0.2"/>
    <row r="879148" s="12" customFormat="1" x14ac:dyDescent="0.2"/>
    <row r="879149" s="12" customFormat="1" x14ac:dyDescent="0.2"/>
    <row r="879150" s="12" customFormat="1" x14ac:dyDescent="0.2"/>
    <row r="879151" s="12" customFormat="1" x14ac:dyDescent="0.2"/>
    <row r="879152" s="12" customFormat="1" x14ac:dyDescent="0.2"/>
    <row r="879153" s="12" customFormat="1" x14ac:dyDescent="0.2"/>
    <row r="879154" s="12" customFormat="1" x14ac:dyDescent="0.2"/>
    <row r="879155" s="12" customFormat="1" x14ac:dyDescent="0.2"/>
    <row r="879156" s="12" customFormat="1" x14ac:dyDescent="0.2"/>
    <row r="879157" s="12" customFormat="1" x14ac:dyDescent="0.2"/>
    <row r="879158" s="12" customFormat="1" x14ac:dyDescent="0.2"/>
    <row r="879159" s="12" customFormat="1" x14ac:dyDescent="0.2"/>
    <row r="879160" s="12" customFormat="1" x14ac:dyDescent="0.2"/>
    <row r="879161" s="12" customFormat="1" x14ac:dyDescent="0.2"/>
    <row r="879162" s="12" customFormat="1" x14ac:dyDescent="0.2"/>
    <row r="879163" s="12" customFormat="1" x14ac:dyDescent="0.2"/>
    <row r="879164" s="12" customFormat="1" x14ac:dyDescent="0.2"/>
    <row r="879165" s="12" customFormat="1" x14ac:dyDescent="0.2"/>
    <row r="879166" s="12" customFormat="1" x14ac:dyDescent="0.2"/>
    <row r="879167" s="12" customFormat="1" x14ac:dyDescent="0.2"/>
    <row r="879168" s="12" customFormat="1" x14ac:dyDescent="0.2"/>
    <row r="879169" s="12" customFormat="1" x14ac:dyDescent="0.2"/>
    <row r="879170" s="12" customFormat="1" x14ac:dyDescent="0.2"/>
    <row r="879171" s="12" customFormat="1" x14ac:dyDescent="0.2"/>
    <row r="879172" s="12" customFormat="1" x14ac:dyDescent="0.2"/>
    <row r="879173" s="12" customFormat="1" x14ac:dyDescent="0.2"/>
    <row r="879174" s="12" customFormat="1" x14ac:dyDescent="0.2"/>
    <row r="879175" s="12" customFormat="1" x14ac:dyDescent="0.2"/>
    <row r="879176" s="12" customFormat="1" x14ac:dyDescent="0.2"/>
    <row r="879177" s="12" customFormat="1" x14ac:dyDescent="0.2"/>
    <row r="879178" s="12" customFormat="1" x14ac:dyDescent="0.2"/>
    <row r="879179" s="12" customFormat="1" x14ac:dyDescent="0.2"/>
    <row r="879180" s="12" customFormat="1" x14ac:dyDescent="0.2"/>
    <row r="879181" s="12" customFormat="1" x14ac:dyDescent="0.2"/>
    <row r="879182" s="12" customFormat="1" x14ac:dyDescent="0.2"/>
    <row r="879183" s="12" customFormat="1" x14ac:dyDescent="0.2"/>
    <row r="879184" s="12" customFormat="1" x14ac:dyDescent="0.2"/>
    <row r="879185" s="12" customFormat="1" x14ac:dyDescent="0.2"/>
    <row r="879186" s="12" customFormat="1" x14ac:dyDescent="0.2"/>
    <row r="879187" s="12" customFormat="1" x14ac:dyDescent="0.2"/>
    <row r="879188" s="12" customFormat="1" x14ac:dyDescent="0.2"/>
    <row r="879189" s="12" customFormat="1" x14ac:dyDescent="0.2"/>
    <row r="879190" s="12" customFormat="1" x14ac:dyDescent="0.2"/>
    <row r="879191" s="12" customFormat="1" x14ac:dyDescent="0.2"/>
    <row r="879192" s="12" customFormat="1" x14ac:dyDescent="0.2"/>
    <row r="879193" s="12" customFormat="1" x14ac:dyDescent="0.2"/>
    <row r="879194" s="12" customFormat="1" x14ac:dyDescent="0.2"/>
    <row r="879195" s="12" customFormat="1" x14ac:dyDescent="0.2"/>
    <row r="879196" s="12" customFormat="1" x14ac:dyDescent="0.2"/>
    <row r="879197" s="12" customFormat="1" x14ac:dyDescent="0.2"/>
    <row r="879198" s="12" customFormat="1" x14ac:dyDescent="0.2"/>
    <row r="879199" s="12" customFormat="1" x14ac:dyDescent="0.2"/>
    <row r="879200" s="12" customFormat="1" x14ac:dyDescent="0.2"/>
    <row r="879201" s="12" customFormat="1" x14ac:dyDescent="0.2"/>
    <row r="879202" s="12" customFormat="1" x14ac:dyDescent="0.2"/>
    <row r="879203" s="12" customFormat="1" x14ac:dyDescent="0.2"/>
    <row r="879204" s="12" customFormat="1" x14ac:dyDescent="0.2"/>
    <row r="879205" s="12" customFormat="1" x14ac:dyDescent="0.2"/>
    <row r="879206" s="12" customFormat="1" x14ac:dyDescent="0.2"/>
    <row r="879207" s="12" customFormat="1" x14ac:dyDescent="0.2"/>
    <row r="879208" s="12" customFormat="1" x14ac:dyDescent="0.2"/>
    <row r="879209" s="12" customFormat="1" x14ac:dyDescent="0.2"/>
    <row r="879210" s="12" customFormat="1" x14ac:dyDescent="0.2"/>
    <row r="879211" s="12" customFormat="1" x14ac:dyDescent="0.2"/>
    <row r="879212" s="12" customFormat="1" x14ac:dyDescent="0.2"/>
    <row r="879213" s="12" customFormat="1" x14ac:dyDescent="0.2"/>
    <row r="879214" s="12" customFormat="1" x14ac:dyDescent="0.2"/>
    <row r="879215" s="12" customFormat="1" x14ac:dyDescent="0.2"/>
    <row r="879216" s="12" customFormat="1" x14ac:dyDescent="0.2"/>
    <row r="879217" s="12" customFormat="1" x14ac:dyDescent="0.2"/>
    <row r="879218" s="12" customFormat="1" x14ac:dyDescent="0.2"/>
    <row r="879219" s="12" customFormat="1" x14ac:dyDescent="0.2"/>
    <row r="879220" s="12" customFormat="1" x14ac:dyDescent="0.2"/>
    <row r="879221" s="12" customFormat="1" x14ac:dyDescent="0.2"/>
    <row r="879222" s="12" customFormat="1" x14ac:dyDescent="0.2"/>
    <row r="879223" s="12" customFormat="1" x14ac:dyDescent="0.2"/>
    <row r="879224" s="12" customFormat="1" x14ac:dyDescent="0.2"/>
    <row r="879225" s="12" customFormat="1" x14ac:dyDescent="0.2"/>
    <row r="879226" s="12" customFormat="1" x14ac:dyDescent="0.2"/>
    <row r="879227" s="12" customFormat="1" x14ac:dyDescent="0.2"/>
    <row r="879228" s="12" customFormat="1" x14ac:dyDescent="0.2"/>
    <row r="879229" s="12" customFormat="1" x14ac:dyDescent="0.2"/>
    <row r="879230" s="12" customFormat="1" x14ac:dyDescent="0.2"/>
    <row r="879231" s="12" customFormat="1" x14ac:dyDescent="0.2"/>
    <row r="879232" s="12" customFormat="1" x14ac:dyDescent="0.2"/>
    <row r="879233" s="12" customFormat="1" x14ac:dyDescent="0.2"/>
    <row r="879234" s="12" customFormat="1" x14ac:dyDescent="0.2"/>
    <row r="879235" s="12" customFormat="1" x14ac:dyDescent="0.2"/>
    <row r="879236" s="12" customFormat="1" x14ac:dyDescent="0.2"/>
    <row r="879237" s="12" customFormat="1" x14ac:dyDescent="0.2"/>
    <row r="879238" s="12" customFormat="1" x14ac:dyDescent="0.2"/>
    <row r="879239" s="12" customFormat="1" x14ac:dyDescent="0.2"/>
    <row r="879240" s="12" customFormat="1" x14ac:dyDescent="0.2"/>
    <row r="879241" s="12" customFormat="1" x14ac:dyDescent="0.2"/>
    <row r="879242" s="12" customFormat="1" x14ac:dyDescent="0.2"/>
    <row r="879243" s="12" customFormat="1" x14ac:dyDescent="0.2"/>
    <row r="879244" s="12" customFormat="1" x14ac:dyDescent="0.2"/>
    <row r="879245" s="12" customFormat="1" x14ac:dyDescent="0.2"/>
    <row r="879246" s="12" customFormat="1" x14ac:dyDescent="0.2"/>
    <row r="879247" s="12" customFormat="1" x14ac:dyDescent="0.2"/>
    <row r="879248" s="12" customFormat="1" x14ac:dyDescent="0.2"/>
    <row r="879249" s="12" customFormat="1" x14ac:dyDescent="0.2"/>
    <row r="879250" s="12" customFormat="1" x14ac:dyDescent="0.2"/>
    <row r="879251" s="12" customFormat="1" x14ac:dyDescent="0.2"/>
    <row r="879252" s="12" customFormat="1" x14ac:dyDescent="0.2"/>
    <row r="879253" s="12" customFormat="1" x14ac:dyDescent="0.2"/>
    <row r="879254" s="12" customFormat="1" x14ac:dyDescent="0.2"/>
    <row r="879255" s="12" customFormat="1" x14ac:dyDescent="0.2"/>
    <row r="879256" s="12" customFormat="1" x14ac:dyDescent="0.2"/>
    <row r="879257" s="12" customFormat="1" x14ac:dyDescent="0.2"/>
    <row r="879258" s="12" customFormat="1" x14ac:dyDescent="0.2"/>
    <row r="879259" s="12" customFormat="1" x14ac:dyDescent="0.2"/>
    <row r="879260" s="12" customFormat="1" x14ac:dyDescent="0.2"/>
    <row r="879261" s="12" customFormat="1" x14ac:dyDescent="0.2"/>
    <row r="879262" s="12" customFormat="1" x14ac:dyDescent="0.2"/>
    <row r="879263" s="12" customFormat="1" x14ac:dyDescent="0.2"/>
    <row r="879264" s="12" customFormat="1" x14ac:dyDescent="0.2"/>
    <row r="879265" s="12" customFormat="1" x14ac:dyDescent="0.2"/>
    <row r="879266" s="12" customFormat="1" x14ac:dyDescent="0.2"/>
    <row r="879267" s="12" customFormat="1" x14ac:dyDescent="0.2"/>
    <row r="879268" s="12" customFormat="1" x14ac:dyDescent="0.2"/>
    <row r="879269" s="12" customFormat="1" x14ac:dyDescent="0.2"/>
    <row r="879270" s="12" customFormat="1" x14ac:dyDescent="0.2"/>
    <row r="879271" s="12" customFormat="1" x14ac:dyDescent="0.2"/>
    <row r="879272" s="12" customFormat="1" x14ac:dyDescent="0.2"/>
    <row r="879273" s="12" customFormat="1" x14ac:dyDescent="0.2"/>
    <row r="879274" s="12" customFormat="1" x14ac:dyDescent="0.2"/>
    <row r="879275" s="12" customFormat="1" x14ac:dyDescent="0.2"/>
    <row r="879276" s="12" customFormat="1" x14ac:dyDescent="0.2"/>
    <row r="879277" s="12" customFormat="1" x14ac:dyDescent="0.2"/>
    <row r="879278" s="12" customFormat="1" x14ac:dyDescent="0.2"/>
    <row r="879279" s="12" customFormat="1" x14ac:dyDescent="0.2"/>
    <row r="879280" s="12" customFormat="1" x14ac:dyDescent="0.2"/>
    <row r="879281" s="12" customFormat="1" x14ac:dyDescent="0.2"/>
    <row r="879282" s="12" customFormat="1" x14ac:dyDescent="0.2"/>
    <row r="879283" s="12" customFormat="1" x14ac:dyDescent="0.2"/>
    <row r="879284" s="12" customFormat="1" x14ac:dyDescent="0.2"/>
    <row r="879285" s="12" customFormat="1" x14ac:dyDescent="0.2"/>
    <row r="879286" s="12" customFormat="1" x14ac:dyDescent="0.2"/>
    <row r="879287" s="12" customFormat="1" x14ac:dyDescent="0.2"/>
    <row r="879288" s="12" customFormat="1" x14ac:dyDescent="0.2"/>
    <row r="879289" s="12" customFormat="1" x14ac:dyDescent="0.2"/>
    <row r="879290" s="12" customFormat="1" x14ac:dyDescent="0.2"/>
    <row r="879291" s="12" customFormat="1" x14ac:dyDescent="0.2"/>
    <row r="879292" s="12" customFormat="1" x14ac:dyDescent="0.2"/>
    <row r="879293" s="12" customFormat="1" x14ac:dyDescent="0.2"/>
    <row r="879294" s="12" customFormat="1" x14ac:dyDescent="0.2"/>
    <row r="879295" s="12" customFormat="1" x14ac:dyDescent="0.2"/>
    <row r="879296" s="12" customFormat="1" x14ac:dyDescent="0.2"/>
    <row r="879297" s="12" customFormat="1" x14ac:dyDescent="0.2"/>
    <row r="879298" s="12" customFormat="1" x14ac:dyDescent="0.2"/>
    <row r="879299" s="12" customFormat="1" x14ac:dyDescent="0.2"/>
    <row r="879300" s="12" customFormat="1" x14ac:dyDescent="0.2"/>
    <row r="879301" s="12" customFormat="1" x14ac:dyDescent="0.2"/>
    <row r="879302" s="12" customFormat="1" x14ac:dyDescent="0.2"/>
    <row r="879303" s="12" customFormat="1" x14ac:dyDescent="0.2"/>
    <row r="879304" s="12" customFormat="1" x14ac:dyDescent="0.2"/>
    <row r="879305" s="12" customFormat="1" x14ac:dyDescent="0.2"/>
    <row r="879306" s="12" customFormat="1" x14ac:dyDescent="0.2"/>
    <row r="879307" s="12" customFormat="1" x14ac:dyDescent="0.2"/>
    <row r="879308" s="12" customFormat="1" x14ac:dyDescent="0.2"/>
    <row r="879309" s="12" customFormat="1" x14ac:dyDescent="0.2"/>
    <row r="879310" s="12" customFormat="1" x14ac:dyDescent="0.2"/>
    <row r="879311" s="12" customFormat="1" x14ac:dyDescent="0.2"/>
    <row r="879312" s="12" customFormat="1" x14ac:dyDescent="0.2"/>
    <row r="879313" s="12" customFormat="1" x14ac:dyDescent="0.2"/>
    <row r="879314" s="12" customFormat="1" x14ac:dyDescent="0.2"/>
    <row r="879315" s="12" customFormat="1" x14ac:dyDescent="0.2"/>
    <row r="879316" s="12" customFormat="1" x14ac:dyDescent="0.2"/>
    <row r="879317" s="12" customFormat="1" x14ac:dyDescent="0.2"/>
    <row r="879318" s="12" customFormat="1" x14ac:dyDescent="0.2"/>
    <row r="879319" s="12" customFormat="1" x14ac:dyDescent="0.2"/>
    <row r="879320" s="12" customFormat="1" x14ac:dyDescent="0.2"/>
    <row r="879321" s="12" customFormat="1" x14ac:dyDescent="0.2"/>
    <row r="879322" s="12" customFormat="1" x14ac:dyDescent="0.2"/>
    <row r="879323" s="12" customFormat="1" x14ac:dyDescent="0.2"/>
    <row r="879324" s="12" customFormat="1" x14ac:dyDescent="0.2"/>
    <row r="879325" s="12" customFormat="1" x14ac:dyDescent="0.2"/>
    <row r="879326" s="12" customFormat="1" x14ac:dyDescent="0.2"/>
    <row r="879327" s="12" customFormat="1" x14ac:dyDescent="0.2"/>
    <row r="879328" s="12" customFormat="1" x14ac:dyDescent="0.2"/>
    <row r="879329" s="12" customFormat="1" x14ac:dyDescent="0.2"/>
    <row r="879330" s="12" customFormat="1" x14ac:dyDescent="0.2"/>
    <row r="879331" s="12" customFormat="1" x14ac:dyDescent="0.2"/>
    <row r="879332" s="12" customFormat="1" x14ac:dyDescent="0.2"/>
    <row r="879333" s="12" customFormat="1" x14ac:dyDescent="0.2"/>
    <row r="879334" s="12" customFormat="1" x14ac:dyDescent="0.2"/>
    <row r="879335" s="12" customFormat="1" x14ac:dyDescent="0.2"/>
    <row r="879336" s="12" customFormat="1" x14ac:dyDescent="0.2"/>
    <row r="879337" s="12" customFormat="1" x14ac:dyDescent="0.2"/>
    <row r="879338" s="12" customFormat="1" x14ac:dyDescent="0.2"/>
    <row r="879339" s="12" customFormat="1" x14ac:dyDescent="0.2"/>
    <row r="879340" s="12" customFormat="1" x14ac:dyDescent="0.2"/>
    <row r="879341" s="12" customFormat="1" x14ac:dyDescent="0.2"/>
    <row r="879342" s="12" customFormat="1" x14ac:dyDescent="0.2"/>
    <row r="879343" s="12" customFormat="1" x14ac:dyDescent="0.2"/>
    <row r="879344" s="12" customFormat="1" x14ac:dyDescent="0.2"/>
    <row r="879345" s="12" customFormat="1" x14ac:dyDescent="0.2"/>
    <row r="879346" s="12" customFormat="1" x14ac:dyDescent="0.2"/>
    <row r="879347" s="12" customFormat="1" x14ac:dyDescent="0.2"/>
    <row r="879348" s="12" customFormat="1" x14ac:dyDescent="0.2"/>
    <row r="879349" s="12" customFormat="1" x14ac:dyDescent="0.2"/>
    <row r="879350" s="12" customFormat="1" x14ac:dyDescent="0.2"/>
    <row r="879351" s="12" customFormat="1" x14ac:dyDescent="0.2"/>
    <row r="879352" s="12" customFormat="1" x14ac:dyDescent="0.2"/>
    <row r="879353" s="12" customFormat="1" x14ac:dyDescent="0.2"/>
    <row r="879354" s="12" customFormat="1" x14ac:dyDescent="0.2"/>
    <row r="879355" s="12" customFormat="1" x14ac:dyDescent="0.2"/>
    <row r="879356" s="12" customFormat="1" x14ac:dyDescent="0.2"/>
    <row r="879357" s="12" customFormat="1" x14ac:dyDescent="0.2"/>
    <row r="879358" s="12" customFormat="1" x14ac:dyDescent="0.2"/>
    <row r="879359" s="12" customFormat="1" x14ac:dyDescent="0.2"/>
    <row r="879360" s="12" customFormat="1" x14ac:dyDescent="0.2"/>
    <row r="879361" s="12" customFormat="1" x14ac:dyDescent="0.2"/>
    <row r="879362" s="12" customFormat="1" x14ac:dyDescent="0.2"/>
    <row r="879363" s="12" customFormat="1" x14ac:dyDescent="0.2"/>
    <row r="879364" s="12" customFormat="1" x14ac:dyDescent="0.2"/>
    <row r="879365" s="12" customFormat="1" x14ac:dyDescent="0.2"/>
    <row r="879366" s="12" customFormat="1" x14ac:dyDescent="0.2"/>
    <row r="879367" s="12" customFormat="1" x14ac:dyDescent="0.2"/>
    <row r="879368" s="12" customFormat="1" x14ac:dyDescent="0.2"/>
    <row r="879369" s="12" customFormat="1" x14ac:dyDescent="0.2"/>
    <row r="879370" s="12" customFormat="1" x14ac:dyDescent="0.2"/>
    <row r="879371" s="12" customFormat="1" x14ac:dyDescent="0.2"/>
    <row r="879372" s="12" customFormat="1" x14ac:dyDescent="0.2"/>
    <row r="879373" s="12" customFormat="1" x14ac:dyDescent="0.2"/>
    <row r="879374" s="12" customFormat="1" x14ac:dyDescent="0.2"/>
    <row r="879375" s="12" customFormat="1" x14ac:dyDescent="0.2"/>
    <row r="879376" s="12" customFormat="1" x14ac:dyDescent="0.2"/>
    <row r="879377" s="12" customFormat="1" x14ac:dyDescent="0.2"/>
    <row r="879378" s="12" customFormat="1" x14ac:dyDescent="0.2"/>
    <row r="879379" s="12" customFormat="1" x14ac:dyDescent="0.2"/>
    <row r="879380" s="12" customFormat="1" x14ac:dyDescent="0.2"/>
    <row r="879381" s="12" customFormat="1" x14ac:dyDescent="0.2"/>
    <row r="879382" s="12" customFormat="1" x14ac:dyDescent="0.2"/>
    <row r="879383" s="12" customFormat="1" x14ac:dyDescent="0.2"/>
    <row r="879384" s="12" customFormat="1" x14ac:dyDescent="0.2"/>
    <row r="879385" s="12" customFormat="1" x14ac:dyDescent="0.2"/>
    <row r="879386" s="12" customFormat="1" x14ac:dyDescent="0.2"/>
    <row r="879387" s="12" customFormat="1" x14ac:dyDescent="0.2"/>
    <row r="879388" s="12" customFormat="1" x14ac:dyDescent="0.2"/>
    <row r="879389" s="12" customFormat="1" x14ac:dyDescent="0.2"/>
    <row r="879390" s="12" customFormat="1" x14ac:dyDescent="0.2"/>
    <row r="879391" s="12" customFormat="1" x14ac:dyDescent="0.2"/>
    <row r="879392" s="12" customFormat="1" x14ac:dyDescent="0.2"/>
    <row r="879393" s="12" customFormat="1" x14ac:dyDescent="0.2"/>
    <row r="879394" s="12" customFormat="1" x14ac:dyDescent="0.2"/>
    <row r="879395" s="12" customFormat="1" x14ac:dyDescent="0.2"/>
    <row r="879396" s="12" customFormat="1" x14ac:dyDescent="0.2"/>
    <row r="879397" s="12" customFormat="1" x14ac:dyDescent="0.2"/>
    <row r="879398" s="12" customFormat="1" x14ac:dyDescent="0.2"/>
    <row r="879399" s="12" customFormat="1" x14ac:dyDescent="0.2"/>
    <row r="879400" s="12" customFormat="1" x14ac:dyDescent="0.2"/>
    <row r="879401" s="12" customFormat="1" x14ac:dyDescent="0.2"/>
    <row r="879402" s="12" customFormat="1" x14ac:dyDescent="0.2"/>
    <row r="879403" s="12" customFormat="1" x14ac:dyDescent="0.2"/>
    <row r="879404" s="12" customFormat="1" x14ac:dyDescent="0.2"/>
    <row r="879405" s="12" customFormat="1" x14ac:dyDescent="0.2"/>
    <row r="879406" s="12" customFormat="1" x14ac:dyDescent="0.2"/>
    <row r="879407" s="12" customFormat="1" x14ac:dyDescent="0.2"/>
    <row r="879408" s="12" customFormat="1" x14ac:dyDescent="0.2"/>
    <row r="879409" s="12" customFormat="1" x14ac:dyDescent="0.2"/>
    <row r="879410" s="12" customFormat="1" x14ac:dyDescent="0.2"/>
    <row r="879411" s="12" customFormat="1" x14ac:dyDescent="0.2"/>
    <row r="879412" s="12" customFormat="1" x14ac:dyDescent="0.2"/>
    <row r="879413" s="12" customFormat="1" x14ac:dyDescent="0.2"/>
    <row r="879414" s="12" customFormat="1" x14ac:dyDescent="0.2"/>
    <row r="879415" s="12" customFormat="1" x14ac:dyDescent="0.2"/>
    <row r="879416" s="12" customFormat="1" x14ac:dyDescent="0.2"/>
    <row r="879417" s="12" customFormat="1" x14ac:dyDescent="0.2"/>
    <row r="879418" s="12" customFormat="1" x14ac:dyDescent="0.2"/>
    <row r="879419" s="12" customFormat="1" x14ac:dyDescent="0.2"/>
    <row r="879420" s="12" customFormat="1" x14ac:dyDescent="0.2"/>
    <row r="879421" s="12" customFormat="1" x14ac:dyDescent="0.2"/>
    <row r="879422" s="12" customFormat="1" x14ac:dyDescent="0.2"/>
    <row r="879423" s="12" customFormat="1" x14ac:dyDescent="0.2"/>
    <row r="879424" s="12" customFormat="1" x14ac:dyDescent="0.2"/>
    <row r="879425" s="12" customFormat="1" x14ac:dyDescent="0.2"/>
    <row r="879426" s="12" customFormat="1" x14ac:dyDescent="0.2"/>
    <row r="879427" s="12" customFormat="1" x14ac:dyDescent="0.2"/>
    <row r="879428" s="12" customFormat="1" x14ac:dyDescent="0.2"/>
    <row r="879429" s="12" customFormat="1" x14ac:dyDescent="0.2"/>
    <row r="879430" s="12" customFormat="1" x14ac:dyDescent="0.2"/>
    <row r="879431" s="12" customFormat="1" x14ac:dyDescent="0.2"/>
    <row r="879432" s="12" customFormat="1" x14ac:dyDescent="0.2"/>
    <row r="879433" s="12" customFormat="1" x14ac:dyDescent="0.2"/>
    <row r="879434" s="12" customFormat="1" x14ac:dyDescent="0.2"/>
    <row r="879435" s="12" customFormat="1" x14ac:dyDescent="0.2"/>
    <row r="879436" s="12" customFormat="1" x14ac:dyDescent="0.2"/>
    <row r="879437" s="12" customFormat="1" x14ac:dyDescent="0.2"/>
    <row r="879438" s="12" customFormat="1" x14ac:dyDescent="0.2"/>
    <row r="879439" s="12" customFormat="1" x14ac:dyDescent="0.2"/>
    <row r="879440" s="12" customFormat="1" x14ac:dyDescent="0.2"/>
    <row r="879441" s="12" customFormat="1" x14ac:dyDescent="0.2"/>
    <row r="879442" s="12" customFormat="1" x14ac:dyDescent="0.2"/>
    <row r="879443" s="12" customFormat="1" x14ac:dyDescent="0.2"/>
    <row r="879444" s="12" customFormat="1" x14ac:dyDescent="0.2"/>
    <row r="879445" s="12" customFormat="1" x14ac:dyDescent="0.2"/>
    <row r="879446" s="12" customFormat="1" x14ac:dyDescent="0.2"/>
    <row r="879447" s="12" customFormat="1" x14ac:dyDescent="0.2"/>
    <row r="879448" s="12" customFormat="1" x14ac:dyDescent="0.2"/>
    <row r="879449" s="12" customFormat="1" x14ac:dyDescent="0.2"/>
    <row r="879450" s="12" customFormat="1" x14ac:dyDescent="0.2"/>
    <row r="879451" s="12" customFormat="1" x14ac:dyDescent="0.2"/>
    <row r="879452" s="12" customFormat="1" x14ac:dyDescent="0.2"/>
    <row r="879453" s="12" customFormat="1" x14ac:dyDescent="0.2"/>
    <row r="879454" s="12" customFormat="1" x14ac:dyDescent="0.2"/>
    <row r="879455" s="12" customFormat="1" x14ac:dyDescent="0.2"/>
    <row r="879456" s="12" customFormat="1" x14ac:dyDescent="0.2"/>
    <row r="879457" s="12" customFormat="1" x14ac:dyDescent="0.2"/>
    <row r="879458" s="12" customFormat="1" x14ac:dyDescent="0.2"/>
    <row r="879459" s="12" customFormat="1" x14ac:dyDescent="0.2"/>
    <row r="879460" s="12" customFormat="1" x14ac:dyDescent="0.2"/>
    <row r="879461" s="12" customFormat="1" x14ac:dyDescent="0.2"/>
    <row r="879462" s="12" customFormat="1" x14ac:dyDescent="0.2"/>
    <row r="879463" s="12" customFormat="1" x14ac:dyDescent="0.2"/>
    <row r="879464" s="12" customFormat="1" x14ac:dyDescent="0.2"/>
    <row r="879465" s="12" customFormat="1" x14ac:dyDescent="0.2"/>
    <row r="879466" s="12" customFormat="1" x14ac:dyDescent="0.2"/>
    <row r="879467" s="12" customFormat="1" x14ac:dyDescent="0.2"/>
    <row r="879468" s="12" customFormat="1" x14ac:dyDescent="0.2"/>
    <row r="879469" s="12" customFormat="1" x14ac:dyDescent="0.2"/>
    <row r="879470" s="12" customFormat="1" x14ac:dyDescent="0.2"/>
    <row r="879471" s="12" customFormat="1" x14ac:dyDescent="0.2"/>
    <row r="879472" s="12" customFormat="1" x14ac:dyDescent="0.2"/>
    <row r="879473" s="12" customFormat="1" x14ac:dyDescent="0.2"/>
    <row r="879474" s="12" customFormat="1" x14ac:dyDescent="0.2"/>
    <row r="879475" s="12" customFormat="1" x14ac:dyDescent="0.2"/>
    <row r="879476" s="12" customFormat="1" x14ac:dyDescent="0.2"/>
    <row r="879477" s="12" customFormat="1" x14ac:dyDescent="0.2"/>
    <row r="879478" s="12" customFormat="1" x14ac:dyDescent="0.2"/>
    <row r="879479" s="12" customFormat="1" x14ac:dyDescent="0.2"/>
    <row r="879480" s="12" customFormat="1" x14ac:dyDescent="0.2"/>
    <row r="879481" s="12" customFormat="1" x14ac:dyDescent="0.2"/>
    <row r="879482" s="12" customFormat="1" x14ac:dyDescent="0.2"/>
    <row r="879483" s="12" customFormat="1" x14ac:dyDescent="0.2"/>
    <row r="879484" s="12" customFormat="1" x14ac:dyDescent="0.2"/>
    <row r="879485" s="12" customFormat="1" x14ac:dyDescent="0.2"/>
    <row r="879486" s="12" customFormat="1" x14ac:dyDescent="0.2"/>
    <row r="879487" s="12" customFormat="1" x14ac:dyDescent="0.2"/>
    <row r="879488" s="12" customFormat="1" x14ac:dyDescent="0.2"/>
    <row r="879489" s="12" customFormat="1" x14ac:dyDescent="0.2"/>
    <row r="879490" s="12" customFormat="1" x14ac:dyDescent="0.2"/>
    <row r="879491" s="12" customFormat="1" x14ac:dyDescent="0.2"/>
    <row r="879492" s="12" customFormat="1" x14ac:dyDescent="0.2"/>
    <row r="879493" s="12" customFormat="1" x14ac:dyDescent="0.2"/>
    <row r="879494" s="12" customFormat="1" x14ac:dyDescent="0.2"/>
    <row r="879495" s="12" customFormat="1" x14ac:dyDescent="0.2"/>
    <row r="879496" s="12" customFormat="1" x14ac:dyDescent="0.2"/>
    <row r="879497" s="12" customFormat="1" x14ac:dyDescent="0.2"/>
    <row r="879498" s="12" customFormat="1" x14ac:dyDescent="0.2"/>
    <row r="879499" s="12" customFormat="1" x14ac:dyDescent="0.2"/>
    <row r="879500" s="12" customFormat="1" x14ac:dyDescent="0.2"/>
    <row r="879501" s="12" customFormat="1" x14ac:dyDescent="0.2"/>
    <row r="879502" s="12" customFormat="1" x14ac:dyDescent="0.2"/>
    <row r="879503" s="12" customFormat="1" x14ac:dyDescent="0.2"/>
    <row r="879504" s="12" customFormat="1" x14ac:dyDescent="0.2"/>
    <row r="879505" s="12" customFormat="1" x14ac:dyDescent="0.2"/>
    <row r="879506" s="12" customFormat="1" x14ac:dyDescent="0.2"/>
    <row r="879507" s="12" customFormat="1" x14ac:dyDescent="0.2"/>
    <row r="879508" s="12" customFormat="1" x14ac:dyDescent="0.2"/>
    <row r="879509" s="12" customFormat="1" x14ac:dyDescent="0.2"/>
    <row r="879510" s="12" customFormat="1" x14ac:dyDescent="0.2"/>
    <row r="879511" s="12" customFormat="1" x14ac:dyDescent="0.2"/>
    <row r="879512" s="12" customFormat="1" x14ac:dyDescent="0.2"/>
    <row r="879513" s="12" customFormat="1" x14ac:dyDescent="0.2"/>
    <row r="879514" s="12" customFormat="1" x14ac:dyDescent="0.2"/>
    <row r="879515" s="12" customFormat="1" x14ac:dyDescent="0.2"/>
    <row r="879516" s="12" customFormat="1" x14ac:dyDescent="0.2"/>
    <row r="879517" s="12" customFormat="1" x14ac:dyDescent="0.2"/>
    <row r="879518" s="12" customFormat="1" x14ac:dyDescent="0.2"/>
    <row r="879519" s="12" customFormat="1" x14ac:dyDescent="0.2"/>
    <row r="879520" s="12" customFormat="1" x14ac:dyDescent="0.2"/>
    <row r="879521" s="12" customFormat="1" x14ac:dyDescent="0.2"/>
    <row r="879522" s="12" customFormat="1" x14ac:dyDescent="0.2"/>
    <row r="879523" s="12" customFormat="1" x14ac:dyDescent="0.2"/>
    <row r="879524" s="12" customFormat="1" x14ac:dyDescent="0.2"/>
    <row r="879525" s="12" customFormat="1" x14ac:dyDescent="0.2"/>
    <row r="879526" s="12" customFormat="1" x14ac:dyDescent="0.2"/>
    <row r="879527" s="12" customFormat="1" x14ac:dyDescent="0.2"/>
    <row r="879528" s="12" customFormat="1" x14ac:dyDescent="0.2"/>
    <row r="879529" s="12" customFormat="1" x14ac:dyDescent="0.2"/>
    <row r="879530" s="12" customFormat="1" x14ac:dyDescent="0.2"/>
    <row r="879531" s="12" customFormat="1" x14ac:dyDescent="0.2"/>
    <row r="879532" s="12" customFormat="1" x14ac:dyDescent="0.2"/>
    <row r="879533" s="12" customFormat="1" x14ac:dyDescent="0.2"/>
    <row r="879534" s="12" customFormat="1" x14ac:dyDescent="0.2"/>
    <row r="879535" s="12" customFormat="1" x14ac:dyDescent="0.2"/>
    <row r="879536" s="12" customFormat="1" x14ac:dyDescent="0.2"/>
    <row r="879537" s="12" customFormat="1" x14ac:dyDescent="0.2"/>
    <row r="879538" s="12" customFormat="1" x14ac:dyDescent="0.2"/>
    <row r="879539" s="12" customFormat="1" x14ac:dyDescent="0.2"/>
    <row r="879540" s="12" customFormat="1" x14ac:dyDescent="0.2"/>
    <row r="879541" s="12" customFormat="1" x14ac:dyDescent="0.2"/>
    <row r="879542" s="12" customFormat="1" x14ac:dyDescent="0.2"/>
    <row r="879543" s="12" customFormat="1" x14ac:dyDescent="0.2"/>
    <row r="879544" s="12" customFormat="1" x14ac:dyDescent="0.2"/>
    <row r="879545" s="12" customFormat="1" x14ac:dyDescent="0.2"/>
    <row r="879546" s="12" customFormat="1" x14ac:dyDescent="0.2"/>
    <row r="879547" s="12" customFormat="1" x14ac:dyDescent="0.2"/>
    <row r="879548" s="12" customFormat="1" x14ac:dyDescent="0.2"/>
    <row r="879549" s="12" customFormat="1" x14ac:dyDescent="0.2"/>
    <row r="879550" s="12" customFormat="1" x14ac:dyDescent="0.2"/>
    <row r="879551" s="12" customFormat="1" x14ac:dyDescent="0.2"/>
    <row r="879552" s="12" customFormat="1" x14ac:dyDescent="0.2"/>
    <row r="879553" s="12" customFormat="1" x14ac:dyDescent="0.2"/>
    <row r="879554" s="12" customFormat="1" x14ac:dyDescent="0.2"/>
    <row r="879555" s="12" customFormat="1" x14ac:dyDescent="0.2"/>
    <row r="879556" s="12" customFormat="1" x14ac:dyDescent="0.2"/>
    <row r="879557" s="12" customFormat="1" x14ac:dyDescent="0.2"/>
    <row r="879558" s="12" customFormat="1" x14ac:dyDescent="0.2"/>
    <row r="879559" s="12" customFormat="1" x14ac:dyDescent="0.2"/>
    <row r="879560" s="12" customFormat="1" x14ac:dyDescent="0.2"/>
    <row r="879561" s="12" customFormat="1" x14ac:dyDescent="0.2"/>
    <row r="879562" s="12" customFormat="1" x14ac:dyDescent="0.2"/>
    <row r="879563" s="12" customFormat="1" x14ac:dyDescent="0.2"/>
    <row r="879564" s="12" customFormat="1" x14ac:dyDescent="0.2"/>
    <row r="879565" s="12" customFormat="1" x14ac:dyDescent="0.2"/>
    <row r="879566" s="12" customFormat="1" x14ac:dyDescent="0.2"/>
    <row r="879567" s="12" customFormat="1" x14ac:dyDescent="0.2"/>
    <row r="879568" s="12" customFormat="1" x14ac:dyDescent="0.2"/>
    <row r="879569" s="12" customFormat="1" x14ac:dyDescent="0.2"/>
    <row r="879570" s="12" customFormat="1" x14ac:dyDescent="0.2"/>
    <row r="879571" s="12" customFormat="1" x14ac:dyDescent="0.2"/>
    <row r="879572" s="12" customFormat="1" x14ac:dyDescent="0.2"/>
    <row r="879573" s="12" customFormat="1" x14ac:dyDescent="0.2"/>
    <row r="879574" s="12" customFormat="1" x14ac:dyDescent="0.2"/>
    <row r="879575" s="12" customFormat="1" x14ac:dyDescent="0.2"/>
    <row r="879576" s="12" customFormat="1" x14ac:dyDescent="0.2"/>
    <row r="879577" s="12" customFormat="1" x14ac:dyDescent="0.2"/>
    <row r="879578" s="12" customFormat="1" x14ac:dyDescent="0.2"/>
    <row r="879579" s="12" customFormat="1" x14ac:dyDescent="0.2"/>
    <row r="879580" s="12" customFormat="1" x14ac:dyDescent="0.2"/>
    <row r="879581" s="12" customFormat="1" x14ac:dyDescent="0.2"/>
    <row r="879582" s="12" customFormat="1" x14ac:dyDescent="0.2"/>
    <row r="879583" s="12" customFormat="1" x14ac:dyDescent="0.2"/>
    <row r="879584" s="12" customFormat="1" x14ac:dyDescent="0.2"/>
    <row r="879585" s="12" customFormat="1" x14ac:dyDescent="0.2"/>
    <row r="879586" s="12" customFormat="1" x14ac:dyDescent="0.2"/>
    <row r="879587" s="12" customFormat="1" x14ac:dyDescent="0.2"/>
    <row r="879588" s="12" customFormat="1" x14ac:dyDescent="0.2"/>
    <row r="879589" s="12" customFormat="1" x14ac:dyDescent="0.2"/>
    <row r="879590" s="12" customFormat="1" x14ac:dyDescent="0.2"/>
    <row r="879591" s="12" customFormat="1" x14ac:dyDescent="0.2"/>
    <row r="879592" s="12" customFormat="1" x14ac:dyDescent="0.2"/>
    <row r="879593" s="12" customFormat="1" x14ac:dyDescent="0.2"/>
    <row r="879594" s="12" customFormat="1" x14ac:dyDescent="0.2"/>
    <row r="879595" s="12" customFormat="1" x14ac:dyDescent="0.2"/>
    <row r="879596" s="12" customFormat="1" x14ac:dyDescent="0.2"/>
    <row r="879597" s="12" customFormat="1" x14ac:dyDescent="0.2"/>
    <row r="879598" s="12" customFormat="1" x14ac:dyDescent="0.2"/>
    <row r="879599" s="12" customFormat="1" x14ac:dyDescent="0.2"/>
    <row r="879600" s="12" customFormat="1" x14ac:dyDescent="0.2"/>
    <row r="879601" s="12" customFormat="1" x14ac:dyDescent="0.2"/>
    <row r="879602" s="12" customFormat="1" x14ac:dyDescent="0.2"/>
    <row r="879603" s="12" customFormat="1" x14ac:dyDescent="0.2"/>
    <row r="879604" s="12" customFormat="1" x14ac:dyDescent="0.2"/>
    <row r="879605" s="12" customFormat="1" x14ac:dyDescent="0.2"/>
    <row r="879606" s="12" customFormat="1" x14ac:dyDescent="0.2"/>
    <row r="879607" s="12" customFormat="1" x14ac:dyDescent="0.2"/>
    <row r="879608" s="12" customFormat="1" x14ac:dyDescent="0.2"/>
    <row r="879609" s="12" customFormat="1" x14ac:dyDescent="0.2"/>
    <row r="879610" s="12" customFormat="1" x14ac:dyDescent="0.2"/>
    <row r="879611" s="12" customFormat="1" x14ac:dyDescent="0.2"/>
    <row r="879612" s="12" customFormat="1" x14ac:dyDescent="0.2"/>
    <row r="879613" s="12" customFormat="1" x14ac:dyDescent="0.2"/>
    <row r="879614" s="12" customFormat="1" x14ac:dyDescent="0.2"/>
    <row r="879615" s="12" customFormat="1" x14ac:dyDescent="0.2"/>
    <row r="879616" s="12" customFormat="1" x14ac:dyDescent="0.2"/>
    <row r="879617" s="12" customFormat="1" x14ac:dyDescent="0.2"/>
    <row r="879618" s="12" customFormat="1" x14ac:dyDescent="0.2"/>
    <row r="879619" s="12" customFormat="1" x14ac:dyDescent="0.2"/>
    <row r="879620" s="12" customFormat="1" x14ac:dyDescent="0.2"/>
    <row r="879621" s="12" customFormat="1" x14ac:dyDescent="0.2"/>
    <row r="879622" s="12" customFormat="1" x14ac:dyDescent="0.2"/>
    <row r="879623" s="12" customFormat="1" x14ac:dyDescent="0.2"/>
    <row r="879624" s="12" customFormat="1" x14ac:dyDescent="0.2"/>
    <row r="879625" s="12" customFormat="1" x14ac:dyDescent="0.2"/>
    <row r="879626" s="12" customFormat="1" x14ac:dyDescent="0.2"/>
    <row r="879627" s="12" customFormat="1" x14ac:dyDescent="0.2"/>
    <row r="879628" s="12" customFormat="1" x14ac:dyDescent="0.2"/>
    <row r="879629" s="12" customFormat="1" x14ac:dyDescent="0.2"/>
    <row r="879630" s="12" customFormat="1" x14ac:dyDescent="0.2"/>
    <row r="879631" s="12" customFormat="1" x14ac:dyDescent="0.2"/>
    <row r="879632" s="12" customFormat="1" x14ac:dyDescent="0.2"/>
    <row r="879633" s="12" customFormat="1" x14ac:dyDescent="0.2"/>
    <row r="879634" s="12" customFormat="1" x14ac:dyDescent="0.2"/>
    <row r="879635" s="12" customFormat="1" x14ac:dyDescent="0.2"/>
    <row r="879636" s="12" customFormat="1" x14ac:dyDescent="0.2"/>
    <row r="879637" s="12" customFormat="1" x14ac:dyDescent="0.2"/>
    <row r="879638" s="12" customFormat="1" x14ac:dyDescent="0.2"/>
    <row r="879639" s="12" customFormat="1" x14ac:dyDescent="0.2"/>
    <row r="879640" s="12" customFormat="1" x14ac:dyDescent="0.2"/>
    <row r="879641" s="12" customFormat="1" x14ac:dyDescent="0.2"/>
    <row r="879642" s="12" customFormat="1" x14ac:dyDescent="0.2"/>
    <row r="879643" s="12" customFormat="1" x14ac:dyDescent="0.2"/>
    <row r="879644" s="12" customFormat="1" x14ac:dyDescent="0.2"/>
    <row r="879645" s="12" customFormat="1" x14ac:dyDescent="0.2"/>
    <row r="879646" s="12" customFormat="1" x14ac:dyDescent="0.2"/>
    <row r="879647" s="12" customFormat="1" x14ac:dyDescent="0.2"/>
    <row r="879648" s="12" customFormat="1" x14ac:dyDescent="0.2"/>
    <row r="879649" s="12" customFormat="1" x14ac:dyDescent="0.2"/>
    <row r="879650" s="12" customFormat="1" x14ac:dyDescent="0.2"/>
    <row r="879651" s="12" customFormat="1" x14ac:dyDescent="0.2"/>
    <row r="879652" s="12" customFormat="1" x14ac:dyDescent="0.2"/>
    <row r="879653" s="12" customFormat="1" x14ac:dyDescent="0.2"/>
    <row r="879654" s="12" customFormat="1" x14ac:dyDescent="0.2"/>
    <row r="879655" s="12" customFormat="1" x14ac:dyDescent="0.2"/>
    <row r="879656" s="12" customFormat="1" x14ac:dyDescent="0.2"/>
    <row r="879657" s="12" customFormat="1" x14ac:dyDescent="0.2"/>
    <row r="879658" s="12" customFormat="1" x14ac:dyDescent="0.2"/>
    <row r="879659" s="12" customFormat="1" x14ac:dyDescent="0.2"/>
    <row r="879660" s="12" customFormat="1" x14ac:dyDescent="0.2"/>
    <row r="879661" s="12" customFormat="1" x14ac:dyDescent="0.2"/>
    <row r="879662" s="12" customFormat="1" x14ac:dyDescent="0.2"/>
    <row r="879663" s="12" customFormat="1" x14ac:dyDescent="0.2"/>
    <row r="879664" s="12" customFormat="1" x14ac:dyDescent="0.2"/>
    <row r="879665" s="12" customFormat="1" x14ac:dyDescent="0.2"/>
    <row r="879666" s="12" customFormat="1" x14ac:dyDescent="0.2"/>
    <row r="879667" s="12" customFormat="1" x14ac:dyDescent="0.2"/>
    <row r="879668" s="12" customFormat="1" x14ac:dyDescent="0.2"/>
    <row r="879669" s="12" customFormat="1" x14ac:dyDescent="0.2"/>
    <row r="879670" s="12" customFormat="1" x14ac:dyDescent="0.2"/>
    <row r="879671" s="12" customFormat="1" x14ac:dyDescent="0.2"/>
    <row r="879672" s="12" customFormat="1" x14ac:dyDescent="0.2"/>
    <row r="879673" s="12" customFormat="1" x14ac:dyDescent="0.2"/>
    <row r="879674" s="12" customFormat="1" x14ac:dyDescent="0.2"/>
    <row r="879675" s="12" customFormat="1" x14ac:dyDescent="0.2"/>
    <row r="879676" s="12" customFormat="1" x14ac:dyDescent="0.2"/>
    <row r="879677" s="12" customFormat="1" x14ac:dyDescent="0.2"/>
    <row r="879678" s="12" customFormat="1" x14ac:dyDescent="0.2"/>
    <row r="879679" s="12" customFormat="1" x14ac:dyDescent="0.2"/>
    <row r="879680" s="12" customFormat="1" x14ac:dyDescent="0.2"/>
    <row r="879681" s="12" customFormat="1" x14ac:dyDescent="0.2"/>
    <row r="879682" s="12" customFormat="1" x14ac:dyDescent="0.2"/>
    <row r="879683" s="12" customFormat="1" x14ac:dyDescent="0.2"/>
    <row r="879684" s="12" customFormat="1" x14ac:dyDescent="0.2"/>
    <row r="879685" s="12" customFormat="1" x14ac:dyDescent="0.2"/>
    <row r="879686" s="12" customFormat="1" x14ac:dyDescent="0.2"/>
    <row r="879687" s="12" customFormat="1" x14ac:dyDescent="0.2"/>
    <row r="879688" s="12" customFormat="1" x14ac:dyDescent="0.2"/>
    <row r="879689" s="12" customFormat="1" x14ac:dyDescent="0.2"/>
    <row r="879690" s="12" customFormat="1" x14ac:dyDescent="0.2"/>
    <row r="879691" s="12" customFormat="1" x14ac:dyDescent="0.2"/>
    <row r="879692" s="12" customFormat="1" x14ac:dyDescent="0.2"/>
    <row r="879693" s="12" customFormat="1" x14ac:dyDescent="0.2"/>
    <row r="879694" s="12" customFormat="1" x14ac:dyDescent="0.2"/>
    <row r="879695" s="12" customFormat="1" x14ac:dyDescent="0.2"/>
    <row r="879696" s="12" customFormat="1" x14ac:dyDescent="0.2"/>
    <row r="879697" s="12" customFormat="1" x14ac:dyDescent="0.2"/>
    <row r="879698" s="12" customFormat="1" x14ac:dyDescent="0.2"/>
    <row r="879699" s="12" customFormat="1" x14ac:dyDescent="0.2"/>
    <row r="879700" s="12" customFormat="1" x14ac:dyDescent="0.2"/>
    <row r="879701" s="12" customFormat="1" x14ac:dyDescent="0.2"/>
    <row r="879702" s="12" customFormat="1" x14ac:dyDescent="0.2"/>
    <row r="879703" s="12" customFormat="1" x14ac:dyDescent="0.2"/>
    <row r="879704" s="12" customFormat="1" x14ac:dyDescent="0.2"/>
    <row r="879705" s="12" customFormat="1" x14ac:dyDescent="0.2"/>
    <row r="879706" s="12" customFormat="1" x14ac:dyDescent="0.2"/>
    <row r="879707" s="12" customFormat="1" x14ac:dyDescent="0.2"/>
    <row r="879708" s="12" customFormat="1" x14ac:dyDescent="0.2"/>
    <row r="879709" s="12" customFormat="1" x14ac:dyDescent="0.2"/>
    <row r="879710" s="12" customFormat="1" x14ac:dyDescent="0.2"/>
    <row r="879711" s="12" customFormat="1" x14ac:dyDescent="0.2"/>
    <row r="879712" s="12" customFormat="1" x14ac:dyDescent="0.2"/>
    <row r="879713" s="12" customFormat="1" x14ac:dyDescent="0.2"/>
    <row r="879714" s="12" customFormat="1" x14ac:dyDescent="0.2"/>
    <row r="879715" s="12" customFormat="1" x14ac:dyDescent="0.2"/>
    <row r="879716" s="12" customFormat="1" x14ac:dyDescent="0.2"/>
    <row r="879717" s="12" customFormat="1" x14ac:dyDescent="0.2"/>
    <row r="879718" s="12" customFormat="1" x14ac:dyDescent="0.2"/>
    <row r="879719" s="12" customFormat="1" x14ac:dyDescent="0.2"/>
    <row r="879720" s="12" customFormat="1" x14ac:dyDescent="0.2"/>
    <row r="879721" s="12" customFormat="1" x14ac:dyDescent="0.2"/>
    <row r="879722" s="12" customFormat="1" x14ac:dyDescent="0.2"/>
    <row r="879723" s="12" customFormat="1" x14ac:dyDescent="0.2"/>
    <row r="879724" s="12" customFormat="1" x14ac:dyDescent="0.2"/>
    <row r="879725" s="12" customFormat="1" x14ac:dyDescent="0.2"/>
    <row r="879726" s="12" customFormat="1" x14ac:dyDescent="0.2"/>
    <row r="879727" s="12" customFormat="1" x14ac:dyDescent="0.2"/>
    <row r="879728" s="12" customFormat="1" x14ac:dyDescent="0.2"/>
    <row r="879729" s="12" customFormat="1" x14ac:dyDescent="0.2"/>
    <row r="879730" s="12" customFormat="1" x14ac:dyDescent="0.2"/>
    <row r="879731" s="12" customFormat="1" x14ac:dyDescent="0.2"/>
    <row r="879732" s="12" customFormat="1" x14ac:dyDescent="0.2"/>
    <row r="879733" s="12" customFormat="1" x14ac:dyDescent="0.2"/>
    <row r="879734" s="12" customFormat="1" x14ac:dyDescent="0.2"/>
    <row r="879735" s="12" customFormat="1" x14ac:dyDescent="0.2"/>
    <row r="879736" s="12" customFormat="1" x14ac:dyDescent="0.2"/>
    <row r="879737" s="12" customFormat="1" x14ac:dyDescent="0.2"/>
    <row r="879738" s="12" customFormat="1" x14ac:dyDescent="0.2"/>
    <row r="879739" s="12" customFormat="1" x14ac:dyDescent="0.2"/>
    <row r="879740" s="12" customFormat="1" x14ac:dyDescent="0.2"/>
    <row r="879741" s="12" customFormat="1" x14ac:dyDescent="0.2"/>
    <row r="879742" s="12" customFormat="1" x14ac:dyDescent="0.2"/>
    <row r="879743" s="12" customFormat="1" x14ac:dyDescent="0.2"/>
    <row r="879744" s="12" customFormat="1" x14ac:dyDescent="0.2"/>
    <row r="879745" s="12" customFormat="1" x14ac:dyDescent="0.2"/>
    <row r="879746" s="12" customFormat="1" x14ac:dyDescent="0.2"/>
    <row r="879747" s="12" customFormat="1" x14ac:dyDescent="0.2"/>
    <row r="879748" s="12" customFormat="1" x14ac:dyDescent="0.2"/>
    <row r="879749" s="12" customFormat="1" x14ac:dyDescent="0.2"/>
    <row r="879750" s="12" customFormat="1" x14ac:dyDescent="0.2"/>
    <row r="879751" s="12" customFormat="1" x14ac:dyDescent="0.2"/>
    <row r="879752" s="12" customFormat="1" x14ac:dyDescent="0.2"/>
    <row r="879753" s="12" customFormat="1" x14ac:dyDescent="0.2"/>
    <row r="879754" s="12" customFormat="1" x14ac:dyDescent="0.2"/>
    <row r="879755" s="12" customFormat="1" x14ac:dyDescent="0.2"/>
    <row r="879756" s="12" customFormat="1" x14ac:dyDescent="0.2"/>
    <row r="879757" s="12" customFormat="1" x14ac:dyDescent="0.2"/>
    <row r="879758" s="12" customFormat="1" x14ac:dyDescent="0.2"/>
    <row r="879759" s="12" customFormat="1" x14ac:dyDescent="0.2"/>
    <row r="879760" s="12" customFormat="1" x14ac:dyDescent="0.2"/>
    <row r="879761" s="12" customFormat="1" x14ac:dyDescent="0.2"/>
    <row r="879762" s="12" customFormat="1" x14ac:dyDescent="0.2"/>
    <row r="879763" s="12" customFormat="1" x14ac:dyDescent="0.2"/>
    <row r="879764" s="12" customFormat="1" x14ac:dyDescent="0.2"/>
    <row r="879765" s="12" customFormat="1" x14ac:dyDescent="0.2"/>
    <row r="879766" s="12" customFormat="1" x14ac:dyDescent="0.2"/>
    <row r="879767" s="12" customFormat="1" x14ac:dyDescent="0.2"/>
    <row r="879768" s="12" customFormat="1" x14ac:dyDescent="0.2"/>
    <row r="879769" s="12" customFormat="1" x14ac:dyDescent="0.2"/>
    <row r="879770" s="12" customFormat="1" x14ac:dyDescent="0.2"/>
    <row r="879771" s="12" customFormat="1" x14ac:dyDescent="0.2"/>
    <row r="879772" s="12" customFormat="1" x14ac:dyDescent="0.2"/>
    <row r="879773" s="12" customFormat="1" x14ac:dyDescent="0.2"/>
    <row r="879774" s="12" customFormat="1" x14ac:dyDescent="0.2"/>
    <row r="879775" s="12" customFormat="1" x14ac:dyDescent="0.2"/>
    <row r="879776" s="12" customFormat="1" x14ac:dyDescent="0.2"/>
    <row r="879777" s="12" customFormat="1" x14ac:dyDescent="0.2"/>
    <row r="879778" s="12" customFormat="1" x14ac:dyDescent="0.2"/>
    <row r="879779" s="12" customFormat="1" x14ac:dyDescent="0.2"/>
    <row r="879780" s="12" customFormat="1" x14ac:dyDescent="0.2"/>
    <row r="879781" s="12" customFormat="1" x14ac:dyDescent="0.2"/>
    <row r="879782" s="12" customFormat="1" x14ac:dyDescent="0.2"/>
    <row r="879783" s="12" customFormat="1" x14ac:dyDescent="0.2"/>
    <row r="879784" s="12" customFormat="1" x14ac:dyDescent="0.2"/>
    <row r="879785" s="12" customFormat="1" x14ac:dyDescent="0.2"/>
    <row r="879786" s="12" customFormat="1" x14ac:dyDescent="0.2"/>
    <row r="879787" s="12" customFormat="1" x14ac:dyDescent="0.2"/>
    <row r="879788" s="12" customFormat="1" x14ac:dyDescent="0.2"/>
    <row r="879789" s="12" customFormat="1" x14ac:dyDescent="0.2"/>
    <row r="879790" s="12" customFormat="1" x14ac:dyDescent="0.2"/>
    <row r="879791" s="12" customFormat="1" x14ac:dyDescent="0.2"/>
    <row r="879792" s="12" customFormat="1" x14ac:dyDescent="0.2"/>
    <row r="879793" s="12" customFormat="1" x14ac:dyDescent="0.2"/>
    <row r="879794" s="12" customFormat="1" x14ac:dyDescent="0.2"/>
    <row r="879795" s="12" customFormat="1" x14ac:dyDescent="0.2"/>
    <row r="879796" s="12" customFormat="1" x14ac:dyDescent="0.2"/>
    <row r="879797" s="12" customFormat="1" x14ac:dyDescent="0.2"/>
    <row r="879798" s="12" customFormat="1" x14ac:dyDescent="0.2"/>
    <row r="879799" s="12" customFormat="1" x14ac:dyDescent="0.2"/>
    <row r="879800" s="12" customFormat="1" x14ac:dyDescent="0.2"/>
    <row r="879801" s="12" customFormat="1" x14ac:dyDescent="0.2"/>
    <row r="879802" s="12" customFormat="1" x14ac:dyDescent="0.2"/>
    <row r="879803" s="12" customFormat="1" x14ac:dyDescent="0.2"/>
    <row r="879804" s="12" customFormat="1" x14ac:dyDescent="0.2"/>
    <row r="879805" s="12" customFormat="1" x14ac:dyDescent="0.2"/>
    <row r="879806" s="12" customFormat="1" x14ac:dyDescent="0.2"/>
    <row r="879807" s="12" customFormat="1" x14ac:dyDescent="0.2"/>
    <row r="879808" s="12" customFormat="1" x14ac:dyDescent="0.2"/>
    <row r="879809" s="12" customFormat="1" x14ac:dyDescent="0.2"/>
    <row r="879810" s="12" customFormat="1" x14ac:dyDescent="0.2"/>
    <row r="879811" s="12" customFormat="1" x14ac:dyDescent="0.2"/>
    <row r="879812" s="12" customFormat="1" x14ac:dyDescent="0.2"/>
    <row r="879813" s="12" customFormat="1" x14ac:dyDescent="0.2"/>
    <row r="879814" s="12" customFormat="1" x14ac:dyDescent="0.2"/>
    <row r="879815" s="12" customFormat="1" x14ac:dyDescent="0.2"/>
    <row r="879816" s="12" customFormat="1" x14ac:dyDescent="0.2"/>
    <row r="879817" s="12" customFormat="1" x14ac:dyDescent="0.2"/>
    <row r="879818" s="12" customFormat="1" x14ac:dyDescent="0.2"/>
    <row r="879819" s="12" customFormat="1" x14ac:dyDescent="0.2"/>
    <row r="879820" s="12" customFormat="1" x14ac:dyDescent="0.2"/>
    <row r="879821" s="12" customFormat="1" x14ac:dyDescent="0.2"/>
    <row r="879822" s="12" customFormat="1" x14ac:dyDescent="0.2"/>
    <row r="879823" s="12" customFormat="1" x14ac:dyDescent="0.2"/>
    <row r="879824" s="12" customFormat="1" x14ac:dyDescent="0.2"/>
    <row r="879825" s="12" customFormat="1" x14ac:dyDescent="0.2"/>
    <row r="879826" s="12" customFormat="1" x14ac:dyDescent="0.2"/>
    <row r="879827" s="12" customFormat="1" x14ac:dyDescent="0.2"/>
    <row r="879828" s="12" customFormat="1" x14ac:dyDescent="0.2"/>
    <row r="879829" s="12" customFormat="1" x14ac:dyDescent="0.2"/>
    <row r="879830" s="12" customFormat="1" x14ac:dyDescent="0.2"/>
    <row r="879831" s="12" customFormat="1" x14ac:dyDescent="0.2"/>
    <row r="879832" s="12" customFormat="1" x14ac:dyDescent="0.2"/>
    <row r="879833" s="12" customFormat="1" x14ac:dyDescent="0.2"/>
    <row r="879834" s="12" customFormat="1" x14ac:dyDescent="0.2"/>
    <row r="879835" s="12" customFormat="1" x14ac:dyDescent="0.2"/>
    <row r="879836" s="12" customFormat="1" x14ac:dyDescent="0.2"/>
    <row r="879837" s="12" customFormat="1" x14ac:dyDescent="0.2"/>
    <row r="879838" s="12" customFormat="1" x14ac:dyDescent="0.2"/>
    <row r="879839" s="12" customFormat="1" x14ac:dyDescent="0.2"/>
    <row r="879840" s="12" customFormat="1" x14ac:dyDescent="0.2"/>
    <row r="879841" s="12" customFormat="1" x14ac:dyDescent="0.2"/>
    <row r="879842" s="12" customFormat="1" x14ac:dyDescent="0.2"/>
    <row r="879843" s="12" customFormat="1" x14ac:dyDescent="0.2"/>
    <row r="879844" s="12" customFormat="1" x14ac:dyDescent="0.2"/>
    <row r="879845" s="12" customFormat="1" x14ac:dyDescent="0.2"/>
    <row r="879846" s="12" customFormat="1" x14ac:dyDescent="0.2"/>
    <row r="879847" s="12" customFormat="1" x14ac:dyDescent="0.2"/>
    <row r="879848" s="12" customFormat="1" x14ac:dyDescent="0.2"/>
    <row r="879849" s="12" customFormat="1" x14ac:dyDescent="0.2"/>
    <row r="879850" s="12" customFormat="1" x14ac:dyDescent="0.2"/>
    <row r="879851" s="12" customFormat="1" x14ac:dyDescent="0.2"/>
    <row r="879852" s="12" customFormat="1" x14ac:dyDescent="0.2"/>
    <row r="879853" s="12" customFormat="1" x14ac:dyDescent="0.2"/>
    <row r="879854" s="12" customFormat="1" x14ac:dyDescent="0.2"/>
    <row r="879855" s="12" customFormat="1" x14ac:dyDescent="0.2"/>
    <row r="879856" s="12" customFormat="1" x14ac:dyDescent="0.2"/>
    <row r="879857" s="12" customFormat="1" x14ac:dyDescent="0.2"/>
    <row r="879858" s="12" customFormat="1" x14ac:dyDescent="0.2"/>
    <row r="879859" s="12" customFormat="1" x14ac:dyDescent="0.2"/>
    <row r="879860" s="12" customFormat="1" x14ac:dyDescent="0.2"/>
    <row r="879861" s="12" customFormat="1" x14ac:dyDescent="0.2"/>
    <row r="879862" s="12" customFormat="1" x14ac:dyDescent="0.2"/>
    <row r="879863" s="12" customFormat="1" x14ac:dyDescent="0.2"/>
    <row r="879864" s="12" customFormat="1" x14ac:dyDescent="0.2"/>
    <row r="879865" s="12" customFormat="1" x14ac:dyDescent="0.2"/>
    <row r="879866" s="12" customFormat="1" x14ac:dyDescent="0.2"/>
    <row r="879867" s="12" customFormat="1" x14ac:dyDescent="0.2"/>
    <row r="879868" s="12" customFormat="1" x14ac:dyDescent="0.2"/>
    <row r="879869" s="12" customFormat="1" x14ac:dyDescent="0.2"/>
    <row r="879870" s="12" customFormat="1" x14ac:dyDescent="0.2"/>
    <row r="879871" s="12" customFormat="1" x14ac:dyDescent="0.2"/>
    <row r="879872" s="12" customFormat="1" x14ac:dyDescent="0.2"/>
    <row r="879873" s="12" customFormat="1" x14ac:dyDescent="0.2"/>
    <row r="879874" s="12" customFormat="1" x14ac:dyDescent="0.2"/>
    <row r="879875" s="12" customFormat="1" x14ac:dyDescent="0.2"/>
    <row r="879876" s="12" customFormat="1" x14ac:dyDescent="0.2"/>
    <row r="879877" s="12" customFormat="1" x14ac:dyDescent="0.2"/>
    <row r="879878" s="12" customFormat="1" x14ac:dyDescent="0.2"/>
    <row r="879879" s="12" customFormat="1" x14ac:dyDescent="0.2"/>
    <row r="879880" s="12" customFormat="1" x14ac:dyDescent="0.2"/>
    <row r="879881" s="12" customFormat="1" x14ac:dyDescent="0.2"/>
    <row r="879882" s="12" customFormat="1" x14ac:dyDescent="0.2"/>
    <row r="879883" s="12" customFormat="1" x14ac:dyDescent="0.2"/>
    <row r="879884" s="12" customFormat="1" x14ac:dyDescent="0.2"/>
    <row r="879885" s="12" customFormat="1" x14ac:dyDescent="0.2"/>
    <row r="879886" s="12" customFormat="1" x14ac:dyDescent="0.2"/>
    <row r="879887" s="12" customFormat="1" x14ac:dyDescent="0.2"/>
    <row r="879888" s="12" customFormat="1" x14ac:dyDescent="0.2"/>
    <row r="879889" s="12" customFormat="1" x14ac:dyDescent="0.2"/>
    <row r="879890" s="12" customFormat="1" x14ac:dyDescent="0.2"/>
    <row r="879891" s="12" customFormat="1" x14ac:dyDescent="0.2"/>
    <row r="879892" s="12" customFormat="1" x14ac:dyDescent="0.2"/>
    <row r="879893" s="12" customFormat="1" x14ac:dyDescent="0.2"/>
    <row r="879894" s="12" customFormat="1" x14ac:dyDescent="0.2"/>
    <row r="879895" s="12" customFormat="1" x14ac:dyDescent="0.2"/>
    <row r="879896" s="12" customFormat="1" x14ac:dyDescent="0.2"/>
    <row r="879897" s="12" customFormat="1" x14ac:dyDescent="0.2"/>
    <row r="879898" s="12" customFormat="1" x14ac:dyDescent="0.2"/>
    <row r="879899" s="12" customFormat="1" x14ac:dyDescent="0.2"/>
    <row r="879900" s="12" customFormat="1" x14ac:dyDescent="0.2"/>
    <row r="879901" s="12" customFormat="1" x14ac:dyDescent="0.2"/>
    <row r="879902" s="12" customFormat="1" x14ac:dyDescent="0.2"/>
    <row r="879903" s="12" customFormat="1" x14ac:dyDescent="0.2"/>
    <row r="879904" s="12" customFormat="1" x14ac:dyDescent="0.2"/>
    <row r="879905" s="12" customFormat="1" x14ac:dyDescent="0.2"/>
    <row r="879906" s="12" customFormat="1" x14ac:dyDescent="0.2"/>
    <row r="879907" s="12" customFormat="1" x14ac:dyDescent="0.2"/>
    <row r="879908" s="12" customFormat="1" x14ac:dyDescent="0.2"/>
    <row r="879909" s="12" customFormat="1" x14ac:dyDescent="0.2"/>
    <row r="879910" s="12" customFormat="1" x14ac:dyDescent="0.2"/>
    <row r="879911" s="12" customFormat="1" x14ac:dyDescent="0.2"/>
    <row r="879912" s="12" customFormat="1" x14ac:dyDescent="0.2"/>
    <row r="879913" s="12" customFormat="1" x14ac:dyDescent="0.2"/>
    <row r="879914" s="12" customFormat="1" x14ac:dyDescent="0.2"/>
    <row r="879915" s="12" customFormat="1" x14ac:dyDescent="0.2"/>
    <row r="879916" s="12" customFormat="1" x14ac:dyDescent="0.2"/>
    <row r="879917" s="12" customFormat="1" x14ac:dyDescent="0.2"/>
    <row r="879918" s="12" customFormat="1" x14ac:dyDescent="0.2"/>
    <row r="879919" s="12" customFormat="1" x14ac:dyDescent="0.2"/>
    <row r="879920" s="12" customFormat="1" x14ac:dyDescent="0.2"/>
    <row r="879921" s="12" customFormat="1" x14ac:dyDescent="0.2"/>
    <row r="879922" s="12" customFormat="1" x14ac:dyDescent="0.2"/>
    <row r="879923" s="12" customFormat="1" x14ac:dyDescent="0.2"/>
    <row r="879924" s="12" customFormat="1" x14ac:dyDescent="0.2"/>
    <row r="879925" s="12" customFormat="1" x14ac:dyDescent="0.2"/>
    <row r="879926" s="12" customFormat="1" x14ac:dyDescent="0.2"/>
    <row r="879927" s="12" customFormat="1" x14ac:dyDescent="0.2"/>
    <row r="879928" s="12" customFormat="1" x14ac:dyDescent="0.2"/>
    <row r="879929" s="12" customFormat="1" x14ac:dyDescent="0.2"/>
    <row r="879930" s="12" customFormat="1" x14ac:dyDescent="0.2"/>
    <row r="879931" s="12" customFormat="1" x14ac:dyDescent="0.2"/>
    <row r="879932" s="12" customFormat="1" x14ac:dyDescent="0.2"/>
    <row r="879933" s="12" customFormat="1" x14ac:dyDescent="0.2"/>
    <row r="879934" s="12" customFormat="1" x14ac:dyDescent="0.2"/>
    <row r="879935" s="12" customFormat="1" x14ac:dyDescent="0.2"/>
    <row r="879936" s="12" customFormat="1" x14ac:dyDescent="0.2"/>
    <row r="879937" s="12" customFormat="1" x14ac:dyDescent="0.2"/>
    <row r="879938" s="12" customFormat="1" x14ac:dyDescent="0.2"/>
    <row r="879939" s="12" customFormat="1" x14ac:dyDescent="0.2"/>
    <row r="879940" s="12" customFormat="1" x14ac:dyDescent="0.2"/>
    <row r="879941" s="12" customFormat="1" x14ac:dyDescent="0.2"/>
    <row r="879942" s="12" customFormat="1" x14ac:dyDescent="0.2"/>
    <row r="879943" s="12" customFormat="1" x14ac:dyDescent="0.2"/>
    <row r="879944" s="12" customFormat="1" x14ac:dyDescent="0.2"/>
    <row r="879945" s="12" customFormat="1" x14ac:dyDescent="0.2"/>
    <row r="879946" s="12" customFormat="1" x14ac:dyDescent="0.2"/>
    <row r="879947" s="12" customFormat="1" x14ac:dyDescent="0.2"/>
    <row r="879948" s="12" customFormat="1" x14ac:dyDescent="0.2"/>
    <row r="879949" s="12" customFormat="1" x14ac:dyDescent="0.2"/>
    <row r="879950" s="12" customFormat="1" x14ac:dyDescent="0.2"/>
    <row r="879951" s="12" customFormat="1" x14ac:dyDescent="0.2"/>
    <row r="879952" s="12" customFormat="1" x14ac:dyDescent="0.2"/>
    <row r="879953" s="12" customFormat="1" x14ac:dyDescent="0.2"/>
    <row r="879954" s="12" customFormat="1" x14ac:dyDescent="0.2"/>
    <row r="879955" s="12" customFormat="1" x14ac:dyDescent="0.2"/>
    <row r="879956" s="12" customFormat="1" x14ac:dyDescent="0.2"/>
    <row r="879957" s="12" customFormat="1" x14ac:dyDescent="0.2"/>
    <row r="879958" s="12" customFormat="1" x14ac:dyDescent="0.2"/>
    <row r="879959" s="12" customFormat="1" x14ac:dyDescent="0.2"/>
    <row r="879960" s="12" customFormat="1" x14ac:dyDescent="0.2"/>
    <row r="879961" s="12" customFormat="1" x14ac:dyDescent="0.2"/>
    <row r="879962" s="12" customFormat="1" x14ac:dyDescent="0.2"/>
    <row r="879963" s="12" customFormat="1" x14ac:dyDescent="0.2"/>
    <row r="879964" s="12" customFormat="1" x14ac:dyDescent="0.2"/>
    <row r="879965" s="12" customFormat="1" x14ac:dyDescent="0.2"/>
    <row r="879966" s="12" customFormat="1" x14ac:dyDescent="0.2"/>
    <row r="879967" s="12" customFormat="1" x14ac:dyDescent="0.2"/>
    <row r="879968" s="12" customFormat="1" x14ac:dyDescent="0.2"/>
    <row r="879969" s="12" customFormat="1" x14ac:dyDescent="0.2"/>
    <row r="879970" s="12" customFormat="1" x14ac:dyDescent="0.2"/>
    <row r="879971" s="12" customFormat="1" x14ac:dyDescent="0.2"/>
    <row r="879972" s="12" customFormat="1" x14ac:dyDescent="0.2"/>
    <row r="879973" s="12" customFormat="1" x14ac:dyDescent="0.2"/>
    <row r="879974" s="12" customFormat="1" x14ac:dyDescent="0.2"/>
    <row r="879975" s="12" customFormat="1" x14ac:dyDescent="0.2"/>
    <row r="879976" s="12" customFormat="1" x14ac:dyDescent="0.2"/>
    <row r="879977" s="12" customFormat="1" x14ac:dyDescent="0.2"/>
    <row r="879978" s="12" customFormat="1" x14ac:dyDescent="0.2"/>
    <row r="879979" s="12" customFormat="1" x14ac:dyDescent="0.2"/>
    <row r="879980" s="12" customFormat="1" x14ac:dyDescent="0.2"/>
    <row r="879981" s="12" customFormat="1" x14ac:dyDescent="0.2"/>
    <row r="879982" s="12" customFormat="1" x14ac:dyDescent="0.2"/>
    <row r="879983" s="12" customFormat="1" x14ac:dyDescent="0.2"/>
    <row r="879984" s="12" customFormat="1" x14ac:dyDescent="0.2"/>
    <row r="879985" s="12" customFormat="1" x14ac:dyDescent="0.2"/>
    <row r="879986" s="12" customFormat="1" x14ac:dyDescent="0.2"/>
    <row r="879987" s="12" customFormat="1" x14ac:dyDescent="0.2"/>
    <row r="879988" s="12" customFormat="1" x14ac:dyDescent="0.2"/>
    <row r="879989" s="12" customFormat="1" x14ac:dyDescent="0.2"/>
    <row r="879990" s="12" customFormat="1" x14ac:dyDescent="0.2"/>
    <row r="879991" s="12" customFormat="1" x14ac:dyDescent="0.2"/>
    <row r="879992" s="12" customFormat="1" x14ac:dyDescent="0.2"/>
    <row r="879993" s="12" customFormat="1" x14ac:dyDescent="0.2"/>
    <row r="879994" s="12" customFormat="1" x14ac:dyDescent="0.2"/>
    <row r="879995" s="12" customFormat="1" x14ac:dyDescent="0.2"/>
    <row r="879996" s="12" customFormat="1" x14ac:dyDescent="0.2"/>
    <row r="879997" s="12" customFormat="1" x14ac:dyDescent="0.2"/>
    <row r="879998" s="12" customFormat="1" x14ac:dyDescent="0.2"/>
    <row r="879999" s="12" customFormat="1" x14ac:dyDescent="0.2"/>
    <row r="880000" s="12" customFormat="1" x14ac:dyDescent="0.2"/>
    <row r="880001" s="12" customFormat="1" x14ac:dyDescent="0.2"/>
    <row r="880002" s="12" customFormat="1" x14ac:dyDescent="0.2"/>
    <row r="880003" s="12" customFormat="1" x14ac:dyDescent="0.2"/>
    <row r="880004" s="12" customFormat="1" x14ac:dyDescent="0.2"/>
    <row r="880005" s="12" customFormat="1" x14ac:dyDescent="0.2"/>
    <row r="880006" s="12" customFormat="1" x14ac:dyDescent="0.2"/>
    <row r="880007" s="12" customFormat="1" x14ac:dyDescent="0.2"/>
    <row r="880008" s="12" customFormat="1" x14ac:dyDescent="0.2"/>
    <row r="880009" s="12" customFormat="1" x14ac:dyDescent="0.2"/>
    <row r="880010" s="12" customFormat="1" x14ac:dyDescent="0.2"/>
    <row r="880011" s="12" customFormat="1" x14ac:dyDescent="0.2"/>
    <row r="880012" s="12" customFormat="1" x14ac:dyDescent="0.2"/>
    <row r="880013" s="12" customFormat="1" x14ac:dyDescent="0.2"/>
    <row r="880014" s="12" customFormat="1" x14ac:dyDescent="0.2"/>
    <row r="880015" s="12" customFormat="1" x14ac:dyDescent="0.2"/>
    <row r="880016" s="12" customFormat="1" x14ac:dyDescent="0.2"/>
    <row r="880017" s="12" customFormat="1" x14ac:dyDescent="0.2"/>
    <row r="880018" s="12" customFormat="1" x14ac:dyDescent="0.2"/>
    <row r="880019" s="12" customFormat="1" x14ac:dyDescent="0.2"/>
    <row r="880020" s="12" customFormat="1" x14ac:dyDescent="0.2"/>
    <row r="880021" s="12" customFormat="1" x14ac:dyDescent="0.2"/>
    <row r="880022" s="12" customFormat="1" x14ac:dyDescent="0.2"/>
    <row r="880023" s="12" customFormat="1" x14ac:dyDescent="0.2"/>
    <row r="880024" s="12" customFormat="1" x14ac:dyDescent="0.2"/>
    <row r="880025" s="12" customFormat="1" x14ac:dyDescent="0.2"/>
    <row r="880026" s="12" customFormat="1" x14ac:dyDescent="0.2"/>
    <row r="880027" s="12" customFormat="1" x14ac:dyDescent="0.2"/>
    <row r="880028" s="12" customFormat="1" x14ac:dyDescent="0.2"/>
    <row r="880029" s="12" customFormat="1" x14ac:dyDescent="0.2"/>
    <row r="880030" s="12" customFormat="1" x14ac:dyDescent="0.2"/>
    <row r="880031" s="12" customFormat="1" x14ac:dyDescent="0.2"/>
    <row r="880032" s="12" customFormat="1" x14ac:dyDescent="0.2"/>
    <row r="880033" s="12" customFormat="1" x14ac:dyDescent="0.2"/>
    <row r="880034" s="12" customFormat="1" x14ac:dyDescent="0.2"/>
    <row r="880035" s="12" customFormat="1" x14ac:dyDescent="0.2"/>
    <row r="880036" s="12" customFormat="1" x14ac:dyDescent="0.2"/>
    <row r="880037" s="12" customFormat="1" x14ac:dyDescent="0.2"/>
    <row r="880038" s="12" customFormat="1" x14ac:dyDescent="0.2"/>
    <row r="880039" s="12" customFormat="1" x14ac:dyDescent="0.2"/>
    <row r="880040" s="12" customFormat="1" x14ac:dyDescent="0.2"/>
    <row r="880041" s="12" customFormat="1" x14ac:dyDescent="0.2"/>
    <row r="880042" s="12" customFormat="1" x14ac:dyDescent="0.2"/>
    <row r="880043" s="12" customFormat="1" x14ac:dyDescent="0.2"/>
    <row r="880044" s="12" customFormat="1" x14ac:dyDescent="0.2"/>
    <row r="880045" s="12" customFormat="1" x14ac:dyDescent="0.2"/>
    <row r="880046" s="12" customFormat="1" x14ac:dyDescent="0.2"/>
    <row r="880047" s="12" customFormat="1" x14ac:dyDescent="0.2"/>
    <row r="880048" s="12" customFormat="1" x14ac:dyDescent="0.2"/>
    <row r="880049" s="12" customFormat="1" x14ac:dyDescent="0.2"/>
    <row r="880050" s="12" customFormat="1" x14ac:dyDescent="0.2"/>
    <row r="880051" s="12" customFormat="1" x14ac:dyDescent="0.2"/>
    <row r="880052" s="12" customFormat="1" x14ac:dyDescent="0.2"/>
    <row r="880053" s="12" customFormat="1" x14ac:dyDescent="0.2"/>
    <row r="880054" s="12" customFormat="1" x14ac:dyDescent="0.2"/>
    <row r="880055" s="12" customFormat="1" x14ac:dyDescent="0.2"/>
    <row r="880056" s="12" customFormat="1" x14ac:dyDescent="0.2"/>
    <row r="880057" s="12" customFormat="1" x14ac:dyDescent="0.2"/>
    <row r="880058" s="12" customFormat="1" x14ac:dyDescent="0.2"/>
    <row r="880059" s="12" customFormat="1" x14ac:dyDescent="0.2"/>
    <row r="880060" s="12" customFormat="1" x14ac:dyDescent="0.2"/>
    <row r="880061" s="12" customFormat="1" x14ac:dyDescent="0.2"/>
    <row r="880062" s="12" customFormat="1" x14ac:dyDescent="0.2"/>
    <row r="880063" s="12" customFormat="1" x14ac:dyDescent="0.2"/>
    <row r="880064" s="12" customFormat="1" x14ac:dyDescent="0.2"/>
    <row r="880065" s="12" customFormat="1" x14ac:dyDescent="0.2"/>
    <row r="880066" s="12" customFormat="1" x14ac:dyDescent="0.2"/>
    <row r="880067" s="12" customFormat="1" x14ac:dyDescent="0.2"/>
    <row r="880068" s="12" customFormat="1" x14ac:dyDescent="0.2"/>
    <row r="880069" s="12" customFormat="1" x14ac:dyDescent="0.2"/>
    <row r="880070" s="12" customFormat="1" x14ac:dyDescent="0.2"/>
    <row r="880071" s="12" customFormat="1" x14ac:dyDescent="0.2"/>
    <row r="880072" s="12" customFormat="1" x14ac:dyDescent="0.2"/>
    <row r="880073" s="12" customFormat="1" x14ac:dyDescent="0.2"/>
    <row r="880074" s="12" customFormat="1" x14ac:dyDescent="0.2"/>
    <row r="880075" s="12" customFormat="1" x14ac:dyDescent="0.2"/>
    <row r="880076" s="12" customFormat="1" x14ac:dyDescent="0.2"/>
    <row r="880077" s="12" customFormat="1" x14ac:dyDescent="0.2"/>
    <row r="880078" s="12" customFormat="1" x14ac:dyDescent="0.2"/>
    <row r="880079" s="12" customFormat="1" x14ac:dyDescent="0.2"/>
    <row r="880080" s="12" customFormat="1" x14ac:dyDescent="0.2"/>
    <row r="880081" s="12" customFormat="1" x14ac:dyDescent="0.2"/>
    <row r="880082" s="12" customFormat="1" x14ac:dyDescent="0.2"/>
    <row r="880083" s="12" customFormat="1" x14ac:dyDescent="0.2"/>
    <row r="880084" s="12" customFormat="1" x14ac:dyDescent="0.2"/>
    <row r="880085" s="12" customFormat="1" x14ac:dyDescent="0.2"/>
    <row r="880086" s="12" customFormat="1" x14ac:dyDescent="0.2"/>
    <row r="880087" s="12" customFormat="1" x14ac:dyDescent="0.2"/>
    <row r="880088" s="12" customFormat="1" x14ac:dyDescent="0.2"/>
    <row r="880089" s="12" customFormat="1" x14ac:dyDescent="0.2"/>
    <row r="880090" s="12" customFormat="1" x14ac:dyDescent="0.2"/>
    <row r="880091" s="12" customFormat="1" x14ac:dyDescent="0.2"/>
    <row r="880092" s="12" customFormat="1" x14ac:dyDescent="0.2"/>
    <row r="880093" s="12" customFormat="1" x14ac:dyDescent="0.2"/>
    <row r="880094" s="12" customFormat="1" x14ac:dyDescent="0.2"/>
    <row r="880095" s="12" customFormat="1" x14ac:dyDescent="0.2"/>
    <row r="880096" s="12" customFormat="1" x14ac:dyDescent="0.2"/>
    <row r="880097" s="12" customFormat="1" x14ac:dyDescent="0.2"/>
    <row r="880098" s="12" customFormat="1" x14ac:dyDescent="0.2"/>
    <row r="880099" s="12" customFormat="1" x14ac:dyDescent="0.2"/>
    <row r="880100" s="12" customFormat="1" x14ac:dyDescent="0.2"/>
    <row r="880101" s="12" customFormat="1" x14ac:dyDescent="0.2"/>
    <row r="880102" s="12" customFormat="1" x14ac:dyDescent="0.2"/>
    <row r="880103" s="12" customFormat="1" x14ac:dyDescent="0.2"/>
    <row r="880104" s="12" customFormat="1" x14ac:dyDescent="0.2"/>
    <row r="880105" s="12" customFormat="1" x14ac:dyDescent="0.2"/>
    <row r="880106" s="12" customFormat="1" x14ac:dyDescent="0.2"/>
    <row r="880107" s="12" customFormat="1" x14ac:dyDescent="0.2"/>
    <row r="880108" s="12" customFormat="1" x14ac:dyDescent="0.2"/>
    <row r="880109" s="12" customFormat="1" x14ac:dyDescent="0.2"/>
    <row r="880110" s="12" customFormat="1" x14ac:dyDescent="0.2"/>
    <row r="880111" s="12" customFormat="1" x14ac:dyDescent="0.2"/>
    <row r="880112" s="12" customFormat="1" x14ac:dyDescent="0.2"/>
    <row r="880113" s="12" customFormat="1" x14ac:dyDescent="0.2"/>
    <row r="880114" s="12" customFormat="1" x14ac:dyDescent="0.2"/>
    <row r="880115" s="12" customFormat="1" x14ac:dyDescent="0.2"/>
    <row r="880116" s="12" customFormat="1" x14ac:dyDescent="0.2"/>
    <row r="880117" s="12" customFormat="1" x14ac:dyDescent="0.2"/>
    <row r="880118" s="12" customFormat="1" x14ac:dyDescent="0.2"/>
    <row r="880119" s="12" customFormat="1" x14ac:dyDescent="0.2"/>
    <row r="880120" s="12" customFormat="1" x14ac:dyDescent="0.2"/>
    <row r="880121" s="12" customFormat="1" x14ac:dyDescent="0.2"/>
    <row r="880122" s="12" customFormat="1" x14ac:dyDescent="0.2"/>
    <row r="880123" s="12" customFormat="1" x14ac:dyDescent="0.2"/>
    <row r="880124" s="12" customFormat="1" x14ac:dyDescent="0.2"/>
    <row r="880125" s="12" customFormat="1" x14ac:dyDescent="0.2"/>
    <row r="880126" s="12" customFormat="1" x14ac:dyDescent="0.2"/>
    <row r="880127" s="12" customFormat="1" x14ac:dyDescent="0.2"/>
    <row r="880128" s="12" customFormat="1" x14ac:dyDescent="0.2"/>
    <row r="880129" s="12" customFormat="1" x14ac:dyDescent="0.2"/>
    <row r="880130" s="12" customFormat="1" x14ac:dyDescent="0.2"/>
    <row r="880131" s="12" customFormat="1" x14ac:dyDescent="0.2"/>
    <row r="880132" s="12" customFormat="1" x14ac:dyDescent="0.2"/>
    <row r="880133" s="12" customFormat="1" x14ac:dyDescent="0.2"/>
    <row r="880134" s="12" customFormat="1" x14ac:dyDescent="0.2"/>
    <row r="880135" s="12" customFormat="1" x14ac:dyDescent="0.2"/>
    <row r="880136" s="12" customFormat="1" x14ac:dyDescent="0.2"/>
    <row r="880137" s="12" customFormat="1" x14ac:dyDescent="0.2"/>
    <row r="880138" s="12" customFormat="1" x14ac:dyDescent="0.2"/>
    <row r="880139" s="12" customFormat="1" x14ac:dyDescent="0.2"/>
    <row r="880140" s="12" customFormat="1" x14ac:dyDescent="0.2"/>
    <row r="880141" s="12" customFormat="1" x14ac:dyDescent="0.2"/>
    <row r="880142" s="12" customFormat="1" x14ac:dyDescent="0.2"/>
    <row r="880143" s="12" customFormat="1" x14ac:dyDescent="0.2"/>
    <row r="880144" s="12" customFormat="1" x14ac:dyDescent="0.2"/>
    <row r="880145" s="12" customFormat="1" x14ac:dyDescent="0.2"/>
    <row r="880146" s="12" customFormat="1" x14ac:dyDescent="0.2"/>
    <row r="880147" s="12" customFormat="1" x14ac:dyDescent="0.2"/>
    <row r="880148" s="12" customFormat="1" x14ac:dyDescent="0.2"/>
    <row r="880149" s="12" customFormat="1" x14ac:dyDescent="0.2"/>
    <row r="880150" s="12" customFormat="1" x14ac:dyDescent="0.2"/>
    <row r="880151" s="12" customFormat="1" x14ac:dyDescent="0.2"/>
    <row r="880152" s="12" customFormat="1" x14ac:dyDescent="0.2"/>
    <row r="880153" s="12" customFormat="1" x14ac:dyDescent="0.2"/>
    <row r="880154" s="12" customFormat="1" x14ac:dyDescent="0.2"/>
    <row r="880155" s="12" customFormat="1" x14ac:dyDescent="0.2"/>
    <row r="880156" s="12" customFormat="1" x14ac:dyDescent="0.2"/>
    <row r="880157" s="12" customFormat="1" x14ac:dyDescent="0.2"/>
    <row r="880158" s="12" customFormat="1" x14ac:dyDescent="0.2"/>
    <row r="880159" s="12" customFormat="1" x14ac:dyDescent="0.2"/>
    <row r="880160" s="12" customFormat="1" x14ac:dyDescent="0.2"/>
    <row r="880161" s="12" customFormat="1" x14ac:dyDescent="0.2"/>
    <row r="880162" s="12" customFormat="1" x14ac:dyDescent="0.2"/>
    <row r="880163" s="12" customFormat="1" x14ac:dyDescent="0.2"/>
    <row r="880164" s="12" customFormat="1" x14ac:dyDescent="0.2"/>
    <row r="880165" s="12" customFormat="1" x14ac:dyDescent="0.2"/>
    <row r="880166" s="12" customFormat="1" x14ac:dyDescent="0.2"/>
    <row r="880167" s="12" customFormat="1" x14ac:dyDescent="0.2"/>
    <row r="880168" s="12" customFormat="1" x14ac:dyDescent="0.2"/>
    <row r="880169" s="12" customFormat="1" x14ac:dyDescent="0.2"/>
    <row r="880170" s="12" customFormat="1" x14ac:dyDescent="0.2"/>
    <row r="880171" s="12" customFormat="1" x14ac:dyDescent="0.2"/>
    <row r="880172" s="12" customFormat="1" x14ac:dyDescent="0.2"/>
    <row r="880173" s="12" customFormat="1" x14ac:dyDescent="0.2"/>
    <row r="880174" s="12" customFormat="1" x14ac:dyDescent="0.2"/>
    <row r="880175" s="12" customFormat="1" x14ac:dyDescent="0.2"/>
    <row r="880176" s="12" customFormat="1" x14ac:dyDescent="0.2"/>
    <row r="880177" s="12" customFormat="1" x14ac:dyDescent="0.2"/>
    <row r="880178" s="12" customFormat="1" x14ac:dyDescent="0.2"/>
    <row r="880179" s="12" customFormat="1" x14ac:dyDescent="0.2"/>
    <row r="880180" s="12" customFormat="1" x14ac:dyDescent="0.2"/>
    <row r="880181" s="12" customFormat="1" x14ac:dyDescent="0.2"/>
    <row r="880182" s="12" customFormat="1" x14ac:dyDescent="0.2"/>
    <row r="880183" s="12" customFormat="1" x14ac:dyDescent="0.2"/>
    <row r="880184" s="12" customFormat="1" x14ac:dyDescent="0.2"/>
    <row r="880185" s="12" customFormat="1" x14ac:dyDescent="0.2"/>
    <row r="880186" s="12" customFormat="1" x14ac:dyDescent="0.2"/>
    <row r="880187" s="12" customFormat="1" x14ac:dyDescent="0.2"/>
    <row r="880188" s="12" customFormat="1" x14ac:dyDescent="0.2"/>
    <row r="880189" s="12" customFormat="1" x14ac:dyDescent="0.2"/>
    <row r="880190" s="12" customFormat="1" x14ac:dyDescent="0.2"/>
    <row r="880191" s="12" customFormat="1" x14ac:dyDescent="0.2"/>
    <row r="880192" s="12" customFormat="1" x14ac:dyDescent="0.2"/>
    <row r="880193" s="12" customFormat="1" x14ac:dyDescent="0.2"/>
    <row r="880194" s="12" customFormat="1" x14ac:dyDescent="0.2"/>
    <row r="880195" s="12" customFormat="1" x14ac:dyDescent="0.2"/>
    <row r="880196" s="12" customFormat="1" x14ac:dyDescent="0.2"/>
    <row r="880197" s="12" customFormat="1" x14ac:dyDescent="0.2"/>
    <row r="880198" s="12" customFormat="1" x14ac:dyDescent="0.2"/>
    <row r="880199" s="12" customFormat="1" x14ac:dyDescent="0.2"/>
    <row r="880200" s="12" customFormat="1" x14ac:dyDescent="0.2"/>
    <row r="880201" s="12" customFormat="1" x14ac:dyDescent="0.2"/>
    <row r="880202" s="12" customFormat="1" x14ac:dyDescent="0.2"/>
    <row r="880203" s="12" customFormat="1" x14ac:dyDescent="0.2"/>
    <row r="880204" s="12" customFormat="1" x14ac:dyDescent="0.2"/>
    <row r="880205" s="12" customFormat="1" x14ac:dyDescent="0.2"/>
    <row r="880206" s="12" customFormat="1" x14ac:dyDescent="0.2"/>
    <row r="880207" s="12" customFormat="1" x14ac:dyDescent="0.2"/>
    <row r="880208" s="12" customFormat="1" x14ac:dyDescent="0.2"/>
    <row r="880209" s="12" customFormat="1" x14ac:dyDescent="0.2"/>
    <row r="880210" s="12" customFormat="1" x14ac:dyDescent="0.2"/>
    <row r="880211" s="12" customFormat="1" x14ac:dyDescent="0.2"/>
    <row r="880212" s="12" customFormat="1" x14ac:dyDescent="0.2"/>
    <row r="880213" s="12" customFormat="1" x14ac:dyDescent="0.2"/>
    <row r="880214" s="12" customFormat="1" x14ac:dyDescent="0.2"/>
    <row r="880215" s="12" customFormat="1" x14ac:dyDescent="0.2"/>
    <row r="880216" s="12" customFormat="1" x14ac:dyDescent="0.2"/>
    <row r="880217" s="12" customFormat="1" x14ac:dyDescent="0.2"/>
    <row r="880218" s="12" customFormat="1" x14ac:dyDescent="0.2"/>
    <row r="880219" s="12" customFormat="1" x14ac:dyDescent="0.2"/>
    <row r="880220" s="12" customFormat="1" x14ac:dyDescent="0.2"/>
    <row r="880221" s="12" customFormat="1" x14ac:dyDescent="0.2"/>
    <row r="880222" s="12" customFormat="1" x14ac:dyDescent="0.2"/>
    <row r="880223" s="12" customFormat="1" x14ac:dyDescent="0.2"/>
    <row r="880224" s="12" customFormat="1" x14ac:dyDescent="0.2"/>
    <row r="880225" s="12" customFormat="1" x14ac:dyDescent="0.2"/>
    <row r="880226" s="12" customFormat="1" x14ac:dyDescent="0.2"/>
    <row r="880227" s="12" customFormat="1" x14ac:dyDescent="0.2"/>
    <row r="880228" s="12" customFormat="1" x14ac:dyDescent="0.2"/>
    <row r="880229" s="12" customFormat="1" x14ac:dyDescent="0.2"/>
    <row r="880230" s="12" customFormat="1" x14ac:dyDescent="0.2"/>
    <row r="880231" s="12" customFormat="1" x14ac:dyDescent="0.2"/>
    <row r="880232" s="12" customFormat="1" x14ac:dyDescent="0.2"/>
    <row r="880233" s="12" customFormat="1" x14ac:dyDescent="0.2"/>
    <row r="880234" s="12" customFormat="1" x14ac:dyDescent="0.2"/>
    <row r="880235" s="12" customFormat="1" x14ac:dyDescent="0.2"/>
    <row r="880236" s="12" customFormat="1" x14ac:dyDescent="0.2"/>
    <row r="880237" s="12" customFormat="1" x14ac:dyDescent="0.2"/>
    <row r="880238" s="12" customFormat="1" x14ac:dyDescent="0.2"/>
    <row r="880239" s="12" customFormat="1" x14ac:dyDescent="0.2"/>
    <row r="880240" s="12" customFormat="1" x14ac:dyDescent="0.2"/>
    <row r="880241" s="12" customFormat="1" x14ac:dyDescent="0.2"/>
    <row r="880242" s="12" customFormat="1" x14ac:dyDescent="0.2"/>
    <row r="880243" s="12" customFormat="1" x14ac:dyDescent="0.2"/>
    <row r="880244" s="12" customFormat="1" x14ac:dyDescent="0.2"/>
    <row r="880245" s="12" customFormat="1" x14ac:dyDescent="0.2"/>
    <row r="880246" s="12" customFormat="1" x14ac:dyDescent="0.2"/>
    <row r="880247" s="12" customFormat="1" x14ac:dyDescent="0.2"/>
    <row r="880248" s="12" customFormat="1" x14ac:dyDescent="0.2"/>
    <row r="880249" s="12" customFormat="1" x14ac:dyDescent="0.2"/>
    <row r="880250" s="12" customFormat="1" x14ac:dyDescent="0.2"/>
    <row r="880251" s="12" customFormat="1" x14ac:dyDescent="0.2"/>
    <row r="880252" s="12" customFormat="1" x14ac:dyDescent="0.2"/>
    <row r="880253" s="12" customFormat="1" x14ac:dyDescent="0.2"/>
    <row r="880254" s="12" customFormat="1" x14ac:dyDescent="0.2"/>
    <row r="880255" s="12" customFormat="1" x14ac:dyDescent="0.2"/>
    <row r="880256" s="12" customFormat="1" x14ac:dyDescent="0.2"/>
    <row r="880257" s="12" customFormat="1" x14ac:dyDescent="0.2"/>
    <row r="880258" s="12" customFormat="1" x14ac:dyDescent="0.2"/>
    <row r="880259" s="12" customFormat="1" x14ac:dyDescent="0.2"/>
    <row r="880260" s="12" customFormat="1" x14ac:dyDescent="0.2"/>
    <row r="880261" s="12" customFormat="1" x14ac:dyDescent="0.2"/>
    <row r="880262" s="12" customFormat="1" x14ac:dyDescent="0.2"/>
    <row r="880263" s="12" customFormat="1" x14ac:dyDescent="0.2"/>
    <row r="880264" s="12" customFormat="1" x14ac:dyDescent="0.2"/>
    <row r="880265" s="12" customFormat="1" x14ac:dyDescent="0.2"/>
    <row r="880266" s="12" customFormat="1" x14ac:dyDescent="0.2"/>
    <row r="880267" s="12" customFormat="1" x14ac:dyDescent="0.2"/>
    <row r="880268" s="12" customFormat="1" x14ac:dyDescent="0.2"/>
    <row r="880269" s="12" customFormat="1" x14ac:dyDescent="0.2"/>
    <row r="880270" s="12" customFormat="1" x14ac:dyDescent="0.2"/>
    <row r="880271" s="12" customFormat="1" x14ac:dyDescent="0.2"/>
    <row r="880272" s="12" customFormat="1" x14ac:dyDescent="0.2"/>
    <row r="880273" s="12" customFormat="1" x14ac:dyDescent="0.2"/>
    <row r="880274" s="12" customFormat="1" x14ac:dyDescent="0.2"/>
    <row r="880275" s="12" customFormat="1" x14ac:dyDescent="0.2"/>
    <row r="880276" s="12" customFormat="1" x14ac:dyDescent="0.2"/>
    <row r="880277" s="12" customFormat="1" x14ac:dyDescent="0.2"/>
    <row r="880278" s="12" customFormat="1" x14ac:dyDescent="0.2"/>
    <row r="880279" s="12" customFormat="1" x14ac:dyDescent="0.2"/>
    <row r="880280" s="12" customFormat="1" x14ac:dyDescent="0.2"/>
    <row r="880281" s="12" customFormat="1" x14ac:dyDescent="0.2"/>
    <row r="880282" s="12" customFormat="1" x14ac:dyDescent="0.2"/>
    <row r="880283" s="12" customFormat="1" x14ac:dyDescent="0.2"/>
    <row r="880284" s="12" customFormat="1" x14ac:dyDescent="0.2"/>
    <row r="880285" s="12" customFormat="1" x14ac:dyDescent="0.2"/>
    <row r="880286" s="12" customFormat="1" x14ac:dyDescent="0.2"/>
    <row r="880287" s="12" customFormat="1" x14ac:dyDescent="0.2"/>
    <row r="880288" s="12" customFormat="1" x14ac:dyDescent="0.2"/>
    <row r="880289" s="12" customFormat="1" x14ac:dyDescent="0.2"/>
    <row r="880290" s="12" customFormat="1" x14ac:dyDescent="0.2"/>
    <row r="880291" s="12" customFormat="1" x14ac:dyDescent="0.2"/>
    <row r="880292" s="12" customFormat="1" x14ac:dyDescent="0.2"/>
    <row r="880293" s="12" customFormat="1" x14ac:dyDescent="0.2"/>
    <row r="880294" s="12" customFormat="1" x14ac:dyDescent="0.2"/>
    <row r="880295" s="12" customFormat="1" x14ac:dyDescent="0.2"/>
    <row r="880296" s="12" customFormat="1" x14ac:dyDescent="0.2"/>
    <row r="880297" s="12" customFormat="1" x14ac:dyDescent="0.2"/>
    <row r="880298" s="12" customFormat="1" x14ac:dyDescent="0.2"/>
    <row r="880299" s="12" customFormat="1" x14ac:dyDescent="0.2"/>
    <row r="880300" s="12" customFormat="1" x14ac:dyDescent="0.2"/>
    <row r="880301" s="12" customFormat="1" x14ac:dyDescent="0.2"/>
    <row r="880302" s="12" customFormat="1" x14ac:dyDescent="0.2"/>
    <row r="880303" s="12" customFormat="1" x14ac:dyDescent="0.2"/>
    <row r="880304" s="12" customFormat="1" x14ac:dyDescent="0.2"/>
    <row r="880305" s="12" customFormat="1" x14ac:dyDescent="0.2"/>
    <row r="880306" s="12" customFormat="1" x14ac:dyDescent="0.2"/>
    <row r="880307" s="12" customFormat="1" x14ac:dyDescent="0.2"/>
    <row r="880308" s="12" customFormat="1" x14ac:dyDescent="0.2"/>
    <row r="880309" s="12" customFormat="1" x14ac:dyDescent="0.2"/>
    <row r="880310" s="12" customFormat="1" x14ac:dyDescent="0.2"/>
    <row r="880311" s="12" customFormat="1" x14ac:dyDescent="0.2"/>
    <row r="880312" s="12" customFormat="1" x14ac:dyDescent="0.2"/>
    <row r="880313" s="12" customFormat="1" x14ac:dyDescent="0.2"/>
    <row r="880314" s="12" customFormat="1" x14ac:dyDescent="0.2"/>
    <row r="880315" s="12" customFormat="1" x14ac:dyDescent="0.2"/>
    <row r="880316" s="12" customFormat="1" x14ac:dyDescent="0.2"/>
    <row r="880317" s="12" customFormat="1" x14ac:dyDescent="0.2"/>
    <row r="880318" s="12" customFormat="1" x14ac:dyDescent="0.2"/>
    <row r="880319" s="12" customFormat="1" x14ac:dyDescent="0.2"/>
    <row r="880320" s="12" customFormat="1" x14ac:dyDescent="0.2"/>
    <row r="880321" s="12" customFormat="1" x14ac:dyDescent="0.2"/>
    <row r="880322" s="12" customFormat="1" x14ac:dyDescent="0.2"/>
    <row r="880323" s="12" customFormat="1" x14ac:dyDescent="0.2"/>
    <row r="880324" s="12" customFormat="1" x14ac:dyDescent="0.2"/>
    <row r="880325" s="12" customFormat="1" x14ac:dyDescent="0.2"/>
    <row r="880326" s="12" customFormat="1" x14ac:dyDescent="0.2"/>
    <row r="880327" s="12" customFormat="1" x14ac:dyDescent="0.2"/>
    <row r="880328" s="12" customFormat="1" x14ac:dyDescent="0.2"/>
    <row r="880329" s="12" customFormat="1" x14ac:dyDescent="0.2"/>
    <row r="880330" s="12" customFormat="1" x14ac:dyDescent="0.2"/>
    <row r="880331" s="12" customFormat="1" x14ac:dyDescent="0.2"/>
    <row r="880332" s="12" customFormat="1" x14ac:dyDescent="0.2"/>
    <row r="880333" s="12" customFormat="1" x14ac:dyDescent="0.2"/>
    <row r="880334" s="12" customFormat="1" x14ac:dyDescent="0.2"/>
    <row r="880335" s="12" customFormat="1" x14ac:dyDescent="0.2"/>
    <row r="880336" s="12" customFormat="1" x14ac:dyDescent="0.2"/>
    <row r="880337" s="12" customFormat="1" x14ac:dyDescent="0.2"/>
    <row r="880338" s="12" customFormat="1" x14ac:dyDescent="0.2"/>
    <row r="880339" s="12" customFormat="1" x14ac:dyDescent="0.2"/>
    <row r="880340" s="12" customFormat="1" x14ac:dyDescent="0.2"/>
    <row r="880341" s="12" customFormat="1" x14ac:dyDescent="0.2"/>
    <row r="880342" s="12" customFormat="1" x14ac:dyDescent="0.2"/>
    <row r="880343" s="12" customFormat="1" x14ac:dyDescent="0.2"/>
    <row r="880344" s="12" customFormat="1" x14ac:dyDescent="0.2"/>
    <row r="880345" s="12" customFormat="1" x14ac:dyDescent="0.2"/>
    <row r="880346" s="12" customFormat="1" x14ac:dyDescent="0.2"/>
    <row r="880347" s="12" customFormat="1" x14ac:dyDescent="0.2"/>
    <row r="880348" s="12" customFormat="1" x14ac:dyDescent="0.2"/>
    <row r="880349" s="12" customFormat="1" x14ac:dyDescent="0.2"/>
    <row r="880350" s="12" customFormat="1" x14ac:dyDescent="0.2"/>
    <row r="880351" s="12" customFormat="1" x14ac:dyDescent="0.2"/>
    <row r="880352" s="12" customFormat="1" x14ac:dyDescent="0.2"/>
    <row r="880353" s="12" customFormat="1" x14ac:dyDescent="0.2"/>
    <row r="880354" s="12" customFormat="1" x14ac:dyDescent="0.2"/>
    <row r="880355" s="12" customFormat="1" x14ac:dyDescent="0.2"/>
    <row r="880356" s="12" customFormat="1" x14ac:dyDescent="0.2"/>
    <row r="880357" s="12" customFormat="1" x14ac:dyDescent="0.2"/>
    <row r="880358" s="12" customFormat="1" x14ac:dyDescent="0.2"/>
    <row r="880359" s="12" customFormat="1" x14ac:dyDescent="0.2"/>
    <row r="880360" s="12" customFormat="1" x14ac:dyDescent="0.2"/>
    <row r="880361" s="12" customFormat="1" x14ac:dyDescent="0.2"/>
    <row r="880362" s="12" customFormat="1" x14ac:dyDescent="0.2"/>
    <row r="880363" s="12" customFormat="1" x14ac:dyDescent="0.2"/>
    <row r="880364" s="12" customFormat="1" x14ac:dyDescent="0.2"/>
    <row r="880365" s="12" customFormat="1" x14ac:dyDescent="0.2"/>
    <row r="880366" s="12" customFormat="1" x14ac:dyDescent="0.2"/>
    <row r="880367" s="12" customFormat="1" x14ac:dyDescent="0.2"/>
    <row r="880368" s="12" customFormat="1" x14ac:dyDescent="0.2"/>
    <row r="880369" s="12" customFormat="1" x14ac:dyDescent="0.2"/>
    <row r="880370" s="12" customFormat="1" x14ac:dyDescent="0.2"/>
    <row r="880371" s="12" customFormat="1" x14ac:dyDescent="0.2"/>
    <row r="880372" s="12" customFormat="1" x14ac:dyDescent="0.2"/>
    <row r="880373" s="12" customFormat="1" x14ac:dyDescent="0.2"/>
    <row r="880374" s="12" customFormat="1" x14ac:dyDescent="0.2"/>
    <row r="880375" s="12" customFormat="1" x14ac:dyDescent="0.2"/>
    <row r="880376" s="12" customFormat="1" x14ac:dyDescent="0.2"/>
    <row r="880377" s="12" customFormat="1" x14ac:dyDescent="0.2"/>
    <row r="880378" s="12" customFormat="1" x14ac:dyDescent="0.2"/>
    <row r="880379" s="12" customFormat="1" x14ac:dyDescent="0.2"/>
    <row r="880380" s="12" customFormat="1" x14ac:dyDescent="0.2"/>
    <row r="880381" s="12" customFormat="1" x14ac:dyDescent="0.2"/>
    <row r="880382" s="12" customFormat="1" x14ac:dyDescent="0.2"/>
    <row r="880383" s="12" customFormat="1" x14ac:dyDescent="0.2"/>
    <row r="880384" s="12" customFormat="1" x14ac:dyDescent="0.2"/>
    <row r="880385" s="12" customFormat="1" x14ac:dyDescent="0.2"/>
    <row r="880386" s="12" customFormat="1" x14ac:dyDescent="0.2"/>
    <row r="880387" s="12" customFormat="1" x14ac:dyDescent="0.2"/>
    <row r="880388" s="12" customFormat="1" x14ac:dyDescent="0.2"/>
    <row r="880389" s="12" customFormat="1" x14ac:dyDescent="0.2"/>
    <row r="880390" s="12" customFormat="1" x14ac:dyDescent="0.2"/>
    <row r="880391" s="12" customFormat="1" x14ac:dyDescent="0.2"/>
    <row r="880392" s="12" customFormat="1" x14ac:dyDescent="0.2"/>
    <row r="880393" s="12" customFormat="1" x14ac:dyDescent="0.2"/>
    <row r="880394" s="12" customFormat="1" x14ac:dyDescent="0.2"/>
    <row r="880395" s="12" customFormat="1" x14ac:dyDescent="0.2"/>
    <row r="880396" s="12" customFormat="1" x14ac:dyDescent="0.2"/>
    <row r="880397" s="12" customFormat="1" x14ac:dyDescent="0.2"/>
    <row r="880398" s="12" customFormat="1" x14ac:dyDescent="0.2"/>
    <row r="880399" s="12" customFormat="1" x14ac:dyDescent="0.2"/>
    <row r="880400" s="12" customFormat="1" x14ac:dyDescent="0.2"/>
    <row r="880401" s="12" customFormat="1" x14ac:dyDescent="0.2"/>
    <row r="880402" s="12" customFormat="1" x14ac:dyDescent="0.2"/>
    <row r="880403" s="12" customFormat="1" x14ac:dyDescent="0.2"/>
    <row r="880404" s="12" customFormat="1" x14ac:dyDescent="0.2"/>
    <row r="880405" s="12" customFormat="1" x14ac:dyDescent="0.2"/>
    <row r="880406" s="12" customFormat="1" x14ac:dyDescent="0.2"/>
    <row r="880407" s="12" customFormat="1" x14ac:dyDescent="0.2"/>
    <row r="880408" s="12" customFormat="1" x14ac:dyDescent="0.2"/>
    <row r="880409" s="12" customFormat="1" x14ac:dyDescent="0.2"/>
    <row r="880410" s="12" customFormat="1" x14ac:dyDescent="0.2"/>
    <row r="880411" s="12" customFormat="1" x14ac:dyDescent="0.2"/>
    <row r="880412" s="12" customFormat="1" x14ac:dyDescent="0.2"/>
    <row r="880413" s="12" customFormat="1" x14ac:dyDescent="0.2"/>
    <row r="880414" s="12" customFormat="1" x14ac:dyDescent="0.2"/>
    <row r="880415" s="12" customFormat="1" x14ac:dyDescent="0.2"/>
    <row r="880416" s="12" customFormat="1" x14ac:dyDescent="0.2"/>
    <row r="880417" s="12" customFormat="1" x14ac:dyDescent="0.2"/>
    <row r="880418" s="12" customFormat="1" x14ac:dyDescent="0.2"/>
    <row r="880419" s="12" customFormat="1" x14ac:dyDescent="0.2"/>
    <row r="880420" s="12" customFormat="1" x14ac:dyDescent="0.2"/>
    <row r="880421" s="12" customFormat="1" x14ac:dyDescent="0.2"/>
    <row r="880422" s="12" customFormat="1" x14ac:dyDescent="0.2"/>
    <row r="880423" s="12" customFormat="1" x14ac:dyDescent="0.2"/>
    <row r="880424" s="12" customFormat="1" x14ac:dyDescent="0.2"/>
    <row r="880425" s="12" customFormat="1" x14ac:dyDescent="0.2"/>
    <row r="880426" s="12" customFormat="1" x14ac:dyDescent="0.2"/>
    <row r="880427" s="12" customFormat="1" x14ac:dyDescent="0.2"/>
    <row r="880428" s="12" customFormat="1" x14ac:dyDescent="0.2"/>
    <row r="880429" s="12" customFormat="1" x14ac:dyDescent="0.2"/>
    <row r="880430" s="12" customFormat="1" x14ac:dyDescent="0.2"/>
    <row r="880431" s="12" customFormat="1" x14ac:dyDescent="0.2"/>
    <row r="880432" s="12" customFormat="1" x14ac:dyDescent="0.2"/>
    <row r="880433" s="12" customFormat="1" x14ac:dyDescent="0.2"/>
    <row r="880434" s="12" customFormat="1" x14ac:dyDescent="0.2"/>
    <row r="880435" s="12" customFormat="1" x14ac:dyDescent="0.2"/>
    <row r="880436" s="12" customFormat="1" x14ac:dyDescent="0.2"/>
    <row r="880437" s="12" customFormat="1" x14ac:dyDescent="0.2"/>
    <row r="880438" s="12" customFormat="1" x14ac:dyDescent="0.2"/>
    <row r="880439" s="12" customFormat="1" x14ac:dyDescent="0.2"/>
    <row r="880440" s="12" customFormat="1" x14ac:dyDescent="0.2"/>
    <row r="880441" s="12" customFormat="1" x14ac:dyDescent="0.2"/>
    <row r="880442" s="12" customFormat="1" x14ac:dyDescent="0.2"/>
    <row r="880443" s="12" customFormat="1" x14ac:dyDescent="0.2"/>
    <row r="880444" s="12" customFormat="1" x14ac:dyDescent="0.2"/>
    <row r="880445" s="12" customFormat="1" x14ac:dyDescent="0.2"/>
    <row r="880446" s="12" customFormat="1" x14ac:dyDescent="0.2"/>
    <row r="880447" s="12" customFormat="1" x14ac:dyDescent="0.2"/>
    <row r="880448" s="12" customFormat="1" x14ac:dyDescent="0.2"/>
    <row r="880449" s="12" customFormat="1" x14ac:dyDescent="0.2"/>
    <row r="880450" s="12" customFormat="1" x14ac:dyDescent="0.2"/>
    <row r="880451" s="12" customFormat="1" x14ac:dyDescent="0.2"/>
    <row r="880452" s="12" customFormat="1" x14ac:dyDescent="0.2"/>
    <row r="880453" s="12" customFormat="1" x14ac:dyDescent="0.2"/>
    <row r="880454" s="12" customFormat="1" x14ac:dyDescent="0.2"/>
    <row r="880455" s="12" customFormat="1" x14ac:dyDescent="0.2"/>
    <row r="880456" s="12" customFormat="1" x14ac:dyDescent="0.2"/>
    <row r="880457" s="12" customFormat="1" x14ac:dyDescent="0.2"/>
    <row r="880458" s="12" customFormat="1" x14ac:dyDescent="0.2"/>
    <row r="880459" s="12" customFormat="1" x14ac:dyDescent="0.2"/>
    <row r="880460" s="12" customFormat="1" x14ac:dyDescent="0.2"/>
    <row r="880461" s="12" customFormat="1" x14ac:dyDescent="0.2"/>
    <row r="880462" s="12" customFormat="1" x14ac:dyDescent="0.2"/>
    <row r="880463" s="12" customFormat="1" x14ac:dyDescent="0.2"/>
    <row r="880464" s="12" customFormat="1" x14ac:dyDescent="0.2"/>
    <row r="880465" s="12" customFormat="1" x14ac:dyDescent="0.2"/>
    <row r="880466" s="12" customFormat="1" x14ac:dyDescent="0.2"/>
    <row r="880467" s="12" customFormat="1" x14ac:dyDescent="0.2"/>
    <row r="880468" s="12" customFormat="1" x14ac:dyDescent="0.2"/>
    <row r="880469" s="12" customFormat="1" x14ac:dyDescent="0.2"/>
    <row r="880470" s="12" customFormat="1" x14ac:dyDescent="0.2"/>
    <row r="880471" s="12" customFormat="1" x14ac:dyDescent="0.2"/>
    <row r="880472" s="12" customFormat="1" x14ac:dyDescent="0.2"/>
    <row r="880473" s="12" customFormat="1" x14ac:dyDescent="0.2"/>
    <row r="880474" s="12" customFormat="1" x14ac:dyDescent="0.2"/>
    <row r="880475" s="12" customFormat="1" x14ac:dyDescent="0.2"/>
    <row r="880476" s="12" customFormat="1" x14ac:dyDescent="0.2"/>
    <row r="880477" s="12" customFormat="1" x14ac:dyDescent="0.2"/>
    <row r="880478" s="12" customFormat="1" x14ac:dyDescent="0.2"/>
    <row r="880479" s="12" customFormat="1" x14ac:dyDescent="0.2"/>
    <row r="880480" s="12" customFormat="1" x14ac:dyDescent="0.2"/>
    <row r="880481" s="12" customFormat="1" x14ac:dyDescent="0.2"/>
    <row r="880482" s="12" customFormat="1" x14ac:dyDescent="0.2"/>
    <row r="880483" s="12" customFormat="1" x14ac:dyDescent="0.2"/>
    <row r="880484" s="12" customFormat="1" x14ac:dyDescent="0.2"/>
    <row r="880485" s="12" customFormat="1" x14ac:dyDescent="0.2"/>
    <row r="880486" s="12" customFormat="1" x14ac:dyDescent="0.2"/>
    <row r="880487" s="12" customFormat="1" x14ac:dyDescent="0.2"/>
    <row r="880488" s="12" customFormat="1" x14ac:dyDescent="0.2"/>
    <row r="880489" s="12" customFormat="1" x14ac:dyDescent="0.2"/>
    <row r="880490" s="12" customFormat="1" x14ac:dyDescent="0.2"/>
    <row r="880491" s="12" customFormat="1" x14ac:dyDescent="0.2"/>
    <row r="880492" s="12" customFormat="1" x14ac:dyDescent="0.2"/>
    <row r="880493" s="12" customFormat="1" x14ac:dyDescent="0.2"/>
    <row r="880494" s="12" customFormat="1" x14ac:dyDescent="0.2"/>
    <row r="880495" s="12" customFormat="1" x14ac:dyDescent="0.2"/>
    <row r="880496" s="12" customFormat="1" x14ac:dyDescent="0.2"/>
    <row r="880497" s="12" customFormat="1" x14ac:dyDescent="0.2"/>
    <row r="880498" s="12" customFormat="1" x14ac:dyDescent="0.2"/>
    <row r="880499" s="12" customFormat="1" x14ac:dyDescent="0.2"/>
    <row r="880500" s="12" customFormat="1" x14ac:dyDescent="0.2"/>
    <row r="880501" s="12" customFormat="1" x14ac:dyDescent="0.2"/>
    <row r="880502" s="12" customFormat="1" x14ac:dyDescent="0.2"/>
    <row r="880503" s="12" customFormat="1" x14ac:dyDescent="0.2"/>
    <row r="880504" s="12" customFormat="1" x14ac:dyDescent="0.2"/>
    <row r="880505" s="12" customFormat="1" x14ac:dyDescent="0.2"/>
    <row r="880506" s="12" customFormat="1" x14ac:dyDescent="0.2"/>
    <row r="880507" s="12" customFormat="1" x14ac:dyDescent="0.2"/>
    <row r="880508" s="12" customFormat="1" x14ac:dyDescent="0.2"/>
    <row r="880509" s="12" customFormat="1" x14ac:dyDescent="0.2"/>
    <row r="880510" s="12" customFormat="1" x14ac:dyDescent="0.2"/>
    <row r="880511" s="12" customFormat="1" x14ac:dyDescent="0.2"/>
    <row r="880512" s="12" customFormat="1" x14ac:dyDescent="0.2"/>
    <row r="880513" s="12" customFormat="1" x14ac:dyDescent="0.2"/>
    <row r="880514" s="12" customFormat="1" x14ac:dyDescent="0.2"/>
    <row r="880515" s="12" customFormat="1" x14ac:dyDescent="0.2"/>
    <row r="880516" s="12" customFormat="1" x14ac:dyDescent="0.2"/>
    <row r="880517" s="12" customFormat="1" x14ac:dyDescent="0.2"/>
    <row r="880518" s="12" customFormat="1" x14ac:dyDescent="0.2"/>
    <row r="880519" s="12" customFormat="1" x14ac:dyDescent="0.2"/>
    <row r="880520" s="12" customFormat="1" x14ac:dyDescent="0.2"/>
    <row r="880521" s="12" customFormat="1" x14ac:dyDescent="0.2"/>
    <row r="880522" s="12" customFormat="1" x14ac:dyDescent="0.2"/>
    <row r="880523" s="12" customFormat="1" x14ac:dyDescent="0.2"/>
    <row r="880524" s="12" customFormat="1" x14ac:dyDescent="0.2"/>
    <row r="880525" s="12" customFormat="1" x14ac:dyDescent="0.2"/>
    <row r="880526" s="12" customFormat="1" x14ac:dyDescent="0.2"/>
    <row r="880527" s="12" customFormat="1" x14ac:dyDescent="0.2"/>
    <row r="880528" s="12" customFormat="1" x14ac:dyDescent="0.2"/>
    <row r="880529" s="12" customFormat="1" x14ac:dyDescent="0.2"/>
    <row r="880530" s="12" customFormat="1" x14ac:dyDescent="0.2"/>
    <row r="880531" s="12" customFormat="1" x14ac:dyDescent="0.2"/>
    <row r="880532" s="12" customFormat="1" x14ac:dyDescent="0.2"/>
    <row r="880533" s="12" customFormat="1" x14ac:dyDescent="0.2"/>
    <row r="880534" s="12" customFormat="1" x14ac:dyDescent="0.2"/>
    <row r="880535" s="12" customFormat="1" x14ac:dyDescent="0.2"/>
    <row r="880536" s="12" customFormat="1" x14ac:dyDescent="0.2"/>
    <row r="880537" s="12" customFormat="1" x14ac:dyDescent="0.2"/>
    <row r="880538" s="12" customFormat="1" x14ac:dyDescent="0.2"/>
    <row r="880539" s="12" customFormat="1" x14ac:dyDescent="0.2"/>
    <row r="880540" s="12" customFormat="1" x14ac:dyDescent="0.2"/>
    <row r="880541" s="12" customFormat="1" x14ac:dyDescent="0.2"/>
    <row r="880542" s="12" customFormat="1" x14ac:dyDescent="0.2"/>
    <row r="880543" s="12" customFormat="1" x14ac:dyDescent="0.2"/>
    <row r="880544" s="12" customFormat="1" x14ac:dyDescent="0.2"/>
    <row r="880545" s="12" customFormat="1" x14ac:dyDescent="0.2"/>
    <row r="880546" s="12" customFormat="1" x14ac:dyDescent="0.2"/>
    <row r="880547" s="12" customFormat="1" x14ac:dyDescent="0.2"/>
    <row r="880548" s="12" customFormat="1" x14ac:dyDescent="0.2"/>
    <row r="880549" s="12" customFormat="1" x14ac:dyDescent="0.2"/>
    <row r="880550" s="12" customFormat="1" x14ac:dyDescent="0.2"/>
    <row r="880551" s="12" customFormat="1" x14ac:dyDescent="0.2"/>
    <row r="880552" s="12" customFormat="1" x14ac:dyDescent="0.2"/>
    <row r="880553" s="12" customFormat="1" x14ac:dyDescent="0.2"/>
    <row r="880554" s="12" customFormat="1" x14ac:dyDescent="0.2"/>
    <row r="880555" s="12" customFormat="1" x14ac:dyDescent="0.2"/>
    <row r="880556" s="12" customFormat="1" x14ac:dyDescent="0.2"/>
    <row r="880557" s="12" customFormat="1" x14ac:dyDescent="0.2"/>
    <row r="880558" s="12" customFormat="1" x14ac:dyDescent="0.2"/>
    <row r="880559" s="12" customFormat="1" x14ac:dyDescent="0.2"/>
    <row r="880560" s="12" customFormat="1" x14ac:dyDescent="0.2"/>
    <row r="880561" s="12" customFormat="1" x14ac:dyDescent="0.2"/>
    <row r="880562" s="12" customFormat="1" x14ac:dyDescent="0.2"/>
    <row r="880563" s="12" customFormat="1" x14ac:dyDescent="0.2"/>
    <row r="880564" s="12" customFormat="1" x14ac:dyDescent="0.2"/>
    <row r="880565" s="12" customFormat="1" x14ac:dyDescent="0.2"/>
    <row r="880566" s="12" customFormat="1" x14ac:dyDescent="0.2"/>
    <row r="880567" s="12" customFormat="1" x14ac:dyDescent="0.2"/>
    <row r="880568" s="12" customFormat="1" x14ac:dyDescent="0.2"/>
    <row r="880569" s="12" customFormat="1" x14ac:dyDescent="0.2"/>
    <row r="880570" s="12" customFormat="1" x14ac:dyDescent="0.2"/>
    <row r="880571" s="12" customFormat="1" x14ac:dyDescent="0.2"/>
    <row r="880572" s="12" customFormat="1" x14ac:dyDescent="0.2"/>
    <row r="880573" s="12" customFormat="1" x14ac:dyDescent="0.2"/>
    <row r="880574" s="12" customFormat="1" x14ac:dyDescent="0.2"/>
    <row r="880575" s="12" customFormat="1" x14ac:dyDescent="0.2"/>
    <row r="880576" s="12" customFormat="1" x14ac:dyDescent="0.2"/>
    <row r="880577" s="12" customFormat="1" x14ac:dyDescent="0.2"/>
    <row r="880578" s="12" customFormat="1" x14ac:dyDescent="0.2"/>
    <row r="880579" s="12" customFormat="1" x14ac:dyDescent="0.2"/>
    <row r="880580" s="12" customFormat="1" x14ac:dyDescent="0.2"/>
    <row r="880581" s="12" customFormat="1" x14ac:dyDescent="0.2"/>
    <row r="880582" s="12" customFormat="1" x14ac:dyDescent="0.2"/>
    <row r="880583" s="12" customFormat="1" x14ac:dyDescent="0.2"/>
    <row r="880584" s="12" customFormat="1" x14ac:dyDescent="0.2"/>
    <row r="880585" s="12" customFormat="1" x14ac:dyDescent="0.2"/>
    <row r="880586" s="12" customFormat="1" x14ac:dyDescent="0.2"/>
    <row r="880587" s="12" customFormat="1" x14ac:dyDescent="0.2"/>
    <row r="880588" s="12" customFormat="1" x14ac:dyDescent="0.2"/>
    <row r="880589" s="12" customFormat="1" x14ac:dyDescent="0.2"/>
    <row r="880590" s="12" customFormat="1" x14ac:dyDescent="0.2"/>
    <row r="880591" s="12" customFormat="1" x14ac:dyDescent="0.2"/>
    <row r="880592" s="12" customFormat="1" x14ac:dyDescent="0.2"/>
    <row r="880593" s="12" customFormat="1" x14ac:dyDescent="0.2"/>
    <row r="880594" s="12" customFormat="1" x14ac:dyDescent="0.2"/>
    <row r="880595" s="12" customFormat="1" x14ac:dyDescent="0.2"/>
    <row r="880596" s="12" customFormat="1" x14ac:dyDescent="0.2"/>
    <row r="880597" s="12" customFormat="1" x14ac:dyDescent="0.2"/>
    <row r="880598" s="12" customFormat="1" x14ac:dyDescent="0.2"/>
    <row r="880599" s="12" customFormat="1" x14ac:dyDescent="0.2"/>
    <row r="880600" s="12" customFormat="1" x14ac:dyDescent="0.2"/>
    <row r="880601" s="12" customFormat="1" x14ac:dyDescent="0.2"/>
    <row r="880602" s="12" customFormat="1" x14ac:dyDescent="0.2"/>
    <row r="880603" s="12" customFormat="1" x14ac:dyDescent="0.2"/>
    <row r="880604" s="12" customFormat="1" x14ac:dyDescent="0.2"/>
    <row r="880605" s="12" customFormat="1" x14ac:dyDescent="0.2"/>
    <row r="880606" s="12" customFormat="1" x14ac:dyDescent="0.2"/>
    <row r="880607" s="12" customFormat="1" x14ac:dyDescent="0.2"/>
    <row r="880608" s="12" customFormat="1" x14ac:dyDescent="0.2"/>
    <row r="880609" s="12" customFormat="1" x14ac:dyDescent="0.2"/>
    <row r="880610" s="12" customFormat="1" x14ac:dyDescent="0.2"/>
    <row r="880611" s="12" customFormat="1" x14ac:dyDescent="0.2"/>
    <row r="880612" s="12" customFormat="1" x14ac:dyDescent="0.2"/>
    <row r="880613" s="12" customFormat="1" x14ac:dyDescent="0.2"/>
    <row r="880614" s="12" customFormat="1" x14ac:dyDescent="0.2"/>
    <row r="880615" s="12" customFormat="1" x14ac:dyDescent="0.2"/>
    <row r="880616" s="12" customFormat="1" x14ac:dyDescent="0.2"/>
    <row r="880617" s="12" customFormat="1" x14ac:dyDescent="0.2"/>
    <row r="880618" s="12" customFormat="1" x14ac:dyDescent="0.2"/>
    <row r="880619" s="12" customFormat="1" x14ac:dyDescent="0.2"/>
    <row r="880620" s="12" customFormat="1" x14ac:dyDescent="0.2"/>
    <row r="880621" s="12" customFormat="1" x14ac:dyDescent="0.2"/>
    <row r="880622" s="12" customFormat="1" x14ac:dyDescent="0.2"/>
    <row r="880623" s="12" customFormat="1" x14ac:dyDescent="0.2"/>
    <row r="880624" s="12" customFormat="1" x14ac:dyDescent="0.2"/>
    <row r="880625" s="12" customFormat="1" x14ac:dyDescent="0.2"/>
    <row r="880626" s="12" customFormat="1" x14ac:dyDescent="0.2"/>
    <row r="880627" s="12" customFormat="1" x14ac:dyDescent="0.2"/>
    <row r="880628" s="12" customFormat="1" x14ac:dyDescent="0.2"/>
    <row r="880629" s="12" customFormat="1" x14ac:dyDescent="0.2"/>
    <row r="880630" s="12" customFormat="1" x14ac:dyDescent="0.2"/>
    <row r="880631" s="12" customFormat="1" x14ac:dyDescent="0.2"/>
    <row r="880632" s="12" customFormat="1" x14ac:dyDescent="0.2"/>
    <row r="880633" s="12" customFormat="1" x14ac:dyDescent="0.2"/>
    <row r="880634" s="12" customFormat="1" x14ac:dyDescent="0.2"/>
    <row r="880635" s="12" customFormat="1" x14ac:dyDescent="0.2"/>
    <row r="880636" s="12" customFormat="1" x14ac:dyDescent="0.2"/>
    <row r="880637" s="12" customFormat="1" x14ac:dyDescent="0.2"/>
    <row r="880638" s="12" customFormat="1" x14ac:dyDescent="0.2"/>
    <row r="880639" s="12" customFormat="1" x14ac:dyDescent="0.2"/>
    <row r="880640" s="12" customFormat="1" x14ac:dyDescent="0.2"/>
    <row r="880641" s="12" customFormat="1" x14ac:dyDescent="0.2"/>
    <row r="880642" s="12" customFormat="1" x14ac:dyDescent="0.2"/>
    <row r="880643" s="12" customFormat="1" x14ac:dyDescent="0.2"/>
    <row r="880644" s="12" customFormat="1" x14ac:dyDescent="0.2"/>
    <row r="880645" s="12" customFormat="1" x14ac:dyDescent="0.2"/>
    <row r="880646" s="12" customFormat="1" x14ac:dyDescent="0.2"/>
    <row r="880647" s="12" customFormat="1" x14ac:dyDescent="0.2"/>
    <row r="880648" s="12" customFormat="1" x14ac:dyDescent="0.2"/>
    <row r="880649" s="12" customFormat="1" x14ac:dyDescent="0.2"/>
    <row r="880650" s="12" customFormat="1" x14ac:dyDescent="0.2"/>
    <row r="880651" s="12" customFormat="1" x14ac:dyDescent="0.2"/>
    <row r="880652" s="12" customFormat="1" x14ac:dyDescent="0.2"/>
    <row r="880653" s="12" customFormat="1" x14ac:dyDescent="0.2"/>
    <row r="880654" s="12" customFormat="1" x14ac:dyDescent="0.2"/>
    <row r="880655" s="12" customFormat="1" x14ac:dyDescent="0.2"/>
    <row r="880656" s="12" customFormat="1" x14ac:dyDescent="0.2"/>
    <row r="880657" s="12" customFormat="1" x14ac:dyDescent="0.2"/>
    <row r="880658" s="12" customFormat="1" x14ac:dyDescent="0.2"/>
    <row r="880659" s="12" customFormat="1" x14ac:dyDescent="0.2"/>
    <row r="880660" s="12" customFormat="1" x14ac:dyDescent="0.2"/>
    <row r="880661" s="12" customFormat="1" x14ac:dyDescent="0.2"/>
    <row r="880662" s="12" customFormat="1" x14ac:dyDescent="0.2"/>
    <row r="880663" s="12" customFormat="1" x14ac:dyDescent="0.2"/>
    <row r="880664" s="12" customFormat="1" x14ac:dyDescent="0.2"/>
    <row r="880665" s="12" customFormat="1" x14ac:dyDescent="0.2"/>
    <row r="880666" s="12" customFormat="1" x14ac:dyDescent="0.2"/>
    <row r="880667" s="12" customFormat="1" x14ac:dyDescent="0.2"/>
    <row r="880668" s="12" customFormat="1" x14ac:dyDescent="0.2"/>
    <row r="880669" s="12" customFormat="1" x14ac:dyDescent="0.2"/>
    <row r="880670" s="12" customFormat="1" x14ac:dyDescent="0.2"/>
    <row r="880671" s="12" customFormat="1" x14ac:dyDescent="0.2"/>
    <row r="880672" s="12" customFormat="1" x14ac:dyDescent="0.2"/>
    <row r="880673" s="12" customFormat="1" x14ac:dyDescent="0.2"/>
    <row r="880674" s="12" customFormat="1" x14ac:dyDescent="0.2"/>
    <row r="880675" s="12" customFormat="1" x14ac:dyDescent="0.2"/>
    <row r="880676" s="12" customFormat="1" x14ac:dyDescent="0.2"/>
    <row r="880677" s="12" customFormat="1" x14ac:dyDescent="0.2"/>
    <row r="880678" s="12" customFormat="1" x14ac:dyDescent="0.2"/>
    <row r="880679" s="12" customFormat="1" x14ac:dyDescent="0.2"/>
    <row r="880680" s="12" customFormat="1" x14ac:dyDescent="0.2"/>
    <row r="880681" s="12" customFormat="1" x14ac:dyDescent="0.2"/>
    <row r="880682" s="12" customFormat="1" x14ac:dyDescent="0.2"/>
    <row r="880683" s="12" customFormat="1" x14ac:dyDescent="0.2"/>
    <row r="880684" s="12" customFormat="1" x14ac:dyDescent="0.2"/>
    <row r="880685" s="12" customFormat="1" x14ac:dyDescent="0.2"/>
    <row r="880686" s="12" customFormat="1" x14ac:dyDescent="0.2"/>
    <row r="880687" s="12" customFormat="1" x14ac:dyDescent="0.2"/>
    <row r="880688" s="12" customFormat="1" x14ac:dyDescent="0.2"/>
    <row r="880689" s="12" customFormat="1" x14ac:dyDescent="0.2"/>
    <row r="880690" s="12" customFormat="1" x14ac:dyDescent="0.2"/>
    <row r="880691" s="12" customFormat="1" x14ac:dyDescent="0.2"/>
    <row r="880692" s="12" customFormat="1" x14ac:dyDescent="0.2"/>
    <row r="880693" s="12" customFormat="1" x14ac:dyDescent="0.2"/>
    <row r="880694" s="12" customFormat="1" x14ac:dyDescent="0.2"/>
    <row r="880695" s="12" customFormat="1" x14ac:dyDescent="0.2"/>
    <row r="880696" s="12" customFormat="1" x14ac:dyDescent="0.2"/>
    <row r="880697" s="12" customFormat="1" x14ac:dyDescent="0.2"/>
    <row r="880698" s="12" customFormat="1" x14ac:dyDescent="0.2"/>
    <row r="880699" s="12" customFormat="1" x14ac:dyDescent="0.2"/>
    <row r="880700" s="12" customFormat="1" x14ac:dyDescent="0.2"/>
    <row r="880701" s="12" customFormat="1" x14ac:dyDescent="0.2"/>
    <row r="880702" s="12" customFormat="1" x14ac:dyDescent="0.2"/>
    <row r="880703" s="12" customFormat="1" x14ac:dyDescent="0.2"/>
    <row r="880704" s="12" customFormat="1" x14ac:dyDescent="0.2"/>
    <row r="880705" s="12" customFormat="1" x14ac:dyDescent="0.2"/>
    <row r="880706" s="12" customFormat="1" x14ac:dyDescent="0.2"/>
    <row r="880707" s="12" customFormat="1" x14ac:dyDescent="0.2"/>
    <row r="880708" s="12" customFormat="1" x14ac:dyDescent="0.2"/>
    <row r="880709" s="12" customFormat="1" x14ac:dyDescent="0.2"/>
    <row r="880710" s="12" customFormat="1" x14ac:dyDescent="0.2"/>
    <row r="880711" s="12" customFormat="1" x14ac:dyDescent="0.2"/>
    <row r="880712" s="12" customFormat="1" x14ac:dyDescent="0.2"/>
    <row r="880713" s="12" customFormat="1" x14ac:dyDescent="0.2"/>
    <row r="880714" s="12" customFormat="1" x14ac:dyDescent="0.2"/>
    <row r="880715" s="12" customFormat="1" x14ac:dyDescent="0.2"/>
    <row r="880716" s="12" customFormat="1" x14ac:dyDescent="0.2"/>
    <row r="880717" s="12" customFormat="1" x14ac:dyDescent="0.2"/>
    <row r="880718" s="12" customFormat="1" x14ac:dyDescent="0.2"/>
    <row r="880719" s="12" customFormat="1" x14ac:dyDescent="0.2"/>
    <row r="880720" s="12" customFormat="1" x14ac:dyDescent="0.2"/>
    <row r="880721" s="12" customFormat="1" x14ac:dyDescent="0.2"/>
    <row r="880722" s="12" customFormat="1" x14ac:dyDescent="0.2"/>
    <row r="880723" s="12" customFormat="1" x14ac:dyDescent="0.2"/>
    <row r="880724" s="12" customFormat="1" x14ac:dyDescent="0.2"/>
    <row r="880725" s="12" customFormat="1" x14ac:dyDescent="0.2"/>
    <row r="880726" s="12" customFormat="1" x14ac:dyDescent="0.2"/>
    <row r="880727" s="12" customFormat="1" x14ac:dyDescent="0.2"/>
    <row r="880728" s="12" customFormat="1" x14ac:dyDescent="0.2"/>
    <row r="880729" s="12" customFormat="1" x14ac:dyDescent="0.2"/>
    <row r="880730" s="12" customFormat="1" x14ac:dyDescent="0.2"/>
    <row r="880731" s="12" customFormat="1" x14ac:dyDescent="0.2"/>
    <row r="880732" s="12" customFormat="1" x14ac:dyDescent="0.2"/>
    <row r="880733" s="12" customFormat="1" x14ac:dyDescent="0.2"/>
    <row r="880734" s="12" customFormat="1" x14ac:dyDescent="0.2"/>
    <row r="880735" s="12" customFormat="1" x14ac:dyDescent="0.2"/>
    <row r="880736" s="12" customFormat="1" x14ac:dyDescent="0.2"/>
    <row r="880737" s="12" customFormat="1" x14ac:dyDescent="0.2"/>
    <row r="880738" s="12" customFormat="1" x14ac:dyDescent="0.2"/>
    <row r="880739" s="12" customFormat="1" x14ac:dyDescent="0.2"/>
    <row r="880740" s="12" customFormat="1" x14ac:dyDescent="0.2"/>
    <row r="880741" s="12" customFormat="1" x14ac:dyDescent="0.2"/>
    <row r="880742" s="12" customFormat="1" x14ac:dyDescent="0.2"/>
    <row r="880743" s="12" customFormat="1" x14ac:dyDescent="0.2"/>
    <row r="880744" s="12" customFormat="1" x14ac:dyDescent="0.2"/>
    <row r="880745" s="12" customFormat="1" x14ac:dyDescent="0.2"/>
    <row r="880746" s="12" customFormat="1" x14ac:dyDescent="0.2"/>
    <row r="880747" s="12" customFormat="1" x14ac:dyDescent="0.2"/>
    <row r="880748" s="12" customFormat="1" x14ac:dyDescent="0.2"/>
    <row r="880749" s="12" customFormat="1" x14ac:dyDescent="0.2"/>
    <row r="880750" s="12" customFormat="1" x14ac:dyDescent="0.2"/>
    <row r="880751" s="12" customFormat="1" x14ac:dyDescent="0.2"/>
    <row r="880752" s="12" customFormat="1" x14ac:dyDescent="0.2"/>
    <row r="880753" s="12" customFormat="1" x14ac:dyDescent="0.2"/>
    <row r="880754" s="12" customFormat="1" x14ac:dyDescent="0.2"/>
    <row r="880755" s="12" customFormat="1" x14ac:dyDescent="0.2"/>
    <row r="880756" s="12" customFormat="1" x14ac:dyDescent="0.2"/>
    <row r="880757" s="12" customFormat="1" x14ac:dyDescent="0.2"/>
    <row r="880758" s="12" customFormat="1" x14ac:dyDescent="0.2"/>
    <row r="880759" s="12" customFormat="1" x14ac:dyDescent="0.2"/>
    <row r="880760" s="12" customFormat="1" x14ac:dyDescent="0.2"/>
    <row r="880761" s="12" customFormat="1" x14ac:dyDescent="0.2"/>
    <row r="880762" s="12" customFormat="1" x14ac:dyDescent="0.2"/>
    <row r="880763" s="12" customFormat="1" x14ac:dyDescent="0.2"/>
    <row r="880764" s="12" customFormat="1" x14ac:dyDescent="0.2"/>
    <row r="880765" s="12" customFormat="1" x14ac:dyDescent="0.2"/>
    <row r="880766" s="12" customFormat="1" x14ac:dyDescent="0.2"/>
    <row r="880767" s="12" customFormat="1" x14ac:dyDescent="0.2"/>
    <row r="880768" s="12" customFormat="1" x14ac:dyDescent="0.2"/>
    <row r="880769" s="12" customFormat="1" x14ac:dyDescent="0.2"/>
    <row r="880770" s="12" customFormat="1" x14ac:dyDescent="0.2"/>
    <row r="880771" s="12" customFormat="1" x14ac:dyDescent="0.2"/>
    <row r="880772" s="12" customFormat="1" x14ac:dyDescent="0.2"/>
    <row r="880773" s="12" customFormat="1" x14ac:dyDescent="0.2"/>
    <row r="880774" s="12" customFormat="1" x14ac:dyDescent="0.2"/>
    <row r="880775" s="12" customFormat="1" x14ac:dyDescent="0.2"/>
    <row r="880776" s="12" customFormat="1" x14ac:dyDescent="0.2"/>
    <row r="880777" s="12" customFormat="1" x14ac:dyDescent="0.2"/>
    <row r="880778" s="12" customFormat="1" x14ac:dyDescent="0.2"/>
    <row r="880779" s="12" customFormat="1" x14ac:dyDescent="0.2"/>
    <row r="880780" s="12" customFormat="1" x14ac:dyDescent="0.2"/>
    <row r="880781" s="12" customFormat="1" x14ac:dyDescent="0.2"/>
    <row r="880782" s="12" customFormat="1" x14ac:dyDescent="0.2"/>
    <row r="880783" s="12" customFormat="1" x14ac:dyDescent="0.2"/>
    <row r="880784" s="12" customFormat="1" x14ac:dyDescent="0.2"/>
    <row r="880785" s="12" customFormat="1" x14ac:dyDescent="0.2"/>
    <row r="880786" s="12" customFormat="1" x14ac:dyDescent="0.2"/>
    <row r="880787" s="12" customFormat="1" x14ac:dyDescent="0.2"/>
    <row r="880788" s="12" customFormat="1" x14ac:dyDescent="0.2"/>
    <row r="880789" s="12" customFormat="1" x14ac:dyDescent="0.2"/>
    <row r="880790" s="12" customFormat="1" x14ac:dyDescent="0.2"/>
    <row r="880791" s="12" customFormat="1" x14ac:dyDescent="0.2"/>
    <row r="880792" s="12" customFormat="1" x14ac:dyDescent="0.2"/>
    <row r="880793" s="12" customFormat="1" x14ac:dyDescent="0.2"/>
    <row r="880794" s="12" customFormat="1" x14ac:dyDescent="0.2"/>
    <row r="880795" s="12" customFormat="1" x14ac:dyDescent="0.2"/>
    <row r="880796" s="12" customFormat="1" x14ac:dyDescent="0.2"/>
    <row r="880797" s="12" customFormat="1" x14ac:dyDescent="0.2"/>
    <row r="880798" s="12" customFormat="1" x14ac:dyDescent="0.2"/>
    <row r="880799" s="12" customFormat="1" x14ac:dyDescent="0.2"/>
    <row r="880800" s="12" customFormat="1" x14ac:dyDescent="0.2"/>
    <row r="880801" s="12" customFormat="1" x14ac:dyDescent="0.2"/>
    <row r="880802" s="12" customFormat="1" x14ac:dyDescent="0.2"/>
    <row r="880803" s="12" customFormat="1" x14ac:dyDescent="0.2"/>
    <row r="880804" s="12" customFormat="1" x14ac:dyDescent="0.2"/>
    <row r="880805" s="12" customFormat="1" x14ac:dyDescent="0.2"/>
    <row r="880806" s="12" customFormat="1" x14ac:dyDescent="0.2"/>
    <row r="880807" s="12" customFormat="1" x14ac:dyDescent="0.2"/>
    <row r="880808" s="12" customFormat="1" x14ac:dyDescent="0.2"/>
    <row r="880809" s="12" customFormat="1" x14ac:dyDescent="0.2"/>
    <row r="880810" s="12" customFormat="1" x14ac:dyDescent="0.2"/>
    <row r="880811" s="12" customFormat="1" x14ac:dyDescent="0.2"/>
    <row r="880812" s="12" customFormat="1" x14ac:dyDescent="0.2"/>
    <row r="880813" s="12" customFormat="1" x14ac:dyDescent="0.2"/>
    <row r="880814" s="12" customFormat="1" x14ac:dyDescent="0.2"/>
    <row r="880815" s="12" customFormat="1" x14ac:dyDescent="0.2"/>
    <row r="880816" s="12" customFormat="1" x14ac:dyDescent="0.2"/>
    <row r="880817" s="12" customFormat="1" x14ac:dyDescent="0.2"/>
    <row r="880818" s="12" customFormat="1" x14ac:dyDescent="0.2"/>
    <row r="880819" s="12" customFormat="1" x14ac:dyDescent="0.2"/>
    <row r="880820" s="12" customFormat="1" x14ac:dyDescent="0.2"/>
    <row r="880821" s="12" customFormat="1" x14ac:dyDescent="0.2"/>
    <row r="880822" s="12" customFormat="1" x14ac:dyDescent="0.2"/>
    <row r="880823" s="12" customFormat="1" x14ac:dyDescent="0.2"/>
    <row r="880824" s="12" customFormat="1" x14ac:dyDescent="0.2"/>
    <row r="880825" s="12" customFormat="1" x14ac:dyDescent="0.2"/>
    <row r="880826" s="12" customFormat="1" x14ac:dyDescent="0.2"/>
    <row r="880827" s="12" customFormat="1" x14ac:dyDescent="0.2"/>
    <row r="880828" s="12" customFormat="1" x14ac:dyDescent="0.2"/>
    <row r="880829" s="12" customFormat="1" x14ac:dyDescent="0.2"/>
    <row r="880830" s="12" customFormat="1" x14ac:dyDescent="0.2"/>
    <row r="880831" s="12" customFormat="1" x14ac:dyDescent="0.2"/>
    <row r="880832" s="12" customFormat="1" x14ac:dyDescent="0.2"/>
    <row r="880833" s="12" customFormat="1" x14ac:dyDescent="0.2"/>
    <row r="880834" s="12" customFormat="1" x14ac:dyDescent="0.2"/>
    <row r="880835" s="12" customFormat="1" x14ac:dyDescent="0.2"/>
    <row r="880836" s="12" customFormat="1" x14ac:dyDescent="0.2"/>
    <row r="880837" s="12" customFormat="1" x14ac:dyDescent="0.2"/>
    <row r="880838" s="12" customFormat="1" x14ac:dyDescent="0.2"/>
    <row r="880839" s="12" customFormat="1" x14ac:dyDescent="0.2"/>
    <row r="880840" s="12" customFormat="1" x14ac:dyDescent="0.2"/>
    <row r="880841" s="12" customFormat="1" x14ac:dyDescent="0.2"/>
    <row r="880842" s="12" customFormat="1" x14ac:dyDescent="0.2"/>
    <row r="880843" s="12" customFormat="1" x14ac:dyDescent="0.2"/>
    <row r="880844" s="12" customFormat="1" x14ac:dyDescent="0.2"/>
    <row r="880845" s="12" customFormat="1" x14ac:dyDescent="0.2"/>
    <row r="880846" s="12" customFormat="1" x14ac:dyDescent="0.2"/>
    <row r="880847" s="12" customFormat="1" x14ac:dyDescent="0.2"/>
    <row r="880848" s="12" customFormat="1" x14ac:dyDescent="0.2"/>
    <row r="880849" s="12" customFormat="1" x14ac:dyDescent="0.2"/>
    <row r="880850" s="12" customFormat="1" x14ac:dyDescent="0.2"/>
    <row r="880851" s="12" customFormat="1" x14ac:dyDescent="0.2"/>
    <row r="880852" s="12" customFormat="1" x14ac:dyDescent="0.2"/>
    <row r="880853" s="12" customFormat="1" x14ac:dyDescent="0.2"/>
    <row r="880854" s="12" customFormat="1" x14ac:dyDescent="0.2"/>
    <row r="880855" s="12" customFormat="1" x14ac:dyDescent="0.2"/>
    <row r="880856" s="12" customFormat="1" x14ac:dyDescent="0.2"/>
    <row r="880857" s="12" customFormat="1" x14ac:dyDescent="0.2"/>
    <row r="880858" s="12" customFormat="1" x14ac:dyDescent="0.2"/>
    <row r="880859" s="12" customFormat="1" x14ac:dyDescent="0.2"/>
    <row r="880860" s="12" customFormat="1" x14ac:dyDescent="0.2"/>
    <row r="880861" s="12" customFormat="1" x14ac:dyDescent="0.2"/>
    <row r="880862" s="12" customFormat="1" x14ac:dyDescent="0.2"/>
    <row r="880863" s="12" customFormat="1" x14ac:dyDescent="0.2"/>
    <row r="880864" s="12" customFormat="1" x14ac:dyDescent="0.2"/>
    <row r="880865" s="12" customFormat="1" x14ac:dyDescent="0.2"/>
    <row r="880866" s="12" customFormat="1" x14ac:dyDescent="0.2"/>
    <row r="880867" s="12" customFormat="1" x14ac:dyDescent="0.2"/>
    <row r="880868" s="12" customFormat="1" x14ac:dyDescent="0.2"/>
    <row r="880869" s="12" customFormat="1" x14ac:dyDescent="0.2"/>
    <row r="880870" s="12" customFormat="1" x14ac:dyDescent="0.2"/>
    <row r="880871" s="12" customFormat="1" x14ac:dyDescent="0.2"/>
    <row r="880872" s="12" customFormat="1" x14ac:dyDescent="0.2"/>
    <row r="880873" s="12" customFormat="1" x14ac:dyDescent="0.2"/>
    <row r="880874" s="12" customFormat="1" x14ac:dyDescent="0.2"/>
    <row r="880875" s="12" customFormat="1" x14ac:dyDescent="0.2"/>
    <row r="880876" s="12" customFormat="1" x14ac:dyDescent="0.2"/>
    <row r="880877" s="12" customFormat="1" x14ac:dyDescent="0.2"/>
    <row r="880878" s="12" customFormat="1" x14ac:dyDescent="0.2"/>
    <row r="880879" s="12" customFormat="1" x14ac:dyDescent="0.2"/>
    <row r="880880" s="12" customFormat="1" x14ac:dyDescent="0.2"/>
    <row r="880881" s="12" customFormat="1" x14ac:dyDescent="0.2"/>
    <row r="880882" s="12" customFormat="1" x14ac:dyDescent="0.2"/>
    <row r="880883" s="12" customFormat="1" x14ac:dyDescent="0.2"/>
    <row r="880884" s="12" customFormat="1" x14ac:dyDescent="0.2"/>
    <row r="880885" s="12" customFormat="1" x14ac:dyDescent="0.2"/>
    <row r="880886" s="12" customFormat="1" x14ac:dyDescent="0.2"/>
    <row r="880887" s="12" customFormat="1" x14ac:dyDescent="0.2"/>
    <row r="880888" s="12" customFormat="1" x14ac:dyDescent="0.2"/>
    <row r="880889" s="12" customFormat="1" x14ac:dyDescent="0.2"/>
    <row r="880890" s="12" customFormat="1" x14ac:dyDescent="0.2"/>
    <row r="880891" s="12" customFormat="1" x14ac:dyDescent="0.2"/>
    <row r="880892" s="12" customFormat="1" x14ac:dyDescent="0.2"/>
    <row r="880893" s="12" customFormat="1" x14ac:dyDescent="0.2"/>
    <row r="880894" s="12" customFormat="1" x14ac:dyDescent="0.2"/>
    <row r="880895" s="12" customFormat="1" x14ac:dyDescent="0.2"/>
    <row r="880896" s="12" customFormat="1" x14ac:dyDescent="0.2"/>
    <row r="880897" s="12" customFormat="1" x14ac:dyDescent="0.2"/>
    <row r="880898" s="12" customFormat="1" x14ac:dyDescent="0.2"/>
    <row r="880899" s="12" customFormat="1" x14ac:dyDescent="0.2"/>
    <row r="880900" s="12" customFormat="1" x14ac:dyDescent="0.2"/>
    <row r="880901" s="12" customFormat="1" x14ac:dyDescent="0.2"/>
    <row r="880902" s="12" customFormat="1" x14ac:dyDescent="0.2"/>
    <row r="880903" s="12" customFormat="1" x14ac:dyDescent="0.2"/>
    <row r="880904" s="12" customFormat="1" x14ac:dyDescent="0.2"/>
    <row r="880905" s="12" customFormat="1" x14ac:dyDescent="0.2"/>
    <row r="880906" s="12" customFormat="1" x14ac:dyDescent="0.2"/>
    <row r="880907" s="12" customFormat="1" x14ac:dyDescent="0.2"/>
    <row r="880908" s="12" customFormat="1" x14ac:dyDescent="0.2"/>
    <row r="880909" s="12" customFormat="1" x14ac:dyDescent="0.2"/>
    <row r="880910" s="12" customFormat="1" x14ac:dyDescent="0.2"/>
    <row r="880911" s="12" customFormat="1" x14ac:dyDescent="0.2"/>
    <row r="880912" s="12" customFormat="1" x14ac:dyDescent="0.2"/>
    <row r="880913" s="12" customFormat="1" x14ac:dyDescent="0.2"/>
    <row r="880914" s="12" customFormat="1" x14ac:dyDescent="0.2"/>
    <row r="880915" s="12" customFormat="1" x14ac:dyDescent="0.2"/>
    <row r="880916" s="12" customFormat="1" x14ac:dyDescent="0.2"/>
    <row r="880917" s="12" customFormat="1" x14ac:dyDescent="0.2"/>
    <row r="880918" s="12" customFormat="1" x14ac:dyDescent="0.2"/>
    <row r="880919" s="12" customFormat="1" x14ac:dyDescent="0.2"/>
    <row r="880920" s="12" customFormat="1" x14ac:dyDescent="0.2"/>
    <row r="880921" s="12" customFormat="1" x14ac:dyDescent="0.2"/>
    <row r="880922" s="12" customFormat="1" x14ac:dyDescent="0.2"/>
    <row r="880923" s="12" customFormat="1" x14ac:dyDescent="0.2"/>
    <row r="880924" s="12" customFormat="1" x14ac:dyDescent="0.2"/>
    <row r="880925" s="12" customFormat="1" x14ac:dyDescent="0.2"/>
    <row r="880926" s="12" customFormat="1" x14ac:dyDescent="0.2"/>
    <row r="880927" s="12" customFormat="1" x14ac:dyDescent="0.2"/>
    <row r="880928" s="12" customFormat="1" x14ac:dyDescent="0.2"/>
    <row r="880929" s="12" customFormat="1" x14ac:dyDescent="0.2"/>
    <row r="880930" s="12" customFormat="1" x14ac:dyDescent="0.2"/>
    <row r="880931" s="12" customFormat="1" x14ac:dyDescent="0.2"/>
    <row r="880932" s="12" customFormat="1" x14ac:dyDescent="0.2"/>
    <row r="880933" s="12" customFormat="1" x14ac:dyDescent="0.2"/>
    <row r="880934" s="12" customFormat="1" x14ac:dyDescent="0.2"/>
    <row r="880935" s="12" customFormat="1" x14ac:dyDescent="0.2"/>
    <row r="880936" s="12" customFormat="1" x14ac:dyDescent="0.2"/>
    <row r="880937" s="12" customFormat="1" x14ac:dyDescent="0.2"/>
    <row r="880938" s="12" customFormat="1" x14ac:dyDescent="0.2"/>
    <row r="880939" s="12" customFormat="1" x14ac:dyDescent="0.2"/>
    <row r="880940" s="12" customFormat="1" x14ac:dyDescent="0.2"/>
    <row r="880941" s="12" customFormat="1" x14ac:dyDescent="0.2"/>
    <row r="880942" s="12" customFormat="1" x14ac:dyDescent="0.2"/>
    <row r="880943" s="12" customFormat="1" x14ac:dyDescent="0.2"/>
    <row r="880944" s="12" customFormat="1" x14ac:dyDescent="0.2"/>
    <row r="880945" s="12" customFormat="1" x14ac:dyDescent="0.2"/>
    <row r="880946" s="12" customFormat="1" x14ac:dyDescent="0.2"/>
    <row r="880947" s="12" customFormat="1" x14ac:dyDescent="0.2"/>
    <row r="880948" s="12" customFormat="1" x14ac:dyDescent="0.2"/>
    <row r="880949" s="12" customFormat="1" x14ac:dyDescent="0.2"/>
    <row r="880950" s="12" customFormat="1" x14ac:dyDescent="0.2"/>
    <row r="880951" s="12" customFormat="1" x14ac:dyDescent="0.2"/>
    <row r="880952" s="12" customFormat="1" x14ac:dyDescent="0.2"/>
    <row r="880953" s="12" customFormat="1" x14ac:dyDescent="0.2"/>
    <row r="880954" s="12" customFormat="1" x14ac:dyDescent="0.2"/>
    <row r="880955" s="12" customFormat="1" x14ac:dyDescent="0.2"/>
    <row r="880956" s="12" customFormat="1" x14ac:dyDescent="0.2"/>
    <row r="880957" s="12" customFormat="1" x14ac:dyDescent="0.2"/>
    <row r="880958" s="12" customFormat="1" x14ac:dyDescent="0.2"/>
    <row r="880959" s="12" customFormat="1" x14ac:dyDescent="0.2"/>
    <row r="880960" s="12" customFormat="1" x14ac:dyDescent="0.2"/>
    <row r="880961" s="12" customFormat="1" x14ac:dyDescent="0.2"/>
    <row r="880962" s="12" customFormat="1" x14ac:dyDescent="0.2"/>
    <row r="880963" s="12" customFormat="1" x14ac:dyDescent="0.2"/>
    <row r="880964" s="12" customFormat="1" x14ac:dyDescent="0.2"/>
    <row r="880965" s="12" customFormat="1" x14ac:dyDescent="0.2"/>
    <row r="880966" s="12" customFormat="1" x14ac:dyDescent="0.2"/>
    <row r="880967" s="12" customFormat="1" x14ac:dyDescent="0.2"/>
    <row r="880968" s="12" customFormat="1" x14ac:dyDescent="0.2"/>
    <row r="880969" s="12" customFormat="1" x14ac:dyDescent="0.2"/>
    <row r="880970" s="12" customFormat="1" x14ac:dyDescent="0.2"/>
    <row r="880971" s="12" customFormat="1" x14ac:dyDescent="0.2"/>
    <row r="880972" s="12" customFormat="1" x14ac:dyDescent="0.2"/>
    <row r="880973" s="12" customFormat="1" x14ac:dyDescent="0.2"/>
    <row r="880974" s="12" customFormat="1" x14ac:dyDescent="0.2"/>
    <row r="880975" s="12" customFormat="1" x14ac:dyDescent="0.2"/>
    <row r="880976" s="12" customFormat="1" x14ac:dyDescent="0.2"/>
    <row r="880977" s="12" customFormat="1" x14ac:dyDescent="0.2"/>
    <row r="880978" s="12" customFormat="1" x14ac:dyDescent="0.2"/>
    <row r="880979" s="12" customFormat="1" x14ac:dyDescent="0.2"/>
    <row r="880980" s="12" customFormat="1" x14ac:dyDescent="0.2"/>
    <row r="880981" s="12" customFormat="1" x14ac:dyDescent="0.2"/>
    <row r="880982" s="12" customFormat="1" x14ac:dyDescent="0.2"/>
    <row r="880983" s="12" customFormat="1" x14ac:dyDescent="0.2"/>
    <row r="880984" s="12" customFormat="1" x14ac:dyDescent="0.2"/>
    <row r="880985" s="12" customFormat="1" x14ac:dyDescent="0.2"/>
    <row r="880986" s="12" customFormat="1" x14ac:dyDescent="0.2"/>
    <row r="880987" s="12" customFormat="1" x14ac:dyDescent="0.2"/>
    <row r="880988" s="12" customFormat="1" x14ac:dyDescent="0.2"/>
    <row r="880989" s="12" customFormat="1" x14ac:dyDescent="0.2"/>
    <row r="880990" s="12" customFormat="1" x14ac:dyDescent="0.2"/>
    <row r="880991" s="12" customFormat="1" x14ac:dyDescent="0.2"/>
    <row r="880992" s="12" customFormat="1" x14ac:dyDescent="0.2"/>
    <row r="880993" s="12" customFormat="1" x14ac:dyDescent="0.2"/>
    <row r="880994" s="12" customFormat="1" x14ac:dyDescent="0.2"/>
    <row r="880995" s="12" customFormat="1" x14ac:dyDescent="0.2"/>
    <row r="880996" s="12" customFormat="1" x14ac:dyDescent="0.2"/>
    <row r="880997" s="12" customFormat="1" x14ac:dyDescent="0.2"/>
    <row r="880998" s="12" customFormat="1" x14ac:dyDescent="0.2"/>
    <row r="880999" s="12" customFormat="1" x14ac:dyDescent="0.2"/>
    <row r="881000" s="12" customFormat="1" x14ac:dyDescent="0.2"/>
    <row r="881001" s="12" customFormat="1" x14ac:dyDescent="0.2"/>
    <row r="881002" s="12" customFormat="1" x14ac:dyDescent="0.2"/>
    <row r="881003" s="12" customFormat="1" x14ac:dyDescent="0.2"/>
    <row r="881004" s="12" customFormat="1" x14ac:dyDescent="0.2"/>
    <row r="881005" s="12" customFormat="1" x14ac:dyDescent="0.2"/>
    <row r="881006" s="12" customFormat="1" x14ac:dyDescent="0.2"/>
    <row r="881007" s="12" customFormat="1" x14ac:dyDescent="0.2"/>
    <row r="881008" s="12" customFormat="1" x14ac:dyDescent="0.2"/>
    <row r="881009" s="12" customFormat="1" x14ac:dyDescent="0.2"/>
    <row r="881010" s="12" customFormat="1" x14ac:dyDescent="0.2"/>
    <row r="881011" s="12" customFormat="1" x14ac:dyDescent="0.2"/>
    <row r="881012" s="12" customFormat="1" x14ac:dyDescent="0.2"/>
    <row r="881013" s="12" customFormat="1" x14ac:dyDescent="0.2"/>
    <row r="881014" s="12" customFormat="1" x14ac:dyDescent="0.2"/>
    <row r="881015" s="12" customFormat="1" x14ac:dyDescent="0.2"/>
    <row r="881016" s="12" customFormat="1" x14ac:dyDescent="0.2"/>
    <row r="881017" s="12" customFormat="1" x14ac:dyDescent="0.2"/>
    <row r="881018" s="12" customFormat="1" x14ac:dyDescent="0.2"/>
    <row r="881019" s="12" customFormat="1" x14ac:dyDescent="0.2"/>
    <row r="881020" s="12" customFormat="1" x14ac:dyDescent="0.2"/>
    <row r="881021" s="12" customFormat="1" x14ac:dyDescent="0.2"/>
    <row r="881022" s="12" customFormat="1" x14ac:dyDescent="0.2"/>
    <row r="881023" s="12" customFormat="1" x14ac:dyDescent="0.2"/>
    <row r="881024" s="12" customFormat="1" x14ac:dyDescent="0.2"/>
    <row r="881025" s="12" customFormat="1" x14ac:dyDescent="0.2"/>
    <row r="881026" s="12" customFormat="1" x14ac:dyDescent="0.2"/>
    <row r="881027" s="12" customFormat="1" x14ac:dyDescent="0.2"/>
    <row r="881028" s="12" customFormat="1" x14ac:dyDescent="0.2"/>
    <row r="881029" s="12" customFormat="1" x14ac:dyDescent="0.2"/>
    <row r="881030" s="12" customFormat="1" x14ac:dyDescent="0.2"/>
    <row r="881031" s="12" customFormat="1" x14ac:dyDescent="0.2"/>
    <row r="881032" s="12" customFormat="1" x14ac:dyDescent="0.2"/>
    <row r="881033" s="12" customFormat="1" x14ac:dyDescent="0.2"/>
    <row r="881034" s="12" customFormat="1" x14ac:dyDescent="0.2"/>
    <row r="881035" s="12" customFormat="1" x14ac:dyDescent="0.2"/>
    <row r="881036" s="12" customFormat="1" x14ac:dyDescent="0.2"/>
    <row r="881037" s="12" customFormat="1" x14ac:dyDescent="0.2"/>
    <row r="881038" s="12" customFormat="1" x14ac:dyDescent="0.2"/>
    <row r="881039" s="12" customFormat="1" x14ac:dyDescent="0.2"/>
    <row r="881040" s="12" customFormat="1" x14ac:dyDescent="0.2"/>
    <row r="881041" s="12" customFormat="1" x14ac:dyDescent="0.2"/>
    <row r="881042" s="12" customFormat="1" x14ac:dyDescent="0.2"/>
    <row r="881043" s="12" customFormat="1" x14ac:dyDescent="0.2"/>
    <row r="881044" s="12" customFormat="1" x14ac:dyDescent="0.2"/>
    <row r="881045" s="12" customFormat="1" x14ac:dyDescent="0.2"/>
    <row r="881046" s="12" customFormat="1" x14ac:dyDescent="0.2"/>
    <row r="881047" s="12" customFormat="1" x14ac:dyDescent="0.2"/>
    <row r="881048" s="12" customFormat="1" x14ac:dyDescent="0.2"/>
    <row r="881049" s="12" customFormat="1" x14ac:dyDescent="0.2"/>
    <row r="881050" s="12" customFormat="1" x14ac:dyDescent="0.2"/>
    <row r="881051" s="12" customFormat="1" x14ac:dyDescent="0.2"/>
    <row r="881052" s="12" customFormat="1" x14ac:dyDescent="0.2"/>
    <row r="881053" s="12" customFormat="1" x14ac:dyDescent="0.2"/>
    <row r="881054" s="12" customFormat="1" x14ac:dyDescent="0.2"/>
    <row r="881055" s="12" customFormat="1" x14ac:dyDescent="0.2"/>
    <row r="881056" s="12" customFormat="1" x14ac:dyDescent="0.2"/>
    <row r="881057" s="12" customFormat="1" x14ac:dyDescent="0.2"/>
    <row r="881058" s="12" customFormat="1" x14ac:dyDescent="0.2"/>
    <row r="881059" s="12" customFormat="1" x14ac:dyDescent="0.2"/>
    <row r="881060" s="12" customFormat="1" x14ac:dyDescent="0.2"/>
    <row r="881061" s="12" customFormat="1" x14ac:dyDescent="0.2"/>
    <row r="881062" s="12" customFormat="1" x14ac:dyDescent="0.2"/>
    <row r="881063" s="12" customFormat="1" x14ac:dyDescent="0.2"/>
    <row r="881064" s="12" customFormat="1" x14ac:dyDescent="0.2"/>
    <row r="881065" s="12" customFormat="1" x14ac:dyDescent="0.2"/>
    <row r="881066" s="12" customFormat="1" x14ac:dyDescent="0.2"/>
    <row r="881067" s="12" customFormat="1" x14ac:dyDescent="0.2"/>
    <row r="881068" s="12" customFormat="1" x14ac:dyDescent="0.2"/>
    <row r="881069" s="12" customFormat="1" x14ac:dyDescent="0.2"/>
    <row r="881070" s="12" customFormat="1" x14ac:dyDescent="0.2"/>
    <row r="881071" s="12" customFormat="1" x14ac:dyDescent="0.2"/>
    <row r="881072" s="12" customFormat="1" x14ac:dyDescent="0.2"/>
    <row r="881073" s="12" customFormat="1" x14ac:dyDescent="0.2"/>
    <row r="881074" s="12" customFormat="1" x14ac:dyDescent="0.2"/>
    <row r="881075" s="12" customFormat="1" x14ac:dyDescent="0.2"/>
    <row r="881076" s="12" customFormat="1" x14ac:dyDescent="0.2"/>
    <row r="881077" s="12" customFormat="1" x14ac:dyDescent="0.2"/>
    <row r="881078" s="12" customFormat="1" x14ac:dyDescent="0.2"/>
    <row r="881079" s="12" customFormat="1" x14ac:dyDescent="0.2"/>
    <row r="881080" s="12" customFormat="1" x14ac:dyDescent="0.2"/>
    <row r="881081" s="12" customFormat="1" x14ac:dyDescent="0.2"/>
    <row r="881082" s="12" customFormat="1" x14ac:dyDescent="0.2"/>
    <row r="881083" s="12" customFormat="1" x14ac:dyDescent="0.2"/>
    <row r="881084" s="12" customFormat="1" x14ac:dyDescent="0.2"/>
    <row r="881085" s="12" customFormat="1" x14ac:dyDescent="0.2"/>
    <row r="881086" s="12" customFormat="1" x14ac:dyDescent="0.2"/>
    <row r="881087" s="12" customFormat="1" x14ac:dyDescent="0.2"/>
    <row r="881088" s="12" customFormat="1" x14ac:dyDescent="0.2"/>
    <row r="881089" s="12" customFormat="1" x14ac:dyDescent="0.2"/>
    <row r="881090" s="12" customFormat="1" x14ac:dyDescent="0.2"/>
    <row r="881091" s="12" customFormat="1" x14ac:dyDescent="0.2"/>
    <row r="881092" s="12" customFormat="1" x14ac:dyDescent="0.2"/>
    <row r="881093" s="12" customFormat="1" x14ac:dyDescent="0.2"/>
    <row r="881094" s="12" customFormat="1" x14ac:dyDescent="0.2"/>
    <row r="881095" s="12" customFormat="1" x14ac:dyDescent="0.2"/>
    <row r="881096" s="12" customFormat="1" x14ac:dyDescent="0.2"/>
    <row r="881097" s="12" customFormat="1" x14ac:dyDescent="0.2"/>
    <row r="881098" s="12" customFormat="1" x14ac:dyDescent="0.2"/>
    <row r="881099" s="12" customFormat="1" x14ac:dyDescent="0.2"/>
    <row r="881100" s="12" customFormat="1" x14ac:dyDescent="0.2"/>
    <row r="881101" s="12" customFormat="1" x14ac:dyDescent="0.2"/>
    <row r="881102" s="12" customFormat="1" x14ac:dyDescent="0.2"/>
    <row r="881103" s="12" customFormat="1" x14ac:dyDescent="0.2"/>
    <row r="881104" s="12" customFormat="1" x14ac:dyDescent="0.2"/>
    <row r="881105" s="12" customFormat="1" x14ac:dyDescent="0.2"/>
    <row r="881106" s="12" customFormat="1" x14ac:dyDescent="0.2"/>
    <row r="881107" s="12" customFormat="1" x14ac:dyDescent="0.2"/>
    <row r="881108" s="12" customFormat="1" x14ac:dyDescent="0.2"/>
    <row r="881109" s="12" customFormat="1" x14ac:dyDescent="0.2"/>
    <row r="881110" s="12" customFormat="1" x14ac:dyDescent="0.2"/>
    <row r="881111" s="12" customFormat="1" x14ac:dyDescent="0.2"/>
    <row r="881112" s="12" customFormat="1" x14ac:dyDescent="0.2"/>
    <row r="881113" s="12" customFormat="1" x14ac:dyDescent="0.2"/>
    <row r="881114" s="12" customFormat="1" x14ac:dyDescent="0.2"/>
    <row r="881115" s="12" customFormat="1" x14ac:dyDescent="0.2"/>
    <row r="881116" s="12" customFormat="1" x14ac:dyDescent="0.2"/>
    <row r="881117" s="12" customFormat="1" x14ac:dyDescent="0.2"/>
    <row r="881118" s="12" customFormat="1" x14ac:dyDescent="0.2"/>
    <row r="881119" s="12" customFormat="1" x14ac:dyDescent="0.2"/>
    <row r="881120" s="12" customFormat="1" x14ac:dyDescent="0.2"/>
    <row r="881121" s="12" customFormat="1" x14ac:dyDescent="0.2"/>
    <row r="881122" s="12" customFormat="1" x14ac:dyDescent="0.2"/>
    <row r="881123" s="12" customFormat="1" x14ac:dyDescent="0.2"/>
    <row r="881124" s="12" customFormat="1" x14ac:dyDescent="0.2"/>
    <row r="881125" s="12" customFormat="1" x14ac:dyDescent="0.2"/>
    <row r="881126" s="12" customFormat="1" x14ac:dyDescent="0.2"/>
    <row r="881127" s="12" customFormat="1" x14ac:dyDescent="0.2"/>
    <row r="881128" s="12" customFormat="1" x14ac:dyDescent="0.2"/>
    <row r="881129" s="12" customFormat="1" x14ac:dyDescent="0.2"/>
    <row r="881130" s="12" customFormat="1" x14ac:dyDescent="0.2"/>
    <row r="881131" s="12" customFormat="1" x14ac:dyDescent="0.2"/>
    <row r="881132" s="12" customFormat="1" x14ac:dyDescent="0.2"/>
    <row r="881133" s="12" customFormat="1" x14ac:dyDescent="0.2"/>
    <row r="881134" s="12" customFormat="1" x14ac:dyDescent="0.2"/>
    <row r="881135" s="12" customFormat="1" x14ac:dyDescent="0.2"/>
    <row r="881136" s="12" customFormat="1" x14ac:dyDescent="0.2"/>
    <row r="881137" s="12" customFormat="1" x14ac:dyDescent="0.2"/>
    <row r="881138" s="12" customFormat="1" x14ac:dyDescent="0.2"/>
    <row r="881139" s="12" customFormat="1" x14ac:dyDescent="0.2"/>
    <row r="881140" s="12" customFormat="1" x14ac:dyDescent="0.2"/>
    <row r="881141" s="12" customFormat="1" x14ac:dyDescent="0.2"/>
    <row r="881142" s="12" customFormat="1" x14ac:dyDescent="0.2"/>
    <row r="881143" s="12" customFormat="1" x14ac:dyDescent="0.2"/>
    <row r="881144" s="12" customFormat="1" x14ac:dyDescent="0.2"/>
    <row r="881145" s="12" customFormat="1" x14ac:dyDescent="0.2"/>
    <row r="881146" s="12" customFormat="1" x14ac:dyDescent="0.2"/>
    <row r="881147" s="12" customFormat="1" x14ac:dyDescent="0.2"/>
    <row r="881148" s="12" customFormat="1" x14ac:dyDescent="0.2"/>
    <row r="881149" s="12" customFormat="1" x14ac:dyDescent="0.2"/>
    <row r="881150" s="12" customFormat="1" x14ac:dyDescent="0.2"/>
    <row r="881151" s="12" customFormat="1" x14ac:dyDescent="0.2"/>
    <row r="881152" s="12" customFormat="1" x14ac:dyDescent="0.2"/>
    <row r="881153" s="12" customFormat="1" x14ac:dyDescent="0.2"/>
    <row r="881154" s="12" customFormat="1" x14ac:dyDescent="0.2"/>
    <row r="881155" s="12" customFormat="1" x14ac:dyDescent="0.2"/>
    <row r="881156" s="12" customFormat="1" x14ac:dyDescent="0.2"/>
    <row r="881157" s="12" customFormat="1" x14ac:dyDescent="0.2"/>
    <row r="881158" s="12" customFormat="1" x14ac:dyDescent="0.2"/>
    <row r="881159" s="12" customFormat="1" x14ac:dyDescent="0.2"/>
    <row r="881160" s="12" customFormat="1" x14ac:dyDescent="0.2"/>
    <row r="881161" s="12" customFormat="1" x14ac:dyDescent="0.2"/>
    <row r="881162" s="12" customFormat="1" x14ac:dyDescent="0.2"/>
    <row r="881163" s="12" customFormat="1" x14ac:dyDescent="0.2"/>
    <row r="881164" s="12" customFormat="1" x14ac:dyDescent="0.2"/>
    <row r="881165" s="12" customFormat="1" x14ac:dyDescent="0.2"/>
    <row r="881166" s="12" customFormat="1" x14ac:dyDescent="0.2"/>
    <row r="881167" s="12" customFormat="1" x14ac:dyDescent="0.2"/>
    <row r="881168" s="12" customFormat="1" x14ac:dyDescent="0.2"/>
    <row r="881169" s="12" customFormat="1" x14ac:dyDescent="0.2"/>
    <row r="881170" s="12" customFormat="1" x14ac:dyDescent="0.2"/>
    <row r="881171" s="12" customFormat="1" x14ac:dyDescent="0.2"/>
    <row r="881172" s="12" customFormat="1" x14ac:dyDescent="0.2"/>
    <row r="881173" s="12" customFormat="1" x14ac:dyDescent="0.2"/>
    <row r="881174" s="12" customFormat="1" x14ac:dyDescent="0.2"/>
    <row r="881175" s="12" customFormat="1" x14ac:dyDescent="0.2"/>
    <row r="881176" s="12" customFormat="1" x14ac:dyDescent="0.2"/>
    <row r="881177" s="12" customFormat="1" x14ac:dyDescent="0.2"/>
    <row r="881178" s="12" customFormat="1" x14ac:dyDescent="0.2"/>
    <row r="881179" s="12" customFormat="1" x14ac:dyDescent="0.2"/>
    <row r="881180" s="12" customFormat="1" x14ac:dyDescent="0.2"/>
    <row r="881181" s="12" customFormat="1" x14ac:dyDescent="0.2"/>
    <row r="881182" s="12" customFormat="1" x14ac:dyDescent="0.2"/>
    <row r="881183" s="12" customFormat="1" x14ac:dyDescent="0.2"/>
    <row r="881184" s="12" customFormat="1" x14ac:dyDescent="0.2"/>
    <row r="881185" s="12" customFormat="1" x14ac:dyDescent="0.2"/>
    <row r="881186" s="12" customFormat="1" x14ac:dyDescent="0.2"/>
    <row r="881187" s="12" customFormat="1" x14ac:dyDescent="0.2"/>
    <row r="881188" s="12" customFormat="1" x14ac:dyDescent="0.2"/>
    <row r="881189" s="12" customFormat="1" x14ac:dyDescent="0.2"/>
    <row r="881190" s="12" customFormat="1" x14ac:dyDescent="0.2"/>
    <row r="881191" s="12" customFormat="1" x14ac:dyDescent="0.2"/>
    <row r="881192" s="12" customFormat="1" x14ac:dyDescent="0.2"/>
    <row r="881193" s="12" customFormat="1" x14ac:dyDescent="0.2"/>
    <row r="881194" s="12" customFormat="1" x14ac:dyDescent="0.2"/>
    <row r="881195" s="12" customFormat="1" x14ac:dyDescent="0.2"/>
    <row r="881196" s="12" customFormat="1" x14ac:dyDescent="0.2"/>
    <row r="881197" s="12" customFormat="1" x14ac:dyDescent="0.2"/>
    <row r="881198" s="12" customFormat="1" x14ac:dyDescent="0.2"/>
    <row r="881199" s="12" customFormat="1" x14ac:dyDescent="0.2"/>
    <row r="881200" s="12" customFormat="1" x14ac:dyDescent="0.2"/>
    <row r="881201" s="12" customFormat="1" x14ac:dyDescent="0.2"/>
    <row r="881202" s="12" customFormat="1" x14ac:dyDescent="0.2"/>
    <row r="881203" s="12" customFormat="1" x14ac:dyDescent="0.2"/>
    <row r="881204" s="12" customFormat="1" x14ac:dyDescent="0.2"/>
    <row r="881205" s="12" customFormat="1" x14ac:dyDescent="0.2"/>
    <row r="881206" s="12" customFormat="1" x14ac:dyDescent="0.2"/>
    <row r="881207" s="12" customFormat="1" x14ac:dyDescent="0.2"/>
    <row r="881208" s="12" customFormat="1" x14ac:dyDescent="0.2"/>
    <row r="881209" s="12" customFormat="1" x14ac:dyDescent="0.2"/>
    <row r="881210" s="12" customFormat="1" x14ac:dyDescent="0.2"/>
    <row r="881211" s="12" customFormat="1" x14ac:dyDescent="0.2"/>
    <row r="881212" s="12" customFormat="1" x14ac:dyDescent="0.2"/>
    <row r="881213" s="12" customFormat="1" x14ac:dyDescent="0.2"/>
    <row r="881214" s="12" customFormat="1" x14ac:dyDescent="0.2"/>
    <row r="881215" s="12" customFormat="1" x14ac:dyDescent="0.2"/>
    <row r="881216" s="12" customFormat="1" x14ac:dyDescent="0.2"/>
    <row r="881217" s="12" customFormat="1" x14ac:dyDescent="0.2"/>
    <row r="881218" s="12" customFormat="1" x14ac:dyDescent="0.2"/>
    <row r="881219" s="12" customFormat="1" x14ac:dyDescent="0.2"/>
    <row r="881220" s="12" customFormat="1" x14ac:dyDescent="0.2"/>
    <row r="881221" s="12" customFormat="1" x14ac:dyDescent="0.2"/>
    <row r="881222" s="12" customFormat="1" x14ac:dyDescent="0.2"/>
    <row r="881223" s="12" customFormat="1" x14ac:dyDescent="0.2"/>
    <row r="881224" s="12" customFormat="1" x14ac:dyDescent="0.2"/>
    <row r="881225" s="12" customFormat="1" x14ac:dyDescent="0.2"/>
    <row r="881226" s="12" customFormat="1" x14ac:dyDescent="0.2"/>
    <row r="881227" s="12" customFormat="1" x14ac:dyDescent="0.2"/>
    <row r="881228" s="12" customFormat="1" x14ac:dyDescent="0.2"/>
    <row r="881229" s="12" customFormat="1" x14ac:dyDescent="0.2"/>
    <row r="881230" s="12" customFormat="1" x14ac:dyDescent="0.2"/>
    <row r="881231" s="12" customFormat="1" x14ac:dyDescent="0.2"/>
    <row r="881232" s="12" customFormat="1" x14ac:dyDescent="0.2"/>
    <row r="881233" s="12" customFormat="1" x14ac:dyDescent="0.2"/>
    <row r="881234" s="12" customFormat="1" x14ac:dyDescent="0.2"/>
    <row r="881235" s="12" customFormat="1" x14ac:dyDescent="0.2"/>
    <row r="881236" s="12" customFormat="1" x14ac:dyDescent="0.2"/>
    <row r="881237" s="12" customFormat="1" x14ac:dyDescent="0.2"/>
    <row r="881238" s="12" customFormat="1" x14ac:dyDescent="0.2"/>
    <row r="881239" s="12" customFormat="1" x14ac:dyDescent="0.2"/>
    <row r="881240" s="12" customFormat="1" x14ac:dyDescent="0.2"/>
    <row r="881241" s="12" customFormat="1" x14ac:dyDescent="0.2"/>
    <row r="881242" s="12" customFormat="1" x14ac:dyDescent="0.2"/>
    <row r="881243" s="12" customFormat="1" x14ac:dyDescent="0.2"/>
    <row r="881244" s="12" customFormat="1" x14ac:dyDescent="0.2"/>
    <row r="881245" s="12" customFormat="1" x14ac:dyDescent="0.2"/>
    <row r="881246" s="12" customFormat="1" x14ac:dyDescent="0.2"/>
    <row r="881247" s="12" customFormat="1" x14ac:dyDescent="0.2"/>
    <row r="881248" s="12" customFormat="1" x14ac:dyDescent="0.2"/>
    <row r="881249" s="12" customFormat="1" x14ac:dyDescent="0.2"/>
    <row r="881250" s="12" customFormat="1" x14ac:dyDescent="0.2"/>
    <row r="881251" s="12" customFormat="1" x14ac:dyDescent="0.2"/>
    <row r="881252" s="12" customFormat="1" x14ac:dyDescent="0.2"/>
    <row r="881253" s="12" customFormat="1" x14ac:dyDescent="0.2"/>
    <row r="881254" s="12" customFormat="1" x14ac:dyDescent="0.2"/>
    <row r="881255" s="12" customFormat="1" x14ac:dyDescent="0.2"/>
    <row r="881256" s="12" customFormat="1" x14ac:dyDescent="0.2"/>
    <row r="881257" s="12" customFormat="1" x14ac:dyDescent="0.2"/>
    <row r="881258" s="12" customFormat="1" x14ac:dyDescent="0.2"/>
    <row r="881259" s="12" customFormat="1" x14ac:dyDescent="0.2"/>
    <row r="881260" s="12" customFormat="1" x14ac:dyDescent="0.2"/>
    <row r="881261" s="12" customFormat="1" x14ac:dyDescent="0.2"/>
    <row r="881262" s="12" customFormat="1" x14ac:dyDescent="0.2"/>
    <row r="881263" s="12" customFormat="1" x14ac:dyDescent="0.2"/>
    <row r="881264" s="12" customFormat="1" x14ac:dyDescent="0.2"/>
    <row r="881265" s="12" customFormat="1" x14ac:dyDescent="0.2"/>
    <row r="881266" s="12" customFormat="1" x14ac:dyDescent="0.2"/>
    <row r="881267" s="12" customFormat="1" x14ac:dyDescent="0.2"/>
    <row r="881268" s="12" customFormat="1" x14ac:dyDescent="0.2"/>
    <row r="881269" s="12" customFormat="1" x14ac:dyDescent="0.2"/>
    <row r="881270" s="12" customFormat="1" x14ac:dyDescent="0.2"/>
    <row r="881271" s="12" customFormat="1" x14ac:dyDescent="0.2"/>
    <row r="881272" s="12" customFormat="1" x14ac:dyDescent="0.2"/>
    <row r="881273" s="12" customFormat="1" x14ac:dyDescent="0.2"/>
    <row r="881274" s="12" customFormat="1" x14ac:dyDescent="0.2"/>
    <row r="881275" s="12" customFormat="1" x14ac:dyDescent="0.2"/>
    <row r="881276" s="12" customFormat="1" x14ac:dyDescent="0.2"/>
    <row r="881277" s="12" customFormat="1" x14ac:dyDescent="0.2"/>
    <row r="881278" s="12" customFormat="1" x14ac:dyDescent="0.2"/>
    <row r="881279" s="12" customFormat="1" x14ac:dyDescent="0.2"/>
    <row r="881280" s="12" customFormat="1" x14ac:dyDescent="0.2"/>
    <row r="881281" s="12" customFormat="1" x14ac:dyDescent="0.2"/>
    <row r="881282" s="12" customFormat="1" x14ac:dyDescent="0.2"/>
    <row r="881283" s="12" customFormat="1" x14ac:dyDescent="0.2"/>
    <row r="881284" s="12" customFormat="1" x14ac:dyDescent="0.2"/>
    <row r="881285" s="12" customFormat="1" x14ac:dyDescent="0.2"/>
    <row r="881286" s="12" customFormat="1" x14ac:dyDescent="0.2"/>
    <row r="881287" s="12" customFormat="1" x14ac:dyDescent="0.2"/>
    <row r="881288" s="12" customFormat="1" x14ac:dyDescent="0.2"/>
    <row r="881289" s="12" customFormat="1" x14ac:dyDescent="0.2"/>
    <row r="881290" s="12" customFormat="1" x14ac:dyDescent="0.2"/>
    <row r="881291" s="12" customFormat="1" x14ac:dyDescent="0.2"/>
    <row r="881292" s="12" customFormat="1" x14ac:dyDescent="0.2"/>
    <row r="881293" s="12" customFormat="1" x14ac:dyDescent="0.2"/>
    <row r="881294" s="12" customFormat="1" x14ac:dyDescent="0.2"/>
    <row r="881295" s="12" customFormat="1" x14ac:dyDescent="0.2"/>
    <row r="881296" s="12" customFormat="1" x14ac:dyDescent="0.2"/>
    <row r="881297" s="12" customFormat="1" x14ac:dyDescent="0.2"/>
    <row r="881298" s="12" customFormat="1" x14ac:dyDescent="0.2"/>
    <row r="881299" s="12" customFormat="1" x14ac:dyDescent="0.2"/>
    <row r="881300" s="12" customFormat="1" x14ac:dyDescent="0.2"/>
    <row r="881301" s="12" customFormat="1" x14ac:dyDescent="0.2"/>
    <row r="881302" s="12" customFormat="1" x14ac:dyDescent="0.2"/>
    <row r="881303" s="12" customFormat="1" x14ac:dyDescent="0.2"/>
    <row r="881304" s="12" customFormat="1" x14ac:dyDescent="0.2"/>
    <row r="881305" s="12" customFormat="1" x14ac:dyDescent="0.2"/>
    <row r="881306" s="12" customFormat="1" x14ac:dyDescent="0.2"/>
    <row r="881307" s="12" customFormat="1" x14ac:dyDescent="0.2"/>
    <row r="881308" s="12" customFormat="1" x14ac:dyDescent="0.2"/>
    <row r="881309" s="12" customFormat="1" x14ac:dyDescent="0.2"/>
    <row r="881310" s="12" customFormat="1" x14ac:dyDescent="0.2"/>
    <row r="881311" s="12" customFormat="1" x14ac:dyDescent="0.2"/>
    <row r="881312" s="12" customFormat="1" x14ac:dyDescent="0.2"/>
    <row r="881313" s="12" customFormat="1" x14ac:dyDescent="0.2"/>
    <row r="881314" s="12" customFormat="1" x14ac:dyDescent="0.2"/>
    <row r="881315" s="12" customFormat="1" x14ac:dyDescent="0.2"/>
    <row r="881316" s="12" customFormat="1" x14ac:dyDescent="0.2"/>
    <row r="881317" s="12" customFormat="1" x14ac:dyDescent="0.2"/>
    <row r="881318" s="12" customFormat="1" x14ac:dyDescent="0.2"/>
    <row r="881319" s="12" customFormat="1" x14ac:dyDescent="0.2"/>
    <row r="881320" s="12" customFormat="1" x14ac:dyDescent="0.2"/>
    <row r="881321" s="12" customFormat="1" x14ac:dyDescent="0.2"/>
    <row r="881322" s="12" customFormat="1" x14ac:dyDescent="0.2"/>
    <row r="881323" s="12" customFormat="1" x14ac:dyDescent="0.2"/>
    <row r="881324" s="12" customFormat="1" x14ac:dyDescent="0.2"/>
    <row r="881325" s="12" customFormat="1" x14ac:dyDescent="0.2"/>
    <row r="881326" s="12" customFormat="1" x14ac:dyDescent="0.2"/>
    <row r="881327" s="12" customFormat="1" x14ac:dyDescent="0.2"/>
    <row r="881328" s="12" customFormat="1" x14ac:dyDescent="0.2"/>
    <row r="881329" s="12" customFormat="1" x14ac:dyDescent="0.2"/>
    <row r="881330" s="12" customFormat="1" x14ac:dyDescent="0.2"/>
    <row r="881331" s="12" customFormat="1" x14ac:dyDescent="0.2"/>
    <row r="881332" s="12" customFormat="1" x14ac:dyDescent="0.2"/>
    <row r="881333" s="12" customFormat="1" x14ac:dyDescent="0.2"/>
    <row r="881334" s="12" customFormat="1" x14ac:dyDescent="0.2"/>
    <row r="881335" s="12" customFormat="1" x14ac:dyDescent="0.2"/>
    <row r="881336" s="12" customFormat="1" x14ac:dyDescent="0.2"/>
    <row r="881337" s="12" customFormat="1" x14ac:dyDescent="0.2"/>
    <row r="881338" s="12" customFormat="1" x14ac:dyDescent="0.2"/>
    <row r="881339" s="12" customFormat="1" x14ac:dyDescent="0.2"/>
    <row r="881340" s="12" customFormat="1" x14ac:dyDescent="0.2"/>
    <row r="881341" s="12" customFormat="1" x14ac:dyDescent="0.2"/>
    <row r="881342" s="12" customFormat="1" x14ac:dyDescent="0.2"/>
    <row r="881343" s="12" customFormat="1" x14ac:dyDescent="0.2"/>
    <row r="881344" s="12" customFormat="1" x14ac:dyDescent="0.2"/>
    <row r="881345" s="12" customFormat="1" x14ac:dyDescent="0.2"/>
    <row r="881346" s="12" customFormat="1" x14ac:dyDescent="0.2"/>
    <row r="881347" s="12" customFormat="1" x14ac:dyDescent="0.2"/>
    <row r="881348" s="12" customFormat="1" x14ac:dyDescent="0.2"/>
    <row r="881349" s="12" customFormat="1" x14ac:dyDescent="0.2"/>
    <row r="881350" s="12" customFormat="1" x14ac:dyDescent="0.2"/>
    <row r="881351" s="12" customFormat="1" x14ac:dyDescent="0.2"/>
    <row r="881352" s="12" customFormat="1" x14ac:dyDescent="0.2"/>
    <row r="881353" s="12" customFormat="1" x14ac:dyDescent="0.2"/>
    <row r="881354" s="12" customFormat="1" x14ac:dyDescent="0.2"/>
    <row r="881355" s="12" customFormat="1" x14ac:dyDescent="0.2"/>
    <row r="881356" s="12" customFormat="1" x14ac:dyDescent="0.2"/>
    <row r="881357" s="12" customFormat="1" x14ac:dyDescent="0.2"/>
    <row r="881358" s="12" customFormat="1" x14ac:dyDescent="0.2"/>
    <row r="881359" s="12" customFormat="1" x14ac:dyDescent="0.2"/>
    <row r="881360" s="12" customFormat="1" x14ac:dyDescent="0.2"/>
    <row r="881361" s="12" customFormat="1" x14ac:dyDescent="0.2"/>
    <row r="881362" s="12" customFormat="1" x14ac:dyDescent="0.2"/>
    <row r="881363" s="12" customFormat="1" x14ac:dyDescent="0.2"/>
    <row r="881364" s="12" customFormat="1" x14ac:dyDescent="0.2"/>
    <row r="881365" s="12" customFormat="1" x14ac:dyDescent="0.2"/>
    <row r="881366" s="12" customFormat="1" x14ac:dyDescent="0.2"/>
    <row r="881367" s="12" customFormat="1" x14ac:dyDescent="0.2"/>
    <row r="881368" s="12" customFormat="1" x14ac:dyDescent="0.2"/>
    <row r="881369" s="12" customFormat="1" x14ac:dyDescent="0.2"/>
    <row r="881370" s="12" customFormat="1" x14ac:dyDescent="0.2"/>
    <row r="881371" s="12" customFormat="1" x14ac:dyDescent="0.2"/>
    <row r="881372" s="12" customFormat="1" x14ac:dyDescent="0.2"/>
    <row r="881373" s="12" customFormat="1" x14ac:dyDescent="0.2"/>
    <row r="881374" s="12" customFormat="1" x14ac:dyDescent="0.2"/>
    <row r="881375" s="12" customFormat="1" x14ac:dyDescent="0.2"/>
    <row r="881376" s="12" customFormat="1" x14ac:dyDescent="0.2"/>
    <row r="881377" s="12" customFormat="1" x14ac:dyDescent="0.2"/>
    <row r="881378" s="12" customFormat="1" x14ac:dyDescent="0.2"/>
    <row r="881379" s="12" customFormat="1" x14ac:dyDescent="0.2"/>
    <row r="881380" s="12" customFormat="1" x14ac:dyDescent="0.2"/>
    <row r="881381" s="12" customFormat="1" x14ac:dyDescent="0.2"/>
    <row r="881382" s="12" customFormat="1" x14ac:dyDescent="0.2"/>
    <row r="881383" s="12" customFormat="1" x14ac:dyDescent="0.2"/>
    <row r="881384" s="12" customFormat="1" x14ac:dyDescent="0.2"/>
    <row r="881385" s="12" customFormat="1" x14ac:dyDescent="0.2"/>
    <row r="881386" s="12" customFormat="1" x14ac:dyDescent="0.2"/>
    <row r="881387" s="12" customFormat="1" x14ac:dyDescent="0.2"/>
    <row r="881388" s="12" customFormat="1" x14ac:dyDescent="0.2"/>
    <row r="881389" s="12" customFormat="1" x14ac:dyDescent="0.2"/>
    <row r="881390" s="12" customFormat="1" x14ac:dyDescent="0.2"/>
    <row r="881391" s="12" customFormat="1" x14ac:dyDescent="0.2"/>
    <row r="881392" s="12" customFormat="1" x14ac:dyDescent="0.2"/>
    <row r="881393" s="12" customFormat="1" x14ac:dyDescent="0.2"/>
    <row r="881394" s="12" customFormat="1" x14ac:dyDescent="0.2"/>
    <row r="881395" s="12" customFormat="1" x14ac:dyDescent="0.2"/>
    <row r="881396" s="12" customFormat="1" x14ac:dyDescent="0.2"/>
    <row r="881397" s="12" customFormat="1" x14ac:dyDescent="0.2"/>
    <row r="881398" s="12" customFormat="1" x14ac:dyDescent="0.2"/>
    <row r="881399" s="12" customFormat="1" x14ac:dyDescent="0.2"/>
    <row r="881400" s="12" customFormat="1" x14ac:dyDescent="0.2"/>
    <row r="881401" s="12" customFormat="1" x14ac:dyDescent="0.2"/>
    <row r="881402" s="12" customFormat="1" x14ac:dyDescent="0.2"/>
    <row r="881403" s="12" customFormat="1" x14ac:dyDescent="0.2"/>
    <row r="881404" s="12" customFormat="1" x14ac:dyDescent="0.2"/>
    <row r="881405" s="12" customFormat="1" x14ac:dyDescent="0.2"/>
    <row r="881406" s="12" customFormat="1" x14ac:dyDescent="0.2"/>
    <row r="881407" s="12" customFormat="1" x14ac:dyDescent="0.2"/>
    <row r="881408" s="12" customFormat="1" x14ac:dyDescent="0.2"/>
    <row r="881409" s="12" customFormat="1" x14ac:dyDescent="0.2"/>
    <row r="881410" s="12" customFormat="1" x14ac:dyDescent="0.2"/>
    <row r="881411" s="12" customFormat="1" x14ac:dyDescent="0.2"/>
    <row r="881412" s="12" customFormat="1" x14ac:dyDescent="0.2"/>
    <row r="881413" s="12" customFormat="1" x14ac:dyDescent="0.2"/>
    <row r="881414" s="12" customFormat="1" x14ac:dyDescent="0.2"/>
    <row r="881415" s="12" customFormat="1" x14ac:dyDescent="0.2"/>
    <row r="881416" s="12" customFormat="1" x14ac:dyDescent="0.2"/>
    <row r="881417" s="12" customFormat="1" x14ac:dyDescent="0.2"/>
    <row r="881418" s="12" customFormat="1" x14ac:dyDescent="0.2"/>
    <row r="881419" s="12" customFormat="1" x14ac:dyDescent="0.2"/>
    <row r="881420" s="12" customFormat="1" x14ac:dyDescent="0.2"/>
    <row r="881421" s="12" customFormat="1" x14ac:dyDescent="0.2"/>
    <row r="881422" s="12" customFormat="1" x14ac:dyDescent="0.2"/>
    <row r="881423" s="12" customFormat="1" x14ac:dyDescent="0.2"/>
    <row r="881424" s="12" customFormat="1" x14ac:dyDescent="0.2"/>
    <row r="881425" s="12" customFormat="1" x14ac:dyDescent="0.2"/>
    <row r="881426" s="12" customFormat="1" x14ac:dyDescent="0.2"/>
    <row r="881427" s="12" customFormat="1" x14ac:dyDescent="0.2"/>
    <row r="881428" s="12" customFormat="1" x14ac:dyDescent="0.2"/>
    <row r="881429" s="12" customFormat="1" x14ac:dyDescent="0.2"/>
    <row r="881430" s="12" customFormat="1" x14ac:dyDescent="0.2"/>
    <row r="881431" s="12" customFormat="1" x14ac:dyDescent="0.2"/>
    <row r="881432" s="12" customFormat="1" x14ac:dyDescent="0.2"/>
    <row r="881433" s="12" customFormat="1" x14ac:dyDescent="0.2"/>
    <row r="881434" s="12" customFormat="1" x14ac:dyDescent="0.2"/>
    <row r="881435" s="12" customFormat="1" x14ac:dyDescent="0.2"/>
    <row r="881436" s="12" customFormat="1" x14ac:dyDescent="0.2"/>
    <row r="881437" s="12" customFormat="1" x14ac:dyDescent="0.2"/>
    <row r="881438" s="12" customFormat="1" x14ac:dyDescent="0.2"/>
    <row r="881439" s="12" customFormat="1" x14ac:dyDescent="0.2"/>
    <row r="881440" s="12" customFormat="1" x14ac:dyDescent="0.2"/>
    <row r="881441" s="12" customFormat="1" x14ac:dyDescent="0.2"/>
    <row r="881442" s="12" customFormat="1" x14ac:dyDescent="0.2"/>
    <row r="881443" s="12" customFormat="1" x14ac:dyDescent="0.2"/>
    <row r="881444" s="12" customFormat="1" x14ac:dyDescent="0.2"/>
    <row r="881445" s="12" customFormat="1" x14ac:dyDescent="0.2"/>
    <row r="881446" s="12" customFormat="1" x14ac:dyDescent="0.2"/>
    <row r="881447" s="12" customFormat="1" x14ac:dyDescent="0.2"/>
    <row r="881448" s="12" customFormat="1" x14ac:dyDescent="0.2"/>
    <row r="881449" s="12" customFormat="1" x14ac:dyDescent="0.2"/>
    <row r="881450" s="12" customFormat="1" x14ac:dyDescent="0.2"/>
    <row r="881451" s="12" customFormat="1" x14ac:dyDescent="0.2"/>
    <row r="881452" s="12" customFormat="1" x14ac:dyDescent="0.2"/>
    <row r="881453" s="12" customFormat="1" x14ac:dyDescent="0.2"/>
    <row r="881454" s="12" customFormat="1" x14ac:dyDescent="0.2"/>
    <row r="881455" s="12" customFormat="1" x14ac:dyDescent="0.2"/>
    <row r="881456" s="12" customFormat="1" x14ac:dyDescent="0.2"/>
    <row r="881457" s="12" customFormat="1" x14ac:dyDescent="0.2"/>
    <row r="881458" s="12" customFormat="1" x14ac:dyDescent="0.2"/>
    <row r="881459" s="12" customFormat="1" x14ac:dyDescent="0.2"/>
    <row r="881460" s="12" customFormat="1" x14ac:dyDescent="0.2"/>
    <row r="881461" s="12" customFormat="1" x14ac:dyDescent="0.2"/>
    <row r="881462" s="12" customFormat="1" x14ac:dyDescent="0.2"/>
    <row r="881463" s="12" customFormat="1" x14ac:dyDescent="0.2"/>
    <row r="881464" s="12" customFormat="1" x14ac:dyDescent="0.2"/>
    <row r="881465" s="12" customFormat="1" x14ac:dyDescent="0.2"/>
    <row r="881466" s="12" customFormat="1" x14ac:dyDescent="0.2"/>
    <row r="881467" s="12" customFormat="1" x14ac:dyDescent="0.2"/>
    <row r="881468" s="12" customFormat="1" x14ac:dyDescent="0.2"/>
    <row r="881469" s="12" customFormat="1" x14ac:dyDescent="0.2"/>
    <row r="881470" s="12" customFormat="1" x14ac:dyDescent="0.2"/>
    <row r="881471" s="12" customFormat="1" x14ac:dyDescent="0.2"/>
    <row r="881472" s="12" customFormat="1" x14ac:dyDescent="0.2"/>
    <row r="881473" s="12" customFormat="1" x14ac:dyDescent="0.2"/>
    <row r="881474" s="12" customFormat="1" x14ac:dyDescent="0.2"/>
    <row r="881475" s="12" customFormat="1" x14ac:dyDescent="0.2"/>
    <row r="881476" s="12" customFormat="1" x14ac:dyDescent="0.2"/>
    <row r="881477" s="12" customFormat="1" x14ac:dyDescent="0.2"/>
    <row r="881478" s="12" customFormat="1" x14ac:dyDescent="0.2"/>
    <row r="881479" s="12" customFormat="1" x14ac:dyDescent="0.2"/>
    <row r="881480" s="12" customFormat="1" x14ac:dyDescent="0.2"/>
    <row r="881481" s="12" customFormat="1" x14ac:dyDescent="0.2"/>
    <row r="881482" s="12" customFormat="1" x14ac:dyDescent="0.2"/>
    <row r="881483" s="12" customFormat="1" x14ac:dyDescent="0.2"/>
    <row r="881484" s="12" customFormat="1" x14ac:dyDescent="0.2"/>
    <row r="881485" s="12" customFormat="1" x14ac:dyDescent="0.2"/>
    <row r="881486" s="12" customFormat="1" x14ac:dyDescent="0.2"/>
    <row r="881487" s="12" customFormat="1" x14ac:dyDescent="0.2"/>
    <row r="881488" s="12" customFormat="1" x14ac:dyDescent="0.2"/>
    <row r="881489" s="12" customFormat="1" x14ac:dyDescent="0.2"/>
    <row r="881490" s="12" customFormat="1" x14ac:dyDescent="0.2"/>
    <row r="881491" s="12" customFormat="1" x14ac:dyDescent="0.2"/>
    <row r="881492" s="12" customFormat="1" x14ac:dyDescent="0.2"/>
    <row r="881493" s="12" customFormat="1" x14ac:dyDescent="0.2"/>
    <row r="881494" s="12" customFormat="1" x14ac:dyDescent="0.2"/>
    <row r="881495" s="12" customFormat="1" x14ac:dyDescent="0.2"/>
    <row r="881496" s="12" customFormat="1" x14ac:dyDescent="0.2"/>
    <row r="881497" s="12" customFormat="1" x14ac:dyDescent="0.2"/>
    <row r="881498" s="12" customFormat="1" x14ac:dyDescent="0.2"/>
    <row r="881499" s="12" customFormat="1" x14ac:dyDescent="0.2"/>
    <row r="881500" s="12" customFormat="1" x14ac:dyDescent="0.2"/>
    <row r="881501" s="12" customFormat="1" x14ac:dyDescent="0.2"/>
    <row r="881502" s="12" customFormat="1" x14ac:dyDescent="0.2"/>
    <row r="881503" s="12" customFormat="1" x14ac:dyDescent="0.2"/>
    <row r="881504" s="12" customFormat="1" x14ac:dyDescent="0.2"/>
    <row r="881505" s="12" customFormat="1" x14ac:dyDescent="0.2"/>
    <row r="881506" s="12" customFormat="1" x14ac:dyDescent="0.2"/>
    <row r="881507" s="12" customFormat="1" x14ac:dyDescent="0.2"/>
    <row r="881508" s="12" customFormat="1" x14ac:dyDescent="0.2"/>
    <row r="881509" s="12" customFormat="1" x14ac:dyDescent="0.2"/>
    <row r="881510" s="12" customFormat="1" x14ac:dyDescent="0.2"/>
    <row r="881511" s="12" customFormat="1" x14ac:dyDescent="0.2"/>
    <row r="881512" s="12" customFormat="1" x14ac:dyDescent="0.2"/>
    <row r="881513" s="12" customFormat="1" x14ac:dyDescent="0.2"/>
    <row r="881514" s="12" customFormat="1" x14ac:dyDescent="0.2"/>
    <row r="881515" s="12" customFormat="1" x14ac:dyDescent="0.2"/>
    <row r="881516" s="12" customFormat="1" x14ac:dyDescent="0.2"/>
    <row r="881517" s="12" customFormat="1" x14ac:dyDescent="0.2"/>
    <row r="881518" s="12" customFormat="1" x14ac:dyDescent="0.2"/>
    <row r="881519" s="12" customFormat="1" x14ac:dyDescent="0.2"/>
    <row r="881520" s="12" customFormat="1" x14ac:dyDescent="0.2"/>
    <row r="881521" s="12" customFormat="1" x14ac:dyDescent="0.2"/>
    <row r="881522" s="12" customFormat="1" x14ac:dyDescent="0.2"/>
    <row r="881523" s="12" customFormat="1" x14ac:dyDescent="0.2"/>
    <row r="881524" s="12" customFormat="1" x14ac:dyDescent="0.2"/>
    <row r="881525" s="12" customFormat="1" x14ac:dyDescent="0.2"/>
    <row r="881526" s="12" customFormat="1" x14ac:dyDescent="0.2"/>
    <row r="881527" s="12" customFormat="1" x14ac:dyDescent="0.2"/>
    <row r="881528" s="12" customFormat="1" x14ac:dyDescent="0.2"/>
    <row r="881529" s="12" customFormat="1" x14ac:dyDescent="0.2"/>
    <row r="881530" s="12" customFormat="1" x14ac:dyDescent="0.2"/>
    <row r="881531" s="12" customFormat="1" x14ac:dyDescent="0.2"/>
    <row r="881532" s="12" customFormat="1" x14ac:dyDescent="0.2"/>
    <row r="881533" s="12" customFormat="1" x14ac:dyDescent="0.2"/>
    <row r="881534" s="12" customFormat="1" x14ac:dyDescent="0.2"/>
    <row r="881535" s="12" customFormat="1" x14ac:dyDescent="0.2"/>
    <row r="881536" s="12" customFormat="1" x14ac:dyDescent="0.2"/>
    <row r="881537" s="12" customFormat="1" x14ac:dyDescent="0.2"/>
    <row r="881538" s="12" customFormat="1" x14ac:dyDescent="0.2"/>
    <row r="881539" s="12" customFormat="1" x14ac:dyDescent="0.2"/>
    <row r="881540" s="12" customFormat="1" x14ac:dyDescent="0.2"/>
    <row r="881541" s="12" customFormat="1" x14ac:dyDescent="0.2"/>
    <row r="881542" s="12" customFormat="1" x14ac:dyDescent="0.2"/>
    <row r="881543" s="12" customFormat="1" x14ac:dyDescent="0.2"/>
    <row r="881544" s="12" customFormat="1" x14ac:dyDescent="0.2"/>
    <row r="881545" s="12" customFormat="1" x14ac:dyDescent="0.2"/>
    <row r="881546" s="12" customFormat="1" x14ac:dyDescent="0.2"/>
    <row r="881547" s="12" customFormat="1" x14ac:dyDescent="0.2"/>
    <row r="881548" s="12" customFormat="1" x14ac:dyDescent="0.2"/>
    <row r="881549" s="12" customFormat="1" x14ac:dyDescent="0.2"/>
    <row r="881550" s="12" customFormat="1" x14ac:dyDescent="0.2"/>
    <row r="881551" s="12" customFormat="1" x14ac:dyDescent="0.2"/>
    <row r="881552" s="12" customFormat="1" x14ac:dyDescent="0.2"/>
    <row r="881553" s="12" customFormat="1" x14ac:dyDescent="0.2"/>
    <row r="881554" s="12" customFormat="1" x14ac:dyDescent="0.2"/>
    <row r="881555" s="12" customFormat="1" x14ac:dyDescent="0.2"/>
    <row r="881556" s="12" customFormat="1" x14ac:dyDescent="0.2"/>
    <row r="881557" s="12" customFormat="1" x14ac:dyDescent="0.2"/>
    <row r="881558" s="12" customFormat="1" x14ac:dyDescent="0.2"/>
    <row r="881559" s="12" customFormat="1" x14ac:dyDescent="0.2"/>
    <row r="881560" s="12" customFormat="1" x14ac:dyDescent="0.2"/>
    <row r="881561" s="12" customFormat="1" x14ac:dyDescent="0.2"/>
    <row r="881562" s="12" customFormat="1" x14ac:dyDescent="0.2"/>
    <row r="881563" s="12" customFormat="1" x14ac:dyDescent="0.2"/>
    <row r="881564" s="12" customFormat="1" x14ac:dyDescent="0.2"/>
    <row r="881565" s="12" customFormat="1" x14ac:dyDescent="0.2"/>
    <row r="881566" s="12" customFormat="1" x14ac:dyDescent="0.2"/>
    <row r="881567" s="12" customFormat="1" x14ac:dyDescent="0.2"/>
    <row r="881568" s="12" customFormat="1" x14ac:dyDescent="0.2"/>
    <row r="881569" s="12" customFormat="1" x14ac:dyDescent="0.2"/>
    <row r="881570" s="12" customFormat="1" x14ac:dyDescent="0.2"/>
    <row r="881571" s="12" customFormat="1" x14ac:dyDescent="0.2"/>
    <row r="881572" s="12" customFormat="1" x14ac:dyDescent="0.2"/>
    <row r="881573" s="12" customFormat="1" x14ac:dyDescent="0.2"/>
    <row r="881574" s="12" customFormat="1" x14ac:dyDescent="0.2"/>
    <row r="881575" s="12" customFormat="1" x14ac:dyDescent="0.2"/>
    <row r="881576" s="12" customFormat="1" x14ac:dyDescent="0.2"/>
    <row r="881577" s="12" customFormat="1" x14ac:dyDescent="0.2"/>
    <row r="881578" s="12" customFormat="1" x14ac:dyDescent="0.2"/>
    <row r="881579" s="12" customFormat="1" x14ac:dyDescent="0.2"/>
    <row r="881580" s="12" customFormat="1" x14ac:dyDescent="0.2"/>
    <row r="881581" s="12" customFormat="1" x14ac:dyDescent="0.2"/>
    <row r="881582" s="12" customFormat="1" x14ac:dyDescent="0.2"/>
    <row r="881583" s="12" customFormat="1" x14ac:dyDescent="0.2"/>
    <row r="881584" s="12" customFormat="1" x14ac:dyDescent="0.2"/>
    <row r="881585" s="12" customFormat="1" x14ac:dyDescent="0.2"/>
    <row r="881586" s="12" customFormat="1" x14ac:dyDescent="0.2"/>
    <row r="881587" s="12" customFormat="1" x14ac:dyDescent="0.2"/>
    <row r="881588" s="12" customFormat="1" x14ac:dyDescent="0.2"/>
    <row r="881589" s="12" customFormat="1" x14ac:dyDescent="0.2"/>
    <row r="881590" s="12" customFormat="1" x14ac:dyDescent="0.2"/>
    <row r="881591" s="12" customFormat="1" x14ac:dyDescent="0.2"/>
    <row r="881592" s="12" customFormat="1" x14ac:dyDescent="0.2"/>
    <row r="881593" s="12" customFormat="1" x14ac:dyDescent="0.2"/>
    <row r="881594" s="12" customFormat="1" x14ac:dyDescent="0.2"/>
    <row r="881595" s="12" customFormat="1" x14ac:dyDescent="0.2"/>
    <row r="881596" s="12" customFormat="1" x14ac:dyDescent="0.2"/>
    <row r="881597" s="12" customFormat="1" x14ac:dyDescent="0.2"/>
    <row r="881598" s="12" customFormat="1" x14ac:dyDescent="0.2"/>
    <row r="881599" s="12" customFormat="1" x14ac:dyDescent="0.2"/>
    <row r="881600" s="12" customFormat="1" x14ac:dyDescent="0.2"/>
    <row r="881601" s="12" customFormat="1" x14ac:dyDescent="0.2"/>
    <row r="881602" s="12" customFormat="1" x14ac:dyDescent="0.2"/>
    <row r="881603" s="12" customFormat="1" x14ac:dyDescent="0.2"/>
    <row r="881604" s="12" customFormat="1" x14ac:dyDescent="0.2"/>
    <row r="881605" s="12" customFormat="1" x14ac:dyDescent="0.2"/>
    <row r="881606" s="12" customFormat="1" x14ac:dyDescent="0.2"/>
    <row r="881607" s="12" customFormat="1" x14ac:dyDescent="0.2"/>
    <row r="881608" s="12" customFormat="1" x14ac:dyDescent="0.2"/>
    <row r="881609" s="12" customFormat="1" x14ac:dyDescent="0.2"/>
    <row r="881610" s="12" customFormat="1" x14ac:dyDescent="0.2"/>
    <row r="881611" s="12" customFormat="1" x14ac:dyDescent="0.2"/>
    <row r="881612" s="12" customFormat="1" x14ac:dyDescent="0.2"/>
    <row r="881613" s="12" customFormat="1" x14ac:dyDescent="0.2"/>
    <row r="881614" s="12" customFormat="1" x14ac:dyDescent="0.2"/>
    <row r="881615" s="12" customFormat="1" x14ac:dyDescent="0.2"/>
    <row r="881616" s="12" customFormat="1" x14ac:dyDescent="0.2"/>
    <row r="881617" s="12" customFormat="1" x14ac:dyDescent="0.2"/>
    <row r="881618" s="12" customFormat="1" x14ac:dyDescent="0.2"/>
    <row r="881619" s="12" customFormat="1" x14ac:dyDescent="0.2"/>
    <row r="881620" s="12" customFormat="1" x14ac:dyDescent="0.2"/>
    <row r="881621" s="12" customFormat="1" x14ac:dyDescent="0.2"/>
    <row r="881622" s="12" customFormat="1" x14ac:dyDescent="0.2"/>
    <row r="881623" s="12" customFormat="1" x14ac:dyDescent="0.2"/>
    <row r="881624" s="12" customFormat="1" x14ac:dyDescent="0.2"/>
    <row r="881625" s="12" customFormat="1" x14ac:dyDescent="0.2"/>
    <row r="881626" s="12" customFormat="1" x14ac:dyDescent="0.2"/>
    <row r="881627" s="12" customFormat="1" x14ac:dyDescent="0.2"/>
    <row r="881628" s="12" customFormat="1" x14ac:dyDescent="0.2"/>
    <row r="881629" s="12" customFormat="1" x14ac:dyDescent="0.2"/>
    <row r="881630" s="12" customFormat="1" x14ac:dyDescent="0.2"/>
    <row r="881631" s="12" customFormat="1" x14ac:dyDescent="0.2"/>
    <row r="881632" s="12" customFormat="1" x14ac:dyDescent="0.2"/>
    <row r="881633" s="12" customFormat="1" x14ac:dyDescent="0.2"/>
    <row r="881634" s="12" customFormat="1" x14ac:dyDescent="0.2"/>
    <row r="881635" s="12" customFormat="1" x14ac:dyDescent="0.2"/>
    <row r="881636" s="12" customFormat="1" x14ac:dyDescent="0.2"/>
    <row r="881637" s="12" customFormat="1" x14ac:dyDescent="0.2"/>
    <row r="881638" s="12" customFormat="1" x14ac:dyDescent="0.2"/>
    <row r="881639" s="12" customFormat="1" x14ac:dyDescent="0.2"/>
    <row r="881640" s="12" customFormat="1" x14ac:dyDescent="0.2"/>
    <row r="881641" s="12" customFormat="1" x14ac:dyDescent="0.2"/>
    <row r="881642" s="12" customFormat="1" x14ac:dyDescent="0.2"/>
    <row r="881643" s="12" customFormat="1" x14ac:dyDescent="0.2"/>
    <row r="881644" s="12" customFormat="1" x14ac:dyDescent="0.2"/>
    <row r="881645" s="12" customFormat="1" x14ac:dyDescent="0.2"/>
    <row r="881646" s="12" customFormat="1" x14ac:dyDescent="0.2"/>
    <row r="881647" s="12" customFormat="1" x14ac:dyDescent="0.2"/>
    <row r="881648" s="12" customFormat="1" x14ac:dyDescent="0.2"/>
    <row r="881649" s="12" customFormat="1" x14ac:dyDescent="0.2"/>
    <row r="881650" s="12" customFormat="1" x14ac:dyDescent="0.2"/>
    <row r="881651" s="12" customFormat="1" x14ac:dyDescent="0.2"/>
    <row r="881652" s="12" customFormat="1" x14ac:dyDescent="0.2"/>
    <row r="881653" s="12" customFormat="1" x14ac:dyDescent="0.2"/>
    <row r="881654" s="12" customFormat="1" x14ac:dyDescent="0.2"/>
    <row r="881655" s="12" customFormat="1" x14ac:dyDescent="0.2"/>
    <row r="881656" s="12" customFormat="1" x14ac:dyDescent="0.2"/>
    <row r="881657" s="12" customFormat="1" x14ac:dyDescent="0.2"/>
    <row r="881658" s="12" customFormat="1" x14ac:dyDescent="0.2"/>
    <row r="881659" s="12" customFormat="1" x14ac:dyDescent="0.2"/>
    <row r="881660" s="12" customFormat="1" x14ac:dyDescent="0.2"/>
    <row r="881661" s="12" customFormat="1" x14ac:dyDescent="0.2"/>
    <row r="881662" s="12" customFormat="1" x14ac:dyDescent="0.2"/>
    <row r="881663" s="12" customFormat="1" x14ac:dyDescent="0.2"/>
    <row r="881664" s="12" customFormat="1" x14ac:dyDescent="0.2"/>
    <row r="881665" s="12" customFormat="1" x14ac:dyDescent="0.2"/>
    <row r="881666" s="12" customFormat="1" x14ac:dyDescent="0.2"/>
    <row r="881667" s="12" customFormat="1" x14ac:dyDescent="0.2"/>
    <row r="881668" s="12" customFormat="1" x14ac:dyDescent="0.2"/>
    <row r="881669" s="12" customFormat="1" x14ac:dyDescent="0.2"/>
    <row r="881670" s="12" customFormat="1" x14ac:dyDescent="0.2"/>
    <row r="881671" s="12" customFormat="1" x14ac:dyDescent="0.2"/>
    <row r="881672" s="12" customFormat="1" x14ac:dyDescent="0.2"/>
    <row r="881673" s="12" customFormat="1" x14ac:dyDescent="0.2"/>
    <row r="881674" s="12" customFormat="1" x14ac:dyDescent="0.2"/>
    <row r="881675" s="12" customFormat="1" x14ac:dyDescent="0.2"/>
    <row r="881676" s="12" customFormat="1" x14ac:dyDescent="0.2"/>
    <row r="881677" s="12" customFormat="1" x14ac:dyDescent="0.2"/>
    <row r="881678" s="12" customFormat="1" x14ac:dyDescent="0.2"/>
    <row r="881679" s="12" customFormat="1" x14ac:dyDescent="0.2"/>
    <row r="881680" s="12" customFormat="1" x14ac:dyDescent="0.2"/>
    <row r="881681" s="12" customFormat="1" x14ac:dyDescent="0.2"/>
    <row r="881682" s="12" customFormat="1" x14ac:dyDescent="0.2"/>
    <row r="881683" s="12" customFormat="1" x14ac:dyDescent="0.2"/>
    <row r="881684" s="12" customFormat="1" x14ac:dyDescent="0.2"/>
    <row r="881685" s="12" customFormat="1" x14ac:dyDescent="0.2"/>
    <row r="881686" s="12" customFormat="1" x14ac:dyDescent="0.2"/>
    <row r="881687" s="12" customFormat="1" x14ac:dyDescent="0.2"/>
    <row r="881688" s="12" customFormat="1" x14ac:dyDescent="0.2"/>
    <row r="881689" s="12" customFormat="1" x14ac:dyDescent="0.2"/>
    <row r="881690" s="12" customFormat="1" x14ac:dyDescent="0.2"/>
    <row r="881691" s="12" customFormat="1" x14ac:dyDescent="0.2"/>
    <row r="881692" s="12" customFormat="1" x14ac:dyDescent="0.2"/>
    <row r="881693" s="12" customFormat="1" x14ac:dyDescent="0.2"/>
    <row r="881694" s="12" customFormat="1" x14ac:dyDescent="0.2"/>
    <row r="881695" s="12" customFormat="1" x14ac:dyDescent="0.2"/>
    <row r="881696" s="12" customFormat="1" x14ac:dyDescent="0.2"/>
    <row r="881697" s="12" customFormat="1" x14ac:dyDescent="0.2"/>
    <row r="881698" s="12" customFormat="1" x14ac:dyDescent="0.2"/>
    <row r="881699" s="12" customFormat="1" x14ac:dyDescent="0.2"/>
    <row r="881700" s="12" customFormat="1" x14ac:dyDescent="0.2"/>
    <row r="881701" s="12" customFormat="1" x14ac:dyDescent="0.2"/>
    <row r="881702" s="12" customFormat="1" x14ac:dyDescent="0.2"/>
    <row r="881703" s="12" customFormat="1" x14ac:dyDescent="0.2"/>
    <row r="881704" s="12" customFormat="1" x14ac:dyDescent="0.2"/>
    <row r="881705" s="12" customFormat="1" x14ac:dyDescent="0.2"/>
    <row r="881706" s="12" customFormat="1" x14ac:dyDescent="0.2"/>
    <row r="881707" s="12" customFormat="1" x14ac:dyDescent="0.2"/>
    <row r="881708" s="12" customFormat="1" x14ac:dyDescent="0.2"/>
    <row r="881709" s="12" customFormat="1" x14ac:dyDescent="0.2"/>
    <row r="881710" s="12" customFormat="1" x14ac:dyDescent="0.2"/>
    <row r="881711" s="12" customFormat="1" x14ac:dyDescent="0.2"/>
    <row r="881712" s="12" customFormat="1" x14ac:dyDescent="0.2"/>
    <row r="881713" s="12" customFormat="1" x14ac:dyDescent="0.2"/>
    <row r="881714" s="12" customFormat="1" x14ac:dyDescent="0.2"/>
    <row r="881715" s="12" customFormat="1" x14ac:dyDescent="0.2"/>
    <row r="881716" s="12" customFormat="1" x14ac:dyDescent="0.2"/>
    <row r="881717" s="12" customFormat="1" x14ac:dyDescent="0.2"/>
    <row r="881718" s="12" customFormat="1" x14ac:dyDescent="0.2"/>
    <row r="881719" s="12" customFormat="1" x14ac:dyDescent="0.2"/>
    <row r="881720" s="12" customFormat="1" x14ac:dyDescent="0.2"/>
    <row r="881721" s="12" customFormat="1" x14ac:dyDescent="0.2"/>
    <row r="881722" s="12" customFormat="1" x14ac:dyDescent="0.2"/>
    <row r="881723" s="12" customFormat="1" x14ac:dyDescent="0.2"/>
    <row r="881724" s="12" customFormat="1" x14ac:dyDescent="0.2"/>
    <row r="881725" s="12" customFormat="1" x14ac:dyDescent="0.2"/>
    <row r="881726" s="12" customFormat="1" x14ac:dyDescent="0.2"/>
    <row r="881727" s="12" customFormat="1" x14ac:dyDescent="0.2"/>
    <row r="881728" s="12" customFormat="1" x14ac:dyDescent="0.2"/>
    <row r="881729" s="12" customFormat="1" x14ac:dyDescent="0.2"/>
    <row r="881730" s="12" customFormat="1" x14ac:dyDescent="0.2"/>
    <row r="881731" s="12" customFormat="1" x14ac:dyDescent="0.2"/>
    <row r="881732" s="12" customFormat="1" x14ac:dyDescent="0.2"/>
    <row r="881733" s="12" customFormat="1" x14ac:dyDescent="0.2"/>
    <row r="881734" s="12" customFormat="1" x14ac:dyDescent="0.2"/>
    <row r="881735" s="12" customFormat="1" x14ac:dyDescent="0.2"/>
    <row r="881736" s="12" customFormat="1" x14ac:dyDescent="0.2"/>
    <row r="881737" s="12" customFormat="1" x14ac:dyDescent="0.2"/>
    <row r="881738" s="12" customFormat="1" x14ac:dyDescent="0.2"/>
    <row r="881739" s="12" customFormat="1" x14ac:dyDescent="0.2"/>
    <row r="881740" s="12" customFormat="1" x14ac:dyDescent="0.2"/>
    <row r="881741" s="12" customFormat="1" x14ac:dyDescent="0.2"/>
    <row r="881742" s="12" customFormat="1" x14ac:dyDescent="0.2"/>
    <row r="881743" s="12" customFormat="1" x14ac:dyDescent="0.2"/>
    <row r="881744" s="12" customFormat="1" x14ac:dyDescent="0.2"/>
    <row r="881745" s="12" customFormat="1" x14ac:dyDescent="0.2"/>
    <row r="881746" s="12" customFormat="1" x14ac:dyDescent="0.2"/>
    <row r="881747" s="12" customFormat="1" x14ac:dyDescent="0.2"/>
    <row r="881748" s="12" customFormat="1" x14ac:dyDescent="0.2"/>
    <row r="881749" s="12" customFormat="1" x14ac:dyDescent="0.2"/>
    <row r="881750" s="12" customFormat="1" x14ac:dyDescent="0.2"/>
    <row r="881751" s="12" customFormat="1" x14ac:dyDescent="0.2"/>
    <row r="881752" s="12" customFormat="1" x14ac:dyDescent="0.2"/>
    <row r="881753" s="12" customFormat="1" x14ac:dyDescent="0.2"/>
    <row r="881754" s="12" customFormat="1" x14ac:dyDescent="0.2"/>
    <row r="881755" s="12" customFormat="1" x14ac:dyDescent="0.2"/>
    <row r="881756" s="12" customFormat="1" x14ac:dyDescent="0.2"/>
    <row r="881757" s="12" customFormat="1" x14ac:dyDescent="0.2"/>
    <row r="881758" s="12" customFormat="1" x14ac:dyDescent="0.2"/>
    <row r="881759" s="12" customFormat="1" x14ac:dyDescent="0.2"/>
    <row r="881760" s="12" customFormat="1" x14ac:dyDescent="0.2"/>
    <row r="881761" s="12" customFormat="1" x14ac:dyDescent="0.2"/>
    <row r="881762" s="12" customFormat="1" x14ac:dyDescent="0.2"/>
    <row r="881763" s="12" customFormat="1" x14ac:dyDescent="0.2"/>
    <row r="881764" s="12" customFormat="1" x14ac:dyDescent="0.2"/>
    <row r="881765" s="12" customFormat="1" x14ac:dyDescent="0.2"/>
    <row r="881766" s="12" customFormat="1" x14ac:dyDescent="0.2"/>
    <row r="881767" s="12" customFormat="1" x14ac:dyDescent="0.2"/>
    <row r="881768" s="12" customFormat="1" x14ac:dyDescent="0.2"/>
    <row r="881769" s="12" customFormat="1" x14ac:dyDescent="0.2"/>
    <row r="881770" s="12" customFormat="1" x14ac:dyDescent="0.2"/>
    <row r="881771" s="12" customFormat="1" x14ac:dyDescent="0.2"/>
    <row r="881772" s="12" customFormat="1" x14ac:dyDescent="0.2"/>
    <row r="881773" s="12" customFormat="1" x14ac:dyDescent="0.2"/>
    <row r="881774" s="12" customFormat="1" x14ac:dyDescent="0.2"/>
    <row r="881775" s="12" customFormat="1" x14ac:dyDescent="0.2"/>
    <row r="881776" s="12" customFormat="1" x14ac:dyDescent="0.2"/>
    <row r="881777" s="12" customFormat="1" x14ac:dyDescent="0.2"/>
    <row r="881778" s="12" customFormat="1" x14ac:dyDescent="0.2"/>
    <row r="881779" s="12" customFormat="1" x14ac:dyDescent="0.2"/>
    <row r="881780" s="12" customFormat="1" x14ac:dyDescent="0.2"/>
    <row r="881781" s="12" customFormat="1" x14ac:dyDescent="0.2"/>
    <row r="881782" s="12" customFormat="1" x14ac:dyDescent="0.2"/>
    <row r="881783" s="12" customFormat="1" x14ac:dyDescent="0.2"/>
    <row r="881784" s="12" customFormat="1" x14ac:dyDescent="0.2"/>
    <row r="881785" s="12" customFormat="1" x14ac:dyDescent="0.2"/>
    <row r="881786" s="12" customFormat="1" x14ac:dyDescent="0.2"/>
    <row r="881787" s="12" customFormat="1" x14ac:dyDescent="0.2"/>
    <row r="881788" s="12" customFormat="1" x14ac:dyDescent="0.2"/>
    <row r="881789" s="12" customFormat="1" x14ac:dyDescent="0.2"/>
    <row r="881790" s="12" customFormat="1" x14ac:dyDescent="0.2"/>
    <row r="881791" s="12" customFormat="1" x14ac:dyDescent="0.2"/>
    <row r="881792" s="12" customFormat="1" x14ac:dyDescent="0.2"/>
    <row r="881793" s="12" customFormat="1" x14ac:dyDescent="0.2"/>
    <row r="881794" s="12" customFormat="1" x14ac:dyDescent="0.2"/>
    <row r="881795" s="12" customFormat="1" x14ac:dyDescent="0.2"/>
    <row r="881796" s="12" customFormat="1" x14ac:dyDescent="0.2"/>
    <row r="881797" s="12" customFormat="1" x14ac:dyDescent="0.2"/>
    <row r="881798" s="12" customFormat="1" x14ac:dyDescent="0.2"/>
    <row r="881799" s="12" customFormat="1" x14ac:dyDescent="0.2"/>
    <row r="881800" s="12" customFormat="1" x14ac:dyDescent="0.2"/>
    <row r="881801" s="12" customFormat="1" x14ac:dyDescent="0.2"/>
    <row r="881802" s="12" customFormat="1" x14ac:dyDescent="0.2"/>
    <row r="881803" s="12" customFormat="1" x14ac:dyDescent="0.2"/>
    <row r="881804" s="12" customFormat="1" x14ac:dyDescent="0.2"/>
    <row r="881805" s="12" customFormat="1" x14ac:dyDescent="0.2"/>
    <row r="881806" s="12" customFormat="1" x14ac:dyDescent="0.2"/>
    <row r="881807" s="12" customFormat="1" x14ac:dyDescent="0.2"/>
    <row r="881808" s="12" customFormat="1" x14ac:dyDescent="0.2"/>
    <row r="881809" s="12" customFormat="1" x14ac:dyDescent="0.2"/>
    <row r="881810" s="12" customFormat="1" x14ac:dyDescent="0.2"/>
    <row r="881811" s="12" customFormat="1" x14ac:dyDescent="0.2"/>
    <row r="881812" s="12" customFormat="1" x14ac:dyDescent="0.2"/>
    <row r="881813" s="12" customFormat="1" x14ac:dyDescent="0.2"/>
    <row r="881814" s="12" customFormat="1" x14ac:dyDescent="0.2"/>
    <row r="881815" s="12" customFormat="1" x14ac:dyDescent="0.2"/>
    <row r="881816" s="12" customFormat="1" x14ac:dyDescent="0.2"/>
    <row r="881817" s="12" customFormat="1" x14ac:dyDescent="0.2"/>
    <row r="881818" s="12" customFormat="1" x14ac:dyDescent="0.2"/>
    <row r="881819" s="12" customFormat="1" x14ac:dyDescent="0.2"/>
    <row r="881820" s="12" customFormat="1" x14ac:dyDescent="0.2"/>
    <row r="881821" s="12" customFormat="1" x14ac:dyDescent="0.2"/>
    <row r="881822" s="12" customFormat="1" x14ac:dyDescent="0.2"/>
    <row r="881823" s="12" customFormat="1" x14ac:dyDescent="0.2"/>
    <row r="881824" s="12" customFormat="1" x14ac:dyDescent="0.2"/>
    <row r="881825" s="12" customFormat="1" x14ac:dyDescent="0.2"/>
    <row r="881826" s="12" customFormat="1" x14ac:dyDescent="0.2"/>
    <row r="881827" s="12" customFormat="1" x14ac:dyDescent="0.2"/>
    <row r="881828" s="12" customFormat="1" x14ac:dyDescent="0.2"/>
    <row r="881829" s="12" customFormat="1" x14ac:dyDescent="0.2"/>
    <row r="881830" s="12" customFormat="1" x14ac:dyDescent="0.2"/>
    <row r="881831" s="12" customFormat="1" x14ac:dyDescent="0.2"/>
    <row r="881832" s="12" customFormat="1" x14ac:dyDescent="0.2"/>
    <row r="881833" s="12" customFormat="1" x14ac:dyDescent="0.2"/>
    <row r="881834" s="12" customFormat="1" x14ac:dyDescent="0.2"/>
    <row r="881835" s="12" customFormat="1" x14ac:dyDescent="0.2"/>
    <row r="881836" s="12" customFormat="1" x14ac:dyDescent="0.2"/>
    <row r="881837" s="12" customFormat="1" x14ac:dyDescent="0.2"/>
    <row r="881838" s="12" customFormat="1" x14ac:dyDescent="0.2"/>
    <row r="881839" s="12" customFormat="1" x14ac:dyDescent="0.2"/>
    <row r="881840" s="12" customFormat="1" x14ac:dyDescent="0.2"/>
    <row r="881841" s="12" customFormat="1" x14ac:dyDescent="0.2"/>
    <row r="881842" s="12" customFormat="1" x14ac:dyDescent="0.2"/>
    <row r="881843" s="12" customFormat="1" x14ac:dyDescent="0.2"/>
    <row r="881844" s="12" customFormat="1" x14ac:dyDescent="0.2"/>
    <row r="881845" s="12" customFormat="1" x14ac:dyDescent="0.2"/>
    <row r="881846" s="12" customFormat="1" x14ac:dyDescent="0.2"/>
    <row r="881847" s="12" customFormat="1" x14ac:dyDescent="0.2"/>
    <row r="881848" s="12" customFormat="1" x14ac:dyDescent="0.2"/>
    <row r="881849" s="12" customFormat="1" x14ac:dyDescent="0.2"/>
    <row r="881850" s="12" customFormat="1" x14ac:dyDescent="0.2"/>
    <row r="881851" s="12" customFormat="1" x14ac:dyDescent="0.2"/>
    <row r="881852" s="12" customFormat="1" x14ac:dyDescent="0.2"/>
    <row r="881853" s="12" customFormat="1" x14ac:dyDescent="0.2"/>
    <row r="881854" s="12" customFormat="1" x14ac:dyDescent="0.2"/>
    <row r="881855" s="12" customFormat="1" x14ac:dyDescent="0.2"/>
    <row r="881856" s="12" customFormat="1" x14ac:dyDescent="0.2"/>
    <row r="881857" s="12" customFormat="1" x14ac:dyDescent="0.2"/>
    <row r="881858" s="12" customFormat="1" x14ac:dyDescent="0.2"/>
    <row r="881859" s="12" customFormat="1" x14ac:dyDescent="0.2"/>
    <row r="881860" s="12" customFormat="1" x14ac:dyDescent="0.2"/>
    <row r="881861" s="12" customFormat="1" x14ac:dyDescent="0.2"/>
    <row r="881862" s="12" customFormat="1" x14ac:dyDescent="0.2"/>
    <row r="881863" s="12" customFormat="1" x14ac:dyDescent="0.2"/>
    <row r="881864" s="12" customFormat="1" x14ac:dyDescent="0.2"/>
    <row r="881865" s="12" customFormat="1" x14ac:dyDescent="0.2"/>
    <row r="881866" s="12" customFormat="1" x14ac:dyDescent="0.2"/>
    <row r="881867" s="12" customFormat="1" x14ac:dyDescent="0.2"/>
    <row r="881868" s="12" customFormat="1" x14ac:dyDescent="0.2"/>
    <row r="881869" s="12" customFormat="1" x14ac:dyDescent="0.2"/>
    <row r="881870" s="12" customFormat="1" x14ac:dyDescent="0.2"/>
    <row r="881871" s="12" customFormat="1" x14ac:dyDescent="0.2"/>
    <row r="881872" s="12" customFormat="1" x14ac:dyDescent="0.2"/>
    <row r="881873" s="12" customFormat="1" x14ac:dyDescent="0.2"/>
    <row r="881874" s="12" customFormat="1" x14ac:dyDescent="0.2"/>
    <row r="881875" s="12" customFormat="1" x14ac:dyDescent="0.2"/>
    <row r="881876" s="12" customFormat="1" x14ac:dyDescent="0.2"/>
    <row r="881877" s="12" customFormat="1" x14ac:dyDescent="0.2"/>
    <row r="881878" s="12" customFormat="1" x14ac:dyDescent="0.2"/>
    <row r="881879" s="12" customFormat="1" x14ac:dyDescent="0.2"/>
    <row r="881880" s="12" customFormat="1" x14ac:dyDescent="0.2"/>
    <row r="881881" s="12" customFormat="1" x14ac:dyDescent="0.2"/>
    <row r="881882" s="12" customFormat="1" x14ac:dyDescent="0.2"/>
    <row r="881883" s="12" customFormat="1" x14ac:dyDescent="0.2"/>
    <row r="881884" s="12" customFormat="1" x14ac:dyDescent="0.2"/>
    <row r="881885" s="12" customFormat="1" x14ac:dyDescent="0.2"/>
    <row r="881886" s="12" customFormat="1" x14ac:dyDescent="0.2"/>
    <row r="881887" s="12" customFormat="1" x14ac:dyDescent="0.2"/>
    <row r="881888" s="12" customFormat="1" x14ac:dyDescent="0.2"/>
    <row r="881889" s="12" customFormat="1" x14ac:dyDescent="0.2"/>
    <row r="881890" s="12" customFormat="1" x14ac:dyDescent="0.2"/>
    <row r="881891" s="12" customFormat="1" x14ac:dyDescent="0.2"/>
    <row r="881892" s="12" customFormat="1" x14ac:dyDescent="0.2"/>
    <row r="881893" s="12" customFormat="1" x14ac:dyDescent="0.2"/>
    <row r="881894" s="12" customFormat="1" x14ac:dyDescent="0.2"/>
    <row r="881895" s="12" customFormat="1" x14ac:dyDescent="0.2"/>
    <row r="881896" s="12" customFormat="1" x14ac:dyDescent="0.2"/>
    <row r="881897" s="12" customFormat="1" x14ac:dyDescent="0.2"/>
    <row r="881898" s="12" customFormat="1" x14ac:dyDescent="0.2"/>
    <row r="881899" s="12" customFormat="1" x14ac:dyDescent="0.2"/>
    <row r="881900" s="12" customFormat="1" x14ac:dyDescent="0.2"/>
    <row r="881901" s="12" customFormat="1" x14ac:dyDescent="0.2"/>
    <row r="881902" s="12" customFormat="1" x14ac:dyDescent="0.2"/>
    <row r="881903" s="12" customFormat="1" x14ac:dyDescent="0.2"/>
    <row r="881904" s="12" customFormat="1" x14ac:dyDescent="0.2"/>
    <row r="881905" s="12" customFormat="1" x14ac:dyDescent="0.2"/>
    <row r="881906" s="12" customFormat="1" x14ac:dyDescent="0.2"/>
    <row r="881907" s="12" customFormat="1" x14ac:dyDescent="0.2"/>
    <row r="881908" s="12" customFormat="1" x14ac:dyDescent="0.2"/>
    <row r="881909" s="12" customFormat="1" x14ac:dyDescent="0.2"/>
    <row r="881910" s="12" customFormat="1" x14ac:dyDescent="0.2"/>
    <row r="881911" s="12" customFormat="1" x14ac:dyDescent="0.2"/>
    <row r="881912" s="12" customFormat="1" x14ac:dyDescent="0.2"/>
    <row r="881913" s="12" customFormat="1" x14ac:dyDescent="0.2"/>
    <row r="881914" s="12" customFormat="1" x14ac:dyDescent="0.2"/>
    <row r="881915" s="12" customFormat="1" x14ac:dyDescent="0.2"/>
    <row r="881916" s="12" customFormat="1" x14ac:dyDescent="0.2"/>
    <row r="881917" s="12" customFormat="1" x14ac:dyDescent="0.2"/>
    <row r="881918" s="12" customFormat="1" x14ac:dyDescent="0.2"/>
    <row r="881919" s="12" customFormat="1" x14ac:dyDescent="0.2"/>
    <row r="881920" s="12" customFormat="1" x14ac:dyDescent="0.2"/>
    <row r="881921" s="12" customFormat="1" x14ac:dyDescent="0.2"/>
    <row r="881922" s="12" customFormat="1" x14ac:dyDescent="0.2"/>
    <row r="881923" s="12" customFormat="1" x14ac:dyDescent="0.2"/>
    <row r="881924" s="12" customFormat="1" x14ac:dyDescent="0.2"/>
    <row r="881925" s="12" customFormat="1" x14ac:dyDescent="0.2"/>
    <row r="881926" s="12" customFormat="1" x14ac:dyDescent="0.2"/>
    <row r="881927" s="12" customFormat="1" x14ac:dyDescent="0.2"/>
    <row r="881928" s="12" customFormat="1" x14ac:dyDescent="0.2"/>
    <row r="881929" s="12" customFormat="1" x14ac:dyDescent="0.2"/>
    <row r="881930" s="12" customFormat="1" x14ac:dyDescent="0.2"/>
    <row r="881931" s="12" customFormat="1" x14ac:dyDescent="0.2"/>
    <row r="881932" s="12" customFormat="1" x14ac:dyDescent="0.2"/>
    <row r="881933" s="12" customFormat="1" x14ac:dyDescent="0.2"/>
    <row r="881934" s="12" customFormat="1" x14ac:dyDescent="0.2"/>
    <row r="881935" s="12" customFormat="1" x14ac:dyDescent="0.2"/>
    <row r="881936" s="12" customFormat="1" x14ac:dyDescent="0.2"/>
    <row r="881937" s="12" customFormat="1" x14ac:dyDescent="0.2"/>
    <row r="881938" s="12" customFormat="1" x14ac:dyDescent="0.2"/>
    <row r="881939" s="12" customFormat="1" x14ac:dyDescent="0.2"/>
    <row r="881940" s="12" customFormat="1" x14ac:dyDescent="0.2"/>
    <row r="881941" s="12" customFormat="1" x14ac:dyDescent="0.2"/>
    <row r="881942" s="12" customFormat="1" x14ac:dyDescent="0.2"/>
    <row r="881943" s="12" customFormat="1" x14ac:dyDescent="0.2"/>
    <row r="881944" s="12" customFormat="1" x14ac:dyDescent="0.2"/>
    <row r="881945" s="12" customFormat="1" x14ac:dyDescent="0.2"/>
    <row r="881946" s="12" customFormat="1" x14ac:dyDescent="0.2"/>
    <row r="881947" s="12" customFormat="1" x14ac:dyDescent="0.2"/>
    <row r="881948" s="12" customFormat="1" x14ac:dyDescent="0.2"/>
    <row r="881949" s="12" customFormat="1" x14ac:dyDescent="0.2"/>
    <row r="881950" s="12" customFormat="1" x14ac:dyDescent="0.2"/>
    <row r="881951" s="12" customFormat="1" x14ac:dyDescent="0.2"/>
    <row r="881952" s="12" customFormat="1" x14ac:dyDescent="0.2"/>
    <row r="881953" s="12" customFormat="1" x14ac:dyDescent="0.2"/>
    <row r="881954" s="12" customFormat="1" x14ac:dyDescent="0.2"/>
    <row r="881955" s="12" customFormat="1" x14ac:dyDescent="0.2"/>
    <row r="881956" s="12" customFormat="1" x14ac:dyDescent="0.2"/>
    <row r="881957" s="12" customFormat="1" x14ac:dyDescent="0.2"/>
    <row r="881958" s="12" customFormat="1" x14ac:dyDescent="0.2"/>
    <row r="881959" s="12" customFormat="1" x14ac:dyDescent="0.2"/>
    <row r="881960" s="12" customFormat="1" x14ac:dyDescent="0.2"/>
    <row r="881961" s="12" customFormat="1" x14ac:dyDescent="0.2"/>
    <row r="881962" s="12" customFormat="1" x14ac:dyDescent="0.2"/>
    <row r="881963" s="12" customFormat="1" x14ac:dyDescent="0.2"/>
    <row r="881964" s="12" customFormat="1" x14ac:dyDescent="0.2"/>
    <row r="881965" s="12" customFormat="1" x14ac:dyDescent="0.2"/>
    <row r="881966" s="12" customFormat="1" x14ac:dyDescent="0.2"/>
    <row r="881967" s="12" customFormat="1" x14ac:dyDescent="0.2"/>
    <row r="881968" s="12" customFormat="1" x14ac:dyDescent="0.2"/>
    <row r="881969" s="12" customFormat="1" x14ac:dyDescent="0.2"/>
    <row r="881970" s="12" customFormat="1" x14ac:dyDescent="0.2"/>
    <row r="881971" s="12" customFormat="1" x14ac:dyDescent="0.2"/>
    <row r="881972" s="12" customFormat="1" x14ac:dyDescent="0.2"/>
    <row r="881973" s="12" customFormat="1" x14ac:dyDescent="0.2"/>
    <row r="881974" s="12" customFormat="1" x14ac:dyDescent="0.2"/>
    <row r="881975" s="12" customFormat="1" x14ac:dyDescent="0.2"/>
    <row r="881976" s="12" customFormat="1" x14ac:dyDescent="0.2"/>
    <row r="881977" s="12" customFormat="1" x14ac:dyDescent="0.2"/>
    <row r="881978" s="12" customFormat="1" x14ac:dyDescent="0.2"/>
    <row r="881979" s="12" customFormat="1" x14ac:dyDescent="0.2"/>
    <row r="881980" s="12" customFormat="1" x14ac:dyDescent="0.2"/>
    <row r="881981" s="12" customFormat="1" x14ac:dyDescent="0.2"/>
    <row r="881982" s="12" customFormat="1" x14ac:dyDescent="0.2"/>
    <row r="881983" s="12" customFormat="1" x14ac:dyDescent="0.2"/>
    <row r="881984" s="12" customFormat="1" x14ac:dyDescent="0.2"/>
    <row r="881985" s="12" customFormat="1" x14ac:dyDescent="0.2"/>
    <row r="881986" s="12" customFormat="1" x14ac:dyDescent="0.2"/>
    <row r="881987" s="12" customFormat="1" x14ac:dyDescent="0.2"/>
    <row r="881988" s="12" customFormat="1" x14ac:dyDescent="0.2"/>
    <row r="881989" s="12" customFormat="1" x14ac:dyDescent="0.2"/>
    <row r="881990" s="12" customFormat="1" x14ac:dyDescent="0.2"/>
    <row r="881991" s="12" customFormat="1" x14ac:dyDescent="0.2"/>
    <row r="881992" s="12" customFormat="1" x14ac:dyDescent="0.2"/>
    <row r="881993" s="12" customFormat="1" x14ac:dyDescent="0.2"/>
    <row r="881994" s="12" customFormat="1" x14ac:dyDescent="0.2"/>
    <row r="881995" s="12" customFormat="1" x14ac:dyDescent="0.2"/>
    <row r="881996" s="12" customFormat="1" x14ac:dyDescent="0.2"/>
    <row r="881997" s="12" customFormat="1" x14ac:dyDescent="0.2"/>
    <row r="881998" s="12" customFormat="1" x14ac:dyDescent="0.2"/>
    <row r="881999" s="12" customFormat="1" x14ac:dyDescent="0.2"/>
    <row r="882000" s="12" customFormat="1" x14ac:dyDescent="0.2"/>
    <row r="882001" s="12" customFormat="1" x14ac:dyDescent="0.2"/>
    <row r="882002" s="12" customFormat="1" x14ac:dyDescent="0.2"/>
    <row r="882003" s="12" customFormat="1" x14ac:dyDescent="0.2"/>
    <row r="882004" s="12" customFormat="1" x14ac:dyDescent="0.2"/>
    <row r="882005" s="12" customFormat="1" x14ac:dyDescent="0.2"/>
    <row r="882006" s="12" customFormat="1" x14ac:dyDescent="0.2"/>
    <row r="882007" s="12" customFormat="1" x14ac:dyDescent="0.2"/>
    <row r="882008" s="12" customFormat="1" x14ac:dyDescent="0.2"/>
    <row r="882009" s="12" customFormat="1" x14ac:dyDescent="0.2"/>
    <row r="882010" s="12" customFormat="1" x14ac:dyDescent="0.2"/>
    <row r="882011" s="12" customFormat="1" x14ac:dyDescent="0.2"/>
    <row r="882012" s="12" customFormat="1" x14ac:dyDescent="0.2"/>
    <row r="882013" s="12" customFormat="1" x14ac:dyDescent="0.2"/>
    <row r="882014" s="12" customFormat="1" x14ac:dyDescent="0.2"/>
    <row r="882015" s="12" customFormat="1" x14ac:dyDescent="0.2"/>
    <row r="882016" s="12" customFormat="1" x14ac:dyDescent="0.2"/>
    <row r="882017" s="12" customFormat="1" x14ac:dyDescent="0.2"/>
    <row r="882018" s="12" customFormat="1" x14ac:dyDescent="0.2"/>
    <row r="882019" s="12" customFormat="1" x14ac:dyDescent="0.2"/>
    <row r="882020" s="12" customFormat="1" x14ac:dyDescent="0.2"/>
    <row r="882021" s="12" customFormat="1" x14ac:dyDescent="0.2"/>
    <row r="882022" s="12" customFormat="1" x14ac:dyDescent="0.2"/>
    <row r="882023" s="12" customFormat="1" x14ac:dyDescent="0.2"/>
    <row r="882024" s="12" customFormat="1" x14ac:dyDescent="0.2"/>
    <row r="882025" s="12" customFormat="1" x14ac:dyDescent="0.2"/>
    <row r="882026" s="12" customFormat="1" x14ac:dyDescent="0.2"/>
    <row r="882027" s="12" customFormat="1" x14ac:dyDescent="0.2"/>
    <row r="882028" s="12" customFormat="1" x14ac:dyDescent="0.2"/>
    <row r="882029" s="12" customFormat="1" x14ac:dyDescent="0.2"/>
    <row r="882030" s="12" customFormat="1" x14ac:dyDescent="0.2"/>
    <row r="882031" s="12" customFormat="1" x14ac:dyDescent="0.2"/>
    <row r="882032" s="12" customFormat="1" x14ac:dyDescent="0.2"/>
    <row r="882033" s="12" customFormat="1" x14ac:dyDescent="0.2"/>
    <row r="882034" s="12" customFormat="1" x14ac:dyDescent="0.2"/>
    <row r="882035" s="12" customFormat="1" x14ac:dyDescent="0.2"/>
    <row r="882036" s="12" customFormat="1" x14ac:dyDescent="0.2"/>
    <row r="882037" s="12" customFormat="1" x14ac:dyDescent="0.2"/>
    <row r="882038" s="12" customFormat="1" x14ac:dyDescent="0.2"/>
    <row r="882039" s="12" customFormat="1" x14ac:dyDescent="0.2"/>
    <row r="882040" s="12" customFormat="1" x14ac:dyDescent="0.2"/>
    <row r="882041" s="12" customFormat="1" x14ac:dyDescent="0.2"/>
    <row r="882042" s="12" customFormat="1" x14ac:dyDescent="0.2"/>
    <row r="882043" s="12" customFormat="1" x14ac:dyDescent="0.2"/>
    <row r="882044" s="12" customFormat="1" x14ac:dyDescent="0.2"/>
    <row r="882045" s="12" customFormat="1" x14ac:dyDescent="0.2"/>
    <row r="882046" s="12" customFormat="1" x14ac:dyDescent="0.2"/>
    <row r="882047" s="12" customFormat="1" x14ac:dyDescent="0.2"/>
    <row r="882048" s="12" customFormat="1" x14ac:dyDescent="0.2"/>
    <row r="882049" s="12" customFormat="1" x14ac:dyDescent="0.2"/>
    <row r="882050" s="12" customFormat="1" x14ac:dyDescent="0.2"/>
    <row r="882051" s="12" customFormat="1" x14ac:dyDescent="0.2"/>
    <row r="882052" s="12" customFormat="1" x14ac:dyDescent="0.2"/>
    <row r="882053" s="12" customFormat="1" x14ac:dyDescent="0.2"/>
    <row r="882054" s="12" customFormat="1" x14ac:dyDescent="0.2"/>
    <row r="882055" s="12" customFormat="1" x14ac:dyDescent="0.2"/>
    <row r="882056" s="12" customFormat="1" x14ac:dyDescent="0.2"/>
    <row r="882057" s="12" customFormat="1" x14ac:dyDescent="0.2"/>
    <row r="882058" s="12" customFormat="1" x14ac:dyDescent="0.2"/>
    <row r="882059" s="12" customFormat="1" x14ac:dyDescent="0.2"/>
    <row r="882060" s="12" customFormat="1" x14ac:dyDescent="0.2"/>
    <row r="882061" s="12" customFormat="1" x14ac:dyDescent="0.2"/>
    <row r="882062" s="12" customFormat="1" x14ac:dyDescent="0.2"/>
    <row r="882063" s="12" customFormat="1" x14ac:dyDescent="0.2"/>
    <row r="882064" s="12" customFormat="1" x14ac:dyDescent="0.2"/>
    <row r="882065" s="12" customFormat="1" x14ac:dyDescent="0.2"/>
    <row r="882066" s="12" customFormat="1" x14ac:dyDescent="0.2"/>
    <row r="882067" s="12" customFormat="1" x14ac:dyDescent="0.2"/>
    <row r="882068" s="12" customFormat="1" x14ac:dyDescent="0.2"/>
    <row r="882069" s="12" customFormat="1" x14ac:dyDescent="0.2"/>
    <row r="882070" s="12" customFormat="1" x14ac:dyDescent="0.2"/>
    <row r="882071" s="12" customFormat="1" x14ac:dyDescent="0.2"/>
    <row r="882072" s="12" customFormat="1" x14ac:dyDescent="0.2"/>
    <row r="882073" s="12" customFormat="1" x14ac:dyDescent="0.2"/>
    <row r="882074" s="12" customFormat="1" x14ac:dyDescent="0.2"/>
    <row r="882075" s="12" customFormat="1" x14ac:dyDescent="0.2"/>
    <row r="882076" s="12" customFormat="1" x14ac:dyDescent="0.2"/>
    <row r="882077" s="12" customFormat="1" x14ac:dyDescent="0.2"/>
    <row r="882078" s="12" customFormat="1" x14ac:dyDescent="0.2"/>
    <row r="882079" s="12" customFormat="1" x14ac:dyDescent="0.2"/>
    <row r="882080" s="12" customFormat="1" x14ac:dyDescent="0.2"/>
    <row r="882081" s="12" customFormat="1" x14ac:dyDescent="0.2"/>
    <row r="882082" s="12" customFormat="1" x14ac:dyDescent="0.2"/>
    <row r="882083" s="12" customFormat="1" x14ac:dyDescent="0.2"/>
    <row r="882084" s="12" customFormat="1" x14ac:dyDescent="0.2"/>
    <row r="882085" s="12" customFormat="1" x14ac:dyDescent="0.2"/>
    <row r="882086" s="12" customFormat="1" x14ac:dyDescent="0.2"/>
    <row r="882087" s="12" customFormat="1" x14ac:dyDescent="0.2"/>
    <row r="882088" s="12" customFormat="1" x14ac:dyDescent="0.2"/>
    <row r="882089" s="12" customFormat="1" x14ac:dyDescent="0.2"/>
    <row r="882090" s="12" customFormat="1" x14ac:dyDescent="0.2"/>
    <row r="882091" s="12" customFormat="1" x14ac:dyDescent="0.2"/>
    <row r="882092" s="12" customFormat="1" x14ac:dyDescent="0.2"/>
    <row r="882093" s="12" customFormat="1" x14ac:dyDescent="0.2"/>
    <row r="882094" s="12" customFormat="1" x14ac:dyDescent="0.2"/>
    <row r="882095" s="12" customFormat="1" x14ac:dyDescent="0.2"/>
    <row r="882096" s="12" customFormat="1" x14ac:dyDescent="0.2"/>
    <row r="882097" s="12" customFormat="1" x14ac:dyDescent="0.2"/>
    <row r="882098" s="12" customFormat="1" x14ac:dyDescent="0.2"/>
    <row r="882099" s="12" customFormat="1" x14ac:dyDescent="0.2"/>
    <row r="882100" s="12" customFormat="1" x14ac:dyDescent="0.2"/>
    <row r="882101" s="12" customFormat="1" x14ac:dyDescent="0.2"/>
    <row r="882102" s="12" customFormat="1" x14ac:dyDescent="0.2"/>
    <row r="882103" s="12" customFormat="1" x14ac:dyDescent="0.2"/>
    <row r="882104" s="12" customFormat="1" x14ac:dyDescent="0.2"/>
    <row r="882105" s="12" customFormat="1" x14ac:dyDescent="0.2"/>
    <row r="882106" s="12" customFormat="1" x14ac:dyDescent="0.2"/>
    <row r="882107" s="12" customFormat="1" x14ac:dyDescent="0.2"/>
    <row r="882108" s="12" customFormat="1" x14ac:dyDescent="0.2"/>
    <row r="882109" s="12" customFormat="1" x14ac:dyDescent="0.2"/>
    <row r="882110" s="12" customFormat="1" x14ac:dyDescent="0.2"/>
    <row r="882111" s="12" customFormat="1" x14ac:dyDescent="0.2"/>
    <row r="882112" s="12" customFormat="1" x14ac:dyDescent="0.2"/>
    <row r="882113" s="12" customFormat="1" x14ac:dyDescent="0.2"/>
    <row r="882114" s="12" customFormat="1" x14ac:dyDescent="0.2"/>
    <row r="882115" s="12" customFormat="1" x14ac:dyDescent="0.2"/>
    <row r="882116" s="12" customFormat="1" x14ac:dyDescent="0.2"/>
    <row r="882117" s="12" customFormat="1" x14ac:dyDescent="0.2"/>
    <row r="882118" s="12" customFormat="1" x14ac:dyDescent="0.2"/>
    <row r="882119" s="12" customFormat="1" x14ac:dyDescent="0.2"/>
    <row r="882120" s="12" customFormat="1" x14ac:dyDescent="0.2"/>
    <row r="882121" s="12" customFormat="1" x14ac:dyDescent="0.2"/>
    <row r="882122" s="12" customFormat="1" x14ac:dyDescent="0.2"/>
    <row r="882123" s="12" customFormat="1" x14ac:dyDescent="0.2"/>
    <row r="882124" s="12" customFormat="1" x14ac:dyDescent="0.2"/>
    <row r="882125" s="12" customFormat="1" x14ac:dyDescent="0.2"/>
    <row r="882126" s="12" customFormat="1" x14ac:dyDescent="0.2"/>
    <row r="882127" s="12" customFormat="1" x14ac:dyDescent="0.2"/>
    <row r="882128" s="12" customFormat="1" x14ac:dyDescent="0.2"/>
    <row r="882129" s="12" customFormat="1" x14ac:dyDescent="0.2"/>
    <row r="882130" s="12" customFormat="1" x14ac:dyDescent="0.2"/>
    <row r="882131" s="12" customFormat="1" x14ac:dyDescent="0.2"/>
    <row r="882132" s="12" customFormat="1" x14ac:dyDescent="0.2"/>
    <row r="882133" s="12" customFormat="1" x14ac:dyDescent="0.2"/>
    <row r="882134" s="12" customFormat="1" x14ac:dyDescent="0.2"/>
    <row r="882135" s="12" customFormat="1" x14ac:dyDescent="0.2"/>
    <row r="882136" s="12" customFormat="1" x14ac:dyDescent="0.2"/>
    <row r="882137" s="12" customFormat="1" x14ac:dyDescent="0.2"/>
    <row r="882138" s="12" customFormat="1" x14ac:dyDescent="0.2"/>
    <row r="882139" s="12" customFormat="1" x14ac:dyDescent="0.2"/>
    <row r="882140" s="12" customFormat="1" x14ac:dyDescent="0.2"/>
    <row r="882141" s="12" customFormat="1" x14ac:dyDescent="0.2"/>
    <row r="882142" s="12" customFormat="1" x14ac:dyDescent="0.2"/>
    <row r="882143" s="12" customFormat="1" x14ac:dyDescent="0.2"/>
    <row r="882144" s="12" customFormat="1" x14ac:dyDescent="0.2"/>
    <row r="882145" s="12" customFormat="1" x14ac:dyDescent="0.2"/>
    <row r="882146" s="12" customFormat="1" x14ac:dyDescent="0.2"/>
    <row r="882147" s="12" customFormat="1" x14ac:dyDescent="0.2"/>
    <row r="882148" s="12" customFormat="1" x14ac:dyDescent="0.2"/>
    <row r="882149" s="12" customFormat="1" x14ac:dyDescent="0.2"/>
    <row r="882150" s="12" customFormat="1" x14ac:dyDescent="0.2"/>
    <row r="882151" s="12" customFormat="1" x14ac:dyDescent="0.2"/>
    <row r="882152" s="12" customFormat="1" x14ac:dyDescent="0.2"/>
    <row r="882153" s="12" customFormat="1" x14ac:dyDescent="0.2"/>
    <row r="882154" s="12" customFormat="1" x14ac:dyDescent="0.2"/>
    <row r="882155" s="12" customFormat="1" x14ac:dyDescent="0.2"/>
    <row r="882156" s="12" customFormat="1" x14ac:dyDescent="0.2"/>
    <row r="882157" s="12" customFormat="1" x14ac:dyDescent="0.2"/>
    <row r="882158" s="12" customFormat="1" x14ac:dyDescent="0.2"/>
    <row r="882159" s="12" customFormat="1" x14ac:dyDescent="0.2"/>
    <row r="882160" s="12" customFormat="1" x14ac:dyDescent="0.2"/>
    <row r="882161" s="12" customFormat="1" x14ac:dyDescent="0.2"/>
    <row r="882162" s="12" customFormat="1" x14ac:dyDescent="0.2"/>
    <row r="882163" s="12" customFormat="1" x14ac:dyDescent="0.2"/>
    <row r="882164" s="12" customFormat="1" x14ac:dyDescent="0.2"/>
    <row r="882165" s="12" customFormat="1" x14ac:dyDescent="0.2"/>
    <row r="882166" s="12" customFormat="1" x14ac:dyDescent="0.2"/>
    <row r="882167" s="12" customFormat="1" x14ac:dyDescent="0.2"/>
    <row r="882168" s="12" customFormat="1" x14ac:dyDescent="0.2"/>
    <row r="882169" s="12" customFormat="1" x14ac:dyDescent="0.2"/>
    <row r="882170" s="12" customFormat="1" x14ac:dyDescent="0.2"/>
    <row r="882171" s="12" customFormat="1" x14ac:dyDescent="0.2"/>
    <row r="882172" s="12" customFormat="1" x14ac:dyDescent="0.2"/>
    <row r="882173" s="12" customFormat="1" x14ac:dyDescent="0.2"/>
    <row r="882174" s="12" customFormat="1" x14ac:dyDescent="0.2"/>
    <row r="882175" s="12" customFormat="1" x14ac:dyDescent="0.2"/>
    <row r="882176" s="12" customFormat="1" x14ac:dyDescent="0.2"/>
    <row r="882177" s="12" customFormat="1" x14ac:dyDescent="0.2"/>
    <row r="882178" s="12" customFormat="1" x14ac:dyDescent="0.2"/>
    <row r="882179" s="12" customFormat="1" x14ac:dyDescent="0.2"/>
    <row r="882180" s="12" customFormat="1" x14ac:dyDescent="0.2"/>
    <row r="882181" s="12" customFormat="1" x14ac:dyDescent="0.2"/>
    <row r="882182" s="12" customFormat="1" x14ac:dyDescent="0.2"/>
    <row r="882183" s="12" customFormat="1" x14ac:dyDescent="0.2"/>
    <row r="882184" s="12" customFormat="1" x14ac:dyDescent="0.2"/>
    <row r="882185" s="12" customFormat="1" x14ac:dyDescent="0.2"/>
    <row r="882186" s="12" customFormat="1" x14ac:dyDescent="0.2"/>
    <row r="882187" s="12" customFormat="1" x14ac:dyDescent="0.2"/>
    <row r="882188" s="12" customFormat="1" x14ac:dyDescent="0.2"/>
    <row r="882189" s="12" customFormat="1" x14ac:dyDescent="0.2"/>
    <row r="882190" s="12" customFormat="1" x14ac:dyDescent="0.2"/>
    <row r="882191" s="12" customFormat="1" x14ac:dyDescent="0.2"/>
    <row r="882192" s="12" customFormat="1" x14ac:dyDescent="0.2"/>
    <row r="882193" s="12" customFormat="1" x14ac:dyDescent="0.2"/>
    <row r="882194" s="12" customFormat="1" x14ac:dyDescent="0.2"/>
    <row r="882195" s="12" customFormat="1" x14ac:dyDescent="0.2"/>
    <row r="882196" s="12" customFormat="1" x14ac:dyDescent="0.2"/>
    <row r="882197" s="12" customFormat="1" x14ac:dyDescent="0.2"/>
    <row r="882198" s="12" customFormat="1" x14ac:dyDescent="0.2"/>
    <row r="882199" s="12" customFormat="1" x14ac:dyDescent="0.2"/>
    <row r="882200" s="12" customFormat="1" x14ac:dyDescent="0.2"/>
    <row r="882201" s="12" customFormat="1" x14ac:dyDescent="0.2"/>
    <row r="882202" s="12" customFormat="1" x14ac:dyDescent="0.2"/>
    <row r="882203" s="12" customFormat="1" x14ac:dyDescent="0.2"/>
    <row r="882204" s="12" customFormat="1" x14ac:dyDescent="0.2"/>
    <row r="882205" s="12" customFormat="1" x14ac:dyDescent="0.2"/>
    <row r="882206" s="12" customFormat="1" x14ac:dyDescent="0.2"/>
    <row r="882207" s="12" customFormat="1" x14ac:dyDescent="0.2"/>
    <row r="882208" s="12" customFormat="1" x14ac:dyDescent="0.2"/>
    <row r="882209" s="12" customFormat="1" x14ac:dyDescent="0.2"/>
    <row r="882210" s="12" customFormat="1" x14ac:dyDescent="0.2"/>
    <row r="882211" s="12" customFormat="1" x14ac:dyDescent="0.2"/>
    <row r="882212" s="12" customFormat="1" x14ac:dyDescent="0.2"/>
    <row r="882213" s="12" customFormat="1" x14ac:dyDescent="0.2"/>
    <row r="882214" s="12" customFormat="1" x14ac:dyDescent="0.2"/>
    <row r="882215" s="12" customFormat="1" x14ac:dyDescent="0.2"/>
    <row r="882216" s="12" customFormat="1" x14ac:dyDescent="0.2"/>
    <row r="882217" s="12" customFormat="1" x14ac:dyDescent="0.2"/>
    <row r="882218" s="12" customFormat="1" x14ac:dyDescent="0.2"/>
    <row r="882219" s="12" customFormat="1" x14ac:dyDescent="0.2"/>
    <row r="882220" s="12" customFormat="1" x14ac:dyDescent="0.2"/>
    <row r="882221" s="12" customFormat="1" x14ac:dyDescent="0.2"/>
    <row r="882222" s="12" customFormat="1" x14ac:dyDescent="0.2"/>
    <row r="882223" s="12" customFormat="1" x14ac:dyDescent="0.2"/>
    <row r="882224" s="12" customFormat="1" x14ac:dyDescent="0.2"/>
    <row r="882225" s="12" customFormat="1" x14ac:dyDescent="0.2"/>
    <row r="882226" s="12" customFormat="1" x14ac:dyDescent="0.2"/>
    <row r="882227" s="12" customFormat="1" x14ac:dyDescent="0.2"/>
    <row r="882228" s="12" customFormat="1" x14ac:dyDescent="0.2"/>
    <row r="882229" s="12" customFormat="1" x14ac:dyDescent="0.2"/>
    <row r="882230" s="12" customFormat="1" x14ac:dyDescent="0.2"/>
    <row r="882231" s="12" customFormat="1" x14ac:dyDescent="0.2"/>
    <row r="882232" s="12" customFormat="1" x14ac:dyDescent="0.2"/>
    <row r="882233" s="12" customFormat="1" x14ac:dyDescent="0.2"/>
    <row r="882234" s="12" customFormat="1" x14ac:dyDescent="0.2"/>
    <row r="882235" s="12" customFormat="1" x14ac:dyDescent="0.2"/>
    <row r="882236" s="12" customFormat="1" x14ac:dyDescent="0.2"/>
    <row r="882237" s="12" customFormat="1" x14ac:dyDescent="0.2"/>
    <row r="882238" s="12" customFormat="1" x14ac:dyDescent="0.2"/>
    <row r="882239" s="12" customFormat="1" x14ac:dyDescent="0.2"/>
    <row r="882240" s="12" customFormat="1" x14ac:dyDescent="0.2"/>
    <row r="882241" s="12" customFormat="1" x14ac:dyDescent="0.2"/>
    <row r="882242" s="12" customFormat="1" x14ac:dyDescent="0.2"/>
    <row r="882243" s="12" customFormat="1" x14ac:dyDescent="0.2"/>
    <row r="882244" s="12" customFormat="1" x14ac:dyDescent="0.2"/>
    <row r="882245" s="12" customFormat="1" x14ac:dyDescent="0.2"/>
    <row r="882246" s="12" customFormat="1" x14ac:dyDescent="0.2"/>
    <row r="882247" s="12" customFormat="1" x14ac:dyDescent="0.2"/>
    <row r="882248" s="12" customFormat="1" x14ac:dyDescent="0.2"/>
    <row r="882249" s="12" customFormat="1" x14ac:dyDescent="0.2"/>
    <row r="882250" s="12" customFormat="1" x14ac:dyDescent="0.2"/>
    <row r="882251" s="12" customFormat="1" x14ac:dyDescent="0.2"/>
    <row r="882252" s="12" customFormat="1" x14ac:dyDescent="0.2"/>
    <row r="882253" s="12" customFormat="1" x14ac:dyDescent="0.2"/>
    <row r="882254" s="12" customFormat="1" x14ac:dyDescent="0.2"/>
    <row r="882255" s="12" customFormat="1" x14ac:dyDescent="0.2"/>
    <row r="882256" s="12" customFormat="1" x14ac:dyDescent="0.2"/>
    <row r="882257" s="12" customFormat="1" x14ac:dyDescent="0.2"/>
    <row r="882258" s="12" customFormat="1" x14ac:dyDescent="0.2"/>
    <row r="882259" s="12" customFormat="1" x14ac:dyDescent="0.2"/>
    <row r="882260" s="12" customFormat="1" x14ac:dyDescent="0.2"/>
    <row r="882261" s="12" customFormat="1" x14ac:dyDescent="0.2"/>
    <row r="882262" s="12" customFormat="1" x14ac:dyDescent="0.2"/>
    <row r="882263" s="12" customFormat="1" x14ac:dyDescent="0.2"/>
    <row r="882264" s="12" customFormat="1" x14ac:dyDescent="0.2"/>
    <row r="882265" s="12" customFormat="1" x14ac:dyDescent="0.2"/>
    <row r="882266" s="12" customFormat="1" x14ac:dyDescent="0.2"/>
    <row r="882267" s="12" customFormat="1" x14ac:dyDescent="0.2"/>
    <row r="882268" s="12" customFormat="1" x14ac:dyDescent="0.2"/>
    <row r="882269" s="12" customFormat="1" x14ac:dyDescent="0.2"/>
    <row r="882270" s="12" customFormat="1" x14ac:dyDescent="0.2"/>
    <row r="882271" s="12" customFormat="1" x14ac:dyDescent="0.2"/>
    <row r="882272" s="12" customFormat="1" x14ac:dyDescent="0.2"/>
    <row r="882273" s="12" customFormat="1" x14ac:dyDescent="0.2"/>
    <row r="882274" s="12" customFormat="1" x14ac:dyDescent="0.2"/>
    <row r="882275" s="12" customFormat="1" x14ac:dyDescent="0.2"/>
    <row r="882276" s="12" customFormat="1" x14ac:dyDescent="0.2"/>
    <row r="882277" s="12" customFormat="1" x14ac:dyDescent="0.2"/>
    <row r="882278" s="12" customFormat="1" x14ac:dyDescent="0.2"/>
    <row r="882279" s="12" customFormat="1" x14ac:dyDescent="0.2"/>
    <row r="882280" s="12" customFormat="1" x14ac:dyDescent="0.2"/>
    <row r="882281" s="12" customFormat="1" x14ac:dyDescent="0.2"/>
    <row r="882282" s="12" customFormat="1" x14ac:dyDescent="0.2"/>
    <row r="882283" s="12" customFormat="1" x14ac:dyDescent="0.2"/>
    <row r="882284" s="12" customFormat="1" x14ac:dyDescent="0.2"/>
    <row r="882285" s="12" customFormat="1" x14ac:dyDescent="0.2"/>
    <row r="882286" s="12" customFormat="1" x14ac:dyDescent="0.2"/>
    <row r="882287" s="12" customFormat="1" x14ac:dyDescent="0.2"/>
    <row r="882288" s="12" customFormat="1" x14ac:dyDescent="0.2"/>
    <row r="882289" s="12" customFormat="1" x14ac:dyDescent="0.2"/>
    <row r="882290" s="12" customFormat="1" x14ac:dyDescent="0.2"/>
    <row r="882291" s="12" customFormat="1" x14ac:dyDescent="0.2"/>
    <row r="882292" s="12" customFormat="1" x14ac:dyDescent="0.2"/>
    <row r="882293" s="12" customFormat="1" x14ac:dyDescent="0.2"/>
    <row r="882294" s="12" customFormat="1" x14ac:dyDescent="0.2"/>
    <row r="882295" s="12" customFormat="1" x14ac:dyDescent="0.2"/>
    <row r="882296" s="12" customFormat="1" x14ac:dyDescent="0.2"/>
    <row r="882297" s="12" customFormat="1" x14ac:dyDescent="0.2"/>
    <row r="882298" s="12" customFormat="1" x14ac:dyDescent="0.2"/>
    <row r="882299" s="12" customFormat="1" x14ac:dyDescent="0.2"/>
    <row r="882300" s="12" customFormat="1" x14ac:dyDescent="0.2"/>
    <row r="882301" s="12" customFormat="1" x14ac:dyDescent="0.2"/>
    <row r="882302" s="12" customFormat="1" x14ac:dyDescent="0.2"/>
    <row r="882303" s="12" customFormat="1" x14ac:dyDescent="0.2"/>
    <row r="882304" s="12" customFormat="1" x14ac:dyDescent="0.2"/>
    <row r="882305" s="12" customFormat="1" x14ac:dyDescent="0.2"/>
    <row r="882306" s="12" customFormat="1" x14ac:dyDescent="0.2"/>
    <row r="882307" s="12" customFormat="1" x14ac:dyDescent="0.2"/>
    <row r="882308" s="12" customFormat="1" x14ac:dyDescent="0.2"/>
    <row r="882309" s="12" customFormat="1" x14ac:dyDescent="0.2"/>
    <row r="882310" s="12" customFormat="1" x14ac:dyDescent="0.2"/>
    <row r="882311" s="12" customFormat="1" x14ac:dyDescent="0.2"/>
    <row r="882312" s="12" customFormat="1" x14ac:dyDescent="0.2"/>
    <row r="882313" s="12" customFormat="1" x14ac:dyDescent="0.2"/>
    <row r="882314" s="12" customFormat="1" x14ac:dyDescent="0.2"/>
    <row r="882315" s="12" customFormat="1" x14ac:dyDescent="0.2"/>
    <row r="882316" s="12" customFormat="1" x14ac:dyDescent="0.2"/>
    <row r="882317" s="12" customFormat="1" x14ac:dyDescent="0.2"/>
    <row r="882318" s="12" customFormat="1" x14ac:dyDescent="0.2"/>
    <row r="882319" s="12" customFormat="1" x14ac:dyDescent="0.2"/>
    <row r="882320" s="12" customFormat="1" x14ac:dyDescent="0.2"/>
    <row r="882321" s="12" customFormat="1" x14ac:dyDescent="0.2"/>
    <row r="882322" s="12" customFormat="1" x14ac:dyDescent="0.2"/>
    <row r="882323" s="12" customFormat="1" x14ac:dyDescent="0.2"/>
    <row r="882324" s="12" customFormat="1" x14ac:dyDescent="0.2"/>
    <row r="882325" s="12" customFormat="1" x14ac:dyDescent="0.2"/>
    <row r="882326" s="12" customFormat="1" x14ac:dyDescent="0.2"/>
    <row r="882327" s="12" customFormat="1" x14ac:dyDescent="0.2"/>
    <row r="882328" s="12" customFormat="1" x14ac:dyDescent="0.2"/>
    <row r="882329" s="12" customFormat="1" x14ac:dyDescent="0.2"/>
    <row r="882330" s="12" customFormat="1" x14ac:dyDescent="0.2"/>
    <row r="882331" s="12" customFormat="1" x14ac:dyDescent="0.2"/>
    <row r="882332" s="12" customFormat="1" x14ac:dyDescent="0.2"/>
    <row r="882333" s="12" customFormat="1" x14ac:dyDescent="0.2"/>
    <row r="882334" s="12" customFormat="1" x14ac:dyDescent="0.2"/>
    <row r="882335" s="12" customFormat="1" x14ac:dyDescent="0.2"/>
    <row r="882336" s="12" customFormat="1" x14ac:dyDescent="0.2"/>
    <row r="882337" s="12" customFormat="1" x14ac:dyDescent="0.2"/>
    <row r="882338" s="12" customFormat="1" x14ac:dyDescent="0.2"/>
    <row r="882339" s="12" customFormat="1" x14ac:dyDescent="0.2"/>
    <row r="882340" s="12" customFormat="1" x14ac:dyDescent="0.2"/>
    <row r="882341" s="12" customFormat="1" x14ac:dyDescent="0.2"/>
    <row r="882342" s="12" customFormat="1" x14ac:dyDescent="0.2"/>
    <row r="882343" s="12" customFormat="1" x14ac:dyDescent="0.2"/>
    <row r="882344" s="12" customFormat="1" x14ac:dyDescent="0.2"/>
    <row r="882345" s="12" customFormat="1" x14ac:dyDescent="0.2"/>
    <row r="882346" s="12" customFormat="1" x14ac:dyDescent="0.2"/>
    <row r="882347" s="12" customFormat="1" x14ac:dyDescent="0.2"/>
    <row r="882348" s="12" customFormat="1" x14ac:dyDescent="0.2"/>
    <row r="882349" s="12" customFormat="1" x14ac:dyDescent="0.2"/>
    <row r="882350" s="12" customFormat="1" x14ac:dyDescent="0.2"/>
    <row r="882351" s="12" customFormat="1" x14ac:dyDescent="0.2"/>
    <row r="882352" s="12" customFormat="1" x14ac:dyDescent="0.2"/>
    <row r="882353" s="12" customFormat="1" x14ac:dyDescent="0.2"/>
    <row r="882354" s="12" customFormat="1" x14ac:dyDescent="0.2"/>
    <row r="882355" s="12" customFormat="1" x14ac:dyDescent="0.2"/>
    <row r="882356" s="12" customFormat="1" x14ac:dyDescent="0.2"/>
    <row r="882357" s="12" customFormat="1" x14ac:dyDescent="0.2"/>
    <row r="882358" s="12" customFormat="1" x14ac:dyDescent="0.2"/>
    <row r="882359" s="12" customFormat="1" x14ac:dyDescent="0.2"/>
    <row r="882360" s="12" customFormat="1" x14ac:dyDescent="0.2"/>
    <row r="882361" s="12" customFormat="1" x14ac:dyDescent="0.2"/>
    <row r="882362" s="12" customFormat="1" x14ac:dyDescent="0.2"/>
    <row r="882363" s="12" customFormat="1" x14ac:dyDescent="0.2"/>
    <row r="882364" s="12" customFormat="1" x14ac:dyDescent="0.2"/>
    <row r="882365" s="12" customFormat="1" x14ac:dyDescent="0.2"/>
    <row r="882366" s="12" customFormat="1" x14ac:dyDescent="0.2"/>
    <row r="882367" s="12" customFormat="1" x14ac:dyDescent="0.2"/>
    <row r="882368" s="12" customFormat="1" x14ac:dyDescent="0.2"/>
    <row r="882369" s="12" customFormat="1" x14ac:dyDescent="0.2"/>
    <row r="882370" s="12" customFormat="1" x14ac:dyDescent="0.2"/>
    <row r="882371" s="12" customFormat="1" x14ac:dyDescent="0.2"/>
    <row r="882372" s="12" customFormat="1" x14ac:dyDescent="0.2"/>
    <row r="882373" s="12" customFormat="1" x14ac:dyDescent="0.2"/>
    <row r="882374" s="12" customFormat="1" x14ac:dyDescent="0.2"/>
    <row r="882375" s="12" customFormat="1" x14ac:dyDescent="0.2"/>
    <row r="882376" s="12" customFormat="1" x14ac:dyDescent="0.2"/>
    <row r="882377" s="12" customFormat="1" x14ac:dyDescent="0.2"/>
    <row r="882378" s="12" customFormat="1" x14ac:dyDescent="0.2"/>
    <row r="882379" s="12" customFormat="1" x14ac:dyDescent="0.2"/>
    <row r="882380" s="12" customFormat="1" x14ac:dyDescent="0.2"/>
    <row r="882381" s="12" customFormat="1" x14ac:dyDescent="0.2"/>
    <row r="882382" s="12" customFormat="1" x14ac:dyDescent="0.2"/>
    <row r="882383" s="12" customFormat="1" x14ac:dyDescent="0.2"/>
    <row r="882384" s="12" customFormat="1" x14ac:dyDescent="0.2"/>
    <row r="882385" s="12" customFormat="1" x14ac:dyDescent="0.2"/>
    <row r="882386" s="12" customFormat="1" x14ac:dyDescent="0.2"/>
    <row r="882387" s="12" customFormat="1" x14ac:dyDescent="0.2"/>
    <row r="882388" s="12" customFormat="1" x14ac:dyDescent="0.2"/>
    <row r="882389" s="12" customFormat="1" x14ac:dyDescent="0.2"/>
    <row r="882390" s="12" customFormat="1" x14ac:dyDescent="0.2"/>
    <row r="882391" s="12" customFormat="1" x14ac:dyDescent="0.2"/>
    <row r="882392" s="12" customFormat="1" x14ac:dyDescent="0.2"/>
    <row r="882393" s="12" customFormat="1" x14ac:dyDescent="0.2"/>
    <row r="882394" s="12" customFormat="1" x14ac:dyDescent="0.2"/>
    <row r="882395" s="12" customFormat="1" x14ac:dyDescent="0.2"/>
    <row r="882396" s="12" customFormat="1" x14ac:dyDescent="0.2"/>
    <row r="882397" s="12" customFormat="1" x14ac:dyDescent="0.2"/>
    <row r="882398" s="12" customFormat="1" x14ac:dyDescent="0.2"/>
    <row r="882399" s="12" customFormat="1" x14ac:dyDescent="0.2"/>
    <row r="882400" s="12" customFormat="1" x14ac:dyDescent="0.2"/>
    <row r="882401" s="12" customFormat="1" x14ac:dyDescent="0.2"/>
    <row r="882402" s="12" customFormat="1" x14ac:dyDescent="0.2"/>
    <row r="882403" s="12" customFormat="1" x14ac:dyDescent="0.2"/>
    <row r="882404" s="12" customFormat="1" x14ac:dyDescent="0.2"/>
    <row r="882405" s="12" customFormat="1" x14ac:dyDescent="0.2"/>
    <row r="882406" s="12" customFormat="1" x14ac:dyDescent="0.2"/>
    <row r="882407" s="12" customFormat="1" x14ac:dyDescent="0.2"/>
    <row r="882408" s="12" customFormat="1" x14ac:dyDescent="0.2"/>
    <row r="882409" s="12" customFormat="1" x14ac:dyDescent="0.2"/>
    <row r="882410" s="12" customFormat="1" x14ac:dyDescent="0.2"/>
    <row r="882411" s="12" customFormat="1" x14ac:dyDescent="0.2"/>
    <row r="882412" s="12" customFormat="1" x14ac:dyDescent="0.2"/>
    <row r="882413" s="12" customFormat="1" x14ac:dyDescent="0.2"/>
    <row r="882414" s="12" customFormat="1" x14ac:dyDescent="0.2"/>
    <row r="882415" s="12" customFormat="1" x14ac:dyDescent="0.2"/>
    <row r="882416" s="12" customFormat="1" x14ac:dyDescent="0.2"/>
    <row r="882417" s="12" customFormat="1" x14ac:dyDescent="0.2"/>
    <row r="882418" s="12" customFormat="1" x14ac:dyDescent="0.2"/>
    <row r="882419" s="12" customFormat="1" x14ac:dyDescent="0.2"/>
    <row r="882420" s="12" customFormat="1" x14ac:dyDescent="0.2"/>
    <row r="882421" s="12" customFormat="1" x14ac:dyDescent="0.2"/>
    <row r="882422" s="12" customFormat="1" x14ac:dyDescent="0.2"/>
    <row r="882423" s="12" customFormat="1" x14ac:dyDescent="0.2"/>
    <row r="882424" s="12" customFormat="1" x14ac:dyDescent="0.2"/>
    <row r="882425" s="12" customFormat="1" x14ac:dyDescent="0.2"/>
    <row r="882426" s="12" customFormat="1" x14ac:dyDescent="0.2"/>
    <row r="882427" s="12" customFormat="1" x14ac:dyDescent="0.2"/>
    <row r="882428" s="12" customFormat="1" x14ac:dyDescent="0.2"/>
    <row r="882429" s="12" customFormat="1" x14ac:dyDescent="0.2"/>
    <row r="882430" s="12" customFormat="1" x14ac:dyDescent="0.2"/>
    <row r="882431" s="12" customFormat="1" x14ac:dyDescent="0.2"/>
    <row r="882432" s="12" customFormat="1" x14ac:dyDescent="0.2"/>
    <row r="882433" s="12" customFormat="1" x14ac:dyDescent="0.2"/>
    <row r="882434" s="12" customFormat="1" x14ac:dyDescent="0.2"/>
    <row r="882435" s="12" customFormat="1" x14ac:dyDescent="0.2"/>
    <row r="882436" s="12" customFormat="1" x14ac:dyDescent="0.2"/>
    <row r="882437" s="12" customFormat="1" x14ac:dyDescent="0.2"/>
    <row r="882438" s="12" customFormat="1" x14ac:dyDescent="0.2"/>
    <row r="882439" s="12" customFormat="1" x14ac:dyDescent="0.2"/>
    <row r="882440" s="12" customFormat="1" x14ac:dyDescent="0.2"/>
    <row r="882441" s="12" customFormat="1" x14ac:dyDescent="0.2"/>
    <row r="882442" s="12" customFormat="1" x14ac:dyDescent="0.2"/>
    <row r="882443" s="12" customFormat="1" x14ac:dyDescent="0.2"/>
    <row r="882444" s="12" customFormat="1" x14ac:dyDescent="0.2"/>
    <row r="882445" s="12" customFormat="1" x14ac:dyDescent="0.2"/>
    <row r="882446" s="12" customFormat="1" x14ac:dyDescent="0.2"/>
    <row r="882447" s="12" customFormat="1" x14ac:dyDescent="0.2"/>
    <row r="882448" s="12" customFormat="1" x14ac:dyDescent="0.2"/>
    <row r="882449" s="12" customFormat="1" x14ac:dyDescent="0.2"/>
    <row r="882450" s="12" customFormat="1" x14ac:dyDescent="0.2"/>
    <row r="882451" s="12" customFormat="1" x14ac:dyDescent="0.2"/>
    <row r="882452" s="12" customFormat="1" x14ac:dyDescent="0.2"/>
    <row r="882453" s="12" customFormat="1" x14ac:dyDescent="0.2"/>
    <row r="882454" s="12" customFormat="1" x14ac:dyDescent="0.2"/>
    <row r="882455" s="12" customFormat="1" x14ac:dyDescent="0.2"/>
    <row r="882456" s="12" customFormat="1" x14ac:dyDescent="0.2"/>
    <row r="882457" s="12" customFormat="1" x14ac:dyDescent="0.2"/>
    <row r="882458" s="12" customFormat="1" x14ac:dyDescent="0.2"/>
    <row r="882459" s="12" customFormat="1" x14ac:dyDescent="0.2"/>
    <row r="882460" s="12" customFormat="1" x14ac:dyDescent="0.2"/>
    <row r="882461" s="12" customFormat="1" x14ac:dyDescent="0.2"/>
    <row r="882462" s="12" customFormat="1" x14ac:dyDescent="0.2"/>
    <row r="882463" s="12" customFormat="1" x14ac:dyDescent="0.2"/>
    <row r="882464" s="12" customFormat="1" x14ac:dyDescent="0.2"/>
    <row r="882465" s="12" customFormat="1" x14ac:dyDescent="0.2"/>
    <row r="882466" s="12" customFormat="1" x14ac:dyDescent="0.2"/>
    <row r="882467" s="12" customFormat="1" x14ac:dyDescent="0.2"/>
    <row r="882468" s="12" customFormat="1" x14ac:dyDescent="0.2"/>
    <row r="882469" s="12" customFormat="1" x14ac:dyDescent="0.2"/>
    <row r="882470" s="12" customFormat="1" x14ac:dyDescent="0.2"/>
    <row r="882471" s="12" customFormat="1" x14ac:dyDescent="0.2"/>
    <row r="882472" s="12" customFormat="1" x14ac:dyDescent="0.2"/>
    <row r="882473" s="12" customFormat="1" x14ac:dyDescent="0.2"/>
    <row r="882474" s="12" customFormat="1" x14ac:dyDescent="0.2"/>
    <row r="882475" s="12" customFormat="1" x14ac:dyDescent="0.2"/>
    <row r="882476" s="12" customFormat="1" x14ac:dyDescent="0.2"/>
    <row r="882477" s="12" customFormat="1" x14ac:dyDescent="0.2"/>
    <row r="882478" s="12" customFormat="1" x14ac:dyDescent="0.2"/>
    <row r="882479" s="12" customFormat="1" x14ac:dyDescent="0.2"/>
    <row r="882480" s="12" customFormat="1" x14ac:dyDescent="0.2"/>
    <row r="882481" s="12" customFormat="1" x14ac:dyDescent="0.2"/>
    <row r="882482" s="12" customFormat="1" x14ac:dyDescent="0.2"/>
    <row r="882483" s="12" customFormat="1" x14ac:dyDescent="0.2"/>
    <row r="882484" s="12" customFormat="1" x14ac:dyDescent="0.2"/>
    <row r="882485" s="12" customFormat="1" x14ac:dyDescent="0.2"/>
    <row r="882486" s="12" customFormat="1" x14ac:dyDescent="0.2"/>
    <row r="882487" s="12" customFormat="1" x14ac:dyDescent="0.2"/>
    <row r="882488" s="12" customFormat="1" x14ac:dyDescent="0.2"/>
    <row r="882489" s="12" customFormat="1" x14ac:dyDescent="0.2"/>
    <row r="882490" s="12" customFormat="1" x14ac:dyDescent="0.2"/>
    <row r="882491" s="12" customFormat="1" x14ac:dyDescent="0.2"/>
    <row r="882492" s="12" customFormat="1" x14ac:dyDescent="0.2"/>
    <row r="882493" s="12" customFormat="1" x14ac:dyDescent="0.2"/>
    <row r="882494" s="12" customFormat="1" x14ac:dyDescent="0.2"/>
    <row r="882495" s="12" customFormat="1" x14ac:dyDescent="0.2"/>
    <row r="882496" s="12" customFormat="1" x14ac:dyDescent="0.2"/>
    <row r="882497" s="12" customFormat="1" x14ac:dyDescent="0.2"/>
    <row r="882498" s="12" customFormat="1" x14ac:dyDescent="0.2"/>
    <row r="882499" s="12" customFormat="1" x14ac:dyDescent="0.2"/>
    <row r="882500" s="12" customFormat="1" x14ac:dyDescent="0.2"/>
    <row r="882501" s="12" customFormat="1" x14ac:dyDescent="0.2"/>
    <row r="882502" s="12" customFormat="1" x14ac:dyDescent="0.2"/>
    <row r="882503" s="12" customFormat="1" x14ac:dyDescent="0.2"/>
    <row r="882504" s="12" customFormat="1" x14ac:dyDescent="0.2"/>
    <row r="882505" s="12" customFormat="1" x14ac:dyDescent="0.2"/>
    <row r="882506" s="12" customFormat="1" x14ac:dyDescent="0.2"/>
    <row r="882507" s="12" customFormat="1" x14ac:dyDescent="0.2"/>
    <row r="882508" s="12" customFormat="1" x14ac:dyDescent="0.2"/>
    <row r="882509" s="12" customFormat="1" x14ac:dyDescent="0.2"/>
    <row r="882510" s="12" customFormat="1" x14ac:dyDescent="0.2"/>
    <row r="882511" s="12" customFormat="1" x14ac:dyDescent="0.2"/>
    <row r="882512" s="12" customFormat="1" x14ac:dyDescent="0.2"/>
    <row r="882513" s="12" customFormat="1" x14ac:dyDescent="0.2"/>
    <row r="882514" s="12" customFormat="1" x14ac:dyDescent="0.2"/>
    <row r="882515" s="12" customFormat="1" x14ac:dyDescent="0.2"/>
    <row r="882516" s="12" customFormat="1" x14ac:dyDescent="0.2"/>
    <row r="882517" s="12" customFormat="1" x14ac:dyDescent="0.2"/>
    <row r="882518" s="12" customFormat="1" x14ac:dyDescent="0.2"/>
    <row r="882519" s="12" customFormat="1" x14ac:dyDescent="0.2"/>
    <row r="882520" s="12" customFormat="1" x14ac:dyDescent="0.2"/>
    <row r="882521" s="12" customFormat="1" x14ac:dyDescent="0.2"/>
    <row r="882522" s="12" customFormat="1" x14ac:dyDescent="0.2"/>
    <row r="882523" s="12" customFormat="1" x14ac:dyDescent="0.2"/>
    <row r="882524" s="12" customFormat="1" x14ac:dyDescent="0.2"/>
    <row r="882525" s="12" customFormat="1" x14ac:dyDescent="0.2"/>
    <row r="882526" s="12" customFormat="1" x14ac:dyDescent="0.2"/>
    <row r="882527" s="12" customFormat="1" x14ac:dyDescent="0.2"/>
    <row r="882528" s="12" customFormat="1" x14ac:dyDescent="0.2"/>
    <row r="882529" s="12" customFormat="1" x14ac:dyDescent="0.2"/>
    <row r="882530" s="12" customFormat="1" x14ac:dyDescent="0.2"/>
    <row r="882531" s="12" customFormat="1" x14ac:dyDescent="0.2"/>
    <row r="882532" s="12" customFormat="1" x14ac:dyDescent="0.2"/>
    <row r="882533" s="12" customFormat="1" x14ac:dyDescent="0.2"/>
    <row r="882534" s="12" customFormat="1" x14ac:dyDescent="0.2"/>
    <row r="882535" s="12" customFormat="1" x14ac:dyDescent="0.2"/>
    <row r="882536" s="12" customFormat="1" x14ac:dyDescent="0.2"/>
    <row r="882537" s="12" customFormat="1" x14ac:dyDescent="0.2"/>
    <row r="882538" s="12" customFormat="1" x14ac:dyDescent="0.2"/>
    <row r="882539" s="12" customFormat="1" x14ac:dyDescent="0.2"/>
    <row r="882540" s="12" customFormat="1" x14ac:dyDescent="0.2"/>
    <row r="882541" s="12" customFormat="1" x14ac:dyDescent="0.2"/>
    <row r="882542" s="12" customFormat="1" x14ac:dyDescent="0.2"/>
    <row r="882543" s="12" customFormat="1" x14ac:dyDescent="0.2"/>
    <row r="882544" s="12" customFormat="1" x14ac:dyDescent="0.2"/>
    <row r="882545" s="12" customFormat="1" x14ac:dyDescent="0.2"/>
    <row r="882546" s="12" customFormat="1" x14ac:dyDescent="0.2"/>
    <row r="882547" s="12" customFormat="1" x14ac:dyDescent="0.2"/>
    <row r="882548" s="12" customFormat="1" x14ac:dyDescent="0.2"/>
    <row r="882549" s="12" customFormat="1" x14ac:dyDescent="0.2"/>
    <row r="882550" s="12" customFormat="1" x14ac:dyDescent="0.2"/>
    <row r="882551" s="12" customFormat="1" x14ac:dyDescent="0.2"/>
    <row r="882552" s="12" customFormat="1" x14ac:dyDescent="0.2"/>
    <row r="882553" s="12" customFormat="1" x14ac:dyDescent="0.2"/>
    <row r="882554" s="12" customFormat="1" x14ac:dyDescent="0.2"/>
    <row r="882555" s="12" customFormat="1" x14ac:dyDescent="0.2"/>
    <row r="882556" s="12" customFormat="1" x14ac:dyDescent="0.2"/>
    <row r="882557" s="12" customFormat="1" x14ac:dyDescent="0.2"/>
    <row r="882558" s="12" customFormat="1" x14ac:dyDescent="0.2"/>
    <row r="882559" s="12" customFormat="1" x14ac:dyDescent="0.2"/>
    <row r="882560" s="12" customFormat="1" x14ac:dyDescent="0.2"/>
    <row r="882561" s="12" customFormat="1" x14ac:dyDescent="0.2"/>
    <row r="882562" s="12" customFormat="1" x14ac:dyDescent="0.2"/>
    <row r="882563" s="12" customFormat="1" x14ac:dyDescent="0.2"/>
    <row r="882564" s="12" customFormat="1" x14ac:dyDescent="0.2"/>
    <row r="882565" s="12" customFormat="1" x14ac:dyDescent="0.2"/>
    <row r="882566" s="12" customFormat="1" x14ac:dyDescent="0.2"/>
    <row r="882567" s="12" customFormat="1" x14ac:dyDescent="0.2"/>
    <row r="882568" s="12" customFormat="1" x14ac:dyDescent="0.2"/>
    <row r="882569" s="12" customFormat="1" x14ac:dyDescent="0.2"/>
    <row r="882570" s="12" customFormat="1" x14ac:dyDescent="0.2"/>
    <row r="882571" s="12" customFormat="1" x14ac:dyDescent="0.2"/>
    <row r="882572" s="12" customFormat="1" x14ac:dyDescent="0.2"/>
    <row r="882573" s="12" customFormat="1" x14ac:dyDescent="0.2"/>
    <row r="882574" s="12" customFormat="1" x14ac:dyDescent="0.2"/>
    <row r="882575" s="12" customFormat="1" x14ac:dyDescent="0.2"/>
    <row r="882576" s="12" customFormat="1" x14ac:dyDescent="0.2"/>
    <row r="882577" s="12" customFormat="1" x14ac:dyDescent="0.2"/>
    <row r="882578" s="12" customFormat="1" x14ac:dyDescent="0.2"/>
    <row r="882579" s="12" customFormat="1" x14ac:dyDescent="0.2"/>
    <row r="882580" s="12" customFormat="1" x14ac:dyDescent="0.2"/>
    <row r="882581" s="12" customFormat="1" x14ac:dyDescent="0.2"/>
    <row r="882582" s="12" customFormat="1" x14ac:dyDescent="0.2"/>
    <row r="882583" s="12" customFormat="1" x14ac:dyDescent="0.2"/>
    <row r="882584" s="12" customFormat="1" x14ac:dyDescent="0.2"/>
    <row r="882585" s="12" customFormat="1" x14ac:dyDescent="0.2"/>
    <row r="882586" s="12" customFormat="1" x14ac:dyDescent="0.2"/>
    <row r="882587" s="12" customFormat="1" x14ac:dyDescent="0.2"/>
    <row r="882588" s="12" customFormat="1" x14ac:dyDescent="0.2"/>
    <row r="882589" s="12" customFormat="1" x14ac:dyDescent="0.2"/>
    <row r="882590" s="12" customFormat="1" x14ac:dyDescent="0.2"/>
    <row r="882591" s="12" customFormat="1" x14ac:dyDescent="0.2"/>
    <row r="882592" s="12" customFormat="1" x14ac:dyDescent="0.2"/>
    <row r="882593" s="12" customFormat="1" x14ac:dyDescent="0.2"/>
    <row r="882594" s="12" customFormat="1" x14ac:dyDescent="0.2"/>
    <row r="882595" s="12" customFormat="1" x14ac:dyDescent="0.2"/>
    <row r="882596" s="12" customFormat="1" x14ac:dyDescent="0.2"/>
    <row r="882597" s="12" customFormat="1" x14ac:dyDescent="0.2"/>
    <row r="882598" s="12" customFormat="1" x14ac:dyDescent="0.2"/>
    <row r="882599" s="12" customFormat="1" x14ac:dyDescent="0.2"/>
    <row r="882600" s="12" customFormat="1" x14ac:dyDescent="0.2"/>
    <row r="882601" s="12" customFormat="1" x14ac:dyDescent="0.2"/>
    <row r="882602" s="12" customFormat="1" x14ac:dyDescent="0.2"/>
    <row r="882603" s="12" customFormat="1" x14ac:dyDescent="0.2"/>
    <row r="882604" s="12" customFormat="1" x14ac:dyDescent="0.2"/>
    <row r="882605" s="12" customFormat="1" x14ac:dyDescent="0.2"/>
    <row r="882606" s="12" customFormat="1" x14ac:dyDescent="0.2"/>
    <row r="882607" s="12" customFormat="1" x14ac:dyDescent="0.2"/>
    <row r="882608" s="12" customFormat="1" x14ac:dyDescent="0.2"/>
    <row r="882609" s="12" customFormat="1" x14ac:dyDescent="0.2"/>
    <row r="882610" s="12" customFormat="1" x14ac:dyDescent="0.2"/>
    <row r="882611" s="12" customFormat="1" x14ac:dyDescent="0.2"/>
    <row r="882612" s="12" customFormat="1" x14ac:dyDescent="0.2"/>
    <row r="882613" s="12" customFormat="1" x14ac:dyDescent="0.2"/>
    <row r="882614" s="12" customFormat="1" x14ac:dyDescent="0.2"/>
    <row r="882615" s="12" customFormat="1" x14ac:dyDescent="0.2"/>
    <row r="882616" s="12" customFormat="1" x14ac:dyDescent="0.2"/>
    <row r="882617" s="12" customFormat="1" x14ac:dyDescent="0.2"/>
    <row r="882618" s="12" customFormat="1" x14ac:dyDescent="0.2"/>
    <row r="882619" s="12" customFormat="1" x14ac:dyDescent="0.2"/>
    <row r="882620" s="12" customFormat="1" x14ac:dyDescent="0.2"/>
    <row r="882621" s="12" customFormat="1" x14ac:dyDescent="0.2"/>
    <row r="882622" s="12" customFormat="1" x14ac:dyDescent="0.2"/>
    <row r="882623" s="12" customFormat="1" x14ac:dyDescent="0.2"/>
    <row r="882624" s="12" customFormat="1" x14ac:dyDescent="0.2"/>
    <row r="882625" s="12" customFormat="1" x14ac:dyDescent="0.2"/>
    <row r="882626" s="12" customFormat="1" x14ac:dyDescent="0.2"/>
    <row r="882627" s="12" customFormat="1" x14ac:dyDescent="0.2"/>
    <row r="882628" s="12" customFormat="1" x14ac:dyDescent="0.2"/>
    <row r="882629" s="12" customFormat="1" x14ac:dyDescent="0.2"/>
    <row r="882630" s="12" customFormat="1" x14ac:dyDescent="0.2"/>
    <row r="882631" s="12" customFormat="1" x14ac:dyDescent="0.2"/>
    <row r="882632" s="12" customFormat="1" x14ac:dyDescent="0.2"/>
    <row r="882633" s="12" customFormat="1" x14ac:dyDescent="0.2"/>
    <row r="882634" s="12" customFormat="1" x14ac:dyDescent="0.2"/>
    <row r="882635" s="12" customFormat="1" x14ac:dyDescent="0.2"/>
    <row r="882636" s="12" customFormat="1" x14ac:dyDescent="0.2"/>
    <row r="882637" s="12" customFormat="1" x14ac:dyDescent="0.2"/>
    <row r="882638" s="12" customFormat="1" x14ac:dyDescent="0.2"/>
    <row r="882639" s="12" customFormat="1" x14ac:dyDescent="0.2"/>
    <row r="882640" s="12" customFormat="1" x14ac:dyDescent="0.2"/>
    <row r="882641" s="12" customFormat="1" x14ac:dyDescent="0.2"/>
    <row r="882642" s="12" customFormat="1" x14ac:dyDescent="0.2"/>
    <row r="882643" s="12" customFormat="1" x14ac:dyDescent="0.2"/>
    <row r="882644" s="12" customFormat="1" x14ac:dyDescent="0.2"/>
    <row r="882645" s="12" customFormat="1" x14ac:dyDescent="0.2"/>
    <row r="882646" s="12" customFormat="1" x14ac:dyDescent="0.2"/>
    <row r="882647" s="12" customFormat="1" x14ac:dyDescent="0.2"/>
    <row r="882648" s="12" customFormat="1" x14ac:dyDescent="0.2"/>
    <row r="882649" s="12" customFormat="1" x14ac:dyDescent="0.2"/>
    <row r="882650" s="12" customFormat="1" x14ac:dyDescent="0.2"/>
    <row r="882651" s="12" customFormat="1" x14ac:dyDescent="0.2"/>
    <row r="882652" s="12" customFormat="1" x14ac:dyDescent="0.2"/>
    <row r="882653" s="12" customFormat="1" x14ac:dyDescent="0.2"/>
    <row r="882654" s="12" customFormat="1" x14ac:dyDescent="0.2"/>
    <row r="882655" s="12" customFormat="1" x14ac:dyDescent="0.2"/>
    <row r="882656" s="12" customFormat="1" x14ac:dyDescent="0.2"/>
    <row r="882657" s="12" customFormat="1" x14ac:dyDescent="0.2"/>
    <row r="882658" s="12" customFormat="1" x14ac:dyDescent="0.2"/>
    <row r="882659" s="12" customFormat="1" x14ac:dyDescent="0.2"/>
    <row r="882660" s="12" customFormat="1" x14ac:dyDescent="0.2"/>
    <row r="882661" s="12" customFormat="1" x14ac:dyDescent="0.2"/>
    <row r="882662" s="12" customFormat="1" x14ac:dyDescent="0.2"/>
    <row r="882663" s="12" customFormat="1" x14ac:dyDescent="0.2"/>
    <row r="882664" s="12" customFormat="1" x14ac:dyDescent="0.2"/>
    <row r="882665" s="12" customFormat="1" x14ac:dyDescent="0.2"/>
    <row r="882666" s="12" customFormat="1" x14ac:dyDescent="0.2"/>
    <row r="882667" s="12" customFormat="1" x14ac:dyDescent="0.2"/>
    <row r="882668" s="12" customFormat="1" x14ac:dyDescent="0.2"/>
    <row r="882669" s="12" customFormat="1" x14ac:dyDescent="0.2"/>
    <row r="882670" s="12" customFormat="1" x14ac:dyDescent="0.2"/>
    <row r="882671" s="12" customFormat="1" x14ac:dyDescent="0.2"/>
    <row r="882672" s="12" customFormat="1" x14ac:dyDescent="0.2"/>
    <row r="882673" s="12" customFormat="1" x14ac:dyDescent="0.2"/>
    <row r="882674" s="12" customFormat="1" x14ac:dyDescent="0.2"/>
    <row r="882675" s="12" customFormat="1" x14ac:dyDescent="0.2"/>
    <row r="882676" s="12" customFormat="1" x14ac:dyDescent="0.2"/>
    <row r="882677" s="12" customFormat="1" x14ac:dyDescent="0.2"/>
    <row r="882678" s="12" customFormat="1" x14ac:dyDescent="0.2"/>
    <row r="882679" s="12" customFormat="1" x14ac:dyDescent="0.2"/>
    <row r="882680" s="12" customFormat="1" x14ac:dyDescent="0.2"/>
    <row r="882681" s="12" customFormat="1" x14ac:dyDescent="0.2"/>
    <row r="882682" s="12" customFormat="1" x14ac:dyDescent="0.2"/>
    <row r="882683" s="12" customFormat="1" x14ac:dyDescent="0.2"/>
    <row r="882684" s="12" customFormat="1" x14ac:dyDescent="0.2"/>
    <row r="882685" s="12" customFormat="1" x14ac:dyDescent="0.2"/>
    <row r="882686" s="12" customFormat="1" x14ac:dyDescent="0.2"/>
    <row r="882687" s="12" customFormat="1" x14ac:dyDescent="0.2"/>
    <row r="882688" s="12" customFormat="1" x14ac:dyDescent="0.2"/>
    <row r="882689" s="12" customFormat="1" x14ac:dyDescent="0.2"/>
    <row r="882690" s="12" customFormat="1" x14ac:dyDescent="0.2"/>
    <row r="882691" s="12" customFormat="1" x14ac:dyDescent="0.2"/>
    <row r="882692" s="12" customFormat="1" x14ac:dyDescent="0.2"/>
    <row r="882693" s="12" customFormat="1" x14ac:dyDescent="0.2"/>
    <row r="882694" s="12" customFormat="1" x14ac:dyDescent="0.2"/>
    <row r="882695" s="12" customFormat="1" x14ac:dyDescent="0.2"/>
    <row r="882696" s="12" customFormat="1" x14ac:dyDescent="0.2"/>
    <row r="882697" s="12" customFormat="1" x14ac:dyDescent="0.2"/>
    <row r="882698" s="12" customFormat="1" x14ac:dyDescent="0.2"/>
    <row r="882699" s="12" customFormat="1" x14ac:dyDescent="0.2"/>
    <row r="882700" s="12" customFormat="1" x14ac:dyDescent="0.2"/>
    <row r="882701" s="12" customFormat="1" x14ac:dyDescent="0.2"/>
    <row r="882702" s="12" customFormat="1" x14ac:dyDescent="0.2"/>
    <row r="882703" s="12" customFormat="1" x14ac:dyDescent="0.2"/>
    <row r="882704" s="12" customFormat="1" x14ac:dyDescent="0.2"/>
    <row r="882705" s="12" customFormat="1" x14ac:dyDescent="0.2"/>
    <row r="882706" s="12" customFormat="1" x14ac:dyDescent="0.2"/>
    <row r="882707" s="12" customFormat="1" x14ac:dyDescent="0.2"/>
    <row r="882708" s="12" customFormat="1" x14ac:dyDescent="0.2"/>
    <row r="882709" s="12" customFormat="1" x14ac:dyDescent="0.2"/>
    <row r="882710" s="12" customFormat="1" x14ac:dyDescent="0.2"/>
    <row r="882711" s="12" customFormat="1" x14ac:dyDescent="0.2"/>
    <row r="882712" s="12" customFormat="1" x14ac:dyDescent="0.2"/>
    <row r="882713" s="12" customFormat="1" x14ac:dyDescent="0.2"/>
    <row r="882714" s="12" customFormat="1" x14ac:dyDescent="0.2"/>
    <row r="882715" s="12" customFormat="1" x14ac:dyDescent="0.2"/>
    <row r="882716" s="12" customFormat="1" x14ac:dyDescent="0.2"/>
    <row r="882717" s="12" customFormat="1" x14ac:dyDescent="0.2"/>
    <row r="882718" s="12" customFormat="1" x14ac:dyDescent="0.2"/>
    <row r="882719" s="12" customFormat="1" x14ac:dyDescent="0.2"/>
    <row r="882720" s="12" customFormat="1" x14ac:dyDescent="0.2"/>
    <row r="882721" s="12" customFormat="1" x14ac:dyDescent="0.2"/>
    <row r="882722" s="12" customFormat="1" x14ac:dyDescent="0.2"/>
    <row r="882723" s="12" customFormat="1" x14ac:dyDescent="0.2"/>
    <row r="882724" s="12" customFormat="1" x14ac:dyDescent="0.2"/>
    <row r="882725" s="12" customFormat="1" x14ac:dyDescent="0.2"/>
    <row r="882726" s="12" customFormat="1" x14ac:dyDescent="0.2"/>
    <row r="882727" s="12" customFormat="1" x14ac:dyDescent="0.2"/>
    <row r="882728" s="12" customFormat="1" x14ac:dyDescent="0.2"/>
    <row r="882729" s="12" customFormat="1" x14ac:dyDescent="0.2"/>
    <row r="882730" s="12" customFormat="1" x14ac:dyDescent="0.2"/>
    <row r="882731" s="12" customFormat="1" x14ac:dyDescent="0.2"/>
    <row r="882732" s="12" customFormat="1" x14ac:dyDescent="0.2"/>
    <row r="882733" s="12" customFormat="1" x14ac:dyDescent="0.2"/>
    <row r="882734" s="12" customFormat="1" x14ac:dyDescent="0.2"/>
    <row r="882735" s="12" customFormat="1" x14ac:dyDescent="0.2"/>
    <row r="882736" s="12" customFormat="1" x14ac:dyDescent="0.2"/>
    <row r="882737" s="12" customFormat="1" x14ac:dyDescent="0.2"/>
    <row r="882738" s="12" customFormat="1" x14ac:dyDescent="0.2"/>
    <row r="882739" s="12" customFormat="1" x14ac:dyDescent="0.2"/>
    <row r="882740" s="12" customFormat="1" x14ac:dyDescent="0.2"/>
    <row r="882741" s="12" customFormat="1" x14ac:dyDescent="0.2"/>
    <row r="882742" s="12" customFormat="1" x14ac:dyDescent="0.2"/>
    <row r="882743" s="12" customFormat="1" x14ac:dyDescent="0.2"/>
    <row r="882744" s="12" customFormat="1" x14ac:dyDescent="0.2"/>
    <row r="882745" s="12" customFormat="1" x14ac:dyDescent="0.2"/>
    <row r="882746" s="12" customFormat="1" x14ac:dyDescent="0.2"/>
    <row r="882747" s="12" customFormat="1" x14ac:dyDescent="0.2"/>
    <row r="882748" s="12" customFormat="1" x14ac:dyDescent="0.2"/>
    <row r="882749" s="12" customFormat="1" x14ac:dyDescent="0.2"/>
    <row r="882750" s="12" customFormat="1" x14ac:dyDescent="0.2"/>
    <row r="882751" s="12" customFormat="1" x14ac:dyDescent="0.2"/>
    <row r="882752" s="12" customFormat="1" x14ac:dyDescent="0.2"/>
    <row r="882753" s="12" customFormat="1" x14ac:dyDescent="0.2"/>
    <row r="882754" s="12" customFormat="1" x14ac:dyDescent="0.2"/>
    <row r="882755" s="12" customFormat="1" x14ac:dyDescent="0.2"/>
    <row r="882756" s="12" customFormat="1" x14ac:dyDescent="0.2"/>
    <row r="882757" s="12" customFormat="1" x14ac:dyDescent="0.2"/>
    <row r="882758" s="12" customFormat="1" x14ac:dyDescent="0.2"/>
    <row r="882759" s="12" customFormat="1" x14ac:dyDescent="0.2"/>
    <row r="882760" s="12" customFormat="1" x14ac:dyDescent="0.2"/>
    <row r="882761" s="12" customFormat="1" x14ac:dyDescent="0.2"/>
    <row r="882762" s="12" customFormat="1" x14ac:dyDescent="0.2"/>
    <row r="882763" s="12" customFormat="1" x14ac:dyDescent="0.2"/>
    <row r="882764" s="12" customFormat="1" x14ac:dyDescent="0.2"/>
    <row r="882765" s="12" customFormat="1" x14ac:dyDescent="0.2"/>
    <row r="882766" s="12" customFormat="1" x14ac:dyDescent="0.2"/>
    <row r="882767" s="12" customFormat="1" x14ac:dyDescent="0.2"/>
    <row r="882768" s="12" customFormat="1" x14ac:dyDescent="0.2"/>
    <row r="882769" s="12" customFormat="1" x14ac:dyDescent="0.2"/>
    <row r="882770" s="12" customFormat="1" x14ac:dyDescent="0.2"/>
    <row r="882771" s="12" customFormat="1" x14ac:dyDescent="0.2"/>
    <row r="882772" s="12" customFormat="1" x14ac:dyDescent="0.2"/>
    <row r="882773" s="12" customFormat="1" x14ac:dyDescent="0.2"/>
    <row r="882774" s="12" customFormat="1" x14ac:dyDescent="0.2"/>
    <row r="882775" s="12" customFormat="1" x14ac:dyDescent="0.2"/>
    <row r="882776" s="12" customFormat="1" x14ac:dyDescent="0.2"/>
    <row r="882777" s="12" customFormat="1" x14ac:dyDescent="0.2"/>
    <row r="882778" s="12" customFormat="1" x14ac:dyDescent="0.2"/>
    <row r="882779" s="12" customFormat="1" x14ac:dyDescent="0.2"/>
    <row r="882780" s="12" customFormat="1" x14ac:dyDescent="0.2"/>
    <row r="882781" s="12" customFormat="1" x14ac:dyDescent="0.2"/>
    <row r="882782" s="12" customFormat="1" x14ac:dyDescent="0.2"/>
    <row r="882783" s="12" customFormat="1" x14ac:dyDescent="0.2"/>
    <row r="882784" s="12" customFormat="1" x14ac:dyDescent="0.2"/>
    <row r="882785" s="12" customFormat="1" x14ac:dyDescent="0.2"/>
    <row r="882786" s="12" customFormat="1" x14ac:dyDescent="0.2"/>
    <row r="882787" s="12" customFormat="1" x14ac:dyDescent="0.2"/>
    <row r="882788" s="12" customFormat="1" x14ac:dyDescent="0.2"/>
    <row r="882789" s="12" customFormat="1" x14ac:dyDescent="0.2"/>
    <row r="882790" s="12" customFormat="1" x14ac:dyDescent="0.2"/>
    <row r="882791" s="12" customFormat="1" x14ac:dyDescent="0.2"/>
    <row r="882792" s="12" customFormat="1" x14ac:dyDescent="0.2"/>
    <row r="882793" s="12" customFormat="1" x14ac:dyDescent="0.2"/>
    <row r="882794" s="12" customFormat="1" x14ac:dyDescent="0.2"/>
    <row r="882795" s="12" customFormat="1" x14ac:dyDescent="0.2"/>
    <row r="882796" s="12" customFormat="1" x14ac:dyDescent="0.2"/>
    <row r="882797" s="12" customFormat="1" x14ac:dyDescent="0.2"/>
    <row r="882798" s="12" customFormat="1" x14ac:dyDescent="0.2"/>
    <row r="882799" s="12" customFormat="1" x14ac:dyDescent="0.2"/>
    <row r="882800" s="12" customFormat="1" x14ac:dyDescent="0.2"/>
    <row r="882801" s="12" customFormat="1" x14ac:dyDescent="0.2"/>
    <row r="882802" s="12" customFormat="1" x14ac:dyDescent="0.2"/>
    <row r="882803" s="12" customFormat="1" x14ac:dyDescent="0.2"/>
    <row r="882804" s="12" customFormat="1" x14ac:dyDescent="0.2"/>
    <row r="882805" s="12" customFormat="1" x14ac:dyDescent="0.2"/>
    <row r="882806" s="12" customFormat="1" x14ac:dyDescent="0.2"/>
    <row r="882807" s="12" customFormat="1" x14ac:dyDescent="0.2"/>
    <row r="882808" s="12" customFormat="1" x14ac:dyDescent="0.2"/>
    <row r="882809" s="12" customFormat="1" x14ac:dyDescent="0.2"/>
    <row r="882810" s="12" customFormat="1" x14ac:dyDescent="0.2"/>
    <row r="882811" s="12" customFormat="1" x14ac:dyDescent="0.2"/>
    <row r="882812" s="12" customFormat="1" x14ac:dyDescent="0.2"/>
    <row r="882813" s="12" customFormat="1" x14ac:dyDescent="0.2"/>
    <row r="882814" s="12" customFormat="1" x14ac:dyDescent="0.2"/>
    <row r="882815" s="12" customFormat="1" x14ac:dyDescent="0.2"/>
    <row r="882816" s="12" customFormat="1" x14ac:dyDescent="0.2"/>
    <row r="882817" s="12" customFormat="1" x14ac:dyDescent="0.2"/>
    <row r="882818" s="12" customFormat="1" x14ac:dyDescent="0.2"/>
    <row r="882819" s="12" customFormat="1" x14ac:dyDescent="0.2"/>
    <row r="882820" s="12" customFormat="1" x14ac:dyDescent="0.2"/>
    <row r="882821" s="12" customFormat="1" x14ac:dyDescent="0.2"/>
    <row r="882822" s="12" customFormat="1" x14ac:dyDescent="0.2"/>
    <row r="882823" s="12" customFormat="1" x14ac:dyDescent="0.2"/>
    <row r="882824" s="12" customFormat="1" x14ac:dyDescent="0.2"/>
    <row r="882825" s="12" customFormat="1" x14ac:dyDescent="0.2"/>
    <row r="882826" s="12" customFormat="1" x14ac:dyDescent="0.2"/>
    <row r="882827" s="12" customFormat="1" x14ac:dyDescent="0.2"/>
    <row r="882828" s="12" customFormat="1" x14ac:dyDescent="0.2"/>
    <row r="882829" s="12" customFormat="1" x14ac:dyDescent="0.2"/>
    <row r="882830" s="12" customFormat="1" x14ac:dyDescent="0.2"/>
    <row r="882831" s="12" customFormat="1" x14ac:dyDescent="0.2"/>
    <row r="882832" s="12" customFormat="1" x14ac:dyDescent="0.2"/>
    <row r="882833" s="12" customFormat="1" x14ac:dyDescent="0.2"/>
    <row r="882834" s="12" customFormat="1" x14ac:dyDescent="0.2"/>
    <row r="882835" s="12" customFormat="1" x14ac:dyDescent="0.2"/>
    <row r="882836" s="12" customFormat="1" x14ac:dyDescent="0.2"/>
    <row r="882837" s="12" customFormat="1" x14ac:dyDescent="0.2"/>
    <row r="882838" s="12" customFormat="1" x14ac:dyDescent="0.2"/>
    <row r="882839" s="12" customFormat="1" x14ac:dyDescent="0.2"/>
    <row r="882840" s="12" customFormat="1" x14ac:dyDescent="0.2"/>
    <row r="882841" s="12" customFormat="1" x14ac:dyDescent="0.2"/>
    <row r="882842" s="12" customFormat="1" x14ac:dyDescent="0.2"/>
    <row r="882843" s="12" customFormat="1" x14ac:dyDescent="0.2"/>
    <row r="882844" s="12" customFormat="1" x14ac:dyDescent="0.2"/>
    <row r="882845" s="12" customFormat="1" x14ac:dyDescent="0.2"/>
    <row r="882846" s="12" customFormat="1" x14ac:dyDescent="0.2"/>
    <row r="882847" s="12" customFormat="1" x14ac:dyDescent="0.2"/>
    <row r="882848" s="12" customFormat="1" x14ac:dyDescent="0.2"/>
    <row r="882849" s="12" customFormat="1" x14ac:dyDescent="0.2"/>
    <row r="882850" s="12" customFormat="1" x14ac:dyDescent="0.2"/>
    <row r="882851" s="12" customFormat="1" x14ac:dyDescent="0.2"/>
    <row r="882852" s="12" customFormat="1" x14ac:dyDescent="0.2"/>
    <row r="882853" s="12" customFormat="1" x14ac:dyDescent="0.2"/>
    <row r="882854" s="12" customFormat="1" x14ac:dyDescent="0.2"/>
    <row r="882855" s="12" customFormat="1" x14ac:dyDescent="0.2"/>
    <row r="882856" s="12" customFormat="1" x14ac:dyDescent="0.2"/>
    <row r="882857" s="12" customFormat="1" x14ac:dyDescent="0.2"/>
    <row r="882858" s="12" customFormat="1" x14ac:dyDescent="0.2"/>
    <row r="882859" s="12" customFormat="1" x14ac:dyDescent="0.2"/>
    <row r="882860" s="12" customFormat="1" x14ac:dyDescent="0.2"/>
    <row r="882861" s="12" customFormat="1" x14ac:dyDescent="0.2"/>
    <row r="882862" s="12" customFormat="1" x14ac:dyDescent="0.2"/>
    <row r="882863" s="12" customFormat="1" x14ac:dyDescent="0.2"/>
    <row r="882864" s="12" customFormat="1" x14ac:dyDescent="0.2"/>
    <row r="882865" s="12" customFormat="1" x14ac:dyDescent="0.2"/>
    <row r="882866" s="12" customFormat="1" x14ac:dyDescent="0.2"/>
    <row r="882867" s="12" customFormat="1" x14ac:dyDescent="0.2"/>
    <row r="882868" s="12" customFormat="1" x14ac:dyDescent="0.2"/>
    <row r="882869" s="12" customFormat="1" x14ac:dyDescent="0.2"/>
    <row r="882870" s="12" customFormat="1" x14ac:dyDescent="0.2"/>
    <row r="882871" s="12" customFormat="1" x14ac:dyDescent="0.2"/>
    <row r="882872" s="12" customFormat="1" x14ac:dyDescent="0.2"/>
    <row r="882873" s="12" customFormat="1" x14ac:dyDescent="0.2"/>
    <row r="882874" s="12" customFormat="1" x14ac:dyDescent="0.2"/>
    <row r="882875" s="12" customFormat="1" x14ac:dyDescent="0.2"/>
    <row r="882876" s="12" customFormat="1" x14ac:dyDescent="0.2"/>
    <row r="882877" s="12" customFormat="1" x14ac:dyDescent="0.2"/>
    <row r="882878" s="12" customFormat="1" x14ac:dyDescent="0.2"/>
    <row r="882879" s="12" customFormat="1" x14ac:dyDescent="0.2"/>
    <row r="882880" s="12" customFormat="1" x14ac:dyDescent="0.2"/>
    <row r="882881" s="12" customFormat="1" x14ac:dyDescent="0.2"/>
    <row r="882882" s="12" customFormat="1" x14ac:dyDescent="0.2"/>
    <row r="882883" s="12" customFormat="1" x14ac:dyDescent="0.2"/>
    <row r="882884" s="12" customFormat="1" x14ac:dyDescent="0.2"/>
    <row r="882885" s="12" customFormat="1" x14ac:dyDescent="0.2"/>
    <row r="882886" s="12" customFormat="1" x14ac:dyDescent="0.2"/>
    <row r="882887" s="12" customFormat="1" x14ac:dyDescent="0.2"/>
    <row r="882888" s="12" customFormat="1" x14ac:dyDescent="0.2"/>
    <row r="882889" s="12" customFormat="1" x14ac:dyDescent="0.2"/>
    <row r="882890" s="12" customFormat="1" x14ac:dyDescent="0.2"/>
    <row r="882891" s="12" customFormat="1" x14ac:dyDescent="0.2"/>
    <row r="882892" s="12" customFormat="1" x14ac:dyDescent="0.2"/>
    <row r="882893" s="12" customFormat="1" x14ac:dyDescent="0.2"/>
    <row r="882894" s="12" customFormat="1" x14ac:dyDescent="0.2"/>
    <row r="882895" s="12" customFormat="1" x14ac:dyDescent="0.2"/>
    <row r="882896" s="12" customFormat="1" x14ac:dyDescent="0.2"/>
    <row r="882897" s="12" customFormat="1" x14ac:dyDescent="0.2"/>
    <row r="882898" s="12" customFormat="1" x14ac:dyDescent="0.2"/>
    <row r="882899" s="12" customFormat="1" x14ac:dyDescent="0.2"/>
    <row r="882900" s="12" customFormat="1" x14ac:dyDescent="0.2"/>
    <row r="882901" s="12" customFormat="1" x14ac:dyDescent="0.2"/>
    <row r="882902" s="12" customFormat="1" x14ac:dyDescent="0.2"/>
    <row r="882903" s="12" customFormat="1" x14ac:dyDescent="0.2"/>
    <row r="882904" s="12" customFormat="1" x14ac:dyDescent="0.2"/>
    <row r="882905" s="12" customFormat="1" x14ac:dyDescent="0.2"/>
    <row r="882906" s="12" customFormat="1" x14ac:dyDescent="0.2"/>
    <row r="882907" s="12" customFormat="1" x14ac:dyDescent="0.2"/>
    <row r="882908" s="12" customFormat="1" x14ac:dyDescent="0.2"/>
    <row r="882909" s="12" customFormat="1" x14ac:dyDescent="0.2"/>
    <row r="882910" s="12" customFormat="1" x14ac:dyDescent="0.2"/>
    <row r="882911" s="12" customFormat="1" x14ac:dyDescent="0.2"/>
    <row r="882912" s="12" customFormat="1" x14ac:dyDescent="0.2"/>
    <row r="882913" s="12" customFormat="1" x14ac:dyDescent="0.2"/>
    <row r="882914" s="12" customFormat="1" x14ac:dyDescent="0.2"/>
    <row r="882915" s="12" customFormat="1" x14ac:dyDescent="0.2"/>
    <row r="882916" s="12" customFormat="1" x14ac:dyDescent="0.2"/>
    <row r="882917" s="12" customFormat="1" x14ac:dyDescent="0.2"/>
    <row r="882918" s="12" customFormat="1" x14ac:dyDescent="0.2"/>
    <row r="882919" s="12" customFormat="1" x14ac:dyDescent="0.2"/>
    <row r="882920" s="12" customFormat="1" x14ac:dyDescent="0.2"/>
    <row r="882921" s="12" customFormat="1" x14ac:dyDescent="0.2"/>
    <row r="882922" s="12" customFormat="1" x14ac:dyDescent="0.2"/>
    <row r="882923" s="12" customFormat="1" x14ac:dyDescent="0.2"/>
    <row r="882924" s="12" customFormat="1" x14ac:dyDescent="0.2"/>
    <row r="882925" s="12" customFormat="1" x14ac:dyDescent="0.2"/>
    <row r="882926" s="12" customFormat="1" x14ac:dyDescent="0.2"/>
    <row r="882927" s="12" customFormat="1" x14ac:dyDescent="0.2"/>
    <row r="882928" s="12" customFormat="1" x14ac:dyDescent="0.2"/>
    <row r="882929" s="12" customFormat="1" x14ac:dyDescent="0.2"/>
    <row r="882930" s="12" customFormat="1" x14ac:dyDescent="0.2"/>
    <row r="882931" s="12" customFormat="1" x14ac:dyDescent="0.2"/>
    <row r="882932" s="12" customFormat="1" x14ac:dyDescent="0.2"/>
    <row r="882933" s="12" customFormat="1" x14ac:dyDescent="0.2"/>
    <row r="882934" s="12" customFormat="1" x14ac:dyDescent="0.2"/>
    <row r="882935" s="12" customFormat="1" x14ac:dyDescent="0.2"/>
    <row r="882936" s="12" customFormat="1" x14ac:dyDescent="0.2"/>
    <row r="882937" s="12" customFormat="1" x14ac:dyDescent="0.2"/>
    <row r="882938" s="12" customFormat="1" x14ac:dyDescent="0.2"/>
    <row r="882939" s="12" customFormat="1" x14ac:dyDescent="0.2"/>
    <row r="882940" s="12" customFormat="1" x14ac:dyDescent="0.2"/>
    <row r="882941" s="12" customFormat="1" x14ac:dyDescent="0.2"/>
    <row r="882942" s="12" customFormat="1" x14ac:dyDescent="0.2"/>
    <row r="882943" s="12" customFormat="1" x14ac:dyDescent="0.2"/>
    <row r="882944" s="12" customFormat="1" x14ac:dyDescent="0.2"/>
    <row r="882945" s="12" customFormat="1" x14ac:dyDescent="0.2"/>
    <row r="882946" s="12" customFormat="1" x14ac:dyDescent="0.2"/>
    <row r="882947" s="12" customFormat="1" x14ac:dyDescent="0.2"/>
    <row r="882948" s="12" customFormat="1" x14ac:dyDescent="0.2"/>
    <row r="882949" s="12" customFormat="1" x14ac:dyDescent="0.2"/>
    <row r="882950" s="12" customFormat="1" x14ac:dyDescent="0.2"/>
    <row r="882951" s="12" customFormat="1" x14ac:dyDescent="0.2"/>
    <row r="882952" s="12" customFormat="1" x14ac:dyDescent="0.2"/>
    <row r="882953" s="12" customFormat="1" x14ac:dyDescent="0.2"/>
    <row r="882954" s="12" customFormat="1" x14ac:dyDescent="0.2"/>
    <row r="882955" s="12" customFormat="1" x14ac:dyDescent="0.2"/>
    <row r="882956" s="12" customFormat="1" x14ac:dyDescent="0.2"/>
    <row r="882957" s="12" customFormat="1" x14ac:dyDescent="0.2"/>
    <row r="882958" s="12" customFormat="1" x14ac:dyDescent="0.2"/>
    <row r="882959" s="12" customFormat="1" x14ac:dyDescent="0.2"/>
    <row r="882960" s="12" customFormat="1" x14ac:dyDescent="0.2"/>
    <row r="882961" s="12" customFormat="1" x14ac:dyDescent="0.2"/>
    <row r="882962" s="12" customFormat="1" x14ac:dyDescent="0.2"/>
    <row r="882963" s="12" customFormat="1" x14ac:dyDescent="0.2"/>
    <row r="882964" s="12" customFormat="1" x14ac:dyDescent="0.2"/>
    <row r="882965" s="12" customFormat="1" x14ac:dyDescent="0.2"/>
    <row r="882966" s="12" customFormat="1" x14ac:dyDescent="0.2"/>
    <row r="882967" s="12" customFormat="1" x14ac:dyDescent="0.2"/>
    <row r="882968" s="12" customFormat="1" x14ac:dyDescent="0.2"/>
    <row r="882969" s="12" customFormat="1" x14ac:dyDescent="0.2"/>
    <row r="882970" s="12" customFormat="1" x14ac:dyDescent="0.2"/>
    <row r="882971" s="12" customFormat="1" x14ac:dyDescent="0.2"/>
    <row r="882972" s="12" customFormat="1" x14ac:dyDescent="0.2"/>
    <row r="882973" s="12" customFormat="1" x14ac:dyDescent="0.2"/>
    <row r="882974" s="12" customFormat="1" x14ac:dyDescent="0.2"/>
    <row r="882975" s="12" customFormat="1" x14ac:dyDescent="0.2"/>
    <row r="882976" s="12" customFormat="1" x14ac:dyDescent="0.2"/>
    <row r="882977" s="12" customFormat="1" x14ac:dyDescent="0.2"/>
    <row r="882978" s="12" customFormat="1" x14ac:dyDescent="0.2"/>
    <row r="882979" s="12" customFormat="1" x14ac:dyDescent="0.2"/>
    <row r="882980" s="12" customFormat="1" x14ac:dyDescent="0.2"/>
    <row r="882981" s="12" customFormat="1" x14ac:dyDescent="0.2"/>
    <row r="882982" s="12" customFormat="1" x14ac:dyDescent="0.2"/>
    <row r="882983" s="12" customFormat="1" x14ac:dyDescent="0.2"/>
    <row r="882984" s="12" customFormat="1" x14ac:dyDescent="0.2"/>
    <row r="882985" s="12" customFormat="1" x14ac:dyDescent="0.2"/>
    <row r="882986" s="12" customFormat="1" x14ac:dyDescent="0.2"/>
    <row r="882987" s="12" customFormat="1" x14ac:dyDescent="0.2"/>
    <row r="882988" s="12" customFormat="1" x14ac:dyDescent="0.2"/>
    <row r="882989" s="12" customFormat="1" x14ac:dyDescent="0.2"/>
    <row r="882990" s="12" customFormat="1" x14ac:dyDescent="0.2"/>
    <row r="882991" s="12" customFormat="1" x14ac:dyDescent="0.2"/>
    <row r="882992" s="12" customFormat="1" x14ac:dyDescent="0.2"/>
    <row r="882993" s="12" customFormat="1" x14ac:dyDescent="0.2"/>
    <row r="882994" s="12" customFormat="1" x14ac:dyDescent="0.2"/>
    <row r="882995" s="12" customFormat="1" x14ac:dyDescent="0.2"/>
    <row r="882996" s="12" customFormat="1" x14ac:dyDescent="0.2"/>
    <row r="882997" s="12" customFormat="1" x14ac:dyDescent="0.2"/>
    <row r="882998" s="12" customFormat="1" x14ac:dyDescent="0.2"/>
    <row r="882999" s="12" customFormat="1" x14ac:dyDescent="0.2"/>
    <row r="883000" s="12" customFormat="1" x14ac:dyDescent="0.2"/>
    <row r="883001" s="12" customFormat="1" x14ac:dyDescent="0.2"/>
    <row r="883002" s="12" customFormat="1" x14ac:dyDescent="0.2"/>
    <row r="883003" s="12" customFormat="1" x14ac:dyDescent="0.2"/>
    <row r="883004" s="12" customFormat="1" x14ac:dyDescent="0.2"/>
    <row r="883005" s="12" customFormat="1" x14ac:dyDescent="0.2"/>
    <row r="883006" s="12" customFormat="1" x14ac:dyDescent="0.2"/>
    <row r="883007" s="12" customFormat="1" x14ac:dyDescent="0.2"/>
    <row r="883008" s="12" customFormat="1" x14ac:dyDescent="0.2"/>
    <row r="883009" s="12" customFormat="1" x14ac:dyDescent="0.2"/>
    <row r="883010" s="12" customFormat="1" x14ac:dyDescent="0.2"/>
    <row r="883011" s="12" customFormat="1" x14ac:dyDescent="0.2"/>
    <row r="883012" s="12" customFormat="1" x14ac:dyDescent="0.2"/>
    <row r="883013" s="12" customFormat="1" x14ac:dyDescent="0.2"/>
    <row r="883014" s="12" customFormat="1" x14ac:dyDescent="0.2"/>
    <row r="883015" s="12" customFormat="1" x14ac:dyDescent="0.2"/>
    <row r="883016" s="12" customFormat="1" x14ac:dyDescent="0.2"/>
    <row r="883017" s="12" customFormat="1" x14ac:dyDescent="0.2"/>
    <row r="883018" s="12" customFormat="1" x14ac:dyDescent="0.2"/>
    <row r="883019" s="12" customFormat="1" x14ac:dyDescent="0.2"/>
    <row r="883020" s="12" customFormat="1" x14ac:dyDescent="0.2"/>
    <row r="883021" s="12" customFormat="1" x14ac:dyDescent="0.2"/>
    <row r="883022" s="12" customFormat="1" x14ac:dyDescent="0.2"/>
    <row r="883023" s="12" customFormat="1" x14ac:dyDescent="0.2"/>
    <row r="883024" s="12" customFormat="1" x14ac:dyDescent="0.2"/>
    <row r="883025" s="12" customFormat="1" x14ac:dyDescent="0.2"/>
    <row r="883026" s="12" customFormat="1" x14ac:dyDescent="0.2"/>
    <row r="883027" s="12" customFormat="1" x14ac:dyDescent="0.2"/>
    <row r="883028" s="12" customFormat="1" x14ac:dyDescent="0.2"/>
    <row r="883029" s="12" customFormat="1" x14ac:dyDescent="0.2"/>
    <row r="883030" s="12" customFormat="1" x14ac:dyDescent="0.2"/>
    <row r="883031" s="12" customFormat="1" x14ac:dyDescent="0.2"/>
    <row r="883032" s="12" customFormat="1" x14ac:dyDescent="0.2"/>
    <row r="883033" s="12" customFormat="1" x14ac:dyDescent="0.2"/>
    <row r="883034" s="12" customFormat="1" x14ac:dyDescent="0.2"/>
    <row r="883035" s="12" customFormat="1" x14ac:dyDescent="0.2"/>
    <row r="883036" s="12" customFormat="1" x14ac:dyDescent="0.2"/>
    <row r="883037" s="12" customFormat="1" x14ac:dyDescent="0.2"/>
    <row r="883038" s="12" customFormat="1" x14ac:dyDescent="0.2"/>
    <row r="883039" s="12" customFormat="1" x14ac:dyDescent="0.2"/>
    <row r="883040" s="12" customFormat="1" x14ac:dyDescent="0.2"/>
    <row r="883041" s="12" customFormat="1" x14ac:dyDescent="0.2"/>
    <row r="883042" s="12" customFormat="1" x14ac:dyDescent="0.2"/>
    <row r="883043" s="12" customFormat="1" x14ac:dyDescent="0.2"/>
    <row r="883044" s="12" customFormat="1" x14ac:dyDescent="0.2"/>
    <row r="883045" s="12" customFormat="1" x14ac:dyDescent="0.2"/>
    <row r="883046" s="12" customFormat="1" x14ac:dyDescent="0.2"/>
    <row r="883047" s="12" customFormat="1" x14ac:dyDescent="0.2"/>
    <row r="883048" s="12" customFormat="1" x14ac:dyDescent="0.2"/>
    <row r="883049" s="12" customFormat="1" x14ac:dyDescent="0.2"/>
    <row r="883050" s="12" customFormat="1" x14ac:dyDescent="0.2"/>
    <row r="883051" s="12" customFormat="1" x14ac:dyDescent="0.2"/>
    <row r="883052" s="12" customFormat="1" x14ac:dyDescent="0.2"/>
    <row r="883053" s="12" customFormat="1" x14ac:dyDescent="0.2"/>
    <row r="883054" s="12" customFormat="1" x14ac:dyDescent="0.2"/>
    <row r="883055" s="12" customFormat="1" x14ac:dyDescent="0.2"/>
    <row r="883056" s="12" customFormat="1" x14ac:dyDescent="0.2"/>
    <row r="883057" s="12" customFormat="1" x14ac:dyDescent="0.2"/>
    <row r="883058" s="12" customFormat="1" x14ac:dyDescent="0.2"/>
    <row r="883059" s="12" customFormat="1" x14ac:dyDescent="0.2"/>
    <row r="883060" s="12" customFormat="1" x14ac:dyDescent="0.2"/>
    <row r="883061" s="12" customFormat="1" x14ac:dyDescent="0.2"/>
    <row r="883062" s="12" customFormat="1" x14ac:dyDescent="0.2"/>
    <row r="883063" s="12" customFormat="1" x14ac:dyDescent="0.2"/>
    <row r="883064" s="12" customFormat="1" x14ac:dyDescent="0.2"/>
    <row r="883065" s="12" customFormat="1" x14ac:dyDescent="0.2"/>
    <row r="883066" s="12" customFormat="1" x14ac:dyDescent="0.2"/>
    <row r="883067" s="12" customFormat="1" x14ac:dyDescent="0.2"/>
    <row r="883068" s="12" customFormat="1" x14ac:dyDescent="0.2"/>
    <row r="883069" s="12" customFormat="1" x14ac:dyDescent="0.2"/>
    <row r="883070" s="12" customFormat="1" x14ac:dyDescent="0.2"/>
    <row r="883071" s="12" customFormat="1" x14ac:dyDescent="0.2"/>
    <row r="883072" s="12" customFormat="1" x14ac:dyDescent="0.2"/>
    <row r="883073" s="12" customFormat="1" x14ac:dyDescent="0.2"/>
    <row r="883074" s="12" customFormat="1" x14ac:dyDescent="0.2"/>
    <row r="883075" s="12" customFormat="1" x14ac:dyDescent="0.2"/>
    <row r="883076" s="12" customFormat="1" x14ac:dyDescent="0.2"/>
    <row r="883077" s="12" customFormat="1" x14ac:dyDescent="0.2"/>
    <row r="883078" s="12" customFormat="1" x14ac:dyDescent="0.2"/>
    <row r="883079" s="12" customFormat="1" x14ac:dyDescent="0.2"/>
    <row r="883080" s="12" customFormat="1" x14ac:dyDescent="0.2"/>
    <row r="883081" s="12" customFormat="1" x14ac:dyDescent="0.2"/>
    <row r="883082" s="12" customFormat="1" x14ac:dyDescent="0.2"/>
    <row r="883083" s="12" customFormat="1" x14ac:dyDescent="0.2"/>
    <row r="883084" s="12" customFormat="1" x14ac:dyDescent="0.2"/>
    <row r="883085" s="12" customFormat="1" x14ac:dyDescent="0.2"/>
    <row r="883086" s="12" customFormat="1" x14ac:dyDescent="0.2"/>
    <row r="883087" s="12" customFormat="1" x14ac:dyDescent="0.2"/>
    <row r="883088" s="12" customFormat="1" x14ac:dyDescent="0.2"/>
    <row r="883089" s="12" customFormat="1" x14ac:dyDescent="0.2"/>
    <row r="883090" s="12" customFormat="1" x14ac:dyDescent="0.2"/>
    <row r="883091" s="12" customFormat="1" x14ac:dyDescent="0.2"/>
    <row r="883092" s="12" customFormat="1" x14ac:dyDescent="0.2"/>
    <row r="883093" s="12" customFormat="1" x14ac:dyDescent="0.2"/>
    <row r="883094" s="12" customFormat="1" x14ac:dyDescent="0.2"/>
    <row r="883095" s="12" customFormat="1" x14ac:dyDescent="0.2"/>
    <row r="883096" s="12" customFormat="1" x14ac:dyDescent="0.2"/>
    <row r="883097" s="12" customFormat="1" x14ac:dyDescent="0.2"/>
    <row r="883098" s="12" customFormat="1" x14ac:dyDescent="0.2"/>
    <row r="883099" s="12" customFormat="1" x14ac:dyDescent="0.2"/>
    <row r="883100" s="12" customFormat="1" x14ac:dyDescent="0.2"/>
    <row r="883101" s="12" customFormat="1" x14ac:dyDescent="0.2"/>
    <row r="883102" s="12" customFormat="1" x14ac:dyDescent="0.2"/>
    <row r="883103" s="12" customFormat="1" x14ac:dyDescent="0.2"/>
    <row r="883104" s="12" customFormat="1" x14ac:dyDescent="0.2"/>
    <row r="883105" s="12" customFormat="1" x14ac:dyDescent="0.2"/>
    <row r="883106" s="12" customFormat="1" x14ac:dyDescent="0.2"/>
    <row r="883107" s="12" customFormat="1" x14ac:dyDescent="0.2"/>
    <row r="883108" s="12" customFormat="1" x14ac:dyDescent="0.2"/>
    <row r="883109" s="12" customFormat="1" x14ac:dyDescent="0.2"/>
    <row r="883110" s="12" customFormat="1" x14ac:dyDescent="0.2"/>
    <row r="883111" s="12" customFormat="1" x14ac:dyDescent="0.2"/>
    <row r="883112" s="12" customFormat="1" x14ac:dyDescent="0.2"/>
    <row r="883113" s="12" customFormat="1" x14ac:dyDescent="0.2"/>
    <row r="883114" s="12" customFormat="1" x14ac:dyDescent="0.2"/>
    <row r="883115" s="12" customFormat="1" x14ac:dyDescent="0.2"/>
    <row r="883116" s="12" customFormat="1" x14ac:dyDescent="0.2"/>
    <row r="883117" s="12" customFormat="1" x14ac:dyDescent="0.2"/>
    <row r="883118" s="12" customFormat="1" x14ac:dyDescent="0.2"/>
    <row r="883119" s="12" customFormat="1" x14ac:dyDescent="0.2"/>
    <row r="883120" s="12" customFormat="1" x14ac:dyDescent="0.2"/>
    <row r="883121" s="12" customFormat="1" x14ac:dyDescent="0.2"/>
    <row r="883122" s="12" customFormat="1" x14ac:dyDescent="0.2"/>
    <row r="883123" s="12" customFormat="1" x14ac:dyDescent="0.2"/>
    <row r="883124" s="12" customFormat="1" x14ac:dyDescent="0.2"/>
    <row r="883125" s="12" customFormat="1" x14ac:dyDescent="0.2"/>
    <row r="883126" s="12" customFormat="1" x14ac:dyDescent="0.2"/>
    <row r="883127" s="12" customFormat="1" x14ac:dyDescent="0.2"/>
    <row r="883128" s="12" customFormat="1" x14ac:dyDescent="0.2"/>
    <row r="883129" s="12" customFormat="1" x14ac:dyDescent="0.2"/>
    <row r="883130" s="12" customFormat="1" x14ac:dyDescent="0.2"/>
    <row r="883131" s="12" customFormat="1" x14ac:dyDescent="0.2"/>
    <row r="883132" s="12" customFormat="1" x14ac:dyDescent="0.2"/>
    <row r="883133" s="12" customFormat="1" x14ac:dyDescent="0.2"/>
    <row r="883134" s="12" customFormat="1" x14ac:dyDescent="0.2"/>
    <row r="883135" s="12" customFormat="1" x14ac:dyDescent="0.2"/>
    <row r="883136" s="12" customFormat="1" x14ac:dyDescent="0.2"/>
    <row r="883137" s="12" customFormat="1" x14ac:dyDescent="0.2"/>
    <row r="883138" s="12" customFormat="1" x14ac:dyDescent="0.2"/>
    <row r="883139" s="12" customFormat="1" x14ac:dyDescent="0.2"/>
    <row r="883140" s="12" customFormat="1" x14ac:dyDescent="0.2"/>
    <row r="883141" s="12" customFormat="1" x14ac:dyDescent="0.2"/>
    <row r="883142" s="12" customFormat="1" x14ac:dyDescent="0.2"/>
    <row r="883143" s="12" customFormat="1" x14ac:dyDescent="0.2"/>
    <row r="883144" s="12" customFormat="1" x14ac:dyDescent="0.2"/>
    <row r="883145" s="12" customFormat="1" x14ac:dyDescent="0.2"/>
    <row r="883146" s="12" customFormat="1" x14ac:dyDescent="0.2"/>
    <row r="883147" s="12" customFormat="1" x14ac:dyDescent="0.2"/>
    <row r="883148" s="12" customFormat="1" x14ac:dyDescent="0.2"/>
    <row r="883149" s="12" customFormat="1" x14ac:dyDescent="0.2"/>
    <row r="883150" s="12" customFormat="1" x14ac:dyDescent="0.2"/>
    <row r="883151" s="12" customFormat="1" x14ac:dyDescent="0.2"/>
    <row r="883152" s="12" customFormat="1" x14ac:dyDescent="0.2"/>
    <row r="883153" s="12" customFormat="1" x14ac:dyDescent="0.2"/>
    <row r="883154" s="12" customFormat="1" x14ac:dyDescent="0.2"/>
    <row r="883155" s="12" customFormat="1" x14ac:dyDescent="0.2"/>
    <row r="883156" s="12" customFormat="1" x14ac:dyDescent="0.2"/>
    <row r="883157" s="12" customFormat="1" x14ac:dyDescent="0.2"/>
    <row r="883158" s="12" customFormat="1" x14ac:dyDescent="0.2"/>
    <row r="883159" s="12" customFormat="1" x14ac:dyDescent="0.2"/>
    <row r="883160" s="12" customFormat="1" x14ac:dyDescent="0.2"/>
    <row r="883161" s="12" customFormat="1" x14ac:dyDescent="0.2"/>
    <row r="883162" s="12" customFormat="1" x14ac:dyDescent="0.2"/>
    <row r="883163" s="12" customFormat="1" x14ac:dyDescent="0.2"/>
    <row r="883164" s="12" customFormat="1" x14ac:dyDescent="0.2"/>
    <row r="883165" s="12" customFormat="1" x14ac:dyDescent="0.2"/>
    <row r="883166" s="12" customFormat="1" x14ac:dyDescent="0.2"/>
    <row r="883167" s="12" customFormat="1" x14ac:dyDescent="0.2"/>
    <row r="883168" s="12" customFormat="1" x14ac:dyDescent="0.2"/>
    <row r="883169" s="12" customFormat="1" x14ac:dyDescent="0.2"/>
    <row r="883170" s="12" customFormat="1" x14ac:dyDescent="0.2"/>
    <row r="883171" s="12" customFormat="1" x14ac:dyDescent="0.2"/>
    <row r="883172" s="12" customFormat="1" x14ac:dyDescent="0.2"/>
    <row r="883173" s="12" customFormat="1" x14ac:dyDescent="0.2"/>
    <row r="883174" s="12" customFormat="1" x14ac:dyDescent="0.2"/>
    <row r="883175" s="12" customFormat="1" x14ac:dyDescent="0.2"/>
    <row r="883176" s="12" customFormat="1" x14ac:dyDescent="0.2"/>
    <row r="883177" s="12" customFormat="1" x14ac:dyDescent="0.2"/>
    <row r="883178" s="12" customFormat="1" x14ac:dyDescent="0.2"/>
    <row r="883179" s="12" customFormat="1" x14ac:dyDescent="0.2"/>
    <row r="883180" s="12" customFormat="1" x14ac:dyDescent="0.2"/>
    <row r="883181" s="12" customFormat="1" x14ac:dyDescent="0.2"/>
    <row r="883182" s="12" customFormat="1" x14ac:dyDescent="0.2"/>
    <row r="883183" s="12" customFormat="1" x14ac:dyDescent="0.2"/>
    <row r="883184" s="12" customFormat="1" x14ac:dyDescent="0.2"/>
    <row r="883185" s="12" customFormat="1" x14ac:dyDescent="0.2"/>
    <row r="883186" s="12" customFormat="1" x14ac:dyDescent="0.2"/>
    <row r="883187" s="12" customFormat="1" x14ac:dyDescent="0.2"/>
    <row r="883188" s="12" customFormat="1" x14ac:dyDescent="0.2"/>
    <row r="883189" s="12" customFormat="1" x14ac:dyDescent="0.2"/>
    <row r="883190" s="12" customFormat="1" x14ac:dyDescent="0.2"/>
    <row r="883191" s="12" customFormat="1" x14ac:dyDescent="0.2"/>
    <row r="883192" s="12" customFormat="1" x14ac:dyDescent="0.2"/>
    <row r="883193" s="12" customFormat="1" x14ac:dyDescent="0.2"/>
    <row r="883194" s="12" customFormat="1" x14ac:dyDescent="0.2"/>
    <row r="883195" s="12" customFormat="1" x14ac:dyDescent="0.2"/>
    <row r="883196" s="12" customFormat="1" x14ac:dyDescent="0.2"/>
    <row r="883197" s="12" customFormat="1" x14ac:dyDescent="0.2"/>
    <row r="883198" s="12" customFormat="1" x14ac:dyDescent="0.2"/>
    <row r="883199" s="12" customFormat="1" x14ac:dyDescent="0.2"/>
    <row r="883200" s="12" customFormat="1" x14ac:dyDescent="0.2"/>
    <row r="883201" s="12" customFormat="1" x14ac:dyDescent="0.2"/>
    <row r="883202" s="12" customFormat="1" x14ac:dyDescent="0.2"/>
    <row r="883203" s="12" customFormat="1" x14ac:dyDescent="0.2"/>
    <row r="883204" s="12" customFormat="1" x14ac:dyDescent="0.2"/>
    <row r="883205" s="12" customFormat="1" x14ac:dyDescent="0.2"/>
    <row r="883206" s="12" customFormat="1" x14ac:dyDescent="0.2"/>
    <row r="883207" s="12" customFormat="1" x14ac:dyDescent="0.2"/>
    <row r="883208" s="12" customFormat="1" x14ac:dyDescent="0.2"/>
    <row r="883209" s="12" customFormat="1" x14ac:dyDescent="0.2"/>
    <row r="883210" s="12" customFormat="1" x14ac:dyDescent="0.2"/>
    <row r="883211" s="12" customFormat="1" x14ac:dyDescent="0.2"/>
    <row r="883212" s="12" customFormat="1" x14ac:dyDescent="0.2"/>
    <row r="883213" s="12" customFormat="1" x14ac:dyDescent="0.2"/>
    <row r="883214" s="12" customFormat="1" x14ac:dyDescent="0.2"/>
    <row r="883215" s="12" customFormat="1" x14ac:dyDescent="0.2"/>
    <row r="883216" s="12" customFormat="1" x14ac:dyDescent="0.2"/>
    <row r="883217" s="12" customFormat="1" x14ac:dyDescent="0.2"/>
    <row r="883218" s="12" customFormat="1" x14ac:dyDescent="0.2"/>
    <row r="883219" s="12" customFormat="1" x14ac:dyDescent="0.2"/>
    <row r="883220" s="12" customFormat="1" x14ac:dyDescent="0.2"/>
    <row r="883221" s="12" customFormat="1" x14ac:dyDescent="0.2"/>
    <row r="883222" s="12" customFormat="1" x14ac:dyDescent="0.2"/>
    <row r="883223" s="12" customFormat="1" x14ac:dyDescent="0.2"/>
    <row r="883224" s="12" customFormat="1" x14ac:dyDescent="0.2"/>
    <row r="883225" s="12" customFormat="1" x14ac:dyDescent="0.2"/>
    <row r="883226" s="12" customFormat="1" x14ac:dyDescent="0.2"/>
    <row r="883227" s="12" customFormat="1" x14ac:dyDescent="0.2"/>
    <row r="883228" s="12" customFormat="1" x14ac:dyDescent="0.2"/>
    <row r="883229" s="12" customFormat="1" x14ac:dyDescent="0.2"/>
    <row r="883230" s="12" customFormat="1" x14ac:dyDescent="0.2"/>
    <row r="883231" s="12" customFormat="1" x14ac:dyDescent="0.2"/>
    <row r="883232" s="12" customFormat="1" x14ac:dyDescent="0.2"/>
    <row r="883233" s="12" customFormat="1" x14ac:dyDescent="0.2"/>
    <row r="883234" s="12" customFormat="1" x14ac:dyDescent="0.2"/>
    <row r="883235" s="12" customFormat="1" x14ac:dyDescent="0.2"/>
    <row r="883236" s="12" customFormat="1" x14ac:dyDescent="0.2"/>
    <row r="883237" s="12" customFormat="1" x14ac:dyDescent="0.2"/>
    <row r="883238" s="12" customFormat="1" x14ac:dyDescent="0.2"/>
    <row r="883239" s="12" customFormat="1" x14ac:dyDescent="0.2"/>
    <row r="883240" s="12" customFormat="1" x14ac:dyDescent="0.2"/>
    <row r="883241" s="12" customFormat="1" x14ac:dyDescent="0.2"/>
    <row r="883242" s="12" customFormat="1" x14ac:dyDescent="0.2"/>
    <row r="883243" s="12" customFormat="1" x14ac:dyDescent="0.2"/>
    <row r="883244" s="12" customFormat="1" x14ac:dyDescent="0.2"/>
    <row r="883245" s="12" customFormat="1" x14ac:dyDescent="0.2"/>
    <row r="883246" s="12" customFormat="1" x14ac:dyDescent="0.2"/>
    <row r="883247" s="12" customFormat="1" x14ac:dyDescent="0.2"/>
    <row r="883248" s="12" customFormat="1" x14ac:dyDescent="0.2"/>
    <row r="883249" s="12" customFormat="1" x14ac:dyDescent="0.2"/>
    <row r="883250" s="12" customFormat="1" x14ac:dyDescent="0.2"/>
    <row r="883251" s="12" customFormat="1" x14ac:dyDescent="0.2"/>
    <row r="883252" s="12" customFormat="1" x14ac:dyDescent="0.2"/>
    <row r="883253" s="12" customFormat="1" x14ac:dyDescent="0.2"/>
    <row r="883254" s="12" customFormat="1" x14ac:dyDescent="0.2"/>
    <row r="883255" s="12" customFormat="1" x14ac:dyDescent="0.2"/>
    <row r="883256" s="12" customFormat="1" x14ac:dyDescent="0.2"/>
    <row r="883257" s="12" customFormat="1" x14ac:dyDescent="0.2"/>
    <row r="883258" s="12" customFormat="1" x14ac:dyDescent="0.2"/>
    <row r="883259" s="12" customFormat="1" x14ac:dyDescent="0.2"/>
    <row r="883260" s="12" customFormat="1" x14ac:dyDescent="0.2"/>
    <row r="883261" s="12" customFormat="1" x14ac:dyDescent="0.2"/>
    <row r="883262" s="12" customFormat="1" x14ac:dyDescent="0.2"/>
    <row r="883263" s="12" customFormat="1" x14ac:dyDescent="0.2"/>
    <row r="883264" s="12" customFormat="1" x14ac:dyDescent="0.2"/>
    <row r="883265" s="12" customFormat="1" x14ac:dyDescent="0.2"/>
    <row r="883266" s="12" customFormat="1" x14ac:dyDescent="0.2"/>
    <row r="883267" s="12" customFormat="1" x14ac:dyDescent="0.2"/>
    <row r="883268" s="12" customFormat="1" x14ac:dyDescent="0.2"/>
    <row r="883269" s="12" customFormat="1" x14ac:dyDescent="0.2"/>
    <row r="883270" s="12" customFormat="1" x14ac:dyDescent="0.2"/>
    <row r="883271" s="12" customFormat="1" x14ac:dyDescent="0.2"/>
    <row r="883272" s="12" customFormat="1" x14ac:dyDescent="0.2"/>
    <row r="883273" s="12" customFormat="1" x14ac:dyDescent="0.2"/>
    <row r="883274" s="12" customFormat="1" x14ac:dyDescent="0.2"/>
    <row r="883275" s="12" customFormat="1" x14ac:dyDescent="0.2"/>
    <row r="883276" s="12" customFormat="1" x14ac:dyDescent="0.2"/>
    <row r="883277" s="12" customFormat="1" x14ac:dyDescent="0.2"/>
    <row r="883278" s="12" customFormat="1" x14ac:dyDescent="0.2"/>
    <row r="883279" s="12" customFormat="1" x14ac:dyDescent="0.2"/>
    <row r="883280" s="12" customFormat="1" x14ac:dyDescent="0.2"/>
    <row r="883281" s="12" customFormat="1" x14ac:dyDescent="0.2"/>
    <row r="883282" s="12" customFormat="1" x14ac:dyDescent="0.2"/>
    <row r="883283" s="12" customFormat="1" x14ac:dyDescent="0.2"/>
    <row r="883284" s="12" customFormat="1" x14ac:dyDescent="0.2"/>
    <row r="883285" s="12" customFormat="1" x14ac:dyDescent="0.2"/>
    <row r="883286" s="12" customFormat="1" x14ac:dyDescent="0.2"/>
    <row r="883287" s="12" customFormat="1" x14ac:dyDescent="0.2"/>
    <row r="883288" s="12" customFormat="1" x14ac:dyDescent="0.2"/>
    <row r="883289" s="12" customFormat="1" x14ac:dyDescent="0.2"/>
    <row r="883290" s="12" customFormat="1" x14ac:dyDescent="0.2"/>
    <row r="883291" s="12" customFormat="1" x14ac:dyDescent="0.2"/>
    <row r="883292" s="12" customFormat="1" x14ac:dyDescent="0.2"/>
    <row r="883293" s="12" customFormat="1" x14ac:dyDescent="0.2"/>
    <row r="883294" s="12" customFormat="1" x14ac:dyDescent="0.2"/>
    <row r="883295" s="12" customFormat="1" x14ac:dyDescent="0.2"/>
    <row r="883296" s="12" customFormat="1" x14ac:dyDescent="0.2"/>
    <row r="883297" s="12" customFormat="1" x14ac:dyDescent="0.2"/>
    <row r="883298" s="12" customFormat="1" x14ac:dyDescent="0.2"/>
    <row r="883299" s="12" customFormat="1" x14ac:dyDescent="0.2"/>
    <row r="883300" s="12" customFormat="1" x14ac:dyDescent="0.2"/>
    <row r="883301" s="12" customFormat="1" x14ac:dyDescent="0.2"/>
    <row r="883302" s="12" customFormat="1" x14ac:dyDescent="0.2"/>
    <row r="883303" s="12" customFormat="1" x14ac:dyDescent="0.2"/>
    <row r="883304" s="12" customFormat="1" x14ac:dyDescent="0.2"/>
    <row r="883305" s="12" customFormat="1" x14ac:dyDescent="0.2"/>
    <row r="883306" s="12" customFormat="1" x14ac:dyDescent="0.2"/>
    <row r="883307" s="12" customFormat="1" x14ac:dyDescent="0.2"/>
    <row r="883308" s="12" customFormat="1" x14ac:dyDescent="0.2"/>
    <row r="883309" s="12" customFormat="1" x14ac:dyDescent="0.2"/>
    <row r="883310" s="12" customFormat="1" x14ac:dyDescent="0.2"/>
    <row r="883311" s="12" customFormat="1" x14ac:dyDescent="0.2"/>
    <row r="883312" s="12" customFormat="1" x14ac:dyDescent="0.2"/>
    <row r="883313" s="12" customFormat="1" x14ac:dyDescent="0.2"/>
    <row r="883314" s="12" customFormat="1" x14ac:dyDescent="0.2"/>
    <row r="883315" s="12" customFormat="1" x14ac:dyDescent="0.2"/>
    <row r="883316" s="12" customFormat="1" x14ac:dyDescent="0.2"/>
    <row r="883317" s="12" customFormat="1" x14ac:dyDescent="0.2"/>
    <row r="883318" s="12" customFormat="1" x14ac:dyDescent="0.2"/>
    <row r="883319" s="12" customFormat="1" x14ac:dyDescent="0.2"/>
    <row r="883320" s="12" customFormat="1" x14ac:dyDescent="0.2"/>
    <row r="883321" s="12" customFormat="1" x14ac:dyDescent="0.2"/>
    <row r="883322" s="12" customFormat="1" x14ac:dyDescent="0.2"/>
    <row r="883323" s="12" customFormat="1" x14ac:dyDescent="0.2"/>
    <row r="883324" s="12" customFormat="1" x14ac:dyDescent="0.2"/>
    <row r="883325" s="12" customFormat="1" x14ac:dyDescent="0.2"/>
    <row r="883326" s="12" customFormat="1" x14ac:dyDescent="0.2"/>
    <row r="883327" s="12" customFormat="1" x14ac:dyDescent="0.2"/>
    <row r="883328" s="12" customFormat="1" x14ac:dyDescent="0.2"/>
    <row r="883329" s="12" customFormat="1" x14ac:dyDescent="0.2"/>
    <row r="883330" s="12" customFormat="1" x14ac:dyDescent="0.2"/>
    <row r="883331" s="12" customFormat="1" x14ac:dyDescent="0.2"/>
    <row r="883332" s="12" customFormat="1" x14ac:dyDescent="0.2"/>
    <row r="883333" s="12" customFormat="1" x14ac:dyDescent="0.2"/>
    <row r="883334" s="12" customFormat="1" x14ac:dyDescent="0.2"/>
    <row r="883335" s="12" customFormat="1" x14ac:dyDescent="0.2"/>
    <row r="883336" s="12" customFormat="1" x14ac:dyDescent="0.2"/>
    <row r="883337" s="12" customFormat="1" x14ac:dyDescent="0.2"/>
    <row r="883338" s="12" customFormat="1" x14ac:dyDescent="0.2"/>
    <row r="883339" s="12" customFormat="1" x14ac:dyDescent="0.2"/>
    <row r="883340" s="12" customFormat="1" x14ac:dyDescent="0.2"/>
    <row r="883341" s="12" customFormat="1" x14ac:dyDescent="0.2"/>
    <row r="883342" s="12" customFormat="1" x14ac:dyDescent="0.2"/>
    <row r="883343" s="12" customFormat="1" x14ac:dyDescent="0.2"/>
    <row r="883344" s="12" customFormat="1" x14ac:dyDescent="0.2"/>
    <row r="883345" s="12" customFormat="1" x14ac:dyDescent="0.2"/>
    <row r="883346" s="12" customFormat="1" x14ac:dyDescent="0.2"/>
    <row r="883347" s="12" customFormat="1" x14ac:dyDescent="0.2"/>
    <row r="883348" s="12" customFormat="1" x14ac:dyDescent="0.2"/>
    <row r="883349" s="12" customFormat="1" x14ac:dyDescent="0.2"/>
    <row r="883350" s="12" customFormat="1" x14ac:dyDescent="0.2"/>
    <row r="883351" s="12" customFormat="1" x14ac:dyDescent="0.2"/>
    <row r="883352" s="12" customFormat="1" x14ac:dyDescent="0.2"/>
    <row r="883353" s="12" customFormat="1" x14ac:dyDescent="0.2"/>
    <row r="883354" s="12" customFormat="1" x14ac:dyDescent="0.2"/>
    <row r="883355" s="12" customFormat="1" x14ac:dyDescent="0.2"/>
    <row r="883356" s="12" customFormat="1" x14ac:dyDescent="0.2"/>
    <row r="883357" s="12" customFormat="1" x14ac:dyDescent="0.2"/>
    <row r="883358" s="12" customFormat="1" x14ac:dyDescent="0.2"/>
    <row r="883359" s="12" customFormat="1" x14ac:dyDescent="0.2"/>
    <row r="883360" s="12" customFormat="1" x14ac:dyDescent="0.2"/>
    <row r="883361" s="12" customFormat="1" x14ac:dyDescent="0.2"/>
    <row r="883362" s="12" customFormat="1" x14ac:dyDescent="0.2"/>
    <row r="883363" s="12" customFormat="1" x14ac:dyDescent="0.2"/>
    <row r="883364" s="12" customFormat="1" x14ac:dyDescent="0.2"/>
    <row r="883365" s="12" customFormat="1" x14ac:dyDescent="0.2"/>
    <row r="883366" s="12" customFormat="1" x14ac:dyDescent="0.2"/>
    <row r="883367" s="12" customFormat="1" x14ac:dyDescent="0.2"/>
    <row r="883368" s="12" customFormat="1" x14ac:dyDescent="0.2"/>
    <row r="883369" s="12" customFormat="1" x14ac:dyDescent="0.2"/>
    <row r="883370" s="12" customFormat="1" x14ac:dyDescent="0.2"/>
    <row r="883371" s="12" customFormat="1" x14ac:dyDescent="0.2"/>
    <row r="883372" s="12" customFormat="1" x14ac:dyDescent="0.2"/>
    <row r="883373" s="12" customFormat="1" x14ac:dyDescent="0.2"/>
    <row r="883374" s="12" customFormat="1" x14ac:dyDescent="0.2"/>
    <row r="883375" s="12" customFormat="1" x14ac:dyDescent="0.2"/>
    <row r="883376" s="12" customFormat="1" x14ac:dyDescent="0.2"/>
    <row r="883377" s="12" customFormat="1" x14ac:dyDescent="0.2"/>
    <row r="883378" s="12" customFormat="1" x14ac:dyDescent="0.2"/>
    <row r="883379" s="12" customFormat="1" x14ac:dyDescent="0.2"/>
    <row r="883380" s="12" customFormat="1" x14ac:dyDescent="0.2"/>
    <row r="883381" s="12" customFormat="1" x14ac:dyDescent="0.2"/>
    <row r="883382" s="12" customFormat="1" x14ac:dyDescent="0.2"/>
    <row r="883383" s="12" customFormat="1" x14ac:dyDescent="0.2"/>
    <row r="883384" s="12" customFormat="1" x14ac:dyDescent="0.2"/>
    <row r="883385" s="12" customFormat="1" x14ac:dyDescent="0.2"/>
    <row r="883386" s="12" customFormat="1" x14ac:dyDescent="0.2"/>
    <row r="883387" s="12" customFormat="1" x14ac:dyDescent="0.2"/>
    <row r="883388" s="12" customFormat="1" x14ac:dyDescent="0.2"/>
    <row r="883389" s="12" customFormat="1" x14ac:dyDescent="0.2"/>
    <row r="883390" s="12" customFormat="1" x14ac:dyDescent="0.2"/>
    <row r="883391" s="12" customFormat="1" x14ac:dyDescent="0.2"/>
    <row r="883392" s="12" customFormat="1" x14ac:dyDescent="0.2"/>
    <row r="883393" s="12" customFormat="1" x14ac:dyDescent="0.2"/>
    <row r="883394" s="12" customFormat="1" x14ac:dyDescent="0.2"/>
    <row r="883395" s="12" customFormat="1" x14ac:dyDescent="0.2"/>
    <row r="883396" s="12" customFormat="1" x14ac:dyDescent="0.2"/>
    <row r="883397" s="12" customFormat="1" x14ac:dyDescent="0.2"/>
    <row r="883398" s="12" customFormat="1" x14ac:dyDescent="0.2"/>
    <row r="883399" s="12" customFormat="1" x14ac:dyDescent="0.2"/>
    <row r="883400" s="12" customFormat="1" x14ac:dyDescent="0.2"/>
    <row r="883401" s="12" customFormat="1" x14ac:dyDescent="0.2"/>
    <row r="883402" s="12" customFormat="1" x14ac:dyDescent="0.2"/>
    <row r="883403" s="12" customFormat="1" x14ac:dyDescent="0.2"/>
    <row r="883404" s="12" customFormat="1" x14ac:dyDescent="0.2"/>
    <row r="883405" s="12" customFormat="1" x14ac:dyDescent="0.2"/>
    <row r="883406" s="12" customFormat="1" x14ac:dyDescent="0.2"/>
    <row r="883407" s="12" customFormat="1" x14ac:dyDescent="0.2"/>
    <row r="883408" s="12" customFormat="1" x14ac:dyDescent="0.2"/>
    <row r="883409" s="12" customFormat="1" x14ac:dyDescent="0.2"/>
    <row r="883410" s="12" customFormat="1" x14ac:dyDescent="0.2"/>
    <row r="883411" s="12" customFormat="1" x14ac:dyDescent="0.2"/>
    <row r="883412" s="12" customFormat="1" x14ac:dyDescent="0.2"/>
    <row r="883413" s="12" customFormat="1" x14ac:dyDescent="0.2"/>
    <row r="883414" s="12" customFormat="1" x14ac:dyDescent="0.2"/>
    <row r="883415" s="12" customFormat="1" x14ac:dyDescent="0.2"/>
    <row r="883416" s="12" customFormat="1" x14ac:dyDescent="0.2"/>
    <row r="883417" s="12" customFormat="1" x14ac:dyDescent="0.2"/>
    <row r="883418" s="12" customFormat="1" x14ac:dyDescent="0.2"/>
    <row r="883419" s="12" customFormat="1" x14ac:dyDescent="0.2"/>
    <row r="883420" s="12" customFormat="1" x14ac:dyDescent="0.2"/>
    <row r="883421" s="12" customFormat="1" x14ac:dyDescent="0.2"/>
    <row r="883422" s="12" customFormat="1" x14ac:dyDescent="0.2"/>
    <row r="883423" s="12" customFormat="1" x14ac:dyDescent="0.2"/>
    <row r="883424" s="12" customFormat="1" x14ac:dyDescent="0.2"/>
    <row r="883425" s="12" customFormat="1" x14ac:dyDescent="0.2"/>
    <row r="883426" s="12" customFormat="1" x14ac:dyDescent="0.2"/>
    <row r="883427" s="12" customFormat="1" x14ac:dyDescent="0.2"/>
    <row r="883428" s="12" customFormat="1" x14ac:dyDescent="0.2"/>
    <row r="883429" s="12" customFormat="1" x14ac:dyDescent="0.2"/>
    <row r="883430" s="12" customFormat="1" x14ac:dyDescent="0.2"/>
    <row r="883431" s="12" customFormat="1" x14ac:dyDescent="0.2"/>
    <row r="883432" s="12" customFormat="1" x14ac:dyDescent="0.2"/>
    <row r="883433" s="12" customFormat="1" x14ac:dyDescent="0.2"/>
    <row r="883434" s="12" customFormat="1" x14ac:dyDescent="0.2"/>
    <row r="883435" s="12" customFormat="1" x14ac:dyDescent="0.2"/>
    <row r="883436" s="12" customFormat="1" x14ac:dyDescent="0.2"/>
    <row r="883437" s="12" customFormat="1" x14ac:dyDescent="0.2"/>
    <row r="883438" s="12" customFormat="1" x14ac:dyDescent="0.2"/>
    <row r="883439" s="12" customFormat="1" x14ac:dyDescent="0.2"/>
    <row r="883440" s="12" customFormat="1" x14ac:dyDescent="0.2"/>
    <row r="883441" s="12" customFormat="1" x14ac:dyDescent="0.2"/>
    <row r="883442" s="12" customFormat="1" x14ac:dyDescent="0.2"/>
    <row r="883443" s="12" customFormat="1" x14ac:dyDescent="0.2"/>
    <row r="883444" s="12" customFormat="1" x14ac:dyDescent="0.2"/>
    <row r="883445" s="12" customFormat="1" x14ac:dyDescent="0.2"/>
    <row r="883446" s="12" customFormat="1" x14ac:dyDescent="0.2"/>
    <row r="883447" s="12" customFormat="1" x14ac:dyDescent="0.2"/>
    <row r="883448" s="12" customFormat="1" x14ac:dyDescent="0.2"/>
    <row r="883449" s="12" customFormat="1" x14ac:dyDescent="0.2"/>
    <row r="883450" s="12" customFormat="1" x14ac:dyDescent="0.2"/>
    <row r="883451" s="12" customFormat="1" x14ac:dyDescent="0.2"/>
    <row r="883452" s="12" customFormat="1" x14ac:dyDescent="0.2"/>
    <row r="883453" s="12" customFormat="1" x14ac:dyDescent="0.2"/>
    <row r="883454" s="12" customFormat="1" x14ac:dyDescent="0.2"/>
    <row r="883455" s="12" customFormat="1" x14ac:dyDescent="0.2"/>
    <row r="883456" s="12" customFormat="1" x14ac:dyDescent="0.2"/>
    <row r="883457" s="12" customFormat="1" x14ac:dyDescent="0.2"/>
    <row r="883458" s="12" customFormat="1" x14ac:dyDescent="0.2"/>
    <row r="883459" s="12" customFormat="1" x14ac:dyDescent="0.2"/>
    <row r="883460" s="12" customFormat="1" x14ac:dyDescent="0.2"/>
    <row r="883461" s="12" customFormat="1" x14ac:dyDescent="0.2"/>
    <row r="883462" s="12" customFormat="1" x14ac:dyDescent="0.2"/>
    <row r="883463" s="12" customFormat="1" x14ac:dyDescent="0.2"/>
    <row r="883464" s="12" customFormat="1" x14ac:dyDescent="0.2"/>
    <row r="883465" s="12" customFormat="1" x14ac:dyDescent="0.2"/>
    <row r="883466" s="12" customFormat="1" x14ac:dyDescent="0.2"/>
    <row r="883467" s="12" customFormat="1" x14ac:dyDescent="0.2"/>
    <row r="883468" s="12" customFormat="1" x14ac:dyDescent="0.2"/>
    <row r="883469" s="12" customFormat="1" x14ac:dyDescent="0.2"/>
    <row r="883470" s="12" customFormat="1" x14ac:dyDescent="0.2"/>
    <row r="883471" s="12" customFormat="1" x14ac:dyDescent="0.2"/>
    <row r="883472" s="12" customFormat="1" x14ac:dyDescent="0.2"/>
    <row r="883473" s="12" customFormat="1" x14ac:dyDescent="0.2"/>
    <row r="883474" s="12" customFormat="1" x14ac:dyDescent="0.2"/>
    <row r="883475" s="12" customFormat="1" x14ac:dyDescent="0.2"/>
    <row r="883476" s="12" customFormat="1" x14ac:dyDescent="0.2"/>
    <row r="883477" s="12" customFormat="1" x14ac:dyDescent="0.2"/>
    <row r="883478" s="12" customFormat="1" x14ac:dyDescent="0.2"/>
    <row r="883479" s="12" customFormat="1" x14ac:dyDescent="0.2"/>
    <row r="883480" s="12" customFormat="1" x14ac:dyDescent="0.2"/>
    <row r="883481" s="12" customFormat="1" x14ac:dyDescent="0.2"/>
    <row r="883482" s="12" customFormat="1" x14ac:dyDescent="0.2"/>
    <row r="883483" s="12" customFormat="1" x14ac:dyDescent="0.2"/>
    <row r="883484" s="12" customFormat="1" x14ac:dyDescent="0.2"/>
    <row r="883485" s="12" customFormat="1" x14ac:dyDescent="0.2"/>
    <row r="883486" s="12" customFormat="1" x14ac:dyDescent="0.2"/>
    <row r="883487" s="12" customFormat="1" x14ac:dyDescent="0.2"/>
    <row r="883488" s="12" customFormat="1" x14ac:dyDescent="0.2"/>
    <row r="883489" s="12" customFormat="1" x14ac:dyDescent="0.2"/>
    <row r="883490" s="12" customFormat="1" x14ac:dyDescent="0.2"/>
    <row r="883491" s="12" customFormat="1" x14ac:dyDescent="0.2"/>
    <row r="883492" s="12" customFormat="1" x14ac:dyDescent="0.2"/>
    <row r="883493" s="12" customFormat="1" x14ac:dyDescent="0.2"/>
    <row r="883494" s="12" customFormat="1" x14ac:dyDescent="0.2"/>
    <row r="883495" s="12" customFormat="1" x14ac:dyDescent="0.2"/>
    <row r="883496" s="12" customFormat="1" x14ac:dyDescent="0.2"/>
    <row r="883497" s="12" customFormat="1" x14ac:dyDescent="0.2"/>
    <row r="883498" s="12" customFormat="1" x14ac:dyDescent="0.2"/>
    <row r="883499" s="12" customFormat="1" x14ac:dyDescent="0.2"/>
    <row r="883500" s="12" customFormat="1" x14ac:dyDescent="0.2"/>
    <row r="883501" s="12" customFormat="1" x14ac:dyDescent="0.2"/>
    <row r="883502" s="12" customFormat="1" x14ac:dyDescent="0.2"/>
    <row r="883503" s="12" customFormat="1" x14ac:dyDescent="0.2"/>
    <row r="883504" s="12" customFormat="1" x14ac:dyDescent="0.2"/>
    <row r="883505" s="12" customFormat="1" x14ac:dyDescent="0.2"/>
    <row r="883506" s="12" customFormat="1" x14ac:dyDescent="0.2"/>
    <row r="883507" s="12" customFormat="1" x14ac:dyDescent="0.2"/>
    <row r="883508" s="12" customFormat="1" x14ac:dyDescent="0.2"/>
    <row r="883509" s="12" customFormat="1" x14ac:dyDescent="0.2"/>
    <row r="883510" s="12" customFormat="1" x14ac:dyDescent="0.2"/>
    <row r="883511" s="12" customFormat="1" x14ac:dyDescent="0.2"/>
    <row r="883512" s="12" customFormat="1" x14ac:dyDescent="0.2"/>
    <row r="883513" s="12" customFormat="1" x14ac:dyDescent="0.2"/>
    <row r="883514" s="12" customFormat="1" x14ac:dyDescent="0.2"/>
    <row r="883515" s="12" customFormat="1" x14ac:dyDescent="0.2"/>
    <row r="883516" s="12" customFormat="1" x14ac:dyDescent="0.2"/>
    <row r="883517" s="12" customFormat="1" x14ac:dyDescent="0.2"/>
    <row r="883518" s="12" customFormat="1" x14ac:dyDescent="0.2"/>
    <row r="883519" s="12" customFormat="1" x14ac:dyDescent="0.2"/>
    <row r="883520" s="12" customFormat="1" x14ac:dyDescent="0.2"/>
    <row r="883521" s="12" customFormat="1" x14ac:dyDescent="0.2"/>
    <row r="883522" s="12" customFormat="1" x14ac:dyDescent="0.2"/>
    <row r="883523" s="12" customFormat="1" x14ac:dyDescent="0.2"/>
    <row r="883524" s="12" customFormat="1" x14ac:dyDescent="0.2"/>
    <row r="883525" s="12" customFormat="1" x14ac:dyDescent="0.2"/>
    <row r="883526" s="12" customFormat="1" x14ac:dyDescent="0.2"/>
    <row r="883527" s="12" customFormat="1" x14ac:dyDescent="0.2"/>
    <row r="883528" s="12" customFormat="1" x14ac:dyDescent="0.2"/>
    <row r="883529" s="12" customFormat="1" x14ac:dyDescent="0.2"/>
    <row r="883530" s="12" customFormat="1" x14ac:dyDescent="0.2"/>
    <row r="883531" s="12" customFormat="1" x14ac:dyDescent="0.2"/>
    <row r="883532" s="12" customFormat="1" x14ac:dyDescent="0.2"/>
    <row r="883533" s="12" customFormat="1" x14ac:dyDescent="0.2"/>
    <row r="883534" s="12" customFormat="1" x14ac:dyDescent="0.2"/>
    <row r="883535" s="12" customFormat="1" x14ac:dyDescent="0.2"/>
    <row r="883536" s="12" customFormat="1" x14ac:dyDescent="0.2"/>
    <row r="883537" s="12" customFormat="1" x14ac:dyDescent="0.2"/>
    <row r="883538" s="12" customFormat="1" x14ac:dyDescent="0.2"/>
    <row r="883539" s="12" customFormat="1" x14ac:dyDescent="0.2"/>
    <row r="883540" s="12" customFormat="1" x14ac:dyDescent="0.2"/>
    <row r="883541" s="12" customFormat="1" x14ac:dyDescent="0.2"/>
    <row r="883542" s="12" customFormat="1" x14ac:dyDescent="0.2"/>
    <row r="883543" s="12" customFormat="1" x14ac:dyDescent="0.2"/>
    <row r="883544" s="12" customFormat="1" x14ac:dyDescent="0.2"/>
    <row r="883545" s="12" customFormat="1" x14ac:dyDescent="0.2"/>
    <row r="883546" s="12" customFormat="1" x14ac:dyDescent="0.2"/>
    <row r="883547" s="12" customFormat="1" x14ac:dyDescent="0.2"/>
    <row r="883548" s="12" customFormat="1" x14ac:dyDescent="0.2"/>
    <row r="883549" s="12" customFormat="1" x14ac:dyDescent="0.2"/>
    <row r="883550" s="12" customFormat="1" x14ac:dyDescent="0.2"/>
    <row r="883551" s="12" customFormat="1" x14ac:dyDescent="0.2"/>
    <row r="883552" s="12" customFormat="1" x14ac:dyDescent="0.2"/>
    <row r="883553" s="12" customFormat="1" x14ac:dyDescent="0.2"/>
    <row r="883554" s="12" customFormat="1" x14ac:dyDescent="0.2"/>
    <row r="883555" s="12" customFormat="1" x14ac:dyDescent="0.2"/>
    <row r="883556" s="12" customFormat="1" x14ac:dyDescent="0.2"/>
    <row r="883557" s="12" customFormat="1" x14ac:dyDescent="0.2"/>
    <row r="883558" s="12" customFormat="1" x14ac:dyDescent="0.2"/>
    <row r="883559" s="12" customFormat="1" x14ac:dyDescent="0.2"/>
    <row r="883560" s="12" customFormat="1" x14ac:dyDescent="0.2"/>
    <row r="883561" s="12" customFormat="1" x14ac:dyDescent="0.2"/>
    <row r="883562" s="12" customFormat="1" x14ac:dyDescent="0.2"/>
    <row r="883563" s="12" customFormat="1" x14ac:dyDescent="0.2"/>
    <row r="883564" s="12" customFormat="1" x14ac:dyDescent="0.2"/>
    <row r="883565" s="12" customFormat="1" x14ac:dyDescent="0.2"/>
    <row r="883566" s="12" customFormat="1" x14ac:dyDescent="0.2"/>
    <row r="883567" s="12" customFormat="1" x14ac:dyDescent="0.2"/>
    <row r="883568" s="12" customFormat="1" x14ac:dyDescent="0.2"/>
    <row r="883569" s="12" customFormat="1" x14ac:dyDescent="0.2"/>
    <row r="883570" s="12" customFormat="1" x14ac:dyDescent="0.2"/>
    <row r="883571" s="12" customFormat="1" x14ac:dyDescent="0.2"/>
    <row r="883572" s="12" customFormat="1" x14ac:dyDescent="0.2"/>
    <row r="883573" s="12" customFormat="1" x14ac:dyDescent="0.2"/>
    <row r="883574" s="12" customFormat="1" x14ac:dyDescent="0.2"/>
    <row r="883575" s="12" customFormat="1" x14ac:dyDescent="0.2"/>
    <row r="883576" s="12" customFormat="1" x14ac:dyDescent="0.2"/>
    <row r="883577" s="12" customFormat="1" x14ac:dyDescent="0.2"/>
    <row r="883578" s="12" customFormat="1" x14ac:dyDescent="0.2"/>
    <row r="883579" s="12" customFormat="1" x14ac:dyDescent="0.2"/>
    <row r="883580" s="12" customFormat="1" x14ac:dyDescent="0.2"/>
    <row r="883581" s="12" customFormat="1" x14ac:dyDescent="0.2"/>
    <row r="883582" s="12" customFormat="1" x14ac:dyDescent="0.2"/>
    <row r="883583" s="12" customFormat="1" x14ac:dyDescent="0.2"/>
    <row r="883584" s="12" customFormat="1" x14ac:dyDescent="0.2"/>
    <row r="883585" s="12" customFormat="1" x14ac:dyDescent="0.2"/>
    <row r="883586" s="12" customFormat="1" x14ac:dyDescent="0.2"/>
    <row r="883587" s="12" customFormat="1" x14ac:dyDescent="0.2"/>
    <row r="883588" s="12" customFormat="1" x14ac:dyDescent="0.2"/>
    <row r="883589" s="12" customFormat="1" x14ac:dyDescent="0.2"/>
    <row r="883590" s="12" customFormat="1" x14ac:dyDescent="0.2"/>
    <row r="883591" s="12" customFormat="1" x14ac:dyDescent="0.2"/>
    <row r="883592" s="12" customFormat="1" x14ac:dyDescent="0.2"/>
    <row r="883593" s="12" customFormat="1" x14ac:dyDescent="0.2"/>
    <row r="883594" s="12" customFormat="1" x14ac:dyDescent="0.2"/>
    <row r="883595" s="12" customFormat="1" x14ac:dyDescent="0.2"/>
    <row r="883596" s="12" customFormat="1" x14ac:dyDescent="0.2"/>
    <row r="883597" s="12" customFormat="1" x14ac:dyDescent="0.2"/>
    <row r="883598" s="12" customFormat="1" x14ac:dyDescent="0.2"/>
    <row r="883599" s="12" customFormat="1" x14ac:dyDescent="0.2"/>
    <row r="883600" s="12" customFormat="1" x14ac:dyDescent="0.2"/>
    <row r="883601" s="12" customFormat="1" x14ac:dyDescent="0.2"/>
    <row r="883602" s="12" customFormat="1" x14ac:dyDescent="0.2"/>
    <row r="883603" s="12" customFormat="1" x14ac:dyDescent="0.2"/>
    <row r="883604" s="12" customFormat="1" x14ac:dyDescent="0.2"/>
    <row r="883605" s="12" customFormat="1" x14ac:dyDescent="0.2"/>
    <row r="883606" s="12" customFormat="1" x14ac:dyDescent="0.2"/>
    <row r="883607" s="12" customFormat="1" x14ac:dyDescent="0.2"/>
    <row r="883608" s="12" customFormat="1" x14ac:dyDescent="0.2"/>
    <row r="883609" s="12" customFormat="1" x14ac:dyDescent="0.2"/>
    <row r="883610" s="12" customFormat="1" x14ac:dyDescent="0.2"/>
    <row r="883611" s="12" customFormat="1" x14ac:dyDescent="0.2"/>
    <row r="883612" s="12" customFormat="1" x14ac:dyDescent="0.2"/>
    <row r="883613" s="12" customFormat="1" x14ac:dyDescent="0.2"/>
    <row r="883614" s="12" customFormat="1" x14ac:dyDescent="0.2"/>
    <row r="883615" s="12" customFormat="1" x14ac:dyDescent="0.2"/>
    <row r="883616" s="12" customFormat="1" x14ac:dyDescent="0.2"/>
    <row r="883617" s="12" customFormat="1" x14ac:dyDescent="0.2"/>
    <row r="883618" s="12" customFormat="1" x14ac:dyDescent="0.2"/>
    <row r="883619" s="12" customFormat="1" x14ac:dyDescent="0.2"/>
    <row r="883620" s="12" customFormat="1" x14ac:dyDescent="0.2"/>
    <row r="883621" s="12" customFormat="1" x14ac:dyDescent="0.2"/>
    <row r="883622" s="12" customFormat="1" x14ac:dyDescent="0.2"/>
    <row r="883623" s="12" customFormat="1" x14ac:dyDescent="0.2"/>
    <row r="883624" s="12" customFormat="1" x14ac:dyDescent="0.2"/>
    <row r="883625" s="12" customFormat="1" x14ac:dyDescent="0.2"/>
    <row r="883626" s="12" customFormat="1" x14ac:dyDescent="0.2"/>
    <row r="883627" s="12" customFormat="1" x14ac:dyDescent="0.2"/>
    <row r="883628" s="12" customFormat="1" x14ac:dyDescent="0.2"/>
    <row r="883629" s="12" customFormat="1" x14ac:dyDescent="0.2"/>
    <row r="883630" s="12" customFormat="1" x14ac:dyDescent="0.2"/>
    <row r="883631" s="12" customFormat="1" x14ac:dyDescent="0.2"/>
    <row r="883632" s="12" customFormat="1" x14ac:dyDescent="0.2"/>
    <row r="883633" s="12" customFormat="1" x14ac:dyDescent="0.2"/>
    <row r="883634" s="12" customFormat="1" x14ac:dyDescent="0.2"/>
    <row r="883635" s="12" customFormat="1" x14ac:dyDescent="0.2"/>
    <row r="883636" s="12" customFormat="1" x14ac:dyDescent="0.2"/>
    <row r="883637" s="12" customFormat="1" x14ac:dyDescent="0.2"/>
    <row r="883638" s="12" customFormat="1" x14ac:dyDescent="0.2"/>
    <row r="883639" s="12" customFormat="1" x14ac:dyDescent="0.2"/>
    <row r="883640" s="12" customFormat="1" x14ac:dyDescent="0.2"/>
    <row r="883641" s="12" customFormat="1" x14ac:dyDescent="0.2"/>
    <row r="883642" s="12" customFormat="1" x14ac:dyDescent="0.2"/>
    <row r="883643" s="12" customFormat="1" x14ac:dyDescent="0.2"/>
    <row r="883644" s="12" customFormat="1" x14ac:dyDescent="0.2"/>
    <row r="883645" s="12" customFormat="1" x14ac:dyDescent="0.2"/>
    <row r="883646" s="12" customFormat="1" x14ac:dyDescent="0.2"/>
    <row r="883647" s="12" customFormat="1" x14ac:dyDescent="0.2"/>
    <row r="883648" s="12" customFormat="1" x14ac:dyDescent="0.2"/>
    <row r="883649" s="12" customFormat="1" x14ac:dyDescent="0.2"/>
    <row r="883650" s="12" customFormat="1" x14ac:dyDescent="0.2"/>
    <row r="883651" s="12" customFormat="1" x14ac:dyDescent="0.2"/>
    <row r="883652" s="12" customFormat="1" x14ac:dyDescent="0.2"/>
    <row r="883653" s="12" customFormat="1" x14ac:dyDescent="0.2"/>
    <row r="883654" s="12" customFormat="1" x14ac:dyDescent="0.2"/>
    <row r="883655" s="12" customFormat="1" x14ac:dyDescent="0.2"/>
    <row r="883656" s="12" customFormat="1" x14ac:dyDescent="0.2"/>
    <row r="883657" s="12" customFormat="1" x14ac:dyDescent="0.2"/>
    <row r="883658" s="12" customFormat="1" x14ac:dyDescent="0.2"/>
    <row r="883659" s="12" customFormat="1" x14ac:dyDescent="0.2"/>
    <row r="883660" s="12" customFormat="1" x14ac:dyDescent="0.2"/>
    <row r="883661" s="12" customFormat="1" x14ac:dyDescent="0.2"/>
    <row r="883662" s="12" customFormat="1" x14ac:dyDescent="0.2"/>
    <row r="883663" s="12" customFormat="1" x14ac:dyDescent="0.2"/>
    <row r="883664" s="12" customFormat="1" x14ac:dyDescent="0.2"/>
    <row r="883665" s="12" customFormat="1" x14ac:dyDescent="0.2"/>
    <row r="883666" s="12" customFormat="1" x14ac:dyDescent="0.2"/>
    <row r="883667" s="12" customFormat="1" x14ac:dyDescent="0.2"/>
    <row r="883668" s="12" customFormat="1" x14ac:dyDescent="0.2"/>
    <row r="883669" s="12" customFormat="1" x14ac:dyDescent="0.2"/>
    <row r="883670" s="12" customFormat="1" x14ac:dyDescent="0.2"/>
    <row r="883671" s="12" customFormat="1" x14ac:dyDescent="0.2"/>
    <row r="883672" s="12" customFormat="1" x14ac:dyDescent="0.2"/>
    <row r="883673" s="12" customFormat="1" x14ac:dyDescent="0.2"/>
    <row r="883674" s="12" customFormat="1" x14ac:dyDescent="0.2"/>
    <row r="883675" s="12" customFormat="1" x14ac:dyDescent="0.2"/>
    <row r="883676" s="12" customFormat="1" x14ac:dyDescent="0.2"/>
    <row r="883677" s="12" customFormat="1" x14ac:dyDescent="0.2"/>
    <row r="883678" s="12" customFormat="1" x14ac:dyDescent="0.2"/>
    <row r="883679" s="12" customFormat="1" x14ac:dyDescent="0.2"/>
    <row r="883680" s="12" customFormat="1" x14ac:dyDescent="0.2"/>
    <row r="883681" s="12" customFormat="1" x14ac:dyDescent="0.2"/>
    <row r="883682" s="12" customFormat="1" x14ac:dyDescent="0.2"/>
    <row r="883683" s="12" customFormat="1" x14ac:dyDescent="0.2"/>
    <row r="883684" s="12" customFormat="1" x14ac:dyDescent="0.2"/>
    <row r="883685" s="12" customFormat="1" x14ac:dyDescent="0.2"/>
    <row r="883686" s="12" customFormat="1" x14ac:dyDescent="0.2"/>
    <row r="883687" s="12" customFormat="1" x14ac:dyDescent="0.2"/>
    <row r="883688" s="12" customFormat="1" x14ac:dyDescent="0.2"/>
    <row r="883689" s="12" customFormat="1" x14ac:dyDescent="0.2"/>
    <row r="883690" s="12" customFormat="1" x14ac:dyDescent="0.2"/>
    <row r="883691" s="12" customFormat="1" x14ac:dyDescent="0.2"/>
    <row r="883692" s="12" customFormat="1" x14ac:dyDescent="0.2"/>
    <row r="883693" s="12" customFormat="1" x14ac:dyDescent="0.2"/>
    <row r="883694" s="12" customFormat="1" x14ac:dyDescent="0.2"/>
    <row r="883695" s="12" customFormat="1" x14ac:dyDescent="0.2"/>
    <row r="883696" s="12" customFormat="1" x14ac:dyDescent="0.2"/>
    <row r="883697" s="12" customFormat="1" x14ac:dyDescent="0.2"/>
    <row r="883698" s="12" customFormat="1" x14ac:dyDescent="0.2"/>
    <row r="883699" s="12" customFormat="1" x14ac:dyDescent="0.2"/>
    <row r="883700" s="12" customFormat="1" x14ac:dyDescent="0.2"/>
    <row r="883701" s="12" customFormat="1" x14ac:dyDescent="0.2"/>
    <row r="883702" s="12" customFormat="1" x14ac:dyDescent="0.2"/>
    <row r="883703" s="12" customFormat="1" x14ac:dyDescent="0.2"/>
    <row r="883704" s="12" customFormat="1" x14ac:dyDescent="0.2"/>
    <row r="883705" s="12" customFormat="1" x14ac:dyDescent="0.2"/>
    <row r="883706" s="12" customFormat="1" x14ac:dyDescent="0.2"/>
    <row r="883707" s="12" customFormat="1" x14ac:dyDescent="0.2"/>
    <row r="883708" s="12" customFormat="1" x14ac:dyDescent="0.2"/>
    <row r="883709" s="12" customFormat="1" x14ac:dyDescent="0.2"/>
    <row r="883710" s="12" customFormat="1" x14ac:dyDescent="0.2"/>
    <row r="883711" s="12" customFormat="1" x14ac:dyDescent="0.2"/>
    <row r="883712" s="12" customFormat="1" x14ac:dyDescent="0.2"/>
    <row r="883713" s="12" customFormat="1" x14ac:dyDescent="0.2"/>
    <row r="883714" s="12" customFormat="1" x14ac:dyDescent="0.2"/>
    <row r="883715" s="12" customFormat="1" x14ac:dyDescent="0.2"/>
    <row r="883716" s="12" customFormat="1" x14ac:dyDescent="0.2"/>
    <row r="883717" s="12" customFormat="1" x14ac:dyDescent="0.2"/>
    <row r="883718" s="12" customFormat="1" x14ac:dyDescent="0.2"/>
    <row r="883719" s="12" customFormat="1" x14ac:dyDescent="0.2"/>
    <row r="883720" s="12" customFormat="1" x14ac:dyDescent="0.2"/>
    <row r="883721" s="12" customFormat="1" x14ac:dyDescent="0.2"/>
    <row r="883722" s="12" customFormat="1" x14ac:dyDescent="0.2"/>
    <row r="883723" s="12" customFormat="1" x14ac:dyDescent="0.2"/>
    <row r="883724" s="12" customFormat="1" x14ac:dyDescent="0.2"/>
    <row r="883725" s="12" customFormat="1" x14ac:dyDescent="0.2"/>
    <row r="883726" s="12" customFormat="1" x14ac:dyDescent="0.2"/>
    <row r="883727" s="12" customFormat="1" x14ac:dyDescent="0.2"/>
    <row r="883728" s="12" customFormat="1" x14ac:dyDescent="0.2"/>
    <row r="883729" s="12" customFormat="1" x14ac:dyDescent="0.2"/>
    <row r="883730" s="12" customFormat="1" x14ac:dyDescent="0.2"/>
    <row r="883731" s="12" customFormat="1" x14ac:dyDescent="0.2"/>
    <row r="883732" s="12" customFormat="1" x14ac:dyDescent="0.2"/>
    <row r="883733" s="12" customFormat="1" x14ac:dyDescent="0.2"/>
    <row r="883734" s="12" customFormat="1" x14ac:dyDescent="0.2"/>
    <row r="883735" s="12" customFormat="1" x14ac:dyDescent="0.2"/>
    <row r="883736" s="12" customFormat="1" x14ac:dyDescent="0.2"/>
    <row r="883737" s="12" customFormat="1" x14ac:dyDescent="0.2"/>
    <row r="883738" s="12" customFormat="1" x14ac:dyDescent="0.2"/>
    <row r="883739" s="12" customFormat="1" x14ac:dyDescent="0.2"/>
    <row r="883740" s="12" customFormat="1" x14ac:dyDescent="0.2"/>
    <row r="883741" s="12" customFormat="1" x14ac:dyDescent="0.2"/>
    <row r="883742" s="12" customFormat="1" x14ac:dyDescent="0.2"/>
    <row r="883743" s="12" customFormat="1" x14ac:dyDescent="0.2"/>
    <row r="883744" s="12" customFormat="1" x14ac:dyDescent="0.2"/>
    <row r="883745" s="12" customFormat="1" x14ac:dyDescent="0.2"/>
    <row r="883746" s="12" customFormat="1" x14ac:dyDescent="0.2"/>
    <row r="883747" s="12" customFormat="1" x14ac:dyDescent="0.2"/>
    <row r="883748" s="12" customFormat="1" x14ac:dyDescent="0.2"/>
    <row r="883749" s="12" customFormat="1" x14ac:dyDescent="0.2"/>
    <row r="883750" s="12" customFormat="1" x14ac:dyDescent="0.2"/>
    <row r="883751" s="12" customFormat="1" x14ac:dyDescent="0.2"/>
    <row r="883752" s="12" customFormat="1" x14ac:dyDescent="0.2"/>
    <row r="883753" s="12" customFormat="1" x14ac:dyDescent="0.2"/>
    <row r="883754" s="12" customFormat="1" x14ac:dyDescent="0.2"/>
    <row r="883755" s="12" customFormat="1" x14ac:dyDescent="0.2"/>
    <row r="883756" s="12" customFormat="1" x14ac:dyDescent="0.2"/>
    <row r="883757" s="12" customFormat="1" x14ac:dyDescent="0.2"/>
    <row r="883758" s="12" customFormat="1" x14ac:dyDescent="0.2"/>
    <row r="883759" s="12" customFormat="1" x14ac:dyDescent="0.2"/>
    <row r="883760" s="12" customFormat="1" x14ac:dyDescent="0.2"/>
    <row r="883761" s="12" customFormat="1" x14ac:dyDescent="0.2"/>
    <row r="883762" s="12" customFormat="1" x14ac:dyDescent="0.2"/>
    <row r="883763" s="12" customFormat="1" x14ac:dyDescent="0.2"/>
    <row r="883764" s="12" customFormat="1" x14ac:dyDescent="0.2"/>
    <row r="883765" s="12" customFormat="1" x14ac:dyDescent="0.2"/>
    <row r="883766" s="12" customFormat="1" x14ac:dyDescent="0.2"/>
    <row r="883767" s="12" customFormat="1" x14ac:dyDescent="0.2"/>
    <row r="883768" s="12" customFormat="1" x14ac:dyDescent="0.2"/>
    <row r="883769" s="12" customFormat="1" x14ac:dyDescent="0.2"/>
    <row r="883770" s="12" customFormat="1" x14ac:dyDescent="0.2"/>
    <row r="883771" s="12" customFormat="1" x14ac:dyDescent="0.2"/>
    <row r="883772" s="12" customFormat="1" x14ac:dyDescent="0.2"/>
    <row r="883773" s="12" customFormat="1" x14ac:dyDescent="0.2"/>
    <row r="883774" s="12" customFormat="1" x14ac:dyDescent="0.2"/>
    <row r="883775" s="12" customFormat="1" x14ac:dyDescent="0.2"/>
    <row r="883776" s="12" customFormat="1" x14ac:dyDescent="0.2"/>
    <row r="883777" s="12" customFormat="1" x14ac:dyDescent="0.2"/>
    <row r="883778" s="12" customFormat="1" x14ac:dyDescent="0.2"/>
    <row r="883779" s="12" customFormat="1" x14ac:dyDescent="0.2"/>
    <row r="883780" s="12" customFormat="1" x14ac:dyDescent="0.2"/>
    <row r="883781" s="12" customFormat="1" x14ac:dyDescent="0.2"/>
    <row r="883782" s="12" customFormat="1" x14ac:dyDescent="0.2"/>
    <row r="883783" s="12" customFormat="1" x14ac:dyDescent="0.2"/>
    <row r="883784" s="12" customFormat="1" x14ac:dyDescent="0.2"/>
    <row r="883785" s="12" customFormat="1" x14ac:dyDescent="0.2"/>
    <row r="883786" s="12" customFormat="1" x14ac:dyDescent="0.2"/>
    <row r="883787" s="12" customFormat="1" x14ac:dyDescent="0.2"/>
    <row r="883788" s="12" customFormat="1" x14ac:dyDescent="0.2"/>
    <row r="883789" s="12" customFormat="1" x14ac:dyDescent="0.2"/>
    <row r="883790" s="12" customFormat="1" x14ac:dyDescent="0.2"/>
    <row r="883791" s="12" customFormat="1" x14ac:dyDescent="0.2"/>
    <row r="883792" s="12" customFormat="1" x14ac:dyDescent="0.2"/>
    <row r="883793" s="12" customFormat="1" x14ac:dyDescent="0.2"/>
    <row r="883794" s="12" customFormat="1" x14ac:dyDescent="0.2"/>
    <row r="883795" s="12" customFormat="1" x14ac:dyDescent="0.2"/>
    <row r="883796" s="12" customFormat="1" x14ac:dyDescent="0.2"/>
    <row r="883797" s="12" customFormat="1" x14ac:dyDescent="0.2"/>
    <row r="883798" s="12" customFormat="1" x14ac:dyDescent="0.2"/>
    <row r="883799" s="12" customFormat="1" x14ac:dyDescent="0.2"/>
    <row r="883800" s="12" customFormat="1" x14ac:dyDescent="0.2"/>
    <row r="883801" s="12" customFormat="1" x14ac:dyDescent="0.2"/>
    <row r="883802" s="12" customFormat="1" x14ac:dyDescent="0.2"/>
    <row r="883803" s="12" customFormat="1" x14ac:dyDescent="0.2"/>
    <row r="883804" s="12" customFormat="1" x14ac:dyDescent="0.2"/>
    <row r="883805" s="12" customFormat="1" x14ac:dyDescent="0.2"/>
    <row r="883806" s="12" customFormat="1" x14ac:dyDescent="0.2"/>
    <row r="883807" s="12" customFormat="1" x14ac:dyDescent="0.2"/>
    <row r="883808" s="12" customFormat="1" x14ac:dyDescent="0.2"/>
    <row r="883809" s="12" customFormat="1" x14ac:dyDescent="0.2"/>
    <row r="883810" s="12" customFormat="1" x14ac:dyDescent="0.2"/>
    <row r="883811" s="12" customFormat="1" x14ac:dyDescent="0.2"/>
    <row r="883812" s="12" customFormat="1" x14ac:dyDescent="0.2"/>
    <row r="883813" s="12" customFormat="1" x14ac:dyDescent="0.2"/>
    <row r="883814" s="12" customFormat="1" x14ac:dyDescent="0.2"/>
    <row r="883815" s="12" customFormat="1" x14ac:dyDescent="0.2"/>
    <row r="883816" s="12" customFormat="1" x14ac:dyDescent="0.2"/>
    <row r="883817" s="12" customFormat="1" x14ac:dyDescent="0.2"/>
    <row r="883818" s="12" customFormat="1" x14ac:dyDescent="0.2"/>
    <row r="883819" s="12" customFormat="1" x14ac:dyDescent="0.2"/>
    <row r="883820" s="12" customFormat="1" x14ac:dyDescent="0.2"/>
    <row r="883821" s="12" customFormat="1" x14ac:dyDescent="0.2"/>
    <row r="883822" s="12" customFormat="1" x14ac:dyDescent="0.2"/>
    <row r="883823" s="12" customFormat="1" x14ac:dyDescent="0.2"/>
    <row r="883824" s="12" customFormat="1" x14ac:dyDescent="0.2"/>
    <row r="883825" s="12" customFormat="1" x14ac:dyDescent="0.2"/>
    <row r="883826" s="12" customFormat="1" x14ac:dyDescent="0.2"/>
    <row r="883827" s="12" customFormat="1" x14ac:dyDescent="0.2"/>
    <row r="883828" s="12" customFormat="1" x14ac:dyDescent="0.2"/>
    <row r="883829" s="12" customFormat="1" x14ac:dyDescent="0.2"/>
    <row r="883830" s="12" customFormat="1" x14ac:dyDescent="0.2"/>
    <row r="883831" s="12" customFormat="1" x14ac:dyDescent="0.2"/>
    <row r="883832" s="12" customFormat="1" x14ac:dyDescent="0.2"/>
    <row r="883833" s="12" customFormat="1" x14ac:dyDescent="0.2"/>
    <row r="883834" s="12" customFormat="1" x14ac:dyDescent="0.2"/>
    <row r="883835" s="12" customFormat="1" x14ac:dyDescent="0.2"/>
    <row r="883836" s="12" customFormat="1" x14ac:dyDescent="0.2"/>
    <row r="883837" s="12" customFormat="1" x14ac:dyDescent="0.2"/>
    <row r="883838" s="12" customFormat="1" x14ac:dyDescent="0.2"/>
    <row r="883839" s="12" customFormat="1" x14ac:dyDescent="0.2"/>
    <row r="883840" s="12" customFormat="1" x14ac:dyDescent="0.2"/>
    <row r="883841" s="12" customFormat="1" x14ac:dyDescent="0.2"/>
    <row r="883842" s="12" customFormat="1" x14ac:dyDescent="0.2"/>
    <row r="883843" s="12" customFormat="1" x14ac:dyDescent="0.2"/>
    <row r="883844" s="12" customFormat="1" x14ac:dyDescent="0.2"/>
    <row r="883845" s="12" customFormat="1" x14ac:dyDescent="0.2"/>
    <row r="883846" s="12" customFormat="1" x14ac:dyDescent="0.2"/>
    <row r="883847" s="12" customFormat="1" x14ac:dyDescent="0.2"/>
    <row r="883848" s="12" customFormat="1" x14ac:dyDescent="0.2"/>
    <row r="883849" s="12" customFormat="1" x14ac:dyDescent="0.2"/>
    <row r="883850" s="12" customFormat="1" x14ac:dyDescent="0.2"/>
    <row r="883851" s="12" customFormat="1" x14ac:dyDescent="0.2"/>
    <row r="883852" s="12" customFormat="1" x14ac:dyDescent="0.2"/>
    <row r="883853" s="12" customFormat="1" x14ac:dyDescent="0.2"/>
    <row r="883854" s="12" customFormat="1" x14ac:dyDescent="0.2"/>
    <row r="883855" s="12" customFormat="1" x14ac:dyDescent="0.2"/>
    <row r="883856" s="12" customFormat="1" x14ac:dyDescent="0.2"/>
    <row r="883857" s="12" customFormat="1" x14ac:dyDescent="0.2"/>
    <row r="883858" s="12" customFormat="1" x14ac:dyDescent="0.2"/>
    <row r="883859" s="12" customFormat="1" x14ac:dyDescent="0.2"/>
    <row r="883860" s="12" customFormat="1" x14ac:dyDescent="0.2"/>
    <row r="883861" s="12" customFormat="1" x14ac:dyDescent="0.2"/>
    <row r="883862" s="12" customFormat="1" x14ac:dyDescent="0.2"/>
    <row r="883863" s="12" customFormat="1" x14ac:dyDescent="0.2"/>
    <row r="883864" s="12" customFormat="1" x14ac:dyDescent="0.2"/>
    <row r="883865" s="12" customFormat="1" x14ac:dyDescent="0.2"/>
    <row r="883866" s="12" customFormat="1" x14ac:dyDescent="0.2"/>
    <row r="883867" s="12" customFormat="1" x14ac:dyDescent="0.2"/>
    <row r="883868" s="12" customFormat="1" x14ac:dyDescent="0.2"/>
    <row r="883869" s="12" customFormat="1" x14ac:dyDescent="0.2"/>
    <row r="883870" s="12" customFormat="1" x14ac:dyDescent="0.2"/>
    <row r="883871" s="12" customFormat="1" x14ac:dyDescent="0.2"/>
    <row r="883872" s="12" customFormat="1" x14ac:dyDescent="0.2"/>
    <row r="883873" s="12" customFormat="1" x14ac:dyDescent="0.2"/>
    <row r="883874" s="12" customFormat="1" x14ac:dyDescent="0.2"/>
    <row r="883875" s="12" customFormat="1" x14ac:dyDescent="0.2"/>
    <row r="883876" s="12" customFormat="1" x14ac:dyDescent="0.2"/>
    <row r="883877" s="12" customFormat="1" x14ac:dyDescent="0.2"/>
    <row r="883878" s="12" customFormat="1" x14ac:dyDescent="0.2"/>
    <row r="883879" s="12" customFormat="1" x14ac:dyDescent="0.2"/>
    <row r="883880" s="12" customFormat="1" x14ac:dyDescent="0.2"/>
    <row r="883881" s="12" customFormat="1" x14ac:dyDescent="0.2"/>
    <row r="883882" s="12" customFormat="1" x14ac:dyDescent="0.2"/>
    <row r="883883" s="12" customFormat="1" x14ac:dyDescent="0.2"/>
    <row r="883884" s="12" customFormat="1" x14ac:dyDescent="0.2"/>
    <row r="883885" s="12" customFormat="1" x14ac:dyDescent="0.2"/>
    <row r="883886" s="12" customFormat="1" x14ac:dyDescent="0.2"/>
    <row r="883887" s="12" customFormat="1" x14ac:dyDescent="0.2"/>
    <row r="883888" s="12" customFormat="1" x14ac:dyDescent="0.2"/>
    <row r="883889" s="12" customFormat="1" x14ac:dyDescent="0.2"/>
    <row r="883890" s="12" customFormat="1" x14ac:dyDescent="0.2"/>
    <row r="883891" s="12" customFormat="1" x14ac:dyDescent="0.2"/>
    <row r="883892" s="12" customFormat="1" x14ac:dyDescent="0.2"/>
    <row r="883893" s="12" customFormat="1" x14ac:dyDescent="0.2"/>
    <row r="883894" s="12" customFormat="1" x14ac:dyDescent="0.2"/>
    <row r="883895" s="12" customFormat="1" x14ac:dyDescent="0.2"/>
    <row r="883896" s="12" customFormat="1" x14ac:dyDescent="0.2"/>
    <row r="883897" s="12" customFormat="1" x14ac:dyDescent="0.2"/>
    <row r="883898" s="12" customFormat="1" x14ac:dyDescent="0.2"/>
    <row r="883899" s="12" customFormat="1" x14ac:dyDescent="0.2"/>
    <row r="883900" s="12" customFormat="1" x14ac:dyDescent="0.2"/>
    <row r="883901" s="12" customFormat="1" x14ac:dyDescent="0.2"/>
    <row r="883902" s="12" customFormat="1" x14ac:dyDescent="0.2"/>
    <row r="883903" s="12" customFormat="1" x14ac:dyDescent="0.2"/>
    <row r="883904" s="12" customFormat="1" x14ac:dyDescent="0.2"/>
    <row r="883905" s="12" customFormat="1" x14ac:dyDescent="0.2"/>
    <row r="883906" s="12" customFormat="1" x14ac:dyDescent="0.2"/>
    <row r="883907" s="12" customFormat="1" x14ac:dyDescent="0.2"/>
    <row r="883908" s="12" customFormat="1" x14ac:dyDescent="0.2"/>
    <row r="883909" s="12" customFormat="1" x14ac:dyDescent="0.2"/>
    <row r="883910" s="12" customFormat="1" x14ac:dyDescent="0.2"/>
    <row r="883911" s="12" customFormat="1" x14ac:dyDescent="0.2"/>
    <row r="883912" s="12" customFormat="1" x14ac:dyDescent="0.2"/>
    <row r="883913" s="12" customFormat="1" x14ac:dyDescent="0.2"/>
    <row r="883914" s="12" customFormat="1" x14ac:dyDescent="0.2"/>
    <row r="883915" s="12" customFormat="1" x14ac:dyDescent="0.2"/>
    <row r="883916" s="12" customFormat="1" x14ac:dyDescent="0.2"/>
    <row r="883917" s="12" customFormat="1" x14ac:dyDescent="0.2"/>
    <row r="883918" s="12" customFormat="1" x14ac:dyDescent="0.2"/>
    <row r="883919" s="12" customFormat="1" x14ac:dyDescent="0.2"/>
    <row r="883920" s="12" customFormat="1" x14ac:dyDescent="0.2"/>
    <row r="883921" s="12" customFormat="1" x14ac:dyDescent="0.2"/>
    <row r="883922" s="12" customFormat="1" x14ac:dyDescent="0.2"/>
    <row r="883923" s="12" customFormat="1" x14ac:dyDescent="0.2"/>
    <row r="883924" s="12" customFormat="1" x14ac:dyDescent="0.2"/>
    <row r="883925" s="12" customFormat="1" x14ac:dyDescent="0.2"/>
    <row r="883926" s="12" customFormat="1" x14ac:dyDescent="0.2"/>
    <row r="883927" s="12" customFormat="1" x14ac:dyDescent="0.2"/>
    <row r="883928" s="12" customFormat="1" x14ac:dyDescent="0.2"/>
    <row r="883929" s="12" customFormat="1" x14ac:dyDescent="0.2"/>
    <row r="883930" s="12" customFormat="1" x14ac:dyDescent="0.2"/>
    <row r="883931" s="12" customFormat="1" x14ac:dyDescent="0.2"/>
    <row r="883932" s="12" customFormat="1" x14ac:dyDescent="0.2"/>
    <row r="883933" s="12" customFormat="1" x14ac:dyDescent="0.2"/>
    <row r="883934" s="12" customFormat="1" x14ac:dyDescent="0.2"/>
    <row r="883935" s="12" customFormat="1" x14ac:dyDescent="0.2"/>
    <row r="883936" s="12" customFormat="1" x14ac:dyDescent="0.2"/>
    <row r="883937" s="12" customFormat="1" x14ac:dyDescent="0.2"/>
    <row r="883938" s="12" customFormat="1" x14ac:dyDescent="0.2"/>
    <row r="883939" s="12" customFormat="1" x14ac:dyDescent="0.2"/>
    <row r="883940" s="12" customFormat="1" x14ac:dyDescent="0.2"/>
    <row r="883941" s="12" customFormat="1" x14ac:dyDescent="0.2"/>
    <row r="883942" s="12" customFormat="1" x14ac:dyDescent="0.2"/>
    <row r="883943" s="12" customFormat="1" x14ac:dyDescent="0.2"/>
    <row r="883944" s="12" customFormat="1" x14ac:dyDescent="0.2"/>
    <row r="883945" s="12" customFormat="1" x14ac:dyDescent="0.2"/>
    <row r="883946" s="12" customFormat="1" x14ac:dyDescent="0.2"/>
    <row r="883947" s="12" customFormat="1" x14ac:dyDescent="0.2"/>
    <row r="883948" s="12" customFormat="1" x14ac:dyDescent="0.2"/>
    <row r="883949" s="12" customFormat="1" x14ac:dyDescent="0.2"/>
    <row r="883950" s="12" customFormat="1" x14ac:dyDescent="0.2"/>
    <row r="883951" s="12" customFormat="1" x14ac:dyDescent="0.2"/>
    <row r="883952" s="12" customFormat="1" x14ac:dyDescent="0.2"/>
    <row r="883953" s="12" customFormat="1" x14ac:dyDescent="0.2"/>
    <row r="883954" s="12" customFormat="1" x14ac:dyDescent="0.2"/>
    <row r="883955" s="12" customFormat="1" x14ac:dyDescent="0.2"/>
    <row r="883956" s="12" customFormat="1" x14ac:dyDescent="0.2"/>
    <row r="883957" s="12" customFormat="1" x14ac:dyDescent="0.2"/>
    <row r="883958" s="12" customFormat="1" x14ac:dyDescent="0.2"/>
    <row r="883959" s="12" customFormat="1" x14ac:dyDescent="0.2"/>
    <row r="883960" s="12" customFormat="1" x14ac:dyDescent="0.2"/>
    <row r="883961" s="12" customFormat="1" x14ac:dyDescent="0.2"/>
    <row r="883962" s="12" customFormat="1" x14ac:dyDescent="0.2"/>
    <row r="883963" s="12" customFormat="1" x14ac:dyDescent="0.2"/>
    <row r="883964" s="12" customFormat="1" x14ac:dyDescent="0.2"/>
    <row r="883965" s="12" customFormat="1" x14ac:dyDescent="0.2"/>
    <row r="883966" s="12" customFormat="1" x14ac:dyDescent="0.2"/>
    <row r="883967" s="12" customFormat="1" x14ac:dyDescent="0.2"/>
    <row r="883968" s="12" customFormat="1" x14ac:dyDescent="0.2"/>
    <row r="883969" s="12" customFormat="1" x14ac:dyDescent="0.2"/>
    <row r="883970" s="12" customFormat="1" x14ac:dyDescent="0.2"/>
    <row r="883971" s="12" customFormat="1" x14ac:dyDescent="0.2"/>
    <row r="883972" s="12" customFormat="1" x14ac:dyDescent="0.2"/>
    <row r="883973" s="12" customFormat="1" x14ac:dyDescent="0.2"/>
    <row r="883974" s="12" customFormat="1" x14ac:dyDescent="0.2"/>
    <row r="883975" s="12" customFormat="1" x14ac:dyDescent="0.2"/>
    <row r="883976" s="12" customFormat="1" x14ac:dyDescent="0.2"/>
    <row r="883977" s="12" customFormat="1" x14ac:dyDescent="0.2"/>
    <row r="883978" s="12" customFormat="1" x14ac:dyDescent="0.2"/>
    <row r="883979" s="12" customFormat="1" x14ac:dyDescent="0.2"/>
    <row r="883980" s="12" customFormat="1" x14ac:dyDescent="0.2"/>
    <row r="883981" s="12" customFormat="1" x14ac:dyDescent="0.2"/>
    <row r="883982" s="12" customFormat="1" x14ac:dyDescent="0.2"/>
    <row r="883983" s="12" customFormat="1" x14ac:dyDescent="0.2"/>
    <row r="883984" s="12" customFormat="1" x14ac:dyDescent="0.2"/>
    <row r="883985" s="12" customFormat="1" x14ac:dyDescent="0.2"/>
    <row r="883986" s="12" customFormat="1" x14ac:dyDescent="0.2"/>
    <row r="883987" s="12" customFormat="1" x14ac:dyDescent="0.2"/>
    <row r="883988" s="12" customFormat="1" x14ac:dyDescent="0.2"/>
    <row r="883989" s="12" customFormat="1" x14ac:dyDescent="0.2"/>
    <row r="883990" s="12" customFormat="1" x14ac:dyDescent="0.2"/>
    <row r="883991" s="12" customFormat="1" x14ac:dyDescent="0.2"/>
    <row r="883992" s="12" customFormat="1" x14ac:dyDescent="0.2"/>
    <row r="883993" s="12" customFormat="1" x14ac:dyDescent="0.2"/>
    <row r="883994" s="12" customFormat="1" x14ac:dyDescent="0.2"/>
    <row r="883995" s="12" customFormat="1" x14ac:dyDescent="0.2"/>
    <row r="883996" s="12" customFormat="1" x14ac:dyDescent="0.2"/>
    <row r="883997" s="12" customFormat="1" x14ac:dyDescent="0.2"/>
    <row r="883998" s="12" customFormat="1" x14ac:dyDescent="0.2"/>
    <row r="883999" s="12" customFormat="1" x14ac:dyDescent="0.2"/>
    <row r="884000" s="12" customFormat="1" x14ac:dyDescent="0.2"/>
    <row r="884001" s="12" customFormat="1" x14ac:dyDescent="0.2"/>
    <row r="884002" s="12" customFormat="1" x14ac:dyDescent="0.2"/>
    <row r="884003" s="12" customFormat="1" x14ac:dyDescent="0.2"/>
    <row r="884004" s="12" customFormat="1" x14ac:dyDescent="0.2"/>
    <row r="884005" s="12" customFormat="1" x14ac:dyDescent="0.2"/>
    <row r="884006" s="12" customFormat="1" x14ac:dyDescent="0.2"/>
    <row r="884007" s="12" customFormat="1" x14ac:dyDescent="0.2"/>
    <row r="884008" s="12" customFormat="1" x14ac:dyDescent="0.2"/>
    <row r="884009" s="12" customFormat="1" x14ac:dyDescent="0.2"/>
    <row r="884010" s="12" customFormat="1" x14ac:dyDescent="0.2"/>
    <row r="884011" s="12" customFormat="1" x14ac:dyDescent="0.2"/>
    <row r="884012" s="12" customFormat="1" x14ac:dyDescent="0.2"/>
    <row r="884013" s="12" customFormat="1" x14ac:dyDescent="0.2"/>
    <row r="884014" s="12" customFormat="1" x14ac:dyDescent="0.2"/>
    <row r="884015" s="12" customFormat="1" x14ac:dyDescent="0.2"/>
    <row r="884016" s="12" customFormat="1" x14ac:dyDescent="0.2"/>
    <row r="884017" s="12" customFormat="1" x14ac:dyDescent="0.2"/>
    <row r="884018" s="12" customFormat="1" x14ac:dyDescent="0.2"/>
    <row r="884019" s="12" customFormat="1" x14ac:dyDescent="0.2"/>
    <row r="884020" s="12" customFormat="1" x14ac:dyDescent="0.2"/>
    <row r="884021" s="12" customFormat="1" x14ac:dyDescent="0.2"/>
    <row r="884022" s="12" customFormat="1" x14ac:dyDescent="0.2"/>
    <row r="884023" s="12" customFormat="1" x14ac:dyDescent="0.2"/>
    <row r="884024" s="12" customFormat="1" x14ac:dyDescent="0.2"/>
    <row r="884025" s="12" customFormat="1" x14ac:dyDescent="0.2"/>
    <row r="884026" s="12" customFormat="1" x14ac:dyDescent="0.2"/>
    <row r="884027" s="12" customFormat="1" x14ac:dyDescent="0.2"/>
    <row r="884028" s="12" customFormat="1" x14ac:dyDescent="0.2"/>
    <row r="884029" s="12" customFormat="1" x14ac:dyDescent="0.2"/>
    <row r="884030" s="12" customFormat="1" x14ac:dyDescent="0.2"/>
    <row r="884031" s="12" customFormat="1" x14ac:dyDescent="0.2"/>
    <row r="884032" s="12" customFormat="1" x14ac:dyDescent="0.2"/>
    <row r="884033" s="12" customFormat="1" x14ac:dyDescent="0.2"/>
    <row r="884034" s="12" customFormat="1" x14ac:dyDescent="0.2"/>
    <row r="884035" s="12" customFormat="1" x14ac:dyDescent="0.2"/>
    <row r="884036" s="12" customFormat="1" x14ac:dyDescent="0.2"/>
    <row r="884037" s="12" customFormat="1" x14ac:dyDescent="0.2"/>
    <row r="884038" s="12" customFormat="1" x14ac:dyDescent="0.2"/>
    <row r="884039" s="12" customFormat="1" x14ac:dyDescent="0.2"/>
    <row r="884040" s="12" customFormat="1" x14ac:dyDescent="0.2"/>
    <row r="884041" s="12" customFormat="1" x14ac:dyDescent="0.2"/>
    <row r="884042" s="12" customFormat="1" x14ac:dyDescent="0.2"/>
    <row r="884043" s="12" customFormat="1" x14ac:dyDescent="0.2"/>
    <row r="884044" s="12" customFormat="1" x14ac:dyDescent="0.2"/>
    <row r="884045" s="12" customFormat="1" x14ac:dyDescent="0.2"/>
    <row r="884046" s="12" customFormat="1" x14ac:dyDescent="0.2"/>
    <row r="884047" s="12" customFormat="1" x14ac:dyDescent="0.2"/>
    <row r="884048" s="12" customFormat="1" x14ac:dyDescent="0.2"/>
    <row r="884049" s="12" customFormat="1" x14ac:dyDescent="0.2"/>
    <row r="884050" s="12" customFormat="1" x14ac:dyDescent="0.2"/>
    <row r="884051" s="12" customFormat="1" x14ac:dyDescent="0.2"/>
    <row r="884052" s="12" customFormat="1" x14ac:dyDescent="0.2"/>
    <row r="884053" s="12" customFormat="1" x14ac:dyDescent="0.2"/>
    <row r="884054" s="12" customFormat="1" x14ac:dyDescent="0.2"/>
    <row r="884055" s="12" customFormat="1" x14ac:dyDescent="0.2"/>
    <row r="884056" s="12" customFormat="1" x14ac:dyDescent="0.2"/>
    <row r="884057" s="12" customFormat="1" x14ac:dyDescent="0.2"/>
    <row r="884058" s="12" customFormat="1" x14ac:dyDescent="0.2"/>
    <row r="884059" s="12" customFormat="1" x14ac:dyDescent="0.2"/>
    <row r="884060" s="12" customFormat="1" x14ac:dyDescent="0.2"/>
    <row r="884061" s="12" customFormat="1" x14ac:dyDescent="0.2"/>
    <row r="884062" s="12" customFormat="1" x14ac:dyDescent="0.2"/>
    <row r="884063" s="12" customFormat="1" x14ac:dyDescent="0.2"/>
    <row r="884064" s="12" customFormat="1" x14ac:dyDescent="0.2"/>
    <row r="884065" s="12" customFormat="1" x14ac:dyDescent="0.2"/>
    <row r="884066" s="12" customFormat="1" x14ac:dyDescent="0.2"/>
    <row r="884067" s="12" customFormat="1" x14ac:dyDescent="0.2"/>
    <row r="884068" s="12" customFormat="1" x14ac:dyDescent="0.2"/>
    <row r="884069" s="12" customFormat="1" x14ac:dyDescent="0.2"/>
    <row r="884070" s="12" customFormat="1" x14ac:dyDescent="0.2"/>
    <row r="884071" s="12" customFormat="1" x14ac:dyDescent="0.2"/>
    <row r="884072" s="12" customFormat="1" x14ac:dyDescent="0.2"/>
    <row r="884073" s="12" customFormat="1" x14ac:dyDescent="0.2"/>
    <row r="884074" s="12" customFormat="1" x14ac:dyDescent="0.2"/>
    <row r="884075" s="12" customFormat="1" x14ac:dyDescent="0.2"/>
    <row r="884076" s="12" customFormat="1" x14ac:dyDescent="0.2"/>
    <row r="884077" s="12" customFormat="1" x14ac:dyDescent="0.2"/>
    <row r="884078" s="12" customFormat="1" x14ac:dyDescent="0.2"/>
    <row r="884079" s="12" customFormat="1" x14ac:dyDescent="0.2"/>
    <row r="884080" s="12" customFormat="1" x14ac:dyDescent="0.2"/>
    <row r="884081" s="12" customFormat="1" x14ac:dyDescent="0.2"/>
    <row r="884082" s="12" customFormat="1" x14ac:dyDescent="0.2"/>
    <row r="884083" s="12" customFormat="1" x14ac:dyDescent="0.2"/>
    <row r="884084" s="12" customFormat="1" x14ac:dyDescent="0.2"/>
    <row r="884085" s="12" customFormat="1" x14ac:dyDescent="0.2"/>
    <row r="884086" s="12" customFormat="1" x14ac:dyDescent="0.2"/>
    <row r="884087" s="12" customFormat="1" x14ac:dyDescent="0.2"/>
    <row r="884088" s="12" customFormat="1" x14ac:dyDescent="0.2"/>
    <row r="884089" s="12" customFormat="1" x14ac:dyDescent="0.2"/>
    <row r="884090" s="12" customFormat="1" x14ac:dyDescent="0.2"/>
    <row r="884091" s="12" customFormat="1" x14ac:dyDescent="0.2"/>
    <row r="884092" s="12" customFormat="1" x14ac:dyDescent="0.2"/>
    <row r="884093" s="12" customFormat="1" x14ac:dyDescent="0.2"/>
    <row r="884094" s="12" customFormat="1" x14ac:dyDescent="0.2"/>
    <row r="884095" s="12" customFormat="1" x14ac:dyDescent="0.2"/>
    <row r="884096" s="12" customFormat="1" x14ac:dyDescent="0.2"/>
    <row r="884097" s="12" customFormat="1" x14ac:dyDescent="0.2"/>
    <row r="884098" s="12" customFormat="1" x14ac:dyDescent="0.2"/>
    <row r="884099" s="12" customFormat="1" x14ac:dyDescent="0.2"/>
    <row r="884100" s="12" customFormat="1" x14ac:dyDescent="0.2"/>
    <row r="884101" s="12" customFormat="1" x14ac:dyDescent="0.2"/>
    <row r="884102" s="12" customFormat="1" x14ac:dyDescent="0.2"/>
    <row r="884103" s="12" customFormat="1" x14ac:dyDescent="0.2"/>
    <row r="884104" s="12" customFormat="1" x14ac:dyDescent="0.2"/>
    <row r="884105" s="12" customFormat="1" x14ac:dyDescent="0.2"/>
    <row r="884106" s="12" customFormat="1" x14ac:dyDescent="0.2"/>
    <row r="884107" s="12" customFormat="1" x14ac:dyDescent="0.2"/>
    <row r="884108" s="12" customFormat="1" x14ac:dyDescent="0.2"/>
    <row r="884109" s="12" customFormat="1" x14ac:dyDescent="0.2"/>
    <row r="884110" s="12" customFormat="1" x14ac:dyDescent="0.2"/>
    <row r="884111" s="12" customFormat="1" x14ac:dyDescent="0.2"/>
    <row r="884112" s="12" customFormat="1" x14ac:dyDescent="0.2"/>
    <row r="884113" s="12" customFormat="1" x14ac:dyDescent="0.2"/>
    <row r="884114" s="12" customFormat="1" x14ac:dyDescent="0.2"/>
    <row r="884115" s="12" customFormat="1" x14ac:dyDescent="0.2"/>
    <row r="884116" s="12" customFormat="1" x14ac:dyDescent="0.2"/>
    <row r="884117" s="12" customFormat="1" x14ac:dyDescent="0.2"/>
    <row r="884118" s="12" customFormat="1" x14ac:dyDescent="0.2"/>
    <row r="884119" s="12" customFormat="1" x14ac:dyDescent="0.2"/>
    <row r="884120" s="12" customFormat="1" x14ac:dyDescent="0.2"/>
    <row r="884121" s="12" customFormat="1" x14ac:dyDescent="0.2"/>
    <row r="884122" s="12" customFormat="1" x14ac:dyDescent="0.2"/>
    <row r="884123" s="12" customFormat="1" x14ac:dyDescent="0.2"/>
    <row r="884124" s="12" customFormat="1" x14ac:dyDescent="0.2"/>
    <row r="884125" s="12" customFormat="1" x14ac:dyDescent="0.2"/>
    <row r="884126" s="12" customFormat="1" x14ac:dyDescent="0.2"/>
    <row r="884127" s="12" customFormat="1" x14ac:dyDescent="0.2"/>
    <row r="884128" s="12" customFormat="1" x14ac:dyDescent="0.2"/>
    <row r="884129" s="12" customFormat="1" x14ac:dyDescent="0.2"/>
    <row r="884130" s="12" customFormat="1" x14ac:dyDescent="0.2"/>
    <row r="884131" s="12" customFormat="1" x14ac:dyDescent="0.2"/>
    <row r="884132" s="12" customFormat="1" x14ac:dyDescent="0.2"/>
    <row r="884133" s="12" customFormat="1" x14ac:dyDescent="0.2"/>
    <row r="884134" s="12" customFormat="1" x14ac:dyDescent="0.2"/>
    <row r="884135" s="12" customFormat="1" x14ac:dyDescent="0.2"/>
    <row r="884136" s="12" customFormat="1" x14ac:dyDescent="0.2"/>
    <row r="884137" s="12" customFormat="1" x14ac:dyDescent="0.2"/>
    <row r="884138" s="12" customFormat="1" x14ac:dyDescent="0.2"/>
    <row r="884139" s="12" customFormat="1" x14ac:dyDescent="0.2"/>
    <row r="884140" s="12" customFormat="1" x14ac:dyDescent="0.2"/>
    <row r="884141" s="12" customFormat="1" x14ac:dyDescent="0.2"/>
    <row r="884142" s="12" customFormat="1" x14ac:dyDescent="0.2"/>
    <row r="884143" s="12" customFormat="1" x14ac:dyDescent="0.2"/>
    <row r="884144" s="12" customFormat="1" x14ac:dyDescent="0.2"/>
    <row r="884145" s="12" customFormat="1" x14ac:dyDescent="0.2"/>
    <row r="884146" s="12" customFormat="1" x14ac:dyDescent="0.2"/>
    <row r="884147" s="12" customFormat="1" x14ac:dyDescent="0.2"/>
    <row r="884148" s="12" customFormat="1" x14ac:dyDescent="0.2"/>
    <row r="884149" s="12" customFormat="1" x14ac:dyDescent="0.2"/>
    <row r="884150" s="12" customFormat="1" x14ac:dyDescent="0.2"/>
    <row r="884151" s="12" customFormat="1" x14ac:dyDescent="0.2"/>
    <row r="884152" s="12" customFormat="1" x14ac:dyDescent="0.2"/>
    <row r="884153" s="12" customFormat="1" x14ac:dyDescent="0.2"/>
    <row r="884154" s="12" customFormat="1" x14ac:dyDescent="0.2"/>
    <row r="884155" s="12" customFormat="1" x14ac:dyDescent="0.2"/>
    <row r="884156" s="12" customFormat="1" x14ac:dyDescent="0.2"/>
    <row r="884157" s="12" customFormat="1" x14ac:dyDescent="0.2"/>
    <row r="884158" s="12" customFormat="1" x14ac:dyDescent="0.2"/>
    <row r="884159" s="12" customFormat="1" x14ac:dyDescent="0.2"/>
    <row r="884160" s="12" customFormat="1" x14ac:dyDescent="0.2"/>
    <row r="884161" s="12" customFormat="1" x14ac:dyDescent="0.2"/>
    <row r="884162" s="12" customFormat="1" x14ac:dyDescent="0.2"/>
    <row r="884163" s="12" customFormat="1" x14ac:dyDescent="0.2"/>
    <row r="884164" s="12" customFormat="1" x14ac:dyDescent="0.2"/>
    <row r="884165" s="12" customFormat="1" x14ac:dyDescent="0.2"/>
    <row r="884166" s="12" customFormat="1" x14ac:dyDescent="0.2"/>
    <row r="884167" s="12" customFormat="1" x14ac:dyDescent="0.2"/>
    <row r="884168" s="12" customFormat="1" x14ac:dyDescent="0.2"/>
    <row r="884169" s="12" customFormat="1" x14ac:dyDescent="0.2"/>
    <row r="884170" s="12" customFormat="1" x14ac:dyDescent="0.2"/>
    <row r="884171" s="12" customFormat="1" x14ac:dyDescent="0.2"/>
    <row r="884172" s="12" customFormat="1" x14ac:dyDescent="0.2"/>
    <row r="884173" s="12" customFormat="1" x14ac:dyDescent="0.2"/>
    <row r="884174" s="12" customFormat="1" x14ac:dyDescent="0.2"/>
    <row r="884175" s="12" customFormat="1" x14ac:dyDescent="0.2"/>
    <row r="884176" s="12" customFormat="1" x14ac:dyDescent="0.2"/>
    <row r="884177" s="12" customFormat="1" x14ac:dyDescent="0.2"/>
    <row r="884178" s="12" customFormat="1" x14ac:dyDescent="0.2"/>
    <row r="884179" s="12" customFormat="1" x14ac:dyDescent="0.2"/>
    <row r="884180" s="12" customFormat="1" x14ac:dyDescent="0.2"/>
    <row r="884181" s="12" customFormat="1" x14ac:dyDescent="0.2"/>
    <row r="884182" s="12" customFormat="1" x14ac:dyDescent="0.2"/>
    <row r="884183" s="12" customFormat="1" x14ac:dyDescent="0.2"/>
    <row r="884184" s="12" customFormat="1" x14ac:dyDescent="0.2"/>
    <row r="884185" s="12" customFormat="1" x14ac:dyDescent="0.2"/>
    <row r="884186" s="12" customFormat="1" x14ac:dyDescent="0.2"/>
    <row r="884187" s="12" customFormat="1" x14ac:dyDescent="0.2"/>
    <row r="884188" s="12" customFormat="1" x14ac:dyDescent="0.2"/>
    <row r="884189" s="12" customFormat="1" x14ac:dyDescent="0.2"/>
    <row r="884190" s="12" customFormat="1" x14ac:dyDescent="0.2"/>
    <row r="884191" s="12" customFormat="1" x14ac:dyDescent="0.2"/>
    <row r="884192" s="12" customFormat="1" x14ac:dyDescent="0.2"/>
    <row r="884193" s="12" customFormat="1" x14ac:dyDescent="0.2"/>
    <row r="884194" s="12" customFormat="1" x14ac:dyDescent="0.2"/>
    <row r="884195" s="12" customFormat="1" x14ac:dyDescent="0.2"/>
    <row r="884196" s="12" customFormat="1" x14ac:dyDescent="0.2"/>
    <row r="884197" s="12" customFormat="1" x14ac:dyDescent="0.2"/>
    <row r="884198" s="12" customFormat="1" x14ac:dyDescent="0.2"/>
    <row r="884199" s="12" customFormat="1" x14ac:dyDescent="0.2"/>
    <row r="884200" s="12" customFormat="1" x14ac:dyDescent="0.2"/>
    <row r="884201" s="12" customFormat="1" x14ac:dyDescent="0.2"/>
    <row r="884202" s="12" customFormat="1" x14ac:dyDescent="0.2"/>
    <row r="884203" s="12" customFormat="1" x14ac:dyDescent="0.2"/>
    <row r="884204" s="12" customFormat="1" x14ac:dyDescent="0.2"/>
    <row r="884205" s="12" customFormat="1" x14ac:dyDescent="0.2"/>
    <row r="884206" s="12" customFormat="1" x14ac:dyDescent="0.2"/>
    <row r="884207" s="12" customFormat="1" x14ac:dyDescent="0.2"/>
    <row r="884208" s="12" customFormat="1" x14ac:dyDescent="0.2"/>
    <row r="884209" s="12" customFormat="1" x14ac:dyDescent="0.2"/>
    <row r="884210" s="12" customFormat="1" x14ac:dyDescent="0.2"/>
    <row r="884211" s="12" customFormat="1" x14ac:dyDescent="0.2"/>
    <row r="884212" s="12" customFormat="1" x14ac:dyDescent="0.2"/>
    <row r="884213" s="12" customFormat="1" x14ac:dyDescent="0.2"/>
    <row r="884214" s="12" customFormat="1" x14ac:dyDescent="0.2"/>
    <row r="884215" s="12" customFormat="1" x14ac:dyDescent="0.2"/>
    <row r="884216" s="12" customFormat="1" x14ac:dyDescent="0.2"/>
    <row r="884217" s="12" customFormat="1" x14ac:dyDescent="0.2"/>
    <row r="884218" s="12" customFormat="1" x14ac:dyDescent="0.2"/>
    <row r="884219" s="12" customFormat="1" x14ac:dyDescent="0.2"/>
    <row r="884220" s="12" customFormat="1" x14ac:dyDescent="0.2"/>
    <row r="884221" s="12" customFormat="1" x14ac:dyDescent="0.2"/>
    <row r="884222" s="12" customFormat="1" x14ac:dyDescent="0.2"/>
    <row r="884223" s="12" customFormat="1" x14ac:dyDescent="0.2"/>
    <row r="884224" s="12" customFormat="1" x14ac:dyDescent="0.2"/>
    <row r="884225" s="12" customFormat="1" x14ac:dyDescent="0.2"/>
    <row r="884226" s="12" customFormat="1" x14ac:dyDescent="0.2"/>
    <row r="884227" s="12" customFormat="1" x14ac:dyDescent="0.2"/>
    <row r="884228" s="12" customFormat="1" x14ac:dyDescent="0.2"/>
    <row r="884229" s="12" customFormat="1" x14ac:dyDescent="0.2"/>
    <row r="884230" s="12" customFormat="1" x14ac:dyDescent="0.2"/>
    <row r="884231" s="12" customFormat="1" x14ac:dyDescent="0.2"/>
    <row r="884232" s="12" customFormat="1" x14ac:dyDescent="0.2"/>
    <row r="884233" s="12" customFormat="1" x14ac:dyDescent="0.2"/>
    <row r="884234" s="12" customFormat="1" x14ac:dyDescent="0.2"/>
    <row r="884235" s="12" customFormat="1" x14ac:dyDescent="0.2"/>
    <row r="884236" s="12" customFormat="1" x14ac:dyDescent="0.2"/>
    <row r="884237" s="12" customFormat="1" x14ac:dyDescent="0.2"/>
    <row r="884238" s="12" customFormat="1" x14ac:dyDescent="0.2"/>
    <row r="884239" s="12" customFormat="1" x14ac:dyDescent="0.2"/>
    <row r="884240" s="12" customFormat="1" x14ac:dyDescent="0.2"/>
    <row r="884241" s="12" customFormat="1" x14ac:dyDescent="0.2"/>
    <row r="884242" s="12" customFormat="1" x14ac:dyDescent="0.2"/>
    <row r="884243" s="12" customFormat="1" x14ac:dyDescent="0.2"/>
    <row r="884244" s="12" customFormat="1" x14ac:dyDescent="0.2"/>
    <row r="884245" s="12" customFormat="1" x14ac:dyDescent="0.2"/>
    <row r="884246" s="12" customFormat="1" x14ac:dyDescent="0.2"/>
    <row r="884247" s="12" customFormat="1" x14ac:dyDescent="0.2"/>
    <row r="884248" s="12" customFormat="1" x14ac:dyDescent="0.2"/>
    <row r="884249" s="12" customFormat="1" x14ac:dyDescent="0.2"/>
    <row r="884250" s="12" customFormat="1" x14ac:dyDescent="0.2"/>
    <row r="884251" s="12" customFormat="1" x14ac:dyDescent="0.2"/>
    <row r="884252" s="12" customFormat="1" x14ac:dyDescent="0.2"/>
    <row r="884253" s="12" customFormat="1" x14ac:dyDescent="0.2"/>
    <row r="884254" s="12" customFormat="1" x14ac:dyDescent="0.2"/>
    <row r="884255" s="12" customFormat="1" x14ac:dyDescent="0.2"/>
    <row r="884256" s="12" customFormat="1" x14ac:dyDescent="0.2"/>
    <row r="884257" s="12" customFormat="1" x14ac:dyDescent="0.2"/>
    <row r="884258" s="12" customFormat="1" x14ac:dyDescent="0.2"/>
    <row r="884259" s="12" customFormat="1" x14ac:dyDescent="0.2"/>
    <row r="884260" s="12" customFormat="1" x14ac:dyDescent="0.2"/>
    <row r="884261" s="12" customFormat="1" x14ac:dyDescent="0.2"/>
    <row r="884262" s="12" customFormat="1" x14ac:dyDescent="0.2"/>
    <row r="884263" s="12" customFormat="1" x14ac:dyDescent="0.2"/>
    <row r="884264" s="12" customFormat="1" x14ac:dyDescent="0.2"/>
    <row r="884265" s="12" customFormat="1" x14ac:dyDescent="0.2"/>
    <row r="884266" s="12" customFormat="1" x14ac:dyDescent="0.2"/>
    <row r="884267" s="12" customFormat="1" x14ac:dyDescent="0.2"/>
    <row r="884268" s="12" customFormat="1" x14ac:dyDescent="0.2"/>
    <row r="884269" s="12" customFormat="1" x14ac:dyDescent="0.2"/>
    <row r="884270" s="12" customFormat="1" x14ac:dyDescent="0.2"/>
    <row r="884271" s="12" customFormat="1" x14ac:dyDescent="0.2"/>
    <row r="884272" s="12" customFormat="1" x14ac:dyDescent="0.2"/>
    <row r="884273" s="12" customFormat="1" x14ac:dyDescent="0.2"/>
    <row r="884274" s="12" customFormat="1" x14ac:dyDescent="0.2"/>
    <row r="884275" s="12" customFormat="1" x14ac:dyDescent="0.2"/>
    <row r="884276" s="12" customFormat="1" x14ac:dyDescent="0.2"/>
    <row r="884277" s="12" customFormat="1" x14ac:dyDescent="0.2"/>
    <row r="884278" s="12" customFormat="1" x14ac:dyDescent="0.2"/>
    <row r="884279" s="12" customFormat="1" x14ac:dyDescent="0.2"/>
    <row r="884280" s="12" customFormat="1" x14ac:dyDescent="0.2"/>
    <row r="884281" s="12" customFormat="1" x14ac:dyDescent="0.2"/>
    <row r="884282" s="12" customFormat="1" x14ac:dyDescent="0.2"/>
    <row r="884283" s="12" customFormat="1" x14ac:dyDescent="0.2"/>
    <row r="884284" s="12" customFormat="1" x14ac:dyDescent="0.2"/>
    <row r="884285" s="12" customFormat="1" x14ac:dyDescent="0.2"/>
    <row r="884286" s="12" customFormat="1" x14ac:dyDescent="0.2"/>
    <row r="884287" s="12" customFormat="1" x14ac:dyDescent="0.2"/>
    <row r="884288" s="12" customFormat="1" x14ac:dyDescent="0.2"/>
    <row r="884289" s="12" customFormat="1" x14ac:dyDescent="0.2"/>
    <row r="884290" s="12" customFormat="1" x14ac:dyDescent="0.2"/>
    <row r="884291" s="12" customFormat="1" x14ac:dyDescent="0.2"/>
    <row r="884292" s="12" customFormat="1" x14ac:dyDescent="0.2"/>
    <row r="884293" s="12" customFormat="1" x14ac:dyDescent="0.2"/>
    <row r="884294" s="12" customFormat="1" x14ac:dyDescent="0.2"/>
    <row r="884295" s="12" customFormat="1" x14ac:dyDescent="0.2"/>
    <row r="884296" s="12" customFormat="1" x14ac:dyDescent="0.2"/>
    <row r="884297" s="12" customFormat="1" x14ac:dyDescent="0.2"/>
    <row r="884298" s="12" customFormat="1" x14ac:dyDescent="0.2"/>
    <row r="884299" s="12" customFormat="1" x14ac:dyDescent="0.2"/>
    <row r="884300" s="12" customFormat="1" x14ac:dyDescent="0.2"/>
    <row r="884301" s="12" customFormat="1" x14ac:dyDescent="0.2"/>
    <row r="884302" s="12" customFormat="1" x14ac:dyDescent="0.2"/>
    <row r="884303" s="12" customFormat="1" x14ac:dyDescent="0.2"/>
    <row r="884304" s="12" customFormat="1" x14ac:dyDescent="0.2"/>
    <row r="884305" s="12" customFormat="1" x14ac:dyDescent="0.2"/>
    <row r="884306" s="12" customFormat="1" x14ac:dyDescent="0.2"/>
    <row r="884307" s="12" customFormat="1" x14ac:dyDescent="0.2"/>
    <row r="884308" s="12" customFormat="1" x14ac:dyDescent="0.2"/>
    <row r="884309" s="12" customFormat="1" x14ac:dyDescent="0.2"/>
    <row r="884310" s="12" customFormat="1" x14ac:dyDescent="0.2"/>
    <row r="884311" s="12" customFormat="1" x14ac:dyDescent="0.2"/>
    <row r="884312" s="12" customFormat="1" x14ac:dyDescent="0.2"/>
    <row r="884313" s="12" customFormat="1" x14ac:dyDescent="0.2"/>
    <row r="884314" s="12" customFormat="1" x14ac:dyDescent="0.2"/>
    <row r="884315" s="12" customFormat="1" x14ac:dyDescent="0.2"/>
    <row r="884316" s="12" customFormat="1" x14ac:dyDescent="0.2"/>
    <row r="884317" s="12" customFormat="1" x14ac:dyDescent="0.2"/>
    <row r="884318" s="12" customFormat="1" x14ac:dyDescent="0.2"/>
    <row r="884319" s="12" customFormat="1" x14ac:dyDescent="0.2"/>
    <row r="884320" s="12" customFormat="1" x14ac:dyDescent="0.2"/>
    <row r="884321" s="12" customFormat="1" x14ac:dyDescent="0.2"/>
    <row r="884322" s="12" customFormat="1" x14ac:dyDescent="0.2"/>
    <row r="884323" s="12" customFormat="1" x14ac:dyDescent="0.2"/>
    <row r="884324" s="12" customFormat="1" x14ac:dyDescent="0.2"/>
    <row r="884325" s="12" customFormat="1" x14ac:dyDescent="0.2"/>
    <row r="884326" s="12" customFormat="1" x14ac:dyDescent="0.2"/>
    <row r="884327" s="12" customFormat="1" x14ac:dyDescent="0.2"/>
    <row r="884328" s="12" customFormat="1" x14ac:dyDescent="0.2"/>
    <row r="884329" s="12" customFormat="1" x14ac:dyDescent="0.2"/>
    <row r="884330" s="12" customFormat="1" x14ac:dyDescent="0.2"/>
    <row r="884331" s="12" customFormat="1" x14ac:dyDescent="0.2"/>
    <row r="884332" s="12" customFormat="1" x14ac:dyDescent="0.2"/>
    <row r="884333" s="12" customFormat="1" x14ac:dyDescent="0.2"/>
    <row r="884334" s="12" customFormat="1" x14ac:dyDescent="0.2"/>
    <row r="884335" s="12" customFormat="1" x14ac:dyDescent="0.2"/>
    <row r="884336" s="12" customFormat="1" x14ac:dyDescent="0.2"/>
    <row r="884337" s="12" customFormat="1" x14ac:dyDescent="0.2"/>
    <row r="884338" s="12" customFormat="1" x14ac:dyDescent="0.2"/>
    <row r="884339" s="12" customFormat="1" x14ac:dyDescent="0.2"/>
    <row r="884340" s="12" customFormat="1" x14ac:dyDescent="0.2"/>
    <row r="884341" s="12" customFormat="1" x14ac:dyDescent="0.2"/>
    <row r="884342" s="12" customFormat="1" x14ac:dyDescent="0.2"/>
    <row r="884343" s="12" customFormat="1" x14ac:dyDescent="0.2"/>
    <row r="884344" s="12" customFormat="1" x14ac:dyDescent="0.2"/>
    <row r="884345" s="12" customFormat="1" x14ac:dyDescent="0.2"/>
    <row r="884346" s="12" customFormat="1" x14ac:dyDescent="0.2"/>
    <row r="884347" s="12" customFormat="1" x14ac:dyDescent="0.2"/>
    <row r="884348" s="12" customFormat="1" x14ac:dyDescent="0.2"/>
    <row r="884349" s="12" customFormat="1" x14ac:dyDescent="0.2"/>
    <row r="884350" s="12" customFormat="1" x14ac:dyDescent="0.2"/>
    <row r="884351" s="12" customFormat="1" x14ac:dyDescent="0.2"/>
    <row r="884352" s="12" customFormat="1" x14ac:dyDescent="0.2"/>
    <row r="884353" s="12" customFormat="1" x14ac:dyDescent="0.2"/>
    <row r="884354" s="12" customFormat="1" x14ac:dyDescent="0.2"/>
    <row r="884355" s="12" customFormat="1" x14ac:dyDescent="0.2"/>
    <row r="884356" s="12" customFormat="1" x14ac:dyDescent="0.2"/>
    <row r="884357" s="12" customFormat="1" x14ac:dyDescent="0.2"/>
    <row r="884358" s="12" customFormat="1" x14ac:dyDescent="0.2"/>
    <row r="884359" s="12" customFormat="1" x14ac:dyDescent="0.2"/>
    <row r="884360" s="12" customFormat="1" x14ac:dyDescent="0.2"/>
    <row r="884361" s="12" customFormat="1" x14ac:dyDescent="0.2"/>
    <row r="884362" s="12" customFormat="1" x14ac:dyDescent="0.2"/>
    <row r="884363" s="12" customFormat="1" x14ac:dyDescent="0.2"/>
    <row r="884364" s="12" customFormat="1" x14ac:dyDescent="0.2"/>
    <row r="884365" s="12" customFormat="1" x14ac:dyDescent="0.2"/>
    <row r="884366" s="12" customFormat="1" x14ac:dyDescent="0.2"/>
    <row r="884367" s="12" customFormat="1" x14ac:dyDescent="0.2"/>
    <row r="884368" s="12" customFormat="1" x14ac:dyDescent="0.2"/>
    <row r="884369" s="12" customFormat="1" x14ac:dyDescent="0.2"/>
    <row r="884370" s="12" customFormat="1" x14ac:dyDescent="0.2"/>
    <row r="884371" s="12" customFormat="1" x14ac:dyDescent="0.2"/>
    <row r="884372" s="12" customFormat="1" x14ac:dyDescent="0.2"/>
    <row r="884373" s="12" customFormat="1" x14ac:dyDescent="0.2"/>
    <row r="884374" s="12" customFormat="1" x14ac:dyDescent="0.2"/>
    <row r="884375" s="12" customFormat="1" x14ac:dyDescent="0.2"/>
    <row r="884376" s="12" customFormat="1" x14ac:dyDescent="0.2"/>
    <row r="884377" s="12" customFormat="1" x14ac:dyDescent="0.2"/>
    <row r="884378" s="12" customFormat="1" x14ac:dyDescent="0.2"/>
    <row r="884379" s="12" customFormat="1" x14ac:dyDescent="0.2"/>
    <row r="884380" s="12" customFormat="1" x14ac:dyDescent="0.2"/>
    <row r="884381" s="12" customFormat="1" x14ac:dyDescent="0.2"/>
    <row r="884382" s="12" customFormat="1" x14ac:dyDescent="0.2"/>
    <row r="884383" s="12" customFormat="1" x14ac:dyDescent="0.2"/>
    <row r="884384" s="12" customFormat="1" x14ac:dyDescent="0.2"/>
    <row r="884385" s="12" customFormat="1" x14ac:dyDescent="0.2"/>
    <row r="884386" s="12" customFormat="1" x14ac:dyDescent="0.2"/>
    <row r="884387" s="12" customFormat="1" x14ac:dyDescent="0.2"/>
    <row r="884388" s="12" customFormat="1" x14ac:dyDescent="0.2"/>
    <row r="884389" s="12" customFormat="1" x14ac:dyDescent="0.2"/>
    <row r="884390" s="12" customFormat="1" x14ac:dyDescent="0.2"/>
    <row r="884391" s="12" customFormat="1" x14ac:dyDescent="0.2"/>
    <row r="884392" s="12" customFormat="1" x14ac:dyDescent="0.2"/>
    <row r="884393" s="12" customFormat="1" x14ac:dyDescent="0.2"/>
    <row r="884394" s="12" customFormat="1" x14ac:dyDescent="0.2"/>
    <row r="884395" s="12" customFormat="1" x14ac:dyDescent="0.2"/>
    <row r="884396" s="12" customFormat="1" x14ac:dyDescent="0.2"/>
    <row r="884397" s="12" customFormat="1" x14ac:dyDescent="0.2"/>
    <row r="884398" s="12" customFormat="1" x14ac:dyDescent="0.2"/>
    <row r="884399" s="12" customFormat="1" x14ac:dyDescent="0.2"/>
    <row r="884400" s="12" customFormat="1" x14ac:dyDescent="0.2"/>
    <row r="884401" s="12" customFormat="1" x14ac:dyDescent="0.2"/>
    <row r="884402" s="12" customFormat="1" x14ac:dyDescent="0.2"/>
    <row r="884403" s="12" customFormat="1" x14ac:dyDescent="0.2"/>
    <row r="884404" s="12" customFormat="1" x14ac:dyDescent="0.2"/>
    <row r="884405" s="12" customFormat="1" x14ac:dyDescent="0.2"/>
    <row r="884406" s="12" customFormat="1" x14ac:dyDescent="0.2"/>
    <row r="884407" s="12" customFormat="1" x14ac:dyDescent="0.2"/>
    <row r="884408" s="12" customFormat="1" x14ac:dyDescent="0.2"/>
    <row r="884409" s="12" customFormat="1" x14ac:dyDescent="0.2"/>
    <row r="884410" s="12" customFormat="1" x14ac:dyDescent="0.2"/>
    <row r="884411" s="12" customFormat="1" x14ac:dyDescent="0.2"/>
    <row r="884412" s="12" customFormat="1" x14ac:dyDescent="0.2"/>
    <row r="884413" s="12" customFormat="1" x14ac:dyDescent="0.2"/>
    <row r="884414" s="12" customFormat="1" x14ac:dyDescent="0.2"/>
    <row r="884415" s="12" customFormat="1" x14ac:dyDescent="0.2"/>
    <row r="884416" s="12" customFormat="1" x14ac:dyDescent="0.2"/>
    <row r="884417" s="12" customFormat="1" x14ac:dyDescent="0.2"/>
    <row r="884418" s="12" customFormat="1" x14ac:dyDescent="0.2"/>
    <row r="884419" s="12" customFormat="1" x14ac:dyDescent="0.2"/>
    <row r="884420" s="12" customFormat="1" x14ac:dyDescent="0.2"/>
    <row r="884421" s="12" customFormat="1" x14ac:dyDescent="0.2"/>
    <row r="884422" s="12" customFormat="1" x14ac:dyDescent="0.2"/>
    <row r="884423" s="12" customFormat="1" x14ac:dyDescent="0.2"/>
    <row r="884424" s="12" customFormat="1" x14ac:dyDescent="0.2"/>
    <row r="884425" s="12" customFormat="1" x14ac:dyDescent="0.2"/>
    <row r="884426" s="12" customFormat="1" x14ac:dyDescent="0.2"/>
    <row r="884427" s="12" customFormat="1" x14ac:dyDescent="0.2"/>
    <row r="884428" s="12" customFormat="1" x14ac:dyDescent="0.2"/>
    <row r="884429" s="12" customFormat="1" x14ac:dyDescent="0.2"/>
    <row r="884430" s="12" customFormat="1" x14ac:dyDescent="0.2"/>
    <row r="884431" s="12" customFormat="1" x14ac:dyDescent="0.2"/>
    <row r="884432" s="12" customFormat="1" x14ac:dyDescent="0.2"/>
    <row r="884433" s="12" customFormat="1" x14ac:dyDescent="0.2"/>
    <row r="884434" s="12" customFormat="1" x14ac:dyDescent="0.2"/>
    <row r="884435" s="12" customFormat="1" x14ac:dyDescent="0.2"/>
    <row r="884436" s="12" customFormat="1" x14ac:dyDescent="0.2"/>
    <row r="884437" s="12" customFormat="1" x14ac:dyDescent="0.2"/>
    <row r="884438" s="12" customFormat="1" x14ac:dyDescent="0.2"/>
    <row r="884439" s="12" customFormat="1" x14ac:dyDescent="0.2"/>
    <row r="884440" s="12" customFormat="1" x14ac:dyDescent="0.2"/>
    <row r="884441" s="12" customFormat="1" x14ac:dyDescent="0.2"/>
    <row r="884442" s="12" customFormat="1" x14ac:dyDescent="0.2"/>
    <row r="884443" s="12" customFormat="1" x14ac:dyDescent="0.2"/>
    <row r="884444" s="12" customFormat="1" x14ac:dyDescent="0.2"/>
    <row r="884445" s="12" customFormat="1" x14ac:dyDescent="0.2"/>
    <row r="884446" s="12" customFormat="1" x14ac:dyDescent="0.2"/>
    <row r="884447" s="12" customFormat="1" x14ac:dyDescent="0.2"/>
    <row r="884448" s="12" customFormat="1" x14ac:dyDescent="0.2"/>
    <row r="884449" s="12" customFormat="1" x14ac:dyDescent="0.2"/>
    <row r="884450" s="12" customFormat="1" x14ac:dyDescent="0.2"/>
    <row r="884451" s="12" customFormat="1" x14ac:dyDescent="0.2"/>
    <row r="884452" s="12" customFormat="1" x14ac:dyDescent="0.2"/>
    <row r="884453" s="12" customFormat="1" x14ac:dyDescent="0.2"/>
    <row r="884454" s="12" customFormat="1" x14ac:dyDescent="0.2"/>
    <row r="884455" s="12" customFormat="1" x14ac:dyDescent="0.2"/>
    <row r="884456" s="12" customFormat="1" x14ac:dyDescent="0.2"/>
    <row r="884457" s="12" customFormat="1" x14ac:dyDescent="0.2"/>
    <row r="884458" s="12" customFormat="1" x14ac:dyDescent="0.2"/>
    <row r="884459" s="12" customFormat="1" x14ac:dyDescent="0.2"/>
    <row r="884460" s="12" customFormat="1" x14ac:dyDescent="0.2"/>
    <row r="884461" s="12" customFormat="1" x14ac:dyDescent="0.2"/>
    <row r="884462" s="12" customFormat="1" x14ac:dyDescent="0.2"/>
    <row r="884463" s="12" customFormat="1" x14ac:dyDescent="0.2"/>
    <row r="884464" s="12" customFormat="1" x14ac:dyDescent="0.2"/>
    <row r="884465" s="12" customFormat="1" x14ac:dyDescent="0.2"/>
    <row r="884466" s="12" customFormat="1" x14ac:dyDescent="0.2"/>
    <row r="884467" s="12" customFormat="1" x14ac:dyDescent="0.2"/>
    <row r="884468" s="12" customFormat="1" x14ac:dyDescent="0.2"/>
    <row r="884469" s="12" customFormat="1" x14ac:dyDescent="0.2"/>
    <row r="884470" s="12" customFormat="1" x14ac:dyDescent="0.2"/>
    <row r="884471" s="12" customFormat="1" x14ac:dyDescent="0.2"/>
    <row r="884472" s="12" customFormat="1" x14ac:dyDescent="0.2"/>
    <row r="884473" s="12" customFormat="1" x14ac:dyDescent="0.2"/>
    <row r="884474" s="12" customFormat="1" x14ac:dyDescent="0.2"/>
    <row r="884475" s="12" customFormat="1" x14ac:dyDescent="0.2"/>
    <row r="884476" s="12" customFormat="1" x14ac:dyDescent="0.2"/>
    <row r="884477" s="12" customFormat="1" x14ac:dyDescent="0.2"/>
    <row r="884478" s="12" customFormat="1" x14ac:dyDescent="0.2"/>
    <row r="884479" s="12" customFormat="1" x14ac:dyDescent="0.2"/>
    <row r="884480" s="12" customFormat="1" x14ac:dyDescent="0.2"/>
    <row r="884481" s="12" customFormat="1" x14ac:dyDescent="0.2"/>
    <row r="884482" s="12" customFormat="1" x14ac:dyDescent="0.2"/>
    <row r="884483" s="12" customFormat="1" x14ac:dyDescent="0.2"/>
    <row r="884484" s="12" customFormat="1" x14ac:dyDescent="0.2"/>
    <row r="884485" s="12" customFormat="1" x14ac:dyDescent="0.2"/>
    <row r="884486" s="12" customFormat="1" x14ac:dyDescent="0.2"/>
    <row r="884487" s="12" customFormat="1" x14ac:dyDescent="0.2"/>
    <row r="884488" s="12" customFormat="1" x14ac:dyDescent="0.2"/>
    <row r="884489" s="12" customFormat="1" x14ac:dyDescent="0.2"/>
    <row r="884490" s="12" customFormat="1" x14ac:dyDescent="0.2"/>
    <row r="884491" s="12" customFormat="1" x14ac:dyDescent="0.2"/>
    <row r="884492" s="12" customFormat="1" x14ac:dyDescent="0.2"/>
    <row r="884493" s="12" customFormat="1" x14ac:dyDescent="0.2"/>
    <row r="884494" s="12" customFormat="1" x14ac:dyDescent="0.2"/>
    <row r="884495" s="12" customFormat="1" x14ac:dyDescent="0.2"/>
    <row r="884496" s="12" customFormat="1" x14ac:dyDescent="0.2"/>
    <row r="884497" s="12" customFormat="1" x14ac:dyDescent="0.2"/>
    <row r="884498" s="12" customFormat="1" x14ac:dyDescent="0.2"/>
    <row r="884499" s="12" customFormat="1" x14ac:dyDescent="0.2"/>
    <row r="884500" s="12" customFormat="1" x14ac:dyDescent="0.2"/>
    <row r="884501" s="12" customFormat="1" x14ac:dyDescent="0.2"/>
    <row r="884502" s="12" customFormat="1" x14ac:dyDescent="0.2"/>
    <row r="884503" s="12" customFormat="1" x14ac:dyDescent="0.2"/>
    <row r="884504" s="12" customFormat="1" x14ac:dyDescent="0.2"/>
    <row r="884505" s="12" customFormat="1" x14ac:dyDescent="0.2"/>
    <row r="884506" s="12" customFormat="1" x14ac:dyDescent="0.2"/>
    <row r="884507" s="12" customFormat="1" x14ac:dyDescent="0.2"/>
    <row r="884508" s="12" customFormat="1" x14ac:dyDescent="0.2"/>
    <row r="884509" s="12" customFormat="1" x14ac:dyDescent="0.2"/>
    <row r="884510" s="12" customFormat="1" x14ac:dyDescent="0.2"/>
    <row r="884511" s="12" customFormat="1" x14ac:dyDescent="0.2"/>
    <row r="884512" s="12" customFormat="1" x14ac:dyDescent="0.2"/>
    <row r="884513" s="12" customFormat="1" x14ac:dyDescent="0.2"/>
    <row r="884514" s="12" customFormat="1" x14ac:dyDescent="0.2"/>
    <row r="884515" s="12" customFormat="1" x14ac:dyDescent="0.2"/>
    <row r="884516" s="12" customFormat="1" x14ac:dyDescent="0.2"/>
    <row r="884517" s="12" customFormat="1" x14ac:dyDescent="0.2"/>
    <row r="884518" s="12" customFormat="1" x14ac:dyDescent="0.2"/>
    <row r="884519" s="12" customFormat="1" x14ac:dyDescent="0.2"/>
    <row r="884520" s="12" customFormat="1" x14ac:dyDescent="0.2"/>
    <row r="884521" s="12" customFormat="1" x14ac:dyDescent="0.2"/>
    <row r="884522" s="12" customFormat="1" x14ac:dyDescent="0.2"/>
    <row r="884523" s="12" customFormat="1" x14ac:dyDescent="0.2"/>
    <row r="884524" s="12" customFormat="1" x14ac:dyDescent="0.2"/>
    <row r="884525" s="12" customFormat="1" x14ac:dyDescent="0.2"/>
    <row r="884526" s="12" customFormat="1" x14ac:dyDescent="0.2"/>
    <row r="884527" s="12" customFormat="1" x14ac:dyDescent="0.2"/>
    <row r="884528" s="12" customFormat="1" x14ac:dyDescent="0.2"/>
    <row r="884529" s="12" customFormat="1" x14ac:dyDescent="0.2"/>
    <row r="884530" s="12" customFormat="1" x14ac:dyDescent="0.2"/>
    <row r="884531" s="12" customFormat="1" x14ac:dyDescent="0.2"/>
    <row r="884532" s="12" customFormat="1" x14ac:dyDescent="0.2"/>
    <row r="884533" s="12" customFormat="1" x14ac:dyDescent="0.2"/>
    <row r="884534" s="12" customFormat="1" x14ac:dyDescent="0.2"/>
    <row r="884535" s="12" customFormat="1" x14ac:dyDescent="0.2"/>
    <row r="884536" s="12" customFormat="1" x14ac:dyDescent="0.2"/>
    <row r="884537" s="12" customFormat="1" x14ac:dyDescent="0.2"/>
    <row r="884538" s="12" customFormat="1" x14ac:dyDescent="0.2"/>
    <row r="884539" s="12" customFormat="1" x14ac:dyDescent="0.2"/>
    <row r="884540" s="12" customFormat="1" x14ac:dyDescent="0.2"/>
    <row r="884541" s="12" customFormat="1" x14ac:dyDescent="0.2"/>
    <row r="884542" s="12" customFormat="1" x14ac:dyDescent="0.2"/>
    <row r="884543" s="12" customFormat="1" x14ac:dyDescent="0.2"/>
    <row r="884544" s="12" customFormat="1" x14ac:dyDescent="0.2"/>
    <row r="884545" s="12" customFormat="1" x14ac:dyDescent="0.2"/>
    <row r="884546" s="12" customFormat="1" x14ac:dyDescent="0.2"/>
    <row r="884547" s="12" customFormat="1" x14ac:dyDescent="0.2"/>
    <row r="884548" s="12" customFormat="1" x14ac:dyDescent="0.2"/>
    <row r="884549" s="12" customFormat="1" x14ac:dyDescent="0.2"/>
    <row r="884550" s="12" customFormat="1" x14ac:dyDescent="0.2"/>
    <row r="884551" s="12" customFormat="1" x14ac:dyDescent="0.2"/>
    <row r="884552" s="12" customFormat="1" x14ac:dyDescent="0.2"/>
    <row r="884553" s="12" customFormat="1" x14ac:dyDescent="0.2"/>
    <row r="884554" s="12" customFormat="1" x14ac:dyDescent="0.2"/>
    <row r="884555" s="12" customFormat="1" x14ac:dyDescent="0.2"/>
    <row r="884556" s="12" customFormat="1" x14ac:dyDescent="0.2"/>
    <row r="884557" s="12" customFormat="1" x14ac:dyDescent="0.2"/>
    <row r="884558" s="12" customFormat="1" x14ac:dyDescent="0.2"/>
    <row r="884559" s="12" customFormat="1" x14ac:dyDescent="0.2"/>
    <row r="884560" s="12" customFormat="1" x14ac:dyDescent="0.2"/>
    <row r="884561" s="12" customFormat="1" x14ac:dyDescent="0.2"/>
    <row r="884562" s="12" customFormat="1" x14ac:dyDescent="0.2"/>
    <row r="884563" s="12" customFormat="1" x14ac:dyDescent="0.2"/>
    <row r="884564" s="12" customFormat="1" x14ac:dyDescent="0.2"/>
    <row r="884565" s="12" customFormat="1" x14ac:dyDescent="0.2"/>
    <row r="884566" s="12" customFormat="1" x14ac:dyDescent="0.2"/>
    <row r="884567" s="12" customFormat="1" x14ac:dyDescent="0.2"/>
    <row r="884568" s="12" customFormat="1" x14ac:dyDescent="0.2"/>
    <row r="884569" s="12" customFormat="1" x14ac:dyDescent="0.2"/>
    <row r="884570" s="12" customFormat="1" x14ac:dyDescent="0.2"/>
    <row r="884571" s="12" customFormat="1" x14ac:dyDescent="0.2"/>
    <row r="884572" s="12" customFormat="1" x14ac:dyDescent="0.2"/>
    <row r="884573" s="12" customFormat="1" x14ac:dyDescent="0.2"/>
    <row r="884574" s="12" customFormat="1" x14ac:dyDescent="0.2"/>
    <row r="884575" s="12" customFormat="1" x14ac:dyDescent="0.2"/>
    <row r="884576" s="12" customFormat="1" x14ac:dyDescent="0.2"/>
    <row r="884577" s="12" customFormat="1" x14ac:dyDescent="0.2"/>
    <row r="884578" s="12" customFormat="1" x14ac:dyDescent="0.2"/>
    <row r="884579" s="12" customFormat="1" x14ac:dyDescent="0.2"/>
    <row r="884580" s="12" customFormat="1" x14ac:dyDescent="0.2"/>
    <row r="884581" s="12" customFormat="1" x14ac:dyDescent="0.2"/>
    <row r="884582" s="12" customFormat="1" x14ac:dyDescent="0.2"/>
    <row r="884583" s="12" customFormat="1" x14ac:dyDescent="0.2"/>
    <row r="884584" s="12" customFormat="1" x14ac:dyDescent="0.2"/>
    <row r="884585" s="12" customFormat="1" x14ac:dyDescent="0.2"/>
    <row r="884586" s="12" customFormat="1" x14ac:dyDescent="0.2"/>
    <row r="884587" s="12" customFormat="1" x14ac:dyDescent="0.2"/>
    <row r="884588" s="12" customFormat="1" x14ac:dyDescent="0.2"/>
    <row r="884589" s="12" customFormat="1" x14ac:dyDescent="0.2"/>
    <row r="884590" s="12" customFormat="1" x14ac:dyDescent="0.2"/>
    <row r="884591" s="12" customFormat="1" x14ac:dyDescent="0.2"/>
    <row r="884592" s="12" customFormat="1" x14ac:dyDescent="0.2"/>
    <row r="884593" s="12" customFormat="1" x14ac:dyDescent="0.2"/>
    <row r="884594" s="12" customFormat="1" x14ac:dyDescent="0.2"/>
    <row r="884595" s="12" customFormat="1" x14ac:dyDescent="0.2"/>
    <row r="884596" s="12" customFormat="1" x14ac:dyDescent="0.2"/>
    <row r="884597" s="12" customFormat="1" x14ac:dyDescent="0.2"/>
    <row r="884598" s="12" customFormat="1" x14ac:dyDescent="0.2"/>
    <row r="884599" s="12" customFormat="1" x14ac:dyDescent="0.2"/>
    <row r="884600" s="12" customFormat="1" x14ac:dyDescent="0.2"/>
    <row r="884601" s="12" customFormat="1" x14ac:dyDescent="0.2"/>
    <row r="884602" s="12" customFormat="1" x14ac:dyDescent="0.2"/>
    <row r="884603" s="12" customFormat="1" x14ac:dyDescent="0.2"/>
    <row r="884604" s="12" customFormat="1" x14ac:dyDescent="0.2"/>
    <row r="884605" s="12" customFormat="1" x14ac:dyDescent="0.2"/>
    <row r="884606" s="12" customFormat="1" x14ac:dyDescent="0.2"/>
    <row r="884607" s="12" customFormat="1" x14ac:dyDescent="0.2"/>
    <row r="884608" s="12" customFormat="1" x14ac:dyDescent="0.2"/>
    <row r="884609" s="12" customFormat="1" x14ac:dyDescent="0.2"/>
    <row r="884610" s="12" customFormat="1" x14ac:dyDescent="0.2"/>
    <row r="884611" s="12" customFormat="1" x14ac:dyDescent="0.2"/>
    <row r="884612" s="12" customFormat="1" x14ac:dyDescent="0.2"/>
    <row r="884613" s="12" customFormat="1" x14ac:dyDescent="0.2"/>
    <row r="884614" s="12" customFormat="1" x14ac:dyDescent="0.2"/>
    <row r="884615" s="12" customFormat="1" x14ac:dyDescent="0.2"/>
    <row r="884616" s="12" customFormat="1" x14ac:dyDescent="0.2"/>
    <row r="884617" s="12" customFormat="1" x14ac:dyDescent="0.2"/>
    <row r="884618" s="12" customFormat="1" x14ac:dyDescent="0.2"/>
    <row r="884619" s="12" customFormat="1" x14ac:dyDescent="0.2"/>
    <row r="884620" s="12" customFormat="1" x14ac:dyDescent="0.2"/>
    <row r="884621" s="12" customFormat="1" x14ac:dyDescent="0.2"/>
    <row r="884622" s="12" customFormat="1" x14ac:dyDescent="0.2"/>
    <row r="884623" s="12" customFormat="1" x14ac:dyDescent="0.2"/>
    <row r="884624" s="12" customFormat="1" x14ac:dyDescent="0.2"/>
    <row r="884625" s="12" customFormat="1" x14ac:dyDescent="0.2"/>
    <row r="884626" s="12" customFormat="1" x14ac:dyDescent="0.2"/>
    <row r="884627" s="12" customFormat="1" x14ac:dyDescent="0.2"/>
    <row r="884628" s="12" customFormat="1" x14ac:dyDescent="0.2"/>
    <row r="884629" s="12" customFormat="1" x14ac:dyDescent="0.2"/>
    <row r="884630" s="12" customFormat="1" x14ac:dyDescent="0.2"/>
    <row r="884631" s="12" customFormat="1" x14ac:dyDescent="0.2"/>
    <row r="884632" s="12" customFormat="1" x14ac:dyDescent="0.2"/>
    <row r="884633" s="12" customFormat="1" x14ac:dyDescent="0.2"/>
    <row r="884634" s="12" customFormat="1" x14ac:dyDescent="0.2"/>
    <row r="884635" s="12" customFormat="1" x14ac:dyDescent="0.2"/>
    <row r="884636" s="12" customFormat="1" x14ac:dyDescent="0.2"/>
    <row r="884637" s="12" customFormat="1" x14ac:dyDescent="0.2"/>
    <row r="884638" s="12" customFormat="1" x14ac:dyDescent="0.2"/>
    <row r="884639" s="12" customFormat="1" x14ac:dyDescent="0.2"/>
    <row r="884640" s="12" customFormat="1" x14ac:dyDescent="0.2"/>
    <row r="884641" s="12" customFormat="1" x14ac:dyDescent="0.2"/>
    <row r="884642" s="12" customFormat="1" x14ac:dyDescent="0.2"/>
    <row r="884643" s="12" customFormat="1" x14ac:dyDescent="0.2"/>
    <row r="884644" s="12" customFormat="1" x14ac:dyDescent="0.2"/>
    <row r="884645" s="12" customFormat="1" x14ac:dyDescent="0.2"/>
    <row r="884646" s="12" customFormat="1" x14ac:dyDescent="0.2"/>
    <row r="884647" s="12" customFormat="1" x14ac:dyDescent="0.2"/>
    <row r="884648" s="12" customFormat="1" x14ac:dyDescent="0.2"/>
    <row r="884649" s="12" customFormat="1" x14ac:dyDescent="0.2"/>
    <row r="884650" s="12" customFormat="1" x14ac:dyDescent="0.2"/>
    <row r="884651" s="12" customFormat="1" x14ac:dyDescent="0.2"/>
    <row r="884652" s="12" customFormat="1" x14ac:dyDescent="0.2"/>
    <row r="884653" s="12" customFormat="1" x14ac:dyDescent="0.2"/>
    <row r="884654" s="12" customFormat="1" x14ac:dyDescent="0.2"/>
    <row r="884655" s="12" customFormat="1" x14ac:dyDescent="0.2"/>
    <row r="884656" s="12" customFormat="1" x14ac:dyDescent="0.2"/>
    <row r="884657" s="12" customFormat="1" x14ac:dyDescent="0.2"/>
    <row r="884658" s="12" customFormat="1" x14ac:dyDescent="0.2"/>
    <row r="884659" s="12" customFormat="1" x14ac:dyDescent="0.2"/>
    <row r="884660" s="12" customFormat="1" x14ac:dyDescent="0.2"/>
    <row r="884661" s="12" customFormat="1" x14ac:dyDescent="0.2"/>
    <row r="884662" s="12" customFormat="1" x14ac:dyDescent="0.2"/>
    <row r="884663" s="12" customFormat="1" x14ac:dyDescent="0.2"/>
    <row r="884664" s="12" customFormat="1" x14ac:dyDescent="0.2"/>
    <row r="884665" s="12" customFormat="1" x14ac:dyDescent="0.2"/>
    <row r="884666" s="12" customFormat="1" x14ac:dyDescent="0.2"/>
    <row r="884667" s="12" customFormat="1" x14ac:dyDescent="0.2"/>
    <row r="884668" s="12" customFormat="1" x14ac:dyDescent="0.2"/>
    <row r="884669" s="12" customFormat="1" x14ac:dyDescent="0.2"/>
    <row r="884670" s="12" customFormat="1" x14ac:dyDescent="0.2"/>
    <row r="884671" s="12" customFormat="1" x14ac:dyDescent="0.2"/>
    <row r="884672" s="12" customFormat="1" x14ac:dyDescent="0.2"/>
    <row r="884673" s="12" customFormat="1" x14ac:dyDescent="0.2"/>
    <row r="884674" s="12" customFormat="1" x14ac:dyDescent="0.2"/>
    <row r="884675" s="12" customFormat="1" x14ac:dyDescent="0.2"/>
    <row r="884676" s="12" customFormat="1" x14ac:dyDescent="0.2"/>
    <row r="884677" s="12" customFormat="1" x14ac:dyDescent="0.2"/>
    <row r="884678" s="12" customFormat="1" x14ac:dyDescent="0.2"/>
    <row r="884679" s="12" customFormat="1" x14ac:dyDescent="0.2"/>
    <row r="884680" s="12" customFormat="1" x14ac:dyDescent="0.2"/>
    <row r="884681" s="12" customFormat="1" x14ac:dyDescent="0.2"/>
    <row r="884682" s="12" customFormat="1" x14ac:dyDescent="0.2"/>
    <row r="884683" s="12" customFormat="1" x14ac:dyDescent="0.2"/>
    <row r="884684" s="12" customFormat="1" x14ac:dyDescent="0.2"/>
    <row r="884685" s="12" customFormat="1" x14ac:dyDescent="0.2"/>
    <row r="884686" s="12" customFormat="1" x14ac:dyDescent="0.2"/>
    <row r="884687" s="12" customFormat="1" x14ac:dyDescent="0.2"/>
    <row r="884688" s="12" customFormat="1" x14ac:dyDescent="0.2"/>
    <row r="884689" s="12" customFormat="1" x14ac:dyDescent="0.2"/>
    <row r="884690" s="12" customFormat="1" x14ac:dyDescent="0.2"/>
    <row r="884691" s="12" customFormat="1" x14ac:dyDescent="0.2"/>
    <row r="884692" s="12" customFormat="1" x14ac:dyDescent="0.2"/>
    <row r="884693" s="12" customFormat="1" x14ac:dyDescent="0.2"/>
    <row r="884694" s="12" customFormat="1" x14ac:dyDescent="0.2"/>
    <row r="884695" s="12" customFormat="1" x14ac:dyDescent="0.2"/>
    <row r="884696" s="12" customFormat="1" x14ac:dyDescent="0.2"/>
    <row r="884697" s="12" customFormat="1" x14ac:dyDescent="0.2"/>
    <row r="884698" s="12" customFormat="1" x14ac:dyDescent="0.2"/>
    <row r="884699" s="12" customFormat="1" x14ac:dyDescent="0.2"/>
    <row r="884700" s="12" customFormat="1" x14ac:dyDescent="0.2"/>
    <row r="884701" s="12" customFormat="1" x14ac:dyDescent="0.2"/>
    <row r="884702" s="12" customFormat="1" x14ac:dyDescent="0.2"/>
    <row r="884703" s="12" customFormat="1" x14ac:dyDescent="0.2"/>
    <row r="884704" s="12" customFormat="1" x14ac:dyDescent="0.2"/>
    <row r="884705" s="12" customFormat="1" x14ac:dyDescent="0.2"/>
    <row r="884706" s="12" customFormat="1" x14ac:dyDescent="0.2"/>
    <row r="884707" s="12" customFormat="1" x14ac:dyDescent="0.2"/>
    <row r="884708" s="12" customFormat="1" x14ac:dyDescent="0.2"/>
    <row r="884709" s="12" customFormat="1" x14ac:dyDescent="0.2"/>
    <row r="884710" s="12" customFormat="1" x14ac:dyDescent="0.2"/>
    <row r="884711" s="12" customFormat="1" x14ac:dyDescent="0.2"/>
    <row r="884712" s="12" customFormat="1" x14ac:dyDescent="0.2"/>
    <row r="884713" s="12" customFormat="1" x14ac:dyDescent="0.2"/>
    <row r="884714" s="12" customFormat="1" x14ac:dyDescent="0.2"/>
    <row r="884715" s="12" customFormat="1" x14ac:dyDescent="0.2"/>
    <row r="884716" s="12" customFormat="1" x14ac:dyDescent="0.2"/>
    <row r="884717" s="12" customFormat="1" x14ac:dyDescent="0.2"/>
    <row r="884718" s="12" customFormat="1" x14ac:dyDescent="0.2"/>
    <row r="884719" s="12" customFormat="1" x14ac:dyDescent="0.2"/>
    <row r="884720" s="12" customFormat="1" x14ac:dyDescent="0.2"/>
    <row r="884721" s="12" customFormat="1" x14ac:dyDescent="0.2"/>
    <row r="884722" s="12" customFormat="1" x14ac:dyDescent="0.2"/>
    <row r="884723" s="12" customFormat="1" x14ac:dyDescent="0.2"/>
    <row r="884724" s="12" customFormat="1" x14ac:dyDescent="0.2"/>
    <row r="884725" s="12" customFormat="1" x14ac:dyDescent="0.2"/>
    <row r="884726" s="12" customFormat="1" x14ac:dyDescent="0.2"/>
    <row r="884727" s="12" customFormat="1" x14ac:dyDescent="0.2"/>
    <row r="884728" s="12" customFormat="1" x14ac:dyDescent="0.2"/>
    <row r="884729" s="12" customFormat="1" x14ac:dyDescent="0.2"/>
    <row r="884730" s="12" customFormat="1" x14ac:dyDescent="0.2"/>
    <row r="884731" s="12" customFormat="1" x14ac:dyDescent="0.2"/>
    <row r="884732" s="12" customFormat="1" x14ac:dyDescent="0.2"/>
    <row r="884733" s="12" customFormat="1" x14ac:dyDescent="0.2"/>
    <row r="884734" s="12" customFormat="1" x14ac:dyDescent="0.2"/>
    <row r="884735" s="12" customFormat="1" x14ac:dyDescent="0.2"/>
    <row r="884736" s="12" customFormat="1" x14ac:dyDescent="0.2"/>
    <row r="884737" s="12" customFormat="1" x14ac:dyDescent="0.2"/>
    <row r="884738" s="12" customFormat="1" x14ac:dyDescent="0.2"/>
    <row r="884739" s="12" customFormat="1" x14ac:dyDescent="0.2"/>
    <row r="884740" s="12" customFormat="1" x14ac:dyDescent="0.2"/>
    <row r="884741" s="12" customFormat="1" x14ac:dyDescent="0.2"/>
    <row r="884742" s="12" customFormat="1" x14ac:dyDescent="0.2"/>
    <row r="884743" s="12" customFormat="1" x14ac:dyDescent="0.2"/>
    <row r="884744" s="12" customFormat="1" x14ac:dyDescent="0.2"/>
    <row r="884745" s="12" customFormat="1" x14ac:dyDescent="0.2"/>
    <row r="884746" s="12" customFormat="1" x14ac:dyDescent="0.2"/>
    <row r="884747" s="12" customFormat="1" x14ac:dyDescent="0.2"/>
    <row r="884748" s="12" customFormat="1" x14ac:dyDescent="0.2"/>
    <row r="884749" s="12" customFormat="1" x14ac:dyDescent="0.2"/>
    <row r="884750" s="12" customFormat="1" x14ac:dyDescent="0.2"/>
    <row r="884751" s="12" customFormat="1" x14ac:dyDescent="0.2"/>
    <row r="884752" s="12" customFormat="1" x14ac:dyDescent="0.2"/>
    <row r="884753" s="12" customFormat="1" x14ac:dyDescent="0.2"/>
    <row r="884754" s="12" customFormat="1" x14ac:dyDescent="0.2"/>
    <row r="884755" s="12" customFormat="1" x14ac:dyDescent="0.2"/>
    <row r="884756" s="12" customFormat="1" x14ac:dyDescent="0.2"/>
    <row r="884757" s="12" customFormat="1" x14ac:dyDescent="0.2"/>
    <row r="884758" s="12" customFormat="1" x14ac:dyDescent="0.2"/>
    <row r="884759" s="12" customFormat="1" x14ac:dyDescent="0.2"/>
    <row r="884760" s="12" customFormat="1" x14ac:dyDescent="0.2"/>
    <row r="884761" s="12" customFormat="1" x14ac:dyDescent="0.2"/>
    <row r="884762" s="12" customFormat="1" x14ac:dyDescent="0.2"/>
    <row r="884763" s="12" customFormat="1" x14ac:dyDescent="0.2"/>
    <row r="884764" s="12" customFormat="1" x14ac:dyDescent="0.2"/>
    <row r="884765" s="12" customFormat="1" x14ac:dyDescent="0.2"/>
    <row r="884766" s="12" customFormat="1" x14ac:dyDescent="0.2"/>
    <row r="884767" s="12" customFormat="1" x14ac:dyDescent="0.2"/>
    <row r="884768" s="12" customFormat="1" x14ac:dyDescent="0.2"/>
    <row r="884769" s="12" customFormat="1" x14ac:dyDescent="0.2"/>
    <row r="884770" s="12" customFormat="1" x14ac:dyDescent="0.2"/>
    <row r="884771" s="12" customFormat="1" x14ac:dyDescent="0.2"/>
    <row r="884772" s="12" customFormat="1" x14ac:dyDescent="0.2"/>
    <row r="884773" s="12" customFormat="1" x14ac:dyDescent="0.2"/>
    <row r="884774" s="12" customFormat="1" x14ac:dyDescent="0.2"/>
    <row r="884775" s="12" customFormat="1" x14ac:dyDescent="0.2"/>
    <row r="884776" s="12" customFormat="1" x14ac:dyDescent="0.2"/>
    <row r="884777" s="12" customFormat="1" x14ac:dyDescent="0.2"/>
    <row r="884778" s="12" customFormat="1" x14ac:dyDescent="0.2"/>
    <row r="884779" s="12" customFormat="1" x14ac:dyDescent="0.2"/>
    <row r="884780" s="12" customFormat="1" x14ac:dyDescent="0.2"/>
    <row r="884781" s="12" customFormat="1" x14ac:dyDescent="0.2"/>
    <row r="884782" s="12" customFormat="1" x14ac:dyDescent="0.2"/>
    <row r="884783" s="12" customFormat="1" x14ac:dyDescent="0.2"/>
    <row r="884784" s="12" customFormat="1" x14ac:dyDescent="0.2"/>
    <row r="884785" s="12" customFormat="1" x14ac:dyDescent="0.2"/>
    <row r="884786" s="12" customFormat="1" x14ac:dyDescent="0.2"/>
    <row r="884787" s="12" customFormat="1" x14ac:dyDescent="0.2"/>
    <row r="884788" s="12" customFormat="1" x14ac:dyDescent="0.2"/>
    <row r="884789" s="12" customFormat="1" x14ac:dyDescent="0.2"/>
    <row r="884790" s="12" customFormat="1" x14ac:dyDescent="0.2"/>
    <row r="884791" s="12" customFormat="1" x14ac:dyDescent="0.2"/>
    <row r="884792" s="12" customFormat="1" x14ac:dyDescent="0.2"/>
    <row r="884793" s="12" customFormat="1" x14ac:dyDescent="0.2"/>
    <row r="884794" s="12" customFormat="1" x14ac:dyDescent="0.2"/>
    <row r="884795" s="12" customFormat="1" x14ac:dyDescent="0.2"/>
    <row r="884796" s="12" customFormat="1" x14ac:dyDescent="0.2"/>
    <row r="884797" s="12" customFormat="1" x14ac:dyDescent="0.2"/>
    <row r="884798" s="12" customFormat="1" x14ac:dyDescent="0.2"/>
    <row r="884799" s="12" customFormat="1" x14ac:dyDescent="0.2"/>
    <row r="884800" s="12" customFormat="1" x14ac:dyDescent="0.2"/>
    <row r="884801" s="12" customFormat="1" x14ac:dyDescent="0.2"/>
    <row r="884802" s="12" customFormat="1" x14ac:dyDescent="0.2"/>
    <row r="884803" s="12" customFormat="1" x14ac:dyDescent="0.2"/>
    <row r="884804" s="12" customFormat="1" x14ac:dyDescent="0.2"/>
    <row r="884805" s="12" customFormat="1" x14ac:dyDescent="0.2"/>
    <row r="884806" s="12" customFormat="1" x14ac:dyDescent="0.2"/>
    <row r="884807" s="12" customFormat="1" x14ac:dyDescent="0.2"/>
    <row r="884808" s="12" customFormat="1" x14ac:dyDescent="0.2"/>
    <row r="884809" s="12" customFormat="1" x14ac:dyDescent="0.2"/>
    <row r="884810" s="12" customFormat="1" x14ac:dyDescent="0.2"/>
    <row r="884811" s="12" customFormat="1" x14ac:dyDescent="0.2"/>
    <row r="884812" s="12" customFormat="1" x14ac:dyDescent="0.2"/>
    <row r="884813" s="12" customFormat="1" x14ac:dyDescent="0.2"/>
    <row r="884814" s="12" customFormat="1" x14ac:dyDescent="0.2"/>
    <row r="884815" s="12" customFormat="1" x14ac:dyDescent="0.2"/>
    <row r="884816" s="12" customFormat="1" x14ac:dyDescent="0.2"/>
    <row r="884817" s="12" customFormat="1" x14ac:dyDescent="0.2"/>
    <row r="884818" s="12" customFormat="1" x14ac:dyDescent="0.2"/>
    <row r="884819" s="12" customFormat="1" x14ac:dyDescent="0.2"/>
    <row r="884820" s="12" customFormat="1" x14ac:dyDescent="0.2"/>
    <row r="884821" s="12" customFormat="1" x14ac:dyDescent="0.2"/>
    <row r="884822" s="12" customFormat="1" x14ac:dyDescent="0.2"/>
    <row r="884823" s="12" customFormat="1" x14ac:dyDescent="0.2"/>
    <row r="884824" s="12" customFormat="1" x14ac:dyDescent="0.2"/>
    <row r="884825" s="12" customFormat="1" x14ac:dyDescent="0.2"/>
    <row r="884826" s="12" customFormat="1" x14ac:dyDescent="0.2"/>
    <row r="884827" s="12" customFormat="1" x14ac:dyDescent="0.2"/>
    <row r="884828" s="12" customFormat="1" x14ac:dyDescent="0.2"/>
    <row r="884829" s="12" customFormat="1" x14ac:dyDescent="0.2"/>
    <row r="884830" s="12" customFormat="1" x14ac:dyDescent="0.2"/>
    <row r="884831" s="12" customFormat="1" x14ac:dyDescent="0.2"/>
    <row r="884832" s="12" customFormat="1" x14ac:dyDescent="0.2"/>
    <row r="884833" s="12" customFormat="1" x14ac:dyDescent="0.2"/>
    <row r="884834" s="12" customFormat="1" x14ac:dyDescent="0.2"/>
    <row r="884835" s="12" customFormat="1" x14ac:dyDescent="0.2"/>
    <row r="884836" s="12" customFormat="1" x14ac:dyDescent="0.2"/>
    <row r="884837" s="12" customFormat="1" x14ac:dyDescent="0.2"/>
    <row r="884838" s="12" customFormat="1" x14ac:dyDescent="0.2"/>
    <row r="884839" s="12" customFormat="1" x14ac:dyDescent="0.2"/>
    <row r="884840" s="12" customFormat="1" x14ac:dyDescent="0.2"/>
    <row r="884841" s="12" customFormat="1" x14ac:dyDescent="0.2"/>
    <row r="884842" s="12" customFormat="1" x14ac:dyDescent="0.2"/>
    <row r="884843" s="12" customFormat="1" x14ac:dyDescent="0.2"/>
    <row r="884844" s="12" customFormat="1" x14ac:dyDescent="0.2"/>
    <row r="884845" s="12" customFormat="1" x14ac:dyDescent="0.2"/>
    <row r="884846" s="12" customFormat="1" x14ac:dyDescent="0.2"/>
    <row r="884847" s="12" customFormat="1" x14ac:dyDescent="0.2"/>
    <row r="884848" s="12" customFormat="1" x14ac:dyDescent="0.2"/>
    <row r="884849" s="12" customFormat="1" x14ac:dyDescent="0.2"/>
    <row r="884850" s="12" customFormat="1" x14ac:dyDescent="0.2"/>
    <row r="884851" s="12" customFormat="1" x14ac:dyDescent="0.2"/>
    <row r="884852" s="12" customFormat="1" x14ac:dyDescent="0.2"/>
    <row r="884853" s="12" customFormat="1" x14ac:dyDescent="0.2"/>
    <row r="884854" s="12" customFormat="1" x14ac:dyDescent="0.2"/>
    <row r="884855" s="12" customFormat="1" x14ac:dyDescent="0.2"/>
    <row r="884856" s="12" customFormat="1" x14ac:dyDescent="0.2"/>
    <row r="884857" s="12" customFormat="1" x14ac:dyDescent="0.2"/>
    <row r="884858" s="12" customFormat="1" x14ac:dyDescent="0.2"/>
    <row r="884859" s="12" customFormat="1" x14ac:dyDescent="0.2"/>
    <row r="884860" s="12" customFormat="1" x14ac:dyDescent="0.2"/>
    <row r="884861" s="12" customFormat="1" x14ac:dyDescent="0.2"/>
    <row r="884862" s="12" customFormat="1" x14ac:dyDescent="0.2"/>
    <row r="884863" s="12" customFormat="1" x14ac:dyDescent="0.2"/>
    <row r="884864" s="12" customFormat="1" x14ac:dyDescent="0.2"/>
    <row r="884865" s="12" customFormat="1" x14ac:dyDescent="0.2"/>
    <row r="884866" s="12" customFormat="1" x14ac:dyDescent="0.2"/>
    <row r="884867" s="12" customFormat="1" x14ac:dyDescent="0.2"/>
    <row r="884868" s="12" customFormat="1" x14ac:dyDescent="0.2"/>
    <row r="884869" s="12" customFormat="1" x14ac:dyDescent="0.2"/>
    <row r="884870" s="12" customFormat="1" x14ac:dyDescent="0.2"/>
    <row r="884871" s="12" customFormat="1" x14ac:dyDescent="0.2"/>
    <row r="884872" s="12" customFormat="1" x14ac:dyDescent="0.2"/>
    <row r="884873" s="12" customFormat="1" x14ac:dyDescent="0.2"/>
    <row r="884874" s="12" customFormat="1" x14ac:dyDescent="0.2"/>
    <row r="884875" s="12" customFormat="1" x14ac:dyDescent="0.2"/>
    <row r="884876" s="12" customFormat="1" x14ac:dyDescent="0.2"/>
    <row r="884877" s="12" customFormat="1" x14ac:dyDescent="0.2"/>
    <row r="884878" s="12" customFormat="1" x14ac:dyDescent="0.2"/>
    <row r="884879" s="12" customFormat="1" x14ac:dyDescent="0.2"/>
    <row r="884880" s="12" customFormat="1" x14ac:dyDescent="0.2"/>
    <row r="884881" s="12" customFormat="1" x14ac:dyDescent="0.2"/>
    <row r="884882" s="12" customFormat="1" x14ac:dyDescent="0.2"/>
    <row r="884883" s="12" customFormat="1" x14ac:dyDescent="0.2"/>
    <row r="884884" s="12" customFormat="1" x14ac:dyDescent="0.2"/>
    <row r="884885" s="12" customFormat="1" x14ac:dyDescent="0.2"/>
    <row r="884886" s="12" customFormat="1" x14ac:dyDescent="0.2"/>
    <row r="884887" s="12" customFormat="1" x14ac:dyDescent="0.2"/>
    <row r="884888" s="12" customFormat="1" x14ac:dyDescent="0.2"/>
    <row r="884889" s="12" customFormat="1" x14ac:dyDescent="0.2"/>
    <row r="884890" s="12" customFormat="1" x14ac:dyDescent="0.2"/>
    <row r="884891" s="12" customFormat="1" x14ac:dyDescent="0.2"/>
    <row r="884892" s="12" customFormat="1" x14ac:dyDescent="0.2"/>
    <row r="884893" s="12" customFormat="1" x14ac:dyDescent="0.2"/>
    <row r="884894" s="12" customFormat="1" x14ac:dyDescent="0.2"/>
    <row r="884895" s="12" customFormat="1" x14ac:dyDescent="0.2"/>
    <row r="884896" s="12" customFormat="1" x14ac:dyDescent="0.2"/>
    <row r="884897" s="12" customFormat="1" x14ac:dyDescent="0.2"/>
    <row r="884898" s="12" customFormat="1" x14ac:dyDescent="0.2"/>
    <row r="884899" s="12" customFormat="1" x14ac:dyDescent="0.2"/>
    <row r="884900" s="12" customFormat="1" x14ac:dyDescent="0.2"/>
    <row r="884901" s="12" customFormat="1" x14ac:dyDescent="0.2"/>
    <row r="884902" s="12" customFormat="1" x14ac:dyDescent="0.2"/>
    <row r="884903" s="12" customFormat="1" x14ac:dyDescent="0.2"/>
    <row r="884904" s="12" customFormat="1" x14ac:dyDescent="0.2"/>
    <row r="884905" s="12" customFormat="1" x14ac:dyDescent="0.2"/>
    <row r="884906" s="12" customFormat="1" x14ac:dyDescent="0.2"/>
    <row r="884907" s="12" customFormat="1" x14ac:dyDescent="0.2"/>
    <row r="884908" s="12" customFormat="1" x14ac:dyDescent="0.2"/>
    <row r="884909" s="12" customFormat="1" x14ac:dyDescent="0.2"/>
    <row r="884910" s="12" customFormat="1" x14ac:dyDescent="0.2"/>
    <row r="884911" s="12" customFormat="1" x14ac:dyDescent="0.2"/>
    <row r="884912" s="12" customFormat="1" x14ac:dyDescent="0.2"/>
    <row r="884913" s="12" customFormat="1" x14ac:dyDescent="0.2"/>
    <row r="884914" s="12" customFormat="1" x14ac:dyDescent="0.2"/>
    <row r="884915" s="12" customFormat="1" x14ac:dyDescent="0.2"/>
    <row r="884916" s="12" customFormat="1" x14ac:dyDescent="0.2"/>
    <row r="884917" s="12" customFormat="1" x14ac:dyDescent="0.2"/>
    <row r="884918" s="12" customFormat="1" x14ac:dyDescent="0.2"/>
    <row r="884919" s="12" customFormat="1" x14ac:dyDescent="0.2"/>
    <row r="884920" s="12" customFormat="1" x14ac:dyDescent="0.2"/>
    <row r="884921" s="12" customFormat="1" x14ac:dyDescent="0.2"/>
    <row r="884922" s="12" customFormat="1" x14ac:dyDescent="0.2"/>
    <row r="884923" s="12" customFormat="1" x14ac:dyDescent="0.2"/>
    <row r="884924" s="12" customFormat="1" x14ac:dyDescent="0.2"/>
    <row r="884925" s="12" customFormat="1" x14ac:dyDescent="0.2"/>
    <row r="884926" s="12" customFormat="1" x14ac:dyDescent="0.2"/>
    <row r="884927" s="12" customFormat="1" x14ac:dyDescent="0.2"/>
    <row r="884928" s="12" customFormat="1" x14ac:dyDescent="0.2"/>
    <row r="884929" s="12" customFormat="1" x14ac:dyDescent="0.2"/>
    <row r="884930" s="12" customFormat="1" x14ac:dyDescent="0.2"/>
    <row r="884931" s="12" customFormat="1" x14ac:dyDescent="0.2"/>
    <row r="884932" s="12" customFormat="1" x14ac:dyDescent="0.2"/>
    <row r="884933" s="12" customFormat="1" x14ac:dyDescent="0.2"/>
    <row r="884934" s="12" customFormat="1" x14ac:dyDescent="0.2"/>
    <row r="884935" s="12" customFormat="1" x14ac:dyDescent="0.2"/>
    <row r="884936" s="12" customFormat="1" x14ac:dyDescent="0.2"/>
    <row r="884937" s="12" customFormat="1" x14ac:dyDescent="0.2"/>
    <row r="884938" s="12" customFormat="1" x14ac:dyDescent="0.2"/>
    <row r="884939" s="12" customFormat="1" x14ac:dyDescent="0.2"/>
    <row r="884940" s="12" customFormat="1" x14ac:dyDescent="0.2"/>
    <row r="884941" s="12" customFormat="1" x14ac:dyDescent="0.2"/>
    <row r="884942" s="12" customFormat="1" x14ac:dyDescent="0.2"/>
    <row r="884943" s="12" customFormat="1" x14ac:dyDescent="0.2"/>
    <row r="884944" s="12" customFormat="1" x14ac:dyDescent="0.2"/>
    <row r="884945" s="12" customFormat="1" x14ac:dyDescent="0.2"/>
    <row r="884946" s="12" customFormat="1" x14ac:dyDescent="0.2"/>
    <row r="884947" s="12" customFormat="1" x14ac:dyDescent="0.2"/>
    <row r="884948" s="12" customFormat="1" x14ac:dyDescent="0.2"/>
    <row r="884949" s="12" customFormat="1" x14ac:dyDescent="0.2"/>
    <row r="884950" s="12" customFormat="1" x14ac:dyDescent="0.2"/>
    <row r="884951" s="12" customFormat="1" x14ac:dyDescent="0.2"/>
    <row r="884952" s="12" customFormat="1" x14ac:dyDescent="0.2"/>
    <row r="884953" s="12" customFormat="1" x14ac:dyDescent="0.2"/>
    <row r="884954" s="12" customFormat="1" x14ac:dyDescent="0.2"/>
    <row r="884955" s="12" customFormat="1" x14ac:dyDescent="0.2"/>
    <row r="884956" s="12" customFormat="1" x14ac:dyDescent="0.2"/>
    <row r="884957" s="12" customFormat="1" x14ac:dyDescent="0.2"/>
    <row r="884958" s="12" customFormat="1" x14ac:dyDescent="0.2"/>
    <row r="884959" s="12" customFormat="1" x14ac:dyDescent="0.2"/>
    <row r="884960" s="12" customFormat="1" x14ac:dyDescent="0.2"/>
    <row r="884961" s="12" customFormat="1" x14ac:dyDescent="0.2"/>
    <row r="884962" s="12" customFormat="1" x14ac:dyDescent="0.2"/>
    <row r="884963" s="12" customFormat="1" x14ac:dyDescent="0.2"/>
    <row r="884964" s="12" customFormat="1" x14ac:dyDescent="0.2"/>
    <row r="884965" s="12" customFormat="1" x14ac:dyDescent="0.2"/>
    <row r="884966" s="12" customFormat="1" x14ac:dyDescent="0.2"/>
    <row r="884967" s="12" customFormat="1" x14ac:dyDescent="0.2"/>
    <row r="884968" s="12" customFormat="1" x14ac:dyDescent="0.2"/>
    <row r="884969" s="12" customFormat="1" x14ac:dyDescent="0.2"/>
    <row r="884970" s="12" customFormat="1" x14ac:dyDescent="0.2"/>
    <row r="884971" s="12" customFormat="1" x14ac:dyDescent="0.2"/>
    <row r="884972" s="12" customFormat="1" x14ac:dyDescent="0.2"/>
    <row r="884973" s="12" customFormat="1" x14ac:dyDescent="0.2"/>
    <row r="884974" s="12" customFormat="1" x14ac:dyDescent="0.2"/>
    <row r="884975" s="12" customFormat="1" x14ac:dyDescent="0.2"/>
    <row r="884976" s="12" customFormat="1" x14ac:dyDescent="0.2"/>
    <row r="884977" s="12" customFormat="1" x14ac:dyDescent="0.2"/>
    <row r="884978" s="12" customFormat="1" x14ac:dyDescent="0.2"/>
    <row r="884979" s="12" customFormat="1" x14ac:dyDescent="0.2"/>
    <row r="884980" s="12" customFormat="1" x14ac:dyDescent="0.2"/>
    <row r="884981" s="12" customFormat="1" x14ac:dyDescent="0.2"/>
    <row r="884982" s="12" customFormat="1" x14ac:dyDescent="0.2"/>
    <row r="884983" s="12" customFormat="1" x14ac:dyDescent="0.2"/>
    <row r="884984" s="12" customFormat="1" x14ac:dyDescent="0.2"/>
    <row r="884985" s="12" customFormat="1" x14ac:dyDescent="0.2"/>
    <row r="884986" s="12" customFormat="1" x14ac:dyDescent="0.2"/>
    <row r="884987" s="12" customFormat="1" x14ac:dyDescent="0.2"/>
    <row r="884988" s="12" customFormat="1" x14ac:dyDescent="0.2"/>
    <row r="884989" s="12" customFormat="1" x14ac:dyDescent="0.2"/>
    <row r="884990" s="12" customFormat="1" x14ac:dyDescent="0.2"/>
    <row r="884991" s="12" customFormat="1" x14ac:dyDescent="0.2"/>
    <row r="884992" s="12" customFormat="1" x14ac:dyDescent="0.2"/>
    <row r="884993" s="12" customFormat="1" x14ac:dyDescent="0.2"/>
    <row r="884994" s="12" customFormat="1" x14ac:dyDescent="0.2"/>
    <row r="884995" s="12" customFormat="1" x14ac:dyDescent="0.2"/>
    <row r="884996" s="12" customFormat="1" x14ac:dyDescent="0.2"/>
    <row r="884997" s="12" customFormat="1" x14ac:dyDescent="0.2"/>
    <row r="884998" s="12" customFormat="1" x14ac:dyDescent="0.2"/>
    <row r="884999" s="12" customFormat="1" x14ac:dyDescent="0.2"/>
    <row r="885000" s="12" customFormat="1" x14ac:dyDescent="0.2"/>
    <row r="885001" s="12" customFormat="1" x14ac:dyDescent="0.2"/>
    <row r="885002" s="12" customFormat="1" x14ac:dyDescent="0.2"/>
    <row r="885003" s="12" customFormat="1" x14ac:dyDescent="0.2"/>
    <row r="885004" s="12" customFormat="1" x14ac:dyDescent="0.2"/>
    <row r="885005" s="12" customFormat="1" x14ac:dyDescent="0.2"/>
    <row r="885006" s="12" customFormat="1" x14ac:dyDescent="0.2"/>
    <row r="885007" s="12" customFormat="1" x14ac:dyDescent="0.2"/>
    <row r="885008" s="12" customFormat="1" x14ac:dyDescent="0.2"/>
    <row r="885009" s="12" customFormat="1" x14ac:dyDescent="0.2"/>
    <row r="885010" s="12" customFormat="1" x14ac:dyDescent="0.2"/>
    <row r="885011" s="12" customFormat="1" x14ac:dyDescent="0.2"/>
    <row r="885012" s="12" customFormat="1" x14ac:dyDescent="0.2"/>
    <row r="885013" s="12" customFormat="1" x14ac:dyDescent="0.2"/>
    <row r="885014" s="12" customFormat="1" x14ac:dyDescent="0.2"/>
    <row r="885015" s="12" customFormat="1" x14ac:dyDescent="0.2"/>
    <row r="885016" s="12" customFormat="1" x14ac:dyDescent="0.2"/>
    <row r="885017" s="12" customFormat="1" x14ac:dyDescent="0.2"/>
    <row r="885018" s="12" customFormat="1" x14ac:dyDescent="0.2"/>
    <row r="885019" s="12" customFormat="1" x14ac:dyDescent="0.2"/>
    <row r="885020" s="12" customFormat="1" x14ac:dyDescent="0.2"/>
    <row r="885021" s="12" customFormat="1" x14ac:dyDescent="0.2"/>
    <row r="885022" s="12" customFormat="1" x14ac:dyDescent="0.2"/>
    <row r="885023" s="12" customFormat="1" x14ac:dyDescent="0.2"/>
    <row r="885024" s="12" customFormat="1" x14ac:dyDescent="0.2"/>
    <row r="885025" s="12" customFormat="1" x14ac:dyDescent="0.2"/>
    <row r="885026" s="12" customFormat="1" x14ac:dyDescent="0.2"/>
    <row r="885027" s="12" customFormat="1" x14ac:dyDescent="0.2"/>
    <row r="885028" s="12" customFormat="1" x14ac:dyDescent="0.2"/>
    <row r="885029" s="12" customFormat="1" x14ac:dyDescent="0.2"/>
    <row r="885030" s="12" customFormat="1" x14ac:dyDescent="0.2"/>
    <row r="885031" s="12" customFormat="1" x14ac:dyDescent="0.2"/>
    <row r="885032" s="12" customFormat="1" x14ac:dyDescent="0.2"/>
    <row r="885033" s="12" customFormat="1" x14ac:dyDescent="0.2"/>
    <row r="885034" s="12" customFormat="1" x14ac:dyDescent="0.2"/>
    <row r="885035" s="12" customFormat="1" x14ac:dyDescent="0.2"/>
    <row r="885036" s="12" customFormat="1" x14ac:dyDescent="0.2"/>
    <row r="885037" s="12" customFormat="1" x14ac:dyDescent="0.2"/>
    <row r="885038" s="12" customFormat="1" x14ac:dyDescent="0.2"/>
    <row r="885039" s="12" customFormat="1" x14ac:dyDescent="0.2"/>
    <row r="885040" s="12" customFormat="1" x14ac:dyDescent="0.2"/>
    <row r="885041" s="12" customFormat="1" x14ac:dyDescent="0.2"/>
    <row r="885042" s="12" customFormat="1" x14ac:dyDescent="0.2"/>
    <row r="885043" s="12" customFormat="1" x14ac:dyDescent="0.2"/>
    <row r="885044" s="12" customFormat="1" x14ac:dyDescent="0.2"/>
    <row r="885045" s="12" customFormat="1" x14ac:dyDescent="0.2"/>
    <row r="885046" s="12" customFormat="1" x14ac:dyDescent="0.2"/>
    <row r="885047" s="12" customFormat="1" x14ac:dyDescent="0.2"/>
    <row r="885048" s="12" customFormat="1" x14ac:dyDescent="0.2"/>
    <row r="885049" s="12" customFormat="1" x14ac:dyDescent="0.2"/>
    <row r="885050" s="12" customFormat="1" x14ac:dyDescent="0.2"/>
    <row r="885051" s="12" customFormat="1" x14ac:dyDescent="0.2"/>
    <row r="885052" s="12" customFormat="1" x14ac:dyDescent="0.2"/>
    <row r="885053" s="12" customFormat="1" x14ac:dyDescent="0.2"/>
    <row r="885054" s="12" customFormat="1" x14ac:dyDescent="0.2"/>
    <row r="885055" s="12" customFormat="1" x14ac:dyDescent="0.2"/>
    <row r="885056" s="12" customFormat="1" x14ac:dyDescent="0.2"/>
    <row r="885057" s="12" customFormat="1" x14ac:dyDescent="0.2"/>
    <row r="885058" s="12" customFormat="1" x14ac:dyDescent="0.2"/>
    <row r="885059" s="12" customFormat="1" x14ac:dyDescent="0.2"/>
    <row r="885060" s="12" customFormat="1" x14ac:dyDescent="0.2"/>
    <row r="885061" s="12" customFormat="1" x14ac:dyDescent="0.2"/>
    <row r="885062" s="12" customFormat="1" x14ac:dyDescent="0.2"/>
    <row r="885063" s="12" customFormat="1" x14ac:dyDescent="0.2"/>
    <row r="885064" s="12" customFormat="1" x14ac:dyDescent="0.2"/>
    <row r="885065" s="12" customFormat="1" x14ac:dyDescent="0.2"/>
    <row r="885066" s="12" customFormat="1" x14ac:dyDescent="0.2"/>
    <row r="885067" s="12" customFormat="1" x14ac:dyDescent="0.2"/>
    <row r="885068" s="12" customFormat="1" x14ac:dyDescent="0.2"/>
    <row r="885069" s="12" customFormat="1" x14ac:dyDescent="0.2"/>
    <row r="885070" s="12" customFormat="1" x14ac:dyDescent="0.2"/>
    <row r="885071" s="12" customFormat="1" x14ac:dyDescent="0.2"/>
    <row r="885072" s="12" customFormat="1" x14ac:dyDescent="0.2"/>
    <row r="885073" s="12" customFormat="1" x14ac:dyDescent="0.2"/>
    <row r="885074" s="12" customFormat="1" x14ac:dyDescent="0.2"/>
    <row r="885075" s="12" customFormat="1" x14ac:dyDescent="0.2"/>
    <row r="885076" s="12" customFormat="1" x14ac:dyDescent="0.2"/>
    <row r="885077" s="12" customFormat="1" x14ac:dyDescent="0.2"/>
    <row r="885078" s="12" customFormat="1" x14ac:dyDescent="0.2"/>
    <row r="885079" s="12" customFormat="1" x14ac:dyDescent="0.2"/>
    <row r="885080" s="12" customFormat="1" x14ac:dyDescent="0.2"/>
    <row r="885081" s="12" customFormat="1" x14ac:dyDescent="0.2"/>
    <row r="885082" s="12" customFormat="1" x14ac:dyDescent="0.2"/>
    <row r="885083" s="12" customFormat="1" x14ac:dyDescent="0.2"/>
    <row r="885084" s="12" customFormat="1" x14ac:dyDescent="0.2"/>
    <row r="885085" s="12" customFormat="1" x14ac:dyDescent="0.2"/>
    <row r="885086" s="12" customFormat="1" x14ac:dyDescent="0.2"/>
    <row r="885087" s="12" customFormat="1" x14ac:dyDescent="0.2"/>
    <row r="885088" s="12" customFormat="1" x14ac:dyDescent="0.2"/>
    <row r="885089" s="12" customFormat="1" x14ac:dyDescent="0.2"/>
    <row r="885090" s="12" customFormat="1" x14ac:dyDescent="0.2"/>
    <row r="885091" s="12" customFormat="1" x14ac:dyDescent="0.2"/>
    <row r="885092" s="12" customFormat="1" x14ac:dyDescent="0.2"/>
    <row r="885093" s="12" customFormat="1" x14ac:dyDescent="0.2"/>
    <row r="885094" s="12" customFormat="1" x14ac:dyDescent="0.2"/>
    <row r="885095" s="12" customFormat="1" x14ac:dyDescent="0.2"/>
    <row r="885096" s="12" customFormat="1" x14ac:dyDescent="0.2"/>
    <row r="885097" s="12" customFormat="1" x14ac:dyDescent="0.2"/>
    <row r="885098" s="12" customFormat="1" x14ac:dyDescent="0.2"/>
    <row r="885099" s="12" customFormat="1" x14ac:dyDescent="0.2"/>
    <row r="885100" s="12" customFormat="1" x14ac:dyDescent="0.2"/>
    <row r="885101" s="12" customFormat="1" x14ac:dyDescent="0.2"/>
    <row r="885102" s="12" customFormat="1" x14ac:dyDescent="0.2"/>
    <row r="885103" s="12" customFormat="1" x14ac:dyDescent="0.2"/>
    <row r="885104" s="12" customFormat="1" x14ac:dyDescent="0.2"/>
    <row r="885105" s="12" customFormat="1" x14ac:dyDescent="0.2"/>
    <row r="885106" s="12" customFormat="1" x14ac:dyDescent="0.2"/>
    <row r="885107" s="12" customFormat="1" x14ac:dyDescent="0.2"/>
    <row r="885108" s="12" customFormat="1" x14ac:dyDescent="0.2"/>
    <row r="885109" s="12" customFormat="1" x14ac:dyDescent="0.2"/>
    <row r="885110" s="12" customFormat="1" x14ac:dyDescent="0.2"/>
    <row r="885111" s="12" customFormat="1" x14ac:dyDescent="0.2"/>
    <row r="885112" s="12" customFormat="1" x14ac:dyDescent="0.2"/>
    <row r="885113" s="12" customFormat="1" x14ac:dyDescent="0.2"/>
    <row r="885114" s="12" customFormat="1" x14ac:dyDescent="0.2"/>
    <row r="885115" s="12" customFormat="1" x14ac:dyDescent="0.2"/>
    <row r="885116" s="12" customFormat="1" x14ac:dyDescent="0.2"/>
    <row r="885117" s="12" customFormat="1" x14ac:dyDescent="0.2"/>
    <row r="885118" s="12" customFormat="1" x14ac:dyDescent="0.2"/>
    <row r="885119" s="12" customFormat="1" x14ac:dyDescent="0.2"/>
    <row r="885120" s="12" customFormat="1" x14ac:dyDescent="0.2"/>
    <row r="885121" s="12" customFormat="1" x14ac:dyDescent="0.2"/>
    <row r="885122" s="12" customFormat="1" x14ac:dyDescent="0.2"/>
    <row r="885123" s="12" customFormat="1" x14ac:dyDescent="0.2"/>
    <row r="885124" s="12" customFormat="1" x14ac:dyDescent="0.2"/>
    <row r="885125" s="12" customFormat="1" x14ac:dyDescent="0.2"/>
    <row r="885126" s="12" customFormat="1" x14ac:dyDescent="0.2"/>
    <row r="885127" s="12" customFormat="1" x14ac:dyDescent="0.2"/>
    <row r="885128" s="12" customFormat="1" x14ac:dyDescent="0.2"/>
    <row r="885129" s="12" customFormat="1" x14ac:dyDescent="0.2"/>
    <row r="885130" s="12" customFormat="1" x14ac:dyDescent="0.2"/>
    <row r="885131" s="12" customFormat="1" x14ac:dyDescent="0.2"/>
    <row r="885132" s="12" customFormat="1" x14ac:dyDescent="0.2"/>
    <row r="885133" s="12" customFormat="1" x14ac:dyDescent="0.2"/>
    <row r="885134" s="12" customFormat="1" x14ac:dyDescent="0.2"/>
    <row r="885135" s="12" customFormat="1" x14ac:dyDescent="0.2"/>
    <row r="885136" s="12" customFormat="1" x14ac:dyDescent="0.2"/>
    <row r="885137" s="12" customFormat="1" x14ac:dyDescent="0.2"/>
    <row r="885138" s="12" customFormat="1" x14ac:dyDescent="0.2"/>
    <row r="885139" s="12" customFormat="1" x14ac:dyDescent="0.2"/>
    <row r="885140" s="12" customFormat="1" x14ac:dyDescent="0.2"/>
    <row r="885141" s="12" customFormat="1" x14ac:dyDescent="0.2"/>
    <row r="885142" s="12" customFormat="1" x14ac:dyDescent="0.2"/>
    <row r="885143" s="12" customFormat="1" x14ac:dyDescent="0.2"/>
    <row r="885144" s="12" customFormat="1" x14ac:dyDescent="0.2"/>
    <row r="885145" s="12" customFormat="1" x14ac:dyDescent="0.2"/>
    <row r="885146" s="12" customFormat="1" x14ac:dyDescent="0.2"/>
    <row r="885147" s="12" customFormat="1" x14ac:dyDescent="0.2"/>
    <row r="885148" s="12" customFormat="1" x14ac:dyDescent="0.2"/>
    <row r="885149" s="12" customFormat="1" x14ac:dyDescent="0.2"/>
    <row r="885150" s="12" customFormat="1" x14ac:dyDescent="0.2"/>
    <row r="885151" s="12" customFormat="1" x14ac:dyDescent="0.2"/>
    <row r="885152" s="12" customFormat="1" x14ac:dyDescent="0.2"/>
    <row r="885153" s="12" customFormat="1" x14ac:dyDescent="0.2"/>
    <row r="885154" s="12" customFormat="1" x14ac:dyDescent="0.2"/>
    <row r="885155" s="12" customFormat="1" x14ac:dyDescent="0.2"/>
    <row r="885156" s="12" customFormat="1" x14ac:dyDescent="0.2"/>
    <row r="885157" s="12" customFormat="1" x14ac:dyDescent="0.2"/>
    <row r="885158" s="12" customFormat="1" x14ac:dyDescent="0.2"/>
    <row r="885159" s="12" customFormat="1" x14ac:dyDescent="0.2"/>
    <row r="885160" s="12" customFormat="1" x14ac:dyDescent="0.2"/>
    <row r="885161" s="12" customFormat="1" x14ac:dyDescent="0.2"/>
    <row r="885162" s="12" customFormat="1" x14ac:dyDescent="0.2"/>
    <row r="885163" s="12" customFormat="1" x14ac:dyDescent="0.2"/>
    <row r="885164" s="12" customFormat="1" x14ac:dyDescent="0.2"/>
    <row r="885165" s="12" customFormat="1" x14ac:dyDescent="0.2"/>
    <row r="885166" s="12" customFormat="1" x14ac:dyDescent="0.2"/>
    <row r="885167" s="12" customFormat="1" x14ac:dyDescent="0.2"/>
    <row r="885168" s="12" customFormat="1" x14ac:dyDescent="0.2"/>
    <row r="885169" s="12" customFormat="1" x14ac:dyDescent="0.2"/>
    <row r="885170" s="12" customFormat="1" x14ac:dyDescent="0.2"/>
    <row r="885171" s="12" customFormat="1" x14ac:dyDescent="0.2"/>
    <row r="885172" s="12" customFormat="1" x14ac:dyDescent="0.2"/>
    <row r="885173" s="12" customFormat="1" x14ac:dyDescent="0.2"/>
    <row r="885174" s="12" customFormat="1" x14ac:dyDescent="0.2"/>
    <row r="885175" s="12" customFormat="1" x14ac:dyDescent="0.2"/>
    <row r="885176" s="12" customFormat="1" x14ac:dyDescent="0.2"/>
    <row r="885177" s="12" customFormat="1" x14ac:dyDescent="0.2"/>
    <row r="885178" s="12" customFormat="1" x14ac:dyDescent="0.2"/>
    <row r="885179" s="12" customFormat="1" x14ac:dyDescent="0.2"/>
    <row r="885180" s="12" customFormat="1" x14ac:dyDescent="0.2"/>
    <row r="885181" s="12" customFormat="1" x14ac:dyDescent="0.2"/>
    <row r="885182" s="12" customFormat="1" x14ac:dyDescent="0.2"/>
    <row r="885183" s="12" customFormat="1" x14ac:dyDescent="0.2"/>
    <row r="885184" s="12" customFormat="1" x14ac:dyDescent="0.2"/>
    <row r="885185" s="12" customFormat="1" x14ac:dyDescent="0.2"/>
    <row r="885186" s="12" customFormat="1" x14ac:dyDescent="0.2"/>
    <row r="885187" s="12" customFormat="1" x14ac:dyDescent="0.2"/>
    <row r="885188" s="12" customFormat="1" x14ac:dyDescent="0.2"/>
    <row r="885189" s="12" customFormat="1" x14ac:dyDescent="0.2"/>
    <row r="885190" s="12" customFormat="1" x14ac:dyDescent="0.2"/>
    <row r="885191" s="12" customFormat="1" x14ac:dyDescent="0.2"/>
    <row r="885192" s="12" customFormat="1" x14ac:dyDescent="0.2"/>
    <row r="885193" s="12" customFormat="1" x14ac:dyDescent="0.2"/>
    <row r="885194" s="12" customFormat="1" x14ac:dyDescent="0.2"/>
    <row r="885195" s="12" customFormat="1" x14ac:dyDescent="0.2"/>
    <row r="885196" s="12" customFormat="1" x14ac:dyDescent="0.2"/>
    <row r="885197" s="12" customFormat="1" x14ac:dyDescent="0.2"/>
    <row r="885198" s="12" customFormat="1" x14ac:dyDescent="0.2"/>
    <row r="885199" s="12" customFormat="1" x14ac:dyDescent="0.2"/>
    <row r="885200" s="12" customFormat="1" x14ac:dyDescent="0.2"/>
    <row r="885201" s="12" customFormat="1" x14ac:dyDescent="0.2"/>
    <row r="885202" s="12" customFormat="1" x14ac:dyDescent="0.2"/>
    <row r="885203" s="12" customFormat="1" x14ac:dyDescent="0.2"/>
    <row r="885204" s="12" customFormat="1" x14ac:dyDescent="0.2"/>
    <row r="885205" s="12" customFormat="1" x14ac:dyDescent="0.2"/>
    <row r="885206" s="12" customFormat="1" x14ac:dyDescent="0.2"/>
    <row r="885207" s="12" customFormat="1" x14ac:dyDescent="0.2"/>
    <row r="885208" s="12" customFormat="1" x14ac:dyDescent="0.2"/>
    <row r="885209" s="12" customFormat="1" x14ac:dyDescent="0.2"/>
    <row r="885210" s="12" customFormat="1" x14ac:dyDescent="0.2"/>
    <row r="885211" s="12" customFormat="1" x14ac:dyDescent="0.2"/>
    <row r="885212" s="12" customFormat="1" x14ac:dyDescent="0.2"/>
    <row r="885213" s="12" customFormat="1" x14ac:dyDescent="0.2"/>
    <row r="885214" s="12" customFormat="1" x14ac:dyDescent="0.2"/>
    <row r="885215" s="12" customFormat="1" x14ac:dyDescent="0.2"/>
    <row r="885216" s="12" customFormat="1" x14ac:dyDescent="0.2"/>
    <row r="885217" s="12" customFormat="1" x14ac:dyDescent="0.2"/>
    <row r="885218" s="12" customFormat="1" x14ac:dyDescent="0.2"/>
    <row r="885219" s="12" customFormat="1" x14ac:dyDescent="0.2"/>
    <row r="885220" s="12" customFormat="1" x14ac:dyDescent="0.2"/>
    <row r="885221" s="12" customFormat="1" x14ac:dyDescent="0.2"/>
    <row r="885222" s="12" customFormat="1" x14ac:dyDescent="0.2"/>
    <row r="885223" s="12" customFormat="1" x14ac:dyDescent="0.2"/>
    <row r="885224" s="12" customFormat="1" x14ac:dyDescent="0.2"/>
    <row r="885225" s="12" customFormat="1" x14ac:dyDescent="0.2"/>
    <row r="885226" s="12" customFormat="1" x14ac:dyDescent="0.2"/>
    <row r="885227" s="12" customFormat="1" x14ac:dyDescent="0.2"/>
    <row r="885228" s="12" customFormat="1" x14ac:dyDescent="0.2"/>
    <row r="885229" s="12" customFormat="1" x14ac:dyDescent="0.2"/>
    <row r="885230" s="12" customFormat="1" x14ac:dyDescent="0.2"/>
    <row r="885231" s="12" customFormat="1" x14ac:dyDescent="0.2"/>
    <row r="885232" s="12" customFormat="1" x14ac:dyDescent="0.2"/>
    <row r="885233" s="12" customFormat="1" x14ac:dyDescent="0.2"/>
    <row r="885234" s="12" customFormat="1" x14ac:dyDescent="0.2"/>
    <row r="885235" s="12" customFormat="1" x14ac:dyDescent="0.2"/>
    <row r="885236" s="12" customFormat="1" x14ac:dyDescent="0.2"/>
    <row r="885237" s="12" customFormat="1" x14ac:dyDescent="0.2"/>
    <row r="885238" s="12" customFormat="1" x14ac:dyDescent="0.2"/>
    <row r="885239" s="12" customFormat="1" x14ac:dyDescent="0.2"/>
    <row r="885240" s="12" customFormat="1" x14ac:dyDescent="0.2"/>
    <row r="885241" s="12" customFormat="1" x14ac:dyDescent="0.2"/>
    <row r="885242" s="12" customFormat="1" x14ac:dyDescent="0.2"/>
    <row r="885243" s="12" customFormat="1" x14ac:dyDescent="0.2"/>
    <row r="885244" s="12" customFormat="1" x14ac:dyDescent="0.2"/>
    <row r="885245" s="12" customFormat="1" x14ac:dyDescent="0.2"/>
    <row r="885246" s="12" customFormat="1" x14ac:dyDescent="0.2"/>
    <row r="885247" s="12" customFormat="1" x14ac:dyDescent="0.2"/>
    <row r="885248" s="12" customFormat="1" x14ac:dyDescent="0.2"/>
    <row r="885249" s="12" customFormat="1" x14ac:dyDescent="0.2"/>
    <row r="885250" s="12" customFormat="1" x14ac:dyDescent="0.2"/>
    <row r="885251" s="12" customFormat="1" x14ac:dyDescent="0.2"/>
    <row r="885252" s="12" customFormat="1" x14ac:dyDescent="0.2"/>
    <row r="885253" s="12" customFormat="1" x14ac:dyDescent="0.2"/>
    <row r="885254" s="12" customFormat="1" x14ac:dyDescent="0.2"/>
    <row r="885255" s="12" customFormat="1" x14ac:dyDescent="0.2"/>
    <row r="885256" s="12" customFormat="1" x14ac:dyDescent="0.2"/>
    <row r="885257" s="12" customFormat="1" x14ac:dyDescent="0.2"/>
    <row r="885258" s="12" customFormat="1" x14ac:dyDescent="0.2"/>
    <row r="885259" s="12" customFormat="1" x14ac:dyDescent="0.2"/>
    <row r="885260" s="12" customFormat="1" x14ac:dyDescent="0.2"/>
    <row r="885261" s="12" customFormat="1" x14ac:dyDescent="0.2"/>
    <row r="885262" s="12" customFormat="1" x14ac:dyDescent="0.2"/>
    <row r="885263" s="12" customFormat="1" x14ac:dyDescent="0.2"/>
    <row r="885264" s="12" customFormat="1" x14ac:dyDescent="0.2"/>
    <row r="885265" s="12" customFormat="1" x14ac:dyDescent="0.2"/>
    <row r="885266" s="12" customFormat="1" x14ac:dyDescent="0.2"/>
    <row r="885267" s="12" customFormat="1" x14ac:dyDescent="0.2"/>
    <row r="885268" s="12" customFormat="1" x14ac:dyDescent="0.2"/>
    <row r="885269" s="12" customFormat="1" x14ac:dyDescent="0.2"/>
    <row r="885270" s="12" customFormat="1" x14ac:dyDescent="0.2"/>
    <row r="885271" s="12" customFormat="1" x14ac:dyDescent="0.2"/>
    <row r="885272" s="12" customFormat="1" x14ac:dyDescent="0.2"/>
    <row r="885273" s="12" customFormat="1" x14ac:dyDescent="0.2"/>
    <row r="885274" s="12" customFormat="1" x14ac:dyDescent="0.2"/>
    <row r="885275" s="12" customFormat="1" x14ac:dyDescent="0.2"/>
    <row r="885276" s="12" customFormat="1" x14ac:dyDescent="0.2"/>
    <row r="885277" s="12" customFormat="1" x14ac:dyDescent="0.2"/>
    <row r="885278" s="12" customFormat="1" x14ac:dyDescent="0.2"/>
    <row r="885279" s="12" customFormat="1" x14ac:dyDescent="0.2"/>
    <row r="885280" s="12" customFormat="1" x14ac:dyDescent="0.2"/>
    <row r="885281" s="12" customFormat="1" x14ac:dyDescent="0.2"/>
    <row r="885282" s="12" customFormat="1" x14ac:dyDescent="0.2"/>
    <row r="885283" s="12" customFormat="1" x14ac:dyDescent="0.2"/>
    <row r="885284" s="12" customFormat="1" x14ac:dyDescent="0.2"/>
    <row r="885285" s="12" customFormat="1" x14ac:dyDescent="0.2"/>
    <row r="885286" s="12" customFormat="1" x14ac:dyDescent="0.2"/>
    <row r="885287" s="12" customFormat="1" x14ac:dyDescent="0.2"/>
    <row r="885288" s="12" customFormat="1" x14ac:dyDescent="0.2"/>
    <row r="885289" s="12" customFormat="1" x14ac:dyDescent="0.2"/>
    <row r="885290" s="12" customFormat="1" x14ac:dyDescent="0.2"/>
    <row r="885291" s="12" customFormat="1" x14ac:dyDescent="0.2"/>
    <row r="885292" s="12" customFormat="1" x14ac:dyDescent="0.2"/>
    <row r="885293" s="12" customFormat="1" x14ac:dyDescent="0.2"/>
    <row r="885294" s="12" customFormat="1" x14ac:dyDescent="0.2"/>
    <row r="885295" s="12" customFormat="1" x14ac:dyDescent="0.2"/>
    <row r="885296" s="12" customFormat="1" x14ac:dyDescent="0.2"/>
    <row r="885297" s="12" customFormat="1" x14ac:dyDescent="0.2"/>
    <row r="885298" s="12" customFormat="1" x14ac:dyDescent="0.2"/>
    <row r="885299" s="12" customFormat="1" x14ac:dyDescent="0.2"/>
    <row r="885300" s="12" customFormat="1" x14ac:dyDescent="0.2"/>
    <row r="885301" s="12" customFormat="1" x14ac:dyDescent="0.2"/>
    <row r="885302" s="12" customFormat="1" x14ac:dyDescent="0.2"/>
    <row r="885303" s="12" customFormat="1" x14ac:dyDescent="0.2"/>
    <row r="885304" s="12" customFormat="1" x14ac:dyDescent="0.2"/>
    <row r="885305" s="12" customFormat="1" x14ac:dyDescent="0.2"/>
    <row r="885306" s="12" customFormat="1" x14ac:dyDescent="0.2"/>
    <row r="885307" s="12" customFormat="1" x14ac:dyDescent="0.2"/>
    <row r="885308" s="12" customFormat="1" x14ac:dyDescent="0.2"/>
    <row r="885309" s="12" customFormat="1" x14ac:dyDescent="0.2"/>
    <row r="885310" s="12" customFormat="1" x14ac:dyDescent="0.2"/>
    <row r="885311" s="12" customFormat="1" x14ac:dyDescent="0.2"/>
    <row r="885312" s="12" customFormat="1" x14ac:dyDescent="0.2"/>
    <row r="885313" s="12" customFormat="1" x14ac:dyDescent="0.2"/>
    <row r="885314" s="12" customFormat="1" x14ac:dyDescent="0.2"/>
    <row r="885315" s="12" customFormat="1" x14ac:dyDescent="0.2"/>
    <row r="885316" s="12" customFormat="1" x14ac:dyDescent="0.2"/>
    <row r="885317" s="12" customFormat="1" x14ac:dyDescent="0.2"/>
    <row r="885318" s="12" customFormat="1" x14ac:dyDescent="0.2"/>
    <row r="885319" s="12" customFormat="1" x14ac:dyDescent="0.2"/>
    <row r="885320" s="12" customFormat="1" x14ac:dyDescent="0.2"/>
    <row r="885321" s="12" customFormat="1" x14ac:dyDescent="0.2"/>
    <row r="885322" s="12" customFormat="1" x14ac:dyDescent="0.2"/>
    <row r="885323" s="12" customFormat="1" x14ac:dyDescent="0.2"/>
    <row r="885324" s="12" customFormat="1" x14ac:dyDescent="0.2"/>
    <row r="885325" s="12" customFormat="1" x14ac:dyDescent="0.2"/>
    <row r="885326" s="12" customFormat="1" x14ac:dyDescent="0.2"/>
    <row r="885327" s="12" customFormat="1" x14ac:dyDescent="0.2"/>
    <row r="885328" s="12" customFormat="1" x14ac:dyDescent="0.2"/>
    <row r="885329" s="12" customFormat="1" x14ac:dyDescent="0.2"/>
    <row r="885330" s="12" customFormat="1" x14ac:dyDescent="0.2"/>
    <row r="885331" s="12" customFormat="1" x14ac:dyDescent="0.2"/>
    <row r="885332" s="12" customFormat="1" x14ac:dyDescent="0.2"/>
    <row r="885333" s="12" customFormat="1" x14ac:dyDescent="0.2"/>
    <row r="885334" s="12" customFormat="1" x14ac:dyDescent="0.2"/>
    <row r="885335" s="12" customFormat="1" x14ac:dyDescent="0.2"/>
    <row r="885336" s="12" customFormat="1" x14ac:dyDescent="0.2"/>
    <row r="885337" s="12" customFormat="1" x14ac:dyDescent="0.2"/>
    <row r="885338" s="12" customFormat="1" x14ac:dyDescent="0.2"/>
    <row r="885339" s="12" customFormat="1" x14ac:dyDescent="0.2"/>
    <row r="885340" s="12" customFormat="1" x14ac:dyDescent="0.2"/>
    <row r="885341" s="12" customFormat="1" x14ac:dyDescent="0.2"/>
    <row r="885342" s="12" customFormat="1" x14ac:dyDescent="0.2"/>
    <row r="885343" s="12" customFormat="1" x14ac:dyDescent="0.2"/>
    <row r="885344" s="12" customFormat="1" x14ac:dyDescent="0.2"/>
    <row r="885345" s="12" customFormat="1" x14ac:dyDescent="0.2"/>
    <row r="885346" s="12" customFormat="1" x14ac:dyDescent="0.2"/>
    <row r="885347" s="12" customFormat="1" x14ac:dyDescent="0.2"/>
    <row r="885348" s="12" customFormat="1" x14ac:dyDescent="0.2"/>
    <row r="885349" s="12" customFormat="1" x14ac:dyDescent="0.2"/>
    <row r="885350" s="12" customFormat="1" x14ac:dyDescent="0.2"/>
    <row r="885351" s="12" customFormat="1" x14ac:dyDescent="0.2"/>
    <row r="885352" s="12" customFormat="1" x14ac:dyDescent="0.2"/>
    <row r="885353" s="12" customFormat="1" x14ac:dyDescent="0.2"/>
    <row r="885354" s="12" customFormat="1" x14ac:dyDescent="0.2"/>
    <row r="885355" s="12" customFormat="1" x14ac:dyDescent="0.2"/>
    <row r="885356" s="12" customFormat="1" x14ac:dyDescent="0.2"/>
    <row r="885357" s="12" customFormat="1" x14ac:dyDescent="0.2"/>
    <row r="885358" s="12" customFormat="1" x14ac:dyDescent="0.2"/>
    <row r="885359" s="12" customFormat="1" x14ac:dyDescent="0.2"/>
    <row r="885360" s="12" customFormat="1" x14ac:dyDescent="0.2"/>
    <row r="885361" s="12" customFormat="1" x14ac:dyDescent="0.2"/>
    <row r="885362" s="12" customFormat="1" x14ac:dyDescent="0.2"/>
    <row r="885363" s="12" customFormat="1" x14ac:dyDescent="0.2"/>
    <row r="885364" s="12" customFormat="1" x14ac:dyDescent="0.2"/>
    <row r="885365" s="12" customFormat="1" x14ac:dyDescent="0.2"/>
    <row r="885366" s="12" customFormat="1" x14ac:dyDescent="0.2"/>
    <row r="885367" s="12" customFormat="1" x14ac:dyDescent="0.2"/>
    <row r="885368" s="12" customFormat="1" x14ac:dyDescent="0.2"/>
    <row r="885369" s="12" customFormat="1" x14ac:dyDescent="0.2"/>
    <row r="885370" s="12" customFormat="1" x14ac:dyDescent="0.2"/>
    <row r="885371" s="12" customFormat="1" x14ac:dyDescent="0.2"/>
    <row r="885372" s="12" customFormat="1" x14ac:dyDescent="0.2"/>
    <row r="885373" s="12" customFormat="1" x14ac:dyDescent="0.2"/>
    <row r="885374" s="12" customFormat="1" x14ac:dyDescent="0.2"/>
    <row r="885375" s="12" customFormat="1" x14ac:dyDescent="0.2"/>
    <row r="885376" s="12" customFormat="1" x14ac:dyDescent="0.2"/>
    <row r="885377" s="12" customFormat="1" x14ac:dyDescent="0.2"/>
    <row r="885378" s="12" customFormat="1" x14ac:dyDescent="0.2"/>
    <row r="885379" s="12" customFormat="1" x14ac:dyDescent="0.2"/>
    <row r="885380" s="12" customFormat="1" x14ac:dyDescent="0.2"/>
    <row r="885381" s="12" customFormat="1" x14ac:dyDescent="0.2"/>
    <row r="885382" s="12" customFormat="1" x14ac:dyDescent="0.2"/>
    <row r="885383" s="12" customFormat="1" x14ac:dyDescent="0.2"/>
    <row r="885384" s="12" customFormat="1" x14ac:dyDescent="0.2"/>
    <row r="885385" s="12" customFormat="1" x14ac:dyDescent="0.2"/>
    <row r="885386" s="12" customFormat="1" x14ac:dyDescent="0.2"/>
    <row r="885387" s="12" customFormat="1" x14ac:dyDescent="0.2"/>
    <row r="885388" s="12" customFormat="1" x14ac:dyDescent="0.2"/>
    <row r="885389" s="12" customFormat="1" x14ac:dyDescent="0.2"/>
    <row r="885390" s="12" customFormat="1" x14ac:dyDescent="0.2"/>
    <row r="885391" s="12" customFormat="1" x14ac:dyDescent="0.2"/>
    <row r="885392" s="12" customFormat="1" x14ac:dyDescent="0.2"/>
    <row r="885393" s="12" customFormat="1" x14ac:dyDescent="0.2"/>
    <row r="885394" s="12" customFormat="1" x14ac:dyDescent="0.2"/>
    <row r="885395" s="12" customFormat="1" x14ac:dyDescent="0.2"/>
    <row r="885396" s="12" customFormat="1" x14ac:dyDescent="0.2"/>
    <row r="885397" s="12" customFormat="1" x14ac:dyDescent="0.2"/>
    <row r="885398" s="12" customFormat="1" x14ac:dyDescent="0.2"/>
    <row r="885399" s="12" customFormat="1" x14ac:dyDescent="0.2"/>
    <row r="885400" s="12" customFormat="1" x14ac:dyDescent="0.2"/>
    <row r="885401" s="12" customFormat="1" x14ac:dyDescent="0.2"/>
    <row r="885402" s="12" customFormat="1" x14ac:dyDescent="0.2"/>
    <row r="885403" s="12" customFormat="1" x14ac:dyDescent="0.2"/>
    <row r="885404" s="12" customFormat="1" x14ac:dyDescent="0.2"/>
    <row r="885405" s="12" customFormat="1" x14ac:dyDescent="0.2"/>
    <row r="885406" s="12" customFormat="1" x14ac:dyDescent="0.2"/>
    <row r="885407" s="12" customFormat="1" x14ac:dyDescent="0.2"/>
    <row r="885408" s="12" customFormat="1" x14ac:dyDescent="0.2"/>
    <row r="885409" s="12" customFormat="1" x14ac:dyDescent="0.2"/>
    <row r="885410" s="12" customFormat="1" x14ac:dyDescent="0.2"/>
    <row r="885411" s="12" customFormat="1" x14ac:dyDescent="0.2"/>
    <row r="885412" s="12" customFormat="1" x14ac:dyDescent="0.2"/>
    <row r="885413" s="12" customFormat="1" x14ac:dyDescent="0.2"/>
    <row r="885414" s="12" customFormat="1" x14ac:dyDescent="0.2"/>
    <row r="885415" s="12" customFormat="1" x14ac:dyDescent="0.2"/>
    <row r="885416" s="12" customFormat="1" x14ac:dyDescent="0.2"/>
    <row r="885417" s="12" customFormat="1" x14ac:dyDescent="0.2"/>
    <row r="885418" s="12" customFormat="1" x14ac:dyDescent="0.2"/>
    <row r="885419" s="12" customFormat="1" x14ac:dyDescent="0.2"/>
    <row r="885420" s="12" customFormat="1" x14ac:dyDescent="0.2"/>
    <row r="885421" s="12" customFormat="1" x14ac:dyDescent="0.2"/>
    <row r="885422" s="12" customFormat="1" x14ac:dyDescent="0.2"/>
    <row r="885423" s="12" customFormat="1" x14ac:dyDescent="0.2"/>
    <row r="885424" s="12" customFormat="1" x14ac:dyDescent="0.2"/>
    <row r="885425" s="12" customFormat="1" x14ac:dyDescent="0.2"/>
    <row r="885426" s="12" customFormat="1" x14ac:dyDescent="0.2"/>
    <row r="885427" s="12" customFormat="1" x14ac:dyDescent="0.2"/>
    <row r="885428" s="12" customFormat="1" x14ac:dyDescent="0.2"/>
    <row r="885429" s="12" customFormat="1" x14ac:dyDescent="0.2"/>
    <row r="885430" s="12" customFormat="1" x14ac:dyDescent="0.2"/>
    <row r="885431" s="12" customFormat="1" x14ac:dyDescent="0.2"/>
    <row r="885432" s="12" customFormat="1" x14ac:dyDescent="0.2"/>
    <row r="885433" s="12" customFormat="1" x14ac:dyDescent="0.2"/>
    <row r="885434" s="12" customFormat="1" x14ac:dyDescent="0.2"/>
    <row r="885435" s="12" customFormat="1" x14ac:dyDescent="0.2"/>
    <row r="885436" s="12" customFormat="1" x14ac:dyDescent="0.2"/>
    <row r="885437" s="12" customFormat="1" x14ac:dyDescent="0.2"/>
    <row r="885438" s="12" customFormat="1" x14ac:dyDescent="0.2"/>
    <row r="885439" s="12" customFormat="1" x14ac:dyDescent="0.2"/>
    <row r="885440" s="12" customFormat="1" x14ac:dyDescent="0.2"/>
    <row r="885441" s="12" customFormat="1" x14ac:dyDescent="0.2"/>
    <row r="885442" s="12" customFormat="1" x14ac:dyDescent="0.2"/>
    <row r="885443" s="12" customFormat="1" x14ac:dyDescent="0.2"/>
    <row r="885444" s="12" customFormat="1" x14ac:dyDescent="0.2"/>
    <row r="885445" s="12" customFormat="1" x14ac:dyDescent="0.2"/>
    <row r="885446" s="12" customFormat="1" x14ac:dyDescent="0.2"/>
    <row r="885447" s="12" customFormat="1" x14ac:dyDescent="0.2"/>
    <row r="885448" s="12" customFormat="1" x14ac:dyDescent="0.2"/>
    <row r="885449" s="12" customFormat="1" x14ac:dyDescent="0.2"/>
    <row r="885450" s="12" customFormat="1" x14ac:dyDescent="0.2"/>
    <row r="885451" s="12" customFormat="1" x14ac:dyDescent="0.2"/>
    <row r="885452" s="12" customFormat="1" x14ac:dyDescent="0.2"/>
    <row r="885453" s="12" customFormat="1" x14ac:dyDescent="0.2"/>
    <row r="885454" s="12" customFormat="1" x14ac:dyDescent="0.2"/>
    <row r="885455" s="12" customFormat="1" x14ac:dyDescent="0.2"/>
    <row r="885456" s="12" customFormat="1" x14ac:dyDescent="0.2"/>
    <row r="885457" s="12" customFormat="1" x14ac:dyDescent="0.2"/>
    <row r="885458" s="12" customFormat="1" x14ac:dyDescent="0.2"/>
    <row r="885459" s="12" customFormat="1" x14ac:dyDescent="0.2"/>
    <row r="885460" s="12" customFormat="1" x14ac:dyDescent="0.2"/>
    <row r="885461" s="12" customFormat="1" x14ac:dyDescent="0.2"/>
    <row r="885462" s="12" customFormat="1" x14ac:dyDescent="0.2"/>
    <row r="885463" s="12" customFormat="1" x14ac:dyDescent="0.2"/>
    <row r="885464" s="12" customFormat="1" x14ac:dyDescent="0.2"/>
    <row r="885465" s="12" customFormat="1" x14ac:dyDescent="0.2"/>
    <row r="885466" s="12" customFormat="1" x14ac:dyDescent="0.2"/>
    <row r="885467" s="12" customFormat="1" x14ac:dyDescent="0.2"/>
    <row r="885468" s="12" customFormat="1" x14ac:dyDescent="0.2"/>
    <row r="885469" s="12" customFormat="1" x14ac:dyDescent="0.2"/>
    <row r="885470" s="12" customFormat="1" x14ac:dyDescent="0.2"/>
    <row r="885471" s="12" customFormat="1" x14ac:dyDescent="0.2"/>
    <row r="885472" s="12" customFormat="1" x14ac:dyDescent="0.2"/>
    <row r="885473" s="12" customFormat="1" x14ac:dyDescent="0.2"/>
    <row r="885474" s="12" customFormat="1" x14ac:dyDescent="0.2"/>
    <row r="885475" s="12" customFormat="1" x14ac:dyDescent="0.2"/>
    <row r="885476" s="12" customFormat="1" x14ac:dyDescent="0.2"/>
    <row r="885477" s="12" customFormat="1" x14ac:dyDescent="0.2"/>
    <row r="885478" s="12" customFormat="1" x14ac:dyDescent="0.2"/>
    <row r="885479" s="12" customFormat="1" x14ac:dyDescent="0.2"/>
    <row r="885480" s="12" customFormat="1" x14ac:dyDescent="0.2"/>
    <row r="885481" s="12" customFormat="1" x14ac:dyDescent="0.2"/>
    <row r="885482" s="12" customFormat="1" x14ac:dyDescent="0.2"/>
    <row r="885483" s="12" customFormat="1" x14ac:dyDescent="0.2"/>
    <row r="885484" s="12" customFormat="1" x14ac:dyDescent="0.2"/>
    <row r="885485" s="12" customFormat="1" x14ac:dyDescent="0.2"/>
    <row r="885486" s="12" customFormat="1" x14ac:dyDescent="0.2"/>
    <row r="885487" s="12" customFormat="1" x14ac:dyDescent="0.2"/>
    <row r="885488" s="12" customFormat="1" x14ac:dyDescent="0.2"/>
    <row r="885489" s="12" customFormat="1" x14ac:dyDescent="0.2"/>
    <row r="885490" s="12" customFormat="1" x14ac:dyDescent="0.2"/>
    <row r="885491" s="12" customFormat="1" x14ac:dyDescent="0.2"/>
    <row r="885492" s="12" customFormat="1" x14ac:dyDescent="0.2"/>
    <row r="885493" s="12" customFormat="1" x14ac:dyDescent="0.2"/>
    <row r="885494" s="12" customFormat="1" x14ac:dyDescent="0.2"/>
    <row r="885495" s="12" customFormat="1" x14ac:dyDescent="0.2"/>
    <row r="885496" s="12" customFormat="1" x14ac:dyDescent="0.2"/>
    <row r="885497" s="12" customFormat="1" x14ac:dyDescent="0.2"/>
    <row r="885498" s="12" customFormat="1" x14ac:dyDescent="0.2"/>
    <row r="885499" s="12" customFormat="1" x14ac:dyDescent="0.2"/>
    <row r="885500" s="12" customFormat="1" x14ac:dyDescent="0.2"/>
    <row r="885501" s="12" customFormat="1" x14ac:dyDescent="0.2"/>
    <row r="885502" s="12" customFormat="1" x14ac:dyDescent="0.2"/>
    <row r="885503" s="12" customFormat="1" x14ac:dyDescent="0.2"/>
    <row r="885504" s="12" customFormat="1" x14ac:dyDescent="0.2"/>
    <row r="885505" s="12" customFormat="1" x14ac:dyDescent="0.2"/>
    <row r="885506" s="12" customFormat="1" x14ac:dyDescent="0.2"/>
    <row r="885507" s="12" customFormat="1" x14ac:dyDescent="0.2"/>
    <row r="885508" s="12" customFormat="1" x14ac:dyDescent="0.2"/>
    <row r="885509" s="12" customFormat="1" x14ac:dyDescent="0.2"/>
    <row r="885510" s="12" customFormat="1" x14ac:dyDescent="0.2"/>
    <row r="885511" s="12" customFormat="1" x14ac:dyDescent="0.2"/>
    <row r="885512" s="12" customFormat="1" x14ac:dyDescent="0.2"/>
    <row r="885513" s="12" customFormat="1" x14ac:dyDescent="0.2"/>
    <row r="885514" s="12" customFormat="1" x14ac:dyDescent="0.2"/>
    <row r="885515" s="12" customFormat="1" x14ac:dyDescent="0.2"/>
    <row r="885516" s="12" customFormat="1" x14ac:dyDescent="0.2"/>
    <row r="885517" s="12" customFormat="1" x14ac:dyDescent="0.2"/>
    <row r="885518" s="12" customFormat="1" x14ac:dyDescent="0.2"/>
    <row r="885519" s="12" customFormat="1" x14ac:dyDescent="0.2"/>
    <row r="885520" s="12" customFormat="1" x14ac:dyDescent="0.2"/>
    <row r="885521" s="12" customFormat="1" x14ac:dyDescent="0.2"/>
    <row r="885522" s="12" customFormat="1" x14ac:dyDescent="0.2"/>
    <row r="885523" s="12" customFormat="1" x14ac:dyDescent="0.2"/>
    <row r="885524" s="12" customFormat="1" x14ac:dyDescent="0.2"/>
    <row r="885525" s="12" customFormat="1" x14ac:dyDescent="0.2"/>
    <row r="885526" s="12" customFormat="1" x14ac:dyDescent="0.2"/>
    <row r="885527" s="12" customFormat="1" x14ac:dyDescent="0.2"/>
    <row r="885528" s="12" customFormat="1" x14ac:dyDescent="0.2"/>
    <row r="885529" s="12" customFormat="1" x14ac:dyDescent="0.2"/>
    <row r="885530" s="12" customFormat="1" x14ac:dyDescent="0.2"/>
    <row r="885531" s="12" customFormat="1" x14ac:dyDescent="0.2"/>
    <row r="885532" s="12" customFormat="1" x14ac:dyDescent="0.2"/>
    <row r="885533" s="12" customFormat="1" x14ac:dyDescent="0.2"/>
    <row r="885534" s="12" customFormat="1" x14ac:dyDescent="0.2"/>
    <row r="885535" s="12" customFormat="1" x14ac:dyDescent="0.2"/>
    <row r="885536" s="12" customFormat="1" x14ac:dyDescent="0.2"/>
    <row r="885537" s="12" customFormat="1" x14ac:dyDescent="0.2"/>
    <row r="885538" s="12" customFormat="1" x14ac:dyDescent="0.2"/>
    <row r="885539" s="12" customFormat="1" x14ac:dyDescent="0.2"/>
    <row r="885540" s="12" customFormat="1" x14ac:dyDescent="0.2"/>
    <row r="885541" s="12" customFormat="1" x14ac:dyDescent="0.2"/>
    <row r="885542" s="12" customFormat="1" x14ac:dyDescent="0.2"/>
    <row r="885543" s="12" customFormat="1" x14ac:dyDescent="0.2"/>
    <row r="885544" s="12" customFormat="1" x14ac:dyDescent="0.2"/>
    <row r="885545" s="12" customFormat="1" x14ac:dyDescent="0.2"/>
    <row r="885546" s="12" customFormat="1" x14ac:dyDescent="0.2"/>
    <row r="885547" s="12" customFormat="1" x14ac:dyDescent="0.2"/>
    <row r="885548" s="12" customFormat="1" x14ac:dyDescent="0.2"/>
    <row r="885549" s="12" customFormat="1" x14ac:dyDescent="0.2"/>
    <row r="885550" s="12" customFormat="1" x14ac:dyDescent="0.2"/>
    <row r="885551" s="12" customFormat="1" x14ac:dyDescent="0.2"/>
    <row r="885552" s="12" customFormat="1" x14ac:dyDescent="0.2"/>
    <row r="885553" s="12" customFormat="1" x14ac:dyDescent="0.2"/>
    <row r="885554" s="12" customFormat="1" x14ac:dyDescent="0.2"/>
    <row r="885555" s="12" customFormat="1" x14ac:dyDescent="0.2"/>
    <row r="885556" s="12" customFormat="1" x14ac:dyDescent="0.2"/>
    <row r="885557" s="12" customFormat="1" x14ac:dyDescent="0.2"/>
    <row r="885558" s="12" customFormat="1" x14ac:dyDescent="0.2"/>
    <row r="885559" s="12" customFormat="1" x14ac:dyDescent="0.2"/>
    <row r="885560" s="12" customFormat="1" x14ac:dyDescent="0.2"/>
    <row r="885561" s="12" customFormat="1" x14ac:dyDescent="0.2"/>
    <row r="885562" s="12" customFormat="1" x14ac:dyDescent="0.2"/>
    <row r="885563" s="12" customFormat="1" x14ac:dyDescent="0.2"/>
    <row r="885564" s="12" customFormat="1" x14ac:dyDescent="0.2"/>
    <row r="885565" s="12" customFormat="1" x14ac:dyDescent="0.2"/>
    <row r="885566" s="12" customFormat="1" x14ac:dyDescent="0.2"/>
    <row r="885567" s="12" customFormat="1" x14ac:dyDescent="0.2"/>
    <row r="885568" s="12" customFormat="1" x14ac:dyDescent="0.2"/>
    <row r="885569" s="12" customFormat="1" x14ac:dyDescent="0.2"/>
    <row r="885570" s="12" customFormat="1" x14ac:dyDescent="0.2"/>
    <row r="885571" s="12" customFormat="1" x14ac:dyDescent="0.2"/>
    <row r="885572" s="12" customFormat="1" x14ac:dyDescent="0.2"/>
    <row r="885573" s="12" customFormat="1" x14ac:dyDescent="0.2"/>
    <row r="885574" s="12" customFormat="1" x14ac:dyDescent="0.2"/>
    <row r="885575" s="12" customFormat="1" x14ac:dyDescent="0.2"/>
    <row r="885576" s="12" customFormat="1" x14ac:dyDescent="0.2"/>
    <row r="885577" s="12" customFormat="1" x14ac:dyDescent="0.2"/>
    <row r="885578" s="12" customFormat="1" x14ac:dyDescent="0.2"/>
    <row r="885579" s="12" customFormat="1" x14ac:dyDescent="0.2"/>
    <row r="885580" s="12" customFormat="1" x14ac:dyDescent="0.2"/>
    <row r="885581" s="12" customFormat="1" x14ac:dyDescent="0.2"/>
    <row r="885582" s="12" customFormat="1" x14ac:dyDescent="0.2"/>
    <row r="885583" s="12" customFormat="1" x14ac:dyDescent="0.2"/>
    <row r="885584" s="12" customFormat="1" x14ac:dyDescent="0.2"/>
    <row r="885585" s="12" customFormat="1" x14ac:dyDescent="0.2"/>
    <row r="885586" s="12" customFormat="1" x14ac:dyDescent="0.2"/>
    <row r="885587" s="12" customFormat="1" x14ac:dyDescent="0.2"/>
    <row r="885588" s="12" customFormat="1" x14ac:dyDescent="0.2"/>
    <row r="885589" s="12" customFormat="1" x14ac:dyDescent="0.2"/>
    <row r="885590" s="12" customFormat="1" x14ac:dyDescent="0.2"/>
    <row r="885591" s="12" customFormat="1" x14ac:dyDescent="0.2"/>
    <row r="885592" s="12" customFormat="1" x14ac:dyDescent="0.2"/>
    <row r="885593" s="12" customFormat="1" x14ac:dyDescent="0.2"/>
    <row r="885594" s="12" customFormat="1" x14ac:dyDescent="0.2"/>
    <row r="885595" s="12" customFormat="1" x14ac:dyDescent="0.2"/>
    <row r="885596" s="12" customFormat="1" x14ac:dyDescent="0.2"/>
    <row r="885597" s="12" customFormat="1" x14ac:dyDescent="0.2"/>
    <row r="885598" s="12" customFormat="1" x14ac:dyDescent="0.2"/>
    <row r="885599" s="12" customFormat="1" x14ac:dyDescent="0.2"/>
    <row r="885600" s="12" customFormat="1" x14ac:dyDescent="0.2"/>
    <row r="885601" s="12" customFormat="1" x14ac:dyDescent="0.2"/>
    <row r="885602" s="12" customFormat="1" x14ac:dyDescent="0.2"/>
    <row r="885603" s="12" customFormat="1" x14ac:dyDescent="0.2"/>
    <row r="885604" s="12" customFormat="1" x14ac:dyDescent="0.2"/>
    <row r="885605" s="12" customFormat="1" x14ac:dyDescent="0.2"/>
    <row r="885606" s="12" customFormat="1" x14ac:dyDescent="0.2"/>
    <row r="885607" s="12" customFormat="1" x14ac:dyDescent="0.2"/>
    <row r="885608" s="12" customFormat="1" x14ac:dyDescent="0.2"/>
    <row r="885609" s="12" customFormat="1" x14ac:dyDescent="0.2"/>
    <row r="885610" s="12" customFormat="1" x14ac:dyDescent="0.2"/>
    <row r="885611" s="12" customFormat="1" x14ac:dyDescent="0.2"/>
    <row r="885612" s="12" customFormat="1" x14ac:dyDescent="0.2"/>
    <row r="885613" s="12" customFormat="1" x14ac:dyDescent="0.2"/>
    <row r="885614" s="12" customFormat="1" x14ac:dyDescent="0.2"/>
    <row r="885615" s="12" customFormat="1" x14ac:dyDescent="0.2"/>
    <row r="885616" s="12" customFormat="1" x14ac:dyDescent="0.2"/>
    <row r="885617" s="12" customFormat="1" x14ac:dyDescent="0.2"/>
    <row r="885618" s="12" customFormat="1" x14ac:dyDescent="0.2"/>
    <row r="885619" s="12" customFormat="1" x14ac:dyDescent="0.2"/>
    <row r="885620" s="12" customFormat="1" x14ac:dyDescent="0.2"/>
    <row r="885621" s="12" customFormat="1" x14ac:dyDescent="0.2"/>
    <row r="885622" s="12" customFormat="1" x14ac:dyDescent="0.2"/>
    <row r="885623" s="12" customFormat="1" x14ac:dyDescent="0.2"/>
    <row r="885624" s="12" customFormat="1" x14ac:dyDescent="0.2"/>
    <row r="885625" s="12" customFormat="1" x14ac:dyDescent="0.2"/>
    <row r="885626" s="12" customFormat="1" x14ac:dyDescent="0.2"/>
    <row r="885627" s="12" customFormat="1" x14ac:dyDescent="0.2"/>
    <row r="885628" s="12" customFormat="1" x14ac:dyDescent="0.2"/>
    <row r="885629" s="12" customFormat="1" x14ac:dyDescent="0.2"/>
    <row r="885630" s="12" customFormat="1" x14ac:dyDescent="0.2"/>
    <row r="885631" s="12" customFormat="1" x14ac:dyDescent="0.2"/>
    <row r="885632" s="12" customFormat="1" x14ac:dyDescent="0.2"/>
    <row r="885633" s="12" customFormat="1" x14ac:dyDescent="0.2"/>
    <row r="885634" s="12" customFormat="1" x14ac:dyDescent="0.2"/>
    <row r="885635" s="12" customFormat="1" x14ac:dyDescent="0.2"/>
    <row r="885636" s="12" customFormat="1" x14ac:dyDescent="0.2"/>
    <row r="885637" s="12" customFormat="1" x14ac:dyDescent="0.2"/>
    <row r="885638" s="12" customFormat="1" x14ac:dyDescent="0.2"/>
    <row r="885639" s="12" customFormat="1" x14ac:dyDescent="0.2"/>
    <row r="885640" s="12" customFormat="1" x14ac:dyDescent="0.2"/>
    <row r="885641" s="12" customFormat="1" x14ac:dyDescent="0.2"/>
    <row r="885642" s="12" customFormat="1" x14ac:dyDescent="0.2"/>
    <row r="885643" s="12" customFormat="1" x14ac:dyDescent="0.2"/>
    <row r="885644" s="12" customFormat="1" x14ac:dyDescent="0.2"/>
    <row r="885645" s="12" customFormat="1" x14ac:dyDescent="0.2"/>
    <row r="885646" s="12" customFormat="1" x14ac:dyDescent="0.2"/>
    <row r="885647" s="12" customFormat="1" x14ac:dyDescent="0.2"/>
    <row r="885648" s="12" customFormat="1" x14ac:dyDescent="0.2"/>
    <row r="885649" s="12" customFormat="1" x14ac:dyDescent="0.2"/>
    <row r="885650" s="12" customFormat="1" x14ac:dyDescent="0.2"/>
    <row r="885651" s="12" customFormat="1" x14ac:dyDescent="0.2"/>
    <row r="885652" s="12" customFormat="1" x14ac:dyDescent="0.2"/>
    <row r="885653" s="12" customFormat="1" x14ac:dyDescent="0.2"/>
    <row r="885654" s="12" customFormat="1" x14ac:dyDescent="0.2"/>
    <row r="885655" s="12" customFormat="1" x14ac:dyDescent="0.2"/>
    <row r="885656" s="12" customFormat="1" x14ac:dyDescent="0.2"/>
    <row r="885657" s="12" customFormat="1" x14ac:dyDescent="0.2"/>
    <row r="885658" s="12" customFormat="1" x14ac:dyDescent="0.2"/>
    <row r="885659" s="12" customFormat="1" x14ac:dyDescent="0.2"/>
    <row r="885660" s="12" customFormat="1" x14ac:dyDescent="0.2"/>
    <row r="885661" s="12" customFormat="1" x14ac:dyDescent="0.2"/>
    <row r="885662" s="12" customFormat="1" x14ac:dyDescent="0.2"/>
    <row r="885663" s="12" customFormat="1" x14ac:dyDescent="0.2"/>
    <row r="885664" s="12" customFormat="1" x14ac:dyDescent="0.2"/>
    <row r="885665" s="12" customFormat="1" x14ac:dyDescent="0.2"/>
    <row r="885666" s="12" customFormat="1" x14ac:dyDescent="0.2"/>
    <row r="885667" s="12" customFormat="1" x14ac:dyDescent="0.2"/>
    <row r="885668" s="12" customFormat="1" x14ac:dyDescent="0.2"/>
    <row r="885669" s="12" customFormat="1" x14ac:dyDescent="0.2"/>
    <row r="885670" s="12" customFormat="1" x14ac:dyDescent="0.2"/>
    <row r="885671" s="12" customFormat="1" x14ac:dyDescent="0.2"/>
    <row r="885672" s="12" customFormat="1" x14ac:dyDescent="0.2"/>
    <row r="885673" s="12" customFormat="1" x14ac:dyDescent="0.2"/>
    <row r="885674" s="12" customFormat="1" x14ac:dyDescent="0.2"/>
    <row r="885675" s="12" customFormat="1" x14ac:dyDescent="0.2"/>
    <row r="885676" s="12" customFormat="1" x14ac:dyDescent="0.2"/>
    <row r="885677" s="12" customFormat="1" x14ac:dyDescent="0.2"/>
    <row r="885678" s="12" customFormat="1" x14ac:dyDescent="0.2"/>
    <row r="885679" s="12" customFormat="1" x14ac:dyDescent="0.2"/>
    <row r="885680" s="12" customFormat="1" x14ac:dyDescent="0.2"/>
    <row r="885681" s="12" customFormat="1" x14ac:dyDescent="0.2"/>
    <row r="885682" s="12" customFormat="1" x14ac:dyDescent="0.2"/>
    <row r="885683" s="12" customFormat="1" x14ac:dyDescent="0.2"/>
    <row r="885684" s="12" customFormat="1" x14ac:dyDescent="0.2"/>
    <row r="885685" s="12" customFormat="1" x14ac:dyDescent="0.2"/>
    <row r="885686" s="12" customFormat="1" x14ac:dyDescent="0.2"/>
    <row r="885687" s="12" customFormat="1" x14ac:dyDescent="0.2"/>
    <row r="885688" s="12" customFormat="1" x14ac:dyDescent="0.2"/>
    <row r="885689" s="12" customFormat="1" x14ac:dyDescent="0.2"/>
    <row r="885690" s="12" customFormat="1" x14ac:dyDescent="0.2"/>
    <row r="885691" s="12" customFormat="1" x14ac:dyDescent="0.2"/>
    <row r="885692" s="12" customFormat="1" x14ac:dyDescent="0.2"/>
    <row r="885693" s="12" customFormat="1" x14ac:dyDescent="0.2"/>
    <row r="885694" s="12" customFormat="1" x14ac:dyDescent="0.2"/>
    <row r="885695" s="12" customFormat="1" x14ac:dyDescent="0.2"/>
    <row r="885696" s="12" customFormat="1" x14ac:dyDescent="0.2"/>
    <row r="885697" s="12" customFormat="1" x14ac:dyDescent="0.2"/>
    <row r="885698" s="12" customFormat="1" x14ac:dyDescent="0.2"/>
    <row r="885699" s="12" customFormat="1" x14ac:dyDescent="0.2"/>
    <row r="885700" s="12" customFormat="1" x14ac:dyDescent="0.2"/>
    <row r="885701" s="12" customFormat="1" x14ac:dyDescent="0.2"/>
    <row r="885702" s="12" customFormat="1" x14ac:dyDescent="0.2"/>
    <row r="885703" s="12" customFormat="1" x14ac:dyDescent="0.2"/>
    <row r="885704" s="12" customFormat="1" x14ac:dyDescent="0.2"/>
    <row r="885705" s="12" customFormat="1" x14ac:dyDescent="0.2"/>
    <row r="885706" s="12" customFormat="1" x14ac:dyDescent="0.2"/>
    <row r="885707" s="12" customFormat="1" x14ac:dyDescent="0.2"/>
    <row r="885708" s="12" customFormat="1" x14ac:dyDescent="0.2"/>
    <row r="885709" s="12" customFormat="1" x14ac:dyDescent="0.2"/>
    <row r="885710" s="12" customFormat="1" x14ac:dyDescent="0.2"/>
    <row r="885711" s="12" customFormat="1" x14ac:dyDescent="0.2"/>
    <row r="885712" s="12" customFormat="1" x14ac:dyDescent="0.2"/>
    <row r="885713" s="12" customFormat="1" x14ac:dyDescent="0.2"/>
    <row r="885714" s="12" customFormat="1" x14ac:dyDescent="0.2"/>
    <row r="885715" s="12" customFormat="1" x14ac:dyDescent="0.2"/>
    <row r="885716" s="12" customFormat="1" x14ac:dyDescent="0.2"/>
    <row r="885717" s="12" customFormat="1" x14ac:dyDescent="0.2"/>
    <row r="885718" s="12" customFormat="1" x14ac:dyDescent="0.2"/>
    <row r="885719" s="12" customFormat="1" x14ac:dyDescent="0.2"/>
    <row r="885720" s="12" customFormat="1" x14ac:dyDescent="0.2"/>
    <row r="885721" s="12" customFormat="1" x14ac:dyDescent="0.2"/>
    <row r="885722" s="12" customFormat="1" x14ac:dyDescent="0.2"/>
    <row r="885723" s="12" customFormat="1" x14ac:dyDescent="0.2"/>
    <row r="885724" s="12" customFormat="1" x14ac:dyDescent="0.2"/>
    <row r="885725" s="12" customFormat="1" x14ac:dyDescent="0.2"/>
    <row r="885726" s="12" customFormat="1" x14ac:dyDescent="0.2"/>
    <row r="885727" s="12" customFormat="1" x14ac:dyDescent="0.2"/>
    <row r="885728" s="12" customFormat="1" x14ac:dyDescent="0.2"/>
    <row r="885729" s="12" customFormat="1" x14ac:dyDescent="0.2"/>
    <row r="885730" s="12" customFormat="1" x14ac:dyDescent="0.2"/>
    <row r="885731" s="12" customFormat="1" x14ac:dyDescent="0.2"/>
    <row r="885732" s="12" customFormat="1" x14ac:dyDescent="0.2"/>
    <row r="885733" s="12" customFormat="1" x14ac:dyDescent="0.2"/>
    <row r="885734" s="12" customFormat="1" x14ac:dyDescent="0.2"/>
    <row r="885735" s="12" customFormat="1" x14ac:dyDescent="0.2"/>
    <row r="885736" s="12" customFormat="1" x14ac:dyDescent="0.2"/>
    <row r="885737" s="12" customFormat="1" x14ac:dyDescent="0.2"/>
    <row r="885738" s="12" customFormat="1" x14ac:dyDescent="0.2"/>
    <row r="885739" s="12" customFormat="1" x14ac:dyDescent="0.2"/>
    <row r="885740" s="12" customFormat="1" x14ac:dyDescent="0.2"/>
    <row r="885741" s="12" customFormat="1" x14ac:dyDescent="0.2"/>
    <row r="885742" s="12" customFormat="1" x14ac:dyDescent="0.2"/>
    <row r="885743" s="12" customFormat="1" x14ac:dyDescent="0.2"/>
    <row r="885744" s="12" customFormat="1" x14ac:dyDescent="0.2"/>
    <row r="885745" s="12" customFormat="1" x14ac:dyDescent="0.2"/>
    <row r="885746" s="12" customFormat="1" x14ac:dyDescent="0.2"/>
    <row r="885747" s="12" customFormat="1" x14ac:dyDescent="0.2"/>
    <row r="885748" s="12" customFormat="1" x14ac:dyDescent="0.2"/>
    <row r="885749" s="12" customFormat="1" x14ac:dyDescent="0.2"/>
    <row r="885750" s="12" customFormat="1" x14ac:dyDescent="0.2"/>
    <row r="885751" s="12" customFormat="1" x14ac:dyDescent="0.2"/>
    <row r="885752" s="12" customFormat="1" x14ac:dyDescent="0.2"/>
    <row r="885753" s="12" customFormat="1" x14ac:dyDescent="0.2"/>
    <row r="885754" s="12" customFormat="1" x14ac:dyDescent="0.2"/>
    <row r="885755" s="12" customFormat="1" x14ac:dyDescent="0.2"/>
    <row r="885756" s="12" customFormat="1" x14ac:dyDescent="0.2"/>
    <row r="885757" s="12" customFormat="1" x14ac:dyDescent="0.2"/>
    <row r="885758" s="12" customFormat="1" x14ac:dyDescent="0.2"/>
    <row r="885759" s="12" customFormat="1" x14ac:dyDescent="0.2"/>
    <row r="885760" s="12" customFormat="1" x14ac:dyDescent="0.2"/>
    <row r="885761" s="12" customFormat="1" x14ac:dyDescent="0.2"/>
    <row r="885762" s="12" customFormat="1" x14ac:dyDescent="0.2"/>
    <row r="885763" s="12" customFormat="1" x14ac:dyDescent="0.2"/>
    <row r="885764" s="12" customFormat="1" x14ac:dyDescent="0.2"/>
    <row r="885765" s="12" customFormat="1" x14ac:dyDescent="0.2"/>
    <row r="885766" s="12" customFormat="1" x14ac:dyDescent="0.2"/>
    <row r="885767" s="12" customFormat="1" x14ac:dyDescent="0.2"/>
    <row r="885768" s="12" customFormat="1" x14ac:dyDescent="0.2"/>
    <row r="885769" s="12" customFormat="1" x14ac:dyDescent="0.2"/>
    <row r="885770" s="12" customFormat="1" x14ac:dyDescent="0.2"/>
    <row r="885771" s="12" customFormat="1" x14ac:dyDescent="0.2"/>
    <row r="885772" s="12" customFormat="1" x14ac:dyDescent="0.2"/>
    <row r="885773" s="12" customFormat="1" x14ac:dyDescent="0.2"/>
    <row r="885774" s="12" customFormat="1" x14ac:dyDescent="0.2"/>
    <row r="885775" s="12" customFormat="1" x14ac:dyDescent="0.2"/>
    <row r="885776" s="12" customFormat="1" x14ac:dyDescent="0.2"/>
    <row r="885777" s="12" customFormat="1" x14ac:dyDescent="0.2"/>
    <row r="885778" s="12" customFormat="1" x14ac:dyDescent="0.2"/>
    <row r="885779" s="12" customFormat="1" x14ac:dyDescent="0.2"/>
    <row r="885780" s="12" customFormat="1" x14ac:dyDescent="0.2"/>
    <row r="885781" s="12" customFormat="1" x14ac:dyDescent="0.2"/>
    <row r="885782" s="12" customFormat="1" x14ac:dyDescent="0.2"/>
    <row r="885783" s="12" customFormat="1" x14ac:dyDescent="0.2"/>
    <row r="885784" s="12" customFormat="1" x14ac:dyDescent="0.2"/>
    <row r="885785" s="12" customFormat="1" x14ac:dyDescent="0.2"/>
    <row r="885786" s="12" customFormat="1" x14ac:dyDescent="0.2"/>
    <row r="885787" s="12" customFormat="1" x14ac:dyDescent="0.2"/>
    <row r="885788" s="12" customFormat="1" x14ac:dyDescent="0.2"/>
    <row r="885789" s="12" customFormat="1" x14ac:dyDescent="0.2"/>
    <row r="885790" s="12" customFormat="1" x14ac:dyDescent="0.2"/>
    <row r="885791" s="12" customFormat="1" x14ac:dyDescent="0.2"/>
    <row r="885792" s="12" customFormat="1" x14ac:dyDescent="0.2"/>
    <row r="885793" s="12" customFormat="1" x14ac:dyDescent="0.2"/>
    <row r="885794" s="12" customFormat="1" x14ac:dyDescent="0.2"/>
    <row r="885795" s="12" customFormat="1" x14ac:dyDescent="0.2"/>
    <row r="885796" s="12" customFormat="1" x14ac:dyDescent="0.2"/>
    <row r="885797" s="12" customFormat="1" x14ac:dyDescent="0.2"/>
    <row r="885798" s="12" customFormat="1" x14ac:dyDescent="0.2"/>
    <row r="885799" s="12" customFormat="1" x14ac:dyDescent="0.2"/>
    <row r="885800" s="12" customFormat="1" x14ac:dyDescent="0.2"/>
    <row r="885801" s="12" customFormat="1" x14ac:dyDescent="0.2"/>
    <row r="885802" s="12" customFormat="1" x14ac:dyDescent="0.2"/>
    <row r="885803" s="12" customFormat="1" x14ac:dyDescent="0.2"/>
    <row r="885804" s="12" customFormat="1" x14ac:dyDescent="0.2"/>
    <row r="885805" s="12" customFormat="1" x14ac:dyDescent="0.2"/>
    <row r="885806" s="12" customFormat="1" x14ac:dyDescent="0.2"/>
    <row r="885807" s="12" customFormat="1" x14ac:dyDescent="0.2"/>
    <row r="885808" s="12" customFormat="1" x14ac:dyDescent="0.2"/>
    <row r="885809" s="12" customFormat="1" x14ac:dyDescent="0.2"/>
    <row r="885810" s="12" customFormat="1" x14ac:dyDescent="0.2"/>
    <row r="885811" s="12" customFormat="1" x14ac:dyDescent="0.2"/>
    <row r="885812" s="12" customFormat="1" x14ac:dyDescent="0.2"/>
    <row r="885813" s="12" customFormat="1" x14ac:dyDescent="0.2"/>
    <row r="885814" s="12" customFormat="1" x14ac:dyDescent="0.2"/>
    <row r="885815" s="12" customFormat="1" x14ac:dyDescent="0.2"/>
    <row r="885816" s="12" customFormat="1" x14ac:dyDescent="0.2"/>
    <row r="885817" s="12" customFormat="1" x14ac:dyDescent="0.2"/>
    <row r="885818" s="12" customFormat="1" x14ac:dyDescent="0.2"/>
    <row r="885819" s="12" customFormat="1" x14ac:dyDescent="0.2"/>
    <row r="885820" s="12" customFormat="1" x14ac:dyDescent="0.2"/>
    <row r="885821" s="12" customFormat="1" x14ac:dyDescent="0.2"/>
    <row r="885822" s="12" customFormat="1" x14ac:dyDescent="0.2"/>
    <row r="885823" s="12" customFormat="1" x14ac:dyDescent="0.2"/>
    <row r="885824" s="12" customFormat="1" x14ac:dyDescent="0.2"/>
    <row r="885825" s="12" customFormat="1" x14ac:dyDescent="0.2"/>
    <row r="885826" s="12" customFormat="1" x14ac:dyDescent="0.2"/>
    <row r="885827" s="12" customFormat="1" x14ac:dyDescent="0.2"/>
    <row r="885828" s="12" customFormat="1" x14ac:dyDescent="0.2"/>
    <row r="885829" s="12" customFormat="1" x14ac:dyDescent="0.2"/>
    <row r="885830" s="12" customFormat="1" x14ac:dyDescent="0.2"/>
    <row r="885831" s="12" customFormat="1" x14ac:dyDescent="0.2"/>
    <row r="885832" s="12" customFormat="1" x14ac:dyDescent="0.2"/>
    <row r="885833" s="12" customFormat="1" x14ac:dyDescent="0.2"/>
    <row r="885834" s="12" customFormat="1" x14ac:dyDescent="0.2"/>
    <row r="885835" s="12" customFormat="1" x14ac:dyDescent="0.2"/>
    <row r="885836" s="12" customFormat="1" x14ac:dyDescent="0.2"/>
    <row r="885837" s="12" customFormat="1" x14ac:dyDescent="0.2"/>
    <row r="885838" s="12" customFormat="1" x14ac:dyDescent="0.2"/>
    <row r="885839" s="12" customFormat="1" x14ac:dyDescent="0.2"/>
    <row r="885840" s="12" customFormat="1" x14ac:dyDescent="0.2"/>
    <row r="885841" s="12" customFormat="1" x14ac:dyDescent="0.2"/>
    <row r="885842" s="12" customFormat="1" x14ac:dyDescent="0.2"/>
    <row r="885843" s="12" customFormat="1" x14ac:dyDescent="0.2"/>
    <row r="885844" s="12" customFormat="1" x14ac:dyDescent="0.2"/>
    <row r="885845" s="12" customFormat="1" x14ac:dyDescent="0.2"/>
    <row r="885846" s="12" customFormat="1" x14ac:dyDescent="0.2"/>
    <row r="885847" s="12" customFormat="1" x14ac:dyDescent="0.2"/>
    <row r="885848" s="12" customFormat="1" x14ac:dyDescent="0.2"/>
    <row r="885849" s="12" customFormat="1" x14ac:dyDescent="0.2"/>
    <row r="885850" s="12" customFormat="1" x14ac:dyDescent="0.2"/>
    <row r="885851" s="12" customFormat="1" x14ac:dyDescent="0.2"/>
    <row r="885852" s="12" customFormat="1" x14ac:dyDescent="0.2"/>
    <row r="885853" s="12" customFormat="1" x14ac:dyDescent="0.2"/>
    <row r="885854" s="12" customFormat="1" x14ac:dyDescent="0.2"/>
    <row r="885855" s="12" customFormat="1" x14ac:dyDescent="0.2"/>
    <row r="885856" s="12" customFormat="1" x14ac:dyDescent="0.2"/>
    <row r="885857" s="12" customFormat="1" x14ac:dyDescent="0.2"/>
    <row r="885858" s="12" customFormat="1" x14ac:dyDescent="0.2"/>
    <row r="885859" s="12" customFormat="1" x14ac:dyDescent="0.2"/>
    <row r="885860" s="12" customFormat="1" x14ac:dyDescent="0.2"/>
    <row r="885861" s="12" customFormat="1" x14ac:dyDescent="0.2"/>
    <row r="885862" s="12" customFormat="1" x14ac:dyDescent="0.2"/>
    <row r="885863" s="12" customFormat="1" x14ac:dyDescent="0.2"/>
    <row r="885864" s="12" customFormat="1" x14ac:dyDescent="0.2"/>
    <row r="885865" s="12" customFormat="1" x14ac:dyDescent="0.2"/>
    <row r="885866" s="12" customFormat="1" x14ac:dyDescent="0.2"/>
    <row r="885867" s="12" customFormat="1" x14ac:dyDescent="0.2"/>
    <row r="885868" s="12" customFormat="1" x14ac:dyDescent="0.2"/>
    <row r="885869" s="12" customFormat="1" x14ac:dyDescent="0.2"/>
    <row r="885870" s="12" customFormat="1" x14ac:dyDescent="0.2"/>
    <row r="885871" s="12" customFormat="1" x14ac:dyDescent="0.2"/>
    <row r="885872" s="12" customFormat="1" x14ac:dyDescent="0.2"/>
    <row r="885873" s="12" customFormat="1" x14ac:dyDescent="0.2"/>
    <row r="885874" s="12" customFormat="1" x14ac:dyDescent="0.2"/>
    <row r="885875" s="12" customFormat="1" x14ac:dyDescent="0.2"/>
    <row r="885876" s="12" customFormat="1" x14ac:dyDescent="0.2"/>
    <row r="885877" s="12" customFormat="1" x14ac:dyDescent="0.2"/>
    <row r="885878" s="12" customFormat="1" x14ac:dyDescent="0.2"/>
    <row r="885879" s="12" customFormat="1" x14ac:dyDescent="0.2"/>
    <row r="885880" s="12" customFormat="1" x14ac:dyDescent="0.2"/>
    <row r="885881" s="12" customFormat="1" x14ac:dyDescent="0.2"/>
    <row r="885882" s="12" customFormat="1" x14ac:dyDescent="0.2"/>
    <row r="885883" s="12" customFormat="1" x14ac:dyDescent="0.2"/>
    <row r="885884" s="12" customFormat="1" x14ac:dyDescent="0.2"/>
    <row r="885885" s="12" customFormat="1" x14ac:dyDescent="0.2"/>
    <row r="885886" s="12" customFormat="1" x14ac:dyDescent="0.2"/>
    <row r="885887" s="12" customFormat="1" x14ac:dyDescent="0.2"/>
    <row r="885888" s="12" customFormat="1" x14ac:dyDescent="0.2"/>
    <row r="885889" s="12" customFormat="1" x14ac:dyDescent="0.2"/>
    <row r="885890" s="12" customFormat="1" x14ac:dyDescent="0.2"/>
    <row r="885891" s="12" customFormat="1" x14ac:dyDescent="0.2"/>
    <row r="885892" s="12" customFormat="1" x14ac:dyDescent="0.2"/>
    <row r="885893" s="12" customFormat="1" x14ac:dyDescent="0.2"/>
    <row r="885894" s="12" customFormat="1" x14ac:dyDescent="0.2"/>
    <row r="885895" s="12" customFormat="1" x14ac:dyDescent="0.2"/>
    <row r="885896" s="12" customFormat="1" x14ac:dyDescent="0.2"/>
    <row r="885897" s="12" customFormat="1" x14ac:dyDescent="0.2"/>
    <row r="885898" s="12" customFormat="1" x14ac:dyDescent="0.2"/>
    <row r="885899" s="12" customFormat="1" x14ac:dyDescent="0.2"/>
    <row r="885900" s="12" customFormat="1" x14ac:dyDescent="0.2"/>
    <row r="885901" s="12" customFormat="1" x14ac:dyDescent="0.2"/>
    <row r="885902" s="12" customFormat="1" x14ac:dyDescent="0.2"/>
    <row r="885903" s="12" customFormat="1" x14ac:dyDescent="0.2"/>
    <row r="885904" s="12" customFormat="1" x14ac:dyDescent="0.2"/>
    <row r="885905" s="12" customFormat="1" x14ac:dyDescent="0.2"/>
    <row r="885906" s="12" customFormat="1" x14ac:dyDescent="0.2"/>
    <row r="885907" s="12" customFormat="1" x14ac:dyDescent="0.2"/>
    <row r="885908" s="12" customFormat="1" x14ac:dyDescent="0.2"/>
    <row r="885909" s="12" customFormat="1" x14ac:dyDescent="0.2"/>
    <row r="885910" s="12" customFormat="1" x14ac:dyDescent="0.2"/>
    <row r="885911" s="12" customFormat="1" x14ac:dyDescent="0.2"/>
    <row r="885912" s="12" customFormat="1" x14ac:dyDescent="0.2"/>
    <row r="885913" s="12" customFormat="1" x14ac:dyDescent="0.2"/>
    <row r="885914" s="12" customFormat="1" x14ac:dyDescent="0.2"/>
    <row r="885915" s="12" customFormat="1" x14ac:dyDescent="0.2"/>
    <row r="885916" s="12" customFormat="1" x14ac:dyDescent="0.2"/>
    <row r="885917" s="12" customFormat="1" x14ac:dyDescent="0.2"/>
    <row r="885918" s="12" customFormat="1" x14ac:dyDescent="0.2"/>
    <row r="885919" s="12" customFormat="1" x14ac:dyDescent="0.2"/>
    <row r="885920" s="12" customFormat="1" x14ac:dyDescent="0.2"/>
    <row r="885921" s="12" customFormat="1" x14ac:dyDescent="0.2"/>
    <row r="885922" s="12" customFormat="1" x14ac:dyDescent="0.2"/>
    <row r="885923" s="12" customFormat="1" x14ac:dyDescent="0.2"/>
    <row r="885924" s="12" customFormat="1" x14ac:dyDescent="0.2"/>
    <row r="885925" s="12" customFormat="1" x14ac:dyDescent="0.2"/>
    <row r="885926" s="12" customFormat="1" x14ac:dyDescent="0.2"/>
    <row r="885927" s="12" customFormat="1" x14ac:dyDescent="0.2"/>
    <row r="885928" s="12" customFormat="1" x14ac:dyDescent="0.2"/>
    <row r="885929" s="12" customFormat="1" x14ac:dyDescent="0.2"/>
    <row r="885930" s="12" customFormat="1" x14ac:dyDescent="0.2"/>
    <row r="885931" s="12" customFormat="1" x14ac:dyDescent="0.2"/>
    <row r="885932" s="12" customFormat="1" x14ac:dyDescent="0.2"/>
    <row r="885933" s="12" customFormat="1" x14ac:dyDescent="0.2"/>
    <row r="885934" s="12" customFormat="1" x14ac:dyDescent="0.2"/>
    <row r="885935" s="12" customFormat="1" x14ac:dyDescent="0.2"/>
    <row r="885936" s="12" customFormat="1" x14ac:dyDescent="0.2"/>
    <row r="885937" s="12" customFormat="1" x14ac:dyDescent="0.2"/>
    <row r="885938" s="12" customFormat="1" x14ac:dyDescent="0.2"/>
    <row r="885939" s="12" customFormat="1" x14ac:dyDescent="0.2"/>
    <row r="885940" s="12" customFormat="1" x14ac:dyDescent="0.2"/>
    <row r="885941" s="12" customFormat="1" x14ac:dyDescent="0.2"/>
    <row r="885942" s="12" customFormat="1" x14ac:dyDescent="0.2"/>
    <row r="885943" s="12" customFormat="1" x14ac:dyDescent="0.2"/>
    <row r="885944" s="12" customFormat="1" x14ac:dyDescent="0.2"/>
    <row r="885945" s="12" customFormat="1" x14ac:dyDescent="0.2"/>
    <row r="885946" s="12" customFormat="1" x14ac:dyDescent="0.2"/>
    <row r="885947" s="12" customFormat="1" x14ac:dyDescent="0.2"/>
    <row r="885948" s="12" customFormat="1" x14ac:dyDescent="0.2"/>
    <row r="885949" s="12" customFormat="1" x14ac:dyDescent="0.2"/>
    <row r="885950" s="12" customFormat="1" x14ac:dyDescent="0.2"/>
    <row r="885951" s="12" customFormat="1" x14ac:dyDescent="0.2"/>
    <row r="885952" s="12" customFormat="1" x14ac:dyDescent="0.2"/>
    <row r="885953" s="12" customFormat="1" x14ac:dyDescent="0.2"/>
    <row r="885954" s="12" customFormat="1" x14ac:dyDescent="0.2"/>
    <row r="885955" s="12" customFormat="1" x14ac:dyDescent="0.2"/>
    <row r="885956" s="12" customFormat="1" x14ac:dyDescent="0.2"/>
    <row r="885957" s="12" customFormat="1" x14ac:dyDescent="0.2"/>
    <row r="885958" s="12" customFormat="1" x14ac:dyDescent="0.2"/>
    <row r="885959" s="12" customFormat="1" x14ac:dyDescent="0.2"/>
    <row r="885960" s="12" customFormat="1" x14ac:dyDescent="0.2"/>
    <row r="885961" s="12" customFormat="1" x14ac:dyDescent="0.2"/>
    <row r="885962" s="12" customFormat="1" x14ac:dyDescent="0.2"/>
    <row r="885963" s="12" customFormat="1" x14ac:dyDescent="0.2"/>
    <row r="885964" s="12" customFormat="1" x14ac:dyDescent="0.2"/>
    <row r="885965" s="12" customFormat="1" x14ac:dyDescent="0.2"/>
    <row r="885966" s="12" customFormat="1" x14ac:dyDescent="0.2"/>
    <row r="885967" s="12" customFormat="1" x14ac:dyDescent="0.2"/>
    <row r="885968" s="12" customFormat="1" x14ac:dyDescent="0.2"/>
    <row r="885969" s="12" customFormat="1" x14ac:dyDescent="0.2"/>
    <row r="885970" s="12" customFormat="1" x14ac:dyDescent="0.2"/>
    <row r="885971" s="12" customFormat="1" x14ac:dyDescent="0.2"/>
    <row r="885972" s="12" customFormat="1" x14ac:dyDescent="0.2"/>
    <row r="885973" s="12" customFormat="1" x14ac:dyDescent="0.2"/>
    <row r="885974" s="12" customFormat="1" x14ac:dyDescent="0.2"/>
    <row r="885975" s="12" customFormat="1" x14ac:dyDescent="0.2"/>
    <row r="885976" s="12" customFormat="1" x14ac:dyDescent="0.2"/>
    <row r="885977" s="12" customFormat="1" x14ac:dyDescent="0.2"/>
    <row r="885978" s="12" customFormat="1" x14ac:dyDescent="0.2"/>
    <row r="885979" s="12" customFormat="1" x14ac:dyDescent="0.2"/>
    <row r="885980" s="12" customFormat="1" x14ac:dyDescent="0.2"/>
    <row r="885981" s="12" customFormat="1" x14ac:dyDescent="0.2"/>
    <row r="885982" s="12" customFormat="1" x14ac:dyDescent="0.2"/>
    <row r="885983" s="12" customFormat="1" x14ac:dyDescent="0.2"/>
    <row r="885984" s="12" customFormat="1" x14ac:dyDescent="0.2"/>
    <row r="885985" s="12" customFormat="1" x14ac:dyDescent="0.2"/>
    <row r="885986" s="12" customFormat="1" x14ac:dyDescent="0.2"/>
    <row r="885987" s="12" customFormat="1" x14ac:dyDescent="0.2"/>
    <row r="885988" s="12" customFormat="1" x14ac:dyDescent="0.2"/>
    <row r="885989" s="12" customFormat="1" x14ac:dyDescent="0.2"/>
    <row r="885990" s="12" customFormat="1" x14ac:dyDescent="0.2"/>
    <row r="885991" s="12" customFormat="1" x14ac:dyDescent="0.2"/>
    <row r="885992" s="12" customFormat="1" x14ac:dyDescent="0.2"/>
    <row r="885993" s="12" customFormat="1" x14ac:dyDescent="0.2"/>
    <row r="885994" s="12" customFormat="1" x14ac:dyDescent="0.2"/>
    <row r="885995" s="12" customFormat="1" x14ac:dyDescent="0.2"/>
    <row r="885996" s="12" customFormat="1" x14ac:dyDescent="0.2"/>
    <row r="885997" s="12" customFormat="1" x14ac:dyDescent="0.2"/>
    <row r="885998" s="12" customFormat="1" x14ac:dyDescent="0.2"/>
    <row r="885999" s="12" customFormat="1" x14ac:dyDescent="0.2"/>
    <row r="886000" s="12" customFormat="1" x14ac:dyDescent="0.2"/>
    <row r="886001" s="12" customFormat="1" x14ac:dyDescent="0.2"/>
    <row r="886002" s="12" customFormat="1" x14ac:dyDescent="0.2"/>
    <row r="886003" s="12" customFormat="1" x14ac:dyDescent="0.2"/>
    <row r="886004" s="12" customFormat="1" x14ac:dyDescent="0.2"/>
    <row r="886005" s="12" customFormat="1" x14ac:dyDescent="0.2"/>
    <row r="886006" s="12" customFormat="1" x14ac:dyDescent="0.2"/>
    <row r="886007" s="12" customFormat="1" x14ac:dyDescent="0.2"/>
    <row r="886008" s="12" customFormat="1" x14ac:dyDescent="0.2"/>
    <row r="886009" s="12" customFormat="1" x14ac:dyDescent="0.2"/>
    <row r="886010" s="12" customFormat="1" x14ac:dyDescent="0.2"/>
    <row r="886011" s="12" customFormat="1" x14ac:dyDescent="0.2"/>
    <row r="886012" s="12" customFormat="1" x14ac:dyDescent="0.2"/>
    <row r="886013" s="12" customFormat="1" x14ac:dyDescent="0.2"/>
    <row r="886014" s="12" customFormat="1" x14ac:dyDescent="0.2"/>
    <row r="886015" s="12" customFormat="1" x14ac:dyDescent="0.2"/>
    <row r="886016" s="12" customFormat="1" x14ac:dyDescent="0.2"/>
    <row r="886017" s="12" customFormat="1" x14ac:dyDescent="0.2"/>
    <row r="886018" s="12" customFormat="1" x14ac:dyDescent="0.2"/>
    <row r="886019" s="12" customFormat="1" x14ac:dyDescent="0.2"/>
    <row r="886020" s="12" customFormat="1" x14ac:dyDescent="0.2"/>
    <row r="886021" s="12" customFormat="1" x14ac:dyDescent="0.2"/>
    <row r="886022" s="12" customFormat="1" x14ac:dyDescent="0.2"/>
    <row r="886023" s="12" customFormat="1" x14ac:dyDescent="0.2"/>
    <row r="886024" s="12" customFormat="1" x14ac:dyDescent="0.2"/>
    <row r="886025" s="12" customFormat="1" x14ac:dyDescent="0.2"/>
    <row r="886026" s="12" customFormat="1" x14ac:dyDescent="0.2"/>
    <row r="886027" s="12" customFormat="1" x14ac:dyDescent="0.2"/>
    <row r="886028" s="12" customFormat="1" x14ac:dyDescent="0.2"/>
    <row r="886029" s="12" customFormat="1" x14ac:dyDescent="0.2"/>
    <row r="886030" s="12" customFormat="1" x14ac:dyDescent="0.2"/>
    <row r="886031" s="12" customFormat="1" x14ac:dyDescent="0.2"/>
    <row r="886032" s="12" customFormat="1" x14ac:dyDescent="0.2"/>
    <row r="886033" s="12" customFormat="1" x14ac:dyDescent="0.2"/>
    <row r="886034" s="12" customFormat="1" x14ac:dyDescent="0.2"/>
    <row r="886035" s="12" customFormat="1" x14ac:dyDescent="0.2"/>
    <row r="886036" s="12" customFormat="1" x14ac:dyDescent="0.2"/>
    <row r="886037" s="12" customFormat="1" x14ac:dyDescent="0.2"/>
    <row r="886038" s="12" customFormat="1" x14ac:dyDescent="0.2"/>
    <row r="886039" s="12" customFormat="1" x14ac:dyDescent="0.2"/>
    <row r="886040" s="12" customFormat="1" x14ac:dyDescent="0.2"/>
    <row r="886041" s="12" customFormat="1" x14ac:dyDescent="0.2"/>
    <row r="886042" s="12" customFormat="1" x14ac:dyDescent="0.2"/>
    <row r="886043" s="12" customFormat="1" x14ac:dyDescent="0.2"/>
    <row r="886044" s="12" customFormat="1" x14ac:dyDescent="0.2"/>
    <row r="886045" s="12" customFormat="1" x14ac:dyDescent="0.2"/>
    <row r="886046" s="12" customFormat="1" x14ac:dyDescent="0.2"/>
    <row r="886047" s="12" customFormat="1" x14ac:dyDescent="0.2"/>
    <row r="886048" s="12" customFormat="1" x14ac:dyDescent="0.2"/>
    <row r="886049" s="12" customFormat="1" x14ac:dyDescent="0.2"/>
    <row r="886050" s="12" customFormat="1" x14ac:dyDescent="0.2"/>
    <row r="886051" s="12" customFormat="1" x14ac:dyDescent="0.2"/>
    <row r="886052" s="12" customFormat="1" x14ac:dyDescent="0.2"/>
    <row r="886053" s="12" customFormat="1" x14ac:dyDescent="0.2"/>
    <row r="886054" s="12" customFormat="1" x14ac:dyDescent="0.2"/>
    <row r="886055" s="12" customFormat="1" x14ac:dyDescent="0.2"/>
    <row r="886056" s="12" customFormat="1" x14ac:dyDescent="0.2"/>
    <row r="886057" s="12" customFormat="1" x14ac:dyDescent="0.2"/>
    <row r="886058" s="12" customFormat="1" x14ac:dyDescent="0.2"/>
    <row r="886059" s="12" customFormat="1" x14ac:dyDescent="0.2"/>
    <row r="886060" s="12" customFormat="1" x14ac:dyDescent="0.2"/>
    <row r="886061" s="12" customFormat="1" x14ac:dyDescent="0.2"/>
    <row r="886062" s="12" customFormat="1" x14ac:dyDescent="0.2"/>
    <row r="886063" s="12" customFormat="1" x14ac:dyDescent="0.2"/>
    <row r="886064" s="12" customFormat="1" x14ac:dyDescent="0.2"/>
    <row r="886065" s="12" customFormat="1" x14ac:dyDescent="0.2"/>
    <row r="886066" s="12" customFormat="1" x14ac:dyDescent="0.2"/>
    <row r="886067" s="12" customFormat="1" x14ac:dyDescent="0.2"/>
    <row r="886068" s="12" customFormat="1" x14ac:dyDescent="0.2"/>
    <row r="886069" s="12" customFormat="1" x14ac:dyDescent="0.2"/>
    <row r="886070" s="12" customFormat="1" x14ac:dyDescent="0.2"/>
    <row r="886071" s="12" customFormat="1" x14ac:dyDescent="0.2"/>
    <row r="886072" s="12" customFormat="1" x14ac:dyDescent="0.2"/>
    <row r="886073" s="12" customFormat="1" x14ac:dyDescent="0.2"/>
    <row r="886074" s="12" customFormat="1" x14ac:dyDescent="0.2"/>
    <row r="886075" s="12" customFormat="1" x14ac:dyDescent="0.2"/>
    <row r="886076" s="12" customFormat="1" x14ac:dyDescent="0.2"/>
    <row r="886077" s="12" customFormat="1" x14ac:dyDescent="0.2"/>
    <row r="886078" s="12" customFormat="1" x14ac:dyDescent="0.2"/>
    <row r="886079" s="12" customFormat="1" x14ac:dyDescent="0.2"/>
    <row r="886080" s="12" customFormat="1" x14ac:dyDescent="0.2"/>
    <row r="886081" s="12" customFormat="1" x14ac:dyDescent="0.2"/>
    <row r="886082" s="12" customFormat="1" x14ac:dyDescent="0.2"/>
    <row r="886083" s="12" customFormat="1" x14ac:dyDescent="0.2"/>
    <row r="886084" s="12" customFormat="1" x14ac:dyDescent="0.2"/>
    <row r="886085" s="12" customFormat="1" x14ac:dyDescent="0.2"/>
    <row r="886086" s="12" customFormat="1" x14ac:dyDescent="0.2"/>
    <row r="886087" s="12" customFormat="1" x14ac:dyDescent="0.2"/>
    <row r="886088" s="12" customFormat="1" x14ac:dyDescent="0.2"/>
    <row r="886089" s="12" customFormat="1" x14ac:dyDescent="0.2"/>
    <row r="886090" s="12" customFormat="1" x14ac:dyDescent="0.2"/>
    <row r="886091" s="12" customFormat="1" x14ac:dyDescent="0.2"/>
    <row r="886092" s="12" customFormat="1" x14ac:dyDescent="0.2"/>
    <row r="886093" s="12" customFormat="1" x14ac:dyDescent="0.2"/>
    <row r="886094" s="12" customFormat="1" x14ac:dyDescent="0.2"/>
    <row r="886095" s="12" customFormat="1" x14ac:dyDescent="0.2"/>
    <row r="886096" s="12" customFormat="1" x14ac:dyDescent="0.2"/>
    <row r="886097" s="12" customFormat="1" x14ac:dyDescent="0.2"/>
    <row r="886098" s="12" customFormat="1" x14ac:dyDescent="0.2"/>
    <row r="886099" s="12" customFormat="1" x14ac:dyDescent="0.2"/>
    <row r="886100" s="12" customFormat="1" x14ac:dyDescent="0.2"/>
    <row r="886101" s="12" customFormat="1" x14ac:dyDescent="0.2"/>
    <row r="886102" s="12" customFormat="1" x14ac:dyDescent="0.2"/>
    <row r="886103" s="12" customFormat="1" x14ac:dyDescent="0.2"/>
    <row r="886104" s="12" customFormat="1" x14ac:dyDescent="0.2"/>
    <row r="886105" s="12" customFormat="1" x14ac:dyDescent="0.2"/>
    <row r="886106" s="12" customFormat="1" x14ac:dyDescent="0.2"/>
    <row r="886107" s="12" customFormat="1" x14ac:dyDescent="0.2"/>
    <row r="886108" s="12" customFormat="1" x14ac:dyDescent="0.2"/>
    <row r="886109" s="12" customFormat="1" x14ac:dyDescent="0.2"/>
    <row r="886110" s="12" customFormat="1" x14ac:dyDescent="0.2"/>
    <row r="886111" s="12" customFormat="1" x14ac:dyDescent="0.2"/>
    <row r="886112" s="12" customFormat="1" x14ac:dyDescent="0.2"/>
    <row r="886113" s="12" customFormat="1" x14ac:dyDescent="0.2"/>
    <row r="886114" s="12" customFormat="1" x14ac:dyDescent="0.2"/>
    <row r="886115" s="12" customFormat="1" x14ac:dyDescent="0.2"/>
    <row r="886116" s="12" customFormat="1" x14ac:dyDescent="0.2"/>
    <row r="886117" s="12" customFormat="1" x14ac:dyDescent="0.2"/>
    <row r="886118" s="12" customFormat="1" x14ac:dyDescent="0.2"/>
    <row r="886119" s="12" customFormat="1" x14ac:dyDescent="0.2"/>
    <row r="886120" s="12" customFormat="1" x14ac:dyDescent="0.2"/>
    <row r="886121" s="12" customFormat="1" x14ac:dyDescent="0.2"/>
    <row r="886122" s="12" customFormat="1" x14ac:dyDescent="0.2"/>
    <row r="886123" s="12" customFormat="1" x14ac:dyDescent="0.2"/>
    <row r="886124" s="12" customFormat="1" x14ac:dyDescent="0.2"/>
    <row r="886125" s="12" customFormat="1" x14ac:dyDescent="0.2"/>
    <row r="886126" s="12" customFormat="1" x14ac:dyDescent="0.2"/>
    <row r="886127" s="12" customFormat="1" x14ac:dyDescent="0.2"/>
    <row r="886128" s="12" customFormat="1" x14ac:dyDescent="0.2"/>
    <row r="886129" s="12" customFormat="1" x14ac:dyDescent="0.2"/>
    <row r="886130" s="12" customFormat="1" x14ac:dyDescent="0.2"/>
    <row r="886131" s="12" customFormat="1" x14ac:dyDescent="0.2"/>
    <row r="886132" s="12" customFormat="1" x14ac:dyDescent="0.2"/>
    <row r="886133" s="12" customFormat="1" x14ac:dyDescent="0.2"/>
    <row r="886134" s="12" customFormat="1" x14ac:dyDescent="0.2"/>
    <row r="886135" s="12" customFormat="1" x14ac:dyDescent="0.2"/>
    <row r="886136" s="12" customFormat="1" x14ac:dyDescent="0.2"/>
    <row r="886137" s="12" customFormat="1" x14ac:dyDescent="0.2"/>
    <row r="886138" s="12" customFormat="1" x14ac:dyDescent="0.2"/>
    <row r="886139" s="12" customFormat="1" x14ac:dyDescent="0.2"/>
    <row r="886140" s="12" customFormat="1" x14ac:dyDescent="0.2"/>
    <row r="886141" s="12" customFormat="1" x14ac:dyDescent="0.2"/>
    <row r="886142" s="12" customFormat="1" x14ac:dyDescent="0.2"/>
    <row r="886143" s="12" customFormat="1" x14ac:dyDescent="0.2"/>
    <row r="886144" s="12" customFormat="1" x14ac:dyDescent="0.2"/>
    <row r="886145" s="12" customFormat="1" x14ac:dyDescent="0.2"/>
    <row r="886146" s="12" customFormat="1" x14ac:dyDescent="0.2"/>
    <row r="886147" s="12" customFormat="1" x14ac:dyDescent="0.2"/>
    <row r="886148" s="12" customFormat="1" x14ac:dyDescent="0.2"/>
    <row r="886149" s="12" customFormat="1" x14ac:dyDescent="0.2"/>
    <row r="886150" s="12" customFormat="1" x14ac:dyDescent="0.2"/>
    <row r="886151" s="12" customFormat="1" x14ac:dyDescent="0.2"/>
    <row r="886152" s="12" customFormat="1" x14ac:dyDescent="0.2"/>
    <row r="886153" s="12" customFormat="1" x14ac:dyDescent="0.2"/>
    <row r="886154" s="12" customFormat="1" x14ac:dyDescent="0.2"/>
    <row r="886155" s="12" customFormat="1" x14ac:dyDescent="0.2"/>
    <row r="886156" s="12" customFormat="1" x14ac:dyDescent="0.2"/>
    <row r="886157" s="12" customFormat="1" x14ac:dyDescent="0.2"/>
    <row r="886158" s="12" customFormat="1" x14ac:dyDescent="0.2"/>
    <row r="886159" s="12" customFormat="1" x14ac:dyDescent="0.2"/>
    <row r="886160" s="12" customFormat="1" x14ac:dyDescent="0.2"/>
    <row r="886161" s="12" customFormat="1" x14ac:dyDescent="0.2"/>
    <row r="886162" s="12" customFormat="1" x14ac:dyDescent="0.2"/>
    <row r="886163" s="12" customFormat="1" x14ac:dyDescent="0.2"/>
    <row r="886164" s="12" customFormat="1" x14ac:dyDescent="0.2"/>
    <row r="886165" s="12" customFormat="1" x14ac:dyDescent="0.2"/>
    <row r="886166" s="12" customFormat="1" x14ac:dyDescent="0.2"/>
    <row r="886167" s="12" customFormat="1" x14ac:dyDescent="0.2"/>
    <row r="886168" s="12" customFormat="1" x14ac:dyDescent="0.2"/>
    <row r="886169" s="12" customFormat="1" x14ac:dyDescent="0.2"/>
    <row r="886170" s="12" customFormat="1" x14ac:dyDescent="0.2"/>
    <row r="886171" s="12" customFormat="1" x14ac:dyDescent="0.2"/>
    <row r="886172" s="12" customFormat="1" x14ac:dyDescent="0.2"/>
    <row r="886173" s="12" customFormat="1" x14ac:dyDescent="0.2"/>
    <row r="886174" s="12" customFormat="1" x14ac:dyDescent="0.2"/>
    <row r="886175" s="12" customFormat="1" x14ac:dyDescent="0.2"/>
    <row r="886176" s="12" customFormat="1" x14ac:dyDescent="0.2"/>
    <row r="886177" s="12" customFormat="1" x14ac:dyDescent="0.2"/>
    <row r="886178" s="12" customFormat="1" x14ac:dyDescent="0.2"/>
    <row r="886179" s="12" customFormat="1" x14ac:dyDescent="0.2"/>
    <row r="886180" s="12" customFormat="1" x14ac:dyDescent="0.2"/>
    <row r="886181" s="12" customFormat="1" x14ac:dyDescent="0.2"/>
    <row r="886182" s="12" customFormat="1" x14ac:dyDescent="0.2"/>
    <row r="886183" s="12" customFormat="1" x14ac:dyDescent="0.2"/>
    <row r="886184" s="12" customFormat="1" x14ac:dyDescent="0.2"/>
    <row r="886185" s="12" customFormat="1" x14ac:dyDescent="0.2"/>
    <row r="886186" s="12" customFormat="1" x14ac:dyDescent="0.2"/>
    <row r="886187" s="12" customFormat="1" x14ac:dyDescent="0.2"/>
    <row r="886188" s="12" customFormat="1" x14ac:dyDescent="0.2"/>
    <row r="886189" s="12" customFormat="1" x14ac:dyDescent="0.2"/>
    <row r="886190" s="12" customFormat="1" x14ac:dyDescent="0.2"/>
    <row r="886191" s="12" customFormat="1" x14ac:dyDescent="0.2"/>
    <row r="886192" s="12" customFormat="1" x14ac:dyDescent="0.2"/>
    <row r="886193" s="12" customFormat="1" x14ac:dyDescent="0.2"/>
    <row r="886194" s="12" customFormat="1" x14ac:dyDescent="0.2"/>
    <row r="886195" s="12" customFormat="1" x14ac:dyDescent="0.2"/>
    <row r="886196" s="12" customFormat="1" x14ac:dyDescent="0.2"/>
    <row r="886197" s="12" customFormat="1" x14ac:dyDescent="0.2"/>
    <row r="886198" s="12" customFormat="1" x14ac:dyDescent="0.2"/>
    <row r="886199" s="12" customFormat="1" x14ac:dyDescent="0.2"/>
    <row r="886200" s="12" customFormat="1" x14ac:dyDescent="0.2"/>
    <row r="886201" s="12" customFormat="1" x14ac:dyDescent="0.2"/>
    <row r="886202" s="12" customFormat="1" x14ac:dyDescent="0.2"/>
    <row r="886203" s="12" customFormat="1" x14ac:dyDescent="0.2"/>
    <row r="886204" s="12" customFormat="1" x14ac:dyDescent="0.2"/>
    <row r="886205" s="12" customFormat="1" x14ac:dyDescent="0.2"/>
    <row r="886206" s="12" customFormat="1" x14ac:dyDescent="0.2"/>
    <row r="886207" s="12" customFormat="1" x14ac:dyDescent="0.2"/>
    <row r="886208" s="12" customFormat="1" x14ac:dyDescent="0.2"/>
    <row r="886209" s="12" customFormat="1" x14ac:dyDescent="0.2"/>
    <row r="886210" s="12" customFormat="1" x14ac:dyDescent="0.2"/>
    <row r="886211" s="12" customFormat="1" x14ac:dyDescent="0.2"/>
    <row r="886212" s="12" customFormat="1" x14ac:dyDescent="0.2"/>
    <row r="886213" s="12" customFormat="1" x14ac:dyDescent="0.2"/>
    <row r="886214" s="12" customFormat="1" x14ac:dyDescent="0.2"/>
    <row r="886215" s="12" customFormat="1" x14ac:dyDescent="0.2"/>
    <row r="886216" s="12" customFormat="1" x14ac:dyDescent="0.2"/>
    <row r="886217" s="12" customFormat="1" x14ac:dyDescent="0.2"/>
    <row r="886218" s="12" customFormat="1" x14ac:dyDescent="0.2"/>
    <row r="886219" s="12" customFormat="1" x14ac:dyDescent="0.2"/>
    <row r="886220" s="12" customFormat="1" x14ac:dyDescent="0.2"/>
    <row r="886221" s="12" customFormat="1" x14ac:dyDescent="0.2"/>
    <row r="886222" s="12" customFormat="1" x14ac:dyDescent="0.2"/>
    <row r="886223" s="12" customFormat="1" x14ac:dyDescent="0.2"/>
    <row r="886224" s="12" customFormat="1" x14ac:dyDescent="0.2"/>
    <row r="886225" s="12" customFormat="1" x14ac:dyDescent="0.2"/>
    <row r="886226" s="12" customFormat="1" x14ac:dyDescent="0.2"/>
    <row r="886227" s="12" customFormat="1" x14ac:dyDescent="0.2"/>
    <row r="886228" s="12" customFormat="1" x14ac:dyDescent="0.2"/>
    <row r="886229" s="12" customFormat="1" x14ac:dyDescent="0.2"/>
    <row r="886230" s="12" customFormat="1" x14ac:dyDescent="0.2"/>
    <row r="886231" s="12" customFormat="1" x14ac:dyDescent="0.2"/>
    <row r="886232" s="12" customFormat="1" x14ac:dyDescent="0.2"/>
    <row r="886233" s="12" customFormat="1" x14ac:dyDescent="0.2"/>
    <row r="886234" s="12" customFormat="1" x14ac:dyDescent="0.2"/>
    <row r="886235" s="12" customFormat="1" x14ac:dyDescent="0.2"/>
    <row r="886236" s="12" customFormat="1" x14ac:dyDescent="0.2"/>
    <row r="886237" s="12" customFormat="1" x14ac:dyDescent="0.2"/>
    <row r="886238" s="12" customFormat="1" x14ac:dyDescent="0.2"/>
    <row r="886239" s="12" customFormat="1" x14ac:dyDescent="0.2"/>
    <row r="886240" s="12" customFormat="1" x14ac:dyDescent="0.2"/>
    <row r="886241" s="12" customFormat="1" x14ac:dyDescent="0.2"/>
    <row r="886242" s="12" customFormat="1" x14ac:dyDescent="0.2"/>
    <row r="886243" s="12" customFormat="1" x14ac:dyDescent="0.2"/>
    <row r="886244" s="12" customFormat="1" x14ac:dyDescent="0.2"/>
    <row r="886245" s="12" customFormat="1" x14ac:dyDescent="0.2"/>
    <row r="886246" s="12" customFormat="1" x14ac:dyDescent="0.2"/>
    <row r="886247" s="12" customFormat="1" x14ac:dyDescent="0.2"/>
    <row r="886248" s="12" customFormat="1" x14ac:dyDescent="0.2"/>
    <row r="886249" s="12" customFormat="1" x14ac:dyDescent="0.2"/>
    <row r="886250" s="12" customFormat="1" x14ac:dyDescent="0.2"/>
    <row r="886251" s="12" customFormat="1" x14ac:dyDescent="0.2"/>
    <row r="886252" s="12" customFormat="1" x14ac:dyDescent="0.2"/>
    <row r="886253" s="12" customFormat="1" x14ac:dyDescent="0.2"/>
    <row r="886254" s="12" customFormat="1" x14ac:dyDescent="0.2"/>
    <row r="886255" s="12" customFormat="1" x14ac:dyDescent="0.2"/>
    <row r="886256" s="12" customFormat="1" x14ac:dyDescent="0.2"/>
    <row r="886257" s="12" customFormat="1" x14ac:dyDescent="0.2"/>
    <row r="886258" s="12" customFormat="1" x14ac:dyDescent="0.2"/>
    <row r="886259" s="12" customFormat="1" x14ac:dyDescent="0.2"/>
    <row r="886260" s="12" customFormat="1" x14ac:dyDescent="0.2"/>
    <row r="886261" s="12" customFormat="1" x14ac:dyDescent="0.2"/>
    <row r="886262" s="12" customFormat="1" x14ac:dyDescent="0.2"/>
    <row r="886263" s="12" customFormat="1" x14ac:dyDescent="0.2"/>
    <row r="886264" s="12" customFormat="1" x14ac:dyDescent="0.2"/>
    <row r="886265" s="12" customFormat="1" x14ac:dyDescent="0.2"/>
    <row r="886266" s="12" customFormat="1" x14ac:dyDescent="0.2"/>
    <row r="886267" s="12" customFormat="1" x14ac:dyDescent="0.2"/>
    <row r="886268" s="12" customFormat="1" x14ac:dyDescent="0.2"/>
    <row r="886269" s="12" customFormat="1" x14ac:dyDescent="0.2"/>
    <row r="886270" s="12" customFormat="1" x14ac:dyDescent="0.2"/>
    <row r="886271" s="12" customFormat="1" x14ac:dyDescent="0.2"/>
    <row r="886272" s="12" customFormat="1" x14ac:dyDescent="0.2"/>
    <row r="886273" s="12" customFormat="1" x14ac:dyDescent="0.2"/>
    <row r="886274" s="12" customFormat="1" x14ac:dyDescent="0.2"/>
    <row r="886275" s="12" customFormat="1" x14ac:dyDescent="0.2"/>
    <row r="886276" s="12" customFormat="1" x14ac:dyDescent="0.2"/>
    <row r="886277" s="12" customFormat="1" x14ac:dyDescent="0.2"/>
    <row r="886278" s="12" customFormat="1" x14ac:dyDescent="0.2"/>
    <row r="886279" s="12" customFormat="1" x14ac:dyDescent="0.2"/>
    <row r="886280" s="12" customFormat="1" x14ac:dyDescent="0.2"/>
    <row r="886281" s="12" customFormat="1" x14ac:dyDescent="0.2"/>
    <row r="886282" s="12" customFormat="1" x14ac:dyDescent="0.2"/>
    <row r="886283" s="12" customFormat="1" x14ac:dyDescent="0.2"/>
    <row r="886284" s="12" customFormat="1" x14ac:dyDescent="0.2"/>
    <row r="886285" s="12" customFormat="1" x14ac:dyDescent="0.2"/>
    <row r="886286" s="12" customFormat="1" x14ac:dyDescent="0.2"/>
    <row r="886287" s="12" customFormat="1" x14ac:dyDescent="0.2"/>
    <row r="886288" s="12" customFormat="1" x14ac:dyDescent="0.2"/>
    <row r="886289" s="12" customFormat="1" x14ac:dyDescent="0.2"/>
    <row r="886290" s="12" customFormat="1" x14ac:dyDescent="0.2"/>
    <row r="886291" s="12" customFormat="1" x14ac:dyDescent="0.2"/>
    <row r="886292" s="12" customFormat="1" x14ac:dyDescent="0.2"/>
    <row r="886293" s="12" customFormat="1" x14ac:dyDescent="0.2"/>
    <row r="886294" s="12" customFormat="1" x14ac:dyDescent="0.2"/>
    <row r="886295" s="12" customFormat="1" x14ac:dyDescent="0.2"/>
    <row r="886296" s="12" customFormat="1" x14ac:dyDescent="0.2"/>
    <row r="886297" s="12" customFormat="1" x14ac:dyDescent="0.2"/>
    <row r="886298" s="12" customFormat="1" x14ac:dyDescent="0.2"/>
    <row r="886299" s="12" customFormat="1" x14ac:dyDescent="0.2"/>
    <row r="886300" s="12" customFormat="1" x14ac:dyDescent="0.2"/>
    <row r="886301" s="12" customFormat="1" x14ac:dyDescent="0.2"/>
    <row r="886302" s="12" customFormat="1" x14ac:dyDescent="0.2"/>
    <row r="886303" s="12" customFormat="1" x14ac:dyDescent="0.2"/>
    <row r="886304" s="12" customFormat="1" x14ac:dyDescent="0.2"/>
    <row r="886305" s="12" customFormat="1" x14ac:dyDescent="0.2"/>
    <row r="886306" s="12" customFormat="1" x14ac:dyDescent="0.2"/>
    <row r="886307" s="12" customFormat="1" x14ac:dyDescent="0.2"/>
    <row r="886308" s="12" customFormat="1" x14ac:dyDescent="0.2"/>
    <row r="886309" s="12" customFormat="1" x14ac:dyDescent="0.2"/>
    <row r="886310" s="12" customFormat="1" x14ac:dyDescent="0.2"/>
    <row r="886311" s="12" customFormat="1" x14ac:dyDescent="0.2"/>
    <row r="886312" s="12" customFormat="1" x14ac:dyDescent="0.2"/>
    <row r="886313" s="12" customFormat="1" x14ac:dyDescent="0.2"/>
    <row r="886314" s="12" customFormat="1" x14ac:dyDescent="0.2"/>
    <row r="886315" s="12" customFormat="1" x14ac:dyDescent="0.2"/>
    <row r="886316" s="12" customFormat="1" x14ac:dyDescent="0.2"/>
    <row r="886317" s="12" customFormat="1" x14ac:dyDescent="0.2"/>
    <row r="886318" s="12" customFormat="1" x14ac:dyDescent="0.2"/>
    <row r="886319" s="12" customFormat="1" x14ac:dyDescent="0.2"/>
    <row r="886320" s="12" customFormat="1" x14ac:dyDescent="0.2"/>
    <row r="886321" s="12" customFormat="1" x14ac:dyDescent="0.2"/>
    <row r="886322" s="12" customFormat="1" x14ac:dyDescent="0.2"/>
    <row r="886323" s="12" customFormat="1" x14ac:dyDescent="0.2"/>
    <row r="886324" s="12" customFormat="1" x14ac:dyDescent="0.2"/>
    <row r="886325" s="12" customFormat="1" x14ac:dyDescent="0.2"/>
    <row r="886326" s="12" customFormat="1" x14ac:dyDescent="0.2"/>
    <row r="886327" s="12" customFormat="1" x14ac:dyDescent="0.2"/>
    <row r="886328" s="12" customFormat="1" x14ac:dyDescent="0.2"/>
    <row r="886329" s="12" customFormat="1" x14ac:dyDescent="0.2"/>
    <row r="886330" s="12" customFormat="1" x14ac:dyDescent="0.2"/>
    <row r="886331" s="12" customFormat="1" x14ac:dyDescent="0.2"/>
    <row r="886332" s="12" customFormat="1" x14ac:dyDescent="0.2"/>
    <row r="886333" s="12" customFormat="1" x14ac:dyDescent="0.2"/>
    <row r="886334" s="12" customFormat="1" x14ac:dyDescent="0.2"/>
    <row r="886335" s="12" customFormat="1" x14ac:dyDescent="0.2"/>
    <row r="886336" s="12" customFormat="1" x14ac:dyDescent="0.2"/>
    <row r="886337" s="12" customFormat="1" x14ac:dyDescent="0.2"/>
    <row r="886338" s="12" customFormat="1" x14ac:dyDescent="0.2"/>
    <row r="886339" s="12" customFormat="1" x14ac:dyDescent="0.2"/>
    <row r="886340" s="12" customFormat="1" x14ac:dyDescent="0.2"/>
    <row r="886341" s="12" customFormat="1" x14ac:dyDescent="0.2"/>
    <row r="886342" s="12" customFormat="1" x14ac:dyDescent="0.2"/>
    <row r="886343" s="12" customFormat="1" x14ac:dyDescent="0.2"/>
    <row r="886344" s="12" customFormat="1" x14ac:dyDescent="0.2"/>
    <row r="886345" s="12" customFormat="1" x14ac:dyDescent="0.2"/>
    <row r="886346" s="12" customFormat="1" x14ac:dyDescent="0.2"/>
    <row r="886347" s="12" customFormat="1" x14ac:dyDescent="0.2"/>
    <row r="886348" s="12" customFormat="1" x14ac:dyDescent="0.2"/>
    <row r="886349" s="12" customFormat="1" x14ac:dyDescent="0.2"/>
    <row r="886350" s="12" customFormat="1" x14ac:dyDescent="0.2"/>
    <row r="886351" s="12" customFormat="1" x14ac:dyDescent="0.2"/>
    <row r="886352" s="12" customFormat="1" x14ac:dyDescent="0.2"/>
    <row r="886353" s="12" customFormat="1" x14ac:dyDescent="0.2"/>
    <row r="886354" s="12" customFormat="1" x14ac:dyDescent="0.2"/>
    <row r="886355" s="12" customFormat="1" x14ac:dyDescent="0.2"/>
    <row r="886356" s="12" customFormat="1" x14ac:dyDescent="0.2"/>
    <row r="886357" s="12" customFormat="1" x14ac:dyDescent="0.2"/>
    <row r="886358" s="12" customFormat="1" x14ac:dyDescent="0.2"/>
    <row r="886359" s="12" customFormat="1" x14ac:dyDescent="0.2"/>
    <row r="886360" s="12" customFormat="1" x14ac:dyDescent="0.2"/>
    <row r="886361" s="12" customFormat="1" x14ac:dyDescent="0.2"/>
    <row r="886362" s="12" customFormat="1" x14ac:dyDescent="0.2"/>
    <row r="886363" s="12" customFormat="1" x14ac:dyDescent="0.2"/>
    <row r="886364" s="12" customFormat="1" x14ac:dyDescent="0.2"/>
    <row r="886365" s="12" customFormat="1" x14ac:dyDescent="0.2"/>
    <row r="886366" s="12" customFormat="1" x14ac:dyDescent="0.2"/>
    <row r="886367" s="12" customFormat="1" x14ac:dyDescent="0.2"/>
    <row r="886368" s="12" customFormat="1" x14ac:dyDescent="0.2"/>
    <row r="886369" s="12" customFormat="1" x14ac:dyDescent="0.2"/>
    <row r="886370" s="12" customFormat="1" x14ac:dyDescent="0.2"/>
    <row r="886371" s="12" customFormat="1" x14ac:dyDescent="0.2"/>
    <row r="886372" s="12" customFormat="1" x14ac:dyDescent="0.2"/>
    <row r="886373" s="12" customFormat="1" x14ac:dyDescent="0.2"/>
    <row r="886374" s="12" customFormat="1" x14ac:dyDescent="0.2"/>
    <row r="886375" s="12" customFormat="1" x14ac:dyDescent="0.2"/>
    <row r="886376" s="12" customFormat="1" x14ac:dyDescent="0.2"/>
    <row r="886377" s="12" customFormat="1" x14ac:dyDescent="0.2"/>
    <row r="886378" s="12" customFormat="1" x14ac:dyDescent="0.2"/>
    <row r="886379" s="12" customFormat="1" x14ac:dyDescent="0.2"/>
    <row r="886380" s="12" customFormat="1" x14ac:dyDescent="0.2"/>
    <row r="886381" s="12" customFormat="1" x14ac:dyDescent="0.2"/>
    <row r="886382" s="12" customFormat="1" x14ac:dyDescent="0.2"/>
    <row r="886383" s="12" customFormat="1" x14ac:dyDescent="0.2"/>
    <row r="886384" s="12" customFormat="1" x14ac:dyDescent="0.2"/>
    <row r="886385" s="12" customFormat="1" x14ac:dyDescent="0.2"/>
    <row r="886386" s="12" customFormat="1" x14ac:dyDescent="0.2"/>
    <row r="886387" s="12" customFormat="1" x14ac:dyDescent="0.2"/>
    <row r="886388" s="12" customFormat="1" x14ac:dyDescent="0.2"/>
    <row r="886389" s="12" customFormat="1" x14ac:dyDescent="0.2"/>
    <row r="886390" s="12" customFormat="1" x14ac:dyDescent="0.2"/>
    <row r="886391" s="12" customFormat="1" x14ac:dyDescent="0.2"/>
    <row r="886392" s="12" customFormat="1" x14ac:dyDescent="0.2"/>
    <row r="886393" s="12" customFormat="1" x14ac:dyDescent="0.2"/>
    <row r="886394" s="12" customFormat="1" x14ac:dyDescent="0.2"/>
    <row r="886395" s="12" customFormat="1" x14ac:dyDescent="0.2"/>
    <row r="886396" s="12" customFormat="1" x14ac:dyDescent="0.2"/>
    <row r="886397" s="12" customFormat="1" x14ac:dyDescent="0.2"/>
    <row r="886398" s="12" customFormat="1" x14ac:dyDescent="0.2"/>
    <row r="886399" s="12" customFormat="1" x14ac:dyDescent="0.2"/>
    <row r="886400" s="12" customFormat="1" x14ac:dyDescent="0.2"/>
    <row r="886401" s="12" customFormat="1" x14ac:dyDescent="0.2"/>
    <row r="886402" s="12" customFormat="1" x14ac:dyDescent="0.2"/>
    <row r="886403" s="12" customFormat="1" x14ac:dyDescent="0.2"/>
    <row r="886404" s="12" customFormat="1" x14ac:dyDescent="0.2"/>
    <row r="886405" s="12" customFormat="1" x14ac:dyDescent="0.2"/>
    <row r="886406" s="12" customFormat="1" x14ac:dyDescent="0.2"/>
    <row r="886407" s="12" customFormat="1" x14ac:dyDescent="0.2"/>
    <row r="886408" s="12" customFormat="1" x14ac:dyDescent="0.2"/>
    <row r="886409" s="12" customFormat="1" x14ac:dyDescent="0.2"/>
    <row r="886410" s="12" customFormat="1" x14ac:dyDescent="0.2"/>
    <row r="886411" s="12" customFormat="1" x14ac:dyDescent="0.2"/>
    <row r="886412" s="12" customFormat="1" x14ac:dyDescent="0.2"/>
    <row r="886413" s="12" customFormat="1" x14ac:dyDescent="0.2"/>
    <row r="886414" s="12" customFormat="1" x14ac:dyDescent="0.2"/>
    <row r="886415" s="12" customFormat="1" x14ac:dyDescent="0.2"/>
    <row r="886416" s="12" customFormat="1" x14ac:dyDescent="0.2"/>
    <row r="886417" s="12" customFormat="1" x14ac:dyDescent="0.2"/>
    <row r="886418" s="12" customFormat="1" x14ac:dyDescent="0.2"/>
    <row r="886419" s="12" customFormat="1" x14ac:dyDescent="0.2"/>
    <row r="886420" s="12" customFormat="1" x14ac:dyDescent="0.2"/>
    <row r="886421" s="12" customFormat="1" x14ac:dyDescent="0.2"/>
    <row r="886422" s="12" customFormat="1" x14ac:dyDescent="0.2"/>
    <row r="886423" s="12" customFormat="1" x14ac:dyDescent="0.2"/>
    <row r="886424" s="12" customFormat="1" x14ac:dyDescent="0.2"/>
    <row r="886425" s="12" customFormat="1" x14ac:dyDescent="0.2"/>
    <row r="886426" s="12" customFormat="1" x14ac:dyDescent="0.2"/>
    <row r="886427" s="12" customFormat="1" x14ac:dyDescent="0.2"/>
    <row r="886428" s="12" customFormat="1" x14ac:dyDescent="0.2"/>
    <row r="886429" s="12" customFormat="1" x14ac:dyDescent="0.2"/>
    <row r="886430" s="12" customFormat="1" x14ac:dyDescent="0.2"/>
    <row r="886431" s="12" customFormat="1" x14ac:dyDescent="0.2"/>
    <row r="886432" s="12" customFormat="1" x14ac:dyDescent="0.2"/>
    <row r="886433" s="12" customFormat="1" x14ac:dyDescent="0.2"/>
    <row r="886434" s="12" customFormat="1" x14ac:dyDescent="0.2"/>
    <row r="886435" s="12" customFormat="1" x14ac:dyDescent="0.2"/>
    <row r="886436" s="12" customFormat="1" x14ac:dyDescent="0.2"/>
    <row r="886437" s="12" customFormat="1" x14ac:dyDescent="0.2"/>
    <row r="886438" s="12" customFormat="1" x14ac:dyDescent="0.2"/>
    <row r="886439" s="12" customFormat="1" x14ac:dyDescent="0.2"/>
    <row r="886440" s="12" customFormat="1" x14ac:dyDescent="0.2"/>
    <row r="886441" s="12" customFormat="1" x14ac:dyDescent="0.2"/>
    <row r="886442" s="12" customFormat="1" x14ac:dyDescent="0.2"/>
    <row r="886443" s="12" customFormat="1" x14ac:dyDescent="0.2"/>
    <row r="886444" s="12" customFormat="1" x14ac:dyDescent="0.2"/>
    <row r="886445" s="12" customFormat="1" x14ac:dyDescent="0.2"/>
    <row r="886446" s="12" customFormat="1" x14ac:dyDescent="0.2"/>
    <row r="886447" s="12" customFormat="1" x14ac:dyDescent="0.2"/>
    <row r="886448" s="12" customFormat="1" x14ac:dyDescent="0.2"/>
    <row r="886449" s="12" customFormat="1" x14ac:dyDescent="0.2"/>
    <row r="886450" s="12" customFormat="1" x14ac:dyDescent="0.2"/>
    <row r="886451" s="12" customFormat="1" x14ac:dyDescent="0.2"/>
    <row r="886452" s="12" customFormat="1" x14ac:dyDescent="0.2"/>
    <row r="886453" s="12" customFormat="1" x14ac:dyDescent="0.2"/>
    <row r="886454" s="12" customFormat="1" x14ac:dyDescent="0.2"/>
    <row r="886455" s="12" customFormat="1" x14ac:dyDescent="0.2"/>
    <row r="886456" s="12" customFormat="1" x14ac:dyDescent="0.2"/>
    <row r="886457" s="12" customFormat="1" x14ac:dyDescent="0.2"/>
    <row r="886458" s="12" customFormat="1" x14ac:dyDescent="0.2"/>
    <row r="886459" s="12" customFormat="1" x14ac:dyDescent="0.2"/>
    <row r="886460" s="12" customFormat="1" x14ac:dyDescent="0.2"/>
    <row r="886461" s="12" customFormat="1" x14ac:dyDescent="0.2"/>
    <row r="886462" s="12" customFormat="1" x14ac:dyDescent="0.2"/>
    <row r="886463" s="12" customFormat="1" x14ac:dyDescent="0.2"/>
    <row r="886464" s="12" customFormat="1" x14ac:dyDescent="0.2"/>
    <row r="886465" s="12" customFormat="1" x14ac:dyDescent="0.2"/>
    <row r="886466" s="12" customFormat="1" x14ac:dyDescent="0.2"/>
    <row r="886467" s="12" customFormat="1" x14ac:dyDescent="0.2"/>
    <row r="886468" s="12" customFormat="1" x14ac:dyDescent="0.2"/>
    <row r="886469" s="12" customFormat="1" x14ac:dyDescent="0.2"/>
    <row r="886470" s="12" customFormat="1" x14ac:dyDescent="0.2"/>
    <row r="886471" s="12" customFormat="1" x14ac:dyDescent="0.2"/>
    <row r="886472" s="12" customFormat="1" x14ac:dyDescent="0.2"/>
    <row r="886473" s="12" customFormat="1" x14ac:dyDescent="0.2"/>
    <row r="886474" s="12" customFormat="1" x14ac:dyDescent="0.2"/>
    <row r="886475" s="12" customFormat="1" x14ac:dyDescent="0.2"/>
    <row r="886476" s="12" customFormat="1" x14ac:dyDescent="0.2"/>
    <row r="886477" s="12" customFormat="1" x14ac:dyDescent="0.2"/>
    <row r="886478" s="12" customFormat="1" x14ac:dyDescent="0.2"/>
    <row r="886479" s="12" customFormat="1" x14ac:dyDescent="0.2"/>
    <row r="886480" s="12" customFormat="1" x14ac:dyDescent="0.2"/>
    <row r="886481" s="12" customFormat="1" x14ac:dyDescent="0.2"/>
    <row r="886482" s="12" customFormat="1" x14ac:dyDescent="0.2"/>
    <row r="886483" s="12" customFormat="1" x14ac:dyDescent="0.2"/>
    <row r="886484" s="12" customFormat="1" x14ac:dyDescent="0.2"/>
    <row r="886485" s="12" customFormat="1" x14ac:dyDescent="0.2"/>
    <row r="886486" s="12" customFormat="1" x14ac:dyDescent="0.2"/>
    <row r="886487" s="12" customFormat="1" x14ac:dyDescent="0.2"/>
    <row r="886488" s="12" customFormat="1" x14ac:dyDescent="0.2"/>
    <row r="886489" s="12" customFormat="1" x14ac:dyDescent="0.2"/>
    <row r="886490" s="12" customFormat="1" x14ac:dyDescent="0.2"/>
    <row r="886491" s="12" customFormat="1" x14ac:dyDescent="0.2"/>
    <row r="886492" s="12" customFormat="1" x14ac:dyDescent="0.2"/>
    <row r="886493" s="12" customFormat="1" x14ac:dyDescent="0.2"/>
    <row r="886494" s="12" customFormat="1" x14ac:dyDescent="0.2"/>
    <row r="886495" s="12" customFormat="1" x14ac:dyDescent="0.2"/>
    <row r="886496" s="12" customFormat="1" x14ac:dyDescent="0.2"/>
    <row r="886497" s="12" customFormat="1" x14ac:dyDescent="0.2"/>
    <row r="886498" s="12" customFormat="1" x14ac:dyDescent="0.2"/>
    <row r="886499" s="12" customFormat="1" x14ac:dyDescent="0.2"/>
    <row r="886500" s="12" customFormat="1" x14ac:dyDescent="0.2"/>
    <row r="886501" s="12" customFormat="1" x14ac:dyDescent="0.2"/>
    <row r="886502" s="12" customFormat="1" x14ac:dyDescent="0.2"/>
    <row r="886503" s="12" customFormat="1" x14ac:dyDescent="0.2"/>
    <row r="886504" s="12" customFormat="1" x14ac:dyDescent="0.2"/>
    <row r="886505" s="12" customFormat="1" x14ac:dyDescent="0.2"/>
    <row r="886506" s="12" customFormat="1" x14ac:dyDescent="0.2"/>
    <row r="886507" s="12" customFormat="1" x14ac:dyDescent="0.2"/>
    <row r="886508" s="12" customFormat="1" x14ac:dyDescent="0.2"/>
    <row r="886509" s="12" customFormat="1" x14ac:dyDescent="0.2"/>
    <row r="886510" s="12" customFormat="1" x14ac:dyDescent="0.2"/>
    <row r="886511" s="12" customFormat="1" x14ac:dyDescent="0.2"/>
    <row r="886512" s="12" customFormat="1" x14ac:dyDescent="0.2"/>
    <row r="886513" s="12" customFormat="1" x14ac:dyDescent="0.2"/>
    <row r="886514" s="12" customFormat="1" x14ac:dyDescent="0.2"/>
    <row r="886515" s="12" customFormat="1" x14ac:dyDescent="0.2"/>
    <row r="886516" s="12" customFormat="1" x14ac:dyDescent="0.2"/>
    <row r="886517" s="12" customFormat="1" x14ac:dyDescent="0.2"/>
    <row r="886518" s="12" customFormat="1" x14ac:dyDescent="0.2"/>
    <row r="886519" s="12" customFormat="1" x14ac:dyDescent="0.2"/>
    <row r="886520" s="12" customFormat="1" x14ac:dyDescent="0.2"/>
    <row r="886521" s="12" customFormat="1" x14ac:dyDescent="0.2"/>
    <row r="886522" s="12" customFormat="1" x14ac:dyDescent="0.2"/>
    <row r="886523" s="12" customFormat="1" x14ac:dyDescent="0.2"/>
    <row r="886524" s="12" customFormat="1" x14ac:dyDescent="0.2"/>
    <row r="886525" s="12" customFormat="1" x14ac:dyDescent="0.2"/>
    <row r="886526" s="12" customFormat="1" x14ac:dyDescent="0.2"/>
    <row r="886527" s="12" customFormat="1" x14ac:dyDescent="0.2"/>
    <row r="886528" s="12" customFormat="1" x14ac:dyDescent="0.2"/>
    <row r="886529" s="12" customFormat="1" x14ac:dyDescent="0.2"/>
    <row r="886530" s="12" customFormat="1" x14ac:dyDescent="0.2"/>
    <row r="886531" s="12" customFormat="1" x14ac:dyDescent="0.2"/>
    <row r="886532" s="12" customFormat="1" x14ac:dyDescent="0.2"/>
    <row r="886533" s="12" customFormat="1" x14ac:dyDescent="0.2"/>
    <row r="886534" s="12" customFormat="1" x14ac:dyDescent="0.2"/>
    <row r="886535" s="12" customFormat="1" x14ac:dyDescent="0.2"/>
    <row r="886536" s="12" customFormat="1" x14ac:dyDescent="0.2"/>
    <row r="886537" s="12" customFormat="1" x14ac:dyDescent="0.2"/>
    <row r="886538" s="12" customFormat="1" x14ac:dyDescent="0.2"/>
    <row r="886539" s="12" customFormat="1" x14ac:dyDescent="0.2"/>
    <row r="886540" s="12" customFormat="1" x14ac:dyDescent="0.2"/>
    <row r="886541" s="12" customFormat="1" x14ac:dyDescent="0.2"/>
    <row r="886542" s="12" customFormat="1" x14ac:dyDescent="0.2"/>
    <row r="886543" s="12" customFormat="1" x14ac:dyDescent="0.2"/>
    <row r="886544" s="12" customFormat="1" x14ac:dyDescent="0.2"/>
    <row r="886545" s="12" customFormat="1" x14ac:dyDescent="0.2"/>
    <row r="886546" s="12" customFormat="1" x14ac:dyDescent="0.2"/>
    <row r="886547" s="12" customFormat="1" x14ac:dyDescent="0.2"/>
    <row r="886548" s="12" customFormat="1" x14ac:dyDescent="0.2"/>
    <row r="886549" s="12" customFormat="1" x14ac:dyDescent="0.2"/>
    <row r="886550" s="12" customFormat="1" x14ac:dyDescent="0.2"/>
    <row r="886551" s="12" customFormat="1" x14ac:dyDescent="0.2"/>
    <row r="886552" s="12" customFormat="1" x14ac:dyDescent="0.2"/>
    <row r="886553" s="12" customFormat="1" x14ac:dyDescent="0.2"/>
    <row r="886554" s="12" customFormat="1" x14ac:dyDescent="0.2"/>
    <row r="886555" s="12" customFormat="1" x14ac:dyDescent="0.2"/>
    <row r="886556" s="12" customFormat="1" x14ac:dyDescent="0.2"/>
    <row r="886557" s="12" customFormat="1" x14ac:dyDescent="0.2"/>
    <row r="886558" s="12" customFormat="1" x14ac:dyDescent="0.2"/>
    <row r="886559" s="12" customFormat="1" x14ac:dyDescent="0.2"/>
    <row r="886560" s="12" customFormat="1" x14ac:dyDescent="0.2"/>
    <row r="886561" s="12" customFormat="1" x14ac:dyDescent="0.2"/>
    <row r="886562" s="12" customFormat="1" x14ac:dyDescent="0.2"/>
    <row r="886563" s="12" customFormat="1" x14ac:dyDescent="0.2"/>
    <row r="886564" s="12" customFormat="1" x14ac:dyDescent="0.2"/>
    <row r="886565" s="12" customFormat="1" x14ac:dyDescent="0.2"/>
    <row r="886566" s="12" customFormat="1" x14ac:dyDescent="0.2"/>
    <row r="886567" s="12" customFormat="1" x14ac:dyDescent="0.2"/>
    <row r="886568" s="12" customFormat="1" x14ac:dyDescent="0.2"/>
    <row r="886569" s="12" customFormat="1" x14ac:dyDescent="0.2"/>
    <row r="886570" s="12" customFormat="1" x14ac:dyDescent="0.2"/>
    <row r="886571" s="12" customFormat="1" x14ac:dyDescent="0.2"/>
    <row r="886572" s="12" customFormat="1" x14ac:dyDescent="0.2"/>
    <row r="886573" s="12" customFormat="1" x14ac:dyDescent="0.2"/>
    <row r="886574" s="12" customFormat="1" x14ac:dyDescent="0.2"/>
    <row r="886575" s="12" customFormat="1" x14ac:dyDescent="0.2"/>
    <row r="886576" s="12" customFormat="1" x14ac:dyDescent="0.2"/>
    <row r="886577" s="12" customFormat="1" x14ac:dyDescent="0.2"/>
    <row r="886578" s="12" customFormat="1" x14ac:dyDescent="0.2"/>
    <row r="886579" s="12" customFormat="1" x14ac:dyDescent="0.2"/>
    <row r="886580" s="12" customFormat="1" x14ac:dyDescent="0.2"/>
    <row r="886581" s="12" customFormat="1" x14ac:dyDescent="0.2"/>
    <row r="886582" s="12" customFormat="1" x14ac:dyDescent="0.2"/>
    <row r="886583" s="12" customFormat="1" x14ac:dyDescent="0.2"/>
    <row r="886584" s="12" customFormat="1" x14ac:dyDescent="0.2"/>
    <row r="886585" s="12" customFormat="1" x14ac:dyDescent="0.2"/>
    <row r="886586" s="12" customFormat="1" x14ac:dyDescent="0.2"/>
    <row r="886587" s="12" customFormat="1" x14ac:dyDescent="0.2"/>
    <row r="886588" s="12" customFormat="1" x14ac:dyDescent="0.2"/>
    <row r="886589" s="12" customFormat="1" x14ac:dyDescent="0.2"/>
    <row r="886590" s="12" customFormat="1" x14ac:dyDescent="0.2"/>
    <row r="886591" s="12" customFormat="1" x14ac:dyDescent="0.2"/>
    <row r="886592" s="12" customFormat="1" x14ac:dyDescent="0.2"/>
    <row r="886593" s="12" customFormat="1" x14ac:dyDescent="0.2"/>
    <row r="886594" s="12" customFormat="1" x14ac:dyDescent="0.2"/>
    <row r="886595" s="12" customFormat="1" x14ac:dyDescent="0.2"/>
    <row r="886596" s="12" customFormat="1" x14ac:dyDescent="0.2"/>
    <row r="886597" s="12" customFormat="1" x14ac:dyDescent="0.2"/>
    <row r="886598" s="12" customFormat="1" x14ac:dyDescent="0.2"/>
    <row r="886599" s="12" customFormat="1" x14ac:dyDescent="0.2"/>
    <row r="886600" s="12" customFormat="1" x14ac:dyDescent="0.2"/>
    <row r="886601" s="12" customFormat="1" x14ac:dyDescent="0.2"/>
    <row r="886602" s="12" customFormat="1" x14ac:dyDescent="0.2"/>
    <row r="886603" s="12" customFormat="1" x14ac:dyDescent="0.2"/>
    <row r="886604" s="12" customFormat="1" x14ac:dyDescent="0.2"/>
    <row r="886605" s="12" customFormat="1" x14ac:dyDescent="0.2"/>
    <row r="886606" s="12" customFormat="1" x14ac:dyDescent="0.2"/>
    <row r="886607" s="12" customFormat="1" x14ac:dyDescent="0.2"/>
    <row r="886608" s="12" customFormat="1" x14ac:dyDescent="0.2"/>
    <row r="886609" s="12" customFormat="1" x14ac:dyDescent="0.2"/>
    <row r="886610" s="12" customFormat="1" x14ac:dyDescent="0.2"/>
    <row r="886611" s="12" customFormat="1" x14ac:dyDescent="0.2"/>
    <row r="886612" s="12" customFormat="1" x14ac:dyDescent="0.2"/>
    <row r="886613" s="12" customFormat="1" x14ac:dyDescent="0.2"/>
    <row r="886614" s="12" customFormat="1" x14ac:dyDescent="0.2"/>
    <row r="886615" s="12" customFormat="1" x14ac:dyDescent="0.2"/>
    <row r="886616" s="12" customFormat="1" x14ac:dyDescent="0.2"/>
    <row r="886617" s="12" customFormat="1" x14ac:dyDescent="0.2"/>
    <row r="886618" s="12" customFormat="1" x14ac:dyDescent="0.2"/>
    <row r="886619" s="12" customFormat="1" x14ac:dyDescent="0.2"/>
    <row r="886620" s="12" customFormat="1" x14ac:dyDescent="0.2"/>
    <row r="886621" s="12" customFormat="1" x14ac:dyDescent="0.2"/>
    <row r="886622" s="12" customFormat="1" x14ac:dyDescent="0.2"/>
    <row r="886623" s="12" customFormat="1" x14ac:dyDescent="0.2"/>
    <row r="886624" s="12" customFormat="1" x14ac:dyDescent="0.2"/>
    <row r="886625" s="12" customFormat="1" x14ac:dyDescent="0.2"/>
    <row r="886626" s="12" customFormat="1" x14ac:dyDescent="0.2"/>
    <row r="886627" s="12" customFormat="1" x14ac:dyDescent="0.2"/>
    <row r="886628" s="12" customFormat="1" x14ac:dyDescent="0.2"/>
    <row r="886629" s="12" customFormat="1" x14ac:dyDescent="0.2"/>
    <row r="886630" s="12" customFormat="1" x14ac:dyDescent="0.2"/>
    <row r="886631" s="12" customFormat="1" x14ac:dyDescent="0.2"/>
    <row r="886632" s="12" customFormat="1" x14ac:dyDescent="0.2"/>
    <row r="886633" s="12" customFormat="1" x14ac:dyDescent="0.2"/>
    <row r="886634" s="12" customFormat="1" x14ac:dyDescent="0.2"/>
    <row r="886635" s="12" customFormat="1" x14ac:dyDescent="0.2"/>
    <row r="886636" s="12" customFormat="1" x14ac:dyDescent="0.2"/>
    <row r="886637" s="12" customFormat="1" x14ac:dyDescent="0.2"/>
    <row r="886638" s="12" customFormat="1" x14ac:dyDescent="0.2"/>
    <row r="886639" s="12" customFormat="1" x14ac:dyDescent="0.2"/>
    <row r="886640" s="12" customFormat="1" x14ac:dyDescent="0.2"/>
    <row r="886641" s="12" customFormat="1" x14ac:dyDescent="0.2"/>
    <row r="886642" s="12" customFormat="1" x14ac:dyDescent="0.2"/>
    <row r="886643" s="12" customFormat="1" x14ac:dyDescent="0.2"/>
    <row r="886644" s="12" customFormat="1" x14ac:dyDescent="0.2"/>
    <row r="886645" s="12" customFormat="1" x14ac:dyDescent="0.2"/>
    <row r="886646" s="12" customFormat="1" x14ac:dyDescent="0.2"/>
    <row r="886647" s="12" customFormat="1" x14ac:dyDescent="0.2"/>
    <row r="886648" s="12" customFormat="1" x14ac:dyDescent="0.2"/>
    <row r="886649" s="12" customFormat="1" x14ac:dyDescent="0.2"/>
    <row r="886650" s="12" customFormat="1" x14ac:dyDescent="0.2"/>
    <row r="886651" s="12" customFormat="1" x14ac:dyDescent="0.2"/>
    <row r="886652" s="12" customFormat="1" x14ac:dyDescent="0.2"/>
    <row r="886653" s="12" customFormat="1" x14ac:dyDescent="0.2"/>
    <row r="886654" s="12" customFormat="1" x14ac:dyDescent="0.2"/>
    <row r="886655" s="12" customFormat="1" x14ac:dyDescent="0.2"/>
    <row r="886656" s="12" customFormat="1" x14ac:dyDescent="0.2"/>
    <row r="886657" s="12" customFormat="1" x14ac:dyDescent="0.2"/>
    <row r="886658" s="12" customFormat="1" x14ac:dyDescent="0.2"/>
    <row r="886659" s="12" customFormat="1" x14ac:dyDescent="0.2"/>
    <row r="886660" s="12" customFormat="1" x14ac:dyDescent="0.2"/>
    <row r="886661" s="12" customFormat="1" x14ac:dyDescent="0.2"/>
    <row r="886662" s="12" customFormat="1" x14ac:dyDescent="0.2"/>
    <row r="886663" s="12" customFormat="1" x14ac:dyDescent="0.2"/>
    <row r="886664" s="12" customFormat="1" x14ac:dyDescent="0.2"/>
    <row r="886665" s="12" customFormat="1" x14ac:dyDescent="0.2"/>
    <row r="886666" s="12" customFormat="1" x14ac:dyDescent="0.2"/>
    <row r="886667" s="12" customFormat="1" x14ac:dyDescent="0.2"/>
    <row r="886668" s="12" customFormat="1" x14ac:dyDescent="0.2"/>
    <row r="886669" s="12" customFormat="1" x14ac:dyDescent="0.2"/>
    <row r="886670" s="12" customFormat="1" x14ac:dyDescent="0.2"/>
    <row r="886671" s="12" customFormat="1" x14ac:dyDescent="0.2"/>
    <row r="886672" s="12" customFormat="1" x14ac:dyDescent="0.2"/>
    <row r="886673" s="12" customFormat="1" x14ac:dyDescent="0.2"/>
    <row r="886674" s="12" customFormat="1" x14ac:dyDescent="0.2"/>
    <row r="886675" s="12" customFormat="1" x14ac:dyDescent="0.2"/>
    <row r="886676" s="12" customFormat="1" x14ac:dyDescent="0.2"/>
    <row r="886677" s="12" customFormat="1" x14ac:dyDescent="0.2"/>
    <row r="886678" s="12" customFormat="1" x14ac:dyDescent="0.2"/>
    <row r="886679" s="12" customFormat="1" x14ac:dyDescent="0.2"/>
    <row r="886680" s="12" customFormat="1" x14ac:dyDescent="0.2"/>
    <row r="886681" s="12" customFormat="1" x14ac:dyDescent="0.2"/>
    <row r="886682" s="12" customFormat="1" x14ac:dyDescent="0.2"/>
    <row r="886683" s="12" customFormat="1" x14ac:dyDescent="0.2"/>
    <row r="886684" s="12" customFormat="1" x14ac:dyDescent="0.2"/>
    <row r="886685" s="12" customFormat="1" x14ac:dyDescent="0.2"/>
    <row r="886686" s="12" customFormat="1" x14ac:dyDescent="0.2"/>
    <row r="886687" s="12" customFormat="1" x14ac:dyDescent="0.2"/>
    <row r="886688" s="12" customFormat="1" x14ac:dyDescent="0.2"/>
    <row r="886689" s="12" customFormat="1" x14ac:dyDescent="0.2"/>
    <row r="886690" s="12" customFormat="1" x14ac:dyDescent="0.2"/>
    <row r="886691" s="12" customFormat="1" x14ac:dyDescent="0.2"/>
    <row r="886692" s="12" customFormat="1" x14ac:dyDescent="0.2"/>
    <row r="886693" s="12" customFormat="1" x14ac:dyDescent="0.2"/>
    <row r="886694" s="12" customFormat="1" x14ac:dyDescent="0.2"/>
    <row r="886695" s="12" customFormat="1" x14ac:dyDescent="0.2"/>
    <row r="886696" s="12" customFormat="1" x14ac:dyDescent="0.2"/>
    <row r="886697" s="12" customFormat="1" x14ac:dyDescent="0.2"/>
    <row r="886698" s="12" customFormat="1" x14ac:dyDescent="0.2"/>
    <row r="886699" s="12" customFormat="1" x14ac:dyDescent="0.2"/>
    <row r="886700" s="12" customFormat="1" x14ac:dyDescent="0.2"/>
    <row r="886701" s="12" customFormat="1" x14ac:dyDescent="0.2"/>
    <row r="886702" s="12" customFormat="1" x14ac:dyDescent="0.2"/>
    <row r="886703" s="12" customFormat="1" x14ac:dyDescent="0.2"/>
    <row r="886704" s="12" customFormat="1" x14ac:dyDescent="0.2"/>
    <row r="886705" s="12" customFormat="1" x14ac:dyDescent="0.2"/>
    <row r="886706" s="12" customFormat="1" x14ac:dyDescent="0.2"/>
    <row r="886707" s="12" customFormat="1" x14ac:dyDescent="0.2"/>
    <row r="886708" s="12" customFormat="1" x14ac:dyDescent="0.2"/>
    <row r="886709" s="12" customFormat="1" x14ac:dyDescent="0.2"/>
    <row r="886710" s="12" customFormat="1" x14ac:dyDescent="0.2"/>
    <row r="886711" s="12" customFormat="1" x14ac:dyDescent="0.2"/>
    <row r="886712" s="12" customFormat="1" x14ac:dyDescent="0.2"/>
    <row r="886713" s="12" customFormat="1" x14ac:dyDescent="0.2"/>
    <row r="886714" s="12" customFormat="1" x14ac:dyDescent="0.2"/>
    <row r="886715" s="12" customFormat="1" x14ac:dyDescent="0.2"/>
    <row r="886716" s="12" customFormat="1" x14ac:dyDescent="0.2"/>
    <row r="886717" s="12" customFormat="1" x14ac:dyDescent="0.2"/>
    <row r="886718" s="12" customFormat="1" x14ac:dyDescent="0.2"/>
    <row r="886719" s="12" customFormat="1" x14ac:dyDescent="0.2"/>
    <row r="886720" s="12" customFormat="1" x14ac:dyDescent="0.2"/>
    <row r="886721" s="12" customFormat="1" x14ac:dyDescent="0.2"/>
    <row r="886722" s="12" customFormat="1" x14ac:dyDescent="0.2"/>
    <row r="886723" s="12" customFormat="1" x14ac:dyDescent="0.2"/>
    <row r="886724" s="12" customFormat="1" x14ac:dyDescent="0.2"/>
    <row r="886725" s="12" customFormat="1" x14ac:dyDescent="0.2"/>
    <row r="886726" s="12" customFormat="1" x14ac:dyDescent="0.2"/>
    <row r="886727" s="12" customFormat="1" x14ac:dyDescent="0.2"/>
    <row r="886728" s="12" customFormat="1" x14ac:dyDescent="0.2"/>
    <row r="886729" s="12" customFormat="1" x14ac:dyDescent="0.2"/>
    <row r="886730" s="12" customFormat="1" x14ac:dyDescent="0.2"/>
    <row r="886731" s="12" customFormat="1" x14ac:dyDescent="0.2"/>
    <row r="886732" s="12" customFormat="1" x14ac:dyDescent="0.2"/>
    <row r="886733" s="12" customFormat="1" x14ac:dyDescent="0.2"/>
    <row r="886734" s="12" customFormat="1" x14ac:dyDescent="0.2"/>
    <row r="886735" s="12" customFormat="1" x14ac:dyDescent="0.2"/>
    <row r="886736" s="12" customFormat="1" x14ac:dyDescent="0.2"/>
    <row r="886737" s="12" customFormat="1" x14ac:dyDescent="0.2"/>
    <row r="886738" s="12" customFormat="1" x14ac:dyDescent="0.2"/>
    <row r="886739" s="12" customFormat="1" x14ac:dyDescent="0.2"/>
    <row r="886740" s="12" customFormat="1" x14ac:dyDescent="0.2"/>
    <row r="886741" s="12" customFormat="1" x14ac:dyDescent="0.2"/>
    <row r="886742" s="12" customFormat="1" x14ac:dyDescent="0.2"/>
    <row r="886743" s="12" customFormat="1" x14ac:dyDescent="0.2"/>
    <row r="886744" s="12" customFormat="1" x14ac:dyDescent="0.2"/>
    <row r="886745" s="12" customFormat="1" x14ac:dyDescent="0.2"/>
    <row r="886746" s="12" customFormat="1" x14ac:dyDescent="0.2"/>
    <row r="886747" s="12" customFormat="1" x14ac:dyDescent="0.2"/>
    <row r="886748" s="12" customFormat="1" x14ac:dyDescent="0.2"/>
    <row r="886749" s="12" customFormat="1" x14ac:dyDescent="0.2"/>
    <row r="886750" s="12" customFormat="1" x14ac:dyDescent="0.2"/>
    <row r="886751" s="12" customFormat="1" x14ac:dyDescent="0.2"/>
    <row r="886752" s="12" customFormat="1" x14ac:dyDescent="0.2"/>
    <row r="886753" s="12" customFormat="1" x14ac:dyDescent="0.2"/>
    <row r="886754" s="12" customFormat="1" x14ac:dyDescent="0.2"/>
    <row r="886755" s="12" customFormat="1" x14ac:dyDescent="0.2"/>
    <row r="886756" s="12" customFormat="1" x14ac:dyDescent="0.2"/>
    <row r="886757" s="12" customFormat="1" x14ac:dyDescent="0.2"/>
    <row r="886758" s="12" customFormat="1" x14ac:dyDescent="0.2"/>
    <row r="886759" s="12" customFormat="1" x14ac:dyDescent="0.2"/>
    <row r="886760" s="12" customFormat="1" x14ac:dyDescent="0.2"/>
    <row r="886761" s="12" customFormat="1" x14ac:dyDescent="0.2"/>
    <row r="886762" s="12" customFormat="1" x14ac:dyDescent="0.2"/>
    <row r="886763" s="12" customFormat="1" x14ac:dyDescent="0.2"/>
    <row r="886764" s="12" customFormat="1" x14ac:dyDescent="0.2"/>
    <row r="886765" s="12" customFormat="1" x14ac:dyDescent="0.2"/>
    <row r="886766" s="12" customFormat="1" x14ac:dyDescent="0.2"/>
    <row r="886767" s="12" customFormat="1" x14ac:dyDescent="0.2"/>
    <row r="886768" s="12" customFormat="1" x14ac:dyDescent="0.2"/>
    <row r="886769" s="12" customFormat="1" x14ac:dyDescent="0.2"/>
    <row r="886770" s="12" customFormat="1" x14ac:dyDescent="0.2"/>
    <row r="886771" s="12" customFormat="1" x14ac:dyDescent="0.2"/>
    <row r="886772" s="12" customFormat="1" x14ac:dyDescent="0.2"/>
    <row r="886773" s="12" customFormat="1" x14ac:dyDescent="0.2"/>
    <row r="886774" s="12" customFormat="1" x14ac:dyDescent="0.2"/>
    <row r="886775" s="12" customFormat="1" x14ac:dyDescent="0.2"/>
    <row r="886776" s="12" customFormat="1" x14ac:dyDescent="0.2"/>
    <row r="886777" s="12" customFormat="1" x14ac:dyDescent="0.2"/>
    <row r="886778" s="12" customFormat="1" x14ac:dyDescent="0.2"/>
    <row r="886779" s="12" customFormat="1" x14ac:dyDescent="0.2"/>
    <row r="886780" s="12" customFormat="1" x14ac:dyDescent="0.2"/>
    <row r="886781" s="12" customFormat="1" x14ac:dyDescent="0.2"/>
    <row r="886782" s="12" customFormat="1" x14ac:dyDescent="0.2"/>
    <row r="886783" s="12" customFormat="1" x14ac:dyDescent="0.2"/>
    <row r="886784" s="12" customFormat="1" x14ac:dyDescent="0.2"/>
    <row r="886785" s="12" customFormat="1" x14ac:dyDescent="0.2"/>
    <row r="886786" s="12" customFormat="1" x14ac:dyDescent="0.2"/>
    <row r="886787" s="12" customFormat="1" x14ac:dyDescent="0.2"/>
    <row r="886788" s="12" customFormat="1" x14ac:dyDescent="0.2"/>
    <row r="886789" s="12" customFormat="1" x14ac:dyDescent="0.2"/>
    <row r="886790" s="12" customFormat="1" x14ac:dyDescent="0.2"/>
    <row r="886791" s="12" customFormat="1" x14ac:dyDescent="0.2"/>
    <row r="886792" s="12" customFormat="1" x14ac:dyDescent="0.2"/>
    <row r="886793" s="12" customFormat="1" x14ac:dyDescent="0.2"/>
    <row r="886794" s="12" customFormat="1" x14ac:dyDescent="0.2"/>
    <row r="886795" s="12" customFormat="1" x14ac:dyDescent="0.2"/>
    <row r="886796" s="12" customFormat="1" x14ac:dyDescent="0.2"/>
    <row r="886797" s="12" customFormat="1" x14ac:dyDescent="0.2"/>
    <row r="886798" s="12" customFormat="1" x14ac:dyDescent="0.2"/>
    <row r="886799" s="12" customFormat="1" x14ac:dyDescent="0.2"/>
    <row r="886800" s="12" customFormat="1" x14ac:dyDescent="0.2"/>
    <row r="886801" s="12" customFormat="1" x14ac:dyDescent="0.2"/>
    <row r="886802" s="12" customFormat="1" x14ac:dyDescent="0.2"/>
    <row r="886803" s="12" customFormat="1" x14ac:dyDescent="0.2"/>
    <row r="886804" s="12" customFormat="1" x14ac:dyDescent="0.2"/>
    <row r="886805" s="12" customFormat="1" x14ac:dyDescent="0.2"/>
    <row r="886806" s="12" customFormat="1" x14ac:dyDescent="0.2"/>
    <row r="886807" s="12" customFormat="1" x14ac:dyDescent="0.2"/>
    <row r="886808" s="12" customFormat="1" x14ac:dyDescent="0.2"/>
    <row r="886809" s="12" customFormat="1" x14ac:dyDescent="0.2"/>
    <row r="886810" s="12" customFormat="1" x14ac:dyDescent="0.2"/>
    <row r="886811" s="12" customFormat="1" x14ac:dyDescent="0.2"/>
    <row r="886812" s="12" customFormat="1" x14ac:dyDescent="0.2"/>
    <row r="886813" s="12" customFormat="1" x14ac:dyDescent="0.2"/>
    <row r="886814" s="12" customFormat="1" x14ac:dyDescent="0.2"/>
    <row r="886815" s="12" customFormat="1" x14ac:dyDescent="0.2"/>
    <row r="886816" s="12" customFormat="1" x14ac:dyDescent="0.2"/>
    <row r="886817" s="12" customFormat="1" x14ac:dyDescent="0.2"/>
    <row r="886818" s="12" customFormat="1" x14ac:dyDescent="0.2"/>
    <row r="886819" s="12" customFormat="1" x14ac:dyDescent="0.2"/>
    <row r="886820" s="12" customFormat="1" x14ac:dyDescent="0.2"/>
    <row r="886821" s="12" customFormat="1" x14ac:dyDescent="0.2"/>
    <row r="886822" s="12" customFormat="1" x14ac:dyDescent="0.2"/>
    <row r="886823" s="12" customFormat="1" x14ac:dyDescent="0.2"/>
    <row r="886824" s="12" customFormat="1" x14ac:dyDescent="0.2"/>
    <row r="886825" s="12" customFormat="1" x14ac:dyDescent="0.2"/>
    <row r="886826" s="12" customFormat="1" x14ac:dyDescent="0.2"/>
    <row r="886827" s="12" customFormat="1" x14ac:dyDescent="0.2"/>
    <row r="886828" s="12" customFormat="1" x14ac:dyDescent="0.2"/>
    <row r="886829" s="12" customFormat="1" x14ac:dyDescent="0.2"/>
    <row r="886830" s="12" customFormat="1" x14ac:dyDescent="0.2"/>
    <row r="886831" s="12" customFormat="1" x14ac:dyDescent="0.2"/>
    <row r="886832" s="12" customFormat="1" x14ac:dyDescent="0.2"/>
    <row r="886833" s="12" customFormat="1" x14ac:dyDescent="0.2"/>
    <row r="886834" s="12" customFormat="1" x14ac:dyDescent="0.2"/>
    <row r="886835" s="12" customFormat="1" x14ac:dyDescent="0.2"/>
    <row r="886836" s="12" customFormat="1" x14ac:dyDescent="0.2"/>
    <row r="886837" s="12" customFormat="1" x14ac:dyDescent="0.2"/>
    <row r="886838" s="12" customFormat="1" x14ac:dyDescent="0.2"/>
    <row r="886839" s="12" customFormat="1" x14ac:dyDescent="0.2"/>
    <row r="886840" s="12" customFormat="1" x14ac:dyDescent="0.2"/>
    <row r="886841" s="12" customFormat="1" x14ac:dyDescent="0.2"/>
    <row r="886842" s="12" customFormat="1" x14ac:dyDescent="0.2"/>
    <row r="886843" s="12" customFormat="1" x14ac:dyDescent="0.2"/>
    <row r="886844" s="12" customFormat="1" x14ac:dyDescent="0.2"/>
    <row r="886845" s="12" customFormat="1" x14ac:dyDescent="0.2"/>
    <row r="886846" s="12" customFormat="1" x14ac:dyDescent="0.2"/>
    <row r="886847" s="12" customFormat="1" x14ac:dyDescent="0.2"/>
    <row r="886848" s="12" customFormat="1" x14ac:dyDescent="0.2"/>
    <row r="886849" s="12" customFormat="1" x14ac:dyDescent="0.2"/>
    <row r="886850" s="12" customFormat="1" x14ac:dyDescent="0.2"/>
    <row r="886851" s="12" customFormat="1" x14ac:dyDescent="0.2"/>
    <row r="886852" s="12" customFormat="1" x14ac:dyDescent="0.2"/>
    <row r="886853" s="12" customFormat="1" x14ac:dyDescent="0.2"/>
    <row r="886854" s="12" customFormat="1" x14ac:dyDescent="0.2"/>
    <row r="886855" s="12" customFormat="1" x14ac:dyDescent="0.2"/>
    <row r="886856" s="12" customFormat="1" x14ac:dyDescent="0.2"/>
    <row r="886857" s="12" customFormat="1" x14ac:dyDescent="0.2"/>
    <row r="886858" s="12" customFormat="1" x14ac:dyDescent="0.2"/>
    <row r="886859" s="12" customFormat="1" x14ac:dyDescent="0.2"/>
    <row r="886860" s="12" customFormat="1" x14ac:dyDescent="0.2"/>
    <row r="886861" s="12" customFormat="1" x14ac:dyDescent="0.2"/>
    <row r="886862" s="12" customFormat="1" x14ac:dyDescent="0.2"/>
    <row r="886863" s="12" customFormat="1" x14ac:dyDescent="0.2"/>
    <row r="886864" s="12" customFormat="1" x14ac:dyDescent="0.2"/>
    <row r="886865" s="12" customFormat="1" x14ac:dyDescent="0.2"/>
    <row r="886866" s="12" customFormat="1" x14ac:dyDescent="0.2"/>
    <row r="886867" s="12" customFormat="1" x14ac:dyDescent="0.2"/>
    <row r="886868" s="12" customFormat="1" x14ac:dyDescent="0.2"/>
    <row r="886869" s="12" customFormat="1" x14ac:dyDescent="0.2"/>
    <row r="886870" s="12" customFormat="1" x14ac:dyDescent="0.2"/>
    <row r="886871" s="12" customFormat="1" x14ac:dyDescent="0.2"/>
    <row r="886872" s="12" customFormat="1" x14ac:dyDescent="0.2"/>
    <row r="886873" s="12" customFormat="1" x14ac:dyDescent="0.2"/>
    <row r="886874" s="12" customFormat="1" x14ac:dyDescent="0.2"/>
    <row r="886875" s="12" customFormat="1" x14ac:dyDescent="0.2"/>
    <row r="886876" s="12" customFormat="1" x14ac:dyDescent="0.2"/>
    <row r="886877" s="12" customFormat="1" x14ac:dyDescent="0.2"/>
    <row r="886878" s="12" customFormat="1" x14ac:dyDescent="0.2"/>
    <row r="886879" s="12" customFormat="1" x14ac:dyDescent="0.2"/>
    <row r="886880" s="12" customFormat="1" x14ac:dyDescent="0.2"/>
    <row r="886881" s="12" customFormat="1" x14ac:dyDescent="0.2"/>
    <row r="886882" s="12" customFormat="1" x14ac:dyDescent="0.2"/>
    <row r="886883" s="12" customFormat="1" x14ac:dyDescent="0.2"/>
    <row r="886884" s="12" customFormat="1" x14ac:dyDescent="0.2"/>
    <row r="886885" s="12" customFormat="1" x14ac:dyDescent="0.2"/>
    <row r="886886" s="12" customFormat="1" x14ac:dyDescent="0.2"/>
    <row r="886887" s="12" customFormat="1" x14ac:dyDescent="0.2"/>
    <row r="886888" s="12" customFormat="1" x14ac:dyDescent="0.2"/>
    <row r="886889" s="12" customFormat="1" x14ac:dyDescent="0.2"/>
    <row r="886890" s="12" customFormat="1" x14ac:dyDescent="0.2"/>
    <row r="886891" s="12" customFormat="1" x14ac:dyDescent="0.2"/>
    <row r="886892" s="12" customFormat="1" x14ac:dyDescent="0.2"/>
    <row r="886893" s="12" customFormat="1" x14ac:dyDescent="0.2"/>
    <row r="886894" s="12" customFormat="1" x14ac:dyDescent="0.2"/>
    <row r="886895" s="12" customFormat="1" x14ac:dyDescent="0.2"/>
    <row r="886896" s="12" customFormat="1" x14ac:dyDescent="0.2"/>
    <row r="886897" s="12" customFormat="1" x14ac:dyDescent="0.2"/>
    <row r="886898" s="12" customFormat="1" x14ac:dyDescent="0.2"/>
    <row r="886899" s="12" customFormat="1" x14ac:dyDescent="0.2"/>
    <row r="886900" s="12" customFormat="1" x14ac:dyDescent="0.2"/>
    <row r="886901" s="12" customFormat="1" x14ac:dyDescent="0.2"/>
    <row r="886902" s="12" customFormat="1" x14ac:dyDescent="0.2"/>
    <row r="886903" s="12" customFormat="1" x14ac:dyDescent="0.2"/>
    <row r="886904" s="12" customFormat="1" x14ac:dyDescent="0.2"/>
    <row r="886905" s="12" customFormat="1" x14ac:dyDescent="0.2"/>
    <row r="886906" s="12" customFormat="1" x14ac:dyDescent="0.2"/>
    <row r="886907" s="12" customFormat="1" x14ac:dyDescent="0.2"/>
    <row r="886908" s="12" customFormat="1" x14ac:dyDescent="0.2"/>
    <row r="886909" s="12" customFormat="1" x14ac:dyDescent="0.2"/>
    <row r="886910" s="12" customFormat="1" x14ac:dyDescent="0.2"/>
    <row r="886911" s="12" customFormat="1" x14ac:dyDescent="0.2"/>
    <row r="886912" s="12" customFormat="1" x14ac:dyDescent="0.2"/>
    <row r="886913" s="12" customFormat="1" x14ac:dyDescent="0.2"/>
    <row r="886914" s="12" customFormat="1" x14ac:dyDescent="0.2"/>
    <row r="886915" s="12" customFormat="1" x14ac:dyDescent="0.2"/>
    <row r="886916" s="12" customFormat="1" x14ac:dyDescent="0.2"/>
    <row r="886917" s="12" customFormat="1" x14ac:dyDescent="0.2"/>
    <row r="886918" s="12" customFormat="1" x14ac:dyDescent="0.2"/>
    <row r="886919" s="12" customFormat="1" x14ac:dyDescent="0.2"/>
    <row r="886920" s="12" customFormat="1" x14ac:dyDescent="0.2"/>
    <row r="886921" s="12" customFormat="1" x14ac:dyDescent="0.2"/>
    <row r="886922" s="12" customFormat="1" x14ac:dyDescent="0.2"/>
    <row r="886923" s="12" customFormat="1" x14ac:dyDescent="0.2"/>
    <row r="886924" s="12" customFormat="1" x14ac:dyDescent="0.2"/>
    <row r="886925" s="12" customFormat="1" x14ac:dyDescent="0.2"/>
    <row r="886926" s="12" customFormat="1" x14ac:dyDescent="0.2"/>
    <row r="886927" s="12" customFormat="1" x14ac:dyDescent="0.2"/>
    <row r="886928" s="12" customFormat="1" x14ac:dyDescent="0.2"/>
    <row r="886929" s="12" customFormat="1" x14ac:dyDescent="0.2"/>
    <row r="886930" s="12" customFormat="1" x14ac:dyDescent="0.2"/>
    <row r="886931" s="12" customFormat="1" x14ac:dyDescent="0.2"/>
    <row r="886932" s="12" customFormat="1" x14ac:dyDescent="0.2"/>
    <row r="886933" s="12" customFormat="1" x14ac:dyDescent="0.2"/>
    <row r="886934" s="12" customFormat="1" x14ac:dyDescent="0.2"/>
    <row r="886935" s="12" customFormat="1" x14ac:dyDescent="0.2"/>
    <row r="886936" s="12" customFormat="1" x14ac:dyDescent="0.2"/>
    <row r="886937" s="12" customFormat="1" x14ac:dyDescent="0.2"/>
    <row r="886938" s="12" customFormat="1" x14ac:dyDescent="0.2"/>
    <row r="886939" s="12" customFormat="1" x14ac:dyDescent="0.2"/>
    <row r="886940" s="12" customFormat="1" x14ac:dyDescent="0.2"/>
    <row r="886941" s="12" customFormat="1" x14ac:dyDescent="0.2"/>
    <row r="886942" s="12" customFormat="1" x14ac:dyDescent="0.2"/>
    <row r="886943" s="12" customFormat="1" x14ac:dyDescent="0.2"/>
    <row r="886944" s="12" customFormat="1" x14ac:dyDescent="0.2"/>
    <row r="886945" s="12" customFormat="1" x14ac:dyDescent="0.2"/>
    <row r="886946" s="12" customFormat="1" x14ac:dyDescent="0.2"/>
    <row r="886947" s="12" customFormat="1" x14ac:dyDescent="0.2"/>
    <row r="886948" s="12" customFormat="1" x14ac:dyDescent="0.2"/>
    <row r="886949" s="12" customFormat="1" x14ac:dyDescent="0.2"/>
    <row r="886950" s="12" customFormat="1" x14ac:dyDescent="0.2"/>
    <row r="886951" s="12" customFormat="1" x14ac:dyDescent="0.2"/>
    <row r="886952" s="12" customFormat="1" x14ac:dyDescent="0.2"/>
    <row r="886953" s="12" customFormat="1" x14ac:dyDescent="0.2"/>
    <row r="886954" s="12" customFormat="1" x14ac:dyDescent="0.2"/>
    <row r="886955" s="12" customFormat="1" x14ac:dyDescent="0.2"/>
    <row r="886956" s="12" customFormat="1" x14ac:dyDescent="0.2"/>
    <row r="886957" s="12" customFormat="1" x14ac:dyDescent="0.2"/>
    <row r="886958" s="12" customFormat="1" x14ac:dyDescent="0.2"/>
    <row r="886959" s="12" customFormat="1" x14ac:dyDescent="0.2"/>
    <row r="886960" s="12" customFormat="1" x14ac:dyDescent="0.2"/>
    <row r="886961" s="12" customFormat="1" x14ac:dyDescent="0.2"/>
    <row r="886962" s="12" customFormat="1" x14ac:dyDescent="0.2"/>
    <row r="886963" s="12" customFormat="1" x14ac:dyDescent="0.2"/>
    <row r="886964" s="12" customFormat="1" x14ac:dyDescent="0.2"/>
    <row r="886965" s="12" customFormat="1" x14ac:dyDescent="0.2"/>
    <row r="886966" s="12" customFormat="1" x14ac:dyDescent="0.2"/>
    <row r="886967" s="12" customFormat="1" x14ac:dyDescent="0.2"/>
    <row r="886968" s="12" customFormat="1" x14ac:dyDescent="0.2"/>
    <row r="886969" s="12" customFormat="1" x14ac:dyDescent="0.2"/>
    <row r="886970" s="12" customFormat="1" x14ac:dyDescent="0.2"/>
    <row r="886971" s="12" customFormat="1" x14ac:dyDescent="0.2"/>
    <row r="886972" s="12" customFormat="1" x14ac:dyDescent="0.2"/>
    <row r="886973" s="12" customFormat="1" x14ac:dyDescent="0.2"/>
    <row r="886974" s="12" customFormat="1" x14ac:dyDescent="0.2"/>
    <row r="886975" s="12" customFormat="1" x14ac:dyDescent="0.2"/>
    <row r="886976" s="12" customFormat="1" x14ac:dyDescent="0.2"/>
    <row r="886977" s="12" customFormat="1" x14ac:dyDescent="0.2"/>
    <row r="886978" s="12" customFormat="1" x14ac:dyDescent="0.2"/>
    <row r="886979" s="12" customFormat="1" x14ac:dyDescent="0.2"/>
    <row r="886980" s="12" customFormat="1" x14ac:dyDescent="0.2"/>
    <row r="886981" s="12" customFormat="1" x14ac:dyDescent="0.2"/>
    <row r="886982" s="12" customFormat="1" x14ac:dyDescent="0.2"/>
    <row r="886983" s="12" customFormat="1" x14ac:dyDescent="0.2"/>
    <row r="886984" s="12" customFormat="1" x14ac:dyDescent="0.2"/>
    <row r="886985" s="12" customFormat="1" x14ac:dyDescent="0.2"/>
    <row r="886986" s="12" customFormat="1" x14ac:dyDescent="0.2"/>
    <row r="886987" s="12" customFormat="1" x14ac:dyDescent="0.2"/>
    <row r="886988" s="12" customFormat="1" x14ac:dyDescent="0.2"/>
    <row r="886989" s="12" customFormat="1" x14ac:dyDescent="0.2"/>
    <row r="886990" s="12" customFormat="1" x14ac:dyDescent="0.2"/>
    <row r="886991" s="12" customFormat="1" x14ac:dyDescent="0.2"/>
    <row r="886992" s="12" customFormat="1" x14ac:dyDescent="0.2"/>
    <row r="886993" s="12" customFormat="1" x14ac:dyDescent="0.2"/>
    <row r="886994" s="12" customFormat="1" x14ac:dyDescent="0.2"/>
    <row r="886995" s="12" customFormat="1" x14ac:dyDescent="0.2"/>
    <row r="886996" s="12" customFormat="1" x14ac:dyDescent="0.2"/>
    <row r="886997" s="12" customFormat="1" x14ac:dyDescent="0.2"/>
    <row r="886998" s="12" customFormat="1" x14ac:dyDescent="0.2"/>
    <row r="886999" s="12" customFormat="1" x14ac:dyDescent="0.2"/>
    <row r="887000" s="12" customFormat="1" x14ac:dyDescent="0.2"/>
    <row r="887001" s="12" customFormat="1" x14ac:dyDescent="0.2"/>
    <row r="887002" s="12" customFormat="1" x14ac:dyDescent="0.2"/>
    <row r="887003" s="12" customFormat="1" x14ac:dyDescent="0.2"/>
    <row r="887004" s="12" customFormat="1" x14ac:dyDescent="0.2"/>
    <row r="887005" s="12" customFormat="1" x14ac:dyDescent="0.2"/>
    <row r="887006" s="12" customFormat="1" x14ac:dyDescent="0.2"/>
    <row r="887007" s="12" customFormat="1" x14ac:dyDescent="0.2"/>
    <row r="887008" s="12" customFormat="1" x14ac:dyDescent="0.2"/>
    <row r="887009" s="12" customFormat="1" x14ac:dyDescent="0.2"/>
    <row r="887010" s="12" customFormat="1" x14ac:dyDescent="0.2"/>
    <row r="887011" s="12" customFormat="1" x14ac:dyDescent="0.2"/>
    <row r="887012" s="12" customFormat="1" x14ac:dyDescent="0.2"/>
    <row r="887013" s="12" customFormat="1" x14ac:dyDescent="0.2"/>
    <row r="887014" s="12" customFormat="1" x14ac:dyDescent="0.2"/>
    <row r="887015" s="12" customFormat="1" x14ac:dyDescent="0.2"/>
    <row r="887016" s="12" customFormat="1" x14ac:dyDescent="0.2"/>
    <row r="887017" s="12" customFormat="1" x14ac:dyDescent="0.2"/>
    <row r="887018" s="12" customFormat="1" x14ac:dyDescent="0.2"/>
    <row r="887019" s="12" customFormat="1" x14ac:dyDescent="0.2"/>
    <row r="887020" s="12" customFormat="1" x14ac:dyDescent="0.2"/>
    <row r="887021" s="12" customFormat="1" x14ac:dyDescent="0.2"/>
    <row r="887022" s="12" customFormat="1" x14ac:dyDescent="0.2"/>
    <row r="887023" s="12" customFormat="1" x14ac:dyDescent="0.2"/>
    <row r="887024" s="12" customFormat="1" x14ac:dyDescent="0.2"/>
    <row r="887025" s="12" customFormat="1" x14ac:dyDescent="0.2"/>
    <row r="887026" s="12" customFormat="1" x14ac:dyDescent="0.2"/>
    <row r="887027" s="12" customFormat="1" x14ac:dyDescent="0.2"/>
    <row r="887028" s="12" customFormat="1" x14ac:dyDescent="0.2"/>
    <row r="887029" s="12" customFormat="1" x14ac:dyDescent="0.2"/>
    <row r="887030" s="12" customFormat="1" x14ac:dyDescent="0.2"/>
    <row r="887031" s="12" customFormat="1" x14ac:dyDescent="0.2"/>
    <row r="887032" s="12" customFormat="1" x14ac:dyDescent="0.2"/>
    <row r="887033" s="12" customFormat="1" x14ac:dyDescent="0.2"/>
    <row r="887034" s="12" customFormat="1" x14ac:dyDescent="0.2"/>
    <row r="887035" s="12" customFormat="1" x14ac:dyDescent="0.2"/>
    <row r="887036" s="12" customFormat="1" x14ac:dyDescent="0.2"/>
    <row r="887037" s="12" customFormat="1" x14ac:dyDescent="0.2"/>
    <row r="887038" s="12" customFormat="1" x14ac:dyDescent="0.2"/>
    <row r="887039" s="12" customFormat="1" x14ac:dyDescent="0.2"/>
    <row r="887040" s="12" customFormat="1" x14ac:dyDescent="0.2"/>
    <row r="887041" s="12" customFormat="1" x14ac:dyDescent="0.2"/>
    <row r="887042" s="12" customFormat="1" x14ac:dyDescent="0.2"/>
    <row r="887043" s="12" customFormat="1" x14ac:dyDescent="0.2"/>
    <row r="887044" s="12" customFormat="1" x14ac:dyDescent="0.2"/>
    <row r="887045" s="12" customFormat="1" x14ac:dyDescent="0.2"/>
    <row r="887046" s="12" customFormat="1" x14ac:dyDescent="0.2"/>
    <row r="887047" s="12" customFormat="1" x14ac:dyDescent="0.2"/>
    <row r="887048" s="12" customFormat="1" x14ac:dyDescent="0.2"/>
    <row r="887049" s="12" customFormat="1" x14ac:dyDescent="0.2"/>
    <row r="887050" s="12" customFormat="1" x14ac:dyDescent="0.2"/>
    <row r="887051" s="12" customFormat="1" x14ac:dyDescent="0.2"/>
    <row r="887052" s="12" customFormat="1" x14ac:dyDescent="0.2"/>
    <row r="887053" s="12" customFormat="1" x14ac:dyDescent="0.2"/>
    <row r="887054" s="12" customFormat="1" x14ac:dyDescent="0.2"/>
    <row r="887055" s="12" customFormat="1" x14ac:dyDescent="0.2"/>
    <row r="887056" s="12" customFormat="1" x14ac:dyDescent="0.2"/>
    <row r="887057" s="12" customFormat="1" x14ac:dyDescent="0.2"/>
    <row r="887058" s="12" customFormat="1" x14ac:dyDescent="0.2"/>
    <row r="887059" s="12" customFormat="1" x14ac:dyDescent="0.2"/>
    <row r="887060" s="12" customFormat="1" x14ac:dyDescent="0.2"/>
    <row r="887061" s="12" customFormat="1" x14ac:dyDescent="0.2"/>
    <row r="887062" s="12" customFormat="1" x14ac:dyDescent="0.2"/>
    <row r="887063" s="12" customFormat="1" x14ac:dyDescent="0.2"/>
    <row r="887064" s="12" customFormat="1" x14ac:dyDescent="0.2"/>
    <row r="887065" s="12" customFormat="1" x14ac:dyDescent="0.2"/>
    <row r="887066" s="12" customFormat="1" x14ac:dyDescent="0.2"/>
    <row r="887067" s="12" customFormat="1" x14ac:dyDescent="0.2"/>
    <row r="887068" s="12" customFormat="1" x14ac:dyDescent="0.2"/>
    <row r="887069" s="12" customFormat="1" x14ac:dyDescent="0.2"/>
    <row r="887070" s="12" customFormat="1" x14ac:dyDescent="0.2"/>
    <row r="887071" s="12" customFormat="1" x14ac:dyDescent="0.2"/>
    <row r="887072" s="12" customFormat="1" x14ac:dyDescent="0.2"/>
    <row r="887073" s="12" customFormat="1" x14ac:dyDescent="0.2"/>
    <row r="887074" s="12" customFormat="1" x14ac:dyDescent="0.2"/>
    <row r="887075" s="12" customFormat="1" x14ac:dyDescent="0.2"/>
    <row r="887076" s="12" customFormat="1" x14ac:dyDescent="0.2"/>
    <row r="887077" s="12" customFormat="1" x14ac:dyDescent="0.2"/>
    <row r="887078" s="12" customFormat="1" x14ac:dyDescent="0.2"/>
    <row r="887079" s="12" customFormat="1" x14ac:dyDescent="0.2"/>
    <row r="887080" s="12" customFormat="1" x14ac:dyDescent="0.2"/>
    <row r="887081" s="12" customFormat="1" x14ac:dyDescent="0.2"/>
    <row r="887082" s="12" customFormat="1" x14ac:dyDescent="0.2"/>
    <row r="887083" s="12" customFormat="1" x14ac:dyDescent="0.2"/>
    <row r="887084" s="12" customFormat="1" x14ac:dyDescent="0.2"/>
    <row r="887085" s="12" customFormat="1" x14ac:dyDescent="0.2"/>
    <row r="887086" s="12" customFormat="1" x14ac:dyDescent="0.2"/>
    <row r="887087" s="12" customFormat="1" x14ac:dyDescent="0.2"/>
    <row r="887088" s="12" customFormat="1" x14ac:dyDescent="0.2"/>
    <row r="887089" s="12" customFormat="1" x14ac:dyDescent="0.2"/>
    <row r="887090" s="12" customFormat="1" x14ac:dyDescent="0.2"/>
    <row r="887091" s="12" customFormat="1" x14ac:dyDescent="0.2"/>
    <row r="887092" s="12" customFormat="1" x14ac:dyDescent="0.2"/>
    <row r="887093" s="12" customFormat="1" x14ac:dyDescent="0.2"/>
    <row r="887094" s="12" customFormat="1" x14ac:dyDescent="0.2"/>
    <row r="887095" s="12" customFormat="1" x14ac:dyDescent="0.2"/>
    <row r="887096" s="12" customFormat="1" x14ac:dyDescent="0.2"/>
    <row r="887097" s="12" customFormat="1" x14ac:dyDescent="0.2"/>
    <row r="887098" s="12" customFormat="1" x14ac:dyDescent="0.2"/>
    <row r="887099" s="12" customFormat="1" x14ac:dyDescent="0.2"/>
    <row r="887100" s="12" customFormat="1" x14ac:dyDescent="0.2"/>
    <row r="887101" s="12" customFormat="1" x14ac:dyDescent="0.2"/>
    <row r="887102" s="12" customFormat="1" x14ac:dyDescent="0.2"/>
    <row r="887103" s="12" customFormat="1" x14ac:dyDescent="0.2"/>
    <row r="887104" s="12" customFormat="1" x14ac:dyDescent="0.2"/>
    <row r="887105" s="12" customFormat="1" x14ac:dyDescent="0.2"/>
    <row r="887106" s="12" customFormat="1" x14ac:dyDescent="0.2"/>
    <row r="887107" s="12" customFormat="1" x14ac:dyDescent="0.2"/>
    <row r="887108" s="12" customFormat="1" x14ac:dyDescent="0.2"/>
    <row r="887109" s="12" customFormat="1" x14ac:dyDescent="0.2"/>
    <row r="887110" s="12" customFormat="1" x14ac:dyDescent="0.2"/>
    <row r="887111" s="12" customFormat="1" x14ac:dyDescent="0.2"/>
    <row r="887112" s="12" customFormat="1" x14ac:dyDescent="0.2"/>
    <row r="887113" s="12" customFormat="1" x14ac:dyDescent="0.2"/>
    <row r="887114" s="12" customFormat="1" x14ac:dyDescent="0.2"/>
    <row r="887115" s="12" customFormat="1" x14ac:dyDescent="0.2"/>
    <row r="887116" s="12" customFormat="1" x14ac:dyDescent="0.2"/>
    <row r="887117" s="12" customFormat="1" x14ac:dyDescent="0.2"/>
    <row r="887118" s="12" customFormat="1" x14ac:dyDescent="0.2"/>
    <row r="887119" s="12" customFormat="1" x14ac:dyDescent="0.2"/>
    <row r="887120" s="12" customFormat="1" x14ac:dyDescent="0.2"/>
    <row r="887121" s="12" customFormat="1" x14ac:dyDescent="0.2"/>
    <row r="887122" s="12" customFormat="1" x14ac:dyDescent="0.2"/>
    <row r="887123" s="12" customFormat="1" x14ac:dyDescent="0.2"/>
    <row r="887124" s="12" customFormat="1" x14ac:dyDescent="0.2"/>
    <row r="887125" s="12" customFormat="1" x14ac:dyDescent="0.2"/>
    <row r="887126" s="12" customFormat="1" x14ac:dyDescent="0.2"/>
    <row r="887127" s="12" customFormat="1" x14ac:dyDescent="0.2"/>
    <row r="887128" s="12" customFormat="1" x14ac:dyDescent="0.2"/>
    <row r="887129" s="12" customFormat="1" x14ac:dyDescent="0.2"/>
    <row r="887130" s="12" customFormat="1" x14ac:dyDescent="0.2"/>
    <row r="887131" s="12" customFormat="1" x14ac:dyDescent="0.2"/>
    <row r="887132" s="12" customFormat="1" x14ac:dyDescent="0.2"/>
    <row r="887133" s="12" customFormat="1" x14ac:dyDescent="0.2"/>
    <row r="887134" s="12" customFormat="1" x14ac:dyDescent="0.2"/>
    <row r="887135" s="12" customFormat="1" x14ac:dyDescent="0.2"/>
    <row r="887136" s="12" customFormat="1" x14ac:dyDescent="0.2"/>
    <row r="887137" s="12" customFormat="1" x14ac:dyDescent="0.2"/>
    <row r="887138" s="12" customFormat="1" x14ac:dyDescent="0.2"/>
    <row r="887139" s="12" customFormat="1" x14ac:dyDescent="0.2"/>
    <row r="887140" s="12" customFormat="1" x14ac:dyDescent="0.2"/>
    <row r="887141" s="12" customFormat="1" x14ac:dyDescent="0.2"/>
    <row r="887142" s="12" customFormat="1" x14ac:dyDescent="0.2"/>
    <row r="887143" s="12" customFormat="1" x14ac:dyDescent="0.2"/>
    <row r="887144" s="12" customFormat="1" x14ac:dyDescent="0.2"/>
    <row r="887145" s="12" customFormat="1" x14ac:dyDescent="0.2"/>
    <row r="887146" s="12" customFormat="1" x14ac:dyDescent="0.2"/>
    <row r="887147" s="12" customFormat="1" x14ac:dyDescent="0.2"/>
    <row r="887148" s="12" customFormat="1" x14ac:dyDescent="0.2"/>
    <row r="887149" s="12" customFormat="1" x14ac:dyDescent="0.2"/>
    <row r="887150" s="12" customFormat="1" x14ac:dyDescent="0.2"/>
    <row r="887151" s="12" customFormat="1" x14ac:dyDescent="0.2"/>
    <row r="887152" s="12" customFormat="1" x14ac:dyDescent="0.2"/>
    <row r="887153" s="12" customFormat="1" x14ac:dyDescent="0.2"/>
    <row r="887154" s="12" customFormat="1" x14ac:dyDescent="0.2"/>
    <row r="887155" s="12" customFormat="1" x14ac:dyDescent="0.2"/>
    <row r="887156" s="12" customFormat="1" x14ac:dyDescent="0.2"/>
    <row r="887157" s="12" customFormat="1" x14ac:dyDescent="0.2"/>
    <row r="887158" s="12" customFormat="1" x14ac:dyDescent="0.2"/>
    <row r="887159" s="12" customFormat="1" x14ac:dyDescent="0.2"/>
    <row r="887160" s="12" customFormat="1" x14ac:dyDescent="0.2"/>
    <row r="887161" s="12" customFormat="1" x14ac:dyDescent="0.2"/>
    <row r="887162" s="12" customFormat="1" x14ac:dyDescent="0.2"/>
    <row r="887163" s="12" customFormat="1" x14ac:dyDescent="0.2"/>
    <row r="887164" s="12" customFormat="1" x14ac:dyDescent="0.2"/>
    <row r="887165" s="12" customFormat="1" x14ac:dyDescent="0.2"/>
    <row r="887166" s="12" customFormat="1" x14ac:dyDescent="0.2"/>
    <row r="887167" s="12" customFormat="1" x14ac:dyDescent="0.2"/>
    <row r="887168" s="12" customFormat="1" x14ac:dyDescent="0.2"/>
    <row r="887169" s="12" customFormat="1" x14ac:dyDescent="0.2"/>
    <row r="887170" s="12" customFormat="1" x14ac:dyDescent="0.2"/>
    <row r="887171" s="12" customFormat="1" x14ac:dyDescent="0.2"/>
    <row r="887172" s="12" customFormat="1" x14ac:dyDescent="0.2"/>
    <row r="887173" s="12" customFormat="1" x14ac:dyDescent="0.2"/>
    <row r="887174" s="12" customFormat="1" x14ac:dyDescent="0.2"/>
    <row r="887175" s="12" customFormat="1" x14ac:dyDescent="0.2"/>
    <row r="887176" s="12" customFormat="1" x14ac:dyDescent="0.2"/>
    <row r="887177" s="12" customFormat="1" x14ac:dyDescent="0.2"/>
    <row r="887178" s="12" customFormat="1" x14ac:dyDescent="0.2"/>
    <row r="887179" s="12" customFormat="1" x14ac:dyDescent="0.2"/>
    <row r="887180" s="12" customFormat="1" x14ac:dyDescent="0.2"/>
    <row r="887181" s="12" customFormat="1" x14ac:dyDescent="0.2"/>
    <row r="887182" s="12" customFormat="1" x14ac:dyDescent="0.2"/>
    <row r="887183" s="12" customFormat="1" x14ac:dyDescent="0.2"/>
    <row r="887184" s="12" customFormat="1" x14ac:dyDescent="0.2"/>
    <row r="887185" s="12" customFormat="1" x14ac:dyDescent="0.2"/>
    <row r="887186" s="12" customFormat="1" x14ac:dyDescent="0.2"/>
    <row r="887187" s="12" customFormat="1" x14ac:dyDescent="0.2"/>
    <row r="887188" s="12" customFormat="1" x14ac:dyDescent="0.2"/>
    <row r="887189" s="12" customFormat="1" x14ac:dyDescent="0.2"/>
    <row r="887190" s="12" customFormat="1" x14ac:dyDescent="0.2"/>
    <row r="887191" s="12" customFormat="1" x14ac:dyDescent="0.2"/>
    <row r="887192" s="12" customFormat="1" x14ac:dyDescent="0.2"/>
    <row r="887193" s="12" customFormat="1" x14ac:dyDescent="0.2"/>
    <row r="887194" s="12" customFormat="1" x14ac:dyDescent="0.2"/>
    <row r="887195" s="12" customFormat="1" x14ac:dyDescent="0.2"/>
    <row r="887196" s="12" customFormat="1" x14ac:dyDescent="0.2"/>
    <row r="887197" s="12" customFormat="1" x14ac:dyDescent="0.2"/>
    <row r="887198" s="12" customFormat="1" x14ac:dyDescent="0.2"/>
    <row r="887199" s="12" customFormat="1" x14ac:dyDescent="0.2"/>
    <row r="887200" s="12" customFormat="1" x14ac:dyDescent="0.2"/>
    <row r="887201" s="12" customFormat="1" x14ac:dyDescent="0.2"/>
    <row r="887202" s="12" customFormat="1" x14ac:dyDescent="0.2"/>
    <row r="887203" s="12" customFormat="1" x14ac:dyDescent="0.2"/>
    <row r="887204" s="12" customFormat="1" x14ac:dyDescent="0.2"/>
    <row r="887205" s="12" customFormat="1" x14ac:dyDescent="0.2"/>
    <row r="887206" s="12" customFormat="1" x14ac:dyDescent="0.2"/>
    <row r="887207" s="12" customFormat="1" x14ac:dyDescent="0.2"/>
    <row r="887208" s="12" customFormat="1" x14ac:dyDescent="0.2"/>
    <row r="887209" s="12" customFormat="1" x14ac:dyDescent="0.2"/>
    <row r="887210" s="12" customFormat="1" x14ac:dyDescent="0.2"/>
    <row r="887211" s="12" customFormat="1" x14ac:dyDescent="0.2"/>
    <row r="887212" s="12" customFormat="1" x14ac:dyDescent="0.2"/>
    <row r="887213" s="12" customFormat="1" x14ac:dyDescent="0.2"/>
    <row r="887214" s="12" customFormat="1" x14ac:dyDescent="0.2"/>
    <row r="887215" s="12" customFormat="1" x14ac:dyDescent="0.2"/>
    <row r="887216" s="12" customFormat="1" x14ac:dyDescent="0.2"/>
    <row r="887217" s="12" customFormat="1" x14ac:dyDescent="0.2"/>
    <row r="887218" s="12" customFormat="1" x14ac:dyDescent="0.2"/>
    <row r="887219" s="12" customFormat="1" x14ac:dyDescent="0.2"/>
    <row r="887220" s="12" customFormat="1" x14ac:dyDescent="0.2"/>
    <row r="887221" s="12" customFormat="1" x14ac:dyDescent="0.2"/>
    <row r="887222" s="12" customFormat="1" x14ac:dyDescent="0.2"/>
    <row r="887223" s="12" customFormat="1" x14ac:dyDescent="0.2"/>
    <row r="887224" s="12" customFormat="1" x14ac:dyDescent="0.2"/>
    <row r="887225" s="12" customFormat="1" x14ac:dyDescent="0.2"/>
    <row r="887226" s="12" customFormat="1" x14ac:dyDescent="0.2"/>
    <row r="887227" s="12" customFormat="1" x14ac:dyDescent="0.2"/>
    <row r="887228" s="12" customFormat="1" x14ac:dyDescent="0.2"/>
    <row r="887229" s="12" customFormat="1" x14ac:dyDescent="0.2"/>
    <row r="887230" s="12" customFormat="1" x14ac:dyDescent="0.2"/>
    <row r="887231" s="12" customFormat="1" x14ac:dyDescent="0.2"/>
    <row r="887232" s="12" customFormat="1" x14ac:dyDescent="0.2"/>
    <row r="887233" s="12" customFormat="1" x14ac:dyDescent="0.2"/>
    <row r="887234" s="12" customFormat="1" x14ac:dyDescent="0.2"/>
    <row r="887235" s="12" customFormat="1" x14ac:dyDescent="0.2"/>
    <row r="887236" s="12" customFormat="1" x14ac:dyDescent="0.2"/>
    <row r="887237" s="12" customFormat="1" x14ac:dyDescent="0.2"/>
    <row r="887238" s="12" customFormat="1" x14ac:dyDescent="0.2"/>
    <row r="887239" s="12" customFormat="1" x14ac:dyDescent="0.2"/>
    <row r="887240" s="12" customFormat="1" x14ac:dyDescent="0.2"/>
    <row r="887241" s="12" customFormat="1" x14ac:dyDescent="0.2"/>
    <row r="887242" s="12" customFormat="1" x14ac:dyDescent="0.2"/>
    <row r="887243" s="12" customFormat="1" x14ac:dyDescent="0.2"/>
    <row r="887244" s="12" customFormat="1" x14ac:dyDescent="0.2"/>
    <row r="887245" s="12" customFormat="1" x14ac:dyDescent="0.2"/>
    <row r="887246" s="12" customFormat="1" x14ac:dyDescent="0.2"/>
    <row r="887247" s="12" customFormat="1" x14ac:dyDescent="0.2"/>
    <row r="887248" s="12" customFormat="1" x14ac:dyDescent="0.2"/>
    <row r="887249" s="12" customFormat="1" x14ac:dyDescent="0.2"/>
    <row r="887250" s="12" customFormat="1" x14ac:dyDescent="0.2"/>
    <row r="887251" s="12" customFormat="1" x14ac:dyDescent="0.2"/>
    <row r="887252" s="12" customFormat="1" x14ac:dyDescent="0.2"/>
    <row r="887253" s="12" customFormat="1" x14ac:dyDescent="0.2"/>
    <row r="887254" s="12" customFormat="1" x14ac:dyDescent="0.2"/>
    <row r="887255" s="12" customFormat="1" x14ac:dyDescent="0.2"/>
    <row r="887256" s="12" customFormat="1" x14ac:dyDescent="0.2"/>
    <row r="887257" s="12" customFormat="1" x14ac:dyDescent="0.2"/>
    <row r="887258" s="12" customFormat="1" x14ac:dyDescent="0.2"/>
    <row r="887259" s="12" customFormat="1" x14ac:dyDescent="0.2"/>
    <row r="887260" s="12" customFormat="1" x14ac:dyDescent="0.2"/>
    <row r="887261" s="12" customFormat="1" x14ac:dyDescent="0.2"/>
    <row r="887262" s="12" customFormat="1" x14ac:dyDescent="0.2"/>
    <row r="887263" s="12" customFormat="1" x14ac:dyDescent="0.2"/>
    <row r="887264" s="12" customFormat="1" x14ac:dyDescent="0.2"/>
    <row r="887265" s="12" customFormat="1" x14ac:dyDescent="0.2"/>
    <row r="887266" s="12" customFormat="1" x14ac:dyDescent="0.2"/>
    <row r="887267" s="12" customFormat="1" x14ac:dyDescent="0.2"/>
    <row r="887268" s="12" customFormat="1" x14ac:dyDescent="0.2"/>
    <row r="887269" s="12" customFormat="1" x14ac:dyDescent="0.2"/>
    <row r="887270" s="12" customFormat="1" x14ac:dyDescent="0.2"/>
    <row r="887271" s="12" customFormat="1" x14ac:dyDescent="0.2"/>
    <row r="887272" s="12" customFormat="1" x14ac:dyDescent="0.2"/>
    <row r="887273" s="12" customFormat="1" x14ac:dyDescent="0.2"/>
    <row r="887274" s="12" customFormat="1" x14ac:dyDescent="0.2"/>
    <row r="887275" s="12" customFormat="1" x14ac:dyDescent="0.2"/>
    <row r="887276" s="12" customFormat="1" x14ac:dyDescent="0.2"/>
    <row r="887277" s="12" customFormat="1" x14ac:dyDescent="0.2"/>
    <row r="887278" s="12" customFormat="1" x14ac:dyDescent="0.2"/>
    <row r="887279" s="12" customFormat="1" x14ac:dyDescent="0.2"/>
    <row r="887280" s="12" customFormat="1" x14ac:dyDescent="0.2"/>
    <row r="887281" s="12" customFormat="1" x14ac:dyDescent="0.2"/>
    <row r="887282" s="12" customFormat="1" x14ac:dyDescent="0.2"/>
    <row r="887283" s="12" customFormat="1" x14ac:dyDescent="0.2"/>
    <row r="887284" s="12" customFormat="1" x14ac:dyDescent="0.2"/>
    <row r="887285" s="12" customFormat="1" x14ac:dyDescent="0.2"/>
    <row r="887286" s="12" customFormat="1" x14ac:dyDescent="0.2"/>
    <row r="887287" s="12" customFormat="1" x14ac:dyDescent="0.2"/>
    <row r="887288" s="12" customFormat="1" x14ac:dyDescent="0.2"/>
    <row r="887289" s="12" customFormat="1" x14ac:dyDescent="0.2"/>
    <row r="887290" s="12" customFormat="1" x14ac:dyDescent="0.2"/>
    <row r="887291" s="12" customFormat="1" x14ac:dyDescent="0.2"/>
    <row r="887292" s="12" customFormat="1" x14ac:dyDescent="0.2"/>
    <row r="887293" s="12" customFormat="1" x14ac:dyDescent="0.2"/>
    <row r="887294" s="12" customFormat="1" x14ac:dyDescent="0.2"/>
    <row r="887295" s="12" customFormat="1" x14ac:dyDescent="0.2"/>
    <row r="887296" s="12" customFormat="1" x14ac:dyDescent="0.2"/>
    <row r="887297" s="12" customFormat="1" x14ac:dyDescent="0.2"/>
    <row r="887298" s="12" customFormat="1" x14ac:dyDescent="0.2"/>
    <row r="887299" s="12" customFormat="1" x14ac:dyDescent="0.2"/>
    <row r="887300" s="12" customFormat="1" x14ac:dyDescent="0.2"/>
    <row r="887301" s="12" customFormat="1" x14ac:dyDescent="0.2"/>
    <row r="887302" s="12" customFormat="1" x14ac:dyDescent="0.2"/>
    <row r="887303" s="12" customFormat="1" x14ac:dyDescent="0.2"/>
    <row r="887304" s="12" customFormat="1" x14ac:dyDescent="0.2"/>
    <row r="887305" s="12" customFormat="1" x14ac:dyDescent="0.2"/>
    <row r="887306" s="12" customFormat="1" x14ac:dyDescent="0.2"/>
    <row r="887307" s="12" customFormat="1" x14ac:dyDescent="0.2"/>
    <row r="887308" s="12" customFormat="1" x14ac:dyDescent="0.2"/>
    <row r="887309" s="12" customFormat="1" x14ac:dyDescent="0.2"/>
    <row r="887310" s="12" customFormat="1" x14ac:dyDescent="0.2"/>
    <row r="887311" s="12" customFormat="1" x14ac:dyDescent="0.2"/>
    <row r="887312" s="12" customFormat="1" x14ac:dyDescent="0.2"/>
    <row r="887313" s="12" customFormat="1" x14ac:dyDescent="0.2"/>
    <row r="887314" s="12" customFormat="1" x14ac:dyDescent="0.2"/>
    <row r="887315" s="12" customFormat="1" x14ac:dyDescent="0.2"/>
    <row r="887316" s="12" customFormat="1" x14ac:dyDescent="0.2"/>
    <row r="887317" s="12" customFormat="1" x14ac:dyDescent="0.2"/>
    <row r="887318" s="12" customFormat="1" x14ac:dyDescent="0.2"/>
    <row r="887319" s="12" customFormat="1" x14ac:dyDescent="0.2"/>
    <row r="887320" s="12" customFormat="1" x14ac:dyDescent="0.2"/>
    <row r="887321" s="12" customFormat="1" x14ac:dyDescent="0.2"/>
    <row r="887322" s="12" customFormat="1" x14ac:dyDescent="0.2"/>
    <row r="887323" s="12" customFormat="1" x14ac:dyDescent="0.2"/>
    <row r="887324" s="12" customFormat="1" x14ac:dyDescent="0.2"/>
    <row r="887325" s="12" customFormat="1" x14ac:dyDescent="0.2"/>
    <row r="887326" s="12" customFormat="1" x14ac:dyDescent="0.2"/>
    <row r="887327" s="12" customFormat="1" x14ac:dyDescent="0.2"/>
    <row r="887328" s="12" customFormat="1" x14ac:dyDescent="0.2"/>
    <row r="887329" s="12" customFormat="1" x14ac:dyDescent="0.2"/>
    <row r="887330" s="12" customFormat="1" x14ac:dyDescent="0.2"/>
    <row r="887331" s="12" customFormat="1" x14ac:dyDescent="0.2"/>
    <row r="887332" s="12" customFormat="1" x14ac:dyDescent="0.2"/>
    <row r="887333" s="12" customFormat="1" x14ac:dyDescent="0.2"/>
    <row r="887334" s="12" customFormat="1" x14ac:dyDescent="0.2"/>
    <row r="887335" s="12" customFormat="1" x14ac:dyDescent="0.2"/>
    <row r="887336" s="12" customFormat="1" x14ac:dyDescent="0.2"/>
    <row r="887337" s="12" customFormat="1" x14ac:dyDescent="0.2"/>
    <row r="887338" s="12" customFormat="1" x14ac:dyDescent="0.2"/>
    <row r="887339" s="12" customFormat="1" x14ac:dyDescent="0.2"/>
    <row r="887340" s="12" customFormat="1" x14ac:dyDescent="0.2"/>
    <row r="887341" s="12" customFormat="1" x14ac:dyDescent="0.2"/>
    <row r="887342" s="12" customFormat="1" x14ac:dyDescent="0.2"/>
    <row r="887343" s="12" customFormat="1" x14ac:dyDescent="0.2"/>
    <row r="887344" s="12" customFormat="1" x14ac:dyDescent="0.2"/>
    <row r="887345" s="12" customFormat="1" x14ac:dyDescent="0.2"/>
    <row r="887346" s="12" customFormat="1" x14ac:dyDescent="0.2"/>
    <row r="887347" s="12" customFormat="1" x14ac:dyDescent="0.2"/>
    <row r="887348" s="12" customFormat="1" x14ac:dyDescent="0.2"/>
    <row r="887349" s="12" customFormat="1" x14ac:dyDescent="0.2"/>
    <row r="887350" s="12" customFormat="1" x14ac:dyDescent="0.2"/>
    <row r="887351" s="12" customFormat="1" x14ac:dyDescent="0.2"/>
    <row r="887352" s="12" customFormat="1" x14ac:dyDescent="0.2"/>
    <row r="887353" s="12" customFormat="1" x14ac:dyDescent="0.2"/>
    <row r="887354" s="12" customFormat="1" x14ac:dyDescent="0.2"/>
    <row r="887355" s="12" customFormat="1" x14ac:dyDescent="0.2"/>
    <row r="887356" s="12" customFormat="1" x14ac:dyDescent="0.2"/>
    <row r="887357" s="12" customFormat="1" x14ac:dyDescent="0.2"/>
    <row r="887358" s="12" customFormat="1" x14ac:dyDescent="0.2"/>
    <row r="887359" s="12" customFormat="1" x14ac:dyDescent="0.2"/>
    <row r="887360" s="12" customFormat="1" x14ac:dyDescent="0.2"/>
    <row r="887361" s="12" customFormat="1" x14ac:dyDescent="0.2"/>
    <row r="887362" s="12" customFormat="1" x14ac:dyDescent="0.2"/>
    <row r="887363" s="12" customFormat="1" x14ac:dyDescent="0.2"/>
    <row r="887364" s="12" customFormat="1" x14ac:dyDescent="0.2"/>
    <row r="887365" s="12" customFormat="1" x14ac:dyDescent="0.2"/>
    <row r="887366" s="12" customFormat="1" x14ac:dyDescent="0.2"/>
    <row r="887367" s="12" customFormat="1" x14ac:dyDescent="0.2"/>
    <row r="887368" s="12" customFormat="1" x14ac:dyDescent="0.2"/>
    <row r="887369" s="12" customFormat="1" x14ac:dyDescent="0.2"/>
    <row r="887370" s="12" customFormat="1" x14ac:dyDescent="0.2"/>
    <row r="887371" s="12" customFormat="1" x14ac:dyDescent="0.2"/>
    <row r="887372" s="12" customFormat="1" x14ac:dyDescent="0.2"/>
    <row r="887373" s="12" customFormat="1" x14ac:dyDescent="0.2"/>
    <row r="887374" s="12" customFormat="1" x14ac:dyDescent="0.2"/>
    <row r="887375" s="12" customFormat="1" x14ac:dyDescent="0.2"/>
    <row r="887376" s="12" customFormat="1" x14ac:dyDescent="0.2"/>
    <row r="887377" s="12" customFormat="1" x14ac:dyDescent="0.2"/>
    <row r="887378" s="12" customFormat="1" x14ac:dyDescent="0.2"/>
    <row r="887379" s="12" customFormat="1" x14ac:dyDescent="0.2"/>
    <row r="887380" s="12" customFormat="1" x14ac:dyDescent="0.2"/>
    <row r="887381" s="12" customFormat="1" x14ac:dyDescent="0.2"/>
    <row r="887382" s="12" customFormat="1" x14ac:dyDescent="0.2"/>
    <row r="887383" s="12" customFormat="1" x14ac:dyDescent="0.2"/>
    <row r="887384" s="12" customFormat="1" x14ac:dyDescent="0.2"/>
    <row r="887385" s="12" customFormat="1" x14ac:dyDescent="0.2"/>
    <row r="887386" s="12" customFormat="1" x14ac:dyDescent="0.2"/>
    <row r="887387" s="12" customFormat="1" x14ac:dyDescent="0.2"/>
    <row r="887388" s="12" customFormat="1" x14ac:dyDescent="0.2"/>
    <row r="887389" s="12" customFormat="1" x14ac:dyDescent="0.2"/>
    <row r="887390" s="12" customFormat="1" x14ac:dyDescent="0.2"/>
    <row r="887391" s="12" customFormat="1" x14ac:dyDescent="0.2"/>
    <row r="887392" s="12" customFormat="1" x14ac:dyDescent="0.2"/>
    <row r="887393" s="12" customFormat="1" x14ac:dyDescent="0.2"/>
    <row r="887394" s="12" customFormat="1" x14ac:dyDescent="0.2"/>
    <row r="887395" s="12" customFormat="1" x14ac:dyDescent="0.2"/>
    <row r="887396" s="12" customFormat="1" x14ac:dyDescent="0.2"/>
    <row r="887397" s="12" customFormat="1" x14ac:dyDescent="0.2"/>
    <row r="887398" s="12" customFormat="1" x14ac:dyDescent="0.2"/>
    <row r="887399" s="12" customFormat="1" x14ac:dyDescent="0.2"/>
    <row r="887400" s="12" customFormat="1" x14ac:dyDescent="0.2"/>
    <row r="887401" s="12" customFormat="1" x14ac:dyDescent="0.2"/>
    <row r="887402" s="12" customFormat="1" x14ac:dyDescent="0.2"/>
    <row r="887403" s="12" customFormat="1" x14ac:dyDescent="0.2"/>
    <row r="887404" s="12" customFormat="1" x14ac:dyDescent="0.2"/>
    <row r="887405" s="12" customFormat="1" x14ac:dyDescent="0.2"/>
    <row r="887406" s="12" customFormat="1" x14ac:dyDescent="0.2"/>
    <row r="887407" s="12" customFormat="1" x14ac:dyDescent="0.2"/>
    <row r="887408" s="12" customFormat="1" x14ac:dyDescent="0.2"/>
    <row r="887409" s="12" customFormat="1" x14ac:dyDescent="0.2"/>
    <row r="887410" s="12" customFormat="1" x14ac:dyDescent="0.2"/>
    <row r="887411" s="12" customFormat="1" x14ac:dyDescent="0.2"/>
    <row r="887412" s="12" customFormat="1" x14ac:dyDescent="0.2"/>
    <row r="887413" s="12" customFormat="1" x14ac:dyDescent="0.2"/>
    <row r="887414" s="12" customFormat="1" x14ac:dyDescent="0.2"/>
    <row r="887415" s="12" customFormat="1" x14ac:dyDescent="0.2"/>
    <row r="887416" s="12" customFormat="1" x14ac:dyDescent="0.2"/>
    <row r="887417" s="12" customFormat="1" x14ac:dyDescent="0.2"/>
    <row r="887418" s="12" customFormat="1" x14ac:dyDescent="0.2"/>
    <row r="887419" s="12" customFormat="1" x14ac:dyDescent="0.2"/>
    <row r="887420" s="12" customFormat="1" x14ac:dyDescent="0.2"/>
    <row r="887421" s="12" customFormat="1" x14ac:dyDescent="0.2"/>
    <row r="887422" s="12" customFormat="1" x14ac:dyDescent="0.2"/>
    <row r="887423" s="12" customFormat="1" x14ac:dyDescent="0.2"/>
    <row r="887424" s="12" customFormat="1" x14ac:dyDescent="0.2"/>
    <row r="887425" s="12" customFormat="1" x14ac:dyDescent="0.2"/>
    <row r="887426" s="12" customFormat="1" x14ac:dyDescent="0.2"/>
    <row r="887427" s="12" customFormat="1" x14ac:dyDescent="0.2"/>
    <row r="887428" s="12" customFormat="1" x14ac:dyDescent="0.2"/>
    <row r="887429" s="12" customFormat="1" x14ac:dyDescent="0.2"/>
    <row r="887430" s="12" customFormat="1" x14ac:dyDescent="0.2"/>
    <row r="887431" s="12" customFormat="1" x14ac:dyDescent="0.2"/>
    <row r="887432" s="12" customFormat="1" x14ac:dyDescent="0.2"/>
    <row r="887433" s="12" customFormat="1" x14ac:dyDescent="0.2"/>
    <row r="887434" s="12" customFormat="1" x14ac:dyDescent="0.2"/>
    <row r="887435" s="12" customFormat="1" x14ac:dyDescent="0.2"/>
    <row r="887436" s="12" customFormat="1" x14ac:dyDescent="0.2"/>
    <row r="887437" s="12" customFormat="1" x14ac:dyDescent="0.2"/>
    <row r="887438" s="12" customFormat="1" x14ac:dyDescent="0.2"/>
    <row r="887439" s="12" customFormat="1" x14ac:dyDescent="0.2"/>
    <row r="887440" s="12" customFormat="1" x14ac:dyDescent="0.2"/>
    <row r="887441" s="12" customFormat="1" x14ac:dyDescent="0.2"/>
    <row r="887442" s="12" customFormat="1" x14ac:dyDescent="0.2"/>
    <row r="887443" s="12" customFormat="1" x14ac:dyDescent="0.2"/>
    <row r="887444" s="12" customFormat="1" x14ac:dyDescent="0.2"/>
    <row r="887445" s="12" customFormat="1" x14ac:dyDescent="0.2"/>
    <row r="887446" s="12" customFormat="1" x14ac:dyDescent="0.2"/>
    <row r="887447" s="12" customFormat="1" x14ac:dyDescent="0.2"/>
    <row r="887448" s="12" customFormat="1" x14ac:dyDescent="0.2"/>
    <row r="887449" s="12" customFormat="1" x14ac:dyDescent="0.2"/>
    <row r="887450" s="12" customFormat="1" x14ac:dyDescent="0.2"/>
    <row r="887451" s="12" customFormat="1" x14ac:dyDescent="0.2"/>
    <row r="887452" s="12" customFormat="1" x14ac:dyDescent="0.2"/>
    <row r="887453" s="12" customFormat="1" x14ac:dyDescent="0.2"/>
    <row r="887454" s="12" customFormat="1" x14ac:dyDescent="0.2"/>
    <row r="887455" s="12" customFormat="1" x14ac:dyDescent="0.2"/>
    <row r="887456" s="12" customFormat="1" x14ac:dyDescent="0.2"/>
    <row r="887457" s="12" customFormat="1" x14ac:dyDescent="0.2"/>
    <row r="887458" s="12" customFormat="1" x14ac:dyDescent="0.2"/>
    <row r="887459" s="12" customFormat="1" x14ac:dyDescent="0.2"/>
    <row r="887460" s="12" customFormat="1" x14ac:dyDescent="0.2"/>
    <row r="887461" s="12" customFormat="1" x14ac:dyDescent="0.2"/>
    <row r="887462" s="12" customFormat="1" x14ac:dyDescent="0.2"/>
    <row r="887463" s="12" customFormat="1" x14ac:dyDescent="0.2"/>
    <row r="887464" s="12" customFormat="1" x14ac:dyDescent="0.2"/>
    <row r="887465" s="12" customFormat="1" x14ac:dyDescent="0.2"/>
    <row r="887466" s="12" customFormat="1" x14ac:dyDescent="0.2"/>
    <row r="887467" s="12" customFormat="1" x14ac:dyDescent="0.2"/>
    <row r="887468" s="12" customFormat="1" x14ac:dyDescent="0.2"/>
    <row r="887469" s="12" customFormat="1" x14ac:dyDescent="0.2"/>
    <row r="887470" s="12" customFormat="1" x14ac:dyDescent="0.2"/>
    <row r="887471" s="12" customFormat="1" x14ac:dyDescent="0.2"/>
    <row r="887472" s="12" customFormat="1" x14ac:dyDescent="0.2"/>
    <row r="887473" s="12" customFormat="1" x14ac:dyDescent="0.2"/>
    <row r="887474" s="12" customFormat="1" x14ac:dyDescent="0.2"/>
    <row r="887475" s="12" customFormat="1" x14ac:dyDescent="0.2"/>
    <row r="887476" s="12" customFormat="1" x14ac:dyDescent="0.2"/>
    <row r="887477" s="12" customFormat="1" x14ac:dyDescent="0.2"/>
    <row r="887478" s="12" customFormat="1" x14ac:dyDescent="0.2"/>
    <row r="887479" s="12" customFormat="1" x14ac:dyDescent="0.2"/>
    <row r="887480" s="12" customFormat="1" x14ac:dyDescent="0.2"/>
    <row r="887481" s="12" customFormat="1" x14ac:dyDescent="0.2"/>
    <row r="887482" s="12" customFormat="1" x14ac:dyDescent="0.2"/>
    <row r="887483" s="12" customFormat="1" x14ac:dyDescent="0.2"/>
    <row r="887484" s="12" customFormat="1" x14ac:dyDescent="0.2"/>
    <row r="887485" s="12" customFormat="1" x14ac:dyDescent="0.2"/>
    <row r="887486" s="12" customFormat="1" x14ac:dyDescent="0.2"/>
    <row r="887487" s="12" customFormat="1" x14ac:dyDescent="0.2"/>
    <row r="887488" s="12" customFormat="1" x14ac:dyDescent="0.2"/>
    <row r="887489" s="12" customFormat="1" x14ac:dyDescent="0.2"/>
    <row r="887490" s="12" customFormat="1" x14ac:dyDescent="0.2"/>
    <row r="887491" s="12" customFormat="1" x14ac:dyDescent="0.2"/>
    <row r="887492" s="12" customFormat="1" x14ac:dyDescent="0.2"/>
    <row r="887493" s="12" customFormat="1" x14ac:dyDescent="0.2"/>
    <row r="887494" s="12" customFormat="1" x14ac:dyDescent="0.2"/>
    <row r="887495" s="12" customFormat="1" x14ac:dyDescent="0.2"/>
    <row r="887496" s="12" customFormat="1" x14ac:dyDescent="0.2"/>
    <row r="887497" s="12" customFormat="1" x14ac:dyDescent="0.2"/>
    <row r="887498" s="12" customFormat="1" x14ac:dyDescent="0.2"/>
    <row r="887499" s="12" customFormat="1" x14ac:dyDescent="0.2"/>
    <row r="887500" s="12" customFormat="1" x14ac:dyDescent="0.2"/>
    <row r="887501" s="12" customFormat="1" x14ac:dyDescent="0.2"/>
    <row r="887502" s="12" customFormat="1" x14ac:dyDescent="0.2"/>
    <row r="887503" s="12" customFormat="1" x14ac:dyDescent="0.2"/>
    <row r="887504" s="12" customFormat="1" x14ac:dyDescent="0.2"/>
    <row r="887505" s="12" customFormat="1" x14ac:dyDescent="0.2"/>
    <row r="887506" s="12" customFormat="1" x14ac:dyDescent="0.2"/>
    <row r="887507" s="12" customFormat="1" x14ac:dyDescent="0.2"/>
    <row r="887508" s="12" customFormat="1" x14ac:dyDescent="0.2"/>
    <row r="887509" s="12" customFormat="1" x14ac:dyDescent="0.2"/>
    <row r="887510" s="12" customFormat="1" x14ac:dyDescent="0.2"/>
    <row r="887511" s="12" customFormat="1" x14ac:dyDescent="0.2"/>
    <row r="887512" s="12" customFormat="1" x14ac:dyDescent="0.2"/>
    <row r="887513" s="12" customFormat="1" x14ac:dyDescent="0.2"/>
    <row r="887514" s="12" customFormat="1" x14ac:dyDescent="0.2"/>
    <row r="887515" s="12" customFormat="1" x14ac:dyDescent="0.2"/>
    <row r="887516" s="12" customFormat="1" x14ac:dyDescent="0.2"/>
    <row r="887517" s="12" customFormat="1" x14ac:dyDescent="0.2"/>
    <row r="887518" s="12" customFormat="1" x14ac:dyDescent="0.2"/>
    <row r="887519" s="12" customFormat="1" x14ac:dyDescent="0.2"/>
    <row r="887520" s="12" customFormat="1" x14ac:dyDescent="0.2"/>
    <row r="887521" s="12" customFormat="1" x14ac:dyDescent="0.2"/>
    <row r="887522" s="12" customFormat="1" x14ac:dyDescent="0.2"/>
    <row r="887523" s="12" customFormat="1" x14ac:dyDescent="0.2"/>
    <row r="887524" s="12" customFormat="1" x14ac:dyDescent="0.2"/>
    <row r="887525" s="12" customFormat="1" x14ac:dyDescent="0.2"/>
    <row r="887526" s="12" customFormat="1" x14ac:dyDescent="0.2"/>
    <row r="887527" s="12" customFormat="1" x14ac:dyDescent="0.2"/>
    <row r="887528" s="12" customFormat="1" x14ac:dyDescent="0.2"/>
    <row r="887529" s="12" customFormat="1" x14ac:dyDescent="0.2"/>
    <row r="887530" s="12" customFormat="1" x14ac:dyDescent="0.2"/>
    <row r="887531" s="12" customFormat="1" x14ac:dyDescent="0.2"/>
    <row r="887532" s="12" customFormat="1" x14ac:dyDescent="0.2"/>
    <row r="887533" s="12" customFormat="1" x14ac:dyDescent="0.2"/>
    <row r="887534" s="12" customFormat="1" x14ac:dyDescent="0.2"/>
    <row r="887535" s="12" customFormat="1" x14ac:dyDescent="0.2"/>
    <row r="887536" s="12" customFormat="1" x14ac:dyDescent="0.2"/>
    <row r="887537" s="12" customFormat="1" x14ac:dyDescent="0.2"/>
    <row r="887538" s="12" customFormat="1" x14ac:dyDescent="0.2"/>
    <row r="887539" s="12" customFormat="1" x14ac:dyDescent="0.2"/>
    <row r="887540" s="12" customFormat="1" x14ac:dyDescent="0.2"/>
    <row r="887541" s="12" customFormat="1" x14ac:dyDescent="0.2"/>
    <row r="887542" s="12" customFormat="1" x14ac:dyDescent="0.2"/>
    <row r="887543" s="12" customFormat="1" x14ac:dyDescent="0.2"/>
    <row r="887544" s="12" customFormat="1" x14ac:dyDescent="0.2"/>
    <row r="887545" s="12" customFormat="1" x14ac:dyDescent="0.2"/>
    <row r="887546" s="12" customFormat="1" x14ac:dyDescent="0.2"/>
    <row r="887547" s="12" customFormat="1" x14ac:dyDescent="0.2"/>
    <row r="887548" s="12" customFormat="1" x14ac:dyDescent="0.2"/>
    <row r="887549" s="12" customFormat="1" x14ac:dyDescent="0.2"/>
    <row r="887550" s="12" customFormat="1" x14ac:dyDescent="0.2"/>
    <row r="887551" s="12" customFormat="1" x14ac:dyDescent="0.2"/>
    <row r="887552" s="12" customFormat="1" x14ac:dyDescent="0.2"/>
    <row r="887553" s="12" customFormat="1" x14ac:dyDescent="0.2"/>
    <row r="887554" s="12" customFormat="1" x14ac:dyDescent="0.2"/>
    <row r="887555" s="12" customFormat="1" x14ac:dyDescent="0.2"/>
    <row r="887556" s="12" customFormat="1" x14ac:dyDescent="0.2"/>
    <row r="887557" s="12" customFormat="1" x14ac:dyDescent="0.2"/>
    <row r="887558" s="12" customFormat="1" x14ac:dyDescent="0.2"/>
    <row r="887559" s="12" customFormat="1" x14ac:dyDescent="0.2"/>
    <row r="887560" s="12" customFormat="1" x14ac:dyDescent="0.2"/>
    <row r="887561" s="12" customFormat="1" x14ac:dyDescent="0.2"/>
    <row r="887562" s="12" customFormat="1" x14ac:dyDescent="0.2"/>
    <row r="887563" s="12" customFormat="1" x14ac:dyDescent="0.2"/>
    <row r="887564" s="12" customFormat="1" x14ac:dyDescent="0.2"/>
    <row r="887565" s="12" customFormat="1" x14ac:dyDescent="0.2"/>
    <row r="887566" s="12" customFormat="1" x14ac:dyDescent="0.2"/>
    <row r="887567" s="12" customFormat="1" x14ac:dyDescent="0.2"/>
    <row r="887568" s="12" customFormat="1" x14ac:dyDescent="0.2"/>
    <row r="887569" s="12" customFormat="1" x14ac:dyDescent="0.2"/>
    <row r="887570" s="12" customFormat="1" x14ac:dyDescent="0.2"/>
    <row r="887571" s="12" customFormat="1" x14ac:dyDescent="0.2"/>
    <row r="887572" s="12" customFormat="1" x14ac:dyDescent="0.2"/>
    <row r="887573" s="12" customFormat="1" x14ac:dyDescent="0.2"/>
    <row r="887574" s="12" customFormat="1" x14ac:dyDescent="0.2"/>
    <row r="887575" s="12" customFormat="1" x14ac:dyDescent="0.2"/>
    <row r="887576" s="12" customFormat="1" x14ac:dyDescent="0.2"/>
    <row r="887577" s="12" customFormat="1" x14ac:dyDescent="0.2"/>
    <row r="887578" s="12" customFormat="1" x14ac:dyDescent="0.2"/>
    <row r="887579" s="12" customFormat="1" x14ac:dyDescent="0.2"/>
    <row r="887580" s="12" customFormat="1" x14ac:dyDescent="0.2"/>
    <row r="887581" s="12" customFormat="1" x14ac:dyDescent="0.2"/>
    <row r="887582" s="12" customFormat="1" x14ac:dyDescent="0.2"/>
    <row r="887583" s="12" customFormat="1" x14ac:dyDescent="0.2"/>
    <row r="887584" s="12" customFormat="1" x14ac:dyDescent="0.2"/>
    <row r="887585" s="12" customFormat="1" x14ac:dyDescent="0.2"/>
    <row r="887586" s="12" customFormat="1" x14ac:dyDescent="0.2"/>
    <row r="887587" s="12" customFormat="1" x14ac:dyDescent="0.2"/>
    <row r="887588" s="12" customFormat="1" x14ac:dyDescent="0.2"/>
    <row r="887589" s="12" customFormat="1" x14ac:dyDescent="0.2"/>
    <row r="887590" s="12" customFormat="1" x14ac:dyDescent="0.2"/>
    <row r="887591" s="12" customFormat="1" x14ac:dyDescent="0.2"/>
    <row r="887592" s="12" customFormat="1" x14ac:dyDescent="0.2"/>
    <row r="887593" s="12" customFormat="1" x14ac:dyDescent="0.2"/>
    <row r="887594" s="12" customFormat="1" x14ac:dyDescent="0.2"/>
    <row r="887595" s="12" customFormat="1" x14ac:dyDescent="0.2"/>
    <row r="887596" s="12" customFormat="1" x14ac:dyDescent="0.2"/>
    <row r="887597" s="12" customFormat="1" x14ac:dyDescent="0.2"/>
    <row r="887598" s="12" customFormat="1" x14ac:dyDescent="0.2"/>
    <row r="887599" s="12" customFormat="1" x14ac:dyDescent="0.2"/>
    <row r="887600" s="12" customFormat="1" x14ac:dyDescent="0.2"/>
    <row r="887601" s="12" customFormat="1" x14ac:dyDescent="0.2"/>
    <row r="887602" s="12" customFormat="1" x14ac:dyDescent="0.2"/>
    <row r="887603" s="12" customFormat="1" x14ac:dyDescent="0.2"/>
    <row r="887604" s="12" customFormat="1" x14ac:dyDescent="0.2"/>
    <row r="887605" s="12" customFormat="1" x14ac:dyDescent="0.2"/>
    <row r="887606" s="12" customFormat="1" x14ac:dyDescent="0.2"/>
    <row r="887607" s="12" customFormat="1" x14ac:dyDescent="0.2"/>
    <row r="887608" s="12" customFormat="1" x14ac:dyDescent="0.2"/>
    <row r="887609" s="12" customFormat="1" x14ac:dyDescent="0.2"/>
    <row r="887610" s="12" customFormat="1" x14ac:dyDescent="0.2"/>
    <row r="887611" s="12" customFormat="1" x14ac:dyDescent="0.2"/>
    <row r="887612" s="12" customFormat="1" x14ac:dyDescent="0.2"/>
    <row r="887613" s="12" customFormat="1" x14ac:dyDescent="0.2"/>
    <row r="887614" s="12" customFormat="1" x14ac:dyDescent="0.2"/>
    <row r="887615" s="12" customFormat="1" x14ac:dyDescent="0.2"/>
    <row r="887616" s="12" customFormat="1" x14ac:dyDescent="0.2"/>
    <row r="887617" s="12" customFormat="1" x14ac:dyDescent="0.2"/>
    <row r="887618" s="12" customFormat="1" x14ac:dyDescent="0.2"/>
    <row r="887619" s="12" customFormat="1" x14ac:dyDescent="0.2"/>
    <row r="887620" s="12" customFormat="1" x14ac:dyDescent="0.2"/>
    <row r="887621" s="12" customFormat="1" x14ac:dyDescent="0.2"/>
    <row r="887622" s="12" customFormat="1" x14ac:dyDescent="0.2"/>
    <row r="887623" s="12" customFormat="1" x14ac:dyDescent="0.2"/>
    <row r="887624" s="12" customFormat="1" x14ac:dyDescent="0.2"/>
    <row r="887625" s="12" customFormat="1" x14ac:dyDescent="0.2"/>
    <row r="887626" s="12" customFormat="1" x14ac:dyDescent="0.2"/>
    <row r="887627" s="12" customFormat="1" x14ac:dyDescent="0.2"/>
    <row r="887628" s="12" customFormat="1" x14ac:dyDescent="0.2"/>
    <row r="887629" s="12" customFormat="1" x14ac:dyDescent="0.2"/>
    <row r="887630" s="12" customFormat="1" x14ac:dyDescent="0.2"/>
    <row r="887631" s="12" customFormat="1" x14ac:dyDescent="0.2"/>
    <row r="887632" s="12" customFormat="1" x14ac:dyDescent="0.2"/>
    <row r="887633" s="12" customFormat="1" x14ac:dyDescent="0.2"/>
    <row r="887634" s="12" customFormat="1" x14ac:dyDescent="0.2"/>
    <row r="887635" s="12" customFormat="1" x14ac:dyDescent="0.2"/>
    <row r="887636" s="12" customFormat="1" x14ac:dyDescent="0.2"/>
    <row r="887637" s="12" customFormat="1" x14ac:dyDescent="0.2"/>
    <row r="887638" s="12" customFormat="1" x14ac:dyDescent="0.2"/>
    <row r="887639" s="12" customFormat="1" x14ac:dyDescent="0.2"/>
    <row r="887640" s="12" customFormat="1" x14ac:dyDescent="0.2"/>
    <row r="887641" s="12" customFormat="1" x14ac:dyDescent="0.2"/>
    <row r="887642" s="12" customFormat="1" x14ac:dyDescent="0.2"/>
    <row r="887643" s="12" customFormat="1" x14ac:dyDescent="0.2"/>
    <row r="887644" s="12" customFormat="1" x14ac:dyDescent="0.2"/>
    <row r="887645" s="12" customFormat="1" x14ac:dyDescent="0.2"/>
    <row r="887646" s="12" customFormat="1" x14ac:dyDescent="0.2"/>
    <row r="887647" s="12" customFormat="1" x14ac:dyDescent="0.2"/>
    <row r="887648" s="12" customFormat="1" x14ac:dyDescent="0.2"/>
    <row r="887649" s="12" customFormat="1" x14ac:dyDescent="0.2"/>
    <row r="887650" s="12" customFormat="1" x14ac:dyDescent="0.2"/>
    <row r="887651" s="12" customFormat="1" x14ac:dyDescent="0.2"/>
    <row r="887652" s="12" customFormat="1" x14ac:dyDescent="0.2"/>
    <row r="887653" s="12" customFormat="1" x14ac:dyDescent="0.2"/>
    <row r="887654" s="12" customFormat="1" x14ac:dyDescent="0.2"/>
    <row r="887655" s="12" customFormat="1" x14ac:dyDescent="0.2"/>
    <row r="887656" s="12" customFormat="1" x14ac:dyDescent="0.2"/>
    <row r="887657" s="12" customFormat="1" x14ac:dyDescent="0.2"/>
    <row r="887658" s="12" customFormat="1" x14ac:dyDescent="0.2"/>
    <row r="887659" s="12" customFormat="1" x14ac:dyDescent="0.2"/>
    <row r="887660" s="12" customFormat="1" x14ac:dyDescent="0.2"/>
    <row r="887661" s="12" customFormat="1" x14ac:dyDescent="0.2"/>
    <row r="887662" s="12" customFormat="1" x14ac:dyDescent="0.2"/>
    <row r="887663" s="12" customFormat="1" x14ac:dyDescent="0.2"/>
    <row r="887664" s="12" customFormat="1" x14ac:dyDescent="0.2"/>
    <row r="887665" s="12" customFormat="1" x14ac:dyDescent="0.2"/>
    <row r="887666" s="12" customFormat="1" x14ac:dyDescent="0.2"/>
    <row r="887667" s="12" customFormat="1" x14ac:dyDescent="0.2"/>
    <row r="887668" s="12" customFormat="1" x14ac:dyDescent="0.2"/>
    <row r="887669" s="12" customFormat="1" x14ac:dyDescent="0.2"/>
    <row r="887670" s="12" customFormat="1" x14ac:dyDescent="0.2"/>
    <row r="887671" s="12" customFormat="1" x14ac:dyDescent="0.2"/>
    <row r="887672" s="12" customFormat="1" x14ac:dyDescent="0.2"/>
    <row r="887673" s="12" customFormat="1" x14ac:dyDescent="0.2"/>
    <row r="887674" s="12" customFormat="1" x14ac:dyDescent="0.2"/>
    <row r="887675" s="12" customFormat="1" x14ac:dyDescent="0.2"/>
    <row r="887676" s="12" customFormat="1" x14ac:dyDescent="0.2"/>
    <row r="887677" s="12" customFormat="1" x14ac:dyDescent="0.2"/>
    <row r="887678" s="12" customFormat="1" x14ac:dyDescent="0.2"/>
    <row r="887679" s="12" customFormat="1" x14ac:dyDescent="0.2"/>
    <row r="887680" s="12" customFormat="1" x14ac:dyDescent="0.2"/>
    <row r="887681" s="12" customFormat="1" x14ac:dyDescent="0.2"/>
    <row r="887682" s="12" customFormat="1" x14ac:dyDescent="0.2"/>
    <row r="887683" s="12" customFormat="1" x14ac:dyDescent="0.2"/>
    <row r="887684" s="12" customFormat="1" x14ac:dyDescent="0.2"/>
    <row r="887685" s="12" customFormat="1" x14ac:dyDescent="0.2"/>
    <row r="887686" s="12" customFormat="1" x14ac:dyDescent="0.2"/>
    <row r="887687" s="12" customFormat="1" x14ac:dyDescent="0.2"/>
    <row r="887688" s="12" customFormat="1" x14ac:dyDescent="0.2"/>
    <row r="887689" s="12" customFormat="1" x14ac:dyDescent="0.2"/>
    <row r="887690" s="12" customFormat="1" x14ac:dyDescent="0.2"/>
    <row r="887691" s="12" customFormat="1" x14ac:dyDescent="0.2"/>
    <row r="887692" s="12" customFormat="1" x14ac:dyDescent="0.2"/>
    <row r="887693" s="12" customFormat="1" x14ac:dyDescent="0.2"/>
    <row r="887694" s="12" customFormat="1" x14ac:dyDescent="0.2"/>
    <row r="887695" s="12" customFormat="1" x14ac:dyDescent="0.2"/>
    <row r="887696" s="12" customFormat="1" x14ac:dyDescent="0.2"/>
    <row r="887697" s="12" customFormat="1" x14ac:dyDescent="0.2"/>
    <row r="887698" s="12" customFormat="1" x14ac:dyDescent="0.2"/>
    <row r="887699" s="12" customFormat="1" x14ac:dyDescent="0.2"/>
    <row r="887700" s="12" customFormat="1" x14ac:dyDescent="0.2"/>
    <row r="887701" s="12" customFormat="1" x14ac:dyDescent="0.2"/>
    <row r="887702" s="12" customFormat="1" x14ac:dyDescent="0.2"/>
    <row r="887703" s="12" customFormat="1" x14ac:dyDescent="0.2"/>
    <row r="887704" s="12" customFormat="1" x14ac:dyDescent="0.2"/>
    <row r="887705" s="12" customFormat="1" x14ac:dyDescent="0.2"/>
    <row r="887706" s="12" customFormat="1" x14ac:dyDescent="0.2"/>
    <row r="887707" s="12" customFormat="1" x14ac:dyDescent="0.2"/>
    <row r="887708" s="12" customFormat="1" x14ac:dyDescent="0.2"/>
    <row r="887709" s="12" customFormat="1" x14ac:dyDescent="0.2"/>
    <row r="887710" s="12" customFormat="1" x14ac:dyDescent="0.2"/>
    <row r="887711" s="12" customFormat="1" x14ac:dyDescent="0.2"/>
    <row r="887712" s="12" customFormat="1" x14ac:dyDescent="0.2"/>
    <row r="887713" s="12" customFormat="1" x14ac:dyDescent="0.2"/>
    <row r="887714" s="12" customFormat="1" x14ac:dyDescent="0.2"/>
    <row r="887715" s="12" customFormat="1" x14ac:dyDescent="0.2"/>
    <row r="887716" s="12" customFormat="1" x14ac:dyDescent="0.2"/>
    <row r="887717" s="12" customFormat="1" x14ac:dyDescent="0.2"/>
    <row r="887718" s="12" customFormat="1" x14ac:dyDescent="0.2"/>
    <row r="887719" s="12" customFormat="1" x14ac:dyDescent="0.2"/>
    <row r="887720" s="12" customFormat="1" x14ac:dyDescent="0.2"/>
    <row r="887721" s="12" customFormat="1" x14ac:dyDescent="0.2"/>
    <row r="887722" s="12" customFormat="1" x14ac:dyDescent="0.2"/>
    <row r="887723" s="12" customFormat="1" x14ac:dyDescent="0.2"/>
    <row r="887724" s="12" customFormat="1" x14ac:dyDescent="0.2"/>
    <row r="887725" s="12" customFormat="1" x14ac:dyDescent="0.2"/>
    <row r="887726" s="12" customFormat="1" x14ac:dyDescent="0.2"/>
    <row r="887727" s="12" customFormat="1" x14ac:dyDescent="0.2"/>
    <row r="887728" s="12" customFormat="1" x14ac:dyDescent="0.2"/>
    <row r="887729" s="12" customFormat="1" x14ac:dyDescent="0.2"/>
    <row r="887730" s="12" customFormat="1" x14ac:dyDescent="0.2"/>
    <row r="887731" s="12" customFormat="1" x14ac:dyDescent="0.2"/>
    <row r="887732" s="12" customFormat="1" x14ac:dyDescent="0.2"/>
    <row r="887733" s="12" customFormat="1" x14ac:dyDescent="0.2"/>
    <row r="887734" s="12" customFormat="1" x14ac:dyDescent="0.2"/>
    <row r="887735" s="12" customFormat="1" x14ac:dyDescent="0.2"/>
    <row r="887736" s="12" customFormat="1" x14ac:dyDescent="0.2"/>
    <row r="887737" s="12" customFormat="1" x14ac:dyDescent="0.2"/>
    <row r="887738" s="12" customFormat="1" x14ac:dyDescent="0.2"/>
    <row r="887739" s="12" customFormat="1" x14ac:dyDescent="0.2"/>
    <row r="887740" s="12" customFormat="1" x14ac:dyDescent="0.2"/>
    <row r="887741" s="12" customFormat="1" x14ac:dyDescent="0.2"/>
    <row r="887742" s="12" customFormat="1" x14ac:dyDescent="0.2"/>
    <row r="887743" s="12" customFormat="1" x14ac:dyDescent="0.2"/>
    <row r="887744" s="12" customFormat="1" x14ac:dyDescent="0.2"/>
    <row r="887745" s="12" customFormat="1" x14ac:dyDescent="0.2"/>
    <row r="887746" s="12" customFormat="1" x14ac:dyDescent="0.2"/>
    <row r="887747" s="12" customFormat="1" x14ac:dyDescent="0.2"/>
    <row r="887748" s="12" customFormat="1" x14ac:dyDescent="0.2"/>
    <row r="887749" s="12" customFormat="1" x14ac:dyDescent="0.2"/>
    <row r="887750" s="12" customFormat="1" x14ac:dyDescent="0.2"/>
    <row r="887751" s="12" customFormat="1" x14ac:dyDescent="0.2"/>
    <row r="887752" s="12" customFormat="1" x14ac:dyDescent="0.2"/>
    <row r="887753" s="12" customFormat="1" x14ac:dyDescent="0.2"/>
    <row r="887754" s="12" customFormat="1" x14ac:dyDescent="0.2"/>
    <row r="887755" s="12" customFormat="1" x14ac:dyDescent="0.2"/>
    <row r="887756" s="12" customFormat="1" x14ac:dyDescent="0.2"/>
    <row r="887757" s="12" customFormat="1" x14ac:dyDescent="0.2"/>
    <row r="887758" s="12" customFormat="1" x14ac:dyDescent="0.2"/>
    <row r="887759" s="12" customFormat="1" x14ac:dyDescent="0.2"/>
    <row r="887760" s="12" customFormat="1" x14ac:dyDescent="0.2"/>
    <row r="887761" s="12" customFormat="1" x14ac:dyDescent="0.2"/>
    <row r="887762" s="12" customFormat="1" x14ac:dyDescent="0.2"/>
    <row r="887763" s="12" customFormat="1" x14ac:dyDescent="0.2"/>
    <row r="887764" s="12" customFormat="1" x14ac:dyDescent="0.2"/>
    <row r="887765" s="12" customFormat="1" x14ac:dyDescent="0.2"/>
    <row r="887766" s="12" customFormat="1" x14ac:dyDescent="0.2"/>
    <row r="887767" s="12" customFormat="1" x14ac:dyDescent="0.2"/>
    <row r="887768" s="12" customFormat="1" x14ac:dyDescent="0.2"/>
    <row r="887769" s="12" customFormat="1" x14ac:dyDescent="0.2"/>
    <row r="887770" s="12" customFormat="1" x14ac:dyDescent="0.2"/>
    <row r="887771" s="12" customFormat="1" x14ac:dyDescent="0.2"/>
    <row r="887772" s="12" customFormat="1" x14ac:dyDescent="0.2"/>
    <row r="887773" s="12" customFormat="1" x14ac:dyDescent="0.2"/>
    <row r="887774" s="12" customFormat="1" x14ac:dyDescent="0.2"/>
    <row r="887775" s="12" customFormat="1" x14ac:dyDescent="0.2"/>
    <row r="887776" s="12" customFormat="1" x14ac:dyDescent="0.2"/>
    <row r="887777" s="12" customFormat="1" x14ac:dyDescent="0.2"/>
    <row r="887778" s="12" customFormat="1" x14ac:dyDescent="0.2"/>
    <row r="887779" s="12" customFormat="1" x14ac:dyDescent="0.2"/>
    <row r="887780" s="12" customFormat="1" x14ac:dyDescent="0.2"/>
    <row r="887781" s="12" customFormat="1" x14ac:dyDescent="0.2"/>
    <row r="887782" s="12" customFormat="1" x14ac:dyDescent="0.2"/>
    <row r="887783" s="12" customFormat="1" x14ac:dyDescent="0.2"/>
    <row r="887784" s="12" customFormat="1" x14ac:dyDescent="0.2"/>
    <row r="887785" s="12" customFormat="1" x14ac:dyDescent="0.2"/>
    <row r="887786" s="12" customFormat="1" x14ac:dyDescent="0.2"/>
    <row r="887787" s="12" customFormat="1" x14ac:dyDescent="0.2"/>
    <row r="887788" s="12" customFormat="1" x14ac:dyDescent="0.2"/>
    <row r="887789" s="12" customFormat="1" x14ac:dyDescent="0.2"/>
    <row r="887790" s="12" customFormat="1" x14ac:dyDescent="0.2"/>
    <row r="887791" s="12" customFormat="1" x14ac:dyDescent="0.2"/>
    <row r="887792" s="12" customFormat="1" x14ac:dyDescent="0.2"/>
    <row r="887793" s="12" customFormat="1" x14ac:dyDescent="0.2"/>
    <row r="887794" s="12" customFormat="1" x14ac:dyDescent="0.2"/>
    <row r="887795" s="12" customFormat="1" x14ac:dyDescent="0.2"/>
    <row r="887796" s="12" customFormat="1" x14ac:dyDescent="0.2"/>
    <row r="887797" s="12" customFormat="1" x14ac:dyDescent="0.2"/>
    <row r="887798" s="12" customFormat="1" x14ac:dyDescent="0.2"/>
    <row r="887799" s="12" customFormat="1" x14ac:dyDescent="0.2"/>
    <row r="887800" s="12" customFormat="1" x14ac:dyDescent="0.2"/>
    <row r="887801" s="12" customFormat="1" x14ac:dyDescent="0.2"/>
    <row r="887802" s="12" customFormat="1" x14ac:dyDescent="0.2"/>
    <row r="887803" s="12" customFormat="1" x14ac:dyDescent="0.2"/>
    <row r="887804" s="12" customFormat="1" x14ac:dyDescent="0.2"/>
    <row r="887805" s="12" customFormat="1" x14ac:dyDescent="0.2"/>
    <row r="887806" s="12" customFormat="1" x14ac:dyDescent="0.2"/>
    <row r="887807" s="12" customFormat="1" x14ac:dyDescent="0.2"/>
    <row r="887808" s="12" customFormat="1" x14ac:dyDescent="0.2"/>
    <row r="887809" s="12" customFormat="1" x14ac:dyDescent="0.2"/>
    <row r="887810" s="12" customFormat="1" x14ac:dyDescent="0.2"/>
    <row r="887811" s="12" customFormat="1" x14ac:dyDescent="0.2"/>
    <row r="887812" s="12" customFormat="1" x14ac:dyDescent="0.2"/>
    <row r="887813" s="12" customFormat="1" x14ac:dyDescent="0.2"/>
    <row r="887814" s="12" customFormat="1" x14ac:dyDescent="0.2"/>
    <row r="887815" s="12" customFormat="1" x14ac:dyDescent="0.2"/>
    <row r="887816" s="12" customFormat="1" x14ac:dyDescent="0.2"/>
    <row r="887817" s="12" customFormat="1" x14ac:dyDescent="0.2"/>
    <row r="887818" s="12" customFormat="1" x14ac:dyDescent="0.2"/>
    <row r="887819" s="12" customFormat="1" x14ac:dyDescent="0.2"/>
    <row r="887820" s="12" customFormat="1" x14ac:dyDescent="0.2"/>
    <row r="887821" s="12" customFormat="1" x14ac:dyDescent="0.2"/>
    <row r="887822" s="12" customFormat="1" x14ac:dyDescent="0.2"/>
    <row r="887823" s="12" customFormat="1" x14ac:dyDescent="0.2"/>
    <row r="887824" s="12" customFormat="1" x14ac:dyDescent="0.2"/>
    <row r="887825" s="12" customFormat="1" x14ac:dyDescent="0.2"/>
    <row r="887826" s="12" customFormat="1" x14ac:dyDescent="0.2"/>
    <row r="887827" s="12" customFormat="1" x14ac:dyDescent="0.2"/>
    <row r="887828" s="12" customFormat="1" x14ac:dyDescent="0.2"/>
    <row r="887829" s="12" customFormat="1" x14ac:dyDescent="0.2"/>
    <row r="887830" s="12" customFormat="1" x14ac:dyDescent="0.2"/>
    <row r="887831" s="12" customFormat="1" x14ac:dyDescent="0.2"/>
    <row r="887832" s="12" customFormat="1" x14ac:dyDescent="0.2"/>
    <row r="887833" s="12" customFormat="1" x14ac:dyDescent="0.2"/>
    <row r="887834" s="12" customFormat="1" x14ac:dyDescent="0.2"/>
    <row r="887835" s="12" customFormat="1" x14ac:dyDescent="0.2"/>
    <row r="887836" s="12" customFormat="1" x14ac:dyDescent="0.2"/>
    <row r="887837" s="12" customFormat="1" x14ac:dyDescent="0.2"/>
    <row r="887838" s="12" customFormat="1" x14ac:dyDescent="0.2"/>
    <row r="887839" s="12" customFormat="1" x14ac:dyDescent="0.2"/>
    <row r="887840" s="12" customFormat="1" x14ac:dyDescent="0.2"/>
    <row r="887841" s="12" customFormat="1" x14ac:dyDescent="0.2"/>
    <row r="887842" s="12" customFormat="1" x14ac:dyDescent="0.2"/>
    <row r="887843" s="12" customFormat="1" x14ac:dyDescent="0.2"/>
    <row r="887844" s="12" customFormat="1" x14ac:dyDescent="0.2"/>
    <row r="887845" s="12" customFormat="1" x14ac:dyDescent="0.2"/>
    <row r="887846" s="12" customFormat="1" x14ac:dyDescent="0.2"/>
    <row r="887847" s="12" customFormat="1" x14ac:dyDescent="0.2"/>
    <row r="887848" s="12" customFormat="1" x14ac:dyDescent="0.2"/>
    <row r="887849" s="12" customFormat="1" x14ac:dyDescent="0.2"/>
    <row r="887850" s="12" customFormat="1" x14ac:dyDescent="0.2"/>
    <row r="887851" s="12" customFormat="1" x14ac:dyDescent="0.2"/>
    <row r="887852" s="12" customFormat="1" x14ac:dyDescent="0.2"/>
    <row r="887853" s="12" customFormat="1" x14ac:dyDescent="0.2"/>
    <row r="887854" s="12" customFormat="1" x14ac:dyDescent="0.2"/>
    <row r="887855" s="12" customFormat="1" x14ac:dyDescent="0.2"/>
    <row r="887856" s="12" customFormat="1" x14ac:dyDescent="0.2"/>
    <row r="887857" s="12" customFormat="1" x14ac:dyDescent="0.2"/>
    <row r="887858" s="12" customFormat="1" x14ac:dyDescent="0.2"/>
    <row r="887859" s="12" customFormat="1" x14ac:dyDescent="0.2"/>
    <row r="887860" s="12" customFormat="1" x14ac:dyDescent="0.2"/>
    <row r="887861" s="12" customFormat="1" x14ac:dyDescent="0.2"/>
    <row r="887862" s="12" customFormat="1" x14ac:dyDescent="0.2"/>
    <row r="887863" s="12" customFormat="1" x14ac:dyDescent="0.2"/>
    <row r="887864" s="12" customFormat="1" x14ac:dyDescent="0.2"/>
    <row r="887865" s="12" customFormat="1" x14ac:dyDescent="0.2"/>
    <row r="887866" s="12" customFormat="1" x14ac:dyDescent="0.2"/>
    <row r="887867" s="12" customFormat="1" x14ac:dyDescent="0.2"/>
    <row r="887868" s="12" customFormat="1" x14ac:dyDescent="0.2"/>
    <row r="887869" s="12" customFormat="1" x14ac:dyDescent="0.2"/>
    <row r="887870" s="12" customFormat="1" x14ac:dyDescent="0.2"/>
    <row r="887871" s="12" customFormat="1" x14ac:dyDescent="0.2"/>
    <row r="887872" s="12" customFormat="1" x14ac:dyDescent="0.2"/>
    <row r="887873" s="12" customFormat="1" x14ac:dyDescent="0.2"/>
    <row r="887874" s="12" customFormat="1" x14ac:dyDescent="0.2"/>
    <row r="887875" s="12" customFormat="1" x14ac:dyDescent="0.2"/>
    <row r="887876" s="12" customFormat="1" x14ac:dyDescent="0.2"/>
    <row r="887877" s="12" customFormat="1" x14ac:dyDescent="0.2"/>
    <row r="887878" s="12" customFormat="1" x14ac:dyDescent="0.2"/>
    <row r="887879" s="12" customFormat="1" x14ac:dyDescent="0.2"/>
    <row r="887880" s="12" customFormat="1" x14ac:dyDescent="0.2"/>
    <row r="887881" s="12" customFormat="1" x14ac:dyDescent="0.2"/>
    <row r="887882" s="12" customFormat="1" x14ac:dyDescent="0.2"/>
    <row r="887883" s="12" customFormat="1" x14ac:dyDescent="0.2"/>
    <row r="887884" s="12" customFormat="1" x14ac:dyDescent="0.2"/>
    <row r="887885" s="12" customFormat="1" x14ac:dyDescent="0.2"/>
    <row r="887886" s="12" customFormat="1" x14ac:dyDescent="0.2"/>
    <row r="887887" s="12" customFormat="1" x14ac:dyDescent="0.2"/>
    <row r="887888" s="12" customFormat="1" x14ac:dyDescent="0.2"/>
    <row r="887889" s="12" customFormat="1" x14ac:dyDescent="0.2"/>
    <row r="887890" s="12" customFormat="1" x14ac:dyDescent="0.2"/>
    <row r="887891" s="12" customFormat="1" x14ac:dyDescent="0.2"/>
    <row r="887892" s="12" customFormat="1" x14ac:dyDescent="0.2"/>
    <row r="887893" s="12" customFormat="1" x14ac:dyDescent="0.2"/>
    <row r="887894" s="12" customFormat="1" x14ac:dyDescent="0.2"/>
    <row r="887895" s="12" customFormat="1" x14ac:dyDescent="0.2"/>
    <row r="887896" s="12" customFormat="1" x14ac:dyDescent="0.2"/>
    <row r="887897" s="12" customFormat="1" x14ac:dyDescent="0.2"/>
    <row r="887898" s="12" customFormat="1" x14ac:dyDescent="0.2"/>
    <row r="887899" s="12" customFormat="1" x14ac:dyDescent="0.2"/>
    <row r="887900" s="12" customFormat="1" x14ac:dyDescent="0.2"/>
    <row r="887901" s="12" customFormat="1" x14ac:dyDescent="0.2"/>
    <row r="887902" s="12" customFormat="1" x14ac:dyDescent="0.2"/>
    <row r="887903" s="12" customFormat="1" x14ac:dyDescent="0.2"/>
    <row r="887904" s="12" customFormat="1" x14ac:dyDescent="0.2"/>
    <row r="887905" s="12" customFormat="1" x14ac:dyDescent="0.2"/>
    <row r="887906" s="12" customFormat="1" x14ac:dyDescent="0.2"/>
    <row r="887907" s="12" customFormat="1" x14ac:dyDescent="0.2"/>
    <row r="887908" s="12" customFormat="1" x14ac:dyDescent="0.2"/>
    <row r="887909" s="12" customFormat="1" x14ac:dyDescent="0.2"/>
    <row r="887910" s="12" customFormat="1" x14ac:dyDescent="0.2"/>
    <row r="887911" s="12" customFormat="1" x14ac:dyDescent="0.2"/>
    <row r="887912" s="12" customFormat="1" x14ac:dyDescent="0.2"/>
    <row r="887913" s="12" customFormat="1" x14ac:dyDescent="0.2"/>
    <row r="887914" s="12" customFormat="1" x14ac:dyDescent="0.2"/>
    <row r="887915" s="12" customFormat="1" x14ac:dyDescent="0.2"/>
    <row r="887916" s="12" customFormat="1" x14ac:dyDescent="0.2"/>
    <row r="887917" s="12" customFormat="1" x14ac:dyDescent="0.2"/>
    <row r="887918" s="12" customFormat="1" x14ac:dyDescent="0.2"/>
    <row r="887919" s="12" customFormat="1" x14ac:dyDescent="0.2"/>
    <row r="887920" s="12" customFormat="1" x14ac:dyDescent="0.2"/>
    <row r="887921" s="12" customFormat="1" x14ac:dyDescent="0.2"/>
    <row r="887922" s="12" customFormat="1" x14ac:dyDescent="0.2"/>
    <row r="887923" s="12" customFormat="1" x14ac:dyDescent="0.2"/>
    <row r="887924" s="12" customFormat="1" x14ac:dyDescent="0.2"/>
    <row r="887925" s="12" customFormat="1" x14ac:dyDescent="0.2"/>
    <row r="887926" s="12" customFormat="1" x14ac:dyDescent="0.2"/>
    <row r="887927" s="12" customFormat="1" x14ac:dyDescent="0.2"/>
    <row r="887928" s="12" customFormat="1" x14ac:dyDescent="0.2"/>
    <row r="887929" s="12" customFormat="1" x14ac:dyDescent="0.2"/>
    <row r="887930" s="12" customFormat="1" x14ac:dyDescent="0.2"/>
    <row r="887931" s="12" customFormat="1" x14ac:dyDescent="0.2"/>
    <row r="887932" s="12" customFormat="1" x14ac:dyDescent="0.2"/>
    <row r="887933" s="12" customFormat="1" x14ac:dyDescent="0.2"/>
    <row r="887934" s="12" customFormat="1" x14ac:dyDescent="0.2"/>
    <row r="887935" s="12" customFormat="1" x14ac:dyDescent="0.2"/>
    <row r="887936" s="12" customFormat="1" x14ac:dyDescent="0.2"/>
    <row r="887937" s="12" customFormat="1" x14ac:dyDescent="0.2"/>
    <row r="887938" s="12" customFormat="1" x14ac:dyDescent="0.2"/>
    <row r="887939" s="12" customFormat="1" x14ac:dyDescent="0.2"/>
    <row r="887940" s="12" customFormat="1" x14ac:dyDescent="0.2"/>
    <row r="887941" s="12" customFormat="1" x14ac:dyDescent="0.2"/>
    <row r="887942" s="12" customFormat="1" x14ac:dyDescent="0.2"/>
    <row r="887943" s="12" customFormat="1" x14ac:dyDescent="0.2"/>
    <row r="887944" s="12" customFormat="1" x14ac:dyDescent="0.2"/>
    <row r="887945" s="12" customFormat="1" x14ac:dyDescent="0.2"/>
    <row r="887946" s="12" customFormat="1" x14ac:dyDescent="0.2"/>
    <row r="887947" s="12" customFormat="1" x14ac:dyDescent="0.2"/>
    <row r="887948" s="12" customFormat="1" x14ac:dyDescent="0.2"/>
    <row r="887949" s="12" customFormat="1" x14ac:dyDescent="0.2"/>
    <row r="887950" s="12" customFormat="1" x14ac:dyDescent="0.2"/>
    <row r="887951" s="12" customFormat="1" x14ac:dyDescent="0.2"/>
    <row r="887952" s="12" customFormat="1" x14ac:dyDescent="0.2"/>
    <row r="887953" s="12" customFormat="1" x14ac:dyDescent="0.2"/>
    <row r="887954" s="12" customFormat="1" x14ac:dyDescent="0.2"/>
    <row r="887955" s="12" customFormat="1" x14ac:dyDescent="0.2"/>
    <row r="887956" s="12" customFormat="1" x14ac:dyDescent="0.2"/>
    <row r="887957" s="12" customFormat="1" x14ac:dyDescent="0.2"/>
    <row r="887958" s="12" customFormat="1" x14ac:dyDescent="0.2"/>
    <row r="887959" s="12" customFormat="1" x14ac:dyDescent="0.2"/>
    <row r="887960" s="12" customFormat="1" x14ac:dyDescent="0.2"/>
    <row r="887961" s="12" customFormat="1" x14ac:dyDescent="0.2"/>
    <row r="887962" s="12" customFormat="1" x14ac:dyDescent="0.2"/>
    <row r="887963" s="12" customFormat="1" x14ac:dyDescent="0.2"/>
    <row r="887964" s="12" customFormat="1" x14ac:dyDescent="0.2"/>
    <row r="887965" s="12" customFormat="1" x14ac:dyDescent="0.2"/>
    <row r="887966" s="12" customFormat="1" x14ac:dyDescent="0.2"/>
    <row r="887967" s="12" customFormat="1" x14ac:dyDescent="0.2"/>
    <row r="887968" s="12" customFormat="1" x14ac:dyDescent="0.2"/>
    <row r="887969" s="12" customFormat="1" x14ac:dyDescent="0.2"/>
    <row r="887970" s="12" customFormat="1" x14ac:dyDescent="0.2"/>
    <row r="887971" s="12" customFormat="1" x14ac:dyDescent="0.2"/>
    <row r="887972" s="12" customFormat="1" x14ac:dyDescent="0.2"/>
    <row r="887973" s="12" customFormat="1" x14ac:dyDescent="0.2"/>
    <row r="887974" s="12" customFormat="1" x14ac:dyDescent="0.2"/>
    <row r="887975" s="12" customFormat="1" x14ac:dyDescent="0.2"/>
    <row r="887976" s="12" customFormat="1" x14ac:dyDescent="0.2"/>
    <row r="887977" s="12" customFormat="1" x14ac:dyDescent="0.2"/>
    <row r="887978" s="12" customFormat="1" x14ac:dyDescent="0.2"/>
    <row r="887979" s="12" customFormat="1" x14ac:dyDescent="0.2"/>
    <row r="887980" s="12" customFormat="1" x14ac:dyDescent="0.2"/>
    <row r="887981" s="12" customFormat="1" x14ac:dyDescent="0.2"/>
    <row r="887982" s="12" customFormat="1" x14ac:dyDescent="0.2"/>
    <row r="887983" s="12" customFormat="1" x14ac:dyDescent="0.2"/>
    <row r="887984" s="12" customFormat="1" x14ac:dyDescent="0.2"/>
    <row r="887985" s="12" customFormat="1" x14ac:dyDescent="0.2"/>
    <row r="887986" s="12" customFormat="1" x14ac:dyDescent="0.2"/>
    <row r="887987" s="12" customFormat="1" x14ac:dyDescent="0.2"/>
    <row r="887988" s="12" customFormat="1" x14ac:dyDescent="0.2"/>
    <row r="887989" s="12" customFormat="1" x14ac:dyDescent="0.2"/>
    <row r="887990" s="12" customFormat="1" x14ac:dyDescent="0.2"/>
    <row r="887991" s="12" customFormat="1" x14ac:dyDescent="0.2"/>
    <row r="887992" s="12" customFormat="1" x14ac:dyDescent="0.2"/>
    <row r="887993" s="12" customFormat="1" x14ac:dyDescent="0.2"/>
    <row r="887994" s="12" customFormat="1" x14ac:dyDescent="0.2"/>
    <row r="887995" s="12" customFormat="1" x14ac:dyDescent="0.2"/>
    <row r="887996" s="12" customFormat="1" x14ac:dyDescent="0.2"/>
    <row r="887997" s="12" customFormat="1" x14ac:dyDescent="0.2"/>
    <row r="887998" s="12" customFormat="1" x14ac:dyDescent="0.2"/>
    <row r="887999" s="12" customFormat="1" x14ac:dyDescent="0.2"/>
    <row r="888000" s="12" customFormat="1" x14ac:dyDescent="0.2"/>
    <row r="888001" s="12" customFormat="1" x14ac:dyDescent="0.2"/>
    <row r="888002" s="12" customFormat="1" x14ac:dyDescent="0.2"/>
    <row r="888003" s="12" customFormat="1" x14ac:dyDescent="0.2"/>
    <row r="888004" s="12" customFormat="1" x14ac:dyDescent="0.2"/>
    <row r="888005" s="12" customFormat="1" x14ac:dyDescent="0.2"/>
    <row r="888006" s="12" customFormat="1" x14ac:dyDescent="0.2"/>
    <row r="888007" s="12" customFormat="1" x14ac:dyDescent="0.2"/>
    <row r="888008" s="12" customFormat="1" x14ac:dyDescent="0.2"/>
    <row r="888009" s="12" customFormat="1" x14ac:dyDescent="0.2"/>
    <row r="888010" s="12" customFormat="1" x14ac:dyDescent="0.2"/>
    <row r="888011" s="12" customFormat="1" x14ac:dyDescent="0.2"/>
    <row r="888012" s="12" customFormat="1" x14ac:dyDescent="0.2"/>
    <row r="888013" s="12" customFormat="1" x14ac:dyDescent="0.2"/>
    <row r="888014" s="12" customFormat="1" x14ac:dyDescent="0.2"/>
    <row r="888015" s="12" customFormat="1" x14ac:dyDescent="0.2"/>
    <row r="888016" s="12" customFormat="1" x14ac:dyDescent="0.2"/>
    <row r="888017" s="12" customFormat="1" x14ac:dyDescent="0.2"/>
    <row r="888018" s="12" customFormat="1" x14ac:dyDescent="0.2"/>
    <row r="888019" s="12" customFormat="1" x14ac:dyDescent="0.2"/>
    <row r="888020" s="12" customFormat="1" x14ac:dyDescent="0.2"/>
    <row r="888021" s="12" customFormat="1" x14ac:dyDescent="0.2"/>
    <row r="888022" s="12" customFormat="1" x14ac:dyDescent="0.2"/>
    <row r="888023" s="12" customFormat="1" x14ac:dyDescent="0.2"/>
    <row r="888024" s="12" customFormat="1" x14ac:dyDescent="0.2"/>
    <row r="888025" s="12" customFormat="1" x14ac:dyDescent="0.2"/>
    <row r="888026" s="12" customFormat="1" x14ac:dyDescent="0.2"/>
    <row r="888027" s="12" customFormat="1" x14ac:dyDescent="0.2"/>
    <row r="888028" s="12" customFormat="1" x14ac:dyDescent="0.2"/>
    <row r="888029" s="12" customFormat="1" x14ac:dyDescent="0.2"/>
    <row r="888030" s="12" customFormat="1" x14ac:dyDescent="0.2"/>
    <row r="888031" s="12" customFormat="1" x14ac:dyDescent="0.2"/>
    <row r="888032" s="12" customFormat="1" x14ac:dyDescent="0.2"/>
    <row r="888033" s="12" customFormat="1" x14ac:dyDescent="0.2"/>
    <row r="888034" s="12" customFormat="1" x14ac:dyDescent="0.2"/>
    <row r="888035" s="12" customFormat="1" x14ac:dyDescent="0.2"/>
    <row r="888036" s="12" customFormat="1" x14ac:dyDescent="0.2"/>
    <row r="888037" s="12" customFormat="1" x14ac:dyDescent="0.2"/>
    <row r="888038" s="12" customFormat="1" x14ac:dyDescent="0.2"/>
    <row r="888039" s="12" customFormat="1" x14ac:dyDescent="0.2"/>
    <row r="888040" s="12" customFormat="1" x14ac:dyDescent="0.2"/>
    <row r="888041" s="12" customFormat="1" x14ac:dyDescent="0.2"/>
    <row r="888042" s="12" customFormat="1" x14ac:dyDescent="0.2"/>
    <row r="888043" s="12" customFormat="1" x14ac:dyDescent="0.2"/>
    <row r="888044" s="12" customFormat="1" x14ac:dyDescent="0.2"/>
    <row r="888045" s="12" customFormat="1" x14ac:dyDescent="0.2"/>
    <row r="888046" s="12" customFormat="1" x14ac:dyDescent="0.2"/>
    <row r="888047" s="12" customFormat="1" x14ac:dyDescent="0.2"/>
    <row r="888048" s="12" customFormat="1" x14ac:dyDescent="0.2"/>
    <row r="888049" s="12" customFormat="1" x14ac:dyDescent="0.2"/>
    <row r="888050" s="12" customFormat="1" x14ac:dyDescent="0.2"/>
    <row r="888051" s="12" customFormat="1" x14ac:dyDescent="0.2"/>
    <row r="888052" s="12" customFormat="1" x14ac:dyDescent="0.2"/>
    <row r="888053" s="12" customFormat="1" x14ac:dyDescent="0.2"/>
    <row r="888054" s="12" customFormat="1" x14ac:dyDescent="0.2"/>
    <row r="888055" s="12" customFormat="1" x14ac:dyDescent="0.2"/>
    <row r="888056" s="12" customFormat="1" x14ac:dyDescent="0.2"/>
    <row r="888057" s="12" customFormat="1" x14ac:dyDescent="0.2"/>
    <row r="888058" s="12" customFormat="1" x14ac:dyDescent="0.2"/>
    <row r="888059" s="12" customFormat="1" x14ac:dyDescent="0.2"/>
    <row r="888060" s="12" customFormat="1" x14ac:dyDescent="0.2"/>
    <row r="888061" s="12" customFormat="1" x14ac:dyDescent="0.2"/>
    <row r="888062" s="12" customFormat="1" x14ac:dyDescent="0.2"/>
    <row r="888063" s="12" customFormat="1" x14ac:dyDescent="0.2"/>
    <row r="888064" s="12" customFormat="1" x14ac:dyDescent="0.2"/>
    <row r="888065" s="12" customFormat="1" x14ac:dyDescent="0.2"/>
    <row r="888066" s="12" customFormat="1" x14ac:dyDescent="0.2"/>
    <row r="888067" s="12" customFormat="1" x14ac:dyDescent="0.2"/>
    <row r="888068" s="12" customFormat="1" x14ac:dyDescent="0.2"/>
    <row r="888069" s="12" customFormat="1" x14ac:dyDescent="0.2"/>
    <row r="888070" s="12" customFormat="1" x14ac:dyDescent="0.2"/>
    <row r="888071" s="12" customFormat="1" x14ac:dyDescent="0.2"/>
    <row r="888072" s="12" customFormat="1" x14ac:dyDescent="0.2"/>
    <row r="888073" s="12" customFormat="1" x14ac:dyDescent="0.2"/>
    <row r="888074" s="12" customFormat="1" x14ac:dyDescent="0.2"/>
    <row r="888075" s="12" customFormat="1" x14ac:dyDescent="0.2"/>
    <row r="888076" s="12" customFormat="1" x14ac:dyDescent="0.2"/>
    <row r="888077" s="12" customFormat="1" x14ac:dyDescent="0.2"/>
    <row r="888078" s="12" customFormat="1" x14ac:dyDescent="0.2"/>
    <row r="888079" s="12" customFormat="1" x14ac:dyDescent="0.2"/>
    <row r="888080" s="12" customFormat="1" x14ac:dyDescent="0.2"/>
    <row r="888081" s="12" customFormat="1" x14ac:dyDescent="0.2"/>
    <row r="888082" s="12" customFormat="1" x14ac:dyDescent="0.2"/>
    <row r="888083" s="12" customFormat="1" x14ac:dyDescent="0.2"/>
    <row r="888084" s="12" customFormat="1" x14ac:dyDescent="0.2"/>
    <row r="888085" s="12" customFormat="1" x14ac:dyDescent="0.2"/>
    <row r="888086" s="12" customFormat="1" x14ac:dyDescent="0.2"/>
    <row r="888087" s="12" customFormat="1" x14ac:dyDescent="0.2"/>
    <row r="888088" s="12" customFormat="1" x14ac:dyDescent="0.2"/>
    <row r="888089" s="12" customFormat="1" x14ac:dyDescent="0.2"/>
    <row r="888090" s="12" customFormat="1" x14ac:dyDescent="0.2"/>
    <row r="888091" s="12" customFormat="1" x14ac:dyDescent="0.2"/>
    <row r="888092" s="12" customFormat="1" x14ac:dyDescent="0.2"/>
    <row r="888093" s="12" customFormat="1" x14ac:dyDescent="0.2"/>
    <row r="888094" s="12" customFormat="1" x14ac:dyDescent="0.2"/>
    <row r="888095" s="12" customFormat="1" x14ac:dyDescent="0.2"/>
    <row r="888096" s="12" customFormat="1" x14ac:dyDescent="0.2"/>
    <row r="888097" s="12" customFormat="1" x14ac:dyDescent="0.2"/>
    <row r="888098" s="12" customFormat="1" x14ac:dyDescent="0.2"/>
    <row r="888099" s="12" customFormat="1" x14ac:dyDescent="0.2"/>
    <row r="888100" s="12" customFormat="1" x14ac:dyDescent="0.2"/>
    <row r="888101" s="12" customFormat="1" x14ac:dyDescent="0.2"/>
    <row r="888102" s="12" customFormat="1" x14ac:dyDescent="0.2"/>
    <row r="888103" s="12" customFormat="1" x14ac:dyDescent="0.2"/>
    <row r="888104" s="12" customFormat="1" x14ac:dyDescent="0.2"/>
    <row r="888105" s="12" customFormat="1" x14ac:dyDescent="0.2"/>
    <row r="888106" s="12" customFormat="1" x14ac:dyDescent="0.2"/>
    <row r="888107" s="12" customFormat="1" x14ac:dyDescent="0.2"/>
    <row r="888108" s="12" customFormat="1" x14ac:dyDescent="0.2"/>
    <row r="888109" s="12" customFormat="1" x14ac:dyDescent="0.2"/>
    <row r="888110" s="12" customFormat="1" x14ac:dyDescent="0.2"/>
    <row r="888111" s="12" customFormat="1" x14ac:dyDescent="0.2"/>
    <row r="888112" s="12" customFormat="1" x14ac:dyDescent="0.2"/>
    <row r="888113" s="12" customFormat="1" x14ac:dyDescent="0.2"/>
    <row r="888114" s="12" customFormat="1" x14ac:dyDescent="0.2"/>
    <row r="888115" s="12" customFormat="1" x14ac:dyDescent="0.2"/>
    <row r="888116" s="12" customFormat="1" x14ac:dyDescent="0.2"/>
    <row r="888117" s="12" customFormat="1" x14ac:dyDescent="0.2"/>
    <row r="888118" s="12" customFormat="1" x14ac:dyDescent="0.2"/>
    <row r="888119" s="12" customFormat="1" x14ac:dyDescent="0.2"/>
    <row r="888120" s="12" customFormat="1" x14ac:dyDescent="0.2"/>
    <row r="888121" s="12" customFormat="1" x14ac:dyDescent="0.2"/>
    <row r="888122" s="12" customFormat="1" x14ac:dyDescent="0.2"/>
    <row r="888123" s="12" customFormat="1" x14ac:dyDescent="0.2"/>
    <row r="888124" s="12" customFormat="1" x14ac:dyDescent="0.2"/>
    <row r="888125" s="12" customFormat="1" x14ac:dyDescent="0.2"/>
    <row r="888126" s="12" customFormat="1" x14ac:dyDescent="0.2"/>
    <row r="888127" s="12" customFormat="1" x14ac:dyDescent="0.2"/>
    <row r="888128" s="12" customFormat="1" x14ac:dyDescent="0.2"/>
    <row r="888129" s="12" customFormat="1" x14ac:dyDescent="0.2"/>
    <row r="888130" s="12" customFormat="1" x14ac:dyDescent="0.2"/>
    <row r="888131" s="12" customFormat="1" x14ac:dyDescent="0.2"/>
    <row r="888132" s="12" customFormat="1" x14ac:dyDescent="0.2"/>
    <row r="888133" s="12" customFormat="1" x14ac:dyDescent="0.2"/>
    <row r="888134" s="12" customFormat="1" x14ac:dyDescent="0.2"/>
    <row r="888135" s="12" customFormat="1" x14ac:dyDescent="0.2"/>
    <row r="888136" s="12" customFormat="1" x14ac:dyDescent="0.2"/>
    <row r="888137" s="12" customFormat="1" x14ac:dyDescent="0.2"/>
    <row r="888138" s="12" customFormat="1" x14ac:dyDescent="0.2"/>
    <row r="888139" s="12" customFormat="1" x14ac:dyDescent="0.2"/>
    <row r="888140" s="12" customFormat="1" x14ac:dyDescent="0.2"/>
    <row r="888141" s="12" customFormat="1" x14ac:dyDescent="0.2"/>
    <row r="888142" s="12" customFormat="1" x14ac:dyDescent="0.2"/>
    <row r="888143" s="12" customFormat="1" x14ac:dyDescent="0.2"/>
    <row r="888144" s="12" customFormat="1" x14ac:dyDescent="0.2"/>
    <row r="888145" s="12" customFormat="1" x14ac:dyDescent="0.2"/>
    <row r="888146" s="12" customFormat="1" x14ac:dyDescent="0.2"/>
    <row r="888147" s="12" customFormat="1" x14ac:dyDescent="0.2"/>
    <row r="888148" s="12" customFormat="1" x14ac:dyDescent="0.2"/>
    <row r="888149" s="12" customFormat="1" x14ac:dyDescent="0.2"/>
    <row r="888150" s="12" customFormat="1" x14ac:dyDescent="0.2"/>
    <row r="888151" s="12" customFormat="1" x14ac:dyDescent="0.2"/>
    <row r="888152" s="12" customFormat="1" x14ac:dyDescent="0.2"/>
    <row r="888153" s="12" customFormat="1" x14ac:dyDescent="0.2"/>
    <row r="888154" s="12" customFormat="1" x14ac:dyDescent="0.2"/>
    <row r="888155" s="12" customFormat="1" x14ac:dyDescent="0.2"/>
    <row r="888156" s="12" customFormat="1" x14ac:dyDescent="0.2"/>
    <row r="888157" s="12" customFormat="1" x14ac:dyDescent="0.2"/>
    <row r="888158" s="12" customFormat="1" x14ac:dyDescent="0.2"/>
    <row r="888159" s="12" customFormat="1" x14ac:dyDescent="0.2"/>
    <row r="888160" s="12" customFormat="1" x14ac:dyDescent="0.2"/>
    <row r="888161" s="12" customFormat="1" x14ac:dyDescent="0.2"/>
    <row r="888162" s="12" customFormat="1" x14ac:dyDescent="0.2"/>
    <row r="888163" s="12" customFormat="1" x14ac:dyDescent="0.2"/>
    <row r="888164" s="12" customFormat="1" x14ac:dyDescent="0.2"/>
    <row r="888165" s="12" customFormat="1" x14ac:dyDescent="0.2"/>
    <row r="888166" s="12" customFormat="1" x14ac:dyDescent="0.2"/>
    <row r="888167" s="12" customFormat="1" x14ac:dyDescent="0.2"/>
    <row r="888168" s="12" customFormat="1" x14ac:dyDescent="0.2"/>
    <row r="888169" s="12" customFormat="1" x14ac:dyDescent="0.2"/>
    <row r="888170" s="12" customFormat="1" x14ac:dyDescent="0.2"/>
    <row r="888171" s="12" customFormat="1" x14ac:dyDescent="0.2"/>
    <row r="888172" s="12" customFormat="1" x14ac:dyDescent="0.2"/>
    <row r="888173" s="12" customFormat="1" x14ac:dyDescent="0.2"/>
    <row r="888174" s="12" customFormat="1" x14ac:dyDescent="0.2"/>
    <row r="888175" s="12" customFormat="1" x14ac:dyDescent="0.2"/>
    <row r="888176" s="12" customFormat="1" x14ac:dyDescent="0.2"/>
    <row r="888177" s="12" customFormat="1" x14ac:dyDescent="0.2"/>
    <row r="888178" s="12" customFormat="1" x14ac:dyDescent="0.2"/>
    <row r="888179" s="12" customFormat="1" x14ac:dyDescent="0.2"/>
    <row r="888180" s="12" customFormat="1" x14ac:dyDescent="0.2"/>
    <row r="888181" s="12" customFormat="1" x14ac:dyDescent="0.2"/>
    <row r="888182" s="12" customFormat="1" x14ac:dyDescent="0.2"/>
    <row r="888183" s="12" customFormat="1" x14ac:dyDescent="0.2"/>
    <row r="888184" s="12" customFormat="1" x14ac:dyDescent="0.2"/>
    <row r="888185" s="12" customFormat="1" x14ac:dyDescent="0.2"/>
    <row r="888186" s="12" customFormat="1" x14ac:dyDescent="0.2"/>
    <row r="888187" s="12" customFormat="1" x14ac:dyDescent="0.2"/>
    <row r="888188" s="12" customFormat="1" x14ac:dyDescent="0.2"/>
    <row r="888189" s="12" customFormat="1" x14ac:dyDescent="0.2"/>
    <row r="888190" s="12" customFormat="1" x14ac:dyDescent="0.2"/>
    <row r="888191" s="12" customFormat="1" x14ac:dyDescent="0.2"/>
    <row r="888192" s="12" customFormat="1" x14ac:dyDescent="0.2"/>
    <row r="888193" s="12" customFormat="1" x14ac:dyDescent="0.2"/>
    <row r="888194" s="12" customFormat="1" x14ac:dyDescent="0.2"/>
    <row r="888195" s="12" customFormat="1" x14ac:dyDescent="0.2"/>
    <row r="888196" s="12" customFormat="1" x14ac:dyDescent="0.2"/>
    <row r="888197" s="12" customFormat="1" x14ac:dyDescent="0.2"/>
    <row r="888198" s="12" customFormat="1" x14ac:dyDescent="0.2"/>
    <row r="888199" s="12" customFormat="1" x14ac:dyDescent="0.2"/>
    <row r="888200" s="12" customFormat="1" x14ac:dyDescent="0.2"/>
    <row r="888201" s="12" customFormat="1" x14ac:dyDescent="0.2"/>
    <row r="888202" s="12" customFormat="1" x14ac:dyDescent="0.2"/>
    <row r="888203" s="12" customFormat="1" x14ac:dyDescent="0.2"/>
    <row r="888204" s="12" customFormat="1" x14ac:dyDescent="0.2"/>
    <row r="888205" s="12" customFormat="1" x14ac:dyDescent="0.2"/>
    <row r="888206" s="12" customFormat="1" x14ac:dyDescent="0.2"/>
    <row r="888207" s="12" customFormat="1" x14ac:dyDescent="0.2"/>
    <row r="888208" s="12" customFormat="1" x14ac:dyDescent="0.2"/>
    <row r="888209" s="12" customFormat="1" x14ac:dyDescent="0.2"/>
    <row r="888210" s="12" customFormat="1" x14ac:dyDescent="0.2"/>
    <row r="888211" s="12" customFormat="1" x14ac:dyDescent="0.2"/>
    <row r="888212" s="12" customFormat="1" x14ac:dyDescent="0.2"/>
    <row r="888213" s="12" customFormat="1" x14ac:dyDescent="0.2"/>
    <row r="888214" s="12" customFormat="1" x14ac:dyDescent="0.2"/>
    <row r="888215" s="12" customFormat="1" x14ac:dyDescent="0.2"/>
    <row r="888216" s="12" customFormat="1" x14ac:dyDescent="0.2"/>
    <row r="888217" s="12" customFormat="1" x14ac:dyDescent="0.2"/>
    <row r="888218" s="12" customFormat="1" x14ac:dyDescent="0.2"/>
    <row r="888219" s="12" customFormat="1" x14ac:dyDescent="0.2"/>
    <row r="888220" s="12" customFormat="1" x14ac:dyDescent="0.2"/>
    <row r="888221" s="12" customFormat="1" x14ac:dyDescent="0.2"/>
    <row r="888222" s="12" customFormat="1" x14ac:dyDescent="0.2"/>
    <row r="888223" s="12" customFormat="1" x14ac:dyDescent="0.2"/>
    <row r="888224" s="12" customFormat="1" x14ac:dyDescent="0.2"/>
    <row r="888225" s="12" customFormat="1" x14ac:dyDescent="0.2"/>
    <row r="888226" s="12" customFormat="1" x14ac:dyDescent="0.2"/>
    <row r="888227" s="12" customFormat="1" x14ac:dyDescent="0.2"/>
    <row r="888228" s="12" customFormat="1" x14ac:dyDescent="0.2"/>
    <row r="888229" s="12" customFormat="1" x14ac:dyDescent="0.2"/>
    <row r="888230" s="12" customFormat="1" x14ac:dyDescent="0.2"/>
    <row r="888231" s="12" customFormat="1" x14ac:dyDescent="0.2"/>
    <row r="888232" s="12" customFormat="1" x14ac:dyDescent="0.2"/>
    <row r="888233" s="12" customFormat="1" x14ac:dyDescent="0.2"/>
    <row r="888234" s="12" customFormat="1" x14ac:dyDescent="0.2"/>
    <row r="888235" s="12" customFormat="1" x14ac:dyDescent="0.2"/>
    <row r="888236" s="12" customFormat="1" x14ac:dyDescent="0.2"/>
    <row r="888237" s="12" customFormat="1" x14ac:dyDescent="0.2"/>
    <row r="888238" s="12" customFormat="1" x14ac:dyDescent="0.2"/>
    <row r="888239" s="12" customFormat="1" x14ac:dyDescent="0.2"/>
    <row r="888240" s="12" customFormat="1" x14ac:dyDescent="0.2"/>
    <row r="888241" s="12" customFormat="1" x14ac:dyDescent="0.2"/>
    <row r="888242" s="12" customFormat="1" x14ac:dyDescent="0.2"/>
    <row r="888243" s="12" customFormat="1" x14ac:dyDescent="0.2"/>
    <row r="888244" s="12" customFormat="1" x14ac:dyDescent="0.2"/>
    <row r="888245" s="12" customFormat="1" x14ac:dyDescent="0.2"/>
    <row r="888246" s="12" customFormat="1" x14ac:dyDescent="0.2"/>
    <row r="888247" s="12" customFormat="1" x14ac:dyDescent="0.2"/>
    <row r="888248" s="12" customFormat="1" x14ac:dyDescent="0.2"/>
    <row r="888249" s="12" customFormat="1" x14ac:dyDescent="0.2"/>
    <row r="888250" s="12" customFormat="1" x14ac:dyDescent="0.2"/>
    <row r="888251" s="12" customFormat="1" x14ac:dyDescent="0.2"/>
    <row r="888252" s="12" customFormat="1" x14ac:dyDescent="0.2"/>
    <row r="888253" s="12" customFormat="1" x14ac:dyDescent="0.2"/>
    <row r="888254" s="12" customFormat="1" x14ac:dyDescent="0.2"/>
    <row r="888255" s="12" customFormat="1" x14ac:dyDescent="0.2"/>
    <row r="888256" s="12" customFormat="1" x14ac:dyDescent="0.2"/>
    <row r="888257" s="12" customFormat="1" x14ac:dyDescent="0.2"/>
    <row r="888258" s="12" customFormat="1" x14ac:dyDescent="0.2"/>
    <row r="888259" s="12" customFormat="1" x14ac:dyDescent="0.2"/>
    <row r="888260" s="12" customFormat="1" x14ac:dyDescent="0.2"/>
    <row r="888261" s="12" customFormat="1" x14ac:dyDescent="0.2"/>
    <row r="888262" s="12" customFormat="1" x14ac:dyDescent="0.2"/>
    <row r="888263" s="12" customFormat="1" x14ac:dyDescent="0.2"/>
    <row r="888264" s="12" customFormat="1" x14ac:dyDescent="0.2"/>
    <row r="888265" s="12" customFormat="1" x14ac:dyDescent="0.2"/>
    <row r="888266" s="12" customFormat="1" x14ac:dyDescent="0.2"/>
    <row r="888267" s="12" customFormat="1" x14ac:dyDescent="0.2"/>
    <row r="888268" s="12" customFormat="1" x14ac:dyDescent="0.2"/>
    <row r="888269" s="12" customFormat="1" x14ac:dyDescent="0.2"/>
    <row r="888270" s="12" customFormat="1" x14ac:dyDescent="0.2"/>
    <row r="888271" s="12" customFormat="1" x14ac:dyDescent="0.2"/>
    <row r="888272" s="12" customFormat="1" x14ac:dyDescent="0.2"/>
    <row r="888273" s="12" customFormat="1" x14ac:dyDescent="0.2"/>
    <row r="888274" s="12" customFormat="1" x14ac:dyDescent="0.2"/>
    <row r="888275" s="12" customFormat="1" x14ac:dyDescent="0.2"/>
    <row r="888276" s="12" customFormat="1" x14ac:dyDescent="0.2"/>
    <row r="888277" s="12" customFormat="1" x14ac:dyDescent="0.2"/>
    <row r="888278" s="12" customFormat="1" x14ac:dyDescent="0.2"/>
    <row r="888279" s="12" customFormat="1" x14ac:dyDescent="0.2"/>
    <row r="888280" s="12" customFormat="1" x14ac:dyDescent="0.2"/>
    <row r="888281" s="12" customFormat="1" x14ac:dyDescent="0.2"/>
    <row r="888282" s="12" customFormat="1" x14ac:dyDescent="0.2"/>
    <row r="888283" s="12" customFormat="1" x14ac:dyDescent="0.2"/>
    <row r="888284" s="12" customFormat="1" x14ac:dyDescent="0.2"/>
    <row r="888285" s="12" customFormat="1" x14ac:dyDescent="0.2"/>
    <row r="888286" s="12" customFormat="1" x14ac:dyDescent="0.2"/>
    <row r="888287" s="12" customFormat="1" x14ac:dyDescent="0.2"/>
    <row r="888288" s="12" customFormat="1" x14ac:dyDescent="0.2"/>
    <row r="888289" s="12" customFormat="1" x14ac:dyDescent="0.2"/>
    <row r="888290" s="12" customFormat="1" x14ac:dyDescent="0.2"/>
    <row r="888291" s="12" customFormat="1" x14ac:dyDescent="0.2"/>
    <row r="888292" s="12" customFormat="1" x14ac:dyDescent="0.2"/>
    <row r="888293" s="12" customFormat="1" x14ac:dyDescent="0.2"/>
    <row r="888294" s="12" customFormat="1" x14ac:dyDescent="0.2"/>
    <row r="888295" s="12" customFormat="1" x14ac:dyDescent="0.2"/>
    <row r="888296" s="12" customFormat="1" x14ac:dyDescent="0.2"/>
    <row r="888297" s="12" customFormat="1" x14ac:dyDescent="0.2"/>
    <row r="888298" s="12" customFormat="1" x14ac:dyDescent="0.2"/>
    <row r="888299" s="12" customFormat="1" x14ac:dyDescent="0.2"/>
    <row r="888300" s="12" customFormat="1" x14ac:dyDescent="0.2"/>
    <row r="888301" s="12" customFormat="1" x14ac:dyDescent="0.2"/>
    <row r="888302" s="12" customFormat="1" x14ac:dyDescent="0.2"/>
    <row r="888303" s="12" customFormat="1" x14ac:dyDescent="0.2"/>
    <row r="888304" s="12" customFormat="1" x14ac:dyDescent="0.2"/>
    <row r="888305" s="12" customFormat="1" x14ac:dyDescent="0.2"/>
    <row r="888306" s="12" customFormat="1" x14ac:dyDescent="0.2"/>
    <row r="888307" s="12" customFormat="1" x14ac:dyDescent="0.2"/>
    <row r="888308" s="12" customFormat="1" x14ac:dyDescent="0.2"/>
    <row r="888309" s="12" customFormat="1" x14ac:dyDescent="0.2"/>
    <row r="888310" s="12" customFormat="1" x14ac:dyDescent="0.2"/>
    <row r="888311" s="12" customFormat="1" x14ac:dyDescent="0.2"/>
    <row r="888312" s="12" customFormat="1" x14ac:dyDescent="0.2"/>
    <row r="888313" s="12" customFormat="1" x14ac:dyDescent="0.2"/>
    <row r="888314" s="12" customFormat="1" x14ac:dyDescent="0.2"/>
    <row r="888315" s="12" customFormat="1" x14ac:dyDescent="0.2"/>
    <row r="888316" s="12" customFormat="1" x14ac:dyDescent="0.2"/>
    <row r="888317" s="12" customFormat="1" x14ac:dyDescent="0.2"/>
    <row r="888318" s="12" customFormat="1" x14ac:dyDescent="0.2"/>
    <row r="888319" s="12" customFormat="1" x14ac:dyDescent="0.2"/>
    <row r="888320" s="12" customFormat="1" x14ac:dyDescent="0.2"/>
    <row r="888321" s="12" customFormat="1" x14ac:dyDescent="0.2"/>
    <row r="888322" s="12" customFormat="1" x14ac:dyDescent="0.2"/>
    <row r="888323" s="12" customFormat="1" x14ac:dyDescent="0.2"/>
    <row r="888324" s="12" customFormat="1" x14ac:dyDescent="0.2"/>
    <row r="888325" s="12" customFormat="1" x14ac:dyDescent="0.2"/>
    <row r="888326" s="12" customFormat="1" x14ac:dyDescent="0.2"/>
    <row r="888327" s="12" customFormat="1" x14ac:dyDescent="0.2"/>
    <row r="888328" s="12" customFormat="1" x14ac:dyDescent="0.2"/>
    <row r="888329" s="12" customFormat="1" x14ac:dyDescent="0.2"/>
    <row r="888330" s="12" customFormat="1" x14ac:dyDescent="0.2"/>
    <row r="888331" s="12" customFormat="1" x14ac:dyDescent="0.2"/>
    <row r="888332" s="12" customFormat="1" x14ac:dyDescent="0.2"/>
    <row r="888333" s="12" customFormat="1" x14ac:dyDescent="0.2"/>
    <row r="888334" s="12" customFormat="1" x14ac:dyDescent="0.2"/>
    <row r="888335" s="12" customFormat="1" x14ac:dyDescent="0.2"/>
    <row r="888336" s="12" customFormat="1" x14ac:dyDescent="0.2"/>
    <row r="888337" s="12" customFormat="1" x14ac:dyDescent="0.2"/>
    <row r="888338" s="12" customFormat="1" x14ac:dyDescent="0.2"/>
    <row r="888339" s="12" customFormat="1" x14ac:dyDescent="0.2"/>
    <row r="888340" s="12" customFormat="1" x14ac:dyDescent="0.2"/>
    <row r="888341" s="12" customFormat="1" x14ac:dyDescent="0.2"/>
    <row r="888342" s="12" customFormat="1" x14ac:dyDescent="0.2"/>
    <row r="888343" s="12" customFormat="1" x14ac:dyDescent="0.2"/>
    <row r="888344" s="12" customFormat="1" x14ac:dyDescent="0.2"/>
    <row r="888345" s="12" customFormat="1" x14ac:dyDescent="0.2"/>
    <row r="888346" s="12" customFormat="1" x14ac:dyDescent="0.2"/>
    <row r="888347" s="12" customFormat="1" x14ac:dyDescent="0.2"/>
    <row r="888348" s="12" customFormat="1" x14ac:dyDescent="0.2"/>
    <row r="888349" s="12" customFormat="1" x14ac:dyDescent="0.2"/>
    <row r="888350" s="12" customFormat="1" x14ac:dyDescent="0.2"/>
    <row r="888351" s="12" customFormat="1" x14ac:dyDescent="0.2"/>
    <row r="888352" s="12" customFormat="1" x14ac:dyDescent="0.2"/>
    <row r="888353" s="12" customFormat="1" x14ac:dyDescent="0.2"/>
    <row r="888354" s="12" customFormat="1" x14ac:dyDescent="0.2"/>
    <row r="888355" s="12" customFormat="1" x14ac:dyDescent="0.2"/>
    <row r="888356" s="12" customFormat="1" x14ac:dyDescent="0.2"/>
    <row r="888357" s="12" customFormat="1" x14ac:dyDescent="0.2"/>
    <row r="888358" s="12" customFormat="1" x14ac:dyDescent="0.2"/>
    <row r="888359" s="12" customFormat="1" x14ac:dyDescent="0.2"/>
    <row r="888360" s="12" customFormat="1" x14ac:dyDescent="0.2"/>
    <row r="888361" s="12" customFormat="1" x14ac:dyDescent="0.2"/>
    <row r="888362" s="12" customFormat="1" x14ac:dyDescent="0.2"/>
    <row r="888363" s="12" customFormat="1" x14ac:dyDescent="0.2"/>
    <row r="888364" s="12" customFormat="1" x14ac:dyDescent="0.2"/>
    <row r="888365" s="12" customFormat="1" x14ac:dyDescent="0.2"/>
    <row r="888366" s="12" customFormat="1" x14ac:dyDescent="0.2"/>
    <row r="888367" s="12" customFormat="1" x14ac:dyDescent="0.2"/>
    <row r="888368" s="12" customFormat="1" x14ac:dyDescent="0.2"/>
    <row r="888369" s="12" customFormat="1" x14ac:dyDescent="0.2"/>
    <row r="888370" s="12" customFormat="1" x14ac:dyDescent="0.2"/>
    <row r="888371" s="12" customFormat="1" x14ac:dyDescent="0.2"/>
    <row r="888372" s="12" customFormat="1" x14ac:dyDescent="0.2"/>
    <row r="888373" s="12" customFormat="1" x14ac:dyDescent="0.2"/>
    <row r="888374" s="12" customFormat="1" x14ac:dyDescent="0.2"/>
    <row r="888375" s="12" customFormat="1" x14ac:dyDescent="0.2"/>
    <row r="888376" s="12" customFormat="1" x14ac:dyDescent="0.2"/>
    <row r="888377" s="12" customFormat="1" x14ac:dyDescent="0.2"/>
    <row r="888378" s="12" customFormat="1" x14ac:dyDescent="0.2"/>
    <row r="888379" s="12" customFormat="1" x14ac:dyDescent="0.2"/>
    <row r="888380" s="12" customFormat="1" x14ac:dyDescent="0.2"/>
    <row r="888381" s="12" customFormat="1" x14ac:dyDescent="0.2"/>
    <row r="888382" s="12" customFormat="1" x14ac:dyDescent="0.2"/>
    <row r="888383" s="12" customFormat="1" x14ac:dyDescent="0.2"/>
    <row r="888384" s="12" customFormat="1" x14ac:dyDescent="0.2"/>
    <row r="888385" s="12" customFormat="1" x14ac:dyDescent="0.2"/>
    <row r="888386" s="12" customFormat="1" x14ac:dyDescent="0.2"/>
    <row r="888387" s="12" customFormat="1" x14ac:dyDescent="0.2"/>
    <row r="888388" s="12" customFormat="1" x14ac:dyDescent="0.2"/>
    <row r="888389" s="12" customFormat="1" x14ac:dyDescent="0.2"/>
    <row r="888390" s="12" customFormat="1" x14ac:dyDescent="0.2"/>
    <row r="888391" s="12" customFormat="1" x14ac:dyDescent="0.2"/>
    <row r="888392" s="12" customFormat="1" x14ac:dyDescent="0.2"/>
    <row r="888393" s="12" customFormat="1" x14ac:dyDescent="0.2"/>
    <row r="888394" s="12" customFormat="1" x14ac:dyDescent="0.2"/>
    <row r="888395" s="12" customFormat="1" x14ac:dyDescent="0.2"/>
    <row r="888396" s="12" customFormat="1" x14ac:dyDescent="0.2"/>
    <row r="888397" s="12" customFormat="1" x14ac:dyDescent="0.2"/>
    <row r="888398" s="12" customFormat="1" x14ac:dyDescent="0.2"/>
    <row r="888399" s="12" customFormat="1" x14ac:dyDescent="0.2"/>
    <row r="888400" s="12" customFormat="1" x14ac:dyDescent="0.2"/>
    <row r="888401" s="12" customFormat="1" x14ac:dyDescent="0.2"/>
    <row r="888402" s="12" customFormat="1" x14ac:dyDescent="0.2"/>
    <row r="888403" s="12" customFormat="1" x14ac:dyDescent="0.2"/>
    <row r="888404" s="12" customFormat="1" x14ac:dyDescent="0.2"/>
    <row r="888405" s="12" customFormat="1" x14ac:dyDescent="0.2"/>
    <row r="888406" s="12" customFormat="1" x14ac:dyDescent="0.2"/>
    <row r="888407" s="12" customFormat="1" x14ac:dyDescent="0.2"/>
    <row r="888408" s="12" customFormat="1" x14ac:dyDescent="0.2"/>
    <row r="888409" s="12" customFormat="1" x14ac:dyDescent="0.2"/>
    <row r="888410" s="12" customFormat="1" x14ac:dyDescent="0.2"/>
    <row r="888411" s="12" customFormat="1" x14ac:dyDescent="0.2"/>
    <row r="888412" s="12" customFormat="1" x14ac:dyDescent="0.2"/>
    <row r="888413" s="12" customFormat="1" x14ac:dyDescent="0.2"/>
    <row r="888414" s="12" customFormat="1" x14ac:dyDescent="0.2"/>
    <row r="888415" s="12" customFormat="1" x14ac:dyDescent="0.2"/>
    <row r="888416" s="12" customFormat="1" x14ac:dyDescent="0.2"/>
    <row r="888417" s="12" customFormat="1" x14ac:dyDescent="0.2"/>
    <row r="888418" s="12" customFormat="1" x14ac:dyDescent="0.2"/>
    <row r="888419" s="12" customFormat="1" x14ac:dyDescent="0.2"/>
    <row r="888420" s="12" customFormat="1" x14ac:dyDescent="0.2"/>
    <row r="888421" s="12" customFormat="1" x14ac:dyDescent="0.2"/>
    <row r="888422" s="12" customFormat="1" x14ac:dyDescent="0.2"/>
    <row r="888423" s="12" customFormat="1" x14ac:dyDescent="0.2"/>
    <row r="888424" s="12" customFormat="1" x14ac:dyDescent="0.2"/>
    <row r="888425" s="12" customFormat="1" x14ac:dyDescent="0.2"/>
    <row r="888426" s="12" customFormat="1" x14ac:dyDescent="0.2"/>
    <row r="888427" s="12" customFormat="1" x14ac:dyDescent="0.2"/>
    <row r="888428" s="12" customFormat="1" x14ac:dyDescent="0.2"/>
    <row r="888429" s="12" customFormat="1" x14ac:dyDescent="0.2"/>
    <row r="888430" s="12" customFormat="1" x14ac:dyDescent="0.2"/>
    <row r="888431" s="12" customFormat="1" x14ac:dyDescent="0.2"/>
    <row r="888432" s="12" customFormat="1" x14ac:dyDescent="0.2"/>
    <row r="888433" s="12" customFormat="1" x14ac:dyDescent="0.2"/>
    <row r="888434" s="12" customFormat="1" x14ac:dyDescent="0.2"/>
    <row r="888435" s="12" customFormat="1" x14ac:dyDescent="0.2"/>
    <row r="888436" s="12" customFormat="1" x14ac:dyDescent="0.2"/>
    <row r="888437" s="12" customFormat="1" x14ac:dyDescent="0.2"/>
    <row r="888438" s="12" customFormat="1" x14ac:dyDescent="0.2"/>
    <row r="888439" s="12" customFormat="1" x14ac:dyDescent="0.2"/>
    <row r="888440" s="12" customFormat="1" x14ac:dyDescent="0.2"/>
    <row r="888441" s="12" customFormat="1" x14ac:dyDescent="0.2"/>
    <row r="888442" s="12" customFormat="1" x14ac:dyDescent="0.2"/>
    <row r="888443" s="12" customFormat="1" x14ac:dyDescent="0.2"/>
    <row r="888444" s="12" customFormat="1" x14ac:dyDescent="0.2"/>
    <row r="888445" s="12" customFormat="1" x14ac:dyDescent="0.2"/>
    <row r="888446" s="12" customFormat="1" x14ac:dyDescent="0.2"/>
    <row r="888447" s="12" customFormat="1" x14ac:dyDescent="0.2"/>
    <row r="888448" s="12" customFormat="1" x14ac:dyDescent="0.2"/>
    <row r="888449" s="12" customFormat="1" x14ac:dyDescent="0.2"/>
    <row r="888450" s="12" customFormat="1" x14ac:dyDescent="0.2"/>
    <row r="888451" s="12" customFormat="1" x14ac:dyDescent="0.2"/>
    <row r="888452" s="12" customFormat="1" x14ac:dyDescent="0.2"/>
    <row r="888453" s="12" customFormat="1" x14ac:dyDescent="0.2"/>
    <row r="888454" s="12" customFormat="1" x14ac:dyDescent="0.2"/>
    <row r="888455" s="12" customFormat="1" x14ac:dyDescent="0.2"/>
    <row r="888456" s="12" customFormat="1" x14ac:dyDescent="0.2"/>
    <row r="888457" s="12" customFormat="1" x14ac:dyDescent="0.2"/>
    <row r="888458" s="12" customFormat="1" x14ac:dyDescent="0.2"/>
    <row r="888459" s="12" customFormat="1" x14ac:dyDescent="0.2"/>
    <row r="888460" s="12" customFormat="1" x14ac:dyDescent="0.2"/>
    <row r="888461" s="12" customFormat="1" x14ac:dyDescent="0.2"/>
    <row r="888462" s="12" customFormat="1" x14ac:dyDescent="0.2"/>
    <row r="888463" s="12" customFormat="1" x14ac:dyDescent="0.2"/>
    <row r="888464" s="12" customFormat="1" x14ac:dyDescent="0.2"/>
    <row r="888465" s="12" customFormat="1" x14ac:dyDescent="0.2"/>
    <row r="888466" s="12" customFormat="1" x14ac:dyDescent="0.2"/>
    <row r="888467" s="12" customFormat="1" x14ac:dyDescent="0.2"/>
    <row r="888468" s="12" customFormat="1" x14ac:dyDescent="0.2"/>
    <row r="888469" s="12" customFormat="1" x14ac:dyDescent="0.2"/>
    <row r="888470" s="12" customFormat="1" x14ac:dyDescent="0.2"/>
    <row r="888471" s="12" customFormat="1" x14ac:dyDescent="0.2"/>
    <row r="888472" s="12" customFormat="1" x14ac:dyDescent="0.2"/>
    <row r="888473" s="12" customFormat="1" x14ac:dyDescent="0.2"/>
    <row r="888474" s="12" customFormat="1" x14ac:dyDescent="0.2"/>
    <row r="888475" s="12" customFormat="1" x14ac:dyDescent="0.2"/>
    <row r="888476" s="12" customFormat="1" x14ac:dyDescent="0.2"/>
    <row r="888477" s="12" customFormat="1" x14ac:dyDescent="0.2"/>
    <row r="888478" s="12" customFormat="1" x14ac:dyDescent="0.2"/>
    <row r="888479" s="12" customFormat="1" x14ac:dyDescent="0.2"/>
    <row r="888480" s="12" customFormat="1" x14ac:dyDescent="0.2"/>
    <row r="888481" s="12" customFormat="1" x14ac:dyDescent="0.2"/>
    <row r="888482" s="12" customFormat="1" x14ac:dyDescent="0.2"/>
    <row r="888483" s="12" customFormat="1" x14ac:dyDescent="0.2"/>
    <row r="888484" s="12" customFormat="1" x14ac:dyDescent="0.2"/>
    <row r="888485" s="12" customFormat="1" x14ac:dyDescent="0.2"/>
    <row r="888486" s="12" customFormat="1" x14ac:dyDescent="0.2"/>
    <row r="888487" s="12" customFormat="1" x14ac:dyDescent="0.2"/>
    <row r="888488" s="12" customFormat="1" x14ac:dyDescent="0.2"/>
    <row r="888489" s="12" customFormat="1" x14ac:dyDescent="0.2"/>
    <row r="888490" s="12" customFormat="1" x14ac:dyDescent="0.2"/>
    <row r="888491" s="12" customFormat="1" x14ac:dyDescent="0.2"/>
    <row r="888492" s="12" customFormat="1" x14ac:dyDescent="0.2"/>
    <row r="888493" s="12" customFormat="1" x14ac:dyDescent="0.2"/>
    <row r="888494" s="12" customFormat="1" x14ac:dyDescent="0.2"/>
    <row r="888495" s="12" customFormat="1" x14ac:dyDescent="0.2"/>
    <row r="888496" s="12" customFormat="1" x14ac:dyDescent="0.2"/>
    <row r="888497" s="12" customFormat="1" x14ac:dyDescent="0.2"/>
    <row r="888498" s="12" customFormat="1" x14ac:dyDescent="0.2"/>
    <row r="888499" s="12" customFormat="1" x14ac:dyDescent="0.2"/>
    <row r="888500" s="12" customFormat="1" x14ac:dyDescent="0.2"/>
    <row r="888501" s="12" customFormat="1" x14ac:dyDescent="0.2"/>
    <row r="888502" s="12" customFormat="1" x14ac:dyDescent="0.2"/>
    <row r="888503" s="12" customFormat="1" x14ac:dyDescent="0.2"/>
    <row r="888504" s="12" customFormat="1" x14ac:dyDescent="0.2"/>
    <row r="888505" s="12" customFormat="1" x14ac:dyDescent="0.2"/>
    <row r="888506" s="12" customFormat="1" x14ac:dyDescent="0.2"/>
    <row r="888507" s="12" customFormat="1" x14ac:dyDescent="0.2"/>
    <row r="888508" s="12" customFormat="1" x14ac:dyDescent="0.2"/>
    <row r="888509" s="12" customFormat="1" x14ac:dyDescent="0.2"/>
    <row r="888510" s="12" customFormat="1" x14ac:dyDescent="0.2"/>
    <row r="888511" s="12" customFormat="1" x14ac:dyDescent="0.2"/>
    <row r="888512" s="12" customFormat="1" x14ac:dyDescent="0.2"/>
    <row r="888513" s="12" customFormat="1" x14ac:dyDescent="0.2"/>
    <row r="888514" s="12" customFormat="1" x14ac:dyDescent="0.2"/>
    <row r="888515" s="12" customFormat="1" x14ac:dyDescent="0.2"/>
    <row r="888516" s="12" customFormat="1" x14ac:dyDescent="0.2"/>
    <row r="888517" s="12" customFormat="1" x14ac:dyDescent="0.2"/>
    <row r="888518" s="12" customFormat="1" x14ac:dyDescent="0.2"/>
    <row r="888519" s="12" customFormat="1" x14ac:dyDescent="0.2"/>
    <row r="888520" s="12" customFormat="1" x14ac:dyDescent="0.2"/>
    <row r="888521" s="12" customFormat="1" x14ac:dyDescent="0.2"/>
    <row r="888522" s="12" customFormat="1" x14ac:dyDescent="0.2"/>
    <row r="888523" s="12" customFormat="1" x14ac:dyDescent="0.2"/>
    <row r="888524" s="12" customFormat="1" x14ac:dyDescent="0.2"/>
    <row r="888525" s="12" customFormat="1" x14ac:dyDescent="0.2"/>
    <row r="888526" s="12" customFormat="1" x14ac:dyDescent="0.2"/>
    <row r="888527" s="12" customFormat="1" x14ac:dyDescent="0.2"/>
    <row r="888528" s="12" customFormat="1" x14ac:dyDescent="0.2"/>
    <row r="888529" s="12" customFormat="1" x14ac:dyDescent="0.2"/>
    <row r="888530" s="12" customFormat="1" x14ac:dyDescent="0.2"/>
    <row r="888531" s="12" customFormat="1" x14ac:dyDescent="0.2"/>
    <row r="888532" s="12" customFormat="1" x14ac:dyDescent="0.2"/>
    <row r="888533" s="12" customFormat="1" x14ac:dyDescent="0.2"/>
    <row r="888534" s="12" customFormat="1" x14ac:dyDescent="0.2"/>
    <row r="888535" s="12" customFormat="1" x14ac:dyDescent="0.2"/>
    <row r="888536" s="12" customFormat="1" x14ac:dyDescent="0.2"/>
    <row r="888537" s="12" customFormat="1" x14ac:dyDescent="0.2"/>
    <row r="888538" s="12" customFormat="1" x14ac:dyDescent="0.2"/>
    <row r="888539" s="12" customFormat="1" x14ac:dyDescent="0.2"/>
    <row r="888540" s="12" customFormat="1" x14ac:dyDescent="0.2"/>
    <row r="888541" s="12" customFormat="1" x14ac:dyDescent="0.2"/>
    <row r="888542" s="12" customFormat="1" x14ac:dyDescent="0.2"/>
    <row r="888543" s="12" customFormat="1" x14ac:dyDescent="0.2"/>
    <row r="888544" s="12" customFormat="1" x14ac:dyDescent="0.2"/>
    <row r="888545" s="12" customFormat="1" x14ac:dyDescent="0.2"/>
    <row r="888546" s="12" customFormat="1" x14ac:dyDescent="0.2"/>
    <row r="888547" s="12" customFormat="1" x14ac:dyDescent="0.2"/>
    <row r="888548" s="12" customFormat="1" x14ac:dyDescent="0.2"/>
    <row r="888549" s="12" customFormat="1" x14ac:dyDescent="0.2"/>
    <row r="888550" s="12" customFormat="1" x14ac:dyDescent="0.2"/>
    <row r="888551" s="12" customFormat="1" x14ac:dyDescent="0.2"/>
    <row r="888552" s="12" customFormat="1" x14ac:dyDescent="0.2"/>
    <row r="888553" s="12" customFormat="1" x14ac:dyDescent="0.2"/>
    <row r="888554" s="12" customFormat="1" x14ac:dyDescent="0.2"/>
    <row r="888555" s="12" customFormat="1" x14ac:dyDescent="0.2"/>
    <row r="888556" s="12" customFormat="1" x14ac:dyDescent="0.2"/>
    <row r="888557" s="12" customFormat="1" x14ac:dyDescent="0.2"/>
    <row r="888558" s="12" customFormat="1" x14ac:dyDescent="0.2"/>
    <row r="888559" s="12" customFormat="1" x14ac:dyDescent="0.2"/>
    <row r="888560" s="12" customFormat="1" x14ac:dyDescent="0.2"/>
    <row r="888561" s="12" customFormat="1" x14ac:dyDescent="0.2"/>
    <row r="888562" s="12" customFormat="1" x14ac:dyDescent="0.2"/>
    <row r="888563" s="12" customFormat="1" x14ac:dyDescent="0.2"/>
    <row r="888564" s="12" customFormat="1" x14ac:dyDescent="0.2"/>
    <row r="888565" s="12" customFormat="1" x14ac:dyDescent="0.2"/>
    <row r="888566" s="12" customFormat="1" x14ac:dyDescent="0.2"/>
    <row r="888567" s="12" customFormat="1" x14ac:dyDescent="0.2"/>
    <row r="888568" s="12" customFormat="1" x14ac:dyDescent="0.2"/>
    <row r="888569" s="12" customFormat="1" x14ac:dyDescent="0.2"/>
    <row r="888570" s="12" customFormat="1" x14ac:dyDescent="0.2"/>
    <row r="888571" s="12" customFormat="1" x14ac:dyDescent="0.2"/>
    <row r="888572" s="12" customFormat="1" x14ac:dyDescent="0.2"/>
    <row r="888573" s="12" customFormat="1" x14ac:dyDescent="0.2"/>
    <row r="888574" s="12" customFormat="1" x14ac:dyDescent="0.2"/>
    <row r="888575" s="12" customFormat="1" x14ac:dyDescent="0.2"/>
    <row r="888576" s="12" customFormat="1" x14ac:dyDescent="0.2"/>
    <row r="888577" s="12" customFormat="1" x14ac:dyDescent="0.2"/>
    <row r="888578" s="12" customFormat="1" x14ac:dyDescent="0.2"/>
    <row r="888579" s="12" customFormat="1" x14ac:dyDescent="0.2"/>
    <row r="888580" s="12" customFormat="1" x14ac:dyDescent="0.2"/>
    <row r="888581" s="12" customFormat="1" x14ac:dyDescent="0.2"/>
    <row r="888582" s="12" customFormat="1" x14ac:dyDescent="0.2"/>
    <row r="888583" s="12" customFormat="1" x14ac:dyDescent="0.2"/>
    <row r="888584" s="12" customFormat="1" x14ac:dyDescent="0.2"/>
    <row r="888585" s="12" customFormat="1" x14ac:dyDescent="0.2"/>
    <row r="888586" s="12" customFormat="1" x14ac:dyDescent="0.2"/>
    <row r="888587" s="12" customFormat="1" x14ac:dyDescent="0.2"/>
    <row r="888588" s="12" customFormat="1" x14ac:dyDescent="0.2"/>
    <row r="888589" s="12" customFormat="1" x14ac:dyDescent="0.2"/>
    <row r="888590" s="12" customFormat="1" x14ac:dyDescent="0.2"/>
    <row r="888591" s="12" customFormat="1" x14ac:dyDescent="0.2"/>
    <row r="888592" s="12" customFormat="1" x14ac:dyDescent="0.2"/>
    <row r="888593" s="12" customFormat="1" x14ac:dyDescent="0.2"/>
    <row r="888594" s="12" customFormat="1" x14ac:dyDescent="0.2"/>
    <row r="888595" s="12" customFormat="1" x14ac:dyDescent="0.2"/>
    <row r="888596" s="12" customFormat="1" x14ac:dyDescent="0.2"/>
    <row r="888597" s="12" customFormat="1" x14ac:dyDescent="0.2"/>
    <row r="888598" s="12" customFormat="1" x14ac:dyDescent="0.2"/>
    <row r="888599" s="12" customFormat="1" x14ac:dyDescent="0.2"/>
    <row r="888600" s="12" customFormat="1" x14ac:dyDescent="0.2"/>
    <row r="888601" s="12" customFormat="1" x14ac:dyDescent="0.2"/>
    <row r="888602" s="12" customFormat="1" x14ac:dyDescent="0.2"/>
    <row r="888603" s="12" customFormat="1" x14ac:dyDescent="0.2"/>
    <row r="888604" s="12" customFormat="1" x14ac:dyDescent="0.2"/>
    <row r="888605" s="12" customFormat="1" x14ac:dyDescent="0.2"/>
    <row r="888606" s="12" customFormat="1" x14ac:dyDescent="0.2"/>
    <row r="888607" s="12" customFormat="1" x14ac:dyDescent="0.2"/>
    <row r="888608" s="12" customFormat="1" x14ac:dyDescent="0.2"/>
    <row r="888609" s="12" customFormat="1" x14ac:dyDescent="0.2"/>
    <row r="888610" s="12" customFormat="1" x14ac:dyDescent="0.2"/>
    <row r="888611" s="12" customFormat="1" x14ac:dyDescent="0.2"/>
    <row r="888612" s="12" customFormat="1" x14ac:dyDescent="0.2"/>
    <row r="888613" s="12" customFormat="1" x14ac:dyDescent="0.2"/>
    <row r="888614" s="12" customFormat="1" x14ac:dyDescent="0.2"/>
    <row r="888615" s="12" customFormat="1" x14ac:dyDescent="0.2"/>
    <row r="888616" s="12" customFormat="1" x14ac:dyDescent="0.2"/>
    <row r="888617" s="12" customFormat="1" x14ac:dyDescent="0.2"/>
    <row r="888618" s="12" customFormat="1" x14ac:dyDescent="0.2"/>
    <row r="888619" s="12" customFormat="1" x14ac:dyDescent="0.2"/>
    <row r="888620" s="12" customFormat="1" x14ac:dyDescent="0.2"/>
    <row r="888621" s="12" customFormat="1" x14ac:dyDescent="0.2"/>
    <row r="888622" s="12" customFormat="1" x14ac:dyDescent="0.2"/>
    <row r="888623" s="12" customFormat="1" x14ac:dyDescent="0.2"/>
    <row r="888624" s="12" customFormat="1" x14ac:dyDescent="0.2"/>
    <row r="888625" s="12" customFormat="1" x14ac:dyDescent="0.2"/>
    <row r="888626" s="12" customFormat="1" x14ac:dyDescent="0.2"/>
    <row r="888627" s="12" customFormat="1" x14ac:dyDescent="0.2"/>
    <row r="888628" s="12" customFormat="1" x14ac:dyDescent="0.2"/>
    <row r="888629" s="12" customFormat="1" x14ac:dyDescent="0.2"/>
    <row r="888630" s="12" customFormat="1" x14ac:dyDescent="0.2"/>
    <row r="888631" s="12" customFormat="1" x14ac:dyDescent="0.2"/>
    <row r="888632" s="12" customFormat="1" x14ac:dyDescent="0.2"/>
    <row r="888633" s="12" customFormat="1" x14ac:dyDescent="0.2"/>
    <row r="888634" s="12" customFormat="1" x14ac:dyDescent="0.2"/>
    <row r="888635" s="12" customFormat="1" x14ac:dyDescent="0.2"/>
    <row r="888636" s="12" customFormat="1" x14ac:dyDescent="0.2"/>
    <row r="888637" s="12" customFormat="1" x14ac:dyDescent="0.2"/>
    <row r="888638" s="12" customFormat="1" x14ac:dyDescent="0.2"/>
    <row r="888639" s="12" customFormat="1" x14ac:dyDescent="0.2"/>
    <row r="888640" s="12" customFormat="1" x14ac:dyDescent="0.2"/>
    <row r="888641" s="12" customFormat="1" x14ac:dyDescent="0.2"/>
    <row r="888642" s="12" customFormat="1" x14ac:dyDescent="0.2"/>
    <row r="888643" s="12" customFormat="1" x14ac:dyDescent="0.2"/>
    <row r="888644" s="12" customFormat="1" x14ac:dyDescent="0.2"/>
    <row r="888645" s="12" customFormat="1" x14ac:dyDescent="0.2"/>
    <row r="888646" s="12" customFormat="1" x14ac:dyDescent="0.2"/>
    <row r="888647" s="12" customFormat="1" x14ac:dyDescent="0.2"/>
    <row r="888648" s="12" customFormat="1" x14ac:dyDescent="0.2"/>
    <row r="888649" s="12" customFormat="1" x14ac:dyDescent="0.2"/>
    <row r="888650" s="12" customFormat="1" x14ac:dyDescent="0.2"/>
    <row r="888651" s="12" customFormat="1" x14ac:dyDescent="0.2"/>
    <row r="888652" s="12" customFormat="1" x14ac:dyDescent="0.2"/>
    <row r="888653" s="12" customFormat="1" x14ac:dyDescent="0.2"/>
    <row r="888654" s="12" customFormat="1" x14ac:dyDescent="0.2"/>
    <row r="888655" s="12" customFormat="1" x14ac:dyDescent="0.2"/>
    <row r="888656" s="12" customFormat="1" x14ac:dyDescent="0.2"/>
    <row r="888657" s="12" customFormat="1" x14ac:dyDescent="0.2"/>
    <row r="888658" s="12" customFormat="1" x14ac:dyDescent="0.2"/>
    <row r="888659" s="12" customFormat="1" x14ac:dyDescent="0.2"/>
    <row r="888660" s="12" customFormat="1" x14ac:dyDescent="0.2"/>
    <row r="888661" s="12" customFormat="1" x14ac:dyDescent="0.2"/>
    <row r="888662" s="12" customFormat="1" x14ac:dyDescent="0.2"/>
    <row r="888663" s="12" customFormat="1" x14ac:dyDescent="0.2"/>
    <row r="888664" s="12" customFormat="1" x14ac:dyDescent="0.2"/>
    <row r="888665" s="12" customFormat="1" x14ac:dyDescent="0.2"/>
    <row r="888666" s="12" customFormat="1" x14ac:dyDescent="0.2"/>
    <row r="888667" s="12" customFormat="1" x14ac:dyDescent="0.2"/>
    <row r="888668" s="12" customFormat="1" x14ac:dyDescent="0.2"/>
    <row r="888669" s="12" customFormat="1" x14ac:dyDescent="0.2"/>
    <row r="888670" s="12" customFormat="1" x14ac:dyDescent="0.2"/>
    <row r="888671" s="12" customFormat="1" x14ac:dyDescent="0.2"/>
    <row r="888672" s="12" customFormat="1" x14ac:dyDescent="0.2"/>
    <row r="888673" s="12" customFormat="1" x14ac:dyDescent="0.2"/>
    <row r="888674" s="12" customFormat="1" x14ac:dyDescent="0.2"/>
    <row r="888675" s="12" customFormat="1" x14ac:dyDescent="0.2"/>
    <row r="888676" s="12" customFormat="1" x14ac:dyDescent="0.2"/>
    <row r="888677" s="12" customFormat="1" x14ac:dyDescent="0.2"/>
    <row r="888678" s="12" customFormat="1" x14ac:dyDescent="0.2"/>
    <row r="888679" s="12" customFormat="1" x14ac:dyDescent="0.2"/>
    <row r="888680" s="12" customFormat="1" x14ac:dyDescent="0.2"/>
    <row r="888681" s="12" customFormat="1" x14ac:dyDescent="0.2"/>
    <row r="888682" s="12" customFormat="1" x14ac:dyDescent="0.2"/>
    <row r="888683" s="12" customFormat="1" x14ac:dyDescent="0.2"/>
    <row r="888684" s="12" customFormat="1" x14ac:dyDescent="0.2"/>
    <row r="888685" s="12" customFormat="1" x14ac:dyDescent="0.2"/>
    <row r="888686" s="12" customFormat="1" x14ac:dyDescent="0.2"/>
    <row r="888687" s="12" customFormat="1" x14ac:dyDescent="0.2"/>
    <row r="888688" s="12" customFormat="1" x14ac:dyDescent="0.2"/>
    <row r="888689" s="12" customFormat="1" x14ac:dyDescent="0.2"/>
    <row r="888690" s="12" customFormat="1" x14ac:dyDescent="0.2"/>
    <row r="888691" s="12" customFormat="1" x14ac:dyDescent="0.2"/>
    <row r="888692" s="12" customFormat="1" x14ac:dyDescent="0.2"/>
    <row r="888693" s="12" customFormat="1" x14ac:dyDescent="0.2"/>
    <row r="888694" s="12" customFormat="1" x14ac:dyDescent="0.2"/>
    <row r="888695" s="12" customFormat="1" x14ac:dyDescent="0.2"/>
    <row r="888696" s="12" customFormat="1" x14ac:dyDescent="0.2"/>
    <row r="888697" s="12" customFormat="1" x14ac:dyDescent="0.2"/>
    <row r="888698" s="12" customFormat="1" x14ac:dyDescent="0.2"/>
    <row r="888699" s="12" customFormat="1" x14ac:dyDescent="0.2"/>
    <row r="888700" s="12" customFormat="1" x14ac:dyDescent="0.2"/>
    <row r="888701" s="12" customFormat="1" x14ac:dyDescent="0.2"/>
    <row r="888702" s="12" customFormat="1" x14ac:dyDescent="0.2"/>
    <row r="888703" s="12" customFormat="1" x14ac:dyDescent="0.2"/>
    <row r="888704" s="12" customFormat="1" x14ac:dyDescent="0.2"/>
    <row r="888705" s="12" customFormat="1" x14ac:dyDescent="0.2"/>
    <row r="888706" s="12" customFormat="1" x14ac:dyDescent="0.2"/>
    <row r="888707" s="12" customFormat="1" x14ac:dyDescent="0.2"/>
    <row r="888708" s="12" customFormat="1" x14ac:dyDescent="0.2"/>
    <row r="888709" s="12" customFormat="1" x14ac:dyDescent="0.2"/>
    <row r="888710" s="12" customFormat="1" x14ac:dyDescent="0.2"/>
    <row r="888711" s="12" customFormat="1" x14ac:dyDescent="0.2"/>
    <row r="888712" s="12" customFormat="1" x14ac:dyDescent="0.2"/>
    <row r="888713" s="12" customFormat="1" x14ac:dyDescent="0.2"/>
    <row r="888714" s="12" customFormat="1" x14ac:dyDescent="0.2"/>
    <row r="888715" s="12" customFormat="1" x14ac:dyDescent="0.2"/>
    <row r="888716" s="12" customFormat="1" x14ac:dyDescent="0.2"/>
    <row r="888717" s="12" customFormat="1" x14ac:dyDescent="0.2"/>
    <row r="888718" s="12" customFormat="1" x14ac:dyDescent="0.2"/>
    <row r="888719" s="12" customFormat="1" x14ac:dyDescent="0.2"/>
    <row r="888720" s="12" customFormat="1" x14ac:dyDescent="0.2"/>
    <row r="888721" s="12" customFormat="1" x14ac:dyDescent="0.2"/>
    <row r="888722" s="12" customFormat="1" x14ac:dyDescent="0.2"/>
    <row r="888723" s="12" customFormat="1" x14ac:dyDescent="0.2"/>
    <row r="888724" s="12" customFormat="1" x14ac:dyDescent="0.2"/>
    <row r="888725" s="12" customFormat="1" x14ac:dyDescent="0.2"/>
    <row r="888726" s="12" customFormat="1" x14ac:dyDescent="0.2"/>
    <row r="888727" s="12" customFormat="1" x14ac:dyDescent="0.2"/>
    <row r="888728" s="12" customFormat="1" x14ac:dyDescent="0.2"/>
    <row r="888729" s="12" customFormat="1" x14ac:dyDescent="0.2"/>
    <row r="888730" s="12" customFormat="1" x14ac:dyDescent="0.2"/>
    <row r="888731" s="12" customFormat="1" x14ac:dyDescent="0.2"/>
    <row r="888732" s="12" customFormat="1" x14ac:dyDescent="0.2"/>
    <row r="888733" s="12" customFormat="1" x14ac:dyDescent="0.2"/>
    <row r="888734" s="12" customFormat="1" x14ac:dyDescent="0.2"/>
    <row r="888735" s="12" customFormat="1" x14ac:dyDescent="0.2"/>
    <row r="888736" s="12" customFormat="1" x14ac:dyDescent="0.2"/>
    <row r="888737" s="12" customFormat="1" x14ac:dyDescent="0.2"/>
    <row r="888738" s="12" customFormat="1" x14ac:dyDescent="0.2"/>
    <row r="888739" s="12" customFormat="1" x14ac:dyDescent="0.2"/>
    <row r="888740" s="12" customFormat="1" x14ac:dyDescent="0.2"/>
    <row r="888741" s="12" customFormat="1" x14ac:dyDescent="0.2"/>
    <row r="888742" s="12" customFormat="1" x14ac:dyDescent="0.2"/>
    <row r="888743" s="12" customFormat="1" x14ac:dyDescent="0.2"/>
    <row r="888744" s="12" customFormat="1" x14ac:dyDescent="0.2"/>
    <row r="888745" s="12" customFormat="1" x14ac:dyDescent="0.2"/>
    <row r="888746" s="12" customFormat="1" x14ac:dyDescent="0.2"/>
    <row r="888747" s="12" customFormat="1" x14ac:dyDescent="0.2"/>
    <row r="888748" s="12" customFormat="1" x14ac:dyDescent="0.2"/>
    <row r="888749" s="12" customFormat="1" x14ac:dyDescent="0.2"/>
    <row r="888750" s="12" customFormat="1" x14ac:dyDescent="0.2"/>
    <row r="888751" s="12" customFormat="1" x14ac:dyDescent="0.2"/>
    <row r="888752" s="12" customFormat="1" x14ac:dyDescent="0.2"/>
    <row r="888753" s="12" customFormat="1" x14ac:dyDescent="0.2"/>
    <row r="888754" s="12" customFormat="1" x14ac:dyDescent="0.2"/>
    <row r="888755" s="12" customFormat="1" x14ac:dyDescent="0.2"/>
    <row r="888756" s="12" customFormat="1" x14ac:dyDescent="0.2"/>
    <row r="888757" s="12" customFormat="1" x14ac:dyDescent="0.2"/>
    <row r="888758" s="12" customFormat="1" x14ac:dyDescent="0.2"/>
    <row r="888759" s="12" customFormat="1" x14ac:dyDescent="0.2"/>
    <row r="888760" s="12" customFormat="1" x14ac:dyDescent="0.2"/>
    <row r="888761" s="12" customFormat="1" x14ac:dyDescent="0.2"/>
    <row r="888762" s="12" customFormat="1" x14ac:dyDescent="0.2"/>
    <row r="888763" s="12" customFormat="1" x14ac:dyDescent="0.2"/>
    <row r="888764" s="12" customFormat="1" x14ac:dyDescent="0.2"/>
    <row r="888765" s="12" customFormat="1" x14ac:dyDescent="0.2"/>
    <row r="888766" s="12" customFormat="1" x14ac:dyDescent="0.2"/>
    <row r="888767" s="12" customFormat="1" x14ac:dyDescent="0.2"/>
    <row r="888768" s="12" customFormat="1" x14ac:dyDescent="0.2"/>
    <row r="888769" s="12" customFormat="1" x14ac:dyDescent="0.2"/>
    <row r="888770" s="12" customFormat="1" x14ac:dyDescent="0.2"/>
    <row r="888771" s="12" customFormat="1" x14ac:dyDescent="0.2"/>
    <row r="888772" s="12" customFormat="1" x14ac:dyDescent="0.2"/>
    <row r="888773" s="12" customFormat="1" x14ac:dyDescent="0.2"/>
    <row r="888774" s="12" customFormat="1" x14ac:dyDescent="0.2"/>
    <row r="888775" s="12" customFormat="1" x14ac:dyDescent="0.2"/>
    <row r="888776" s="12" customFormat="1" x14ac:dyDescent="0.2"/>
    <row r="888777" s="12" customFormat="1" x14ac:dyDescent="0.2"/>
    <row r="888778" s="12" customFormat="1" x14ac:dyDescent="0.2"/>
    <row r="888779" s="12" customFormat="1" x14ac:dyDescent="0.2"/>
    <row r="888780" s="12" customFormat="1" x14ac:dyDescent="0.2"/>
    <row r="888781" s="12" customFormat="1" x14ac:dyDescent="0.2"/>
    <row r="888782" s="12" customFormat="1" x14ac:dyDescent="0.2"/>
    <row r="888783" s="12" customFormat="1" x14ac:dyDescent="0.2"/>
    <row r="888784" s="12" customFormat="1" x14ac:dyDescent="0.2"/>
    <row r="888785" s="12" customFormat="1" x14ac:dyDescent="0.2"/>
    <row r="888786" s="12" customFormat="1" x14ac:dyDescent="0.2"/>
    <row r="888787" s="12" customFormat="1" x14ac:dyDescent="0.2"/>
    <row r="888788" s="12" customFormat="1" x14ac:dyDescent="0.2"/>
    <row r="888789" s="12" customFormat="1" x14ac:dyDescent="0.2"/>
    <row r="888790" s="12" customFormat="1" x14ac:dyDescent="0.2"/>
    <row r="888791" s="12" customFormat="1" x14ac:dyDescent="0.2"/>
    <row r="888792" s="12" customFormat="1" x14ac:dyDescent="0.2"/>
    <row r="888793" s="12" customFormat="1" x14ac:dyDescent="0.2"/>
    <row r="888794" s="12" customFormat="1" x14ac:dyDescent="0.2"/>
    <row r="888795" s="12" customFormat="1" x14ac:dyDescent="0.2"/>
    <row r="888796" s="12" customFormat="1" x14ac:dyDescent="0.2"/>
    <row r="888797" s="12" customFormat="1" x14ac:dyDescent="0.2"/>
    <row r="888798" s="12" customFormat="1" x14ac:dyDescent="0.2"/>
    <row r="888799" s="12" customFormat="1" x14ac:dyDescent="0.2"/>
    <row r="888800" s="12" customFormat="1" x14ac:dyDescent="0.2"/>
    <row r="888801" s="12" customFormat="1" x14ac:dyDescent="0.2"/>
    <row r="888802" s="12" customFormat="1" x14ac:dyDescent="0.2"/>
    <row r="888803" s="12" customFormat="1" x14ac:dyDescent="0.2"/>
    <row r="888804" s="12" customFormat="1" x14ac:dyDescent="0.2"/>
    <row r="888805" s="12" customFormat="1" x14ac:dyDescent="0.2"/>
    <row r="888806" s="12" customFormat="1" x14ac:dyDescent="0.2"/>
    <row r="888807" s="12" customFormat="1" x14ac:dyDescent="0.2"/>
    <row r="888808" s="12" customFormat="1" x14ac:dyDescent="0.2"/>
    <row r="888809" s="12" customFormat="1" x14ac:dyDescent="0.2"/>
    <row r="888810" s="12" customFormat="1" x14ac:dyDescent="0.2"/>
    <row r="888811" s="12" customFormat="1" x14ac:dyDescent="0.2"/>
    <row r="888812" s="12" customFormat="1" x14ac:dyDescent="0.2"/>
    <row r="888813" s="12" customFormat="1" x14ac:dyDescent="0.2"/>
    <row r="888814" s="12" customFormat="1" x14ac:dyDescent="0.2"/>
    <row r="888815" s="12" customFormat="1" x14ac:dyDescent="0.2"/>
    <row r="888816" s="12" customFormat="1" x14ac:dyDescent="0.2"/>
    <row r="888817" s="12" customFormat="1" x14ac:dyDescent="0.2"/>
    <row r="888818" s="12" customFormat="1" x14ac:dyDescent="0.2"/>
    <row r="888819" s="12" customFormat="1" x14ac:dyDescent="0.2"/>
    <row r="888820" s="12" customFormat="1" x14ac:dyDescent="0.2"/>
    <row r="888821" s="12" customFormat="1" x14ac:dyDescent="0.2"/>
    <row r="888822" s="12" customFormat="1" x14ac:dyDescent="0.2"/>
    <row r="888823" s="12" customFormat="1" x14ac:dyDescent="0.2"/>
    <row r="888824" s="12" customFormat="1" x14ac:dyDescent="0.2"/>
    <row r="888825" s="12" customFormat="1" x14ac:dyDescent="0.2"/>
    <row r="888826" s="12" customFormat="1" x14ac:dyDescent="0.2"/>
    <row r="888827" s="12" customFormat="1" x14ac:dyDescent="0.2"/>
    <row r="888828" s="12" customFormat="1" x14ac:dyDescent="0.2"/>
    <row r="888829" s="12" customFormat="1" x14ac:dyDescent="0.2"/>
    <row r="888830" s="12" customFormat="1" x14ac:dyDescent="0.2"/>
    <row r="888831" s="12" customFormat="1" x14ac:dyDescent="0.2"/>
    <row r="888832" s="12" customFormat="1" x14ac:dyDescent="0.2"/>
    <row r="888833" s="12" customFormat="1" x14ac:dyDescent="0.2"/>
    <row r="888834" s="12" customFormat="1" x14ac:dyDescent="0.2"/>
    <row r="888835" s="12" customFormat="1" x14ac:dyDescent="0.2"/>
    <row r="888836" s="12" customFormat="1" x14ac:dyDescent="0.2"/>
    <row r="888837" s="12" customFormat="1" x14ac:dyDescent="0.2"/>
    <row r="888838" s="12" customFormat="1" x14ac:dyDescent="0.2"/>
    <row r="888839" s="12" customFormat="1" x14ac:dyDescent="0.2"/>
    <row r="888840" s="12" customFormat="1" x14ac:dyDescent="0.2"/>
    <row r="888841" s="12" customFormat="1" x14ac:dyDescent="0.2"/>
    <row r="888842" s="12" customFormat="1" x14ac:dyDescent="0.2"/>
    <row r="888843" s="12" customFormat="1" x14ac:dyDescent="0.2"/>
    <row r="888844" s="12" customFormat="1" x14ac:dyDescent="0.2"/>
    <row r="888845" s="12" customFormat="1" x14ac:dyDescent="0.2"/>
    <row r="888846" s="12" customFormat="1" x14ac:dyDescent="0.2"/>
    <row r="888847" s="12" customFormat="1" x14ac:dyDescent="0.2"/>
    <row r="888848" s="12" customFormat="1" x14ac:dyDescent="0.2"/>
    <row r="888849" s="12" customFormat="1" x14ac:dyDescent="0.2"/>
    <row r="888850" s="12" customFormat="1" x14ac:dyDescent="0.2"/>
    <row r="888851" s="12" customFormat="1" x14ac:dyDescent="0.2"/>
    <row r="888852" s="12" customFormat="1" x14ac:dyDescent="0.2"/>
    <row r="888853" s="12" customFormat="1" x14ac:dyDescent="0.2"/>
    <row r="888854" s="12" customFormat="1" x14ac:dyDescent="0.2"/>
    <row r="888855" s="12" customFormat="1" x14ac:dyDescent="0.2"/>
    <row r="888856" s="12" customFormat="1" x14ac:dyDescent="0.2"/>
    <row r="888857" s="12" customFormat="1" x14ac:dyDescent="0.2"/>
    <row r="888858" s="12" customFormat="1" x14ac:dyDescent="0.2"/>
    <row r="888859" s="12" customFormat="1" x14ac:dyDescent="0.2"/>
    <row r="888860" s="12" customFormat="1" x14ac:dyDescent="0.2"/>
    <row r="888861" s="12" customFormat="1" x14ac:dyDescent="0.2"/>
    <row r="888862" s="12" customFormat="1" x14ac:dyDescent="0.2"/>
    <row r="888863" s="12" customFormat="1" x14ac:dyDescent="0.2"/>
    <row r="888864" s="12" customFormat="1" x14ac:dyDescent="0.2"/>
    <row r="888865" s="12" customFormat="1" x14ac:dyDescent="0.2"/>
    <row r="888866" s="12" customFormat="1" x14ac:dyDescent="0.2"/>
    <row r="888867" s="12" customFormat="1" x14ac:dyDescent="0.2"/>
    <row r="888868" s="12" customFormat="1" x14ac:dyDescent="0.2"/>
    <row r="888869" s="12" customFormat="1" x14ac:dyDescent="0.2"/>
    <row r="888870" s="12" customFormat="1" x14ac:dyDescent="0.2"/>
    <row r="888871" s="12" customFormat="1" x14ac:dyDescent="0.2"/>
    <row r="888872" s="12" customFormat="1" x14ac:dyDescent="0.2"/>
    <row r="888873" s="12" customFormat="1" x14ac:dyDescent="0.2"/>
    <row r="888874" s="12" customFormat="1" x14ac:dyDescent="0.2"/>
    <row r="888875" s="12" customFormat="1" x14ac:dyDescent="0.2"/>
    <row r="888876" s="12" customFormat="1" x14ac:dyDescent="0.2"/>
    <row r="888877" s="12" customFormat="1" x14ac:dyDescent="0.2"/>
    <row r="888878" s="12" customFormat="1" x14ac:dyDescent="0.2"/>
    <row r="888879" s="12" customFormat="1" x14ac:dyDescent="0.2"/>
    <row r="888880" s="12" customFormat="1" x14ac:dyDescent="0.2"/>
    <row r="888881" s="12" customFormat="1" x14ac:dyDescent="0.2"/>
    <row r="888882" s="12" customFormat="1" x14ac:dyDescent="0.2"/>
    <row r="888883" s="12" customFormat="1" x14ac:dyDescent="0.2"/>
    <row r="888884" s="12" customFormat="1" x14ac:dyDescent="0.2"/>
    <row r="888885" s="12" customFormat="1" x14ac:dyDescent="0.2"/>
    <row r="888886" s="12" customFormat="1" x14ac:dyDescent="0.2"/>
    <row r="888887" s="12" customFormat="1" x14ac:dyDescent="0.2"/>
    <row r="888888" s="12" customFormat="1" x14ac:dyDescent="0.2"/>
    <row r="888889" s="12" customFormat="1" x14ac:dyDescent="0.2"/>
    <row r="888890" s="12" customFormat="1" x14ac:dyDescent="0.2"/>
    <row r="888891" s="12" customFormat="1" x14ac:dyDescent="0.2"/>
    <row r="888892" s="12" customFormat="1" x14ac:dyDescent="0.2"/>
    <row r="888893" s="12" customFormat="1" x14ac:dyDescent="0.2"/>
    <row r="888894" s="12" customFormat="1" x14ac:dyDescent="0.2"/>
    <row r="888895" s="12" customFormat="1" x14ac:dyDescent="0.2"/>
    <row r="888896" s="12" customFormat="1" x14ac:dyDescent="0.2"/>
    <row r="888897" s="12" customFormat="1" x14ac:dyDescent="0.2"/>
    <row r="888898" s="12" customFormat="1" x14ac:dyDescent="0.2"/>
    <row r="888899" s="12" customFormat="1" x14ac:dyDescent="0.2"/>
    <row r="888900" s="12" customFormat="1" x14ac:dyDescent="0.2"/>
    <row r="888901" s="12" customFormat="1" x14ac:dyDescent="0.2"/>
    <row r="888902" s="12" customFormat="1" x14ac:dyDescent="0.2"/>
    <row r="888903" s="12" customFormat="1" x14ac:dyDescent="0.2"/>
    <row r="888904" s="12" customFormat="1" x14ac:dyDescent="0.2"/>
    <row r="888905" s="12" customFormat="1" x14ac:dyDescent="0.2"/>
    <row r="888906" s="12" customFormat="1" x14ac:dyDescent="0.2"/>
    <row r="888907" s="12" customFormat="1" x14ac:dyDescent="0.2"/>
    <row r="888908" s="12" customFormat="1" x14ac:dyDescent="0.2"/>
    <row r="888909" s="12" customFormat="1" x14ac:dyDescent="0.2"/>
    <row r="888910" s="12" customFormat="1" x14ac:dyDescent="0.2"/>
    <row r="888911" s="12" customFormat="1" x14ac:dyDescent="0.2"/>
    <row r="888912" s="12" customFormat="1" x14ac:dyDescent="0.2"/>
    <row r="888913" s="12" customFormat="1" x14ac:dyDescent="0.2"/>
    <row r="888914" s="12" customFormat="1" x14ac:dyDescent="0.2"/>
    <row r="888915" s="12" customFormat="1" x14ac:dyDescent="0.2"/>
    <row r="888916" s="12" customFormat="1" x14ac:dyDescent="0.2"/>
    <row r="888917" s="12" customFormat="1" x14ac:dyDescent="0.2"/>
    <row r="888918" s="12" customFormat="1" x14ac:dyDescent="0.2"/>
    <row r="888919" s="12" customFormat="1" x14ac:dyDescent="0.2"/>
    <row r="888920" s="12" customFormat="1" x14ac:dyDescent="0.2"/>
    <row r="888921" s="12" customFormat="1" x14ac:dyDescent="0.2"/>
    <row r="888922" s="12" customFormat="1" x14ac:dyDescent="0.2"/>
    <row r="888923" s="12" customFormat="1" x14ac:dyDescent="0.2"/>
    <row r="888924" s="12" customFormat="1" x14ac:dyDescent="0.2"/>
    <row r="888925" s="12" customFormat="1" x14ac:dyDescent="0.2"/>
    <row r="888926" s="12" customFormat="1" x14ac:dyDescent="0.2"/>
    <row r="888927" s="12" customFormat="1" x14ac:dyDescent="0.2"/>
    <row r="888928" s="12" customFormat="1" x14ac:dyDescent="0.2"/>
    <row r="888929" s="12" customFormat="1" x14ac:dyDescent="0.2"/>
    <row r="888930" s="12" customFormat="1" x14ac:dyDescent="0.2"/>
    <row r="888931" s="12" customFormat="1" x14ac:dyDescent="0.2"/>
    <row r="888932" s="12" customFormat="1" x14ac:dyDescent="0.2"/>
    <row r="888933" s="12" customFormat="1" x14ac:dyDescent="0.2"/>
    <row r="888934" s="12" customFormat="1" x14ac:dyDescent="0.2"/>
    <row r="888935" s="12" customFormat="1" x14ac:dyDescent="0.2"/>
    <row r="888936" s="12" customFormat="1" x14ac:dyDescent="0.2"/>
    <row r="888937" s="12" customFormat="1" x14ac:dyDescent="0.2"/>
    <row r="888938" s="12" customFormat="1" x14ac:dyDescent="0.2"/>
    <row r="888939" s="12" customFormat="1" x14ac:dyDescent="0.2"/>
    <row r="888940" s="12" customFormat="1" x14ac:dyDescent="0.2"/>
    <row r="888941" s="12" customFormat="1" x14ac:dyDescent="0.2"/>
    <row r="888942" s="12" customFormat="1" x14ac:dyDescent="0.2"/>
    <row r="888943" s="12" customFormat="1" x14ac:dyDescent="0.2"/>
    <row r="888944" s="12" customFormat="1" x14ac:dyDescent="0.2"/>
    <row r="888945" s="12" customFormat="1" x14ac:dyDescent="0.2"/>
    <row r="888946" s="12" customFormat="1" x14ac:dyDescent="0.2"/>
    <row r="888947" s="12" customFormat="1" x14ac:dyDescent="0.2"/>
    <row r="888948" s="12" customFormat="1" x14ac:dyDescent="0.2"/>
    <row r="888949" s="12" customFormat="1" x14ac:dyDescent="0.2"/>
    <row r="888950" s="12" customFormat="1" x14ac:dyDescent="0.2"/>
    <row r="888951" s="12" customFormat="1" x14ac:dyDescent="0.2"/>
    <row r="888952" s="12" customFormat="1" x14ac:dyDescent="0.2"/>
    <row r="888953" s="12" customFormat="1" x14ac:dyDescent="0.2"/>
    <row r="888954" s="12" customFormat="1" x14ac:dyDescent="0.2"/>
    <row r="888955" s="12" customFormat="1" x14ac:dyDescent="0.2"/>
    <row r="888956" s="12" customFormat="1" x14ac:dyDescent="0.2"/>
    <row r="888957" s="12" customFormat="1" x14ac:dyDescent="0.2"/>
    <row r="888958" s="12" customFormat="1" x14ac:dyDescent="0.2"/>
    <row r="888959" s="12" customFormat="1" x14ac:dyDescent="0.2"/>
    <row r="888960" s="12" customFormat="1" x14ac:dyDescent="0.2"/>
    <row r="888961" s="12" customFormat="1" x14ac:dyDescent="0.2"/>
    <row r="888962" s="12" customFormat="1" x14ac:dyDescent="0.2"/>
    <row r="888963" s="12" customFormat="1" x14ac:dyDescent="0.2"/>
    <row r="888964" s="12" customFormat="1" x14ac:dyDescent="0.2"/>
    <row r="888965" s="12" customFormat="1" x14ac:dyDescent="0.2"/>
    <row r="888966" s="12" customFormat="1" x14ac:dyDescent="0.2"/>
    <row r="888967" s="12" customFormat="1" x14ac:dyDescent="0.2"/>
    <row r="888968" s="12" customFormat="1" x14ac:dyDescent="0.2"/>
    <row r="888969" s="12" customFormat="1" x14ac:dyDescent="0.2"/>
    <row r="888970" s="12" customFormat="1" x14ac:dyDescent="0.2"/>
    <row r="888971" s="12" customFormat="1" x14ac:dyDescent="0.2"/>
    <row r="888972" s="12" customFormat="1" x14ac:dyDescent="0.2"/>
    <row r="888973" s="12" customFormat="1" x14ac:dyDescent="0.2"/>
    <row r="888974" s="12" customFormat="1" x14ac:dyDescent="0.2"/>
    <row r="888975" s="12" customFormat="1" x14ac:dyDescent="0.2"/>
    <row r="888976" s="12" customFormat="1" x14ac:dyDescent="0.2"/>
    <row r="888977" s="12" customFormat="1" x14ac:dyDescent="0.2"/>
    <row r="888978" s="12" customFormat="1" x14ac:dyDescent="0.2"/>
    <row r="888979" s="12" customFormat="1" x14ac:dyDescent="0.2"/>
    <row r="888980" s="12" customFormat="1" x14ac:dyDescent="0.2"/>
    <row r="888981" s="12" customFormat="1" x14ac:dyDescent="0.2"/>
    <row r="888982" s="12" customFormat="1" x14ac:dyDescent="0.2"/>
    <row r="888983" s="12" customFormat="1" x14ac:dyDescent="0.2"/>
    <row r="888984" s="12" customFormat="1" x14ac:dyDescent="0.2"/>
    <row r="888985" s="12" customFormat="1" x14ac:dyDescent="0.2"/>
    <row r="888986" s="12" customFormat="1" x14ac:dyDescent="0.2"/>
    <row r="888987" s="12" customFormat="1" x14ac:dyDescent="0.2"/>
    <row r="888988" s="12" customFormat="1" x14ac:dyDescent="0.2"/>
    <row r="888989" s="12" customFormat="1" x14ac:dyDescent="0.2"/>
    <row r="888990" s="12" customFormat="1" x14ac:dyDescent="0.2"/>
    <row r="888991" s="12" customFormat="1" x14ac:dyDescent="0.2"/>
    <row r="888992" s="12" customFormat="1" x14ac:dyDescent="0.2"/>
    <row r="888993" s="12" customFormat="1" x14ac:dyDescent="0.2"/>
    <row r="888994" s="12" customFormat="1" x14ac:dyDescent="0.2"/>
    <row r="888995" s="12" customFormat="1" x14ac:dyDescent="0.2"/>
    <row r="888996" s="12" customFormat="1" x14ac:dyDescent="0.2"/>
    <row r="888997" s="12" customFormat="1" x14ac:dyDescent="0.2"/>
    <row r="888998" s="12" customFormat="1" x14ac:dyDescent="0.2"/>
    <row r="888999" s="12" customFormat="1" x14ac:dyDescent="0.2"/>
    <row r="889000" s="12" customFormat="1" x14ac:dyDescent="0.2"/>
    <row r="889001" s="12" customFormat="1" x14ac:dyDescent="0.2"/>
    <row r="889002" s="12" customFormat="1" x14ac:dyDescent="0.2"/>
    <row r="889003" s="12" customFormat="1" x14ac:dyDescent="0.2"/>
    <row r="889004" s="12" customFormat="1" x14ac:dyDescent="0.2"/>
    <row r="889005" s="12" customFormat="1" x14ac:dyDescent="0.2"/>
    <row r="889006" s="12" customFormat="1" x14ac:dyDescent="0.2"/>
    <row r="889007" s="12" customFormat="1" x14ac:dyDescent="0.2"/>
    <row r="889008" s="12" customFormat="1" x14ac:dyDescent="0.2"/>
    <row r="889009" s="12" customFormat="1" x14ac:dyDescent="0.2"/>
    <row r="889010" s="12" customFormat="1" x14ac:dyDescent="0.2"/>
    <row r="889011" s="12" customFormat="1" x14ac:dyDescent="0.2"/>
    <row r="889012" s="12" customFormat="1" x14ac:dyDescent="0.2"/>
    <row r="889013" s="12" customFormat="1" x14ac:dyDescent="0.2"/>
    <row r="889014" s="12" customFormat="1" x14ac:dyDescent="0.2"/>
    <row r="889015" s="12" customFormat="1" x14ac:dyDescent="0.2"/>
    <row r="889016" s="12" customFormat="1" x14ac:dyDescent="0.2"/>
    <row r="889017" s="12" customFormat="1" x14ac:dyDescent="0.2"/>
    <row r="889018" s="12" customFormat="1" x14ac:dyDescent="0.2"/>
    <row r="889019" s="12" customFormat="1" x14ac:dyDescent="0.2"/>
    <row r="889020" s="12" customFormat="1" x14ac:dyDescent="0.2"/>
    <row r="889021" s="12" customFormat="1" x14ac:dyDescent="0.2"/>
    <row r="889022" s="12" customFormat="1" x14ac:dyDescent="0.2"/>
    <row r="889023" s="12" customFormat="1" x14ac:dyDescent="0.2"/>
    <row r="889024" s="12" customFormat="1" x14ac:dyDescent="0.2"/>
    <row r="889025" s="12" customFormat="1" x14ac:dyDescent="0.2"/>
    <row r="889026" s="12" customFormat="1" x14ac:dyDescent="0.2"/>
    <row r="889027" s="12" customFormat="1" x14ac:dyDescent="0.2"/>
    <row r="889028" s="12" customFormat="1" x14ac:dyDescent="0.2"/>
    <row r="889029" s="12" customFormat="1" x14ac:dyDescent="0.2"/>
    <row r="889030" s="12" customFormat="1" x14ac:dyDescent="0.2"/>
    <row r="889031" s="12" customFormat="1" x14ac:dyDescent="0.2"/>
    <row r="889032" s="12" customFormat="1" x14ac:dyDescent="0.2"/>
    <row r="889033" s="12" customFormat="1" x14ac:dyDescent="0.2"/>
    <row r="889034" s="12" customFormat="1" x14ac:dyDescent="0.2"/>
    <row r="889035" s="12" customFormat="1" x14ac:dyDescent="0.2"/>
    <row r="889036" s="12" customFormat="1" x14ac:dyDescent="0.2"/>
    <row r="889037" s="12" customFormat="1" x14ac:dyDescent="0.2"/>
    <row r="889038" s="12" customFormat="1" x14ac:dyDescent="0.2"/>
    <row r="889039" s="12" customFormat="1" x14ac:dyDescent="0.2"/>
    <row r="889040" s="12" customFormat="1" x14ac:dyDescent="0.2"/>
    <row r="889041" s="12" customFormat="1" x14ac:dyDescent="0.2"/>
    <row r="889042" s="12" customFormat="1" x14ac:dyDescent="0.2"/>
    <row r="889043" s="12" customFormat="1" x14ac:dyDescent="0.2"/>
    <row r="889044" s="12" customFormat="1" x14ac:dyDescent="0.2"/>
    <row r="889045" s="12" customFormat="1" x14ac:dyDescent="0.2"/>
    <row r="889046" s="12" customFormat="1" x14ac:dyDescent="0.2"/>
    <row r="889047" s="12" customFormat="1" x14ac:dyDescent="0.2"/>
    <row r="889048" s="12" customFormat="1" x14ac:dyDescent="0.2"/>
    <row r="889049" s="12" customFormat="1" x14ac:dyDescent="0.2"/>
    <row r="889050" s="12" customFormat="1" x14ac:dyDescent="0.2"/>
    <row r="889051" s="12" customFormat="1" x14ac:dyDescent="0.2"/>
    <row r="889052" s="12" customFormat="1" x14ac:dyDescent="0.2"/>
    <row r="889053" s="12" customFormat="1" x14ac:dyDescent="0.2"/>
    <row r="889054" s="12" customFormat="1" x14ac:dyDescent="0.2"/>
    <row r="889055" s="12" customFormat="1" x14ac:dyDescent="0.2"/>
    <row r="889056" s="12" customFormat="1" x14ac:dyDescent="0.2"/>
    <row r="889057" s="12" customFormat="1" x14ac:dyDescent="0.2"/>
    <row r="889058" s="12" customFormat="1" x14ac:dyDescent="0.2"/>
    <row r="889059" s="12" customFormat="1" x14ac:dyDescent="0.2"/>
    <row r="889060" s="12" customFormat="1" x14ac:dyDescent="0.2"/>
    <row r="889061" s="12" customFormat="1" x14ac:dyDescent="0.2"/>
    <row r="889062" s="12" customFormat="1" x14ac:dyDescent="0.2"/>
    <row r="889063" s="12" customFormat="1" x14ac:dyDescent="0.2"/>
    <row r="889064" s="12" customFormat="1" x14ac:dyDescent="0.2"/>
    <row r="889065" s="12" customFormat="1" x14ac:dyDescent="0.2"/>
    <row r="889066" s="12" customFormat="1" x14ac:dyDescent="0.2"/>
    <row r="889067" s="12" customFormat="1" x14ac:dyDescent="0.2"/>
    <row r="889068" s="12" customFormat="1" x14ac:dyDescent="0.2"/>
    <row r="889069" s="12" customFormat="1" x14ac:dyDescent="0.2"/>
    <row r="889070" s="12" customFormat="1" x14ac:dyDescent="0.2"/>
    <row r="889071" s="12" customFormat="1" x14ac:dyDescent="0.2"/>
    <row r="889072" s="12" customFormat="1" x14ac:dyDescent="0.2"/>
    <row r="889073" s="12" customFormat="1" x14ac:dyDescent="0.2"/>
    <row r="889074" s="12" customFormat="1" x14ac:dyDescent="0.2"/>
    <row r="889075" s="12" customFormat="1" x14ac:dyDescent="0.2"/>
    <row r="889076" s="12" customFormat="1" x14ac:dyDescent="0.2"/>
    <row r="889077" s="12" customFormat="1" x14ac:dyDescent="0.2"/>
    <row r="889078" s="12" customFormat="1" x14ac:dyDescent="0.2"/>
    <row r="889079" s="12" customFormat="1" x14ac:dyDescent="0.2"/>
    <row r="889080" s="12" customFormat="1" x14ac:dyDescent="0.2"/>
    <row r="889081" s="12" customFormat="1" x14ac:dyDescent="0.2"/>
    <row r="889082" s="12" customFormat="1" x14ac:dyDescent="0.2"/>
    <row r="889083" s="12" customFormat="1" x14ac:dyDescent="0.2"/>
    <row r="889084" s="12" customFormat="1" x14ac:dyDescent="0.2"/>
    <row r="889085" s="12" customFormat="1" x14ac:dyDescent="0.2"/>
    <row r="889086" s="12" customFormat="1" x14ac:dyDescent="0.2"/>
    <row r="889087" s="12" customFormat="1" x14ac:dyDescent="0.2"/>
    <row r="889088" s="12" customFormat="1" x14ac:dyDescent="0.2"/>
    <row r="889089" s="12" customFormat="1" x14ac:dyDescent="0.2"/>
    <row r="889090" s="12" customFormat="1" x14ac:dyDescent="0.2"/>
    <row r="889091" s="12" customFormat="1" x14ac:dyDescent="0.2"/>
    <row r="889092" s="12" customFormat="1" x14ac:dyDescent="0.2"/>
    <row r="889093" s="12" customFormat="1" x14ac:dyDescent="0.2"/>
    <row r="889094" s="12" customFormat="1" x14ac:dyDescent="0.2"/>
    <row r="889095" s="12" customFormat="1" x14ac:dyDescent="0.2"/>
    <row r="889096" s="12" customFormat="1" x14ac:dyDescent="0.2"/>
    <row r="889097" s="12" customFormat="1" x14ac:dyDescent="0.2"/>
    <row r="889098" s="12" customFormat="1" x14ac:dyDescent="0.2"/>
    <row r="889099" s="12" customFormat="1" x14ac:dyDescent="0.2"/>
    <row r="889100" s="12" customFormat="1" x14ac:dyDescent="0.2"/>
    <row r="889101" s="12" customFormat="1" x14ac:dyDescent="0.2"/>
    <row r="889102" s="12" customFormat="1" x14ac:dyDescent="0.2"/>
    <row r="889103" s="12" customFormat="1" x14ac:dyDescent="0.2"/>
    <row r="889104" s="12" customFormat="1" x14ac:dyDescent="0.2"/>
    <row r="889105" s="12" customFormat="1" x14ac:dyDescent="0.2"/>
    <row r="889106" s="12" customFormat="1" x14ac:dyDescent="0.2"/>
    <row r="889107" s="12" customFormat="1" x14ac:dyDescent="0.2"/>
    <row r="889108" s="12" customFormat="1" x14ac:dyDescent="0.2"/>
    <row r="889109" s="12" customFormat="1" x14ac:dyDescent="0.2"/>
    <row r="889110" s="12" customFormat="1" x14ac:dyDescent="0.2"/>
    <row r="889111" s="12" customFormat="1" x14ac:dyDescent="0.2"/>
    <row r="889112" s="12" customFormat="1" x14ac:dyDescent="0.2"/>
    <row r="889113" s="12" customFormat="1" x14ac:dyDescent="0.2"/>
    <row r="889114" s="12" customFormat="1" x14ac:dyDescent="0.2"/>
    <row r="889115" s="12" customFormat="1" x14ac:dyDescent="0.2"/>
    <row r="889116" s="12" customFormat="1" x14ac:dyDescent="0.2"/>
    <row r="889117" s="12" customFormat="1" x14ac:dyDescent="0.2"/>
    <row r="889118" s="12" customFormat="1" x14ac:dyDescent="0.2"/>
    <row r="889119" s="12" customFormat="1" x14ac:dyDescent="0.2"/>
    <row r="889120" s="12" customFormat="1" x14ac:dyDescent="0.2"/>
    <row r="889121" s="12" customFormat="1" x14ac:dyDescent="0.2"/>
    <row r="889122" s="12" customFormat="1" x14ac:dyDescent="0.2"/>
    <row r="889123" s="12" customFormat="1" x14ac:dyDescent="0.2"/>
    <row r="889124" s="12" customFormat="1" x14ac:dyDescent="0.2"/>
    <row r="889125" s="12" customFormat="1" x14ac:dyDescent="0.2"/>
    <row r="889126" s="12" customFormat="1" x14ac:dyDescent="0.2"/>
    <row r="889127" s="12" customFormat="1" x14ac:dyDescent="0.2"/>
    <row r="889128" s="12" customFormat="1" x14ac:dyDescent="0.2"/>
    <row r="889129" s="12" customFormat="1" x14ac:dyDescent="0.2"/>
    <row r="889130" s="12" customFormat="1" x14ac:dyDescent="0.2"/>
    <row r="889131" s="12" customFormat="1" x14ac:dyDescent="0.2"/>
    <row r="889132" s="12" customFormat="1" x14ac:dyDescent="0.2"/>
    <row r="889133" s="12" customFormat="1" x14ac:dyDescent="0.2"/>
    <row r="889134" s="12" customFormat="1" x14ac:dyDescent="0.2"/>
    <row r="889135" s="12" customFormat="1" x14ac:dyDescent="0.2"/>
    <row r="889136" s="12" customFormat="1" x14ac:dyDescent="0.2"/>
    <row r="889137" s="12" customFormat="1" x14ac:dyDescent="0.2"/>
    <row r="889138" s="12" customFormat="1" x14ac:dyDescent="0.2"/>
    <row r="889139" s="12" customFormat="1" x14ac:dyDescent="0.2"/>
    <row r="889140" s="12" customFormat="1" x14ac:dyDescent="0.2"/>
    <row r="889141" s="12" customFormat="1" x14ac:dyDescent="0.2"/>
    <row r="889142" s="12" customFormat="1" x14ac:dyDescent="0.2"/>
    <row r="889143" s="12" customFormat="1" x14ac:dyDescent="0.2"/>
    <row r="889144" s="12" customFormat="1" x14ac:dyDescent="0.2"/>
    <row r="889145" s="12" customFormat="1" x14ac:dyDescent="0.2"/>
    <row r="889146" s="12" customFormat="1" x14ac:dyDescent="0.2"/>
    <row r="889147" s="12" customFormat="1" x14ac:dyDescent="0.2"/>
    <row r="889148" s="12" customFormat="1" x14ac:dyDescent="0.2"/>
    <row r="889149" s="12" customFormat="1" x14ac:dyDescent="0.2"/>
    <row r="889150" s="12" customFormat="1" x14ac:dyDescent="0.2"/>
    <row r="889151" s="12" customFormat="1" x14ac:dyDescent="0.2"/>
    <row r="889152" s="12" customFormat="1" x14ac:dyDescent="0.2"/>
    <row r="889153" s="12" customFormat="1" x14ac:dyDescent="0.2"/>
    <row r="889154" s="12" customFormat="1" x14ac:dyDescent="0.2"/>
    <row r="889155" s="12" customFormat="1" x14ac:dyDescent="0.2"/>
    <row r="889156" s="12" customFormat="1" x14ac:dyDescent="0.2"/>
    <row r="889157" s="12" customFormat="1" x14ac:dyDescent="0.2"/>
    <row r="889158" s="12" customFormat="1" x14ac:dyDescent="0.2"/>
    <row r="889159" s="12" customFormat="1" x14ac:dyDescent="0.2"/>
    <row r="889160" s="12" customFormat="1" x14ac:dyDescent="0.2"/>
    <row r="889161" s="12" customFormat="1" x14ac:dyDescent="0.2"/>
    <row r="889162" s="12" customFormat="1" x14ac:dyDescent="0.2"/>
    <row r="889163" s="12" customFormat="1" x14ac:dyDescent="0.2"/>
    <row r="889164" s="12" customFormat="1" x14ac:dyDescent="0.2"/>
    <row r="889165" s="12" customFormat="1" x14ac:dyDescent="0.2"/>
    <row r="889166" s="12" customFormat="1" x14ac:dyDescent="0.2"/>
    <row r="889167" s="12" customFormat="1" x14ac:dyDescent="0.2"/>
    <row r="889168" s="12" customFormat="1" x14ac:dyDescent="0.2"/>
    <row r="889169" s="12" customFormat="1" x14ac:dyDescent="0.2"/>
    <row r="889170" s="12" customFormat="1" x14ac:dyDescent="0.2"/>
    <row r="889171" s="12" customFormat="1" x14ac:dyDescent="0.2"/>
    <row r="889172" s="12" customFormat="1" x14ac:dyDescent="0.2"/>
    <row r="889173" s="12" customFormat="1" x14ac:dyDescent="0.2"/>
    <row r="889174" s="12" customFormat="1" x14ac:dyDescent="0.2"/>
    <row r="889175" s="12" customFormat="1" x14ac:dyDescent="0.2"/>
    <row r="889176" s="12" customFormat="1" x14ac:dyDescent="0.2"/>
    <row r="889177" s="12" customFormat="1" x14ac:dyDescent="0.2"/>
    <row r="889178" s="12" customFormat="1" x14ac:dyDescent="0.2"/>
    <row r="889179" s="12" customFormat="1" x14ac:dyDescent="0.2"/>
    <row r="889180" s="12" customFormat="1" x14ac:dyDescent="0.2"/>
    <row r="889181" s="12" customFormat="1" x14ac:dyDescent="0.2"/>
    <row r="889182" s="12" customFormat="1" x14ac:dyDescent="0.2"/>
    <row r="889183" s="12" customFormat="1" x14ac:dyDescent="0.2"/>
    <row r="889184" s="12" customFormat="1" x14ac:dyDescent="0.2"/>
    <row r="889185" s="12" customFormat="1" x14ac:dyDescent="0.2"/>
    <row r="889186" s="12" customFormat="1" x14ac:dyDescent="0.2"/>
    <row r="889187" s="12" customFormat="1" x14ac:dyDescent="0.2"/>
    <row r="889188" s="12" customFormat="1" x14ac:dyDescent="0.2"/>
    <row r="889189" s="12" customFormat="1" x14ac:dyDescent="0.2"/>
    <row r="889190" s="12" customFormat="1" x14ac:dyDescent="0.2"/>
    <row r="889191" s="12" customFormat="1" x14ac:dyDescent="0.2"/>
    <row r="889192" s="12" customFormat="1" x14ac:dyDescent="0.2"/>
    <row r="889193" s="12" customFormat="1" x14ac:dyDescent="0.2"/>
    <row r="889194" s="12" customFormat="1" x14ac:dyDescent="0.2"/>
    <row r="889195" s="12" customFormat="1" x14ac:dyDescent="0.2"/>
    <row r="889196" s="12" customFormat="1" x14ac:dyDescent="0.2"/>
    <row r="889197" s="12" customFormat="1" x14ac:dyDescent="0.2"/>
    <row r="889198" s="12" customFormat="1" x14ac:dyDescent="0.2"/>
    <row r="889199" s="12" customFormat="1" x14ac:dyDescent="0.2"/>
    <row r="889200" s="12" customFormat="1" x14ac:dyDescent="0.2"/>
    <row r="889201" s="12" customFormat="1" x14ac:dyDescent="0.2"/>
    <row r="889202" s="12" customFormat="1" x14ac:dyDescent="0.2"/>
    <row r="889203" s="12" customFormat="1" x14ac:dyDescent="0.2"/>
    <row r="889204" s="12" customFormat="1" x14ac:dyDescent="0.2"/>
    <row r="889205" s="12" customFormat="1" x14ac:dyDescent="0.2"/>
    <row r="889206" s="12" customFormat="1" x14ac:dyDescent="0.2"/>
    <row r="889207" s="12" customFormat="1" x14ac:dyDescent="0.2"/>
    <row r="889208" s="12" customFormat="1" x14ac:dyDescent="0.2"/>
    <row r="889209" s="12" customFormat="1" x14ac:dyDescent="0.2"/>
    <row r="889210" s="12" customFormat="1" x14ac:dyDescent="0.2"/>
    <row r="889211" s="12" customFormat="1" x14ac:dyDescent="0.2"/>
    <row r="889212" s="12" customFormat="1" x14ac:dyDescent="0.2"/>
    <row r="889213" s="12" customFormat="1" x14ac:dyDescent="0.2"/>
    <row r="889214" s="12" customFormat="1" x14ac:dyDescent="0.2"/>
    <row r="889215" s="12" customFormat="1" x14ac:dyDescent="0.2"/>
    <row r="889216" s="12" customFormat="1" x14ac:dyDescent="0.2"/>
    <row r="889217" s="12" customFormat="1" x14ac:dyDescent="0.2"/>
    <row r="889218" s="12" customFormat="1" x14ac:dyDescent="0.2"/>
    <row r="889219" s="12" customFormat="1" x14ac:dyDescent="0.2"/>
    <row r="889220" s="12" customFormat="1" x14ac:dyDescent="0.2"/>
    <row r="889221" s="12" customFormat="1" x14ac:dyDescent="0.2"/>
    <row r="889222" s="12" customFormat="1" x14ac:dyDescent="0.2"/>
    <row r="889223" s="12" customFormat="1" x14ac:dyDescent="0.2"/>
    <row r="889224" s="12" customFormat="1" x14ac:dyDescent="0.2"/>
    <row r="889225" s="12" customFormat="1" x14ac:dyDescent="0.2"/>
    <row r="889226" s="12" customFormat="1" x14ac:dyDescent="0.2"/>
    <row r="889227" s="12" customFormat="1" x14ac:dyDescent="0.2"/>
    <row r="889228" s="12" customFormat="1" x14ac:dyDescent="0.2"/>
    <row r="889229" s="12" customFormat="1" x14ac:dyDescent="0.2"/>
    <row r="889230" s="12" customFormat="1" x14ac:dyDescent="0.2"/>
    <row r="889231" s="12" customFormat="1" x14ac:dyDescent="0.2"/>
    <row r="889232" s="12" customFormat="1" x14ac:dyDescent="0.2"/>
    <row r="889233" s="12" customFormat="1" x14ac:dyDescent="0.2"/>
    <row r="889234" s="12" customFormat="1" x14ac:dyDescent="0.2"/>
    <row r="889235" s="12" customFormat="1" x14ac:dyDescent="0.2"/>
    <row r="889236" s="12" customFormat="1" x14ac:dyDescent="0.2"/>
    <row r="889237" s="12" customFormat="1" x14ac:dyDescent="0.2"/>
    <row r="889238" s="12" customFormat="1" x14ac:dyDescent="0.2"/>
    <row r="889239" s="12" customFormat="1" x14ac:dyDescent="0.2"/>
    <row r="889240" s="12" customFormat="1" x14ac:dyDescent="0.2"/>
    <row r="889241" s="12" customFormat="1" x14ac:dyDescent="0.2"/>
    <row r="889242" s="12" customFormat="1" x14ac:dyDescent="0.2"/>
    <row r="889243" s="12" customFormat="1" x14ac:dyDescent="0.2"/>
    <row r="889244" s="12" customFormat="1" x14ac:dyDescent="0.2"/>
    <row r="889245" s="12" customFormat="1" x14ac:dyDescent="0.2"/>
    <row r="889246" s="12" customFormat="1" x14ac:dyDescent="0.2"/>
    <row r="889247" s="12" customFormat="1" x14ac:dyDescent="0.2"/>
    <row r="889248" s="12" customFormat="1" x14ac:dyDescent="0.2"/>
    <row r="889249" s="12" customFormat="1" x14ac:dyDescent="0.2"/>
    <row r="889250" s="12" customFormat="1" x14ac:dyDescent="0.2"/>
    <row r="889251" s="12" customFormat="1" x14ac:dyDescent="0.2"/>
    <row r="889252" s="12" customFormat="1" x14ac:dyDescent="0.2"/>
    <row r="889253" s="12" customFormat="1" x14ac:dyDescent="0.2"/>
    <row r="889254" s="12" customFormat="1" x14ac:dyDescent="0.2"/>
    <row r="889255" s="12" customFormat="1" x14ac:dyDescent="0.2"/>
    <row r="889256" s="12" customFormat="1" x14ac:dyDescent="0.2"/>
    <row r="889257" s="12" customFormat="1" x14ac:dyDescent="0.2"/>
    <row r="889258" s="12" customFormat="1" x14ac:dyDescent="0.2"/>
    <row r="889259" s="12" customFormat="1" x14ac:dyDescent="0.2"/>
    <row r="889260" s="12" customFormat="1" x14ac:dyDescent="0.2"/>
    <row r="889261" s="12" customFormat="1" x14ac:dyDescent="0.2"/>
    <row r="889262" s="12" customFormat="1" x14ac:dyDescent="0.2"/>
    <row r="889263" s="12" customFormat="1" x14ac:dyDescent="0.2"/>
    <row r="889264" s="12" customFormat="1" x14ac:dyDescent="0.2"/>
    <row r="889265" s="12" customFormat="1" x14ac:dyDescent="0.2"/>
    <row r="889266" s="12" customFormat="1" x14ac:dyDescent="0.2"/>
    <row r="889267" s="12" customFormat="1" x14ac:dyDescent="0.2"/>
    <row r="889268" s="12" customFormat="1" x14ac:dyDescent="0.2"/>
    <row r="889269" s="12" customFormat="1" x14ac:dyDescent="0.2"/>
    <row r="889270" s="12" customFormat="1" x14ac:dyDescent="0.2"/>
    <row r="889271" s="12" customFormat="1" x14ac:dyDescent="0.2"/>
    <row r="889272" s="12" customFormat="1" x14ac:dyDescent="0.2"/>
    <row r="889273" s="12" customFormat="1" x14ac:dyDescent="0.2"/>
    <row r="889274" s="12" customFormat="1" x14ac:dyDescent="0.2"/>
    <row r="889275" s="12" customFormat="1" x14ac:dyDescent="0.2"/>
    <row r="889276" s="12" customFormat="1" x14ac:dyDescent="0.2"/>
    <row r="889277" s="12" customFormat="1" x14ac:dyDescent="0.2"/>
    <row r="889278" s="12" customFormat="1" x14ac:dyDescent="0.2"/>
    <row r="889279" s="12" customFormat="1" x14ac:dyDescent="0.2"/>
    <row r="889280" s="12" customFormat="1" x14ac:dyDescent="0.2"/>
    <row r="889281" s="12" customFormat="1" x14ac:dyDescent="0.2"/>
    <row r="889282" s="12" customFormat="1" x14ac:dyDescent="0.2"/>
    <row r="889283" s="12" customFormat="1" x14ac:dyDescent="0.2"/>
    <row r="889284" s="12" customFormat="1" x14ac:dyDescent="0.2"/>
    <row r="889285" s="12" customFormat="1" x14ac:dyDescent="0.2"/>
    <row r="889286" s="12" customFormat="1" x14ac:dyDescent="0.2"/>
    <row r="889287" s="12" customFormat="1" x14ac:dyDescent="0.2"/>
    <row r="889288" s="12" customFormat="1" x14ac:dyDescent="0.2"/>
    <row r="889289" s="12" customFormat="1" x14ac:dyDescent="0.2"/>
    <row r="889290" s="12" customFormat="1" x14ac:dyDescent="0.2"/>
    <row r="889291" s="12" customFormat="1" x14ac:dyDescent="0.2"/>
    <row r="889292" s="12" customFormat="1" x14ac:dyDescent="0.2"/>
    <row r="889293" s="12" customFormat="1" x14ac:dyDescent="0.2"/>
    <row r="889294" s="12" customFormat="1" x14ac:dyDescent="0.2"/>
    <row r="889295" s="12" customFormat="1" x14ac:dyDescent="0.2"/>
    <row r="889296" s="12" customFormat="1" x14ac:dyDescent="0.2"/>
    <row r="889297" s="12" customFormat="1" x14ac:dyDescent="0.2"/>
    <row r="889298" s="12" customFormat="1" x14ac:dyDescent="0.2"/>
    <row r="889299" s="12" customFormat="1" x14ac:dyDescent="0.2"/>
    <row r="889300" s="12" customFormat="1" x14ac:dyDescent="0.2"/>
    <row r="889301" s="12" customFormat="1" x14ac:dyDescent="0.2"/>
    <row r="889302" s="12" customFormat="1" x14ac:dyDescent="0.2"/>
    <row r="889303" s="12" customFormat="1" x14ac:dyDescent="0.2"/>
    <row r="889304" s="12" customFormat="1" x14ac:dyDescent="0.2"/>
    <row r="889305" s="12" customFormat="1" x14ac:dyDescent="0.2"/>
    <row r="889306" s="12" customFormat="1" x14ac:dyDescent="0.2"/>
    <row r="889307" s="12" customFormat="1" x14ac:dyDescent="0.2"/>
    <row r="889308" s="12" customFormat="1" x14ac:dyDescent="0.2"/>
    <row r="889309" s="12" customFormat="1" x14ac:dyDescent="0.2"/>
    <row r="889310" s="12" customFormat="1" x14ac:dyDescent="0.2"/>
    <row r="889311" s="12" customFormat="1" x14ac:dyDescent="0.2"/>
    <row r="889312" s="12" customFormat="1" x14ac:dyDescent="0.2"/>
    <row r="889313" s="12" customFormat="1" x14ac:dyDescent="0.2"/>
    <row r="889314" s="12" customFormat="1" x14ac:dyDescent="0.2"/>
    <row r="889315" s="12" customFormat="1" x14ac:dyDescent="0.2"/>
    <row r="889316" s="12" customFormat="1" x14ac:dyDescent="0.2"/>
    <row r="889317" s="12" customFormat="1" x14ac:dyDescent="0.2"/>
    <row r="889318" s="12" customFormat="1" x14ac:dyDescent="0.2"/>
    <row r="889319" s="12" customFormat="1" x14ac:dyDescent="0.2"/>
    <row r="889320" s="12" customFormat="1" x14ac:dyDescent="0.2"/>
    <row r="889321" s="12" customFormat="1" x14ac:dyDescent="0.2"/>
    <row r="889322" s="12" customFormat="1" x14ac:dyDescent="0.2"/>
    <row r="889323" s="12" customFormat="1" x14ac:dyDescent="0.2"/>
    <row r="889324" s="12" customFormat="1" x14ac:dyDescent="0.2"/>
    <row r="889325" s="12" customFormat="1" x14ac:dyDescent="0.2"/>
    <row r="889326" s="12" customFormat="1" x14ac:dyDescent="0.2"/>
    <row r="889327" s="12" customFormat="1" x14ac:dyDescent="0.2"/>
    <row r="889328" s="12" customFormat="1" x14ac:dyDescent="0.2"/>
    <row r="889329" s="12" customFormat="1" x14ac:dyDescent="0.2"/>
    <row r="889330" s="12" customFormat="1" x14ac:dyDescent="0.2"/>
    <row r="889331" s="12" customFormat="1" x14ac:dyDescent="0.2"/>
    <row r="889332" s="12" customFormat="1" x14ac:dyDescent="0.2"/>
    <row r="889333" s="12" customFormat="1" x14ac:dyDescent="0.2"/>
    <row r="889334" s="12" customFormat="1" x14ac:dyDescent="0.2"/>
    <row r="889335" s="12" customFormat="1" x14ac:dyDescent="0.2"/>
    <row r="889336" s="12" customFormat="1" x14ac:dyDescent="0.2"/>
    <row r="889337" s="12" customFormat="1" x14ac:dyDescent="0.2"/>
    <row r="889338" s="12" customFormat="1" x14ac:dyDescent="0.2"/>
    <row r="889339" s="12" customFormat="1" x14ac:dyDescent="0.2"/>
    <row r="889340" s="12" customFormat="1" x14ac:dyDescent="0.2"/>
    <row r="889341" s="12" customFormat="1" x14ac:dyDescent="0.2"/>
    <row r="889342" s="12" customFormat="1" x14ac:dyDescent="0.2"/>
    <row r="889343" s="12" customFormat="1" x14ac:dyDescent="0.2"/>
    <row r="889344" s="12" customFormat="1" x14ac:dyDescent="0.2"/>
    <row r="889345" s="12" customFormat="1" x14ac:dyDescent="0.2"/>
    <row r="889346" s="12" customFormat="1" x14ac:dyDescent="0.2"/>
    <row r="889347" s="12" customFormat="1" x14ac:dyDescent="0.2"/>
    <row r="889348" s="12" customFormat="1" x14ac:dyDescent="0.2"/>
    <row r="889349" s="12" customFormat="1" x14ac:dyDescent="0.2"/>
    <row r="889350" s="12" customFormat="1" x14ac:dyDescent="0.2"/>
    <row r="889351" s="12" customFormat="1" x14ac:dyDescent="0.2"/>
    <row r="889352" s="12" customFormat="1" x14ac:dyDescent="0.2"/>
    <row r="889353" s="12" customFormat="1" x14ac:dyDescent="0.2"/>
    <row r="889354" s="12" customFormat="1" x14ac:dyDescent="0.2"/>
    <row r="889355" s="12" customFormat="1" x14ac:dyDescent="0.2"/>
    <row r="889356" s="12" customFormat="1" x14ac:dyDescent="0.2"/>
    <row r="889357" s="12" customFormat="1" x14ac:dyDescent="0.2"/>
    <row r="889358" s="12" customFormat="1" x14ac:dyDescent="0.2"/>
    <row r="889359" s="12" customFormat="1" x14ac:dyDescent="0.2"/>
    <row r="889360" s="12" customFormat="1" x14ac:dyDescent="0.2"/>
    <row r="889361" s="12" customFormat="1" x14ac:dyDescent="0.2"/>
    <row r="889362" s="12" customFormat="1" x14ac:dyDescent="0.2"/>
    <row r="889363" s="12" customFormat="1" x14ac:dyDescent="0.2"/>
    <row r="889364" s="12" customFormat="1" x14ac:dyDescent="0.2"/>
    <row r="889365" s="12" customFormat="1" x14ac:dyDescent="0.2"/>
    <row r="889366" s="12" customFormat="1" x14ac:dyDescent="0.2"/>
    <row r="889367" s="12" customFormat="1" x14ac:dyDescent="0.2"/>
    <row r="889368" s="12" customFormat="1" x14ac:dyDescent="0.2"/>
    <row r="889369" s="12" customFormat="1" x14ac:dyDescent="0.2"/>
    <row r="889370" s="12" customFormat="1" x14ac:dyDescent="0.2"/>
    <row r="889371" s="12" customFormat="1" x14ac:dyDescent="0.2"/>
    <row r="889372" s="12" customFormat="1" x14ac:dyDescent="0.2"/>
    <row r="889373" s="12" customFormat="1" x14ac:dyDescent="0.2"/>
    <row r="889374" s="12" customFormat="1" x14ac:dyDescent="0.2"/>
    <row r="889375" s="12" customFormat="1" x14ac:dyDescent="0.2"/>
    <row r="889376" s="12" customFormat="1" x14ac:dyDescent="0.2"/>
    <row r="889377" s="12" customFormat="1" x14ac:dyDescent="0.2"/>
    <row r="889378" s="12" customFormat="1" x14ac:dyDescent="0.2"/>
    <row r="889379" s="12" customFormat="1" x14ac:dyDescent="0.2"/>
    <row r="889380" s="12" customFormat="1" x14ac:dyDescent="0.2"/>
    <row r="889381" s="12" customFormat="1" x14ac:dyDescent="0.2"/>
    <row r="889382" s="12" customFormat="1" x14ac:dyDescent="0.2"/>
    <row r="889383" s="12" customFormat="1" x14ac:dyDescent="0.2"/>
    <row r="889384" s="12" customFormat="1" x14ac:dyDescent="0.2"/>
    <row r="889385" s="12" customFormat="1" x14ac:dyDescent="0.2"/>
    <row r="889386" s="12" customFormat="1" x14ac:dyDescent="0.2"/>
    <row r="889387" s="12" customFormat="1" x14ac:dyDescent="0.2"/>
    <row r="889388" s="12" customFormat="1" x14ac:dyDescent="0.2"/>
    <row r="889389" s="12" customFormat="1" x14ac:dyDescent="0.2"/>
    <row r="889390" s="12" customFormat="1" x14ac:dyDescent="0.2"/>
    <row r="889391" s="12" customFormat="1" x14ac:dyDescent="0.2"/>
    <row r="889392" s="12" customFormat="1" x14ac:dyDescent="0.2"/>
    <row r="889393" s="12" customFormat="1" x14ac:dyDescent="0.2"/>
    <row r="889394" s="12" customFormat="1" x14ac:dyDescent="0.2"/>
    <row r="889395" s="12" customFormat="1" x14ac:dyDescent="0.2"/>
    <row r="889396" s="12" customFormat="1" x14ac:dyDescent="0.2"/>
    <row r="889397" s="12" customFormat="1" x14ac:dyDescent="0.2"/>
    <row r="889398" s="12" customFormat="1" x14ac:dyDescent="0.2"/>
    <row r="889399" s="12" customFormat="1" x14ac:dyDescent="0.2"/>
    <row r="889400" s="12" customFormat="1" x14ac:dyDescent="0.2"/>
    <row r="889401" s="12" customFormat="1" x14ac:dyDescent="0.2"/>
    <row r="889402" s="12" customFormat="1" x14ac:dyDescent="0.2"/>
    <row r="889403" s="12" customFormat="1" x14ac:dyDescent="0.2"/>
    <row r="889404" s="12" customFormat="1" x14ac:dyDescent="0.2"/>
    <row r="889405" s="12" customFormat="1" x14ac:dyDescent="0.2"/>
    <row r="889406" s="12" customFormat="1" x14ac:dyDescent="0.2"/>
    <row r="889407" s="12" customFormat="1" x14ac:dyDescent="0.2"/>
    <row r="889408" s="12" customFormat="1" x14ac:dyDescent="0.2"/>
    <row r="889409" s="12" customFormat="1" x14ac:dyDescent="0.2"/>
    <row r="889410" s="12" customFormat="1" x14ac:dyDescent="0.2"/>
    <row r="889411" s="12" customFormat="1" x14ac:dyDescent="0.2"/>
    <row r="889412" s="12" customFormat="1" x14ac:dyDescent="0.2"/>
    <row r="889413" s="12" customFormat="1" x14ac:dyDescent="0.2"/>
    <row r="889414" s="12" customFormat="1" x14ac:dyDescent="0.2"/>
    <row r="889415" s="12" customFormat="1" x14ac:dyDescent="0.2"/>
    <row r="889416" s="12" customFormat="1" x14ac:dyDescent="0.2"/>
    <row r="889417" s="12" customFormat="1" x14ac:dyDescent="0.2"/>
    <row r="889418" s="12" customFormat="1" x14ac:dyDescent="0.2"/>
    <row r="889419" s="12" customFormat="1" x14ac:dyDescent="0.2"/>
    <row r="889420" s="12" customFormat="1" x14ac:dyDescent="0.2"/>
    <row r="889421" s="12" customFormat="1" x14ac:dyDescent="0.2"/>
    <row r="889422" s="12" customFormat="1" x14ac:dyDescent="0.2"/>
    <row r="889423" s="12" customFormat="1" x14ac:dyDescent="0.2"/>
    <row r="889424" s="12" customFormat="1" x14ac:dyDescent="0.2"/>
    <row r="889425" s="12" customFormat="1" x14ac:dyDescent="0.2"/>
    <row r="889426" s="12" customFormat="1" x14ac:dyDescent="0.2"/>
    <row r="889427" s="12" customFormat="1" x14ac:dyDescent="0.2"/>
    <row r="889428" s="12" customFormat="1" x14ac:dyDescent="0.2"/>
    <row r="889429" s="12" customFormat="1" x14ac:dyDescent="0.2"/>
    <row r="889430" s="12" customFormat="1" x14ac:dyDescent="0.2"/>
    <row r="889431" s="12" customFormat="1" x14ac:dyDescent="0.2"/>
    <row r="889432" s="12" customFormat="1" x14ac:dyDescent="0.2"/>
    <row r="889433" s="12" customFormat="1" x14ac:dyDescent="0.2"/>
    <row r="889434" s="12" customFormat="1" x14ac:dyDescent="0.2"/>
    <row r="889435" s="12" customFormat="1" x14ac:dyDescent="0.2"/>
    <row r="889436" s="12" customFormat="1" x14ac:dyDescent="0.2"/>
    <row r="889437" s="12" customFormat="1" x14ac:dyDescent="0.2"/>
    <row r="889438" s="12" customFormat="1" x14ac:dyDescent="0.2"/>
    <row r="889439" s="12" customFormat="1" x14ac:dyDescent="0.2"/>
    <row r="889440" s="12" customFormat="1" x14ac:dyDescent="0.2"/>
    <row r="889441" s="12" customFormat="1" x14ac:dyDescent="0.2"/>
    <row r="889442" s="12" customFormat="1" x14ac:dyDescent="0.2"/>
    <row r="889443" s="12" customFormat="1" x14ac:dyDescent="0.2"/>
    <row r="889444" s="12" customFormat="1" x14ac:dyDescent="0.2"/>
    <row r="889445" s="12" customFormat="1" x14ac:dyDescent="0.2"/>
    <row r="889446" s="12" customFormat="1" x14ac:dyDescent="0.2"/>
    <row r="889447" s="12" customFormat="1" x14ac:dyDescent="0.2"/>
    <row r="889448" s="12" customFormat="1" x14ac:dyDescent="0.2"/>
    <row r="889449" s="12" customFormat="1" x14ac:dyDescent="0.2"/>
    <row r="889450" s="12" customFormat="1" x14ac:dyDescent="0.2"/>
    <row r="889451" s="12" customFormat="1" x14ac:dyDescent="0.2"/>
    <row r="889452" s="12" customFormat="1" x14ac:dyDescent="0.2"/>
    <row r="889453" s="12" customFormat="1" x14ac:dyDescent="0.2"/>
    <row r="889454" s="12" customFormat="1" x14ac:dyDescent="0.2"/>
    <row r="889455" s="12" customFormat="1" x14ac:dyDescent="0.2"/>
    <row r="889456" s="12" customFormat="1" x14ac:dyDescent="0.2"/>
    <row r="889457" s="12" customFormat="1" x14ac:dyDescent="0.2"/>
    <row r="889458" s="12" customFormat="1" x14ac:dyDescent="0.2"/>
    <row r="889459" s="12" customFormat="1" x14ac:dyDescent="0.2"/>
    <row r="889460" s="12" customFormat="1" x14ac:dyDescent="0.2"/>
    <row r="889461" s="12" customFormat="1" x14ac:dyDescent="0.2"/>
    <row r="889462" s="12" customFormat="1" x14ac:dyDescent="0.2"/>
    <row r="889463" s="12" customFormat="1" x14ac:dyDescent="0.2"/>
    <row r="889464" s="12" customFormat="1" x14ac:dyDescent="0.2"/>
    <row r="889465" s="12" customFormat="1" x14ac:dyDescent="0.2"/>
    <row r="889466" s="12" customFormat="1" x14ac:dyDescent="0.2"/>
    <row r="889467" s="12" customFormat="1" x14ac:dyDescent="0.2"/>
    <row r="889468" s="12" customFormat="1" x14ac:dyDescent="0.2"/>
    <row r="889469" s="12" customFormat="1" x14ac:dyDescent="0.2"/>
    <row r="889470" s="12" customFormat="1" x14ac:dyDescent="0.2"/>
    <row r="889471" s="12" customFormat="1" x14ac:dyDescent="0.2"/>
    <row r="889472" s="12" customFormat="1" x14ac:dyDescent="0.2"/>
    <row r="889473" s="12" customFormat="1" x14ac:dyDescent="0.2"/>
    <row r="889474" s="12" customFormat="1" x14ac:dyDescent="0.2"/>
    <row r="889475" s="12" customFormat="1" x14ac:dyDescent="0.2"/>
    <row r="889476" s="12" customFormat="1" x14ac:dyDescent="0.2"/>
    <row r="889477" s="12" customFormat="1" x14ac:dyDescent="0.2"/>
    <row r="889478" s="12" customFormat="1" x14ac:dyDescent="0.2"/>
    <row r="889479" s="12" customFormat="1" x14ac:dyDescent="0.2"/>
    <row r="889480" s="12" customFormat="1" x14ac:dyDescent="0.2"/>
    <row r="889481" s="12" customFormat="1" x14ac:dyDescent="0.2"/>
    <row r="889482" s="12" customFormat="1" x14ac:dyDescent="0.2"/>
    <row r="889483" s="12" customFormat="1" x14ac:dyDescent="0.2"/>
    <row r="889484" s="12" customFormat="1" x14ac:dyDescent="0.2"/>
    <row r="889485" s="12" customFormat="1" x14ac:dyDescent="0.2"/>
    <row r="889486" s="12" customFormat="1" x14ac:dyDescent="0.2"/>
    <row r="889487" s="12" customFormat="1" x14ac:dyDescent="0.2"/>
    <row r="889488" s="12" customFormat="1" x14ac:dyDescent="0.2"/>
    <row r="889489" s="12" customFormat="1" x14ac:dyDescent="0.2"/>
    <row r="889490" s="12" customFormat="1" x14ac:dyDescent="0.2"/>
    <row r="889491" s="12" customFormat="1" x14ac:dyDescent="0.2"/>
    <row r="889492" s="12" customFormat="1" x14ac:dyDescent="0.2"/>
    <row r="889493" s="12" customFormat="1" x14ac:dyDescent="0.2"/>
    <row r="889494" s="12" customFormat="1" x14ac:dyDescent="0.2"/>
    <row r="889495" s="12" customFormat="1" x14ac:dyDescent="0.2"/>
    <row r="889496" s="12" customFormat="1" x14ac:dyDescent="0.2"/>
    <row r="889497" s="12" customFormat="1" x14ac:dyDescent="0.2"/>
    <row r="889498" s="12" customFormat="1" x14ac:dyDescent="0.2"/>
    <row r="889499" s="12" customFormat="1" x14ac:dyDescent="0.2"/>
    <row r="889500" s="12" customFormat="1" x14ac:dyDescent="0.2"/>
    <row r="889501" s="12" customFormat="1" x14ac:dyDescent="0.2"/>
    <row r="889502" s="12" customFormat="1" x14ac:dyDescent="0.2"/>
    <row r="889503" s="12" customFormat="1" x14ac:dyDescent="0.2"/>
    <row r="889504" s="12" customFormat="1" x14ac:dyDescent="0.2"/>
    <row r="889505" s="12" customFormat="1" x14ac:dyDescent="0.2"/>
    <row r="889506" s="12" customFormat="1" x14ac:dyDescent="0.2"/>
    <row r="889507" s="12" customFormat="1" x14ac:dyDescent="0.2"/>
    <row r="889508" s="12" customFormat="1" x14ac:dyDescent="0.2"/>
    <row r="889509" s="12" customFormat="1" x14ac:dyDescent="0.2"/>
    <row r="889510" s="12" customFormat="1" x14ac:dyDescent="0.2"/>
    <row r="889511" s="12" customFormat="1" x14ac:dyDescent="0.2"/>
    <row r="889512" s="12" customFormat="1" x14ac:dyDescent="0.2"/>
    <row r="889513" s="12" customFormat="1" x14ac:dyDescent="0.2"/>
    <row r="889514" s="12" customFormat="1" x14ac:dyDescent="0.2"/>
    <row r="889515" s="12" customFormat="1" x14ac:dyDescent="0.2"/>
    <row r="889516" s="12" customFormat="1" x14ac:dyDescent="0.2"/>
    <row r="889517" s="12" customFormat="1" x14ac:dyDescent="0.2"/>
    <row r="889518" s="12" customFormat="1" x14ac:dyDescent="0.2"/>
    <row r="889519" s="12" customFormat="1" x14ac:dyDescent="0.2"/>
    <row r="889520" s="12" customFormat="1" x14ac:dyDescent="0.2"/>
    <row r="889521" s="12" customFormat="1" x14ac:dyDescent="0.2"/>
    <row r="889522" s="12" customFormat="1" x14ac:dyDescent="0.2"/>
    <row r="889523" s="12" customFormat="1" x14ac:dyDescent="0.2"/>
    <row r="889524" s="12" customFormat="1" x14ac:dyDescent="0.2"/>
    <row r="889525" s="12" customFormat="1" x14ac:dyDescent="0.2"/>
    <row r="889526" s="12" customFormat="1" x14ac:dyDescent="0.2"/>
    <row r="889527" s="12" customFormat="1" x14ac:dyDescent="0.2"/>
    <row r="889528" s="12" customFormat="1" x14ac:dyDescent="0.2"/>
    <row r="889529" s="12" customFormat="1" x14ac:dyDescent="0.2"/>
    <row r="889530" s="12" customFormat="1" x14ac:dyDescent="0.2"/>
    <row r="889531" s="12" customFormat="1" x14ac:dyDescent="0.2"/>
    <row r="889532" s="12" customFormat="1" x14ac:dyDescent="0.2"/>
    <row r="889533" s="12" customFormat="1" x14ac:dyDescent="0.2"/>
    <row r="889534" s="12" customFormat="1" x14ac:dyDescent="0.2"/>
    <row r="889535" s="12" customFormat="1" x14ac:dyDescent="0.2"/>
    <row r="889536" s="12" customFormat="1" x14ac:dyDescent="0.2"/>
    <row r="889537" s="12" customFormat="1" x14ac:dyDescent="0.2"/>
    <row r="889538" s="12" customFormat="1" x14ac:dyDescent="0.2"/>
    <row r="889539" s="12" customFormat="1" x14ac:dyDescent="0.2"/>
    <row r="889540" s="12" customFormat="1" x14ac:dyDescent="0.2"/>
    <row r="889541" s="12" customFormat="1" x14ac:dyDescent="0.2"/>
    <row r="889542" s="12" customFormat="1" x14ac:dyDescent="0.2"/>
    <row r="889543" s="12" customFormat="1" x14ac:dyDescent="0.2"/>
    <row r="889544" s="12" customFormat="1" x14ac:dyDescent="0.2"/>
    <row r="889545" s="12" customFormat="1" x14ac:dyDescent="0.2"/>
    <row r="889546" s="12" customFormat="1" x14ac:dyDescent="0.2"/>
    <row r="889547" s="12" customFormat="1" x14ac:dyDescent="0.2"/>
    <row r="889548" s="12" customFormat="1" x14ac:dyDescent="0.2"/>
    <row r="889549" s="12" customFormat="1" x14ac:dyDescent="0.2"/>
    <row r="889550" s="12" customFormat="1" x14ac:dyDescent="0.2"/>
    <row r="889551" s="12" customFormat="1" x14ac:dyDescent="0.2"/>
    <row r="889552" s="12" customFormat="1" x14ac:dyDescent="0.2"/>
    <row r="889553" s="12" customFormat="1" x14ac:dyDescent="0.2"/>
    <row r="889554" s="12" customFormat="1" x14ac:dyDescent="0.2"/>
    <row r="889555" s="12" customFormat="1" x14ac:dyDescent="0.2"/>
    <row r="889556" s="12" customFormat="1" x14ac:dyDescent="0.2"/>
    <row r="889557" s="12" customFormat="1" x14ac:dyDescent="0.2"/>
    <row r="889558" s="12" customFormat="1" x14ac:dyDescent="0.2"/>
    <row r="889559" s="12" customFormat="1" x14ac:dyDescent="0.2"/>
    <row r="889560" s="12" customFormat="1" x14ac:dyDescent="0.2"/>
    <row r="889561" s="12" customFormat="1" x14ac:dyDescent="0.2"/>
    <row r="889562" s="12" customFormat="1" x14ac:dyDescent="0.2"/>
    <row r="889563" s="12" customFormat="1" x14ac:dyDescent="0.2"/>
    <row r="889564" s="12" customFormat="1" x14ac:dyDescent="0.2"/>
    <row r="889565" s="12" customFormat="1" x14ac:dyDescent="0.2"/>
    <row r="889566" s="12" customFormat="1" x14ac:dyDescent="0.2"/>
    <row r="889567" s="12" customFormat="1" x14ac:dyDescent="0.2"/>
    <row r="889568" s="12" customFormat="1" x14ac:dyDescent="0.2"/>
    <row r="889569" s="12" customFormat="1" x14ac:dyDescent="0.2"/>
    <row r="889570" s="12" customFormat="1" x14ac:dyDescent="0.2"/>
    <row r="889571" s="12" customFormat="1" x14ac:dyDescent="0.2"/>
    <row r="889572" s="12" customFormat="1" x14ac:dyDescent="0.2"/>
    <row r="889573" s="12" customFormat="1" x14ac:dyDescent="0.2"/>
    <row r="889574" s="12" customFormat="1" x14ac:dyDescent="0.2"/>
    <row r="889575" s="12" customFormat="1" x14ac:dyDescent="0.2"/>
    <row r="889576" s="12" customFormat="1" x14ac:dyDescent="0.2"/>
    <row r="889577" s="12" customFormat="1" x14ac:dyDescent="0.2"/>
    <row r="889578" s="12" customFormat="1" x14ac:dyDescent="0.2"/>
    <row r="889579" s="12" customFormat="1" x14ac:dyDescent="0.2"/>
    <row r="889580" s="12" customFormat="1" x14ac:dyDescent="0.2"/>
    <row r="889581" s="12" customFormat="1" x14ac:dyDescent="0.2"/>
    <row r="889582" s="12" customFormat="1" x14ac:dyDescent="0.2"/>
    <row r="889583" s="12" customFormat="1" x14ac:dyDescent="0.2"/>
    <row r="889584" s="12" customFormat="1" x14ac:dyDescent="0.2"/>
    <row r="889585" s="12" customFormat="1" x14ac:dyDescent="0.2"/>
    <row r="889586" s="12" customFormat="1" x14ac:dyDescent="0.2"/>
    <row r="889587" s="12" customFormat="1" x14ac:dyDescent="0.2"/>
    <row r="889588" s="12" customFormat="1" x14ac:dyDescent="0.2"/>
    <row r="889589" s="12" customFormat="1" x14ac:dyDescent="0.2"/>
    <row r="889590" s="12" customFormat="1" x14ac:dyDescent="0.2"/>
    <row r="889591" s="12" customFormat="1" x14ac:dyDescent="0.2"/>
    <row r="889592" s="12" customFormat="1" x14ac:dyDescent="0.2"/>
    <row r="889593" s="12" customFormat="1" x14ac:dyDescent="0.2"/>
    <row r="889594" s="12" customFormat="1" x14ac:dyDescent="0.2"/>
    <row r="889595" s="12" customFormat="1" x14ac:dyDescent="0.2"/>
    <row r="889596" s="12" customFormat="1" x14ac:dyDescent="0.2"/>
    <row r="889597" s="12" customFormat="1" x14ac:dyDescent="0.2"/>
    <row r="889598" s="12" customFormat="1" x14ac:dyDescent="0.2"/>
    <row r="889599" s="12" customFormat="1" x14ac:dyDescent="0.2"/>
    <row r="889600" s="12" customFormat="1" x14ac:dyDescent="0.2"/>
    <row r="889601" s="12" customFormat="1" x14ac:dyDescent="0.2"/>
    <row r="889602" s="12" customFormat="1" x14ac:dyDescent="0.2"/>
    <row r="889603" s="12" customFormat="1" x14ac:dyDescent="0.2"/>
    <row r="889604" s="12" customFormat="1" x14ac:dyDescent="0.2"/>
    <row r="889605" s="12" customFormat="1" x14ac:dyDescent="0.2"/>
    <row r="889606" s="12" customFormat="1" x14ac:dyDescent="0.2"/>
    <row r="889607" s="12" customFormat="1" x14ac:dyDescent="0.2"/>
    <row r="889608" s="12" customFormat="1" x14ac:dyDescent="0.2"/>
    <row r="889609" s="12" customFormat="1" x14ac:dyDescent="0.2"/>
    <row r="889610" s="12" customFormat="1" x14ac:dyDescent="0.2"/>
    <row r="889611" s="12" customFormat="1" x14ac:dyDescent="0.2"/>
    <row r="889612" s="12" customFormat="1" x14ac:dyDescent="0.2"/>
    <row r="889613" s="12" customFormat="1" x14ac:dyDescent="0.2"/>
    <row r="889614" s="12" customFormat="1" x14ac:dyDescent="0.2"/>
    <row r="889615" s="12" customFormat="1" x14ac:dyDescent="0.2"/>
    <row r="889616" s="12" customFormat="1" x14ac:dyDescent="0.2"/>
    <row r="889617" s="12" customFormat="1" x14ac:dyDescent="0.2"/>
    <row r="889618" s="12" customFormat="1" x14ac:dyDescent="0.2"/>
    <row r="889619" s="12" customFormat="1" x14ac:dyDescent="0.2"/>
    <row r="889620" s="12" customFormat="1" x14ac:dyDescent="0.2"/>
    <row r="889621" s="12" customFormat="1" x14ac:dyDescent="0.2"/>
    <row r="889622" s="12" customFormat="1" x14ac:dyDescent="0.2"/>
    <row r="889623" s="12" customFormat="1" x14ac:dyDescent="0.2"/>
    <row r="889624" s="12" customFormat="1" x14ac:dyDescent="0.2"/>
    <row r="889625" s="12" customFormat="1" x14ac:dyDescent="0.2"/>
    <row r="889626" s="12" customFormat="1" x14ac:dyDescent="0.2"/>
    <row r="889627" s="12" customFormat="1" x14ac:dyDescent="0.2"/>
    <row r="889628" s="12" customFormat="1" x14ac:dyDescent="0.2"/>
    <row r="889629" s="12" customFormat="1" x14ac:dyDescent="0.2"/>
    <row r="889630" s="12" customFormat="1" x14ac:dyDescent="0.2"/>
    <row r="889631" s="12" customFormat="1" x14ac:dyDescent="0.2"/>
    <row r="889632" s="12" customFormat="1" x14ac:dyDescent="0.2"/>
    <row r="889633" s="12" customFormat="1" x14ac:dyDescent="0.2"/>
    <row r="889634" s="12" customFormat="1" x14ac:dyDescent="0.2"/>
    <row r="889635" s="12" customFormat="1" x14ac:dyDescent="0.2"/>
    <row r="889636" s="12" customFormat="1" x14ac:dyDescent="0.2"/>
    <row r="889637" s="12" customFormat="1" x14ac:dyDescent="0.2"/>
    <row r="889638" s="12" customFormat="1" x14ac:dyDescent="0.2"/>
    <row r="889639" s="12" customFormat="1" x14ac:dyDescent="0.2"/>
    <row r="889640" s="12" customFormat="1" x14ac:dyDescent="0.2"/>
    <row r="889641" s="12" customFormat="1" x14ac:dyDescent="0.2"/>
    <row r="889642" s="12" customFormat="1" x14ac:dyDescent="0.2"/>
    <row r="889643" s="12" customFormat="1" x14ac:dyDescent="0.2"/>
    <row r="889644" s="12" customFormat="1" x14ac:dyDescent="0.2"/>
    <row r="889645" s="12" customFormat="1" x14ac:dyDescent="0.2"/>
    <row r="889646" s="12" customFormat="1" x14ac:dyDescent="0.2"/>
    <row r="889647" s="12" customFormat="1" x14ac:dyDescent="0.2"/>
    <row r="889648" s="12" customFormat="1" x14ac:dyDescent="0.2"/>
    <row r="889649" s="12" customFormat="1" x14ac:dyDescent="0.2"/>
    <row r="889650" s="12" customFormat="1" x14ac:dyDescent="0.2"/>
    <row r="889651" s="12" customFormat="1" x14ac:dyDescent="0.2"/>
    <row r="889652" s="12" customFormat="1" x14ac:dyDescent="0.2"/>
    <row r="889653" s="12" customFormat="1" x14ac:dyDescent="0.2"/>
    <row r="889654" s="12" customFormat="1" x14ac:dyDescent="0.2"/>
    <row r="889655" s="12" customFormat="1" x14ac:dyDescent="0.2"/>
    <row r="889656" s="12" customFormat="1" x14ac:dyDescent="0.2"/>
    <row r="889657" s="12" customFormat="1" x14ac:dyDescent="0.2"/>
    <row r="889658" s="12" customFormat="1" x14ac:dyDescent="0.2"/>
    <row r="889659" s="12" customFormat="1" x14ac:dyDescent="0.2"/>
    <row r="889660" s="12" customFormat="1" x14ac:dyDescent="0.2"/>
    <row r="889661" s="12" customFormat="1" x14ac:dyDescent="0.2"/>
    <row r="889662" s="12" customFormat="1" x14ac:dyDescent="0.2"/>
    <row r="889663" s="12" customFormat="1" x14ac:dyDescent="0.2"/>
    <row r="889664" s="12" customFormat="1" x14ac:dyDescent="0.2"/>
    <row r="889665" s="12" customFormat="1" x14ac:dyDescent="0.2"/>
    <row r="889666" s="12" customFormat="1" x14ac:dyDescent="0.2"/>
    <row r="889667" s="12" customFormat="1" x14ac:dyDescent="0.2"/>
    <row r="889668" s="12" customFormat="1" x14ac:dyDescent="0.2"/>
    <row r="889669" s="12" customFormat="1" x14ac:dyDescent="0.2"/>
    <row r="889670" s="12" customFormat="1" x14ac:dyDescent="0.2"/>
    <row r="889671" s="12" customFormat="1" x14ac:dyDescent="0.2"/>
    <row r="889672" s="12" customFormat="1" x14ac:dyDescent="0.2"/>
    <row r="889673" s="12" customFormat="1" x14ac:dyDescent="0.2"/>
    <row r="889674" s="12" customFormat="1" x14ac:dyDescent="0.2"/>
    <row r="889675" s="12" customFormat="1" x14ac:dyDescent="0.2"/>
    <row r="889676" s="12" customFormat="1" x14ac:dyDescent="0.2"/>
    <row r="889677" s="12" customFormat="1" x14ac:dyDescent="0.2"/>
    <row r="889678" s="12" customFormat="1" x14ac:dyDescent="0.2"/>
    <row r="889679" s="12" customFormat="1" x14ac:dyDescent="0.2"/>
    <row r="889680" s="12" customFormat="1" x14ac:dyDescent="0.2"/>
    <row r="889681" s="12" customFormat="1" x14ac:dyDescent="0.2"/>
    <row r="889682" s="12" customFormat="1" x14ac:dyDescent="0.2"/>
    <row r="889683" s="12" customFormat="1" x14ac:dyDescent="0.2"/>
    <row r="889684" s="12" customFormat="1" x14ac:dyDescent="0.2"/>
    <row r="889685" s="12" customFormat="1" x14ac:dyDescent="0.2"/>
    <row r="889686" s="12" customFormat="1" x14ac:dyDescent="0.2"/>
    <row r="889687" s="12" customFormat="1" x14ac:dyDescent="0.2"/>
    <row r="889688" s="12" customFormat="1" x14ac:dyDescent="0.2"/>
    <row r="889689" s="12" customFormat="1" x14ac:dyDescent="0.2"/>
    <row r="889690" s="12" customFormat="1" x14ac:dyDescent="0.2"/>
    <row r="889691" s="12" customFormat="1" x14ac:dyDescent="0.2"/>
    <row r="889692" s="12" customFormat="1" x14ac:dyDescent="0.2"/>
    <row r="889693" s="12" customFormat="1" x14ac:dyDescent="0.2"/>
    <row r="889694" s="12" customFormat="1" x14ac:dyDescent="0.2"/>
    <row r="889695" s="12" customFormat="1" x14ac:dyDescent="0.2"/>
    <row r="889696" s="12" customFormat="1" x14ac:dyDescent="0.2"/>
    <row r="889697" s="12" customFormat="1" x14ac:dyDescent="0.2"/>
    <row r="889698" s="12" customFormat="1" x14ac:dyDescent="0.2"/>
    <row r="889699" s="12" customFormat="1" x14ac:dyDescent="0.2"/>
    <row r="889700" s="12" customFormat="1" x14ac:dyDescent="0.2"/>
    <row r="889701" s="12" customFormat="1" x14ac:dyDescent="0.2"/>
    <row r="889702" s="12" customFormat="1" x14ac:dyDescent="0.2"/>
    <row r="889703" s="12" customFormat="1" x14ac:dyDescent="0.2"/>
    <row r="889704" s="12" customFormat="1" x14ac:dyDescent="0.2"/>
    <row r="889705" s="12" customFormat="1" x14ac:dyDescent="0.2"/>
    <row r="889706" s="12" customFormat="1" x14ac:dyDescent="0.2"/>
    <row r="889707" s="12" customFormat="1" x14ac:dyDescent="0.2"/>
    <row r="889708" s="12" customFormat="1" x14ac:dyDescent="0.2"/>
    <row r="889709" s="12" customFormat="1" x14ac:dyDescent="0.2"/>
    <row r="889710" s="12" customFormat="1" x14ac:dyDescent="0.2"/>
    <row r="889711" s="12" customFormat="1" x14ac:dyDescent="0.2"/>
    <row r="889712" s="12" customFormat="1" x14ac:dyDescent="0.2"/>
    <row r="889713" s="12" customFormat="1" x14ac:dyDescent="0.2"/>
    <row r="889714" s="12" customFormat="1" x14ac:dyDescent="0.2"/>
    <row r="889715" s="12" customFormat="1" x14ac:dyDescent="0.2"/>
    <row r="889716" s="12" customFormat="1" x14ac:dyDescent="0.2"/>
    <row r="889717" s="12" customFormat="1" x14ac:dyDescent="0.2"/>
    <row r="889718" s="12" customFormat="1" x14ac:dyDescent="0.2"/>
    <row r="889719" s="12" customFormat="1" x14ac:dyDescent="0.2"/>
    <row r="889720" s="12" customFormat="1" x14ac:dyDescent="0.2"/>
    <row r="889721" s="12" customFormat="1" x14ac:dyDescent="0.2"/>
    <row r="889722" s="12" customFormat="1" x14ac:dyDescent="0.2"/>
    <row r="889723" s="12" customFormat="1" x14ac:dyDescent="0.2"/>
    <row r="889724" s="12" customFormat="1" x14ac:dyDescent="0.2"/>
    <row r="889725" s="12" customFormat="1" x14ac:dyDescent="0.2"/>
    <row r="889726" s="12" customFormat="1" x14ac:dyDescent="0.2"/>
    <row r="889727" s="12" customFormat="1" x14ac:dyDescent="0.2"/>
    <row r="889728" s="12" customFormat="1" x14ac:dyDescent="0.2"/>
    <row r="889729" s="12" customFormat="1" x14ac:dyDescent="0.2"/>
    <row r="889730" s="12" customFormat="1" x14ac:dyDescent="0.2"/>
    <row r="889731" s="12" customFormat="1" x14ac:dyDescent="0.2"/>
    <row r="889732" s="12" customFormat="1" x14ac:dyDescent="0.2"/>
    <row r="889733" s="12" customFormat="1" x14ac:dyDescent="0.2"/>
    <row r="889734" s="12" customFormat="1" x14ac:dyDescent="0.2"/>
    <row r="889735" s="12" customFormat="1" x14ac:dyDescent="0.2"/>
    <row r="889736" s="12" customFormat="1" x14ac:dyDescent="0.2"/>
    <row r="889737" s="12" customFormat="1" x14ac:dyDescent="0.2"/>
    <row r="889738" s="12" customFormat="1" x14ac:dyDescent="0.2"/>
    <row r="889739" s="12" customFormat="1" x14ac:dyDescent="0.2"/>
    <row r="889740" s="12" customFormat="1" x14ac:dyDescent="0.2"/>
    <row r="889741" s="12" customFormat="1" x14ac:dyDescent="0.2"/>
    <row r="889742" s="12" customFormat="1" x14ac:dyDescent="0.2"/>
    <row r="889743" s="12" customFormat="1" x14ac:dyDescent="0.2"/>
    <row r="889744" s="12" customFormat="1" x14ac:dyDescent="0.2"/>
    <row r="889745" s="12" customFormat="1" x14ac:dyDescent="0.2"/>
    <row r="889746" s="12" customFormat="1" x14ac:dyDescent="0.2"/>
    <row r="889747" s="12" customFormat="1" x14ac:dyDescent="0.2"/>
    <row r="889748" s="12" customFormat="1" x14ac:dyDescent="0.2"/>
    <row r="889749" s="12" customFormat="1" x14ac:dyDescent="0.2"/>
    <row r="889750" s="12" customFormat="1" x14ac:dyDescent="0.2"/>
    <row r="889751" s="12" customFormat="1" x14ac:dyDescent="0.2"/>
    <row r="889752" s="12" customFormat="1" x14ac:dyDescent="0.2"/>
    <row r="889753" s="12" customFormat="1" x14ac:dyDescent="0.2"/>
    <row r="889754" s="12" customFormat="1" x14ac:dyDescent="0.2"/>
    <row r="889755" s="12" customFormat="1" x14ac:dyDescent="0.2"/>
    <row r="889756" s="12" customFormat="1" x14ac:dyDescent="0.2"/>
    <row r="889757" s="12" customFormat="1" x14ac:dyDescent="0.2"/>
    <row r="889758" s="12" customFormat="1" x14ac:dyDescent="0.2"/>
    <row r="889759" s="12" customFormat="1" x14ac:dyDescent="0.2"/>
    <row r="889760" s="12" customFormat="1" x14ac:dyDescent="0.2"/>
    <row r="889761" s="12" customFormat="1" x14ac:dyDescent="0.2"/>
    <row r="889762" s="12" customFormat="1" x14ac:dyDescent="0.2"/>
    <row r="889763" s="12" customFormat="1" x14ac:dyDescent="0.2"/>
    <row r="889764" s="12" customFormat="1" x14ac:dyDescent="0.2"/>
    <row r="889765" s="12" customFormat="1" x14ac:dyDescent="0.2"/>
    <row r="889766" s="12" customFormat="1" x14ac:dyDescent="0.2"/>
    <row r="889767" s="12" customFormat="1" x14ac:dyDescent="0.2"/>
    <row r="889768" s="12" customFormat="1" x14ac:dyDescent="0.2"/>
    <row r="889769" s="12" customFormat="1" x14ac:dyDescent="0.2"/>
    <row r="889770" s="12" customFormat="1" x14ac:dyDescent="0.2"/>
    <row r="889771" s="12" customFormat="1" x14ac:dyDescent="0.2"/>
    <row r="889772" s="12" customFormat="1" x14ac:dyDescent="0.2"/>
    <row r="889773" s="12" customFormat="1" x14ac:dyDescent="0.2"/>
    <row r="889774" s="12" customFormat="1" x14ac:dyDescent="0.2"/>
    <row r="889775" s="12" customFormat="1" x14ac:dyDescent="0.2"/>
    <row r="889776" s="12" customFormat="1" x14ac:dyDescent="0.2"/>
    <row r="889777" s="12" customFormat="1" x14ac:dyDescent="0.2"/>
    <row r="889778" s="12" customFormat="1" x14ac:dyDescent="0.2"/>
    <row r="889779" s="12" customFormat="1" x14ac:dyDescent="0.2"/>
    <row r="889780" s="12" customFormat="1" x14ac:dyDescent="0.2"/>
    <row r="889781" s="12" customFormat="1" x14ac:dyDescent="0.2"/>
    <row r="889782" s="12" customFormat="1" x14ac:dyDescent="0.2"/>
    <row r="889783" s="12" customFormat="1" x14ac:dyDescent="0.2"/>
    <row r="889784" s="12" customFormat="1" x14ac:dyDescent="0.2"/>
    <row r="889785" s="12" customFormat="1" x14ac:dyDescent="0.2"/>
    <row r="889786" s="12" customFormat="1" x14ac:dyDescent="0.2"/>
    <row r="889787" s="12" customFormat="1" x14ac:dyDescent="0.2"/>
    <row r="889788" s="12" customFormat="1" x14ac:dyDescent="0.2"/>
    <row r="889789" s="12" customFormat="1" x14ac:dyDescent="0.2"/>
    <row r="889790" s="12" customFormat="1" x14ac:dyDescent="0.2"/>
    <row r="889791" s="12" customFormat="1" x14ac:dyDescent="0.2"/>
    <row r="889792" s="12" customFormat="1" x14ac:dyDescent="0.2"/>
    <row r="889793" s="12" customFormat="1" x14ac:dyDescent="0.2"/>
    <row r="889794" s="12" customFormat="1" x14ac:dyDescent="0.2"/>
    <row r="889795" s="12" customFormat="1" x14ac:dyDescent="0.2"/>
    <row r="889796" s="12" customFormat="1" x14ac:dyDescent="0.2"/>
    <row r="889797" s="12" customFormat="1" x14ac:dyDescent="0.2"/>
    <row r="889798" s="12" customFormat="1" x14ac:dyDescent="0.2"/>
    <row r="889799" s="12" customFormat="1" x14ac:dyDescent="0.2"/>
    <row r="889800" s="12" customFormat="1" x14ac:dyDescent="0.2"/>
    <row r="889801" s="12" customFormat="1" x14ac:dyDescent="0.2"/>
    <row r="889802" s="12" customFormat="1" x14ac:dyDescent="0.2"/>
    <row r="889803" s="12" customFormat="1" x14ac:dyDescent="0.2"/>
    <row r="889804" s="12" customFormat="1" x14ac:dyDescent="0.2"/>
    <row r="889805" s="12" customFormat="1" x14ac:dyDescent="0.2"/>
    <row r="889806" s="12" customFormat="1" x14ac:dyDescent="0.2"/>
    <row r="889807" s="12" customFormat="1" x14ac:dyDescent="0.2"/>
    <row r="889808" s="12" customFormat="1" x14ac:dyDescent="0.2"/>
    <row r="889809" s="12" customFormat="1" x14ac:dyDescent="0.2"/>
    <row r="889810" s="12" customFormat="1" x14ac:dyDescent="0.2"/>
    <row r="889811" s="12" customFormat="1" x14ac:dyDescent="0.2"/>
    <row r="889812" s="12" customFormat="1" x14ac:dyDescent="0.2"/>
    <row r="889813" s="12" customFormat="1" x14ac:dyDescent="0.2"/>
    <row r="889814" s="12" customFormat="1" x14ac:dyDescent="0.2"/>
    <row r="889815" s="12" customFormat="1" x14ac:dyDescent="0.2"/>
    <row r="889816" s="12" customFormat="1" x14ac:dyDescent="0.2"/>
    <row r="889817" s="12" customFormat="1" x14ac:dyDescent="0.2"/>
    <row r="889818" s="12" customFormat="1" x14ac:dyDescent="0.2"/>
    <row r="889819" s="12" customFormat="1" x14ac:dyDescent="0.2"/>
    <row r="889820" s="12" customFormat="1" x14ac:dyDescent="0.2"/>
    <row r="889821" s="12" customFormat="1" x14ac:dyDescent="0.2"/>
    <row r="889822" s="12" customFormat="1" x14ac:dyDescent="0.2"/>
    <row r="889823" s="12" customFormat="1" x14ac:dyDescent="0.2"/>
    <row r="889824" s="12" customFormat="1" x14ac:dyDescent="0.2"/>
    <row r="889825" s="12" customFormat="1" x14ac:dyDescent="0.2"/>
    <row r="889826" s="12" customFormat="1" x14ac:dyDescent="0.2"/>
    <row r="889827" s="12" customFormat="1" x14ac:dyDescent="0.2"/>
    <row r="889828" s="12" customFormat="1" x14ac:dyDescent="0.2"/>
    <row r="889829" s="12" customFormat="1" x14ac:dyDescent="0.2"/>
    <row r="889830" s="12" customFormat="1" x14ac:dyDescent="0.2"/>
    <row r="889831" s="12" customFormat="1" x14ac:dyDescent="0.2"/>
    <row r="889832" s="12" customFormat="1" x14ac:dyDescent="0.2"/>
    <row r="889833" s="12" customFormat="1" x14ac:dyDescent="0.2"/>
    <row r="889834" s="12" customFormat="1" x14ac:dyDescent="0.2"/>
    <row r="889835" s="12" customFormat="1" x14ac:dyDescent="0.2"/>
    <row r="889836" s="12" customFormat="1" x14ac:dyDescent="0.2"/>
    <row r="889837" s="12" customFormat="1" x14ac:dyDescent="0.2"/>
    <row r="889838" s="12" customFormat="1" x14ac:dyDescent="0.2"/>
    <row r="889839" s="12" customFormat="1" x14ac:dyDescent="0.2"/>
    <row r="889840" s="12" customFormat="1" x14ac:dyDescent="0.2"/>
    <row r="889841" s="12" customFormat="1" x14ac:dyDescent="0.2"/>
    <row r="889842" s="12" customFormat="1" x14ac:dyDescent="0.2"/>
    <row r="889843" s="12" customFormat="1" x14ac:dyDescent="0.2"/>
    <row r="889844" s="12" customFormat="1" x14ac:dyDescent="0.2"/>
    <row r="889845" s="12" customFormat="1" x14ac:dyDescent="0.2"/>
    <row r="889846" s="12" customFormat="1" x14ac:dyDescent="0.2"/>
    <row r="889847" s="12" customFormat="1" x14ac:dyDescent="0.2"/>
    <row r="889848" s="12" customFormat="1" x14ac:dyDescent="0.2"/>
    <row r="889849" s="12" customFormat="1" x14ac:dyDescent="0.2"/>
    <row r="889850" s="12" customFormat="1" x14ac:dyDescent="0.2"/>
    <row r="889851" s="12" customFormat="1" x14ac:dyDescent="0.2"/>
    <row r="889852" s="12" customFormat="1" x14ac:dyDescent="0.2"/>
    <row r="889853" s="12" customFormat="1" x14ac:dyDescent="0.2"/>
    <row r="889854" s="12" customFormat="1" x14ac:dyDescent="0.2"/>
    <row r="889855" s="12" customFormat="1" x14ac:dyDescent="0.2"/>
    <row r="889856" s="12" customFormat="1" x14ac:dyDescent="0.2"/>
    <row r="889857" s="12" customFormat="1" x14ac:dyDescent="0.2"/>
    <row r="889858" s="12" customFormat="1" x14ac:dyDescent="0.2"/>
    <row r="889859" s="12" customFormat="1" x14ac:dyDescent="0.2"/>
    <row r="889860" s="12" customFormat="1" x14ac:dyDescent="0.2"/>
    <row r="889861" s="12" customFormat="1" x14ac:dyDescent="0.2"/>
    <row r="889862" s="12" customFormat="1" x14ac:dyDescent="0.2"/>
    <row r="889863" s="12" customFormat="1" x14ac:dyDescent="0.2"/>
    <row r="889864" s="12" customFormat="1" x14ac:dyDescent="0.2"/>
    <row r="889865" s="12" customFormat="1" x14ac:dyDescent="0.2"/>
    <row r="889866" s="12" customFormat="1" x14ac:dyDescent="0.2"/>
    <row r="889867" s="12" customFormat="1" x14ac:dyDescent="0.2"/>
    <row r="889868" s="12" customFormat="1" x14ac:dyDescent="0.2"/>
    <row r="889869" s="12" customFormat="1" x14ac:dyDescent="0.2"/>
    <row r="889870" s="12" customFormat="1" x14ac:dyDescent="0.2"/>
    <row r="889871" s="12" customFormat="1" x14ac:dyDescent="0.2"/>
    <row r="889872" s="12" customFormat="1" x14ac:dyDescent="0.2"/>
    <row r="889873" s="12" customFormat="1" x14ac:dyDescent="0.2"/>
    <row r="889874" s="12" customFormat="1" x14ac:dyDescent="0.2"/>
    <row r="889875" s="12" customFormat="1" x14ac:dyDescent="0.2"/>
    <row r="889876" s="12" customFormat="1" x14ac:dyDescent="0.2"/>
    <row r="889877" s="12" customFormat="1" x14ac:dyDescent="0.2"/>
    <row r="889878" s="12" customFormat="1" x14ac:dyDescent="0.2"/>
    <row r="889879" s="12" customFormat="1" x14ac:dyDescent="0.2"/>
    <row r="889880" s="12" customFormat="1" x14ac:dyDescent="0.2"/>
    <row r="889881" s="12" customFormat="1" x14ac:dyDescent="0.2"/>
    <row r="889882" s="12" customFormat="1" x14ac:dyDescent="0.2"/>
    <row r="889883" s="12" customFormat="1" x14ac:dyDescent="0.2"/>
    <row r="889884" s="12" customFormat="1" x14ac:dyDescent="0.2"/>
    <row r="889885" s="12" customFormat="1" x14ac:dyDescent="0.2"/>
    <row r="889886" s="12" customFormat="1" x14ac:dyDescent="0.2"/>
    <row r="889887" s="12" customFormat="1" x14ac:dyDescent="0.2"/>
    <row r="889888" s="12" customFormat="1" x14ac:dyDescent="0.2"/>
    <row r="889889" s="12" customFormat="1" x14ac:dyDescent="0.2"/>
    <row r="889890" s="12" customFormat="1" x14ac:dyDescent="0.2"/>
    <row r="889891" s="12" customFormat="1" x14ac:dyDescent="0.2"/>
    <row r="889892" s="12" customFormat="1" x14ac:dyDescent="0.2"/>
    <row r="889893" s="12" customFormat="1" x14ac:dyDescent="0.2"/>
    <row r="889894" s="12" customFormat="1" x14ac:dyDescent="0.2"/>
    <row r="889895" s="12" customFormat="1" x14ac:dyDescent="0.2"/>
    <row r="889896" s="12" customFormat="1" x14ac:dyDescent="0.2"/>
    <row r="889897" s="12" customFormat="1" x14ac:dyDescent="0.2"/>
    <row r="889898" s="12" customFormat="1" x14ac:dyDescent="0.2"/>
    <row r="889899" s="12" customFormat="1" x14ac:dyDescent="0.2"/>
    <row r="889900" s="12" customFormat="1" x14ac:dyDescent="0.2"/>
    <row r="889901" s="12" customFormat="1" x14ac:dyDescent="0.2"/>
    <row r="889902" s="12" customFormat="1" x14ac:dyDescent="0.2"/>
    <row r="889903" s="12" customFormat="1" x14ac:dyDescent="0.2"/>
    <row r="889904" s="12" customFormat="1" x14ac:dyDescent="0.2"/>
    <row r="889905" s="12" customFormat="1" x14ac:dyDescent="0.2"/>
    <row r="889906" s="12" customFormat="1" x14ac:dyDescent="0.2"/>
    <row r="889907" s="12" customFormat="1" x14ac:dyDescent="0.2"/>
    <row r="889908" s="12" customFormat="1" x14ac:dyDescent="0.2"/>
    <row r="889909" s="12" customFormat="1" x14ac:dyDescent="0.2"/>
    <row r="889910" s="12" customFormat="1" x14ac:dyDescent="0.2"/>
    <row r="889911" s="12" customFormat="1" x14ac:dyDescent="0.2"/>
    <row r="889912" s="12" customFormat="1" x14ac:dyDescent="0.2"/>
    <row r="889913" s="12" customFormat="1" x14ac:dyDescent="0.2"/>
    <row r="889914" s="12" customFormat="1" x14ac:dyDescent="0.2"/>
    <row r="889915" s="12" customFormat="1" x14ac:dyDescent="0.2"/>
    <row r="889916" s="12" customFormat="1" x14ac:dyDescent="0.2"/>
    <row r="889917" s="12" customFormat="1" x14ac:dyDescent="0.2"/>
    <row r="889918" s="12" customFormat="1" x14ac:dyDescent="0.2"/>
    <row r="889919" s="12" customFormat="1" x14ac:dyDescent="0.2"/>
    <row r="889920" s="12" customFormat="1" x14ac:dyDescent="0.2"/>
    <row r="889921" s="12" customFormat="1" x14ac:dyDescent="0.2"/>
    <row r="889922" s="12" customFormat="1" x14ac:dyDescent="0.2"/>
    <row r="889923" s="12" customFormat="1" x14ac:dyDescent="0.2"/>
    <row r="889924" s="12" customFormat="1" x14ac:dyDescent="0.2"/>
    <row r="889925" s="12" customFormat="1" x14ac:dyDescent="0.2"/>
    <row r="889926" s="12" customFormat="1" x14ac:dyDescent="0.2"/>
    <row r="889927" s="12" customFormat="1" x14ac:dyDescent="0.2"/>
    <row r="889928" s="12" customFormat="1" x14ac:dyDescent="0.2"/>
    <row r="889929" s="12" customFormat="1" x14ac:dyDescent="0.2"/>
    <row r="889930" s="12" customFormat="1" x14ac:dyDescent="0.2"/>
    <row r="889931" s="12" customFormat="1" x14ac:dyDescent="0.2"/>
    <row r="889932" s="12" customFormat="1" x14ac:dyDescent="0.2"/>
    <row r="889933" s="12" customFormat="1" x14ac:dyDescent="0.2"/>
    <row r="889934" s="12" customFormat="1" x14ac:dyDescent="0.2"/>
    <row r="889935" s="12" customFormat="1" x14ac:dyDescent="0.2"/>
    <row r="889936" s="12" customFormat="1" x14ac:dyDescent="0.2"/>
    <row r="889937" s="12" customFormat="1" x14ac:dyDescent="0.2"/>
    <row r="889938" s="12" customFormat="1" x14ac:dyDescent="0.2"/>
    <row r="889939" s="12" customFormat="1" x14ac:dyDescent="0.2"/>
    <row r="889940" s="12" customFormat="1" x14ac:dyDescent="0.2"/>
    <row r="889941" s="12" customFormat="1" x14ac:dyDescent="0.2"/>
    <row r="889942" s="12" customFormat="1" x14ac:dyDescent="0.2"/>
    <row r="889943" s="12" customFormat="1" x14ac:dyDescent="0.2"/>
    <row r="889944" s="12" customFormat="1" x14ac:dyDescent="0.2"/>
    <row r="889945" s="12" customFormat="1" x14ac:dyDescent="0.2"/>
    <row r="889946" s="12" customFormat="1" x14ac:dyDescent="0.2"/>
    <row r="889947" s="12" customFormat="1" x14ac:dyDescent="0.2"/>
    <row r="889948" s="12" customFormat="1" x14ac:dyDescent="0.2"/>
    <row r="889949" s="12" customFormat="1" x14ac:dyDescent="0.2"/>
    <row r="889950" s="12" customFormat="1" x14ac:dyDescent="0.2"/>
    <row r="889951" s="12" customFormat="1" x14ac:dyDescent="0.2"/>
    <row r="889952" s="12" customFormat="1" x14ac:dyDescent="0.2"/>
    <row r="889953" s="12" customFormat="1" x14ac:dyDescent="0.2"/>
    <row r="889954" s="12" customFormat="1" x14ac:dyDescent="0.2"/>
    <row r="889955" s="12" customFormat="1" x14ac:dyDescent="0.2"/>
    <row r="889956" s="12" customFormat="1" x14ac:dyDescent="0.2"/>
    <row r="889957" s="12" customFormat="1" x14ac:dyDescent="0.2"/>
    <row r="889958" s="12" customFormat="1" x14ac:dyDescent="0.2"/>
    <row r="889959" s="12" customFormat="1" x14ac:dyDescent="0.2"/>
    <row r="889960" s="12" customFormat="1" x14ac:dyDescent="0.2"/>
    <row r="889961" s="12" customFormat="1" x14ac:dyDescent="0.2"/>
    <row r="889962" s="12" customFormat="1" x14ac:dyDescent="0.2"/>
    <row r="889963" s="12" customFormat="1" x14ac:dyDescent="0.2"/>
    <row r="889964" s="12" customFormat="1" x14ac:dyDescent="0.2"/>
    <row r="889965" s="12" customFormat="1" x14ac:dyDescent="0.2"/>
    <row r="889966" s="12" customFormat="1" x14ac:dyDescent="0.2"/>
    <row r="889967" s="12" customFormat="1" x14ac:dyDescent="0.2"/>
    <row r="889968" s="12" customFormat="1" x14ac:dyDescent="0.2"/>
    <row r="889969" s="12" customFormat="1" x14ac:dyDescent="0.2"/>
    <row r="889970" s="12" customFormat="1" x14ac:dyDescent="0.2"/>
    <row r="889971" s="12" customFormat="1" x14ac:dyDescent="0.2"/>
    <row r="889972" s="12" customFormat="1" x14ac:dyDescent="0.2"/>
    <row r="889973" s="12" customFormat="1" x14ac:dyDescent="0.2"/>
    <row r="889974" s="12" customFormat="1" x14ac:dyDescent="0.2"/>
    <row r="889975" s="12" customFormat="1" x14ac:dyDescent="0.2"/>
    <row r="889976" s="12" customFormat="1" x14ac:dyDescent="0.2"/>
    <row r="889977" s="12" customFormat="1" x14ac:dyDescent="0.2"/>
    <row r="889978" s="12" customFormat="1" x14ac:dyDescent="0.2"/>
    <row r="889979" s="12" customFormat="1" x14ac:dyDescent="0.2"/>
    <row r="889980" s="12" customFormat="1" x14ac:dyDescent="0.2"/>
    <row r="889981" s="12" customFormat="1" x14ac:dyDescent="0.2"/>
    <row r="889982" s="12" customFormat="1" x14ac:dyDescent="0.2"/>
    <row r="889983" s="12" customFormat="1" x14ac:dyDescent="0.2"/>
    <row r="889984" s="12" customFormat="1" x14ac:dyDescent="0.2"/>
    <row r="889985" s="12" customFormat="1" x14ac:dyDescent="0.2"/>
    <row r="889986" s="12" customFormat="1" x14ac:dyDescent="0.2"/>
    <row r="889987" s="12" customFormat="1" x14ac:dyDescent="0.2"/>
    <row r="889988" s="12" customFormat="1" x14ac:dyDescent="0.2"/>
    <row r="889989" s="12" customFormat="1" x14ac:dyDescent="0.2"/>
    <row r="889990" s="12" customFormat="1" x14ac:dyDescent="0.2"/>
    <row r="889991" s="12" customFormat="1" x14ac:dyDescent="0.2"/>
    <row r="889992" s="12" customFormat="1" x14ac:dyDescent="0.2"/>
    <row r="889993" s="12" customFormat="1" x14ac:dyDescent="0.2"/>
    <row r="889994" s="12" customFormat="1" x14ac:dyDescent="0.2"/>
    <row r="889995" s="12" customFormat="1" x14ac:dyDescent="0.2"/>
    <row r="889996" s="12" customFormat="1" x14ac:dyDescent="0.2"/>
    <row r="889997" s="12" customFormat="1" x14ac:dyDescent="0.2"/>
    <row r="889998" s="12" customFormat="1" x14ac:dyDescent="0.2"/>
    <row r="889999" s="12" customFormat="1" x14ac:dyDescent="0.2"/>
    <row r="890000" s="12" customFormat="1" x14ac:dyDescent="0.2"/>
    <row r="890001" s="12" customFormat="1" x14ac:dyDescent="0.2"/>
    <row r="890002" s="12" customFormat="1" x14ac:dyDescent="0.2"/>
    <row r="890003" s="12" customFormat="1" x14ac:dyDescent="0.2"/>
    <row r="890004" s="12" customFormat="1" x14ac:dyDescent="0.2"/>
    <row r="890005" s="12" customFormat="1" x14ac:dyDescent="0.2"/>
    <row r="890006" s="12" customFormat="1" x14ac:dyDescent="0.2"/>
    <row r="890007" s="12" customFormat="1" x14ac:dyDescent="0.2"/>
    <row r="890008" s="12" customFormat="1" x14ac:dyDescent="0.2"/>
    <row r="890009" s="12" customFormat="1" x14ac:dyDescent="0.2"/>
    <row r="890010" s="12" customFormat="1" x14ac:dyDescent="0.2"/>
    <row r="890011" s="12" customFormat="1" x14ac:dyDescent="0.2"/>
    <row r="890012" s="12" customFormat="1" x14ac:dyDescent="0.2"/>
    <row r="890013" s="12" customFormat="1" x14ac:dyDescent="0.2"/>
    <row r="890014" s="12" customFormat="1" x14ac:dyDescent="0.2"/>
    <row r="890015" s="12" customFormat="1" x14ac:dyDescent="0.2"/>
    <row r="890016" s="12" customFormat="1" x14ac:dyDescent="0.2"/>
    <row r="890017" s="12" customFormat="1" x14ac:dyDescent="0.2"/>
    <row r="890018" s="12" customFormat="1" x14ac:dyDescent="0.2"/>
    <row r="890019" s="12" customFormat="1" x14ac:dyDescent="0.2"/>
    <row r="890020" s="12" customFormat="1" x14ac:dyDescent="0.2"/>
    <row r="890021" s="12" customFormat="1" x14ac:dyDescent="0.2"/>
    <row r="890022" s="12" customFormat="1" x14ac:dyDescent="0.2"/>
    <row r="890023" s="12" customFormat="1" x14ac:dyDescent="0.2"/>
    <row r="890024" s="12" customFormat="1" x14ac:dyDescent="0.2"/>
    <row r="890025" s="12" customFormat="1" x14ac:dyDescent="0.2"/>
    <row r="890026" s="12" customFormat="1" x14ac:dyDescent="0.2"/>
    <row r="890027" s="12" customFormat="1" x14ac:dyDescent="0.2"/>
    <row r="890028" s="12" customFormat="1" x14ac:dyDescent="0.2"/>
    <row r="890029" s="12" customFormat="1" x14ac:dyDescent="0.2"/>
    <row r="890030" s="12" customFormat="1" x14ac:dyDescent="0.2"/>
    <row r="890031" s="12" customFormat="1" x14ac:dyDescent="0.2"/>
    <row r="890032" s="12" customFormat="1" x14ac:dyDescent="0.2"/>
    <row r="890033" s="12" customFormat="1" x14ac:dyDescent="0.2"/>
    <row r="890034" s="12" customFormat="1" x14ac:dyDescent="0.2"/>
    <row r="890035" s="12" customFormat="1" x14ac:dyDescent="0.2"/>
    <row r="890036" s="12" customFormat="1" x14ac:dyDescent="0.2"/>
    <row r="890037" s="12" customFormat="1" x14ac:dyDescent="0.2"/>
    <row r="890038" s="12" customFormat="1" x14ac:dyDescent="0.2"/>
    <row r="890039" s="12" customFormat="1" x14ac:dyDescent="0.2"/>
    <row r="890040" s="12" customFormat="1" x14ac:dyDescent="0.2"/>
    <row r="890041" s="12" customFormat="1" x14ac:dyDescent="0.2"/>
    <row r="890042" s="12" customFormat="1" x14ac:dyDescent="0.2"/>
    <row r="890043" s="12" customFormat="1" x14ac:dyDescent="0.2"/>
    <row r="890044" s="12" customFormat="1" x14ac:dyDescent="0.2"/>
    <row r="890045" s="12" customFormat="1" x14ac:dyDescent="0.2"/>
    <row r="890046" s="12" customFormat="1" x14ac:dyDescent="0.2"/>
    <row r="890047" s="12" customFormat="1" x14ac:dyDescent="0.2"/>
    <row r="890048" s="12" customFormat="1" x14ac:dyDescent="0.2"/>
    <row r="890049" s="12" customFormat="1" x14ac:dyDescent="0.2"/>
    <row r="890050" s="12" customFormat="1" x14ac:dyDescent="0.2"/>
    <row r="890051" s="12" customFormat="1" x14ac:dyDescent="0.2"/>
    <row r="890052" s="12" customFormat="1" x14ac:dyDescent="0.2"/>
    <row r="890053" s="12" customFormat="1" x14ac:dyDescent="0.2"/>
    <row r="890054" s="12" customFormat="1" x14ac:dyDescent="0.2"/>
    <row r="890055" s="12" customFormat="1" x14ac:dyDescent="0.2"/>
    <row r="890056" s="12" customFormat="1" x14ac:dyDescent="0.2"/>
    <row r="890057" s="12" customFormat="1" x14ac:dyDescent="0.2"/>
    <row r="890058" s="12" customFormat="1" x14ac:dyDescent="0.2"/>
    <row r="890059" s="12" customFormat="1" x14ac:dyDescent="0.2"/>
    <row r="890060" s="12" customFormat="1" x14ac:dyDescent="0.2"/>
    <row r="890061" s="12" customFormat="1" x14ac:dyDescent="0.2"/>
    <row r="890062" s="12" customFormat="1" x14ac:dyDescent="0.2"/>
    <row r="890063" s="12" customFormat="1" x14ac:dyDescent="0.2"/>
    <row r="890064" s="12" customFormat="1" x14ac:dyDescent="0.2"/>
    <row r="890065" s="12" customFormat="1" x14ac:dyDescent="0.2"/>
    <row r="890066" s="12" customFormat="1" x14ac:dyDescent="0.2"/>
    <row r="890067" s="12" customFormat="1" x14ac:dyDescent="0.2"/>
    <row r="890068" s="12" customFormat="1" x14ac:dyDescent="0.2"/>
    <row r="890069" s="12" customFormat="1" x14ac:dyDescent="0.2"/>
    <row r="890070" s="12" customFormat="1" x14ac:dyDescent="0.2"/>
    <row r="890071" s="12" customFormat="1" x14ac:dyDescent="0.2"/>
    <row r="890072" s="12" customFormat="1" x14ac:dyDescent="0.2"/>
    <row r="890073" s="12" customFormat="1" x14ac:dyDescent="0.2"/>
    <row r="890074" s="12" customFormat="1" x14ac:dyDescent="0.2"/>
    <row r="890075" s="12" customFormat="1" x14ac:dyDescent="0.2"/>
    <row r="890076" s="12" customFormat="1" x14ac:dyDescent="0.2"/>
    <row r="890077" s="12" customFormat="1" x14ac:dyDescent="0.2"/>
    <row r="890078" s="12" customFormat="1" x14ac:dyDescent="0.2"/>
    <row r="890079" s="12" customFormat="1" x14ac:dyDescent="0.2"/>
    <row r="890080" s="12" customFormat="1" x14ac:dyDescent="0.2"/>
    <row r="890081" s="12" customFormat="1" x14ac:dyDescent="0.2"/>
    <row r="890082" s="12" customFormat="1" x14ac:dyDescent="0.2"/>
    <row r="890083" s="12" customFormat="1" x14ac:dyDescent="0.2"/>
    <row r="890084" s="12" customFormat="1" x14ac:dyDescent="0.2"/>
    <row r="890085" s="12" customFormat="1" x14ac:dyDescent="0.2"/>
    <row r="890086" s="12" customFormat="1" x14ac:dyDescent="0.2"/>
    <row r="890087" s="12" customFormat="1" x14ac:dyDescent="0.2"/>
    <row r="890088" s="12" customFormat="1" x14ac:dyDescent="0.2"/>
    <row r="890089" s="12" customFormat="1" x14ac:dyDescent="0.2"/>
    <row r="890090" s="12" customFormat="1" x14ac:dyDescent="0.2"/>
    <row r="890091" s="12" customFormat="1" x14ac:dyDescent="0.2"/>
    <row r="890092" s="12" customFormat="1" x14ac:dyDescent="0.2"/>
    <row r="890093" s="12" customFormat="1" x14ac:dyDescent="0.2"/>
    <row r="890094" s="12" customFormat="1" x14ac:dyDescent="0.2"/>
    <row r="890095" s="12" customFormat="1" x14ac:dyDescent="0.2"/>
    <row r="890096" s="12" customFormat="1" x14ac:dyDescent="0.2"/>
    <row r="890097" s="12" customFormat="1" x14ac:dyDescent="0.2"/>
    <row r="890098" s="12" customFormat="1" x14ac:dyDescent="0.2"/>
    <row r="890099" s="12" customFormat="1" x14ac:dyDescent="0.2"/>
    <row r="890100" s="12" customFormat="1" x14ac:dyDescent="0.2"/>
    <row r="890101" s="12" customFormat="1" x14ac:dyDescent="0.2"/>
    <row r="890102" s="12" customFormat="1" x14ac:dyDescent="0.2"/>
    <row r="890103" s="12" customFormat="1" x14ac:dyDescent="0.2"/>
    <row r="890104" s="12" customFormat="1" x14ac:dyDescent="0.2"/>
    <row r="890105" s="12" customFormat="1" x14ac:dyDescent="0.2"/>
    <row r="890106" s="12" customFormat="1" x14ac:dyDescent="0.2"/>
    <row r="890107" s="12" customFormat="1" x14ac:dyDescent="0.2"/>
    <row r="890108" s="12" customFormat="1" x14ac:dyDescent="0.2"/>
    <row r="890109" s="12" customFormat="1" x14ac:dyDescent="0.2"/>
    <row r="890110" s="12" customFormat="1" x14ac:dyDescent="0.2"/>
    <row r="890111" s="12" customFormat="1" x14ac:dyDescent="0.2"/>
    <row r="890112" s="12" customFormat="1" x14ac:dyDescent="0.2"/>
    <row r="890113" s="12" customFormat="1" x14ac:dyDescent="0.2"/>
    <row r="890114" s="12" customFormat="1" x14ac:dyDescent="0.2"/>
    <row r="890115" s="12" customFormat="1" x14ac:dyDescent="0.2"/>
    <row r="890116" s="12" customFormat="1" x14ac:dyDescent="0.2"/>
    <row r="890117" s="12" customFormat="1" x14ac:dyDescent="0.2"/>
    <row r="890118" s="12" customFormat="1" x14ac:dyDescent="0.2"/>
    <row r="890119" s="12" customFormat="1" x14ac:dyDescent="0.2"/>
    <row r="890120" s="12" customFormat="1" x14ac:dyDescent="0.2"/>
    <row r="890121" s="12" customFormat="1" x14ac:dyDescent="0.2"/>
    <row r="890122" s="12" customFormat="1" x14ac:dyDescent="0.2"/>
    <row r="890123" s="12" customFormat="1" x14ac:dyDescent="0.2"/>
    <row r="890124" s="12" customFormat="1" x14ac:dyDescent="0.2"/>
    <row r="890125" s="12" customFormat="1" x14ac:dyDescent="0.2"/>
    <row r="890126" s="12" customFormat="1" x14ac:dyDescent="0.2"/>
    <row r="890127" s="12" customFormat="1" x14ac:dyDescent="0.2"/>
    <row r="890128" s="12" customFormat="1" x14ac:dyDescent="0.2"/>
    <row r="890129" s="12" customFormat="1" x14ac:dyDescent="0.2"/>
    <row r="890130" s="12" customFormat="1" x14ac:dyDescent="0.2"/>
    <row r="890131" s="12" customFormat="1" x14ac:dyDescent="0.2"/>
    <row r="890132" s="12" customFormat="1" x14ac:dyDescent="0.2"/>
    <row r="890133" s="12" customFormat="1" x14ac:dyDescent="0.2"/>
    <row r="890134" s="12" customFormat="1" x14ac:dyDescent="0.2"/>
    <row r="890135" s="12" customFormat="1" x14ac:dyDescent="0.2"/>
    <row r="890136" s="12" customFormat="1" x14ac:dyDescent="0.2"/>
    <row r="890137" s="12" customFormat="1" x14ac:dyDescent="0.2"/>
    <row r="890138" s="12" customFormat="1" x14ac:dyDescent="0.2"/>
    <row r="890139" s="12" customFormat="1" x14ac:dyDescent="0.2"/>
    <row r="890140" s="12" customFormat="1" x14ac:dyDescent="0.2"/>
    <row r="890141" s="12" customFormat="1" x14ac:dyDescent="0.2"/>
    <row r="890142" s="12" customFormat="1" x14ac:dyDescent="0.2"/>
    <row r="890143" s="12" customFormat="1" x14ac:dyDescent="0.2"/>
    <row r="890144" s="12" customFormat="1" x14ac:dyDescent="0.2"/>
    <row r="890145" s="12" customFormat="1" x14ac:dyDescent="0.2"/>
    <row r="890146" s="12" customFormat="1" x14ac:dyDescent="0.2"/>
    <row r="890147" s="12" customFormat="1" x14ac:dyDescent="0.2"/>
    <row r="890148" s="12" customFormat="1" x14ac:dyDescent="0.2"/>
    <row r="890149" s="12" customFormat="1" x14ac:dyDescent="0.2"/>
    <row r="890150" s="12" customFormat="1" x14ac:dyDescent="0.2"/>
    <row r="890151" s="12" customFormat="1" x14ac:dyDescent="0.2"/>
    <row r="890152" s="12" customFormat="1" x14ac:dyDescent="0.2"/>
    <row r="890153" s="12" customFormat="1" x14ac:dyDescent="0.2"/>
    <row r="890154" s="12" customFormat="1" x14ac:dyDescent="0.2"/>
    <row r="890155" s="12" customFormat="1" x14ac:dyDescent="0.2"/>
    <row r="890156" s="12" customFormat="1" x14ac:dyDescent="0.2"/>
    <row r="890157" s="12" customFormat="1" x14ac:dyDescent="0.2"/>
    <row r="890158" s="12" customFormat="1" x14ac:dyDescent="0.2"/>
    <row r="890159" s="12" customFormat="1" x14ac:dyDescent="0.2"/>
    <row r="890160" s="12" customFormat="1" x14ac:dyDescent="0.2"/>
    <row r="890161" s="12" customFormat="1" x14ac:dyDescent="0.2"/>
    <row r="890162" s="12" customFormat="1" x14ac:dyDescent="0.2"/>
    <row r="890163" s="12" customFormat="1" x14ac:dyDescent="0.2"/>
    <row r="890164" s="12" customFormat="1" x14ac:dyDescent="0.2"/>
    <row r="890165" s="12" customFormat="1" x14ac:dyDescent="0.2"/>
    <row r="890166" s="12" customFormat="1" x14ac:dyDescent="0.2"/>
    <row r="890167" s="12" customFormat="1" x14ac:dyDescent="0.2"/>
    <row r="890168" s="12" customFormat="1" x14ac:dyDescent="0.2"/>
    <row r="890169" s="12" customFormat="1" x14ac:dyDescent="0.2"/>
    <row r="890170" s="12" customFormat="1" x14ac:dyDescent="0.2"/>
    <row r="890171" s="12" customFormat="1" x14ac:dyDescent="0.2"/>
    <row r="890172" s="12" customFormat="1" x14ac:dyDescent="0.2"/>
    <row r="890173" s="12" customFormat="1" x14ac:dyDescent="0.2"/>
    <row r="890174" s="12" customFormat="1" x14ac:dyDescent="0.2"/>
    <row r="890175" s="12" customFormat="1" x14ac:dyDescent="0.2"/>
    <row r="890176" s="12" customFormat="1" x14ac:dyDescent="0.2"/>
    <row r="890177" s="12" customFormat="1" x14ac:dyDescent="0.2"/>
    <row r="890178" s="12" customFormat="1" x14ac:dyDescent="0.2"/>
    <row r="890179" s="12" customFormat="1" x14ac:dyDescent="0.2"/>
    <row r="890180" s="12" customFormat="1" x14ac:dyDescent="0.2"/>
    <row r="890181" s="12" customFormat="1" x14ac:dyDescent="0.2"/>
    <row r="890182" s="12" customFormat="1" x14ac:dyDescent="0.2"/>
    <row r="890183" s="12" customFormat="1" x14ac:dyDescent="0.2"/>
    <row r="890184" s="12" customFormat="1" x14ac:dyDescent="0.2"/>
    <row r="890185" s="12" customFormat="1" x14ac:dyDescent="0.2"/>
    <row r="890186" s="12" customFormat="1" x14ac:dyDescent="0.2"/>
    <row r="890187" s="12" customFormat="1" x14ac:dyDescent="0.2"/>
    <row r="890188" s="12" customFormat="1" x14ac:dyDescent="0.2"/>
    <row r="890189" s="12" customFormat="1" x14ac:dyDescent="0.2"/>
    <row r="890190" s="12" customFormat="1" x14ac:dyDescent="0.2"/>
    <row r="890191" s="12" customFormat="1" x14ac:dyDescent="0.2"/>
    <row r="890192" s="12" customFormat="1" x14ac:dyDescent="0.2"/>
    <row r="890193" s="12" customFormat="1" x14ac:dyDescent="0.2"/>
    <row r="890194" s="12" customFormat="1" x14ac:dyDescent="0.2"/>
    <row r="890195" s="12" customFormat="1" x14ac:dyDescent="0.2"/>
    <row r="890196" s="12" customFormat="1" x14ac:dyDescent="0.2"/>
    <row r="890197" s="12" customFormat="1" x14ac:dyDescent="0.2"/>
    <row r="890198" s="12" customFormat="1" x14ac:dyDescent="0.2"/>
    <row r="890199" s="12" customFormat="1" x14ac:dyDescent="0.2"/>
    <row r="890200" s="12" customFormat="1" x14ac:dyDescent="0.2"/>
    <row r="890201" s="12" customFormat="1" x14ac:dyDescent="0.2"/>
    <row r="890202" s="12" customFormat="1" x14ac:dyDescent="0.2"/>
    <row r="890203" s="12" customFormat="1" x14ac:dyDescent="0.2"/>
    <row r="890204" s="12" customFormat="1" x14ac:dyDescent="0.2"/>
    <row r="890205" s="12" customFormat="1" x14ac:dyDescent="0.2"/>
    <row r="890206" s="12" customFormat="1" x14ac:dyDescent="0.2"/>
    <row r="890207" s="12" customFormat="1" x14ac:dyDescent="0.2"/>
    <row r="890208" s="12" customFormat="1" x14ac:dyDescent="0.2"/>
    <row r="890209" s="12" customFormat="1" x14ac:dyDescent="0.2"/>
    <row r="890210" s="12" customFormat="1" x14ac:dyDescent="0.2"/>
    <row r="890211" s="12" customFormat="1" x14ac:dyDescent="0.2"/>
    <row r="890212" s="12" customFormat="1" x14ac:dyDescent="0.2"/>
    <row r="890213" s="12" customFormat="1" x14ac:dyDescent="0.2"/>
    <row r="890214" s="12" customFormat="1" x14ac:dyDescent="0.2"/>
    <row r="890215" s="12" customFormat="1" x14ac:dyDescent="0.2"/>
    <row r="890216" s="12" customFormat="1" x14ac:dyDescent="0.2"/>
    <row r="890217" s="12" customFormat="1" x14ac:dyDescent="0.2"/>
    <row r="890218" s="12" customFormat="1" x14ac:dyDescent="0.2"/>
    <row r="890219" s="12" customFormat="1" x14ac:dyDescent="0.2"/>
    <row r="890220" s="12" customFormat="1" x14ac:dyDescent="0.2"/>
    <row r="890221" s="12" customFormat="1" x14ac:dyDescent="0.2"/>
    <row r="890222" s="12" customFormat="1" x14ac:dyDescent="0.2"/>
    <row r="890223" s="12" customFormat="1" x14ac:dyDescent="0.2"/>
    <row r="890224" s="12" customFormat="1" x14ac:dyDescent="0.2"/>
    <row r="890225" s="12" customFormat="1" x14ac:dyDescent="0.2"/>
    <row r="890226" s="12" customFormat="1" x14ac:dyDescent="0.2"/>
    <row r="890227" s="12" customFormat="1" x14ac:dyDescent="0.2"/>
    <row r="890228" s="12" customFormat="1" x14ac:dyDescent="0.2"/>
    <row r="890229" s="12" customFormat="1" x14ac:dyDescent="0.2"/>
    <row r="890230" s="12" customFormat="1" x14ac:dyDescent="0.2"/>
    <row r="890231" s="12" customFormat="1" x14ac:dyDescent="0.2"/>
    <row r="890232" s="12" customFormat="1" x14ac:dyDescent="0.2"/>
    <row r="890233" s="12" customFormat="1" x14ac:dyDescent="0.2"/>
    <row r="890234" s="12" customFormat="1" x14ac:dyDescent="0.2"/>
    <row r="890235" s="12" customFormat="1" x14ac:dyDescent="0.2"/>
    <row r="890236" s="12" customFormat="1" x14ac:dyDescent="0.2"/>
    <row r="890237" s="12" customFormat="1" x14ac:dyDescent="0.2"/>
    <row r="890238" s="12" customFormat="1" x14ac:dyDescent="0.2"/>
    <row r="890239" s="12" customFormat="1" x14ac:dyDescent="0.2"/>
    <row r="890240" s="12" customFormat="1" x14ac:dyDescent="0.2"/>
    <row r="890241" s="12" customFormat="1" x14ac:dyDescent="0.2"/>
    <row r="890242" s="12" customFormat="1" x14ac:dyDescent="0.2"/>
    <row r="890243" s="12" customFormat="1" x14ac:dyDescent="0.2"/>
    <row r="890244" s="12" customFormat="1" x14ac:dyDescent="0.2"/>
    <row r="890245" s="12" customFormat="1" x14ac:dyDescent="0.2"/>
    <row r="890246" s="12" customFormat="1" x14ac:dyDescent="0.2"/>
    <row r="890247" s="12" customFormat="1" x14ac:dyDescent="0.2"/>
    <row r="890248" s="12" customFormat="1" x14ac:dyDescent="0.2"/>
    <row r="890249" s="12" customFormat="1" x14ac:dyDescent="0.2"/>
    <row r="890250" s="12" customFormat="1" x14ac:dyDescent="0.2"/>
    <row r="890251" s="12" customFormat="1" x14ac:dyDescent="0.2"/>
    <row r="890252" s="12" customFormat="1" x14ac:dyDescent="0.2"/>
    <row r="890253" s="12" customFormat="1" x14ac:dyDescent="0.2"/>
    <row r="890254" s="12" customFormat="1" x14ac:dyDescent="0.2"/>
    <row r="890255" s="12" customFormat="1" x14ac:dyDescent="0.2"/>
    <row r="890256" s="12" customFormat="1" x14ac:dyDescent="0.2"/>
    <row r="890257" s="12" customFormat="1" x14ac:dyDescent="0.2"/>
    <row r="890258" s="12" customFormat="1" x14ac:dyDescent="0.2"/>
    <row r="890259" s="12" customFormat="1" x14ac:dyDescent="0.2"/>
    <row r="890260" s="12" customFormat="1" x14ac:dyDescent="0.2"/>
    <row r="890261" s="12" customFormat="1" x14ac:dyDescent="0.2"/>
    <row r="890262" s="12" customFormat="1" x14ac:dyDescent="0.2"/>
    <row r="890263" s="12" customFormat="1" x14ac:dyDescent="0.2"/>
    <row r="890264" s="12" customFormat="1" x14ac:dyDescent="0.2"/>
    <row r="890265" s="12" customFormat="1" x14ac:dyDescent="0.2"/>
    <row r="890266" s="12" customFormat="1" x14ac:dyDescent="0.2"/>
    <row r="890267" s="12" customFormat="1" x14ac:dyDescent="0.2"/>
    <row r="890268" s="12" customFormat="1" x14ac:dyDescent="0.2"/>
    <row r="890269" s="12" customFormat="1" x14ac:dyDescent="0.2"/>
    <row r="890270" s="12" customFormat="1" x14ac:dyDescent="0.2"/>
    <row r="890271" s="12" customFormat="1" x14ac:dyDescent="0.2"/>
    <row r="890272" s="12" customFormat="1" x14ac:dyDescent="0.2"/>
    <row r="890273" s="12" customFormat="1" x14ac:dyDescent="0.2"/>
    <row r="890274" s="12" customFormat="1" x14ac:dyDescent="0.2"/>
    <row r="890275" s="12" customFormat="1" x14ac:dyDescent="0.2"/>
    <row r="890276" s="12" customFormat="1" x14ac:dyDescent="0.2"/>
    <row r="890277" s="12" customFormat="1" x14ac:dyDescent="0.2"/>
    <row r="890278" s="12" customFormat="1" x14ac:dyDescent="0.2"/>
    <row r="890279" s="12" customFormat="1" x14ac:dyDescent="0.2"/>
    <row r="890280" s="12" customFormat="1" x14ac:dyDescent="0.2"/>
    <row r="890281" s="12" customFormat="1" x14ac:dyDescent="0.2"/>
    <row r="890282" s="12" customFormat="1" x14ac:dyDescent="0.2"/>
    <row r="890283" s="12" customFormat="1" x14ac:dyDescent="0.2"/>
    <row r="890284" s="12" customFormat="1" x14ac:dyDescent="0.2"/>
    <row r="890285" s="12" customFormat="1" x14ac:dyDescent="0.2"/>
    <row r="890286" s="12" customFormat="1" x14ac:dyDescent="0.2"/>
    <row r="890287" s="12" customFormat="1" x14ac:dyDescent="0.2"/>
    <row r="890288" s="12" customFormat="1" x14ac:dyDescent="0.2"/>
    <row r="890289" s="12" customFormat="1" x14ac:dyDescent="0.2"/>
    <row r="890290" s="12" customFormat="1" x14ac:dyDescent="0.2"/>
    <row r="890291" s="12" customFormat="1" x14ac:dyDescent="0.2"/>
    <row r="890292" s="12" customFormat="1" x14ac:dyDescent="0.2"/>
    <row r="890293" s="12" customFormat="1" x14ac:dyDescent="0.2"/>
    <row r="890294" s="12" customFormat="1" x14ac:dyDescent="0.2"/>
    <row r="890295" s="12" customFormat="1" x14ac:dyDescent="0.2"/>
    <row r="890296" s="12" customFormat="1" x14ac:dyDescent="0.2"/>
    <row r="890297" s="12" customFormat="1" x14ac:dyDescent="0.2"/>
    <row r="890298" s="12" customFormat="1" x14ac:dyDescent="0.2"/>
    <row r="890299" s="12" customFormat="1" x14ac:dyDescent="0.2"/>
    <row r="890300" s="12" customFormat="1" x14ac:dyDescent="0.2"/>
    <row r="890301" s="12" customFormat="1" x14ac:dyDescent="0.2"/>
    <row r="890302" s="12" customFormat="1" x14ac:dyDescent="0.2"/>
    <row r="890303" s="12" customFormat="1" x14ac:dyDescent="0.2"/>
    <row r="890304" s="12" customFormat="1" x14ac:dyDescent="0.2"/>
    <row r="890305" s="12" customFormat="1" x14ac:dyDescent="0.2"/>
    <row r="890306" s="12" customFormat="1" x14ac:dyDescent="0.2"/>
    <row r="890307" s="12" customFormat="1" x14ac:dyDescent="0.2"/>
    <row r="890308" s="12" customFormat="1" x14ac:dyDescent="0.2"/>
    <row r="890309" s="12" customFormat="1" x14ac:dyDescent="0.2"/>
    <row r="890310" s="12" customFormat="1" x14ac:dyDescent="0.2"/>
    <row r="890311" s="12" customFormat="1" x14ac:dyDescent="0.2"/>
    <row r="890312" s="12" customFormat="1" x14ac:dyDescent="0.2"/>
    <row r="890313" s="12" customFormat="1" x14ac:dyDescent="0.2"/>
    <row r="890314" s="12" customFormat="1" x14ac:dyDescent="0.2"/>
    <row r="890315" s="12" customFormat="1" x14ac:dyDescent="0.2"/>
    <row r="890316" s="12" customFormat="1" x14ac:dyDescent="0.2"/>
    <row r="890317" s="12" customFormat="1" x14ac:dyDescent="0.2"/>
    <row r="890318" s="12" customFormat="1" x14ac:dyDescent="0.2"/>
    <row r="890319" s="12" customFormat="1" x14ac:dyDescent="0.2"/>
    <row r="890320" s="12" customFormat="1" x14ac:dyDescent="0.2"/>
    <row r="890321" s="12" customFormat="1" x14ac:dyDescent="0.2"/>
    <row r="890322" s="12" customFormat="1" x14ac:dyDescent="0.2"/>
    <row r="890323" s="12" customFormat="1" x14ac:dyDescent="0.2"/>
    <row r="890324" s="12" customFormat="1" x14ac:dyDescent="0.2"/>
    <row r="890325" s="12" customFormat="1" x14ac:dyDescent="0.2"/>
    <row r="890326" s="12" customFormat="1" x14ac:dyDescent="0.2"/>
    <row r="890327" s="12" customFormat="1" x14ac:dyDescent="0.2"/>
    <row r="890328" s="12" customFormat="1" x14ac:dyDescent="0.2"/>
    <row r="890329" s="12" customFormat="1" x14ac:dyDescent="0.2"/>
    <row r="890330" s="12" customFormat="1" x14ac:dyDescent="0.2"/>
    <row r="890331" s="12" customFormat="1" x14ac:dyDescent="0.2"/>
    <row r="890332" s="12" customFormat="1" x14ac:dyDescent="0.2"/>
    <row r="890333" s="12" customFormat="1" x14ac:dyDescent="0.2"/>
    <row r="890334" s="12" customFormat="1" x14ac:dyDescent="0.2"/>
    <row r="890335" s="12" customFormat="1" x14ac:dyDescent="0.2"/>
    <row r="890336" s="12" customFormat="1" x14ac:dyDescent="0.2"/>
    <row r="890337" s="12" customFormat="1" x14ac:dyDescent="0.2"/>
    <row r="890338" s="12" customFormat="1" x14ac:dyDescent="0.2"/>
    <row r="890339" s="12" customFormat="1" x14ac:dyDescent="0.2"/>
    <row r="890340" s="12" customFormat="1" x14ac:dyDescent="0.2"/>
    <row r="890341" s="12" customFormat="1" x14ac:dyDescent="0.2"/>
    <row r="890342" s="12" customFormat="1" x14ac:dyDescent="0.2"/>
    <row r="890343" s="12" customFormat="1" x14ac:dyDescent="0.2"/>
    <row r="890344" s="12" customFormat="1" x14ac:dyDescent="0.2"/>
    <row r="890345" s="12" customFormat="1" x14ac:dyDescent="0.2"/>
    <row r="890346" s="12" customFormat="1" x14ac:dyDescent="0.2"/>
    <row r="890347" s="12" customFormat="1" x14ac:dyDescent="0.2"/>
    <row r="890348" s="12" customFormat="1" x14ac:dyDescent="0.2"/>
    <row r="890349" s="12" customFormat="1" x14ac:dyDescent="0.2"/>
    <row r="890350" s="12" customFormat="1" x14ac:dyDescent="0.2"/>
    <row r="890351" s="12" customFormat="1" x14ac:dyDescent="0.2"/>
    <row r="890352" s="12" customFormat="1" x14ac:dyDescent="0.2"/>
    <row r="890353" s="12" customFormat="1" x14ac:dyDescent="0.2"/>
    <row r="890354" s="12" customFormat="1" x14ac:dyDescent="0.2"/>
    <row r="890355" s="12" customFormat="1" x14ac:dyDescent="0.2"/>
    <row r="890356" s="12" customFormat="1" x14ac:dyDescent="0.2"/>
    <row r="890357" s="12" customFormat="1" x14ac:dyDescent="0.2"/>
    <row r="890358" s="12" customFormat="1" x14ac:dyDescent="0.2"/>
    <row r="890359" s="12" customFormat="1" x14ac:dyDescent="0.2"/>
    <row r="890360" s="12" customFormat="1" x14ac:dyDescent="0.2"/>
    <row r="890361" s="12" customFormat="1" x14ac:dyDescent="0.2"/>
    <row r="890362" s="12" customFormat="1" x14ac:dyDescent="0.2"/>
    <row r="890363" s="12" customFormat="1" x14ac:dyDescent="0.2"/>
    <row r="890364" s="12" customFormat="1" x14ac:dyDescent="0.2"/>
    <row r="890365" s="12" customFormat="1" x14ac:dyDescent="0.2"/>
    <row r="890366" s="12" customFormat="1" x14ac:dyDescent="0.2"/>
    <row r="890367" s="12" customFormat="1" x14ac:dyDescent="0.2"/>
    <row r="890368" s="12" customFormat="1" x14ac:dyDescent="0.2"/>
    <row r="890369" s="12" customFormat="1" x14ac:dyDescent="0.2"/>
    <row r="890370" s="12" customFormat="1" x14ac:dyDescent="0.2"/>
    <row r="890371" s="12" customFormat="1" x14ac:dyDescent="0.2"/>
    <row r="890372" s="12" customFormat="1" x14ac:dyDescent="0.2"/>
    <row r="890373" s="12" customFormat="1" x14ac:dyDescent="0.2"/>
    <row r="890374" s="12" customFormat="1" x14ac:dyDescent="0.2"/>
    <row r="890375" s="12" customFormat="1" x14ac:dyDescent="0.2"/>
    <row r="890376" s="12" customFormat="1" x14ac:dyDescent="0.2"/>
    <row r="890377" s="12" customFormat="1" x14ac:dyDescent="0.2"/>
    <row r="890378" s="12" customFormat="1" x14ac:dyDescent="0.2"/>
    <row r="890379" s="12" customFormat="1" x14ac:dyDescent="0.2"/>
    <row r="890380" s="12" customFormat="1" x14ac:dyDescent="0.2"/>
    <row r="890381" s="12" customFormat="1" x14ac:dyDescent="0.2"/>
    <row r="890382" s="12" customFormat="1" x14ac:dyDescent="0.2"/>
    <row r="890383" s="12" customFormat="1" x14ac:dyDescent="0.2"/>
    <row r="890384" s="12" customFormat="1" x14ac:dyDescent="0.2"/>
    <row r="890385" s="12" customFormat="1" x14ac:dyDescent="0.2"/>
    <row r="890386" s="12" customFormat="1" x14ac:dyDescent="0.2"/>
    <row r="890387" s="12" customFormat="1" x14ac:dyDescent="0.2"/>
    <row r="890388" s="12" customFormat="1" x14ac:dyDescent="0.2"/>
    <row r="890389" s="12" customFormat="1" x14ac:dyDescent="0.2"/>
    <row r="890390" s="12" customFormat="1" x14ac:dyDescent="0.2"/>
    <row r="890391" s="12" customFormat="1" x14ac:dyDescent="0.2"/>
    <row r="890392" s="12" customFormat="1" x14ac:dyDescent="0.2"/>
    <row r="890393" s="12" customFormat="1" x14ac:dyDescent="0.2"/>
    <row r="890394" s="12" customFormat="1" x14ac:dyDescent="0.2"/>
    <row r="890395" s="12" customFormat="1" x14ac:dyDescent="0.2"/>
    <row r="890396" s="12" customFormat="1" x14ac:dyDescent="0.2"/>
    <row r="890397" s="12" customFormat="1" x14ac:dyDescent="0.2"/>
    <row r="890398" s="12" customFormat="1" x14ac:dyDescent="0.2"/>
    <row r="890399" s="12" customFormat="1" x14ac:dyDescent="0.2"/>
    <row r="890400" s="12" customFormat="1" x14ac:dyDescent="0.2"/>
    <row r="890401" s="12" customFormat="1" x14ac:dyDescent="0.2"/>
    <row r="890402" s="12" customFormat="1" x14ac:dyDescent="0.2"/>
    <row r="890403" s="12" customFormat="1" x14ac:dyDescent="0.2"/>
    <row r="890404" s="12" customFormat="1" x14ac:dyDescent="0.2"/>
    <row r="890405" s="12" customFormat="1" x14ac:dyDescent="0.2"/>
    <row r="890406" s="12" customFormat="1" x14ac:dyDescent="0.2"/>
    <row r="890407" s="12" customFormat="1" x14ac:dyDescent="0.2"/>
    <row r="890408" s="12" customFormat="1" x14ac:dyDescent="0.2"/>
    <row r="890409" s="12" customFormat="1" x14ac:dyDescent="0.2"/>
    <row r="890410" s="12" customFormat="1" x14ac:dyDescent="0.2"/>
    <row r="890411" s="12" customFormat="1" x14ac:dyDescent="0.2"/>
    <row r="890412" s="12" customFormat="1" x14ac:dyDescent="0.2"/>
    <row r="890413" s="12" customFormat="1" x14ac:dyDescent="0.2"/>
    <row r="890414" s="12" customFormat="1" x14ac:dyDescent="0.2"/>
    <row r="890415" s="12" customFormat="1" x14ac:dyDescent="0.2"/>
    <row r="890416" s="12" customFormat="1" x14ac:dyDescent="0.2"/>
    <row r="890417" s="12" customFormat="1" x14ac:dyDescent="0.2"/>
    <row r="890418" s="12" customFormat="1" x14ac:dyDescent="0.2"/>
    <row r="890419" s="12" customFormat="1" x14ac:dyDescent="0.2"/>
    <row r="890420" s="12" customFormat="1" x14ac:dyDescent="0.2"/>
    <row r="890421" s="12" customFormat="1" x14ac:dyDescent="0.2"/>
    <row r="890422" s="12" customFormat="1" x14ac:dyDescent="0.2"/>
    <row r="890423" s="12" customFormat="1" x14ac:dyDescent="0.2"/>
    <row r="890424" s="12" customFormat="1" x14ac:dyDescent="0.2"/>
    <row r="890425" s="12" customFormat="1" x14ac:dyDescent="0.2"/>
    <row r="890426" s="12" customFormat="1" x14ac:dyDescent="0.2"/>
    <row r="890427" s="12" customFormat="1" x14ac:dyDescent="0.2"/>
    <row r="890428" s="12" customFormat="1" x14ac:dyDescent="0.2"/>
    <row r="890429" s="12" customFormat="1" x14ac:dyDescent="0.2"/>
    <row r="890430" s="12" customFormat="1" x14ac:dyDescent="0.2"/>
    <row r="890431" s="12" customFormat="1" x14ac:dyDescent="0.2"/>
    <row r="890432" s="12" customFormat="1" x14ac:dyDescent="0.2"/>
    <row r="890433" s="12" customFormat="1" x14ac:dyDescent="0.2"/>
    <row r="890434" s="12" customFormat="1" x14ac:dyDescent="0.2"/>
    <row r="890435" s="12" customFormat="1" x14ac:dyDescent="0.2"/>
    <row r="890436" s="12" customFormat="1" x14ac:dyDescent="0.2"/>
    <row r="890437" s="12" customFormat="1" x14ac:dyDescent="0.2"/>
    <row r="890438" s="12" customFormat="1" x14ac:dyDescent="0.2"/>
    <row r="890439" s="12" customFormat="1" x14ac:dyDescent="0.2"/>
    <row r="890440" s="12" customFormat="1" x14ac:dyDescent="0.2"/>
    <row r="890441" s="12" customFormat="1" x14ac:dyDescent="0.2"/>
    <row r="890442" s="12" customFormat="1" x14ac:dyDescent="0.2"/>
    <row r="890443" s="12" customFormat="1" x14ac:dyDescent="0.2"/>
    <row r="890444" s="12" customFormat="1" x14ac:dyDescent="0.2"/>
    <row r="890445" s="12" customFormat="1" x14ac:dyDescent="0.2"/>
    <row r="890446" s="12" customFormat="1" x14ac:dyDescent="0.2"/>
    <row r="890447" s="12" customFormat="1" x14ac:dyDescent="0.2"/>
    <row r="890448" s="12" customFormat="1" x14ac:dyDescent="0.2"/>
    <row r="890449" s="12" customFormat="1" x14ac:dyDescent="0.2"/>
    <row r="890450" s="12" customFormat="1" x14ac:dyDescent="0.2"/>
    <row r="890451" s="12" customFormat="1" x14ac:dyDescent="0.2"/>
    <row r="890452" s="12" customFormat="1" x14ac:dyDescent="0.2"/>
    <row r="890453" s="12" customFormat="1" x14ac:dyDescent="0.2"/>
    <row r="890454" s="12" customFormat="1" x14ac:dyDescent="0.2"/>
    <row r="890455" s="12" customFormat="1" x14ac:dyDescent="0.2"/>
    <row r="890456" s="12" customFormat="1" x14ac:dyDescent="0.2"/>
    <row r="890457" s="12" customFormat="1" x14ac:dyDescent="0.2"/>
    <row r="890458" s="12" customFormat="1" x14ac:dyDescent="0.2"/>
    <row r="890459" s="12" customFormat="1" x14ac:dyDescent="0.2"/>
    <row r="890460" s="12" customFormat="1" x14ac:dyDescent="0.2"/>
    <row r="890461" s="12" customFormat="1" x14ac:dyDescent="0.2"/>
    <row r="890462" s="12" customFormat="1" x14ac:dyDescent="0.2"/>
    <row r="890463" s="12" customFormat="1" x14ac:dyDescent="0.2"/>
    <row r="890464" s="12" customFormat="1" x14ac:dyDescent="0.2"/>
    <row r="890465" s="12" customFormat="1" x14ac:dyDescent="0.2"/>
    <row r="890466" s="12" customFormat="1" x14ac:dyDescent="0.2"/>
    <row r="890467" s="12" customFormat="1" x14ac:dyDescent="0.2"/>
    <row r="890468" s="12" customFormat="1" x14ac:dyDescent="0.2"/>
    <row r="890469" s="12" customFormat="1" x14ac:dyDescent="0.2"/>
    <row r="890470" s="12" customFormat="1" x14ac:dyDescent="0.2"/>
    <row r="890471" s="12" customFormat="1" x14ac:dyDescent="0.2"/>
    <row r="890472" s="12" customFormat="1" x14ac:dyDescent="0.2"/>
    <row r="890473" s="12" customFormat="1" x14ac:dyDescent="0.2"/>
    <row r="890474" s="12" customFormat="1" x14ac:dyDescent="0.2"/>
    <row r="890475" s="12" customFormat="1" x14ac:dyDescent="0.2"/>
    <row r="890476" s="12" customFormat="1" x14ac:dyDescent="0.2"/>
    <row r="890477" s="12" customFormat="1" x14ac:dyDescent="0.2"/>
    <row r="890478" s="12" customFormat="1" x14ac:dyDescent="0.2"/>
    <row r="890479" s="12" customFormat="1" x14ac:dyDescent="0.2"/>
    <row r="890480" s="12" customFormat="1" x14ac:dyDescent="0.2"/>
    <row r="890481" s="12" customFormat="1" x14ac:dyDescent="0.2"/>
    <row r="890482" s="12" customFormat="1" x14ac:dyDescent="0.2"/>
    <row r="890483" s="12" customFormat="1" x14ac:dyDescent="0.2"/>
    <row r="890484" s="12" customFormat="1" x14ac:dyDescent="0.2"/>
    <row r="890485" s="12" customFormat="1" x14ac:dyDescent="0.2"/>
    <row r="890486" s="12" customFormat="1" x14ac:dyDescent="0.2"/>
    <row r="890487" s="12" customFormat="1" x14ac:dyDescent="0.2"/>
    <row r="890488" s="12" customFormat="1" x14ac:dyDescent="0.2"/>
    <row r="890489" s="12" customFormat="1" x14ac:dyDescent="0.2"/>
    <row r="890490" s="12" customFormat="1" x14ac:dyDescent="0.2"/>
    <row r="890491" s="12" customFormat="1" x14ac:dyDescent="0.2"/>
    <row r="890492" s="12" customFormat="1" x14ac:dyDescent="0.2"/>
    <row r="890493" s="12" customFormat="1" x14ac:dyDescent="0.2"/>
    <row r="890494" s="12" customFormat="1" x14ac:dyDescent="0.2"/>
    <row r="890495" s="12" customFormat="1" x14ac:dyDescent="0.2"/>
    <row r="890496" s="12" customFormat="1" x14ac:dyDescent="0.2"/>
    <row r="890497" s="12" customFormat="1" x14ac:dyDescent="0.2"/>
    <row r="890498" s="12" customFormat="1" x14ac:dyDescent="0.2"/>
    <row r="890499" s="12" customFormat="1" x14ac:dyDescent="0.2"/>
    <row r="890500" s="12" customFormat="1" x14ac:dyDescent="0.2"/>
    <row r="890501" s="12" customFormat="1" x14ac:dyDescent="0.2"/>
    <row r="890502" s="12" customFormat="1" x14ac:dyDescent="0.2"/>
    <row r="890503" s="12" customFormat="1" x14ac:dyDescent="0.2"/>
    <row r="890504" s="12" customFormat="1" x14ac:dyDescent="0.2"/>
    <row r="890505" s="12" customFormat="1" x14ac:dyDescent="0.2"/>
    <row r="890506" s="12" customFormat="1" x14ac:dyDescent="0.2"/>
    <row r="890507" s="12" customFormat="1" x14ac:dyDescent="0.2"/>
    <row r="890508" s="12" customFormat="1" x14ac:dyDescent="0.2"/>
    <row r="890509" s="12" customFormat="1" x14ac:dyDescent="0.2"/>
    <row r="890510" s="12" customFormat="1" x14ac:dyDescent="0.2"/>
    <row r="890511" s="12" customFormat="1" x14ac:dyDescent="0.2"/>
    <row r="890512" s="12" customFormat="1" x14ac:dyDescent="0.2"/>
    <row r="890513" s="12" customFormat="1" x14ac:dyDescent="0.2"/>
    <row r="890514" s="12" customFormat="1" x14ac:dyDescent="0.2"/>
    <row r="890515" s="12" customFormat="1" x14ac:dyDescent="0.2"/>
    <row r="890516" s="12" customFormat="1" x14ac:dyDescent="0.2"/>
    <row r="890517" s="12" customFormat="1" x14ac:dyDescent="0.2"/>
    <row r="890518" s="12" customFormat="1" x14ac:dyDescent="0.2"/>
    <row r="890519" s="12" customFormat="1" x14ac:dyDescent="0.2"/>
    <row r="890520" s="12" customFormat="1" x14ac:dyDescent="0.2"/>
    <row r="890521" s="12" customFormat="1" x14ac:dyDescent="0.2"/>
    <row r="890522" s="12" customFormat="1" x14ac:dyDescent="0.2"/>
    <row r="890523" s="12" customFormat="1" x14ac:dyDescent="0.2"/>
    <row r="890524" s="12" customFormat="1" x14ac:dyDescent="0.2"/>
    <row r="890525" s="12" customFormat="1" x14ac:dyDescent="0.2"/>
    <row r="890526" s="12" customFormat="1" x14ac:dyDescent="0.2"/>
    <row r="890527" s="12" customFormat="1" x14ac:dyDescent="0.2"/>
    <row r="890528" s="12" customFormat="1" x14ac:dyDescent="0.2"/>
    <row r="890529" s="12" customFormat="1" x14ac:dyDescent="0.2"/>
    <row r="890530" s="12" customFormat="1" x14ac:dyDescent="0.2"/>
    <row r="890531" s="12" customFormat="1" x14ac:dyDescent="0.2"/>
    <row r="890532" s="12" customFormat="1" x14ac:dyDescent="0.2"/>
    <row r="890533" s="12" customFormat="1" x14ac:dyDescent="0.2"/>
    <row r="890534" s="12" customFormat="1" x14ac:dyDescent="0.2"/>
    <row r="890535" s="12" customFormat="1" x14ac:dyDescent="0.2"/>
    <row r="890536" s="12" customFormat="1" x14ac:dyDescent="0.2"/>
    <row r="890537" s="12" customFormat="1" x14ac:dyDescent="0.2"/>
    <row r="890538" s="12" customFormat="1" x14ac:dyDescent="0.2"/>
    <row r="890539" s="12" customFormat="1" x14ac:dyDescent="0.2"/>
    <row r="890540" s="12" customFormat="1" x14ac:dyDescent="0.2"/>
    <row r="890541" s="12" customFormat="1" x14ac:dyDescent="0.2"/>
    <row r="890542" s="12" customFormat="1" x14ac:dyDescent="0.2"/>
    <row r="890543" s="12" customFormat="1" x14ac:dyDescent="0.2"/>
    <row r="890544" s="12" customFormat="1" x14ac:dyDescent="0.2"/>
    <row r="890545" s="12" customFormat="1" x14ac:dyDescent="0.2"/>
    <row r="890546" s="12" customFormat="1" x14ac:dyDescent="0.2"/>
    <row r="890547" s="12" customFormat="1" x14ac:dyDescent="0.2"/>
    <row r="890548" s="12" customFormat="1" x14ac:dyDescent="0.2"/>
    <row r="890549" s="12" customFormat="1" x14ac:dyDescent="0.2"/>
    <row r="890550" s="12" customFormat="1" x14ac:dyDescent="0.2"/>
    <row r="890551" s="12" customFormat="1" x14ac:dyDescent="0.2"/>
    <row r="890552" s="12" customFormat="1" x14ac:dyDescent="0.2"/>
    <row r="890553" s="12" customFormat="1" x14ac:dyDescent="0.2"/>
    <row r="890554" s="12" customFormat="1" x14ac:dyDescent="0.2"/>
    <row r="890555" s="12" customFormat="1" x14ac:dyDescent="0.2"/>
    <row r="890556" s="12" customFormat="1" x14ac:dyDescent="0.2"/>
    <row r="890557" s="12" customFormat="1" x14ac:dyDescent="0.2"/>
    <row r="890558" s="12" customFormat="1" x14ac:dyDescent="0.2"/>
    <row r="890559" s="12" customFormat="1" x14ac:dyDescent="0.2"/>
    <row r="890560" s="12" customFormat="1" x14ac:dyDescent="0.2"/>
    <row r="890561" s="12" customFormat="1" x14ac:dyDescent="0.2"/>
    <row r="890562" s="12" customFormat="1" x14ac:dyDescent="0.2"/>
    <row r="890563" s="12" customFormat="1" x14ac:dyDescent="0.2"/>
    <row r="890564" s="12" customFormat="1" x14ac:dyDescent="0.2"/>
    <row r="890565" s="12" customFormat="1" x14ac:dyDescent="0.2"/>
    <row r="890566" s="12" customFormat="1" x14ac:dyDescent="0.2"/>
    <row r="890567" s="12" customFormat="1" x14ac:dyDescent="0.2"/>
    <row r="890568" s="12" customFormat="1" x14ac:dyDescent="0.2"/>
    <row r="890569" s="12" customFormat="1" x14ac:dyDescent="0.2"/>
    <row r="890570" s="12" customFormat="1" x14ac:dyDescent="0.2"/>
    <row r="890571" s="12" customFormat="1" x14ac:dyDescent="0.2"/>
    <row r="890572" s="12" customFormat="1" x14ac:dyDescent="0.2"/>
    <row r="890573" s="12" customFormat="1" x14ac:dyDescent="0.2"/>
    <row r="890574" s="12" customFormat="1" x14ac:dyDescent="0.2"/>
    <row r="890575" s="12" customFormat="1" x14ac:dyDescent="0.2"/>
    <row r="890576" s="12" customFormat="1" x14ac:dyDescent="0.2"/>
    <row r="890577" s="12" customFormat="1" x14ac:dyDescent="0.2"/>
    <row r="890578" s="12" customFormat="1" x14ac:dyDescent="0.2"/>
    <row r="890579" s="12" customFormat="1" x14ac:dyDescent="0.2"/>
    <row r="890580" s="12" customFormat="1" x14ac:dyDescent="0.2"/>
    <row r="890581" s="12" customFormat="1" x14ac:dyDescent="0.2"/>
    <row r="890582" s="12" customFormat="1" x14ac:dyDescent="0.2"/>
    <row r="890583" s="12" customFormat="1" x14ac:dyDescent="0.2"/>
    <row r="890584" s="12" customFormat="1" x14ac:dyDescent="0.2"/>
    <row r="890585" s="12" customFormat="1" x14ac:dyDescent="0.2"/>
    <row r="890586" s="12" customFormat="1" x14ac:dyDescent="0.2"/>
    <row r="890587" s="12" customFormat="1" x14ac:dyDescent="0.2"/>
    <row r="890588" s="12" customFormat="1" x14ac:dyDescent="0.2"/>
    <row r="890589" s="12" customFormat="1" x14ac:dyDescent="0.2"/>
    <row r="890590" s="12" customFormat="1" x14ac:dyDescent="0.2"/>
    <row r="890591" s="12" customFormat="1" x14ac:dyDescent="0.2"/>
    <row r="890592" s="12" customFormat="1" x14ac:dyDescent="0.2"/>
    <row r="890593" s="12" customFormat="1" x14ac:dyDescent="0.2"/>
    <row r="890594" s="12" customFormat="1" x14ac:dyDescent="0.2"/>
    <row r="890595" s="12" customFormat="1" x14ac:dyDescent="0.2"/>
    <row r="890596" s="12" customFormat="1" x14ac:dyDescent="0.2"/>
    <row r="890597" s="12" customFormat="1" x14ac:dyDescent="0.2"/>
    <row r="890598" s="12" customFormat="1" x14ac:dyDescent="0.2"/>
    <row r="890599" s="12" customFormat="1" x14ac:dyDescent="0.2"/>
    <row r="890600" s="12" customFormat="1" x14ac:dyDescent="0.2"/>
    <row r="890601" s="12" customFormat="1" x14ac:dyDescent="0.2"/>
    <row r="890602" s="12" customFormat="1" x14ac:dyDescent="0.2"/>
    <row r="890603" s="12" customFormat="1" x14ac:dyDescent="0.2"/>
    <row r="890604" s="12" customFormat="1" x14ac:dyDescent="0.2"/>
    <row r="890605" s="12" customFormat="1" x14ac:dyDescent="0.2"/>
    <row r="890606" s="12" customFormat="1" x14ac:dyDescent="0.2"/>
    <row r="890607" s="12" customFormat="1" x14ac:dyDescent="0.2"/>
    <row r="890608" s="12" customFormat="1" x14ac:dyDescent="0.2"/>
    <row r="890609" s="12" customFormat="1" x14ac:dyDescent="0.2"/>
    <row r="890610" s="12" customFormat="1" x14ac:dyDescent="0.2"/>
    <row r="890611" s="12" customFormat="1" x14ac:dyDescent="0.2"/>
    <row r="890612" s="12" customFormat="1" x14ac:dyDescent="0.2"/>
    <row r="890613" s="12" customFormat="1" x14ac:dyDescent="0.2"/>
    <row r="890614" s="12" customFormat="1" x14ac:dyDescent="0.2"/>
    <row r="890615" s="12" customFormat="1" x14ac:dyDescent="0.2"/>
    <row r="890616" s="12" customFormat="1" x14ac:dyDescent="0.2"/>
    <row r="890617" s="12" customFormat="1" x14ac:dyDescent="0.2"/>
    <row r="890618" s="12" customFormat="1" x14ac:dyDescent="0.2"/>
    <row r="890619" s="12" customFormat="1" x14ac:dyDescent="0.2"/>
    <row r="890620" s="12" customFormat="1" x14ac:dyDescent="0.2"/>
    <row r="890621" s="12" customFormat="1" x14ac:dyDescent="0.2"/>
    <row r="890622" s="12" customFormat="1" x14ac:dyDescent="0.2"/>
    <row r="890623" s="12" customFormat="1" x14ac:dyDescent="0.2"/>
    <row r="890624" s="12" customFormat="1" x14ac:dyDescent="0.2"/>
    <row r="890625" s="12" customFormat="1" x14ac:dyDescent="0.2"/>
    <row r="890626" s="12" customFormat="1" x14ac:dyDescent="0.2"/>
    <row r="890627" s="12" customFormat="1" x14ac:dyDescent="0.2"/>
    <row r="890628" s="12" customFormat="1" x14ac:dyDescent="0.2"/>
    <row r="890629" s="12" customFormat="1" x14ac:dyDescent="0.2"/>
    <row r="890630" s="12" customFormat="1" x14ac:dyDescent="0.2"/>
    <row r="890631" s="12" customFormat="1" x14ac:dyDescent="0.2"/>
    <row r="890632" s="12" customFormat="1" x14ac:dyDescent="0.2"/>
    <row r="890633" s="12" customFormat="1" x14ac:dyDescent="0.2"/>
    <row r="890634" s="12" customFormat="1" x14ac:dyDescent="0.2"/>
    <row r="890635" s="12" customFormat="1" x14ac:dyDescent="0.2"/>
    <row r="890636" s="12" customFormat="1" x14ac:dyDescent="0.2"/>
    <row r="890637" s="12" customFormat="1" x14ac:dyDescent="0.2"/>
    <row r="890638" s="12" customFormat="1" x14ac:dyDescent="0.2"/>
    <row r="890639" s="12" customFormat="1" x14ac:dyDescent="0.2"/>
    <row r="890640" s="12" customFormat="1" x14ac:dyDescent="0.2"/>
    <row r="890641" s="12" customFormat="1" x14ac:dyDescent="0.2"/>
    <row r="890642" s="12" customFormat="1" x14ac:dyDescent="0.2"/>
    <row r="890643" s="12" customFormat="1" x14ac:dyDescent="0.2"/>
    <row r="890644" s="12" customFormat="1" x14ac:dyDescent="0.2"/>
    <row r="890645" s="12" customFormat="1" x14ac:dyDescent="0.2"/>
    <row r="890646" s="12" customFormat="1" x14ac:dyDescent="0.2"/>
    <row r="890647" s="12" customFormat="1" x14ac:dyDescent="0.2"/>
    <row r="890648" s="12" customFormat="1" x14ac:dyDescent="0.2"/>
    <row r="890649" s="12" customFormat="1" x14ac:dyDescent="0.2"/>
    <row r="890650" s="12" customFormat="1" x14ac:dyDescent="0.2"/>
    <row r="890651" s="12" customFormat="1" x14ac:dyDescent="0.2"/>
    <row r="890652" s="12" customFormat="1" x14ac:dyDescent="0.2"/>
    <row r="890653" s="12" customFormat="1" x14ac:dyDescent="0.2"/>
    <row r="890654" s="12" customFormat="1" x14ac:dyDescent="0.2"/>
    <row r="890655" s="12" customFormat="1" x14ac:dyDescent="0.2"/>
    <row r="890656" s="12" customFormat="1" x14ac:dyDescent="0.2"/>
    <row r="890657" s="12" customFormat="1" x14ac:dyDescent="0.2"/>
    <row r="890658" s="12" customFormat="1" x14ac:dyDescent="0.2"/>
    <row r="890659" s="12" customFormat="1" x14ac:dyDescent="0.2"/>
    <row r="890660" s="12" customFormat="1" x14ac:dyDescent="0.2"/>
    <row r="890661" s="12" customFormat="1" x14ac:dyDescent="0.2"/>
    <row r="890662" s="12" customFormat="1" x14ac:dyDescent="0.2"/>
    <row r="890663" s="12" customFormat="1" x14ac:dyDescent="0.2"/>
    <row r="890664" s="12" customFormat="1" x14ac:dyDescent="0.2"/>
    <row r="890665" s="12" customFormat="1" x14ac:dyDescent="0.2"/>
    <row r="890666" s="12" customFormat="1" x14ac:dyDescent="0.2"/>
    <row r="890667" s="12" customFormat="1" x14ac:dyDescent="0.2"/>
    <row r="890668" s="12" customFormat="1" x14ac:dyDescent="0.2"/>
    <row r="890669" s="12" customFormat="1" x14ac:dyDescent="0.2"/>
    <row r="890670" s="12" customFormat="1" x14ac:dyDescent="0.2"/>
    <row r="890671" s="12" customFormat="1" x14ac:dyDescent="0.2"/>
    <row r="890672" s="12" customFormat="1" x14ac:dyDescent="0.2"/>
    <row r="890673" s="12" customFormat="1" x14ac:dyDescent="0.2"/>
    <row r="890674" s="12" customFormat="1" x14ac:dyDescent="0.2"/>
    <row r="890675" s="12" customFormat="1" x14ac:dyDescent="0.2"/>
    <row r="890676" s="12" customFormat="1" x14ac:dyDescent="0.2"/>
    <row r="890677" s="12" customFormat="1" x14ac:dyDescent="0.2"/>
    <row r="890678" s="12" customFormat="1" x14ac:dyDescent="0.2"/>
    <row r="890679" s="12" customFormat="1" x14ac:dyDescent="0.2"/>
    <row r="890680" s="12" customFormat="1" x14ac:dyDescent="0.2"/>
    <row r="890681" s="12" customFormat="1" x14ac:dyDescent="0.2"/>
    <row r="890682" s="12" customFormat="1" x14ac:dyDescent="0.2"/>
    <row r="890683" s="12" customFormat="1" x14ac:dyDescent="0.2"/>
    <row r="890684" s="12" customFormat="1" x14ac:dyDescent="0.2"/>
    <row r="890685" s="12" customFormat="1" x14ac:dyDescent="0.2"/>
    <row r="890686" s="12" customFormat="1" x14ac:dyDescent="0.2"/>
    <row r="890687" s="12" customFormat="1" x14ac:dyDescent="0.2"/>
    <row r="890688" s="12" customFormat="1" x14ac:dyDescent="0.2"/>
    <row r="890689" s="12" customFormat="1" x14ac:dyDescent="0.2"/>
    <row r="890690" s="12" customFormat="1" x14ac:dyDescent="0.2"/>
    <row r="890691" s="12" customFormat="1" x14ac:dyDescent="0.2"/>
    <row r="890692" s="12" customFormat="1" x14ac:dyDescent="0.2"/>
    <row r="890693" s="12" customFormat="1" x14ac:dyDescent="0.2"/>
    <row r="890694" s="12" customFormat="1" x14ac:dyDescent="0.2"/>
    <row r="890695" s="12" customFormat="1" x14ac:dyDescent="0.2"/>
    <row r="890696" s="12" customFormat="1" x14ac:dyDescent="0.2"/>
    <row r="890697" s="12" customFormat="1" x14ac:dyDescent="0.2"/>
    <row r="890698" s="12" customFormat="1" x14ac:dyDescent="0.2"/>
    <row r="890699" s="12" customFormat="1" x14ac:dyDescent="0.2"/>
    <row r="890700" s="12" customFormat="1" x14ac:dyDescent="0.2"/>
    <row r="890701" s="12" customFormat="1" x14ac:dyDescent="0.2"/>
    <row r="890702" s="12" customFormat="1" x14ac:dyDescent="0.2"/>
    <row r="890703" s="12" customFormat="1" x14ac:dyDescent="0.2"/>
    <row r="890704" s="12" customFormat="1" x14ac:dyDescent="0.2"/>
    <row r="890705" s="12" customFormat="1" x14ac:dyDescent="0.2"/>
    <row r="890706" s="12" customFormat="1" x14ac:dyDescent="0.2"/>
    <row r="890707" s="12" customFormat="1" x14ac:dyDescent="0.2"/>
    <row r="890708" s="12" customFormat="1" x14ac:dyDescent="0.2"/>
    <row r="890709" s="12" customFormat="1" x14ac:dyDescent="0.2"/>
    <row r="890710" s="12" customFormat="1" x14ac:dyDescent="0.2"/>
    <row r="890711" s="12" customFormat="1" x14ac:dyDescent="0.2"/>
    <row r="890712" s="12" customFormat="1" x14ac:dyDescent="0.2"/>
    <row r="890713" s="12" customFormat="1" x14ac:dyDescent="0.2"/>
    <row r="890714" s="12" customFormat="1" x14ac:dyDescent="0.2"/>
    <row r="890715" s="12" customFormat="1" x14ac:dyDescent="0.2"/>
    <row r="890716" s="12" customFormat="1" x14ac:dyDescent="0.2"/>
    <row r="890717" s="12" customFormat="1" x14ac:dyDescent="0.2"/>
    <row r="890718" s="12" customFormat="1" x14ac:dyDescent="0.2"/>
    <row r="890719" s="12" customFormat="1" x14ac:dyDescent="0.2"/>
    <row r="890720" s="12" customFormat="1" x14ac:dyDescent="0.2"/>
    <row r="890721" s="12" customFormat="1" x14ac:dyDescent="0.2"/>
    <row r="890722" s="12" customFormat="1" x14ac:dyDescent="0.2"/>
    <row r="890723" s="12" customFormat="1" x14ac:dyDescent="0.2"/>
    <row r="890724" s="12" customFormat="1" x14ac:dyDescent="0.2"/>
    <row r="890725" s="12" customFormat="1" x14ac:dyDescent="0.2"/>
    <row r="890726" s="12" customFormat="1" x14ac:dyDescent="0.2"/>
    <row r="890727" s="12" customFormat="1" x14ac:dyDescent="0.2"/>
    <row r="890728" s="12" customFormat="1" x14ac:dyDescent="0.2"/>
    <row r="890729" s="12" customFormat="1" x14ac:dyDescent="0.2"/>
    <row r="890730" s="12" customFormat="1" x14ac:dyDescent="0.2"/>
    <row r="890731" s="12" customFormat="1" x14ac:dyDescent="0.2"/>
    <row r="890732" s="12" customFormat="1" x14ac:dyDescent="0.2"/>
    <row r="890733" s="12" customFormat="1" x14ac:dyDescent="0.2"/>
    <row r="890734" s="12" customFormat="1" x14ac:dyDescent="0.2"/>
    <row r="890735" s="12" customFormat="1" x14ac:dyDescent="0.2"/>
    <row r="890736" s="12" customFormat="1" x14ac:dyDescent="0.2"/>
    <row r="890737" s="12" customFormat="1" x14ac:dyDescent="0.2"/>
    <row r="890738" s="12" customFormat="1" x14ac:dyDescent="0.2"/>
    <row r="890739" s="12" customFormat="1" x14ac:dyDescent="0.2"/>
    <row r="890740" s="12" customFormat="1" x14ac:dyDescent="0.2"/>
    <row r="890741" s="12" customFormat="1" x14ac:dyDescent="0.2"/>
    <row r="890742" s="12" customFormat="1" x14ac:dyDescent="0.2"/>
    <row r="890743" s="12" customFormat="1" x14ac:dyDescent="0.2"/>
    <row r="890744" s="12" customFormat="1" x14ac:dyDescent="0.2"/>
    <row r="890745" s="12" customFormat="1" x14ac:dyDescent="0.2"/>
    <row r="890746" s="12" customFormat="1" x14ac:dyDescent="0.2"/>
    <row r="890747" s="12" customFormat="1" x14ac:dyDescent="0.2"/>
    <row r="890748" s="12" customFormat="1" x14ac:dyDescent="0.2"/>
    <row r="890749" s="12" customFormat="1" x14ac:dyDescent="0.2"/>
    <row r="890750" s="12" customFormat="1" x14ac:dyDescent="0.2"/>
    <row r="890751" s="12" customFormat="1" x14ac:dyDescent="0.2"/>
    <row r="890752" s="12" customFormat="1" x14ac:dyDescent="0.2"/>
    <row r="890753" s="12" customFormat="1" x14ac:dyDescent="0.2"/>
    <row r="890754" s="12" customFormat="1" x14ac:dyDescent="0.2"/>
    <row r="890755" s="12" customFormat="1" x14ac:dyDescent="0.2"/>
    <row r="890756" s="12" customFormat="1" x14ac:dyDescent="0.2"/>
    <row r="890757" s="12" customFormat="1" x14ac:dyDescent="0.2"/>
    <row r="890758" s="12" customFormat="1" x14ac:dyDescent="0.2"/>
    <row r="890759" s="12" customFormat="1" x14ac:dyDescent="0.2"/>
    <row r="890760" s="12" customFormat="1" x14ac:dyDescent="0.2"/>
    <row r="890761" s="12" customFormat="1" x14ac:dyDescent="0.2"/>
    <row r="890762" s="12" customFormat="1" x14ac:dyDescent="0.2"/>
    <row r="890763" s="12" customFormat="1" x14ac:dyDescent="0.2"/>
    <row r="890764" s="12" customFormat="1" x14ac:dyDescent="0.2"/>
    <row r="890765" s="12" customFormat="1" x14ac:dyDescent="0.2"/>
    <row r="890766" s="12" customFormat="1" x14ac:dyDescent="0.2"/>
    <row r="890767" s="12" customFormat="1" x14ac:dyDescent="0.2"/>
    <row r="890768" s="12" customFormat="1" x14ac:dyDescent="0.2"/>
    <row r="890769" s="12" customFormat="1" x14ac:dyDescent="0.2"/>
    <row r="890770" s="12" customFormat="1" x14ac:dyDescent="0.2"/>
    <row r="890771" s="12" customFormat="1" x14ac:dyDescent="0.2"/>
    <row r="890772" s="12" customFormat="1" x14ac:dyDescent="0.2"/>
    <row r="890773" s="12" customFormat="1" x14ac:dyDescent="0.2"/>
    <row r="890774" s="12" customFormat="1" x14ac:dyDescent="0.2"/>
    <row r="890775" s="12" customFormat="1" x14ac:dyDescent="0.2"/>
    <row r="890776" s="12" customFormat="1" x14ac:dyDescent="0.2"/>
    <row r="890777" s="12" customFormat="1" x14ac:dyDescent="0.2"/>
    <row r="890778" s="12" customFormat="1" x14ac:dyDescent="0.2"/>
    <row r="890779" s="12" customFormat="1" x14ac:dyDescent="0.2"/>
    <row r="890780" s="12" customFormat="1" x14ac:dyDescent="0.2"/>
    <row r="890781" s="12" customFormat="1" x14ac:dyDescent="0.2"/>
    <row r="890782" s="12" customFormat="1" x14ac:dyDescent="0.2"/>
    <row r="890783" s="12" customFormat="1" x14ac:dyDescent="0.2"/>
    <row r="890784" s="12" customFormat="1" x14ac:dyDescent="0.2"/>
    <row r="890785" s="12" customFormat="1" x14ac:dyDescent="0.2"/>
    <row r="890786" s="12" customFormat="1" x14ac:dyDescent="0.2"/>
    <row r="890787" s="12" customFormat="1" x14ac:dyDescent="0.2"/>
    <row r="890788" s="12" customFormat="1" x14ac:dyDescent="0.2"/>
    <row r="890789" s="12" customFormat="1" x14ac:dyDescent="0.2"/>
    <row r="890790" s="12" customFormat="1" x14ac:dyDescent="0.2"/>
    <row r="890791" s="12" customFormat="1" x14ac:dyDescent="0.2"/>
    <row r="890792" s="12" customFormat="1" x14ac:dyDescent="0.2"/>
    <row r="890793" s="12" customFormat="1" x14ac:dyDescent="0.2"/>
    <row r="890794" s="12" customFormat="1" x14ac:dyDescent="0.2"/>
    <row r="890795" s="12" customFormat="1" x14ac:dyDescent="0.2"/>
    <row r="890796" s="12" customFormat="1" x14ac:dyDescent="0.2"/>
    <row r="890797" s="12" customFormat="1" x14ac:dyDescent="0.2"/>
    <row r="890798" s="12" customFormat="1" x14ac:dyDescent="0.2"/>
    <row r="890799" s="12" customFormat="1" x14ac:dyDescent="0.2"/>
    <row r="890800" s="12" customFormat="1" x14ac:dyDescent="0.2"/>
    <row r="890801" s="12" customFormat="1" x14ac:dyDescent="0.2"/>
    <row r="890802" s="12" customFormat="1" x14ac:dyDescent="0.2"/>
    <row r="890803" s="12" customFormat="1" x14ac:dyDescent="0.2"/>
    <row r="890804" s="12" customFormat="1" x14ac:dyDescent="0.2"/>
    <row r="890805" s="12" customFormat="1" x14ac:dyDescent="0.2"/>
    <row r="890806" s="12" customFormat="1" x14ac:dyDescent="0.2"/>
    <row r="890807" s="12" customFormat="1" x14ac:dyDescent="0.2"/>
    <row r="890808" s="12" customFormat="1" x14ac:dyDescent="0.2"/>
    <row r="890809" s="12" customFormat="1" x14ac:dyDescent="0.2"/>
    <row r="890810" s="12" customFormat="1" x14ac:dyDescent="0.2"/>
    <row r="890811" s="12" customFormat="1" x14ac:dyDescent="0.2"/>
    <row r="890812" s="12" customFormat="1" x14ac:dyDescent="0.2"/>
    <row r="890813" s="12" customFormat="1" x14ac:dyDescent="0.2"/>
    <row r="890814" s="12" customFormat="1" x14ac:dyDescent="0.2"/>
    <row r="890815" s="12" customFormat="1" x14ac:dyDescent="0.2"/>
    <row r="890816" s="12" customFormat="1" x14ac:dyDescent="0.2"/>
    <row r="890817" s="12" customFormat="1" x14ac:dyDescent="0.2"/>
    <row r="890818" s="12" customFormat="1" x14ac:dyDescent="0.2"/>
    <row r="890819" s="12" customFormat="1" x14ac:dyDescent="0.2"/>
    <row r="890820" s="12" customFormat="1" x14ac:dyDescent="0.2"/>
    <row r="890821" s="12" customFormat="1" x14ac:dyDescent="0.2"/>
    <row r="890822" s="12" customFormat="1" x14ac:dyDescent="0.2"/>
    <row r="890823" s="12" customFormat="1" x14ac:dyDescent="0.2"/>
    <row r="890824" s="12" customFormat="1" x14ac:dyDescent="0.2"/>
    <row r="890825" s="12" customFormat="1" x14ac:dyDescent="0.2"/>
    <row r="890826" s="12" customFormat="1" x14ac:dyDescent="0.2"/>
    <row r="890827" s="12" customFormat="1" x14ac:dyDescent="0.2"/>
    <row r="890828" s="12" customFormat="1" x14ac:dyDescent="0.2"/>
    <row r="890829" s="12" customFormat="1" x14ac:dyDescent="0.2"/>
    <row r="890830" s="12" customFormat="1" x14ac:dyDescent="0.2"/>
    <row r="890831" s="12" customFormat="1" x14ac:dyDescent="0.2"/>
    <row r="890832" s="12" customFormat="1" x14ac:dyDescent="0.2"/>
    <row r="890833" s="12" customFormat="1" x14ac:dyDescent="0.2"/>
    <row r="890834" s="12" customFormat="1" x14ac:dyDescent="0.2"/>
    <row r="890835" s="12" customFormat="1" x14ac:dyDescent="0.2"/>
    <row r="890836" s="12" customFormat="1" x14ac:dyDescent="0.2"/>
    <row r="890837" s="12" customFormat="1" x14ac:dyDescent="0.2"/>
    <row r="890838" s="12" customFormat="1" x14ac:dyDescent="0.2"/>
    <row r="890839" s="12" customFormat="1" x14ac:dyDescent="0.2"/>
    <row r="890840" s="12" customFormat="1" x14ac:dyDescent="0.2"/>
    <row r="890841" s="12" customFormat="1" x14ac:dyDescent="0.2"/>
    <row r="890842" s="12" customFormat="1" x14ac:dyDescent="0.2"/>
    <row r="890843" s="12" customFormat="1" x14ac:dyDescent="0.2"/>
    <row r="890844" s="12" customFormat="1" x14ac:dyDescent="0.2"/>
    <row r="890845" s="12" customFormat="1" x14ac:dyDescent="0.2"/>
    <row r="890846" s="12" customFormat="1" x14ac:dyDescent="0.2"/>
    <row r="890847" s="12" customFormat="1" x14ac:dyDescent="0.2"/>
    <row r="890848" s="12" customFormat="1" x14ac:dyDescent="0.2"/>
    <row r="890849" s="12" customFormat="1" x14ac:dyDescent="0.2"/>
    <row r="890850" s="12" customFormat="1" x14ac:dyDescent="0.2"/>
    <row r="890851" s="12" customFormat="1" x14ac:dyDescent="0.2"/>
    <row r="890852" s="12" customFormat="1" x14ac:dyDescent="0.2"/>
    <row r="890853" s="12" customFormat="1" x14ac:dyDescent="0.2"/>
    <row r="890854" s="12" customFormat="1" x14ac:dyDescent="0.2"/>
    <row r="890855" s="12" customFormat="1" x14ac:dyDescent="0.2"/>
    <row r="890856" s="12" customFormat="1" x14ac:dyDescent="0.2"/>
    <row r="890857" s="12" customFormat="1" x14ac:dyDescent="0.2"/>
    <row r="890858" s="12" customFormat="1" x14ac:dyDescent="0.2"/>
    <row r="890859" s="12" customFormat="1" x14ac:dyDescent="0.2"/>
    <row r="890860" s="12" customFormat="1" x14ac:dyDescent="0.2"/>
    <row r="890861" s="12" customFormat="1" x14ac:dyDescent="0.2"/>
    <row r="890862" s="12" customFormat="1" x14ac:dyDescent="0.2"/>
    <row r="890863" s="12" customFormat="1" x14ac:dyDescent="0.2"/>
    <row r="890864" s="12" customFormat="1" x14ac:dyDescent="0.2"/>
    <row r="890865" s="12" customFormat="1" x14ac:dyDescent="0.2"/>
    <row r="890866" s="12" customFormat="1" x14ac:dyDescent="0.2"/>
    <row r="890867" s="12" customFormat="1" x14ac:dyDescent="0.2"/>
    <row r="890868" s="12" customFormat="1" x14ac:dyDescent="0.2"/>
    <row r="890869" s="12" customFormat="1" x14ac:dyDescent="0.2"/>
    <row r="890870" s="12" customFormat="1" x14ac:dyDescent="0.2"/>
    <row r="890871" s="12" customFormat="1" x14ac:dyDescent="0.2"/>
    <row r="890872" s="12" customFormat="1" x14ac:dyDescent="0.2"/>
    <row r="890873" s="12" customFormat="1" x14ac:dyDescent="0.2"/>
    <row r="890874" s="12" customFormat="1" x14ac:dyDescent="0.2"/>
    <row r="890875" s="12" customFormat="1" x14ac:dyDescent="0.2"/>
    <row r="890876" s="12" customFormat="1" x14ac:dyDescent="0.2"/>
    <row r="890877" s="12" customFormat="1" x14ac:dyDescent="0.2"/>
    <row r="890878" s="12" customFormat="1" x14ac:dyDescent="0.2"/>
    <row r="890879" s="12" customFormat="1" x14ac:dyDescent="0.2"/>
    <row r="890880" s="12" customFormat="1" x14ac:dyDescent="0.2"/>
    <row r="890881" s="12" customFormat="1" x14ac:dyDescent="0.2"/>
    <row r="890882" s="12" customFormat="1" x14ac:dyDescent="0.2"/>
    <row r="890883" s="12" customFormat="1" x14ac:dyDescent="0.2"/>
    <row r="890884" s="12" customFormat="1" x14ac:dyDescent="0.2"/>
    <row r="890885" s="12" customFormat="1" x14ac:dyDescent="0.2"/>
    <row r="890886" s="12" customFormat="1" x14ac:dyDescent="0.2"/>
    <row r="890887" s="12" customFormat="1" x14ac:dyDescent="0.2"/>
    <row r="890888" s="12" customFormat="1" x14ac:dyDescent="0.2"/>
    <row r="890889" s="12" customFormat="1" x14ac:dyDescent="0.2"/>
    <row r="890890" s="12" customFormat="1" x14ac:dyDescent="0.2"/>
    <row r="890891" s="12" customFormat="1" x14ac:dyDescent="0.2"/>
    <row r="890892" s="12" customFormat="1" x14ac:dyDescent="0.2"/>
    <row r="890893" s="12" customFormat="1" x14ac:dyDescent="0.2"/>
    <row r="890894" s="12" customFormat="1" x14ac:dyDescent="0.2"/>
    <row r="890895" s="12" customFormat="1" x14ac:dyDescent="0.2"/>
    <row r="890896" s="12" customFormat="1" x14ac:dyDescent="0.2"/>
    <row r="890897" s="12" customFormat="1" x14ac:dyDescent="0.2"/>
    <row r="890898" s="12" customFormat="1" x14ac:dyDescent="0.2"/>
    <row r="890899" s="12" customFormat="1" x14ac:dyDescent="0.2"/>
    <row r="890900" s="12" customFormat="1" x14ac:dyDescent="0.2"/>
    <row r="890901" s="12" customFormat="1" x14ac:dyDescent="0.2"/>
    <row r="890902" s="12" customFormat="1" x14ac:dyDescent="0.2"/>
    <row r="890903" s="12" customFormat="1" x14ac:dyDescent="0.2"/>
    <row r="890904" s="12" customFormat="1" x14ac:dyDescent="0.2"/>
    <row r="890905" s="12" customFormat="1" x14ac:dyDescent="0.2"/>
    <row r="890906" s="12" customFormat="1" x14ac:dyDescent="0.2"/>
    <row r="890907" s="12" customFormat="1" x14ac:dyDescent="0.2"/>
    <row r="890908" s="12" customFormat="1" x14ac:dyDescent="0.2"/>
    <row r="890909" s="12" customFormat="1" x14ac:dyDescent="0.2"/>
    <row r="890910" s="12" customFormat="1" x14ac:dyDescent="0.2"/>
    <row r="890911" s="12" customFormat="1" x14ac:dyDescent="0.2"/>
    <row r="890912" s="12" customFormat="1" x14ac:dyDescent="0.2"/>
    <row r="890913" s="12" customFormat="1" x14ac:dyDescent="0.2"/>
    <row r="890914" s="12" customFormat="1" x14ac:dyDescent="0.2"/>
    <row r="890915" s="12" customFormat="1" x14ac:dyDescent="0.2"/>
    <row r="890916" s="12" customFormat="1" x14ac:dyDescent="0.2"/>
    <row r="890917" s="12" customFormat="1" x14ac:dyDescent="0.2"/>
    <row r="890918" s="12" customFormat="1" x14ac:dyDescent="0.2"/>
    <row r="890919" s="12" customFormat="1" x14ac:dyDescent="0.2"/>
    <row r="890920" s="12" customFormat="1" x14ac:dyDescent="0.2"/>
    <row r="890921" s="12" customFormat="1" x14ac:dyDescent="0.2"/>
    <row r="890922" s="12" customFormat="1" x14ac:dyDescent="0.2"/>
    <row r="890923" s="12" customFormat="1" x14ac:dyDescent="0.2"/>
    <row r="890924" s="12" customFormat="1" x14ac:dyDescent="0.2"/>
    <row r="890925" s="12" customFormat="1" x14ac:dyDescent="0.2"/>
    <row r="890926" s="12" customFormat="1" x14ac:dyDescent="0.2"/>
    <row r="890927" s="12" customFormat="1" x14ac:dyDescent="0.2"/>
    <row r="890928" s="12" customFormat="1" x14ac:dyDescent="0.2"/>
    <row r="890929" s="12" customFormat="1" x14ac:dyDescent="0.2"/>
    <row r="890930" s="12" customFormat="1" x14ac:dyDescent="0.2"/>
    <row r="890931" s="12" customFormat="1" x14ac:dyDescent="0.2"/>
    <row r="890932" s="12" customFormat="1" x14ac:dyDescent="0.2"/>
    <row r="890933" s="12" customFormat="1" x14ac:dyDescent="0.2"/>
    <row r="890934" s="12" customFormat="1" x14ac:dyDescent="0.2"/>
    <row r="890935" s="12" customFormat="1" x14ac:dyDescent="0.2"/>
    <row r="890936" s="12" customFormat="1" x14ac:dyDescent="0.2"/>
    <row r="890937" s="12" customFormat="1" x14ac:dyDescent="0.2"/>
    <row r="890938" s="12" customFormat="1" x14ac:dyDescent="0.2"/>
    <row r="890939" s="12" customFormat="1" x14ac:dyDescent="0.2"/>
    <row r="890940" s="12" customFormat="1" x14ac:dyDescent="0.2"/>
    <row r="890941" s="12" customFormat="1" x14ac:dyDescent="0.2"/>
    <row r="890942" s="12" customFormat="1" x14ac:dyDescent="0.2"/>
    <row r="890943" s="12" customFormat="1" x14ac:dyDescent="0.2"/>
    <row r="890944" s="12" customFormat="1" x14ac:dyDescent="0.2"/>
    <row r="890945" s="12" customFormat="1" x14ac:dyDescent="0.2"/>
    <row r="890946" s="12" customFormat="1" x14ac:dyDescent="0.2"/>
    <row r="890947" s="12" customFormat="1" x14ac:dyDescent="0.2"/>
    <row r="890948" s="12" customFormat="1" x14ac:dyDescent="0.2"/>
    <row r="890949" s="12" customFormat="1" x14ac:dyDescent="0.2"/>
    <row r="890950" s="12" customFormat="1" x14ac:dyDescent="0.2"/>
    <row r="890951" s="12" customFormat="1" x14ac:dyDescent="0.2"/>
    <row r="890952" s="12" customFormat="1" x14ac:dyDescent="0.2"/>
    <row r="890953" s="12" customFormat="1" x14ac:dyDescent="0.2"/>
    <row r="890954" s="12" customFormat="1" x14ac:dyDescent="0.2"/>
    <row r="890955" s="12" customFormat="1" x14ac:dyDescent="0.2"/>
    <row r="890956" s="12" customFormat="1" x14ac:dyDescent="0.2"/>
    <row r="890957" s="12" customFormat="1" x14ac:dyDescent="0.2"/>
    <row r="890958" s="12" customFormat="1" x14ac:dyDescent="0.2"/>
    <row r="890959" s="12" customFormat="1" x14ac:dyDescent="0.2"/>
    <row r="890960" s="12" customFormat="1" x14ac:dyDescent="0.2"/>
    <row r="890961" s="12" customFormat="1" x14ac:dyDescent="0.2"/>
    <row r="890962" s="12" customFormat="1" x14ac:dyDescent="0.2"/>
    <row r="890963" s="12" customFormat="1" x14ac:dyDescent="0.2"/>
    <row r="890964" s="12" customFormat="1" x14ac:dyDescent="0.2"/>
    <row r="890965" s="12" customFormat="1" x14ac:dyDescent="0.2"/>
    <row r="890966" s="12" customFormat="1" x14ac:dyDescent="0.2"/>
    <row r="890967" s="12" customFormat="1" x14ac:dyDescent="0.2"/>
    <row r="890968" s="12" customFormat="1" x14ac:dyDescent="0.2"/>
    <row r="890969" s="12" customFormat="1" x14ac:dyDescent="0.2"/>
    <row r="890970" s="12" customFormat="1" x14ac:dyDescent="0.2"/>
    <row r="890971" s="12" customFormat="1" x14ac:dyDescent="0.2"/>
    <row r="890972" s="12" customFormat="1" x14ac:dyDescent="0.2"/>
    <row r="890973" s="12" customFormat="1" x14ac:dyDescent="0.2"/>
    <row r="890974" s="12" customFormat="1" x14ac:dyDescent="0.2"/>
    <row r="890975" s="12" customFormat="1" x14ac:dyDescent="0.2"/>
    <row r="890976" s="12" customFormat="1" x14ac:dyDescent="0.2"/>
    <row r="890977" s="12" customFormat="1" x14ac:dyDescent="0.2"/>
    <row r="890978" s="12" customFormat="1" x14ac:dyDescent="0.2"/>
    <row r="890979" s="12" customFormat="1" x14ac:dyDescent="0.2"/>
    <row r="890980" s="12" customFormat="1" x14ac:dyDescent="0.2"/>
    <row r="890981" s="12" customFormat="1" x14ac:dyDescent="0.2"/>
    <row r="890982" s="12" customFormat="1" x14ac:dyDescent="0.2"/>
    <row r="890983" s="12" customFormat="1" x14ac:dyDescent="0.2"/>
    <row r="890984" s="12" customFormat="1" x14ac:dyDescent="0.2"/>
    <row r="890985" s="12" customFormat="1" x14ac:dyDescent="0.2"/>
    <row r="890986" s="12" customFormat="1" x14ac:dyDescent="0.2"/>
    <row r="890987" s="12" customFormat="1" x14ac:dyDescent="0.2"/>
    <row r="890988" s="12" customFormat="1" x14ac:dyDescent="0.2"/>
    <row r="890989" s="12" customFormat="1" x14ac:dyDescent="0.2"/>
    <row r="890990" s="12" customFormat="1" x14ac:dyDescent="0.2"/>
    <row r="890991" s="12" customFormat="1" x14ac:dyDescent="0.2"/>
    <row r="890992" s="12" customFormat="1" x14ac:dyDescent="0.2"/>
    <row r="890993" s="12" customFormat="1" x14ac:dyDescent="0.2"/>
    <row r="890994" s="12" customFormat="1" x14ac:dyDescent="0.2"/>
    <row r="890995" s="12" customFormat="1" x14ac:dyDescent="0.2"/>
    <row r="890996" s="12" customFormat="1" x14ac:dyDescent="0.2"/>
    <row r="890997" s="12" customFormat="1" x14ac:dyDescent="0.2"/>
    <row r="890998" s="12" customFormat="1" x14ac:dyDescent="0.2"/>
    <row r="890999" s="12" customFormat="1" x14ac:dyDescent="0.2"/>
    <row r="891000" s="12" customFormat="1" x14ac:dyDescent="0.2"/>
    <row r="891001" s="12" customFormat="1" x14ac:dyDescent="0.2"/>
    <row r="891002" s="12" customFormat="1" x14ac:dyDescent="0.2"/>
    <row r="891003" s="12" customFormat="1" x14ac:dyDescent="0.2"/>
    <row r="891004" s="12" customFormat="1" x14ac:dyDescent="0.2"/>
    <row r="891005" s="12" customFormat="1" x14ac:dyDescent="0.2"/>
    <row r="891006" s="12" customFormat="1" x14ac:dyDescent="0.2"/>
    <row r="891007" s="12" customFormat="1" x14ac:dyDescent="0.2"/>
    <row r="891008" s="12" customFormat="1" x14ac:dyDescent="0.2"/>
    <row r="891009" s="12" customFormat="1" x14ac:dyDescent="0.2"/>
    <row r="891010" s="12" customFormat="1" x14ac:dyDescent="0.2"/>
    <row r="891011" s="12" customFormat="1" x14ac:dyDescent="0.2"/>
    <row r="891012" s="12" customFormat="1" x14ac:dyDescent="0.2"/>
    <row r="891013" s="12" customFormat="1" x14ac:dyDescent="0.2"/>
    <row r="891014" s="12" customFormat="1" x14ac:dyDescent="0.2"/>
    <row r="891015" s="12" customFormat="1" x14ac:dyDescent="0.2"/>
    <row r="891016" s="12" customFormat="1" x14ac:dyDescent="0.2"/>
    <row r="891017" s="12" customFormat="1" x14ac:dyDescent="0.2"/>
    <row r="891018" s="12" customFormat="1" x14ac:dyDescent="0.2"/>
    <row r="891019" s="12" customFormat="1" x14ac:dyDescent="0.2"/>
    <row r="891020" s="12" customFormat="1" x14ac:dyDescent="0.2"/>
    <row r="891021" s="12" customFormat="1" x14ac:dyDescent="0.2"/>
    <row r="891022" s="12" customFormat="1" x14ac:dyDescent="0.2"/>
    <row r="891023" s="12" customFormat="1" x14ac:dyDescent="0.2"/>
    <row r="891024" s="12" customFormat="1" x14ac:dyDescent="0.2"/>
    <row r="891025" s="12" customFormat="1" x14ac:dyDescent="0.2"/>
    <row r="891026" s="12" customFormat="1" x14ac:dyDescent="0.2"/>
    <row r="891027" s="12" customFormat="1" x14ac:dyDescent="0.2"/>
    <row r="891028" s="12" customFormat="1" x14ac:dyDescent="0.2"/>
    <row r="891029" s="12" customFormat="1" x14ac:dyDescent="0.2"/>
    <row r="891030" s="12" customFormat="1" x14ac:dyDescent="0.2"/>
    <row r="891031" s="12" customFormat="1" x14ac:dyDescent="0.2"/>
    <row r="891032" s="12" customFormat="1" x14ac:dyDescent="0.2"/>
    <row r="891033" s="12" customFormat="1" x14ac:dyDescent="0.2"/>
    <row r="891034" s="12" customFormat="1" x14ac:dyDescent="0.2"/>
    <row r="891035" s="12" customFormat="1" x14ac:dyDescent="0.2"/>
    <row r="891036" s="12" customFormat="1" x14ac:dyDescent="0.2"/>
    <row r="891037" s="12" customFormat="1" x14ac:dyDescent="0.2"/>
    <row r="891038" s="12" customFormat="1" x14ac:dyDescent="0.2"/>
    <row r="891039" s="12" customFormat="1" x14ac:dyDescent="0.2"/>
    <row r="891040" s="12" customFormat="1" x14ac:dyDescent="0.2"/>
    <row r="891041" s="12" customFormat="1" x14ac:dyDescent="0.2"/>
    <row r="891042" s="12" customFormat="1" x14ac:dyDescent="0.2"/>
    <row r="891043" s="12" customFormat="1" x14ac:dyDescent="0.2"/>
    <row r="891044" s="12" customFormat="1" x14ac:dyDescent="0.2"/>
    <row r="891045" s="12" customFormat="1" x14ac:dyDescent="0.2"/>
    <row r="891046" s="12" customFormat="1" x14ac:dyDescent="0.2"/>
    <row r="891047" s="12" customFormat="1" x14ac:dyDescent="0.2"/>
    <row r="891048" s="12" customFormat="1" x14ac:dyDescent="0.2"/>
    <row r="891049" s="12" customFormat="1" x14ac:dyDescent="0.2"/>
    <row r="891050" s="12" customFormat="1" x14ac:dyDescent="0.2"/>
    <row r="891051" s="12" customFormat="1" x14ac:dyDescent="0.2"/>
    <row r="891052" s="12" customFormat="1" x14ac:dyDescent="0.2"/>
    <row r="891053" s="12" customFormat="1" x14ac:dyDescent="0.2"/>
    <row r="891054" s="12" customFormat="1" x14ac:dyDescent="0.2"/>
    <row r="891055" s="12" customFormat="1" x14ac:dyDescent="0.2"/>
    <row r="891056" s="12" customFormat="1" x14ac:dyDescent="0.2"/>
    <row r="891057" s="12" customFormat="1" x14ac:dyDescent="0.2"/>
    <row r="891058" s="12" customFormat="1" x14ac:dyDescent="0.2"/>
    <row r="891059" s="12" customFormat="1" x14ac:dyDescent="0.2"/>
    <row r="891060" s="12" customFormat="1" x14ac:dyDescent="0.2"/>
    <row r="891061" s="12" customFormat="1" x14ac:dyDescent="0.2"/>
    <row r="891062" s="12" customFormat="1" x14ac:dyDescent="0.2"/>
    <row r="891063" s="12" customFormat="1" x14ac:dyDescent="0.2"/>
    <row r="891064" s="12" customFormat="1" x14ac:dyDescent="0.2"/>
    <row r="891065" s="12" customFormat="1" x14ac:dyDescent="0.2"/>
    <row r="891066" s="12" customFormat="1" x14ac:dyDescent="0.2"/>
    <row r="891067" s="12" customFormat="1" x14ac:dyDescent="0.2"/>
    <row r="891068" s="12" customFormat="1" x14ac:dyDescent="0.2"/>
    <row r="891069" s="12" customFormat="1" x14ac:dyDescent="0.2"/>
    <row r="891070" s="12" customFormat="1" x14ac:dyDescent="0.2"/>
    <row r="891071" s="12" customFormat="1" x14ac:dyDescent="0.2"/>
    <row r="891072" s="12" customFormat="1" x14ac:dyDescent="0.2"/>
    <row r="891073" s="12" customFormat="1" x14ac:dyDescent="0.2"/>
    <row r="891074" s="12" customFormat="1" x14ac:dyDescent="0.2"/>
    <row r="891075" s="12" customFormat="1" x14ac:dyDescent="0.2"/>
    <row r="891076" s="12" customFormat="1" x14ac:dyDescent="0.2"/>
    <row r="891077" s="12" customFormat="1" x14ac:dyDescent="0.2"/>
    <row r="891078" s="12" customFormat="1" x14ac:dyDescent="0.2"/>
    <row r="891079" s="12" customFormat="1" x14ac:dyDescent="0.2"/>
    <row r="891080" s="12" customFormat="1" x14ac:dyDescent="0.2"/>
    <row r="891081" s="12" customFormat="1" x14ac:dyDescent="0.2"/>
    <row r="891082" s="12" customFormat="1" x14ac:dyDescent="0.2"/>
    <row r="891083" s="12" customFormat="1" x14ac:dyDescent="0.2"/>
    <row r="891084" s="12" customFormat="1" x14ac:dyDescent="0.2"/>
    <row r="891085" s="12" customFormat="1" x14ac:dyDescent="0.2"/>
    <row r="891086" s="12" customFormat="1" x14ac:dyDescent="0.2"/>
    <row r="891087" s="12" customFormat="1" x14ac:dyDescent="0.2"/>
    <row r="891088" s="12" customFormat="1" x14ac:dyDescent="0.2"/>
    <row r="891089" s="12" customFormat="1" x14ac:dyDescent="0.2"/>
    <row r="891090" s="12" customFormat="1" x14ac:dyDescent="0.2"/>
    <row r="891091" s="12" customFormat="1" x14ac:dyDescent="0.2"/>
    <row r="891092" s="12" customFormat="1" x14ac:dyDescent="0.2"/>
    <row r="891093" s="12" customFormat="1" x14ac:dyDescent="0.2"/>
    <row r="891094" s="12" customFormat="1" x14ac:dyDescent="0.2"/>
    <row r="891095" s="12" customFormat="1" x14ac:dyDescent="0.2"/>
    <row r="891096" s="12" customFormat="1" x14ac:dyDescent="0.2"/>
    <row r="891097" s="12" customFormat="1" x14ac:dyDescent="0.2"/>
    <row r="891098" s="12" customFormat="1" x14ac:dyDescent="0.2"/>
    <row r="891099" s="12" customFormat="1" x14ac:dyDescent="0.2"/>
    <row r="891100" s="12" customFormat="1" x14ac:dyDescent="0.2"/>
    <row r="891101" s="12" customFormat="1" x14ac:dyDescent="0.2"/>
    <row r="891102" s="12" customFormat="1" x14ac:dyDescent="0.2"/>
    <row r="891103" s="12" customFormat="1" x14ac:dyDescent="0.2"/>
    <row r="891104" s="12" customFormat="1" x14ac:dyDescent="0.2"/>
    <row r="891105" s="12" customFormat="1" x14ac:dyDescent="0.2"/>
    <row r="891106" s="12" customFormat="1" x14ac:dyDescent="0.2"/>
    <row r="891107" s="12" customFormat="1" x14ac:dyDescent="0.2"/>
    <row r="891108" s="12" customFormat="1" x14ac:dyDescent="0.2"/>
    <row r="891109" s="12" customFormat="1" x14ac:dyDescent="0.2"/>
    <row r="891110" s="12" customFormat="1" x14ac:dyDescent="0.2"/>
    <row r="891111" s="12" customFormat="1" x14ac:dyDescent="0.2"/>
    <row r="891112" s="12" customFormat="1" x14ac:dyDescent="0.2"/>
    <row r="891113" s="12" customFormat="1" x14ac:dyDescent="0.2"/>
    <row r="891114" s="12" customFormat="1" x14ac:dyDescent="0.2"/>
    <row r="891115" s="12" customFormat="1" x14ac:dyDescent="0.2"/>
    <row r="891116" s="12" customFormat="1" x14ac:dyDescent="0.2"/>
    <row r="891117" s="12" customFormat="1" x14ac:dyDescent="0.2"/>
    <row r="891118" s="12" customFormat="1" x14ac:dyDescent="0.2"/>
    <row r="891119" s="12" customFormat="1" x14ac:dyDescent="0.2"/>
    <row r="891120" s="12" customFormat="1" x14ac:dyDescent="0.2"/>
    <row r="891121" s="12" customFormat="1" x14ac:dyDescent="0.2"/>
    <row r="891122" s="12" customFormat="1" x14ac:dyDescent="0.2"/>
    <row r="891123" s="12" customFormat="1" x14ac:dyDescent="0.2"/>
    <row r="891124" s="12" customFormat="1" x14ac:dyDescent="0.2"/>
    <row r="891125" s="12" customFormat="1" x14ac:dyDescent="0.2"/>
    <row r="891126" s="12" customFormat="1" x14ac:dyDescent="0.2"/>
    <row r="891127" s="12" customFormat="1" x14ac:dyDescent="0.2"/>
    <row r="891128" s="12" customFormat="1" x14ac:dyDescent="0.2"/>
    <row r="891129" s="12" customFormat="1" x14ac:dyDescent="0.2"/>
    <row r="891130" s="12" customFormat="1" x14ac:dyDescent="0.2"/>
    <row r="891131" s="12" customFormat="1" x14ac:dyDescent="0.2"/>
    <row r="891132" s="12" customFormat="1" x14ac:dyDescent="0.2"/>
    <row r="891133" s="12" customFormat="1" x14ac:dyDescent="0.2"/>
    <row r="891134" s="12" customFormat="1" x14ac:dyDescent="0.2"/>
    <row r="891135" s="12" customFormat="1" x14ac:dyDescent="0.2"/>
    <row r="891136" s="12" customFormat="1" x14ac:dyDescent="0.2"/>
    <row r="891137" s="12" customFormat="1" x14ac:dyDescent="0.2"/>
    <row r="891138" s="12" customFormat="1" x14ac:dyDescent="0.2"/>
    <row r="891139" s="12" customFormat="1" x14ac:dyDescent="0.2"/>
    <row r="891140" s="12" customFormat="1" x14ac:dyDescent="0.2"/>
    <row r="891141" s="12" customFormat="1" x14ac:dyDescent="0.2"/>
    <row r="891142" s="12" customFormat="1" x14ac:dyDescent="0.2"/>
    <row r="891143" s="12" customFormat="1" x14ac:dyDescent="0.2"/>
    <row r="891144" s="12" customFormat="1" x14ac:dyDescent="0.2"/>
    <row r="891145" s="12" customFormat="1" x14ac:dyDescent="0.2"/>
    <row r="891146" s="12" customFormat="1" x14ac:dyDescent="0.2"/>
    <row r="891147" s="12" customFormat="1" x14ac:dyDescent="0.2"/>
    <row r="891148" s="12" customFormat="1" x14ac:dyDescent="0.2"/>
    <row r="891149" s="12" customFormat="1" x14ac:dyDescent="0.2"/>
    <row r="891150" s="12" customFormat="1" x14ac:dyDescent="0.2"/>
    <row r="891151" s="12" customFormat="1" x14ac:dyDescent="0.2"/>
    <row r="891152" s="12" customFormat="1" x14ac:dyDescent="0.2"/>
    <row r="891153" s="12" customFormat="1" x14ac:dyDescent="0.2"/>
    <row r="891154" s="12" customFormat="1" x14ac:dyDescent="0.2"/>
    <row r="891155" s="12" customFormat="1" x14ac:dyDescent="0.2"/>
    <row r="891156" s="12" customFormat="1" x14ac:dyDescent="0.2"/>
    <row r="891157" s="12" customFormat="1" x14ac:dyDescent="0.2"/>
    <row r="891158" s="12" customFormat="1" x14ac:dyDescent="0.2"/>
    <row r="891159" s="12" customFormat="1" x14ac:dyDescent="0.2"/>
    <row r="891160" s="12" customFormat="1" x14ac:dyDescent="0.2"/>
    <row r="891161" s="12" customFormat="1" x14ac:dyDescent="0.2"/>
    <row r="891162" s="12" customFormat="1" x14ac:dyDescent="0.2"/>
    <row r="891163" s="12" customFormat="1" x14ac:dyDescent="0.2"/>
    <row r="891164" s="12" customFormat="1" x14ac:dyDescent="0.2"/>
    <row r="891165" s="12" customFormat="1" x14ac:dyDescent="0.2"/>
    <row r="891166" s="12" customFormat="1" x14ac:dyDescent="0.2"/>
    <row r="891167" s="12" customFormat="1" x14ac:dyDescent="0.2"/>
    <row r="891168" s="12" customFormat="1" x14ac:dyDescent="0.2"/>
    <row r="891169" s="12" customFormat="1" x14ac:dyDescent="0.2"/>
    <row r="891170" s="12" customFormat="1" x14ac:dyDescent="0.2"/>
    <row r="891171" s="12" customFormat="1" x14ac:dyDescent="0.2"/>
    <row r="891172" s="12" customFormat="1" x14ac:dyDescent="0.2"/>
    <row r="891173" s="12" customFormat="1" x14ac:dyDescent="0.2"/>
    <row r="891174" s="12" customFormat="1" x14ac:dyDescent="0.2"/>
    <row r="891175" s="12" customFormat="1" x14ac:dyDescent="0.2"/>
    <row r="891176" s="12" customFormat="1" x14ac:dyDescent="0.2"/>
    <row r="891177" s="12" customFormat="1" x14ac:dyDescent="0.2"/>
    <row r="891178" s="12" customFormat="1" x14ac:dyDescent="0.2"/>
    <row r="891179" s="12" customFormat="1" x14ac:dyDescent="0.2"/>
    <row r="891180" s="12" customFormat="1" x14ac:dyDescent="0.2"/>
    <row r="891181" s="12" customFormat="1" x14ac:dyDescent="0.2"/>
    <row r="891182" s="12" customFormat="1" x14ac:dyDescent="0.2"/>
    <row r="891183" s="12" customFormat="1" x14ac:dyDescent="0.2"/>
    <row r="891184" s="12" customFormat="1" x14ac:dyDescent="0.2"/>
    <row r="891185" s="12" customFormat="1" x14ac:dyDescent="0.2"/>
    <row r="891186" s="12" customFormat="1" x14ac:dyDescent="0.2"/>
    <row r="891187" s="12" customFormat="1" x14ac:dyDescent="0.2"/>
    <row r="891188" s="12" customFormat="1" x14ac:dyDescent="0.2"/>
    <row r="891189" s="12" customFormat="1" x14ac:dyDescent="0.2"/>
    <row r="891190" s="12" customFormat="1" x14ac:dyDescent="0.2"/>
    <row r="891191" s="12" customFormat="1" x14ac:dyDescent="0.2"/>
    <row r="891192" s="12" customFormat="1" x14ac:dyDescent="0.2"/>
    <row r="891193" s="12" customFormat="1" x14ac:dyDescent="0.2"/>
    <row r="891194" s="12" customFormat="1" x14ac:dyDescent="0.2"/>
    <row r="891195" s="12" customFormat="1" x14ac:dyDescent="0.2"/>
    <row r="891196" s="12" customFormat="1" x14ac:dyDescent="0.2"/>
    <row r="891197" s="12" customFormat="1" x14ac:dyDescent="0.2"/>
    <row r="891198" s="12" customFormat="1" x14ac:dyDescent="0.2"/>
    <row r="891199" s="12" customFormat="1" x14ac:dyDescent="0.2"/>
    <row r="891200" s="12" customFormat="1" x14ac:dyDescent="0.2"/>
    <row r="891201" s="12" customFormat="1" x14ac:dyDescent="0.2"/>
    <row r="891202" s="12" customFormat="1" x14ac:dyDescent="0.2"/>
    <row r="891203" s="12" customFormat="1" x14ac:dyDescent="0.2"/>
    <row r="891204" s="12" customFormat="1" x14ac:dyDescent="0.2"/>
    <row r="891205" s="12" customFormat="1" x14ac:dyDescent="0.2"/>
    <row r="891206" s="12" customFormat="1" x14ac:dyDescent="0.2"/>
    <row r="891207" s="12" customFormat="1" x14ac:dyDescent="0.2"/>
    <row r="891208" s="12" customFormat="1" x14ac:dyDescent="0.2"/>
    <row r="891209" s="12" customFormat="1" x14ac:dyDescent="0.2"/>
    <row r="891210" s="12" customFormat="1" x14ac:dyDescent="0.2"/>
    <row r="891211" s="12" customFormat="1" x14ac:dyDescent="0.2"/>
    <row r="891212" s="12" customFormat="1" x14ac:dyDescent="0.2"/>
    <row r="891213" s="12" customFormat="1" x14ac:dyDescent="0.2"/>
    <row r="891214" s="12" customFormat="1" x14ac:dyDescent="0.2"/>
    <row r="891215" s="12" customFormat="1" x14ac:dyDescent="0.2"/>
    <row r="891216" s="12" customFormat="1" x14ac:dyDescent="0.2"/>
    <row r="891217" s="12" customFormat="1" x14ac:dyDescent="0.2"/>
    <row r="891218" s="12" customFormat="1" x14ac:dyDescent="0.2"/>
    <row r="891219" s="12" customFormat="1" x14ac:dyDescent="0.2"/>
    <row r="891220" s="12" customFormat="1" x14ac:dyDescent="0.2"/>
    <row r="891221" s="12" customFormat="1" x14ac:dyDescent="0.2"/>
    <row r="891222" s="12" customFormat="1" x14ac:dyDescent="0.2"/>
    <row r="891223" s="12" customFormat="1" x14ac:dyDescent="0.2"/>
    <row r="891224" s="12" customFormat="1" x14ac:dyDescent="0.2"/>
    <row r="891225" s="12" customFormat="1" x14ac:dyDescent="0.2"/>
    <row r="891226" s="12" customFormat="1" x14ac:dyDescent="0.2"/>
    <row r="891227" s="12" customFormat="1" x14ac:dyDescent="0.2"/>
    <row r="891228" s="12" customFormat="1" x14ac:dyDescent="0.2"/>
    <row r="891229" s="12" customFormat="1" x14ac:dyDescent="0.2"/>
    <row r="891230" s="12" customFormat="1" x14ac:dyDescent="0.2"/>
    <row r="891231" s="12" customFormat="1" x14ac:dyDescent="0.2"/>
    <row r="891232" s="12" customFormat="1" x14ac:dyDescent="0.2"/>
    <row r="891233" s="12" customFormat="1" x14ac:dyDescent="0.2"/>
    <row r="891234" s="12" customFormat="1" x14ac:dyDescent="0.2"/>
    <row r="891235" s="12" customFormat="1" x14ac:dyDescent="0.2"/>
    <row r="891236" s="12" customFormat="1" x14ac:dyDescent="0.2"/>
    <row r="891237" s="12" customFormat="1" x14ac:dyDescent="0.2"/>
    <row r="891238" s="12" customFormat="1" x14ac:dyDescent="0.2"/>
    <row r="891239" s="12" customFormat="1" x14ac:dyDescent="0.2"/>
    <row r="891240" s="12" customFormat="1" x14ac:dyDescent="0.2"/>
    <row r="891241" s="12" customFormat="1" x14ac:dyDescent="0.2"/>
    <row r="891242" s="12" customFormat="1" x14ac:dyDescent="0.2"/>
    <row r="891243" s="12" customFormat="1" x14ac:dyDescent="0.2"/>
    <row r="891244" s="12" customFormat="1" x14ac:dyDescent="0.2"/>
    <row r="891245" s="12" customFormat="1" x14ac:dyDescent="0.2"/>
    <row r="891246" s="12" customFormat="1" x14ac:dyDescent="0.2"/>
    <row r="891247" s="12" customFormat="1" x14ac:dyDescent="0.2"/>
    <row r="891248" s="12" customFormat="1" x14ac:dyDescent="0.2"/>
    <row r="891249" s="12" customFormat="1" x14ac:dyDescent="0.2"/>
    <row r="891250" s="12" customFormat="1" x14ac:dyDescent="0.2"/>
    <row r="891251" s="12" customFormat="1" x14ac:dyDescent="0.2"/>
    <row r="891252" s="12" customFormat="1" x14ac:dyDescent="0.2"/>
    <row r="891253" s="12" customFormat="1" x14ac:dyDescent="0.2"/>
    <row r="891254" s="12" customFormat="1" x14ac:dyDescent="0.2"/>
    <row r="891255" s="12" customFormat="1" x14ac:dyDescent="0.2"/>
    <row r="891256" s="12" customFormat="1" x14ac:dyDescent="0.2"/>
    <row r="891257" s="12" customFormat="1" x14ac:dyDescent="0.2"/>
    <row r="891258" s="12" customFormat="1" x14ac:dyDescent="0.2"/>
    <row r="891259" s="12" customFormat="1" x14ac:dyDescent="0.2"/>
    <row r="891260" s="12" customFormat="1" x14ac:dyDescent="0.2"/>
    <row r="891261" s="12" customFormat="1" x14ac:dyDescent="0.2"/>
    <row r="891262" s="12" customFormat="1" x14ac:dyDescent="0.2"/>
    <row r="891263" s="12" customFormat="1" x14ac:dyDescent="0.2"/>
    <row r="891264" s="12" customFormat="1" x14ac:dyDescent="0.2"/>
    <row r="891265" s="12" customFormat="1" x14ac:dyDescent="0.2"/>
    <row r="891266" s="12" customFormat="1" x14ac:dyDescent="0.2"/>
    <row r="891267" s="12" customFormat="1" x14ac:dyDescent="0.2"/>
    <row r="891268" s="12" customFormat="1" x14ac:dyDescent="0.2"/>
    <row r="891269" s="12" customFormat="1" x14ac:dyDescent="0.2"/>
    <row r="891270" s="12" customFormat="1" x14ac:dyDescent="0.2"/>
    <row r="891271" s="12" customFormat="1" x14ac:dyDescent="0.2"/>
    <row r="891272" s="12" customFormat="1" x14ac:dyDescent="0.2"/>
    <row r="891273" s="12" customFormat="1" x14ac:dyDescent="0.2"/>
    <row r="891274" s="12" customFormat="1" x14ac:dyDescent="0.2"/>
    <row r="891275" s="12" customFormat="1" x14ac:dyDescent="0.2"/>
    <row r="891276" s="12" customFormat="1" x14ac:dyDescent="0.2"/>
    <row r="891277" s="12" customFormat="1" x14ac:dyDescent="0.2"/>
    <row r="891278" s="12" customFormat="1" x14ac:dyDescent="0.2"/>
    <row r="891279" s="12" customFormat="1" x14ac:dyDescent="0.2"/>
    <row r="891280" s="12" customFormat="1" x14ac:dyDescent="0.2"/>
    <row r="891281" s="12" customFormat="1" x14ac:dyDescent="0.2"/>
    <row r="891282" s="12" customFormat="1" x14ac:dyDescent="0.2"/>
    <row r="891283" s="12" customFormat="1" x14ac:dyDescent="0.2"/>
    <row r="891284" s="12" customFormat="1" x14ac:dyDescent="0.2"/>
    <row r="891285" s="12" customFormat="1" x14ac:dyDescent="0.2"/>
    <row r="891286" s="12" customFormat="1" x14ac:dyDescent="0.2"/>
    <row r="891287" s="12" customFormat="1" x14ac:dyDescent="0.2"/>
    <row r="891288" s="12" customFormat="1" x14ac:dyDescent="0.2"/>
    <row r="891289" s="12" customFormat="1" x14ac:dyDescent="0.2"/>
    <row r="891290" s="12" customFormat="1" x14ac:dyDescent="0.2"/>
    <row r="891291" s="12" customFormat="1" x14ac:dyDescent="0.2"/>
    <row r="891292" s="12" customFormat="1" x14ac:dyDescent="0.2"/>
    <row r="891293" s="12" customFormat="1" x14ac:dyDescent="0.2"/>
    <row r="891294" s="12" customFormat="1" x14ac:dyDescent="0.2"/>
    <row r="891295" s="12" customFormat="1" x14ac:dyDescent="0.2"/>
    <row r="891296" s="12" customFormat="1" x14ac:dyDescent="0.2"/>
    <row r="891297" s="12" customFormat="1" x14ac:dyDescent="0.2"/>
    <row r="891298" s="12" customFormat="1" x14ac:dyDescent="0.2"/>
    <row r="891299" s="12" customFormat="1" x14ac:dyDescent="0.2"/>
    <row r="891300" s="12" customFormat="1" x14ac:dyDescent="0.2"/>
    <row r="891301" s="12" customFormat="1" x14ac:dyDescent="0.2"/>
    <row r="891302" s="12" customFormat="1" x14ac:dyDescent="0.2"/>
    <row r="891303" s="12" customFormat="1" x14ac:dyDescent="0.2"/>
    <row r="891304" s="12" customFormat="1" x14ac:dyDescent="0.2"/>
    <row r="891305" s="12" customFormat="1" x14ac:dyDescent="0.2"/>
    <row r="891306" s="12" customFormat="1" x14ac:dyDescent="0.2"/>
    <row r="891307" s="12" customFormat="1" x14ac:dyDescent="0.2"/>
    <row r="891308" s="12" customFormat="1" x14ac:dyDescent="0.2"/>
    <row r="891309" s="12" customFormat="1" x14ac:dyDescent="0.2"/>
    <row r="891310" s="12" customFormat="1" x14ac:dyDescent="0.2"/>
    <row r="891311" s="12" customFormat="1" x14ac:dyDescent="0.2"/>
    <row r="891312" s="12" customFormat="1" x14ac:dyDescent="0.2"/>
    <row r="891313" s="12" customFormat="1" x14ac:dyDescent="0.2"/>
    <row r="891314" s="12" customFormat="1" x14ac:dyDescent="0.2"/>
    <row r="891315" s="12" customFormat="1" x14ac:dyDescent="0.2"/>
    <row r="891316" s="12" customFormat="1" x14ac:dyDescent="0.2"/>
    <row r="891317" s="12" customFormat="1" x14ac:dyDescent="0.2"/>
    <row r="891318" s="12" customFormat="1" x14ac:dyDescent="0.2"/>
    <row r="891319" s="12" customFormat="1" x14ac:dyDescent="0.2"/>
    <row r="891320" s="12" customFormat="1" x14ac:dyDescent="0.2"/>
    <row r="891321" s="12" customFormat="1" x14ac:dyDescent="0.2"/>
    <row r="891322" s="12" customFormat="1" x14ac:dyDescent="0.2"/>
    <row r="891323" s="12" customFormat="1" x14ac:dyDescent="0.2"/>
    <row r="891324" s="12" customFormat="1" x14ac:dyDescent="0.2"/>
    <row r="891325" s="12" customFormat="1" x14ac:dyDescent="0.2"/>
    <row r="891326" s="12" customFormat="1" x14ac:dyDescent="0.2"/>
    <row r="891327" s="12" customFormat="1" x14ac:dyDescent="0.2"/>
    <row r="891328" s="12" customFormat="1" x14ac:dyDescent="0.2"/>
    <row r="891329" s="12" customFormat="1" x14ac:dyDescent="0.2"/>
    <row r="891330" s="12" customFormat="1" x14ac:dyDescent="0.2"/>
    <row r="891331" s="12" customFormat="1" x14ac:dyDescent="0.2"/>
    <row r="891332" s="12" customFormat="1" x14ac:dyDescent="0.2"/>
    <row r="891333" s="12" customFormat="1" x14ac:dyDescent="0.2"/>
    <row r="891334" s="12" customFormat="1" x14ac:dyDescent="0.2"/>
    <row r="891335" s="12" customFormat="1" x14ac:dyDescent="0.2"/>
    <row r="891336" s="12" customFormat="1" x14ac:dyDescent="0.2"/>
    <row r="891337" s="12" customFormat="1" x14ac:dyDescent="0.2"/>
    <row r="891338" s="12" customFormat="1" x14ac:dyDescent="0.2"/>
    <row r="891339" s="12" customFormat="1" x14ac:dyDescent="0.2"/>
    <row r="891340" s="12" customFormat="1" x14ac:dyDescent="0.2"/>
    <row r="891341" s="12" customFormat="1" x14ac:dyDescent="0.2"/>
    <row r="891342" s="12" customFormat="1" x14ac:dyDescent="0.2"/>
    <row r="891343" s="12" customFormat="1" x14ac:dyDescent="0.2"/>
    <row r="891344" s="12" customFormat="1" x14ac:dyDescent="0.2"/>
    <row r="891345" s="12" customFormat="1" x14ac:dyDescent="0.2"/>
    <row r="891346" s="12" customFormat="1" x14ac:dyDescent="0.2"/>
    <row r="891347" s="12" customFormat="1" x14ac:dyDescent="0.2"/>
    <row r="891348" s="12" customFormat="1" x14ac:dyDescent="0.2"/>
    <row r="891349" s="12" customFormat="1" x14ac:dyDescent="0.2"/>
    <row r="891350" s="12" customFormat="1" x14ac:dyDescent="0.2"/>
    <row r="891351" s="12" customFormat="1" x14ac:dyDescent="0.2"/>
    <row r="891352" s="12" customFormat="1" x14ac:dyDescent="0.2"/>
    <row r="891353" s="12" customFormat="1" x14ac:dyDescent="0.2"/>
    <row r="891354" s="12" customFormat="1" x14ac:dyDescent="0.2"/>
    <row r="891355" s="12" customFormat="1" x14ac:dyDescent="0.2"/>
    <row r="891356" s="12" customFormat="1" x14ac:dyDescent="0.2"/>
    <row r="891357" s="12" customFormat="1" x14ac:dyDescent="0.2"/>
    <row r="891358" s="12" customFormat="1" x14ac:dyDescent="0.2"/>
    <row r="891359" s="12" customFormat="1" x14ac:dyDescent="0.2"/>
    <row r="891360" s="12" customFormat="1" x14ac:dyDescent="0.2"/>
    <row r="891361" s="12" customFormat="1" x14ac:dyDescent="0.2"/>
    <row r="891362" s="12" customFormat="1" x14ac:dyDescent="0.2"/>
    <row r="891363" s="12" customFormat="1" x14ac:dyDescent="0.2"/>
    <row r="891364" s="12" customFormat="1" x14ac:dyDescent="0.2"/>
    <row r="891365" s="12" customFormat="1" x14ac:dyDescent="0.2"/>
    <row r="891366" s="12" customFormat="1" x14ac:dyDescent="0.2"/>
    <row r="891367" s="12" customFormat="1" x14ac:dyDescent="0.2"/>
    <row r="891368" s="12" customFormat="1" x14ac:dyDescent="0.2"/>
    <row r="891369" s="12" customFormat="1" x14ac:dyDescent="0.2"/>
    <row r="891370" s="12" customFormat="1" x14ac:dyDescent="0.2"/>
    <row r="891371" s="12" customFormat="1" x14ac:dyDescent="0.2"/>
    <row r="891372" s="12" customFormat="1" x14ac:dyDescent="0.2"/>
    <row r="891373" s="12" customFormat="1" x14ac:dyDescent="0.2"/>
    <row r="891374" s="12" customFormat="1" x14ac:dyDescent="0.2"/>
    <row r="891375" s="12" customFormat="1" x14ac:dyDescent="0.2"/>
    <row r="891376" s="12" customFormat="1" x14ac:dyDescent="0.2"/>
    <row r="891377" s="12" customFormat="1" x14ac:dyDescent="0.2"/>
    <row r="891378" s="12" customFormat="1" x14ac:dyDescent="0.2"/>
    <row r="891379" s="12" customFormat="1" x14ac:dyDescent="0.2"/>
    <row r="891380" s="12" customFormat="1" x14ac:dyDescent="0.2"/>
    <row r="891381" s="12" customFormat="1" x14ac:dyDescent="0.2"/>
    <row r="891382" s="12" customFormat="1" x14ac:dyDescent="0.2"/>
    <row r="891383" s="12" customFormat="1" x14ac:dyDescent="0.2"/>
    <row r="891384" s="12" customFormat="1" x14ac:dyDescent="0.2"/>
    <row r="891385" s="12" customFormat="1" x14ac:dyDescent="0.2"/>
    <row r="891386" s="12" customFormat="1" x14ac:dyDescent="0.2"/>
    <row r="891387" s="12" customFormat="1" x14ac:dyDescent="0.2"/>
    <row r="891388" s="12" customFormat="1" x14ac:dyDescent="0.2"/>
    <row r="891389" s="12" customFormat="1" x14ac:dyDescent="0.2"/>
    <row r="891390" s="12" customFormat="1" x14ac:dyDescent="0.2"/>
    <row r="891391" s="12" customFormat="1" x14ac:dyDescent="0.2"/>
    <row r="891392" s="12" customFormat="1" x14ac:dyDescent="0.2"/>
    <row r="891393" s="12" customFormat="1" x14ac:dyDescent="0.2"/>
    <row r="891394" s="12" customFormat="1" x14ac:dyDescent="0.2"/>
    <row r="891395" s="12" customFormat="1" x14ac:dyDescent="0.2"/>
    <row r="891396" s="12" customFormat="1" x14ac:dyDescent="0.2"/>
    <row r="891397" s="12" customFormat="1" x14ac:dyDescent="0.2"/>
    <row r="891398" s="12" customFormat="1" x14ac:dyDescent="0.2"/>
    <row r="891399" s="12" customFormat="1" x14ac:dyDescent="0.2"/>
    <row r="891400" s="12" customFormat="1" x14ac:dyDescent="0.2"/>
    <row r="891401" s="12" customFormat="1" x14ac:dyDescent="0.2"/>
    <row r="891402" s="12" customFormat="1" x14ac:dyDescent="0.2"/>
    <row r="891403" s="12" customFormat="1" x14ac:dyDescent="0.2"/>
    <row r="891404" s="12" customFormat="1" x14ac:dyDescent="0.2"/>
    <row r="891405" s="12" customFormat="1" x14ac:dyDescent="0.2"/>
    <row r="891406" s="12" customFormat="1" x14ac:dyDescent="0.2"/>
    <row r="891407" s="12" customFormat="1" x14ac:dyDescent="0.2"/>
    <row r="891408" s="12" customFormat="1" x14ac:dyDescent="0.2"/>
    <row r="891409" s="12" customFormat="1" x14ac:dyDescent="0.2"/>
    <row r="891410" s="12" customFormat="1" x14ac:dyDescent="0.2"/>
    <row r="891411" s="12" customFormat="1" x14ac:dyDescent="0.2"/>
    <row r="891412" s="12" customFormat="1" x14ac:dyDescent="0.2"/>
    <row r="891413" s="12" customFormat="1" x14ac:dyDescent="0.2"/>
    <row r="891414" s="12" customFormat="1" x14ac:dyDescent="0.2"/>
    <row r="891415" s="12" customFormat="1" x14ac:dyDescent="0.2"/>
    <row r="891416" s="12" customFormat="1" x14ac:dyDescent="0.2"/>
    <row r="891417" s="12" customFormat="1" x14ac:dyDescent="0.2"/>
    <row r="891418" s="12" customFormat="1" x14ac:dyDescent="0.2"/>
    <row r="891419" s="12" customFormat="1" x14ac:dyDescent="0.2"/>
    <row r="891420" s="12" customFormat="1" x14ac:dyDescent="0.2"/>
    <row r="891421" s="12" customFormat="1" x14ac:dyDescent="0.2"/>
    <row r="891422" s="12" customFormat="1" x14ac:dyDescent="0.2"/>
    <row r="891423" s="12" customFormat="1" x14ac:dyDescent="0.2"/>
    <row r="891424" s="12" customFormat="1" x14ac:dyDescent="0.2"/>
    <row r="891425" s="12" customFormat="1" x14ac:dyDescent="0.2"/>
    <row r="891426" s="12" customFormat="1" x14ac:dyDescent="0.2"/>
    <row r="891427" s="12" customFormat="1" x14ac:dyDescent="0.2"/>
    <row r="891428" s="12" customFormat="1" x14ac:dyDescent="0.2"/>
    <row r="891429" s="12" customFormat="1" x14ac:dyDescent="0.2"/>
    <row r="891430" s="12" customFormat="1" x14ac:dyDescent="0.2"/>
    <row r="891431" s="12" customFormat="1" x14ac:dyDescent="0.2"/>
    <row r="891432" s="12" customFormat="1" x14ac:dyDescent="0.2"/>
    <row r="891433" s="12" customFormat="1" x14ac:dyDescent="0.2"/>
    <row r="891434" s="12" customFormat="1" x14ac:dyDescent="0.2"/>
    <row r="891435" s="12" customFormat="1" x14ac:dyDescent="0.2"/>
    <row r="891436" s="12" customFormat="1" x14ac:dyDescent="0.2"/>
    <row r="891437" s="12" customFormat="1" x14ac:dyDescent="0.2"/>
    <row r="891438" s="12" customFormat="1" x14ac:dyDescent="0.2"/>
    <row r="891439" s="12" customFormat="1" x14ac:dyDescent="0.2"/>
    <row r="891440" s="12" customFormat="1" x14ac:dyDescent="0.2"/>
    <row r="891441" s="12" customFormat="1" x14ac:dyDescent="0.2"/>
    <row r="891442" s="12" customFormat="1" x14ac:dyDescent="0.2"/>
    <row r="891443" s="12" customFormat="1" x14ac:dyDescent="0.2"/>
    <row r="891444" s="12" customFormat="1" x14ac:dyDescent="0.2"/>
    <row r="891445" s="12" customFormat="1" x14ac:dyDescent="0.2"/>
    <row r="891446" s="12" customFormat="1" x14ac:dyDescent="0.2"/>
    <row r="891447" s="12" customFormat="1" x14ac:dyDescent="0.2"/>
    <row r="891448" s="12" customFormat="1" x14ac:dyDescent="0.2"/>
    <row r="891449" s="12" customFormat="1" x14ac:dyDescent="0.2"/>
    <row r="891450" s="12" customFormat="1" x14ac:dyDescent="0.2"/>
    <row r="891451" s="12" customFormat="1" x14ac:dyDescent="0.2"/>
    <row r="891452" s="12" customFormat="1" x14ac:dyDescent="0.2"/>
    <row r="891453" s="12" customFormat="1" x14ac:dyDescent="0.2"/>
    <row r="891454" s="12" customFormat="1" x14ac:dyDescent="0.2"/>
    <row r="891455" s="12" customFormat="1" x14ac:dyDescent="0.2"/>
    <row r="891456" s="12" customFormat="1" x14ac:dyDescent="0.2"/>
    <row r="891457" s="12" customFormat="1" x14ac:dyDescent="0.2"/>
    <row r="891458" s="12" customFormat="1" x14ac:dyDescent="0.2"/>
    <row r="891459" s="12" customFormat="1" x14ac:dyDescent="0.2"/>
    <row r="891460" s="12" customFormat="1" x14ac:dyDescent="0.2"/>
    <row r="891461" s="12" customFormat="1" x14ac:dyDescent="0.2"/>
    <row r="891462" s="12" customFormat="1" x14ac:dyDescent="0.2"/>
    <row r="891463" s="12" customFormat="1" x14ac:dyDescent="0.2"/>
    <row r="891464" s="12" customFormat="1" x14ac:dyDescent="0.2"/>
    <row r="891465" s="12" customFormat="1" x14ac:dyDescent="0.2"/>
    <row r="891466" s="12" customFormat="1" x14ac:dyDescent="0.2"/>
    <row r="891467" s="12" customFormat="1" x14ac:dyDescent="0.2"/>
    <row r="891468" s="12" customFormat="1" x14ac:dyDescent="0.2"/>
    <row r="891469" s="12" customFormat="1" x14ac:dyDescent="0.2"/>
    <row r="891470" s="12" customFormat="1" x14ac:dyDescent="0.2"/>
    <row r="891471" s="12" customFormat="1" x14ac:dyDescent="0.2"/>
    <row r="891472" s="12" customFormat="1" x14ac:dyDescent="0.2"/>
    <row r="891473" s="12" customFormat="1" x14ac:dyDescent="0.2"/>
    <row r="891474" s="12" customFormat="1" x14ac:dyDescent="0.2"/>
    <row r="891475" s="12" customFormat="1" x14ac:dyDescent="0.2"/>
    <row r="891476" s="12" customFormat="1" x14ac:dyDescent="0.2"/>
    <row r="891477" s="12" customFormat="1" x14ac:dyDescent="0.2"/>
    <row r="891478" s="12" customFormat="1" x14ac:dyDescent="0.2"/>
    <row r="891479" s="12" customFormat="1" x14ac:dyDescent="0.2"/>
    <row r="891480" s="12" customFormat="1" x14ac:dyDescent="0.2"/>
    <row r="891481" s="12" customFormat="1" x14ac:dyDescent="0.2"/>
    <row r="891482" s="12" customFormat="1" x14ac:dyDescent="0.2"/>
    <row r="891483" s="12" customFormat="1" x14ac:dyDescent="0.2"/>
    <row r="891484" s="12" customFormat="1" x14ac:dyDescent="0.2"/>
    <row r="891485" s="12" customFormat="1" x14ac:dyDescent="0.2"/>
    <row r="891486" s="12" customFormat="1" x14ac:dyDescent="0.2"/>
    <row r="891487" s="12" customFormat="1" x14ac:dyDescent="0.2"/>
    <row r="891488" s="12" customFormat="1" x14ac:dyDescent="0.2"/>
    <row r="891489" s="12" customFormat="1" x14ac:dyDescent="0.2"/>
    <row r="891490" s="12" customFormat="1" x14ac:dyDescent="0.2"/>
    <row r="891491" s="12" customFormat="1" x14ac:dyDescent="0.2"/>
    <row r="891492" s="12" customFormat="1" x14ac:dyDescent="0.2"/>
    <row r="891493" s="12" customFormat="1" x14ac:dyDescent="0.2"/>
    <row r="891494" s="12" customFormat="1" x14ac:dyDescent="0.2"/>
    <row r="891495" s="12" customFormat="1" x14ac:dyDescent="0.2"/>
    <row r="891496" s="12" customFormat="1" x14ac:dyDescent="0.2"/>
    <row r="891497" s="12" customFormat="1" x14ac:dyDescent="0.2"/>
    <row r="891498" s="12" customFormat="1" x14ac:dyDescent="0.2"/>
    <row r="891499" s="12" customFormat="1" x14ac:dyDescent="0.2"/>
    <row r="891500" s="12" customFormat="1" x14ac:dyDescent="0.2"/>
    <row r="891501" s="12" customFormat="1" x14ac:dyDescent="0.2"/>
    <row r="891502" s="12" customFormat="1" x14ac:dyDescent="0.2"/>
    <row r="891503" s="12" customFormat="1" x14ac:dyDescent="0.2"/>
    <row r="891504" s="12" customFormat="1" x14ac:dyDescent="0.2"/>
    <row r="891505" s="12" customFormat="1" x14ac:dyDescent="0.2"/>
    <row r="891506" s="12" customFormat="1" x14ac:dyDescent="0.2"/>
    <row r="891507" s="12" customFormat="1" x14ac:dyDescent="0.2"/>
    <row r="891508" s="12" customFormat="1" x14ac:dyDescent="0.2"/>
    <row r="891509" s="12" customFormat="1" x14ac:dyDescent="0.2"/>
    <row r="891510" s="12" customFormat="1" x14ac:dyDescent="0.2"/>
    <row r="891511" s="12" customFormat="1" x14ac:dyDescent="0.2"/>
    <row r="891512" s="12" customFormat="1" x14ac:dyDescent="0.2"/>
    <row r="891513" s="12" customFormat="1" x14ac:dyDescent="0.2"/>
    <row r="891514" s="12" customFormat="1" x14ac:dyDescent="0.2"/>
    <row r="891515" s="12" customFormat="1" x14ac:dyDescent="0.2"/>
    <row r="891516" s="12" customFormat="1" x14ac:dyDescent="0.2"/>
    <row r="891517" s="12" customFormat="1" x14ac:dyDescent="0.2"/>
    <row r="891518" s="12" customFormat="1" x14ac:dyDescent="0.2"/>
    <row r="891519" s="12" customFormat="1" x14ac:dyDescent="0.2"/>
    <row r="891520" s="12" customFormat="1" x14ac:dyDescent="0.2"/>
    <row r="891521" s="12" customFormat="1" x14ac:dyDescent="0.2"/>
    <row r="891522" s="12" customFormat="1" x14ac:dyDescent="0.2"/>
    <row r="891523" s="12" customFormat="1" x14ac:dyDescent="0.2"/>
    <row r="891524" s="12" customFormat="1" x14ac:dyDescent="0.2"/>
    <row r="891525" s="12" customFormat="1" x14ac:dyDescent="0.2"/>
    <row r="891526" s="12" customFormat="1" x14ac:dyDescent="0.2"/>
    <row r="891527" s="12" customFormat="1" x14ac:dyDescent="0.2"/>
    <row r="891528" s="12" customFormat="1" x14ac:dyDescent="0.2"/>
    <row r="891529" s="12" customFormat="1" x14ac:dyDescent="0.2"/>
    <row r="891530" s="12" customFormat="1" x14ac:dyDescent="0.2"/>
    <row r="891531" s="12" customFormat="1" x14ac:dyDescent="0.2"/>
    <row r="891532" s="12" customFormat="1" x14ac:dyDescent="0.2"/>
    <row r="891533" s="12" customFormat="1" x14ac:dyDescent="0.2"/>
    <row r="891534" s="12" customFormat="1" x14ac:dyDescent="0.2"/>
    <row r="891535" s="12" customFormat="1" x14ac:dyDescent="0.2"/>
    <row r="891536" s="12" customFormat="1" x14ac:dyDescent="0.2"/>
    <row r="891537" s="12" customFormat="1" x14ac:dyDescent="0.2"/>
    <row r="891538" s="12" customFormat="1" x14ac:dyDescent="0.2"/>
    <row r="891539" s="12" customFormat="1" x14ac:dyDescent="0.2"/>
    <row r="891540" s="12" customFormat="1" x14ac:dyDescent="0.2"/>
    <row r="891541" s="12" customFormat="1" x14ac:dyDescent="0.2"/>
    <row r="891542" s="12" customFormat="1" x14ac:dyDescent="0.2"/>
    <row r="891543" s="12" customFormat="1" x14ac:dyDescent="0.2"/>
    <row r="891544" s="12" customFormat="1" x14ac:dyDescent="0.2"/>
    <row r="891545" s="12" customFormat="1" x14ac:dyDescent="0.2"/>
    <row r="891546" s="12" customFormat="1" x14ac:dyDescent="0.2"/>
    <row r="891547" s="12" customFormat="1" x14ac:dyDescent="0.2"/>
    <row r="891548" s="12" customFormat="1" x14ac:dyDescent="0.2"/>
    <row r="891549" s="12" customFormat="1" x14ac:dyDescent="0.2"/>
    <row r="891550" s="12" customFormat="1" x14ac:dyDescent="0.2"/>
    <row r="891551" s="12" customFormat="1" x14ac:dyDescent="0.2"/>
    <row r="891552" s="12" customFormat="1" x14ac:dyDescent="0.2"/>
    <row r="891553" s="12" customFormat="1" x14ac:dyDescent="0.2"/>
    <row r="891554" s="12" customFormat="1" x14ac:dyDescent="0.2"/>
    <row r="891555" s="12" customFormat="1" x14ac:dyDescent="0.2"/>
    <row r="891556" s="12" customFormat="1" x14ac:dyDescent="0.2"/>
    <row r="891557" s="12" customFormat="1" x14ac:dyDescent="0.2"/>
    <row r="891558" s="12" customFormat="1" x14ac:dyDescent="0.2"/>
    <row r="891559" s="12" customFormat="1" x14ac:dyDescent="0.2"/>
    <row r="891560" s="12" customFormat="1" x14ac:dyDescent="0.2"/>
    <row r="891561" s="12" customFormat="1" x14ac:dyDescent="0.2"/>
    <row r="891562" s="12" customFormat="1" x14ac:dyDescent="0.2"/>
    <row r="891563" s="12" customFormat="1" x14ac:dyDescent="0.2"/>
    <row r="891564" s="12" customFormat="1" x14ac:dyDescent="0.2"/>
    <row r="891565" s="12" customFormat="1" x14ac:dyDescent="0.2"/>
    <row r="891566" s="12" customFormat="1" x14ac:dyDescent="0.2"/>
    <row r="891567" s="12" customFormat="1" x14ac:dyDescent="0.2"/>
    <row r="891568" s="12" customFormat="1" x14ac:dyDescent="0.2"/>
    <row r="891569" s="12" customFormat="1" x14ac:dyDescent="0.2"/>
    <row r="891570" s="12" customFormat="1" x14ac:dyDescent="0.2"/>
    <row r="891571" s="12" customFormat="1" x14ac:dyDescent="0.2"/>
    <row r="891572" s="12" customFormat="1" x14ac:dyDescent="0.2"/>
    <row r="891573" s="12" customFormat="1" x14ac:dyDescent="0.2"/>
    <row r="891574" s="12" customFormat="1" x14ac:dyDescent="0.2"/>
    <row r="891575" s="12" customFormat="1" x14ac:dyDescent="0.2"/>
    <row r="891576" s="12" customFormat="1" x14ac:dyDescent="0.2"/>
    <row r="891577" s="12" customFormat="1" x14ac:dyDescent="0.2"/>
    <row r="891578" s="12" customFormat="1" x14ac:dyDescent="0.2"/>
    <row r="891579" s="12" customFormat="1" x14ac:dyDescent="0.2"/>
    <row r="891580" s="12" customFormat="1" x14ac:dyDescent="0.2"/>
    <row r="891581" s="12" customFormat="1" x14ac:dyDescent="0.2"/>
    <row r="891582" s="12" customFormat="1" x14ac:dyDescent="0.2"/>
    <row r="891583" s="12" customFormat="1" x14ac:dyDescent="0.2"/>
    <row r="891584" s="12" customFormat="1" x14ac:dyDescent="0.2"/>
    <row r="891585" s="12" customFormat="1" x14ac:dyDescent="0.2"/>
    <row r="891586" s="12" customFormat="1" x14ac:dyDescent="0.2"/>
    <row r="891587" s="12" customFormat="1" x14ac:dyDescent="0.2"/>
    <row r="891588" s="12" customFormat="1" x14ac:dyDescent="0.2"/>
    <row r="891589" s="12" customFormat="1" x14ac:dyDescent="0.2"/>
    <row r="891590" s="12" customFormat="1" x14ac:dyDescent="0.2"/>
    <row r="891591" s="12" customFormat="1" x14ac:dyDescent="0.2"/>
    <row r="891592" s="12" customFormat="1" x14ac:dyDescent="0.2"/>
    <row r="891593" s="12" customFormat="1" x14ac:dyDescent="0.2"/>
    <row r="891594" s="12" customFormat="1" x14ac:dyDescent="0.2"/>
    <row r="891595" s="12" customFormat="1" x14ac:dyDescent="0.2"/>
    <row r="891596" s="12" customFormat="1" x14ac:dyDescent="0.2"/>
    <row r="891597" s="12" customFormat="1" x14ac:dyDescent="0.2"/>
    <row r="891598" s="12" customFormat="1" x14ac:dyDescent="0.2"/>
    <row r="891599" s="12" customFormat="1" x14ac:dyDescent="0.2"/>
    <row r="891600" s="12" customFormat="1" x14ac:dyDescent="0.2"/>
    <row r="891601" s="12" customFormat="1" x14ac:dyDescent="0.2"/>
    <row r="891602" s="12" customFormat="1" x14ac:dyDescent="0.2"/>
    <row r="891603" s="12" customFormat="1" x14ac:dyDescent="0.2"/>
    <row r="891604" s="12" customFormat="1" x14ac:dyDescent="0.2"/>
    <row r="891605" s="12" customFormat="1" x14ac:dyDescent="0.2"/>
    <row r="891606" s="12" customFormat="1" x14ac:dyDescent="0.2"/>
    <row r="891607" s="12" customFormat="1" x14ac:dyDescent="0.2"/>
    <row r="891608" s="12" customFormat="1" x14ac:dyDescent="0.2"/>
    <row r="891609" s="12" customFormat="1" x14ac:dyDescent="0.2"/>
    <row r="891610" s="12" customFormat="1" x14ac:dyDescent="0.2"/>
    <row r="891611" s="12" customFormat="1" x14ac:dyDescent="0.2"/>
    <row r="891612" s="12" customFormat="1" x14ac:dyDescent="0.2"/>
    <row r="891613" s="12" customFormat="1" x14ac:dyDescent="0.2"/>
    <row r="891614" s="12" customFormat="1" x14ac:dyDescent="0.2"/>
    <row r="891615" s="12" customFormat="1" x14ac:dyDescent="0.2"/>
    <row r="891616" s="12" customFormat="1" x14ac:dyDescent="0.2"/>
    <row r="891617" s="12" customFormat="1" x14ac:dyDescent="0.2"/>
    <row r="891618" s="12" customFormat="1" x14ac:dyDescent="0.2"/>
    <row r="891619" s="12" customFormat="1" x14ac:dyDescent="0.2"/>
    <row r="891620" s="12" customFormat="1" x14ac:dyDescent="0.2"/>
    <row r="891621" s="12" customFormat="1" x14ac:dyDescent="0.2"/>
    <row r="891622" s="12" customFormat="1" x14ac:dyDescent="0.2"/>
    <row r="891623" s="12" customFormat="1" x14ac:dyDescent="0.2"/>
    <row r="891624" s="12" customFormat="1" x14ac:dyDescent="0.2"/>
    <row r="891625" s="12" customFormat="1" x14ac:dyDescent="0.2"/>
    <row r="891626" s="12" customFormat="1" x14ac:dyDescent="0.2"/>
    <row r="891627" s="12" customFormat="1" x14ac:dyDescent="0.2"/>
    <row r="891628" s="12" customFormat="1" x14ac:dyDescent="0.2"/>
    <row r="891629" s="12" customFormat="1" x14ac:dyDescent="0.2"/>
    <row r="891630" s="12" customFormat="1" x14ac:dyDescent="0.2"/>
    <row r="891631" s="12" customFormat="1" x14ac:dyDescent="0.2"/>
    <row r="891632" s="12" customFormat="1" x14ac:dyDescent="0.2"/>
    <row r="891633" s="12" customFormat="1" x14ac:dyDescent="0.2"/>
    <row r="891634" s="12" customFormat="1" x14ac:dyDescent="0.2"/>
    <row r="891635" s="12" customFormat="1" x14ac:dyDescent="0.2"/>
    <row r="891636" s="12" customFormat="1" x14ac:dyDescent="0.2"/>
    <row r="891637" s="12" customFormat="1" x14ac:dyDescent="0.2"/>
    <row r="891638" s="12" customFormat="1" x14ac:dyDescent="0.2"/>
    <row r="891639" s="12" customFormat="1" x14ac:dyDescent="0.2"/>
    <row r="891640" s="12" customFormat="1" x14ac:dyDescent="0.2"/>
    <row r="891641" s="12" customFormat="1" x14ac:dyDescent="0.2"/>
    <row r="891642" s="12" customFormat="1" x14ac:dyDescent="0.2"/>
    <row r="891643" s="12" customFormat="1" x14ac:dyDescent="0.2"/>
    <row r="891644" s="12" customFormat="1" x14ac:dyDescent="0.2"/>
    <row r="891645" s="12" customFormat="1" x14ac:dyDescent="0.2"/>
    <row r="891646" s="12" customFormat="1" x14ac:dyDescent="0.2"/>
    <row r="891647" s="12" customFormat="1" x14ac:dyDescent="0.2"/>
    <row r="891648" s="12" customFormat="1" x14ac:dyDescent="0.2"/>
    <row r="891649" s="12" customFormat="1" x14ac:dyDescent="0.2"/>
    <row r="891650" s="12" customFormat="1" x14ac:dyDescent="0.2"/>
    <row r="891651" s="12" customFormat="1" x14ac:dyDescent="0.2"/>
    <row r="891652" s="12" customFormat="1" x14ac:dyDescent="0.2"/>
    <row r="891653" s="12" customFormat="1" x14ac:dyDescent="0.2"/>
    <row r="891654" s="12" customFormat="1" x14ac:dyDescent="0.2"/>
    <row r="891655" s="12" customFormat="1" x14ac:dyDescent="0.2"/>
    <row r="891656" s="12" customFormat="1" x14ac:dyDescent="0.2"/>
    <row r="891657" s="12" customFormat="1" x14ac:dyDescent="0.2"/>
    <row r="891658" s="12" customFormat="1" x14ac:dyDescent="0.2"/>
    <row r="891659" s="12" customFormat="1" x14ac:dyDescent="0.2"/>
    <row r="891660" s="12" customFormat="1" x14ac:dyDescent="0.2"/>
    <row r="891661" s="12" customFormat="1" x14ac:dyDescent="0.2"/>
    <row r="891662" s="12" customFormat="1" x14ac:dyDescent="0.2"/>
    <row r="891663" s="12" customFormat="1" x14ac:dyDescent="0.2"/>
    <row r="891664" s="12" customFormat="1" x14ac:dyDescent="0.2"/>
    <row r="891665" s="12" customFormat="1" x14ac:dyDescent="0.2"/>
    <row r="891666" s="12" customFormat="1" x14ac:dyDescent="0.2"/>
    <row r="891667" s="12" customFormat="1" x14ac:dyDescent="0.2"/>
    <row r="891668" s="12" customFormat="1" x14ac:dyDescent="0.2"/>
    <row r="891669" s="12" customFormat="1" x14ac:dyDescent="0.2"/>
    <row r="891670" s="12" customFormat="1" x14ac:dyDescent="0.2"/>
    <row r="891671" s="12" customFormat="1" x14ac:dyDescent="0.2"/>
    <row r="891672" s="12" customFormat="1" x14ac:dyDescent="0.2"/>
    <row r="891673" s="12" customFormat="1" x14ac:dyDescent="0.2"/>
    <row r="891674" s="12" customFormat="1" x14ac:dyDescent="0.2"/>
    <row r="891675" s="12" customFormat="1" x14ac:dyDescent="0.2"/>
    <row r="891676" s="12" customFormat="1" x14ac:dyDescent="0.2"/>
    <row r="891677" s="12" customFormat="1" x14ac:dyDescent="0.2"/>
    <row r="891678" s="12" customFormat="1" x14ac:dyDescent="0.2"/>
    <row r="891679" s="12" customFormat="1" x14ac:dyDescent="0.2"/>
    <row r="891680" s="12" customFormat="1" x14ac:dyDescent="0.2"/>
    <row r="891681" s="12" customFormat="1" x14ac:dyDescent="0.2"/>
    <row r="891682" s="12" customFormat="1" x14ac:dyDescent="0.2"/>
    <row r="891683" s="12" customFormat="1" x14ac:dyDescent="0.2"/>
    <row r="891684" s="12" customFormat="1" x14ac:dyDescent="0.2"/>
    <row r="891685" s="12" customFormat="1" x14ac:dyDescent="0.2"/>
    <row r="891686" s="12" customFormat="1" x14ac:dyDescent="0.2"/>
    <row r="891687" s="12" customFormat="1" x14ac:dyDescent="0.2"/>
    <row r="891688" s="12" customFormat="1" x14ac:dyDescent="0.2"/>
    <row r="891689" s="12" customFormat="1" x14ac:dyDescent="0.2"/>
    <row r="891690" s="12" customFormat="1" x14ac:dyDescent="0.2"/>
    <row r="891691" s="12" customFormat="1" x14ac:dyDescent="0.2"/>
    <row r="891692" s="12" customFormat="1" x14ac:dyDescent="0.2"/>
    <row r="891693" s="12" customFormat="1" x14ac:dyDescent="0.2"/>
    <row r="891694" s="12" customFormat="1" x14ac:dyDescent="0.2"/>
    <row r="891695" s="12" customFormat="1" x14ac:dyDescent="0.2"/>
    <row r="891696" s="12" customFormat="1" x14ac:dyDescent="0.2"/>
    <row r="891697" s="12" customFormat="1" x14ac:dyDescent="0.2"/>
    <row r="891698" s="12" customFormat="1" x14ac:dyDescent="0.2"/>
    <row r="891699" s="12" customFormat="1" x14ac:dyDescent="0.2"/>
    <row r="891700" s="12" customFormat="1" x14ac:dyDescent="0.2"/>
    <row r="891701" s="12" customFormat="1" x14ac:dyDescent="0.2"/>
    <row r="891702" s="12" customFormat="1" x14ac:dyDescent="0.2"/>
    <row r="891703" s="12" customFormat="1" x14ac:dyDescent="0.2"/>
    <row r="891704" s="12" customFormat="1" x14ac:dyDescent="0.2"/>
    <row r="891705" s="12" customFormat="1" x14ac:dyDescent="0.2"/>
    <row r="891706" s="12" customFormat="1" x14ac:dyDescent="0.2"/>
    <row r="891707" s="12" customFormat="1" x14ac:dyDescent="0.2"/>
    <row r="891708" s="12" customFormat="1" x14ac:dyDescent="0.2"/>
    <row r="891709" s="12" customFormat="1" x14ac:dyDescent="0.2"/>
    <row r="891710" s="12" customFormat="1" x14ac:dyDescent="0.2"/>
    <row r="891711" s="12" customFormat="1" x14ac:dyDescent="0.2"/>
    <row r="891712" s="12" customFormat="1" x14ac:dyDescent="0.2"/>
    <row r="891713" s="12" customFormat="1" x14ac:dyDescent="0.2"/>
    <row r="891714" s="12" customFormat="1" x14ac:dyDescent="0.2"/>
    <row r="891715" s="12" customFormat="1" x14ac:dyDescent="0.2"/>
    <row r="891716" s="12" customFormat="1" x14ac:dyDescent="0.2"/>
    <row r="891717" s="12" customFormat="1" x14ac:dyDescent="0.2"/>
    <row r="891718" s="12" customFormat="1" x14ac:dyDescent="0.2"/>
    <row r="891719" s="12" customFormat="1" x14ac:dyDescent="0.2"/>
    <row r="891720" s="12" customFormat="1" x14ac:dyDescent="0.2"/>
    <row r="891721" s="12" customFormat="1" x14ac:dyDescent="0.2"/>
    <row r="891722" s="12" customFormat="1" x14ac:dyDescent="0.2"/>
    <row r="891723" s="12" customFormat="1" x14ac:dyDescent="0.2"/>
    <row r="891724" s="12" customFormat="1" x14ac:dyDescent="0.2"/>
    <row r="891725" s="12" customFormat="1" x14ac:dyDescent="0.2"/>
    <row r="891726" s="12" customFormat="1" x14ac:dyDescent="0.2"/>
    <row r="891727" s="12" customFormat="1" x14ac:dyDescent="0.2"/>
    <row r="891728" s="12" customFormat="1" x14ac:dyDescent="0.2"/>
    <row r="891729" s="12" customFormat="1" x14ac:dyDescent="0.2"/>
    <row r="891730" s="12" customFormat="1" x14ac:dyDescent="0.2"/>
    <row r="891731" s="12" customFormat="1" x14ac:dyDescent="0.2"/>
    <row r="891732" s="12" customFormat="1" x14ac:dyDescent="0.2"/>
    <row r="891733" s="12" customFormat="1" x14ac:dyDescent="0.2"/>
    <row r="891734" s="12" customFormat="1" x14ac:dyDescent="0.2"/>
    <row r="891735" s="12" customFormat="1" x14ac:dyDescent="0.2"/>
    <row r="891736" s="12" customFormat="1" x14ac:dyDescent="0.2"/>
    <row r="891737" s="12" customFormat="1" x14ac:dyDescent="0.2"/>
    <row r="891738" s="12" customFormat="1" x14ac:dyDescent="0.2"/>
    <row r="891739" s="12" customFormat="1" x14ac:dyDescent="0.2"/>
    <row r="891740" s="12" customFormat="1" x14ac:dyDescent="0.2"/>
    <row r="891741" s="12" customFormat="1" x14ac:dyDescent="0.2"/>
    <row r="891742" s="12" customFormat="1" x14ac:dyDescent="0.2"/>
    <row r="891743" s="12" customFormat="1" x14ac:dyDescent="0.2"/>
    <row r="891744" s="12" customFormat="1" x14ac:dyDescent="0.2"/>
    <row r="891745" s="12" customFormat="1" x14ac:dyDescent="0.2"/>
    <row r="891746" s="12" customFormat="1" x14ac:dyDescent="0.2"/>
    <row r="891747" s="12" customFormat="1" x14ac:dyDescent="0.2"/>
    <row r="891748" s="12" customFormat="1" x14ac:dyDescent="0.2"/>
    <row r="891749" s="12" customFormat="1" x14ac:dyDescent="0.2"/>
    <row r="891750" s="12" customFormat="1" x14ac:dyDescent="0.2"/>
    <row r="891751" s="12" customFormat="1" x14ac:dyDescent="0.2"/>
    <row r="891752" s="12" customFormat="1" x14ac:dyDescent="0.2"/>
    <row r="891753" s="12" customFormat="1" x14ac:dyDescent="0.2"/>
    <row r="891754" s="12" customFormat="1" x14ac:dyDescent="0.2"/>
    <row r="891755" s="12" customFormat="1" x14ac:dyDescent="0.2"/>
    <row r="891756" s="12" customFormat="1" x14ac:dyDescent="0.2"/>
    <row r="891757" s="12" customFormat="1" x14ac:dyDescent="0.2"/>
    <row r="891758" s="12" customFormat="1" x14ac:dyDescent="0.2"/>
    <row r="891759" s="12" customFormat="1" x14ac:dyDescent="0.2"/>
    <row r="891760" s="12" customFormat="1" x14ac:dyDescent="0.2"/>
    <row r="891761" s="12" customFormat="1" x14ac:dyDescent="0.2"/>
    <row r="891762" s="12" customFormat="1" x14ac:dyDescent="0.2"/>
    <row r="891763" s="12" customFormat="1" x14ac:dyDescent="0.2"/>
    <row r="891764" s="12" customFormat="1" x14ac:dyDescent="0.2"/>
    <row r="891765" s="12" customFormat="1" x14ac:dyDescent="0.2"/>
    <row r="891766" s="12" customFormat="1" x14ac:dyDescent="0.2"/>
    <row r="891767" s="12" customFormat="1" x14ac:dyDescent="0.2"/>
    <row r="891768" s="12" customFormat="1" x14ac:dyDescent="0.2"/>
    <row r="891769" s="12" customFormat="1" x14ac:dyDescent="0.2"/>
    <row r="891770" s="12" customFormat="1" x14ac:dyDescent="0.2"/>
    <row r="891771" s="12" customFormat="1" x14ac:dyDescent="0.2"/>
    <row r="891772" s="12" customFormat="1" x14ac:dyDescent="0.2"/>
    <row r="891773" s="12" customFormat="1" x14ac:dyDescent="0.2"/>
    <row r="891774" s="12" customFormat="1" x14ac:dyDescent="0.2"/>
    <row r="891775" s="12" customFormat="1" x14ac:dyDescent="0.2"/>
    <row r="891776" s="12" customFormat="1" x14ac:dyDescent="0.2"/>
    <row r="891777" s="12" customFormat="1" x14ac:dyDescent="0.2"/>
    <row r="891778" s="12" customFormat="1" x14ac:dyDescent="0.2"/>
    <row r="891779" s="12" customFormat="1" x14ac:dyDescent="0.2"/>
    <row r="891780" s="12" customFormat="1" x14ac:dyDescent="0.2"/>
    <row r="891781" s="12" customFormat="1" x14ac:dyDescent="0.2"/>
    <row r="891782" s="12" customFormat="1" x14ac:dyDescent="0.2"/>
    <row r="891783" s="12" customFormat="1" x14ac:dyDescent="0.2"/>
    <row r="891784" s="12" customFormat="1" x14ac:dyDescent="0.2"/>
    <row r="891785" s="12" customFormat="1" x14ac:dyDescent="0.2"/>
    <row r="891786" s="12" customFormat="1" x14ac:dyDescent="0.2"/>
    <row r="891787" s="12" customFormat="1" x14ac:dyDescent="0.2"/>
    <row r="891788" s="12" customFormat="1" x14ac:dyDescent="0.2"/>
    <row r="891789" s="12" customFormat="1" x14ac:dyDescent="0.2"/>
    <row r="891790" s="12" customFormat="1" x14ac:dyDescent="0.2"/>
    <row r="891791" s="12" customFormat="1" x14ac:dyDescent="0.2"/>
    <row r="891792" s="12" customFormat="1" x14ac:dyDescent="0.2"/>
    <row r="891793" s="12" customFormat="1" x14ac:dyDescent="0.2"/>
    <row r="891794" s="12" customFormat="1" x14ac:dyDescent="0.2"/>
    <row r="891795" s="12" customFormat="1" x14ac:dyDescent="0.2"/>
    <row r="891796" s="12" customFormat="1" x14ac:dyDescent="0.2"/>
    <row r="891797" s="12" customFormat="1" x14ac:dyDescent="0.2"/>
    <row r="891798" s="12" customFormat="1" x14ac:dyDescent="0.2"/>
    <row r="891799" s="12" customFormat="1" x14ac:dyDescent="0.2"/>
    <row r="891800" s="12" customFormat="1" x14ac:dyDescent="0.2"/>
    <row r="891801" s="12" customFormat="1" x14ac:dyDescent="0.2"/>
    <row r="891802" s="12" customFormat="1" x14ac:dyDescent="0.2"/>
    <row r="891803" s="12" customFormat="1" x14ac:dyDescent="0.2"/>
    <row r="891804" s="12" customFormat="1" x14ac:dyDescent="0.2"/>
    <row r="891805" s="12" customFormat="1" x14ac:dyDescent="0.2"/>
    <row r="891806" s="12" customFormat="1" x14ac:dyDescent="0.2"/>
    <row r="891807" s="12" customFormat="1" x14ac:dyDescent="0.2"/>
    <row r="891808" s="12" customFormat="1" x14ac:dyDescent="0.2"/>
    <row r="891809" s="12" customFormat="1" x14ac:dyDescent="0.2"/>
    <row r="891810" s="12" customFormat="1" x14ac:dyDescent="0.2"/>
    <row r="891811" s="12" customFormat="1" x14ac:dyDescent="0.2"/>
    <row r="891812" s="12" customFormat="1" x14ac:dyDescent="0.2"/>
    <row r="891813" s="12" customFormat="1" x14ac:dyDescent="0.2"/>
    <row r="891814" s="12" customFormat="1" x14ac:dyDescent="0.2"/>
    <row r="891815" s="12" customFormat="1" x14ac:dyDescent="0.2"/>
    <row r="891816" s="12" customFormat="1" x14ac:dyDescent="0.2"/>
    <row r="891817" s="12" customFormat="1" x14ac:dyDescent="0.2"/>
    <row r="891818" s="12" customFormat="1" x14ac:dyDescent="0.2"/>
    <row r="891819" s="12" customFormat="1" x14ac:dyDescent="0.2"/>
    <row r="891820" s="12" customFormat="1" x14ac:dyDescent="0.2"/>
    <row r="891821" s="12" customFormat="1" x14ac:dyDescent="0.2"/>
    <row r="891822" s="12" customFormat="1" x14ac:dyDescent="0.2"/>
    <row r="891823" s="12" customFormat="1" x14ac:dyDescent="0.2"/>
    <row r="891824" s="12" customFormat="1" x14ac:dyDescent="0.2"/>
    <row r="891825" s="12" customFormat="1" x14ac:dyDescent="0.2"/>
    <row r="891826" s="12" customFormat="1" x14ac:dyDescent="0.2"/>
    <row r="891827" s="12" customFormat="1" x14ac:dyDescent="0.2"/>
    <row r="891828" s="12" customFormat="1" x14ac:dyDescent="0.2"/>
    <row r="891829" s="12" customFormat="1" x14ac:dyDescent="0.2"/>
    <row r="891830" s="12" customFormat="1" x14ac:dyDescent="0.2"/>
    <row r="891831" s="12" customFormat="1" x14ac:dyDescent="0.2"/>
    <row r="891832" s="12" customFormat="1" x14ac:dyDescent="0.2"/>
    <row r="891833" s="12" customFormat="1" x14ac:dyDescent="0.2"/>
    <row r="891834" s="12" customFormat="1" x14ac:dyDescent="0.2"/>
    <row r="891835" s="12" customFormat="1" x14ac:dyDescent="0.2"/>
    <row r="891836" s="12" customFormat="1" x14ac:dyDescent="0.2"/>
    <row r="891837" s="12" customFormat="1" x14ac:dyDescent="0.2"/>
    <row r="891838" s="12" customFormat="1" x14ac:dyDescent="0.2"/>
    <row r="891839" s="12" customFormat="1" x14ac:dyDescent="0.2"/>
    <row r="891840" s="12" customFormat="1" x14ac:dyDescent="0.2"/>
    <row r="891841" s="12" customFormat="1" x14ac:dyDescent="0.2"/>
    <row r="891842" s="12" customFormat="1" x14ac:dyDescent="0.2"/>
    <row r="891843" s="12" customFormat="1" x14ac:dyDescent="0.2"/>
    <row r="891844" s="12" customFormat="1" x14ac:dyDescent="0.2"/>
    <row r="891845" s="12" customFormat="1" x14ac:dyDescent="0.2"/>
    <row r="891846" s="12" customFormat="1" x14ac:dyDescent="0.2"/>
    <row r="891847" s="12" customFormat="1" x14ac:dyDescent="0.2"/>
    <row r="891848" s="12" customFormat="1" x14ac:dyDescent="0.2"/>
    <row r="891849" s="12" customFormat="1" x14ac:dyDescent="0.2"/>
    <row r="891850" s="12" customFormat="1" x14ac:dyDescent="0.2"/>
    <row r="891851" s="12" customFormat="1" x14ac:dyDescent="0.2"/>
    <row r="891852" s="12" customFormat="1" x14ac:dyDescent="0.2"/>
    <row r="891853" s="12" customFormat="1" x14ac:dyDescent="0.2"/>
    <row r="891854" s="12" customFormat="1" x14ac:dyDescent="0.2"/>
    <row r="891855" s="12" customFormat="1" x14ac:dyDescent="0.2"/>
    <row r="891856" s="12" customFormat="1" x14ac:dyDescent="0.2"/>
    <row r="891857" s="12" customFormat="1" x14ac:dyDescent="0.2"/>
    <row r="891858" s="12" customFormat="1" x14ac:dyDescent="0.2"/>
    <row r="891859" s="12" customFormat="1" x14ac:dyDescent="0.2"/>
    <row r="891860" s="12" customFormat="1" x14ac:dyDescent="0.2"/>
    <row r="891861" s="12" customFormat="1" x14ac:dyDescent="0.2"/>
    <row r="891862" s="12" customFormat="1" x14ac:dyDescent="0.2"/>
    <row r="891863" s="12" customFormat="1" x14ac:dyDescent="0.2"/>
    <row r="891864" s="12" customFormat="1" x14ac:dyDescent="0.2"/>
    <row r="891865" s="12" customFormat="1" x14ac:dyDescent="0.2"/>
    <row r="891866" s="12" customFormat="1" x14ac:dyDescent="0.2"/>
    <row r="891867" s="12" customFormat="1" x14ac:dyDescent="0.2"/>
    <row r="891868" s="12" customFormat="1" x14ac:dyDescent="0.2"/>
    <row r="891869" s="12" customFormat="1" x14ac:dyDescent="0.2"/>
    <row r="891870" s="12" customFormat="1" x14ac:dyDescent="0.2"/>
    <row r="891871" s="12" customFormat="1" x14ac:dyDescent="0.2"/>
    <row r="891872" s="12" customFormat="1" x14ac:dyDescent="0.2"/>
    <row r="891873" s="12" customFormat="1" x14ac:dyDescent="0.2"/>
    <row r="891874" s="12" customFormat="1" x14ac:dyDescent="0.2"/>
    <row r="891875" s="12" customFormat="1" x14ac:dyDescent="0.2"/>
    <row r="891876" s="12" customFormat="1" x14ac:dyDescent="0.2"/>
    <row r="891877" s="12" customFormat="1" x14ac:dyDescent="0.2"/>
    <row r="891878" s="12" customFormat="1" x14ac:dyDescent="0.2"/>
    <row r="891879" s="12" customFormat="1" x14ac:dyDescent="0.2"/>
    <row r="891880" s="12" customFormat="1" x14ac:dyDescent="0.2"/>
    <row r="891881" s="12" customFormat="1" x14ac:dyDescent="0.2"/>
    <row r="891882" s="12" customFormat="1" x14ac:dyDescent="0.2"/>
    <row r="891883" s="12" customFormat="1" x14ac:dyDescent="0.2"/>
    <row r="891884" s="12" customFormat="1" x14ac:dyDescent="0.2"/>
    <row r="891885" s="12" customFormat="1" x14ac:dyDescent="0.2"/>
    <row r="891886" s="12" customFormat="1" x14ac:dyDescent="0.2"/>
    <row r="891887" s="12" customFormat="1" x14ac:dyDescent="0.2"/>
    <row r="891888" s="12" customFormat="1" x14ac:dyDescent="0.2"/>
    <row r="891889" s="12" customFormat="1" x14ac:dyDescent="0.2"/>
    <row r="891890" s="12" customFormat="1" x14ac:dyDescent="0.2"/>
    <row r="891891" s="12" customFormat="1" x14ac:dyDescent="0.2"/>
    <row r="891892" s="12" customFormat="1" x14ac:dyDescent="0.2"/>
    <row r="891893" s="12" customFormat="1" x14ac:dyDescent="0.2"/>
    <row r="891894" s="12" customFormat="1" x14ac:dyDescent="0.2"/>
    <row r="891895" s="12" customFormat="1" x14ac:dyDescent="0.2"/>
    <row r="891896" s="12" customFormat="1" x14ac:dyDescent="0.2"/>
    <row r="891897" s="12" customFormat="1" x14ac:dyDescent="0.2"/>
    <row r="891898" s="12" customFormat="1" x14ac:dyDescent="0.2"/>
    <row r="891899" s="12" customFormat="1" x14ac:dyDescent="0.2"/>
    <row r="891900" s="12" customFormat="1" x14ac:dyDescent="0.2"/>
    <row r="891901" s="12" customFormat="1" x14ac:dyDescent="0.2"/>
    <row r="891902" s="12" customFormat="1" x14ac:dyDescent="0.2"/>
    <row r="891903" s="12" customFormat="1" x14ac:dyDescent="0.2"/>
    <row r="891904" s="12" customFormat="1" x14ac:dyDescent="0.2"/>
    <row r="891905" s="12" customFormat="1" x14ac:dyDescent="0.2"/>
    <row r="891906" s="12" customFormat="1" x14ac:dyDescent="0.2"/>
    <row r="891907" s="12" customFormat="1" x14ac:dyDescent="0.2"/>
    <row r="891908" s="12" customFormat="1" x14ac:dyDescent="0.2"/>
    <row r="891909" s="12" customFormat="1" x14ac:dyDescent="0.2"/>
    <row r="891910" s="12" customFormat="1" x14ac:dyDescent="0.2"/>
    <row r="891911" s="12" customFormat="1" x14ac:dyDescent="0.2"/>
    <row r="891912" s="12" customFormat="1" x14ac:dyDescent="0.2"/>
    <row r="891913" s="12" customFormat="1" x14ac:dyDescent="0.2"/>
    <row r="891914" s="12" customFormat="1" x14ac:dyDescent="0.2"/>
    <row r="891915" s="12" customFormat="1" x14ac:dyDescent="0.2"/>
    <row r="891916" s="12" customFormat="1" x14ac:dyDescent="0.2"/>
    <row r="891917" s="12" customFormat="1" x14ac:dyDescent="0.2"/>
    <row r="891918" s="12" customFormat="1" x14ac:dyDescent="0.2"/>
    <row r="891919" s="12" customFormat="1" x14ac:dyDescent="0.2"/>
    <row r="891920" s="12" customFormat="1" x14ac:dyDescent="0.2"/>
    <row r="891921" s="12" customFormat="1" x14ac:dyDescent="0.2"/>
    <row r="891922" s="12" customFormat="1" x14ac:dyDescent="0.2"/>
    <row r="891923" s="12" customFormat="1" x14ac:dyDescent="0.2"/>
    <row r="891924" s="12" customFormat="1" x14ac:dyDescent="0.2"/>
    <row r="891925" s="12" customFormat="1" x14ac:dyDescent="0.2"/>
    <row r="891926" s="12" customFormat="1" x14ac:dyDescent="0.2"/>
    <row r="891927" s="12" customFormat="1" x14ac:dyDescent="0.2"/>
    <row r="891928" s="12" customFormat="1" x14ac:dyDescent="0.2"/>
    <row r="891929" s="12" customFormat="1" x14ac:dyDescent="0.2"/>
    <row r="891930" s="12" customFormat="1" x14ac:dyDescent="0.2"/>
    <row r="891931" s="12" customFormat="1" x14ac:dyDescent="0.2"/>
    <row r="891932" s="12" customFormat="1" x14ac:dyDescent="0.2"/>
    <row r="891933" s="12" customFormat="1" x14ac:dyDescent="0.2"/>
    <row r="891934" s="12" customFormat="1" x14ac:dyDescent="0.2"/>
    <row r="891935" s="12" customFormat="1" x14ac:dyDescent="0.2"/>
    <row r="891936" s="12" customFormat="1" x14ac:dyDescent="0.2"/>
    <row r="891937" s="12" customFormat="1" x14ac:dyDescent="0.2"/>
    <row r="891938" s="12" customFormat="1" x14ac:dyDescent="0.2"/>
    <row r="891939" s="12" customFormat="1" x14ac:dyDescent="0.2"/>
    <row r="891940" s="12" customFormat="1" x14ac:dyDescent="0.2"/>
    <row r="891941" s="12" customFormat="1" x14ac:dyDescent="0.2"/>
    <row r="891942" s="12" customFormat="1" x14ac:dyDescent="0.2"/>
    <row r="891943" s="12" customFormat="1" x14ac:dyDescent="0.2"/>
    <row r="891944" s="12" customFormat="1" x14ac:dyDescent="0.2"/>
    <row r="891945" s="12" customFormat="1" x14ac:dyDescent="0.2"/>
    <row r="891946" s="12" customFormat="1" x14ac:dyDescent="0.2"/>
    <row r="891947" s="12" customFormat="1" x14ac:dyDescent="0.2"/>
    <row r="891948" s="12" customFormat="1" x14ac:dyDescent="0.2"/>
    <row r="891949" s="12" customFormat="1" x14ac:dyDescent="0.2"/>
    <row r="891950" s="12" customFormat="1" x14ac:dyDescent="0.2"/>
    <row r="891951" s="12" customFormat="1" x14ac:dyDescent="0.2"/>
    <row r="891952" s="12" customFormat="1" x14ac:dyDescent="0.2"/>
    <row r="891953" s="12" customFormat="1" x14ac:dyDescent="0.2"/>
    <row r="891954" s="12" customFormat="1" x14ac:dyDescent="0.2"/>
    <row r="891955" s="12" customFormat="1" x14ac:dyDescent="0.2"/>
    <row r="891956" s="12" customFormat="1" x14ac:dyDescent="0.2"/>
    <row r="891957" s="12" customFormat="1" x14ac:dyDescent="0.2"/>
    <row r="891958" s="12" customFormat="1" x14ac:dyDescent="0.2"/>
    <row r="891959" s="12" customFormat="1" x14ac:dyDescent="0.2"/>
    <row r="891960" s="12" customFormat="1" x14ac:dyDescent="0.2"/>
    <row r="891961" s="12" customFormat="1" x14ac:dyDescent="0.2"/>
    <row r="891962" s="12" customFormat="1" x14ac:dyDescent="0.2"/>
    <row r="891963" s="12" customFormat="1" x14ac:dyDescent="0.2"/>
    <row r="891964" s="12" customFormat="1" x14ac:dyDescent="0.2"/>
    <row r="891965" s="12" customFormat="1" x14ac:dyDescent="0.2"/>
    <row r="891966" s="12" customFormat="1" x14ac:dyDescent="0.2"/>
    <row r="891967" s="12" customFormat="1" x14ac:dyDescent="0.2"/>
    <row r="891968" s="12" customFormat="1" x14ac:dyDescent="0.2"/>
    <row r="891969" s="12" customFormat="1" x14ac:dyDescent="0.2"/>
    <row r="891970" s="12" customFormat="1" x14ac:dyDescent="0.2"/>
    <row r="891971" s="12" customFormat="1" x14ac:dyDescent="0.2"/>
    <row r="891972" s="12" customFormat="1" x14ac:dyDescent="0.2"/>
    <row r="891973" s="12" customFormat="1" x14ac:dyDescent="0.2"/>
    <row r="891974" s="12" customFormat="1" x14ac:dyDescent="0.2"/>
    <row r="891975" s="12" customFormat="1" x14ac:dyDescent="0.2"/>
    <row r="891976" s="12" customFormat="1" x14ac:dyDescent="0.2"/>
    <row r="891977" s="12" customFormat="1" x14ac:dyDescent="0.2"/>
    <row r="891978" s="12" customFormat="1" x14ac:dyDescent="0.2"/>
    <row r="891979" s="12" customFormat="1" x14ac:dyDescent="0.2"/>
    <row r="891980" s="12" customFormat="1" x14ac:dyDescent="0.2"/>
    <row r="891981" s="12" customFormat="1" x14ac:dyDescent="0.2"/>
    <row r="891982" s="12" customFormat="1" x14ac:dyDescent="0.2"/>
    <row r="891983" s="12" customFormat="1" x14ac:dyDescent="0.2"/>
    <row r="891984" s="12" customFormat="1" x14ac:dyDescent="0.2"/>
    <row r="891985" s="12" customFormat="1" x14ac:dyDescent="0.2"/>
    <row r="891986" s="12" customFormat="1" x14ac:dyDescent="0.2"/>
    <row r="891987" s="12" customFormat="1" x14ac:dyDescent="0.2"/>
    <row r="891988" s="12" customFormat="1" x14ac:dyDescent="0.2"/>
    <row r="891989" s="12" customFormat="1" x14ac:dyDescent="0.2"/>
    <row r="891990" s="12" customFormat="1" x14ac:dyDescent="0.2"/>
    <row r="891991" s="12" customFormat="1" x14ac:dyDescent="0.2"/>
    <row r="891992" s="12" customFormat="1" x14ac:dyDescent="0.2"/>
    <row r="891993" s="12" customFormat="1" x14ac:dyDescent="0.2"/>
    <row r="891994" s="12" customFormat="1" x14ac:dyDescent="0.2"/>
    <row r="891995" s="12" customFormat="1" x14ac:dyDescent="0.2"/>
    <row r="891996" s="12" customFormat="1" x14ac:dyDescent="0.2"/>
    <row r="891997" s="12" customFormat="1" x14ac:dyDescent="0.2"/>
    <row r="891998" s="12" customFormat="1" x14ac:dyDescent="0.2"/>
    <row r="891999" s="12" customFormat="1" x14ac:dyDescent="0.2"/>
    <row r="892000" s="12" customFormat="1" x14ac:dyDescent="0.2"/>
    <row r="892001" s="12" customFormat="1" x14ac:dyDescent="0.2"/>
    <row r="892002" s="12" customFormat="1" x14ac:dyDescent="0.2"/>
    <row r="892003" s="12" customFormat="1" x14ac:dyDescent="0.2"/>
    <row r="892004" s="12" customFormat="1" x14ac:dyDescent="0.2"/>
    <row r="892005" s="12" customFormat="1" x14ac:dyDescent="0.2"/>
    <row r="892006" s="12" customFormat="1" x14ac:dyDescent="0.2"/>
    <row r="892007" s="12" customFormat="1" x14ac:dyDescent="0.2"/>
    <row r="892008" s="12" customFormat="1" x14ac:dyDescent="0.2"/>
    <row r="892009" s="12" customFormat="1" x14ac:dyDescent="0.2"/>
    <row r="892010" s="12" customFormat="1" x14ac:dyDescent="0.2"/>
    <row r="892011" s="12" customFormat="1" x14ac:dyDescent="0.2"/>
    <row r="892012" s="12" customFormat="1" x14ac:dyDescent="0.2"/>
    <row r="892013" s="12" customFormat="1" x14ac:dyDescent="0.2"/>
    <row r="892014" s="12" customFormat="1" x14ac:dyDescent="0.2"/>
    <row r="892015" s="12" customFormat="1" x14ac:dyDescent="0.2"/>
    <row r="892016" s="12" customFormat="1" x14ac:dyDescent="0.2"/>
    <row r="892017" s="12" customFormat="1" x14ac:dyDescent="0.2"/>
    <row r="892018" s="12" customFormat="1" x14ac:dyDescent="0.2"/>
    <row r="892019" s="12" customFormat="1" x14ac:dyDescent="0.2"/>
    <row r="892020" s="12" customFormat="1" x14ac:dyDescent="0.2"/>
    <row r="892021" s="12" customFormat="1" x14ac:dyDescent="0.2"/>
    <row r="892022" s="12" customFormat="1" x14ac:dyDescent="0.2"/>
    <row r="892023" s="12" customFormat="1" x14ac:dyDescent="0.2"/>
    <row r="892024" s="12" customFormat="1" x14ac:dyDescent="0.2"/>
    <row r="892025" s="12" customFormat="1" x14ac:dyDescent="0.2"/>
    <row r="892026" s="12" customFormat="1" x14ac:dyDescent="0.2"/>
    <row r="892027" s="12" customFormat="1" x14ac:dyDescent="0.2"/>
    <row r="892028" s="12" customFormat="1" x14ac:dyDescent="0.2"/>
    <row r="892029" s="12" customFormat="1" x14ac:dyDescent="0.2"/>
    <row r="892030" s="12" customFormat="1" x14ac:dyDescent="0.2"/>
    <row r="892031" s="12" customFormat="1" x14ac:dyDescent="0.2"/>
    <row r="892032" s="12" customFormat="1" x14ac:dyDescent="0.2"/>
    <row r="892033" s="12" customFormat="1" x14ac:dyDescent="0.2"/>
    <row r="892034" s="12" customFormat="1" x14ac:dyDescent="0.2"/>
    <row r="892035" s="12" customFormat="1" x14ac:dyDescent="0.2"/>
    <row r="892036" s="12" customFormat="1" x14ac:dyDescent="0.2"/>
    <row r="892037" s="12" customFormat="1" x14ac:dyDescent="0.2"/>
    <row r="892038" s="12" customFormat="1" x14ac:dyDescent="0.2"/>
    <row r="892039" s="12" customFormat="1" x14ac:dyDescent="0.2"/>
    <row r="892040" s="12" customFormat="1" x14ac:dyDescent="0.2"/>
    <row r="892041" s="12" customFormat="1" x14ac:dyDescent="0.2"/>
    <row r="892042" s="12" customFormat="1" x14ac:dyDescent="0.2"/>
    <row r="892043" s="12" customFormat="1" x14ac:dyDescent="0.2"/>
    <row r="892044" s="12" customFormat="1" x14ac:dyDescent="0.2"/>
    <row r="892045" s="12" customFormat="1" x14ac:dyDescent="0.2"/>
    <row r="892046" s="12" customFormat="1" x14ac:dyDescent="0.2"/>
    <row r="892047" s="12" customFormat="1" x14ac:dyDescent="0.2"/>
    <row r="892048" s="12" customFormat="1" x14ac:dyDescent="0.2"/>
    <row r="892049" s="12" customFormat="1" x14ac:dyDescent="0.2"/>
    <row r="892050" s="12" customFormat="1" x14ac:dyDescent="0.2"/>
    <row r="892051" s="12" customFormat="1" x14ac:dyDescent="0.2"/>
    <row r="892052" s="12" customFormat="1" x14ac:dyDescent="0.2"/>
    <row r="892053" s="12" customFormat="1" x14ac:dyDescent="0.2"/>
    <row r="892054" s="12" customFormat="1" x14ac:dyDescent="0.2"/>
    <row r="892055" s="12" customFormat="1" x14ac:dyDescent="0.2"/>
    <row r="892056" s="12" customFormat="1" x14ac:dyDescent="0.2"/>
    <row r="892057" s="12" customFormat="1" x14ac:dyDescent="0.2"/>
    <row r="892058" s="12" customFormat="1" x14ac:dyDescent="0.2"/>
    <row r="892059" s="12" customFormat="1" x14ac:dyDescent="0.2"/>
    <row r="892060" s="12" customFormat="1" x14ac:dyDescent="0.2"/>
    <row r="892061" s="12" customFormat="1" x14ac:dyDescent="0.2"/>
    <row r="892062" s="12" customFormat="1" x14ac:dyDescent="0.2"/>
    <row r="892063" s="12" customFormat="1" x14ac:dyDescent="0.2"/>
    <row r="892064" s="12" customFormat="1" x14ac:dyDescent="0.2"/>
    <row r="892065" s="12" customFormat="1" x14ac:dyDescent="0.2"/>
    <row r="892066" s="12" customFormat="1" x14ac:dyDescent="0.2"/>
    <row r="892067" s="12" customFormat="1" x14ac:dyDescent="0.2"/>
    <row r="892068" s="12" customFormat="1" x14ac:dyDescent="0.2"/>
    <row r="892069" s="12" customFormat="1" x14ac:dyDescent="0.2"/>
    <row r="892070" s="12" customFormat="1" x14ac:dyDescent="0.2"/>
    <row r="892071" s="12" customFormat="1" x14ac:dyDescent="0.2"/>
    <row r="892072" s="12" customFormat="1" x14ac:dyDescent="0.2"/>
    <row r="892073" s="12" customFormat="1" x14ac:dyDescent="0.2"/>
    <row r="892074" s="12" customFormat="1" x14ac:dyDescent="0.2"/>
    <row r="892075" s="12" customFormat="1" x14ac:dyDescent="0.2"/>
    <row r="892076" s="12" customFormat="1" x14ac:dyDescent="0.2"/>
    <row r="892077" s="12" customFormat="1" x14ac:dyDescent="0.2"/>
    <row r="892078" s="12" customFormat="1" x14ac:dyDescent="0.2"/>
    <row r="892079" s="12" customFormat="1" x14ac:dyDescent="0.2"/>
    <row r="892080" s="12" customFormat="1" x14ac:dyDescent="0.2"/>
    <row r="892081" s="12" customFormat="1" x14ac:dyDescent="0.2"/>
    <row r="892082" s="12" customFormat="1" x14ac:dyDescent="0.2"/>
    <row r="892083" s="12" customFormat="1" x14ac:dyDescent="0.2"/>
    <row r="892084" s="12" customFormat="1" x14ac:dyDescent="0.2"/>
    <row r="892085" s="12" customFormat="1" x14ac:dyDescent="0.2"/>
    <row r="892086" s="12" customFormat="1" x14ac:dyDescent="0.2"/>
    <row r="892087" s="12" customFormat="1" x14ac:dyDescent="0.2"/>
    <row r="892088" s="12" customFormat="1" x14ac:dyDescent="0.2"/>
    <row r="892089" s="12" customFormat="1" x14ac:dyDescent="0.2"/>
    <row r="892090" s="12" customFormat="1" x14ac:dyDescent="0.2"/>
    <row r="892091" s="12" customFormat="1" x14ac:dyDescent="0.2"/>
    <row r="892092" s="12" customFormat="1" x14ac:dyDescent="0.2"/>
    <row r="892093" s="12" customFormat="1" x14ac:dyDescent="0.2"/>
    <row r="892094" s="12" customFormat="1" x14ac:dyDescent="0.2"/>
    <row r="892095" s="12" customFormat="1" x14ac:dyDescent="0.2"/>
    <row r="892096" s="12" customFormat="1" x14ac:dyDescent="0.2"/>
    <row r="892097" s="12" customFormat="1" x14ac:dyDescent="0.2"/>
    <row r="892098" s="12" customFormat="1" x14ac:dyDescent="0.2"/>
    <row r="892099" s="12" customFormat="1" x14ac:dyDescent="0.2"/>
    <row r="892100" s="12" customFormat="1" x14ac:dyDescent="0.2"/>
    <row r="892101" s="12" customFormat="1" x14ac:dyDescent="0.2"/>
    <row r="892102" s="12" customFormat="1" x14ac:dyDescent="0.2"/>
    <row r="892103" s="12" customFormat="1" x14ac:dyDescent="0.2"/>
    <row r="892104" s="12" customFormat="1" x14ac:dyDescent="0.2"/>
    <row r="892105" s="12" customFormat="1" x14ac:dyDescent="0.2"/>
    <row r="892106" s="12" customFormat="1" x14ac:dyDescent="0.2"/>
    <row r="892107" s="12" customFormat="1" x14ac:dyDescent="0.2"/>
    <row r="892108" s="12" customFormat="1" x14ac:dyDescent="0.2"/>
    <row r="892109" s="12" customFormat="1" x14ac:dyDescent="0.2"/>
    <row r="892110" s="12" customFormat="1" x14ac:dyDescent="0.2"/>
    <row r="892111" s="12" customFormat="1" x14ac:dyDescent="0.2"/>
    <row r="892112" s="12" customFormat="1" x14ac:dyDescent="0.2"/>
    <row r="892113" s="12" customFormat="1" x14ac:dyDescent="0.2"/>
    <row r="892114" s="12" customFormat="1" x14ac:dyDescent="0.2"/>
    <row r="892115" s="12" customFormat="1" x14ac:dyDescent="0.2"/>
    <row r="892116" s="12" customFormat="1" x14ac:dyDescent="0.2"/>
    <row r="892117" s="12" customFormat="1" x14ac:dyDescent="0.2"/>
    <row r="892118" s="12" customFormat="1" x14ac:dyDescent="0.2"/>
    <row r="892119" s="12" customFormat="1" x14ac:dyDescent="0.2"/>
    <row r="892120" s="12" customFormat="1" x14ac:dyDescent="0.2"/>
    <row r="892121" s="12" customFormat="1" x14ac:dyDescent="0.2"/>
    <row r="892122" s="12" customFormat="1" x14ac:dyDescent="0.2"/>
    <row r="892123" s="12" customFormat="1" x14ac:dyDescent="0.2"/>
    <row r="892124" s="12" customFormat="1" x14ac:dyDescent="0.2"/>
    <row r="892125" s="12" customFormat="1" x14ac:dyDescent="0.2"/>
    <row r="892126" s="12" customFormat="1" x14ac:dyDescent="0.2"/>
    <row r="892127" s="12" customFormat="1" x14ac:dyDescent="0.2"/>
    <row r="892128" s="12" customFormat="1" x14ac:dyDescent="0.2"/>
    <row r="892129" s="12" customFormat="1" x14ac:dyDescent="0.2"/>
    <row r="892130" s="12" customFormat="1" x14ac:dyDescent="0.2"/>
    <row r="892131" s="12" customFormat="1" x14ac:dyDescent="0.2"/>
    <row r="892132" s="12" customFormat="1" x14ac:dyDescent="0.2"/>
    <row r="892133" s="12" customFormat="1" x14ac:dyDescent="0.2"/>
    <row r="892134" s="12" customFormat="1" x14ac:dyDescent="0.2"/>
    <row r="892135" s="12" customFormat="1" x14ac:dyDescent="0.2"/>
    <row r="892136" s="12" customFormat="1" x14ac:dyDescent="0.2"/>
    <row r="892137" s="12" customFormat="1" x14ac:dyDescent="0.2"/>
    <row r="892138" s="12" customFormat="1" x14ac:dyDescent="0.2"/>
    <row r="892139" s="12" customFormat="1" x14ac:dyDescent="0.2"/>
    <row r="892140" s="12" customFormat="1" x14ac:dyDescent="0.2"/>
    <row r="892141" s="12" customFormat="1" x14ac:dyDescent="0.2"/>
    <row r="892142" s="12" customFormat="1" x14ac:dyDescent="0.2"/>
    <row r="892143" s="12" customFormat="1" x14ac:dyDescent="0.2"/>
    <row r="892144" s="12" customFormat="1" x14ac:dyDescent="0.2"/>
    <row r="892145" s="12" customFormat="1" x14ac:dyDescent="0.2"/>
    <row r="892146" s="12" customFormat="1" x14ac:dyDescent="0.2"/>
    <row r="892147" s="12" customFormat="1" x14ac:dyDescent="0.2"/>
    <row r="892148" s="12" customFormat="1" x14ac:dyDescent="0.2"/>
    <row r="892149" s="12" customFormat="1" x14ac:dyDescent="0.2"/>
    <row r="892150" s="12" customFormat="1" x14ac:dyDescent="0.2"/>
    <row r="892151" s="12" customFormat="1" x14ac:dyDescent="0.2"/>
    <row r="892152" s="12" customFormat="1" x14ac:dyDescent="0.2"/>
    <row r="892153" s="12" customFormat="1" x14ac:dyDescent="0.2"/>
    <row r="892154" s="12" customFormat="1" x14ac:dyDescent="0.2"/>
    <row r="892155" s="12" customFormat="1" x14ac:dyDescent="0.2"/>
    <row r="892156" s="12" customFormat="1" x14ac:dyDescent="0.2"/>
    <row r="892157" s="12" customFormat="1" x14ac:dyDescent="0.2"/>
    <row r="892158" s="12" customFormat="1" x14ac:dyDescent="0.2"/>
    <row r="892159" s="12" customFormat="1" x14ac:dyDescent="0.2"/>
    <row r="892160" s="12" customFormat="1" x14ac:dyDescent="0.2"/>
    <row r="892161" s="12" customFormat="1" x14ac:dyDescent="0.2"/>
    <row r="892162" s="12" customFormat="1" x14ac:dyDescent="0.2"/>
    <row r="892163" s="12" customFormat="1" x14ac:dyDescent="0.2"/>
    <row r="892164" s="12" customFormat="1" x14ac:dyDescent="0.2"/>
    <row r="892165" s="12" customFormat="1" x14ac:dyDescent="0.2"/>
    <row r="892166" s="12" customFormat="1" x14ac:dyDescent="0.2"/>
    <row r="892167" s="12" customFormat="1" x14ac:dyDescent="0.2"/>
    <row r="892168" s="12" customFormat="1" x14ac:dyDescent="0.2"/>
    <row r="892169" s="12" customFormat="1" x14ac:dyDescent="0.2"/>
    <row r="892170" s="12" customFormat="1" x14ac:dyDescent="0.2"/>
    <row r="892171" s="12" customFormat="1" x14ac:dyDescent="0.2"/>
    <row r="892172" s="12" customFormat="1" x14ac:dyDescent="0.2"/>
    <row r="892173" s="12" customFormat="1" x14ac:dyDescent="0.2"/>
    <row r="892174" s="12" customFormat="1" x14ac:dyDescent="0.2"/>
    <row r="892175" s="12" customFormat="1" x14ac:dyDescent="0.2"/>
    <row r="892176" s="12" customFormat="1" x14ac:dyDescent="0.2"/>
    <row r="892177" s="12" customFormat="1" x14ac:dyDescent="0.2"/>
    <row r="892178" s="12" customFormat="1" x14ac:dyDescent="0.2"/>
    <row r="892179" s="12" customFormat="1" x14ac:dyDescent="0.2"/>
    <row r="892180" s="12" customFormat="1" x14ac:dyDescent="0.2"/>
    <row r="892181" s="12" customFormat="1" x14ac:dyDescent="0.2"/>
    <row r="892182" s="12" customFormat="1" x14ac:dyDescent="0.2"/>
    <row r="892183" s="12" customFormat="1" x14ac:dyDescent="0.2"/>
    <row r="892184" s="12" customFormat="1" x14ac:dyDescent="0.2"/>
    <row r="892185" s="12" customFormat="1" x14ac:dyDescent="0.2"/>
    <row r="892186" s="12" customFormat="1" x14ac:dyDescent="0.2"/>
    <row r="892187" s="12" customFormat="1" x14ac:dyDescent="0.2"/>
    <row r="892188" s="12" customFormat="1" x14ac:dyDescent="0.2"/>
    <row r="892189" s="12" customFormat="1" x14ac:dyDescent="0.2"/>
    <row r="892190" s="12" customFormat="1" x14ac:dyDescent="0.2"/>
    <row r="892191" s="12" customFormat="1" x14ac:dyDescent="0.2"/>
    <row r="892192" s="12" customFormat="1" x14ac:dyDescent="0.2"/>
    <row r="892193" s="12" customFormat="1" x14ac:dyDescent="0.2"/>
    <row r="892194" s="12" customFormat="1" x14ac:dyDescent="0.2"/>
    <row r="892195" s="12" customFormat="1" x14ac:dyDescent="0.2"/>
    <row r="892196" s="12" customFormat="1" x14ac:dyDescent="0.2"/>
    <row r="892197" s="12" customFormat="1" x14ac:dyDescent="0.2"/>
    <row r="892198" s="12" customFormat="1" x14ac:dyDescent="0.2"/>
    <row r="892199" s="12" customFormat="1" x14ac:dyDescent="0.2"/>
    <row r="892200" s="12" customFormat="1" x14ac:dyDescent="0.2"/>
    <row r="892201" s="12" customFormat="1" x14ac:dyDescent="0.2"/>
    <row r="892202" s="12" customFormat="1" x14ac:dyDescent="0.2"/>
    <row r="892203" s="12" customFormat="1" x14ac:dyDescent="0.2"/>
    <row r="892204" s="12" customFormat="1" x14ac:dyDescent="0.2"/>
    <row r="892205" s="12" customFormat="1" x14ac:dyDescent="0.2"/>
    <row r="892206" s="12" customFormat="1" x14ac:dyDescent="0.2"/>
    <row r="892207" s="12" customFormat="1" x14ac:dyDescent="0.2"/>
    <row r="892208" s="12" customFormat="1" x14ac:dyDescent="0.2"/>
    <row r="892209" s="12" customFormat="1" x14ac:dyDescent="0.2"/>
    <row r="892210" s="12" customFormat="1" x14ac:dyDescent="0.2"/>
    <row r="892211" s="12" customFormat="1" x14ac:dyDescent="0.2"/>
    <row r="892212" s="12" customFormat="1" x14ac:dyDescent="0.2"/>
    <row r="892213" s="12" customFormat="1" x14ac:dyDescent="0.2"/>
    <row r="892214" s="12" customFormat="1" x14ac:dyDescent="0.2"/>
    <row r="892215" s="12" customFormat="1" x14ac:dyDescent="0.2"/>
    <row r="892216" s="12" customFormat="1" x14ac:dyDescent="0.2"/>
    <row r="892217" s="12" customFormat="1" x14ac:dyDescent="0.2"/>
    <row r="892218" s="12" customFormat="1" x14ac:dyDescent="0.2"/>
    <row r="892219" s="12" customFormat="1" x14ac:dyDescent="0.2"/>
    <row r="892220" s="12" customFormat="1" x14ac:dyDescent="0.2"/>
    <row r="892221" s="12" customFormat="1" x14ac:dyDescent="0.2"/>
    <row r="892222" s="12" customFormat="1" x14ac:dyDescent="0.2"/>
    <row r="892223" s="12" customFormat="1" x14ac:dyDescent="0.2"/>
    <row r="892224" s="12" customFormat="1" x14ac:dyDescent="0.2"/>
    <row r="892225" s="12" customFormat="1" x14ac:dyDescent="0.2"/>
    <row r="892226" s="12" customFormat="1" x14ac:dyDescent="0.2"/>
    <row r="892227" s="12" customFormat="1" x14ac:dyDescent="0.2"/>
    <row r="892228" s="12" customFormat="1" x14ac:dyDescent="0.2"/>
    <row r="892229" s="12" customFormat="1" x14ac:dyDescent="0.2"/>
    <row r="892230" s="12" customFormat="1" x14ac:dyDescent="0.2"/>
    <row r="892231" s="12" customFormat="1" x14ac:dyDescent="0.2"/>
    <row r="892232" s="12" customFormat="1" x14ac:dyDescent="0.2"/>
    <row r="892233" s="12" customFormat="1" x14ac:dyDescent="0.2"/>
    <row r="892234" s="12" customFormat="1" x14ac:dyDescent="0.2"/>
    <row r="892235" s="12" customFormat="1" x14ac:dyDescent="0.2"/>
    <row r="892236" s="12" customFormat="1" x14ac:dyDescent="0.2"/>
    <row r="892237" s="12" customFormat="1" x14ac:dyDescent="0.2"/>
    <row r="892238" s="12" customFormat="1" x14ac:dyDescent="0.2"/>
    <row r="892239" s="12" customFormat="1" x14ac:dyDescent="0.2"/>
    <row r="892240" s="12" customFormat="1" x14ac:dyDescent="0.2"/>
    <row r="892241" s="12" customFormat="1" x14ac:dyDescent="0.2"/>
    <row r="892242" s="12" customFormat="1" x14ac:dyDescent="0.2"/>
    <row r="892243" s="12" customFormat="1" x14ac:dyDescent="0.2"/>
    <row r="892244" s="12" customFormat="1" x14ac:dyDescent="0.2"/>
    <row r="892245" s="12" customFormat="1" x14ac:dyDescent="0.2"/>
    <row r="892246" s="12" customFormat="1" x14ac:dyDescent="0.2"/>
    <row r="892247" s="12" customFormat="1" x14ac:dyDescent="0.2"/>
    <row r="892248" s="12" customFormat="1" x14ac:dyDescent="0.2"/>
    <row r="892249" s="12" customFormat="1" x14ac:dyDescent="0.2"/>
    <row r="892250" s="12" customFormat="1" x14ac:dyDescent="0.2"/>
    <row r="892251" s="12" customFormat="1" x14ac:dyDescent="0.2"/>
    <row r="892252" s="12" customFormat="1" x14ac:dyDescent="0.2"/>
    <row r="892253" s="12" customFormat="1" x14ac:dyDescent="0.2"/>
    <row r="892254" s="12" customFormat="1" x14ac:dyDescent="0.2"/>
    <row r="892255" s="12" customFormat="1" x14ac:dyDescent="0.2"/>
    <row r="892256" s="12" customFormat="1" x14ac:dyDescent="0.2"/>
    <row r="892257" s="12" customFormat="1" x14ac:dyDescent="0.2"/>
    <row r="892258" s="12" customFormat="1" x14ac:dyDescent="0.2"/>
    <row r="892259" s="12" customFormat="1" x14ac:dyDescent="0.2"/>
    <row r="892260" s="12" customFormat="1" x14ac:dyDescent="0.2"/>
    <row r="892261" s="12" customFormat="1" x14ac:dyDescent="0.2"/>
    <row r="892262" s="12" customFormat="1" x14ac:dyDescent="0.2"/>
    <row r="892263" s="12" customFormat="1" x14ac:dyDescent="0.2"/>
    <row r="892264" s="12" customFormat="1" x14ac:dyDescent="0.2"/>
    <row r="892265" s="12" customFormat="1" x14ac:dyDescent="0.2"/>
    <row r="892266" s="12" customFormat="1" x14ac:dyDescent="0.2"/>
    <row r="892267" s="12" customFormat="1" x14ac:dyDescent="0.2"/>
    <row r="892268" s="12" customFormat="1" x14ac:dyDescent="0.2"/>
    <row r="892269" s="12" customFormat="1" x14ac:dyDescent="0.2"/>
    <row r="892270" s="12" customFormat="1" x14ac:dyDescent="0.2"/>
    <row r="892271" s="12" customFormat="1" x14ac:dyDescent="0.2"/>
    <row r="892272" s="12" customFormat="1" x14ac:dyDescent="0.2"/>
    <row r="892273" s="12" customFormat="1" x14ac:dyDescent="0.2"/>
    <row r="892274" s="12" customFormat="1" x14ac:dyDescent="0.2"/>
    <row r="892275" s="12" customFormat="1" x14ac:dyDescent="0.2"/>
    <row r="892276" s="12" customFormat="1" x14ac:dyDescent="0.2"/>
    <row r="892277" s="12" customFormat="1" x14ac:dyDescent="0.2"/>
    <row r="892278" s="12" customFormat="1" x14ac:dyDescent="0.2"/>
    <row r="892279" s="12" customFormat="1" x14ac:dyDescent="0.2"/>
    <row r="892280" s="12" customFormat="1" x14ac:dyDescent="0.2"/>
    <row r="892281" s="12" customFormat="1" x14ac:dyDescent="0.2"/>
    <row r="892282" s="12" customFormat="1" x14ac:dyDescent="0.2"/>
    <row r="892283" s="12" customFormat="1" x14ac:dyDescent="0.2"/>
    <row r="892284" s="12" customFormat="1" x14ac:dyDescent="0.2"/>
    <row r="892285" s="12" customFormat="1" x14ac:dyDescent="0.2"/>
    <row r="892286" s="12" customFormat="1" x14ac:dyDescent="0.2"/>
    <row r="892287" s="12" customFormat="1" x14ac:dyDescent="0.2"/>
    <row r="892288" s="12" customFormat="1" x14ac:dyDescent="0.2"/>
    <row r="892289" s="12" customFormat="1" x14ac:dyDescent="0.2"/>
    <row r="892290" s="12" customFormat="1" x14ac:dyDescent="0.2"/>
    <row r="892291" s="12" customFormat="1" x14ac:dyDescent="0.2"/>
    <row r="892292" s="12" customFormat="1" x14ac:dyDescent="0.2"/>
    <row r="892293" s="12" customFormat="1" x14ac:dyDescent="0.2"/>
    <row r="892294" s="12" customFormat="1" x14ac:dyDescent="0.2"/>
    <row r="892295" s="12" customFormat="1" x14ac:dyDescent="0.2"/>
    <row r="892296" s="12" customFormat="1" x14ac:dyDescent="0.2"/>
    <row r="892297" s="12" customFormat="1" x14ac:dyDescent="0.2"/>
    <row r="892298" s="12" customFormat="1" x14ac:dyDescent="0.2"/>
    <row r="892299" s="12" customFormat="1" x14ac:dyDescent="0.2"/>
    <row r="892300" s="12" customFormat="1" x14ac:dyDescent="0.2"/>
    <row r="892301" s="12" customFormat="1" x14ac:dyDescent="0.2"/>
    <row r="892302" s="12" customFormat="1" x14ac:dyDescent="0.2"/>
    <row r="892303" s="12" customFormat="1" x14ac:dyDescent="0.2"/>
    <row r="892304" s="12" customFormat="1" x14ac:dyDescent="0.2"/>
    <row r="892305" s="12" customFormat="1" x14ac:dyDescent="0.2"/>
    <row r="892306" s="12" customFormat="1" x14ac:dyDescent="0.2"/>
    <row r="892307" s="12" customFormat="1" x14ac:dyDescent="0.2"/>
    <row r="892308" s="12" customFormat="1" x14ac:dyDescent="0.2"/>
    <row r="892309" s="12" customFormat="1" x14ac:dyDescent="0.2"/>
    <row r="892310" s="12" customFormat="1" x14ac:dyDescent="0.2"/>
    <row r="892311" s="12" customFormat="1" x14ac:dyDescent="0.2"/>
    <row r="892312" s="12" customFormat="1" x14ac:dyDescent="0.2"/>
    <row r="892313" s="12" customFormat="1" x14ac:dyDescent="0.2"/>
    <row r="892314" s="12" customFormat="1" x14ac:dyDescent="0.2"/>
    <row r="892315" s="12" customFormat="1" x14ac:dyDescent="0.2"/>
    <row r="892316" s="12" customFormat="1" x14ac:dyDescent="0.2"/>
    <row r="892317" s="12" customFormat="1" x14ac:dyDescent="0.2"/>
    <row r="892318" s="12" customFormat="1" x14ac:dyDescent="0.2"/>
    <row r="892319" s="12" customFormat="1" x14ac:dyDescent="0.2"/>
    <row r="892320" s="12" customFormat="1" x14ac:dyDescent="0.2"/>
    <row r="892321" s="12" customFormat="1" x14ac:dyDescent="0.2"/>
    <row r="892322" s="12" customFormat="1" x14ac:dyDescent="0.2"/>
    <row r="892323" s="12" customFormat="1" x14ac:dyDescent="0.2"/>
    <row r="892324" s="12" customFormat="1" x14ac:dyDescent="0.2"/>
    <row r="892325" s="12" customFormat="1" x14ac:dyDescent="0.2"/>
    <row r="892326" s="12" customFormat="1" x14ac:dyDescent="0.2"/>
    <row r="892327" s="12" customFormat="1" x14ac:dyDescent="0.2"/>
    <row r="892328" s="12" customFormat="1" x14ac:dyDescent="0.2"/>
    <row r="892329" s="12" customFormat="1" x14ac:dyDescent="0.2"/>
    <row r="892330" s="12" customFormat="1" x14ac:dyDescent="0.2"/>
    <row r="892331" s="12" customFormat="1" x14ac:dyDescent="0.2"/>
    <row r="892332" s="12" customFormat="1" x14ac:dyDescent="0.2"/>
    <row r="892333" s="12" customFormat="1" x14ac:dyDescent="0.2"/>
    <row r="892334" s="12" customFormat="1" x14ac:dyDescent="0.2"/>
    <row r="892335" s="12" customFormat="1" x14ac:dyDescent="0.2"/>
    <row r="892336" s="12" customFormat="1" x14ac:dyDescent="0.2"/>
    <row r="892337" s="12" customFormat="1" x14ac:dyDescent="0.2"/>
    <row r="892338" s="12" customFormat="1" x14ac:dyDescent="0.2"/>
    <row r="892339" s="12" customFormat="1" x14ac:dyDescent="0.2"/>
    <row r="892340" s="12" customFormat="1" x14ac:dyDescent="0.2"/>
    <row r="892341" s="12" customFormat="1" x14ac:dyDescent="0.2"/>
    <row r="892342" s="12" customFormat="1" x14ac:dyDescent="0.2"/>
    <row r="892343" s="12" customFormat="1" x14ac:dyDescent="0.2"/>
    <row r="892344" s="12" customFormat="1" x14ac:dyDescent="0.2"/>
    <row r="892345" s="12" customFormat="1" x14ac:dyDescent="0.2"/>
    <row r="892346" s="12" customFormat="1" x14ac:dyDescent="0.2"/>
    <row r="892347" s="12" customFormat="1" x14ac:dyDescent="0.2"/>
    <row r="892348" s="12" customFormat="1" x14ac:dyDescent="0.2"/>
    <row r="892349" s="12" customFormat="1" x14ac:dyDescent="0.2"/>
    <row r="892350" s="12" customFormat="1" x14ac:dyDescent="0.2"/>
    <row r="892351" s="12" customFormat="1" x14ac:dyDescent="0.2"/>
    <row r="892352" s="12" customFormat="1" x14ac:dyDescent="0.2"/>
    <row r="892353" s="12" customFormat="1" x14ac:dyDescent="0.2"/>
    <row r="892354" s="12" customFormat="1" x14ac:dyDescent="0.2"/>
    <row r="892355" s="12" customFormat="1" x14ac:dyDescent="0.2"/>
    <row r="892356" s="12" customFormat="1" x14ac:dyDescent="0.2"/>
    <row r="892357" s="12" customFormat="1" x14ac:dyDescent="0.2"/>
    <row r="892358" s="12" customFormat="1" x14ac:dyDescent="0.2"/>
    <row r="892359" s="12" customFormat="1" x14ac:dyDescent="0.2"/>
    <row r="892360" s="12" customFormat="1" x14ac:dyDescent="0.2"/>
    <row r="892361" s="12" customFormat="1" x14ac:dyDescent="0.2"/>
    <row r="892362" s="12" customFormat="1" x14ac:dyDescent="0.2"/>
    <row r="892363" s="12" customFormat="1" x14ac:dyDescent="0.2"/>
    <row r="892364" s="12" customFormat="1" x14ac:dyDescent="0.2"/>
    <row r="892365" s="12" customFormat="1" x14ac:dyDescent="0.2"/>
    <row r="892366" s="12" customFormat="1" x14ac:dyDescent="0.2"/>
    <row r="892367" s="12" customFormat="1" x14ac:dyDescent="0.2"/>
    <row r="892368" s="12" customFormat="1" x14ac:dyDescent="0.2"/>
    <row r="892369" s="12" customFormat="1" x14ac:dyDescent="0.2"/>
    <row r="892370" s="12" customFormat="1" x14ac:dyDescent="0.2"/>
    <row r="892371" s="12" customFormat="1" x14ac:dyDescent="0.2"/>
    <row r="892372" s="12" customFormat="1" x14ac:dyDescent="0.2"/>
    <row r="892373" s="12" customFormat="1" x14ac:dyDescent="0.2"/>
    <row r="892374" s="12" customFormat="1" x14ac:dyDescent="0.2"/>
    <row r="892375" s="12" customFormat="1" x14ac:dyDescent="0.2"/>
    <row r="892376" s="12" customFormat="1" x14ac:dyDescent="0.2"/>
    <row r="892377" s="12" customFormat="1" x14ac:dyDescent="0.2"/>
    <row r="892378" s="12" customFormat="1" x14ac:dyDescent="0.2"/>
    <row r="892379" s="12" customFormat="1" x14ac:dyDescent="0.2"/>
    <row r="892380" s="12" customFormat="1" x14ac:dyDescent="0.2"/>
    <row r="892381" s="12" customFormat="1" x14ac:dyDescent="0.2"/>
    <row r="892382" s="12" customFormat="1" x14ac:dyDescent="0.2"/>
    <row r="892383" s="12" customFormat="1" x14ac:dyDescent="0.2"/>
    <row r="892384" s="12" customFormat="1" x14ac:dyDescent="0.2"/>
    <row r="892385" s="12" customFormat="1" x14ac:dyDescent="0.2"/>
    <row r="892386" s="12" customFormat="1" x14ac:dyDescent="0.2"/>
    <row r="892387" s="12" customFormat="1" x14ac:dyDescent="0.2"/>
    <row r="892388" s="12" customFormat="1" x14ac:dyDescent="0.2"/>
    <row r="892389" s="12" customFormat="1" x14ac:dyDescent="0.2"/>
    <row r="892390" s="12" customFormat="1" x14ac:dyDescent="0.2"/>
    <row r="892391" s="12" customFormat="1" x14ac:dyDescent="0.2"/>
    <row r="892392" s="12" customFormat="1" x14ac:dyDescent="0.2"/>
    <row r="892393" s="12" customFormat="1" x14ac:dyDescent="0.2"/>
    <row r="892394" s="12" customFormat="1" x14ac:dyDescent="0.2"/>
    <row r="892395" s="12" customFormat="1" x14ac:dyDescent="0.2"/>
    <row r="892396" s="12" customFormat="1" x14ac:dyDescent="0.2"/>
    <row r="892397" s="12" customFormat="1" x14ac:dyDescent="0.2"/>
    <row r="892398" s="12" customFormat="1" x14ac:dyDescent="0.2"/>
    <row r="892399" s="12" customFormat="1" x14ac:dyDescent="0.2"/>
    <row r="892400" s="12" customFormat="1" x14ac:dyDescent="0.2"/>
    <row r="892401" s="12" customFormat="1" x14ac:dyDescent="0.2"/>
    <row r="892402" s="12" customFormat="1" x14ac:dyDescent="0.2"/>
    <row r="892403" s="12" customFormat="1" x14ac:dyDescent="0.2"/>
    <row r="892404" s="12" customFormat="1" x14ac:dyDescent="0.2"/>
    <row r="892405" s="12" customFormat="1" x14ac:dyDescent="0.2"/>
    <row r="892406" s="12" customFormat="1" x14ac:dyDescent="0.2"/>
    <row r="892407" s="12" customFormat="1" x14ac:dyDescent="0.2"/>
    <row r="892408" s="12" customFormat="1" x14ac:dyDescent="0.2"/>
    <row r="892409" s="12" customFormat="1" x14ac:dyDescent="0.2"/>
    <row r="892410" s="12" customFormat="1" x14ac:dyDescent="0.2"/>
    <row r="892411" s="12" customFormat="1" x14ac:dyDescent="0.2"/>
    <row r="892412" s="12" customFormat="1" x14ac:dyDescent="0.2"/>
    <row r="892413" s="12" customFormat="1" x14ac:dyDescent="0.2"/>
    <row r="892414" s="12" customFormat="1" x14ac:dyDescent="0.2"/>
    <row r="892415" s="12" customFormat="1" x14ac:dyDescent="0.2"/>
    <row r="892416" s="12" customFormat="1" x14ac:dyDescent="0.2"/>
    <row r="892417" s="12" customFormat="1" x14ac:dyDescent="0.2"/>
    <row r="892418" s="12" customFormat="1" x14ac:dyDescent="0.2"/>
    <row r="892419" s="12" customFormat="1" x14ac:dyDescent="0.2"/>
    <row r="892420" s="12" customFormat="1" x14ac:dyDescent="0.2"/>
    <row r="892421" s="12" customFormat="1" x14ac:dyDescent="0.2"/>
    <row r="892422" s="12" customFormat="1" x14ac:dyDescent="0.2"/>
    <row r="892423" s="12" customFormat="1" x14ac:dyDescent="0.2"/>
    <row r="892424" s="12" customFormat="1" x14ac:dyDescent="0.2"/>
    <row r="892425" s="12" customFormat="1" x14ac:dyDescent="0.2"/>
    <row r="892426" s="12" customFormat="1" x14ac:dyDescent="0.2"/>
    <row r="892427" s="12" customFormat="1" x14ac:dyDescent="0.2"/>
    <row r="892428" s="12" customFormat="1" x14ac:dyDescent="0.2"/>
    <row r="892429" s="12" customFormat="1" x14ac:dyDescent="0.2"/>
    <row r="892430" s="12" customFormat="1" x14ac:dyDescent="0.2"/>
    <row r="892431" s="12" customFormat="1" x14ac:dyDescent="0.2"/>
    <row r="892432" s="12" customFormat="1" x14ac:dyDescent="0.2"/>
    <row r="892433" s="12" customFormat="1" x14ac:dyDescent="0.2"/>
    <row r="892434" s="12" customFormat="1" x14ac:dyDescent="0.2"/>
    <row r="892435" s="12" customFormat="1" x14ac:dyDescent="0.2"/>
    <row r="892436" s="12" customFormat="1" x14ac:dyDescent="0.2"/>
    <row r="892437" s="12" customFormat="1" x14ac:dyDescent="0.2"/>
    <row r="892438" s="12" customFormat="1" x14ac:dyDescent="0.2"/>
    <row r="892439" s="12" customFormat="1" x14ac:dyDescent="0.2"/>
    <row r="892440" s="12" customFormat="1" x14ac:dyDescent="0.2"/>
    <row r="892441" s="12" customFormat="1" x14ac:dyDescent="0.2"/>
    <row r="892442" s="12" customFormat="1" x14ac:dyDescent="0.2"/>
    <row r="892443" s="12" customFormat="1" x14ac:dyDescent="0.2"/>
    <row r="892444" s="12" customFormat="1" x14ac:dyDescent="0.2"/>
    <row r="892445" s="12" customFormat="1" x14ac:dyDescent="0.2"/>
    <row r="892446" s="12" customFormat="1" x14ac:dyDescent="0.2"/>
    <row r="892447" s="12" customFormat="1" x14ac:dyDescent="0.2"/>
    <row r="892448" s="12" customFormat="1" x14ac:dyDescent="0.2"/>
    <row r="892449" s="12" customFormat="1" x14ac:dyDescent="0.2"/>
    <row r="892450" s="12" customFormat="1" x14ac:dyDescent="0.2"/>
    <row r="892451" s="12" customFormat="1" x14ac:dyDescent="0.2"/>
    <row r="892452" s="12" customFormat="1" x14ac:dyDescent="0.2"/>
    <row r="892453" s="12" customFormat="1" x14ac:dyDescent="0.2"/>
    <row r="892454" s="12" customFormat="1" x14ac:dyDescent="0.2"/>
    <row r="892455" s="12" customFormat="1" x14ac:dyDescent="0.2"/>
    <row r="892456" s="12" customFormat="1" x14ac:dyDescent="0.2"/>
    <row r="892457" s="12" customFormat="1" x14ac:dyDescent="0.2"/>
    <row r="892458" s="12" customFormat="1" x14ac:dyDescent="0.2"/>
    <row r="892459" s="12" customFormat="1" x14ac:dyDescent="0.2"/>
    <row r="892460" s="12" customFormat="1" x14ac:dyDescent="0.2"/>
    <row r="892461" s="12" customFormat="1" x14ac:dyDescent="0.2"/>
    <row r="892462" s="12" customFormat="1" x14ac:dyDescent="0.2"/>
    <row r="892463" s="12" customFormat="1" x14ac:dyDescent="0.2"/>
    <row r="892464" s="12" customFormat="1" x14ac:dyDescent="0.2"/>
    <row r="892465" s="12" customFormat="1" x14ac:dyDescent="0.2"/>
    <row r="892466" s="12" customFormat="1" x14ac:dyDescent="0.2"/>
    <row r="892467" s="12" customFormat="1" x14ac:dyDescent="0.2"/>
    <row r="892468" s="12" customFormat="1" x14ac:dyDescent="0.2"/>
    <row r="892469" s="12" customFormat="1" x14ac:dyDescent="0.2"/>
    <row r="892470" s="12" customFormat="1" x14ac:dyDescent="0.2"/>
    <row r="892471" s="12" customFormat="1" x14ac:dyDescent="0.2"/>
    <row r="892472" s="12" customFormat="1" x14ac:dyDescent="0.2"/>
    <row r="892473" s="12" customFormat="1" x14ac:dyDescent="0.2"/>
    <row r="892474" s="12" customFormat="1" x14ac:dyDescent="0.2"/>
    <row r="892475" s="12" customFormat="1" x14ac:dyDescent="0.2"/>
    <row r="892476" s="12" customFormat="1" x14ac:dyDescent="0.2"/>
    <row r="892477" s="12" customFormat="1" x14ac:dyDescent="0.2"/>
    <row r="892478" s="12" customFormat="1" x14ac:dyDescent="0.2"/>
    <row r="892479" s="12" customFormat="1" x14ac:dyDescent="0.2"/>
    <row r="892480" s="12" customFormat="1" x14ac:dyDescent="0.2"/>
    <row r="892481" s="12" customFormat="1" x14ac:dyDescent="0.2"/>
    <row r="892482" s="12" customFormat="1" x14ac:dyDescent="0.2"/>
    <row r="892483" s="12" customFormat="1" x14ac:dyDescent="0.2"/>
    <row r="892484" s="12" customFormat="1" x14ac:dyDescent="0.2"/>
    <row r="892485" s="12" customFormat="1" x14ac:dyDescent="0.2"/>
    <row r="892486" s="12" customFormat="1" x14ac:dyDescent="0.2"/>
    <row r="892487" s="12" customFormat="1" x14ac:dyDescent="0.2"/>
    <row r="892488" s="12" customFormat="1" x14ac:dyDescent="0.2"/>
    <row r="892489" s="12" customFormat="1" x14ac:dyDescent="0.2"/>
    <row r="892490" s="12" customFormat="1" x14ac:dyDescent="0.2"/>
    <row r="892491" s="12" customFormat="1" x14ac:dyDescent="0.2"/>
    <row r="892492" s="12" customFormat="1" x14ac:dyDescent="0.2"/>
    <row r="892493" s="12" customFormat="1" x14ac:dyDescent="0.2"/>
    <row r="892494" s="12" customFormat="1" x14ac:dyDescent="0.2"/>
    <row r="892495" s="12" customFormat="1" x14ac:dyDescent="0.2"/>
    <row r="892496" s="12" customFormat="1" x14ac:dyDescent="0.2"/>
    <row r="892497" s="12" customFormat="1" x14ac:dyDescent="0.2"/>
    <row r="892498" s="12" customFormat="1" x14ac:dyDescent="0.2"/>
    <row r="892499" s="12" customFormat="1" x14ac:dyDescent="0.2"/>
    <row r="892500" s="12" customFormat="1" x14ac:dyDescent="0.2"/>
    <row r="892501" s="12" customFormat="1" x14ac:dyDescent="0.2"/>
    <row r="892502" s="12" customFormat="1" x14ac:dyDescent="0.2"/>
    <row r="892503" s="12" customFormat="1" x14ac:dyDescent="0.2"/>
    <row r="892504" s="12" customFormat="1" x14ac:dyDescent="0.2"/>
    <row r="892505" s="12" customFormat="1" x14ac:dyDescent="0.2"/>
    <row r="892506" s="12" customFormat="1" x14ac:dyDescent="0.2"/>
    <row r="892507" s="12" customFormat="1" x14ac:dyDescent="0.2"/>
    <row r="892508" s="12" customFormat="1" x14ac:dyDescent="0.2"/>
    <row r="892509" s="12" customFormat="1" x14ac:dyDescent="0.2"/>
    <row r="892510" s="12" customFormat="1" x14ac:dyDescent="0.2"/>
    <row r="892511" s="12" customFormat="1" x14ac:dyDescent="0.2"/>
    <row r="892512" s="12" customFormat="1" x14ac:dyDescent="0.2"/>
    <row r="892513" s="12" customFormat="1" x14ac:dyDescent="0.2"/>
    <row r="892514" s="12" customFormat="1" x14ac:dyDescent="0.2"/>
    <row r="892515" s="12" customFormat="1" x14ac:dyDescent="0.2"/>
    <row r="892516" s="12" customFormat="1" x14ac:dyDescent="0.2"/>
    <row r="892517" s="12" customFormat="1" x14ac:dyDescent="0.2"/>
    <row r="892518" s="12" customFormat="1" x14ac:dyDescent="0.2"/>
    <row r="892519" s="12" customFormat="1" x14ac:dyDescent="0.2"/>
    <row r="892520" s="12" customFormat="1" x14ac:dyDescent="0.2"/>
    <row r="892521" s="12" customFormat="1" x14ac:dyDescent="0.2"/>
    <row r="892522" s="12" customFormat="1" x14ac:dyDescent="0.2"/>
    <row r="892523" s="12" customFormat="1" x14ac:dyDescent="0.2"/>
    <row r="892524" s="12" customFormat="1" x14ac:dyDescent="0.2"/>
    <row r="892525" s="12" customFormat="1" x14ac:dyDescent="0.2"/>
    <row r="892526" s="12" customFormat="1" x14ac:dyDescent="0.2"/>
    <row r="892527" s="12" customFormat="1" x14ac:dyDescent="0.2"/>
    <row r="892528" s="12" customFormat="1" x14ac:dyDescent="0.2"/>
    <row r="892529" s="12" customFormat="1" x14ac:dyDescent="0.2"/>
    <row r="892530" s="12" customFormat="1" x14ac:dyDescent="0.2"/>
    <row r="892531" s="12" customFormat="1" x14ac:dyDescent="0.2"/>
    <row r="892532" s="12" customFormat="1" x14ac:dyDescent="0.2"/>
    <row r="892533" s="12" customFormat="1" x14ac:dyDescent="0.2"/>
    <row r="892534" s="12" customFormat="1" x14ac:dyDescent="0.2"/>
    <row r="892535" s="12" customFormat="1" x14ac:dyDescent="0.2"/>
    <row r="892536" s="12" customFormat="1" x14ac:dyDescent="0.2"/>
    <row r="892537" s="12" customFormat="1" x14ac:dyDescent="0.2"/>
    <row r="892538" s="12" customFormat="1" x14ac:dyDescent="0.2"/>
    <row r="892539" s="12" customFormat="1" x14ac:dyDescent="0.2"/>
    <row r="892540" s="12" customFormat="1" x14ac:dyDescent="0.2"/>
    <row r="892541" s="12" customFormat="1" x14ac:dyDescent="0.2"/>
    <row r="892542" s="12" customFormat="1" x14ac:dyDescent="0.2"/>
    <row r="892543" s="12" customFormat="1" x14ac:dyDescent="0.2"/>
    <row r="892544" s="12" customFormat="1" x14ac:dyDescent="0.2"/>
    <row r="892545" s="12" customFormat="1" x14ac:dyDescent="0.2"/>
    <row r="892546" s="12" customFormat="1" x14ac:dyDescent="0.2"/>
    <row r="892547" s="12" customFormat="1" x14ac:dyDescent="0.2"/>
    <row r="892548" s="12" customFormat="1" x14ac:dyDescent="0.2"/>
    <row r="892549" s="12" customFormat="1" x14ac:dyDescent="0.2"/>
    <row r="892550" s="12" customFormat="1" x14ac:dyDescent="0.2"/>
    <row r="892551" s="12" customFormat="1" x14ac:dyDescent="0.2"/>
    <row r="892552" s="12" customFormat="1" x14ac:dyDescent="0.2"/>
    <row r="892553" s="12" customFormat="1" x14ac:dyDescent="0.2"/>
    <row r="892554" s="12" customFormat="1" x14ac:dyDescent="0.2"/>
    <row r="892555" s="12" customFormat="1" x14ac:dyDescent="0.2"/>
    <row r="892556" s="12" customFormat="1" x14ac:dyDescent="0.2"/>
    <row r="892557" s="12" customFormat="1" x14ac:dyDescent="0.2"/>
    <row r="892558" s="12" customFormat="1" x14ac:dyDescent="0.2"/>
    <row r="892559" s="12" customFormat="1" x14ac:dyDescent="0.2"/>
    <row r="892560" s="12" customFormat="1" x14ac:dyDescent="0.2"/>
    <row r="892561" s="12" customFormat="1" x14ac:dyDescent="0.2"/>
    <row r="892562" s="12" customFormat="1" x14ac:dyDescent="0.2"/>
    <row r="892563" s="12" customFormat="1" x14ac:dyDescent="0.2"/>
    <row r="892564" s="12" customFormat="1" x14ac:dyDescent="0.2"/>
    <row r="892565" s="12" customFormat="1" x14ac:dyDescent="0.2"/>
    <row r="892566" s="12" customFormat="1" x14ac:dyDescent="0.2"/>
    <row r="892567" s="12" customFormat="1" x14ac:dyDescent="0.2"/>
    <row r="892568" s="12" customFormat="1" x14ac:dyDescent="0.2"/>
    <row r="892569" s="12" customFormat="1" x14ac:dyDescent="0.2"/>
    <row r="892570" s="12" customFormat="1" x14ac:dyDescent="0.2"/>
    <row r="892571" s="12" customFormat="1" x14ac:dyDescent="0.2"/>
    <row r="892572" s="12" customFormat="1" x14ac:dyDescent="0.2"/>
    <row r="892573" s="12" customFormat="1" x14ac:dyDescent="0.2"/>
    <row r="892574" s="12" customFormat="1" x14ac:dyDescent="0.2"/>
    <row r="892575" s="12" customFormat="1" x14ac:dyDescent="0.2"/>
    <row r="892576" s="12" customFormat="1" x14ac:dyDescent="0.2"/>
    <row r="892577" s="12" customFormat="1" x14ac:dyDescent="0.2"/>
    <row r="892578" s="12" customFormat="1" x14ac:dyDescent="0.2"/>
    <row r="892579" s="12" customFormat="1" x14ac:dyDescent="0.2"/>
    <row r="892580" s="12" customFormat="1" x14ac:dyDescent="0.2"/>
    <row r="892581" s="12" customFormat="1" x14ac:dyDescent="0.2"/>
    <row r="892582" s="12" customFormat="1" x14ac:dyDescent="0.2"/>
    <row r="892583" s="12" customFormat="1" x14ac:dyDescent="0.2"/>
    <row r="892584" s="12" customFormat="1" x14ac:dyDescent="0.2"/>
    <row r="892585" s="12" customFormat="1" x14ac:dyDescent="0.2"/>
    <row r="892586" s="12" customFormat="1" x14ac:dyDescent="0.2"/>
    <row r="892587" s="12" customFormat="1" x14ac:dyDescent="0.2"/>
    <row r="892588" s="12" customFormat="1" x14ac:dyDescent="0.2"/>
    <row r="892589" s="12" customFormat="1" x14ac:dyDescent="0.2"/>
    <row r="892590" s="12" customFormat="1" x14ac:dyDescent="0.2"/>
    <row r="892591" s="12" customFormat="1" x14ac:dyDescent="0.2"/>
    <row r="892592" s="12" customFormat="1" x14ac:dyDescent="0.2"/>
    <row r="892593" s="12" customFormat="1" x14ac:dyDescent="0.2"/>
    <row r="892594" s="12" customFormat="1" x14ac:dyDescent="0.2"/>
    <row r="892595" s="12" customFormat="1" x14ac:dyDescent="0.2"/>
    <row r="892596" s="12" customFormat="1" x14ac:dyDescent="0.2"/>
    <row r="892597" s="12" customFormat="1" x14ac:dyDescent="0.2"/>
    <row r="892598" s="12" customFormat="1" x14ac:dyDescent="0.2"/>
    <row r="892599" s="12" customFormat="1" x14ac:dyDescent="0.2"/>
    <row r="892600" s="12" customFormat="1" x14ac:dyDescent="0.2"/>
    <row r="892601" s="12" customFormat="1" x14ac:dyDescent="0.2"/>
    <row r="892602" s="12" customFormat="1" x14ac:dyDescent="0.2"/>
    <row r="892603" s="12" customFormat="1" x14ac:dyDescent="0.2"/>
    <row r="892604" s="12" customFormat="1" x14ac:dyDescent="0.2"/>
    <row r="892605" s="12" customFormat="1" x14ac:dyDescent="0.2"/>
    <row r="892606" s="12" customFormat="1" x14ac:dyDescent="0.2"/>
    <row r="892607" s="12" customFormat="1" x14ac:dyDescent="0.2"/>
    <row r="892608" s="12" customFormat="1" x14ac:dyDescent="0.2"/>
    <row r="892609" s="12" customFormat="1" x14ac:dyDescent="0.2"/>
    <row r="892610" s="12" customFormat="1" x14ac:dyDescent="0.2"/>
    <row r="892611" s="12" customFormat="1" x14ac:dyDescent="0.2"/>
    <row r="892612" s="12" customFormat="1" x14ac:dyDescent="0.2"/>
    <row r="892613" s="12" customFormat="1" x14ac:dyDescent="0.2"/>
    <row r="892614" s="12" customFormat="1" x14ac:dyDescent="0.2"/>
    <row r="892615" s="12" customFormat="1" x14ac:dyDescent="0.2"/>
    <row r="892616" s="12" customFormat="1" x14ac:dyDescent="0.2"/>
    <row r="892617" s="12" customFormat="1" x14ac:dyDescent="0.2"/>
    <row r="892618" s="12" customFormat="1" x14ac:dyDescent="0.2"/>
    <row r="892619" s="12" customFormat="1" x14ac:dyDescent="0.2"/>
    <row r="892620" s="12" customFormat="1" x14ac:dyDescent="0.2"/>
    <row r="892621" s="12" customFormat="1" x14ac:dyDescent="0.2"/>
    <row r="892622" s="12" customFormat="1" x14ac:dyDescent="0.2"/>
    <row r="892623" s="12" customFormat="1" x14ac:dyDescent="0.2"/>
    <row r="892624" s="12" customFormat="1" x14ac:dyDescent="0.2"/>
    <row r="892625" s="12" customFormat="1" x14ac:dyDescent="0.2"/>
    <row r="892626" s="12" customFormat="1" x14ac:dyDescent="0.2"/>
    <row r="892627" s="12" customFormat="1" x14ac:dyDescent="0.2"/>
    <row r="892628" s="12" customFormat="1" x14ac:dyDescent="0.2"/>
    <row r="892629" s="12" customFormat="1" x14ac:dyDescent="0.2"/>
    <row r="892630" s="12" customFormat="1" x14ac:dyDescent="0.2"/>
    <row r="892631" s="12" customFormat="1" x14ac:dyDescent="0.2"/>
    <row r="892632" s="12" customFormat="1" x14ac:dyDescent="0.2"/>
    <row r="892633" s="12" customFormat="1" x14ac:dyDescent="0.2"/>
    <row r="892634" s="12" customFormat="1" x14ac:dyDescent="0.2"/>
    <row r="892635" s="12" customFormat="1" x14ac:dyDescent="0.2"/>
    <row r="892636" s="12" customFormat="1" x14ac:dyDescent="0.2"/>
    <row r="892637" s="12" customFormat="1" x14ac:dyDescent="0.2"/>
    <row r="892638" s="12" customFormat="1" x14ac:dyDescent="0.2"/>
    <row r="892639" s="12" customFormat="1" x14ac:dyDescent="0.2"/>
    <row r="892640" s="12" customFormat="1" x14ac:dyDescent="0.2"/>
    <row r="892641" s="12" customFormat="1" x14ac:dyDescent="0.2"/>
    <row r="892642" s="12" customFormat="1" x14ac:dyDescent="0.2"/>
    <row r="892643" s="12" customFormat="1" x14ac:dyDescent="0.2"/>
    <row r="892644" s="12" customFormat="1" x14ac:dyDescent="0.2"/>
    <row r="892645" s="12" customFormat="1" x14ac:dyDescent="0.2"/>
    <row r="892646" s="12" customFormat="1" x14ac:dyDescent="0.2"/>
    <row r="892647" s="12" customFormat="1" x14ac:dyDescent="0.2"/>
    <row r="892648" s="12" customFormat="1" x14ac:dyDescent="0.2"/>
    <row r="892649" s="12" customFormat="1" x14ac:dyDescent="0.2"/>
    <row r="892650" s="12" customFormat="1" x14ac:dyDescent="0.2"/>
    <row r="892651" s="12" customFormat="1" x14ac:dyDescent="0.2"/>
    <row r="892652" s="12" customFormat="1" x14ac:dyDescent="0.2"/>
    <row r="892653" s="12" customFormat="1" x14ac:dyDescent="0.2"/>
    <row r="892654" s="12" customFormat="1" x14ac:dyDescent="0.2"/>
    <row r="892655" s="12" customFormat="1" x14ac:dyDescent="0.2"/>
    <row r="892656" s="12" customFormat="1" x14ac:dyDescent="0.2"/>
    <row r="892657" s="12" customFormat="1" x14ac:dyDescent="0.2"/>
    <row r="892658" s="12" customFormat="1" x14ac:dyDescent="0.2"/>
    <row r="892659" s="12" customFormat="1" x14ac:dyDescent="0.2"/>
    <row r="892660" s="12" customFormat="1" x14ac:dyDescent="0.2"/>
    <row r="892661" s="12" customFormat="1" x14ac:dyDescent="0.2"/>
    <row r="892662" s="12" customFormat="1" x14ac:dyDescent="0.2"/>
    <row r="892663" s="12" customFormat="1" x14ac:dyDescent="0.2"/>
    <row r="892664" s="12" customFormat="1" x14ac:dyDescent="0.2"/>
    <row r="892665" s="12" customFormat="1" x14ac:dyDescent="0.2"/>
    <row r="892666" s="12" customFormat="1" x14ac:dyDescent="0.2"/>
    <row r="892667" s="12" customFormat="1" x14ac:dyDescent="0.2"/>
    <row r="892668" s="12" customFormat="1" x14ac:dyDescent="0.2"/>
    <row r="892669" s="12" customFormat="1" x14ac:dyDescent="0.2"/>
    <row r="892670" s="12" customFormat="1" x14ac:dyDescent="0.2"/>
    <row r="892671" s="12" customFormat="1" x14ac:dyDescent="0.2"/>
    <row r="892672" s="12" customFormat="1" x14ac:dyDescent="0.2"/>
    <row r="892673" s="12" customFormat="1" x14ac:dyDescent="0.2"/>
    <row r="892674" s="12" customFormat="1" x14ac:dyDescent="0.2"/>
    <row r="892675" s="12" customFormat="1" x14ac:dyDescent="0.2"/>
    <row r="892676" s="12" customFormat="1" x14ac:dyDescent="0.2"/>
    <row r="892677" s="12" customFormat="1" x14ac:dyDescent="0.2"/>
    <row r="892678" s="12" customFormat="1" x14ac:dyDescent="0.2"/>
    <row r="892679" s="12" customFormat="1" x14ac:dyDescent="0.2"/>
    <row r="892680" s="12" customFormat="1" x14ac:dyDescent="0.2"/>
    <row r="892681" s="12" customFormat="1" x14ac:dyDescent="0.2"/>
    <row r="892682" s="12" customFormat="1" x14ac:dyDescent="0.2"/>
    <row r="892683" s="12" customFormat="1" x14ac:dyDescent="0.2"/>
    <row r="892684" s="12" customFormat="1" x14ac:dyDescent="0.2"/>
    <row r="892685" s="12" customFormat="1" x14ac:dyDescent="0.2"/>
    <row r="892686" s="12" customFormat="1" x14ac:dyDescent="0.2"/>
    <row r="892687" s="12" customFormat="1" x14ac:dyDescent="0.2"/>
    <row r="892688" s="12" customFormat="1" x14ac:dyDescent="0.2"/>
    <row r="892689" s="12" customFormat="1" x14ac:dyDescent="0.2"/>
    <row r="892690" s="12" customFormat="1" x14ac:dyDescent="0.2"/>
    <row r="892691" s="12" customFormat="1" x14ac:dyDescent="0.2"/>
    <row r="892692" s="12" customFormat="1" x14ac:dyDescent="0.2"/>
    <row r="892693" s="12" customFormat="1" x14ac:dyDescent="0.2"/>
    <row r="892694" s="12" customFormat="1" x14ac:dyDescent="0.2"/>
    <row r="892695" s="12" customFormat="1" x14ac:dyDescent="0.2"/>
    <row r="892696" s="12" customFormat="1" x14ac:dyDescent="0.2"/>
    <row r="892697" s="12" customFormat="1" x14ac:dyDescent="0.2"/>
    <row r="892698" s="12" customFormat="1" x14ac:dyDescent="0.2"/>
    <row r="892699" s="12" customFormat="1" x14ac:dyDescent="0.2"/>
    <row r="892700" s="12" customFormat="1" x14ac:dyDescent="0.2"/>
    <row r="892701" s="12" customFormat="1" x14ac:dyDescent="0.2"/>
    <row r="892702" s="12" customFormat="1" x14ac:dyDescent="0.2"/>
    <row r="892703" s="12" customFormat="1" x14ac:dyDescent="0.2"/>
    <row r="892704" s="12" customFormat="1" x14ac:dyDescent="0.2"/>
    <row r="892705" s="12" customFormat="1" x14ac:dyDescent="0.2"/>
    <row r="892706" s="12" customFormat="1" x14ac:dyDescent="0.2"/>
    <row r="892707" s="12" customFormat="1" x14ac:dyDescent="0.2"/>
    <row r="892708" s="12" customFormat="1" x14ac:dyDescent="0.2"/>
    <row r="892709" s="12" customFormat="1" x14ac:dyDescent="0.2"/>
    <row r="892710" s="12" customFormat="1" x14ac:dyDescent="0.2"/>
    <row r="892711" s="12" customFormat="1" x14ac:dyDescent="0.2"/>
    <row r="892712" s="12" customFormat="1" x14ac:dyDescent="0.2"/>
    <row r="892713" s="12" customFormat="1" x14ac:dyDescent="0.2"/>
    <row r="892714" s="12" customFormat="1" x14ac:dyDescent="0.2"/>
    <row r="892715" s="12" customFormat="1" x14ac:dyDescent="0.2"/>
    <row r="892716" s="12" customFormat="1" x14ac:dyDescent="0.2"/>
    <row r="892717" s="12" customFormat="1" x14ac:dyDescent="0.2"/>
    <row r="892718" s="12" customFormat="1" x14ac:dyDescent="0.2"/>
    <row r="892719" s="12" customFormat="1" x14ac:dyDescent="0.2"/>
    <row r="892720" s="12" customFormat="1" x14ac:dyDescent="0.2"/>
    <row r="892721" s="12" customFormat="1" x14ac:dyDescent="0.2"/>
    <row r="892722" s="12" customFormat="1" x14ac:dyDescent="0.2"/>
    <row r="892723" s="12" customFormat="1" x14ac:dyDescent="0.2"/>
    <row r="892724" s="12" customFormat="1" x14ac:dyDescent="0.2"/>
    <row r="892725" s="12" customFormat="1" x14ac:dyDescent="0.2"/>
    <row r="892726" s="12" customFormat="1" x14ac:dyDescent="0.2"/>
    <row r="892727" s="12" customFormat="1" x14ac:dyDescent="0.2"/>
    <row r="892728" s="12" customFormat="1" x14ac:dyDescent="0.2"/>
    <row r="892729" s="12" customFormat="1" x14ac:dyDescent="0.2"/>
    <row r="892730" s="12" customFormat="1" x14ac:dyDescent="0.2"/>
    <row r="892731" s="12" customFormat="1" x14ac:dyDescent="0.2"/>
    <row r="892732" s="12" customFormat="1" x14ac:dyDescent="0.2"/>
    <row r="892733" s="12" customFormat="1" x14ac:dyDescent="0.2"/>
    <row r="892734" s="12" customFormat="1" x14ac:dyDescent="0.2"/>
    <row r="892735" s="12" customFormat="1" x14ac:dyDescent="0.2"/>
    <row r="892736" s="12" customFormat="1" x14ac:dyDescent="0.2"/>
    <row r="892737" s="12" customFormat="1" x14ac:dyDescent="0.2"/>
    <row r="892738" s="12" customFormat="1" x14ac:dyDescent="0.2"/>
    <row r="892739" s="12" customFormat="1" x14ac:dyDescent="0.2"/>
    <row r="892740" s="12" customFormat="1" x14ac:dyDescent="0.2"/>
    <row r="892741" s="12" customFormat="1" x14ac:dyDescent="0.2"/>
    <row r="892742" s="12" customFormat="1" x14ac:dyDescent="0.2"/>
    <row r="892743" s="12" customFormat="1" x14ac:dyDescent="0.2"/>
    <row r="892744" s="12" customFormat="1" x14ac:dyDescent="0.2"/>
    <row r="892745" s="12" customFormat="1" x14ac:dyDescent="0.2"/>
    <row r="892746" s="12" customFormat="1" x14ac:dyDescent="0.2"/>
    <row r="892747" s="12" customFormat="1" x14ac:dyDescent="0.2"/>
    <row r="892748" s="12" customFormat="1" x14ac:dyDescent="0.2"/>
    <row r="892749" s="12" customFormat="1" x14ac:dyDescent="0.2"/>
    <row r="892750" s="12" customFormat="1" x14ac:dyDescent="0.2"/>
    <row r="892751" s="12" customFormat="1" x14ac:dyDescent="0.2"/>
    <row r="892752" s="12" customFormat="1" x14ac:dyDescent="0.2"/>
    <row r="892753" s="12" customFormat="1" x14ac:dyDescent="0.2"/>
    <row r="892754" s="12" customFormat="1" x14ac:dyDescent="0.2"/>
    <row r="892755" s="12" customFormat="1" x14ac:dyDescent="0.2"/>
    <row r="892756" s="12" customFormat="1" x14ac:dyDescent="0.2"/>
    <row r="892757" s="12" customFormat="1" x14ac:dyDescent="0.2"/>
    <row r="892758" s="12" customFormat="1" x14ac:dyDescent="0.2"/>
    <row r="892759" s="12" customFormat="1" x14ac:dyDescent="0.2"/>
    <row r="892760" s="12" customFormat="1" x14ac:dyDescent="0.2"/>
    <row r="892761" s="12" customFormat="1" x14ac:dyDescent="0.2"/>
    <row r="892762" s="12" customFormat="1" x14ac:dyDescent="0.2"/>
    <row r="892763" s="12" customFormat="1" x14ac:dyDescent="0.2"/>
    <row r="892764" s="12" customFormat="1" x14ac:dyDescent="0.2"/>
    <row r="892765" s="12" customFormat="1" x14ac:dyDescent="0.2"/>
    <row r="892766" s="12" customFormat="1" x14ac:dyDescent="0.2"/>
    <row r="892767" s="12" customFormat="1" x14ac:dyDescent="0.2"/>
    <row r="892768" s="12" customFormat="1" x14ac:dyDescent="0.2"/>
    <row r="892769" s="12" customFormat="1" x14ac:dyDescent="0.2"/>
    <row r="892770" s="12" customFormat="1" x14ac:dyDescent="0.2"/>
    <row r="892771" s="12" customFormat="1" x14ac:dyDescent="0.2"/>
    <row r="892772" s="12" customFormat="1" x14ac:dyDescent="0.2"/>
    <row r="892773" s="12" customFormat="1" x14ac:dyDescent="0.2"/>
    <row r="892774" s="12" customFormat="1" x14ac:dyDescent="0.2"/>
    <row r="892775" s="12" customFormat="1" x14ac:dyDescent="0.2"/>
    <row r="892776" s="12" customFormat="1" x14ac:dyDescent="0.2"/>
    <row r="892777" s="12" customFormat="1" x14ac:dyDescent="0.2"/>
    <row r="892778" s="12" customFormat="1" x14ac:dyDescent="0.2"/>
    <row r="892779" s="12" customFormat="1" x14ac:dyDescent="0.2"/>
    <row r="892780" s="12" customFormat="1" x14ac:dyDescent="0.2"/>
    <row r="892781" s="12" customFormat="1" x14ac:dyDescent="0.2"/>
    <row r="892782" s="12" customFormat="1" x14ac:dyDescent="0.2"/>
    <row r="892783" s="12" customFormat="1" x14ac:dyDescent="0.2"/>
    <row r="892784" s="12" customFormat="1" x14ac:dyDescent="0.2"/>
    <row r="892785" s="12" customFormat="1" x14ac:dyDescent="0.2"/>
    <row r="892786" s="12" customFormat="1" x14ac:dyDescent="0.2"/>
    <row r="892787" s="12" customFormat="1" x14ac:dyDescent="0.2"/>
    <row r="892788" s="12" customFormat="1" x14ac:dyDescent="0.2"/>
    <row r="892789" s="12" customFormat="1" x14ac:dyDescent="0.2"/>
    <row r="892790" s="12" customFormat="1" x14ac:dyDescent="0.2"/>
    <row r="892791" s="12" customFormat="1" x14ac:dyDescent="0.2"/>
    <row r="892792" s="12" customFormat="1" x14ac:dyDescent="0.2"/>
    <row r="892793" s="12" customFormat="1" x14ac:dyDescent="0.2"/>
    <row r="892794" s="12" customFormat="1" x14ac:dyDescent="0.2"/>
    <row r="892795" s="12" customFormat="1" x14ac:dyDescent="0.2"/>
    <row r="892796" s="12" customFormat="1" x14ac:dyDescent="0.2"/>
    <row r="892797" s="12" customFormat="1" x14ac:dyDescent="0.2"/>
    <row r="892798" s="12" customFormat="1" x14ac:dyDescent="0.2"/>
    <row r="892799" s="12" customFormat="1" x14ac:dyDescent="0.2"/>
    <row r="892800" s="12" customFormat="1" x14ac:dyDescent="0.2"/>
    <row r="892801" s="12" customFormat="1" x14ac:dyDescent="0.2"/>
    <row r="892802" s="12" customFormat="1" x14ac:dyDescent="0.2"/>
    <row r="892803" s="12" customFormat="1" x14ac:dyDescent="0.2"/>
    <row r="892804" s="12" customFormat="1" x14ac:dyDescent="0.2"/>
    <row r="892805" s="12" customFormat="1" x14ac:dyDescent="0.2"/>
    <row r="892806" s="12" customFormat="1" x14ac:dyDescent="0.2"/>
    <row r="892807" s="12" customFormat="1" x14ac:dyDescent="0.2"/>
    <row r="892808" s="12" customFormat="1" x14ac:dyDescent="0.2"/>
    <row r="892809" s="12" customFormat="1" x14ac:dyDescent="0.2"/>
    <row r="892810" s="12" customFormat="1" x14ac:dyDescent="0.2"/>
    <row r="892811" s="12" customFormat="1" x14ac:dyDescent="0.2"/>
    <row r="892812" s="12" customFormat="1" x14ac:dyDescent="0.2"/>
    <row r="892813" s="12" customFormat="1" x14ac:dyDescent="0.2"/>
    <row r="892814" s="12" customFormat="1" x14ac:dyDescent="0.2"/>
    <row r="892815" s="12" customFormat="1" x14ac:dyDescent="0.2"/>
    <row r="892816" s="12" customFormat="1" x14ac:dyDescent="0.2"/>
    <row r="892817" s="12" customFormat="1" x14ac:dyDescent="0.2"/>
    <row r="892818" s="12" customFormat="1" x14ac:dyDescent="0.2"/>
    <row r="892819" s="12" customFormat="1" x14ac:dyDescent="0.2"/>
    <row r="892820" s="12" customFormat="1" x14ac:dyDescent="0.2"/>
    <row r="892821" s="12" customFormat="1" x14ac:dyDescent="0.2"/>
    <row r="892822" s="12" customFormat="1" x14ac:dyDescent="0.2"/>
    <row r="892823" s="12" customFormat="1" x14ac:dyDescent="0.2"/>
    <row r="892824" s="12" customFormat="1" x14ac:dyDescent="0.2"/>
    <row r="892825" s="12" customFormat="1" x14ac:dyDescent="0.2"/>
    <row r="892826" s="12" customFormat="1" x14ac:dyDescent="0.2"/>
    <row r="892827" s="12" customFormat="1" x14ac:dyDescent="0.2"/>
    <row r="892828" s="12" customFormat="1" x14ac:dyDescent="0.2"/>
    <row r="892829" s="12" customFormat="1" x14ac:dyDescent="0.2"/>
    <row r="892830" s="12" customFormat="1" x14ac:dyDescent="0.2"/>
    <row r="892831" s="12" customFormat="1" x14ac:dyDescent="0.2"/>
    <row r="892832" s="12" customFormat="1" x14ac:dyDescent="0.2"/>
    <row r="892833" s="12" customFormat="1" x14ac:dyDescent="0.2"/>
    <row r="892834" s="12" customFormat="1" x14ac:dyDescent="0.2"/>
    <row r="892835" s="12" customFormat="1" x14ac:dyDescent="0.2"/>
    <row r="892836" s="12" customFormat="1" x14ac:dyDescent="0.2"/>
    <row r="892837" s="12" customFormat="1" x14ac:dyDescent="0.2"/>
    <row r="892838" s="12" customFormat="1" x14ac:dyDescent="0.2"/>
    <row r="892839" s="12" customFormat="1" x14ac:dyDescent="0.2"/>
    <row r="892840" s="12" customFormat="1" x14ac:dyDescent="0.2"/>
    <row r="892841" s="12" customFormat="1" x14ac:dyDescent="0.2"/>
    <row r="892842" s="12" customFormat="1" x14ac:dyDescent="0.2"/>
    <row r="892843" s="12" customFormat="1" x14ac:dyDescent="0.2"/>
    <row r="892844" s="12" customFormat="1" x14ac:dyDescent="0.2"/>
    <row r="892845" s="12" customFormat="1" x14ac:dyDescent="0.2"/>
    <row r="892846" s="12" customFormat="1" x14ac:dyDescent="0.2"/>
    <row r="892847" s="12" customFormat="1" x14ac:dyDescent="0.2"/>
    <row r="892848" s="12" customFormat="1" x14ac:dyDescent="0.2"/>
    <row r="892849" s="12" customFormat="1" x14ac:dyDescent="0.2"/>
    <row r="892850" s="12" customFormat="1" x14ac:dyDescent="0.2"/>
    <row r="892851" s="12" customFormat="1" x14ac:dyDescent="0.2"/>
    <row r="892852" s="12" customFormat="1" x14ac:dyDescent="0.2"/>
    <row r="892853" s="12" customFormat="1" x14ac:dyDescent="0.2"/>
    <row r="892854" s="12" customFormat="1" x14ac:dyDescent="0.2"/>
    <row r="892855" s="12" customFormat="1" x14ac:dyDescent="0.2"/>
    <row r="892856" s="12" customFormat="1" x14ac:dyDescent="0.2"/>
    <row r="892857" s="12" customFormat="1" x14ac:dyDescent="0.2"/>
    <row r="892858" s="12" customFormat="1" x14ac:dyDescent="0.2"/>
    <row r="892859" s="12" customFormat="1" x14ac:dyDescent="0.2"/>
    <row r="892860" s="12" customFormat="1" x14ac:dyDescent="0.2"/>
    <row r="892861" s="12" customFormat="1" x14ac:dyDescent="0.2"/>
    <row r="892862" s="12" customFormat="1" x14ac:dyDescent="0.2"/>
    <row r="892863" s="12" customFormat="1" x14ac:dyDescent="0.2"/>
    <row r="892864" s="12" customFormat="1" x14ac:dyDescent="0.2"/>
    <row r="892865" s="12" customFormat="1" x14ac:dyDescent="0.2"/>
    <row r="892866" s="12" customFormat="1" x14ac:dyDescent="0.2"/>
    <row r="892867" s="12" customFormat="1" x14ac:dyDescent="0.2"/>
    <row r="892868" s="12" customFormat="1" x14ac:dyDescent="0.2"/>
    <row r="892869" s="12" customFormat="1" x14ac:dyDescent="0.2"/>
    <row r="892870" s="12" customFormat="1" x14ac:dyDescent="0.2"/>
    <row r="892871" s="12" customFormat="1" x14ac:dyDescent="0.2"/>
    <row r="892872" s="12" customFormat="1" x14ac:dyDescent="0.2"/>
    <row r="892873" s="12" customFormat="1" x14ac:dyDescent="0.2"/>
    <row r="892874" s="12" customFormat="1" x14ac:dyDescent="0.2"/>
    <row r="892875" s="12" customFormat="1" x14ac:dyDescent="0.2"/>
    <row r="892876" s="12" customFormat="1" x14ac:dyDescent="0.2"/>
    <row r="892877" s="12" customFormat="1" x14ac:dyDescent="0.2"/>
    <row r="892878" s="12" customFormat="1" x14ac:dyDescent="0.2"/>
    <row r="892879" s="12" customFormat="1" x14ac:dyDescent="0.2"/>
    <row r="892880" s="12" customFormat="1" x14ac:dyDescent="0.2"/>
    <row r="892881" s="12" customFormat="1" x14ac:dyDescent="0.2"/>
    <row r="892882" s="12" customFormat="1" x14ac:dyDescent="0.2"/>
    <row r="892883" s="12" customFormat="1" x14ac:dyDescent="0.2"/>
    <row r="892884" s="12" customFormat="1" x14ac:dyDescent="0.2"/>
    <row r="892885" s="12" customFormat="1" x14ac:dyDescent="0.2"/>
    <row r="892886" s="12" customFormat="1" x14ac:dyDescent="0.2"/>
    <row r="892887" s="12" customFormat="1" x14ac:dyDescent="0.2"/>
    <row r="892888" s="12" customFormat="1" x14ac:dyDescent="0.2"/>
    <row r="892889" s="12" customFormat="1" x14ac:dyDescent="0.2"/>
    <row r="892890" s="12" customFormat="1" x14ac:dyDescent="0.2"/>
    <row r="892891" s="12" customFormat="1" x14ac:dyDescent="0.2"/>
    <row r="892892" s="12" customFormat="1" x14ac:dyDescent="0.2"/>
    <row r="892893" s="12" customFormat="1" x14ac:dyDescent="0.2"/>
    <row r="892894" s="12" customFormat="1" x14ac:dyDescent="0.2"/>
    <row r="892895" s="12" customFormat="1" x14ac:dyDescent="0.2"/>
    <row r="892896" s="12" customFormat="1" x14ac:dyDescent="0.2"/>
    <row r="892897" s="12" customFormat="1" x14ac:dyDescent="0.2"/>
    <row r="892898" s="12" customFormat="1" x14ac:dyDescent="0.2"/>
    <row r="892899" s="12" customFormat="1" x14ac:dyDescent="0.2"/>
    <row r="892900" s="12" customFormat="1" x14ac:dyDescent="0.2"/>
    <row r="892901" s="12" customFormat="1" x14ac:dyDescent="0.2"/>
    <row r="892902" s="12" customFormat="1" x14ac:dyDescent="0.2"/>
    <row r="892903" s="12" customFormat="1" x14ac:dyDescent="0.2"/>
    <row r="892904" s="12" customFormat="1" x14ac:dyDescent="0.2"/>
    <row r="892905" s="12" customFormat="1" x14ac:dyDescent="0.2"/>
    <row r="892906" s="12" customFormat="1" x14ac:dyDescent="0.2"/>
    <row r="892907" s="12" customFormat="1" x14ac:dyDescent="0.2"/>
    <row r="892908" s="12" customFormat="1" x14ac:dyDescent="0.2"/>
    <row r="892909" s="12" customFormat="1" x14ac:dyDescent="0.2"/>
    <row r="892910" s="12" customFormat="1" x14ac:dyDescent="0.2"/>
    <row r="892911" s="12" customFormat="1" x14ac:dyDescent="0.2"/>
    <row r="892912" s="12" customFormat="1" x14ac:dyDescent="0.2"/>
    <row r="892913" s="12" customFormat="1" x14ac:dyDescent="0.2"/>
    <row r="892914" s="12" customFormat="1" x14ac:dyDescent="0.2"/>
    <row r="892915" s="12" customFormat="1" x14ac:dyDescent="0.2"/>
    <row r="892916" s="12" customFormat="1" x14ac:dyDescent="0.2"/>
    <row r="892917" s="12" customFormat="1" x14ac:dyDescent="0.2"/>
    <row r="892918" s="12" customFormat="1" x14ac:dyDescent="0.2"/>
    <row r="892919" s="12" customFormat="1" x14ac:dyDescent="0.2"/>
    <row r="892920" s="12" customFormat="1" x14ac:dyDescent="0.2"/>
    <row r="892921" s="12" customFormat="1" x14ac:dyDescent="0.2"/>
    <row r="892922" s="12" customFormat="1" x14ac:dyDescent="0.2"/>
    <row r="892923" s="12" customFormat="1" x14ac:dyDescent="0.2"/>
    <row r="892924" s="12" customFormat="1" x14ac:dyDescent="0.2"/>
    <row r="892925" s="12" customFormat="1" x14ac:dyDescent="0.2"/>
    <row r="892926" s="12" customFormat="1" x14ac:dyDescent="0.2"/>
    <row r="892927" s="12" customFormat="1" x14ac:dyDescent="0.2"/>
    <row r="892928" s="12" customFormat="1" x14ac:dyDescent="0.2"/>
    <row r="892929" s="12" customFormat="1" x14ac:dyDescent="0.2"/>
    <row r="892930" s="12" customFormat="1" x14ac:dyDescent="0.2"/>
    <row r="892931" s="12" customFormat="1" x14ac:dyDescent="0.2"/>
    <row r="892932" s="12" customFormat="1" x14ac:dyDescent="0.2"/>
    <row r="892933" s="12" customFormat="1" x14ac:dyDescent="0.2"/>
    <row r="892934" s="12" customFormat="1" x14ac:dyDescent="0.2"/>
    <row r="892935" s="12" customFormat="1" x14ac:dyDescent="0.2"/>
    <row r="892936" s="12" customFormat="1" x14ac:dyDescent="0.2"/>
    <row r="892937" s="12" customFormat="1" x14ac:dyDescent="0.2"/>
    <row r="892938" s="12" customFormat="1" x14ac:dyDescent="0.2"/>
    <row r="892939" s="12" customFormat="1" x14ac:dyDescent="0.2"/>
    <row r="892940" s="12" customFormat="1" x14ac:dyDescent="0.2"/>
    <row r="892941" s="12" customFormat="1" x14ac:dyDescent="0.2"/>
    <row r="892942" s="12" customFormat="1" x14ac:dyDescent="0.2"/>
    <row r="892943" s="12" customFormat="1" x14ac:dyDescent="0.2"/>
    <row r="892944" s="12" customFormat="1" x14ac:dyDescent="0.2"/>
    <row r="892945" s="12" customFormat="1" x14ac:dyDescent="0.2"/>
    <row r="892946" s="12" customFormat="1" x14ac:dyDescent="0.2"/>
    <row r="892947" s="12" customFormat="1" x14ac:dyDescent="0.2"/>
    <row r="892948" s="12" customFormat="1" x14ac:dyDescent="0.2"/>
    <row r="892949" s="12" customFormat="1" x14ac:dyDescent="0.2"/>
    <row r="892950" s="12" customFormat="1" x14ac:dyDescent="0.2"/>
    <row r="892951" s="12" customFormat="1" x14ac:dyDescent="0.2"/>
    <row r="892952" s="12" customFormat="1" x14ac:dyDescent="0.2"/>
    <row r="892953" s="12" customFormat="1" x14ac:dyDescent="0.2"/>
    <row r="892954" s="12" customFormat="1" x14ac:dyDescent="0.2"/>
    <row r="892955" s="12" customFormat="1" x14ac:dyDescent="0.2"/>
    <row r="892956" s="12" customFormat="1" x14ac:dyDescent="0.2"/>
    <row r="892957" s="12" customFormat="1" x14ac:dyDescent="0.2"/>
    <row r="892958" s="12" customFormat="1" x14ac:dyDescent="0.2"/>
    <row r="892959" s="12" customFormat="1" x14ac:dyDescent="0.2"/>
    <row r="892960" s="12" customFormat="1" x14ac:dyDescent="0.2"/>
    <row r="892961" s="12" customFormat="1" x14ac:dyDescent="0.2"/>
    <row r="892962" s="12" customFormat="1" x14ac:dyDescent="0.2"/>
    <row r="892963" s="12" customFormat="1" x14ac:dyDescent="0.2"/>
    <row r="892964" s="12" customFormat="1" x14ac:dyDescent="0.2"/>
    <row r="892965" s="12" customFormat="1" x14ac:dyDescent="0.2"/>
    <row r="892966" s="12" customFormat="1" x14ac:dyDescent="0.2"/>
    <row r="892967" s="12" customFormat="1" x14ac:dyDescent="0.2"/>
    <row r="892968" s="12" customFormat="1" x14ac:dyDescent="0.2"/>
    <row r="892969" s="12" customFormat="1" x14ac:dyDescent="0.2"/>
    <row r="892970" s="12" customFormat="1" x14ac:dyDescent="0.2"/>
    <row r="892971" s="12" customFormat="1" x14ac:dyDescent="0.2"/>
    <row r="892972" s="12" customFormat="1" x14ac:dyDescent="0.2"/>
    <row r="892973" s="12" customFormat="1" x14ac:dyDescent="0.2"/>
    <row r="892974" s="12" customFormat="1" x14ac:dyDescent="0.2"/>
    <row r="892975" s="12" customFormat="1" x14ac:dyDescent="0.2"/>
    <row r="892976" s="12" customFormat="1" x14ac:dyDescent="0.2"/>
    <row r="892977" s="12" customFormat="1" x14ac:dyDescent="0.2"/>
    <row r="892978" s="12" customFormat="1" x14ac:dyDescent="0.2"/>
    <row r="892979" s="12" customFormat="1" x14ac:dyDescent="0.2"/>
    <row r="892980" s="12" customFormat="1" x14ac:dyDescent="0.2"/>
    <row r="892981" s="12" customFormat="1" x14ac:dyDescent="0.2"/>
    <row r="892982" s="12" customFormat="1" x14ac:dyDescent="0.2"/>
    <row r="892983" s="12" customFormat="1" x14ac:dyDescent="0.2"/>
    <row r="892984" s="12" customFormat="1" x14ac:dyDescent="0.2"/>
    <row r="892985" s="12" customFormat="1" x14ac:dyDescent="0.2"/>
    <row r="892986" s="12" customFormat="1" x14ac:dyDescent="0.2"/>
    <row r="892987" s="12" customFormat="1" x14ac:dyDescent="0.2"/>
    <row r="892988" s="12" customFormat="1" x14ac:dyDescent="0.2"/>
    <row r="892989" s="12" customFormat="1" x14ac:dyDescent="0.2"/>
    <row r="892990" s="12" customFormat="1" x14ac:dyDescent="0.2"/>
    <row r="892991" s="12" customFormat="1" x14ac:dyDescent="0.2"/>
    <row r="892992" s="12" customFormat="1" x14ac:dyDescent="0.2"/>
    <row r="892993" s="12" customFormat="1" x14ac:dyDescent="0.2"/>
    <row r="892994" s="12" customFormat="1" x14ac:dyDescent="0.2"/>
    <row r="892995" s="12" customFormat="1" x14ac:dyDescent="0.2"/>
    <row r="892996" s="12" customFormat="1" x14ac:dyDescent="0.2"/>
    <row r="892997" s="12" customFormat="1" x14ac:dyDescent="0.2"/>
    <row r="892998" s="12" customFormat="1" x14ac:dyDescent="0.2"/>
    <row r="892999" s="12" customFormat="1" x14ac:dyDescent="0.2"/>
    <row r="893000" s="12" customFormat="1" x14ac:dyDescent="0.2"/>
    <row r="893001" s="12" customFormat="1" x14ac:dyDescent="0.2"/>
    <row r="893002" s="12" customFormat="1" x14ac:dyDescent="0.2"/>
    <row r="893003" s="12" customFormat="1" x14ac:dyDescent="0.2"/>
    <row r="893004" s="12" customFormat="1" x14ac:dyDescent="0.2"/>
    <row r="893005" s="12" customFormat="1" x14ac:dyDescent="0.2"/>
    <row r="893006" s="12" customFormat="1" x14ac:dyDescent="0.2"/>
    <row r="893007" s="12" customFormat="1" x14ac:dyDescent="0.2"/>
    <row r="893008" s="12" customFormat="1" x14ac:dyDescent="0.2"/>
    <row r="893009" s="12" customFormat="1" x14ac:dyDescent="0.2"/>
    <row r="893010" s="12" customFormat="1" x14ac:dyDescent="0.2"/>
    <row r="893011" s="12" customFormat="1" x14ac:dyDescent="0.2"/>
    <row r="893012" s="12" customFormat="1" x14ac:dyDescent="0.2"/>
    <row r="893013" s="12" customFormat="1" x14ac:dyDescent="0.2"/>
    <row r="893014" s="12" customFormat="1" x14ac:dyDescent="0.2"/>
    <row r="893015" s="12" customFormat="1" x14ac:dyDescent="0.2"/>
    <row r="893016" s="12" customFormat="1" x14ac:dyDescent="0.2"/>
    <row r="893017" s="12" customFormat="1" x14ac:dyDescent="0.2"/>
    <row r="893018" s="12" customFormat="1" x14ac:dyDescent="0.2"/>
    <row r="893019" s="12" customFormat="1" x14ac:dyDescent="0.2"/>
    <row r="893020" s="12" customFormat="1" x14ac:dyDescent="0.2"/>
    <row r="893021" s="12" customFormat="1" x14ac:dyDescent="0.2"/>
    <row r="893022" s="12" customFormat="1" x14ac:dyDescent="0.2"/>
    <row r="893023" s="12" customFormat="1" x14ac:dyDescent="0.2"/>
    <row r="893024" s="12" customFormat="1" x14ac:dyDescent="0.2"/>
    <row r="893025" s="12" customFormat="1" x14ac:dyDescent="0.2"/>
    <row r="893026" s="12" customFormat="1" x14ac:dyDescent="0.2"/>
    <row r="893027" s="12" customFormat="1" x14ac:dyDescent="0.2"/>
    <row r="893028" s="12" customFormat="1" x14ac:dyDescent="0.2"/>
    <row r="893029" s="12" customFormat="1" x14ac:dyDescent="0.2"/>
    <row r="893030" s="12" customFormat="1" x14ac:dyDescent="0.2"/>
    <row r="893031" s="12" customFormat="1" x14ac:dyDescent="0.2"/>
    <row r="893032" s="12" customFormat="1" x14ac:dyDescent="0.2"/>
    <row r="893033" s="12" customFormat="1" x14ac:dyDescent="0.2"/>
    <row r="893034" s="12" customFormat="1" x14ac:dyDescent="0.2"/>
    <row r="893035" s="12" customFormat="1" x14ac:dyDescent="0.2"/>
    <row r="893036" s="12" customFormat="1" x14ac:dyDescent="0.2"/>
    <row r="893037" s="12" customFormat="1" x14ac:dyDescent="0.2"/>
    <row r="893038" s="12" customFormat="1" x14ac:dyDescent="0.2"/>
    <row r="893039" s="12" customFormat="1" x14ac:dyDescent="0.2"/>
    <row r="893040" s="12" customFormat="1" x14ac:dyDescent="0.2"/>
    <row r="893041" s="12" customFormat="1" x14ac:dyDescent="0.2"/>
    <row r="893042" s="12" customFormat="1" x14ac:dyDescent="0.2"/>
    <row r="893043" s="12" customFormat="1" x14ac:dyDescent="0.2"/>
    <row r="893044" s="12" customFormat="1" x14ac:dyDescent="0.2"/>
    <row r="893045" s="12" customFormat="1" x14ac:dyDescent="0.2"/>
    <row r="893046" s="12" customFormat="1" x14ac:dyDescent="0.2"/>
    <row r="893047" s="12" customFormat="1" x14ac:dyDescent="0.2"/>
    <row r="893048" s="12" customFormat="1" x14ac:dyDescent="0.2"/>
    <row r="893049" s="12" customFormat="1" x14ac:dyDescent="0.2"/>
    <row r="893050" s="12" customFormat="1" x14ac:dyDescent="0.2"/>
    <row r="893051" s="12" customFormat="1" x14ac:dyDescent="0.2"/>
    <row r="893052" s="12" customFormat="1" x14ac:dyDescent="0.2"/>
    <row r="893053" s="12" customFormat="1" x14ac:dyDescent="0.2"/>
    <row r="893054" s="12" customFormat="1" x14ac:dyDescent="0.2"/>
    <row r="893055" s="12" customFormat="1" x14ac:dyDescent="0.2"/>
    <row r="893056" s="12" customFormat="1" x14ac:dyDescent="0.2"/>
    <row r="893057" s="12" customFormat="1" x14ac:dyDescent="0.2"/>
    <row r="893058" s="12" customFormat="1" x14ac:dyDescent="0.2"/>
    <row r="893059" s="12" customFormat="1" x14ac:dyDescent="0.2"/>
    <row r="893060" s="12" customFormat="1" x14ac:dyDescent="0.2"/>
    <row r="893061" s="12" customFormat="1" x14ac:dyDescent="0.2"/>
    <row r="893062" s="12" customFormat="1" x14ac:dyDescent="0.2"/>
    <row r="893063" s="12" customFormat="1" x14ac:dyDescent="0.2"/>
    <row r="893064" s="12" customFormat="1" x14ac:dyDescent="0.2"/>
    <row r="893065" s="12" customFormat="1" x14ac:dyDescent="0.2"/>
    <row r="893066" s="12" customFormat="1" x14ac:dyDescent="0.2"/>
    <row r="893067" s="12" customFormat="1" x14ac:dyDescent="0.2"/>
    <row r="893068" s="12" customFormat="1" x14ac:dyDescent="0.2"/>
    <row r="893069" s="12" customFormat="1" x14ac:dyDescent="0.2"/>
    <row r="893070" s="12" customFormat="1" x14ac:dyDescent="0.2"/>
    <row r="893071" s="12" customFormat="1" x14ac:dyDescent="0.2"/>
    <row r="893072" s="12" customFormat="1" x14ac:dyDescent="0.2"/>
    <row r="893073" s="12" customFormat="1" x14ac:dyDescent="0.2"/>
    <row r="893074" s="12" customFormat="1" x14ac:dyDescent="0.2"/>
    <row r="893075" s="12" customFormat="1" x14ac:dyDescent="0.2"/>
    <row r="893076" s="12" customFormat="1" x14ac:dyDescent="0.2"/>
    <row r="893077" s="12" customFormat="1" x14ac:dyDescent="0.2"/>
    <row r="893078" s="12" customFormat="1" x14ac:dyDescent="0.2"/>
    <row r="893079" s="12" customFormat="1" x14ac:dyDescent="0.2"/>
    <row r="893080" s="12" customFormat="1" x14ac:dyDescent="0.2"/>
    <row r="893081" s="12" customFormat="1" x14ac:dyDescent="0.2"/>
    <row r="893082" s="12" customFormat="1" x14ac:dyDescent="0.2"/>
    <row r="893083" s="12" customFormat="1" x14ac:dyDescent="0.2"/>
    <row r="893084" s="12" customFormat="1" x14ac:dyDescent="0.2"/>
    <row r="893085" s="12" customFormat="1" x14ac:dyDescent="0.2"/>
    <row r="893086" s="12" customFormat="1" x14ac:dyDescent="0.2"/>
    <row r="893087" s="12" customFormat="1" x14ac:dyDescent="0.2"/>
    <row r="893088" s="12" customFormat="1" x14ac:dyDescent="0.2"/>
    <row r="893089" s="12" customFormat="1" x14ac:dyDescent="0.2"/>
    <row r="893090" s="12" customFormat="1" x14ac:dyDescent="0.2"/>
    <row r="893091" s="12" customFormat="1" x14ac:dyDescent="0.2"/>
    <row r="893092" s="12" customFormat="1" x14ac:dyDescent="0.2"/>
    <row r="893093" s="12" customFormat="1" x14ac:dyDescent="0.2"/>
    <row r="893094" s="12" customFormat="1" x14ac:dyDescent="0.2"/>
    <row r="893095" s="12" customFormat="1" x14ac:dyDescent="0.2"/>
    <row r="893096" s="12" customFormat="1" x14ac:dyDescent="0.2"/>
    <row r="893097" s="12" customFormat="1" x14ac:dyDescent="0.2"/>
    <row r="893098" s="12" customFormat="1" x14ac:dyDescent="0.2"/>
    <row r="893099" s="12" customFormat="1" x14ac:dyDescent="0.2"/>
    <row r="893100" s="12" customFormat="1" x14ac:dyDescent="0.2"/>
    <row r="893101" s="12" customFormat="1" x14ac:dyDescent="0.2"/>
    <row r="893102" s="12" customFormat="1" x14ac:dyDescent="0.2"/>
    <row r="893103" s="12" customFormat="1" x14ac:dyDescent="0.2"/>
    <row r="893104" s="12" customFormat="1" x14ac:dyDescent="0.2"/>
    <row r="893105" s="12" customFormat="1" x14ac:dyDescent="0.2"/>
    <row r="893106" s="12" customFormat="1" x14ac:dyDescent="0.2"/>
    <row r="893107" s="12" customFormat="1" x14ac:dyDescent="0.2"/>
    <row r="893108" s="12" customFormat="1" x14ac:dyDescent="0.2"/>
    <row r="893109" s="12" customFormat="1" x14ac:dyDescent="0.2"/>
    <row r="893110" s="12" customFormat="1" x14ac:dyDescent="0.2"/>
    <row r="893111" s="12" customFormat="1" x14ac:dyDescent="0.2"/>
    <row r="893112" s="12" customFormat="1" x14ac:dyDescent="0.2"/>
    <row r="893113" s="12" customFormat="1" x14ac:dyDescent="0.2"/>
    <row r="893114" s="12" customFormat="1" x14ac:dyDescent="0.2"/>
    <row r="893115" s="12" customFormat="1" x14ac:dyDescent="0.2"/>
    <row r="893116" s="12" customFormat="1" x14ac:dyDescent="0.2"/>
    <row r="893117" s="12" customFormat="1" x14ac:dyDescent="0.2"/>
    <row r="893118" s="12" customFormat="1" x14ac:dyDescent="0.2"/>
    <row r="893119" s="12" customFormat="1" x14ac:dyDescent="0.2"/>
    <row r="893120" s="12" customFormat="1" x14ac:dyDescent="0.2"/>
    <row r="893121" s="12" customFormat="1" x14ac:dyDescent="0.2"/>
    <row r="893122" s="12" customFormat="1" x14ac:dyDescent="0.2"/>
    <row r="893123" s="12" customFormat="1" x14ac:dyDescent="0.2"/>
    <row r="893124" s="12" customFormat="1" x14ac:dyDescent="0.2"/>
    <row r="893125" s="12" customFormat="1" x14ac:dyDescent="0.2"/>
    <row r="893126" s="12" customFormat="1" x14ac:dyDescent="0.2"/>
    <row r="893127" s="12" customFormat="1" x14ac:dyDescent="0.2"/>
    <row r="893128" s="12" customFormat="1" x14ac:dyDescent="0.2"/>
    <row r="893129" s="12" customFormat="1" x14ac:dyDescent="0.2"/>
    <row r="893130" s="12" customFormat="1" x14ac:dyDescent="0.2"/>
    <row r="893131" s="12" customFormat="1" x14ac:dyDescent="0.2"/>
    <row r="893132" s="12" customFormat="1" x14ac:dyDescent="0.2"/>
    <row r="893133" s="12" customFormat="1" x14ac:dyDescent="0.2"/>
    <row r="893134" s="12" customFormat="1" x14ac:dyDescent="0.2"/>
    <row r="893135" s="12" customFormat="1" x14ac:dyDescent="0.2"/>
    <row r="893136" s="12" customFormat="1" x14ac:dyDescent="0.2"/>
    <row r="893137" s="12" customFormat="1" x14ac:dyDescent="0.2"/>
    <row r="893138" s="12" customFormat="1" x14ac:dyDescent="0.2"/>
    <row r="893139" s="12" customFormat="1" x14ac:dyDescent="0.2"/>
    <row r="893140" s="12" customFormat="1" x14ac:dyDescent="0.2"/>
    <row r="893141" s="12" customFormat="1" x14ac:dyDescent="0.2"/>
    <row r="893142" s="12" customFormat="1" x14ac:dyDescent="0.2"/>
    <row r="893143" s="12" customFormat="1" x14ac:dyDescent="0.2"/>
    <row r="893144" s="12" customFormat="1" x14ac:dyDescent="0.2"/>
    <row r="893145" s="12" customFormat="1" x14ac:dyDescent="0.2"/>
    <row r="893146" s="12" customFormat="1" x14ac:dyDescent="0.2"/>
    <row r="893147" s="12" customFormat="1" x14ac:dyDescent="0.2"/>
    <row r="893148" s="12" customFormat="1" x14ac:dyDescent="0.2"/>
    <row r="893149" s="12" customFormat="1" x14ac:dyDescent="0.2"/>
    <row r="893150" s="12" customFormat="1" x14ac:dyDescent="0.2"/>
    <row r="893151" s="12" customFormat="1" x14ac:dyDescent="0.2"/>
    <row r="893152" s="12" customFormat="1" x14ac:dyDescent="0.2"/>
    <row r="893153" s="12" customFormat="1" x14ac:dyDescent="0.2"/>
    <row r="893154" s="12" customFormat="1" x14ac:dyDescent="0.2"/>
    <row r="893155" s="12" customFormat="1" x14ac:dyDescent="0.2"/>
    <row r="893156" s="12" customFormat="1" x14ac:dyDescent="0.2"/>
    <row r="893157" s="12" customFormat="1" x14ac:dyDescent="0.2"/>
    <row r="893158" s="12" customFormat="1" x14ac:dyDescent="0.2"/>
    <row r="893159" s="12" customFormat="1" x14ac:dyDescent="0.2"/>
    <row r="893160" s="12" customFormat="1" x14ac:dyDescent="0.2"/>
    <row r="893161" s="12" customFormat="1" x14ac:dyDescent="0.2"/>
    <row r="893162" s="12" customFormat="1" x14ac:dyDescent="0.2"/>
    <row r="893163" s="12" customFormat="1" x14ac:dyDescent="0.2"/>
    <row r="893164" s="12" customFormat="1" x14ac:dyDescent="0.2"/>
    <row r="893165" s="12" customFormat="1" x14ac:dyDescent="0.2"/>
    <row r="893166" s="12" customFormat="1" x14ac:dyDescent="0.2"/>
    <row r="893167" s="12" customFormat="1" x14ac:dyDescent="0.2"/>
    <row r="893168" s="12" customFormat="1" x14ac:dyDescent="0.2"/>
    <row r="893169" s="12" customFormat="1" x14ac:dyDescent="0.2"/>
    <row r="893170" s="12" customFormat="1" x14ac:dyDescent="0.2"/>
    <row r="893171" s="12" customFormat="1" x14ac:dyDescent="0.2"/>
    <row r="893172" s="12" customFormat="1" x14ac:dyDescent="0.2"/>
    <row r="893173" s="12" customFormat="1" x14ac:dyDescent="0.2"/>
    <row r="893174" s="12" customFormat="1" x14ac:dyDescent="0.2"/>
    <row r="893175" s="12" customFormat="1" x14ac:dyDescent="0.2"/>
    <row r="893176" s="12" customFormat="1" x14ac:dyDescent="0.2"/>
    <row r="893177" s="12" customFormat="1" x14ac:dyDescent="0.2"/>
    <row r="893178" s="12" customFormat="1" x14ac:dyDescent="0.2"/>
    <row r="893179" s="12" customFormat="1" x14ac:dyDescent="0.2"/>
    <row r="893180" s="12" customFormat="1" x14ac:dyDescent="0.2"/>
    <row r="893181" s="12" customFormat="1" x14ac:dyDescent="0.2"/>
    <row r="893182" s="12" customFormat="1" x14ac:dyDescent="0.2"/>
    <row r="893183" s="12" customFormat="1" x14ac:dyDescent="0.2"/>
    <row r="893184" s="12" customFormat="1" x14ac:dyDescent="0.2"/>
    <row r="893185" s="12" customFormat="1" x14ac:dyDescent="0.2"/>
    <row r="893186" s="12" customFormat="1" x14ac:dyDescent="0.2"/>
    <row r="893187" s="12" customFormat="1" x14ac:dyDescent="0.2"/>
    <row r="893188" s="12" customFormat="1" x14ac:dyDescent="0.2"/>
    <row r="893189" s="12" customFormat="1" x14ac:dyDescent="0.2"/>
    <row r="893190" s="12" customFormat="1" x14ac:dyDescent="0.2"/>
    <row r="893191" s="12" customFormat="1" x14ac:dyDescent="0.2"/>
    <row r="893192" s="12" customFormat="1" x14ac:dyDescent="0.2"/>
    <row r="893193" s="12" customFormat="1" x14ac:dyDescent="0.2"/>
    <row r="893194" s="12" customFormat="1" x14ac:dyDescent="0.2"/>
    <row r="893195" s="12" customFormat="1" x14ac:dyDescent="0.2"/>
    <row r="893196" s="12" customFormat="1" x14ac:dyDescent="0.2"/>
    <row r="893197" s="12" customFormat="1" x14ac:dyDescent="0.2"/>
    <row r="893198" s="12" customFormat="1" x14ac:dyDescent="0.2"/>
    <row r="893199" s="12" customFormat="1" x14ac:dyDescent="0.2"/>
    <row r="893200" s="12" customFormat="1" x14ac:dyDescent="0.2"/>
    <row r="893201" s="12" customFormat="1" x14ac:dyDescent="0.2"/>
    <row r="893202" s="12" customFormat="1" x14ac:dyDescent="0.2"/>
    <row r="893203" s="12" customFormat="1" x14ac:dyDescent="0.2"/>
    <row r="893204" s="12" customFormat="1" x14ac:dyDescent="0.2"/>
    <row r="893205" s="12" customFormat="1" x14ac:dyDescent="0.2"/>
    <row r="893206" s="12" customFormat="1" x14ac:dyDescent="0.2"/>
    <row r="893207" s="12" customFormat="1" x14ac:dyDescent="0.2"/>
    <row r="893208" s="12" customFormat="1" x14ac:dyDescent="0.2"/>
    <row r="893209" s="12" customFormat="1" x14ac:dyDescent="0.2"/>
    <row r="893210" s="12" customFormat="1" x14ac:dyDescent="0.2"/>
    <row r="893211" s="12" customFormat="1" x14ac:dyDescent="0.2"/>
    <row r="893212" s="12" customFormat="1" x14ac:dyDescent="0.2"/>
    <row r="893213" s="12" customFormat="1" x14ac:dyDescent="0.2"/>
    <row r="893214" s="12" customFormat="1" x14ac:dyDescent="0.2"/>
    <row r="893215" s="12" customFormat="1" x14ac:dyDescent="0.2"/>
    <row r="893216" s="12" customFormat="1" x14ac:dyDescent="0.2"/>
    <row r="893217" s="12" customFormat="1" x14ac:dyDescent="0.2"/>
    <row r="893218" s="12" customFormat="1" x14ac:dyDescent="0.2"/>
    <row r="893219" s="12" customFormat="1" x14ac:dyDescent="0.2"/>
    <row r="893220" s="12" customFormat="1" x14ac:dyDescent="0.2"/>
    <row r="893221" s="12" customFormat="1" x14ac:dyDescent="0.2"/>
    <row r="893222" s="12" customFormat="1" x14ac:dyDescent="0.2"/>
    <row r="893223" s="12" customFormat="1" x14ac:dyDescent="0.2"/>
    <row r="893224" s="12" customFormat="1" x14ac:dyDescent="0.2"/>
    <row r="893225" s="12" customFormat="1" x14ac:dyDescent="0.2"/>
    <row r="893226" s="12" customFormat="1" x14ac:dyDescent="0.2"/>
    <row r="893227" s="12" customFormat="1" x14ac:dyDescent="0.2"/>
    <row r="893228" s="12" customFormat="1" x14ac:dyDescent="0.2"/>
    <row r="893229" s="12" customFormat="1" x14ac:dyDescent="0.2"/>
    <row r="893230" s="12" customFormat="1" x14ac:dyDescent="0.2"/>
    <row r="893231" s="12" customFormat="1" x14ac:dyDescent="0.2"/>
    <row r="893232" s="12" customFormat="1" x14ac:dyDescent="0.2"/>
    <row r="893233" s="12" customFormat="1" x14ac:dyDescent="0.2"/>
    <row r="893234" s="12" customFormat="1" x14ac:dyDescent="0.2"/>
    <row r="893235" s="12" customFormat="1" x14ac:dyDescent="0.2"/>
    <row r="893236" s="12" customFormat="1" x14ac:dyDescent="0.2"/>
    <row r="893237" s="12" customFormat="1" x14ac:dyDescent="0.2"/>
    <row r="893238" s="12" customFormat="1" x14ac:dyDescent="0.2"/>
    <row r="893239" s="12" customFormat="1" x14ac:dyDescent="0.2"/>
    <row r="893240" s="12" customFormat="1" x14ac:dyDescent="0.2"/>
    <row r="893241" s="12" customFormat="1" x14ac:dyDescent="0.2"/>
    <row r="893242" s="12" customFormat="1" x14ac:dyDescent="0.2"/>
    <row r="893243" s="12" customFormat="1" x14ac:dyDescent="0.2"/>
    <row r="893244" s="12" customFormat="1" x14ac:dyDescent="0.2"/>
    <row r="893245" s="12" customFormat="1" x14ac:dyDescent="0.2"/>
    <row r="893246" s="12" customFormat="1" x14ac:dyDescent="0.2"/>
    <row r="893247" s="12" customFormat="1" x14ac:dyDescent="0.2"/>
    <row r="893248" s="12" customFormat="1" x14ac:dyDescent="0.2"/>
    <row r="893249" s="12" customFormat="1" x14ac:dyDescent="0.2"/>
    <row r="893250" s="12" customFormat="1" x14ac:dyDescent="0.2"/>
    <row r="893251" s="12" customFormat="1" x14ac:dyDescent="0.2"/>
    <row r="893252" s="12" customFormat="1" x14ac:dyDescent="0.2"/>
    <row r="893253" s="12" customFormat="1" x14ac:dyDescent="0.2"/>
    <row r="893254" s="12" customFormat="1" x14ac:dyDescent="0.2"/>
    <row r="893255" s="12" customFormat="1" x14ac:dyDescent="0.2"/>
    <row r="893256" s="12" customFormat="1" x14ac:dyDescent="0.2"/>
    <row r="893257" s="12" customFormat="1" x14ac:dyDescent="0.2"/>
    <row r="893258" s="12" customFormat="1" x14ac:dyDescent="0.2"/>
    <row r="893259" s="12" customFormat="1" x14ac:dyDescent="0.2"/>
    <row r="893260" s="12" customFormat="1" x14ac:dyDescent="0.2"/>
    <row r="893261" s="12" customFormat="1" x14ac:dyDescent="0.2"/>
    <row r="893262" s="12" customFormat="1" x14ac:dyDescent="0.2"/>
    <row r="893263" s="12" customFormat="1" x14ac:dyDescent="0.2"/>
    <row r="893264" s="12" customFormat="1" x14ac:dyDescent="0.2"/>
    <row r="893265" s="12" customFormat="1" x14ac:dyDescent="0.2"/>
    <row r="893266" s="12" customFormat="1" x14ac:dyDescent="0.2"/>
    <row r="893267" s="12" customFormat="1" x14ac:dyDescent="0.2"/>
    <row r="893268" s="12" customFormat="1" x14ac:dyDescent="0.2"/>
    <row r="893269" s="12" customFormat="1" x14ac:dyDescent="0.2"/>
    <row r="893270" s="12" customFormat="1" x14ac:dyDescent="0.2"/>
    <row r="893271" s="12" customFormat="1" x14ac:dyDescent="0.2"/>
    <row r="893272" s="12" customFormat="1" x14ac:dyDescent="0.2"/>
    <row r="893273" s="12" customFormat="1" x14ac:dyDescent="0.2"/>
    <row r="893274" s="12" customFormat="1" x14ac:dyDescent="0.2"/>
    <row r="893275" s="12" customFormat="1" x14ac:dyDescent="0.2"/>
    <row r="893276" s="12" customFormat="1" x14ac:dyDescent="0.2"/>
    <row r="893277" s="12" customFormat="1" x14ac:dyDescent="0.2"/>
    <row r="893278" s="12" customFormat="1" x14ac:dyDescent="0.2"/>
    <row r="893279" s="12" customFormat="1" x14ac:dyDescent="0.2"/>
    <row r="893280" s="12" customFormat="1" x14ac:dyDescent="0.2"/>
    <row r="893281" s="12" customFormat="1" x14ac:dyDescent="0.2"/>
    <row r="893282" s="12" customFormat="1" x14ac:dyDescent="0.2"/>
    <row r="893283" s="12" customFormat="1" x14ac:dyDescent="0.2"/>
    <row r="893284" s="12" customFormat="1" x14ac:dyDescent="0.2"/>
    <row r="893285" s="12" customFormat="1" x14ac:dyDescent="0.2"/>
    <row r="893286" s="12" customFormat="1" x14ac:dyDescent="0.2"/>
    <row r="893287" s="12" customFormat="1" x14ac:dyDescent="0.2"/>
    <row r="893288" s="12" customFormat="1" x14ac:dyDescent="0.2"/>
    <row r="893289" s="12" customFormat="1" x14ac:dyDescent="0.2"/>
    <row r="893290" s="12" customFormat="1" x14ac:dyDescent="0.2"/>
    <row r="893291" s="12" customFormat="1" x14ac:dyDescent="0.2"/>
    <row r="893292" s="12" customFormat="1" x14ac:dyDescent="0.2"/>
    <row r="893293" s="12" customFormat="1" x14ac:dyDescent="0.2"/>
    <row r="893294" s="12" customFormat="1" x14ac:dyDescent="0.2"/>
    <row r="893295" s="12" customFormat="1" x14ac:dyDescent="0.2"/>
    <row r="893296" s="12" customFormat="1" x14ac:dyDescent="0.2"/>
    <row r="893297" s="12" customFormat="1" x14ac:dyDescent="0.2"/>
    <row r="893298" s="12" customFormat="1" x14ac:dyDescent="0.2"/>
    <row r="893299" s="12" customFormat="1" x14ac:dyDescent="0.2"/>
    <row r="893300" s="12" customFormat="1" x14ac:dyDescent="0.2"/>
    <row r="893301" s="12" customFormat="1" x14ac:dyDescent="0.2"/>
    <row r="893302" s="12" customFormat="1" x14ac:dyDescent="0.2"/>
    <row r="893303" s="12" customFormat="1" x14ac:dyDescent="0.2"/>
    <row r="893304" s="12" customFormat="1" x14ac:dyDescent="0.2"/>
    <row r="893305" s="12" customFormat="1" x14ac:dyDescent="0.2"/>
    <row r="893306" s="12" customFormat="1" x14ac:dyDescent="0.2"/>
    <row r="893307" s="12" customFormat="1" x14ac:dyDescent="0.2"/>
    <row r="893308" s="12" customFormat="1" x14ac:dyDescent="0.2"/>
    <row r="893309" s="12" customFormat="1" x14ac:dyDescent="0.2"/>
    <row r="893310" s="12" customFormat="1" x14ac:dyDescent="0.2"/>
    <row r="893311" s="12" customFormat="1" x14ac:dyDescent="0.2"/>
    <row r="893312" s="12" customFormat="1" x14ac:dyDescent="0.2"/>
    <row r="893313" s="12" customFormat="1" x14ac:dyDescent="0.2"/>
    <row r="893314" s="12" customFormat="1" x14ac:dyDescent="0.2"/>
    <row r="893315" s="12" customFormat="1" x14ac:dyDescent="0.2"/>
    <row r="893316" s="12" customFormat="1" x14ac:dyDescent="0.2"/>
    <row r="893317" s="12" customFormat="1" x14ac:dyDescent="0.2"/>
    <row r="893318" s="12" customFormat="1" x14ac:dyDescent="0.2"/>
    <row r="893319" s="12" customFormat="1" x14ac:dyDescent="0.2"/>
    <row r="893320" s="12" customFormat="1" x14ac:dyDescent="0.2"/>
    <row r="893321" s="12" customFormat="1" x14ac:dyDescent="0.2"/>
    <row r="893322" s="12" customFormat="1" x14ac:dyDescent="0.2"/>
    <row r="893323" s="12" customFormat="1" x14ac:dyDescent="0.2"/>
    <row r="893324" s="12" customFormat="1" x14ac:dyDescent="0.2"/>
    <row r="893325" s="12" customFormat="1" x14ac:dyDescent="0.2"/>
    <row r="893326" s="12" customFormat="1" x14ac:dyDescent="0.2"/>
    <row r="893327" s="12" customFormat="1" x14ac:dyDescent="0.2"/>
    <row r="893328" s="12" customFormat="1" x14ac:dyDescent="0.2"/>
    <row r="893329" s="12" customFormat="1" x14ac:dyDescent="0.2"/>
    <row r="893330" s="12" customFormat="1" x14ac:dyDescent="0.2"/>
    <row r="893331" s="12" customFormat="1" x14ac:dyDescent="0.2"/>
    <row r="893332" s="12" customFormat="1" x14ac:dyDescent="0.2"/>
    <row r="893333" s="12" customFormat="1" x14ac:dyDescent="0.2"/>
    <row r="893334" s="12" customFormat="1" x14ac:dyDescent="0.2"/>
    <row r="893335" s="12" customFormat="1" x14ac:dyDescent="0.2"/>
    <row r="893336" s="12" customFormat="1" x14ac:dyDescent="0.2"/>
    <row r="893337" s="12" customFormat="1" x14ac:dyDescent="0.2"/>
    <row r="893338" s="12" customFormat="1" x14ac:dyDescent="0.2"/>
    <row r="893339" s="12" customFormat="1" x14ac:dyDescent="0.2"/>
    <row r="893340" s="12" customFormat="1" x14ac:dyDescent="0.2"/>
    <row r="893341" s="12" customFormat="1" x14ac:dyDescent="0.2"/>
    <row r="893342" s="12" customFormat="1" x14ac:dyDescent="0.2"/>
    <row r="893343" s="12" customFormat="1" x14ac:dyDescent="0.2"/>
    <row r="893344" s="12" customFormat="1" x14ac:dyDescent="0.2"/>
    <row r="893345" s="12" customFormat="1" x14ac:dyDescent="0.2"/>
    <row r="893346" s="12" customFormat="1" x14ac:dyDescent="0.2"/>
    <row r="893347" s="12" customFormat="1" x14ac:dyDescent="0.2"/>
    <row r="893348" s="12" customFormat="1" x14ac:dyDescent="0.2"/>
    <row r="893349" s="12" customFormat="1" x14ac:dyDescent="0.2"/>
    <row r="893350" s="12" customFormat="1" x14ac:dyDescent="0.2"/>
    <row r="893351" s="12" customFormat="1" x14ac:dyDescent="0.2"/>
    <row r="893352" s="12" customFormat="1" x14ac:dyDescent="0.2"/>
    <row r="893353" s="12" customFormat="1" x14ac:dyDescent="0.2"/>
    <row r="893354" s="12" customFormat="1" x14ac:dyDescent="0.2"/>
    <row r="893355" s="12" customFormat="1" x14ac:dyDescent="0.2"/>
    <row r="893356" s="12" customFormat="1" x14ac:dyDescent="0.2"/>
    <row r="893357" s="12" customFormat="1" x14ac:dyDescent="0.2"/>
    <row r="893358" s="12" customFormat="1" x14ac:dyDescent="0.2"/>
    <row r="893359" s="12" customFormat="1" x14ac:dyDescent="0.2"/>
    <row r="893360" s="12" customFormat="1" x14ac:dyDescent="0.2"/>
    <row r="893361" s="12" customFormat="1" x14ac:dyDescent="0.2"/>
    <row r="893362" s="12" customFormat="1" x14ac:dyDescent="0.2"/>
    <row r="893363" s="12" customFormat="1" x14ac:dyDescent="0.2"/>
    <row r="893364" s="12" customFormat="1" x14ac:dyDescent="0.2"/>
    <row r="893365" s="12" customFormat="1" x14ac:dyDescent="0.2"/>
    <row r="893366" s="12" customFormat="1" x14ac:dyDescent="0.2"/>
    <row r="893367" s="12" customFormat="1" x14ac:dyDescent="0.2"/>
    <row r="893368" s="12" customFormat="1" x14ac:dyDescent="0.2"/>
    <row r="893369" s="12" customFormat="1" x14ac:dyDescent="0.2"/>
    <row r="893370" s="12" customFormat="1" x14ac:dyDescent="0.2"/>
    <row r="893371" s="12" customFormat="1" x14ac:dyDescent="0.2"/>
    <row r="893372" s="12" customFormat="1" x14ac:dyDescent="0.2"/>
    <row r="893373" s="12" customFormat="1" x14ac:dyDescent="0.2"/>
    <row r="893374" s="12" customFormat="1" x14ac:dyDescent="0.2"/>
    <row r="893375" s="12" customFormat="1" x14ac:dyDescent="0.2"/>
    <row r="893376" s="12" customFormat="1" x14ac:dyDescent="0.2"/>
    <row r="893377" s="12" customFormat="1" x14ac:dyDescent="0.2"/>
    <row r="893378" s="12" customFormat="1" x14ac:dyDescent="0.2"/>
    <row r="893379" s="12" customFormat="1" x14ac:dyDescent="0.2"/>
    <row r="893380" s="12" customFormat="1" x14ac:dyDescent="0.2"/>
    <row r="893381" s="12" customFormat="1" x14ac:dyDescent="0.2"/>
    <row r="893382" s="12" customFormat="1" x14ac:dyDescent="0.2"/>
    <row r="893383" s="12" customFormat="1" x14ac:dyDescent="0.2"/>
    <row r="893384" s="12" customFormat="1" x14ac:dyDescent="0.2"/>
    <row r="893385" s="12" customFormat="1" x14ac:dyDescent="0.2"/>
    <row r="893386" s="12" customFormat="1" x14ac:dyDescent="0.2"/>
    <row r="893387" s="12" customFormat="1" x14ac:dyDescent="0.2"/>
    <row r="893388" s="12" customFormat="1" x14ac:dyDescent="0.2"/>
    <row r="893389" s="12" customFormat="1" x14ac:dyDescent="0.2"/>
    <row r="893390" s="12" customFormat="1" x14ac:dyDescent="0.2"/>
    <row r="893391" s="12" customFormat="1" x14ac:dyDescent="0.2"/>
    <row r="893392" s="12" customFormat="1" x14ac:dyDescent="0.2"/>
    <row r="893393" s="12" customFormat="1" x14ac:dyDescent="0.2"/>
    <row r="893394" s="12" customFormat="1" x14ac:dyDescent="0.2"/>
    <row r="893395" s="12" customFormat="1" x14ac:dyDescent="0.2"/>
    <row r="893396" s="12" customFormat="1" x14ac:dyDescent="0.2"/>
    <row r="893397" s="12" customFormat="1" x14ac:dyDescent="0.2"/>
    <row r="893398" s="12" customFormat="1" x14ac:dyDescent="0.2"/>
    <row r="893399" s="12" customFormat="1" x14ac:dyDescent="0.2"/>
    <row r="893400" s="12" customFormat="1" x14ac:dyDescent="0.2"/>
    <row r="893401" s="12" customFormat="1" x14ac:dyDescent="0.2"/>
    <row r="893402" s="12" customFormat="1" x14ac:dyDescent="0.2"/>
    <row r="893403" s="12" customFormat="1" x14ac:dyDescent="0.2"/>
    <row r="893404" s="12" customFormat="1" x14ac:dyDescent="0.2"/>
    <row r="893405" s="12" customFormat="1" x14ac:dyDescent="0.2"/>
    <row r="893406" s="12" customFormat="1" x14ac:dyDescent="0.2"/>
    <row r="893407" s="12" customFormat="1" x14ac:dyDescent="0.2"/>
    <row r="893408" s="12" customFormat="1" x14ac:dyDescent="0.2"/>
    <row r="893409" s="12" customFormat="1" x14ac:dyDescent="0.2"/>
    <row r="893410" s="12" customFormat="1" x14ac:dyDescent="0.2"/>
    <row r="893411" s="12" customFormat="1" x14ac:dyDescent="0.2"/>
    <row r="893412" s="12" customFormat="1" x14ac:dyDescent="0.2"/>
    <row r="893413" s="12" customFormat="1" x14ac:dyDescent="0.2"/>
    <row r="893414" s="12" customFormat="1" x14ac:dyDescent="0.2"/>
    <row r="893415" s="12" customFormat="1" x14ac:dyDescent="0.2"/>
    <row r="893416" s="12" customFormat="1" x14ac:dyDescent="0.2"/>
    <row r="893417" s="12" customFormat="1" x14ac:dyDescent="0.2"/>
    <row r="893418" s="12" customFormat="1" x14ac:dyDescent="0.2"/>
    <row r="893419" s="12" customFormat="1" x14ac:dyDescent="0.2"/>
    <row r="893420" s="12" customFormat="1" x14ac:dyDescent="0.2"/>
    <row r="893421" s="12" customFormat="1" x14ac:dyDescent="0.2"/>
    <row r="893422" s="12" customFormat="1" x14ac:dyDescent="0.2"/>
    <row r="893423" s="12" customFormat="1" x14ac:dyDescent="0.2"/>
    <row r="893424" s="12" customFormat="1" x14ac:dyDescent="0.2"/>
    <row r="893425" s="12" customFormat="1" x14ac:dyDescent="0.2"/>
    <row r="893426" s="12" customFormat="1" x14ac:dyDescent="0.2"/>
    <row r="893427" s="12" customFormat="1" x14ac:dyDescent="0.2"/>
    <row r="893428" s="12" customFormat="1" x14ac:dyDescent="0.2"/>
    <row r="893429" s="12" customFormat="1" x14ac:dyDescent="0.2"/>
    <row r="893430" s="12" customFormat="1" x14ac:dyDescent="0.2"/>
    <row r="893431" s="12" customFormat="1" x14ac:dyDescent="0.2"/>
    <row r="893432" s="12" customFormat="1" x14ac:dyDescent="0.2"/>
    <row r="893433" s="12" customFormat="1" x14ac:dyDescent="0.2"/>
    <row r="893434" s="12" customFormat="1" x14ac:dyDescent="0.2"/>
    <row r="893435" s="12" customFormat="1" x14ac:dyDescent="0.2"/>
    <row r="893436" s="12" customFormat="1" x14ac:dyDescent="0.2"/>
    <row r="893437" s="12" customFormat="1" x14ac:dyDescent="0.2"/>
    <row r="893438" s="12" customFormat="1" x14ac:dyDescent="0.2"/>
    <row r="893439" s="12" customFormat="1" x14ac:dyDescent="0.2"/>
    <row r="893440" s="12" customFormat="1" x14ac:dyDescent="0.2"/>
    <row r="893441" s="12" customFormat="1" x14ac:dyDescent="0.2"/>
    <row r="893442" s="12" customFormat="1" x14ac:dyDescent="0.2"/>
    <row r="893443" s="12" customFormat="1" x14ac:dyDescent="0.2"/>
    <row r="893444" s="12" customFormat="1" x14ac:dyDescent="0.2"/>
    <row r="893445" s="12" customFormat="1" x14ac:dyDescent="0.2"/>
    <row r="893446" s="12" customFormat="1" x14ac:dyDescent="0.2"/>
    <row r="893447" s="12" customFormat="1" x14ac:dyDescent="0.2"/>
    <row r="893448" s="12" customFormat="1" x14ac:dyDescent="0.2"/>
    <row r="893449" s="12" customFormat="1" x14ac:dyDescent="0.2"/>
    <row r="893450" s="12" customFormat="1" x14ac:dyDescent="0.2"/>
    <row r="893451" s="12" customFormat="1" x14ac:dyDescent="0.2"/>
    <row r="893452" s="12" customFormat="1" x14ac:dyDescent="0.2"/>
    <row r="893453" s="12" customFormat="1" x14ac:dyDescent="0.2"/>
    <row r="893454" s="12" customFormat="1" x14ac:dyDescent="0.2"/>
    <row r="893455" s="12" customFormat="1" x14ac:dyDescent="0.2"/>
    <row r="893456" s="12" customFormat="1" x14ac:dyDescent="0.2"/>
    <row r="893457" s="12" customFormat="1" x14ac:dyDescent="0.2"/>
    <row r="893458" s="12" customFormat="1" x14ac:dyDescent="0.2"/>
    <row r="893459" s="12" customFormat="1" x14ac:dyDescent="0.2"/>
    <row r="893460" s="12" customFormat="1" x14ac:dyDescent="0.2"/>
    <row r="893461" s="12" customFormat="1" x14ac:dyDescent="0.2"/>
    <row r="893462" s="12" customFormat="1" x14ac:dyDescent="0.2"/>
    <row r="893463" s="12" customFormat="1" x14ac:dyDescent="0.2"/>
    <row r="893464" s="12" customFormat="1" x14ac:dyDescent="0.2"/>
    <row r="893465" s="12" customFormat="1" x14ac:dyDescent="0.2"/>
    <row r="893466" s="12" customFormat="1" x14ac:dyDescent="0.2"/>
    <row r="893467" s="12" customFormat="1" x14ac:dyDescent="0.2"/>
    <row r="893468" s="12" customFormat="1" x14ac:dyDescent="0.2"/>
    <row r="893469" s="12" customFormat="1" x14ac:dyDescent="0.2"/>
    <row r="893470" s="12" customFormat="1" x14ac:dyDescent="0.2"/>
    <row r="893471" s="12" customFormat="1" x14ac:dyDescent="0.2"/>
    <row r="893472" s="12" customFormat="1" x14ac:dyDescent="0.2"/>
    <row r="893473" s="12" customFormat="1" x14ac:dyDescent="0.2"/>
    <row r="893474" s="12" customFormat="1" x14ac:dyDescent="0.2"/>
    <row r="893475" s="12" customFormat="1" x14ac:dyDescent="0.2"/>
    <row r="893476" s="12" customFormat="1" x14ac:dyDescent="0.2"/>
    <row r="893477" s="12" customFormat="1" x14ac:dyDescent="0.2"/>
    <row r="893478" s="12" customFormat="1" x14ac:dyDescent="0.2"/>
    <row r="893479" s="12" customFormat="1" x14ac:dyDescent="0.2"/>
    <row r="893480" s="12" customFormat="1" x14ac:dyDescent="0.2"/>
    <row r="893481" s="12" customFormat="1" x14ac:dyDescent="0.2"/>
    <row r="893482" s="12" customFormat="1" x14ac:dyDescent="0.2"/>
    <row r="893483" s="12" customFormat="1" x14ac:dyDescent="0.2"/>
    <row r="893484" s="12" customFormat="1" x14ac:dyDescent="0.2"/>
    <row r="893485" s="12" customFormat="1" x14ac:dyDescent="0.2"/>
    <row r="893486" s="12" customFormat="1" x14ac:dyDescent="0.2"/>
    <row r="893487" s="12" customFormat="1" x14ac:dyDescent="0.2"/>
    <row r="893488" s="12" customFormat="1" x14ac:dyDescent="0.2"/>
    <row r="893489" s="12" customFormat="1" x14ac:dyDescent="0.2"/>
    <row r="893490" s="12" customFormat="1" x14ac:dyDescent="0.2"/>
    <row r="893491" s="12" customFormat="1" x14ac:dyDescent="0.2"/>
    <row r="893492" s="12" customFormat="1" x14ac:dyDescent="0.2"/>
    <row r="893493" s="12" customFormat="1" x14ac:dyDescent="0.2"/>
    <row r="893494" s="12" customFormat="1" x14ac:dyDescent="0.2"/>
    <row r="893495" s="12" customFormat="1" x14ac:dyDescent="0.2"/>
    <row r="893496" s="12" customFormat="1" x14ac:dyDescent="0.2"/>
    <row r="893497" s="12" customFormat="1" x14ac:dyDescent="0.2"/>
    <row r="893498" s="12" customFormat="1" x14ac:dyDescent="0.2"/>
    <row r="893499" s="12" customFormat="1" x14ac:dyDescent="0.2"/>
    <row r="893500" s="12" customFormat="1" x14ac:dyDescent="0.2"/>
    <row r="893501" s="12" customFormat="1" x14ac:dyDescent="0.2"/>
    <row r="893502" s="12" customFormat="1" x14ac:dyDescent="0.2"/>
    <row r="893503" s="12" customFormat="1" x14ac:dyDescent="0.2"/>
    <row r="893504" s="12" customFormat="1" x14ac:dyDescent="0.2"/>
    <row r="893505" s="12" customFormat="1" x14ac:dyDescent="0.2"/>
    <row r="893506" s="12" customFormat="1" x14ac:dyDescent="0.2"/>
    <row r="893507" s="12" customFormat="1" x14ac:dyDescent="0.2"/>
    <row r="893508" s="12" customFormat="1" x14ac:dyDescent="0.2"/>
    <row r="893509" s="12" customFormat="1" x14ac:dyDescent="0.2"/>
    <row r="893510" s="12" customFormat="1" x14ac:dyDescent="0.2"/>
    <row r="893511" s="12" customFormat="1" x14ac:dyDescent="0.2"/>
    <row r="893512" s="12" customFormat="1" x14ac:dyDescent="0.2"/>
    <row r="893513" s="12" customFormat="1" x14ac:dyDescent="0.2"/>
    <row r="893514" s="12" customFormat="1" x14ac:dyDescent="0.2"/>
    <row r="893515" s="12" customFormat="1" x14ac:dyDescent="0.2"/>
    <row r="893516" s="12" customFormat="1" x14ac:dyDescent="0.2"/>
    <row r="893517" s="12" customFormat="1" x14ac:dyDescent="0.2"/>
    <row r="893518" s="12" customFormat="1" x14ac:dyDescent="0.2"/>
    <row r="893519" s="12" customFormat="1" x14ac:dyDescent="0.2"/>
    <row r="893520" s="12" customFormat="1" x14ac:dyDescent="0.2"/>
    <row r="893521" s="12" customFormat="1" x14ac:dyDescent="0.2"/>
    <row r="893522" s="12" customFormat="1" x14ac:dyDescent="0.2"/>
    <row r="893523" s="12" customFormat="1" x14ac:dyDescent="0.2"/>
    <row r="893524" s="12" customFormat="1" x14ac:dyDescent="0.2"/>
    <row r="893525" s="12" customFormat="1" x14ac:dyDescent="0.2"/>
    <row r="893526" s="12" customFormat="1" x14ac:dyDescent="0.2"/>
    <row r="893527" s="12" customFormat="1" x14ac:dyDescent="0.2"/>
    <row r="893528" s="12" customFormat="1" x14ac:dyDescent="0.2"/>
    <row r="893529" s="12" customFormat="1" x14ac:dyDescent="0.2"/>
    <row r="893530" s="12" customFormat="1" x14ac:dyDescent="0.2"/>
    <row r="893531" s="12" customFormat="1" x14ac:dyDescent="0.2"/>
    <row r="893532" s="12" customFormat="1" x14ac:dyDescent="0.2"/>
    <row r="893533" s="12" customFormat="1" x14ac:dyDescent="0.2"/>
    <row r="893534" s="12" customFormat="1" x14ac:dyDescent="0.2"/>
    <row r="893535" s="12" customFormat="1" x14ac:dyDescent="0.2"/>
    <row r="893536" s="12" customFormat="1" x14ac:dyDescent="0.2"/>
    <row r="893537" s="12" customFormat="1" x14ac:dyDescent="0.2"/>
    <row r="893538" s="12" customFormat="1" x14ac:dyDescent="0.2"/>
    <row r="893539" s="12" customFormat="1" x14ac:dyDescent="0.2"/>
    <row r="893540" s="12" customFormat="1" x14ac:dyDescent="0.2"/>
    <row r="893541" s="12" customFormat="1" x14ac:dyDescent="0.2"/>
    <row r="893542" s="12" customFormat="1" x14ac:dyDescent="0.2"/>
    <row r="893543" s="12" customFormat="1" x14ac:dyDescent="0.2"/>
    <row r="893544" s="12" customFormat="1" x14ac:dyDescent="0.2"/>
    <row r="893545" s="12" customFormat="1" x14ac:dyDescent="0.2"/>
    <row r="893546" s="12" customFormat="1" x14ac:dyDescent="0.2"/>
    <row r="893547" s="12" customFormat="1" x14ac:dyDescent="0.2"/>
    <row r="893548" s="12" customFormat="1" x14ac:dyDescent="0.2"/>
    <row r="893549" s="12" customFormat="1" x14ac:dyDescent="0.2"/>
    <row r="893550" s="12" customFormat="1" x14ac:dyDescent="0.2"/>
    <row r="893551" s="12" customFormat="1" x14ac:dyDescent="0.2"/>
    <row r="893552" s="12" customFormat="1" x14ac:dyDescent="0.2"/>
    <row r="893553" s="12" customFormat="1" x14ac:dyDescent="0.2"/>
    <row r="893554" s="12" customFormat="1" x14ac:dyDescent="0.2"/>
    <row r="893555" s="12" customFormat="1" x14ac:dyDescent="0.2"/>
    <row r="893556" s="12" customFormat="1" x14ac:dyDescent="0.2"/>
    <row r="893557" s="12" customFormat="1" x14ac:dyDescent="0.2"/>
    <row r="893558" s="12" customFormat="1" x14ac:dyDescent="0.2"/>
    <row r="893559" s="12" customFormat="1" x14ac:dyDescent="0.2"/>
    <row r="893560" s="12" customFormat="1" x14ac:dyDescent="0.2"/>
    <row r="893561" s="12" customFormat="1" x14ac:dyDescent="0.2"/>
    <row r="893562" s="12" customFormat="1" x14ac:dyDescent="0.2"/>
    <row r="893563" s="12" customFormat="1" x14ac:dyDescent="0.2"/>
    <row r="893564" s="12" customFormat="1" x14ac:dyDescent="0.2"/>
    <row r="893565" s="12" customFormat="1" x14ac:dyDescent="0.2"/>
    <row r="893566" s="12" customFormat="1" x14ac:dyDescent="0.2"/>
    <row r="893567" s="12" customFormat="1" x14ac:dyDescent="0.2"/>
    <row r="893568" s="12" customFormat="1" x14ac:dyDescent="0.2"/>
    <row r="893569" s="12" customFormat="1" x14ac:dyDescent="0.2"/>
    <row r="893570" s="12" customFormat="1" x14ac:dyDescent="0.2"/>
    <row r="893571" s="12" customFormat="1" x14ac:dyDescent="0.2"/>
    <row r="893572" s="12" customFormat="1" x14ac:dyDescent="0.2"/>
    <row r="893573" s="12" customFormat="1" x14ac:dyDescent="0.2"/>
    <row r="893574" s="12" customFormat="1" x14ac:dyDescent="0.2"/>
    <row r="893575" s="12" customFormat="1" x14ac:dyDescent="0.2"/>
    <row r="893576" s="12" customFormat="1" x14ac:dyDescent="0.2"/>
    <row r="893577" s="12" customFormat="1" x14ac:dyDescent="0.2"/>
    <row r="893578" s="12" customFormat="1" x14ac:dyDescent="0.2"/>
    <row r="893579" s="12" customFormat="1" x14ac:dyDescent="0.2"/>
    <row r="893580" s="12" customFormat="1" x14ac:dyDescent="0.2"/>
    <row r="893581" s="12" customFormat="1" x14ac:dyDescent="0.2"/>
    <row r="893582" s="12" customFormat="1" x14ac:dyDescent="0.2"/>
    <row r="893583" s="12" customFormat="1" x14ac:dyDescent="0.2"/>
    <row r="893584" s="12" customFormat="1" x14ac:dyDescent="0.2"/>
    <row r="893585" s="12" customFormat="1" x14ac:dyDescent="0.2"/>
    <row r="893586" s="12" customFormat="1" x14ac:dyDescent="0.2"/>
    <row r="893587" s="12" customFormat="1" x14ac:dyDescent="0.2"/>
    <row r="893588" s="12" customFormat="1" x14ac:dyDescent="0.2"/>
    <row r="893589" s="12" customFormat="1" x14ac:dyDescent="0.2"/>
    <row r="893590" s="12" customFormat="1" x14ac:dyDescent="0.2"/>
    <row r="893591" s="12" customFormat="1" x14ac:dyDescent="0.2"/>
    <row r="893592" s="12" customFormat="1" x14ac:dyDescent="0.2"/>
    <row r="893593" s="12" customFormat="1" x14ac:dyDescent="0.2"/>
    <row r="893594" s="12" customFormat="1" x14ac:dyDescent="0.2"/>
    <row r="893595" s="12" customFormat="1" x14ac:dyDescent="0.2"/>
    <row r="893596" s="12" customFormat="1" x14ac:dyDescent="0.2"/>
    <row r="893597" s="12" customFormat="1" x14ac:dyDescent="0.2"/>
    <row r="893598" s="12" customFormat="1" x14ac:dyDescent="0.2"/>
    <row r="893599" s="12" customFormat="1" x14ac:dyDescent="0.2"/>
    <row r="893600" s="12" customFormat="1" x14ac:dyDescent="0.2"/>
    <row r="893601" s="12" customFormat="1" x14ac:dyDescent="0.2"/>
    <row r="893602" s="12" customFormat="1" x14ac:dyDescent="0.2"/>
    <row r="893603" s="12" customFormat="1" x14ac:dyDescent="0.2"/>
    <row r="893604" s="12" customFormat="1" x14ac:dyDescent="0.2"/>
    <row r="893605" s="12" customFormat="1" x14ac:dyDescent="0.2"/>
    <row r="893606" s="12" customFormat="1" x14ac:dyDescent="0.2"/>
    <row r="893607" s="12" customFormat="1" x14ac:dyDescent="0.2"/>
    <row r="893608" s="12" customFormat="1" x14ac:dyDescent="0.2"/>
    <row r="893609" s="12" customFormat="1" x14ac:dyDescent="0.2"/>
    <row r="893610" s="12" customFormat="1" x14ac:dyDescent="0.2"/>
    <row r="893611" s="12" customFormat="1" x14ac:dyDescent="0.2"/>
    <row r="893612" s="12" customFormat="1" x14ac:dyDescent="0.2"/>
    <row r="893613" s="12" customFormat="1" x14ac:dyDescent="0.2"/>
    <row r="893614" s="12" customFormat="1" x14ac:dyDescent="0.2"/>
    <row r="893615" s="12" customFormat="1" x14ac:dyDescent="0.2"/>
    <row r="893616" s="12" customFormat="1" x14ac:dyDescent="0.2"/>
    <row r="893617" s="12" customFormat="1" x14ac:dyDescent="0.2"/>
    <row r="893618" s="12" customFormat="1" x14ac:dyDescent="0.2"/>
    <row r="893619" s="12" customFormat="1" x14ac:dyDescent="0.2"/>
    <row r="893620" s="12" customFormat="1" x14ac:dyDescent="0.2"/>
    <row r="893621" s="12" customFormat="1" x14ac:dyDescent="0.2"/>
    <row r="893622" s="12" customFormat="1" x14ac:dyDescent="0.2"/>
    <row r="893623" s="12" customFormat="1" x14ac:dyDescent="0.2"/>
    <row r="893624" s="12" customFormat="1" x14ac:dyDescent="0.2"/>
    <row r="893625" s="12" customFormat="1" x14ac:dyDescent="0.2"/>
    <row r="893626" s="12" customFormat="1" x14ac:dyDescent="0.2"/>
    <row r="893627" s="12" customFormat="1" x14ac:dyDescent="0.2"/>
    <row r="893628" s="12" customFormat="1" x14ac:dyDescent="0.2"/>
    <row r="893629" s="12" customFormat="1" x14ac:dyDescent="0.2"/>
    <row r="893630" s="12" customFormat="1" x14ac:dyDescent="0.2"/>
    <row r="893631" s="12" customFormat="1" x14ac:dyDescent="0.2"/>
    <row r="893632" s="12" customFormat="1" x14ac:dyDescent="0.2"/>
    <row r="893633" s="12" customFormat="1" x14ac:dyDescent="0.2"/>
    <row r="893634" s="12" customFormat="1" x14ac:dyDescent="0.2"/>
    <row r="893635" s="12" customFormat="1" x14ac:dyDescent="0.2"/>
    <row r="893636" s="12" customFormat="1" x14ac:dyDescent="0.2"/>
    <row r="893637" s="12" customFormat="1" x14ac:dyDescent="0.2"/>
    <row r="893638" s="12" customFormat="1" x14ac:dyDescent="0.2"/>
    <row r="893639" s="12" customFormat="1" x14ac:dyDescent="0.2"/>
    <row r="893640" s="12" customFormat="1" x14ac:dyDescent="0.2"/>
    <row r="893641" s="12" customFormat="1" x14ac:dyDescent="0.2"/>
    <row r="893642" s="12" customFormat="1" x14ac:dyDescent="0.2"/>
    <row r="893643" s="12" customFormat="1" x14ac:dyDescent="0.2"/>
    <row r="893644" s="12" customFormat="1" x14ac:dyDescent="0.2"/>
    <row r="893645" s="12" customFormat="1" x14ac:dyDescent="0.2"/>
    <row r="893646" s="12" customFormat="1" x14ac:dyDescent="0.2"/>
    <row r="893647" s="12" customFormat="1" x14ac:dyDescent="0.2"/>
    <row r="893648" s="12" customFormat="1" x14ac:dyDescent="0.2"/>
    <row r="893649" s="12" customFormat="1" x14ac:dyDescent="0.2"/>
    <row r="893650" s="12" customFormat="1" x14ac:dyDescent="0.2"/>
    <row r="893651" s="12" customFormat="1" x14ac:dyDescent="0.2"/>
    <row r="893652" s="12" customFormat="1" x14ac:dyDescent="0.2"/>
    <row r="893653" s="12" customFormat="1" x14ac:dyDescent="0.2"/>
    <row r="893654" s="12" customFormat="1" x14ac:dyDescent="0.2"/>
    <row r="893655" s="12" customFormat="1" x14ac:dyDescent="0.2"/>
    <row r="893656" s="12" customFormat="1" x14ac:dyDescent="0.2"/>
    <row r="893657" s="12" customFormat="1" x14ac:dyDescent="0.2"/>
    <row r="893658" s="12" customFormat="1" x14ac:dyDescent="0.2"/>
    <row r="893659" s="12" customFormat="1" x14ac:dyDescent="0.2"/>
    <row r="893660" s="12" customFormat="1" x14ac:dyDescent="0.2"/>
    <row r="893661" s="12" customFormat="1" x14ac:dyDescent="0.2"/>
    <row r="893662" s="12" customFormat="1" x14ac:dyDescent="0.2"/>
    <row r="893663" s="12" customFormat="1" x14ac:dyDescent="0.2"/>
    <row r="893664" s="12" customFormat="1" x14ac:dyDescent="0.2"/>
    <row r="893665" s="12" customFormat="1" x14ac:dyDescent="0.2"/>
    <row r="893666" s="12" customFormat="1" x14ac:dyDescent="0.2"/>
    <row r="893667" s="12" customFormat="1" x14ac:dyDescent="0.2"/>
    <row r="893668" s="12" customFormat="1" x14ac:dyDescent="0.2"/>
    <row r="893669" s="12" customFormat="1" x14ac:dyDescent="0.2"/>
    <row r="893670" s="12" customFormat="1" x14ac:dyDescent="0.2"/>
    <row r="893671" s="12" customFormat="1" x14ac:dyDescent="0.2"/>
    <row r="893672" s="12" customFormat="1" x14ac:dyDescent="0.2"/>
    <row r="893673" s="12" customFormat="1" x14ac:dyDescent="0.2"/>
    <row r="893674" s="12" customFormat="1" x14ac:dyDescent="0.2"/>
    <row r="893675" s="12" customFormat="1" x14ac:dyDescent="0.2"/>
    <row r="893676" s="12" customFormat="1" x14ac:dyDescent="0.2"/>
    <row r="893677" s="12" customFormat="1" x14ac:dyDescent="0.2"/>
    <row r="893678" s="12" customFormat="1" x14ac:dyDescent="0.2"/>
    <row r="893679" s="12" customFormat="1" x14ac:dyDescent="0.2"/>
    <row r="893680" s="12" customFormat="1" x14ac:dyDescent="0.2"/>
    <row r="893681" s="12" customFormat="1" x14ac:dyDescent="0.2"/>
    <row r="893682" s="12" customFormat="1" x14ac:dyDescent="0.2"/>
    <row r="893683" s="12" customFormat="1" x14ac:dyDescent="0.2"/>
    <row r="893684" s="12" customFormat="1" x14ac:dyDescent="0.2"/>
    <row r="893685" s="12" customFormat="1" x14ac:dyDescent="0.2"/>
    <row r="893686" s="12" customFormat="1" x14ac:dyDescent="0.2"/>
    <row r="893687" s="12" customFormat="1" x14ac:dyDescent="0.2"/>
    <row r="893688" s="12" customFormat="1" x14ac:dyDescent="0.2"/>
    <row r="893689" s="12" customFormat="1" x14ac:dyDescent="0.2"/>
    <row r="893690" s="12" customFormat="1" x14ac:dyDescent="0.2"/>
    <row r="893691" s="12" customFormat="1" x14ac:dyDescent="0.2"/>
    <row r="893692" s="12" customFormat="1" x14ac:dyDescent="0.2"/>
    <row r="893693" s="12" customFormat="1" x14ac:dyDescent="0.2"/>
    <row r="893694" s="12" customFormat="1" x14ac:dyDescent="0.2"/>
    <row r="893695" s="12" customFormat="1" x14ac:dyDescent="0.2"/>
    <row r="893696" s="12" customFormat="1" x14ac:dyDescent="0.2"/>
    <row r="893697" s="12" customFormat="1" x14ac:dyDescent="0.2"/>
    <row r="893698" s="12" customFormat="1" x14ac:dyDescent="0.2"/>
    <row r="893699" s="12" customFormat="1" x14ac:dyDescent="0.2"/>
    <row r="893700" s="12" customFormat="1" x14ac:dyDescent="0.2"/>
    <row r="893701" s="12" customFormat="1" x14ac:dyDescent="0.2"/>
    <row r="893702" s="12" customFormat="1" x14ac:dyDescent="0.2"/>
    <row r="893703" s="12" customFormat="1" x14ac:dyDescent="0.2"/>
    <row r="893704" s="12" customFormat="1" x14ac:dyDescent="0.2"/>
    <row r="893705" s="12" customFormat="1" x14ac:dyDescent="0.2"/>
    <row r="893706" s="12" customFormat="1" x14ac:dyDescent="0.2"/>
    <row r="893707" s="12" customFormat="1" x14ac:dyDescent="0.2"/>
    <row r="893708" s="12" customFormat="1" x14ac:dyDescent="0.2"/>
    <row r="893709" s="12" customFormat="1" x14ac:dyDescent="0.2"/>
    <row r="893710" s="12" customFormat="1" x14ac:dyDescent="0.2"/>
    <row r="893711" s="12" customFormat="1" x14ac:dyDescent="0.2"/>
    <row r="893712" s="12" customFormat="1" x14ac:dyDescent="0.2"/>
    <row r="893713" s="12" customFormat="1" x14ac:dyDescent="0.2"/>
    <row r="893714" s="12" customFormat="1" x14ac:dyDescent="0.2"/>
    <row r="893715" s="12" customFormat="1" x14ac:dyDescent="0.2"/>
    <row r="893716" s="12" customFormat="1" x14ac:dyDescent="0.2"/>
    <row r="893717" s="12" customFormat="1" x14ac:dyDescent="0.2"/>
    <row r="893718" s="12" customFormat="1" x14ac:dyDescent="0.2"/>
    <row r="893719" s="12" customFormat="1" x14ac:dyDescent="0.2"/>
    <row r="893720" s="12" customFormat="1" x14ac:dyDescent="0.2"/>
    <row r="893721" s="12" customFormat="1" x14ac:dyDescent="0.2"/>
    <row r="893722" s="12" customFormat="1" x14ac:dyDescent="0.2"/>
    <row r="893723" s="12" customFormat="1" x14ac:dyDescent="0.2"/>
    <row r="893724" s="12" customFormat="1" x14ac:dyDescent="0.2"/>
    <row r="893725" s="12" customFormat="1" x14ac:dyDescent="0.2"/>
    <row r="893726" s="12" customFormat="1" x14ac:dyDescent="0.2"/>
    <row r="893727" s="12" customFormat="1" x14ac:dyDescent="0.2"/>
    <row r="893728" s="12" customFormat="1" x14ac:dyDescent="0.2"/>
    <row r="893729" s="12" customFormat="1" x14ac:dyDescent="0.2"/>
    <row r="893730" s="12" customFormat="1" x14ac:dyDescent="0.2"/>
    <row r="893731" s="12" customFormat="1" x14ac:dyDescent="0.2"/>
    <row r="893732" s="12" customFormat="1" x14ac:dyDescent="0.2"/>
    <row r="893733" s="12" customFormat="1" x14ac:dyDescent="0.2"/>
    <row r="893734" s="12" customFormat="1" x14ac:dyDescent="0.2"/>
    <row r="893735" s="12" customFormat="1" x14ac:dyDescent="0.2"/>
    <row r="893736" s="12" customFormat="1" x14ac:dyDescent="0.2"/>
    <row r="893737" s="12" customFormat="1" x14ac:dyDescent="0.2"/>
    <row r="893738" s="12" customFormat="1" x14ac:dyDescent="0.2"/>
    <row r="893739" s="12" customFormat="1" x14ac:dyDescent="0.2"/>
    <row r="893740" s="12" customFormat="1" x14ac:dyDescent="0.2"/>
    <row r="893741" s="12" customFormat="1" x14ac:dyDescent="0.2"/>
    <row r="893742" s="12" customFormat="1" x14ac:dyDescent="0.2"/>
    <row r="893743" s="12" customFormat="1" x14ac:dyDescent="0.2"/>
    <row r="893744" s="12" customFormat="1" x14ac:dyDescent="0.2"/>
    <row r="893745" s="12" customFormat="1" x14ac:dyDescent="0.2"/>
    <row r="893746" s="12" customFormat="1" x14ac:dyDescent="0.2"/>
    <row r="893747" s="12" customFormat="1" x14ac:dyDescent="0.2"/>
    <row r="893748" s="12" customFormat="1" x14ac:dyDescent="0.2"/>
    <row r="893749" s="12" customFormat="1" x14ac:dyDescent="0.2"/>
    <row r="893750" s="12" customFormat="1" x14ac:dyDescent="0.2"/>
    <row r="893751" s="12" customFormat="1" x14ac:dyDescent="0.2"/>
    <row r="893752" s="12" customFormat="1" x14ac:dyDescent="0.2"/>
    <row r="893753" s="12" customFormat="1" x14ac:dyDescent="0.2"/>
    <row r="893754" s="12" customFormat="1" x14ac:dyDescent="0.2"/>
    <row r="893755" s="12" customFormat="1" x14ac:dyDescent="0.2"/>
    <row r="893756" s="12" customFormat="1" x14ac:dyDescent="0.2"/>
    <row r="893757" s="12" customFormat="1" x14ac:dyDescent="0.2"/>
    <row r="893758" s="12" customFormat="1" x14ac:dyDescent="0.2"/>
    <row r="893759" s="12" customFormat="1" x14ac:dyDescent="0.2"/>
    <row r="893760" s="12" customFormat="1" x14ac:dyDescent="0.2"/>
    <row r="893761" s="12" customFormat="1" x14ac:dyDescent="0.2"/>
    <row r="893762" s="12" customFormat="1" x14ac:dyDescent="0.2"/>
    <row r="893763" s="12" customFormat="1" x14ac:dyDescent="0.2"/>
    <row r="893764" s="12" customFormat="1" x14ac:dyDescent="0.2"/>
    <row r="893765" s="12" customFormat="1" x14ac:dyDescent="0.2"/>
    <row r="893766" s="12" customFormat="1" x14ac:dyDescent="0.2"/>
    <row r="893767" s="12" customFormat="1" x14ac:dyDescent="0.2"/>
    <row r="893768" s="12" customFormat="1" x14ac:dyDescent="0.2"/>
    <row r="893769" s="12" customFormat="1" x14ac:dyDescent="0.2"/>
    <row r="893770" s="12" customFormat="1" x14ac:dyDescent="0.2"/>
    <row r="893771" s="12" customFormat="1" x14ac:dyDescent="0.2"/>
    <row r="893772" s="12" customFormat="1" x14ac:dyDescent="0.2"/>
    <row r="893773" s="12" customFormat="1" x14ac:dyDescent="0.2"/>
    <row r="893774" s="12" customFormat="1" x14ac:dyDescent="0.2"/>
    <row r="893775" s="12" customFormat="1" x14ac:dyDescent="0.2"/>
    <row r="893776" s="12" customFormat="1" x14ac:dyDescent="0.2"/>
    <row r="893777" s="12" customFormat="1" x14ac:dyDescent="0.2"/>
    <row r="893778" s="12" customFormat="1" x14ac:dyDescent="0.2"/>
    <row r="893779" s="12" customFormat="1" x14ac:dyDescent="0.2"/>
    <row r="893780" s="12" customFormat="1" x14ac:dyDescent="0.2"/>
    <row r="893781" s="12" customFormat="1" x14ac:dyDescent="0.2"/>
    <row r="893782" s="12" customFormat="1" x14ac:dyDescent="0.2"/>
    <row r="893783" s="12" customFormat="1" x14ac:dyDescent="0.2"/>
    <row r="893784" s="12" customFormat="1" x14ac:dyDescent="0.2"/>
    <row r="893785" s="12" customFormat="1" x14ac:dyDescent="0.2"/>
    <row r="893786" s="12" customFormat="1" x14ac:dyDescent="0.2"/>
    <row r="893787" s="12" customFormat="1" x14ac:dyDescent="0.2"/>
    <row r="893788" s="12" customFormat="1" x14ac:dyDescent="0.2"/>
    <row r="893789" s="12" customFormat="1" x14ac:dyDescent="0.2"/>
    <row r="893790" s="12" customFormat="1" x14ac:dyDescent="0.2"/>
    <row r="893791" s="12" customFormat="1" x14ac:dyDescent="0.2"/>
    <row r="893792" s="12" customFormat="1" x14ac:dyDescent="0.2"/>
    <row r="893793" s="12" customFormat="1" x14ac:dyDescent="0.2"/>
    <row r="893794" s="12" customFormat="1" x14ac:dyDescent="0.2"/>
    <row r="893795" s="12" customFormat="1" x14ac:dyDescent="0.2"/>
    <row r="893796" s="12" customFormat="1" x14ac:dyDescent="0.2"/>
    <row r="893797" s="12" customFormat="1" x14ac:dyDescent="0.2"/>
    <row r="893798" s="12" customFormat="1" x14ac:dyDescent="0.2"/>
    <row r="893799" s="12" customFormat="1" x14ac:dyDescent="0.2"/>
    <row r="893800" s="12" customFormat="1" x14ac:dyDescent="0.2"/>
    <row r="893801" s="12" customFormat="1" x14ac:dyDescent="0.2"/>
    <row r="893802" s="12" customFormat="1" x14ac:dyDescent="0.2"/>
    <row r="893803" s="12" customFormat="1" x14ac:dyDescent="0.2"/>
    <row r="893804" s="12" customFormat="1" x14ac:dyDescent="0.2"/>
    <row r="893805" s="12" customFormat="1" x14ac:dyDescent="0.2"/>
    <row r="893806" s="12" customFormat="1" x14ac:dyDescent="0.2"/>
    <row r="893807" s="12" customFormat="1" x14ac:dyDescent="0.2"/>
    <row r="893808" s="12" customFormat="1" x14ac:dyDescent="0.2"/>
    <row r="893809" s="12" customFormat="1" x14ac:dyDescent="0.2"/>
    <row r="893810" s="12" customFormat="1" x14ac:dyDescent="0.2"/>
    <row r="893811" s="12" customFormat="1" x14ac:dyDescent="0.2"/>
    <row r="893812" s="12" customFormat="1" x14ac:dyDescent="0.2"/>
    <row r="893813" s="12" customFormat="1" x14ac:dyDescent="0.2"/>
    <row r="893814" s="12" customFormat="1" x14ac:dyDescent="0.2"/>
    <row r="893815" s="12" customFormat="1" x14ac:dyDescent="0.2"/>
    <row r="893816" s="12" customFormat="1" x14ac:dyDescent="0.2"/>
    <row r="893817" s="12" customFormat="1" x14ac:dyDescent="0.2"/>
    <row r="893818" s="12" customFormat="1" x14ac:dyDescent="0.2"/>
    <row r="893819" s="12" customFormat="1" x14ac:dyDescent="0.2"/>
    <row r="893820" s="12" customFormat="1" x14ac:dyDescent="0.2"/>
    <row r="893821" s="12" customFormat="1" x14ac:dyDescent="0.2"/>
    <row r="893822" s="12" customFormat="1" x14ac:dyDescent="0.2"/>
    <row r="893823" s="12" customFormat="1" x14ac:dyDescent="0.2"/>
    <row r="893824" s="12" customFormat="1" x14ac:dyDescent="0.2"/>
    <row r="893825" s="12" customFormat="1" x14ac:dyDescent="0.2"/>
    <row r="893826" s="12" customFormat="1" x14ac:dyDescent="0.2"/>
    <row r="893827" s="12" customFormat="1" x14ac:dyDescent="0.2"/>
    <row r="893828" s="12" customFormat="1" x14ac:dyDescent="0.2"/>
    <row r="893829" s="12" customFormat="1" x14ac:dyDescent="0.2"/>
    <row r="893830" s="12" customFormat="1" x14ac:dyDescent="0.2"/>
    <row r="893831" s="12" customFormat="1" x14ac:dyDescent="0.2"/>
    <row r="893832" s="12" customFormat="1" x14ac:dyDescent="0.2"/>
    <row r="893833" s="12" customFormat="1" x14ac:dyDescent="0.2"/>
    <row r="893834" s="12" customFormat="1" x14ac:dyDescent="0.2"/>
    <row r="893835" s="12" customFormat="1" x14ac:dyDescent="0.2"/>
    <row r="893836" s="12" customFormat="1" x14ac:dyDescent="0.2"/>
    <row r="893837" s="12" customFormat="1" x14ac:dyDescent="0.2"/>
    <row r="893838" s="12" customFormat="1" x14ac:dyDescent="0.2"/>
    <row r="893839" s="12" customFormat="1" x14ac:dyDescent="0.2"/>
    <row r="893840" s="12" customFormat="1" x14ac:dyDescent="0.2"/>
    <row r="893841" s="12" customFormat="1" x14ac:dyDescent="0.2"/>
    <row r="893842" s="12" customFormat="1" x14ac:dyDescent="0.2"/>
    <row r="893843" s="12" customFormat="1" x14ac:dyDescent="0.2"/>
    <row r="893844" s="12" customFormat="1" x14ac:dyDescent="0.2"/>
    <row r="893845" s="12" customFormat="1" x14ac:dyDescent="0.2"/>
    <row r="893846" s="12" customFormat="1" x14ac:dyDescent="0.2"/>
    <row r="893847" s="12" customFormat="1" x14ac:dyDescent="0.2"/>
    <row r="893848" s="12" customFormat="1" x14ac:dyDescent="0.2"/>
    <row r="893849" s="12" customFormat="1" x14ac:dyDescent="0.2"/>
    <row r="893850" s="12" customFormat="1" x14ac:dyDescent="0.2"/>
    <row r="893851" s="12" customFormat="1" x14ac:dyDescent="0.2"/>
    <row r="893852" s="12" customFormat="1" x14ac:dyDescent="0.2"/>
    <row r="893853" s="12" customFormat="1" x14ac:dyDescent="0.2"/>
    <row r="893854" s="12" customFormat="1" x14ac:dyDescent="0.2"/>
    <row r="893855" s="12" customFormat="1" x14ac:dyDescent="0.2"/>
    <row r="893856" s="12" customFormat="1" x14ac:dyDescent="0.2"/>
    <row r="893857" s="12" customFormat="1" x14ac:dyDescent="0.2"/>
    <row r="893858" s="12" customFormat="1" x14ac:dyDescent="0.2"/>
    <row r="893859" s="12" customFormat="1" x14ac:dyDescent="0.2"/>
    <row r="893860" s="12" customFormat="1" x14ac:dyDescent="0.2"/>
    <row r="893861" s="12" customFormat="1" x14ac:dyDescent="0.2"/>
    <row r="893862" s="12" customFormat="1" x14ac:dyDescent="0.2"/>
    <row r="893863" s="12" customFormat="1" x14ac:dyDescent="0.2"/>
    <row r="893864" s="12" customFormat="1" x14ac:dyDescent="0.2"/>
    <row r="893865" s="12" customFormat="1" x14ac:dyDescent="0.2"/>
    <row r="893866" s="12" customFormat="1" x14ac:dyDescent="0.2"/>
    <row r="893867" s="12" customFormat="1" x14ac:dyDescent="0.2"/>
    <row r="893868" s="12" customFormat="1" x14ac:dyDescent="0.2"/>
    <row r="893869" s="12" customFormat="1" x14ac:dyDescent="0.2"/>
    <row r="893870" s="12" customFormat="1" x14ac:dyDescent="0.2"/>
    <row r="893871" s="12" customFormat="1" x14ac:dyDescent="0.2"/>
    <row r="893872" s="12" customFormat="1" x14ac:dyDescent="0.2"/>
    <row r="893873" s="12" customFormat="1" x14ac:dyDescent="0.2"/>
    <row r="893874" s="12" customFormat="1" x14ac:dyDescent="0.2"/>
    <row r="893875" s="12" customFormat="1" x14ac:dyDescent="0.2"/>
    <row r="893876" s="12" customFormat="1" x14ac:dyDescent="0.2"/>
    <row r="893877" s="12" customFormat="1" x14ac:dyDescent="0.2"/>
    <row r="893878" s="12" customFormat="1" x14ac:dyDescent="0.2"/>
    <row r="893879" s="12" customFormat="1" x14ac:dyDescent="0.2"/>
    <row r="893880" s="12" customFormat="1" x14ac:dyDescent="0.2"/>
    <row r="893881" s="12" customFormat="1" x14ac:dyDescent="0.2"/>
    <row r="893882" s="12" customFormat="1" x14ac:dyDescent="0.2"/>
    <row r="893883" s="12" customFormat="1" x14ac:dyDescent="0.2"/>
    <row r="893884" s="12" customFormat="1" x14ac:dyDescent="0.2"/>
    <row r="893885" s="12" customFormat="1" x14ac:dyDescent="0.2"/>
    <row r="893886" s="12" customFormat="1" x14ac:dyDescent="0.2"/>
    <row r="893887" s="12" customFormat="1" x14ac:dyDescent="0.2"/>
    <row r="893888" s="12" customFormat="1" x14ac:dyDescent="0.2"/>
    <row r="893889" s="12" customFormat="1" x14ac:dyDescent="0.2"/>
    <row r="893890" s="12" customFormat="1" x14ac:dyDescent="0.2"/>
    <row r="893891" s="12" customFormat="1" x14ac:dyDescent="0.2"/>
    <row r="893892" s="12" customFormat="1" x14ac:dyDescent="0.2"/>
    <row r="893893" s="12" customFormat="1" x14ac:dyDescent="0.2"/>
    <row r="893894" s="12" customFormat="1" x14ac:dyDescent="0.2"/>
    <row r="893895" s="12" customFormat="1" x14ac:dyDescent="0.2"/>
    <row r="893896" s="12" customFormat="1" x14ac:dyDescent="0.2"/>
    <row r="893897" s="12" customFormat="1" x14ac:dyDescent="0.2"/>
    <row r="893898" s="12" customFormat="1" x14ac:dyDescent="0.2"/>
    <row r="893899" s="12" customFormat="1" x14ac:dyDescent="0.2"/>
    <row r="893900" s="12" customFormat="1" x14ac:dyDescent="0.2"/>
    <row r="893901" s="12" customFormat="1" x14ac:dyDescent="0.2"/>
    <row r="893902" s="12" customFormat="1" x14ac:dyDescent="0.2"/>
    <row r="893903" s="12" customFormat="1" x14ac:dyDescent="0.2"/>
    <row r="893904" s="12" customFormat="1" x14ac:dyDescent="0.2"/>
    <row r="893905" s="12" customFormat="1" x14ac:dyDescent="0.2"/>
    <row r="893906" s="12" customFormat="1" x14ac:dyDescent="0.2"/>
    <row r="893907" s="12" customFormat="1" x14ac:dyDescent="0.2"/>
    <row r="893908" s="12" customFormat="1" x14ac:dyDescent="0.2"/>
    <row r="893909" s="12" customFormat="1" x14ac:dyDescent="0.2"/>
    <row r="893910" s="12" customFormat="1" x14ac:dyDescent="0.2"/>
    <row r="893911" s="12" customFormat="1" x14ac:dyDescent="0.2"/>
    <row r="893912" s="12" customFormat="1" x14ac:dyDescent="0.2"/>
    <row r="893913" s="12" customFormat="1" x14ac:dyDescent="0.2"/>
    <row r="893914" s="12" customFormat="1" x14ac:dyDescent="0.2"/>
    <row r="893915" s="12" customFormat="1" x14ac:dyDescent="0.2"/>
    <row r="893916" s="12" customFormat="1" x14ac:dyDescent="0.2"/>
    <row r="893917" s="12" customFormat="1" x14ac:dyDescent="0.2"/>
    <row r="893918" s="12" customFormat="1" x14ac:dyDescent="0.2"/>
    <row r="893919" s="12" customFormat="1" x14ac:dyDescent="0.2"/>
    <row r="893920" s="12" customFormat="1" x14ac:dyDescent="0.2"/>
    <row r="893921" s="12" customFormat="1" x14ac:dyDescent="0.2"/>
    <row r="893922" s="12" customFormat="1" x14ac:dyDescent="0.2"/>
    <row r="893923" s="12" customFormat="1" x14ac:dyDescent="0.2"/>
    <row r="893924" s="12" customFormat="1" x14ac:dyDescent="0.2"/>
    <row r="893925" s="12" customFormat="1" x14ac:dyDescent="0.2"/>
    <row r="893926" s="12" customFormat="1" x14ac:dyDescent="0.2"/>
    <row r="893927" s="12" customFormat="1" x14ac:dyDescent="0.2"/>
    <row r="893928" s="12" customFormat="1" x14ac:dyDescent="0.2"/>
    <row r="893929" s="12" customFormat="1" x14ac:dyDescent="0.2"/>
    <row r="893930" s="12" customFormat="1" x14ac:dyDescent="0.2"/>
    <row r="893931" s="12" customFormat="1" x14ac:dyDescent="0.2"/>
    <row r="893932" s="12" customFormat="1" x14ac:dyDescent="0.2"/>
    <row r="893933" s="12" customFormat="1" x14ac:dyDescent="0.2"/>
    <row r="893934" s="12" customFormat="1" x14ac:dyDescent="0.2"/>
    <row r="893935" s="12" customFormat="1" x14ac:dyDescent="0.2"/>
    <row r="893936" s="12" customFormat="1" x14ac:dyDescent="0.2"/>
    <row r="893937" s="12" customFormat="1" x14ac:dyDescent="0.2"/>
    <row r="893938" s="12" customFormat="1" x14ac:dyDescent="0.2"/>
    <row r="893939" s="12" customFormat="1" x14ac:dyDescent="0.2"/>
    <row r="893940" s="12" customFormat="1" x14ac:dyDescent="0.2"/>
    <row r="893941" s="12" customFormat="1" x14ac:dyDescent="0.2"/>
    <row r="893942" s="12" customFormat="1" x14ac:dyDescent="0.2"/>
    <row r="893943" s="12" customFormat="1" x14ac:dyDescent="0.2"/>
    <row r="893944" s="12" customFormat="1" x14ac:dyDescent="0.2"/>
    <row r="893945" s="12" customFormat="1" x14ac:dyDescent="0.2"/>
    <row r="893946" s="12" customFormat="1" x14ac:dyDescent="0.2"/>
    <row r="893947" s="12" customFormat="1" x14ac:dyDescent="0.2"/>
    <row r="893948" s="12" customFormat="1" x14ac:dyDescent="0.2"/>
    <row r="893949" s="12" customFormat="1" x14ac:dyDescent="0.2"/>
    <row r="893950" s="12" customFormat="1" x14ac:dyDescent="0.2"/>
    <row r="893951" s="12" customFormat="1" x14ac:dyDescent="0.2"/>
    <row r="893952" s="12" customFormat="1" x14ac:dyDescent="0.2"/>
    <row r="893953" s="12" customFormat="1" x14ac:dyDescent="0.2"/>
    <row r="893954" s="12" customFormat="1" x14ac:dyDescent="0.2"/>
    <row r="893955" s="12" customFormat="1" x14ac:dyDescent="0.2"/>
    <row r="893956" s="12" customFormat="1" x14ac:dyDescent="0.2"/>
    <row r="893957" s="12" customFormat="1" x14ac:dyDescent="0.2"/>
    <row r="893958" s="12" customFormat="1" x14ac:dyDescent="0.2"/>
    <row r="893959" s="12" customFormat="1" x14ac:dyDescent="0.2"/>
    <row r="893960" s="12" customFormat="1" x14ac:dyDescent="0.2"/>
    <row r="893961" s="12" customFormat="1" x14ac:dyDescent="0.2"/>
    <row r="893962" s="12" customFormat="1" x14ac:dyDescent="0.2"/>
    <row r="893963" s="12" customFormat="1" x14ac:dyDescent="0.2"/>
    <row r="893964" s="12" customFormat="1" x14ac:dyDescent="0.2"/>
    <row r="893965" s="12" customFormat="1" x14ac:dyDescent="0.2"/>
    <row r="893966" s="12" customFormat="1" x14ac:dyDescent="0.2"/>
    <row r="893967" s="12" customFormat="1" x14ac:dyDescent="0.2"/>
    <row r="893968" s="12" customFormat="1" x14ac:dyDescent="0.2"/>
    <row r="893969" s="12" customFormat="1" x14ac:dyDescent="0.2"/>
    <row r="893970" s="12" customFormat="1" x14ac:dyDescent="0.2"/>
    <row r="893971" s="12" customFormat="1" x14ac:dyDescent="0.2"/>
    <row r="893972" s="12" customFormat="1" x14ac:dyDescent="0.2"/>
    <row r="893973" s="12" customFormat="1" x14ac:dyDescent="0.2"/>
    <row r="893974" s="12" customFormat="1" x14ac:dyDescent="0.2"/>
    <row r="893975" s="12" customFormat="1" x14ac:dyDescent="0.2"/>
    <row r="893976" s="12" customFormat="1" x14ac:dyDescent="0.2"/>
    <row r="893977" s="12" customFormat="1" x14ac:dyDescent="0.2"/>
    <row r="893978" s="12" customFormat="1" x14ac:dyDescent="0.2"/>
    <row r="893979" s="12" customFormat="1" x14ac:dyDescent="0.2"/>
    <row r="893980" s="12" customFormat="1" x14ac:dyDescent="0.2"/>
    <row r="893981" s="12" customFormat="1" x14ac:dyDescent="0.2"/>
    <row r="893982" s="12" customFormat="1" x14ac:dyDescent="0.2"/>
    <row r="893983" s="12" customFormat="1" x14ac:dyDescent="0.2"/>
    <row r="893984" s="12" customFormat="1" x14ac:dyDescent="0.2"/>
    <row r="893985" s="12" customFormat="1" x14ac:dyDescent="0.2"/>
    <row r="893986" s="12" customFormat="1" x14ac:dyDescent="0.2"/>
    <row r="893987" s="12" customFormat="1" x14ac:dyDescent="0.2"/>
    <row r="893988" s="12" customFormat="1" x14ac:dyDescent="0.2"/>
    <row r="893989" s="12" customFormat="1" x14ac:dyDescent="0.2"/>
    <row r="893990" s="12" customFormat="1" x14ac:dyDescent="0.2"/>
    <row r="893991" s="12" customFormat="1" x14ac:dyDescent="0.2"/>
    <row r="893992" s="12" customFormat="1" x14ac:dyDescent="0.2"/>
    <row r="893993" s="12" customFormat="1" x14ac:dyDescent="0.2"/>
    <row r="893994" s="12" customFormat="1" x14ac:dyDescent="0.2"/>
    <row r="893995" s="12" customFormat="1" x14ac:dyDescent="0.2"/>
    <row r="893996" s="12" customFormat="1" x14ac:dyDescent="0.2"/>
    <row r="893997" s="12" customFormat="1" x14ac:dyDescent="0.2"/>
    <row r="893998" s="12" customFormat="1" x14ac:dyDescent="0.2"/>
    <row r="893999" s="12" customFormat="1" x14ac:dyDescent="0.2"/>
    <row r="894000" s="12" customFormat="1" x14ac:dyDescent="0.2"/>
    <row r="894001" s="12" customFormat="1" x14ac:dyDescent="0.2"/>
    <row r="894002" s="12" customFormat="1" x14ac:dyDescent="0.2"/>
    <row r="894003" s="12" customFormat="1" x14ac:dyDescent="0.2"/>
    <row r="894004" s="12" customFormat="1" x14ac:dyDescent="0.2"/>
    <row r="894005" s="12" customFormat="1" x14ac:dyDescent="0.2"/>
    <row r="894006" s="12" customFormat="1" x14ac:dyDescent="0.2"/>
    <row r="894007" s="12" customFormat="1" x14ac:dyDescent="0.2"/>
    <row r="894008" s="12" customFormat="1" x14ac:dyDescent="0.2"/>
    <row r="894009" s="12" customFormat="1" x14ac:dyDescent="0.2"/>
    <row r="894010" s="12" customFormat="1" x14ac:dyDescent="0.2"/>
    <row r="894011" s="12" customFormat="1" x14ac:dyDescent="0.2"/>
    <row r="894012" s="12" customFormat="1" x14ac:dyDescent="0.2"/>
    <row r="894013" s="12" customFormat="1" x14ac:dyDescent="0.2"/>
    <row r="894014" s="12" customFormat="1" x14ac:dyDescent="0.2"/>
    <row r="894015" s="12" customFormat="1" x14ac:dyDescent="0.2"/>
    <row r="894016" s="12" customFormat="1" x14ac:dyDescent="0.2"/>
    <row r="894017" s="12" customFormat="1" x14ac:dyDescent="0.2"/>
    <row r="894018" s="12" customFormat="1" x14ac:dyDescent="0.2"/>
    <row r="894019" s="12" customFormat="1" x14ac:dyDescent="0.2"/>
    <row r="894020" s="12" customFormat="1" x14ac:dyDescent="0.2"/>
    <row r="894021" s="12" customFormat="1" x14ac:dyDescent="0.2"/>
    <row r="894022" s="12" customFormat="1" x14ac:dyDescent="0.2"/>
    <row r="894023" s="12" customFormat="1" x14ac:dyDescent="0.2"/>
    <row r="894024" s="12" customFormat="1" x14ac:dyDescent="0.2"/>
    <row r="894025" s="12" customFormat="1" x14ac:dyDescent="0.2"/>
    <row r="894026" s="12" customFormat="1" x14ac:dyDescent="0.2"/>
    <row r="894027" s="12" customFormat="1" x14ac:dyDescent="0.2"/>
    <row r="894028" s="12" customFormat="1" x14ac:dyDescent="0.2"/>
    <row r="894029" s="12" customFormat="1" x14ac:dyDescent="0.2"/>
    <row r="894030" s="12" customFormat="1" x14ac:dyDescent="0.2"/>
    <row r="894031" s="12" customFormat="1" x14ac:dyDescent="0.2"/>
    <row r="894032" s="12" customFormat="1" x14ac:dyDescent="0.2"/>
    <row r="894033" s="12" customFormat="1" x14ac:dyDescent="0.2"/>
    <row r="894034" s="12" customFormat="1" x14ac:dyDescent="0.2"/>
    <row r="894035" s="12" customFormat="1" x14ac:dyDescent="0.2"/>
    <row r="894036" s="12" customFormat="1" x14ac:dyDescent="0.2"/>
    <row r="894037" s="12" customFormat="1" x14ac:dyDescent="0.2"/>
    <row r="894038" s="12" customFormat="1" x14ac:dyDescent="0.2"/>
    <row r="894039" s="12" customFormat="1" x14ac:dyDescent="0.2"/>
    <row r="894040" s="12" customFormat="1" x14ac:dyDescent="0.2"/>
    <row r="894041" s="12" customFormat="1" x14ac:dyDescent="0.2"/>
    <row r="894042" s="12" customFormat="1" x14ac:dyDescent="0.2"/>
    <row r="894043" s="12" customFormat="1" x14ac:dyDescent="0.2"/>
    <row r="894044" s="12" customFormat="1" x14ac:dyDescent="0.2"/>
    <row r="894045" s="12" customFormat="1" x14ac:dyDescent="0.2"/>
    <row r="894046" s="12" customFormat="1" x14ac:dyDescent="0.2"/>
    <row r="894047" s="12" customFormat="1" x14ac:dyDescent="0.2"/>
    <row r="894048" s="12" customFormat="1" x14ac:dyDescent="0.2"/>
    <row r="894049" s="12" customFormat="1" x14ac:dyDescent="0.2"/>
    <row r="894050" s="12" customFormat="1" x14ac:dyDescent="0.2"/>
    <row r="894051" s="12" customFormat="1" x14ac:dyDescent="0.2"/>
    <row r="894052" s="12" customFormat="1" x14ac:dyDescent="0.2"/>
    <row r="894053" s="12" customFormat="1" x14ac:dyDescent="0.2"/>
    <row r="894054" s="12" customFormat="1" x14ac:dyDescent="0.2"/>
    <row r="894055" s="12" customFormat="1" x14ac:dyDescent="0.2"/>
    <row r="894056" s="12" customFormat="1" x14ac:dyDescent="0.2"/>
    <row r="894057" s="12" customFormat="1" x14ac:dyDescent="0.2"/>
    <row r="894058" s="12" customFormat="1" x14ac:dyDescent="0.2"/>
    <row r="894059" s="12" customFormat="1" x14ac:dyDescent="0.2"/>
    <row r="894060" s="12" customFormat="1" x14ac:dyDescent="0.2"/>
    <row r="894061" s="12" customFormat="1" x14ac:dyDescent="0.2"/>
    <row r="894062" s="12" customFormat="1" x14ac:dyDescent="0.2"/>
    <row r="894063" s="12" customFormat="1" x14ac:dyDescent="0.2"/>
    <row r="894064" s="12" customFormat="1" x14ac:dyDescent="0.2"/>
    <row r="894065" s="12" customFormat="1" x14ac:dyDescent="0.2"/>
    <row r="894066" s="12" customFormat="1" x14ac:dyDescent="0.2"/>
    <row r="894067" s="12" customFormat="1" x14ac:dyDescent="0.2"/>
    <row r="894068" s="12" customFormat="1" x14ac:dyDescent="0.2"/>
    <row r="894069" s="12" customFormat="1" x14ac:dyDescent="0.2"/>
    <row r="894070" s="12" customFormat="1" x14ac:dyDescent="0.2"/>
    <row r="894071" s="12" customFormat="1" x14ac:dyDescent="0.2"/>
    <row r="894072" s="12" customFormat="1" x14ac:dyDescent="0.2"/>
    <row r="894073" s="12" customFormat="1" x14ac:dyDescent="0.2"/>
    <row r="894074" s="12" customFormat="1" x14ac:dyDescent="0.2"/>
    <row r="894075" s="12" customFormat="1" x14ac:dyDescent="0.2"/>
    <row r="894076" s="12" customFormat="1" x14ac:dyDescent="0.2"/>
    <row r="894077" s="12" customFormat="1" x14ac:dyDescent="0.2"/>
    <row r="894078" s="12" customFormat="1" x14ac:dyDescent="0.2"/>
    <row r="894079" s="12" customFormat="1" x14ac:dyDescent="0.2"/>
    <row r="894080" s="12" customFormat="1" x14ac:dyDescent="0.2"/>
    <row r="894081" s="12" customFormat="1" x14ac:dyDescent="0.2"/>
    <row r="894082" s="12" customFormat="1" x14ac:dyDescent="0.2"/>
    <row r="894083" s="12" customFormat="1" x14ac:dyDescent="0.2"/>
    <row r="894084" s="12" customFormat="1" x14ac:dyDescent="0.2"/>
    <row r="894085" s="12" customFormat="1" x14ac:dyDescent="0.2"/>
    <row r="894086" s="12" customFormat="1" x14ac:dyDescent="0.2"/>
    <row r="894087" s="12" customFormat="1" x14ac:dyDescent="0.2"/>
    <row r="894088" s="12" customFormat="1" x14ac:dyDescent="0.2"/>
    <row r="894089" s="12" customFormat="1" x14ac:dyDescent="0.2"/>
    <row r="894090" s="12" customFormat="1" x14ac:dyDescent="0.2"/>
    <row r="894091" s="12" customFormat="1" x14ac:dyDescent="0.2"/>
    <row r="894092" s="12" customFormat="1" x14ac:dyDescent="0.2"/>
    <row r="894093" s="12" customFormat="1" x14ac:dyDescent="0.2"/>
    <row r="894094" s="12" customFormat="1" x14ac:dyDescent="0.2"/>
    <row r="894095" s="12" customFormat="1" x14ac:dyDescent="0.2"/>
    <row r="894096" s="12" customFormat="1" x14ac:dyDescent="0.2"/>
    <row r="894097" s="12" customFormat="1" x14ac:dyDescent="0.2"/>
    <row r="894098" s="12" customFormat="1" x14ac:dyDescent="0.2"/>
    <row r="894099" s="12" customFormat="1" x14ac:dyDescent="0.2"/>
    <row r="894100" s="12" customFormat="1" x14ac:dyDescent="0.2"/>
    <row r="894101" s="12" customFormat="1" x14ac:dyDescent="0.2"/>
    <row r="894102" s="12" customFormat="1" x14ac:dyDescent="0.2"/>
    <row r="894103" s="12" customFormat="1" x14ac:dyDescent="0.2"/>
    <row r="894104" s="12" customFormat="1" x14ac:dyDescent="0.2"/>
    <row r="894105" s="12" customFormat="1" x14ac:dyDescent="0.2"/>
    <row r="894106" s="12" customFormat="1" x14ac:dyDescent="0.2"/>
    <row r="894107" s="12" customFormat="1" x14ac:dyDescent="0.2"/>
    <row r="894108" s="12" customFormat="1" x14ac:dyDescent="0.2"/>
    <row r="894109" s="12" customFormat="1" x14ac:dyDescent="0.2"/>
    <row r="894110" s="12" customFormat="1" x14ac:dyDescent="0.2"/>
    <row r="894111" s="12" customFormat="1" x14ac:dyDescent="0.2"/>
    <row r="894112" s="12" customFormat="1" x14ac:dyDescent="0.2"/>
    <row r="894113" s="12" customFormat="1" x14ac:dyDescent="0.2"/>
    <row r="894114" s="12" customFormat="1" x14ac:dyDescent="0.2"/>
    <row r="894115" s="12" customFormat="1" x14ac:dyDescent="0.2"/>
    <row r="894116" s="12" customFormat="1" x14ac:dyDescent="0.2"/>
    <row r="894117" s="12" customFormat="1" x14ac:dyDescent="0.2"/>
    <row r="894118" s="12" customFormat="1" x14ac:dyDescent="0.2"/>
    <row r="894119" s="12" customFormat="1" x14ac:dyDescent="0.2"/>
    <row r="894120" s="12" customFormat="1" x14ac:dyDescent="0.2"/>
    <row r="894121" s="12" customFormat="1" x14ac:dyDescent="0.2"/>
    <row r="894122" s="12" customFormat="1" x14ac:dyDescent="0.2"/>
    <row r="894123" s="12" customFormat="1" x14ac:dyDescent="0.2"/>
    <row r="894124" s="12" customFormat="1" x14ac:dyDescent="0.2"/>
    <row r="894125" s="12" customFormat="1" x14ac:dyDescent="0.2"/>
    <row r="894126" s="12" customFormat="1" x14ac:dyDescent="0.2"/>
    <row r="894127" s="12" customFormat="1" x14ac:dyDescent="0.2"/>
    <row r="894128" s="12" customFormat="1" x14ac:dyDescent="0.2"/>
    <row r="894129" s="12" customFormat="1" x14ac:dyDescent="0.2"/>
    <row r="894130" s="12" customFormat="1" x14ac:dyDescent="0.2"/>
    <row r="894131" s="12" customFormat="1" x14ac:dyDescent="0.2"/>
    <row r="894132" s="12" customFormat="1" x14ac:dyDescent="0.2"/>
    <row r="894133" s="12" customFormat="1" x14ac:dyDescent="0.2"/>
    <row r="894134" s="12" customFormat="1" x14ac:dyDescent="0.2"/>
    <row r="894135" s="12" customFormat="1" x14ac:dyDescent="0.2"/>
    <row r="894136" s="12" customFormat="1" x14ac:dyDescent="0.2"/>
    <row r="894137" s="12" customFormat="1" x14ac:dyDescent="0.2"/>
    <row r="894138" s="12" customFormat="1" x14ac:dyDescent="0.2"/>
    <row r="894139" s="12" customFormat="1" x14ac:dyDescent="0.2"/>
    <row r="894140" s="12" customFormat="1" x14ac:dyDescent="0.2"/>
    <row r="894141" s="12" customFormat="1" x14ac:dyDescent="0.2"/>
    <row r="894142" s="12" customFormat="1" x14ac:dyDescent="0.2"/>
    <row r="894143" s="12" customFormat="1" x14ac:dyDescent="0.2"/>
    <row r="894144" s="12" customFormat="1" x14ac:dyDescent="0.2"/>
    <row r="894145" s="12" customFormat="1" x14ac:dyDescent="0.2"/>
    <row r="894146" s="12" customFormat="1" x14ac:dyDescent="0.2"/>
    <row r="894147" s="12" customFormat="1" x14ac:dyDescent="0.2"/>
    <row r="894148" s="12" customFormat="1" x14ac:dyDescent="0.2"/>
    <row r="894149" s="12" customFormat="1" x14ac:dyDescent="0.2"/>
    <row r="894150" s="12" customFormat="1" x14ac:dyDescent="0.2"/>
    <row r="894151" s="12" customFormat="1" x14ac:dyDescent="0.2"/>
    <row r="894152" s="12" customFormat="1" x14ac:dyDescent="0.2"/>
    <row r="894153" s="12" customFormat="1" x14ac:dyDescent="0.2"/>
    <row r="894154" s="12" customFormat="1" x14ac:dyDescent="0.2"/>
    <row r="894155" s="12" customFormat="1" x14ac:dyDescent="0.2"/>
    <row r="894156" s="12" customFormat="1" x14ac:dyDescent="0.2"/>
    <row r="894157" s="12" customFormat="1" x14ac:dyDescent="0.2"/>
    <row r="894158" s="12" customFormat="1" x14ac:dyDescent="0.2"/>
    <row r="894159" s="12" customFormat="1" x14ac:dyDescent="0.2"/>
    <row r="894160" s="12" customFormat="1" x14ac:dyDescent="0.2"/>
    <row r="894161" s="12" customFormat="1" x14ac:dyDescent="0.2"/>
    <row r="894162" s="12" customFormat="1" x14ac:dyDescent="0.2"/>
    <row r="894163" s="12" customFormat="1" x14ac:dyDescent="0.2"/>
    <row r="894164" s="12" customFormat="1" x14ac:dyDescent="0.2"/>
    <row r="894165" s="12" customFormat="1" x14ac:dyDescent="0.2"/>
    <row r="894166" s="12" customFormat="1" x14ac:dyDescent="0.2"/>
    <row r="894167" s="12" customFormat="1" x14ac:dyDescent="0.2"/>
    <row r="894168" s="12" customFormat="1" x14ac:dyDescent="0.2"/>
    <row r="894169" s="12" customFormat="1" x14ac:dyDescent="0.2"/>
    <row r="894170" s="12" customFormat="1" x14ac:dyDescent="0.2"/>
    <row r="894171" s="12" customFormat="1" x14ac:dyDescent="0.2"/>
    <row r="894172" s="12" customFormat="1" x14ac:dyDescent="0.2"/>
    <row r="894173" s="12" customFormat="1" x14ac:dyDescent="0.2"/>
    <row r="894174" s="12" customFormat="1" x14ac:dyDescent="0.2"/>
    <row r="894175" s="12" customFormat="1" x14ac:dyDescent="0.2"/>
    <row r="894176" s="12" customFormat="1" x14ac:dyDescent="0.2"/>
    <row r="894177" s="12" customFormat="1" x14ac:dyDescent="0.2"/>
    <row r="894178" s="12" customFormat="1" x14ac:dyDescent="0.2"/>
    <row r="894179" s="12" customFormat="1" x14ac:dyDescent="0.2"/>
    <row r="894180" s="12" customFormat="1" x14ac:dyDescent="0.2"/>
    <row r="894181" s="12" customFormat="1" x14ac:dyDescent="0.2"/>
    <row r="894182" s="12" customFormat="1" x14ac:dyDescent="0.2"/>
    <row r="894183" s="12" customFormat="1" x14ac:dyDescent="0.2"/>
    <row r="894184" s="12" customFormat="1" x14ac:dyDescent="0.2"/>
    <row r="894185" s="12" customFormat="1" x14ac:dyDescent="0.2"/>
    <row r="894186" s="12" customFormat="1" x14ac:dyDescent="0.2"/>
    <row r="894187" s="12" customFormat="1" x14ac:dyDescent="0.2"/>
    <row r="894188" s="12" customFormat="1" x14ac:dyDescent="0.2"/>
    <row r="894189" s="12" customFormat="1" x14ac:dyDescent="0.2"/>
    <row r="894190" s="12" customFormat="1" x14ac:dyDescent="0.2"/>
    <row r="894191" s="12" customFormat="1" x14ac:dyDescent="0.2"/>
    <row r="894192" s="12" customFormat="1" x14ac:dyDescent="0.2"/>
    <row r="894193" s="12" customFormat="1" x14ac:dyDescent="0.2"/>
    <row r="894194" s="12" customFormat="1" x14ac:dyDescent="0.2"/>
    <row r="894195" s="12" customFormat="1" x14ac:dyDescent="0.2"/>
    <row r="894196" s="12" customFormat="1" x14ac:dyDescent="0.2"/>
    <row r="894197" s="12" customFormat="1" x14ac:dyDescent="0.2"/>
    <row r="894198" s="12" customFormat="1" x14ac:dyDescent="0.2"/>
    <row r="894199" s="12" customFormat="1" x14ac:dyDescent="0.2"/>
    <row r="894200" s="12" customFormat="1" x14ac:dyDescent="0.2"/>
    <row r="894201" s="12" customFormat="1" x14ac:dyDescent="0.2"/>
    <row r="894202" s="12" customFormat="1" x14ac:dyDescent="0.2"/>
    <row r="894203" s="12" customFormat="1" x14ac:dyDescent="0.2"/>
    <row r="894204" s="12" customFormat="1" x14ac:dyDescent="0.2"/>
    <row r="894205" s="12" customFormat="1" x14ac:dyDescent="0.2"/>
    <row r="894206" s="12" customFormat="1" x14ac:dyDescent="0.2"/>
    <row r="894207" s="12" customFormat="1" x14ac:dyDescent="0.2"/>
    <row r="894208" s="12" customFormat="1" x14ac:dyDescent="0.2"/>
    <row r="894209" s="12" customFormat="1" x14ac:dyDescent="0.2"/>
    <row r="894210" s="12" customFormat="1" x14ac:dyDescent="0.2"/>
    <row r="894211" s="12" customFormat="1" x14ac:dyDescent="0.2"/>
    <row r="894212" s="12" customFormat="1" x14ac:dyDescent="0.2"/>
    <row r="894213" s="12" customFormat="1" x14ac:dyDescent="0.2"/>
    <row r="894214" s="12" customFormat="1" x14ac:dyDescent="0.2"/>
    <row r="894215" s="12" customFormat="1" x14ac:dyDescent="0.2"/>
    <row r="894216" s="12" customFormat="1" x14ac:dyDescent="0.2"/>
    <row r="894217" s="12" customFormat="1" x14ac:dyDescent="0.2"/>
    <row r="894218" s="12" customFormat="1" x14ac:dyDescent="0.2"/>
    <row r="894219" s="12" customFormat="1" x14ac:dyDescent="0.2"/>
    <row r="894220" s="12" customFormat="1" x14ac:dyDescent="0.2"/>
    <row r="894221" s="12" customFormat="1" x14ac:dyDescent="0.2"/>
    <row r="894222" s="12" customFormat="1" x14ac:dyDescent="0.2"/>
    <row r="894223" s="12" customFormat="1" x14ac:dyDescent="0.2"/>
    <row r="894224" s="12" customFormat="1" x14ac:dyDescent="0.2"/>
    <row r="894225" s="12" customFormat="1" x14ac:dyDescent="0.2"/>
    <row r="894226" s="12" customFormat="1" x14ac:dyDescent="0.2"/>
    <row r="894227" s="12" customFormat="1" x14ac:dyDescent="0.2"/>
    <row r="894228" s="12" customFormat="1" x14ac:dyDescent="0.2"/>
    <row r="894229" s="12" customFormat="1" x14ac:dyDescent="0.2"/>
    <row r="894230" s="12" customFormat="1" x14ac:dyDescent="0.2"/>
    <row r="894231" s="12" customFormat="1" x14ac:dyDescent="0.2"/>
    <row r="894232" s="12" customFormat="1" x14ac:dyDescent="0.2"/>
    <row r="894233" s="12" customFormat="1" x14ac:dyDescent="0.2"/>
    <row r="894234" s="12" customFormat="1" x14ac:dyDescent="0.2"/>
    <row r="894235" s="12" customFormat="1" x14ac:dyDescent="0.2"/>
    <row r="894236" s="12" customFormat="1" x14ac:dyDescent="0.2"/>
    <row r="894237" s="12" customFormat="1" x14ac:dyDescent="0.2"/>
    <row r="894238" s="12" customFormat="1" x14ac:dyDescent="0.2"/>
    <row r="894239" s="12" customFormat="1" x14ac:dyDescent="0.2"/>
    <row r="894240" s="12" customFormat="1" x14ac:dyDescent="0.2"/>
    <row r="894241" s="12" customFormat="1" x14ac:dyDescent="0.2"/>
    <row r="894242" s="12" customFormat="1" x14ac:dyDescent="0.2"/>
    <row r="894243" s="12" customFormat="1" x14ac:dyDescent="0.2"/>
    <row r="894244" s="12" customFormat="1" x14ac:dyDescent="0.2"/>
    <row r="894245" s="12" customFormat="1" x14ac:dyDescent="0.2"/>
    <row r="894246" s="12" customFormat="1" x14ac:dyDescent="0.2"/>
    <row r="894247" s="12" customFormat="1" x14ac:dyDescent="0.2"/>
    <row r="894248" s="12" customFormat="1" x14ac:dyDescent="0.2"/>
    <row r="894249" s="12" customFormat="1" x14ac:dyDescent="0.2"/>
    <row r="894250" s="12" customFormat="1" x14ac:dyDescent="0.2"/>
    <row r="894251" s="12" customFormat="1" x14ac:dyDescent="0.2"/>
    <row r="894252" s="12" customFormat="1" x14ac:dyDescent="0.2"/>
    <row r="894253" s="12" customFormat="1" x14ac:dyDescent="0.2"/>
    <row r="894254" s="12" customFormat="1" x14ac:dyDescent="0.2"/>
    <row r="894255" s="12" customFormat="1" x14ac:dyDescent="0.2"/>
    <row r="894256" s="12" customFormat="1" x14ac:dyDescent="0.2"/>
    <row r="894257" s="12" customFormat="1" x14ac:dyDescent="0.2"/>
    <row r="894258" s="12" customFormat="1" x14ac:dyDescent="0.2"/>
    <row r="894259" s="12" customFormat="1" x14ac:dyDescent="0.2"/>
    <row r="894260" s="12" customFormat="1" x14ac:dyDescent="0.2"/>
    <row r="894261" s="12" customFormat="1" x14ac:dyDescent="0.2"/>
    <row r="894262" s="12" customFormat="1" x14ac:dyDescent="0.2"/>
    <row r="894263" s="12" customFormat="1" x14ac:dyDescent="0.2"/>
    <row r="894264" s="12" customFormat="1" x14ac:dyDescent="0.2"/>
    <row r="894265" s="12" customFormat="1" x14ac:dyDescent="0.2"/>
    <row r="894266" s="12" customFormat="1" x14ac:dyDescent="0.2"/>
    <row r="894267" s="12" customFormat="1" x14ac:dyDescent="0.2"/>
    <row r="894268" s="12" customFormat="1" x14ac:dyDescent="0.2"/>
    <row r="894269" s="12" customFormat="1" x14ac:dyDescent="0.2"/>
    <row r="894270" s="12" customFormat="1" x14ac:dyDescent="0.2"/>
    <row r="894271" s="12" customFormat="1" x14ac:dyDescent="0.2"/>
    <row r="894272" s="12" customFormat="1" x14ac:dyDescent="0.2"/>
    <row r="894273" s="12" customFormat="1" x14ac:dyDescent="0.2"/>
    <row r="894274" s="12" customFormat="1" x14ac:dyDescent="0.2"/>
    <row r="894275" s="12" customFormat="1" x14ac:dyDescent="0.2"/>
    <row r="894276" s="12" customFormat="1" x14ac:dyDescent="0.2"/>
    <row r="894277" s="12" customFormat="1" x14ac:dyDescent="0.2"/>
    <row r="894278" s="12" customFormat="1" x14ac:dyDescent="0.2"/>
    <row r="894279" s="12" customFormat="1" x14ac:dyDescent="0.2"/>
    <row r="894280" s="12" customFormat="1" x14ac:dyDescent="0.2"/>
    <row r="894281" s="12" customFormat="1" x14ac:dyDescent="0.2"/>
    <row r="894282" s="12" customFormat="1" x14ac:dyDescent="0.2"/>
    <row r="894283" s="12" customFormat="1" x14ac:dyDescent="0.2"/>
    <row r="894284" s="12" customFormat="1" x14ac:dyDescent="0.2"/>
    <row r="894285" s="12" customFormat="1" x14ac:dyDescent="0.2"/>
    <row r="894286" s="12" customFormat="1" x14ac:dyDescent="0.2"/>
    <row r="894287" s="12" customFormat="1" x14ac:dyDescent="0.2"/>
    <row r="894288" s="12" customFormat="1" x14ac:dyDescent="0.2"/>
    <row r="894289" s="12" customFormat="1" x14ac:dyDescent="0.2"/>
    <row r="894290" s="12" customFormat="1" x14ac:dyDescent="0.2"/>
    <row r="894291" s="12" customFormat="1" x14ac:dyDescent="0.2"/>
    <row r="894292" s="12" customFormat="1" x14ac:dyDescent="0.2"/>
    <row r="894293" s="12" customFormat="1" x14ac:dyDescent="0.2"/>
    <row r="894294" s="12" customFormat="1" x14ac:dyDescent="0.2"/>
    <row r="894295" s="12" customFormat="1" x14ac:dyDescent="0.2"/>
    <row r="894296" s="12" customFormat="1" x14ac:dyDescent="0.2"/>
    <row r="894297" s="12" customFormat="1" x14ac:dyDescent="0.2"/>
    <row r="894298" s="12" customFormat="1" x14ac:dyDescent="0.2"/>
    <row r="894299" s="12" customFormat="1" x14ac:dyDescent="0.2"/>
    <row r="894300" s="12" customFormat="1" x14ac:dyDescent="0.2"/>
    <row r="894301" s="12" customFormat="1" x14ac:dyDescent="0.2"/>
    <row r="894302" s="12" customFormat="1" x14ac:dyDescent="0.2"/>
    <row r="894303" s="12" customFormat="1" x14ac:dyDescent="0.2"/>
    <row r="894304" s="12" customFormat="1" x14ac:dyDescent="0.2"/>
    <row r="894305" s="12" customFormat="1" x14ac:dyDescent="0.2"/>
    <row r="894306" s="12" customFormat="1" x14ac:dyDescent="0.2"/>
    <row r="894307" s="12" customFormat="1" x14ac:dyDescent="0.2"/>
    <row r="894308" s="12" customFormat="1" x14ac:dyDescent="0.2"/>
    <row r="894309" s="12" customFormat="1" x14ac:dyDescent="0.2"/>
    <row r="894310" s="12" customFormat="1" x14ac:dyDescent="0.2"/>
    <row r="894311" s="12" customFormat="1" x14ac:dyDescent="0.2"/>
    <row r="894312" s="12" customFormat="1" x14ac:dyDescent="0.2"/>
    <row r="894313" s="12" customFormat="1" x14ac:dyDescent="0.2"/>
    <row r="894314" s="12" customFormat="1" x14ac:dyDescent="0.2"/>
    <row r="894315" s="12" customFormat="1" x14ac:dyDescent="0.2"/>
    <row r="894316" s="12" customFormat="1" x14ac:dyDescent="0.2"/>
    <row r="894317" s="12" customFormat="1" x14ac:dyDescent="0.2"/>
    <row r="894318" s="12" customFormat="1" x14ac:dyDescent="0.2"/>
    <row r="894319" s="12" customFormat="1" x14ac:dyDescent="0.2"/>
    <row r="894320" s="12" customFormat="1" x14ac:dyDescent="0.2"/>
    <row r="894321" s="12" customFormat="1" x14ac:dyDescent="0.2"/>
    <row r="894322" s="12" customFormat="1" x14ac:dyDescent="0.2"/>
    <row r="894323" s="12" customFormat="1" x14ac:dyDescent="0.2"/>
    <row r="894324" s="12" customFormat="1" x14ac:dyDescent="0.2"/>
    <row r="894325" s="12" customFormat="1" x14ac:dyDescent="0.2"/>
    <row r="894326" s="12" customFormat="1" x14ac:dyDescent="0.2"/>
    <row r="894327" s="12" customFormat="1" x14ac:dyDescent="0.2"/>
    <row r="894328" s="12" customFormat="1" x14ac:dyDescent="0.2"/>
    <row r="894329" s="12" customFormat="1" x14ac:dyDescent="0.2"/>
    <row r="894330" s="12" customFormat="1" x14ac:dyDescent="0.2"/>
    <row r="894331" s="12" customFormat="1" x14ac:dyDescent="0.2"/>
    <row r="894332" s="12" customFormat="1" x14ac:dyDescent="0.2"/>
    <row r="894333" s="12" customFormat="1" x14ac:dyDescent="0.2"/>
    <row r="894334" s="12" customFormat="1" x14ac:dyDescent="0.2"/>
    <row r="894335" s="12" customFormat="1" x14ac:dyDescent="0.2"/>
    <row r="894336" s="12" customFormat="1" x14ac:dyDescent="0.2"/>
    <row r="894337" s="12" customFormat="1" x14ac:dyDescent="0.2"/>
    <row r="894338" s="12" customFormat="1" x14ac:dyDescent="0.2"/>
    <row r="894339" s="12" customFormat="1" x14ac:dyDescent="0.2"/>
    <row r="894340" s="12" customFormat="1" x14ac:dyDescent="0.2"/>
    <row r="894341" s="12" customFormat="1" x14ac:dyDescent="0.2"/>
    <row r="894342" s="12" customFormat="1" x14ac:dyDescent="0.2"/>
    <row r="894343" s="12" customFormat="1" x14ac:dyDescent="0.2"/>
    <row r="894344" s="12" customFormat="1" x14ac:dyDescent="0.2"/>
    <row r="894345" s="12" customFormat="1" x14ac:dyDescent="0.2"/>
    <row r="894346" s="12" customFormat="1" x14ac:dyDescent="0.2"/>
    <row r="894347" s="12" customFormat="1" x14ac:dyDescent="0.2"/>
    <row r="894348" s="12" customFormat="1" x14ac:dyDescent="0.2"/>
    <row r="894349" s="12" customFormat="1" x14ac:dyDescent="0.2"/>
    <row r="894350" s="12" customFormat="1" x14ac:dyDescent="0.2"/>
    <row r="894351" s="12" customFormat="1" x14ac:dyDescent="0.2"/>
    <row r="894352" s="12" customFormat="1" x14ac:dyDescent="0.2"/>
    <row r="894353" s="12" customFormat="1" x14ac:dyDescent="0.2"/>
    <row r="894354" s="12" customFormat="1" x14ac:dyDescent="0.2"/>
    <row r="894355" s="12" customFormat="1" x14ac:dyDescent="0.2"/>
    <row r="894356" s="12" customFormat="1" x14ac:dyDescent="0.2"/>
    <row r="894357" s="12" customFormat="1" x14ac:dyDescent="0.2"/>
    <row r="894358" s="12" customFormat="1" x14ac:dyDescent="0.2"/>
    <row r="894359" s="12" customFormat="1" x14ac:dyDescent="0.2"/>
    <row r="894360" s="12" customFormat="1" x14ac:dyDescent="0.2"/>
    <row r="894361" s="12" customFormat="1" x14ac:dyDescent="0.2"/>
    <row r="894362" s="12" customFormat="1" x14ac:dyDescent="0.2"/>
    <row r="894363" s="12" customFormat="1" x14ac:dyDescent="0.2"/>
    <row r="894364" s="12" customFormat="1" x14ac:dyDescent="0.2"/>
    <row r="894365" s="12" customFormat="1" x14ac:dyDescent="0.2"/>
    <row r="894366" s="12" customFormat="1" x14ac:dyDescent="0.2"/>
    <row r="894367" s="12" customFormat="1" x14ac:dyDescent="0.2"/>
    <row r="894368" s="12" customFormat="1" x14ac:dyDescent="0.2"/>
    <row r="894369" s="12" customFormat="1" x14ac:dyDescent="0.2"/>
    <row r="894370" s="12" customFormat="1" x14ac:dyDescent="0.2"/>
    <row r="894371" s="12" customFormat="1" x14ac:dyDescent="0.2"/>
    <row r="894372" s="12" customFormat="1" x14ac:dyDescent="0.2"/>
    <row r="894373" s="12" customFormat="1" x14ac:dyDescent="0.2"/>
    <row r="894374" s="12" customFormat="1" x14ac:dyDescent="0.2"/>
    <row r="894375" s="12" customFormat="1" x14ac:dyDescent="0.2"/>
    <row r="894376" s="12" customFormat="1" x14ac:dyDescent="0.2"/>
    <row r="894377" s="12" customFormat="1" x14ac:dyDescent="0.2"/>
    <row r="894378" s="12" customFormat="1" x14ac:dyDescent="0.2"/>
    <row r="894379" s="12" customFormat="1" x14ac:dyDescent="0.2"/>
    <row r="894380" s="12" customFormat="1" x14ac:dyDescent="0.2"/>
    <row r="894381" s="12" customFormat="1" x14ac:dyDescent="0.2"/>
    <row r="894382" s="12" customFormat="1" x14ac:dyDescent="0.2"/>
    <row r="894383" s="12" customFormat="1" x14ac:dyDescent="0.2"/>
    <row r="894384" s="12" customFormat="1" x14ac:dyDescent="0.2"/>
    <row r="894385" s="12" customFormat="1" x14ac:dyDescent="0.2"/>
    <row r="894386" s="12" customFormat="1" x14ac:dyDescent="0.2"/>
    <row r="894387" s="12" customFormat="1" x14ac:dyDescent="0.2"/>
    <row r="894388" s="12" customFormat="1" x14ac:dyDescent="0.2"/>
    <row r="894389" s="12" customFormat="1" x14ac:dyDescent="0.2"/>
    <row r="894390" s="12" customFormat="1" x14ac:dyDescent="0.2"/>
    <row r="894391" s="12" customFormat="1" x14ac:dyDescent="0.2"/>
    <row r="894392" s="12" customFormat="1" x14ac:dyDescent="0.2"/>
    <row r="894393" s="12" customFormat="1" x14ac:dyDescent="0.2"/>
    <row r="894394" s="12" customFormat="1" x14ac:dyDescent="0.2"/>
    <row r="894395" s="12" customFormat="1" x14ac:dyDescent="0.2"/>
    <row r="894396" s="12" customFormat="1" x14ac:dyDescent="0.2"/>
    <row r="894397" s="12" customFormat="1" x14ac:dyDescent="0.2"/>
    <row r="894398" s="12" customFormat="1" x14ac:dyDescent="0.2"/>
    <row r="894399" s="12" customFormat="1" x14ac:dyDescent="0.2"/>
    <row r="894400" s="12" customFormat="1" x14ac:dyDescent="0.2"/>
    <row r="894401" s="12" customFormat="1" x14ac:dyDescent="0.2"/>
    <row r="894402" s="12" customFormat="1" x14ac:dyDescent="0.2"/>
    <row r="894403" s="12" customFormat="1" x14ac:dyDescent="0.2"/>
    <row r="894404" s="12" customFormat="1" x14ac:dyDescent="0.2"/>
    <row r="894405" s="12" customFormat="1" x14ac:dyDescent="0.2"/>
    <row r="894406" s="12" customFormat="1" x14ac:dyDescent="0.2"/>
    <row r="894407" s="12" customFormat="1" x14ac:dyDescent="0.2"/>
    <row r="894408" s="12" customFormat="1" x14ac:dyDescent="0.2"/>
    <row r="894409" s="12" customFormat="1" x14ac:dyDescent="0.2"/>
    <row r="894410" s="12" customFormat="1" x14ac:dyDescent="0.2"/>
    <row r="894411" s="12" customFormat="1" x14ac:dyDescent="0.2"/>
    <row r="894412" s="12" customFormat="1" x14ac:dyDescent="0.2"/>
    <row r="894413" s="12" customFormat="1" x14ac:dyDescent="0.2"/>
    <row r="894414" s="12" customFormat="1" x14ac:dyDescent="0.2"/>
    <row r="894415" s="12" customFormat="1" x14ac:dyDescent="0.2"/>
    <row r="894416" s="12" customFormat="1" x14ac:dyDescent="0.2"/>
    <row r="894417" s="12" customFormat="1" x14ac:dyDescent="0.2"/>
    <row r="894418" s="12" customFormat="1" x14ac:dyDescent="0.2"/>
    <row r="894419" s="12" customFormat="1" x14ac:dyDescent="0.2"/>
    <row r="894420" s="12" customFormat="1" x14ac:dyDescent="0.2"/>
    <row r="894421" s="12" customFormat="1" x14ac:dyDescent="0.2"/>
    <row r="894422" s="12" customFormat="1" x14ac:dyDescent="0.2"/>
    <row r="894423" s="12" customFormat="1" x14ac:dyDescent="0.2"/>
    <row r="894424" s="12" customFormat="1" x14ac:dyDescent="0.2"/>
    <row r="894425" s="12" customFormat="1" x14ac:dyDescent="0.2"/>
    <row r="894426" s="12" customFormat="1" x14ac:dyDescent="0.2"/>
    <row r="894427" s="12" customFormat="1" x14ac:dyDescent="0.2"/>
    <row r="894428" s="12" customFormat="1" x14ac:dyDescent="0.2"/>
    <row r="894429" s="12" customFormat="1" x14ac:dyDescent="0.2"/>
    <row r="894430" s="12" customFormat="1" x14ac:dyDescent="0.2"/>
    <row r="894431" s="12" customFormat="1" x14ac:dyDescent="0.2"/>
    <row r="894432" s="12" customFormat="1" x14ac:dyDescent="0.2"/>
    <row r="894433" s="12" customFormat="1" x14ac:dyDescent="0.2"/>
    <row r="894434" s="12" customFormat="1" x14ac:dyDescent="0.2"/>
    <row r="894435" s="12" customFormat="1" x14ac:dyDescent="0.2"/>
    <row r="894436" s="12" customFormat="1" x14ac:dyDescent="0.2"/>
    <row r="894437" s="12" customFormat="1" x14ac:dyDescent="0.2"/>
    <row r="894438" s="12" customFormat="1" x14ac:dyDescent="0.2"/>
    <row r="894439" s="12" customFormat="1" x14ac:dyDescent="0.2"/>
    <row r="894440" s="12" customFormat="1" x14ac:dyDescent="0.2"/>
    <row r="894441" s="12" customFormat="1" x14ac:dyDescent="0.2"/>
    <row r="894442" s="12" customFormat="1" x14ac:dyDescent="0.2"/>
    <row r="894443" s="12" customFormat="1" x14ac:dyDescent="0.2"/>
    <row r="894444" s="12" customFormat="1" x14ac:dyDescent="0.2"/>
    <row r="894445" s="12" customFormat="1" x14ac:dyDescent="0.2"/>
    <row r="894446" s="12" customFormat="1" x14ac:dyDescent="0.2"/>
    <row r="894447" s="12" customFormat="1" x14ac:dyDescent="0.2"/>
    <row r="894448" s="12" customFormat="1" x14ac:dyDescent="0.2"/>
    <row r="894449" s="12" customFormat="1" x14ac:dyDescent="0.2"/>
    <row r="894450" s="12" customFormat="1" x14ac:dyDescent="0.2"/>
    <row r="894451" s="12" customFormat="1" x14ac:dyDescent="0.2"/>
    <row r="894452" s="12" customFormat="1" x14ac:dyDescent="0.2"/>
    <row r="894453" s="12" customFormat="1" x14ac:dyDescent="0.2"/>
    <row r="894454" s="12" customFormat="1" x14ac:dyDescent="0.2"/>
    <row r="894455" s="12" customFormat="1" x14ac:dyDescent="0.2"/>
    <row r="894456" s="12" customFormat="1" x14ac:dyDescent="0.2"/>
    <row r="894457" s="12" customFormat="1" x14ac:dyDescent="0.2"/>
    <row r="894458" s="12" customFormat="1" x14ac:dyDescent="0.2"/>
    <row r="894459" s="12" customFormat="1" x14ac:dyDescent="0.2"/>
    <row r="894460" s="12" customFormat="1" x14ac:dyDescent="0.2"/>
    <row r="894461" s="12" customFormat="1" x14ac:dyDescent="0.2"/>
    <row r="894462" s="12" customFormat="1" x14ac:dyDescent="0.2"/>
    <row r="894463" s="12" customFormat="1" x14ac:dyDescent="0.2"/>
    <row r="894464" s="12" customFormat="1" x14ac:dyDescent="0.2"/>
    <row r="894465" s="12" customFormat="1" x14ac:dyDescent="0.2"/>
    <row r="894466" s="12" customFormat="1" x14ac:dyDescent="0.2"/>
    <row r="894467" s="12" customFormat="1" x14ac:dyDescent="0.2"/>
    <row r="894468" s="12" customFormat="1" x14ac:dyDescent="0.2"/>
    <row r="894469" s="12" customFormat="1" x14ac:dyDescent="0.2"/>
    <row r="894470" s="12" customFormat="1" x14ac:dyDescent="0.2"/>
    <row r="894471" s="12" customFormat="1" x14ac:dyDescent="0.2"/>
    <row r="894472" s="12" customFormat="1" x14ac:dyDescent="0.2"/>
    <row r="894473" s="12" customFormat="1" x14ac:dyDescent="0.2"/>
    <row r="894474" s="12" customFormat="1" x14ac:dyDescent="0.2"/>
    <row r="894475" s="12" customFormat="1" x14ac:dyDescent="0.2"/>
    <row r="894476" s="12" customFormat="1" x14ac:dyDescent="0.2"/>
    <row r="894477" s="12" customFormat="1" x14ac:dyDescent="0.2"/>
    <row r="894478" s="12" customFormat="1" x14ac:dyDescent="0.2"/>
    <row r="894479" s="12" customFormat="1" x14ac:dyDescent="0.2"/>
    <row r="894480" s="12" customFormat="1" x14ac:dyDescent="0.2"/>
    <row r="894481" s="12" customFormat="1" x14ac:dyDescent="0.2"/>
    <row r="894482" s="12" customFormat="1" x14ac:dyDescent="0.2"/>
    <row r="894483" s="12" customFormat="1" x14ac:dyDescent="0.2"/>
    <row r="894484" s="12" customFormat="1" x14ac:dyDescent="0.2"/>
    <row r="894485" s="12" customFormat="1" x14ac:dyDescent="0.2"/>
    <row r="894486" s="12" customFormat="1" x14ac:dyDescent="0.2"/>
    <row r="894487" s="12" customFormat="1" x14ac:dyDescent="0.2"/>
    <row r="894488" s="12" customFormat="1" x14ac:dyDescent="0.2"/>
    <row r="894489" s="12" customFormat="1" x14ac:dyDescent="0.2"/>
    <row r="894490" s="12" customFormat="1" x14ac:dyDescent="0.2"/>
    <row r="894491" s="12" customFormat="1" x14ac:dyDescent="0.2"/>
    <row r="894492" s="12" customFormat="1" x14ac:dyDescent="0.2"/>
    <row r="894493" s="12" customFormat="1" x14ac:dyDescent="0.2"/>
    <row r="894494" s="12" customFormat="1" x14ac:dyDescent="0.2"/>
    <row r="894495" s="12" customFormat="1" x14ac:dyDescent="0.2"/>
    <row r="894496" s="12" customFormat="1" x14ac:dyDescent="0.2"/>
    <row r="894497" s="12" customFormat="1" x14ac:dyDescent="0.2"/>
    <row r="894498" s="12" customFormat="1" x14ac:dyDescent="0.2"/>
    <row r="894499" s="12" customFormat="1" x14ac:dyDescent="0.2"/>
    <row r="894500" s="12" customFormat="1" x14ac:dyDescent="0.2"/>
    <row r="894501" s="12" customFormat="1" x14ac:dyDescent="0.2"/>
    <row r="894502" s="12" customFormat="1" x14ac:dyDescent="0.2"/>
    <row r="894503" s="12" customFormat="1" x14ac:dyDescent="0.2"/>
    <row r="894504" s="12" customFormat="1" x14ac:dyDescent="0.2"/>
    <row r="894505" s="12" customFormat="1" x14ac:dyDescent="0.2"/>
    <row r="894506" s="12" customFormat="1" x14ac:dyDescent="0.2"/>
    <row r="894507" s="12" customFormat="1" x14ac:dyDescent="0.2"/>
    <row r="894508" s="12" customFormat="1" x14ac:dyDescent="0.2"/>
    <row r="894509" s="12" customFormat="1" x14ac:dyDescent="0.2"/>
    <row r="894510" s="12" customFormat="1" x14ac:dyDescent="0.2"/>
    <row r="894511" s="12" customFormat="1" x14ac:dyDescent="0.2"/>
    <row r="894512" s="12" customFormat="1" x14ac:dyDescent="0.2"/>
    <row r="894513" s="12" customFormat="1" x14ac:dyDescent="0.2"/>
    <row r="894514" s="12" customFormat="1" x14ac:dyDescent="0.2"/>
    <row r="894515" s="12" customFormat="1" x14ac:dyDescent="0.2"/>
    <row r="894516" s="12" customFormat="1" x14ac:dyDescent="0.2"/>
    <row r="894517" s="12" customFormat="1" x14ac:dyDescent="0.2"/>
    <row r="894518" s="12" customFormat="1" x14ac:dyDescent="0.2"/>
    <row r="894519" s="12" customFormat="1" x14ac:dyDescent="0.2"/>
    <row r="894520" s="12" customFormat="1" x14ac:dyDescent="0.2"/>
    <row r="894521" s="12" customFormat="1" x14ac:dyDescent="0.2"/>
    <row r="894522" s="12" customFormat="1" x14ac:dyDescent="0.2"/>
    <row r="894523" s="12" customFormat="1" x14ac:dyDescent="0.2"/>
    <row r="894524" s="12" customFormat="1" x14ac:dyDescent="0.2"/>
    <row r="894525" s="12" customFormat="1" x14ac:dyDescent="0.2"/>
    <row r="894526" s="12" customFormat="1" x14ac:dyDescent="0.2"/>
    <row r="894527" s="12" customFormat="1" x14ac:dyDescent="0.2"/>
    <row r="894528" s="12" customFormat="1" x14ac:dyDescent="0.2"/>
    <row r="894529" s="12" customFormat="1" x14ac:dyDescent="0.2"/>
    <row r="894530" s="12" customFormat="1" x14ac:dyDescent="0.2"/>
    <row r="894531" s="12" customFormat="1" x14ac:dyDescent="0.2"/>
    <row r="894532" s="12" customFormat="1" x14ac:dyDescent="0.2"/>
    <row r="894533" s="12" customFormat="1" x14ac:dyDescent="0.2"/>
    <row r="894534" s="12" customFormat="1" x14ac:dyDescent="0.2"/>
    <row r="894535" s="12" customFormat="1" x14ac:dyDescent="0.2"/>
    <row r="894536" s="12" customFormat="1" x14ac:dyDescent="0.2"/>
    <row r="894537" s="12" customFormat="1" x14ac:dyDescent="0.2"/>
    <row r="894538" s="12" customFormat="1" x14ac:dyDescent="0.2"/>
    <row r="894539" s="12" customFormat="1" x14ac:dyDescent="0.2"/>
    <row r="894540" s="12" customFormat="1" x14ac:dyDescent="0.2"/>
    <row r="894541" s="12" customFormat="1" x14ac:dyDescent="0.2"/>
    <row r="894542" s="12" customFormat="1" x14ac:dyDescent="0.2"/>
    <row r="894543" s="12" customFormat="1" x14ac:dyDescent="0.2"/>
    <row r="894544" s="12" customFormat="1" x14ac:dyDescent="0.2"/>
    <row r="894545" s="12" customFormat="1" x14ac:dyDescent="0.2"/>
    <row r="894546" s="12" customFormat="1" x14ac:dyDescent="0.2"/>
    <row r="894547" s="12" customFormat="1" x14ac:dyDescent="0.2"/>
    <row r="894548" s="12" customFormat="1" x14ac:dyDescent="0.2"/>
    <row r="894549" s="12" customFormat="1" x14ac:dyDescent="0.2"/>
    <row r="894550" s="12" customFormat="1" x14ac:dyDescent="0.2"/>
    <row r="894551" s="12" customFormat="1" x14ac:dyDescent="0.2"/>
    <row r="894552" s="12" customFormat="1" x14ac:dyDescent="0.2"/>
    <row r="894553" s="12" customFormat="1" x14ac:dyDescent="0.2"/>
    <row r="894554" s="12" customFormat="1" x14ac:dyDescent="0.2"/>
    <row r="894555" s="12" customFormat="1" x14ac:dyDescent="0.2"/>
    <row r="894556" s="12" customFormat="1" x14ac:dyDescent="0.2"/>
    <row r="894557" s="12" customFormat="1" x14ac:dyDescent="0.2"/>
    <row r="894558" s="12" customFormat="1" x14ac:dyDescent="0.2"/>
    <row r="894559" s="12" customFormat="1" x14ac:dyDescent="0.2"/>
    <row r="894560" s="12" customFormat="1" x14ac:dyDescent="0.2"/>
    <row r="894561" s="12" customFormat="1" x14ac:dyDescent="0.2"/>
    <row r="894562" s="12" customFormat="1" x14ac:dyDescent="0.2"/>
    <row r="894563" s="12" customFormat="1" x14ac:dyDescent="0.2"/>
    <row r="894564" s="12" customFormat="1" x14ac:dyDescent="0.2"/>
    <row r="894565" s="12" customFormat="1" x14ac:dyDescent="0.2"/>
    <row r="894566" s="12" customFormat="1" x14ac:dyDescent="0.2"/>
    <row r="894567" s="12" customFormat="1" x14ac:dyDescent="0.2"/>
    <row r="894568" s="12" customFormat="1" x14ac:dyDescent="0.2"/>
    <row r="894569" s="12" customFormat="1" x14ac:dyDescent="0.2"/>
    <row r="894570" s="12" customFormat="1" x14ac:dyDescent="0.2"/>
    <row r="894571" s="12" customFormat="1" x14ac:dyDescent="0.2"/>
    <row r="894572" s="12" customFormat="1" x14ac:dyDescent="0.2"/>
    <row r="894573" s="12" customFormat="1" x14ac:dyDescent="0.2"/>
    <row r="894574" s="12" customFormat="1" x14ac:dyDescent="0.2"/>
    <row r="894575" s="12" customFormat="1" x14ac:dyDescent="0.2"/>
    <row r="894576" s="12" customFormat="1" x14ac:dyDescent="0.2"/>
    <row r="894577" s="12" customFormat="1" x14ac:dyDescent="0.2"/>
    <row r="894578" s="12" customFormat="1" x14ac:dyDescent="0.2"/>
    <row r="894579" s="12" customFormat="1" x14ac:dyDescent="0.2"/>
    <row r="894580" s="12" customFormat="1" x14ac:dyDescent="0.2"/>
    <row r="894581" s="12" customFormat="1" x14ac:dyDescent="0.2"/>
    <row r="894582" s="12" customFormat="1" x14ac:dyDescent="0.2"/>
    <row r="894583" s="12" customFormat="1" x14ac:dyDescent="0.2"/>
    <row r="894584" s="12" customFormat="1" x14ac:dyDescent="0.2"/>
    <row r="894585" s="12" customFormat="1" x14ac:dyDescent="0.2"/>
    <row r="894586" s="12" customFormat="1" x14ac:dyDescent="0.2"/>
    <row r="894587" s="12" customFormat="1" x14ac:dyDescent="0.2"/>
    <row r="894588" s="12" customFormat="1" x14ac:dyDescent="0.2"/>
    <row r="894589" s="12" customFormat="1" x14ac:dyDescent="0.2"/>
    <row r="894590" s="12" customFormat="1" x14ac:dyDescent="0.2"/>
    <row r="894591" s="12" customFormat="1" x14ac:dyDescent="0.2"/>
    <row r="894592" s="12" customFormat="1" x14ac:dyDescent="0.2"/>
    <row r="894593" s="12" customFormat="1" x14ac:dyDescent="0.2"/>
    <row r="894594" s="12" customFormat="1" x14ac:dyDescent="0.2"/>
    <row r="894595" s="12" customFormat="1" x14ac:dyDescent="0.2"/>
    <row r="894596" s="12" customFormat="1" x14ac:dyDescent="0.2"/>
    <row r="894597" s="12" customFormat="1" x14ac:dyDescent="0.2"/>
    <row r="894598" s="12" customFormat="1" x14ac:dyDescent="0.2"/>
    <row r="894599" s="12" customFormat="1" x14ac:dyDescent="0.2"/>
    <row r="894600" s="12" customFormat="1" x14ac:dyDescent="0.2"/>
    <row r="894601" s="12" customFormat="1" x14ac:dyDescent="0.2"/>
    <row r="894602" s="12" customFormat="1" x14ac:dyDescent="0.2"/>
    <row r="894603" s="12" customFormat="1" x14ac:dyDescent="0.2"/>
    <row r="894604" s="12" customFormat="1" x14ac:dyDescent="0.2"/>
    <row r="894605" s="12" customFormat="1" x14ac:dyDescent="0.2"/>
    <row r="894606" s="12" customFormat="1" x14ac:dyDescent="0.2"/>
    <row r="894607" s="12" customFormat="1" x14ac:dyDescent="0.2"/>
    <row r="894608" s="12" customFormat="1" x14ac:dyDescent="0.2"/>
    <row r="894609" s="12" customFormat="1" x14ac:dyDescent="0.2"/>
    <row r="894610" s="12" customFormat="1" x14ac:dyDescent="0.2"/>
    <row r="894611" s="12" customFormat="1" x14ac:dyDescent="0.2"/>
    <row r="894612" s="12" customFormat="1" x14ac:dyDescent="0.2"/>
    <row r="894613" s="12" customFormat="1" x14ac:dyDescent="0.2"/>
    <row r="894614" s="12" customFormat="1" x14ac:dyDescent="0.2"/>
    <row r="894615" s="12" customFormat="1" x14ac:dyDescent="0.2"/>
    <row r="894616" s="12" customFormat="1" x14ac:dyDescent="0.2"/>
    <row r="894617" s="12" customFormat="1" x14ac:dyDescent="0.2"/>
    <row r="894618" s="12" customFormat="1" x14ac:dyDescent="0.2"/>
    <row r="894619" s="12" customFormat="1" x14ac:dyDescent="0.2"/>
    <row r="894620" s="12" customFormat="1" x14ac:dyDescent="0.2"/>
    <row r="894621" s="12" customFormat="1" x14ac:dyDescent="0.2"/>
    <row r="894622" s="12" customFormat="1" x14ac:dyDescent="0.2"/>
    <row r="894623" s="12" customFormat="1" x14ac:dyDescent="0.2"/>
    <row r="894624" s="12" customFormat="1" x14ac:dyDescent="0.2"/>
    <row r="894625" s="12" customFormat="1" x14ac:dyDescent="0.2"/>
    <row r="894626" s="12" customFormat="1" x14ac:dyDescent="0.2"/>
    <row r="894627" s="12" customFormat="1" x14ac:dyDescent="0.2"/>
    <row r="894628" s="12" customFormat="1" x14ac:dyDescent="0.2"/>
    <row r="894629" s="12" customFormat="1" x14ac:dyDescent="0.2"/>
    <row r="894630" s="12" customFormat="1" x14ac:dyDescent="0.2"/>
    <row r="894631" s="12" customFormat="1" x14ac:dyDescent="0.2"/>
    <row r="894632" s="12" customFormat="1" x14ac:dyDescent="0.2"/>
    <row r="894633" s="12" customFormat="1" x14ac:dyDescent="0.2"/>
    <row r="894634" s="12" customFormat="1" x14ac:dyDescent="0.2"/>
    <row r="894635" s="12" customFormat="1" x14ac:dyDescent="0.2"/>
    <row r="894636" s="12" customFormat="1" x14ac:dyDescent="0.2"/>
    <row r="894637" s="12" customFormat="1" x14ac:dyDescent="0.2"/>
    <row r="894638" s="12" customFormat="1" x14ac:dyDescent="0.2"/>
    <row r="894639" s="12" customFormat="1" x14ac:dyDescent="0.2"/>
    <row r="894640" s="12" customFormat="1" x14ac:dyDescent="0.2"/>
    <row r="894641" s="12" customFormat="1" x14ac:dyDescent="0.2"/>
    <row r="894642" s="12" customFormat="1" x14ac:dyDescent="0.2"/>
    <row r="894643" s="12" customFormat="1" x14ac:dyDescent="0.2"/>
    <row r="894644" s="12" customFormat="1" x14ac:dyDescent="0.2"/>
    <row r="894645" s="12" customFormat="1" x14ac:dyDescent="0.2"/>
    <row r="894646" s="12" customFormat="1" x14ac:dyDescent="0.2"/>
    <row r="894647" s="12" customFormat="1" x14ac:dyDescent="0.2"/>
    <row r="894648" s="12" customFormat="1" x14ac:dyDescent="0.2"/>
    <row r="894649" s="12" customFormat="1" x14ac:dyDescent="0.2"/>
    <row r="894650" s="12" customFormat="1" x14ac:dyDescent="0.2"/>
    <row r="894651" s="12" customFormat="1" x14ac:dyDescent="0.2"/>
    <row r="894652" s="12" customFormat="1" x14ac:dyDescent="0.2"/>
    <row r="894653" s="12" customFormat="1" x14ac:dyDescent="0.2"/>
    <row r="894654" s="12" customFormat="1" x14ac:dyDescent="0.2"/>
    <row r="894655" s="12" customFormat="1" x14ac:dyDescent="0.2"/>
    <row r="894656" s="12" customFormat="1" x14ac:dyDescent="0.2"/>
    <row r="894657" s="12" customFormat="1" x14ac:dyDescent="0.2"/>
    <row r="894658" s="12" customFormat="1" x14ac:dyDescent="0.2"/>
    <row r="894659" s="12" customFormat="1" x14ac:dyDescent="0.2"/>
    <row r="894660" s="12" customFormat="1" x14ac:dyDescent="0.2"/>
    <row r="894661" s="12" customFormat="1" x14ac:dyDescent="0.2"/>
    <row r="894662" s="12" customFormat="1" x14ac:dyDescent="0.2"/>
    <row r="894663" s="12" customFormat="1" x14ac:dyDescent="0.2"/>
    <row r="894664" s="12" customFormat="1" x14ac:dyDescent="0.2"/>
    <row r="894665" s="12" customFormat="1" x14ac:dyDescent="0.2"/>
    <row r="894666" s="12" customFormat="1" x14ac:dyDescent="0.2"/>
    <row r="894667" s="12" customFormat="1" x14ac:dyDescent="0.2"/>
    <row r="894668" s="12" customFormat="1" x14ac:dyDescent="0.2"/>
    <row r="894669" s="12" customFormat="1" x14ac:dyDescent="0.2"/>
    <row r="894670" s="12" customFormat="1" x14ac:dyDescent="0.2"/>
    <row r="894671" s="12" customFormat="1" x14ac:dyDescent="0.2"/>
    <row r="894672" s="12" customFormat="1" x14ac:dyDescent="0.2"/>
    <row r="894673" s="12" customFormat="1" x14ac:dyDescent="0.2"/>
    <row r="894674" s="12" customFormat="1" x14ac:dyDescent="0.2"/>
    <row r="894675" s="12" customFormat="1" x14ac:dyDescent="0.2"/>
    <row r="894676" s="12" customFormat="1" x14ac:dyDescent="0.2"/>
    <row r="894677" s="12" customFormat="1" x14ac:dyDescent="0.2"/>
    <row r="894678" s="12" customFormat="1" x14ac:dyDescent="0.2"/>
    <row r="894679" s="12" customFormat="1" x14ac:dyDescent="0.2"/>
    <row r="894680" s="12" customFormat="1" x14ac:dyDescent="0.2"/>
    <row r="894681" s="12" customFormat="1" x14ac:dyDescent="0.2"/>
    <row r="894682" s="12" customFormat="1" x14ac:dyDescent="0.2"/>
    <row r="894683" s="12" customFormat="1" x14ac:dyDescent="0.2"/>
    <row r="894684" s="12" customFormat="1" x14ac:dyDescent="0.2"/>
    <row r="894685" s="12" customFormat="1" x14ac:dyDescent="0.2"/>
    <row r="894686" s="12" customFormat="1" x14ac:dyDescent="0.2"/>
    <row r="894687" s="12" customFormat="1" x14ac:dyDescent="0.2"/>
    <row r="894688" s="12" customFormat="1" x14ac:dyDescent="0.2"/>
    <row r="894689" s="12" customFormat="1" x14ac:dyDescent="0.2"/>
    <row r="894690" s="12" customFormat="1" x14ac:dyDescent="0.2"/>
    <row r="894691" s="12" customFormat="1" x14ac:dyDescent="0.2"/>
    <row r="894692" s="12" customFormat="1" x14ac:dyDescent="0.2"/>
    <row r="894693" s="12" customFormat="1" x14ac:dyDescent="0.2"/>
    <row r="894694" s="12" customFormat="1" x14ac:dyDescent="0.2"/>
    <row r="894695" s="12" customFormat="1" x14ac:dyDescent="0.2"/>
    <row r="894696" s="12" customFormat="1" x14ac:dyDescent="0.2"/>
    <row r="894697" s="12" customFormat="1" x14ac:dyDescent="0.2"/>
    <row r="894698" s="12" customFormat="1" x14ac:dyDescent="0.2"/>
    <row r="894699" s="12" customFormat="1" x14ac:dyDescent="0.2"/>
    <row r="894700" s="12" customFormat="1" x14ac:dyDescent="0.2"/>
    <row r="894701" s="12" customFormat="1" x14ac:dyDescent="0.2"/>
    <row r="894702" s="12" customFormat="1" x14ac:dyDescent="0.2"/>
    <row r="894703" s="12" customFormat="1" x14ac:dyDescent="0.2"/>
    <row r="894704" s="12" customFormat="1" x14ac:dyDescent="0.2"/>
    <row r="894705" s="12" customFormat="1" x14ac:dyDescent="0.2"/>
    <row r="894706" s="12" customFormat="1" x14ac:dyDescent="0.2"/>
    <row r="894707" s="12" customFormat="1" x14ac:dyDescent="0.2"/>
    <row r="894708" s="12" customFormat="1" x14ac:dyDescent="0.2"/>
    <row r="894709" s="12" customFormat="1" x14ac:dyDescent="0.2"/>
    <row r="894710" s="12" customFormat="1" x14ac:dyDescent="0.2"/>
    <row r="894711" s="12" customFormat="1" x14ac:dyDescent="0.2"/>
    <row r="894712" s="12" customFormat="1" x14ac:dyDescent="0.2"/>
    <row r="894713" s="12" customFormat="1" x14ac:dyDescent="0.2"/>
    <row r="894714" s="12" customFormat="1" x14ac:dyDescent="0.2"/>
    <row r="894715" s="12" customFormat="1" x14ac:dyDescent="0.2"/>
    <row r="894716" s="12" customFormat="1" x14ac:dyDescent="0.2"/>
    <row r="894717" s="12" customFormat="1" x14ac:dyDescent="0.2"/>
    <row r="894718" s="12" customFormat="1" x14ac:dyDescent="0.2"/>
    <row r="894719" s="12" customFormat="1" x14ac:dyDescent="0.2"/>
    <row r="894720" s="12" customFormat="1" x14ac:dyDescent="0.2"/>
    <row r="894721" s="12" customFormat="1" x14ac:dyDescent="0.2"/>
    <row r="894722" s="12" customFormat="1" x14ac:dyDescent="0.2"/>
    <row r="894723" s="12" customFormat="1" x14ac:dyDescent="0.2"/>
    <row r="894724" s="12" customFormat="1" x14ac:dyDescent="0.2"/>
    <row r="894725" s="12" customFormat="1" x14ac:dyDescent="0.2"/>
    <row r="894726" s="12" customFormat="1" x14ac:dyDescent="0.2"/>
    <row r="894727" s="12" customFormat="1" x14ac:dyDescent="0.2"/>
    <row r="894728" s="12" customFormat="1" x14ac:dyDescent="0.2"/>
    <row r="894729" s="12" customFormat="1" x14ac:dyDescent="0.2"/>
    <row r="894730" s="12" customFormat="1" x14ac:dyDescent="0.2"/>
    <row r="894731" s="12" customFormat="1" x14ac:dyDescent="0.2"/>
    <row r="894732" s="12" customFormat="1" x14ac:dyDescent="0.2"/>
    <row r="894733" s="12" customFormat="1" x14ac:dyDescent="0.2"/>
    <row r="894734" s="12" customFormat="1" x14ac:dyDescent="0.2"/>
    <row r="894735" s="12" customFormat="1" x14ac:dyDescent="0.2"/>
    <row r="894736" s="12" customFormat="1" x14ac:dyDescent="0.2"/>
    <row r="894737" s="12" customFormat="1" x14ac:dyDescent="0.2"/>
    <row r="894738" s="12" customFormat="1" x14ac:dyDescent="0.2"/>
    <row r="894739" s="12" customFormat="1" x14ac:dyDescent="0.2"/>
    <row r="894740" s="12" customFormat="1" x14ac:dyDescent="0.2"/>
    <row r="894741" s="12" customFormat="1" x14ac:dyDescent="0.2"/>
    <row r="894742" s="12" customFormat="1" x14ac:dyDescent="0.2"/>
    <row r="894743" s="12" customFormat="1" x14ac:dyDescent="0.2"/>
    <row r="894744" s="12" customFormat="1" x14ac:dyDescent="0.2"/>
    <row r="894745" s="12" customFormat="1" x14ac:dyDescent="0.2"/>
    <row r="894746" s="12" customFormat="1" x14ac:dyDescent="0.2"/>
    <row r="894747" s="12" customFormat="1" x14ac:dyDescent="0.2"/>
    <row r="894748" s="12" customFormat="1" x14ac:dyDescent="0.2"/>
    <row r="894749" s="12" customFormat="1" x14ac:dyDescent="0.2"/>
    <row r="894750" s="12" customFormat="1" x14ac:dyDescent="0.2"/>
    <row r="894751" s="12" customFormat="1" x14ac:dyDescent="0.2"/>
    <row r="894752" s="12" customFormat="1" x14ac:dyDescent="0.2"/>
    <row r="894753" s="12" customFormat="1" x14ac:dyDescent="0.2"/>
    <row r="894754" s="12" customFormat="1" x14ac:dyDescent="0.2"/>
    <row r="894755" s="12" customFormat="1" x14ac:dyDescent="0.2"/>
    <row r="894756" s="12" customFormat="1" x14ac:dyDescent="0.2"/>
    <row r="894757" s="12" customFormat="1" x14ac:dyDescent="0.2"/>
    <row r="894758" s="12" customFormat="1" x14ac:dyDescent="0.2"/>
    <row r="894759" s="12" customFormat="1" x14ac:dyDescent="0.2"/>
    <row r="894760" s="12" customFormat="1" x14ac:dyDescent="0.2"/>
    <row r="894761" s="12" customFormat="1" x14ac:dyDescent="0.2"/>
    <row r="894762" s="12" customFormat="1" x14ac:dyDescent="0.2"/>
    <row r="894763" s="12" customFormat="1" x14ac:dyDescent="0.2"/>
    <row r="894764" s="12" customFormat="1" x14ac:dyDescent="0.2"/>
    <row r="894765" s="12" customFormat="1" x14ac:dyDescent="0.2"/>
    <row r="894766" s="12" customFormat="1" x14ac:dyDescent="0.2"/>
    <row r="894767" s="12" customFormat="1" x14ac:dyDescent="0.2"/>
    <row r="894768" s="12" customFormat="1" x14ac:dyDescent="0.2"/>
    <row r="894769" s="12" customFormat="1" x14ac:dyDescent="0.2"/>
    <row r="894770" s="12" customFormat="1" x14ac:dyDescent="0.2"/>
    <row r="894771" s="12" customFormat="1" x14ac:dyDescent="0.2"/>
    <row r="894772" s="12" customFormat="1" x14ac:dyDescent="0.2"/>
    <row r="894773" s="12" customFormat="1" x14ac:dyDescent="0.2"/>
    <row r="894774" s="12" customFormat="1" x14ac:dyDescent="0.2"/>
    <row r="894775" s="12" customFormat="1" x14ac:dyDescent="0.2"/>
    <row r="894776" s="12" customFormat="1" x14ac:dyDescent="0.2"/>
    <row r="894777" s="12" customFormat="1" x14ac:dyDescent="0.2"/>
    <row r="894778" s="12" customFormat="1" x14ac:dyDescent="0.2"/>
    <row r="894779" s="12" customFormat="1" x14ac:dyDescent="0.2"/>
    <row r="894780" s="12" customFormat="1" x14ac:dyDescent="0.2"/>
    <row r="894781" s="12" customFormat="1" x14ac:dyDescent="0.2"/>
    <row r="894782" s="12" customFormat="1" x14ac:dyDescent="0.2"/>
    <row r="894783" s="12" customFormat="1" x14ac:dyDescent="0.2"/>
    <row r="894784" s="12" customFormat="1" x14ac:dyDescent="0.2"/>
    <row r="894785" s="12" customFormat="1" x14ac:dyDescent="0.2"/>
    <row r="894786" s="12" customFormat="1" x14ac:dyDescent="0.2"/>
    <row r="894787" s="12" customFormat="1" x14ac:dyDescent="0.2"/>
    <row r="894788" s="12" customFormat="1" x14ac:dyDescent="0.2"/>
    <row r="894789" s="12" customFormat="1" x14ac:dyDescent="0.2"/>
    <row r="894790" s="12" customFormat="1" x14ac:dyDescent="0.2"/>
    <row r="894791" s="12" customFormat="1" x14ac:dyDescent="0.2"/>
    <row r="894792" s="12" customFormat="1" x14ac:dyDescent="0.2"/>
    <row r="894793" s="12" customFormat="1" x14ac:dyDescent="0.2"/>
    <row r="894794" s="12" customFormat="1" x14ac:dyDescent="0.2"/>
    <row r="894795" s="12" customFormat="1" x14ac:dyDescent="0.2"/>
    <row r="894796" s="12" customFormat="1" x14ac:dyDescent="0.2"/>
    <row r="894797" s="12" customFormat="1" x14ac:dyDescent="0.2"/>
    <row r="894798" s="12" customFormat="1" x14ac:dyDescent="0.2"/>
    <row r="894799" s="12" customFormat="1" x14ac:dyDescent="0.2"/>
    <row r="894800" s="12" customFormat="1" x14ac:dyDescent="0.2"/>
    <row r="894801" s="12" customFormat="1" x14ac:dyDescent="0.2"/>
    <row r="894802" s="12" customFormat="1" x14ac:dyDescent="0.2"/>
    <row r="894803" s="12" customFormat="1" x14ac:dyDescent="0.2"/>
    <row r="894804" s="12" customFormat="1" x14ac:dyDescent="0.2"/>
    <row r="894805" s="12" customFormat="1" x14ac:dyDescent="0.2"/>
    <row r="894806" s="12" customFormat="1" x14ac:dyDescent="0.2"/>
    <row r="894807" s="12" customFormat="1" x14ac:dyDescent="0.2"/>
    <row r="894808" s="12" customFormat="1" x14ac:dyDescent="0.2"/>
    <row r="894809" s="12" customFormat="1" x14ac:dyDescent="0.2"/>
    <row r="894810" s="12" customFormat="1" x14ac:dyDescent="0.2"/>
    <row r="894811" s="12" customFormat="1" x14ac:dyDescent="0.2"/>
    <row r="894812" s="12" customFormat="1" x14ac:dyDescent="0.2"/>
    <row r="894813" s="12" customFormat="1" x14ac:dyDescent="0.2"/>
    <row r="894814" s="12" customFormat="1" x14ac:dyDescent="0.2"/>
    <row r="894815" s="12" customFormat="1" x14ac:dyDescent="0.2"/>
    <row r="894816" s="12" customFormat="1" x14ac:dyDescent="0.2"/>
    <row r="894817" s="12" customFormat="1" x14ac:dyDescent="0.2"/>
    <row r="894818" s="12" customFormat="1" x14ac:dyDescent="0.2"/>
    <row r="894819" s="12" customFormat="1" x14ac:dyDescent="0.2"/>
    <row r="894820" s="12" customFormat="1" x14ac:dyDescent="0.2"/>
    <row r="894821" s="12" customFormat="1" x14ac:dyDescent="0.2"/>
    <row r="894822" s="12" customFormat="1" x14ac:dyDescent="0.2"/>
    <row r="894823" s="12" customFormat="1" x14ac:dyDescent="0.2"/>
    <row r="894824" s="12" customFormat="1" x14ac:dyDescent="0.2"/>
    <row r="894825" s="12" customFormat="1" x14ac:dyDescent="0.2"/>
    <row r="894826" s="12" customFormat="1" x14ac:dyDescent="0.2"/>
    <row r="894827" s="12" customFormat="1" x14ac:dyDescent="0.2"/>
    <row r="894828" s="12" customFormat="1" x14ac:dyDescent="0.2"/>
    <row r="894829" s="12" customFormat="1" x14ac:dyDescent="0.2"/>
    <row r="894830" s="12" customFormat="1" x14ac:dyDescent="0.2"/>
    <row r="894831" s="12" customFormat="1" x14ac:dyDescent="0.2"/>
    <row r="894832" s="12" customFormat="1" x14ac:dyDescent="0.2"/>
    <row r="894833" s="12" customFormat="1" x14ac:dyDescent="0.2"/>
    <row r="894834" s="12" customFormat="1" x14ac:dyDescent="0.2"/>
    <row r="894835" s="12" customFormat="1" x14ac:dyDescent="0.2"/>
    <row r="894836" s="12" customFormat="1" x14ac:dyDescent="0.2"/>
    <row r="894837" s="12" customFormat="1" x14ac:dyDescent="0.2"/>
    <row r="894838" s="12" customFormat="1" x14ac:dyDescent="0.2"/>
    <row r="894839" s="12" customFormat="1" x14ac:dyDescent="0.2"/>
    <row r="894840" s="12" customFormat="1" x14ac:dyDescent="0.2"/>
    <row r="894841" s="12" customFormat="1" x14ac:dyDescent="0.2"/>
    <row r="894842" s="12" customFormat="1" x14ac:dyDescent="0.2"/>
    <row r="894843" s="12" customFormat="1" x14ac:dyDescent="0.2"/>
    <row r="894844" s="12" customFormat="1" x14ac:dyDescent="0.2"/>
    <row r="894845" s="12" customFormat="1" x14ac:dyDescent="0.2"/>
    <row r="894846" s="12" customFormat="1" x14ac:dyDescent="0.2"/>
    <row r="894847" s="12" customFormat="1" x14ac:dyDescent="0.2"/>
    <row r="894848" s="12" customFormat="1" x14ac:dyDescent="0.2"/>
    <row r="894849" s="12" customFormat="1" x14ac:dyDescent="0.2"/>
    <row r="894850" s="12" customFormat="1" x14ac:dyDescent="0.2"/>
    <row r="894851" s="12" customFormat="1" x14ac:dyDescent="0.2"/>
    <row r="894852" s="12" customFormat="1" x14ac:dyDescent="0.2"/>
    <row r="894853" s="12" customFormat="1" x14ac:dyDescent="0.2"/>
    <row r="894854" s="12" customFormat="1" x14ac:dyDescent="0.2"/>
    <row r="894855" s="12" customFormat="1" x14ac:dyDescent="0.2"/>
    <row r="894856" s="12" customFormat="1" x14ac:dyDescent="0.2"/>
    <row r="894857" s="12" customFormat="1" x14ac:dyDescent="0.2"/>
    <row r="894858" s="12" customFormat="1" x14ac:dyDescent="0.2"/>
    <row r="894859" s="12" customFormat="1" x14ac:dyDescent="0.2"/>
    <row r="894860" s="12" customFormat="1" x14ac:dyDescent="0.2"/>
    <row r="894861" s="12" customFormat="1" x14ac:dyDescent="0.2"/>
    <row r="894862" s="12" customFormat="1" x14ac:dyDescent="0.2"/>
    <row r="894863" s="12" customFormat="1" x14ac:dyDescent="0.2"/>
    <row r="894864" s="12" customFormat="1" x14ac:dyDescent="0.2"/>
    <row r="894865" s="12" customFormat="1" x14ac:dyDescent="0.2"/>
    <row r="894866" s="12" customFormat="1" x14ac:dyDescent="0.2"/>
    <row r="894867" s="12" customFormat="1" x14ac:dyDescent="0.2"/>
    <row r="894868" s="12" customFormat="1" x14ac:dyDescent="0.2"/>
    <row r="894869" s="12" customFormat="1" x14ac:dyDescent="0.2"/>
    <row r="894870" s="12" customFormat="1" x14ac:dyDescent="0.2"/>
    <row r="894871" s="12" customFormat="1" x14ac:dyDescent="0.2"/>
    <row r="894872" s="12" customFormat="1" x14ac:dyDescent="0.2"/>
    <row r="894873" s="12" customFormat="1" x14ac:dyDescent="0.2"/>
    <row r="894874" s="12" customFormat="1" x14ac:dyDescent="0.2"/>
    <row r="894875" s="12" customFormat="1" x14ac:dyDescent="0.2"/>
    <row r="894876" s="12" customFormat="1" x14ac:dyDescent="0.2"/>
    <row r="894877" s="12" customFormat="1" x14ac:dyDescent="0.2"/>
    <row r="894878" s="12" customFormat="1" x14ac:dyDescent="0.2"/>
    <row r="894879" s="12" customFormat="1" x14ac:dyDescent="0.2"/>
    <row r="894880" s="12" customFormat="1" x14ac:dyDescent="0.2"/>
    <row r="894881" s="12" customFormat="1" x14ac:dyDescent="0.2"/>
    <row r="894882" s="12" customFormat="1" x14ac:dyDescent="0.2"/>
    <row r="894883" s="12" customFormat="1" x14ac:dyDescent="0.2"/>
    <row r="894884" s="12" customFormat="1" x14ac:dyDescent="0.2"/>
    <row r="894885" s="12" customFormat="1" x14ac:dyDescent="0.2"/>
    <row r="894886" s="12" customFormat="1" x14ac:dyDescent="0.2"/>
    <row r="894887" s="12" customFormat="1" x14ac:dyDescent="0.2"/>
    <row r="894888" s="12" customFormat="1" x14ac:dyDescent="0.2"/>
    <row r="894889" s="12" customFormat="1" x14ac:dyDescent="0.2"/>
    <row r="894890" s="12" customFormat="1" x14ac:dyDescent="0.2"/>
    <row r="894891" s="12" customFormat="1" x14ac:dyDescent="0.2"/>
    <row r="894892" s="12" customFormat="1" x14ac:dyDescent="0.2"/>
    <row r="894893" s="12" customFormat="1" x14ac:dyDescent="0.2"/>
    <row r="894894" s="12" customFormat="1" x14ac:dyDescent="0.2"/>
    <row r="894895" s="12" customFormat="1" x14ac:dyDescent="0.2"/>
    <row r="894896" s="12" customFormat="1" x14ac:dyDescent="0.2"/>
    <row r="894897" s="12" customFormat="1" x14ac:dyDescent="0.2"/>
    <row r="894898" s="12" customFormat="1" x14ac:dyDescent="0.2"/>
    <row r="894899" s="12" customFormat="1" x14ac:dyDescent="0.2"/>
    <row r="894900" s="12" customFormat="1" x14ac:dyDescent="0.2"/>
    <row r="894901" s="12" customFormat="1" x14ac:dyDescent="0.2"/>
    <row r="894902" s="12" customFormat="1" x14ac:dyDescent="0.2"/>
    <row r="894903" s="12" customFormat="1" x14ac:dyDescent="0.2"/>
    <row r="894904" s="12" customFormat="1" x14ac:dyDescent="0.2"/>
    <row r="894905" s="12" customFormat="1" x14ac:dyDescent="0.2"/>
    <row r="894906" s="12" customFormat="1" x14ac:dyDescent="0.2"/>
    <row r="894907" s="12" customFormat="1" x14ac:dyDescent="0.2"/>
    <row r="894908" s="12" customFormat="1" x14ac:dyDescent="0.2"/>
    <row r="894909" s="12" customFormat="1" x14ac:dyDescent="0.2"/>
    <row r="894910" s="12" customFormat="1" x14ac:dyDescent="0.2"/>
    <row r="894911" s="12" customFormat="1" x14ac:dyDescent="0.2"/>
    <row r="894912" s="12" customFormat="1" x14ac:dyDescent="0.2"/>
    <row r="894913" s="12" customFormat="1" x14ac:dyDescent="0.2"/>
    <row r="894914" s="12" customFormat="1" x14ac:dyDescent="0.2"/>
    <row r="894915" s="12" customFormat="1" x14ac:dyDescent="0.2"/>
    <row r="894916" s="12" customFormat="1" x14ac:dyDescent="0.2"/>
    <row r="894917" s="12" customFormat="1" x14ac:dyDescent="0.2"/>
    <row r="894918" s="12" customFormat="1" x14ac:dyDescent="0.2"/>
    <row r="894919" s="12" customFormat="1" x14ac:dyDescent="0.2"/>
    <row r="894920" s="12" customFormat="1" x14ac:dyDescent="0.2"/>
    <row r="894921" s="12" customFormat="1" x14ac:dyDescent="0.2"/>
    <row r="894922" s="12" customFormat="1" x14ac:dyDescent="0.2"/>
    <row r="894923" s="12" customFormat="1" x14ac:dyDescent="0.2"/>
    <row r="894924" s="12" customFormat="1" x14ac:dyDescent="0.2"/>
    <row r="894925" s="12" customFormat="1" x14ac:dyDescent="0.2"/>
    <row r="894926" s="12" customFormat="1" x14ac:dyDescent="0.2"/>
    <row r="894927" s="12" customFormat="1" x14ac:dyDescent="0.2"/>
    <row r="894928" s="12" customFormat="1" x14ac:dyDescent="0.2"/>
    <row r="894929" s="12" customFormat="1" x14ac:dyDescent="0.2"/>
    <row r="894930" s="12" customFormat="1" x14ac:dyDescent="0.2"/>
    <row r="894931" s="12" customFormat="1" x14ac:dyDescent="0.2"/>
    <row r="894932" s="12" customFormat="1" x14ac:dyDescent="0.2"/>
    <row r="894933" s="12" customFormat="1" x14ac:dyDescent="0.2"/>
    <row r="894934" s="12" customFormat="1" x14ac:dyDescent="0.2"/>
    <row r="894935" s="12" customFormat="1" x14ac:dyDescent="0.2"/>
    <row r="894936" s="12" customFormat="1" x14ac:dyDescent="0.2"/>
    <row r="894937" s="12" customFormat="1" x14ac:dyDescent="0.2"/>
    <row r="894938" s="12" customFormat="1" x14ac:dyDescent="0.2"/>
    <row r="894939" s="12" customFormat="1" x14ac:dyDescent="0.2"/>
    <row r="894940" s="12" customFormat="1" x14ac:dyDescent="0.2"/>
    <row r="894941" s="12" customFormat="1" x14ac:dyDescent="0.2"/>
    <row r="894942" s="12" customFormat="1" x14ac:dyDescent="0.2"/>
    <row r="894943" s="12" customFormat="1" x14ac:dyDescent="0.2"/>
    <row r="894944" s="12" customFormat="1" x14ac:dyDescent="0.2"/>
    <row r="894945" s="12" customFormat="1" x14ac:dyDescent="0.2"/>
    <row r="894946" s="12" customFormat="1" x14ac:dyDescent="0.2"/>
    <row r="894947" s="12" customFormat="1" x14ac:dyDescent="0.2"/>
    <row r="894948" s="12" customFormat="1" x14ac:dyDescent="0.2"/>
    <row r="894949" s="12" customFormat="1" x14ac:dyDescent="0.2"/>
    <row r="894950" s="12" customFormat="1" x14ac:dyDescent="0.2"/>
    <row r="894951" s="12" customFormat="1" x14ac:dyDescent="0.2"/>
    <row r="894952" s="12" customFormat="1" x14ac:dyDescent="0.2"/>
    <row r="894953" s="12" customFormat="1" x14ac:dyDescent="0.2"/>
    <row r="894954" s="12" customFormat="1" x14ac:dyDescent="0.2"/>
    <row r="894955" s="12" customFormat="1" x14ac:dyDescent="0.2"/>
    <row r="894956" s="12" customFormat="1" x14ac:dyDescent="0.2"/>
    <row r="894957" s="12" customFormat="1" x14ac:dyDescent="0.2"/>
    <row r="894958" s="12" customFormat="1" x14ac:dyDescent="0.2"/>
    <row r="894959" s="12" customFormat="1" x14ac:dyDescent="0.2"/>
    <row r="894960" s="12" customFormat="1" x14ac:dyDescent="0.2"/>
    <row r="894961" s="12" customFormat="1" x14ac:dyDescent="0.2"/>
    <row r="894962" s="12" customFormat="1" x14ac:dyDescent="0.2"/>
    <row r="894963" s="12" customFormat="1" x14ac:dyDescent="0.2"/>
    <row r="894964" s="12" customFormat="1" x14ac:dyDescent="0.2"/>
    <row r="894965" s="12" customFormat="1" x14ac:dyDescent="0.2"/>
    <row r="894966" s="12" customFormat="1" x14ac:dyDescent="0.2"/>
    <row r="894967" s="12" customFormat="1" x14ac:dyDescent="0.2"/>
    <row r="894968" s="12" customFormat="1" x14ac:dyDescent="0.2"/>
    <row r="894969" s="12" customFormat="1" x14ac:dyDescent="0.2"/>
    <row r="894970" s="12" customFormat="1" x14ac:dyDescent="0.2"/>
    <row r="894971" s="12" customFormat="1" x14ac:dyDescent="0.2"/>
    <row r="894972" s="12" customFormat="1" x14ac:dyDescent="0.2"/>
    <row r="894973" s="12" customFormat="1" x14ac:dyDescent="0.2"/>
    <row r="894974" s="12" customFormat="1" x14ac:dyDescent="0.2"/>
    <row r="894975" s="12" customFormat="1" x14ac:dyDescent="0.2"/>
    <row r="894976" s="12" customFormat="1" x14ac:dyDescent="0.2"/>
    <row r="894977" s="12" customFormat="1" x14ac:dyDescent="0.2"/>
    <row r="894978" s="12" customFormat="1" x14ac:dyDescent="0.2"/>
    <row r="894979" s="12" customFormat="1" x14ac:dyDescent="0.2"/>
    <row r="894980" s="12" customFormat="1" x14ac:dyDescent="0.2"/>
    <row r="894981" s="12" customFormat="1" x14ac:dyDescent="0.2"/>
    <row r="894982" s="12" customFormat="1" x14ac:dyDescent="0.2"/>
    <row r="894983" s="12" customFormat="1" x14ac:dyDescent="0.2"/>
    <row r="894984" s="12" customFormat="1" x14ac:dyDescent="0.2"/>
    <row r="894985" s="12" customFormat="1" x14ac:dyDescent="0.2"/>
    <row r="894986" s="12" customFormat="1" x14ac:dyDescent="0.2"/>
    <row r="894987" s="12" customFormat="1" x14ac:dyDescent="0.2"/>
    <row r="894988" s="12" customFormat="1" x14ac:dyDescent="0.2"/>
    <row r="894989" s="12" customFormat="1" x14ac:dyDescent="0.2"/>
    <row r="894990" s="12" customFormat="1" x14ac:dyDescent="0.2"/>
    <row r="894991" s="12" customFormat="1" x14ac:dyDescent="0.2"/>
    <row r="894992" s="12" customFormat="1" x14ac:dyDescent="0.2"/>
    <row r="894993" s="12" customFormat="1" x14ac:dyDescent="0.2"/>
    <row r="894994" s="12" customFormat="1" x14ac:dyDescent="0.2"/>
    <row r="894995" s="12" customFormat="1" x14ac:dyDescent="0.2"/>
    <row r="894996" s="12" customFormat="1" x14ac:dyDescent="0.2"/>
    <row r="894997" s="12" customFormat="1" x14ac:dyDescent="0.2"/>
    <row r="894998" s="12" customFormat="1" x14ac:dyDescent="0.2"/>
    <row r="894999" s="12" customFormat="1" x14ac:dyDescent="0.2"/>
    <row r="895000" s="12" customFormat="1" x14ac:dyDescent="0.2"/>
    <row r="895001" s="12" customFormat="1" x14ac:dyDescent="0.2"/>
    <row r="895002" s="12" customFormat="1" x14ac:dyDescent="0.2"/>
    <row r="895003" s="12" customFormat="1" x14ac:dyDescent="0.2"/>
    <row r="895004" s="12" customFormat="1" x14ac:dyDescent="0.2"/>
    <row r="895005" s="12" customFormat="1" x14ac:dyDescent="0.2"/>
    <row r="895006" s="12" customFormat="1" x14ac:dyDescent="0.2"/>
    <row r="895007" s="12" customFormat="1" x14ac:dyDescent="0.2"/>
    <row r="895008" s="12" customFormat="1" x14ac:dyDescent="0.2"/>
    <row r="895009" s="12" customFormat="1" x14ac:dyDescent="0.2"/>
    <row r="895010" s="12" customFormat="1" x14ac:dyDescent="0.2"/>
    <row r="895011" s="12" customFormat="1" x14ac:dyDescent="0.2"/>
    <row r="895012" s="12" customFormat="1" x14ac:dyDescent="0.2"/>
    <row r="895013" s="12" customFormat="1" x14ac:dyDescent="0.2"/>
    <row r="895014" s="12" customFormat="1" x14ac:dyDescent="0.2"/>
    <row r="895015" s="12" customFormat="1" x14ac:dyDescent="0.2"/>
    <row r="895016" s="12" customFormat="1" x14ac:dyDescent="0.2"/>
    <row r="895017" s="12" customFormat="1" x14ac:dyDescent="0.2"/>
    <row r="895018" s="12" customFormat="1" x14ac:dyDescent="0.2"/>
    <row r="895019" s="12" customFormat="1" x14ac:dyDescent="0.2"/>
    <row r="895020" s="12" customFormat="1" x14ac:dyDescent="0.2"/>
    <row r="895021" s="12" customFormat="1" x14ac:dyDescent="0.2"/>
    <row r="895022" s="12" customFormat="1" x14ac:dyDescent="0.2"/>
    <row r="895023" s="12" customFormat="1" x14ac:dyDescent="0.2"/>
    <row r="895024" s="12" customFormat="1" x14ac:dyDescent="0.2"/>
    <row r="895025" s="12" customFormat="1" x14ac:dyDescent="0.2"/>
    <row r="895026" s="12" customFormat="1" x14ac:dyDescent="0.2"/>
    <row r="895027" s="12" customFormat="1" x14ac:dyDescent="0.2"/>
    <row r="895028" s="12" customFormat="1" x14ac:dyDescent="0.2"/>
    <row r="895029" s="12" customFormat="1" x14ac:dyDescent="0.2"/>
    <row r="895030" s="12" customFormat="1" x14ac:dyDescent="0.2"/>
    <row r="895031" s="12" customFormat="1" x14ac:dyDescent="0.2"/>
    <row r="895032" s="12" customFormat="1" x14ac:dyDescent="0.2"/>
    <row r="895033" s="12" customFormat="1" x14ac:dyDescent="0.2"/>
    <row r="895034" s="12" customFormat="1" x14ac:dyDescent="0.2"/>
    <row r="895035" s="12" customFormat="1" x14ac:dyDescent="0.2"/>
    <row r="895036" s="12" customFormat="1" x14ac:dyDescent="0.2"/>
    <row r="895037" s="12" customFormat="1" x14ac:dyDescent="0.2"/>
    <row r="895038" s="12" customFormat="1" x14ac:dyDescent="0.2"/>
    <row r="895039" s="12" customFormat="1" x14ac:dyDescent="0.2"/>
    <row r="895040" s="12" customFormat="1" x14ac:dyDescent="0.2"/>
    <row r="895041" s="12" customFormat="1" x14ac:dyDescent="0.2"/>
    <row r="895042" s="12" customFormat="1" x14ac:dyDescent="0.2"/>
    <row r="895043" s="12" customFormat="1" x14ac:dyDescent="0.2"/>
    <row r="895044" s="12" customFormat="1" x14ac:dyDescent="0.2"/>
    <row r="895045" s="12" customFormat="1" x14ac:dyDescent="0.2"/>
    <row r="895046" s="12" customFormat="1" x14ac:dyDescent="0.2"/>
    <row r="895047" s="12" customFormat="1" x14ac:dyDescent="0.2"/>
    <row r="895048" s="12" customFormat="1" x14ac:dyDescent="0.2"/>
    <row r="895049" s="12" customFormat="1" x14ac:dyDescent="0.2"/>
    <row r="895050" s="12" customFormat="1" x14ac:dyDescent="0.2"/>
    <row r="895051" s="12" customFormat="1" x14ac:dyDescent="0.2"/>
    <row r="895052" s="12" customFormat="1" x14ac:dyDescent="0.2"/>
    <row r="895053" s="12" customFormat="1" x14ac:dyDescent="0.2"/>
    <row r="895054" s="12" customFormat="1" x14ac:dyDescent="0.2"/>
    <row r="895055" s="12" customFormat="1" x14ac:dyDescent="0.2"/>
    <row r="895056" s="12" customFormat="1" x14ac:dyDescent="0.2"/>
    <row r="895057" s="12" customFormat="1" x14ac:dyDescent="0.2"/>
    <row r="895058" s="12" customFormat="1" x14ac:dyDescent="0.2"/>
    <row r="895059" s="12" customFormat="1" x14ac:dyDescent="0.2"/>
    <row r="895060" s="12" customFormat="1" x14ac:dyDescent="0.2"/>
    <row r="895061" s="12" customFormat="1" x14ac:dyDescent="0.2"/>
    <row r="895062" s="12" customFormat="1" x14ac:dyDescent="0.2"/>
    <row r="895063" s="12" customFormat="1" x14ac:dyDescent="0.2"/>
    <row r="895064" s="12" customFormat="1" x14ac:dyDescent="0.2"/>
    <row r="895065" s="12" customFormat="1" x14ac:dyDescent="0.2"/>
    <row r="895066" s="12" customFormat="1" x14ac:dyDescent="0.2"/>
    <row r="895067" s="12" customFormat="1" x14ac:dyDescent="0.2"/>
    <row r="895068" s="12" customFormat="1" x14ac:dyDescent="0.2"/>
    <row r="895069" s="12" customFormat="1" x14ac:dyDescent="0.2"/>
    <row r="895070" s="12" customFormat="1" x14ac:dyDescent="0.2"/>
    <row r="895071" s="12" customFormat="1" x14ac:dyDescent="0.2"/>
    <row r="895072" s="12" customFormat="1" x14ac:dyDescent="0.2"/>
    <row r="895073" s="12" customFormat="1" x14ac:dyDescent="0.2"/>
    <row r="895074" s="12" customFormat="1" x14ac:dyDescent="0.2"/>
    <row r="895075" s="12" customFormat="1" x14ac:dyDescent="0.2"/>
    <row r="895076" s="12" customFormat="1" x14ac:dyDescent="0.2"/>
    <row r="895077" s="12" customFormat="1" x14ac:dyDescent="0.2"/>
    <row r="895078" s="12" customFormat="1" x14ac:dyDescent="0.2"/>
    <row r="895079" s="12" customFormat="1" x14ac:dyDescent="0.2"/>
    <row r="895080" s="12" customFormat="1" x14ac:dyDescent="0.2"/>
    <row r="895081" s="12" customFormat="1" x14ac:dyDescent="0.2"/>
    <row r="895082" s="12" customFormat="1" x14ac:dyDescent="0.2"/>
    <row r="895083" s="12" customFormat="1" x14ac:dyDescent="0.2"/>
    <row r="895084" s="12" customFormat="1" x14ac:dyDescent="0.2"/>
    <row r="895085" s="12" customFormat="1" x14ac:dyDescent="0.2"/>
    <row r="895086" s="12" customFormat="1" x14ac:dyDescent="0.2"/>
    <row r="895087" s="12" customFormat="1" x14ac:dyDescent="0.2"/>
    <row r="895088" s="12" customFormat="1" x14ac:dyDescent="0.2"/>
    <row r="895089" s="12" customFormat="1" x14ac:dyDescent="0.2"/>
    <row r="895090" s="12" customFormat="1" x14ac:dyDescent="0.2"/>
    <row r="895091" s="12" customFormat="1" x14ac:dyDescent="0.2"/>
    <row r="895092" s="12" customFormat="1" x14ac:dyDescent="0.2"/>
    <row r="895093" s="12" customFormat="1" x14ac:dyDescent="0.2"/>
    <row r="895094" s="12" customFormat="1" x14ac:dyDescent="0.2"/>
    <row r="895095" s="12" customFormat="1" x14ac:dyDescent="0.2"/>
    <row r="895096" s="12" customFormat="1" x14ac:dyDescent="0.2"/>
    <row r="895097" s="12" customFormat="1" x14ac:dyDescent="0.2"/>
    <row r="895098" s="12" customFormat="1" x14ac:dyDescent="0.2"/>
    <row r="895099" s="12" customFormat="1" x14ac:dyDescent="0.2"/>
    <row r="895100" s="12" customFormat="1" x14ac:dyDescent="0.2"/>
    <row r="895101" s="12" customFormat="1" x14ac:dyDescent="0.2"/>
    <row r="895102" s="12" customFormat="1" x14ac:dyDescent="0.2"/>
    <row r="895103" s="12" customFormat="1" x14ac:dyDescent="0.2"/>
    <row r="895104" s="12" customFormat="1" x14ac:dyDescent="0.2"/>
    <row r="895105" s="12" customFormat="1" x14ac:dyDescent="0.2"/>
    <row r="895106" s="12" customFormat="1" x14ac:dyDescent="0.2"/>
    <row r="895107" s="12" customFormat="1" x14ac:dyDescent="0.2"/>
    <row r="895108" s="12" customFormat="1" x14ac:dyDescent="0.2"/>
    <row r="895109" s="12" customFormat="1" x14ac:dyDescent="0.2"/>
    <row r="895110" s="12" customFormat="1" x14ac:dyDescent="0.2"/>
    <row r="895111" s="12" customFormat="1" x14ac:dyDescent="0.2"/>
    <row r="895112" s="12" customFormat="1" x14ac:dyDescent="0.2"/>
    <row r="895113" s="12" customFormat="1" x14ac:dyDescent="0.2"/>
    <row r="895114" s="12" customFormat="1" x14ac:dyDescent="0.2"/>
    <row r="895115" s="12" customFormat="1" x14ac:dyDescent="0.2"/>
    <row r="895116" s="12" customFormat="1" x14ac:dyDescent="0.2"/>
    <row r="895117" s="12" customFormat="1" x14ac:dyDescent="0.2"/>
    <row r="895118" s="12" customFormat="1" x14ac:dyDescent="0.2"/>
    <row r="895119" s="12" customFormat="1" x14ac:dyDescent="0.2"/>
    <row r="895120" s="12" customFormat="1" x14ac:dyDescent="0.2"/>
    <row r="895121" s="12" customFormat="1" x14ac:dyDescent="0.2"/>
    <row r="895122" s="12" customFormat="1" x14ac:dyDescent="0.2"/>
    <row r="895123" s="12" customFormat="1" x14ac:dyDescent="0.2"/>
    <row r="895124" s="12" customFormat="1" x14ac:dyDescent="0.2"/>
    <row r="895125" s="12" customFormat="1" x14ac:dyDescent="0.2"/>
    <row r="895126" s="12" customFormat="1" x14ac:dyDescent="0.2"/>
    <row r="895127" s="12" customFormat="1" x14ac:dyDescent="0.2"/>
    <row r="895128" s="12" customFormat="1" x14ac:dyDescent="0.2"/>
    <row r="895129" s="12" customFormat="1" x14ac:dyDescent="0.2"/>
    <row r="895130" s="12" customFormat="1" x14ac:dyDescent="0.2"/>
    <row r="895131" s="12" customFormat="1" x14ac:dyDescent="0.2"/>
    <row r="895132" s="12" customFormat="1" x14ac:dyDescent="0.2"/>
    <row r="895133" s="12" customFormat="1" x14ac:dyDescent="0.2"/>
    <row r="895134" s="12" customFormat="1" x14ac:dyDescent="0.2"/>
    <row r="895135" s="12" customFormat="1" x14ac:dyDescent="0.2"/>
    <row r="895136" s="12" customFormat="1" x14ac:dyDescent="0.2"/>
    <row r="895137" s="12" customFormat="1" x14ac:dyDescent="0.2"/>
    <row r="895138" s="12" customFormat="1" x14ac:dyDescent="0.2"/>
    <row r="895139" s="12" customFormat="1" x14ac:dyDescent="0.2"/>
    <row r="895140" s="12" customFormat="1" x14ac:dyDescent="0.2"/>
    <row r="895141" s="12" customFormat="1" x14ac:dyDescent="0.2"/>
    <row r="895142" s="12" customFormat="1" x14ac:dyDescent="0.2"/>
    <row r="895143" s="12" customFormat="1" x14ac:dyDescent="0.2"/>
    <row r="895144" s="12" customFormat="1" x14ac:dyDescent="0.2"/>
    <row r="895145" s="12" customFormat="1" x14ac:dyDescent="0.2"/>
    <row r="895146" s="12" customFormat="1" x14ac:dyDescent="0.2"/>
    <row r="895147" s="12" customFormat="1" x14ac:dyDescent="0.2"/>
    <row r="895148" s="12" customFormat="1" x14ac:dyDescent="0.2"/>
    <row r="895149" s="12" customFormat="1" x14ac:dyDescent="0.2"/>
    <row r="895150" s="12" customFormat="1" x14ac:dyDescent="0.2"/>
    <row r="895151" s="12" customFormat="1" x14ac:dyDescent="0.2"/>
    <row r="895152" s="12" customFormat="1" x14ac:dyDescent="0.2"/>
    <row r="895153" s="12" customFormat="1" x14ac:dyDescent="0.2"/>
    <row r="895154" s="12" customFormat="1" x14ac:dyDescent="0.2"/>
    <row r="895155" s="12" customFormat="1" x14ac:dyDescent="0.2"/>
    <row r="895156" s="12" customFormat="1" x14ac:dyDescent="0.2"/>
    <row r="895157" s="12" customFormat="1" x14ac:dyDescent="0.2"/>
    <row r="895158" s="12" customFormat="1" x14ac:dyDescent="0.2"/>
    <row r="895159" s="12" customFormat="1" x14ac:dyDescent="0.2"/>
    <row r="895160" s="12" customFormat="1" x14ac:dyDescent="0.2"/>
    <row r="895161" s="12" customFormat="1" x14ac:dyDescent="0.2"/>
    <row r="895162" s="12" customFormat="1" x14ac:dyDescent="0.2"/>
    <row r="895163" s="12" customFormat="1" x14ac:dyDescent="0.2"/>
    <row r="895164" s="12" customFormat="1" x14ac:dyDescent="0.2"/>
    <row r="895165" s="12" customFormat="1" x14ac:dyDescent="0.2"/>
    <row r="895166" s="12" customFormat="1" x14ac:dyDescent="0.2"/>
    <row r="895167" s="12" customFormat="1" x14ac:dyDescent="0.2"/>
    <row r="895168" s="12" customFormat="1" x14ac:dyDescent="0.2"/>
    <row r="895169" s="12" customFormat="1" x14ac:dyDescent="0.2"/>
    <row r="895170" s="12" customFormat="1" x14ac:dyDescent="0.2"/>
    <row r="895171" s="12" customFormat="1" x14ac:dyDescent="0.2"/>
    <row r="895172" s="12" customFormat="1" x14ac:dyDescent="0.2"/>
    <row r="895173" s="12" customFormat="1" x14ac:dyDescent="0.2"/>
    <row r="895174" s="12" customFormat="1" x14ac:dyDescent="0.2"/>
    <row r="895175" s="12" customFormat="1" x14ac:dyDescent="0.2"/>
    <row r="895176" s="12" customFormat="1" x14ac:dyDescent="0.2"/>
    <row r="895177" s="12" customFormat="1" x14ac:dyDescent="0.2"/>
    <row r="895178" s="12" customFormat="1" x14ac:dyDescent="0.2"/>
    <row r="895179" s="12" customFormat="1" x14ac:dyDescent="0.2"/>
    <row r="895180" s="12" customFormat="1" x14ac:dyDescent="0.2"/>
    <row r="895181" s="12" customFormat="1" x14ac:dyDescent="0.2"/>
    <row r="895182" s="12" customFormat="1" x14ac:dyDescent="0.2"/>
    <row r="895183" s="12" customFormat="1" x14ac:dyDescent="0.2"/>
    <row r="895184" s="12" customFormat="1" x14ac:dyDescent="0.2"/>
    <row r="895185" s="12" customFormat="1" x14ac:dyDescent="0.2"/>
    <row r="895186" s="12" customFormat="1" x14ac:dyDescent="0.2"/>
    <row r="895187" s="12" customFormat="1" x14ac:dyDescent="0.2"/>
    <row r="895188" s="12" customFormat="1" x14ac:dyDescent="0.2"/>
    <row r="895189" s="12" customFormat="1" x14ac:dyDescent="0.2"/>
    <row r="895190" s="12" customFormat="1" x14ac:dyDescent="0.2"/>
    <row r="895191" s="12" customFormat="1" x14ac:dyDescent="0.2"/>
    <row r="895192" s="12" customFormat="1" x14ac:dyDescent="0.2"/>
    <row r="895193" s="12" customFormat="1" x14ac:dyDescent="0.2"/>
    <row r="895194" s="12" customFormat="1" x14ac:dyDescent="0.2"/>
    <row r="895195" s="12" customFormat="1" x14ac:dyDescent="0.2"/>
    <row r="895196" s="12" customFormat="1" x14ac:dyDescent="0.2"/>
    <row r="895197" s="12" customFormat="1" x14ac:dyDescent="0.2"/>
    <row r="895198" s="12" customFormat="1" x14ac:dyDescent="0.2"/>
    <row r="895199" s="12" customFormat="1" x14ac:dyDescent="0.2"/>
    <row r="895200" s="12" customFormat="1" x14ac:dyDescent="0.2"/>
    <row r="895201" s="12" customFormat="1" x14ac:dyDescent="0.2"/>
    <row r="895202" s="12" customFormat="1" x14ac:dyDescent="0.2"/>
    <row r="895203" s="12" customFormat="1" x14ac:dyDescent="0.2"/>
    <row r="895204" s="12" customFormat="1" x14ac:dyDescent="0.2"/>
    <row r="895205" s="12" customFormat="1" x14ac:dyDescent="0.2"/>
    <row r="895206" s="12" customFormat="1" x14ac:dyDescent="0.2"/>
    <row r="895207" s="12" customFormat="1" x14ac:dyDescent="0.2"/>
    <row r="895208" s="12" customFormat="1" x14ac:dyDescent="0.2"/>
    <row r="895209" s="12" customFormat="1" x14ac:dyDescent="0.2"/>
    <row r="895210" s="12" customFormat="1" x14ac:dyDescent="0.2"/>
    <row r="895211" s="12" customFormat="1" x14ac:dyDescent="0.2"/>
    <row r="895212" s="12" customFormat="1" x14ac:dyDescent="0.2"/>
    <row r="895213" s="12" customFormat="1" x14ac:dyDescent="0.2"/>
    <row r="895214" s="12" customFormat="1" x14ac:dyDescent="0.2"/>
    <row r="895215" s="12" customFormat="1" x14ac:dyDescent="0.2"/>
    <row r="895216" s="12" customFormat="1" x14ac:dyDescent="0.2"/>
    <row r="895217" s="12" customFormat="1" x14ac:dyDescent="0.2"/>
    <row r="895218" s="12" customFormat="1" x14ac:dyDescent="0.2"/>
    <row r="895219" s="12" customFormat="1" x14ac:dyDescent="0.2"/>
    <row r="895220" s="12" customFormat="1" x14ac:dyDescent="0.2"/>
    <row r="895221" s="12" customFormat="1" x14ac:dyDescent="0.2"/>
    <row r="895222" s="12" customFormat="1" x14ac:dyDescent="0.2"/>
    <row r="895223" s="12" customFormat="1" x14ac:dyDescent="0.2"/>
    <row r="895224" s="12" customFormat="1" x14ac:dyDescent="0.2"/>
    <row r="895225" s="12" customFormat="1" x14ac:dyDescent="0.2"/>
    <row r="895226" s="12" customFormat="1" x14ac:dyDescent="0.2"/>
    <row r="895227" s="12" customFormat="1" x14ac:dyDescent="0.2"/>
    <row r="895228" s="12" customFormat="1" x14ac:dyDescent="0.2"/>
    <row r="895229" s="12" customFormat="1" x14ac:dyDescent="0.2"/>
    <row r="895230" s="12" customFormat="1" x14ac:dyDescent="0.2"/>
    <row r="895231" s="12" customFormat="1" x14ac:dyDescent="0.2"/>
    <row r="895232" s="12" customFormat="1" x14ac:dyDescent="0.2"/>
    <row r="895233" s="12" customFormat="1" x14ac:dyDescent="0.2"/>
    <row r="895234" s="12" customFormat="1" x14ac:dyDescent="0.2"/>
    <row r="895235" s="12" customFormat="1" x14ac:dyDescent="0.2"/>
    <row r="895236" s="12" customFormat="1" x14ac:dyDescent="0.2"/>
    <row r="895237" s="12" customFormat="1" x14ac:dyDescent="0.2"/>
    <row r="895238" s="12" customFormat="1" x14ac:dyDescent="0.2"/>
    <row r="895239" s="12" customFormat="1" x14ac:dyDescent="0.2"/>
    <row r="895240" s="12" customFormat="1" x14ac:dyDescent="0.2"/>
    <row r="895241" s="12" customFormat="1" x14ac:dyDescent="0.2"/>
    <row r="895242" s="12" customFormat="1" x14ac:dyDescent="0.2"/>
    <row r="895243" s="12" customFormat="1" x14ac:dyDescent="0.2"/>
    <row r="895244" s="12" customFormat="1" x14ac:dyDescent="0.2"/>
    <row r="895245" s="12" customFormat="1" x14ac:dyDescent="0.2"/>
    <row r="895246" s="12" customFormat="1" x14ac:dyDescent="0.2"/>
    <row r="895247" s="12" customFormat="1" x14ac:dyDescent="0.2"/>
    <row r="895248" s="12" customFormat="1" x14ac:dyDescent="0.2"/>
    <row r="895249" s="12" customFormat="1" x14ac:dyDescent="0.2"/>
    <row r="895250" s="12" customFormat="1" x14ac:dyDescent="0.2"/>
    <row r="895251" s="12" customFormat="1" x14ac:dyDescent="0.2"/>
    <row r="895252" s="12" customFormat="1" x14ac:dyDescent="0.2"/>
    <row r="895253" s="12" customFormat="1" x14ac:dyDescent="0.2"/>
    <row r="895254" s="12" customFormat="1" x14ac:dyDescent="0.2"/>
    <row r="895255" s="12" customFormat="1" x14ac:dyDescent="0.2"/>
    <row r="895256" s="12" customFormat="1" x14ac:dyDescent="0.2"/>
    <row r="895257" s="12" customFormat="1" x14ac:dyDescent="0.2"/>
    <row r="895258" s="12" customFormat="1" x14ac:dyDescent="0.2"/>
    <row r="895259" s="12" customFormat="1" x14ac:dyDescent="0.2"/>
    <row r="895260" s="12" customFormat="1" x14ac:dyDescent="0.2"/>
    <row r="895261" s="12" customFormat="1" x14ac:dyDescent="0.2"/>
    <row r="895262" s="12" customFormat="1" x14ac:dyDescent="0.2"/>
    <row r="895263" s="12" customFormat="1" x14ac:dyDescent="0.2"/>
    <row r="895264" s="12" customFormat="1" x14ac:dyDescent="0.2"/>
    <row r="895265" s="12" customFormat="1" x14ac:dyDescent="0.2"/>
    <row r="895266" s="12" customFormat="1" x14ac:dyDescent="0.2"/>
    <row r="895267" s="12" customFormat="1" x14ac:dyDescent="0.2"/>
    <row r="895268" s="12" customFormat="1" x14ac:dyDescent="0.2"/>
    <row r="895269" s="12" customFormat="1" x14ac:dyDescent="0.2"/>
    <row r="895270" s="12" customFormat="1" x14ac:dyDescent="0.2"/>
    <row r="895271" s="12" customFormat="1" x14ac:dyDescent="0.2"/>
    <row r="895272" s="12" customFormat="1" x14ac:dyDescent="0.2"/>
    <row r="895273" s="12" customFormat="1" x14ac:dyDescent="0.2"/>
    <row r="895274" s="12" customFormat="1" x14ac:dyDescent="0.2"/>
    <row r="895275" s="12" customFormat="1" x14ac:dyDescent="0.2"/>
    <row r="895276" s="12" customFormat="1" x14ac:dyDescent="0.2"/>
    <row r="895277" s="12" customFormat="1" x14ac:dyDescent="0.2"/>
    <row r="895278" s="12" customFormat="1" x14ac:dyDescent="0.2"/>
    <row r="895279" s="12" customFormat="1" x14ac:dyDescent="0.2"/>
    <row r="895280" s="12" customFormat="1" x14ac:dyDescent="0.2"/>
    <row r="895281" s="12" customFormat="1" x14ac:dyDescent="0.2"/>
    <row r="895282" s="12" customFormat="1" x14ac:dyDescent="0.2"/>
    <row r="895283" s="12" customFormat="1" x14ac:dyDescent="0.2"/>
    <row r="895284" s="12" customFormat="1" x14ac:dyDescent="0.2"/>
    <row r="895285" s="12" customFormat="1" x14ac:dyDescent="0.2"/>
    <row r="895286" s="12" customFormat="1" x14ac:dyDescent="0.2"/>
    <row r="895287" s="12" customFormat="1" x14ac:dyDescent="0.2"/>
    <row r="895288" s="12" customFormat="1" x14ac:dyDescent="0.2"/>
    <row r="895289" s="12" customFormat="1" x14ac:dyDescent="0.2"/>
    <row r="895290" s="12" customFormat="1" x14ac:dyDescent="0.2"/>
    <row r="895291" s="12" customFormat="1" x14ac:dyDescent="0.2"/>
    <row r="895292" s="12" customFormat="1" x14ac:dyDescent="0.2"/>
    <row r="895293" s="12" customFormat="1" x14ac:dyDescent="0.2"/>
    <row r="895294" s="12" customFormat="1" x14ac:dyDescent="0.2"/>
    <row r="895295" s="12" customFormat="1" x14ac:dyDescent="0.2"/>
    <row r="895296" s="12" customFormat="1" x14ac:dyDescent="0.2"/>
    <row r="895297" s="12" customFormat="1" x14ac:dyDescent="0.2"/>
    <row r="895298" s="12" customFormat="1" x14ac:dyDescent="0.2"/>
    <row r="895299" s="12" customFormat="1" x14ac:dyDescent="0.2"/>
    <row r="895300" s="12" customFormat="1" x14ac:dyDescent="0.2"/>
    <row r="895301" s="12" customFormat="1" x14ac:dyDescent="0.2"/>
    <row r="895302" s="12" customFormat="1" x14ac:dyDescent="0.2"/>
    <row r="895303" s="12" customFormat="1" x14ac:dyDescent="0.2"/>
    <row r="895304" s="12" customFormat="1" x14ac:dyDescent="0.2"/>
    <row r="895305" s="12" customFormat="1" x14ac:dyDescent="0.2"/>
    <row r="895306" s="12" customFormat="1" x14ac:dyDescent="0.2"/>
    <row r="895307" s="12" customFormat="1" x14ac:dyDescent="0.2"/>
    <row r="895308" s="12" customFormat="1" x14ac:dyDescent="0.2"/>
    <row r="895309" s="12" customFormat="1" x14ac:dyDescent="0.2"/>
    <row r="895310" s="12" customFormat="1" x14ac:dyDescent="0.2"/>
    <row r="895311" s="12" customFormat="1" x14ac:dyDescent="0.2"/>
    <row r="895312" s="12" customFormat="1" x14ac:dyDescent="0.2"/>
    <row r="895313" s="12" customFormat="1" x14ac:dyDescent="0.2"/>
    <row r="895314" s="12" customFormat="1" x14ac:dyDescent="0.2"/>
    <row r="895315" s="12" customFormat="1" x14ac:dyDescent="0.2"/>
    <row r="895316" s="12" customFormat="1" x14ac:dyDescent="0.2"/>
    <row r="895317" s="12" customFormat="1" x14ac:dyDescent="0.2"/>
    <row r="895318" s="12" customFormat="1" x14ac:dyDescent="0.2"/>
    <row r="895319" s="12" customFormat="1" x14ac:dyDescent="0.2"/>
    <row r="895320" s="12" customFormat="1" x14ac:dyDescent="0.2"/>
    <row r="895321" s="12" customFormat="1" x14ac:dyDescent="0.2"/>
    <row r="895322" s="12" customFormat="1" x14ac:dyDescent="0.2"/>
    <row r="895323" s="12" customFormat="1" x14ac:dyDescent="0.2"/>
    <row r="895324" s="12" customFormat="1" x14ac:dyDescent="0.2"/>
    <row r="895325" s="12" customFormat="1" x14ac:dyDescent="0.2"/>
    <row r="895326" s="12" customFormat="1" x14ac:dyDescent="0.2"/>
    <row r="895327" s="12" customFormat="1" x14ac:dyDescent="0.2"/>
    <row r="895328" s="12" customFormat="1" x14ac:dyDescent="0.2"/>
    <row r="895329" s="12" customFormat="1" x14ac:dyDescent="0.2"/>
    <row r="895330" s="12" customFormat="1" x14ac:dyDescent="0.2"/>
    <row r="895331" s="12" customFormat="1" x14ac:dyDescent="0.2"/>
    <row r="895332" s="12" customFormat="1" x14ac:dyDescent="0.2"/>
    <row r="895333" s="12" customFormat="1" x14ac:dyDescent="0.2"/>
    <row r="895334" s="12" customFormat="1" x14ac:dyDescent="0.2"/>
    <row r="895335" s="12" customFormat="1" x14ac:dyDescent="0.2"/>
    <row r="895336" s="12" customFormat="1" x14ac:dyDescent="0.2"/>
    <row r="895337" s="12" customFormat="1" x14ac:dyDescent="0.2"/>
    <row r="895338" s="12" customFormat="1" x14ac:dyDescent="0.2"/>
    <row r="895339" s="12" customFormat="1" x14ac:dyDescent="0.2"/>
    <row r="895340" s="12" customFormat="1" x14ac:dyDescent="0.2"/>
    <row r="895341" s="12" customFormat="1" x14ac:dyDescent="0.2"/>
    <row r="895342" s="12" customFormat="1" x14ac:dyDescent="0.2"/>
    <row r="895343" s="12" customFormat="1" x14ac:dyDescent="0.2"/>
    <row r="895344" s="12" customFormat="1" x14ac:dyDescent="0.2"/>
    <row r="895345" s="12" customFormat="1" x14ac:dyDescent="0.2"/>
    <row r="895346" s="12" customFormat="1" x14ac:dyDescent="0.2"/>
    <row r="895347" s="12" customFormat="1" x14ac:dyDescent="0.2"/>
    <row r="895348" s="12" customFormat="1" x14ac:dyDescent="0.2"/>
    <row r="895349" s="12" customFormat="1" x14ac:dyDescent="0.2"/>
    <row r="895350" s="12" customFormat="1" x14ac:dyDescent="0.2"/>
    <row r="895351" s="12" customFormat="1" x14ac:dyDescent="0.2"/>
    <row r="895352" s="12" customFormat="1" x14ac:dyDescent="0.2"/>
    <row r="895353" s="12" customFormat="1" x14ac:dyDescent="0.2"/>
    <row r="895354" s="12" customFormat="1" x14ac:dyDescent="0.2"/>
    <row r="895355" s="12" customFormat="1" x14ac:dyDescent="0.2"/>
    <row r="895356" s="12" customFormat="1" x14ac:dyDescent="0.2"/>
    <row r="895357" s="12" customFormat="1" x14ac:dyDescent="0.2"/>
    <row r="895358" s="12" customFormat="1" x14ac:dyDescent="0.2"/>
    <row r="895359" s="12" customFormat="1" x14ac:dyDescent="0.2"/>
    <row r="895360" s="12" customFormat="1" x14ac:dyDescent="0.2"/>
    <row r="895361" s="12" customFormat="1" x14ac:dyDescent="0.2"/>
    <row r="895362" s="12" customFormat="1" x14ac:dyDescent="0.2"/>
    <row r="895363" s="12" customFormat="1" x14ac:dyDescent="0.2"/>
    <row r="895364" s="12" customFormat="1" x14ac:dyDescent="0.2"/>
    <row r="895365" s="12" customFormat="1" x14ac:dyDescent="0.2"/>
    <row r="895366" s="12" customFormat="1" x14ac:dyDescent="0.2"/>
    <row r="895367" s="12" customFormat="1" x14ac:dyDescent="0.2"/>
    <row r="895368" s="12" customFormat="1" x14ac:dyDescent="0.2"/>
    <row r="895369" s="12" customFormat="1" x14ac:dyDescent="0.2"/>
    <row r="895370" s="12" customFormat="1" x14ac:dyDescent="0.2"/>
    <row r="895371" s="12" customFormat="1" x14ac:dyDescent="0.2"/>
    <row r="895372" s="12" customFormat="1" x14ac:dyDescent="0.2"/>
    <row r="895373" s="12" customFormat="1" x14ac:dyDescent="0.2"/>
    <row r="895374" s="12" customFormat="1" x14ac:dyDescent="0.2"/>
    <row r="895375" s="12" customFormat="1" x14ac:dyDescent="0.2"/>
    <row r="895376" s="12" customFormat="1" x14ac:dyDescent="0.2"/>
    <row r="895377" s="12" customFormat="1" x14ac:dyDescent="0.2"/>
    <row r="895378" s="12" customFormat="1" x14ac:dyDescent="0.2"/>
    <row r="895379" s="12" customFormat="1" x14ac:dyDescent="0.2"/>
    <row r="895380" s="12" customFormat="1" x14ac:dyDescent="0.2"/>
    <row r="895381" s="12" customFormat="1" x14ac:dyDescent="0.2"/>
    <row r="895382" s="12" customFormat="1" x14ac:dyDescent="0.2"/>
    <row r="895383" s="12" customFormat="1" x14ac:dyDescent="0.2"/>
    <row r="895384" s="12" customFormat="1" x14ac:dyDescent="0.2"/>
    <row r="895385" s="12" customFormat="1" x14ac:dyDescent="0.2"/>
    <row r="895386" s="12" customFormat="1" x14ac:dyDescent="0.2"/>
    <row r="895387" s="12" customFormat="1" x14ac:dyDescent="0.2"/>
    <row r="895388" s="12" customFormat="1" x14ac:dyDescent="0.2"/>
    <row r="895389" s="12" customFormat="1" x14ac:dyDescent="0.2"/>
    <row r="895390" s="12" customFormat="1" x14ac:dyDescent="0.2"/>
    <row r="895391" s="12" customFormat="1" x14ac:dyDescent="0.2"/>
    <row r="895392" s="12" customFormat="1" x14ac:dyDescent="0.2"/>
    <row r="895393" s="12" customFormat="1" x14ac:dyDescent="0.2"/>
    <row r="895394" s="12" customFormat="1" x14ac:dyDescent="0.2"/>
    <row r="895395" s="12" customFormat="1" x14ac:dyDescent="0.2"/>
    <row r="895396" s="12" customFormat="1" x14ac:dyDescent="0.2"/>
    <row r="895397" s="12" customFormat="1" x14ac:dyDescent="0.2"/>
    <row r="895398" s="12" customFormat="1" x14ac:dyDescent="0.2"/>
    <row r="895399" s="12" customFormat="1" x14ac:dyDescent="0.2"/>
    <row r="895400" s="12" customFormat="1" x14ac:dyDescent="0.2"/>
    <row r="895401" s="12" customFormat="1" x14ac:dyDescent="0.2"/>
    <row r="895402" s="12" customFormat="1" x14ac:dyDescent="0.2"/>
    <row r="895403" s="12" customFormat="1" x14ac:dyDescent="0.2"/>
    <row r="895404" s="12" customFormat="1" x14ac:dyDescent="0.2"/>
    <row r="895405" s="12" customFormat="1" x14ac:dyDescent="0.2"/>
    <row r="895406" s="12" customFormat="1" x14ac:dyDescent="0.2"/>
    <row r="895407" s="12" customFormat="1" x14ac:dyDescent="0.2"/>
    <row r="895408" s="12" customFormat="1" x14ac:dyDescent="0.2"/>
    <row r="895409" s="12" customFormat="1" x14ac:dyDescent="0.2"/>
    <row r="895410" s="12" customFormat="1" x14ac:dyDescent="0.2"/>
    <row r="895411" s="12" customFormat="1" x14ac:dyDescent="0.2"/>
    <row r="895412" s="12" customFormat="1" x14ac:dyDescent="0.2"/>
    <row r="895413" s="12" customFormat="1" x14ac:dyDescent="0.2"/>
    <row r="895414" s="12" customFormat="1" x14ac:dyDescent="0.2"/>
    <row r="895415" s="12" customFormat="1" x14ac:dyDescent="0.2"/>
    <row r="895416" s="12" customFormat="1" x14ac:dyDescent="0.2"/>
    <row r="895417" s="12" customFormat="1" x14ac:dyDescent="0.2"/>
    <row r="895418" s="12" customFormat="1" x14ac:dyDescent="0.2"/>
    <row r="895419" s="12" customFormat="1" x14ac:dyDescent="0.2"/>
    <row r="895420" s="12" customFormat="1" x14ac:dyDescent="0.2"/>
    <row r="895421" s="12" customFormat="1" x14ac:dyDescent="0.2"/>
    <row r="895422" s="12" customFormat="1" x14ac:dyDescent="0.2"/>
    <row r="895423" s="12" customFormat="1" x14ac:dyDescent="0.2"/>
    <row r="895424" s="12" customFormat="1" x14ac:dyDescent="0.2"/>
    <row r="895425" s="12" customFormat="1" x14ac:dyDescent="0.2"/>
    <row r="895426" s="12" customFormat="1" x14ac:dyDescent="0.2"/>
    <row r="895427" s="12" customFormat="1" x14ac:dyDescent="0.2"/>
    <row r="895428" s="12" customFormat="1" x14ac:dyDescent="0.2"/>
    <row r="895429" s="12" customFormat="1" x14ac:dyDescent="0.2"/>
    <row r="895430" s="12" customFormat="1" x14ac:dyDescent="0.2"/>
    <row r="895431" s="12" customFormat="1" x14ac:dyDescent="0.2"/>
    <row r="895432" s="12" customFormat="1" x14ac:dyDescent="0.2"/>
    <row r="895433" s="12" customFormat="1" x14ac:dyDescent="0.2"/>
    <row r="895434" s="12" customFormat="1" x14ac:dyDescent="0.2"/>
    <row r="895435" s="12" customFormat="1" x14ac:dyDescent="0.2"/>
    <row r="895436" s="12" customFormat="1" x14ac:dyDescent="0.2"/>
    <row r="895437" s="12" customFormat="1" x14ac:dyDescent="0.2"/>
    <row r="895438" s="12" customFormat="1" x14ac:dyDescent="0.2"/>
    <row r="895439" s="12" customFormat="1" x14ac:dyDescent="0.2"/>
    <row r="895440" s="12" customFormat="1" x14ac:dyDescent="0.2"/>
    <row r="895441" s="12" customFormat="1" x14ac:dyDescent="0.2"/>
    <row r="895442" s="12" customFormat="1" x14ac:dyDescent="0.2"/>
    <row r="895443" s="12" customFormat="1" x14ac:dyDescent="0.2"/>
    <row r="895444" s="12" customFormat="1" x14ac:dyDescent="0.2"/>
    <row r="895445" s="12" customFormat="1" x14ac:dyDescent="0.2"/>
    <row r="895446" s="12" customFormat="1" x14ac:dyDescent="0.2"/>
    <row r="895447" s="12" customFormat="1" x14ac:dyDescent="0.2"/>
    <row r="895448" s="12" customFormat="1" x14ac:dyDescent="0.2"/>
    <row r="895449" s="12" customFormat="1" x14ac:dyDescent="0.2"/>
    <row r="895450" s="12" customFormat="1" x14ac:dyDescent="0.2"/>
    <row r="895451" s="12" customFormat="1" x14ac:dyDescent="0.2"/>
    <row r="895452" s="12" customFormat="1" x14ac:dyDescent="0.2"/>
    <row r="895453" s="12" customFormat="1" x14ac:dyDescent="0.2"/>
    <row r="895454" s="12" customFormat="1" x14ac:dyDescent="0.2"/>
    <row r="895455" s="12" customFormat="1" x14ac:dyDescent="0.2"/>
    <row r="895456" s="12" customFormat="1" x14ac:dyDescent="0.2"/>
    <row r="895457" s="12" customFormat="1" x14ac:dyDescent="0.2"/>
    <row r="895458" s="12" customFormat="1" x14ac:dyDescent="0.2"/>
    <row r="895459" s="12" customFormat="1" x14ac:dyDescent="0.2"/>
    <row r="895460" s="12" customFormat="1" x14ac:dyDescent="0.2"/>
    <row r="895461" s="12" customFormat="1" x14ac:dyDescent="0.2"/>
    <row r="895462" s="12" customFormat="1" x14ac:dyDescent="0.2"/>
    <row r="895463" s="12" customFormat="1" x14ac:dyDescent="0.2"/>
    <row r="895464" s="12" customFormat="1" x14ac:dyDescent="0.2"/>
    <row r="895465" s="12" customFormat="1" x14ac:dyDescent="0.2"/>
    <row r="895466" s="12" customFormat="1" x14ac:dyDescent="0.2"/>
    <row r="895467" s="12" customFormat="1" x14ac:dyDescent="0.2"/>
    <row r="895468" s="12" customFormat="1" x14ac:dyDescent="0.2"/>
    <row r="895469" s="12" customFormat="1" x14ac:dyDescent="0.2"/>
    <row r="895470" s="12" customFormat="1" x14ac:dyDescent="0.2"/>
    <row r="895471" s="12" customFormat="1" x14ac:dyDescent="0.2"/>
    <row r="895472" s="12" customFormat="1" x14ac:dyDescent="0.2"/>
    <row r="895473" s="12" customFormat="1" x14ac:dyDescent="0.2"/>
    <row r="895474" s="12" customFormat="1" x14ac:dyDescent="0.2"/>
    <row r="895475" s="12" customFormat="1" x14ac:dyDescent="0.2"/>
    <row r="895476" s="12" customFormat="1" x14ac:dyDescent="0.2"/>
    <row r="895477" s="12" customFormat="1" x14ac:dyDescent="0.2"/>
    <row r="895478" s="12" customFormat="1" x14ac:dyDescent="0.2"/>
    <row r="895479" s="12" customFormat="1" x14ac:dyDescent="0.2"/>
    <row r="895480" s="12" customFormat="1" x14ac:dyDescent="0.2"/>
    <row r="895481" s="12" customFormat="1" x14ac:dyDescent="0.2"/>
    <row r="895482" s="12" customFormat="1" x14ac:dyDescent="0.2"/>
    <row r="895483" s="12" customFormat="1" x14ac:dyDescent="0.2"/>
    <row r="895484" s="12" customFormat="1" x14ac:dyDescent="0.2"/>
    <row r="895485" s="12" customFormat="1" x14ac:dyDescent="0.2"/>
    <row r="895486" s="12" customFormat="1" x14ac:dyDescent="0.2"/>
    <row r="895487" s="12" customFormat="1" x14ac:dyDescent="0.2"/>
    <row r="895488" s="12" customFormat="1" x14ac:dyDescent="0.2"/>
    <row r="895489" s="12" customFormat="1" x14ac:dyDescent="0.2"/>
    <row r="895490" s="12" customFormat="1" x14ac:dyDescent="0.2"/>
    <row r="895491" s="12" customFormat="1" x14ac:dyDescent="0.2"/>
    <row r="895492" s="12" customFormat="1" x14ac:dyDescent="0.2"/>
    <row r="895493" s="12" customFormat="1" x14ac:dyDescent="0.2"/>
    <row r="895494" s="12" customFormat="1" x14ac:dyDescent="0.2"/>
    <row r="895495" s="12" customFormat="1" x14ac:dyDescent="0.2"/>
    <row r="895496" s="12" customFormat="1" x14ac:dyDescent="0.2"/>
    <row r="895497" s="12" customFormat="1" x14ac:dyDescent="0.2"/>
    <row r="895498" s="12" customFormat="1" x14ac:dyDescent="0.2"/>
    <row r="895499" s="12" customFormat="1" x14ac:dyDescent="0.2"/>
    <row r="895500" s="12" customFormat="1" x14ac:dyDescent="0.2"/>
    <row r="895501" s="12" customFormat="1" x14ac:dyDescent="0.2"/>
    <row r="895502" s="12" customFormat="1" x14ac:dyDescent="0.2"/>
    <row r="895503" s="12" customFormat="1" x14ac:dyDescent="0.2"/>
    <row r="895504" s="12" customFormat="1" x14ac:dyDescent="0.2"/>
    <row r="895505" s="12" customFormat="1" x14ac:dyDescent="0.2"/>
    <row r="895506" s="12" customFormat="1" x14ac:dyDescent="0.2"/>
    <row r="895507" s="12" customFormat="1" x14ac:dyDescent="0.2"/>
    <row r="895508" s="12" customFormat="1" x14ac:dyDescent="0.2"/>
    <row r="895509" s="12" customFormat="1" x14ac:dyDescent="0.2"/>
    <row r="895510" s="12" customFormat="1" x14ac:dyDescent="0.2"/>
    <row r="895511" s="12" customFormat="1" x14ac:dyDescent="0.2"/>
    <row r="895512" s="12" customFormat="1" x14ac:dyDescent="0.2"/>
    <row r="895513" s="12" customFormat="1" x14ac:dyDescent="0.2"/>
    <row r="895514" s="12" customFormat="1" x14ac:dyDescent="0.2"/>
    <row r="895515" s="12" customFormat="1" x14ac:dyDescent="0.2"/>
    <row r="895516" s="12" customFormat="1" x14ac:dyDescent="0.2"/>
    <row r="895517" s="12" customFormat="1" x14ac:dyDescent="0.2"/>
    <row r="895518" s="12" customFormat="1" x14ac:dyDescent="0.2"/>
    <row r="895519" s="12" customFormat="1" x14ac:dyDescent="0.2"/>
    <row r="895520" s="12" customFormat="1" x14ac:dyDescent="0.2"/>
    <row r="895521" s="12" customFormat="1" x14ac:dyDescent="0.2"/>
    <row r="895522" s="12" customFormat="1" x14ac:dyDescent="0.2"/>
    <row r="895523" s="12" customFormat="1" x14ac:dyDescent="0.2"/>
    <row r="895524" s="12" customFormat="1" x14ac:dyDescent="0.2"/>
    <row r="895525" s="12" customFormat="1" x14ac:dyDescent="0.2"/>
    <row r="895526" s="12" customFormat="1" x14ac:dyDescent="0.2"/>
    <row r="895527" s="12" customFormat="1" x14ac:dyDescent="0.2"/>
    <row r="895528" s="12" customFormat="1" x14ac:dyDescent="0.2"/>
    <row r="895529" s="12" customFormat="1" x14ac:dyDescent="0.2"/>
    <row r="895530" s="12" customFormat="1" x14ac:dyDescent="0.2"/>
    <row r="895531" s="12" customFormat="1" x14ac:dyDescent="0.2"/>
    <row r="895532" s="12" customFormat="1" x14ac:dyDescent="0.2"/>
    <row r="895533" s="12" customFormat="1" x14ac:dyDescent="0.2"/>
    <row r="895534" s="12" customFormat="1" x14ac:dyDescent="0.2"/>
    <row r="895535" s="12" customFormat="1" x14ac:dyDescent="0.2"/>
    <row r="895536" s="12" customFormat="1" x14ac:dyDescent="0.2"/>
    <row r="895537" s="12" customFormat="1" x14ac:dyDescent="0.2"/>
    <row r="895538" s="12" customFormat="1" x14ac:dyDescent="0.2"/>
    <row r="895539" s="12" customFormat="1" x14ac:dyDescent="0.2"/>
    <row r="895540" s="12" customFormat="1" x14ac:dyDescent="0.2"/>
    <row r="895541" s="12" customFormat="1" x14ac:dyDescent="0.2"/>
    <row r="895542" s="12" customFormat="1" x14ac:dyDescent="0.2"/>
    <row r="895543" s="12" customFormat="1" x14ac:dyDescent="0.2"/>
    <row r="895544" s="12" customFormat="1" x14ac:dyDescent="0.2"/>
    <row r="895545" s="12" customFormat="1" x14ac:dyDescent="0.2"/>
    <row r="895546" s="12" customFormat="1" x14ac:dyDescent="0.2"/>
    <row r="895547" s="12" customFormat="1" x14ac:dyDescent="0.2"/>
    <row r="895548" s="12" customFormat="1" x14ac:dyDescent="0.2"/>
    <row r="895549" s="12" customFormat="1" x14ac:dyDescent="0.2"/>
    <row r="895550" s="12" customFormat="1" x14ac:dyDescent="0.2"/>
    <row r="895551" s="12" customFormat="1" x14ac:dyDescent="0.2"/>
    <row r="895552" s="12" customFormat="1" x14ac:dyDescent="0.2"/>
    <row r="895553" s="12" customFormat="1" x14ac:dyDescent="0.2"/>
    <row r="895554" s="12" customFormat="1" x14ac:dyDescent="0.2"/>
    <row r="895555" s="12" customFormat="1" x14ac:dyDescent="0.2"/>
    <row r="895556" s="12" customFormat="1" x14ac:dyDescent="0.2"/>
    <row r="895557" s="12" customFormat="1" x14ac:dyDescent="0.2"/>
    <row r="895558" s="12" customFormat="1" x14ac:dyDescent="0.2"/>
    <row r="895559" s="12" customFormat="1" x14ac:dyDescent="0.2"/>
    <row r="895560" s="12" customFormat="1" x14ac:dyDescent="0.2"/>
    <row r="895561" s="12" customFormat="1" x14ac:dyDescent="0.2"/>
    <row r="895562" s="12" customFormat="1" x14ac:dyDescent="0.2"/>
    <row r="895563" s="12" customFormat="1" x14ac:dyDescent="0.2"/>
    <row r="895564" s="12" customFormat="1" x14ac:dyDescent="0.2"/>
    <row r="895565" s="12" customFormat="1" x14ac:dyDescent="0.2"/>
    <row r="895566" s="12" customFormat="1" x14ac:dyDescent="0.2"/>
    <row r="895567" s="12" customFormat="1" x14ac:dyDescent="0.2"/>
    <row r="895568" s="12" customFormat="1" x14ac:dyDescent="0.2"/>
    <row r="895569" s="12" customFormat="1" x14ac:dyDescent="0.2"/>
    <row r="895570" s="12" customFormat="1" x14ac:dyDescent="0.2"/>
    <row r="895571" s="12" customFormat="1" x14ac:dyDescent="0.2"/>
    <row r="895572" s="12" customFormat="1" x14ac:dyDescent="0.2"/>
    <row r="895573" s="12" customFormat="1" x14ac:dyDescent="0.2"/>
    <row r="895574" s="12" customFormat="1" x14ac:dyDescent="0.2"/>
    <row r="895575" s="12" customFormat="1" x14ac:dyDescent="0.2"/>
    <row r="895576" s="12" customFormat="1" x14ac:dyDescent="0.2"/>
    <row r="895577" s="12" customFormat="1" x14ac:dyDescent="0.2"/>
    <row r="895578" s="12" customFormat="1" x14ac:dyDescent="0.2"/>
    <row r="895579" s="12" customFormat="1" x14ac:dyDescent="0.2"/>
    <row r="895580" s="12" customFormat="1" x14ac:dyDescent="0.2"/>
    <row r="895581" s="12" customFormat="1" x14ac:dyDescent="0.2"/>
    <row r="895582" s="12" customFormat="1" x14ac:dyDescent="0.2"/>
    <row r="895583" s="12" customFormat="1" x14ac:dyDescent="0.2"/>
    <row r="895584" s="12" customFormat="1" x14ac:dyDescent="0.2"/>
    <row r="895585" s="12" customFormat="1" x14ac:dyDescent="0.2"/>
    <row r="895586" s="12" customFormat="1" x14ac:dyDescent="0.2"/>
    <row r="895587" s="12" customFormat="1" x14ac:dyDescent="0.2"/>
    <row r="895588" s="12" customFormat="1" x14ac:dyDescent="0.2"/>
    <row r="895589" s="12" customFormat="1" x14ac:dyDescent="0.2"/>
    <row r="895590" s="12" customFormat="1" x14ac:dyDescent="0.2"/>
    <row r="895591" s="12" customFormat="1" x14ac:dyDescent="0.2"/>
    <row r="895592" s="12" customFormat="1" x14ac:dyDescent="0.2"/>
    <row r="895593" s="12" customFormat="1" x14ac:dyDescent="0.2"/>
    <row r="895594" s="12" customFormat="1" x14ac:dyDescent="0.2"/>
    <row r="895595" s="12" customFormat="1" x14ac:dyDescent="0.2"/>
    <row r="895596" s="12" customFormat="1" x14ac:dyDescent="0.2"/>
    <row r="895597" s="12" customFormat="1" x14ac:dyDescent="0.2"/>
    <row r="895598" s="12" customFormat="1" x14ac:dyDescent="0.2"/>
    <row r="895599" s="12" customFormat="1" x14ac:dyDescent="0.2"/>
    <row r="895600" s="12" customFormat="1" x14ac:dyDescent="0.2"/>
    <row r="895601" s="12" customFormat="1" x14ac:dyDescent="0.2"/>
    <row r="895602" s="12" customFormat="1" x14ac:dyDescent="0.2"/>
    <row r="895603" s="12" customFormat="1" x14ac:dyDescent="0.2"/>
    <row r="895604" s="12" customFormat="1" x14ac:dyDescent="0.2"/>
    <row r="895605" s="12" customFormat="1" x14ac:dyDescent="0.2"/>
    <row r="895606" s="12" customFormat="1" x14ac:dyDescent="0.2"/>
    <row r="895607" s="12" customFormat="1" x14ac:dyDescent="0.2"/>
    <row r="895608" s="12" customFormat="1" x14ac:dyDescent="0.2"/>
    <row r="895609" s="12" customFormat="1" x14ac:dyDescent="0.2"/>
    <row r="895610" s="12" customFormat="1" x14ac:dyDescent="0.2"/>
    <row r="895611" s="12" customFormat="1" x14ac:dyDescent="0.2"/>
    <row r="895612" s="12" customFormat="1" x14ac:dyDescent="0.2"/>
    <row r="895613" s="12" customFormat="1" x14ac:dyDescent="0.2"/>
    <row r="895614" s="12" customFormat="1" x14ac:dyDescent="0.2"/>
    <row r="895615" s="12" customFormat="1" x14ac:dyDescent="0.2"/>
    <row r="895616" s="12" customFormat="1" x14ac:dyDescent="0.2"/>
    <row r="895617" s="12" customFormat="1" x14ac:dyDescent="0.2"/>
    <row r="895618" s="12" customFormat="1" x14ac:dyDescent="0.2"/>
    <row r="895619" s="12" customFormat="1" x14ac:dyDescent="0.2"/>
    <row r="895620" s="12" customFormat="1" x14ac:dyDescent="0.2"/>
    <row r="895621" s="12" customFormat="1" x14ac:dyDescent="0.2"/>
    <row r="895622" s="12" customFormat="1" x14ac:dyDescent="0.2"/>
    <row r="895623" s="12" customFormat="1" x14ac:dyDescent="0.2"/>
    <row r="895624" s="12" customFormat="1" x14ac:dyDescent="0.2"/>
    <row r="895625" s="12" customFormat="1" x14ac:dyDescent="0.2"/>
    <row r="895626" s="12" customFormat="1" x14ac:dyDescent="0.2"/>
    <row r="895627" s="12" customFormat="1" x14ac:dyDescent="0.2"/>
    <row r="895628" s="12" customFormat="1" x14ac:dyDescent="0.2"/>
    <row r="895629" s="12" customFormat="1" x14ac:dyDescent="0.2"/>
    <row r="895630" s="12" customFormat="1" x14ac:dyDescent="0.2"/>
    <row r="895631" s="12" customFormat="1" x14ac:dyDescent="0.2"/>
    <row r="895632" s="12" customFormat="1" x14ac:dyDescent="0.2"/>
    <row r="895633" s="12" customFormat="1" x14ac:dyDescent="0.2"/>
    <row r="895634" s="12" customFormat="1" x14ac:dyDescent="0.2"/>
    <row r="895635" s="12" customFormat="1" x14ac:dyDescent="0.2"/>
    <row r="895636" s="12" customFormat="1" x14ac:dyDescent="0.2"/>
    <row r="895637" s="12" customFormat="1" x14ac:dyDescent="0.2"/>
    <row r="895638" s="12" customFormat="1" x14ac:dyDescent="0.2"/>
    <row r="895639" s="12" customFormat="1" x14ac:dyDescent="0.2"/>
    <row r="895640" s="12" customFormat="1" x14ac:dyDescent="0.2"/>
    <row r="895641" s="12" customFormat="1" x14ac:dyDescent="0.2"/>
    <row r="895642" s="12" customFormat="1" x14ac:dyDescent="0.2"/>
    <row r="895643" s="12" customFormat="1" x14ac:dyDescent="0.2"/>
    <row r="895644" s="12" customFormat="1" x14ac:dyDescent="0.2"/>
    <row r="895645" s="12" customFormat="1" x14ac:dyDescent="0.2"/>
    <row r="895646" s="12" customFormat="1" x14ac:dyDescent="0.2"/>
    <row r="895647" s="12" customFormat="1" x14ac:dyDescent="0.2"/>
    <row r="895648" s="12" customFormat="1" x14ac:dyDescent="0.2"/>
    <row r="895649" s="12" customFormat="1" x14ac:dyDescent="0.2"/>
    <row r="895650" s="12" customFormat="1" x14ac:dyDescent="0.2"/>
    <row r="895651" s="12" customFormat="1" x14ac:dyDescent="0.2"/>
    <row r="895652" s="12" customFormat="1" x14ac:dyDescent="0.2"/>
    <row r="895653" s="12" customFormat="1" x14ac:dyDescent="0.2"/>
    <row r="895654" s="12" customFormat="1" x14ac:dyDescent="0.2"/>
    <row r="895655" s="12" customFormat="1" x14ac:dyDescent="0.2"/>
    <row r="895656" s="12" customFormat="1" x14ac:dyDescent="0.2"/>
    <row r="895657" s="12" customFormat="1" x14ac:dyDescent="0.2"/>
    <row r="895658" s="12" customFormat="1" x14ac:dyDescent="0.2"/>
    <row r="895659" s="12" customFormat="1" x14ac:dyDescent="0.2"/>
    <row r="895660" s="12" customFormat="1" x14ac:dyDescent="0.2"/>
    <row r="895661" s="12" customFormat="1" x14ac:dyDescent="0.2"/>
    <row r="895662" s="12" customFormat="1" x14ac:dyDescent="0.2"/>
    <row r="895663" s="12" customFormat="1" x14ac:dyDescent="0.2"/>
    <row r="895664" s="12" customFormat="1" x14ac:dyDescent="0.2"/>
    <row r="895665" s="12" customFormat="1" x14ac:dyDescent="0.2"/>
    <row r="895666" s="12" customFormat="1" x14ac:dyDescent="0.2"/>
    <row r="895667" s="12" customFormat="1" x14ac:dyDescent="0.2"/>
    <row r="895668" s="12" customFormat="1" x14ac:dyDescent="0.2"/>
    <row r="895669" s="12" customFormat="1" x14ac:dyDescent="0.2"/>
    <row r="895670" s="12" customFormat="1" x14ac:dyDescent="0.2"/>
    <row r="895671" s="12" customFormat="1" x14ac:dyDescent="0.2"/>
    <row r="895672" s="12" customFormat="1" x14ac:dyDescent="0.2"/>
    <row r="895673" s="12" customFormat="1" x14ac:dyDescent="0.2"/>
    <row r="895674" s="12" customFormat="1" x14ac:dyDescent="0.2"/>
    <row r="895675" s="12" customFormat="1" x14ac:dyDescent="0.2"/>
    <row r="895676" s="12" customFormat="1" x14ac:dyDescent="0.2"/>
    <row r="895677" s="12" customFormat="1" x14ac:dyDescent="0.2"/>
    <row r="895678" s="12" customFormat="1" x14ac:dyDescent="0.2"/>
    <row r="895679" s="12" customFormat="1" x14ac:dyDescent="0.2"/>
    <row r="895680" s="12" customFormat="1" x14ac:dyDescent="0.2"/>
    <row r="895681" s="12" customFormat="1" x14ac:dyDescent="0.2"/>
    <row r="895682" s="12" customFormat="1" x14ac:dyDescent="0.2"/>
    <row r="895683" s="12" customFormat="1" x14ac:dyDescent="0.2"/>
    <row r="895684" s="12" customFormat="1" x14ac:dyDescent="0.2"/>
    <row r="895685" s="12" customFormat="1" x14ac:dyDescent="0.2"/>
    <row r="895686" s="12" customFormat="1" x14ac:dyDescent="0.2"/>
    <row r="895687" s="12" customFormat="1" x14ac:dyDescent="0.2"/>
    <row r="895688" s="12" customFormat="1" x14ac:dyDescent="0.2"/>
    <row r="895689" s="12" customFormat="1" x14ac:dyDescent="0.2"/>
    <row r="895690" s="12" customFormat="1" x14ac:dyDescent="0.2"/>
    <row r="895691" s="12" customFormat="1" x14ac:dyDescent="0.2"/>
    <row r="895692" s="12" customFormat="1" x14ac:dyDescent="0.2"/>
    <row r="895693" s="12" customFormat="1" x14ac:dyDescent="0.2"/>
    <row r="895694" s="12" customFormat="1" x14ac:dyDescent="0.2"/>
    <row r="895695" s="12" customFormat="1" x14ac:dyDescent="0.2"/>
    <row r="895696" s="12" customFormat="1" x14ac:dyDescent="0.2"/>
    <row r="895697" s="12" customFormat="1" x14ac:dyDescent="0.2"/>
    <row r="895698" s="12" customFormat="1" x14ac:dyDescent="0.2"/>
    <row r="895699" s="12" customFormat="1" x14ac:dyDescent="0.2"/>
    <row r="895700" s="12" customFormat="1" x14ac:dyDescent="0.2"/>
    <row r="895701" s="12" customFormat="1" x14ac:dyDescent="0.2"/>
    <row r="895702" s="12" customFormat="1" x14ac:dyDescent="0.2"/>
    <row r="895703" s="12" customFormat="1" x14ac:dyDescent="0.2"/>
    <row r="895704" s="12" customFormat="1" x14ac:dyDescent="0.2"/>
    <row r="895705" s="12" customFormat="1" x14ac:dyDescent="0.2"/>
    <row r="895706" s="12" customFormat="1" x14ac:dyDescent="0.2"/>
    <row r="895707" s="12" customFormat="1" x14ac:dyDescent="0.2"/>
    <row r="895708" s="12" customFormat="1" x14ac:dyDescent="0.2"/>
    <row r="895709" s="12" customFormat="1" x14ac:dyDescent="0.2"/>
    <row r="895710" s="12" customFormat="1" x14ac:dyDescent="0.2"/>
    <row r="895711" s="12" customFormat="1" x14ac:dyDescent="0.2"/>
    <row r="895712" s="12" customFormat="1" x14ac:dyDescent="0.2"/>
    <row r="895713" s="12" customFormat="1" x14ac:dyDescent="0.2"/>
    <row r="895714" s="12" customFormat="1" x14ac:dyDescent="0.2"/>
    <row r="895715" s="12" customFormat="1" x14ac:dyDescent="0.2"/>
    <row r="895716" s="12" customFormat="1" x14ac:dyDescent="0.2"/>
    <row r="895717" s="12" customFormat="1" x14ac:dyDescent="0.2"/>
    <row r="895718" s="12" customFormat="1" x14ac:dyDescent="0.2"/>
    <row r="895719" s="12" customFormat="1" x14ac:dyDescent="0.2"/>
    <row r="895720" s="12" customFormat="1" x14ac:dyDescent="0.2"/>
    <row r="895721" s="12" customFormat="1" x14ac:dyDescent="0.2"/>
    <row r="895722" s="12" customFormat="1" x14ac:dyDescent="0.2"/>
    <row r="895723" s="12" customFormat="1" x14ac:dyDescent="0.2"/>
    <row r="895724" s="12" customFormat="1" x14ac:dyDescent="0.2"/>
    <row r="895725" s="12" customFormat="1" x14ac:dyDescent="0.2"/>
    <row r="895726" s="12" customFormat="1" x14ac:dyDescent="0.2"/>
    <row r="895727" s="12" customFormat="1" x14ac:dyDescent="0.2"/>
    <row r="895728" s="12" customFormat="1" x14ac:dyDescent="0.2"/>
    <row r="895729" s="12" customFormat="1" x14ac:dyDescent="0.2"/>
    <row r="895730" s="12" customFormat="1" x14ac:dyDescent="0.2"/>
    <row r="895731" s="12" customFormat="1" x14ac:dyDescent="0.2"/>
    <row r="895732" s="12" customFormat="1" x14ac:dyDescent="0.2"/>
    <row r="895733" s="12" customFormat="1" x14ac:dyDescent="0.2"/>
    <row r="895734" s="12" customFormat="1" x14ac:dyDescent="0.2"/>
    <row r="895735" s="12" customFormat="1" x14ac:dyDescent="0.2"/>
    <row r="895736" s="12" customFormat="1" x14ac:dyDescent="0.2"/>
    <row r="895737" s="12" customFormat="1" x14ac:dyDescent="0.2"/>
    <row r="895738" s="12" customFormat="1" x14ac:dyDescent="0.2"/>
    <row r="895739" s="12" customFormat="1" x14ac:dyDescent="0.2"/>
    <row r="895740" s="12" customFormat="1" x14ac:dyDescent="0.2"/>
    <row r="895741" s="12" customFormat="1" x14ac:dyDescent="0.2"/>
    <row r="895742" s="12" customFormat="1" x14ac:dyDescent="0.2"/>
    <row r="895743" s="12" customFormat="1" x14ac:dyDescent="0.2"/>
    <row r="895744" s="12" customFormat="1" x14ac:dyDescent="0.2"/>
    <row r="895745" s="12" customFormat="1" x14ac:dyDescent="0.2"/>
    <row r="895746" s="12" customFormat="1" x14ac:dyDescent="0.2"/>
    <row r="895747" s="12" customFormat="1" x14ac:dyDescent="0.2"/>
    <row r="895748" s="12" customFormat="1" x14ac:dyDescent="0.2"/>
    <row r="895749" s="12" customFormat="1" x14ac:dyDescent="0.2"/>
    <row r="895750" s="12" customFormat="1" x14ac:dyDescent="0.2"/>
    <row r="895751" s="12" customFormat="1" x14ac:dyDescent="0.2"/>
    <row r="895752" s="12" customFormat="1" x14ac:dyDescent="0.2"/>
    <row r="895753" s="12" customFormat="1" x14ac:dyDescent="0.2"/>
    <row r="895754" s="12" customFormat="1" x14ac:dyDescent="0.2"/>
    <row r="895755" s="12" customFormat="1" x14ac:dyDescent="0.2"/>
    <row r="895756" s="12" customFormat="1" x14ac:dyDescent="0.2"/>
    <row r="895757" s="12" customFormat="1" x14ac:dyDescent="0.2"/>
    <row r="895758" s="12" customFormat="1" x14ac:dyDescent="0.2"/>
    <row r="895759" s="12" customFormat="1" x14ac:dyDescent="0.2"/>
    <row r="895760" s="12" customFormat="1" x14ac:dyDescent="0.2"/>
    <row r="895761" s="12" customFormat="1" x14ac:dyDescent="0.2"/>
    <row r="895762" s="12" customFormat="1" x14ac:dyDescent="0.2"/>
    <row r="895763" s="12" customFormat="1" x14ac:dyDescent="0.2"/>
    <row r="895764" s="12" customFormat="1" x14ac:dyDescent="0.2"/>
    <row r="895765" s="12" customFormat="1" x14ac:dyDescent="0.2"/>
    <row r="895766" s="12" customFormat="1" x14ac:dyDescent="0.2"/>
    <row r="895767" s="12" customFormat="1" x14ac:dyDescent="0.2"/>
    <row r="895768" s="12" customFormat="1" x14ac:dyDescent="0.2"/>
    <row r="895769" s="12" customFormat="1" x14ac:dyDescent="0.2"/>
    <row r="895770" s="12" customFormat="1" x14ac:dyDescent="0.2"/>
    <row r="895771" s="12" customFormat="1" x14ac:dyDescent="0.2"/>
    <row r="895772" s="12" customFormat="1" x14ac:dyDescent="0.2"/>
    <row r="895773" s="12" customFormat="1" x14ac:dyDescent="0.2"/>
    <row r="895774" s="12" customFormat="1" x14ac:dyDescent="0.2"/>
    <row r="895775" s="12" customFormat="1" x14ac:dyDescent="0.2"/>
    <row r="895776" s="12" customFormat="1" x14ac:dyDescent="0.2"/>
    <row r="895777" s="12" customFormat="1" x14ac:dyDescent="0.2"/>
    <row r="895778" s="12" customFormat="1" x14ac:dyDescent="0.2"/>
    <row r="895779" s="12" customFormat="1" x14ac:dyDescent="0.2"/>
    <row r="895780" s="12" customFormat="1" x14ac:dyDescent="0.2"/>
    <row r="895781" s="12" customFormat="1" x14ac:dyDescent="0.2"/>
    <row r="895782" s="12" customFormat="1" x14ac:dyDescent="0.2"/>
    <row r="895783" s="12" customFormat="1" x14ac:dyDescent="0.2"/>
    <row r="895784" s="12" customFormat="1" x14ac:dyDescent="0.2"/>
    <row r="895785" s="12" customFormat="1" x14ac:dyDescent="0.2"/>
    <row r="895786" s="12" customFormat="1" x14ac:dyDescent="0.2"/>
    <row r="895787" s="12" customFormat="1" x14ac:dyDescent="0.2"/>
    <row r="895788" s="12" customFormat="1" x14ac:dyDescent="0.2"/>
    <row r="895789" s="12" customFormat="1" x14ac:dyDescent="0.2"/>
    <row r="895790" s="12" customFormat="1" x14ac:dyDescent="0.2"/>
    <row r="895791" s="12" customFormat="1" x14ac:dyDescent="0.2"/>
    <row r="895792" s="12" customFormat="1" x14ac:dyDescent="0.2"/>
    <row r="895793" s="12" customFormat="1" x14ac:dyDescent="0.2"/>
    <row r="895794" s="12" customFormat="1" x14ac:dyDescent="0.2"/>
    <row r="895795" s="12" customFormat="1" x14ac:dyDescent="0.2"/>
    <row r="895796" s="12" customFormat="1" x14ac:dyDescent="0.2"/>
    <row r="895797" s="12" customFormat="1" x14ac:dyDescent="0.2"/>
    <row r="895798" s="12" customFormat="1" x14ac:dyDescent="0.2"/>
    <row r="895799" s="12" customFormat="1" x14ac:dyDescent="0.2"/>
    <row r="895800" s="12" customFormat="1" x14ac:dyDescent="0.2"/>
    <row r="895801" s="12" customFormat="1" x14ac:dyDescent="0.2"/>
    <row r="895802" s="12" customFormat="1" x14ac:dyDescent="0.2"/>
    <row r="895803" s="12" customFormat="1" x14ac:dyDescent="0.2"/>
    <row r="895804" s="12" customFormat="1" x14ac:dyDescent="0.2"/>
    <row r="895805" s="12" customFormat="1" x14ac:dyDescent="0.2"/>
    <row r="895806" s="12" customFormat="1" x14ac:dyDescent="0.2"/>
    <row r="895807" s="12" customFormat="1" x14ac:dyDescent="0.2"/>
    <row r="895808" s="12" customFormat="1" x14ac:dyDescent="0.2"/>
    <row r="895809" s="12" customFormat="1" x14ac:dyDescent="0.2"/>
    <row r="895810" s="12" customFormat="1" x14ac:dyDescent="0.2"/>
    <row r="895811" s="12" customFormat="1" x14ac:dyDescent="0.2"/>
    <row r="895812" s="12" customFormat="1" x14ac:dyDescent="0.2"/>
    <row r="895813" s="12" customFormat="1" x14ac:dyDescent="0.2"/>
    <row r="895814" s="12" customFormat="1" x14ac:dyDescent="0.2"/>
    <row r="895815" s="12" customFormat="1" x14ac:dyDescent="0.2"/>
    <row r="895816" s="12" customFormat="1" x14ac:dyDescent="0.2"/>
    <row r="895817" s="12" customFormat="1" x14ac:dyDescent="0.2"/>
    <row r="895818" s="12" customFormat="1" x14ac:dyDescent="0.2"/>
    <row r="895819" s="12" customFormat="1" x14ac:dyDescent="0.2"/>
    <row r="895820" s="12" customFormat="1" x14ac:dyDescent="0.2"/>
    <row r="895821" s="12" customFormat="1" x14ac:dyDescent="0.2"/>
    <row r="895822" s="12" customFormat="1" x14ac:dyDescent="0.2"/>
    <row r="895823" s="12" customFormat="1" x14ac:dyDescent="0.2"/>
    <row r="895824" s="12" customFormat="1" x14ac:dyDescent="0.2"/>
    <row r="895825" s="12" customFormat="1" x14ac:dyDescent="0.2"/>
    <row r="895826" s="12" customFormat="1" x14ac:dyDescent="0.2"/>
    <row r="895827" s="12" customFormat="1" x14ac:dyDescent="0.2"/>
    <row r="895828" s="12" customFormat="1" x14ac:dyDescent="0.2"/>
    <row r="895829" s="12" customFormat="1" x14ac:dyDescent="0.2"/>
    <row r="895830" s="12" customFormat="1" x14ac:dyDescent="0.2"/>
    <row r="895831" s="12" customFormat="1" x14ac:dyDescent="0.2"/>
    <row r="895832" s="12" customFormat="1" x14ac:dyDescent="0.2"/>
    <row r="895833" s="12" customFormat="1" x14ac:dyDescent="0.2"/>
    <row r="895834" s="12" customFormat="1" x14ac:dyDescent="0.2"/>
    <row r="895835" s="12" customFormat="1" x14ac:dyDescent="0.2"/>
    <row r="895836" s="12" customFormat="1" x14ac:dyDescent="0.2"/>
    <row r="895837" s="12" customFormat="1" x14ac:dyDescent="0.2"/>
    <row r="895838" s="12" customFormat="1" x14ac:dyDescent="0.2"/>
    <row r="895839" s="12" customFormat="1" x14ac:dyDescent="0.2"/>
    <row r="895840" s="12" customFormat="1" x14ac:dyDescent="0.2"/>
    <row r="895841" s="12" customFormat="1" x14ac:dyDescent="0.2"/>
    <row r="895842" s="12" customFormat="1" x14ac:dyDescent="0.2"/>
    <row r="895843" s="12" customFormat="1" x14ac:dyDescent="0.2"/>
    <row r="895844" s="12" customFormat="1" x14ac:dyDescent="0.2"/>
    <row r="895845" s="12" customFormat="1" x14ac:dyDescent="0.2"/>
    <row r="895846" s="12" customFormat="1" x14ac:dyDescent="0.2"/>
    <row r="895847" s="12" customFormat="1" x14ac:dyDescent="0.2"/>
    <row r="895848" s="12" customFormat="1" x14ac:dyDescent="0.2"/>
    <row r="895849" s="12" customFormat="1" x14ac:dyDescent="0.2"/>
    <row r="895850" s="12" customFormat="1" x14ac:dyDescent="0.2"/>
    <row r="895851" s="12" customFormat="1" x14ac:dyDescent="0.2"/>
    <row r="895852" s="12" customFormat="1" x14ac:dyDescent="0.2"/>
    <row r="895853" s="12" customFormat="1" x14ac:dyDescent="0.2"/>
    <row r="895854" s="12" customFormat="1" x14ac:dyDescent="0.2"/>
    <row r="895855" s="12" customFormat="1" x14ac:dyDescent="0.2"/>
    <row r="895856" s="12" customFormat="1" x14ac:dyDescent="0.2"/>
    <row r="895857" s="12" customFormat="1" x14ac:dyDescent="0.2"/>
    <row r="895858" s="12" customFormat="1" x14ac:dyDescent="0.2"/>
    <row r="895859" s="12" customFormat="1" x14ac:dyDescent="0.2"/>
    <row r="895860" s="12" customFormat="1" x14ac:dyDescent="0.2"/>
    <row r="895861" s="12" customFormat="1" x14ac:dyDescent="0.2"/>
    <row r="895862" s="12" customFormat="1" x14ac:dyDescent="0.2"/>
    <row r="895863" s="12" customFormat="1" x14ac:dyDescent="0.2"/>
    <row r="895864" s="12" customFormat="1" x14ac:dyDescent="0.2"/>
    <row r="895865" s="12" customFormat="1" x14ac:dyDescent="0.2"/>
    <row r="895866" s="12" customFormat="1" x14ac:dyDescent="0.2"/>
    <row r="895867" s="12" customFormat="1" x14ac:dyDescent="0.2"/>
    <row r="895868" s="12" customFormat="1" x14ac:dyDescent="0.2"/>
    <row r="895869" s="12" customFormat="1" x14ac:dyDescent="0.2"/>
    <row r="895870" s="12" customFormat="1" x14ac:dyDescent="0.2"/>
    <row r="895871" s="12" customFormat="1" x14ac:dyDescent="0.2"/>
    <row r="895872" s="12" customFormat="1" x14ac:dyDescent="0.2"/>
    <row r="895873" s="12" customFormat="1" x14ac:dyDescent="0.2"/>
    <row r="895874" s="12" customFormat="1" x14ac:dyDescent="0.2"/>
    <row r="895875" s="12" customFormat="1" x14ac:dyDescent="0.2"/>
    <row r="895876" s="12" customFormat="1" x14ac:dyDescent="0.2"/>
    <row r="895877" s="12" customFormat="1" x14ac:dyDescent="0.2"/>
    <row r="895878" s="12" customFormat="1" x14ac:dyDescent="0.2"/>
    <row r="895879" s="12" customFormat="1" x14ac:dyDescent="0.2"/>
    <row r="895880" s="12" customFormat="1" x14ac:dyDescent="0.2"/>
    <row r="895881" s="12" customFormat="1" x14ac:dyDescent="0.2"/>
    <row r="895882" s="12" customFormat="1" x14ac:dyDescent="0.2"/>
    <row r="895883" s="12" customFormat="1" x14ac:dyDescent="0.2"/>
    <row r="895884" s="12" customFormat="1" x14ac:dyDescent="0.2"/>
    <row r="895885" s="12" customFormat="1" x14ac:dyDescent="0.2"/>
    <row r="895886" s="12" customFormat="1" x14ac:dyDescent="0.2"/>
    <row r="895887" s="12" customFormat="1" x14ac:dyDescent="0.2"/>
    <row r="895888" s="12" customFormat="1" x14ac:dyDescent="0.2"/>
    <row r="895889" s="12" customFormat="1" x14ac:dyDescent="0.2"/>
    <row r="895890" s="12" customFormat="1" x14ac:dyDescent="0.2"/>
    <row r="895891" s="12" customFormat="1" x14ac:dyDescent="0.2"/>
    <row r="895892" s="12" customFormat="1" x14ac:dyDescent="0.2"/>
    <row r="895893" s="12" customFormat="1" x14ac:dyDescent="0.2"/>
    <row r="895894" s="12" customFormat="1" x14ac:dyDescent="0.2"/>
    <row r="895895" s="12" customFormat="1" x14ac:dyDescent="0.2"/>
    <row r="895896" s="12" customFormat="1" x14ac:dyDescent="0.2"/>
    <row r="895897" s="12" customFormat="1" x14ac:dyDescent="0.2"/>
    <row r="895898" s="12" customFormat="1" x14ac:dyDescent="0.2"/>
    <row r="895899" s="12" customFormat="1" x14ac:dyDescent="0.2"/>
    <row r="895900" s="12" customFormat="1" x14ac:dyDescent="0.2"/>
    <row r="895901" s="12" customFormat="1" x14ac:dyDescent="0.2"/>
    <row r="895902" s="12" customFormat="1" x14ac:dyDescent="0.2"/>
    <row r="895903" s="12" customFormat="1" x14ac:dyDescent="0.2"/>
    <row r="895904" s="12" customFormat="1" x14ac:dyDescent="0.2"/>
    <row r="895905" s="12" customFormat="1" x14ac:dyDescent="0.2"/>
    <row r="895906" s="12" customFormat="1" x14ac:dyDescent="0.2"/>
    <row r="895907" s="12" customFormat="1" x14ac:dyDescent="0.2"/>
    <row r="895908" s="12" customFormat="1" x14ac:dyDescent="0.2"/>
    <row r="895909" s="12" customFormat="1" x14ac:dyDescent="0.2"/>
    <row r="895910" s="12" customFormat="1" x14ac:dyDescent="0.2"/>
    <row r="895911" s="12" customFormat="1" x14ac:dyDescent="0.2"/>
    <row r="895912" s="12" customFormat="1" x14ac:dyDescent="0.2"/>
    <row r="895913" s="12" customFormat="1" x14ac:dyDescent="0.2"/>
    <row r="895914" s="12" customFormat="1" x14ac:dyDescent="0.2"/>
    <row r="895915" s="12" customFormat="1" x14ac:dyDescent="0.2"/>
    <row r="895916" s="12" customFormat="1" x14ac:dyDescent="0.2"/>
    <row r="895917" s="12" customFormat="1" x14ac:dyDescent="0.2"/>
    <row r="895918" s="12" customFormat="1" x14ac:dyDescent="0.2"/>
    <row r="895919" s="12" customFormat="1" x14ac:dyDescent="0.2"/>
    <row r="895920" s="12" customFormat="1" x14ac:dyDescent="0.2"/>
    <row r="895921" s="12" customFormat="1" x14ac:dyDescent="0.2"/>
    <row r="895922" s="12" customFormat="1" x14ac:dyDescent="0.2"/>
    <row r="895923" s="12" customFormat="1" x14ac:dyDescent="0.2"/>
    <row r="895924" s="12" customFormat="1" x14ac:dyDescent="0.2"/>
    <row r="895925" s="12" customFormat="1" x14ac:dyDescent="0.2"/>
    <row r="895926" s="12" customFormat="1" x14ac:dyDescent="0.2"/>
    <row r="895927" s="12" customFormat="1" x14ac:dyDescent="0.2"/>
    <row r="895928" s="12" customFormat="1" x14ac:dyDescent="0.2"/>
    <row r="895929" s="12" customFormat="1" x14ac:dyDescent="0.2"/>
    <row r="895930" s="12" customFormat="1" x14ac:dyDescent="0.2"/>
    <row r="895931" s="12" customFormat="1" x14ac:dyDescent="0.2"/>
    <row r="895932" s="12" customFormat="1" x14ac:dyDescent="0.2"/>
    <row r="895933" s="12" customFormat="1" x14ac:dyDescent="0.2"/>
    <row r="895934" s="12" customFormat="1" x14ac:dyDescent="0.2"/>
    <row r="895935" s="12" customFormat="1" x14ac:dyDescent="0.2"/>
    <row r="895936" s="12" customFormat="1" x14ac:dyDescent="0.2"/>
    <row r="895937" s="12" customFormat="1" x14ac:dyDescent="0.2"/>
    <row r="895938" s="12" customFormat="1" x14ac:dyDescent="0.2"/>
    <row r="895939" s="12" customFormat="1" x14ac:dyDescent="0.2"/>
    <row r="895940" s="12" customFormat="1" x14ac:dyDescent="0.2"/>
    <row r="895941" s="12" customFormat="1" x14ac:dyDescent="0.2"/>
    <row r="895942" s="12" customFormat="1" x14ac:dyDescent="0.2"/>
    <row r="895943" s="12" customFormat="1" x14ac:dyDescent="0.2"/>
    <row r="895944" s="12" customFormat="1" x14ac:dyDescent="0.2"/>
    <row r="895945" s="12" customFormat="1" x14ac:dyDescent="0.2"/>
    <row r="895946" s="12" customFormat="1" x14ac:dyDescent="0.2"/>
    <row r="895947" s="12" customFormat="1" x14ac:dyDescent="0.2"/>
    <row r="895948" s="12" customFormat="1" x14ac:dyDescent="0.2"/>
    <row r="895949" s="12" customFormat="1" x14ac:dyDescent="0.2"/>
    <row r="895950" s="12" customFormat="1" x14ac:dyDescent="0.2"/>
    <row r="895951" s="12" customFormat="1" x14ac:dyDescent="0.2"/>
    <row r="895952" s="12" customFormat="1" x14ac:dyDescent="0.2"/>
    <row r="895953" s="12" customFormat="1" x14ac:dyDescent="0.2"/>
    <row r="895954" s="12" customFormat="1" x14ac:dyDescent="0.2"/>
    <row r="895955" s="12" customFormat="1" x14ac:dyDescent="0.2"/>
    <row r="895956" s="12" customFormat="1" x14ac:dyDescent="0.2"/>
    <row r="895957" s="12" customFormat="1" x14ac:dyDescent="0.2"/>
    <row r="895958" s="12" customFormat="1" x14ac:dyDescent="0.2"/>
    <row r="895959" s="12" customFormat="1" x14ac:dyDescent="0.2"/>
    <row r="895960" s="12" customFormat="1" x14ac:dyDescent="0.2"/>
    <row r="895961" s="12" customFormat="1" x14ac:dyDescent="0.2"/>
    <row r="895962" s="12" customFormat="1" x14ac:dyDescent="0.2"/>
    <row r="895963" s="12" customFormat="1" x14ac:dyDescent="0.2"/>
    <row r="895964" s="12" customFormat="1" x14ac:dyDescent="0.2"/>
    <row r="895965" s="12" customFormat="1" x14ac:dyDescent="0.2"/>
    <row r="895966" s="12" customFormat="1" x14ac:dyDescent="0.2"/>
    <row r="895967" s="12" customFormat="1" x14ac:dyDescent="0.2"/>
    <row r="895968" s="12" customFormat="1" x14ac:dyDescent="0.2"/>
    <row r="895969" s="12" customFormat="1" x14ac:dyDescent="0.2"/>
    <row r="895970" s="12" customFormat="1" x14ac:dyDescent="0.2"/>
    <row r="895971" s="12" customFormat="1" x14ac:dyDescent="0.2"/>
    <row r="895972" s="12" customFormat="1" x14ac:dyDescent="0.2"/>
    <row r="895973" s="12" customFormat="1" x14ac:dyDescent="0.2"/>
    <row r="895974" s="12" customFormat="1" x14ac:dyDescent="0.2"/>
    <row r="895975" s="12" customFormat="1" x14ac:dyDescent="0.2"/>
    <row r="895976" s="12" customFormat="1" x14ac:dyDescent="0.2"/>
    <row r="895977" s="12" customFormat="1" x14ac:dyDescent="0.2"/>
    <row r="895978" s="12" customFormat="1" x14ac:dyDescent="0.2"/>
    <row r="895979" s="12" customFormat="1" x14ac:dyDescent="0.2"/>
    <row r="895980" s="12" customFormat="1" x14ac:dyDescent="0.2"/>
    <row r="895981" s="12" customFormat="1" x14ac:dyDescent="0.2"/>
    <row r="895982" s="12" customFormat="1" x14ac:dyDescent="0.2"/>
    <row r="895983" s="12" customFormat="1" x14ac:dyDescent="0.2"/>
    <row r="895984" s="12" customFormat="1" x14ac:dyDescent="0.2"/>
    <row r="895985" s="12" customFormat="1" x14ac:dyDescent="0.2"/>
    <row r="895986" s="12" customFormat="1" x14ac:dyDescent="0.2"/>
    <row r="895987" s="12" customFormat="1" x14ac:dyDescent="0.2"/>
    <row r="895988" s="12" customFormat="1" x14ac:dyDescent="0.2"/>
    <row r="895989" s="12" customFormat="1" x14ac:dyDescent="0.2"/>
    <row r="895990" s="12" customFormat="1" x14ac:dyDescent="0.2"/>
    <row r="895991" s="12" customFormat="1" x14ac:dyDescent="0.2"/>
    <row r="895992" s="12" customFormat="1" x14ac:dyDescent="0.2"/>
    <row r="895993" s="12" customFormat="1" x14ac:dyDescent="0.2"/>
    <row r="895994" s="12" customFormat="1" x14ac:dyDescent="0.2"/>
    <row r="895995" s="12" customFormat="1" x14ac:dyDescent="0.2"/>
    <row r="895996" s="12" customFormat="1" x14ac:dyDescent="0.2"/>
    <row r="895997" s="12" customFormat="1" x14ac:dyDescent="0.2"/>
    <row r="895998" s="12" customFormat="1" x14ac:dyDescent="0.2"/>
    <row r="895999" s="12" customFormat="1" x14ac:dyDescent="0.2"/>
    <row r="896000" s="12" customFormat="1" x14ac:dyDescent="0.2"/>
    <row r="896001" s="12" customFormat="1" x14ac:dyDescent="0.2"/>
    <row r="896002" s="12" customFormat="1" x14ac:dyDescent="0.2"/>
    <row r="896003" s="12" customFormat="1" x14ac:dyDescent="0.2"/>
    <row r="896004" s="12" customFormat="1" x14ac:dyDescent="0.2"/>
    <row r="896005" s="12" customFormat="1" x14ac:dyDescent="0.2"/>
    <row r="896006" s="12" customFormat="1" x14ac:dyDescent="0.2"/>
    <row r="896007" s="12" customFormat="1" x14ac:dyDescent="0.2"/>
    <row r="896008" s="12" customFormat="1" x14ac:dyDescent="0.2"/>
    <row r="896009" s="12" customFormat="1" x14ac:dyDescent="0.2"/>
    <row r="896010" s="12" customFormat="1" x14ac:dyDescent="0.2"/>
    <row r="896011" s="12" customFormat="1" x14ac:dyDescent="0.2"/>
    <row r="896012" s="12" customFormat="1" x14ac:dyDescent="0.2"/>
    <row r="896013" s="12" customFormat="1" x14ac:dyDescent="0.2"/>
    <row r="896014" s="12" customFormat="1" x14ac:dyDescent="0.2"/>
    <row r="896015" s="12" customFormat="1" x14ac:dyDescent="0.2"/>
    <row r="896016" s="12" customFormat="1" x14ac:dyDescent="0.2"/>
    <row r="896017" s="12" customFormat="1" x14ac:dyDescent="0.2"/>
    <row r="896018" s="12" customFormat="1" x14ac:dyDescent="0.2"/>
    <row r="896019" s="12" customFormat="1" x14ac:dyDescent="0.2"/>
    <row r="896020" s="12" customFormat="1" x14ac:dyDescent="0.2"/>
    <row r="896021" s="12" customFormat="1" x14ac:dyDescent="0.2"/>
    <row r="896022" s="12" customFormat="1" x14ac:dyDescent="0.2"/>
    <row r="896023" s="12" customFormat="1" x14ac:dyDescent="0.2"/>
    <row r="896024" s="12" customFormat="1" x14ac:dyDescent="0.2"/>
    <row r="896025" s="12" customFormat="1" x14ac:dyDescent="0.2"/>
    <row r="896026" s="12" customFormat="1" x14ac:dyDescent="0.2"/>
    <row r="896027" s="12" customFormat="1" x14ac:dyDescent="0.2"/>
    <row r="896028" s="12" customFormat="1" x14ac:dyDescent="0.2"/>
    <row r="896029" s="12" customFormat="1" x14ac:dyDescent="0.2"/>
    <row r="896030" s="12" customFormat="1" x14ac:dyDescent="0.2"/>
    <row r="896031" s="12" customFormat="1" x14ac:dyDescent="0.2"/>
    <row r="896032" s="12" customFormat="1" x14ac:dyDescent="0.2"/>
    <row r="896033" s="12" customFormat="1" x14ac:dyDescent="0.2"/>
    <row r="896034" s="12" customFormat="1" x14ac:dyDescent="0.2"/>
    <row r="896035" s="12" customFormat="1" x14ac:dyDescent="0.2"/>
    <row r="896036" s="12" customFormat="1" x14ac:dyDescent="0.2"/>
    <row r="896037" s="12" customFormat="1" x14ac:dyDescent="0.2"/>
    <row r="896038" s="12" customFormat="1" x14ac:dyDescent="0.2"/>
    <row r="896039" s="12" customFormat="1" x14ac:dyDescent="0.2"/>
    <row r="896040" s="12" customFormat="1" x14ac:dyDescent="0.2"/>
    <row r="896041" s="12" customFormat="1" x14ac:dyDescent="0.2"/>
    <row r="896042" s="12" customFormat="1" x14ac:dyDescent="0.2"/>
    <row r="896043" s="12" customFormat="1" x14ac:dyDescent="0.2"/>
    <row r="896044" s="12" customFormat="1" x14ac:dyDescent="0.2"/>
    <row r="896045" s="12" customFormat="1" x14ac:dyDescent="0.2"/>
    <row r="896046" s="12" customFormat="1" x14ac:dyDescent="0.2"/>
    <row r="896047" s="12" customFormat="1" x14ac:dyDescent="0.2"/>
    <row r="896048" s="12" customFormat="1" x14ac:dyDescent="0.2"/>
    <row r="896049" s="12" customFormat="1" x14ac:dyDescent="0.2"/>
    <row r="896050" s="12" customFormat="1" x14ac:dyDescent="0.2"/>
    <row r="896051" s="12" customFormat="1" x14ac:dyDescent="0.2"/>
    <row r="896052" s="12" customFormat="1" x14ac:dyDescent="0.2"/>
    <row r="896053" s="12" customFormat="1" x14ac:dyDescent="0.2"/>
    <row r="896054" s="12" customFormat="1" x14ac:dyDescent="0.2"/>
    <row r="896055" s="12" customFormat="1" x14ac:dyDescent="0.2"/>
    <row r="896056" s="12" customFormat="1" x14ac:dyDescent="0.2"/>
    <row r="896057" s="12" customFormat="1" x14ac:dyDescent="0.2"/>
    <row r="896058" s="12" customFormat="1" x14ac:dyDescent="0.2"/>
    <row r="896059" s="12" customFormat="1" x14ac:dyDescent="0.2"/>
    <row r="896060" s="12" customFormat="1" x14ac:dyDescent="0.2"/>
    <row r="896061" s="12" customFormat="1" x14ac:dyDescent="0.2"/>
    <row r="896062" s="12" customFormat="1" x14ac:dyDescent="0.2"/>
    <row r="896063" s="12" customFormat="1" x14ac:dyDescent="0.2"/>
    <row r="896064" s="12" customFormat="1" x14ac:dyDescent="0.2"/>
    <row r="896065" s="12" customFormat="1" x14ac:dyDescent="0.2"/>
    <row r="896066" s="12" customFormat="1" x14ac:dyDescent="0.2"/>
    <row r="896067" s="12" customFormat="1" x14ac:dyDescent="0.2"/>
    <row r="896068" s="12" customFormat="1" x14ac:dyDescent="0.2"/>
    <row r="896069" s="12" customFormat="1" x14ac:dyDescent="0.2"/>
    <row r="896070" s="12" customFormat="1" x14ac:dyDescent="0.2"/>
    <row r="896071" s="12" customFormat="1" x14ac:dyDescent="0.2"/>
    <row r="896072" s="12" customFormat="1" x14ac:dyDescent="0.2"/>
    <row r="896073" s="12" customFormat="1" x14ac:dyDescent="0.2"/>
    <row r="896074" s="12" customFormat="1" x14ac:dyDescent="0.2"/>
    <row r="896075" s="12" customFormat="1" x14ac:dyDescent="0.2"/>
    <row r="896076" s="12" customFormat="1" x14ac:dyDescent="0.2"/>
    <row r="896077" s="12" customFormat="1" x14ac:dyDescent="0.2"/>
    <row r="896078" s="12" customFormat="1" x14ac:dyDescent="0.2"/>
    <row r="896079" s="12" customFormat="1" x14ac:dyDescent="0.2"/>
    <row r="896080" s="12" customFormat="1" x14ac:dyDescent="0.2"/>
    <row r="896081" s="12" customFormat="1" x14ac:dyDescent="0.2"/>
    <row r="896082" s="12" customFormat="1" x14ac:dyDescent="0.2"/>
    <row r="896083" s="12" customFormat="1" x14ac:dyDescent="0.2"/>
    <row r="896084" s="12" customFormat="1" x14ac:dyDescent="0.2"/>
    <row r="896085" s="12" customFormat="1" x14ac:dyDescent="0.2"/>
    <row r="896086" s="12" customFormat="1" x14ac:dyDescent="0.2"/>
    <row r="896087" s="12" customFormat="1" x14ac:dyDescent="0.2"/>
    <row r="896088" s="12" customFormat="1" x14ac:dyDescent="0.2"/>
    <row r="896089" s="12" customFormat="1" x14ac:dyDescent="0.2"/>
    <row r="896090" s="12" customFormat="1" x14ac:dyDescent="0.2"/>
    <row r="896091" s="12" customFormat="1" x14ac:dyDescent="0.2"/>
    <row r="896092" s="12" customFormat="1" x14ac:dyDescent="0.2"/>
    <row r="896093" s="12" customFormat="1" x14ac:dyDescent="0.2"/>
    <row r="896094" s="12" customFormat="1" x14ac:dyDescent="0.2"/>
    <row r="896095" s="12" customFormat="1" x14ac:dyDescent="0.2"/>
    <row r="896096" s="12" customFormat="1" x14ac:dyDescent="0.2"/>
    <row r="896097" s="12" customFormat="1" x14ac:dyDescent="0.2"/>
    <row r="896098" s="12" customFormat="1" x14ac:dyDescent="0.2"/>
    <row r="896099" s="12" customFormat="1" x14ac:dyDescent="0.2"/>
    <row r="896100" s="12" customFormat="1" x14ac:dyDescent="0.2"/>
    <row r="896101" s="12" customFormat="1" x14ac:dyDescent="0.2"/>
    <row r="896102" s="12" customFormat="1" x14ac:dyDescent="0.2"/>
    <row r="896103" s="12" customFormat="1" x14ac:dyDescent="0.2"/>
    <row r="896104" s="12" customFormat="1" x14ac:dyDescent="0.2"/>
    <row r="896105" s="12" customFormat="1" x14ac:dyDescent="0.2"/>
    <row r="896106" s="12" customFormat="1" x14ac:dyDescent="0.2"/>
    <row r="896107" s="12" customFormat="1" x14ac:dyDescent="0.2"/>
    <row r="896108" s="12" customFormat="1" x14ac:dyDescent="0.2"/>
    <row r="896109" s="12" customFormat="1" x14ac:dyDescent="0.2"/>
    <row r="896110" s="12" customFormat="1" x14ac:dyDescent="0.2"/>
    <row r="896111" s="12" customFormat="1" x14ac:dyDescent="0.2"/>
    <row r="896112" s="12" customFormat="1" x14ac:dyDescent="0.2"/>
    <row r="896113" s="12" customFormat="1" x14ac:dyDescent="0.2"/>
    <row r="896114" s="12" customFormat="1" x14ac:dyDescent="0.2"/>
    <row r="896115" s="12" customFormat="1" x14ac:dyDescent="0.2"/>
    <row r="896116" s="12" customFormat="1" x14ac:dyDescent="0.2"/>
    <row r="896117" s="12" customFormat="1" x14ac:dyDescent="0.2"/>
    <row r="896118" s="12" customFormat="1" x14ac:dyDescent="0.2"/>
    <row r="896119" s="12" customFormat="1" x14ac:dyDescent="0.2"/>
    <row r="896120" s="12" customFormat="1" x14ac:dyDescent="0.2"/>
    <row r="896121" s="12" customFormat="1" x14ac:dyDescent="0.2"/>
    <row r="896122" s="12" customFormat="1" x14ac:dyDescent="0.2"/>
    <row r="896123" s="12" customFormat="1" x14ac:dyDescent="0.2"/>
    <row r="896124" s="12" customFormat="1" x14ac:dyDescent="0.2"/>
    <row r="896125" s="12" customFormat="1" x14ac:dyDescent="0.2"/>
    <row r="896126" s="12" customFormat="1" x14ac:dyDescent="0.2"/>
    <row r="896127" s="12" customFormat="1" x14ac:dyDescent="0.2"/>
    <row r="896128" s="12" customFormat="1" x14ac:dyDescent="0.2"/>
    <row r="896129" s="12" customFormat="1" x14ac:dyDescent="0.2"/>
    <row r="896130" s="12" customFormat="1" x14ac:dyDescent="0.2"/>
    <row r="896131" s="12" customFormat="1" x14ac:dyDescent="0.2"/>
    <row r="896132" s="12" customFormat="1" x14ac:dyDescent="0.2"/>
    <row r="896133" s="12" customFormat="1" x14ac:dyDescent="0.2"/>
    <row r="896134" s="12" customFormat="1" x14ac:dyDescent="0.2"/>
    <row r="896135" s="12" customFormat="1" x14ac:dyDescent="0.2"/>
    <row r="896136" s="12" customFormat="1" x14ac:dyDescent="0.2"/>
    <row r="896137" s="12" customFormat="1" x14ac:dyDescent="0.2"/>
    <row r="896138" s="12" customFormat="1" x14ac:dyDescent="0.2"/>
    <row r="896139" s="12" customFormat="1" x14ac:dyDescent="0.2"/>
    <row r="896140" s="12" customFormat="1" x14ac:dyDescent="0.2"/>
    <row r="896141" s="12" customFormat="1" x14ac:dyDescent="0.2"/>
    <row r="896142" s="12" customFormat="1" x14ac:dyDescent="0.2"/>
    <row r="896143" s="12" customFormat="1" x14ac:dyDescent="0.2"/>
    <row r="896144" s="12" customFormat="1" x14ac:dyDescent="0.2"/>
    <row r="896145" s="12" customFormat="1" x14ac:dyDescent="0.2"/>
    <row r="896146" s="12" customFormat="1" x14ac:dyDescent="0.2"/>
    <row r="896147" s="12" customFormat="1" x14ac:dyDescent="0.2"/>
    <row r="896148" s="12" customFormat="1" x14ac:dyDescent="0.2"/>
    <row r="896149" s="12" customFormat="1" x14ac:dyDescent="0.2"/>
    <row r="896150" s="12" customFormat="1" x14ac:dyDescent="0.2"/>
    <row r="896151" s="12" customFormat="1" x14ac:dyDescent="0.2"/>
    <row r="896152" s="12" customFormat="1" x14ac:dyDescent="0.2"/>
    <row r="896153" s="12" customFormat="1" x14ac:dyDescent="0.2"/>
    <row r="896154" s="12" customFormat="1" x14ac:dyDescent="0.2"/>
    <row r="896155" s="12" customFormat="1" x14ac:dyDescent="0.2"/>
    <row r="896156" s="12" customFormat="1" x14ac:dyDescent="0.2"/>
    <row r="896157" s="12" customFormat="1" x14ac:dyDescent="0.2"/>
    <row r="896158" s="12" customFormat="1" x14ac:dyDescent="0.2"/>
    <row r="896159" s="12" customFormat="1" x14ac:dyDescent="0.2"/>
    <row r="896160" s="12" customFormat="1" x14ac:dyDescent="0.2"/>
    <row r="896161" s="12" customFormat="1" x14ac:dyDescent="0.2"/>
    <row r="896162" s="12" customFormat="1" x14ac:dyDescent="0.2"/>
    <row r="896163" s="12" customFormat="1" x14ac:dyDescent="0.2"/>
    <row r="896164" s="12" customFormat="1" x14ac:dyDescent="0.2"/>
    <row r="896165" s="12" customFormat="1" x14ac:dyDescent="0.2"/>
    <row r="896166" s="12" customFormat="1" x14ac:dyDescent="0.2"/>
    <row r="896167" s="12" customFormat="1" x14ac:dyDescent="0.2"/>
    <row r="896168" s="12" customFormat="1" x14ac:dyDescent="0.2"/>
    <row r="896169" s="12" customFormat="1" x14ac:dyDescent="0.2"/>
    <row r="896170" s="12" customFormat="1" x14ac:dyDescent="0.2"/>
    <row r="896171" s="12" customFormat="1" x14ac:dyDescent="0.2"/>
    <row r="896172" s="12" customFormat="1" x14ac:dyDescent="0.2"/>
    <row r="896173" s="12" customFormat="1" x14ac:dyDescent="0.2"/>
    <row r="896174" s="12" customFormat="1" x14ac:dyDescent="0.2"/>
    <row r="896175" s="12" customFormat="1" x14ac:dyDescent="0.2"/>
    <row r="896176" s="12" customFormat="1" x14ac:dyDescent="0.2"/>
    <row r="896177" s="12" customFormat="1" x14ac:dyDescent="0.2"/>
    <row r="896178" s="12" customFormat="1" x14ac:dyDescent="0.2"/>
    <row r="896179" s="12" customFormat="1" x14ac:dyDescent="0.2"/>
    <row r="896180" s="12" customFormat="1" x14ac:dyDescent="0.2"/>
    <row r="896181" s="12" customFormat="1" x14ac:dyDescent="0.2"/>
    <row r="896182" s="12" customFormat="1" x14ac:dyDescent="0.2"/>
    <row r="896183" s="12" customFormat="1" x14ac:dyDescent="0.2"/>
    <row r="896184" s="12" customFormat="1" x14ac:dyDescent="0.2"/>
    <row r="896185" s="12" customFormat="1" x14ac:dyDescent="0.2"/>
    <row r="896186" s="12" customFormat="1" x14ac:dyDescent="0.2"/>
    <row r="896187" s="12" customFormat="1" x14ac:dyDescent="0.2"/>
    <row r="896188" s="12" customFormat="1" x14ac:dyDescent="0.2"/>
    <row r="896189" s="12" customFormat="1" x14ac:dyDescent="0.2"/>
    <row r="896190" s="12" customFormat="1" x14ac:dyDescent="0.2"/>
    <row r="896191" s="12" customFormat="1" x14ac:dyDescent="0.2"/>
    <row r="896192" s="12" customFormat="1" x14ac:dyDescent="0.2"/>
    <row r="896193" s="12" customFormat="1" x14ac:dyDescent="0.2"/>
    <row r="896194" s="12" customFormat="1" x14ac:dyDescent="0.2"/>
    <row r="896195" s="12" customFormat="1" x14ac:dyDescent="0.2"/>
    <row r="896196" s="12" customFormat="1" x14ac:dyDescent="0.2"/>
    <row r="896197" s="12" customFormat="1" x14ac:dyDescent="0.2"/>
    <row r="896198" s="12" customFormat="1" x14ac:dyDescent="0.2"/>
    <row r="896199" s="12" customFormat="1" x14ac:dyDescent="0.2"/>
    <row r="896200" s="12" customFormat="1" x14ac:dyDescent="0.2"/>
    <row r="896201" s="12" customFormat="1" x14ac:dyDescent="0.2"/>
    <row r="896202" s="12" customFormat="1" x14ac:dyDescent="0.2"/>
    <row r="896203" s="12" customFormat="1" x14ac:dyDescent="0.2"/>
    <row r="896204" s="12" customFormat="1" x14ac:dyDescent="0.2"/>
    <row r="896205" s="12" customFormat="1" x14ac:dyDescent="0.2"/>
    <row r="896206" s="12" customFormat="1" x14ac:dyDescent="0.2"/>
    <row r="896207" s="12" customFormat="1" x14ac:dyDescent="0.2"/>
    <row r="896208" s="12" customFormat="1" x14ac:dyDescent="0.2"/>
    <row r="896209" s="12" customFormat="1" x14ac:dyDescent="0.2"/>
    <row r="896210" s="12" customFormat="1" x14ac:dyDescent="0.2"/>
    <row r="896211" s="12" customFormat="1" x14ac:dyDescent="0.2"/>
    <row r="896212" s="12" customFormat="1" x14ac:dyDescent="0.2"/>
    <row r="896213" s="12" customFormat="1" x14ac:dyDescent="0.2"/>
    <row r="896214" s="12" customFormat="1" x14ac:dyDescent="0.2"/>
    <row r="896215" s="12" customFormat="1" x14ac:dyDescent="0.2"/>
    <row r="896216" s="12" customFormat="1" x14ac:dyDescent="0.2"/>
    <row r="896217" s="12" customFormat="1" x14ac:dyDescent="0.2"/>
    <row r="896218" s="12" customFormat="1" x14ac:dyDescent="0.2"/>
    <row r="896219" s="12" customFormat="1" x14ac:dyDescent="0.2"/>
    <row r="896220" s="12" customFormat="1" x14ac:dyDescent="0.2"/>
    <row r="896221" s="12" customFormat="1" x14ac:dyDescent="0.2"/>
    <row r="896222" s="12" customFormat="1" x14ac:dyDescent="0.2"/>
    <row r="896223" s="12" customFormat="1" x14ac:dyDescent="0.2"/>
    <row r="896224" s="12" customFormat="1" x14ac:dyDescent="0.2"/>
    <row r="896225" s="12" customFormat="1" x14ac:dyDescent="0.2"/>
    <row r="896226" s="12" customFormat="1" x14ac:dyDescent="0.2"/>
    <row r="896227" s="12" customFormat="1" x14ac:dyDescent="0.2"/>
    <row r="896228" s="12" customFormat="1" x14ac:dyDescent="0.2"/>
    <row r="896229" s="12" customFormat="1" x14ac:dyDescent="0.2"/>
    <row r="896230" s="12" customFormat="1" x14ac:dyDescent="0.2"/>
    <row r="896231" s="12" customFormat="1" x14ac:dyDescent="0.2"/>
    <row r="896232" s="12" customFormat="1" x14ac:dyDescent="0.2"/>
    <row r="896233" s="12" customFormat="1" x14ac:dyDescent="0.2"/>
    <row r="896234" s="12" customFormat="1" x14ac:dyDescent="0.2"/>
    <row r="896235" s="12" customFormat="1" x14ac:dyDescent="0.2"/>
    <row r="896236" s="12" customFormat="1" x14ac:dyDescent="0.2"/>
    <row r="896237" s="12" customFormat="1" x14ac:dyDescent="0.2"/>
    <row r="896238" s="12" customFormat="1" x14ac:dyDescent="0.2"/>
    <row r="896239" s="12" customFormat="1" x14ac:dyDescent="0.2"/>
    <row r="896240" s="12" customFormat="1" x14ac:dyDescent="0.2"/>
    <row r="896241" s="12" customFormat="1" x14ac:dyDescent="0.2"/>
    <row r="896242" s="12" customFormat="1" x14ac:dyDescent="0.2"/>
    <row r="896243" s="12" customFormat="1" x14ac:dyDescent="0.2"/>
    <row r="896244" s="12" customFormat="1" x14ac:dyDescent="0.2"/>
    <row r="896245" s="12" customFormat="1" x14ac:dyDescent="0.2"/>
    <row r="896246" s="12" customFormat="1" x14ac:dyDescent="0.2"/>
    <row r="896247" s="12" customFormat="1" x14ac:dyDescent="0.2"/>
    <row r="896248" s="12" customFormat="1" x14ac:dyDescent="0.2"/>
    <row r="896249" s="12" customFormat="1" x14ac:dyDescent="0.2"/>
    <row r="896250" s="12" customFormat="1" x14ac:dyDescent="0.2"/>
    <row r="896251" s="12" customFormat="1" x14ac:dyDescent="0.2"/>
    <row r="896252" s="12" customFormat="1" x14ac:dyDescent="0.2"/>
    <row r="896253" s="12" customFormat="1" x14ac:dyDescent="0.2"/>
    <row r="896254" s="12" customFormat="1" x14ac:dyDescent="0.2"/>
    <row r="896255" s="12" customFormat="1" x14ac:dyDescent="0.2"/>
    <row r="896256" s="12" customFormat="1" x14ac:dyDescent="0.2"/>
    <row r="896257" s="12" customFormat="1" x14ac:dyDescent="0.2"/>
    <row r="896258" s="12" customFormat="1" x14ac:dyDescent="0.2"/>
    <row r="896259" s="12" customFormat="1" x14ac:dyDescent="0.2"/>
    <row r="896260" s="12" customFormat="1" x14ac:dyDescent="0.2"/>
    <row r="896261" s="12" customFormat="1" x14ac:dyDescent="0.2"/>
    <row r="896262" s="12" customFormat="1" x14ac:dyDescent="0.2"/>
    <row r="896263" s="12" customFormat="1" x14ac:dyDescent="0.2"/>
    <row r="896264" s="12" customFormat="1" x14ac:dyDescent="0.2"/>
    <row r="896265" s="12" customFormat="1" x14ac:dyDescent="0.2"/>
    <row r="896266" s="12" customFormat="1" x14ac:dyDescent="0.2"/>
    <row r="896267" s="12" customFormat="1" x14ac:dyDescent="0.2"/>
    <row r="896268" s="12" customFormat="1" x14ac:dyDescent="0.2"/>
    <row r="896269" s="12" customFormat="1" x14ac:dyDescent="0.2"/>
    <row r="896270" s="12" customFormat="1" x14ac:dyDescent="0.2"/>
    <row r="896271" s="12" customFormat="1" x14ac:dyDescent="0.2"/>
    <row r="896272" s="12" customFormat="1" x14ac:dyDescent="0.2"/>
    <row r="896273" s="12" customFormat="1" x14ac:dyDescent="0.2"/>
    <row r="896274" s="12" customFormat="1" x14ac:dyDescent="0.2"/>
    <row r="896275" s="12" customFormat="1" x14ac:dyDescent="0.2"/>
    <row r="896276" s="12" customFormat="1" x14ac:dyDescent="0.2"/>
    <row r="896277" s="12" customFormat="1" x14ac:dyDescent="0.2"/>
    <row r="896278" s="12" customFormat="1" x14ac:dyDescent="0.2"/>
    <row r="896279" s="12" customFormat="1" x14ac:dyDescent="0.2"/>
    <row r="896280" s="12" customFormat="1" x14ac:dyDescent="0.2"/>
    <row r="896281" s="12" customFormat="1" x14ac:dyDescent="0.2"/>
    <row r="896282" s="12" customFormat="1" x14ac:dyDescent="0.2"/>
    <row r="896283" s="12" customFormat="1" x14ac:dyDescent="0.2"/>
    <row r="896284" s="12" customFormat="1" x14ac:dyDescent="0.2"/>
    <row r="896285" s="12" customFormat="1" x14ac:dyDescent="0.2"/>
    <row r="896286" s="12" customFormat="1" x14ac:dyDescent="0.2"/>
    <row r="896287" s="12" customFormat="1" x14ac:dyDescent="0.2"/>
    <row r="896288" s="12" customFormat="1" x14ac:dyDescent="0.2"/>
    <row r="896289" s="12" customFormat="1" x14ac:dyDescent="0.2"/>
    <row r="896290" s="12" customFormat="1" x14ac:dyDescent="0.2"/>
    <row r="896291" s="12" customFormat="1" x14ac:dyDescent="0.2"/>
    <row r="896292" s="12" customFormat="1" x14ac:dyDescent="0.2"/>
    <row r="896293" s="12" customFormat="1" x14ac:dyDescent="0.2"/>
    <row r="896294" s="12" customFormat="1" x14ac:dyDescent="0.2"/>
    <row r="896295" s="12" customFormat="1" x14ac:dyDescent="0.2"/>
    <row r="896296" s="12" customFormat="1" x14ac:dyDescent="0.2"/>
    <row r="896297" s="12" customFormat="1" x14ac:dyDescent="0.2"/>
    <row r="896298" s="12" customFormat="1" x14ac:dyDescent="0.2"/>
    <row r="896299" s="12" customFormat="1" x14ac:dyDescent="0.2"/>
    <row r="896300" s="12" customFormat="1" x14ac:dyDescent="0.2"/>
    <row r="896301" s="12" customFormat="1" x14ac:dyDescent="0.2"/>
    <row r="896302" s="12" customFormat="1" x14ac:dyDescent="0.2"/>
    <row r="896303" s="12" customFormat="1" x14ac:dyDescent="0.2"/>
    <row r="896304" s="12" customFormat="1" x14ac:dyDescent="0.2"/>
    <row r="896305" s="12" customFormat="1" x14ac:dyDescent="0.2"/>
    <row r="896306" s="12" customFormat="1" x14ac:dyDescent="0.2"/>
    <row r="896307" s="12" customFormat="1" x14ac:dyDescent="0.2"/>
    <row r="896308" s="12" customFormat="1" x14ac:dyDescent="0.2"/>
    <row r="896309" s="12" customFormat="1" x14ac:dyDescent="0.2"/>
    <row r="896310" s="12" customFormat="1" x14ac:dyDescent="0.2"/>
    <row r="896311" s="12" customFormat="1" x14ac:dyDescent="0.2"/>
    <row r="896312" s="12" customFormat="1" x14ac:dyDescent="0.2"/>
    <row r="896313" s="12" customFormat="1" x14ac:dyDescent="0.2"/>
    <row r="896314" s="12" customFormat="1" x14ac:dyDescent="0.2"/>
    <row r="896315" s="12" customFormat="1" x14ac:dyDescent="0.2"/>
    <row r="896316" s="12" customFormat="1" x14ac:dyDescent="0.2"/>
    <row r="896317" s="12" customFormat="1" x14ac:dyDescent="0.2"/>
    <row r="896318" s="12" customFormat="1" x14ac:dyDescent="0.2"/>
    <row r="896319" s="12" customFormat="1" x14ac:dyDescent="0.2"/>
    <row r="896320" s="12" customFormat="1" x14ac:dyDescent="0.2"/>
    <row r="896321" s="12" customFormat="1" x14ac:dyDescent="0.2"/>
    <row r="896322" s="12" customFormat="1" x14ac:dyDescent="0.2"/>
    <row r="896323" s="12" customFormat="1" x14ac:dyDescent="0.2"/>
    <row r="896324" s="12" customFormat="1" x14ac:dyDescent="0.2"/>
    <row r="896325" s="12" customFormat="1" x14ac:dyDescent="0.2"/>
    <row r="896326" s="12" customFormat="1" x14ac:dyDescent="0.2"/>
    <row r="896327" s="12" customFormat="1" x14ac:dyDescent="0.2"/>
    <row r="896328" s="12" customFormat="1" x14ac:dyDescent="0.2"/>
    <row r="896329" s="12" customFormat="1" x14ac:dyDescent="0.2"/>
    <row r="896330" s="12" customFormat="1" x14ac:dyDescent="0.2"/>
    <row r="896331" s="12" customFormat="1" x14ac:dyDescent="0.2"/>
    <row r="896332" s="12" customFormat="1" x14ac:dyDescent="0.2"/>
    <row r="896333" s="12" customFormat="1" x14ac:dyDescent="0.2"/>
    <row r="896334" s="12" customFormat="1" x14ac:dyDescent="0.2"/>
    <row r="896335" s="12" customFormat="1" x14ac:dyDescent="0.2"/>
    <row r="896336" s="12" customFormat="1" x14ac:dyDescent="0.2"/>
    <row r="896337" s="12" customFormat="1" x14ac:dyDescent="0.2"/>
    <row r="896338" s="12" customFormat="1" x14ac:dyDescent="0.2"/>
    <row r="896339" s="12" customFormat="1" x14ac:dyDescent="0.2"/>
    <row r="896340" s="12" customFormat="1" x14ac:dyDescent="0.2"/>
    <row r="896341" s="12" customFormat="1" x14ac:dyDescent="0.2"/>
    <row r="896342" s="12" customFormat="1" x14ac:dyDescent="0.2"/>
    <row r="896343" s="12" customFormat="1" x14ac:dyDescent="0.2"/>
    <row r="896344" s="12" customFormat="1" x14ac:dyDescent="0.2"/>
    <row r="896345" s="12" customFormat="1" x14ac:dyDescent="0.2"/>
    <row r="896346" s="12" customFormat="1" x14ac:dyDescent="0.2"/>
    <row r="896347" s="12" customFormat="1" x14ac:dyDescent="0.2"/>
    <row r="896348" s="12" customFormat="1" x14ac:dyDescent="0.2"/>
    <row r="896349" s="12" customFormat="1" x14ac:dyDescent="0.2"/>
    <row r="896350" s="12" customFormat="1" x14ac:dyDescent="0.2"/>
    <row r="896351" s="12" customFormat="1" x14ac:dyDescent="0.2"/>
    <row r="896352" s="12" customFormat="1" x14ac:dyDescent="0.2"/>
    <row r="896353" s="12" customFormat="1" x14ac:dyDescent="0.2"/>
    <row r="896354" s="12" customFormat="1" x14ac:dyDescent="0.2"/>
    <row r="896355" s="12" customFormat="1" x14ac:dyDescent="0.2"/>
    <row r="896356" s="12" customFormat="1" x14ac:dyDescent="0.2"/>
    <row r="896357" s="12" customFormat="1" x14ac:dyDescent="0.2"/>
    <row r="896358" s="12" customFormat="1" x14ac:dyDescent="0.2"/>
    <row r="896359" s="12" customFormat="1" x14ac:dyDescent="0.2"/>
    <row r="896360" s="12" customFormat="1" x14ac:dyDescent="0.2"/>
    <row r="896361" s="12" customFormat="1" x14ac:dyDescent="0.2"/>
    <row r="896362" s="12" customFormat="1" x14ac:dyDescent="0.2"/>
    <row r="896363" s="12" customFormat="1" x14ac:dyDescent="0.2"/>
    <row r="896364" s="12" customFormat="1" x14ac:dyDescent="0.2"/>
    <row r="896365" s="12" customFormat="1" x14ac:dyDescent="0.2"/>
    <row r="896366" s="12" customFormat="1" x14ac:dyDescent="0.2"/>
    <row r="896367" s="12" customFormat="1" x14ac:dyDescent="0.2"/>
    <row r="896368" s="12" customFormat="1" x14ac:dyDescent="0.2"/>
    <row r="896369" s="12" customFormat="1" x14ac:dyDescent="0.2"/>
    <row r="896370" s="12" customFormat="1" x14ac:dyDescent="0.2"/>
    <row r="896371" s="12" customFormat="1" x14ac:dyDescent="0.2"/>
    <row r="896372" s="12" customFormat="1" x14ac:dyDescent="0.2"/>
    <row r="896373" s="12" customFormat="1" x14ac:dyDescent="0.2"/>
    <row r="896374" s="12" customFormat="1" x14ac:dyDescent="0.2"/>
    <row r="896375" s="12" customFormat="1" x14ac:dyDescent="0.2"/>
    <row r="896376" s="12" customFormat="1" x14ac:dyDescent="0.2"/>
    <row r="896377" s="12" customFormat="1" x14ac:dyDescent="0.2"/>
    <row r="896378" s="12" customFormat="1" x14ac:dyDescent="0.2"/>
    <row r="896379" s="12" customFormat="1" x14ac:dyDescent="0.2"/>
    <row r="896380" s="12" customFormat="1" x14ac:dyDescent="0.2"/>
    <row r="896381" s="12" customFormat="1" x14ac:dyDescent="0.2"/>
    <row r="896382" s="12" customFormat="1" x14ac:dyDescent="0.2"/>
    <row r="896383" s="12" customFormat="1" x14ac:dyDescent="0.2"/>
    <row r="896384" s="12" customFormat="1" x14ac:dyDescent="0.2"/>
    <row r="896385" s="12" customFormat="1" x14ac:dyDescent="0.2"/>
    <row r="896386" s="12" customFormat="1" x14ac:dyDescent="0.2"/>
    <row r="896387" s="12" customFormat="1" x14ac:dyDescent="0.2"/>
    <row r="896388" s="12" customFormat="1" x14ac:dyDescent="0.2"/>
    <row r="896389" s="12" customFormat="1" x14ac:dyDescent="0.2"/>
    <row r="896390" s="12" customFormat="1" x14ac:dyDescent="0.2"/>
    <row r="896391" s="12" customFormat="1" x14ac:dyDescent="0.2"/>
    <row r="896392" s="12" customFormat="1" x14ac:dyDescent="0.2"/>
    <row r="896393" s="12" customFormat="1" x14ac:dyDescent="0.2"/>
    <row r="896394" s="12" customFormat="1" x14ac:dyDescent="0.2"/>
    <row r="896395" s="12" customFormat="1" x14ac:dyDescent="0.2"/>
    <row r="896396" s="12" customFormat="1" x14ac:dyDescent="0.2"/>
    <row r="896397" s="12" customFormat="1" x14ac:dyDescent="0.2"/>
    <row r="896398" s="12" customFormat="1" x14ac:dyDescent="0.2"/>
    <row r="896399" s="12" customFormat="1" x14ac:dyDescent="0.2"/>
    <row r="896400" s="12" customFormat="1" x14ac:dyDescent="0.2"/>
    <row r="896401" s="12" customFormat="1" x14ac:dyDescent="0.2"/>
    <row r="896402" s="12" customFormat="1" x14ac:dyDescent="0.2"/>
    <row r="896403" s="12" customFormat="1" x14ac:dyDescent="0.2"/>
    <row r="896404" s="12" customFormat="1" x14ac:dyDescent="0.2"/>
    <row r="896405" s="12" customFormat="1" x14ac:dyDescent="0.2"/>
    <row r="896406" s="12" customFormat="1" x14ac:dyDescent="0.2"/>
    <row r="896407" s="12" customFormat="1" x14ac:dyDescent="0.2"/>
    <row r="896408" s="12" customFormat="1" x14ac:dyDescent="0.2"/>
    <row r="896409" s="12" customFormat="1" x14ac:dyDescent="0.2"/>
    <row r="896410" s="12" customFormat="1" x14ac:dyDescent="0.2"/>
    <row r="896411" s="12" customFormat="1" x14ac:dyDescent="0.2"/>
    <row r="896412" s="12" customFormat="1" x14ac:dyDescent="0.2"/>
    <row r="896413" s="12" customFormat="1" x14ac:dyDescent="0.2"/>
    <row r="896414" s="12" customFormat="1" x14ac:dyDescent="0.2"/>
    <row r="896415" s="12" customFormat="1" x14ac:dyDescent="0.2"/>
    <row r="896416" s="12" customFormat="1" x14ac:dyDescent="0.2"/>
    <row r="896417" s="12" customFormat="1" x14ac:dyDescent="0.2"/>
    <row r="896418" s="12" customFormat="1" x14ac:dyDescent="0.2"/>
    <row r="896419" s="12" customFormat="1" x14ac:dyDescent="0.2"/>
    <row r="896420" s="12" customFormat="1" x14ac:dyDescent="0.2"/>
    <row r="896421" s="12" customFormat="1" x14ac:dyDescent="0.2"/>
    <row r="896422" s="12" customFormat="1" x14ac:dyDescent="0.2"/>
    <row r="896423" s="12" customFormat="1" x14ac:dyDescent="0.2"/>
    <row r="896424" s="12" customFormat="1" x14ac:dyDescent="0.2"/>
    <row r="896425" s="12" customFormat="1" x14ac:dyDescent="0.2"/>
    <row r="896426" s="12" customFormat="1" x14ac:dyDescent="0.2"/>
    <row r="896427" s="12" customFormat="1" x14ac:dyDescent="0.2"/>
    <row r="896428" s="12" customFormat="1" x14ac:dyDescent="0.2"/>
    <row r="896429" s="12" customFormat="1" x14ac:dyDescent="0.2"/>
    <row r="896430" s="12" customFormat="1" x14ac:dyDescent="0.2"/>
    <row r="896431" s="12" customFormat="1" x14ac:dyDescent="0.2"/>
    <row r="896432" s="12" customFormat="1" x14ac:dyDescent="0.2"/>
    <row r="896433" s="12" customFormat="1" x14ac:dyDescent="0.2"/>
    <row r="896434" s="12" customFormat="1" x14ac:dyDescent="0.2"/>
    <row r="896435" s="12" customFormat="1" x14ac:dyDescent="0.2"/>
    <row r="896436" s="12" customFormat="1" x14ac:dyDescent="0.2"/>
    <row r="896437" s="12" customFormat="1" x14ac:dyDescent="0.2"/>
    <row r="896438" s="12" customFormat="1" x14ac:dyDescent="0.2"/>
    <row r="896439" s="12" customFormat="1" x14ac:dyDescent="0.2"/>
    <row r="896440" s="12" customFormat="1" x14ac:dyDescent="0.2"/>
    <row r="896441" s="12" customFormat="1" x14ac:dyDescent="0.2"/>
    <row r="896442" s="12" customFormat="1" x14ac:dyDescent="0.2"/>
    <row r="896443" s="12" customFormat="1" x14ac:dyDescent="0.2"/>
    <row r="896444" s="12" customFormat="1" x14ac:dyDescent="0.2"/>
    <row r="896445" s="12" customFormat="1" x14ac:dyDescent="0.2"/>
    <row r="896446" s="12" customFormat="1" x14ac:dyDescent="0.2"/>
    <row r="896447" s="12" customFormat="1" x14ac:dyDescent="0.2"/>
    <row r="896448" s="12" customFormat="1" x14ac:dyDescent="0.2"/>
    <row r="896449" s="12" customFormat="1" x14ac:dyDescent="0.2"/>
    <row r="896450" s="12" customFormat="1" x14ac:dyDescent="0.2"/>
    <row r="896451" s="12" customFormat="1" x14ac:dyDescent="0.2"/>
    <row r="896452" s="12" customFormat="1" x14ac:dyDescent="0.2"/>
    <row r="896453" s="12" customFormat="1" x14ac:dyDescent="0.2"/>
    <row r="896454" s="12" customFormat="1" x14ac:dyDescent="0.2"/>
    <row r="896455" s="12" customFormat="1" x14ac:dyDescent="0.2"/>
    <row r="896456" s="12" customFormat="1" x14ac:dyDescent="0.2"/>
    <row r="896457" s="12" customFormat="1" x14ac:dyDescent="0.2"/>
    <row r="896458" s="12" customFormat="1" x14ac:dyDescent="0.2"/>
    <row r="896459" s="12" customFormat="1" x14ac:dyDescent="0.2"/>
    <row r="896460" s="12" customFormat="1" x14ac:dyDescent="0.2"/>
    <row r="896461" s="12" customFormat="1" x14ac:dyDescent="0.2"/>
    <row r="896462" s="12" customFormat="1" x14ac:dyDescent="0.2"/>
    <row r="896463" s="12" customFormat="1" x14ac:dyDescent="0.2"/>
    <row r="896464" s="12" customFormat="1" x14ac:dyDescent="0.2"/>
    <row r="896465" s="12" customFormat="1" x14ac:dyDescent="0.2"/>
    <row r="896466" s="12" customFormat="1" x14ac:dyDescent="0.2"/>
    <row r="896467" s="12" customFormat="1" x14ac:dyDescent="0.2"/>
    <row r="896468" s="12" customFormat="1" x14ac:dyDescent="0.2"/>
    <row r="896469" s="12" customFormat="1" x14ac:dyDescent="0.2"/>
    <row r="896470" s="12" customFormat="1" x14ac:dyDescent="0.2"/>
    <row r="896471" s="12" customFormat="1" x14ac:dyDescent="0.2"/>
    <row r="896472" s="12" customFormat="1" x14ac:dyDescent="0.2"/>
    <row r="896473" s="12" customFormat="1" x14ac:dyDescent="0.2"/>
    <row r="896474" s="12" customFormat="1" x14ac:dyDescent="0.2"/>
    <row r="896475" s="12" customFormat="1" x14ac:dyDescent="0.2"/>
    <row r="896476" s="12" customFormat="1" x14ac:dyDescent="0.2"/>
    <row r="896477" s="12" customFormat="1" x14ac:dyDescent="0.2"/>
    <row r="896478" s="12" customFormat="1" x14ac:dyDescent="0.2"/>
    <row r="896479" s="12" customFormat="1" x14ac:dyDescent="0.2"/>
    <row r="896480" s="12" customFormat="1" x14ac:dyDescent="0.2"/>
    <row r="896481" s="12" customFormat="1" x14ac:dyDescent="0.2"/>
    <row r="896482" s="12" customFormat="1" x14ac:dyDescent="0.2"/>
    <row r="896483" s="12" customFormat="1" x14ac:dyDescent="0.2"/>
    <row r="896484" s="12" customFormat="1" x14ac:dyDescent="0.2"/>
    <row r="896485" s="12" customFormat="1" x14ac:dyDescent="0.2"/>
    <row r="896486" s="12" customFormat="1" x14ac:dyDescent="0.2"/>
    <row r="896487" s="12" customFormat="1" x14ac:dyDescent="0.2"/>
    <row r="896488" s="12" customFormat="1" x14ac:dyDescent="0.2"/>
    <row r="896489" s="12" customFormat="1" x14ac:dyDescent="0.2"/>
    <row r="896490" s="12" customFormat="1" x14ac:dyDescent="0.2"/>
    <row r="896491" s="12" customFormat="1" x14ac:dyDescent="0.2"/>
    <row r="896492" s="12" customFormat="1" x14ac:dyDescent="0.2"/>
    <row r="896493" s="12" customFormat="1" x14ac:dyDescent="0.2"/>
    <row r="896494" s="12" customFormat="1" x14ac:dyDescent="0.2"/>
    <row r="896495" s="12" customFormat="1" x14ac:dyDescent="0.2"/>
    <row r="896496" s="12" customFormat="1" x14ac:dyDescent="0.2"/>
    <row r="896497" s="12" customFormat="1" x14ac:dyDescent="0.2"/>
    <row r="896498" s="12" customFormat="1" x14ac:dyDescent="0.2"/>
    <row r="896499" s="12" customFormat="1" x14ac:dyDescent="0.2"/>
    <row r="896500" s="12" customFormat="1" x14ac:dyDescent="0.2"/>
    <row r="896501" s="12" customFormat="1" x14ac:dyDescent="0.2"/>
    <row r="896502" s="12" customFormat="1" x14ac:dyDescent="0.2"/>
    <row r="896503" s="12" customFormat="1" x14ac:dyDescent="0.2"/>
    <row r="896504" s="12" customFormat="1" x14ac:dyDescent="0.2"/>
    <row r="896505" s="12" customFormat="1" x14ac:dyDescent="0.2"/>
    <row r="896506" s="12" customFormat="1" x14ac:dyDescent="0.2"/>
    <row r="896507" s="12" customFormat="1" x14ac:dyDescent="0.2"/>
    <row r="896508" s="12" customFormat="1" x14ac:dyDescent="0.2"/>
    <row r="896509" s="12" customFormat="1" x14ac:dyDescent="0.2"/>
    <row r="896510" s="12" customFormat="1" x14ac:dyDescent="0.2"/>
    <row r="896511" s="12" customFormat="1" x14ac:dyDescent="0.2"/>
    <row r="896512" s="12" customFormat="1" x14ac:dyDescent="0.2"/>
    <row r="896513" s="12" customFormat="1" x14ac:dyDescent="0.2"/>
    <row r="896514" s="12" customFormat="1" x14ac:dyDescent="0.2"/>
    <row r="896515" s="12" customFormat="1" x14ac:dyDescent="0.2"/>
    <row r="896516" s="12" customFormat="1" x14ac:dyDescent="0.2"/>
    <row r="896517" s="12" customFormat="1" x14ac:dyDescent="0.2"/>
    <row r="896518" s="12" customFormat="1" x14ac:dyDescent="0.2"/>
    <row r="896519" s="12" customFormat="1" x14ac:dyDescent="0.2"/>
    <row r="896520" s="12" customFormat="1" x14ac:dyDescent="0.2"/>
    <row r="896521" s="12" customFormat="1" x14ac:dyDescent="0.2"/>
    <row r="896522" s="12" customFormat="1" x14ac:dyDescent="0.2"/>
    <row r="896523" s="12" customFormat="1" x14ac:dyDescent="0.2"/>
    <row r="896524" s="12" customFormat="1" x14ac:dyDescent="0.2"/>
    <row r="896525" s="12" customFormat="1" x14ac:dyDescent="0.2"/>
    <row r="896526" s="12" customFormat="1" x14ac:dyDescent="0.2"/>
    <row r="896527" s="12" customFormat="1" x14ac:dyDescent="0.2"/>
    <row r="896528" s="12" customFormat="1" x14ac:dyDescent="0.2"/>
    <row r="896529" s="12" customFormat="1" x14ac:dyDescent="0.2"/>
    <row r="896530" s="12" customFormat="1" x14ac:dyDescent="0.2"/>
    <row r="896531" s="12" customFormat="1" x14ac:dyDescent="0.2"/>
    <row r="896532" s="12" customFormat="1" x14ac:dyDescent="0.2"/>
    <row r="896533" s="12" customFormat="1" x14ac:dyDescent="0.2"/>
    <row r="896534" s="12" customFormat="1" x14ac:dyDescent="0.2"/>
    <row r="896535" s="12" customFormat="1" x14ac:dyDescent="0.2"/>
    <row r="896536" s="12" customFormat="1" x14ac:dyDescent="0.2"/>
    <row r="896537" s="12" customFormat="1" x14ac:dyDescent="0.2"/>
    <row r="896538" s="12" customFormat="1" x14ac:dyDescent="0.2"/>
    <row r="896539" s="12" customFormat="1" x14ac:dyDescent="0.2"/>
    <row r="896540" s="12" customFormat="1" x14ac:dyDescent="0.2"/>
    <row r="896541" s="12" customFormat="1" x14ac:dyDescent="0.2"/>
    <row r="896542" s="12" customFormat="1" x14ac:dyDescent="0.2"/>
    <row r="896543" s="12" customFormat="1" x14ac:dyDescent="0.2"/>
    <row r="896544" s="12" customFormat="1" x14ac:dyDescent="0.2"/>
    <row r="896545" s="12" customFormat="1" x14ac:dyDescent="0.2"/>
    <row r="896546" s="12" customFormat="1" x14ac:dyDescent="0.2"/>
    <row r="896547" s="12" customFormat="1" x14ac:dyDescent="0.2"/>
    <row r="896548" s="12" customFormat="1" x14ac:dyDescent="0.2"/>
    <row r="896549" s="12" customFormat="1" x14ac:dyDescent="0.2"/>
    <row r="896550" s="12" customFormat="1" x14ac:dyDescent="0.2"/>
    <row r="896551" s="12" customFormat="1" x14ac:dyDescent="0.2"/>
    <row r="896552" s="12" customFormat="1" x14ac:dyDescent="0.2"/>
    <row r="896553" s="12" customFormat="1" x14ac:dyDescent="0.2"/>
    <row r="896554" s="12" customFormat="1" x14ac:dyDescent="0.2"/>
    <row r="896555" s="12" customFormat="1" x14ac:dyDescent="0.2"/>
    <row r="896556" s="12" customFormat="1" x14ac:dyDescent="0.2"/>
    <row r="896557" s="12" customFormat="1" x14ac:dyDescent="0.2"/>
    <row r="896558" s="12" customFormat="1" x14ac:dyDescent="0.2"/>
    <row r="896559" s="12" customFormat="1" x14ac:dyDescent="0.2"/>
    <row r="896560" s="12" customFormat="1" x14ac:dyDescent="0.2"/>
    <row r="896561" s="12" customFormat="1" x14ac:dyDescent="0.2"/>
    <row r="896562" s="12" customFormat="1" x14ac:dyDescent="0.2"/>
    <row r="896563" s="12" customFormat="1" x14ac:dyDescent="0.2"/>
    <row r="896564" s="12" customFormat="1" x14ac:dyDescent="0.2"/>
    <row r="896565" s="12" customFormat="1" x14ac:dyDescent="0.2"/>
    <row r="896566" s="12" customFormat="1" x14ac:dyDescent="0.2"/>
    <row r="896567" s="12" customFormat="1" x14ac:dyDescent="0.2"/>
    <row r="896568" s="12" customFormat="1" x14ac:dyDescent="0.2"/>
    <row r="896569" s="12" customFormat="1" x14ac:dyDescent="0.2"/>
    <row r="896570" s="12" customFormat="1" x14ac:dyDescent="0.2"/>
    <row r="896571" s="12" customFormat="1" x14ac:dyDescent="0.2"/>
    <row r="896572" s="12" customFormat="1" x14ac:dyDescent="0.2"/>
    <row r="896573" s="12" customFormat="1" x14ac:dyDescent="0.2"/>
    <row r="896574" s="12" customFormat="1" x14ac:dyDescent="0.2"/>
    <row r="896575" s="12" customFormat="1" x14ac:dyDescent="0.2"/>
    <row r="896576" s="12" customFormat="1" x14ac:dyDescent="0.2"/>
    <row r="896577" s="12" customFormat="1" x14ac:dyDescent="0.2"/>
    <row r="896578" s="12" customFormat="1" x14ac:dyDescent="0.2"/>
    <row r="896579" s="12" customFormat="1" x14ac:dyDescent="0.2"/>
    <row r="896580" s="12" customFormat="1" x14ac:dyDescent="0.2"/>
    <row r="896581" s="12" customFormat="1" x14ac:dyDescent="0.2"/>
    <row r="896582" s="12" customFormat="1" x14ac:dyDescent="0.2"/>
    <row r="896583" s="12" customFormat="1" x14ac:dyDescent="0.2"/>
    <row r="896584" s="12" customFormat="1" x14ac:dyDescent="0.2"/>
    <row r="896585" s="12" customFormat="1" x14ac:dyDescent="0.2"/>
    <row r="896586" s="12" customFormat="1" x14ac:dyDescent="0.2"/>
    <row r="896587" s="12" customFormat="1" x14ac:dyDescent="0.2"/>
    <row r="896588" s="12" customFormat="1" x14ac:dyDescent="0.2"/>
    <row r="896589" s="12" customFormat="1" x14ac:dyDescent="0.2"/>
    <row r="896590" s="12" customFormat="1" x14ac:dyDescent="0.2"/>
    <row r="896591" s="12" customFormat="1" x14ac:dyDescent="0.2"/>
    <row r="896592" s="12" customFormat="1" x14ac:dyDescent="0.2"/>
    <row r="896593" s="12" customFormat="1" x14ac:dyDescent="0.2"/>
    <row r="896594" s="12" customFormat="1" x14ac:dyDescent="0.2"/>
    <row r="896595" s="12" customFormat="1" x14ac:dyDescent="0.2"/>
    <row r="896596" s="12" customFormat="1" x14ac:dyDescent="0.2"/>
    <row r="896597" s="12" customFormat="1" x14ac:dyDescent="0.2"/>
    <row r="896598" s="12" customFormat="1" x14ac:dyDescent="0.2"/>
    <row r="896599" s="12" customFormat="1" x14ac:dyDescent="0.2"/>
    <row r="896600" s="12" customFormat="1" x14ac:dyDescent="0.2"/>
    <row r="896601" s="12" customFormat="1" x14ac:dyDescent="0.2"/>
    <row r="896602" s="12" customFormat="1" x14ac:dyDescent="0.2"/>
    <row r="896603" s="12" customFormat="1" x14ac:dyDescent="0.2"/>
    <row r="896604" s="12" customFormat="1" x14ac:dyDescent="0.2"/>
    <row r="896605" s="12" customFormat="1" x14ac:dyDescent="0.2"/>
    <row r="896606" s="12" customFormat="1" x14ac:dyDescent="0.2"/>
    <row r="896607" s="12" customFormat="1" x14ac:dyDescent="0.2"/>
    <row r="896608" s="12" customFormat="1" x14ac:dyDescent="0.2"/>
    <row r="896609" s="12" customFormat="1" x14ac:dyDescent="0.2"/>
    <row r="896610" s="12" customFormat="1" x14ac:dyDescent="0.2"/>
    <row r="896611" s="12" customFormat="1" x14ac:dyDescent="0.2"/>
    <row r="896612" s="12" customFormat="1" x14ac:dyDescent="0.2"/>
    <row r="896613" s="12" customFormat="1" x14ac:dyDescent="0.2"/>
    <row r="896614" s="12" customFormat="1" x14ac:dyDescent="0.2"/>
    <row r="896615" s="12" customFormat="1" x14ac:dyDescent="0.2"/>
    <row r="896616" s="12" customFormat="1" x14ac:dyDescent="0.2"/>
    <row r="896617" s="12" customFormat="1" x14ac:dyDescent="0.2"/>
    <row r="896618" s="12" customFormat="1" x14ac:dyDescent="0.2"/>
    <row r="896619" s="12" customFormat="1" x14ac:dyDescent="0.2"/>
    <row r="896620" s="12" customFormat="1" x14ac:dyDescent="0.2"/>
    <row r="896621" s="12" customFormat="1" x14ac:dyDescent="0.2"/>
    <row r="896622" s="12" customFormat="1" x14ac:dyDescent="0.2"/>
    <row r="896623" s="12" customFormat="1" x14ac:dyDescent="0.2"/>
    <row r="896624" s="12" customFormat="1" x14ac:dyDescent="0.2"/>
    <row r="896625" s="12" customFormat="1" x14ac:dyDescent="0.2"/>
    <row r="896626" s="12" customFormat="1" x14ac:dyDescent="0.2"/>
    <row r="896627" s="12" customFormat="1" x14ac:dyDescent="0.2"/>
    <row r="896628" s="12" customFormat="1" x14ac:dyDescent="0.2"/>
    <row r="896629" s="12" customFormat="1" x14ac:dyDescent="0.2"/>
    <row r="896630" s="12" customFormat="1" x14ac:dyDescent="0.2"/>
    <row r="896631" s="12" customFormat="1" x14ac:dyDescent="0.2"/>
    <row r="896632" s="12" customFormat="1" x14ac:dyDescent="0.2"/>
    <row r="896633" s="12" customFormat="1" x14ac:dyDescent="0.2"/>
    <row r="896634" s="12" customFormat="1" x14ac:dyDescent="0.2"/>
    <row r="896635" s="12" customFormat="1" x14ac:dyDescent="0.2"/>
    <row r="896636" s="12" customFormat="1" x14ac:dyDescent="0.2"/>
    <row r="896637" s="12" customFormat="1" x14ac:dyDescent="0.2"/>
    <row r="896638" s="12" customFormat="1" x14ac:dyDescent="0.2"/>
    <row r="896639" s="12" customFormat="1" x14ac:dyDescent="0.2"/>
    <row r="896640" s="12" customFormat="1" x14ac:dyDescent="0.2"/>
    <row r="896641" s="12" customFormat="1" x14ac:dyDescent="0.2"/>
    <row r="896642" s="12" customFormat="1" x14ac:dyDescent="0.2"/>
    <row r="896643" s="12" customFormat="1" x14ac:dyDescent="0.2"/>
    <row r="896644" s="12" customFormat="1" x14ac:dyDescent="0.2"/>
    <row r="896645" s="12" customFormat="1" x14ac:dyDescent="0.2"/>
    <row r="896646" s="12" customFormat="1" x14ac:dyDescent="0.2"/>
    <row r="896647" s="12" customFormat="1" x14ac:dyDescent="0.2"/>
    <row r="896648" s="12" customFormat="1" x14ac:dyDescent="0.2"/>
    <row r="896649" s="12" customFormat="1" x14ac:dyDescent="0.2"/>
    <row r="896650" s="12" customFormat="1" x14ac:dyDescent="0.2"/>
    <row r="896651" s="12" customFormat="1" x14ac:dyDescent="0.2"/>
    <row r="896652" s="12" customFormat="1" x14ac:dyDescent="0.2"/>
    <row r="896653" s="12" customFormat="1" x14ac:dyDescent="0.2"/>
    <row r="896654" s="12" customFormat="1" x14ac:dyDescent="0.2"/>
    <row r="896655" s="12" customFormat="1" x14ac:dyDescent="0.2"/>
    <row r="896656" s="12" customFormat="1" x14ac:dyDescent="0.2"/>
    <row r="896657" s="12" customFormat="1" x14ac:dyDescent="0.2"/>
    <row r="896658" s="12" customFormat="1" x14ac:dyDescent="0.2"/>
    <row r="896659" s="12" customFormat="1" x14ac:dyDescent="0.2"/>
    <row r="896660" s="12" customFormat="1" x14ac:dyDescent="0.2"/>
    <row r="896661" s="12" customFormat="1" x14ac:dyDescent="0.2"/>
    <row r="896662" s="12" customFormat="1" x14ac:dyDescent="0.2"/>
    <row r="896663" s="12" customFormat="1" x14ac:dyDescent="0.2"/>
    <row r="896664" s="12" customFormat="1" x14ac:dyDescent="0.2"/>
    <row r="896665" s="12" customFormat="1" x14ac:dyDescent="0.2"/>
    <row r="896666" s="12" customFormat="1" x14ac:dyDescent="0.2"/>
    <row r="896667" s="12" customFormat="1" x14ac:dyDescent="0.2"/>
    <row r="896668" s="12" customFormat="1" x14ac:dyDescent="0.2"/>
    <row r="896669" s="12" customFormat="1" x14ac:dyDescent="0.2"/>
    <row r="896670" s="12" customFormat="1" x14ac:dyDescent="0.2"/>
    <row r="896671" s="12" customFormat="1" x14ac:dyDescent="0.2"/>
    <row r="896672" s="12" customFormat="1" x14ac:dyDescent="0.2"/>
    <row r="896673" s="12" customFormat="1" x14ac:dyDescent="0.2"/>
    <row r="896674" s="12" customFormat="1" x14ac:dyDescent="0.2"/>
    <row r="896675" s="12" customFormat="1" x14ac:dyDescent="0.2"/>
    <row r="896676" s="12" customFormat="1" x14ac:dyDescent="0.2"/>
    <row r="896677" s="12" customFormat="1" x14ac:dyDescent="0.2"/>
    <row r="896678" s="12" customFormat="1" x14ac:dyDescent="0.2"/>
    <row r="896679" s="12" customFormat="1" x14ac:dyDescent="0.2"/>
    <row r="896680" s="12" customFormat="1" x14ac:dyDescent="0.2"/>
    <row r="896681" s="12" customFormat="1" x14ac:dyDescent="0.2"/>
    <row r="896682" s="12" customFormat="1" x14ac:dyDescent="0.2"/>
    <row r="896683" s="12" customFormat="1" x14ac:dyDescent="0.2"/>
    <row r="896684" s="12" customFormat="1" x14ac:dyDescent="0.2"/>
    <row r="896685" s="12" customFormat="1" x14ac:dyDescent="0.2"/>
    <row r="896686" s="12" customFormat="1" x14ac:dyDescent="0.2"/>
    <row r="896687" s="12" customFormat="1" x14ac:dyDescent="0.2"/>
    <row r="896688" s="12" customFormat="1" x14ac:dyDescent="0.2"/>
    <row r="896689" s="12" customFormat="1" x14ac:dyDescent="0.2"/>
    <row r="896690" s="12" customFormat="1" x14ac:dyDescent="0.2"/>
    <row r="896691" s="12" customFormat="1" x14ac:dyDescent="0.2"/>
    <row r="896692" s="12" customFormat="1" x14ac:dyDescent="0.2"/>
    <row r="896693" s="12" customFormat="1" x14ac:dyDescent="0.2"/>
    <row r="896694" s="12" customFormat="1" x14ac:dyDescent="0.2"/>
    <row r="896695" s="12" customFormat="1" x14ac:dyDescent="0.2"/>
    <row r="896696" s="12" customFormat="1" x14ac:dyDescent="0.2"/>
    <row r="896697" s="12" customFormat="1" x14ac:dyDescent="0.2"/>
    <row r="896698" s="12" customFormat="1" x14ac:dyDescent="0.2"/>
    <row r="896699" s="12" customFormat="1" x14ac:dyDescent="0.2"/>
    <row r="896700" s="12" customFormat="1" x14ac:dyDescent="0.2"/>
    <row r="896701" s="12" customFormat="1" x14ac:dyDescent="0.2"/>
    <row r="896702" s="12" customFormat="1" x14ac:dyDescent="0.2"/>
    <row r="896703" s="12" customFormat="1" x14ac:dyDescent="0.2"/>
    <row r="896704" s="12" customFormat="1" x14ac:dyDescent="0.2"/>
    <row r="896705" s="12" customFormat="1" x14ac:dyDescent="0.2"/>
    <row r="896706" s="12" customFormat="1" x14ac:dyDescent="0.2"/>
    <row r="896707" s="12" customFormat="1" x14ac:dyDescent="0.2"/>
    <row r="896708" s="12" customFormat="1" x14ac:dyDescent="0.2"/>
    <row r="896709" s="12" customFormat="1" x14ac:dyDescent="0.2"/>
    <row r="896710" s="12" customFormat="1" x14ac:dyDescent="0.2"/>
    <row r="896711" s="12" customFormat="1" x14ac:dyDescent="0.2"/>
    <row r="896712" s="12" customFormat="1" x14ac:dyDescent="0.2"/>
    <row r="896713" s="12" customFormat="1" x14ac:dyDescent="0.2"/>
    <row r="896714" s="12" customFormat="1" x14ac:dyDescent="0.2"/>
    <row r="896715" s="12" customFormat="1" x14ac:dyDescent="0.2"/>
    <row r="896716" s="12" customFormat="1" x14ac:dyDescent="0.2"/>
    <row r="896717" s="12" customFormat="1" x14ac:dyDescent="0.2"/>
    <row r="896718" s="12" customFormat="1" x14ac:dyDescent="0.2"/>
    <row r="896719" s="12" customFormat="1" x14ac:dyDescent="0.2"/>
    <row r="896720" s="12" customFormat="1" x14ac:dyDescent="0.2"/>
    <row r="896721" s="12" customFormat="1" x14ac:dyDescent="0.2"/>
    <row r="896722" s="12" customFormat="1" x14ac:dyDescent="0.2"/>
    <row r="896723" s="12" customFormat="1" x14ac:dyDescent="0.2"/>
    <row r="896724" s="12" customFormat="1" x14ac:dyDescent="0.2"/>
    <row r="896725" s="12" customFormat="1" x14ac:dyDescent="0.2"/>
    <row r="896726" s="12" customFormat="1" x14ac:dyDescent="0.2"/>
    <row r="896727" s="12" customFormat="1" x14ac:dyDescent="0.2"/>
    <row r="896728" s="12" customFormat="1" x14ac:dyDescent="0.2"/>
    <row r="896729" s="12" customFormat="1" x14ac:dyDescent="0.2"/>
    <row r="896730" s="12" customFormat="1" x14ac:dyDescent="0.2"/>
    <row r="896731" s="12" customFormat="1" x14ac:dyDescent="0.2"/>
    <row r="896732" s="12" customFormat="1" x14ac:dyDescent="0.2"/>
    <row r="896733" s="12" customFormat="1" x14ac:dyDescent="0.2"/>
    <row r="896734" s="12" customFormat="1" x14ac:dyDescent="0.2"/>
    <row r="896735" s="12" customFormat="1" x14ac:dyDescent="0.2"/>
    <row r="896736" s="12" customFormat="1" x14ac:dyDescent="0.2"/>
    <row r="896737" s="12" customFormat="1" x14ac:dyDescent="0.2"/>
    <row r="896738" s="12" customFormat="1" x14ac:dyDescent="0.2"/>
    <row r="896739" s="12" customFormat="1" x14ac:dyDescent="0.2"/>
    <row r="896740" s="12" customFormat="1" x14ac:dyDescent="0.2"/>
    <row r="896741" s="12" customFormat="1" x14ac:dyDescent="0.2"/>
    <row r="896742" s="12" customFormat="1" x14ac:dyDescent="0.2"/>
    <row r="896743" s="12" customFormat="1" x14ac:dyDescent="0.2"/>
    <row r="896744" s="12" customFormat="1" x14ac:dyDescent="0.2"/>
    <row r="896745" s="12" customFormat="1" x14ac:dyDescent="0.2"/>
    <row r="896746" s="12" customFormat="1" x14ac:dyDescent="0.2"/>
    <row r="896747" s="12" customFormat="1" x14ac:dyDescent="0.2"/>
    <row r="896748" s="12" customFormat="1" x14ac:dyDescent="0.2"/>
    <row r="896749" s="12" customFormat="1" x14ac:dyDescent="0.2"/>
    <row r="896750" s="12" customFormat="1" x14ac:dyDescent="0.2"/>
    <row r="896751" s="12" customFormat="1" x14ac:dyDescent="0.2"/>
    <row r="896752" s="12" customFormat="1" x14ac:dyDescent="0.2"/>
    <row r="896753" s="12" customFormat="1" x14ac:dyDescent="0.2"/>
    <row r="896754" s="12" customFormat="1" x14ac:dyDescent="0.2"/>
    <row r="896755" s="12" customFormat="1" x14ac:dyDescent="0.2"/>
    <row r="896756" s="12" customFormat="1" x14ac:dyDescent="0.2"/>
    <row r="896757" s="12" customFormat="1" x14ac:dyDescent="0.2"/>
    <row r="896758" s="12" customFormat="1" x14ac:dyDescent="0.2"/>
    <row r="896759" s="12" customFormat="1" x14ac:dyDescent="0.2"/>
    <row r="896760" s="12" customFormat="1" x14ac:dyDescent="0.2"/>
    <row r="896761" s="12" customFormat="1" x14ac:dyDescent="0.2"/>
    <row r="896762" s="12" customFormat="1" x14ac:dyDescent="0.2"/>
    <row r="896763" s="12" customFormat="1" x14ac:dyDescent="0.2"/>
    <row r="896764" s="12" customFormat="1" x14ac:dyDescent="0.2"/>
    <row r="896765" s="12" customFormat="1" x14ac:dyDescent="0.2"/>
    <row r="896766" s="12" customFormat="1" x14ac:dyDescent="0.2"/>
    <row r="896767" s="12" customFormat="1" x14ac:dyDescent="0.2"/>
    <row r="896768" s="12" customFormat="1" x14ac:dyDescent="0.2"/>
    <row r="896769" s="12" customFormat="1" x14ac:dyDescent="0.2"/>
    <row r="896770" s="12" customFormat="1" x14ac:dyDescent="0.2"/>
    <row r="896771" s="12" customFormat="1" x14ac:dyDescent="0.2"/>
    <row r="896772" s="12" customFormat="1" x14ac:dyDescent="0.2"/>
    <row r="896773" s="12" customFormat="1" x14ac:dyDescent="0.2"/>
    <row r="896774" s="12" customFormat="1" x14ac:dyDescent="0.2"/>
    <row r="896775" s="12" customFormat="1" x14ac:dyDescent="0.2"/>
    <row r="896776" s="12" customFormat="1" x14ac:dyDescent="0.2"/>
    <row r="896777" s="12" customFormat="1" x14ac:dyDescent="0.2"/>
    <row r="896778" s="12" customFormat="1" x14ac:dyDescent="0.2"/>
    <row r="896779" s="12" customFormat="1" x14ac:dyDescent="0.2"/>
    <row r="896780" s="12" customFormat="1" x14ac:dyDescent="0.2"/>
    <row r="896781" s="12" customFormat="1" x14ac:dyDescent="0.2"/>
    <row r="896782" s="12" customFormat="1" x14ac:dyDescent="0.2"/>
    <row r="896783" s="12" customFormat="1" x14ac:dyDescent="0.2"/>
    <row r="896784" s="12" customFormat="1" x14ac:dyDescent="0.2"/>
    <row r="896785" s="12" customFormat="1" x14ac:dyDescent="0.2"/>
    <row r="896786" s="12" customFormat="1" x14ac:dyDescent="0.2"/>
    <row r="896787" s="12" customFormat="1" x14ac:dyDescent="0.2"/>
    <row r="896788" s="12" customFormat="1" x14ac:dyDescent="0.2"/>
    <row r="896789" s="12" customFormat="1" x14ac:dyDescent="0.2"/>
    <row r="896790" s="12" customFormat="1" x14ac:dyDescent="0.2"/>
    <row r="896791" s="12" customFormat="1" x14ac:dyDescent="0.2"/>
    <row r="896792" s="12" customFormat="1" x14ac:dyDescent="0.2"/>
    <row r="896793" s="12" customFormat="1" x14ac:dyDescent="0.2"/>
    <row r="896794" s="12" customFormat="1" x14ac:dyDescent="0.2"/>
    <row r="896795" s="12" customFormat="1" x14ac:dyDescent="0.2"/>
    <row r="896796" s="12" customFormat="1" x14ac:dyDescent="0.2"/>
    <row r="896797" s="12" customFormat="1" x14ac:dyDescent="0.2"/>
    <row r="896798" s="12" customFormat="1" x14ac:dyDescent="0.2"/>
    <row r="896799" s="12" customFormat="1" x14ac:dyDescent="0.2"/>
    <row r="896800" s="12" customFormat="1" x14ac:dyDescent="0.2"/>
    <row r="896801" s="12" customFormat="1" x14ac:dyDescent="0.2"/>
    <row r="896802" s="12" customFormat="1" x14ac:dyDescent="0.2"/>
    <row r="896803" s="12" customFormat="1" x14ac:dyDescent="0.2"/>
    <row r="896804" s="12" customFormat="1" x14ac:dyDescent="0.2"/>
    <row r="896805" s="12" customFormat="1" x14ac:dyDescent="0.2"/>
    <row r="896806" s="12" customFormat="1" x14ac:dyDescent="0.2"/>
    <row r="896807" s="12" customFormat="1" x14ac:dyDescent="0.2"/>
    <row r="896808" s="12" customFormat="1" x14ac:dyDescent="0.2"/>
    <row r="896809" s="12" customFormat="1" x14ac:dyDescent="0.2"/>
    <row r="896810" s="12" customFormat="1" x14ac:dyDescent="0.2"/>
    <row r="896811" s="12" customFormat="1" x14ac:dyDescent="0.2"/>
    <row r="896812" s="12" customFormat="1" x14ac:dyDescent="0.2"/>
    <row r="896813" s="12" customFormat="1" x14ac:dyDescent="0.2"/>
    <row r="896814" s="12" customFormat="1" x14ac:dyDescent="0.2"/>
    <row r="896815" s="12" customFormat="1" x14ac:dyDescent="0.2"/>
    <row r="896816" s="12" customFormat="1" x14ac:dyDescent="0.2"/>
    <row r="896817" s="12" customFormat="1" x14ac:dyDescent="0.2"/>
    <row r="896818" s="12" customFormat="1" x14ac:dyDescent="0.2"/>
    <row r="896819" s="12" customFormat="1" x14ac:dyDescent="0.2"/>
    <row r="896820" s="12" customFormat="1" x14ac:dyDescent="0.2"/>
    <row r="896821" s="12" customFormat="1" x14ac:dyDescent="0.2"/>
    <row r="896822" s="12" customFormat="1" x14ac:dyDescent="0.2"/>
    <row r="896823" s="12" customFormat="1" x14ac:dyDescent="0.2"/>
    <row r="896824" s="12" customFormat="1" x14ac:dyDescent="0.2"/>
    <row r="896825" s="12" customFormat="1" x14ac:dyDescent="0.2"/>
    <row r="896826" s="12" customFormat="1" x14ac:dyDescent="0.2"/>
    <row r="896827" s="12" customFormat="1" x14ac:dyDescent="0.2"/>
    <row r="896828" s="12" customFormat="1" x14ac:dyDescent="0.2"/>
    <row r="896829" s="12" customFormat="1" x14ac:dyDescent="0.2"/>
    <row r="896830" s="12" customFormat="1" x14ac:dyDescent="0.2"/>
    <row r="896831" s="12" customFormat="1" x14ac:dyDescent="0.2"/>
    <row r="896832" s="12" customFormat="1" x14ac:dyDescent="0.2"/>
    <row r="896833" s="12" customFormat="1" x14ac:dyDescent="0.2"/>
    <row r="896834" s="12" customFormat="1" x14ac:dyDescent="0.2"/>
    <row r="896835" s="12" customFormat="1" x14ac:dyDescent="0.2"/>
    <row r="896836" s="12" customFormat="1" x14ac:dyDescent="0.2"/>
    <row r="896837" s="12" customFormat="1" x14ac:dyDescent="0.2"/>
    <row r="896838" s="12" customFormat="1" x14ac:dyDescent="0.2"/>
    <row r="896839" s="12" customFormat="1" x14ac:dyDescent="0.2"/>
    <row r="896840" s="12" customFormat="1" x14ac:dyDescent="0.2"/>
    <row r="896841" s="12" customFormat="1" x14ac:dyDescent="0.2"/>
    <row r="896842" s="12" customFormat="1" x14ac:dyDescent="0.2"/>
    <row r="896843" s="12" customFormat="1" x14ac:dyDescent="0.2"/>
    <row r="896844" s="12" customFormat="1" x14ac:dyDescent="0.2"/>
    <row r="896845" s="12" customFormat="1" x14ac:dyDescent="0.2"/>
    <row r="896846" s="12" customFormat="1" x14ac:dyDescent="0.2"/>
    <row r="896847" s="12" customFormat="1" x14ac:dyDescent="0.2"/>
    <row r="896848" s="12" customFormat="1" x14ac:dyDescent="0.2"/>
    <row r="896849" s="12" customFormat="1" x14ac:dyDescent="0.2"/>
    <row r="896850" s="12" customFormat="1" x14ac:dyDescent="0.2"/>
    <row r="896851" s="12" customFormat="1" x14ac:dyDescent="0.2"/>
    <row r="896852" s="12" customFormat="1" x14ac:dyDescent="0.2"/>
    <row r="896853" s="12" customFormat="1" x14ac:dyDescent="0.2"/>
    <row r="896854" s="12" customFormat="1" x14ac:dyDescent="0.2"/>
    <row r="896855" s="12" customFormat="1" x14ac:dyDescent="0.2"/>
    <row r="896856" s="12" customFormat="1" x14ac:dyDescent="0.2"/>
    <row r="896857" s="12" customFormat="1" x14ac:dyDescent="0.2"/>
    <row r="896858" s="12" customFormat="1" x14ac:dyDescent="0.2"/>
    <row r="896859" s="12" customFormat="1" x14ac:dyDescent="0.2"/>
    <row r="896860" s="12" customFormat="1" x14ac:dyDescent="0.2"/>
    <row r="896861" s="12" customFormat="1" x14ac:dyDescent="0.2"/>
    <row r="896862" s="12" customFormat="1" x14ac:dyDescent="0.2"/>
    <row r="896863" s="12" customFormat="1" x14ac:dyDescent="0.2"/>
    <row r="896864" s="12" customFormat="1" x14ac:dyDescent="0.2"/>
    <row r="896865" s="12" customFormat="1" x14ac:dyDescent="0.2"/>
    <row r="896866" s="12" customFormat="1" x14ac:dyDescent="0.2"/>
    <row r="896867" s="12" customFormat="1" x14ac:dyDescent="0.2"/>
    <row r="896868" s="12" customFormat="1" x14ac:dyDescent="0.2"/>
    <row r="896869" s="12" customFormat="1" x14ac:dyDescent="0.2"/>
    <row r="896870" s="12" customFormat="1" x14ac:dyDescent="0.2"/>
    <row r="896871" s="12" customFormat="1" x14ac:dyDescent="0.2"/>
    <row r="896872" s="12" customFormat="1" x14ac:dyDescent="0.2"/>
    <row r="896873" s="12" customFormat="1" x14ac:dyDescent="0.2"/>
    <row r="896874" s="12" customFormat="1" x14ac:dyDescent="0.2"/>
    <row r="896875" s="12" customFormat="1" x14ac:dyDescent="0.2"/>
    <row r="896876" s="12" customFormat="1" x14ac:dyDescent="0.2"/>
    <row r="896877" s="12" customFormat="1" x14ac:dyDescent="0.2"/>
    <row r="896878" s="12" customFormat="1" x14ac:dyDescent="0.2"/>
    <row r="896879" s="12" customFormat="1" x14ac:dyDescent="0.2"/>
    <row r="896880" s="12" customFormat="1" x14ac:dyDescent="0.2"/>
    <row r="896881" s="12" customFormat="1" x14ac:dyDescent="0.2"/>
    <row r="896882" s="12" customFormat="1" x14ac:dyDescent="0.2"/>
    <row r="896883" s="12" customFormat="1" x14ac:dyDescent="0.2"/>
    <row r="896884" s="12" customFormat="1" x14ac:dyDescent="0.2"/>
    <row r="896885" s="12" customFormat="1" x14ac:dyDescent="0.2"/>
    <row r="896886" s="12" customFormat="1" x14ac:dyDescent="0.2"/>
    <row r="896887" s="12" customFormat="1" x14ac:dyDescent="0.2"/>
    <row r="896888" s="12" customFormat="1" x14ac:dyDescent="0.2"/>
    <row r="896889" s="12" customFormat="1" x14ac:dyDescent="0.2"/>
    <row r="896890" s="12" customFormat="1" x14ac:dyDescent="0.2"/>
    <row r="896891" s="12" customFormat="1" x14ac:dyDescent="0.2"/>
    <row r="896892" s="12" customFormat="1" x14ac:dyDescent="0.2"/>
    <row r="896893" s="12" customFormat="1" x14ac:dyDescent="0.2"/>
    <row r="896894" s="12" customFormat="1" x14ac:dyDescent="0.2"/>
    <row r="896895" s="12" customFormat="1" x14ac:dyDescent="0.2"/>
    <row r="896896" s="12" customFormat="1" x14ac:dyDescent="0.2"/>
    <row r="896897" s="12" customFormat="1" x14ac:dyDescent="0.2"/>
    <row r="896898" s="12" customFormat="1" x14ac:dyDescent="0.2"/>
    <row r="896899" s="12" customFormat="1" x14ac:dyDescent="0.2"/>
    <row r="896900" s="12" customFormat="1" x14ac:dyDescent="0.2"/>
    <row r="896901" s="12" customFormat="1" x14ac:dyDescent="0.2"/>
    <row r="896902" s="12" customFormat="1" x14ac:dyDescent="0.2"/>
    <row r="896903" s="12" customFormat="1" x14ac:dyDescent="0.2"/>
    <row r="896904" s="12" customFormat="1" x14ac:dyDescent="0.2"/>
    <row r="896905" s="12" customFormat="1" x14ac:dyDescent="0.2"/>
    <row r="896906" s="12" customFormat="1" x14ac:dyDescent="0.2"/>
    <row r="896907" s="12" customFormat="1" x14ac:dyDescent="0.2"/>
    <row r="896908" s="12" customFormat="1" x14ac:dyDescent="0.2"/>
    <row r="896909" s="12" customFormat="1" x14ac:dyDescent="0.2"/>
    <row r="896910" s="12" customFormat="1" x14ac:dyDescent="0.2"/>
    <row r="896911" s="12" customFormat="1" x14ac:dyDescent="0.2"/>
    <row r="896912" s="12" customFormat="1" x14ac:dyDescent="0.2"/>
    <row r="896913" s="12" customFormat="1" x14ac:dyDescent="0.2"/>
    <row r="896914" s="12" customFormat="1" x14ac:dyDescent="0.2"/>
    <row r="896915" s="12" customFormat="1" x14ac:dyDescent="0.2"/>
    <row r="896916" s="12" customFormat="1" x14ac:dyDescent="0.2"/>
    <row r="896917" s="12" customFormat="1" x14ac:dyDescent="0.2"/>
    <row r="896918" s="12" customFormat="1" x14ac:dyDescent="0.2"/>
    <row r="896919" s="12" customFormat="1" x14ac:dyDescent="0.2"/>
    <row r="896920" s="12" customFormat="1" x14ac:dyDescent="0.2"/>
    <row r="896921" s="12" customFormat="1" x14ac:dyDescent="0.2"/>
    <row r="896922" s="12" customFormat="1" x14ac:dyDescent="0.2"/>
    <row r="896923" s="12" customFormat="1" x14ac:dyDescent="0.2"/>
    <row r="896924" s="12" customFormat="1" x14ac:dyDescent="0.2"/>
    <row r="896925" s="12" customFormat="1" x14ac:dyDescent="0.2"/>
    <row r="896926" s="12" customFormat="1" x14ac:dyDescent="0.2"/>
    <row r="896927" s="12" customFormat="1" x14ac:dyDescent="0.2"/>
    <row r="896928" s="12" customFormat="1" x14ac:dyDescent="0.2"/>
    <row r="896929" s="12" customFormat="1" x14ac:dyDescent="0.2"/>
    <row r="896930" s="12" customFormat="1" x14ac:dyDescent="0.2"/>
    <row r="896931" s="12" customFormat="1" x14ac:dyDescent="0.2"/>
    <row r="896932" s="12" customFormat="1" x14ac:dyDescent="0.2"/>
    <row r="896933" s="12" customFormat="1" x14ac:dyDescent="0.2"/>
    <row r="896934" s="12" customFormat="1" x14ac:dyDescent="0.2"/>
    <row r="896935" s="12" customFormat="1" x14ac:dyDescent="0.2"/>
    <row r="896936" s="12" customFormat="1" x14ac:dyDescent="0.2"/>
    <row r="896937" s="12" customFormat="1" x14ac:dyDescent="0.2"/>
    <row r="896938" s="12" customFormat="1" x14ac:dyDescent="0.2"/>
    <row r="896939" s="12" customFormat="1" x14ac:dyDescent="0.2"/>
    <row r="896940" s="12" customFormat="1" x14ac:dyDescent="0.2"/>
    <row r="896941" s="12" customFormat="1" x14ac:dyDescent="0.2"/>
    <row r="896942" s="12" customFormat="1" x14ac:dyDescent="0.2"/>
    <row r="896943" s="12" customFormat="1" x14ac:dyDescent="0.2"/>
    <row r="896944" s="12" customFormat="1" x14ac:dyDescent="0.2"/>
    <row r="896945" s="12" customFormat="1" x14ac:dyDescent="0.2"/>
    <row r="896946" s="12" customFormat="1" x14ac:dyDescent="0.2"/>
    <row r="896947" s="12" customFormat="1" x14ac:dyDescent="0.2"/>
    <row r="896948" s="12" customFormat="1" x14ac:dyDescent="0.2"/>
    <row r="896949" s="12" customFormat="1" x14ac:dyDescent="0.2"/>
    <row r="896950" s="12" customFormat="1" x14ac:dyDescent="0.2"/>
    <row r="896951" s="12" customFormat="1" x14ac:dyDescent="0.2"/>
    <row r="896952" s="12" customFormat="1" x14ac:dyDescent="0.2"/>
    <row r="896953" s="12" customFormat="1" x14ac:dyDescent="0.2"/>
    <row r="896954" s="12" customFormat="1" x14ac:dyDescent="0.2"/>
    <row r="896955" s="12" customFormat="1" x14ac:dyDescent="0.2"/>
    <row r="896956" s="12" customFormat="1" x14ac:dyDescent="0.2"/>
    <row r="896957" s="12" customFormat="1" x14ac:dyDescent="0.2"/>
    <row r="896958" s="12" customFormat="1" x14ac:dyDescent="0.2"/>
    <row r="896959" s="12" customFormat="1" x14ac:dyDescent="0.2"/>
    <row r="896960" s="12" customFormat="1" x14ac:dyDescent="0.2"/>
    <row r="896961" s="12" customFormat="1" x14ac:dyDescent="0.2"/>
    <row r="896962" s="12" customFormat="1" x14ac:dyDescent="0.2"/>
    <row r="896963" s="12" customFormat="1" x14ac:dyDescent="0.2"/>
    <row r="896964" s="12" customFormat="1" x14ac:dyDescent="0.2"/>
    <row r="896965" s="12" customFormat="1" x14ac:dyDescent="0.2"/>
    <row r="896966" s="12" customFormat="1" x14ac:dyDescent="0.2"/>
    <row r="896967" s="12" customFormat="1" x14ac:dyDescent="0.2"/>
    <row r="896968" s="12" customFormat="1" x14ac:dyDescent="0.2"/>
    <row r="896969" s="12" customFormat="1" x14ac:dyDescent="0.2"/>
    <row r="896970" s="12" customFormat="1" x14ac:dyDescent="0.2"/>
    <row r="896971" s="12" customFormat="1" x14ac:dyDescent="0.2"/>
    <row r="896972" s="12" customFormat="1" x14ac:dyDescent="0.2"/>
    <row r="896973" s="12" customFormat="1" x14ac:dyDescent="0.2"/>
    <row r="896974" s="12" customFormat="1" x14ac:dyDescent="0.2"/>
    <row r="896975" s="12" customFormat="1" x14ac:dyDescent="0.2"/>
    <row r="896976" s="12" customFormat="1" x14ac:dyDescent="0.2"/>
    <row r="896977" s="12" customFormat="1" x14ac:dyDescent="0.2"/>
    <row r="896978" s="12" customFormat="1" x14ac:dyDescent="0.2"/>
    <row r="896979" s="12" customFormat="1" x14ac:dyDescent="0.2"/>
    <row r="896980" s="12" customFormat="1" x14ac:dyDescent="0.2"/>
    <row r="896981" s="12" customFormat="1" x14ac:dyDescent="0.2"/>
    <row r="896982" s="12" customFormat="1" x14ac:dyDescent="0.2"/>
    <row r="896983" s="12" customFormat="1" x14ac:dyDescent="0.2"/>
    <row r="896984" s="12" customFormat="1" x14ac:dyDescent="0.2"/>
    <row r="896985" s="12" customFormat="1" x14ac:dyDescent="0.2"/>
    <row r="896986" s="12" customFormat="1" x14ac:dyDescent="0.2"/>
    <row r="896987" s="12" customFormat="1" x14ac:dyDescent="0.2"/>
    <row r="896988" s="12" customFormat="1" x14ac:dyDescent="0.2"/>
    <row r="896989" s="12" customFormat="1" x14ac:dyDescent="0.2"/>
    <row r="896990" s="12" customFormat="1" x14ac:dyDescent="0.2"/>
    <row r="896991" s="12" customFormat="1" x14ac:dyDescent="0.2"/>
    <row r="896992" s="12" customFormat="1" x14ac:dyDescent="0.2"/>
    <row r="896993" s="12" customFormat="1" x14ac:dyDescent="0.2"/>
    <row r="896994" s="12" customFormat="1" x14ac:dyDescent="0.2"/>
    <row r="896995" s="12" customFormat="1" x14ac:dyDescent="0.2"/>
    <row r="896996" s="12" customFormat="1" x14ac:dyDescent="0.2"/>
    <row r="896997" s="12" customFormat="1" x14ac:dyDescent="0.2"/>
    <row r="896998" s="12" customFormat="1" x14ac:dyDescent="0.2"/>
    <row r="896999" s="12" customFormat="1" x14ac:dyDescent="0.2"/>
    <row r="897000" s="12" customFormat="1" x14ac:dyDescent="0.2"/>
    <row r="897001" s="12" customFormat="1" x14ac:dyDescent="0.2"/>
    <row r="897002" s="12" customFormat="1" x14ac:dyDescent="0.2"/>
    <row r="897003" s="12" customFormat="1" x14ac:dyDescent="0.2"/>
    <row r="897004" s="12" customFormat="1" x14ac:dyDescent="0.2"/>
    <row r="897005" s="12" customFormat="1" x14ac:dyDescent="0.2"/>
    <row r="897006" s="12" customFormat="1" x14ac:dyDescent="0.2"/>
    <row r="897007" s="12" customFormat="1" x14ac:dyDescent="0.2"/>
    <row r="897008" s="12" customFormat="1" x14ac:dyDescent="0.2"/>
    <row r="897009" s="12" customFormat="1" x14ac:dyDescent="0.2"/>
    <row r="897010" s="12" customFormat="1" x14ac:dyDescent="0.2"/>
    <row r="897011" s="12" customFormat="1" x14ac:dyDescent="0.2"/>
    <row r="897012" s="12" customFormat="1" x14ac:dyDescent="0.2"/>
    <row r="897013" s="12" customFormat="1" x14ac:dyDescent="0.2"/>
    <row r="897014" s="12" customFormat="1" x14ac:dyDescent="0.2"/>
    <row r="897015" s="12" customFormat="1" x14ac:dyDescent="0.2"/>
    <row r="897016" s="12" customFormat="1" x14ac:dyDescent="0.2"/>
    <row r="897017" s="12" customFormat="1" x14ac:dyDescent="0.2"/>
    <row r="897018" s="12" customFormat="1" x14ac:dyDescent="0.2"/>
    <row r="897019" s="12" customFormat="1" x14ac:dyDescent="0.2"/>
    <row r="897020" s="12" customFormat="1" x14ac:dyDescent="0.2"/>
    <row r="897021" s="12" customFormat="1" x14ac:dyDescent="0.2"/>
    <row r="897022" s="12" customFormat="1" x14ac:dyDescent="0.2"/>
    <row r="897023" s="12" customFormat="1" x14ac:dyDescent="0.2"/>
    <row r="897024" s="12" customFormat="1" x14ac:dyDescent="0.2"/>
    <row r="897025" s="12" customFormat="1" x14ac:dyDescent="0.2"/>
    <row r="897026" s="12" customFormat="1" x14ac:dyDescent="0.2"/>
    <row r="897027" s="12" customFormat="1" x14ac:dyDescent="0.2"/>
    <row r="897028" s="12" customFormat="1" x14ac:dyDescent="0.2"/>
    <row r="897029" s="12" customFormat="1" x14ac:dyDescent="0.2"/>
    <row r="897030" s="12" customFormat="1" x14ac:dyDescent="0.2"/>
    <row r="897031" s="12" customFormat="1" x14ac:dyDescent="0.2"/>
    <row r="897032" s="12" customFormat="1" x14ac:dyDescent="0.2"/>
    <row r="897033" s="12" customFormat="1" x14ac:dyDescent="0.2"/>
    <row r="897034" s="12" customFormat="1" x14ac:dyDescent="0.2"/>
    <row r="897035" s="12" customFormat="1" x14ac:dyDescent="0.2"/>
    <row r="897036" s="12" customFormat="1" x14ac:dyDescent="0.2"/>
    <row r="897037" s="12" customFormat="1" x14ac:dyDescent="0.2"/>
    <row r="897038" s="12" customFormat="1" x14ac:dyDescent="0.2"/>
    <row r="897039" s="12" customFormat="1" x14ac:dyDescent="0.2"/>
    <row r="897040" s="12" customFormat="1" x14ac:dyDescent="0.2"/>
    <row r="897041" s="12" customFormat="1" x14ac:dyDescent="0.2"/>
    <row r="897042" s="12" customFormat="1" x14ac:dyDescent="0.2"/>
    <row r="897043" s="12" customFormat="1" x14ac:dyDescent="0.2"/>
    <row r="897044" s="12" customFormat="1" x14ac:dyDescent="0.2"/>
    <row r="897045" s="12" customFormat="1" x14ac:dyDescent="0.2"/>
    <row r="897046" s="12" customFormat="1" x14ac:dyDescent="0.2"/>
    <row r="897047" s="12" customFormat="1" x14ac:dyDescent="0.2"/>
    <row r="897048" s="12" customFormat="1" x14ac:dyDescent="0.2"/>
    <row r="897049" s="12" customFormat="1" x14ac:dyDescent="0.2"/>
    <row r="897050" s="12" customFormat="1" x14ac:dyDescent="0.2"/>
    <row r="897051" s="12" customFormat="1" x14ac:dyDescent="0.2"/>
    <row r="897052" s="12" customFormat="1" x14ac:dyDescent="0.2"/>
    <row r="897053" s="12" customFormat="1" x14ac:dyDescent="0.2"/>
    <row r="897054" s="12" customFormat="1" x14ac:dyDescent="0.2"/>
    <row r="897055" s="12" customFormat="1" x14ac:dyDescent="0.2"/>
    <row r="897056" s="12" customFormat="1" x14ac:dyDescent="0.2"/>
    <row r="897057" s="12" customFormat="1" x14ac:dyDescent="0.2"/>
    <row r="897058" s="12" customFormat="1" x14ac:dyDescent="0.2"/>
    <row r="897059" s="12" customFormat="1" x14ac:dyDescent="0.2"/>
    <row r="897060" s="12" customFormat="1" x14ac:dyDescent="0.2"/>
    <row r="897061" s="12" customFormat="1" x14ac:dyDescent="0.2"/>
    <row r="897062" s="12" customFormat="1" x14ac:dyDescent="0.2"/>
    <row r="897063" s="12" customFormat="1" x14ac:dyDescent="0.2"/>
    <row r="897064" s="12" customFormat="1" x14ac:dyDescent="0.2"/>
    <row r="897065" s="12" customFormat="1" x14ac:dyDescent="0.2"/>
    <row r="897066" s="12" customFormat="1" x14ac:dyDescent="0.2"/>
    <row r="897067" s="12" customFormat="1" x14ac:dyDescent="0.2"/>
    <row r="897068" s="12" customFormat="1" x14ac:dyDescent="0.2"/>
    <row r="897069" s="12" customFormat="1" x14ac:dyDescent="0.2"/>
    <row r="897070" s="12" customFormat="1" x14ac:dyDescent="0.2"/>
    <row r="897071" s="12" customFormat="1" x14ac:dyDescent="0.2"/>
    <row r="897072" s="12" customFormat="1" x14ac:dyDescent="0.2"/>
    <row r="897073" s="12" customFormat="1" x14ac:dyDescent="0.2"/>
    <row r="897074" s="12" customFormat="1" x14ac:dyDescent="0.2"/>
    <row r="897075" s="12" customFormat="1" x14ac:dyDescent="0.2"/>
    <row r="897076" s="12" customFormat="1" x14ac:dyDescent="0.2"/>
    <row r="897077" s="12" customFormat="1" x14ac:dyDescent="0.2"/>
    <row r="897078" s="12" customFormat="1" x14ac:dyDescent="0.2"/>
    <row r="897079" s="12" customFormat="1" x14ac:dyDescent="0.2"/>
    <row r="897080" s="12" customFormat="1" x14ac:dyDescent="0.2"/>
    <row r="897081" s="12" customFormat="1" x14ac:dyDescent="0.2"/>
    <row r="897082" s="12" customFormat="1" x14ac:dyDescent="0.2"/>
    <row r="897083" s="12" customFormat="1" x14ac:dyDescent="0.2"/>
    <row r="897084" s="12" customFormat="1" x14ac:dyDescent="0.2"/>
    <row r="897085" s="12" customFormat="1" x14ac:dyDescent="0.2"/>
    <row r="897086" s="12" customFormat="1" x14ac:dyDescent="0.2"/>
    <row r="897087" s="12" customFormat="1" x14ac:dyDescent="0.2"/>
    <row r="897088" s="12" customFormat="1" x14ac:dyDescent="0.2"/>
    <row r="897089" s="12" customFormat="1" x14ac:dyDescent="0.2"/>
    <row r="897090" s="12" customFormat="1" x14ac:dyDescent="0.2"/>
    <row r="897091" s="12" customFormat="1" x14ac:dyDescent="0.2"/>
    <row r="897092" s="12" customFormat="1" x14ac:dyDescent="0.2"/>
    <row r="897093" s="12" customFormat="1" x14ac:dyDescent="0.2"/>
    <row r="897094" s="12" customFormat="1" x14ac:dyDescent="0.2"/>
    <row r="897095" s="12" customFormat="1" x14ac:dyDescent="0.2"/>
    <row r="897096" s="12" customFormat="1" x14ac:dyDescent="0.2"/>
    <row r="897097" s="12" customFormat="1" x14ac:dyDescent="0.2"/>
    <row r="897098" s="12" customFormat="1" x14ac:dyDescent="0.2"/>
    <row r="897099" s="12" customFormat="1" x14ac:dyDescent="0.2"/>
    <row r="897100" s="12" customFormat="1" x14ac:dyDescent="0.2"/>
    <row r="897101" s="12" customFormat="1" x14ac:dyDescent="0.2"/>
    <row r="897102" s="12" customFormat="1" x14ac:dyDescent="0.2"/>
    <row r="897103" s="12" customFormat="1" x14ac:dyDescent="0.2"/>
    <row r="897104" s="12" customFormat="1" x14ac:dyDescent="0.2"/>
    <row r="897105" s="12" customFormat="1" x14ac:dyDescent="0.2"/>
    <row r="897106" s="12" customFormat="1" x14ac:dyDescent="0.2"/>
    <row r="897107" s="12" customFormat="1" x14ac:dyDescent="0.2"/>
    <row r="897108" s="12" customFormat="1" x14ac:dyDescent="0.2"/>
    <row r="897109" s="12" customFormat="1" x14ac:dyDescent="0.2"/>
    <row r="897110" s="12" customFormat="1" x14ac:dyDescent="0.2"/>
    <row r="897111" s="12" customFormat="1" x14ac:dyDescent="0.2"/>
    <row r="897112" s="12" customFormat="1" x14ac:dyDescent="0.2"/>
    <row r="897113" s="12" customFormat="1" x14ac:dyDescent="0.2"/>
    <row r="897114" s="12" customFormat="1" x14ac:dyDescent="0.2"/>
    <row r="897115" s="12" customFormat="1" x14ac:dyDescent="0.2"/>
    <row r="897116" s="12" customFormat="1" x14ac:dyDescent="0.2"/>
    <row r="897117" s="12" customFormat="1" x14ac:dyDescent="0.2"/>
    <row r="897118" s="12" customFormat="1" x14ac:dyDescent="0.2"/>
    <row r="897119" s="12" customFormat="1" x14ac:dyDescent="0.2"/>
    <row r="897120" s="12" customFormat="1" x14ac:dyDescent="0.2"/>
    <row r="897121" s="12" customFormat="1" x14ac:dyDescent="0.2"/>
    <row r="897122" s="12" customFormat="1" x14ac:dyDescent="0.2"/>
    <row r="897123" s="12" customFormat="1" x14ac:dyDescent="0.2"/>
    <row r="897124" s="12" customFormat="1" x14ac:dyDescent="0.2"/>
    <row r="897125" s="12" customFormat="1" x14ac:dyDescent="0.2"/>
    <row r="897126" s="12" customFormat="1" x14ac:dyDescent="0.2"/>
    <row r="897127" s="12" customFormat="1" x14ac:dyDescent="0.2"/>
    <row r="897128" s="12" customFormat="1" x14ac:dyDescent="0.2"/>
    <row r="897129" s="12" customFormat="1" x14ac:dyDescent="0.2"/>
    <row r="897130" s="12" customFormat="1" x14ac:dyDescent="0.2"/>
    <row r="897131" s="12" customFormat="1" x14ac:dyDescent="0.2"/>
    <row r="897132" s="12" customFormat="1" x14ac:dyDescent="0.2"/>
    <row r="897133" s="12" customFormat="1" x14ac:dyDescent="0.2"/>
    <row r="897134" s="12" customFormat="1" x14ac:dyDescent="0.2"/>
    <row r="897135" s="12" customFormat="1" x14ac:dyDescent="0.2"/>
    <row r="897136" s="12" customFormat="1" x14ac:dyDescent="0.2"/>
    <row r="897137" s="12" customFormat="1" x14ac:dyDescent="0.2"/>
    <row r="897138" s="12" customFormat="1" x14ac:dyDescent="0.2"/>
    <row r="897139" s="12" customFormat="1" x14ac:dyDescent="0.2"/>
    <row r="897140" s="12" customFormat="1" x14ac:dyDescent="0.2"/>
    <row r="897141" s="12" customFormat="1" x14ac:dyDescent="0.2"/>
    <row r="897142" s="12" customFormat="1" x14ac:dyDescent="0.2"/>
    <row r="897143" s="12" customFormat="1" x14ac:dyDescent="0.2"/>
    <row r="897144" s="12" customFormat="1" x14ac:dyDescent="0.2"/>
    <row r="897145" s="12" customFormat="1" x14ac:dyDescent="0.2"/>
    <row r="897146" s="12" customFormat="1" x14ac:dyDescent="0.2"/>
    <row r="897147" s="12" customFormat="1" x14ac:dyDescent="0.2"/>
    <row r="897148" s="12" customFormat="1" x14ac:dyDescent="0.2"/>
    <row r="897149" s="12" customFormat="1" x14ac:dyDescent="0.2"/>
    <row r="897150" s="12" customFormat="1" x14ac:dyDescent="0.2"/>
    <row r="897151" s="12" customFormat="1" x14ac:dyDescent="0.2"/>
    <row r="897152" s="12" customFormat="1" x14ac:dyDescent="0.2"/>
    <row r="897153" s="12" customFormat="1" x14ac:dyDescent="0.2"/>
    <row r="897154" s="12" customFormat="1" x14ac:dyDescent="0.2"/>
    <row r="897155" s="12" customFormat="1" x14ac:dyDescent="0.2"/>
    <row r="897156" s="12" customFormat="1" x14ac:dyDescent="0.2"/>
    <row r="897157" s="12" customFormat="1" x14ac:dyDescent="0.2"/>
    <row r="897158" s="12" customFormat="1" x14ac:dyDescent="0.2"/>
    <row r="897159" s="12" customFormat="1" x14ac:dyDescent="0.2"/>
    <row r="897160" s="12" customFormat="1" x14ac:dyDescent="0.2"/>
    <row r="897161" s="12" customFormat="1" x14ac:dyDescent="0.2"/>
    <row r="897162" s="12" customFormat="1" x14ac:dyDescent="0.2"/>
    <row r="897163" s="12" customFormat="1" x14ac:dyDescent="0.2"/>
    <row r="897164" s="12" customFormat="1" x14ac:dyDescent="0.2"/>
    <row r="897165" s="12" customFormat="1" x14ac:dyDescent="0.2"/>
    <row r="897166" s="12" customFormat="1" x14ac:dyDescent="0.2"/>
    <row r="897167" s="12" customFormat="1" x14ac:dyDescent="0.2"/>
    <row r="897168" s="12" customFormat="1" x14ac:dyDescent="0.2"/>
    <row r="897169" s="12" customFormat="1" x14ac:dyDescent="0.2"/>
    <row r="897170" s="12" customFormat="1" x14ac:dyDescent="0.2"/>
    <row r="897171" s="12" customFormat="1" x14ac:dyDescent="0.2"/>
    <row r="897172" s="12" customFormat="1" x14ac:dyDescent="0.2"/>
    <row r="897173" s="12" customFormat="1" x14ac:dyDescent="0.2"/>
    <row r="897174" s="12" customFormat="1" x14ac:dyDescent="0.2"/>
    <row r="897175" s="12" customFormat="1" x14ac:dyDescent="0.2"/>
    <row r="897176" s="12" customFormat="1" x14ac:dyDescent="0.2"/>
    <row r="897177" s="12" customFormat="1" x14ac:dyDescent="0.2"/>
    <row r="897178" s="12" customFormat="1" x14ac:dyDescent="0.2"/>
    <row r="897179" s="12" customFormat="1" x14ac:dyDescent="0.2"/>
    <row r="897180" s="12" customFormat="1" x14ac:dyDescent="0.2"/>
    <row r="897181" s="12" customFormat="1" x14ac:dyDescent="0.2"/>
    <row r="897182" s="12" customFormat="1" x14ac:dyDescent="0.2"/>
    <row r="897183" s="12" customFormat="1" x14ac:dyDescent="0.2"/>
    <row r="897184" s="12" customFormat="1" x14ac:dyDescent="0.2"/>
    <row r="897185" s="12" customFormat="1" x14ac:dyDescent="0.2"/>
    <row r="897186" s="12" customFormat="1" x14ac:dyDescent="0.2"/>
    <row r="897187" s="12" customFormat="1" x14ac:dyDescent="0.2"/>
    <row r="897188" s="12" customFormat="1" x14ac:dyDescent="0.2"/>
    <row r="897189" s="12" customFormat="1" x14ac:dyDescent="0.2"/>
    <row r="897190" s="12" customFormat="1" x14ac:dyDescent="0.2"/>
    <row r="897191" s="12" customFormat="1" x14ac:dyDescent="0.2"/>
    <row r="897192" s="12" customFormat="1" x14ac:dyDescent="0.2"/>
    <row r="897193" s="12" customFormat="1" x14ac:dyDescent="0.2"/>
    <row r="897194" s="12" customFormat="1" x14ac:dyDescent="0.2"/>
    <row r="897195" s="12" customFormat="1" x14ac:dyDescent="0.2"/>
    <row r="897196" s="12" customFormat="1" x14ac:dyDescent="0.2"/>
    <row r="897197" s="12" customFormat="1" x14ac:dyDescent="0.2"/>
    <row r="897198" s="12" customFormat="1" x14ac:dyDescent="0.2"/>
    <row r="897199" s="12" customFormat="1" x14ac:dyDescent="0.2"/>
    <row r="897200" s="12" customFormat="1" x14ac:dyDescent="0.2"/>
    <row r="897201" s="12" customFormat="1" x14ac:dyDescent="0.2"/>
    <row r="897202" s="12" customFormat="1" x14ac:dyDescent="0.2"/>
    <row r="897203" s="12" customFormat="1" x14ac:dyDescent="0.2"/>
    <row r="897204" s="12" customFormat="1" x14ac:dyDescent="0.2"/>
    <row r="897205" s="12" customFormat="1" x14ac:dyDescent="0.2"/>
    <row r="897206" s="12" customFormat="1" x14ac:dyDescent="0.2"/>
    <row r="897207" s="12" customFormat="1" x14ac:dyDescent="0.2"/>
    <row r="897208" s="12" customFormat="1" x14ac:dyDescent="0.2"/>
    <row r="897209" s="12" customFormat="1" x14ac:dyDescent="0.2"/>
    <row r="897210" s="12" customFormat="1" x14ac:dyDescent="0.2"/>
    <row r="897211" s="12" customFormat="1" x14ac:dyDescent="0.2"/>
    <row r="897212" s="12" customFormat="1" x14ac:dyDescent="0.2"/>
    <row r="897213" s="12" customFormat="1" x14ac:dyDescent="0.2"/>
    <row r="897214" s="12" customFormat="1" x14ac:dyDescent="0.2"/>
    <row r="897215" s="12" customFormat="1" x14ac:dyDescent="0.2"/>
    <row r="897216" s="12" customFormat="1" x14ac:dyDescent="0.2"/>
    <row r="897217" s="12" customFormat="1" x14ac:dyDescent="0.2"/>
    <row r="897218" s="12" customFormat="1" x14ac:dyDescent="0.2"/>
    <row r="897219" s="12" customFormat="1" x14ac:dyDescent="0.2"/>
    <row r="897220" s="12" customFormat="1" x14ac:dyDescent="0.2"/>
    <row r="897221" s="12" customFormat="1" x14ac:dyDescent="0.2"/>
    <row r="897222" s="12" customFormat="1" x14ac:dyDescent="0.2"/>
    <row r="897223" s="12" customFormat="1" x14ac:dyDescent="0.2"/>
    <row r="897224" s="12" customFormat="1" x14ac:dyDescent="0.2"/>
    <row r="897225" s="12" customFormat="1" x14ac:dyDescent="0.2"/>
    <row r="897226" s="12" customFormat="1" x14ac:dyDescent="0.2"/>
    <row r="897227" s="12" customFormat="1" x14ac:dyDescent="0.2"/>
    <row r="897228" s="12" customFormat="1" x14ac:dyDescent="0.2"/>
    <row r="897229" s="12" customFormat="1" x14ac:dyDescent="0.2"/>
    <row r="897230" s="12" customFormat="1" x14ac:dyDescent="0.2"/>
    <row r="897231" s="12" customFormat="1" x14ac:dyDescent="0.2"/>
    <row r="897232" s="12" customFormat="1" x14ac:dyDescent="0.2"/>
    <row r="897233" s="12" customFormat="1" x14ac:dyDescent="0.2"/>
    <row r="897234" s="12" customFormat="1" x14ac:dyDescent="0.2"/>
    <row r="897235" s="12" customFormat="1" x14ac:dyDescent="0.2"/>
    <row r="897236" s="12" customFormat="1" x14ac:dyDescent="0.2"/>
    <row r="897237" s="12" customFormat="1" x14ac:dyDescent="0.2"/>
    <row r="897238" s="12" customFormat="1" x14ac:dyDescent="0.2"/>
    <row r="897239" s="12" customFormat="1" x14ac:dyDescent="0.2"/>
    <row r="897240" s="12" customFormat="1" x14ac:dyDescent="0.2"/>
    <row r="897241" s="12" customFormat="1" x14ac:dyDescent="0.2"/>
    <row r="897242" s="12" customFormat="1" x14ac:dyDescent="0.2"/>
    <row r="897243" s="12" customFormat="1" x14ac:dyDescent="0.2"/>
    <row r="897244" s="12" customFormat="1" x14ac:dyDescent="0.2"/>
    <row r="897245" s="12" customFormat="1" x14ac:dyDescent="0.2"/>
    <row r="897246" s="12" customFormat="1" x14ac:dyDescent="0.2"/>
    <row r="897247" s="12" customFormat="1" x14ac:dyDescent="0.2"/>
    <row r="897248" s="12" customFormat="1" x14ac:dyDescent="0.2"/>
    <row r="897249" s="12" customFormat="1" x14ac:dyDescent="0.2"/>
    <row r="897250" s="12" customFormat="1" x14ac:dyDescent="0.2"/>
    <row r="897251" s="12" customFormat="1" x14ac:dyDescent="0.2"/>
    <row r="897252" s="12" customFormat="1" x14ac:dyDescent="0.2"/>
    <row r="897253" s="12" customFormat="1" x14ac:dyDescent="0.2"/>
    <row r="897254" s="12" customFormat="1" x14ac:dyDescent="0.2"/>
    <row r="897255" s="12" customFormat="1" x14ac:dyDescent="0.2"/>
    <row r="897256" s="12" customFormat="1" x14ac:dyDescent="0.2"/>
    <row r="897257" s="12" customFormat="1" x14ac:dyDescent="0.2"/>
    <row r="897258" s="12" customFormat="1" x14ac:dyDescent="0.2"/>
    <row r="897259" s="12" customFormat="1" x14ac:dyDescent="0.2"/>
    <row r="897260" s="12" customFormat="1" x14ac:dyDescent="0.2"/>
    <row r="897261" s="12" customFormat="1" x14ac:dyDescent="0.2"/>
    <row r="897262" s="12" customFormat="1" x14ac:dyDescent="0.2"/>
    <row r="897263" s="12" customFormat="1" x14ac:dyDescent="0.2"/>
    <row r="897264" s="12" customFormat="1" x14ac:dyDescent="0.2"/>
    <row r="897265" s="12" customFormat="1" x14ac:dyDescent="0.2"/>
    <row r="897266" s="12" customFormat="1" x14ac:dyDescent="0.2"/>
    <row r="897267" s="12" customFormat="1" x14ac:dyDescent="0.2"/>
    <row r="897268" s="12" customFormat="1" x14ac:dyDescent="0.2"/>
    <row r="897269" s="12" customFormat="1" x14ac:dyDescent="0.2"/>
    <row r="897270" s="12" customFormat="1" x14ac:dyDescent="0.2"/>
    <row r="897271" s="12" customFormat="1" x14ac:dyDescent="0.2"/>
    <row r="897272" s="12" customFormat="1" x14ac:dyDescent="0.2"/>
    <row r="897273" s="12" customFormat="1" x14ac:dyDescent="0.2"/>
    <row r="897274" s="12" customFormat="1" x14ac:dyDescent="0.2"/>
    <row r="897275" s="12" customFormat="1" x14ac:dyDescent="0.2"/>
    <row r="897276" s="12" customFormat="1" x14ac:dyDescent="0.2"/>
    <row r="897277" s="12" customFormat="1" x14ac:dyDescent="0.2"/>
    <row r="897278" s="12" customFormat="1" x14ac:dyDescent="0.2"/>
    <row r="897279" s="12" customFormat="1" x14ac:dyDescent="0.2"/>
    <row r="897280" s="12" customFormat="1" x14ac:dyDescent="0.2"/>
    <row r="897281" s="12" customFormat="1" x14ac:dyDescent="0.2"/>
    <row r="897282" s="12" customFormat="1" x14ac:dyDescent="0.2"/>
    <row r="897283" s="12" customFormat="1" x14ac:dyDescent="0.2"/>
    <row r="897284" s="12" customFormat="1" x14ac:dyDescent="0.2"/>
    <row r="897285" s="12" customFormat="1" x14ac:dyDescent="0.2"/>
    <row r="897286" s="12" customFormat="1" x14ac:dyDescent="0.2"/>
    <row r="897287" s="12" customFormat="1" x14ac:dyDescent="0.2"/>
    <row r="897288" s="12" customFormat="1" x14ac:dyDescent="0.2"/>
    <row r="897289" s="12" customFormat="1" x14ac:dyDescent="0.2"/>
    <row r="897290" s="12" customFormat="1" x14ac:dyDescent="0.2"/>
    <row r="897291" s="12" customFormat="1" x14ac:dyDescent="0.2"/>
    <row r="897292" s="12" customFormat="1" x14ac:dyDescent="0.2"/>
    <row r="897293" s="12" customFormat="1" x14ac:dyDescent="0.2"/>
    <row r="897294" s="12" customFormat="1" x14ac:dyDescent="0.2"/>
    <row r="897295" s="12" customFormat="1" x14ac:dyDescent="0.2"/>
    <row r="897296" s="12" customFormat="1" x14ac:dyDescent="0.2"/>
    <row r="897297" s="12" customFormat="1" x14ac:dyDescent="0.2"/>
    <row r="897298" s="12" customFormat="1" x14ac:dyDescent="0.2"/>
    <row r="897299" s="12" customFormat="1" x14ac:dyDescent="0.2"/>
    <row r="897300" s="12" customFormat="1" x14ac:dyDescent="0.2"/>
    <row r="897301" s="12" customFormat="1" x14ac:dyDescent="0.2"/>
    <row r="897302" s="12" customFormat="1" x14ac:dyDescent="0.2"/>
    <row r="897303" s="12" customFormat="1" x14ac:dyDescent="0.2"/>
    <row r="897304" s="12" customFormat="1" x14ac:dyDescent="0.2"/>
    <row r="897305" s="12" customFormat="1" x14ac:dyDescent="0.2"/>
    <row r="897306" s="12" customFormat="1" x14ac:dyDescent="0.2"/>
    <row r="897307" s="12" customFormat="1" x14ac:dyDescent="0.2"/>
    <row r="897308" s="12" customFormat="1" x14ac:dyDescent="0.2"/>
    <row r="897309" s="12" customFormat="1" x14ac:dyDescent="0.2"/>
    <row r="897310" s="12" customFormat="1" x14ac:dyDescent="0.2"/>
    <row r="897311" s="12" customFormat="1" x14ac:dyDescent="0.2"/>
    <row r="897312" s="12" customFormat="1" x14ac:dyDescent="0.2"/>
    <row r="897313" s="12" customFormat="1" x14ac:dyDescent="0.2"/>
    <row r="897314" s="12" customFormat="1" x14ac:dyDescent="0.2"/>
    <row r="897315" s="12" customFormat="1" x14ac:dyDescent="0.2"/>
    <row r="897316" s="12" customFormat="1" x14ac:dyDescent="0.2"/>
    <row r="897317" s="12" customFormat="1" x14ac:dyDescent="0.2"/>
    <row r="897318" s="12" customFormat="1" x14ac:dyDescent="0.2"/>
    <row r="897319" s="12" customFormat="1" x14ac:dyDescent="0.2"/>
    <row r="897320" s="12" customFormat="1" x14ac:dyDescent="0.2"/>
    <row r="897321" s="12" customFormat="1" x14ac:dyDescent="0.2"/>
    <row r="897322" s="12" customFormat="1" x14ac:dyDescent="0.2"/>
    <row r="897323" s="12" customFormat="1" x14ac:dyDescent="0.2"/>
    <row r="897324" s="12" customFormat="1" x14ac:dyDescent="0.2"/>
    <row r="897325" s="12" customFormat="1" x14ac:dyDescent="0.2"/>
    <row r="897326" s="12" customFormat="1" x14ac:dyDescent="0.2"/>
    <row r="897327" s="12" customFormat="1" x14ac:dyDescent="0.2"/>
    <row r="897328" s="12" customFormat="1" x14ac:dyDescent="0.2"/>
    <row r="897329" s="12" customFormat="1" x14ac:dyDescent="0.2"/>
    <row r="897330" s="12" customFormat="1" x14ac:dyDescent="0.2"/>
    <row r="897331" s="12" customFormat="1" x14ac:dyDescent="0.2"/>
    <row r="897332" s="12" customFormat="1" x14ac:dyDescent="0.2"/>
    <row r="897333" s="12" customFormat="1" x14ac:dyDescent="0.2"/>
    <row r="897334" s="12" customFormat="1" x14ac:dyDescent="0.2"/>
    <row r="897335" s="12" customFormat="1" x14ac:dyDescent="0.2"/>
    <row r="897336" s="12" customFormat="1" x14ac:dyDescent="0.2"/>
    <row r="897337" s="12" customFormat="1" x14ac:dyDescent="0.2"/>
    <row r="897338" s="12" customFormat="1" x14ac:dyDescent="0.2"/>
    <row r="897339" s="12" customFormat="1" x14ac:dyDescent="0.2"/>
    <row r="897340" s="12" customFormat="1" x14ac:dyDescent="0.2"/>
    <row r="897341" s="12" customFormat="1" x14ac:dyDescent="0.2"/>
    <row r="897342" s="12" customFormat="1" x14ac:dyDescent="0.2"/>
    <row r="897343" s="12" customFormat="1" x14ac:dyDescent="0.2"/>
    <row r="897344" s="12" customFormat="1" x14ac:dyDescent="0.2"/>
    <row r="897345" s="12" customFormat="1" x14ac:dyDescent="0.2"/>
    <row r="897346" s="12" customFormat="1" x14ac:dyDescent="0.2"/>
    <row r="897347" s="12" customFormat="1" x14ac:dyDescent="0.2"/>
    <row r="897348" s="12" customFormat="1" x14ac:dyDescent="0.2"/>
    <row r="897349" s="12" customFormat="1" x14ac:dyDescent="0.2"/>
    <row r="897350" s="12" customFormat="1" x14ac:dyDescent="0.2"/>
    <row r="897351" s="12" customFormat="1" x14ac:dyDescent="0.2"/>
    <row r="897352" s="12" customFormat="1" x14ac:dyDescent="0.2"/>
    <row r="897353" s="12" customFormat="1" x14ac:dyDescent="0.2"/>
    <row r="897354" s="12" customFormat="1" x14ac:dyDescent="0.2"/>
    <row r="897355" s="12" customFormat="1" x14ac:dyDescent="0.2"/>
    <row r="897356" s="12" customFormat="1" x14ac:dyDescent="0.2"/>
    <row r="897357" s="12" customFormat="1" x14ac:dyDescent="0.2"/>
    <row r="897358" s="12" customFormat="1" x14ac:dyDescent="0.2"/>
    <row r="897359" s="12" customFormat="1" x14ac:dyDescent="0.2"/>
    <row r="897360" s="12" customFormat="1" x14ac:dyDescent="0.2"/>
    <row r="897361" s="12" customFormat="1" x14ac:dyDescent="0.2"/>
    <row r="897362" s="12" customFormat="1" x14ac:dyDescent="0.2"/>
    <row r="897363" s="12" customFormat="1" x14ac:dyDescent="0.2"/>
    <row r="897364" s="12" customFormat="1" x14ac:dyDescent="0.2"/>
    <row r="897365" s="12" customFormat="1" x14ac:dyDescent="0.2"/>
    <row r="897366" s="12" customFormat="1" x14ac:dyDescent="0.2"/>
    <row r="897367" s="12" customFormat="1" x14ac:dyDescent="0.2"/>
    <row r="897368" s="12" customFormat="1" x14ac:dyDescent="0.2"/>
    <row r="897369" s="12" customFormat="1" x14ac:dyDescent="0.2"/>
    <row r="897370" s="12" customFormat="1" x14ac:dyDescent="0.2"/>
    <row r="897371" s="12" customFormat="1" x14ac:dyDescent="0.2"/>
    <row r="897372" s="12" customFormat="1" x14ac:dyDescent="0.2"/>
    <row r="897373" s="12" customFormat="1" x14ac:dyDescent="0.2"/>
    <row r="897374" s="12" customFormat="1" x14ac:dyDescent="0.2"/>
    <row r="897375" s="12" customFormat="1" x14ac:dyDescent="0.2"/>
    <row r="897376" s="12" customFormat="1" x14ac:dyDescent="0.2"/>
    <row r="897377" s="12" customFormat="1" x14ac:dyDescent="0.2"/>
    <row r="897378" s="12" customFormat="1" x14ac:dyDescent="0.2"/>
    <row r="897379" s="12" customFormat="1" x14ac:dyDescent="0.2"/>
    <row r="897380" s="12" customFormat="1" x14ac:dyDescent="0.2"/>
    <row r="897381" s="12" customFormat="1" x14ac:dyDescent="0.2"/>
    <row r="897382" s="12" customFormat="1" x14ac:dyDescent="0.2"/>
    <row r="897383" s="12" customFormat="1" x14ac:dyDescent="0.2"/>
    <row r="897384" s="12" customFormat="1" x14ac:dyDescent="0.2"/>
    <row r="897385" s="12" customFormat="1" x14ac:dyDescent="0.2"/>
    <row r="897386" s="12" customFormat="1" x14ac:dyDescent="0.2"/>
    <row r="897387" s="12" customFormat="1" x14ac:dyDescent="0.2"/>
    <row r="897388" s="12" customFormat="1" x14ac:dyDescent="0.2"/>
    <row r="897389" s="12" customFormat="1" x14ac:dyDescent="0.2"/>
    <row r="897390" s="12" customFormat="1" x14ac:dyDescent="0.2"/>
    <row r="897391" s="12" customFormat="1" x14ac:dyDescent="0.2"/>
    <row r="897392" s="12" customFormat="1" x14ac:dyDescent="0.2"/>
    <row r="897393" s="12" customFormat="1" x14ac:dyDescent="0.2"/>
    <row r="897394" s="12" customFormat="1" x14ac:dyDescent="0.2"/>
    <row r="897395" s="12" customFormat="1" x14ac:dyDescent="0.2"/>
    <row r="897396" s="12" customFormat="1" x14ac:dyDescent="0.2"/>
    <row r="897397" s="12" customFormat="1" x14ac:dyDescent="0.2"/>
    <row r="897398" s="12" customFormat="1" x14ac:dyDescent="0.2"/>
    <row r="897399" s="12" customFormat="1" x14ac:dyDescent="0.2"/>
    <row r="897400" s="12" customFormat="1" x14ac:dyDescent="0.2"/>
    <row r="897401" s="12" customFormat="1" x14ac:dyDescent="0.2"/>
    <row r="897402" s="12" customFormat="1" x14ac:dyDescent="0.2"/>
    <row r="897403" s="12" customFormat="1" x14ac:dyDescent="0.2"/>
    <row r="897404" s="12" customFormat="1" x14ac:dyDescent="0.2"/>
    <row r="897405" s="12" customFormat="1" x14ac:dyDescent="0.2"/>
    <row r="897406" s="12" customFormat="1" x14ac:dyDescent="0.2"/>
    <row r="897407" s="12" customFormat="1" x14ac:dyDescent="0.2"/>
    <row r="897408" s="12" customFormat="1" x14ac:dyDescent="0.2"/>
    <row r="897409" s="12" customFormat="1" x14ac:dyDescent="0.2"/>
    <row r="897410" s="12" customFormat="1" x14ac:dyDescent="0.2"/>
    <row r="897411" s="12" customFormat="1" x14ac:dyDescent="0.2"/>
    <row r="897412" s="12" customFormat="1" x14ac:dyDescent="0.2"/>
    <row r="897413" s="12" customFormat="1" x14ac:dyDescent="0.2"/>
    <row r="897414" s="12" customFormat="1" x14ac:dyDescent="0.2"/>
    <row r="897415" s="12" customFormat="1" x14ac:dyDescent="0.2"/>
    <row r="897416" s="12" customFormat="1" x14ac:dyDescent="0.2"/>
    <row r="897417" s="12" customFormat="1" x14ac:dyDescent="0.2"/>
    <row r="897418" s="12" customFormat="1" x14ac:dyDescent="0.2"/>
    <row r="897419" s="12" customFormat="1" x14ac:dyDescent="0.2"/>
    <row r="897420" s="12" customFormat="1" x14ac:dyDescent="0.2"/>
    <row r="897421" s="12" customFormat="1" x14ac:dyDescent="0.2"/>
    <row r="897422" s="12" customFormat="1" x14ac:dyDescent="0.2"/>
    <row r="897423" s="12" customFormat="1" x14ac:dyDescent="0.2"/>
    <row r="897424" s="12" customFormat="1" x14ac:dyDescent="0.2"/>
    <row r="897425" s="12" customFormat="1" x14ac:dyDescent="0.2"/>
    <row r="897426" s="12" customFormat="1" x14ac:dyDescent="0.2"/>
    <row r="897427" s="12" customFormat="1" x14ac:dyDescent="0.2"/>
    <row r="897428" s="12" customFormat="1" x14ac:dyDescent="0.2"/>
    <row r="897429" s="12" customFormat="1" x14ac:dyDescent="0.2"/>
    <row r="897430" s="12" customFormat="1" x14ac:dyDescent="0.2"/>
    <row r="897431" s="12" customFormat="1" x14ac:dyDescent="0.2"/>
    <row r="897432" s="12" customFormat="1" x14ac:dyDescent="0.2"/>
    <row r="897433" s="12" customFormat="1" x14ac:dyDescent="0.2"/>
    <row r="897434" s="12" customFormat="1" x14ac:dyDescent="0.2"/>
    <row r="897435" s="12" customFormat="1" x14ac:dyDescent="0.2"/>
    <row r="897436" s="12" customFormat="1" x14ac:dyDescent="0.2"/>
    <row r="897437" s="12" customFormat="1" x14ac:dyDescent="0.2"/>
    <row r="897438" s="12" customFormat="1" x14ac:dyDescent="0.2"/>
    <row r="897439" s="12" customFormat="1" x14ac:dyDescent="0.2"/>
    <row r="897440" s="12" customFormat="1" x14ac:dyDescent="0.2"/>
    <row r="897441" s="12" customFormat="1" x14ac:dyDescent="0.2"/>
    <row r="897442" s="12" customFormat="1" x14ac:dyDescent="0.2"/>
    <row r="897443" s="12" customFormat="1" x14ac:dyDescent="0.2"/>
    <row r="897444" s="12" customFormat="1" x14ac:dyDescent="0.2"/>
    <row r="897445" s="12" customFormat="1" x14ac:dyDescent="0.2"/>
    <row r="897446" s="12" customFormat="1" x14ac:dyDescent="0.2"/>
    <row r="897447" s="12" customFormat="1" x14ac:dyDescent="0.2"/>
    <row r="897448" s="12" customFormat="1" x14ac:dyDescent="0.2"/>
    <row r="897449" s="12" customFormat="1" x14ac:dyDescent="0.2"/>
    <row r="897450" s="12" customFormat="1" x14ac:dyDescent="0.2"/>
    <row r="897451" s="12" customFormat="1" x14ac:dyDescent="0.2"/>
    <row r="897452" s="12" customFormat="1" x14ac:dyDescent="0.2"/>
    <row r="897453" s="12" customFormat="1" x14ac:dyDescent="0.2"/>
    <row r="897454" s="12" customFormat="1" x14ac:dyDescent="0.2"/>
    <row r="897455" s="12" customFormat="1" x14ac:dyDescent="0.2"/>
    <row r="897456" s="12" customFormat="1" x14ac:dyDescent="0.2"/>
    <row r="897457" s="12" customFormat="1" x14ac:dyDescent="0.2"/>
    <row r="897458" s="12" customFormat="1" x14ac:dyDescent="0.2"/>
    <row r="897459" s="12" customFormat="1" x14ac:dyDescent="0.2"/>
    <row r="897460" s="12" customFormat="1" x14ac:dyDescent="0.2"/>
    <row r="897461" s="12" customFormat="1" x14ac:dyDescent="0.2"/>
    <row r="897462" s="12" customFormat="1" x14ac:dyDescent="0.2"/>
    <row r="897463" s="12" customFormat="1" x14ac:dyDescent="0.2"/>
    <row r="897464" s="12" customFormat="1" x14ac:dyDescent="0.2"/>
    <row r="897465" s="12" customFormat="1" x14ac:dyDescent="0.2"/>
    <row r="897466" s="12" customFormat="1" x14ac:dyDescent="0.2"/>
    <row r="897467" s="12" customFormat="1" x14ac:dyDescent="0.2"/>
    <row r="897468" s="12" customFormat="1" x14ac:dyDescent="0.2"/>
    <row r="897469" s="12" customFormat="1" x14ac:dyDescent="0.2"/>
    <row r="897470" s="12" customFormat="1" x14ac:dyDescent="0.2"/>
    <row r="897471" s="12" customFormat="1" x14ac:dyDescent="0.2"/>
    <row r="897472" s="12" customFormat="1" x14ac:dyDescent="0.2"/>
    <row r="897473" s="12" customFormat="1" x14ac:dyDescent="0.2"/>
    <row r="897474" s="12" customFormat="1" x14ac:dyDescent="0.2"/>
    <row r="897475" s="12" customFormat="1" x14ac:dyDescent="0.2"/>
    <row r="897476" s="12" customFormat="1" x14ac:dyDescent="0.2"/>
    <row r="897477" s="12" customFormat="1" x14ac:dyDescent="0.2"/>
    <row r="897478" s="12" customFormat="1" x14ac:dyDescent="0.2"/>
    <row r="897479" s="12" customFormat="1" x14ac:dyDescent="0.2"/>
    <row r="897480" s="12" customFormat="1" x14ac:dyDescent="0.2"/>
    <row r="897481" s="12" customFormat="1" x14ac:dyDescent="0.2"/>
    <row r="897482" s="12" customFormat="1" x14ac:dyDescent="0.2"/>
    <row r="897483" s="12" customFormat="1" x14ac:dyDescent="0.2"/>
    <row r="897484" s="12" customFormat="1" x14ac:dyDescent="0.2"/>
    <row r="897485" s="12" customFormat="1" x14ac:dyDescent="0.2"/>
    <row r="897486" s="12" customFormat="1" x14ac:dyDescent="0.2"/>
    <row r="897487" s="12" customFormat="1" x14ac:dyDescent="0.2"/>
    <row r="897488" s="12" customFormat="1" x14ac:dyDescent="0.2"/>
    <row r="897489" s="12" customFormat="1" x14ac:dyDescent="0.2"/>
    <row r="897490" s="12" customFormat="1" x14ac:dyDescent="0.2"/>
    <row r="897491" s="12" customFormat="1" x14ac:dyDescent="0.2"/>
    <row r="897492" s="12" customFormat="1" x14ac:dyDescent="0.2"/>
    <row r="897493" s="12" customFormat="1" x14ac:dyDescent="0.2"/>
    <row r="897494" s="12" customFormat="1" x14ac:dyDescent="0.2"/>
    <row r="897495" s="12" customFormat="1" x14ac:dyDescent="0.2"/>
    <row r="897496" s="12" customFormat="1" x14ac:dyDescent="0.2"/>
    <row r="897497" s="12" customFormat="1" x14ac:dyDescent="0.2"/>
    <row r="897498" s="12" customFormat="1" x14ac:dyDescent="0.2"/>
    <row r="897499" s="12" customFormat="1" x14ac:dyDescent="0.2"/>
    <row r="897500" s="12" customFormat="1" x14ac:dyDescent="0.2"/>
    <row r="897501" s="12" customFormat="1" x14ac:dyDescent="0.2"/>
    <row r="897502" s="12" customFormat="1" x14ac:dyDescent="0.2"/>
    <row r="897503" s="12" customFormat="1" x14ac:dyDescent="0.2"/>
    <row r="897504" s="12" customFormat="1" x14ac:dyDescent="0.2"/>
    <row r="897505" s="12" customFormat="1" x14ac:dyDescent="0.2"/>
    <row r="897506" s="12" customFormat="1" x14ac:dyDescent="0.2"/>
    <row r="897507" s="12" customFormat="1" x14ac:dyDescent="0.2"/>
    <row r="897508" s="12" customFormat="1" x14ac:dyDescent="0.2"/>
    <row r="897509" s="12" customFormat="1" x14ac:dyDescent="0.2"/>
    <row r="897510" s="12" customFormat="1" x14ac:dyDescent="0.2"/>
    <row r="897511" s="12" customFormat="1" x14ac:dyDescent="0.2"/>
    <row r="897512" s="12" customFormat="1" x14ac:dyDescent="0.2"/>
    <row r="897513" s="12" customFormat="1" x14ac:dyDescent="0.2"/>
    <row r="897514" s="12" customFormat="1" x14ac:dyDescent="0.2"/>
    <row r="897515" s="12" customFormat="1" x14ac:dyDescent="0.2"/>
    <row r="897516" s="12" customFormat="1" x14ac:dyDescent="0.2"/>
    <row r="897517" s="12" customFormat="1" x14ac:dyDescent="0.2"/>
    <row r="897518" s="12" customFormat="1" x14ac:dyDescent="0.2"/>
    <row r="897519" s="12" customFormat="1" x14ac:dyDescent="0.2"/>
    <row r="897520" s="12" customFormat="1" x14ac:dyDescent="0.2"/>
    <row r="897521" s="12" customFormat="1" x14ac:dyDescent="0.2"/>
    <row r="897522" s="12" customFormat="1" x14ac:dyDescent="0.2"/>
    <row r="897523" s="12" customFormat="1" x14ac:dyDescent="0.2"/>
    <row r="897524" s="12" customFormat="1" x14ac:dyDescent="0.2"/>
    <row r="897525" s="12" customFormat="1" x14ac:dyDescent="0.2"/>
    <row r="897526" s="12" customFormat="1" x14ac:dyDescent="0.2"/>
    <row r="897527" s="12" customFormat="1" x14ac:dyDescent="0.2"/>
    <row r="897528" s="12" customFormat="1" x14ac:dyDescent="0.2"/>
    <row r="897529" s="12" customFormat="1" x14ac:dyDescent="0.2"/>
    <row r="897530" s="12" customFormat="1" x14ac:dyDescent="0.2"/>
    <row r="897531" s="12" customFormat="1" x14ac:dyDescent="0.2"/>
    <row r="897532" s="12" customFormat="1" x14ac:dyDescent="0.2"/>
    <row r="897533" s="12" customFormat="1" x14ac:dyDescent="0.2"/>
    <row r="897534" s="12" customFormat="1" x14ac:dyDescent="0.2"/>
    <row r="897535" s="12" customFormat="1" x14ac:dyDescent="0.2"/>
    <row r="897536" s="12" customFormat="1" x14ac:dyDescent="0.2"/>
    <row r="897537" s="12" customFormat="1" x14ac:dyDescent="0.2"/>
    <row r="897538" s="12" customFormat="1" x14ac:dyDescent="0.2"/>
    <row r="897539" s="12" customFormat="1" x14ac:dyDescent="0.2"/>
    <row r="897540" s="12" customFormat="1" x14ac:dyDescent="0.2"/>
    <row r="897541" s="12" customFormat="1" x14ac:dyDescent="0.2"/>
    <row r="897542" s="12" customFormat="1" x14ac:dyDescent="0.2"/>
    <row r="897543" s="12" customFormat="1" x14ac:dyDescent="0.2"/>
    <row r="897544" s="12" customFormat="1" x14ac:dyDescent="0.2"/>
    <row r="897545" s="12" customFormat="1" x14ac:dyDescent="0.2"/>
    <row r="897546" s="12" customFormat="1" x14ac:dyDescent="0.2"/>
    <row r="897547" s="12" customFormat="1" x14ac:dyDescent="0.2"/>
    <row r="897548" s="12" customFormat="1" x14ac:dyDescent="0.2"/>
    <row r="897549" s="12" customFormat="1" x14ac:dyDescent="0.2"/>
    <row r="897550" s="12" customFormat="1" x14ac:dyDescent="0.2"/>
    <row r="897551" s="12" customFormat="1" x14ac:dyDescent="0.2"/>
    <row r="897552" s="12" customFormat="1" x14ac:dyDescent="0.2"/>
    <row r="897553" s="12" customFormat="1" x14ac:dyDescent="0.2"/>
    <row r="897554" s="12" customFormat="1" x14ac:dyDescent="0.2"/>
    <row r="897555" s="12" customFormat="1" x14ac:dyDescent="0.2"/>
    <row r="897556" s="12" customFormat="1" x14ac:dyDescent="0.2"/>
    <row r="897557" s="12" customFormat="1" x14ac:dyDescent="0.2"/>
    <row r="897558" s="12" customFormat="1" x14ac:dyDescent="0.2"/>
    <row r="897559" s="12" customFormat="1" x14ac:dyDescent="0.2"/>
    <row r="897560" s="12" customFormat="1" x14ac:dyDescent="0.2"/>
    <row r="897561" s="12" customFormat="1" x14ac:dyDescent="0.2"/>
    <row r="897562" s="12" customFormat="1" x14ac:dyDescent="0.2"/>
    <row r="897563" s="12" customFormat="1" x14ac:dyDescent="0.2"/>
    <row r="897564" s="12" customFormat="1" x14ac:dyDescent="0.2"/>
    <row r="897565" s="12" customFormat="1" x14ac:dyDescent="0.2"/>
    <row r="897566" s="12" customFormat="1" x14ac:dyDescent="0.2"/>
    <row r="897567" s="12" customFormat="1" x14ac:dyDescent="0.2"/>
    <row r="897568" s="12" customFormat="1" x14ac:dyDescent="0.2"/>
    <row r="897569" s="12" customFormat="1" x14ac:dyDescent="0.2"/>
    <row r="897570" s="12" customFormat="1" x14ac:dyDescent="0.2"/>
    <row r="897571" s="12" customFormat="1" x14ac:dyDescent="0.2"/>
    <row r="897572" s="12" customFormat="1" x14ac:dyDescent="0.2"/>
    <row r="897573" s="12" customFormat="1" x14ac:dyDescent="0.2"/>
    <row r="897574" s="12" customFormat="1" x14ac:dyDescent="0.2"/>
    <row r="897575" s="12" customFormat="1" x14ac:dyDescent="0.2"/>
    <row r="897576" s="12" customFormat="1" x14ac:dyDescent="0.2"/>
    <row r="897577" s="12" customFormat="1" x14ac:dyDescent="0.2"/>
    <row r="897578" s="12" customFormat="1" x14ac:dyDescent="0.2"/>
    <row r="897579" s="12" customFormat="1" x14ac:dyDescent="0.2"/>
    <row r="897580" s="12" customFormat="1" x14ac:dyDescent="0.2"/>
    <row r="897581" s="12" customFormat="1" x14ac:dyDescent="0.2"/>
    <row r="897582" s="12" customFormat="1" x14ac:dyDescent="0.2"/>
    <row r="897583" s="12" customFormat="1" x14ac:dyDescent="0.2"/>
    <row r="897584" s="12" customFormat="1" x14ac:dyDescent="0.2"/>
    <row r="897585" s="12" customFormat="1" x14ac:dyDescent="0.2"/>
    <row r="897586" s="12" customFormat="1" x14ac:dyDescent="0.2"/>
    <row r="897587" s="12" customFormat="1" x14ac:dyDescent="0.2"/>
    <row r="897588" s="12" customFormat="1" x14ac:dyDescent="0.2"/>
    <row r="897589" s="12" customFormat="1" x14ac:dyDescent="0.2"/>
    <row r="897590" s="12" customFormat="1" x14ac:dyDescent="0.2"/>
    <row r="897591" s="12" customFormat="1" x14ac:dyDescent="0.2"/>
    <row r="897592" s="12" customFormat="1" x14ac:dyDescent="0.2"/>
    <row r="897593" s="12" customFormat="1" x14ac:dyDescent="0.2"/>
    <row r="897594" s="12" customFormat="1" x14ac:dyDescent="0.2"/>
    <row r="897595" s="12" customFormat="1" x14ac:dyDescent="0.2"/>
    <row r="897596" s="12" customFormat="1" x14ac:dyDescent="0.2"/>
    <row r="897597" s="12" customFormat="1" x14ac:dyDescent="0.2"/>
    <row r="897598" s="12" customFormat="1" x14ac:dyDescent="0.2"/>
    <row r="897599" s="12" customFormat="1" x14ac:dyDescent="0.2"/>
    <row r="897600" s="12" customFormat="1" x14ac:dyDescent="0.2"/>
    <row r="897601" s="12" customFormat="1" x14ac:dyDescent="0.2"/>
    <row r="897602" s="12" customFormat="1" x14ac:dyDescent="0.2"/>
    <row r="897603" s="12" customFormat="1" x14ac:dyDescent="0.2"/>
    <row r="897604" s="12" customFormat="1" x14ac:dyDescent="0.2"/>
    <row r="897605" s="12" customFormat="1" x14ac:dyDescent="0.2"/>
    <row r="897606" s="12" customFormat="1" x14ac:dyDescent="0.2"/>
    <row r="897607" s="12" customFormat="1" x14ac:dyDescent="0.2"/>
    <row r="897608" s="12" customFormat="1" x14ac:dyDescent="0.2"/>
    <row r="897609" s="12" customFormat="1" x14ac:dyDescent="0.2"/>
    <row r="897610" s="12" customFormat="1" x14ac:dyDescent="0.2"/>
    <row r="897611" s="12" customFormat="1" x14ac:dyDescent="0.2"/>
    <row r="897612" s="12" customFormat="1" x14ac:dyDescent="0.2"/>
    <row r="897613" s="12" customFormat="1" x14ac:dyDescent="0.2"/>
    <row r="897614" s="12" customFormat="1" x14ac:dyDescent="0.2"/>
    <row r="897615" s="12" customFormat="1" x14ac:dyDescent="0.2"/>
    <row r="897616" s="12" customFormat="1" x14ac:dyDescent="0.2"/>
    <row r="897617" s="12" customFormat="1" x14ac:dyDescent="0.2"/>
    <row r="897618" s="12" customFormat="1" x14ac:dyDescent="0.2"/>
    <row r="897619" s="12" customFormat="1" x14ac:dyDescent="0.2"/>
    <row r="897620" s="12" customFormat="1" x14ac:dyDescent="0.2"/>
    <row r="897621" s="12" customFormat="1" x14ac:dyDescent="0.2"/>
    <row r="897622" s="12" customFormat="1" x14ac:dyDescent="0.2"/>
    <row r="897623" s="12" customFormat="1" x14ac:dyDescent="0.2"/>
    <row r="897624" s="12" customFormat="1" x14ac:dyDescent="0.2"/>
    <row r="897625" s="12" customFormat="1" x14ac:dyDescent="0.2"/>
    <row r="897626" s="12" customFormat="1" x14ac:dyDescent="0.2"/>
    <row r="897627" s="12" customFormat="1" x14ac:dyDescent="0.2"/>
    <row r="897628" s="12" customFormat="1" x14ac:dyDescent="0.2"/>
    <row r="897629" s="12" customFormat="1" x14ac:dyDescent="0.2"/>
    <row r="897630" s="12" customFormat="1" x14ac:dyDescent="0.2"/>
    <row r="897631" s="12" customFormat="1" x14ac:dyDescent="0.2"/>
    <row r="897632" s="12" customFormat="1" x14ac:dyDescent="0.2"/>
    <row r="897633" s="12" customFormat="1" x14ac:dyDescent="0.2"/>
    <row r="897634" s="12" customFormat="1" x14ac:dyDescent="0.2"/>
    <row r="897635" s="12" customFormat="1" x14ac:dyDescent="0.2"/>
    <row r="897636" s="12" customFormat="1" x14ac:dyDescent="0.2"/>
    <row r="897637" s="12" customFormat="1" x14ac:dyDescent="0.2"/>
    <row r="897638" s="12" customFormat="1" x14ac:dyDescent="0.2"/>
    <row r="897639" s="12" customFormat="1" x14ac:dyDescent="0.2"/>
    <row r="897640" s="12" customFormat="1" x14ac:dyDescent="0.2"/>
    <row r="897641" s="12" customFormat="1" x14ac:dyDescent="0.2"/>
    <row r="897642" s="12" customFormat="1" x14ac:dyDescent="0.2"/>
    <row r="897643" s="12" customFormat="1" x14ac:dyDescent="0.2"/>
    <row r="897644" s="12" customFormat="1" x14ac:dyDescent="0.2"/>
    <row r="897645" s="12" customFormat="1" x14ac:dyDescent="0.2"/>
    <row r="897646" s="12" customFormat="1" x14ac:dyDescent="0.2"/>
    <row r="897647" s="12" customFormat="1" x14ac:dyDescent="0.2"/>
    <row r="897648" s="12" customFormat="1" x14ac:dyDescent="0.2"/>
    <row r="897649" s="12" customFormat="1" x14ac:dyDescent="0.2"/>
    <row r="897650" s="12" customFormat="1" x14ac:dyDescent="0.2"/>
    <row r="897651" s="12" customFormat="1" x14ac:dyDescent="0.2"/>
    <row r="897652" s="12" customFormat="1" x14ac:dyDescent="0.2"/>
    <row r="897653" s="12" customFormat="1" x14ac:dyDescent="0.2"/>
    <row r="897654" s="12" customFormat="1" x14ac:dyDescent="0.2"/>
    <row r="897655" s="12" customFormat="1" x14ac:dyDescent="0.2"/>
    <row r="897656" s="12" customFormat="1" x14ac:dyDescent="0.2"/>
    <row r="897657" s="12" customFormat="1" x14ac:dyDescent="0.2"/>
    <row r="897658" s="12" customFormat="1" x14ac:dyDescent="0.2"/>
    <row r="897659" s="12" customFormat="1" x14ac:dyDescent="0.2"/>
    <row r="897660" s="12" customFormat="1" x14ac:dyDescent="0.2"/>
    <row r="897661" s="12" customFormat="1" x14ac:dyDescent="0.2"/>
    <row r="897662" s="12" customFormat="1" x14ac:dyDescent="0.2"/>
    <row r="897663" s="12" customFormat="1" x14ac:dyDescent="0.2"/>
    <row r="897664" s="12" customFormat="1" x14ac:dyDescent="0.2"/>
    <row r="897665" s="12" customFormat="1" x14ac:dyDescent="0.2"/>
    <row r="897666" s="12" customFormat="1" x14ac:dyDescent="0.2"/>
    <row r="897667" s="12" customFormat="1" x14ac:dyDescent="0.2"/>
    <row r="897668" s="12" customFormat="1" x14ac:dyDescent="0.2"/>
    <row r="897669" s="12" customFormat="1" x14ac:dyDescent="0.2"/>
    <row r="897670" s="12" customFormat="1" x14ac:dyDescent="0.2"/>
    <row r="897671" s="12" customFormat="1" x14ac:dyDescent="0.2"/>
    <row r="897672" s="12" customFormat="1" x14ac:dyDescent="0.2"/>
    <row r="897673" s="12" customFormat="1" x14ac:dyDescent="0.2"/>
    <row r="897674" s="12" customFormat="1" x14ac:dyDescent="0.2"/>
    <row r="897675" s="12" customFormat="1" x14ac:dyDescent="0.2"/>
    <row r="897676" s="12" customFormat="1" x14ac:dyDescent="0.2"/>
    <row r="897677" s="12" customFormat="1" x14ac:dyDescent="0.2"/>
    <row r="897678" s="12" customFormat="1" x14ac:dyDescent="0.2"/>
    <row r="897679" s="12" customFormat="1" x14ac:dyDescent="0.2"/>
    <row r="897680" s="12" customFormat="1" x14ac:dyDescent="0.2"/>
    <row r="897681" s="12" customFormat="1" x14ac:dyDescent="0.2"/>
    <row r="897682" s="12" customFormat="1" x14ac:dyDescent="0.2"/>
    <row r="897683" s="12" customFormat="1" x14ac:dyDescent="0.2"/>
    <row r="897684" s="12" customFormat="1" x14ac:dyDescent="0.2"/>
    <row r="897685" s="12" customFormat="1" x14ac:dyDescent="0.2"/>
    <row r="897686" s="12" customFormat="1" x14ac:dyDescent="0.2"/>
    <row r="897687" s="12" customFormat="1" x14ac:dyDescent="0.2"/>
    <row r="897688" s="12" customFormat="1" x14ac:dyDescent="0.2"/>
    <row r="897689" s="12" customFormat="1" x14ac:dyDescent="0.2"/>
    <row r="897690" s="12" customFormat="1" x14ac:dyDescent="0.2"/>
    <row r="897691" s="12" customFormat="1" x14ac:dyDescent="0.2"/>
    <row r="897692" s="12" customFormat="1" x14ac:dyDescent="0.2"/>
    <row r="897693" s="12" customFormat="1" x14ac:dyDescent="0.2"/>
    <row r="897694" s="12" customFormat="1" x14ac:dyDescent="0.2"/>
    <row r="897695" s="12" customFormat="1" x14ac:dyDescent="0.2"/>
    <row r="897696" s="12" customFormat="1" x14ac:dyDescent="0.2"/>
    <row r="897697" s="12" customFormat="1" x14ac:dyDescent="0.2"/>
    <row r="897698" s="12" customFormat="1" x14ac:dyDescent="0.2"/>
    <row r="897699" s="12" customFormat="1" x14ac:dyDescent="0.2"/>
    <row r="897700" s="12" customFormat="1" x14ac:dyDescent="0.2"/>
    <row r="897701" s="12" customFormat="1" x14ac:dyDescent="0.2"/>
    <row r="897702" s="12" customFormat="1" x14ac:dyDescent="0.2"/>
    <row r="897703" s="12" customFormat="1" x14ac:dyDescent="0.2"/>
    <row r="897704" s="12" customFormat="1" x14ac:dyDescent="0.2"/>
    <row r="897705" s="12" customFormat="1" x14ac:dyDescent="0.2"/>
    <row r="897706" s="12" customFormat="1" x14ac:dyDescent="0.2"/>
    <row r="897707" s="12" customFormat="1" x14ac:dyDescent="0.2"/>
    <row r="897708" s="12" customFormat="1" x14ac:dyDescent="0.2"/>
    <row r="897709" s="12" customFormat="1" x14ac:dyDescent="0.2"/>
    <row r="897710" s="12" customFormat="1" x14ac:dyDescent="0.2"/>
    <row r="897711" s="12" customFormat="1" x14ac:dyDescent="0.2"/>
    <row r="897712" s="12" customFormat="1" x14ac:dyDescent="0.2"/>
    <row r="897713" s="12" customFormat="1" x14ac:dyDescent="0.2"/>
    <row r="897714" s="12" customFormat="1" x14ac:dyDescent="0.2"/>
    <row r="897715" s="12" customFormat="1" x14ac:dyDescent="0.2"/>
    <row r="897716" s="12" customFormat="1" x14ac:dyDescent="0.2"/>
    <row r="897717" s="12" customFormat="1" x14ac:dyDescent="0.2"/>
    <row r="897718" s="12" customFormat="1" x14ac:dyDescent="0.2"/>
    <row r="897719" s="12" customFormat="1" x14ac:dyDescent="0.2"/>
    <row r="897720" s="12" customFormat="1" x14ac:dyDescent="0.2"/>
    <row r="897721" s="12" customFormat="1" x14ac:dyDescent="0.2"/>
    <row r="897722" s="12" customFormat="1" x14ac:dyDescent="0.2"/>
    <row r="897723" s="12" customFormat="1" x14ac:dyDescent="0.2"/>
    <row r="897724" s="12" customFormat="1" x14ac:dyDescent="0.2"/>
    <row r="897725" s="12" customFormat="1" x14ac:dyDescent="0.2"/>
    <row r="897726" s="12" customFormat="1" x14ac:dyDescent="0.2"/>
    <row r="897727" s="12" customFormat="1" x14ac:dyDescent="0.2"/>
    <row r="897728" s="12" customFormat="1" x14ac:dyDescent="0.2"/>
    <row r="897729" s="12" customFormat="1" x14ac:dyDescent="0.2"/>
    <row r="897730" s="12" customFormat="1" x14ac:dyDescent="0.2"/>
    <row r="897731" s="12" customFormat="1" x14ac:dyDescent="0.2"/>
    <row r="897732" s="12" customFormat="1" x14ac:dyDescent="0.2"/>
    <row r="897733" s="12" customFormat="1" x14ac:dyDescent="0.2"/>
    <row r="897734" s="12" customFormat="1" x14ac:dyDescent="0.2"/>
    <row r="897735" s="12" customFormat="1" x14ac:dyDescent="0.2"/>
    <row r="897736" s="12" customFormat="1" x14ac:dyDescent="0.2"/>
    <row r="897737" s="12" customFormat="1" x14ac:dyDescent="0.2"/>
    <row r="897738" s="12" customFormat="1" x14ac:dyDescent="0.2"/>
    <row r="897739" s="12" customFormat="1" x14ac:dyDescent="0.2"/>
    <row r="897740" s="12" customFormat="1" x14ac:dyDescent="0.2"/>
    <row r="897741" s="12" customFormat="1" x14ac:dyDescent="0.2"/>
    <row r="897742" s="12" customFormat="1" x14ac:dyDescent="0.2"/>
    <row r="897743" s="12" customFormat="1" x14ac:dyDescent="0.2"/>
    <row r="897744" s="12" customFormat="1" x14ac:dyDescent="0.2"/>
    <row r="897745" s="12" customFormat="1" x14ac:dyDescent="0.2"/>
    <row r="897746" s="12" customFormat="1" x14ac:dyDescent="0.2"/>
    <row r="897747" s="12" customFormat="1" x14ac:dyDescent="0.2"/>
    <row r="897748" s="12" customFormat="1" x14ac:dyDescent="0.2"/>
    <row r="897749" s="12" customFormat="1" x14ac:dyDescent="0.2"/>
    <row r="897750" s="12" customFormat="1" x14ac:dyDescent="0.2"/>
    <row r="897751" s="12" customFormat="1" x14ac:dyDescent="0.2"/>
    <row r="897752" s="12" customFormat="1" x14ac:dyDescent="0.2"/>
    <row r="897753" s="12" customFormat="1" x14ac:dyDescent="0.2"/>
    <row r="897754" s="12" customFormat="1" x14ac:dyDescent="0.2"/>
    <row r="897755" s="12" customFormat="1" x14ac:dyDescent="0.2"/>
    <row r="897756" s="12" customFormat="1" x14ac:dyDescent="0.2"/>
    <row r="897757" s="12" customFormat="1" x14ac:dyDescent="0.2"/>
    <row r="897758" s="12" customFormat="1" x14ac:dyDescent="0.2"/>
    <row r="897759" s="12" customFormat="1" x14ac:dyDescent="0.2"/>
    <row r="897760" s="12" customFormat="1" x14ac:dyDescent="0.2"/>
    <row r="897761" s="12" customFormat="1" x14ac:dyDescent="0.2"/>
    <row r="897762" s="12" customFormat="1" x14ac:dyDescent="0.2"/>
    <row r="897763" s="12" customFormat="1" x14ac:dyDescent="0.2"/>
    <row r="897764" s="12" customFormat="1" x14ac:dyDescent="0.2"/>
    <row r="897765" s="12" customFormat="1" x14ac:dyDescent="0.2"/>
    <row r="897766" s="12" customFormat="1" x14ac:dyDescent="0.2"/>
    <row r="897767" s="12" customFormat="1" x14ac:dyDescent="0.2"/>
    <row r="897768" s="12" customFormat="1" x14ac:dyDescent="0.2"/>
    <row r="897769" s="12" customFormat="1" x14ac:dyDescent="0.2"/>
    <row r="897770" s="12" customFormat="1" x14ac:dyDescent="0.2"/>
    <row r="897771" s="12" customFormat="1" x14ac:dyDescent="0.2"/>
    <row r="897772" s="12" customFormat="1" x14ac:dyDescent="0.2"/>
    <row r="897773" s="12" customFormat="1" x14ac:dyDescent="0.2"/>
    <row r="897774" s="12" customFormat="1" x14ac:dyDescent="0.2"/>
    <row r="897775" s="12" customFormat="1" x14ac:dyDescent="0.2"/>
    <row r="897776" s="12" customFormat="1" x14ac:dyDescent="0.2"/>
    <row r="897777" s="12" customFormat="1" x14ac:dyDescent="0.2"/>
    <row r="897778" s="12" customFormat="1" x14ac:dyDescent="0.2"/>
    <row r="897779" s="12" customFormat="1" x14ac:dyDescent="0.2"/>
    <row r="897780" s="12" customFormat="1" x14ac:dyDescent="0.2"/>
    <row r="897781" s="12" customFormat="1" x14ac:dyDescent="0.2"/>
    <row r="897782" s="12" customFormat="1" x14ac:dyDescent="0.2"/>
    <row r="897783" s="12" customFormat="1" x14ac:dyDescent="0.2"/>
    <row r="897784" s="12" customFormat="1" x14ac:dyDescent="0.2"/>
    <row r="897785" s="12" customFormat="1" x14ac:dyDescent="0.2"/>
    <row r="897786" s="12" customFormat="1" x14ac:dyDescent="0.2"/>
    <row r="897787" s="12" customFormat="1" x14ac:dyDescent="0.2"/>
    <row r="897788" s="12" customFormat="1" x14ac:dyDescent="0.2"/>
    <row r="897789" s="12" customFormat="1" x14ac:dyDescent="0.2"/>
    <row r="897790" s="12" customFormat="1" x14ac:dyDescent="0.2"/>
    <row r="897791" s="12" customFormat="1" x14ac:dyDescent="0.2"/>
    <row r="897792" s="12" customFormat="1" x14ac:dyDescent="0.2"/>
    <row r="897793" s="12" customFormat="1" x14ac:dyDescent="0.2"/>
    <row r="897794" s="12" customFormat="1" x14ac:dyDescent="0.2"/>
    <row r="897795" s="12" customFormat="1" x14ac:dyDescent="0.2"/>
    <row r="897796" s="12" customFormat="1" x14ac:dyDescent="0.2"/>
    <row r="897797" s="12" customFormat="1" x14ac:dyDescent="0.2"/>
    <row r="897798" s="12" customFormat="1" x14ac:dyDescent="0.2"/>
    <row r="897799" s="12" customFormat="1" x14ac:dyDescent="0.2"/>
    <row r="897800" s="12" customFormat="1" x14ac:dyDescent="0.2"/>
    <row r="897801" s="12" customFormat="1" x14ac:dyDescent="0.2"/>
    <row r="897802" s="12" customFormat="1" x14ac:dyDescent="0.2"/>
    <row r="897803" s="12" customFormat="1" x14ac:dyDescent="0.2"/>
    <row r="897804" s="12" customFormat="1" x14ac:dyDescent="0.2"/>
    <row r="897805" s="12" customFormat="1" x14ac:dyDescent="0.2"/>
    <row r="897806" s="12" customFormat="1" x14ac:dyDescent="0.2"/>
    <row r="897807" s="12" customFormat="1" x14ac:dyDescent="0.2"/>
    <row r="897808" s="12" customFormat="1" x14ac:dyDescent="0.2"/>
    <row r="897809" s="12" customFormat="1" x14ac:dyDescent="0.2"/>
    <row r="897810" s="12" customFormat="1" x14ac:dyDescent="0.2"/>
    <row r="897811" s="12" customFormat="1" x14ac:dyDescent="0.2"/>
    <row r="897812" s="12" customFormat="1" x14ac:dyDescent="0.2"/>
    <row r="897813" s="12" customFormat="1" x14ac:dyDescent="0.2"/>
    <row r="897814" s="12" customFormat="1" x14ac:dyDescent="0.2"/>
    <row r="897815" s="12" customFormat="1" x14ac:dyDescent="0.2"/>
    <row r="897816" s="12" customFormat="1" x14ac:dyDescent="0.2"/>
    <row r="897817" s="12" customFormat="1" x14ac:dyDescent="0.2"/>
    <row r="897818" s="12" customFormat="1" x14ac:dyDescent="0.2"/>
    <row r="897819" s="12" customFormat="1" x14ac:dyDescent="0.2"/>
    <row r="897820" s="12" customFormat="1" x14ac:dyDescent="0.2"/>
    <row r="897821" s="12" customFormat="1" x14ac:dyDescent="0.2"/>
    <row r="897822" s="12" customFormat="1" x14ac:dyDescent="0.2"/>
    <row r="897823" s="12" customFormat="1" x14ac:dyDescent="0.2"/>
    <row r="897824" s="12" customFormat="1" x14ac:dyDescent="0.2"/>
    <row r="897825" s="12" customFormat="1" x14ac:dyDescent="0.2"/>
    <row r="897826" s="12" customFormat="1" x14ac:dyDescent="0.2"/>
    <row r="897827" s="12" customFormat="1" x14ac:dyDescent="0.2"/>
    <row r="897828" s="12" customFormat="1" x14ac:dyDescent="0.2"/>
    <row r="897829" s="12" customFormat="1" x14ac:dyDescent="0.2"/>
    <row r="897830" s="12" customFormat="1" x14ac:dyDescent="0.2"/>
    <row r="897831" s="12" customFormat="1" x14ac:dyDescent="0.2"/>
    <row r="897832" s="12" customFormat="1" x14ac:dyDescent="0.2"/>
    <row r="897833" s="12" customFormat="1" x14ac:dyDescent="0.2"/>
    <row r="897834" s="12" customFormat="1" x14ac:dyDescent="0.2"/>
    <row r="897835" s="12" customFormat="1" x14ac:dyDescent="0.2"/>
    <row r="897836" s="12" customFormat="1" x14ac:dyDescent="0.2"/>
    <row r="897837" s="12" customFormat="1" x14ac:dyDescent="0.2"/>
    <row r="897838" s="12" customFormat="1" x14ac:dyDescent="0.2"/>
    <row r="897839" s="12" customFormat="1" x14ac:dyDescent="0.2"/>
    <row r="897840" s="12" customFormat="1" x14ac:dyDescent="0.2"/>
    <row r="897841" s="12" customFormat="1" x14ac:dyDescent="0.2"/>
    <row r="897842" s="12" customFormat="1" x14ac:dyDescent="0.2"/>
    <row r="897843" s="12" customFormat="1" x14ac:dyDescent="0.2"/>
    <row r="897844" s="12" customFormat="1" x14ac:dyDescent="0.2"/>
    <row r="897845" s="12" customFormat="1" x14ac:dyDescent="0.2"/>
    <row r="897846" s="12" customFormat="1" x14ac:dyDescent="0.2"/>
    <row r="897847" s="12" customFormat="1" x14ac:dyDescent="0.2"/>
    <row r="897848" s="12" customFormat="1" x14ac:dyDescent="0.2"/>
    <row r="897849" s="12" customFormat="1" x14ac:dyDescent="0.2"/>
    <row r="897850" s="12" customFormat="1" x14ac:dyDescent="0.2"/>
    <row r="897851" s="12" customFormat="1" x14ac:dyDescent="0.2"/>
    <row r="897852" s="12" customFormat="1" x14ac:dyDescent="0.2"/>
    <row r="897853" s="12" customFormat="1" x14ac:dyDescent="0.2"/>
    <row r="897854" s="12" customFormat="1" x14ac:dyDescent="0.2"/>
    <row r="897855" s="12" customFormat="1" x14ac:dyDescent="0.2"/>
    <row r="897856" s="12" customFormat="1" x14ac:dyDescent="0.2"/>
    <row r="897857" s="12" customFormat="1" x14ac:dyDescent="0.2"/>
    <row r="897858" s="12" customFormat="1" x14ac:dyDescent="0.2"/>
    <row r="897859" s="12" customFormat="1" x14ac:dyDescent="0.2"/>
    <row r="897860" s="12" customFormat="1" x14ac:dyDescent="0.2"/>
    <row r="897861" s="12" customFormat="1" x14ac:dyDescent="0.2"/>
    <row r="897862" s="12" customFormat="1" x14ac:dyDescent="0.2"/>
    <row r="897863" s="12" customFormat="1" x14ac:dyDescent="0.2"/>
    <row r="897864" s="12" customFormat="1" x14ac:dyDescent="0.2"/>
    <row r="897865" s="12" customFormat="1" x14ac:dyDescent="0.2"/>
    <row r="897866" s="12" customFormat="1" x14ac:dyDescent="0.2"/>
    <row r="897867" s="12" customFormat="1" x14ac:dyDescent="0.2"/>
    <row r="897868" s="12" customFormat="1" x14ac:dyDescent="0.2"/>
    <row r="897869" s="12" customFormat="1" x14ac:dyDescent="0.2"/>
    <row r="897870" s="12" customFormat="1" x14ac:dyDescent="0.2"/>
    <row r="897871" s="12" customFormat="1" x14ac:dyDescent="0.2"/>
    <row r="897872" s="12" customFormat="1" x14ac:dyDescent="0.2"/>
    <row r="897873" s="12" customFormat="1" x14ac:dyDescent="0.2"/>
    <row r="897874" s="12" customFormat="1" x14ac:dyDescent="0.2"/>
    <row r="897875" s="12" customFormat="1" x14ac:dyDescent="0.2"/>
    <row r="897876" s="12" customFormat="1" x14ac:dyDescent="0.2"/>
    <row r="897877" s="12" customFormat="1" x14ac:dyDescent="0.2"/>
    <row r="897878" s="12" customFormat="1" x14ac:dyDescent="0.2"/>
    <row r="897879" s="12" customFormat="1" x14ac:dyDescent="0.2"/>
    <row r="897880" s="12" customFormat="1" x14ac:dyDescent="0.2"/>
    <row r="897881" s="12" customFormat="1" x14ac:dyDescent="0.2"/>
    <row r="897882" s="12" customFormat="1" x14ac:dyDescent="0.2"/>
    <row r="897883" s="12" customFormat="1" x14ac:dyDescent="0.2"/>
    <row r="897884" s="12" customFormat="1" x14ac:dyDescent="0.2"/>
    <row r="897885" s="12" customFormat="1" x14ac:dyDescent="0.2"/>
    <row r="897886" s="12" customFormat="1" x14ac:dyDescent="0.2"/>
    <row r="897887" s="12" customFormat="1" x14ac:dyDescent="0.2"/>
    <row r="897888" s="12" customFormat="1" x14ac:dyDescent="0.2"/>
    <row r="897889" s="12" customFormat="1" x14ac:dyDescent="0.2"/>
    <row r="897890" s="12" customFormat="1" x14ac:dyDescent="0.2"/>
    <row r="897891" s="12" customFormat="1" x14ac:dyDescent="0.2"/>
    <row r="897892" s="12" customFormat="1" x14ac:dyDescent="0.2"/>
    <row r="897893" s="12" customFormat="1" x14ac:dyDescent="0.2"/>
    <row r="897894" s="12" customFormat="1" x14ac:dyDescent="0.2"/>
    <row r="897895" s="12" customFormat="1" x14ac:dyDescent="0.2"/>
    <row r="897896" s="12" customFormat="1" x14ac:dyDescent="0.2"/>
    <row r="897897" s="12" customFormat="1" x14ac:dyDescent="0.2"/>
    <row r="897898" s="12" customFormat="1" x14ac:dyDescent="0.2"/>
    <row r="897899" s="12" customFormat="1" x14ac:dyDescent="0.2"/>
    <row r="897900" s="12" customFormat="1" x14ac:dyDescent="0.2"/>
    <row r="897901" s="12" customFormat="1" x14ac:dyDescent="0.2"/>
    <row r="897902" s="12" customFormat="1" x14ac:dyDescent="0.2"/>
    <row r="897903" s="12" customFormat="1" x14ac:dyDescent="0.2"/>
    <row r="897904" s="12" customFormat="1" x14ac:dyDescent="0.2"/>
    <row r="897905" s="12" customFormat="1" x14ac:dyDescent="0.2"/>
    <row r="897906" s="12" customFormat="1" x14ac:dyDescent="0.2"/>
    <row r="897907" s="12" customFormat="1" x14ac:dyDescent="0.2"/>
    <row r="897908" s="12" customFormat="1" x14ac:dyDescent="0.2"/>
    <row r="897909" s="12" customFormat="1" x14ac:dyDescent="0.2"/>
    <row r="897910" s="12" customFormat="1" x14ac:dyDescent="0.2"/>
    <row r="897911" s="12" customFormat="1" x14ac:dyDescent="0.2"/>
    <row r="897912" s="12" customFormat="1" x14ac:dyDescent="0.2"/>
    <row r="897913" s="12" customFormat="1" x14ac:dyDescent="0.2"/>
    <row r="897914" s="12" customFormat="1" x14ac:dyDescent="0.2"/>
    <row r="897915" s="12" customFormat="1" x14ac:dyDescent="0.2"/>
    <row r="897916" s="12" customFormat="1" x14ac:dyDescent="0.2"/>
    <row r="897917" s="12" customFormat="1" x14ac:dyDescent="0.2"/>
    <row r="897918" s="12" customFormat="1" x14ac:dyDescent="0.2"/>
    <row r="897919" s="12" customFormat="1" x14ac:dyDescent="0.2"/>
    <row r="897920" s="12" customFormat="1" x14ac:dyDescent="0.2"/>
    <row r="897921" s="12" customFormat="1" x14ac:dyDescent="0.2"/>
    <row r="897922" s="12" customFormat="1" x14ac:dyDescent="0.2"/>
    <row r="897923" s="12" customFormat="1" x14ac:dyDescent="0.2"/>
    <row r="897924" s="12" customFormat="1" x14ac:dyDescent="0.2"/>
    <row r="897925" s="12" customFormat="1" x14ac:dyDescent="0.2"/>
    <row r="897926" s="12" customFormat="1" x14ac:dyDescent="0.2"/>
    <row r="897927" s="12" customFormat="1" x14ac:dyDescent="0.2"/>
    <row r="897928" s="12" customFormat="1" x14ac:dyDescent="0.2"/>
    <row r="897929" s="12" customFormat="1" x14ac:dyDescent="0.2"/>
    <row r="897930" s="12" customFormat="1" x14ac:dyDescent="0.2"/>
    <row r="897931" s="12" customFormat="1" x14ac:dyDescent="0.2"/>
    <row r="897932" s="12" customFormat="1" x14ac:dyDescent="0.2"/>
    <row r="897933" s="12" customFormat="1" x14ac:dyDescent="0.2"/>
    <row r="897934" s="12" customFormat="1" x14ac:dyDescent="0.2"/>
    <row r="897935" s="12" customFormat="1" x14ac:dyDescent="0.2"/>
    <row r="897936" s="12" customFormat="1" x14ac:dyDescent="0.2"/>
    <row r="897937" s="12" customFormat="1" x14ac:dyDescent="0.2"/>
    <row r="897938" s="12" customFormat="1" x14ac:dyDescent="0.2"/>
    <row r="897939" s="12" customFormat="1" x14ac:dyDescent="0.2"/>
    <row r="897940" s="12" customFormat="1" x14ac:dyDescent="0.2"/>
    <row r="897941" s="12" customFormat="1" x14ac:dyDescent="0.2"/>
    <row r="897942" s="12" customFormat="1" x14ac:dyDescent="0.2"/>
    <row r="897943" s="12" customFormat="1" x14ac:dyDescent="0.2"/>
    <row r="897944" s="12" customFormat="1" x14ac:dyDescent="0.2"/>
    <row r="897945" s="12" customFormat="1" x14ac:dyDescent="0.2"/>
    <row r="897946" s="12" customFormat="1" x14ac:dyDescent="0.2"/>
    <row r="897947" s="12" customFormat="1" x14ac:dyDescent="0.2"/>
    <row r="897948" s="12" customFormat="1" x14ac:dyDescent="0.2"/>
    <row r="897949" s="12" customFormat="1" x14ac:dyDescent="0.2"/>
    <row r="897950" s="12" customFormat="1" x14ac:dyDescent="0.2"/>
    <row r="897951" s="12" customFormat="1" x14ac:dyDescent="0.2"/>
    <row r="897952" s="12" customFormat="1" x14ac:dyDescent="0.2"/>
    <row r="897953" s="12" customFormat="1" x14ac:dyDescent="0.2"/>
    <row r="897954" s="12" customFormat="1" x14ac:dyDescent="0.2"/>
    <row r="897955" s="12" customFormat="1" x14ac:dyDescent="0.2"/>
    <row r="897956" s="12" customFormat="1" x14ac:dyDescent="0.2"/>
    <row r="897957" s="12" customFormat="1" x14ac:dyDescent="0.2"/>
    <row r="897958" s="12" customFormat="1" x14ac:dyDescent="0.2"/>
    <row r="897959" s="12" customFormat="1" x14ac:dyDescent="0.2"/>
    <row r="897960" s="12" customFormat="1" x14ac:dyDescent="0.2"/>
    <row r="897961" s="12" customFormat="1" x14ac:dyDescent="0.2"/>
    <row r="897962" s="12" customFormat="1" x14ac:dyDescent="0.2"/>
    <row r="897963" s="12" customFormat="1" x14ac:dyDescent="0.2"/>
    <row r="897964" s="12" customFormat="1" x14ac:dyDescent="0.2"/>
    <row r="897965" s="12" customFormat="1" x14ac:dyDescent="0.2"/>
    <row r="897966" s="12" customFormat="1" x14ac:dyDescent="0.2"/>
    <row r="897967" s="12" customFormat="1" x14ac:dyDescent="0.2"/>
    <row r="897968" s="12" customFormat="1" x14ac:dyDescent="0.2"/>
    <row r="897969" s="12" customFormat="1" x14ac:dyDescent="0.2"/>
    <row r="897970" s="12" customFormat="1" x14ac:dyDescent="0.2"/>
    <row r="897971" s="12" customFormat="1" x14ac:dyDescent="0.2"/>
    <row r="897972" s="12" customFormat="1" x14ac:dyDescent="0.2"/>
    <row r="897973" s="12" customFormat="1" x14ac:dyDescent="0.2"/>
    <row r="897974" s="12" customFormat="1" x14ac:dyDescent="0.2"/>
    <row r="897975" s="12" customFormat="1" x14ac:dyDescent="0.2"/>
    <row r="897976" s="12" customFormat="1" x14ac:dyDescent="0.2"/>
    <row r="897977" s="12" customFormat="1" x14ac:dyDescent="0.2"/>
    <row r="897978" s="12" customFormat="1" x14ac:dyDescent="0.2"/>
    <row r="897979" s="12" customFormat="1" x14ac:dyDescent="0.2"/>
    <row r="897980" s="12" customFormat="1" x14ac:dyDescent="0.2"/>
    <row r="897981" s="12" customFormat="1" x14ac:dyDescent="0.2"/>
    <row r="897982" s="12" customFormat="1" x14ac:dyDescent="0.2"/>
    <row r="897983" s="12" customFormat="1" x14ac:dyDescent="0.2"/>
    <row r="897984" s="12" customFormat="1" x14ac:dyDescent="0.2"/>
    <row r="897985" s="12" customFormat="1" x14ac:dyDescent="0.2"/>
    <row r="897986" s="12" customFormat="1" x14ac:dyDescent="0.2"/>
    <row r="897987" s="12" customFormat="1" x14ac:dyDescent="0.2"/>
    <row r="897988" s="12" customFormat="1" x14ac:dyDescent="0.2"/>
    <row r="897989" s="12" customFormat="1" x14ac:dyDescent="0.2"/>
    <row r="897990" s="12" customFormat="1" x14ac:dyDescent="0.2"/>
    <row r="897991" s="12" customFormat="1" x14ac:dyDescent="0.2"/>
    <row r="897992" s="12" customFormat="1" x14ac:dyDescent="0.2"/>
    <row r="897993" s="12" customFormat="1" x14ac:dyDescent="0.2"/>
    <row r="897994" s="12" customFormat="1" x14ac:dyDescent="0.2"/>
    <row r="897995" s="12" customFormat="1" x14ac:dyDescent="0.2"/>
    <row r="897996" s="12" customFormat="1" x14ac:dyDescent="0.2"/>
    <row r="897997" s="12" customFormat="1" x14ac:dyDescent="0.2"/>
    <row r="897998" s="12" customFormat="1" x14ac:dyDescent="0.2"/>
    <row r="897999" s="12" customFormat="1" x14ac:dyDescent="0.2"/>
    <row r="898000" s="12" customFormat="1" x14ac:dyDescent="0.2"/>
    <row r="898001" s="12" customFormat="1" x14ac:dyDescent="0.2"/>
    <row r="898002" s="12" customFormat="1" x14ac:dyDescent="0.2"/>
    <row r="898003" s="12" customFormat="1" x14ac:dyDescent="0.2"/>
    <row r="898004" s="12" customFormat="1" x14ac:dyDescent="0.2"/>
    <row r="898005" s="12" customFormat="1" x14ac:dyDescent="0.2"/>
    <row r="898006" s="12" customFormat="1" x14ac:dyDescent="0.2"/>
    <row r="898007" s="12" customFormat="1" x14ac:dyDescent="0.2"/>
    <row r="898008" s="12" customFormat="1" x14ac:dyDescent="0.2"/>
    <row r="898009" s="12" customFormat="1" x14ac:dyDescent="0.2"/>
    <row r="898010" s="12" customFormat="1" x14ac:dyDescent="0.2"/>
    <row r="898011" s="12" customFormat="1" x14ac:dyDescent="0.2"/>
    <row r="898012" s="12" customFormat="1" x14ac:dyDescent="0.2"/>
    <row r="898013" s="12" customFormat="1" x14ac:dyDescent="0.2"/>
    <row r="898014" s="12" customFormat="1" x14ac:dyDescent="0.2"/>
    <row r="898015" s="12" customFormat="1" x14ac:dyDescent="0.2"/>
    <row r="898016" s="12" customFormat="1" x14ac:dyDescent="0.2"/>
    <row r="898017" s="12" customFormat="1" x14ac:dyDescent="0.2"/>
    <row r="898018" s="12" customFormat="1" x14ac:dyDescent="0.2"/>
    <row r="898019" s="12" customFormat="1" x14ac:dyDescent="0.2"/>
    <row r="898020" s="12" customFormat="1" x14ac:dyDescent="0.2"/>
    <row r="898021" s="12" customFormat="1" x14ac:dyDescent="0.2"/>
    <row r="898022" s="12" customFormat="1" x14ac:dyDescent="0.2"/>
    <row r="898023" s="12" customFormat="1" x14ac:dyDescent="0.2"/>
    <row r="898024" s="12" customFormat="1" x14ac:dyDescent="0.2"/>
    <row r="898025" s="12" customFormat="1" x14ac:dyDescent="0.2"/>
    <row r="898026" s="12" customFormat="1" x14ac:dyDescent="0.2"/>
    <row r="898027" s="12" customFormat="1" x14ac:dyDescent="0.2"/>
    <row r="898028" s="12" customFormat="1" x14ac:dyDescent="0.2"/>
    <row r="898029" s="12" customFormat="1" x14ac:dyDescent="0.2"/>
    <row r="898030" s="12" customFormat="1" x14ac:dyDescent="0.2"/>
    <row r="898031" s="12" customFormat="1" x14ac:dyDescent="0.2"/>
    <row r="898032" s="12" customFormat="1" x14ac:dyDescent="0.2"/>
    <row r="898033" s="12" customFormat="1" x14ac:dyDescent="0.2"/>
    <row r="898034" s="12" customFormat="1" x14ac:dyDescent="0.2"/>
    <row r="898035" s="12" customFormat="1" x14ac:dyDescent="0.2"/>
    <row r="898036" s="12" customFormat="1" x14ac:dyDescent="0.2"/>
    <row r="898037" s="12" customFormat="1" x14ac:dyDescent="0.2"/>
    <row r="898038" s="12" customFormat="1" x14ac:dyDescent="0.2"/>
    <row r="898039" s="12" customFormat="1" x14ac:dyDescent="0.2"/>
    <row r="898040" s="12" customFormat="1" x14ac:dyDescent="0.2"/>
    <row r="898041" s="12" customFormat="1" x14ac:dyDescent="0.2"/>
    <row r="898042" s="12" customFormat="1" x14ac:dyDescent="0.2"/>
    <row r="898043" s="12" customFormat="1" x14ac:dyDescent="0.2"/>
    <row r="898044" s="12" customFormat="1" x14ac:dyDescent="0.2"/>
    <row r="898045" s="12" customFormat="1" x14ac:dyDescent="0.2"/>
    <row r="898046" s="12" customFormat="1" x14ac:dyDescent="0.2"/>
    <row r="898047" s="12" customFormat="1" x14ac:dyDescent="0.2"/>
    <row r="898048" s="12" customFormat="1" x14ac:dyDescent="0.2"/>
    <row r="898049" s="12" customFormat="1" x14ac:dyDescent="0.2"/>
    <row r="898050" s="12" customFormat="1" x14ac:dyDescent="0.2"/>
    <row r="898051" s="12" customFormat="1" x14ac:dyDescent="0.2"/>
    <row r="898052" s="12" customFormat="1" x14ac:dyDescent="0.2"/>
    <row r="898053" s="12" customFormat="1" x14ac:dyDescent="0.2"/>
    <row r="898054" s="12" customFormat="1" x14ac:dyDescent="0.2"/>
    <row r="898055" s="12" customFormat="1" x14ac:dyDescent="0.2"/>
    <row r="898056" s="12" customFormat="1" x14ac:dyDescent="0.2"/>
    <row r="898057" s="12" customFormat="1" x14ac:dyDescent="0.2"/>
    <row r="898058" s="12" customFormat="1" x14ac:dyDescent="0.2"/>
    <row r="898059" s="12" customFormat="1" x14ac:dyDescent="0.2"/>
    <row r="898060" s="12" customFormat="1" x14ac:dyDescent="0.2"/>
    <row r="898061" s="12" customFormat="1" x14ac:dyDescent="0.2"/>
    <row r="898062" s="12" customFormat="1" x14ac:dyDescent="0.2"/>
    <row r="898063" s="12" customFormat="1" x14ac:dyDescent="0.2"/>
    <row r="898064" s="12" customFormat="1" x14ac:dyDescent="0.2"/>
    <row r="898065" s="12" customFormat="1" x14ac:dyDescent="0.2"/>
    <row r="898066" s="12" customFormat="1" x14ac:dyDescent="0.2"/>
    <row r="898067" s="12" customFormat="1" x14ac:dyDescent="0.2"/>
    <row r="898068" s="12" customFormat="1" x14ac:dyDescent="0.2"/>
    <row r="898069" s="12" customFormat="1" x14ac:dyDescent="0.2"/>
    <row r="898070" s="12" customFormat="1" x14ac:dyDescent="0.2"/>
    <row r="898071" s="12" customFormat="1" x14ac:dyDescent="0.2"/>
    <row r="898072" s="12" customFormat="1" x14ac:dyDescent="0.2"/>
    <row r="898073" s="12" customFormat="1" x14ac:dyDescent="0.2"/>
    <row r="898074" s="12" customFormat="1" x14ac:dyDescent="0.2"/>
    <row r="898075" s="12" customFormat="1" x14ac:dyDescent="0.2"/>
    <row r="898076" s="12" customFormat="1" x14ac:dyDescent="0.2"/>
    <row r="898077" s="12" customFormat="1" x14ac:dyDescent="0.2"/>
    <row r="898078" s="12" customFormat="1" x14ac:dyDescent="0.2"/>
    <row r="898079" s="12" customFormat="1" x14ac:dyDescent="0.2"/>
    <row r="898080" s="12" customFormat="1" x14ac:dyDescent="0.2"/>
    <row r="898081" s="12" customFormat="1" x14ac:dyDescent="0.2"/>
    <row r="898082" s="12" customFormat="1" x14ac:dyDescent="0.2"/>
    <row r="898083" s="12" customFormat="1" x14ac:dyDescent="0.2"/>
    <row r="898084" s="12" customFormat="1" x14ac:dyDescent="0.2"/>
    <row r="898085" s="12" customFormat="1" x14ac:dyDescent="0.2"/>
    <row r="898086" s="12" customFormat="1" x14ac:dyDescent="0.2"/>
    <row r="898087" s="12" customFormat="1" x14ac:dyDescent="0.2"/>
    <row r="898088" s="12" customFormat="1" x14ac:dyDescent="0.2"/>
    <row r="898089" s="12" customFormat="1" x14ac:dyDescent="0.2"/>
    <row r="898090" s="12" customFormat="1" x14ac:dyDescent="0.2"/>
    <row r="898091" s="12" customFormat="1" x14ac:dyDescent="0.2"/>
    <row r="898092" s="12" customFormat="1" x14ac:dyDescent="0.2"/>
    <row r="898093" s="12" customFormat="1" x14ac:dyDescent="0.2"/>
    <row r="898094" s="12" customFormat="1" x14ac:dyDescent="0.2"/>
    <row r="898095" s="12" customFormat="1" x14ac:dyDescent="0.2"/>
    <row r="898096" s="12" customFormat="1" x14ac:dyDescent="0.2"/>
    <row r="898097" s="12" customFormat="1" x14ac:dyDescent="0.2"/>
    <row r="898098" s="12" customFormat="1" x14ac:dyDescent="0.2"/>
    <row r="898099" s="12" customFormat="1" x14ac:dyDescent="0.2"/>
    <row r="898100" s="12" customFormat="1" x14ac:dyDescent="0.2"/>
    <row r="898101" s="12" customFormat="1" x14ac:dyDescent="0.2"/>
    <row r="898102" s="12" customFormat="1" x14ac:dyDescent="0.2"/>
    <row r="898103" s="12" customFormat="1" x14ac:dyDescent="0.2"/>
    <row r="898104" s="12" customFormat="1" x14ac:dyDescent="0.2"/>
    <row r="898105" s="12" customFormat="1" x14ac:dyDescent="0.2"/>
    <row r="898106" s="12" customFormat="1" x14ac:dyDescent="0.2"/>
    <row r="898107" s="12" customFormat="1" x14ac:dyDescent="0.2"/>
    <row r="898108" s="12" customFormat="1" x14ac:dyDescent="0.2"/>
    <row r="898109" s="12" customFormat="1" x14ac:dyDescent="0.2"/>
    <row r="898110" s="12" customFormat="1" x14ac:dyDescent="0.2"/>
    <row r="898111" s="12" customFormat="1" x14ac:dyDescent="0.2"/>
    <row r="898112" s="12" customFormat="1" x14ac:dyDescent="0.2"/>
    <row r="898113" s="12" customFormat="1" x14ac:dyDescent="0.2"/>
    <row r="898114" s="12" customFormat="1" x14ac:dyDescent="0.2"/>
    <row r="898115" s="12" customFormat="1" x14ac:dyDescent="0.2"/>
    <row r="898116" s="12" customFormat="1" x14ac:dyDescent="0.2"/>
    <row r="898117" s="12" customFormat="1" x14ac:dyDescent="0.2"/>
    <row r="898118" s="12" customFormat="1" x14ac:dyDescent="0.2"/>
    <row r="898119" s="12" customFormat="1" x14ac:dyDescent="0.2"/>
    <row r="898120" s="12" customFormat="1" x14ac:dyDescent="0.2"/>
    <row r="898121" s="12" customFormat="1" x14ac:dyDescent="0.2"/>
    <row r="898122" s="12" customFormat="1" x14ac:dyDescent="0.2"/>
    <row r="898123" s="12" customFormat="1" x14ac:dyDescent="0.2"/>
    <row r="898124" s="12" customFormat="1" x14ac:dyDescent="0.2"/>
    <row r="898125" s="12" customFormat="1" x14ac:dyDescent="0.2"/>
    <row r="898126" s="12" customFormat="1" x14ac:dyDescent="0.2"/>
    <row r="898127" s="12" customFormat="1" x14ac:dyDescent="0.2"/>
    <row r="898128" s="12" customFormat="1" x14ac:dyDescent="0.2"/>
    <row r="898129" s="12" customFormat="1" x14ac:dyDescent="0.2"/>
    <row r="898130" s="12" customFormat="1" x14ac:dyDescent="0.2"/>
    <row r="898131" s="12" customFormat="1" x14ac:dyDescent="0.2"/>
    <row r="898132" s="12" customFormat="1" x14ac:dyDescent="0.2"/>
    <row r="898133" s="12" customFormat="1" x14ac:dyDescent="0.2"/>
    <row r="898134" s="12" customFormat="1" x14ac:dyDescent="0.2"/>
    <row r="898135" s="12" customFormat="1" x14ac:dyDescent="0.2"/>
    <row r="898136" s="12" customFormat="1" x14ac:dyDescent="0.2"/>
    <row r="898137" s="12" customFormat="1" x14ac:dyDescent="0.2"/>
    <row r="898138" s="12" customFormat="1" x14ac:dyDescent="0.2"/>
    <row r="898139" s="12" customFormat="1" x14ac:dyDescent="0.2"/>
    <row r="898140" s="12" customFormat="1" x14ac:dyDescent="0.2"/>
    <row r="898141" s="12" customFormat="1" x14ac:dyDescent="0.2"/>
    <row r="898142" s="12" customFormat="1" x14ac:dyDescent="0.2"/>
    <row r="898143" s="12" customFormat="1" x14ac:dyDescent="0.2"/>
    <row r="898144" s="12" customFormat="1" x14ac:dyDescent="0.2"/>
    <row r="898145" s="12" customFormat="1" x14ac:dyDescent="0.2"/>
    <row r="898146" s="12" customFormat="1" x14ac:dyDescent="0.2"/>
    <row r="898147" s="12" customFormat="1" x14ac:dyDescent="0.2"/>
    <row r="898148" s="12" customFormat="1" x14ac:dyDescent="0.2"/>
    <row r="898149" s="12" customFormat="1" x14ac:dyDescent="0.2"/>
    <row r="898150" s="12" customFormat="1" x14ac:dyDescent="0.2"/>
    <row r="898151" s="12" customFormat="1" x14ac:dyDescent="0.2"/>
    <row r="898152" s="12" customFormat="1" x14ac:dyDescent="0.2"/>
    <row r="898153" s="12" customFormat="1" x14ac:dyDescent="0.2"/>
    <row r="898154" s="12" customFormat="1" x14ac:dyDescent="0.2"/>
    <row r="898155" s="12" customFormat="1" x14ac:dyDescent="0.2"/>
    <row r="898156" s="12" customFormat="1" x14ac:dyDescent="0.2"/>
    <row r="898157" s="12" customFormat="1" x14ac:dyDescent="0.2"/>
    <row r="898158" s="12" customFormat="1" x14ac:dyDescent="0.2"/>
    <row r="898159" s="12" customFormat="1" x14ac:dyDescent="0.2"/>
    <row r="898160" s="12" customFormat="1" x14ac:dyDescent="0.2"/>
    <row r="898161" s="12" customFormat="1" x14ac:dyDescent="0.2"/>
    <row r="898162" s="12" customFormat="1" x14ac:dyDescent="0.2"/>
    <row r="898163" s="12" customFormat="1" x14ac:dyDescent="0.2"/>
    <row r="898164" s="12" customFormat="1" x14ac:dyDescent="0.2"/>
    <row r="898165" s="12" customFormat="1" x14ac:dyDescent="0.2"/>
    <row r="898166" s="12" customFormat="1" x14ac:dyDescent="0.2"/>
    <row r="898167" s="12" customFormat="1" x14ac:dyDescent="0.2"/>
    <row r="898168" s="12" customFormat="1" x14ac:dyDescent="0.2"/>
    <row r="898169" s="12" customFormat="1" x14ac:dyDescent="0.2"/>
    <row r="898170" s="12" customFormat="1" x14ac:dyDescent="0.2"/>
    <row r="898171" s="12" customFormat="1" x14ac:dyDescent="0.2"/>
    <row r="898172" s="12" customFormat="1" x14ac:dyDescent="0.2"/>
    <row r="898173" s="12" customFormat="1" x14ac:dyDescent="0.2"/>
    <row r="898174" s="12" customFormat="1" x14ac:dyDescent="0.2"/>
    <row r="898175" s="12" customFormat="1" x14ac:dyDescent="0.2"/>
    <row r="898176" s="12" customFormat="1" x14ac:dyDescent="0.2"/>
    <row r="898177" s="12" customFormat="1" x14ac:dyDescent="0.2"/>
    <row r="898178" s="12" customFormat="1" x14ac:dyDescent="0.2"/>
    <row r="898179" s="12" customFormat="1" x14ac:dyDescent="0.2"/>
    <row r="898180" s="12" customFormat="1" x14ac:dyDescent="0.2"/>
    <row r="898181" s="12" customFormat="1" x14ac:dyDescent="0.2"/>
    <row r="898182" s="12" customFormat="1" x14ac:dyDescent="0.2"/>
    <row r="898183" s="12" customFormat="1" x14ac:dyDescent="0.2"/>
    <row r="898184" s="12" customFormat="1" x14ac:dyDescent="0.2"/>
    <row r="898185" s="12" customFormat="1" x14ac:dyDescent="0.2"/>
    <row r="898186" s="12" customFormat="1" x14ac:dyDescent="0.2"/>
    <row r="898187" s="12" customFormat="1" x14ac:dyDescent="0.2"/>
    <row r="898188" s="12" customFormat="1" x14ac:dyDescent="0.2"/>
    <row r="898189" s="12" customFormat="1" x14ac:dyDescent="0.2"/>
    <row r="898190" s="12" customFormat="1" x14ac:dyDescent="0.2"/>
    <row r="898191" s="12" customFormat="1" x14ac:dyDescent="0.2"/>
    <row r="898192" s="12" customFormat="1" x14ac:dyDescent="0.2"/>
    <row r="898193" s="12" customFormat="1" x14ac:dyDescent="0.2"/>
    <row r="898194" s="12" customFormat="1" x14ac:dyDescent="0.2"/>
    <row r="898195" s="12" customFormat="1" x14ac:dyDescent="0.2"/>
    <row r="898196" s="12" customFormat="1" x14ac:dyDescent="0.2"/>
    <row r="898197" s="12" customFormat="1" x14ac:dyDescent="0.2"/>
    <row r="898198" s="12" customFormat="1" x14ac:dyDescent="0.2"/>
    <row r="898199" s="12" customFormat="1" x14ac:dyDescent="0.2"/>
    <row r="898200" s="12" customFormat="1" x14ac:dyDescent="0.2"/>
    <row r="898201" s="12" customFormat="1" x14ac:dyDescent="0.2"/>
    <row r="898202" s="12" customFormat="1" x14ac:dyDescent="0.2"/>
    <row r="898203" s="12" customFormat="1" x14ac:dyDescent="0.2"/>
    <row r="898204" s="12" customFormat="1" x14ac:dyDescent="0.2"/>
    <row r="898205" s="12" customFormat="1" x14ac:dyDescent="0.2"/>
    <row r="898206" s="12" customFormat="1" x14ac:dyDescent="0.2"/>
    <row r="898207" s="12" customFormat="1" x14ac:dyDescent="0.2"/>
    <row r="898208" s="12" customFormat="1" x14ac:dyDescent="0.2"/>
    <row r="898209" s="12" customFormat="1" x14ac:dyDescent="0.2"/>
    <row r="898210" s="12" customFormat="1" x14ac:dyDescent="0.2"/>
    <row r="898211" s="12" customFormat="1" x14ac:dyDescent="0.2"/>
    <row r="898212" s="12" customFormat="1" x14ac:dyDescent="0.2"/>
    <row r="898213" s="12" customFormat="1" x14ac:dyDescent="0.2"/>
    <row r="898214" s="12" customFormat="1" x14ac:dyDescent="0.2"/>
    <row r="898215" s="12" customFormat="1" x14ac:dyDescent="0.2"/>
    <row r="898216" s="12" customFormat="1" x14ac:dyDescent="0.2"/>
    <row r="898217" s="12" customFormat="1" x14ac:dyDescent="0.2"/>
    <row r="898218" s="12" customFormat="1" x14ac:dyDescent="0.2"/>
    <row r="898219" s="12" customFormat="1" x14ac:dyDescent="0.2"/>
    <row r="898220" s="12" customFormat="1" x14ac:dyDescent="0.2"/>
    <row r="898221" s="12" customFormat="1" x14ac:dyDescent="0.2"/>
    <row r="898222" s="12" customFormat="1" x14ac:dyDescent="0.2"/>
    <row r="898223" s="12" customFormat="1" x14ac:dyDescent="0.2"/>
    <row r="898224" s="12" customFormat="1" x14ac:dyDescent="0.2"/>
    <row r="898225" s="12" customFormat="1" x14ac:dyDescent="0.2"/>
    <row r="898226" s="12" customFormat="1" x14ac:dyDescent="0.2"/>
    <row r="898227" s="12" customFormat="1" x14ac:dyDescent="0.2"/>
    <row r="898228" s="12" customFormat="1" x14ac:dyDescent="0.2"/>
    <row r="898229" s="12" customFormat="1" x14ac:dyDescent="0.2"/>
    <row r="898230" s="12" customFormat="1" x14ac:dyDescent="0.2"/>
    <row r="898231" s="12" customFormat="1" x14ac:dyDescent="0.2"/>
    <row r="898232" s="12" customFormat="1" x14ac:dyDescent="0.2"/>
    <row r="898233" s="12" customFormat="1" x14ac:dyDescent="0.2"/>
    <row r="898234" s="12" customFormat="1" x14ac:dyDescent="0.2"/>
    <row r="898235" s="12" customFormat="1" x14ac:dyDescent="0.2"/>
    <row r="898236" s="12" customFormat="1" x14ac:dyDescent="0.2"/>
    <row r="898237" s="12" customFormat="1" x14ac:dyDescent="0.2"/>
    <row r="898238" s="12" customFormat="1" x14ac:dyDescent="0.2"/>
    <row r="898239" s="12" customFormat="1" x14ac:dyDescent="0.2"/>
    <row r="898240" s="12" customFormat="1" x14ac:dyDescent="0.2"/>
    <row r="898241" s="12" customFormat="1" x14ac:dyDescent="0.2"/>
    <row r="898242" s="12" customFormat="1" x14ac:dyDescent="0.2"/>
    <row r="898243" s="12" customFormat="1" x14ac:dyDescent="0.2"/>
    <row r="898244" s="12" customFormat="1" x14ac:dyDescent="0.2"/>
    <row r="898245" s="12" customFormat="1" x14ac:dyDescent="0.2"/>
    <row r="898246" s="12" customFormat="1" x14ac:dyDescent="0.2"/>
    <row r="898247" s="12" customFormat="1" x14ac:dyDescent="0.2"/>
    <row r="898248" s="12" customFormat="1" x14ac:dyDescent="0.2"/>
    <row r="898249" s="12" customFormat="1" x14ac:dyDescent="0.2"/>
    <row r="898250" s="12" customFormat="1" x14ac:dyDescent="0.2"/>
    <row r="898251" s="12" customFormat="1" x14ac:dyDescent="0.2"/>
    <row r="898252" s="12" customFormat="1" x14ac:dyDescent="0.2"/>
    <row r="898253" s="12" customFormat="1" x14ac:dyDescent="0.2"/>
    <row r="898254" s="12" customFormat="1" x14ac:dyDescent="0.2"/>
    <row r="898255" s="12" customFormat="1" x14ac:dyDescent="0.2"/>
    <row r="898256" s="12" customFormat="1" x14ac:dyDescent="0.2"/>
    <row r="898257" s="12" customFormat="1" x14ac:dyDescent="0.2"/>
    <row r="898258" s="12" customFormat="1" x14ac:dyDescent="0.2"/>
    <row r="898259" s="12" customFormat="1" x14ac:dyDescent="0.2"/>
    <row r="898260" s="12" customFormat="1" x14ac:dyDescent="0.2"/>
    <row r="898261" s="12" customFormat="1" x14ac:dyDescent="0.2"/>
    <row r="898262" s="12" customFormat="1" x14ac:dyDescent="0.2"/>
    <row r="898263" s="12" customFormat="1" x14ac:dyDescent="0.2"/>
    <row r="898264" s="12" customFormat="1" x14ac:dyDescent="0.2"/>
    <row r="898265" s="12" customFormat="1" x14ac:dyDescent="0.2"/>
    <row r="898266" s="12" customFormat="1" x14ac:dyDescent="0.2"/>
    <row r="898267" s="12" customFormat="1" x14ac:dyDescent="0.2"/>
    <row r="898268" s="12" customFormat="1" x14ac:dyDescent="0.2"/>
    <row r="898269" s="12" customFormat="1" x14ac:dyDescent="0.2"/>
    <row r="898270" s="12" customFormat="1" x14ac:dyDescent="0.2"/>
    <row r="898271" s="12" customFormat="1" x14ac:dyDescent="0.2"/>
    <row r="898272" s="12" customFormat="1" x14ac:dyDescent="0.2"/>
    <row r="898273" s="12" customFormat="1" x14ac:dyDescent="0.2"/>
    <row r="898274" s="12" customFormat="1" x14ac:dyDescent="0.2"/>
    <row r="898275" s="12" customFormat="1" x14ac:dyDescent="0.2"/>
    <row r="898276" s="12" customFormat="1" x14ac:dyDescent="0.2"/>
    <row r="898277" s="12" customFormat="1" x14ac:dyDescent="0.2"/>
    <row r="898278" s="12" customFormat="1" x14ac:dyDescent="0.2"/>
    <row r="898279" s="12" customFormat="1" x14ac:dyDescent="0.2"/>
    <row r="898280" s="12" customFormat="1" x14ac:dyDescent="0.2"/>
    <row r="898281" s="12" customFormat="1" x14ac:dyDescent="0.2"/>
    <row r="898282" s="12" customFormat="1" x14ac:dyDescent="0.2"/>
    <row r="898283" s="12" customFormat="1" x14ac:dyDescent="0.2"/>
    <row r="898284" s="12" customFormat="1" x14ac:dyDescent="0.2"/>
    <row r="898285" s="12" customFormat="1" x14ac:dyDescent="0.2"/>
    <row r="898286" s="12" customFormat="1" x14ac:dyDescent="0.2"/>
    <row r="898287" s="12" customFormat="1" x14ac:dyDescent="0.2"/>
    <row r="898288" s="12" customFormat="1" x14ac:dyDescent="0.2"/>
    <row r="898289" s="12" customFormat="1" x14ac:dyDescent="0.2"/>
    <row r="898290" s="12" customFormat="1" x14ac:dyDescent="0.2"/>
    <row r="898291" s="12" customFormat="1" x14ac:dyDescent="0.2"/>
    <row r="898292" s="12" customFormat="1" x14ac:dyDescent="0.2"/>
    <row r="898293" s="12" customFormat="1" x14ac:dyDescent="0.2"/>
    <row r="898294" s="12" customFormat="1" x14ac:dyDescent="0.2"/>
    <row r="898295" s="12" customFormat="1" x14ac:dyDescent="0.2"/>
    <row r="898296" s="12" customFormat="1" x14ac:dyDescent="0.2"/>
    <row r="898297" s="12" customFormat="1" x14ac:dyDescent="0.2"/>
    <row r="898298" s="12" customFormat="1" x14ac:dyDescent="0.2"/>
    <row r="898299" s="12" customFormat="1" x14ac:dyDescent="0.2"/>
    <row r="898300" s="12" customFormat="1" x14ac:dyDescent="0.2"/>
    <row r="898301" s="12" customFormat="1" x14ac:dyDescent="0.2"/>
    <row r="898302" s="12" customFormat="1" x14ac:dyDescent="0.2"/>
    <row r="898303" s="12" customFormat="1" x14ac:dyDescent="0.2"/>
    <row r="898304" s="12" customFormat="1" x14ac:dyDescent="0.2"/>
    <row r="898305" s="12" customFormat="1" x14ac:dyDescent="0.2"/>
    <row r="898306" s="12" customFormat="1" x14ac:dyDescent="0.2"/>
    <row r="898307" s="12" customFormat="1" x14ac:dyDescent="0.2"/>
    <row r="898308" s="12" customFormat="1" x14ac:dyDescent="0.2"/>
    <row r="898309" s="12" customFormat="1" x14ac:dyDescent="0.2"/>
    <row r="898310" s="12" customFormat="1" x14ac:dyDescent="0.2"/>
    <row r="898311" s="12" customFormat="1" x14ac:dyDescent="0.2"/>
    <row r="898312" s="12" customFormat="1" x14ac:dyDescent="0.2"/>
    <row r="898313" s="12" customFormat="1" x14ac:dyDescent="0.2"/>
    <row r="898314" s="12" customFormat="1" x14ac:dyDescent="0.2"/>
    <row r="898315" s="12" customFormat="1" x14ac:dyDescent="0.2"/>
    <row r="898316" s="12" customFormat="1" x14ac:dyDescent="0.2"/>
    <row r="898317" s="12" customFormat="1" x14ac:dyDescent="0.2"/>
    <row r="898318" s="12" customFormat="1" x14ac:dyDescent="0.2"/>
    <row r="898319" s="12" customFormat="1" x14ac:dyDescent="0.2"/>
    <row r="898320" s="12" customFormat="1" x14ac:dyDescent="0.2"/>
    <row r="898321" s="12" customFormat="1" x14ac:dyDescent="0.2"/>
    <row r="898322" s="12" customFormat="1" x14ac:dyDescent="0.2"/>
    <row r="898323" s="12" customFormat="1" x14ac:dyDescent="0.2"/>
    <row r="898324" s="12" customFormat="1" x14ac:dyDescent="0.2"/>
    <row r="898325" s="12" customFormat="1" x14ac:dyDescent="0.2"/>
    <row r="898326" s="12" customFormat="1" x14ac:dyDescent="0.2"/>
    <row r="898327" s="12" customFormat="1" x14ac:dyDescent="0.2"/>
    <row r="898328" s="12" customFormat="1" x14ac:dyDescent="0.2"/>
    <row r="898329" s="12" customFormat="1" x14ac:dyDescent="0.2"/>
    <row r="898330" s="12" customFormat="1" x14ac:dyDescent="0.2"/>
    <row r="898331" s="12" customFormat="1" x14ac:dyDescent="0.2"/>
    <row r="898332" s="12" customFormat="1" x14ac:dyDescent="0.2"/>
    <row r="898333" s="12" customFormat="1" x14ac:dyDescent="0.2"/>
    <row r="898334" s="12" customFormat="1" x14ac:dyDescent="0.2"/>
    <row r="898335" s="12" customFormat="1" x14ac:dyDescent="0.2"/>
    <row r="898336" s="12" customFormat="1" x14ac:dyDescent="0.2"/>
    <row r="898337" s="12" customFormat="1" x14ac:dyDescent="0.2"/>
    <row r="898338" s="12" customFormat="1" x14ac:dyDescent="0.2"/>
    <row r="898339" s="12" customFormat="1" x14ac:dyDescent="0.2"/>
    <row r="898340" s="12" customFormat="1" x14ac:dyDescent="0.2"/>
    <row r="898341" s="12" customFormat="1" x14ac:dyDescent="0.2"/>
    <row r="898342" s="12" customFormat="1" x14ac:dyDescent="0.2"/>
    <row r="898343" s="12" customFormat="1" x14ac:dyDescent="0.2"/>
    <row r="898344" s="12" customFormat="1" x14ac:dyDescent="0.2"/>
    <row r="898345" s="12" customFormat="1" x14ac:dyDescent="0.2"/>
    <row r="898346" s="12" customFormat="1" x14ac:dyDescent="0.2"/>
    <row r="898347" s="12" customFormat="1" x14ac:dyDescent="0.2"/>
    <row r="898348" s="12" customFormat="1" x14ac:dyDescent="0.2"/>
    <row r="898349" s="12" customFormat="1" x14ac:dyDescent="0.2"/>
    <row r="898350" s="12" customFormat="1" x14ac:dyDescent="0.2"/>
    <row r="898351" s="12" customFormat="1" x14ac:dyDescent="0.2"/>
    <row r="898352" s="12" customFormat="1" x14ac:dyDescent="0.2"/>
    <row r="898353" s="12" customFormat="1" x14ac:dyDescent="0.2"/>
    <row r="898354" s="12" customFormat="1" x14ac:dyDescent="0.2"/>
    <row r="898355" s="12" customFormat="1" x14ac:dyDescent="0.2"/>
    <row r="898356" s="12" customFormat="1" x14ac:dyDescent="0.2"/>
    <row r="898357" s="12" customFormat="1" x14ac:dyDescent="0.2"/>
    <row r="898358" s="12" customFormat="1" x14ac:dyDescent="0.2"/>
    <row r="898359" s="12" customFormat="1" x14ac:dyDescent="0.2"/>
    <row r="898360" s="12" customFormat="1" x14ac:dyDescent="0.2"/>
    <row r="898361" s="12" customFormat="1" x14ac:dyDescent="0.2"/>
    <row r="898362" s="12" customFormat="1" x14ac:dyDescent="0.2"/>
    <row r="898363" s="12" customFormat="1" x14ac:dyDescent="0.2"/>
    <row r="898364" s="12" customFormat="1" x14ac:dyDescent="0.2"/>
    <row r="898365" s="12" customFormat="1" x14ac:dyDescent="0.2"/>
    <row r="898366" s="12" customFormat="1" x14ac:dyDescent="0.2"/>
    <row r="898367" s="12" customFormat="1" x14ac:dyDescent="0.2"/>
    <row r="898368" s="12" customFormat="1" x14ac:dyDescent="0.2"/>
    <row r="898369" s="12" customFormat="1" x14ac:dyDescent="0.2"/>
    <row r="898370" s="12" customFormat="1" x14ac:dyDescent="0.2"/>
    <row r="898371" s="12" customFormat="1" x14ac:dyDescent="0.2"/>
    <row r="898372" s="12" customFormat="1" x14ac:dyDescent="0.2"/>
    <row r="898373" s="12" customFormat="1" x14ac:dyDescent="0.2"/>
    <row r="898374" s="12" customFormat="1" x14ac:dyDescent="0.2"/>
    <row r="898375" s="12" customFormat="1" x14ac:dyDescent="0.2"/>
    <row r="898376" s="12" customFormat="1" x14ac:dyDescent="0.2"/>
    <row r="898377" s="12" customFormat="1" x14ac:dyDescent="0.2"/>
    <row r="898378" s="12" customFormat="1" x14ac:dyDescent="0.2"/>
    <row r="898379" s="12" customFormat="1" x14ac:dyDescent="0.2"/>
    <row r="898380" s="12" customFormat="1" x14ac:dyDescent="0.2"/>
    <row r="898381" s="12" customFormat="1" x14ac:dyDescent="0.2"/>
    <row r="898382" s="12" customFormat="1" x14ac:dyDescent="0.2"/>
    <row r="898383" s="12" customFormat="1" x14ac:dyDescent="0.2"/>
    <row r="898384" s="12" customFormat="1" x14ac:dyDescent="0.2"/>
    <row r="898385" s="12" customFormat="1" x14ac:dyDescent="0.2"/>
    <row r="898386" s="12" customFormat="1" x14ac:dyDescent="0.2"/>
    <row r="898387" s="12" customFormat="1" x14ac:dyDescent="0.2"/>
    <row r="898388" s="12" customFormat="1" x14ac:dyDescent="0.2"/>
    <row r="898389" s="12" customFormat="1" x14ac:dyDescent="0.2"/>
    <row r="898390" s="12" customFormat="1" x14ac:dyDescent="0.2"/>
    <row r="898391" s="12" customFormat="1" x14ac:dyDescent="0.2"/>
    <row r="898392" s="12" customFormat="1" x14ac:dyDescent="0.2"/>
    <row r="898393" s="12" customFormat="1" x14ac:dyDescent="0.2"/>
    <row r="898394" s="12" customFormat="1" x14ac:dyDescent="0.2"/>
    <row r="898395" s="12" customFormat="1" x14ac:dyDescent="0.2"/>
    <row r="898396" s="12" customFormat="1" x14ac:dyDescent="0.2"/>
    <row r="898397" s="12" customFormat="1" x14ac:dyDescent="0.2"/>
    <row r="898398" s="12" customFormat="1" x14ac:dyDescent="0.2"/>
    <row r="898399" s="12" customFormat="1" x14ac:dyDescent="0.2"/>
    <row r="898400" s="12" customFormat="1" x14ac:dyDescent="0.2"/>
    <row r="898401" s="12" customFormat="1" x14ac:dyDescent="0.2"/>
    <row r="898402" s="12" customFormat="1" x14ac:dyDescent="0.2"/>
    <row r="898403" s="12" customFormat="1" x14ac:dyDescent="0.2"/>
    <row r="898404" s="12" customFormat="1" x14ac:dyDescent="0.2"/>
    <row r="898405" s="12" customFormat="1" x14ac:dyDescent="0.2"/>
    <row r="898406" s="12" customFormat="1" x14ac:dyDescent="0.2"/>
    <row r="898407" s="12" customFormat="1" x14ac:dyDescent="0.2"/>
    <row r="898408" s="12" customFormat="1" x14ac:dyDescent="0.2"/>
    <row r="898409" s="12" customFormat="1" x14ac:dyDescent="0.2"/>
    <row r="898410" s="12" customFormat="1" x14ac:dyDescent="0.2"/>
    <row r="898411" s="12" customFormat="1" x14ac:dyDescent="0.2"/>
    <row r="898412" s="12" customFormat="1" x14ac:dyDescent="0.2"/>
    <row r="898413" s="12" customFormat="1" x14ac:dyDescent="0.2"/>
    <row r="898414" s="12" customFormat="1" x14ac:dyDescent="0.2"/>
    <row r="898415" s="12" customFormat="1" x14ac:dyDescent="0.2"/>
    <row r="898416" s="12" customFormat="1" x14ac:dyDescent="0.2"/>
    <row r="898417" s="12" customFormat="1" x14ac:dyDescent="0.2"/>
    <row r="898418" s="12" customFormat="1" x14ac:dyDescent="0.2"/>
    <row r="898419" s="12" customFormat="1" x14ac:dyDescent="0.2"/>
    <row r="898420" s="12" customFormat="1" x14ac:dyDescent="0.2"/>
    <row r="898421" s="12" customFormat="1" x14ac:dyDescent="0.2"/>
    <row r="898422" s="12" customFormat="1" x14ac:dyDescent="0.2"/>
    <row r="898423" s="12" customFormat="1" x14ac:dyDescent="0.2"/>
    <row r="898424" s="12" customFormat="1" x14ac:dyDescent="0.2"/>
    <row r="898425" s="12" customFormat="1" x14ac:dyDescent="0.2"/>
    <row r="898426" s="12" customFormat="1" x14ac:dyDescent="0.2"/>
    <row r="898427" s="12" customFormat="1" x14ac:dyDescent="0.2"/>
    <row r="898428" s="12" customFormat="1" x14ac:dyDescent="0.2"/>
    <row r="898429" s="12" customFormat="1" x14ac:dyDescent="0.2"/>
    <row r="898430" s="12" customFormat="1" x14ac:dyDescent="0.2"/>
    <row r="898431" s="12" customFormat="1" x14ac:dyDescent="0.2"/>
    <row r="898432" s="12" customFormat="1" x14ac:dyDescent="0.2"/>
    <row r="898433" s="12" customFormat="1" x14ac:dyDescent="0.2"/>
    <row r="898434" s="12" customFormat="1" x14ac:dyDescent="0.2"/>
    <row r="898435" s="12" customFormat="1" x14ac:dyDescent="0.2"/>
    <row r="898436" s="12" customFormat="1" x14ac:dyDescent="0.2"/>
    <row r="898437" s="12" customFormat="1" x14ac:dyDescent="0.2"/>
    <row r="898438" s="12" customFormat="1" x14ac:dyDescent="0.2"/>
    <row r="898439" s="12" customFormat="1" x14ac:dyDescent="0.2"/>
    <row r="898440" s="12" customFormat="1" x14ac:dyDescent="0.2"/>
    <row r="898441" s="12" customFormat="1" x14ac:dyDescent="0.2"/>
    <row r="898442" s="12" customFormat="1" x14ac:dyDescent="0.2"/>
    <row r="898443" s="12" customFormat="1" x14ac:dyDescent="0.2"/>
    <row r="898444" s="12" customFormat="1" x14ac:dyDescent="0.2"/>
    <row r="898445" s="12" customFormat="1" x14ac:dyDescent="0.2"/>
    <row r="898446" s="12" customFormat="1" x14ac:dyDescent="0.2"/>
    <row r="898447" s="12" customFormat="1" x14ac:dyDescent="0.2"/>
    <row r="898448" s="12" customFormat="1" x14ac:dyDescent="0.2"/>
    <row r="898449" s="12" customFormat="1" x14ac:dyDescent="0.2"/>
    <row r="898450" s="12" customFormat="1" x14ac:dyDescent="0.2"/>
    <row r="898451" s="12" customFormat="1" x14ac:dyDescent="0.2"/>
    <row r="898452" s="12" customFormat="1" x14ac:dyDescent="0.2"/>
    <row r="898453" s="12" customFormat="1" x14ac:dyDescent="0.2"/>
    <row r="898454" s="12" customFormat="1" x14ac:dyDescent="0.2"/>
    <row r="898455" s="12" customFormat="1" x14ac:dyDescent="0.2"/>
    <row r="898456" s="12" customFormat="1" x14ac:dyDescent="0.2"/>
    <row r="898457" s="12" customFormat="1" x14ac:dyDescent="0.2"/>
    <row r="898458" s="12" customFormat="1" x14ac:dyDescent="0.2"/>
    <row r="898459" s="12" customFormat="1" x14ac:dyDescent="0.2"/>
    <row r="898460" s="12" customFormat="1" x14ac:dyDescent="0.2"/>
    <row r="898461" s="12" customFormat="1" x14ac:dyDescent="0.2"/>
    <row r="898462" s="12" customFormat="1" x14ac:dyDescent="0.2"/>
    <row r="898463" s="12" customFormat="1" x14ac:dyDescent="0.2"/>
    <row r="898464" s="12" customFormat="1" x14ac:dyDescent="0.2"/>
    <row r="898465" s="12" customFormat="1" x14ac:dyDescent="0.2"/>
    <row r="898466" s="12" customFormat="1" x14ac:dyDescent="0.2"/>
    <row r="898467" s="12" customFormat="1" x14ac:dyDescent="0.2"/>
    <row r="898468" s="12" customFormat="1" x14ac:dyDescent="0.2"/>
    <row r="898469" s="12" customFormat="1" x14ac:dyDescent="0.2"/>
    <row r="898470" s="12" customFormat="1" x14ac:dyDescent="0.2"/>
    <row r="898471" s="12" customFormat="1" x14ac:dyDescent="0.2"/>
    <row r="898472" s="12" customFormat="1" x14ac:dyDescent="0.2"/>
    <row r="898473" s="12" customFormat="1" x14ac:dyDescent="0.2"/>
    <row r="898474" s="12" customFormat="1" x14ac:dyDescent="0.2"/>
    <row r="898475" s="12" customFormat="1" x14ac:dyDescent="0.2"/>
    <row r="898476" s="12" customFormat="1" x14ac:dyDescent="0.2"/>
    <row r="898477" s="12" customFormat="1" x14ac:dyDescent="0.2"/>
    <row r="898478" s="12" customFormat="1" x14ac:dyDescent="0.2"/>
    <row r="898479" s="12" customFormat="1" x14ac:dyDescent="0.2"/>
    <row r="898480" s="12" customFormat="1" x14ac:dyDescent="0.2"/>
    <row r="898481" s="12" customFormat="1" x14ac:dyDescent="0.2"/>
    <row r="898482" s="12" customFormat="1" x14ac:dyDescent="0.2"/>
    <row r="898483" s="12" customFormat="1" x14ac:dyDescent="0.2"/>
    <row r="898484" s="12" customFormat="1" x14ac:dyDescent="0.2"/>
    <row r="898485" s="12" customFormat="1" x14ac:dyDescent="0.2"/>
    <row r="898486" s="12" customFormat="1" x14ac:dyDescent="0.2"/>
    <row r="898487" s="12" customFormat="1" x14ac:dyDescent="0.2"/>
    <row r="898488" s="12" customFormat="1" x14ac:dyDescent="0.2"/>
    <row r="898489" s="12" customFormat="1" x14ac:dyDescent="0.2"/>
    <row r="898490" s="12" customFormat="1" x14ac:dyDescent="0.2"/>
    <row r="898491" s="12" customFormat="1" x14ac:dyDescent="0.2"/>
    <row r="898492" s="12" customFormat="1" x14ac:dyDescent="0.2"/>
    <row r="898493" s="12" customFormat="1" x14ac:dyDescent="0.2"/>
    <row r="898494" s="12" customFormat="1" x14ac:dyDescent="0.2"/>
    <row r="898495" s="12" customFormat="1" x14ac:dyDescent="0.2"/>
    <row r="898496" s="12" customFormat="1" x14ac:dyDescent="0.2"/>
    <row r="898497" s="12" customFormat="1" x14ac:dyDescent="0.2"/>
    <row r="898498" s="12" customFormat="1" x14ac:dyDescent="0.2"/>
    <row r="898499" s="12" customFormat="1" x14ac:dyDescent="0.2"/>
    <row r="898500" s="12" customFormat="1" x14ac:dyDescent="0.2"/>
    <row r="898501" s="12" customFormat="1" x14ac:dyDescent="0.2"/>
    <row r="898502" s="12" customFormat="1" x14ac:dyDescent="0.2"/>
    <row r="898503" s="12" customFormat="1" x14ac:dyDescent="0.2"/>
    <row r="898504" s="12" customFormat="1" x14ac:dyDescent="0.2"/>
    <row r="898505" s="12" customFormat="1" x14ac:dyDescent="0.2"/>
    <row r="898506" s="12" customFormat="1" x14ac:dyDescent="0.2"/>
    <row r="898507" s="12" customFormat="1" x14ac:dyDescent="0.2"/>
    <row r="898508" s="12" customFormat="1" x14ac:dyDescent="0.2"/>
    <row r="898509" s="12" customFormat="1" x14ac:dyDescent="0.2"/>
    <row r="898510" s="12" customFormat="1" x14ac:dyDescent="0.2"/>
    <row r="898511" s="12" customFormat="1" x14ac:dyDescent="0.2"/>
    <row r="898512" s="12" customFormat="1" x14ac:dyDescent="0.2"/>
    <row r="898513" s="12" customFormat="1" x14ac:dyDescent="0.2"/>
    <row r="898514" s="12" customFormat="1" x14ac:dyDescent="0.2"/>
    <row r="898515" s="12" customFormat="1" x14ac:dyDescent="0.2"/>
    <row r="898516" s="12" customFormat="1" x14ac:dyDescent="0.2"/>
    <row r="898517" s="12" customFormat="1" x14ac:dyDescent="0.2"/>
    <row r="898518" s="12" customFormat="1" x14ac:dyDescent="0.2"/>
    <row r="898519" s="12" customFormat="1" x14ac:dyDescent="0.2"/>
    <row r="898520" s="12" customFormat="1" x14ac:dyDescent="0.2"/>
    <row r="898521" s="12" customFormat="1" x14ac:dyDescent="0.2"/>
    <row r="898522" s="12" customFormat="1" x14ac:dyDescent="0.2"/>
    <row r="898523" s="12" customFormat="1" x14ac:dyDescent="0.2"/>
    <row r="898524" s="12" customFormat="1" x14ac:dyDescent="0.2"/>
    <row r="898525" s="12" customFormat="1" x14ac:dyDescent="0.2"/>
    <row r="898526" s="12" customFormat="1" x14ac:dyDescent="0.2"/>
    <row r="898527" s="12" customFormat="1" x14ac:dyDescent="0.2"/>
    <row r="898528" s="12" customFormat="1" x14ac:dyDescent="0.2"/>
    <row r="898529" s="12" customFormat="1" x14ac:dyDescent="0.2"/>
    <row r="898530" s="12" customFormat="1" x14ac:dyDescent="0.2"/>
    <row r="898531" s="12" customFormat="1" x14ac:dyDescent="0.2"/>
    <row r="898532" s="12" customFormat="1" x14ac:dyDescent="0.2"/>
    <row r="898533" s="12" customFormat="1" x14ac:dyDescent="0.2"/>
    <row r="898534" s="12" customFormat="1" x14ac:dyDescent="0.2"/>
    <row r="898535" s="12" customFormat="1" x14ac:dyDescent="0.2"/>
    <row r="898536" s="12" customFormat="1" x14ac:dyDescent="0.2"/>
    <row r="898537" s="12" customFormat="1" x14ac:dyDescent="0.2"/>
    <row r="898538" s="12" customFormat="1" x14ac:dyDescent="0.2"/>
    <row r="898539" s="12" customFormat="1" x14ac:dyDescent="0.2"/>
    <row r="898540" s="12" customFormat="1" x14ac:dyDescent="0.2"/>
    <row r="898541" s="12" customFormat="1" x14ac:dyDescent="0.2"/>
    <row r="898542" s="12" customFormat="1" x14ac:dyDescent="0.2"/>
    <row r="898543" s="12" customFormat="1" x14ac:dyDescent="0.2"/>
    <row r="898544" s="12" customFormat="1" x14ac:dyDescent="0.2"/>
    <row r="898545" s="12" customFormat="1" x14ac:dyDescent="0.2"/>
    <row r="898546" s="12" customFormat="1" x14ac:dyDescent="0.2"/>
    <row r="898547" s="12" customFormat="1" x14ac:dyDescent="0.2"/>
    <row r="898548" s="12" customFormat="1" x14ac:dyDescent="0.2"/>
    <row r="898549" s="12" customFormat="1" x14ac:dyDescent="0.2"/>
    <row r="898550" s="12" customFormat="1" x14ac:dyDescent="0.2"/>
    <row r="898551" s="12" customFormat="1" x14ac:dyDescent="0.2"/>
    <row r="898552" s="12" customFormat="1" x14ac:dyDescent="0.2"/>
    <row r="898553" s="12" customFormat="1" x14ac:dyDescent="0.2"/>
    <row r="898554" s="12" customFormat="1" x14ac:dyDescent="0.2"/>
    <row r="898555" s="12" customFormat="1" x14ac:dyDescent="0.2"/>
    <row r="898556" s="12" customFormat="1" x14ac:dyDescent="0.2"/>
    <row r="898557" s="12" customFormat="1" x14ac:dyDescent="0.2"/>
    <row r="898558" s="12" customFormat="1" x14ac:dyDescent="0.2"/>
    <row r="898559" s="12" customFormat="1" x14ac:dyDescent="0.2"/>
    <row r="898560" s="12" customFormat="1" x14ac:dyDescent="0.2"/>
    <row r="898561" s="12" customFormat="1" x14ac:dyDescent="0.2"/>
    <row r="898562" s="12" customFormat="1" x14ac:dyDescent="0.2"/>
    <row r="898563" s="12" customFormat="1" x14ac:dyDescent="0.2"/>
    <row r="898564" s="12" customFormat="1" x14ac:dyDescent="0.2"/>
    <row r="898565" s="12" customFormat="1" x14ac:dyDescent="0.2"/>
    <row r="898566" s="12" customFormat="1" x14ac:dyDescent="0.2"/>
    <row r="898567" s="12" customFormat="1" x14ac:dyDescent="0.2"/>
    <row r="898568" s="12" customFormat="1" x14ac:dyDescent="0.2"/>
    <row r="898569" s="12" customFormat="1" x14ac:dyDescent="0.2"/>
    <row r="898570" s="12" customFormat="1" x14ac:dyDescent="0.2"/>
    <row r="898571" s="12" customFormat="1" x14ac:dyDescent="0.2"/>
    <row r="898572" s="12" customFormat="1" x14ac:dyDescent="0.2"/>
    <row r="898573" s="12" customFormat="1" x14ac:dyDescent="0.2"/>
    <row r="898574" s="12" customFormat="1" x14ac:dyDescent="0.2"/>
    <row r="898575" s="12" customFormat="1" x14ac:dyDescent="0.2"/>
    <row r="898576" s="12" customFormat="1" x14ac:dyDescent="0.2"/>
    <row r="898577" s="12" customFormat="1" x14ac:dyDescent="0.2"/>
    <row r="898578" s="12" customFormat="1" x14ac:dyDescent="0.2"/>
    <row r="898579" s="12" customFormat="1" x14ac:dyDescent="0.2"/>
    <row r="898580" s="12" customFormat="1" x14ac:dyDescent="0.2"/>
    <row r="898581" s="12" customFormat="1" x14ac:dyDescent="0.2"/>
    <row r="898582" s="12" customFormat="1" x14ac:dyDescent="0.2"/>
    <row r="898583" s="12" customFormat="1" x14ac:dyDescent="0.2"/>
    <row r="898584" s="12" customFormat="1" x14ac:dyDescent="0.2"/>
    <row r="898585" s="12" customFormat="1" x14ac:dyDescent="0.2"/>
    <row r="898586" s="12" customFormat="1" x14ac:dyDescent="0.2"/>
    <row r="898587" s="12" customFormat="1" x14ac:dyDescent="0.2"/>
    <row r="898588" s="12" customFormat="1" x14ac:dyDescent="0.2"/>
    <row r="898589" s="12" customFormat="1" x14ac:dyDescent="0.2"/>
    <row r="898590" s="12" customFormat="1" x14ac:dyDescent="0.2"/>
    <row r="898591" s="12" customFormat="1" x14ac:dyDescent="0.2"/>
    <row r="898592" s="12" customFormat="1" x14ac:dyDescent="0.2"/>
    <row r="898593" s="12" customFormat="1" x14ac:dyDescent="0.2"/>
    <row r="898594" s="12" customFormat="1" x14ac:dyDescent="0.2"/>
    <row r="898595" s="12" customFormat="1" x14ac:dyDescent="0.2"/>
    <row r="898596" s="12" customFormat="1" x14ac:dyDescent="0.2"/>
    <row r="898597" s="12" customFormat="1" x14ac:dyDescent="0.2"/>
    <row r="898598" s="12" customFormat="1" x14ac:dyDescent="0.2"/>
    <row r="898599" s="12" customFormat="1" x14ac:dyDescent="0.2"/>
    <row r="898600" s="12" customFormat="1" x14ac:dyDescent="0.2"/>
    <row r="898601" s="12" customFormat="1" x14ac:dyDescent="0.2"/>
    <row r="898602" s="12" customFormat="1" x14ac:dyDescent="0.2"/>
    <row r="898603" s="12" customFormat="1" x14ac:dyDescent="0.2"/>
    <row r="898604" s="12" customFormat="1" x14ac:dyDescent="0.2"/>
    <row r="898605" s="12" customFormat="1" x14ac:dyDescent="0.2"/>
    <row r="898606" s="12" customFormat="1" x14ac:dyDescent="0.2"/>
    <row r="898607" s="12" customFormat="1" x14ac:dyDescent="0.2"/>
    <row r="898608" s="12" customFormat="1" x14ac:dyDescent="0.2"/>
    <row r="898609" s="12" customFormat="1" x14ac:dyDescent="0.2"/>
    <row r="898610" s="12" customFormat="1" x14ac:dyDescent="0.2"/>
    <row r="898611" s="12" customFormat="1" x14ac:dyDescent="0.2"/>
    <row r="898612" s="12" customFormat="1" x14ac:dyDescent="0.2"/>
    <row r="898613" s="12" customFormat="1" x14ac:dyDescent="0.2"/>
    <row r="898614" s="12" customFormat="1" x14ac:dyDescent="0.2"/>
    <row r="898615" s="12" customFormat="1" x14ac:dyDescent="0.2"/>
    <row r="898616" s="12" customFormat="1" x14ac:dyDescent="0.2"/>
    <row r="898617" s="12" customFormat="1" x14ac:dyDescent="0.2"/>
    <row r="898618" s="12" customFormat="1" x14ac:dyDescent="0.2"/>
    <row r="898619" s="12" customFormat="1" x14ac:dyDescent="0.2"/>
    <row r="898620" s="12" customFormat="1" x14ac:dyDescent="0.2"/>
    <row r="898621" s="12" customFormat="1" x14ac:dyDescent="0.2"/>
    <row r="898622" s="12" customFormat="1" x14ac:dyDescent="0.2"/>
    <row r="898623" s="12" customFormat="1" x14ac:dyDescent="0.2"/>
    <row r="898624" s="12" customFormat="1" x14ac:dyDescent="0.2"/>
    <row r="898625" s="12" customFormat="1" x14ac:dyDescent="0.2"/>
    <row r="898626" s="12" customFormat="1" x14ac:dyDescent="0.2"/>
    <row r="898627" s="12" customFormat="1" x14ac:dyDescent="0.2"/>
    <row r="898628" s="12" customFormat="1" x14ac:dyDescent="0.2"/>
    <row r="898629" s="12" customFormat="1" x14ac:dyDescent="0.2"/>
    <row r="898630" s="12" customFormat="1" x14ac:dyDescent="0.2"/>
    <row r="898631" s="12" customFormat="1" x14ac:dyDescent="0.2"/>
    <row r="898632" s="12" customFormat="1" x14ac:dyDescent="0.2"/>
    <row r="898633" s="12" customFormat="1" x14ac:dyDescent="0.2"/>
    <row r="898634" s="12" customFormat="1" x14ac:dyDescent="0.2"/>
    <row r="898635" s="12" customFormat="1" x14ac:dyDescent="0.2"/>
    <row r="898636" s="12" customFormat="1" x14ac:dyDescent="0.2"/>
    <row r="898637" s="12" customFormat="1" x14ac:dyDescent="0.2"/>
    <row r="898638" s="12" customFormat="1" x14ac:dyDescent="0.2"/>
    <row r="898639" s="12" customFormat="1" x14ac:dyDescent="0.2"/>
    <row r="898640" s="12" customFormat="1" x14ac:dyDescent="0.2"/>
    <row r="898641" s="12" customFormat="1" x14ac:dyDescent="0.2"/>
    <row r="898642" s="12" customFormat="1" x14ac:dyDescent="0.2"/>
    <row r="898643" s="12" customFormat="1" x14ac:dyDescent="0.2"/>
    <row r="898644" s="12" customFormat="1" x14ac:dyDescent="0.2"/>
    <row r="898645" s="12" customFormat="1" x14ac:dyDescent="0.2"/>
    <row r="898646" s="12" customFormat="1" x14ac:dyDescent="0.2"/>
    <row r="898647" s="12" customFormat="1" x14ac:dyDescent="0.2"/>
    <row r="898648" s="12" customFormat="1" x14ac:dyDescent="0.2"/>
    <row r="898649" s="12" customFormat="1" x14ac:dyDescent="0.2"/>
    <row r="898650" s="12" customFormat="1" x14ac:dyDescent="0.2"/>
    <row r="898651" s="12" customFormat="1" x14ac:dyDescent="0.2"/>
    <row r="898652" s="12" customFormat="1" x14ac:dyDescent="0.2"/>
    <row r="898653" s="12" customFormat="1" x14ac:dyDescent="0.2"/>
    <row r="898654" s="12" customFormat="1" x14ac:dyDescent="0.2"/>
    <row r="898655" s="12" customFormat="1" x14ac:dyDescent="0.2"/>
    <row r="898656" s="12" customFormat="1" x14ac:dyDescent="0.2"/>
    <row r="898657" s="12" customFormat="1" x14ac:dyDescent="0.2"/>
    <row r="898658" s="12" customFormat="1" x14ac:dyDescent="0.2"/>
    <row r="898659" s="12" customFormat="1" x14ac:dyDescent="0.2"/>
    <row r="898660" s="12" customFormat="1" x14ac:dyDescent="0.2"/>
    <row r="898661" s="12" customFormat="1" x14ac:dyDescent="0.2"/>
    <row r="898662" s="12" customFormat="1" x14ac:dyDescent="0.2"/>
    <row r="898663" s="12" customFormat="1" x14ac:dyDescent="0.2"/>
    <row r="898664" s="12" customFormat="1" x14ac:dyDescent="0.2"/>
    <row r="898665" s="12" customFormat="1" x14ac:dyDescent="0.2"/>
    <row r="898666" s="12" customFormat="1" x14ac:dyDescent="0.2"/>
    <row r="898667" s="12" customFormat="1" x14ac:dyDescent="0.2"/>
    <row r="898668" s="12" customFormat="1" x14ac:dyDescent="0.2"/>
    <row r="898669" s="12" customFormat="1" x14ac:dyDescent="0.2"/>
    <row r="898670" s="12" customFormat="1" x14ac:dyDescent="0.2"/>
    <row r="898671" s="12" customFormat="1" x14ac:dyDescent="0.2"/>
    <row r="898672" s="12" customFormat="1" x14ac:dyDescent="0.2"/>
    <row r="898673" s="12" customFormat="1" x14ac:dyDescent="0.2"/>
    <row r="898674" s="12" customFormat="1" x14ac:dyDescent="0.2"/>
    <row r="898675" s="12" customFormat="1" x14ac:dyDescent="0.2"/>
    <row r="898676" s="12" customFormat="1" x14ac:dyDescent="0.2"/>
    <row r="898677" s="12" customFormat="1" x14ac:dyDescent="0.2"/>
    <row r="898678" s="12" customFormat="1" x14ac:dyDescent="0.2"/>
    <row r="898679" s="12" customFormat="1" x14ac:dyDescent="0.2"/>
    <row r="898680" s="12" customFormat="1" x14ac:dyDescent="0.2"/>
    <row r="898681" s="12" customFormat="1" x14ac:dyDescent="0.2"/>
    <row r="898682" s="12" customFormat="1" x14ac:dyDescent="0.2"/>
    <row r="898683" s="12" customFormat="1" x14ac:dyDescent="0.2"/>
    <row r="898684" s="12" customFormat="1" x14ac:dyDescent="0.2"/>
    <row r="898685" s="12" customFormat="1" x14ac:dyDescent="0.2"/>
    <row r="898686" s="12" customFormat="1" x14ac:dyDescent="0.2"/>
    <row r="898687" s="12" customFormat="1" x14ac:dyDescent="0.2"/>
    <row r="898688" s="12" customFormat="1" x14ac:dyDescent="0.2"/>
    <row r="898689" s="12" customFormat="1" x14ac:dyDescent="0.2"/>
    <row r="898690" s="12" customFormat="1" x14ac:dyDescent="0.2"/>
    <row r="898691" s="12" customFormat="1" x14ac:dyDescent="0.2"/>
    <row r="898692" s="12" customFormat="1" x14ac:dyDescent="0.2"/>
    <row r="898693" s="12" customFormat="1" x14ac:dyDescent="0.2"/>
    <row r="898694" s="12" customFormat="1" x14ac:dyDescent="0.2"/>
    <row r="898695" s="12" customFormat="1" x14ac:dyDescent="0.2"/>
    <row r="898696" s="12" customFormat="1" x14ac:dyDescent="0.2"/>
    <row r="898697" s="12" customFormat="1" x14ac:dyDescent="0.2"/>
    <row r="898698" s="12" customFormat="1" x14ac:dyDescent="0.2"/>
    <row r="898699" s="12" customFormat="1" x14ac:dyDescent="0.2"/>
    <row r="898700" s="12" customFormat="1" x14ac:dyDescent="0.2"/>
    <row r="898701" s="12" customFormat="1" x14ac:dyDescent="0.2"/>
    <row r="898702" s="12" customFormat="1" x14ac:dyDescent="0.2"/>
    <row r="898703" s="12" customFormat="1" x14ac:dyDescent="0.2"/>
    <row r="898704" s="12" customFormat="1" x14ac:dyDescent="0.2"/>
    <row r="898705" s="12" customFormat="1" x14ac:dyDescent="0.2"/>
    <row r="898706" s="12" customFormat="1" x14ac:dyDescent="0.2"/>
    <row r="898707" s="12" customFormat="1" x14ac:dyDescent="0.2"/>
    <row r="898708" s="12" customFormat="1" x14ac:dyDescent="0.2"/>
    <row r="898709" s="12" customFormat="1" x14ac:dyDescent="0.2"/>
    <row r="898710" s="12" customFormat="1" x14ac:dyDescent="0.2"/>
    <row r="898711" s="12" customFormat="1" x14ac:dyDescent="0.2"/>
    <row r="898712" s="12" customFormat="1" x14ac:dyDescent="0.2"/>
    <row r="898713" s="12" customFormat="1" x14ac:dyDescent="0.2"/>
    <row r="898714" s="12" customFormat="1" x14ac:dyDescent="0.2"/>
    <row r="898715" s="12" customFormat="1" x14ac:dyDescent="0.2"/>
    <row r="898716" s="12" customFormat="1" x14ac:dyDescent="0.2"/>
    <row r="898717" s="12" customFormat="1" x14ac:dyDescent="0.2"/>
    <row r="898718" s="12" customFormat="1" x14ac:dyDescent="0.2"/>
    <row r="898719" s="12" customFormat="1" x14ac:dyDescent="0.2"/>
    <row r="898720" s="12" customFormat="1" x14ac:dyDescent="0.2"/>
    <row r="898721" s="12" customFormat="1" x14ac:dyDescent="0.2"/>
    <row r="898722" s="12" customFormat="1" x14ac:dyDescent="0.2"/>
    <row r="898723" s="12" customFormat="1" x14ac:dyDescent="0.2"/>
    <row r="898724" s="12" customFormat="1" x14ac:dyDescent="0.2"/>
    <row r="898725" s="12" customFormat="1" x14ac:dyDescent="0.2"/>
    <row r="898726" s="12" customFormat="1" x14ac:dyDescent="0.2"/>
    <row r="898727" s="12" customFormat="1" x14ac:dyDescent="0.2"/>
    <row r="898728" s="12" customFormat="1" x14ac:dyDescent="0.2"/>
    <row r="898729" s="12" customFormat="1" x14ac:dyDescent="0.2"/>
    <row r="898730" s="12" customFormat="1" x14ac:dyDescent="0.2"/>
    <row r="898731" s="12" customFormat="1" x14ac:dyDescent="0.2"/>
    <row r="898732" s="12" customFormat="1" x14ac:dyDescent="0.2"/>
    <row r="898733" s="12" customFormat="1" x14ac:dyDescent="0.2"/>
    <row r="898734" s="12" customFormat="1" x14ac:dyDescent="0.2"/>
    <row r="898735" s="12" customFormat="1" x14ac:dyDescent="0.2"/>
    <row r="898736" s="12" customFormat="1" x14ac:dyDescent="0.2"/>
    <row r="898737" s="12" customFormat="1" x14ac:dyDescent="0.2"/>
    <row r="898738" s="12" customFormat="1" x14ac:dyDescent="0.2"/>
    <row r="898739" s="12" customFormat="1" x14ac:dyDescent="0.2"/>
    <row r="898740" s="12" customFormat="1" x14ac:dyDescent="0.2"/>
    <row r="898741" s="12" customFormat="1" x14ac:dyDescent="0.2"/>
    <row r="898742" s="12" customFormat="1" x14ac:dyDescent="0.2"/>
    <row r="898743" s="12" customFormat="1" x14ac:dyDescent="0.2"/>
    <row r="898744" s="12" customFormat="1" x14ac:dyDescent="0.2"/>
    <row r="898745" s="12" customFormat="1" x14ac:dyDescent="0.2"/>
    <row r="898746" s="12" customFormat="1" x14ac:dyDescent="0.2"/>
    <row r="898747" s="12" customFormat="1" x14ac:dyDescent="0.2"/>
    <row r="898748" s="12" customFormat="1" x14ac:dyDescent="0.2"/>
    <row r="898749" s="12" customFormat="1" x14ac:dyDescent="0.2"/>
    <row r="898750" s="12" customFormat="1" x14ac:dyDescent="0.2"/>
    <row r="898751" s="12" customFormat="1" x14ac:dyDescent="0.2"/>
    <row r="898752" s="12" customFormat="1" x14ac:dyDescent="0.2"/>
    <row r="898753" s="12" customFormat="1" x14ac:dyDescent="0.2"/>
    <row r="898754" s="12" customFormat="1" x14ac:dyDescent="0.2"/>
    <row r="898755" s="12" customFormat="1" x14ac:dyDescent="0.2"/>
    <row r="898756" s="12" customFormat="1" x14ac:dyDescent="0.2"/>
    <row r="898757" s="12" customFormat="1" x14ac:dyDescent="0.2"/>
    <row r="898758" s="12" customFormat="1" x14ac:dyDescent="0.2"/>
    <row r="898759" s="12" customFormat="1" x14ac:dyDescent="0.2"/>
    <row r="898760" s="12" customFormat="1" x14ac:dyDescent="0.2"/>
    <row r="898761" s="12" customFormat="1" x14ac:dyDescent="0.2"/>
    <row r="898762" s="12" customFormat="1" x14ac:dyDescent="0.2"/>
    <row r="898763" s="12" customFormat="1" x14ac:dyDescent="0.2"/>
    <row r="898764" s="12" customFormat="1" x14ac:dyDescent="0.2"/>
    <row r="898765" s="12" customFormat="1" x14ac:dyDescent="0.2"/>
    <row r="898766" s="12" customFormat="1" x14ac:dyDescent="0.2"/>
    <row r="898767" s="12" customFormat="1" x14ac:dyDescent="0.2"/>
    <row r="898768" s="12" customFormat="1" x14ac:dyDescent="0.2"/>
    <row r="898769" s="12" customFormat="1" x14ac:dyDescent="0.2"/>
    <row r="898770" s="12" customFormat="1" x14ac:dyDescent="0.2"/>
    <row r="898771" s="12" customFormat="1" x14ac:dyDescent="0.2"/>
    <row r="898772" s="12" customFormat="1" x14ac:dyDescent="0.2"/>
    <row r="898773" s="12" customFormat="1" x14ac:dyDescent="0.2"/>
    <row r="898774" s="12" customFormat="1" x14ac:dyDescent="0.2"/>
    <row r="898775" s="12" customFormat="1" x14ac:dyDescent="0.2"/>
    <row r="898776" s="12" customFormat="1" x14ac:dyDescent="0.2"/>
    <row r="898777" s="12" customFormat="1" x14ac:dyDescent="0.2"/>
    <row r="898778" s="12" customFormat="1" x14ac:dyDescent="0.2"/>
    <row r="898779" s="12" customFormat="1" x14ac:dyDescent="0.2"/>
    <row r="898780" s="12" customFormat="1" x14ac:dyDescent="0.2"/>
    <row r="898781" s="12" customFormat="1" x14ac:dyDescent="0.2"/>
    <row r="898782" s="12" customFormat="1" x14ac:dyDescent="0.2"/>
    <row r="898783" s="12" customFormat="1" x14ac:dyDescent="0.2"/>
    <row r="898784" s="12" customFormat="1" x14ac:dyDescent="0.2"/>
    <row r="898785" s="12" customFormat="1" x14ac:dyDescent="0.2"/>
    <row r="898786" s="12" customFormat="1" x14ac:dyDescent="0.2"/>
    <row r="898787" s="12" customFormat="1" x14ac:dyDescent="0.2"/>
    <row r="898788" s="12" customFormat="1" x14ac:dyDescent="0.2"/>
    <row r="898789" s="12" customFormat="1" x14ac:dyDescent="0.2"/>
    <row r="898790" s="12" customFormat="1" x14ac:dyDescent="0.2"/>
    <row r="898791" s="12" customFormat="1" x14ac:dyDescent="0.2"/>
    <row r="898792" s="12" customFormat="1" x14ac:dyDescent="0.2"/>
    <row r="898793" s="12" customFormat="1" x14ac:dyDescent="0.2"/>
    <row r="898794" s="12" customFormat="1" x14ac:dyDescent="0.2"/>
    <row r="898795" s="12" customFormat="1" x14ac:dyDescent="0.2"/>
    <row r="898796" s="12" customFormat="1" x14ac:dyDescent="0.2"/>
    <row r="898797" s="12" customFormat="1" x14ac:dyDescent="0.2"/>
    <row r="898798" s="12" customFormat="1" x14ac:dyDescent="0.2"/>
    <row r="898799" s="12" customFormat="1" x14ac:dyDescent="0.2"/>
    <row r="898800" s="12" customFormat="1" x14ac:dyDescent="0.2"/>
    <row r="898801" s="12" customFormat="1" x14ac:dyDescent="0.2"/>
    <row r="898802" s="12" customFormat="1" x14ac:dyDescent="0.2"/>
    <row r="898803" s="12" customFormat="1" x14ac:dyDescent="0.2"/>
    <row r="898804" s="12" customFormat="1" x14ac:dyDescent="0.2"/>
    <row r="898805" s="12" customFormat="1" x14ac:dyDescent="0.2"/>
    <row r="898806" s="12" customFormat="1" x14ac:dyDescent="0.2"/>
    <row r="898807" s="12" customFormat="1" x14ac:dyDescent="0.2"/>
    <row r="898808" s="12" customFormat="1" x14ac:dyDescent="0.2"/>
    <row r="898809" s="12" customFormat="1" x14ac:dyDescent="0.2"/>
    <row r="898810" s="12" customFormat="1" x14ac:dyDescent="0.2"/>
    <row r="898811" s="12" customFormat="1" x14ac:dyDescent="0.2"/>
    <row r="898812" s="12" customFormat="1" x14ac:dyDescent="0.2"/>
    <row r="898813" s="12" customFormat="1" x14ac:dyDescent="0.2"/>
    <row r="898814" s="12" customFormat="1" x14ac:dyDescent="0.2"/>
    <row r="898815" s="12" customFormat="1" x14ac:dyDescent="0.2"/>
    <row r="898816" s="12" customFormat="1" x14ac:dyDescent="0.2"/>
    <row r="898817" s="12" customFormat="1" x14ac:dyDescent="0.2"/>
    <row r="898818" s="12" customFormat="1" x14ac:dyDescent="0.2"/>
    <row r="898819" s="12" customFormat="1" x14ac:dyDescent="0.2"/>
    <row r="898820" s="12" customFormat="1" x14ac:dyDescent="0.2"/>
    <row r="898821" s="12" customFormat="1" x14ac:dyDescent="0.2"/>
    <row r="898822" s="12" customFormat="1" x14ac:dyDescent="0.2"/>
    <row r="898823" s="12" customFormat="1" x14ac:dyDescent="0.2"/>
    <row r="898824" s="12" customFormat="1" x14ac:dyDescent="0.2"/>
    <row r="898825" s="12" customFormat="1" x14ac:dyDescent="0.2"/>
    <row r="898826" s="12" customFormat="1" x14ac:dyDescent="0.2"/>
    <row r="898827" s="12" customFormat="1" x14ac:dyDescent="0.2"/>
    <row r="898828" s="12" customFormat="1" x14ac:dyDescent="0.2"/>
    <row r="898829" s="12" customFormat="1" x14ac:dyDescent="0.2"/>
    <row r="898830" s="12" customFormat="1" x14ac:dyDescent="0.2"/>
    <row r="898831" s="12" customFormat="1" x14ac:dyDescent="0.2"/>
    <row r="898832" s="12" customFormat="1" x14ac:dyDescent="0.2"/>
    <row r="898833" s="12" customFormat="1" x14ac:dyDescent="0.2"/>
    <row r="898834" s="12" customFormat="1" x14ac:dyDescent="0.2"/>
    <row r="898835" s="12" customFormat="1" x14ac:dyDescent="0.2"/>
    <row r="898836" s="12" customFormat="1" x14ac:dyDescent="0.2"/>
    <row r="898837" s="12" customFormat="1" x14ac:dyDescent="0.2"/>
    <row r="898838" s="12" customFormat="1" x14ac:dyDescent="0.2"/>
    <row r="898839" s="12" customFormat="1" x14ac:dyDescent="0.2"/>
    <row r="898840" s="12" customFormat="1" x14ac:dyDescent="0.2"/>
    <row r="898841" s="12" customFormat="1" x14ac:dyDescent="0.2"/>
    <row r="898842" s="12" customFormat="1" x14ac:dyDescent="0.2"/>
    <row r="898843" s="12" customFormat="1" x14ac:dyDescent="0.2"/>
    <row r="898844" s="12" customFormat="1" x14ac:dyDescent="0.2"/>
    <row r="898845" s="12" customFormat="1" x14ac:dyDescent="0.2"/>
    <row r="898846" s="12" customFormat="1" x14ac:dyDescent="0.2"/>
    <row r="898847" s="12" customFormat="1" x14ac:dyDescent="0.2"/>
    <row r="898848" s="12" customFormat="1" x14ac:dyDescent="0.2"/>
    <row r="898849" s="12" customFormat="1" x14ac:dyDescent="0.2"/>
    <row r="898850" s="12" customFormat="1" x14ac:dyDescent="0.2"/>
    <row r="898851" s="12" customFormat="1" x14ac:dyDescent="0.2"/>
    <row r="898852" s="12" customFormat="1" x14ac:dyDescent="0.2"/>
    <row r="898853" s="12" customFormat="1" x14ac:dyDescent="0.2"/>
    <row r="898854" s="12" customFormat="1" x14ac:dyDescent="0.2"/>
    <row r="898855" s="12" customFormat="1" x14ac:dyDescent="0.2"/>
    <row r="898856" s="12" customFormat="1" x14ac:dyDescent="0.2"/>
    <row r="898857" s="12" customFormat="1" x14ac:dyDescent="0.2"/>
    <row r="898858" s="12" customFormat="1" x14ac:dyDescent="0.2"/>
    <row r="898859" s="12" customFormat="1" x14ac:dyDescent="0.2"/>
    <row r="898860" s="12" customFormat="1" x14ac:dyDescent="0.2"/>
    <row r="898861" s="12" customFormat="1" x14ac:dyDescent="0.2"/>
    <row r="898862" s="12" customFormat="1" x14ac:dyDescent="0.2"/>
    <row r="898863" s="12" customFormat="1" x14ac:dyDescent="0.2"/>
    <row r="898864" s="12" customFormat="1" x14ac:dyDescent="0.2"/>
    <row r="898865" s="12" customFormat="1" x14ac:dyDescent="0.2"/>
    <row r="898866" s="12" customFormat="1" x14ac:dyDescent="0.2"/>
    <row r="898867" s="12" customFormat="1" x14ac:dyDescent="0.2"/>
    <row r="898868" s="12" customFormat="1" x14ac:dyDescent="0.2"/>
    <row r="898869" s="12" customFormat="1" x14ac:dyDescent="0.2"/>
    <row r="898870" s="12" customFormat="1" x14ac:dyDescent="0.2"/>
    <row r="898871" s="12" customFormat="1" x14ac:dyDescent="0.2"/>
    <row r="898872" s="12" customFormat="1" x14ac:dyDescent="0.2"/>
    <row r="898873" s="12" customFormat="1" x14ac:dyDescent="0.2"/>
    <row r="898874" s="12" customFormat="1" x14ac:dyDescent="0.2"/>
    <row r="898875" s="12" customFormat="1" x14ac:dyDescent="0.2"/>
    <row r="898876" s="12" customFormat="1" x14ac:dyDescent="0.2"/>
    <row r="898877" s="12" customFormat="1" x14ac:dyDescent="0.2"/>
    <row r="898878" s="12" customFormat="1" x14ac:dyDescent="0.2"/>
    <row r="898879" s="12" customFormat="1" x14ac:dyDescent="0.2"/>
    <row r="898880" s="12" customFormat="1" x14ac:dyDescent="0.2"/>
    <row r="898881" s="12" customFormat="1" x14ac:dyDescent="0.2"/>
    <row r="898882" s="12" customFormat="1" x14ac:dyDescent="0.2"/>
    <row r="898883" s="12" customFormat="1" x14ac:dyDescent="0.2"/>
    <row r="898884" s="12" customFormat="1" x14ac:dyDescent="0.2"/>
    <row r="898885" s="12" customFormat="1" x14ac:dyDescent="0.2"/>
    <row r="898886" s="12" customFormat="1" x14ac:dyDescent="0.2"/>
    <row r="898887" s="12" customFormat="1" x14ac:dyDescent="0.2"/>
    <row r="898888" s="12" customFormat="1" x14ac:dyDescent="0.2"/>
    <row r="898889" s="12" customFormat="1" x14ac:dyDescent="0.2"/>
    <row r="898890" s="12" customFormat="1" x14ac:dyDescent="0.2"/>
    <row r="898891" s="12" customFormat="1" x14ac:dyDescent="0.2"/>
    <row r="898892" s="12" customFormat="1" x14ac:dyDescent="0.2"/>
    <row r="898893" s="12" customFormat="1" x14ac:dyDescent="0.2"/>
    <row r="898894" s="12" customFormat="1" x14ac:dyDescent="0.2"/>
    <row r="898895" s="12" customFormat="1" x14ac:dyDescent="0.2"/>
    <row r="898896" s="12" customFormat="1" x14ac:dyDescent="0.2"/>
    <row r="898897" s="12" customFormat="1" x14ac:dyDescent="0.2"/>
    <row r="898898" s="12" customFormat="1" x14ac:dyDescent="0.2"/>
    <row r="898899" s="12" customFormat="1" x14ac:dyDescent="0.2"/>
    <row r="898900" s="12" customFormat="1" x14ac:dyDescent="0.2"/>
    <row r="898901" s="12" customFormat="1" x14ac:dyDescent="0.2"/>
    <row r="898902" s="12" customFormat="1" x14ac:dyDescent="0.2"/>
    <row r="898903" s="12" customFormat="1" x14ac:dyDescent="0.2"/>
    <row r="898904" s="12" customFormat="1" x14ac:dyDescent="0.2"/>
    <row r="898905" s="12" customFormat="1" x14ac:dyDescent="0.2"/>
    <row r="898906" s="12" customFormat="1" x14ac:dyDescent="0.2"/>
    <row r="898907" s="12" customFormat="1" x14ac:dyDescent="0.2"/>
    <row r="898908" s="12" customFormat="1" x14ac:dyDescent="0.2"/>
    <row r="898909" s="12" customFormat="1" x14ac:dyDescent="0.2"/>
    <row r="898910" s="12" customFormat="1" x14ac:dyDescent="0.2"/>
    <row r="898911" s="12" customFormat="1" x14ac:dyDescent="0.2"/>
    <row r="898912" s="12" customFormat="1" x14ac:dyDescent="0.2"/>
    <row r="898913" s="12" customFormat="1" x14ac:dyDescent="0.2"/>
    <row r="898914" s="12" customFormat="1" x14ac:dyDescent="0.2"/>
    <row r="898915" s="12" customFormat="1" x14ac:dyDescent="0.2"/>
    <row r="898916" s="12" customFormat="1" x14ac:dyDescent="0.2"/>
    <row r="898917" s="12" customFormat="1" x14ac:dyDescent="0.2"/>
    <row r="898918" s="12" customFormat="1" x14ac:dyDescent="0.2"/>
    <row r="898919" s="12" customFormat="1" x14ac:dyDescent="0.2"/>
    <row r="898920" s="12" customFormat="1" x14ac:dyDescent="0.2"/>
    <row r="898921" s="12" customFormat="1" x14ac:dyDescent="0.2"/>
    <row r="898922" s="12" customFormat="1" x14ac:dyDescent="0.2"/>
    <row r="898923" s="12" customFormat="1" x14ac:dyDescent="0.2"/>
    <row r="898924" s="12" customFormat="1" x14ac:dyDescent="0.2"/>
    <row r="898925" s="12" customFormat="1" x14ac:dyDescent="0.2"/>
    <row r="898926" s="12" customFormat="1" x14ac:dyDescent="0.2"/>
    <row r="898927" s="12" customFormat="1" x14ac:dyDescent="0.2"/>
    <row r="898928" s="12" customFormat="1" x14ac:dyDescent="0.2"/>
    <row r="898929" s="12" customFormat="1" x14ac:dyDescent="0.2"/>
    <row r="898930" s="12" customFormat="1" x14ac:dyDescent="0.2"/>
    <row r="898931" s="12" customFormat="1" x14ac:dyDescent="0.2"/>
    <row r="898932" s="12" customFormat="1" x14ac:dyDescent="0.2"/>
    <row r="898933" s="12" customFormat="1" x14ac:dyDescent="0.2"/>
    <row r="898934" s="12" customFormat="1" x14ac:dyDescent="0.2"/>
    <row r="898935" s="12" customFormat="1" x14ac:dyDescent="0.2"/>
    <row r="898936" s="12" customFormat="1" x14ac:dyDescent="0.2"/>
    <row r="898937" s="12" customFormat="1" x14ac:dyDescent="0.2"/>
    <row r="898938" s="12" customFormat="1" x14ac:dyDescent="0.2"/>
    <row r="898939" s="12" customFormat="1" x14ac:dyDescent="0.2"/>
    <row r="898940" s="12" customFormat="1" x14ac:dyDescent="0.2"/>
    <row r="898941" s="12" customFormat="1" x14ac:dyDescent="0.2"/>
    <row r="898942" s="12" customFormat="1" x14ac:dyDescent="0.2"/>
    <row r="898943" s="12" customFormat="1" x14ac:dyDescent="0.2"/>
    <row r="898944" s="12" customFormat="1" x14ac:dyDescent="0.2"/>
    <row r="898945" s="12" customFormat="1" x14ac:dyDescent="0.2"/>
    <row r="898946" s="12" customFormat="1" x14ac:dyDescent="0.2"/>
    <row r="898947" s="12" customFormat="1" x14ac:dyDescent="0.2"/>
    <row r="898948" s="12" customFormat="1" x14ac:dyDescent="0.2"/>
    <row r="898949" s="12" customFormat="1" x14ac:dyDescent="0.2"/>
    <row r="898950" s="12" customFormat="1" x14ac:dyDescent="0.2"/>
    <row r="898951" s="12" customFormat="1" x14ac:dyDescent="0.2"/>
    <row r="898952" s="12" customFormat="1" x14ac:dyDescent="0.2"/>
    <row r="898953" s="12" customFormat="1" x14ac:dyDescent="0.2"/>
    <row r="898954" s="12" customFormat="1" x14ac:dyDescent="0.2"/>
    <row r="898955" s="12" customFormat="1" x14ac:dyDescent="0.2"/>
    <row r="898956" s="12" customFormat="1" x14ac:dyDescent="0.2"/>
    <row r="898957" s="12" customFormat="1" x14ac:dyDescent="0.2"/>
    <row r="898958" s="12" customFormat="1" x14ac:dyDescent="0.2"/>
    <row r="898959" s="12" customFormat="1" x14ac:dyDescent="0.2"/>
    <row r="898960" s="12" customFormat="1" x14ac:dyDescent="0.2"/>
    <row r="898961" s="12" customFormat="1" x14ac:dyDescent="0.2"/>
    <row r="898962" s="12" customFormat="1" x14ac:dyDescent="0.2"/>
    <row r="898963" s="12" customFormat="1" x14ac:dyDescent="0.2"/>
    <row r="898964" s="12" customFormat="1" x14ac:dyDescent="0.2"/>
    <row r="898965" s="12" customFormat="1" x14ac:dyDescent="0.2"/>
    <row r="898966" s="12" customFormat="1" x14ac:dyDescent="0.2"/>
    <row r="898967" s="12" customFormat="1" x14ac:dyDescent="0.2"/>
    <row r="898968" s="12" customFormat="1" x14ac:dyDescent="0.2"/>
    <row r="898969" s="12" customFormat="1" x14ac:dyDescent="0.2"/>
    <row r="898970" s="12" customFormat="1" x14ac:dyDescent="0.2"/>
    <row r="898971" s="12" customFormat="1" x14ac:dyDescent="0.2"/>
    <row r="898972" s="12" customFormat="1" x14ac:dyDescent="0.2"/>
    <row r="898973" s="12" customFormat="1" x14ac:dyDescent="0.2"/>
    <row r="898974" s="12" customFormat="1" x14ac:dyDescent="0.2"/>
    <row r="898975" s="12" customFormat="1" x14ac:dyDescent="0.2"/>
    <row r="898976" s="12" customFormat="1" x14ac:dyDescent="0.2"/>
    <row r="898977" s="12" customFormat="1" x14ac:dyDescent="0.2"/>
    <row r="898978" s="12" customFormat="1" x14ac:dyDescent="0.2"/>
    <row r="898979" s="12" customFormat="1" x14ac:dyDescent="0.2"/>
    <row r="898980" s="12" customFormat="1" x14ac:dyDescent="0.2"/>
    <row r="898981" s="12" customFormat="1" x14ac:dyDescent="0.2"/>
    <row r="898982" s="12" customFormat="1" x14ac:dyDescent="0.2"/>
    <row r="898983" s="12" customFormat="1" x14ac:dyDescent="0.2"/>
    <row r="898984" s="12" customFormat="1" x14ac:dyDescent="0.2"/>
    <row r="898985" s="12" customFormat="1" x14ac:dyDescent="0.2"/>
    <row r="898986" s="12" customFormat="1" x14ac:dyDescent="0.2"/>
    <row r="898987" s="12" customFormat="1" x14ac:dyDescent="0.2"/>
    <row r="898988" s="12" customFormat="1" x14ac:dyDescent="0.2"/>
    <row r="898989" s="12" customFormat="1" x14ac:dyDescent="0.2"/>
    <row r="898990" s="12" customFormat="1" x14ac:dyDescent="0.2"/>
    <row r="898991" s="12" customFormat="1" x14ac:dyDescent="0.2"/>
    <row r="898992" s="12" customFormat="1" x14ac:dyDescent="0.2"/>
    <row r="898993" s="12" customFormat="1" x14ac:dyDescent="0.2"/>
    <row r="898994" s="12" customFormat="1" x14ac:dyDescent="0.2"/>
    <row r="898995" s="12" customFormat="1" x14ac:dyDescent="0.2"/>
    <row r="898996" s="12" customFormat="1" x14ac:dyDescent="0.2"/>
    <row r="898997" s="12" customFormat="1" x14ac:dyDescent="0.2"/>
    <row r="898998" s="12" customFormat="1" x14ac:dyDescent="0.2"/>
    <row r="898999" s="12" customFormat="1" x14ac:dyDescent="0.2"/>
    <row r="899000" s="12" customFormat="1" x14ac:dyDescent="0.2"/>
    <row r="899001" s="12" customFormat="1" x14ac:dyDescent="0.2"/>
    <row r="899002" s="12" customFormat="1" x14ac:dyDescent="0.2"/>
    <row r="899003" s="12" customFormat="1" x14ac:dyDescent="0.2"/>
    <row r="899004" s="12" customFormat="1" x14ac:dyDescent="0.2"/>
    <row r="899005" s="12" customFormat="1" x14ac:dyDescent="0.2"/>
    <row r="899006" s="12" customFormat="1" x14ac:dyDescent="0.2"/>
    <row r="899007" s="12" customFormat="1" x14ac:dyDescent="0.2"/>
    <row r="899008" s="12" customFormat="1" x14ac:dyDescent="0.2"/>
    <row r="899009" s="12" customFormat="1" x14ac:dyDescent="0.2"/>
    <row r="899010" s="12" customFormat="1" x14ac:dyDescent="0.2"/>
    <row r="899011" s="12" customFormat="1" x14ac:dyDescent="0.2"/>
    <row r="899012" s="12" customFormat="1" x14ac:dyDescent="0.2"/>
    <row r="899013" s="12" customFormat="1" x14ac:dyDescent="0.2"/>
    <row r="899014" s="12" customFormat="1" x14ac:dyDescent="0.2"/>
    <row r="899015" s="12" customFormat="1" x14ac:dyDescent="0.2"/>
    <row r="899016" s="12" customFormat="1" x14ac:dyDescent="0.2"/>
    <row r="899017" s="12" customFormat="1" x14ac:dyDescent="0.2"/>
    <row r="899018" s="12" customFormat="1" x14ac:dyDescent="0.2"/>
    <row r="899019" s="12" customFormat="1" x14ac:dyDescent="0.2"/>
    <row r="899020" s="12" customFormat="1" x14ac:dyDescent="0.2"/>
    <row r="899021" s="12" customFormat="1" x14ac:dyDescent="0.2"/>
    <row r="899022" s="12" customFormat="1" x14ac:dyDescent="0.2"/>
    <row r="899023" s="12" customFormat="1" x14ac:dyDescent="0.2"/>
    <row r="899024" s="12" customFormat="1" x14ac:dyDescent="0.2"/>
    <row r="899025" s="12" customFormat="1" x14ac:dyDescent="0.2"/>
    <row r="899026" s="12" customFormat="1" x14ac:dyDescent="0.2"/>
    <row r="899027" s="12" customFormat="1" x14ac:dyDescent="0.2"/>
    <row r="899028" s="12" customFormat="1" x14ac:dyDescent="0.2"/>
    <row r="899029" s="12" customFormat="1" x14ac:dyDescent="0.2"/>
    <row r="899030" s="12" customFormat="1" x14ac:dyDescent="0.2"/>
    <row r="899031" s="12" customFormat="1" x14ac:dyDescent="0.2"/>
    <row r="899032" s="12" customFormat="1" x14ac:dyDescent="0.2"/>
    <row r="899033" s="12" customFormat="1" x14ac:dyDescent="0.2"/>
    <row r="899034" s="12" customFormat="1" x14ac:dyDescent="0.2"/>
    <row r="899035" s="12" customFormat="1" x14ac:dyDescent="0.2"/>
    <row r="899036" s="12" customFormat="1" x14ac:dyDescent="0.2"/>
    <row r="899037" s="12" customFormat="1" x14ac:dyDescent="0.2"/>
    <row r="899038" s="12" customFormat="1" x14ac:dyDescent="0.2"/>
    <row r="899039" s="12" customFormat="1" x14ac:dyDescent="0.2"/>
    <row r="899040" s="12" customFormat="1" x14ac:dyDescent="0.2"/>
    <row r="899041" s="12" customFormat="1" x14ac:dyDescent="0.2"/>
    <row r="899042" s="12" customFormat="1" x14ac:dyDescent="0.2"/>
    <row r="899043" s="12" customFormat="1" x14ac:dyDescent="0.2"/>
    <row r="899044" s="12" customFormat="1" x14ac:dyDescent="0.2"/>
    <row r="899045" s="12" customFormat="1" x14ac:dyDescent="0.2"/>
    <row r="899046" s="12" customFormat="1" x14ac:dyDescent="0.2"/>
    <row r="899047" s="12" customFormat="1" x14ac:dyDescent="0.2"/>
    <row r="899048" s="12" customFormat="1" x14ac:dyDescent="0.2"/>
    <row r="899049" s="12" customFormat="1" x14ac:dyDescent="0.2"/>
    <row r="899050" s="12" customFormat="1" x14ac:dyDescent="0.2"/>
    <row r="899051" s="12" customFormat="1" x14ac:dyDescent="0.2"/>
    <row r="899052" s="12" customFormat="1" x14ac:dyDescent="0.2"/>
    <row r="899053" s="12" customFormat="1" x14ac:dyDescent="0.2"/>
    <row r="899054" s="12" customFormat="1" x14ac:dyDescent="0.2"/>
    <row r="899055" s="12" customFormat="1" x14ac:dyDescent="0.2"/>
    <row r="899056" s="12" customFormat="1" x14ac:dyDescent="0.2"/>
    <row r="899057" s="12" customFormat="1" x14ac:dyDescent="0.2"/>
    <row r="899058" s="12" customFormat="1" x14ac:dyDescent="0.2"/>
    <row r="899059" s="12" customFormat="1" x14ac:dyDescent="0.2"/>
    <row r="899060" s="12" customFormat="1" x14ac:dyDescent="0.2"/>
    <row r="899061" s="12" customFormat="1" x14ac:dyDescent="0.2"/>
    <row r="899062" s="12" customFormat="1" x14ac:dyDescent="0.2"/>
    <row r="899063" s="12" customFormat="1" x14ac:dyDescent="0.2"/>
    <row r="899064" s="12" customFormat="1" x14ac:dyDescent="0.2"/>
    <row r="899065" s="12" customFormat="1" x14ac:dyDescent="0.2"/>
    <row r="899066" s="12" customFormat="1" x14ac:dyDescent="0.2"/>
    <row r="899067" s="12" customFormat="1" x14ac:dyDescent="0.2"/>
    <row r="899068" s="12" customFormat="1" x14ac:dyDescent="0.2"/>
    <row r="899069" s="12" customFormat="1" x14ac:dyDescent="0.2"/>
    <row r="899070" s="12" customFormat="1" x14ac:dyDescent="0.2"/>
    <row r="899071" s="12" customFormat="1" x14ac:dyDescent="0.2"/>
    <row r="899072" s="12" customFormat="1" x14ac:dyDescent="0.2"/>
    <row r="899073" s="12" customFormat="1" x14ac:dyDescent="0.2"/>
    <row r="899074" s="12" customFormat="1" x14ac:dyDescent="0.2"/>
    <row r="899075" s="12" customFormat="1" x14ac:dyDescent="0.2"/>
    <row r="899076" s="12" customFormat="1" x14ac:dyDescent="0.2"/>
    <row r="899077" s="12" customFormat="1" x14ac:dyDescent="0.2"/>
    <row r="899078" s="12" customFormat="1" x14ac:dyDescent="0.2"/>
    <row r="899079" s="12" customFormat="1" x14ac:dyDescent="0.2"/>
    <row r="899080" s="12" customFormat="1" x14ac:dyDescent="0.2"/>
    <row r="899081" s="12" customFormat="1" x14ac:dyDescent="0.2"/>
    <row r="899082" s="12" customFormat="1" x14ac:dyDescent="0.2"/>
    <row r="899083" s="12" customFormat="1" x14ac:dyDescent="0.2"/>
    <row r="899084" s="12" customFormat="1" x14ac:dyDescent="0.2"/>
    <row r="899085" s="12" customFormat="1" x14ac:dyDescent="0.2"/>
    <row r="899086" s="12" customFormat="1" x14ac:dyDescent="0.2"/>
    <row r="899087" s="12" customFormat="1" x14ac:dyDescent="0.2"/>
    <row r="899088" s="12" customFormat="1" x14ac:dyDescent="0.2"/>
    <row r="899089" s="12" customFormat="1" x14ac:dyDescent="0.2"/>
    <row r="899090" s="12" customFormat="1" x14ac:dyDescent="0.2"/>
    <row r="899091" s="12" customFormat="1" x14ac:dyDescent="0.2"/>
    <row r="899092" s="12" customFormat="1" x14ac:dyDescent="0.2"/>
    <row r="899093" s="12" customFormat="1" x14ac:dyDescent="0.2"/>
    <row r="899094" s="12" customFormat="1" x14ac:dyDescent="0.2"/>
    <row r="899095" s="12" customFormat="1" x14ac:dyDescent="0.2"/>
    <row r="899096" s="12" customFormat="1" x14ac:dyDescent="0.2"/>
    <row r="899097" s="12" customFormat="1" x14ac:dyDescent="0.2"/>
    <row r="899098" s="12" customFormat="1" x14ac:dyDescent="0.2"/>
    <row r="899099" s="12" customFormat="1" x14ac:dyDescent="0.2"/>
    <row r="899100" s="12" customFormat="1" x14ac:dyDescent="0.2"/>
    <row r="899101" s="12" customFormat="1" x14ac:dyDescent="0.2"/>
    <row r="899102" s="12" customFormat="1" x14ac:dyDescent="0.2"/>
    <row r="899103" s="12" customFormat="1" x14ac:dyDescent="0.2"/>
    <row r="899104" s="12" customFormat="1" x14ac:dyDescent="0.2"/>
    <row r="899105" s="12" customFormat="1" x14ac:dyDescent="0.2"/>
    <row r="899106" s="12" customFormat="1" x14ac:dyDescent="0.2"/>
    <row r="899107" s="12" customFormat="1" x14ac:dyDescent="0.2"/>
    <row r="899108" s="12" customFormat="1" x14ac:dyDescent="0.2"/>
    <row r="899109" s="12" customFormat="1" x14ac:dyDescent="0.2"/>
    <row r="899110" s="12" customFormat="1" x14ac:dyDescent="0.2"/>
    <row r="899111" s="12" customFormat="1" x14ac:dyDescent="0.2"/>
    <row r="899112" s="12" customFormat="1" x14ac:dyDescent="0.2"/>
    <row r="899113" s="12" customFormat="1" x14ac:dyDescent="0.2"/>
    <row r="899114" s="12" customFormat="1" x14ac:dyDescent="0.2"/>
    <row r="899115" s="12" customFormat="1" x14ac:dyDescent="0.2"/>
    <row r="899116" s="12" customFormat="1" x14ac:dyDescent="0.2"/>
    <row r="899117" s="12" customFormat="1" x14ac:dyDescent="0.2"/>
    <row r="899118" s="12" customFormat="1" x14ac:dyDescent="0.2"/>
    <row r="899119" s="12" customFormat="1" x14ac:dyDescent="0.2"/>
    <row r="899120" s="12" customFormat="1" x14ac:dyDescent="0.2"/>
    <row r="899121" s="12" customFormat="1" x14ac:dyDescent="0.2"/>
    <row r="899122" s="12" customFormat="1" x14ac:dyDescent="0.2"/>
    <row r="899123" s="12" customFormat="1" x14ac:dyDescent="0.2"/>
    <row r="899124" s="12" customFormat="1" x14ac:dyDescent="0.2"/>
    <row r="899125" s="12" customFormat="1" x14ac:dyDescent="0.2"/>
    <row r="899126" s="12" customFormat="1" x14ac:dyDescent="0.2"/>
    <row r="899127" s="12" customFormat="1" x14ac:dyDescent="0.2"/>
    <row r="899128" s="12" customFormat="1" x14ac:dyDescent="0.2"/>
    <row r="899129" s="12" customFormat="1" x14ac:dyDescent="0.2"/>
    <row r="899130" s="12" customFormat="1" x14ac:dyDescent="0.2"/>
    <row r="899131" s="12" customFormat="1" x14ac:dyDescent="0.2"/>
    <row r="899132" s="12" customFormat="1" x14ac:dyDescent="0.2"/>
    <row r="899133" s="12" customFormat="1" x14ac:dyDescent="0.2"/>
    <row r="899134" s="12" customFormat="1" x14ac:dyDescent="0.2"/>
    <row r="899135" s="12" customFormat="1" x14ac:dyDescent="0.2"/>
    <row r="899136" s="12" customFormat="1" x14ac:dyDescent="0.2"/>
    <row r="899137" s="12" customFormat="1" x14ac:dyDescent="0.2"/>
    <row r="899138" s="12" customFormat="1" x14ac:dyDescent="0.2"/>
    <row r="899139" s="12" customFormat="1" x14ac:dyDescent="0.2"/>
    <row r="899140" s="12" customFormat="1" x14ac:dyDescent="0.2"/>
    <row r="899141" s="12" customFormat="1" x14ac:dyDescent="0.2"/>
    <row r="899142" s="12" customFormat="1" x14ac:dyDescent="0.2"/>
    <row r="899143" s="12" customFormat="1" x14ac:dyDescent="0.2"/>
    <row r="899144" s="12" customFormat="1" x14ac:dyDescent="0.2"/>
    <row r="899145" s="12" customFormat="1" x14ac:dyDescent="0.2"/>
    <row r="899146" s="12" customFormat="1" x14ac:dyDescent="0.2"/>
    <row r="899147" s="12" customFormat="1" x14ac:dyDescent="0.2"/>
    <row r="899148" s="12" customFormat="1" x14ac:dyDescent="0.2"/>
    <row r="899149" s="12" customFormat="1" x14ac:dyDescent="0.2"/>
    <row r="899150" s="12" customFormat="1" x14ac:dyDescent="0.2"/>
    <row r="899151" s="12" customFormat="1" x14ac:dyDescent="0.2"/>
    <row r="899152" s="12" customFormat="1" x14ac:dyDescent="0.2"/>
    <row r="899153" s="12" customFormat="1" x14ac:dyDescent="0.2"/>
    <row r="899154" s="12" customFormat="1" x14ac:dyDescent="0.2"/>
    <row r="899155" s="12" customFormat="1" x14ac:dyDescent="0.2"/>
    <row r="899156" s="12" customFormat="1" x14ac:dyDescent="0.2"/>
    <row r="899157" s="12" customFormat="1" x14ac:dyDescent="0.2"/>
    <row r="899158" s="12" customFormat="1" x14ac:dyDescent="0.2"/>
    <row r="899159" s="12" customFormat="1" x14ac:dyDescent="0.2"/>
    <row r="899160" s="12" customFormat="1" x14ac:dyDescent="0.2"/>
    <row r="899161" s="12" customFormat="1" x14ac:dyDescent="0.2"/>
    <row r="899162" s="12" customFormat="1" x14ac:dyDescent="0.2"/>
    <row r="899163" s="12" customFormat="1" x14ac:dyDescent="0.2"/>
    <row r="899164" s="12" customFormat="1" x14ac:dyDescent="0.2"/>
    <row r="899165" s="12" customFormat="1" x14ac:dyDescent="0.2"/>
    <row r="899166" s="12" customFormat="1" x14ac:dyDescent="0.2"/>
    <row r="899167" s="12" customFormat="1" x14ac:dyDescent="0.2"/>
    <row r="899168" s="12" customFormat="1" x14ac:dyDescent="0.2"/>
    <row r="899169" s="12" customFormat="1" x14ac:dyDescent="0.2"/>
    <row r="899170" s="12" customFormat="1" x14ac:dyDescent="0.2"/>
    <row r="899171" s="12" customFormat="1" x14ac:dyDescent="0.2"/>
    <row r="899172" s="12" customFormat="1" x14ac:dyDescent="0.2"/>
    <row r="899173" s="12" customFormat="1" x14ac:dyDescent="0.2"/>
    <row r="899174" s="12" customFormat="1" x14ac:dyDescent="0.2"/>
    <row r="899175" s="12" customFormat="1" x14ac:dyDescent="0.2"/>
    <row r="899176" s="12" customFormat="1" x14ac:dyDescent="0.2"/>
    <row r="899177" s="12" customFormat="1" x14ac:dyDescent="0.2"/>
    <row r="899178" s="12" customFormat="1" x14ac:dyDescent="0.2"/>
    <row r="899179" s="12" customFormat="1" x14ac:dyDescent="0.2"/>
    <row r="899180" s="12" customFormat="1" x14ac:dyDescent="0.2"/>
    <row r="899181" s="12" customFormat="1" x14ac:dyDescent="0.2"/>
    <row r="899182" s="12" customFormat="1" x14ac:dyDescent="0.2"/>
    <row r="899183" s="12" customFormat="1" x14ac:dyDescent="0.2"/>
    <row r="899184" s="12" customFormat="1" x14ac:dyDescent="0.2"/>
    <row r="899185" s="12" customFormat="1" x14ac:dyDescent="0.2"/>
    <row r="899186" s="12" customFormat="1" x14ac:dyDescent="0.2"/>
    <row r="899187" s="12" customFormat="1" x14ac:dyDescent="0.2"/>
    <row r="899188" s="12" customFormat="1" x14ac:dyDescent="0.2"/>
    <row r="899189" s="12" customFormat="1" x14ac:dyDescent="0.2"/>
    <row r="899190" s="12" customFormat="1" x14ac:dyDescent="0.2"/>
    <row r="899191" s="12" customFormat="1" x14ac:dyDescent="0.2"/>
    <row r="899192" s="12" customFormat="1" x14ac:dyDescent="0.2"/>
    <row r="899193" s="12" customFormat="1" x14ac:dyDescent="0.2"/>
    <row r="899194" s="12" customFormat="1" x14ac:dyDescent="0.2"/>
    <row r="899195" s="12" customFormat="1" x14ac:dyDescent="0.2"/>
    <row r="899196" s="12" customFormat="1" x14ac:dyDescent="0.2"/>
    <row r="899197" s="12" customFormat="1" x14ac:dyDescent="0.2"/>
    <row r="899198" s="12" customFormat="1" x14ac:dyDescent="0.2"/>
    <row r="899199" s="12" customFormat="1" x14ac:dyDescent="0.2"/>
    <row r="899200" s="12" customFormat="1" x14ac:dyDescent="0.2"/>
    <row r="899201" s="12" customFormat="1" x14ac:dyDescent="0.2"/>
    <row r="899202" s="12" customFormat="1" x14ac:dyDescent="0.2"/>
    <row r="899203" s="12" customFormat="1" x14ac:dyDescent="0.2"/>
    <row r="899204" s="12" customFormat="1" x14ac:dyDescent="0.2"/>
    <row r="899205" s="12" customFormat="1" x14ac:dyDescent="0.2"/>
    <row r="899206" s="12" customFormat="1" x14ac:dyDescent="0.2"/>
    <row r="899207" s="12" customFormat="1" x14ac:dyDescent="0.2"/>
    <row r="899208" s="12" customFormat="1" x14ac:dyDescent="0.2"/>
    <row r="899209" s="12" customFormat="1" x14ac:dyDescent="0.2"/>
    <row r="899210" s="12" customFormat="1" x14ac:dyDescent="0.2"/>
    <row r="899211" s="12" customFormat="1" x14ac:dyDescent="0.2"/>
    <row r="899212" s="12" customFormat="1" x14ac:dyDescent="0.2"/>
    <row r="899213" s="12" customFormat="1" x14ac:dyDescent="0.2"/>
    <row r="899214" s="12" customFormat="1" x14ac:dyDescent="0.2"/>
    <row r="899215" s="12" customFormat="1" x14ac:dyDescent="0.2"/>
    <row r="899216" s="12" customFormat="1" x14ac:dyDescent="0.2"/>
    <row r="899217" s="12" customFormat="1" x14ac:dyDescent="0.2"/>
    <row r="899218" s="12" customFormat="1" x14ac:dyDescent="0.2"/>
    <row r="899219" s="12" customFormat="1" x14ac:dyDescent="0.2"/>
    <row r="899220" s="12" customFormat="1" x14ac:dyDescent="0.2"/>
    <row r="899221" s="12" customFormat="1" x14ac:dyDescent="0.2"/>
    <row r="899222" s="12" customFormat="1" x14ac:dyDescent="0.2"/>
    <row r="899223" s="12" customFormat="1" x14ac:dyDescent="0.2"/>
    <row r="899224" s="12" customFormat="1" x14ac:dyDescent="0.2"/>
    <row r="899225" s="12" customFormat="1" x14ac:dyDescent="0.2"/>
    <row r="899226" s="12" customFormat="1" x14ac:dyDescent="0.2"/>
    <row r="899227" s="12" customFormat="1" x14ac:dyDescent="0.2"/>
    <row r="899228" s="12" customFormat="1" x14ac:dyDescent="0.2"/>
    <row r="899229" s="12" customFormat="1" x14ac:dyDescent="0.2"/>
    <row r="899230" s="12" customFormat="1" x14ac:dyDescent="0.2"/>
    <row r="899231" s="12" customFormat="1" x14ac:dyDescent="0.2"/>
    <row r="899232" s="12" customFormat="1" x14ac:dyDescent="0.2"/>
    <row r="899233" s="12" customFormat="1" x14ac:dyDescent="0.2"/>
    <row r="899234" s="12" customFormat="1" x14ac:dyDescent="0.2"/>
    <row r="899235" s="12" customFormat="1" x14ac:dyDescent="0.2"/>
    <row r="899236" s="12" customFormat="1" x14ac:dyDescent="0.2"/>
    <row r="899237" s="12" customFormat="1" x14ac:dyDescent="0.2"/>
    <row r="899238" s="12" customFormat="1" x14ac:dyDescent="0.2"/>
    <row r="899239" s="12" customFormat="1" x14ac:dyDescent="0.2"/>
    <row r="899240" s="12" customFormat="1" x14ac:dyDescent="0.2"/>
    <row r="899241" s="12" customFormat="1" x14ac:dyDescent="0.2"/>
    <row r="899242" s="12" customFormat="1" x14ac:dyDescent="0.2"/>
    <row r="899243" s="12" customFormat="1" x14ac:dyDescent="0.2"/>
    <row r="899244" s="12" customFormat="1" x14ac:dyDescent="0.2"/>
    <row r="899245" s="12" customFormat="1" x14ac:dyDescent="0.2"/>
    <row r="899246" s="12" customFormat="1" x14ac:dyDescent="0.2"/>
    <row r="899247" s="12" customFormat="1" x14ac:dyDescent="0.2"/>
    <row r="899248" s="12" customFormat="1" x14ac:dyDescent="0.2"/>
    <row r="899249" s="12" customFormat="1" x14ac:dyDescent="0.2"/>
    <row r="899250" s="12" customFormat="1" x14ac:dyDescent="0.2"/>
    <row r="899251" s="12" customFormat="1" x14ac:dyDescent="0.2"/>
    <row r="899252" s="12" customFormat="1" x14ac:dyDescent="0.2"/>
    <row r="899253" s="12" customFormat="1" x14ac:dyDescent="0.2"/>
    <row r="899254" s="12" customFormat="1" x14ac:dyDescent="0.2"/>
    <row r="899255" s="12" customFormat="1" x14ac:dyDescent="0.2"/>
    <row r="899256" s="12" customFormat="1" x14ac:dyDescent="0.2"/>
    <row r="899257" s="12" customFormat="1" x14ac:dyDescent="0.2"/>
    <row r="899258" s="12" customFormat="1" x14ac:dyDescent="0.2"/>
    <row r="899259" s="12" customFormat="1" x14ac:dyDescent="0.2"/>
    <row r="899260" s="12" customFormat="1" x14ac:dyDescent="0.2"/>
    <row r="899261" s="12" customFormat="1" x14ac:dyDescent="0.2"/>
    <row r="899262" s="12" customFormat="1" x14ac:dyDescent="0.2"/>
    <row r="899263" s="12" customFormat="1" x14ac:dyDescent="0.2"/>
    <row r="899264" s="12" customFormat="1" x14ac:dyDescent="0.2"/>
    <row r="899265" s="12" customFormat="1" x14ac:dyDescent="0.2"/>
    <row r="899266" s="12" customFormat="1" x14ac:dyDescent="0.2"/>
    <row r="899267" s="12" customFormat="1" x14ac:dyDescent="0.2"/>
    <row r="899268" s="12" customFormat="1" x14ac:dyDescent="0.2"/>
    <row r="899269" s="12" customFormat="1" x14ac:dyDescent="0.2"/>
    <row r="899270" s="12" customFormat="1" x14ac:dyDescent="0.2"/>
    <row r="899271" s="12" customFormat="1" x14ac:dyDescent="0.2"/>
    <row r="899272" s="12" customFormat="1" x14ac:dyDescent="0.2"/>
    <row r="899273" s="12" customFormat="1" x14ac:dyDescent="0.2"/>
    <row r="899274" s="12" customFormat="1" x14ac:dyDescent="0.2"/>
    <row r="899275" s="12" customFormat="1" x14ac:dyDescent="0.2"/>
    <row r="899276" s="12" customFormat="1" x14ac:dyDescent="0.2"/>
    <row r="899277" s="12" customFormat="1" x14ac:dyDescent="0.2"/>
    <row r="899278" s="12" customFormat="1" x14ac:dyDescent="0.2"/>
    <row r="899279" s="12" customFormat="1" x14ac:dyDescent="0.2"/>
    <row r="899280" s="12" customFormat="1" x14ac:dyDescent="0.2"/>
    <row r="899281" s="12" customFormat="1" x14ac:dyDescent="0.2"/>
    <row r="899282" s="12" customFormat="1" x14ac:dyDescent="0.2"/>
    <row r="899283" s="12" customFormat="1" x14ac:dyDescent="0.2"/>
    <row r="899284" s="12" customFormat="1" x14ac:dyDescent="0.2"/>
    <row r="899285" s="12" customFormat="1" x14ac:dyDescent="0.2"/>
    <row r="899286" s="12" customFormat="1" x14ac:dyDescent="0.2"/>
    <row r="899287" s="12" customFormat="1" x14ac:dyDescent="0.2"/>
    <row r="899288" s="12" customFormat="1" x14ac:dyDescent="0.2"/>
    <row r="899289" s="12" customFormat="1" x14ac:dyDescent="0.2"/>
    <row r="899290" s="12" customFormat="1" x14ac:dyDescent="0.2"/>
    <row r="899291" s="12" customFormat="1" x14ac:dyDescent="0.2"/>
    <row r="899292" s="12" customFormat="1" x14ac:dyDescent="0.2"/>
    <row r="899293" s="12" customFormat="1" x14ac:dyDescent="0.2"/>
    <row r="899294" s="12" customFormat="1" x14ac:dyDescent="0.2"/>
    <row r="899295" s="12" customFormat="1" x14ac:dyDescent="0.2"/>
    <row r="899296" s="12" customFormat="1" x14ac:dyDescent="0.2"/>
    <row r="899297" s="12" customFormat="1" x14ac:dyDescent="0.2"/>
    <row r="899298" s="12" customFormat="1" x14ac:dyDescent="0.2"/>
    <row r="899299" s="12" customFormat="1" x14ac:dyDescent="0.2"/>
    <row r="899300" s="12" customFormat="1" x14ac:dyDescent="0.2"/>
    <row r="899301" s="12" customFormat="1" x14ac:dyDescent="0.2"/>
    <row r="899302" s="12" customFormat="1" x14ac:dyDescent="0.2"/>
    <row r="899303" s="12" customFormat="1" x14ac:dyDescent="0.2"/>
    <row r="899304" s="12" customFormat="1" x14ac:dyDescent="0.2"/>
    <row r="899305" s="12" customFormat="1" x14ac:dyDescent="0.2"/>
    <row r="899306" s="12" customFormat="1" x14ac:dyDescent="0.2"/>
    <row r="899307" s="12" customFormat="1" x14ac:dyDescent="0.2"/>
    <row r="899308" s="12" customFormat="1" x14ac:dyDescent="0.2"/>
    <row r="899309" s="12" customFormat="1" x14ac:dyDescent="0.2"/>
    <row r="899310" s="12" customFormat="1" x14ac:dyDescent="0.2"/>
    <row r="899311" s="12" customFormat="1" x14ac:dyDescent="0.2"/>
    <row r="899312" s="12" customFormat="1" x14ac:dyDescent="0.2"/>
    <row r="899313" s="12" customFormat="1" x14ac:dyDescent="0.2"/>
    <row r="899314" s="12" customFormat="1" x14ac:dyDescent="0.2"/>
    <row r="899315" s="12" customFormat="1" x14ac:dyDescent="0.2"/>
    <row r="899316" s="12" customFormat="1" x14ac:dyDescent="0.2"/>
    <row r="899317" s="12" customFormat="1" x14ac:dyDescent="0.2"/>
    <row r="899318" s="12" customFormat="1" x14ac:dyDescent="0.2"/>
    <row r="899319" s="12" customFormat="1" x14ac:dyDescent="0.2"/>
    <row r="899320" s="12" customFormat="1" x14ac:dyDescent="0.2"/>
    <row r="899321" s="12" customFormat="1" x14ac:dyDescent="0.2"/>
    <row r="899322" s="12" customFormat="1" x14ac:dyDescent="0.2"/>
    <row r="899323" s="12" customFormat="1" x14ac:dyDescent="0.2"/>
    <row r="899324" s="12" customFormat="1" x14ac:dyDescent="0.2"/>
    <row r="899325" s="12" customFormat="1" x14ac:dyDescent="0.2"/>
    <row r="899326" s="12" customFormat="1" x14ac:dyDescent="0.2"/>
    <row r="899327" s="12" customFormat="1" x14ac:dyDescent="0.2"/>
    <row r="899328" s="12" customFormat="1" x14ac:dyDescent="0.2"/>
    <row r="899329" s="12" customFormat="1" x14ac:dyDescent="0.2"/>
    <row r="899330" s="12" customFormat="1" x14ac:dyDescent="0.2"/>
    <row r="899331" s="12" customFormat="1" x14ac:dyDescent="0.2"/>
    <row r="899332" s="12" customFormat="1" x14ac:dyDescent="0.2"/>
    <row r="899333" s="12" customFormat="1" x14ac:dyDescent="0.2"/>
    <row r="899334" s="12" customFormat="1" x14ac:dyDescent="0.2"/>
    <row r="899335" s="12" customFormat="1" x14ac:dyDescent="0.2"/>
    <row r="899336" s="12" customFormat="1" x14ac:dyDescent="0.2"/>
    <row r="899337" s="12" customFormat="1" x14ac:dyDescent="0.2"/>
    <row r="899338" s="12" customFormat="1" x14ac:dyDescent="0.2"/>
    <row r="899339" s="12" customFormat="1" x14ac:dyDescent="0.2"/>
    <row r="899340" s="12" customFormat="1" x14ac:dyDescent="0.2"/>
    <row r="899341" s="12" customFormat="1" x14ac:dyDescent="0.2"/>
    <row r="899342" s="12" customFormat="1" x14ac:dyDescent="0.2"/>
    <row r="899343" s="12" customFormat="1" x14ac:dyDescent="0.2"/>
    <row r="899344" s="12" customFormat="1" x14ac:dyDescent="0.2"/>
    <row r="899345" s="12" customFormat="1" x14ac:dyDescent="0.2"/>
    <row r="899346" s="12" customFormat="1" x14ac:dyDescent="0.2"/>
    <row r="899347" s="12" customFormat="1" x14ac:dyDescent="0.2"/>
    <row r="899348" s="12" customFormat="1" x14ac:dyDescent="0.2"/>
    <row r="899349" s="12" customFormat="1" x14ac:dyDescent="0.2"/>
    <row r="899350" s="12" customFormat="1" x14ac:dyDescent="0.2"/>
    <row r="899351" s="12" customFormat="1" x14ac:dyDescent="0.2"/>
    <row r="899352" s="12" customFormat="1" x14ac:dyDescent="0.2"/>
    <row r="899353" s="12" customFormat="1" x14ac:dyDescent="0.2"/>
    <row r="899354" s="12" customFormat="1" x14ac:dyDescent="0.2"/>
    <row r="899355" s="12" customFormat="1" x14ac:dyDescent="0.2"/>
    <row r="899356" s="12" customFormat="1" x14ac:dyDescent="0.2"/>
    <row r="899357" s="12" customFormat="1" x14ac:dyDescent="0.2"/>
    <row r="899358" s="12" customFormat="1" x14ac:dyDescent="0.2"/>
    <row r="899359" s="12" customFormat="1" x14ac:dyDescent="0.2"/>
    <row r="899360" s="12" customFormat="1" x14ac:dyDescent="0.2"/>
    <row r="899361" s="12" customFormat="1" x14ac:dyDescent="0.2"/>
    <row r="899362" s="12" customFormat="1" x14ac:dyDescent="0.2"/>
    <row r="899363" s="12" customFormat="1" x14ac:dyDescent="0.2"/>
    <row r="899364" s="12" customFormat="1" x14ac:dyDescent="0.2"/>
    <row r="899365" s="12" customFormat="1" x14ac:dyDescent="0.2"/>
    <row r="899366" s="12" customFormat="1" x14ac:dyDescent="0.2"/>
    <row r="899367" s="12" customFormat="1" x14ac:dyDescent="0.2"/>
    <row r="899368" s="12" customFormat="1" x14ac:dyDescent="0.2"/>
    <row r="899369" s="12" customFormat="1" x14ac:dyDescent="0.2"/>
    <row r="899370" s="12" customFormat="1" x14ac:dyDescent="0.2"/>
    <row r="899371" s="12" customFormat="1" x14ac:dyDescent="0.2"/>
    <row r="899372" s="12" customFormat="1" x14ac:dyDescent="0.2"/>
    <row r="899373" s="12" customFormat="1" x14ac:dyDescent="0.2"/>
    <row r="899374" s="12" customFormat="1" x14ac:dyDescent="0.2"/>
    <row r="899375" s="12" customFormat="1" x14ac:dyDescent="0.2"/>
    <row r="899376" s="12" customFormat="1" x14ac:dyDescent="0.2"/>
    <row r="899377" s="12" customFormat="1" x14ac:dyDescent="0.2"/>
    <row r="899378" s="12" customFormat="1" x14ac:dyDescent="0.2"/>
    <row r="899379" s="12" customFormat="1" x14ac:dyDescent="0.2"/>
    <row r="899380" s="12" customFormat="1" x14ac:dyDescent="0.2"/>
    <row r="899381" s="12" customFormat="1" x14ac:dyDescent="0.2"/>
    <row r="899382" s="12" customFormat="1" x14ac:dyDescent="0.2"/>
    <row r="899383" s="12" customFormat="1" x14ac:dyDescent="0.2"/>
    <row r="899384" s="12" customFormat="1" x14ac:dyDescent="0.2"/>
    <row r="899385" s="12" customFormat="1" x14ac:dyDescent="0.2"/>
    <row r="899386" s="12" customFormat="1" x14ac:dyDescent="0.2"/>
    <row r="899387" s="12" customFormat="1" x14ac:dyDescent="0.2"/>
    <row r="899388" s="12" customFormat="1" x14ac:dyDescent="0.2"/>
    <row r="899389" s="12" customFormat="1" x14ac:dyDescent="0.2"/>
    <row r="899390" s="12" customFormat="1" x14ac:dyDescent="0.2"/>
    <row r="899391" s="12" customFormat="1" x14ac:dyDescent="0.2"/>
    <row r="899392" s="12" customFormat="1" x14ac:dyDescent="0.2"/>
    <row r="899393" s="12" customFormat="1" x14ac:dyDescent="0.2"/>
    <row r="899394" s="12" customFormat="1" x14ac:dyDescent="0.2"/>
    <row r="899395" s="12" customFormat="1" x14ac:dyDescent="0.2"/>
    <row r="899396" s="12" customFormat="1" x14ac:dyDescent="0.2"/>
    <row r="899397" s="12" customFormat="1" x14ac:dyDescent="0.2"/>
    <row r="899398" s="12" customFormat="1" x14ac:dyDescent="0.2"/>
    <row r="899399" s="12" customFormat="1" x14ac:dyDescent="0.2"/>
    <row r="899400" s="12" customFormat="1" x14ac:dyDescent="0.2"/>
    <row r="899401" s="12" customFormat="1" x14ac:dyDescent="0.2"/>
    <row r="899402" s="12" customFormat="1" x14ac:dyDescent="0.2"/>
    <row r="899403" s="12" customFormat="1" x14ac:dyDescent="0.2"/>
    <row r="899404" s="12" customFormat="1" x14ac:dyDescent="0.2"/>
    <row r="899405" s="12" customFormat="1" x14ac:dyDescent="0.2"/>
    <row r="899406" s="12" customFormat="1" x14ac:dyDescent="0.2"/>
    <row r="899407" s="12" customFormat="1" x14ac:dyDescent="0.2"/>
    <row r="899408" s="12" customFormat="1" x14ac:dyDescent="0.2"/>
    <row r="899409" s="12" customFormat="1" x14ac:dyDescent="0.2"/>
    <row r="899410" s="12" customFormat="1" x14ac:dyDescent="0.2"/>
    <row r="899411" s="12" customFormat="1" x14ac:dyDescent="0.2"/>
    <row r="899412" s="12" customFormat="1" x14ac:dyDescent="0.2"/>
    <row r="899413" s="12" customFormat="1" x14ac:dyDescent="0.2"/>
    <row r="899414" s="12" customFormat="1" x14ac:dyDescent="0.2"/>
    <row r="899415" s="12" customFormat="1" x14ac:dyDescent="0.2"/>
    <row r="899416" s="12" customFormat="1" x14ac:dyDescent="0.2"/>
    <row r="899417" s="12" customFormat="1" x14ac:dyDescent="0.2"/>
    <row r="899418" s="12" customFormat="1" x14ac:dyDescent="0.2"/>
    <row r="899419" s="12" customFormat="1" x14ac:dyDescent="0.2"/>
    <row r="899420" s="12" customFormat="1" x14ac:dyDescent="0.2"/>
    <row r="899421" s="12" customFormat="1" x14ac:dyDescent="0.2"/>
    <row r="899422" s="12" customFormat="1" x14ac:dyDescent="0.2"/>
    <row r="899423" s="12" customFormat="1" x14ac:dyDescent="0.2"/>
    <row r="899424" s="12" customFormat="1" x14ac:dyDescent="0.2"/>
    <row r="899425" s="12" customFormat="1" x14ac:dyDescent="0.2"/>
    <row r="899426" s="12" customFormat="1" x14ac:dyDescent="0.2"/>
    <row r="899427" s="12" customFormat="1" x14ac:dyDescent="0.2"/>
    <row r="899428" s="12" customFormat="1" x14ac:dyDescent="0.2"/>
    <row r="899429" s="12" customFormat="1" x14ac:dyDescent="0.2"/>
    <row r="899430" s="12" customFormat="1" x14ac:dyDescent="0.2"/>
    <row r="899431" s="12" customFormat="1" x14ac:dyDescent="0.2"/>
    <row r="899432" s="12" customFormat="1" x14ac:dyDescent="0.2"/>
    <row r="899433" s="12" customFormat="1" x14ac:dyDescent="0.2"/>
    <row r="899434" s="12" customFormat="1" x14ac:dyDescent="0.2"/>
    <row r="899435" s="12" customFormat="1" x14ac:dyDescent="0.2"/>
    <row r="899436" s="12" customFormat="1" x14ac:dyDescent="0.2"/>
    <row r="899437" s="12" customFormat="1" x14ac:dyDescent="0.2"/>
    <row r="899438" s="12" customFormat="1" x14ac:dyDescent="0.2"/>
    <row r="899439" s="12" customFormat="1" x14ac:dyDescent="0.2"/>
    <row r="899440" s="12" customFormat="1" x14ac:dyDescent="0.2"/>
    <row r="899441" s="12" customFormat="1" x14ac:dyDescent="0.2"/>
    <row r="899442" s="12" customFormat="1" x14ac:dyDescent="0.2"/>
    <row r="899443" s="12" customFormat="1" x14ac:dyDescent="0.2"/>
    <row r="899444" s="12" customFormat="1" x14ac:dyDescent="0.2"/>
    <row r="899445" s="12" customFormat="1" x14ac:dyDescent="0.2"/>
    <row r="899446" s="12" customFormat="1" x14ac:dyDescent="0.2"/>
    <row r="899447" s="12" customFormat="1" x14ac:dyDescent="0.2"/>
    <row r="899448" s="12" customFormat="1" x14ac:dyDescent="0.2"/>
    <row r="899449" s="12" customFormat="1" x14ac:dyDescent="0.2"/>
    <row r="899450" s="12" customFormat="1" x14ac:dyDescent="0.2"/>
    <row r="899451" s="12" customFormat="1" x14ac:dyDescent="0.2"/>
    <row r="899452" s="12" customFormat="1" x14ac:dyDescent="0.2"/>
    <row r="899453" s="12" customFormat="1" x14ac:dyDescent="0.2"/>
    <row r="899454" s="12" customFormat="1" x14ac:dyDescent="0.2"/>
    <row r="899455" s="12" customFormat="1" x14ac:dyDescent="0.2"/>
    <row r="899456" s="12" customFormat="1" x14ac:dyDescent="0.2"/>
    <row r="899457" s="12" customFormat="1" x14ac:dyDescent="0.2"/>
    <row r="899458" s="12" customFormat="1" x14ac:dyDescent="0.2"/>
    <row r="899459" s="12" customFormat="1" x14ac:dyDescent="0.2"/>
    <row r="899460" s="12" customFormat="1" x14ac:dyDescent="0.2"/>
    <row r="899461" s="12" customFormat="1" x14ac:dyDescent="0.2"/>
    <row r="899462" s="12" customFormat="1" x14ac:dyDescent="0.2"/>
    <row r="899463" s="12" customFormat="1" x14ac:dyDescent="0.2"/>
    <row r="899464" s="12" customFormat="1" x14ac:dyDescent="0.2"/>
    <row r="899465" s="12" customFormat="1" x14ac:dyDescent="0.2"/>
    <row r="899466" s="12" customFormat="1" x14ac:dyDescent="0.2"/>
    <row r="899467" s="12" customFormat="1" x14ac:dyDescent="0.2"/>
    <row r="899468" s="12" customFormat="1" x14ac:dyDescent="0.2"/>
    <row r="899469" s="12" customFormat="1" x14ac:dyDescent="0.2"/>
    <row r="899470" s="12" customFormat="1" x14ac:dyDescent="0.2"/>
    <row r="899471" s="12" customFormat="1" x14ac:dyDescent="0.2"/>
    <row r="899472" s="12" customFormat="1" x14ac:dyDescent="0.2"/>
    <row r="899473" s="12" customFormat="1" x14ac:dyDescent="0.2"/>
    <row r="899474" s="12" customFormat="1" x14ac:dyDescent="0.2"/>
    <row r="899475" s="12" customFormat="1" x14ac:dyDescent="0.2"/>
    <row r="899476" s="12" customFormat="1" x14ac:dyDescent="0.2"/>
    <row r="899477" s="12" customFormat="1" x14ac:dyDescent="0.2"/>
    <row r="899478" s="12" customFormat="1" x14ac:dyDescent="0.2"/>
    <row r="899479" s="12" customFormat="1" x14ac:dyDescent="0.2"/>
    <row r="899480" s="12" customFormat="1" x14ac:dyDescent="0.2"/>
    <row r="899481" s="12" customFormat="1" x14ac:dyDescent="0.2"/>
    <row r="899482" s="12" customFormat="1" x14ac:dyDescent="0.2"/>
    <row r="899483" s="12" customFormat="1" x14ac:dyDescent="0.2"/>
    <row r="899484" s="12" customFormat="1" x14ac:dyDescent="0.2"/>
    <row r="899485" s="12" customFormat="1" x14ac:dyDescent="0.2"/>
    <row r="899486" s="12" customFormat="1" x14ac:dyDescent="0.2"/>
    <row r="899487" s="12" customFormat="1" x14ac:dyDescent="0.2"/>
    <row r="899488" s="12" customFormat="1" x14ac:dyDescent="0.2"/>
    <row r="899489" s="12" customFormat="1" x14ac:dyDescent="0.2"/>
    <row r="899490" s="12" customFormat="1" x14ac:dyDescent="0.2"/>
    <row r="899491" s="12" customFormat="1" x14ac:dyDescent="0.2"/>
    <row r="899492" s="12" customFormat="1" x14ac:dyDescent="0.2"/>
    <row r="899493" s="12" customFormat="1" x14ac:dyDescent="0.2"/>
    <row r="899494" s="12" customFormat="1" x14ac:dyDescent="0.2"/>
    <row r="899495" s="12" customFormat="1" x14ac:dyDescent="0.2"/>
    <row r="899496" s="12" customFormat="1" x14ac:dyDescent="0.2"/>
    <row r="899497" s="12" customFormat="1" x14ac:dyDescent="0.2"/>
    <row r="899498" s="12" customFormat="1" x14ac:dyDescent="0.2"/>
    <row r="899499" s="12" customFormat="1" x14ac:dyDescent="0.2"/>
    <row r="899500" s="12" customFormat="1" x14ac:dyDescent="0.2"/>
    <row r="899501" s="12" customFormat="1" x14ac:dyDescent="0.2"/>
    <row r="899502" s="12" customFormat="1" x14ac:dyDescent="0.2"/>
    <row r="899503" s="12" customFormat="1" x14ac:dyDescent="0.2"/>
    <row r="899504" s="12" customFormat="1" x14ac:dyDescent="0.2"/>
    <row r="899505" s="12" customFormat="1" x14ac:dyDescent="0.2"/>
    <row r="899506" s="12" customFormat="1" x14ac:dyDescent="0.2"/>
    <row r="899507" s="12" customFormat="1" x14ac:dyDescent="0.2"/>
    <row r="899508" s="12" customFormat="1" x14ac:dyDescent="0.2"/>
    <row r="899509" s="12" customFormat="1" x14ac:dyDescent="0.2"/>
    <row r="899510" s="12" customFormat="1" x14ac:dyDescent="0.2"/>
    <row r="899511" s="12" customFormat="1" x14ac:dyDescent="0.2"/>
    <row r="899512" s="12" customFormat="1" x14ac:dyDescent="0.2"/>
    <row r="899513" s="12" customFormat="1" x14ac:dyDescent="0.2"/>
    <row r="899514" s="12" customFormat="1" x14ac:dyDescent="0.2"/>
    <row r="899515" s="12" customFormat="1" x14ac:dyDescent="0.2"/>
    <row r="899516" s="12" customFormat="1" x14ac:dyDescent="0.2"/>
    <row r="899517" s="12" customFormat="1" x14ac:dyDescent="0.2"/>
    <row r="899518" s="12" customFormat="1" x14ac:dyDescent="0.2"/>
    <row r="899519" s="12" customFormat="1" x14ac:dyDescent="0.2"/>
    <row r="899520" s="12" customFormat="1" x14ac:dyDescent="0.2"/>
    <row r="899521" s="12" customFormat="1" x14ac:dyDescent="0.2"/>
    <row r="899522" s="12" customFormat="1" x14ac:dyDescent="0.2"/>
    <row r="899523" s="12" customFormat="1" x14ac:dyDescent="0.2"/>
    <row r="899524" s="12" customFormat="1" x14ac:dyDescent="0.2"/>
    <row r="899525" s="12" customFormat="1" x14ac:dyDescent="0.2"/>
    <row r="899526" s="12" customFormat="1" x14ac:dyDescent="0.2"/>
    <row r="899527" s="12" customFormat="1" x14ac:dyDescent="0.2"/>
    <row r="899528" s="12" customFormat="1" x14ac:dyDescent="0.2"/>
    <row r="899529" s="12" customFormat="1" x14ac:dyDescent="0.2"/>
    <row r="899530" s="12" customFormat="1" x14ac:dyDescent="0.2"/>
    <row r="899531" s="12" customFormat="1" x14ac:dyDescent="0.2"/>
    <row r="899532" s="12" customFormat="1" x14ac:dyDescent="0.2"/>
    <row r="899533" s="12" customFormat="1" x14ac:dyDescent="0.2"/>
    <row r="899534" s="12" customFormat="1" x14ac:dyDescent="0.2"/>
    <row r="899535" s="12" customFormat="1" x14ac:dyDescent="0.2"/>
    <row r="899536" s="12" customFormat="1" x14ac:dyDescent="0.2"/>
    <row r="899537" s="12" customFormat="1" x14ac:dyDescent="0.2"/>
    <row r="899538" s="12" customFormat="1" x14ac:dyDescent="0.2"/>
    <row r="899539" s="12" customFormat="1" x14ac:dyDescent="0.2"/>
    <row r="899540" s="12" customFormat="1" x14ac:dyDescent="0.2"/>
    <row r="899541" s="12" customFormat="1" x14ac:dyDescent="0.2"/>
    <row r="899542" s="12" customFormat="1" x14ac:dyDescent="0.2"/>
    <row r="899543" s="12" customFormat="1" x14ac:dyDescent="0.2"/>
    <row r="899544" s="12" customFormat="1" x14ac:dyDescent="0.2"/>
    <row r="899545" s="12" customFormat="1" x14ac:dyDescent="0.2"/>
    <row r="899546" s="12" customFormat="1" x14ac:dyDescent="0.2"/>
    <row r="899547" s="12" customFormat="1" x14ac:dyDescent="0.2"/>
    <row r="899548" s="12" customFormat="1" x14ac:dyDescent="0.2"/>
    <row r="899549" s="12" customFormat="1" x14ac:dyDescent="0.2"/>
    <row r="899550" s="12" customFormat="1" x14ac:dyDescent="0.2"/>
    <row r="899551" s="12" customFormat="1" x14ac:dyDescent="0.2"/>
    <row r="899552" s="12" customFormat="1" x14ac:dyDescent="0.2"/>
    <row r="899553" s="12" customFormat="1" x14ac:dyDescent="0.2"/>
    <row r="899554" s="12" customFormat="1" x14ac:dyDescent="0.2"/>
    <row r="899555" s="12" customFormat="1" x14ac:dyDescent="0.2"/>
    <row r="899556" s="12" customFormat="1" x14ac:dyDescent="0.2"/>
    <row r="899557" s="12" customFormat="1" x14ac:dyDescent="0.2"/>
    <row r="899558" s="12" customFormat="1" x14ac:dyDescent="0.2"/>
    <row r="899559" s="12" customFormat="1" x14ac:dyDescent="0.2"/>
    <row r="899560" s="12" customFormat="1" x14ac:dyDescent="0.2"/>
    <row r="899561" s="12" customFormat="1" x14ac:dyDescent="0.2"/>
    <row r="899562" s="12" customFormat="1" x14ac:dyDescent="0.2"/>
    <row r="899563" s="12" customFormat="1" x14ac:dyDescent="0.2"/>
    <row r="899564" s="12" customFormat="1" x14ac:dyDescent="0.2"/>
    <row r="899565" s="12" customFormat="1" x14ac:dyDescent="0.2"/>
    <row r="899566" s="12" customFormat="1" x14ac:dyDescent="0.2"/>
    <row r="899567" s="12" customFormat="1" x14ac:dyDescent="0.2"/>
    <row r="899568" s="12" customFormat="1" x14ac:dyDescent="0.2"/>
    <row r="899569" s="12" customFormat="1" x14ac:dyDescent="0.2"/>
    <row r="899570" s="12" customFormat="1" x14ac:dyDescent="0.2"/>
    <row r="899571" s="12" customFormat="1" x14ac:dyDescent="0.2"/>
    <row r="899572" s="12" customFormat="1" x14ac:dyDescent="0.2"/>
    <row r="899573" s="12" customFormat="1" x14ac:dyDescent="0.2"/>
    <row r="899574" s="12" customFormat="1" x14ac:dyDescent="0.2"/>
    <row r="899575" s="12" customFormat="1" x14ac:dyDescent="0.2"/>
    <row r="899576" s="12" customFormat="1" x14ac:dyDescent="0.2"/>
    <row r="899577" s="12" customFormat="1" x14ac:dyDescent="0.2"/>
    <row r="899578" s="12" customFormat="1" x14ac:dyDescent="0.2"/>
    <row r="899579" s="12" customFormat="1" x14ac:dyDescent="0.2"/>
    <row r="899580" s="12" customFormat="1" x14ac:dyDescent="0.2"/>
    <row r="899581" s="12" customFormat="1" x14ac:dyDescent="0.2"/>
    <row r="899582" s="12" customFormat="1" x14ac:dyDescent="0.2"/>
    <row r="899583" s="12" customFormat="1" x14ac:dyDescent="0.2"/>
    <row r="899584" s="12" customFormat="1" x14ac:dyDescent="0.2"/>
    <row r="899585" s="12" customFormat="1" x14ac:dyDescent="0.2"/>
    <row r="899586" s="12" customFormat="1" x14ac:dyDescent="0.2"/>
    <row r="899587" s="12" customFormat="1" x14ac:dyDescent="0.2"/>
    <row r="899588" s="12" customFormat="1" x14ac:dyDescent="0.2"/>
    <row r="899589" s="12" customFormat="1" x14ac:dyDescent="0.2"/>
    <row r="899590" s="12" customFormat="1" x14ac:dyDescent="0.2"/>
    <row r="899591" s="12" customFormat="1" x14ac:dyDescent="0.2"/>
    <row r="899592" s="12" customFormat="1" x14ac:dyDescent="0.2"/>
    <row r="899593" s="12" customFormat="1" x14ac:dyDescent="0.2"/>
    <row r="899594" s="12" customFormat="1" x14ac:dyDescent="0.2"/>
    <row r="899595" s="12" customFormat="1" x14ac:dyDescent="0.2"/>
    <row r="899596" s="12" customFormat="1" x14ac:dyDescent="0.2"/>
    <row r="899597" s="12" customFormat="1" x14ac:dyDescent="0.2"/>
    <row r="899598" s="12" customFormat="1" x14ac:dyDescent="0.2"/>
    <row r="899599" s="12" customFormat="1" x14ac:dyDescent="0.2"/>
    <row r="899600" s="12" customFormat="1" x14ac:dyDescent="0.2"/>
    <row r="899601" s="12" customFormat="1" x14ac:dyDescent="0.2"/>
    <row r="899602" s="12" customFormat="1" x14ac:dyDescent="0.2"/>
    <row r="899603" s="12" customFormat="1" x14ac:dyDescent="0.2"/>
    <row r="899604" s="12" customFormat="1" x14ac:dyDescent="0.2"/>
    <row r="899605" s="12" customFormat="1" x14ac:dyDescent="0.2"/>
    <row r="899606" s="12" customFormat="1" x14ac:dyDescent="0.2"/>
    <row r="899607" s="12" customFormat="1" x14ac:dyDescent="0.2"/>
    <row r="899608" s="12" customFormat="1" x14ac:dyDescent="0.2"/>
    <row r="899609" s="12" customFormat="1" x14ac:dyDescent="0.2"/>
    <row r="899610" s="12" customFormat="1" x14ac:dyDescent="0.2"/>
    <row r="899611" s="12" customFormat="1" x14ac:dyDescent="0.2"/>
    <row r="899612" s="12" customFormat="1" x14ac:dyDescent="0.2"/>
    <row r="899613" s="12" customFormat="1" x14ac:dyDescent="0.2"/>
    <row r="899614" s="12" customFormat="1" x14ac:dyDescent="0.2"/>
    <row r="899615" s="12" customFormat="1" x14ac:dyDescent="0.2"/>
    <row r="899616" s="12" customFormat="1" x14ac:dyDescent="0.2"/>
    <row r="899617" s="12" customFormat="1" x14ac:dyDescent="0.2"/>
    <row r="899618" s="12" customFormat="1" x14ac:dyDescent="0.2"/>
    <row r="899619" s="12" customFormat="1" x14ac:dyDescent="0.2"/>
    <row r="899620" s="12" customFormat="1" x14ac:dyDescent="0.2"/>
    <row r="899621" s="12" customFormat="1" x14ac:dyDescent="0.2"/>
    <row r="899622" s="12" customFormat="1" x14ac:dyDescent="0.2"/>
    <row r="899623" s="12" customFormat="1" x14ac:dyDescent="0.2"/>
    <row r="899624" s="12" customFormat="1" x14ac:dyDescent="0.2"/>
    <row r="899625" s="12" customFormat="1" x14ac:dyDescent="0.2"/>
    <row r="899626" s="12" customFormat="1" x14ac:dyDescent="0.2"/>
    <row r="899627" s="12" customFormat="1" x14ac:dyDescent="0.2"/>
    <row r="899628" s="12" customFormat="1" x14ac:dyDescent="0.2"/>
    <row r="899629" s="12" customFormat="1" x14ac:dyDescent="0.2"/>
    <row r="899630" s="12" customFormat="1" x14ac:dyDescent="0.2"/>
    <row r="899631" s="12" customFormat="1" x14ac:dyDescent="0.2"/>
    <row r="899632" s="12" customFormat="1" x14ac:dyDescent="0.2"/>
    <row r="899633" s="12" customFormat="1" x14ac:dyDescent="0.2"/>
    <row r="899634" s="12" customFormat="1" x14ac:dyDescent="0.2"/>
    <row r="899635" s="12" customFormat="1" x14ac:dyDescent="0.2"/>
    <row r="899636" s="12" customFormat="1" x14ac:dyDescent="0.2"/>
    <row r="899637" s="12" customFormat="1" x14ac:dyDescent="0.2"/>
    <row r="899638" s="12" customFormat="1" x14ac:dyDescent="0.2"/>
    <row r="899639" s="12" customFormat="1" x14ac:dyDescent="0.2"/>
    <row r="899640" s="12" customFormat="1" x14ac:dyDescent="0.2"/>
    <row r="899641" s="12" customFormat="1" x14ac:dyDescent="0.2"/>
    <row r="899642" s="12" customFormat="1" x14ac:dyDescent="0.2"/>
    <row r="899643" s="12" customFormat="1" x14ac:dyDescent="0.2"/>
    <row r="899644" s="12" customFormat="1" x14ac:dyDescent="0.2"/>
    <row r="899645" s="12" customFormat="1" x14ac:dyDescent="0.2"/>
    <row r="899646" s="12" customFormat="1" x14ac:dyDescent="0.2"/>
    <row r="899647" s="12" customFormat="1" x14ac:dyDescent="0.2"/>
    <row r="899648" s="12" customFormat="1" x14ac:dyDescent="0.2"/>
    <row r="899649" s="12" customFormat="1" x14ac:dyDescent="0.2"/>
    <row r="899650" s="12" customFormat="1" x14ac:dyDescent="0.2"/>
    <row r="899651" s="12" customFormat="1" x14ac:dyDescent="0.2"/>
    <row r="899652" s="12" customFormat="1" x14ac:dyDescent="0.2"/>
    <row r="899653" s="12" customFormat="1" x14ac:dyDescent="0.2"/>
    <row r="899654" s="12" customFormat="1" x14ac:dyDescent="0.2"/>
    <row r="899655" s="12" customFormat="1" x14ac:dyDescent="0.2"/>
    <row r="899656" s="12" customFormat="1" x14ac:dyDescent="0.2"/>
    <row r="899657" s="12" customFormat="1" x14ac:dyDescent="0.2"/>
    <row r="899658" s="12" customFormat="1" x14ac:dyDescent="0.2"/>
    <row r="899659" s="12" customFormat="1" x14ac:dyDescent="0.2"/>
    <row r="899660" s="12" customFormat="1" x14ac:dyDescent="0.2"/>
    <row r="899661" s="12" customFormat="1" x14ac:dyDescent="0.2"/>
    <row r="899662" s="12" customFormat="1" x14ac:dyDescent="0.2"/>
    <row r="899663" s="12" customFormat="1" x14ac:dyDescent="0.2"/>
    <row r="899664" s="12" customFormat="1" x14ac:dyDescent="0.2"/>
    <row r="899665" s="12" customFormat="1" x14ac:dyDescent="0.2"/>
    <row r="899666" s="12" customFormat="1" x14ac:dyDescent="0.2"/>
    <row r="899667" s="12" customFormat="1" x14ac:dyDescent="0.2"/>
    <row r="899668" s="12" customFormat="1" x14ac:dyDescent="0.2"/>
    <row r="899669" s="12" customFormat="1" x14ac:dyDescent="0.2"/>
    <row r="899670" s="12" customFormat="1" x14ac:dyDescent="0.2"/>
    <row r="899671" s="12" customFormat="1" x14ac:dyDescent="0.2"/>
    <row r="899672" s="12" customFormat="1" x14ac:dyDescent="0.2"/>
    <row r="899673" s="12" customFormat="1" x14ac:dyDescent="0.2"/>
    <row r="899674" s="12" customFormat="1" x14ac:dyDescent="0.2"/>
    <row r="899675" s="12" customFormat="1" x14ac:dyDescent="0.2"/>
    <row r="899676" s="12" customFormat="1" x14ac:dyDescent="0.2"/>
    <row r="899677" s="12" customFormat="1" x14ac:dyDescent="0.2"/>
    <row r="899678" s="12" customFormat="1" x14ac:dyDescent="0.2"/>
    <row r="899679" s="12" customFormat="1" x14ac:dyDescent="0.2"/>
    <row r="899680" s="12" customFormat="1" x14ac:dyDescent="0.2"/>
    <row r="899681" s="12" customFormat="1" x14ac:dyDescent="0.2"/>
    <row r="899682" s="12" customFormat="1" x14ac:dyDescent="0.2"/>
    <row r="899683" s="12" customFormat="1" x14ac:dyDescent="0.2"/>
    <row r="899684" s="12" customFormat="1" x14ac:dyDescent="0.2"/>
    <row r="899685" s="12" customFormat="1" x14ac:dyDescent="0.2"/>
    <row r="899686" s="12" customFormat="1" x14ac:dyDescent="0.2"/>
    <row r="899687" s="12" customFormat="1" x14ac:dyDescent="0.2"/>
    <row r="899688" s="12" customFormat="1" x14ac:dyDescent="0.2"/>
    <row r="899689" s="12" customFormat="1" x14ac:dyDescent="0.2"/>
    <row r="899690" s="12" customFormat="1" x14ac:dyDescent="0.2"/>
    <row r="899691" s="12" customFormat="1" x14ac:dyDescent="0.2"/>
    <row r="899692" s="12" customFormat="1" x14ac:dyDescent="0.2"/>
    <row r="899693" s="12" customFormat="1" x14ac:dyDescent="0.2"/>
    <row r="899694" s="12" customFormat="1" x14ac:dyDescent="0.2"/>
    <row r="899695" s="12" customFormat="1" x14ac:dyDescent="0.2"/>
    <row r="899696" s="12" customFormat="1" x14ac:dyDescent="0.2"/>
    <row r="899697" s="12" customFormat="1" x14ac:dyDescent="0.2"/>
    <row r="899698" s="12" customFormat="1" x14ac:dyDescent="0.2"/>
    <row r="899699" s="12" customFormat="1" x14ac:dyDescent="0.2"/>
    <row r="899700" s="12" customFormat="1" x14ac:dyDescent="0.2"/>
    <row r="899701" s="12" customFormat="1" x14ac:dyDescent="0.2"/>
    <row r="899702" s="12" customFormat="1" x14ac:dyDescent="0.2"/>
    <row r="899703" s="12" customFormat="1" x14ac:dyDescent="0.2"/>
    <row r="899704" s="12" customFormat="1" x14ac:dyDescent="0.2"/>
    <row r="899705" s="12" customFormat="1" x14ac:dyDescent="0.2"/>
    <row r="899706" s="12" customFormat="1" x14ac:dyDescent="0.2"/>
    <row r="899707" s="12" customFormat="1" x14ac:dyDescent="0.2"/>
    <row r="899708" s="12" customFormat="1" x14ac:dyDescent="0.2"/>
    <row r="899709" s="12" customFormat="1" x14ac:dyDescent="0.2"/>
    <row r="899710" s="12" customFormat="1" x14ac:dyDescent="0.2"/>
    <row r="899711" s="12" customFormat="1" x14ac:dyDescent="0.2"/>
    <row r="899712" s="12" customFormat="1" x14ac:dyDescent="0.2"/>
    <row r="899713" s="12" customFormat="1" x14ac:dyDescent="0.2"/>
    <row r="899714" s="12" customFormat="1" x14ac:dyDescent="0.2"/>
    <row r="899715" s="12" customFormat="1" x14ac:dyDescent="0.2"/>
    <row r="899716" s="12" customFormat="1" x14ac:dyDescent="0.2"/>
    <row r="899717" s="12" customFormat="1" x14ac:dyDescent="0.2"/>
    <row r="899718" s="12" customFormat="1" x14ac:dyDescent="0.2"/>
    <row r="899719" s="12" customFormat="1" x14ac:dyDescent="0.2"/>
    <row r="899720" s="12" customFormat="1" x14ac:dyDescent="0.2"/>
    <row r="899721" s="12" customFormat="1" x14ac:dyDescent="0.2"/>
    <row r="899722" s="12" customFormat="1" x14ac:dyDescent="0.2"/>
    <row r="899723" s="12" customFormat="1" x14ac:dyDescent="0.2"/>
    <row r="899724" s="12" customFormat="1" x14ac:dyDescent="0.2"/>
    <row r="899725" s="12" customFormat="1" x14ac:dyDescent="0.2"/>
    <row r="899726" s="12" customFormat="1" x14ac:dyDescent="0.2"/>
    <row r="899727" s="12" customFormat="1" x14ac:dyDescent="0.2"/>
    <row r="899728" s="12" customFormat="1" x14ac:dyDescent="0.2"/>
    <row r="899729" s="12" customFormat="1" x14ac:dyDescent="0.2"/>
    <row r="899730" s="12" customFormat="1" x14ac:dyDescent="0.2"/>
    <row r="899731" s="12" customFormat="1" x14ac:dyDescent="0.2"/>
    <row r="899732" s="12" customFormat="1" x14ac:dyDescent="0.2"/>
    <row r="899733" s="12" customFormat="1" x14ac:dyDescent="0.2"/>
    <row r="899734" s="12" customFormat="1" x14ac:dyDescent="0.2"/>
    <row r="899735" s="12" customFormat="1" x14ac:dyDescent="0.2"/>
    <row r="899736" s="12" customFormat="1" x14ac:dyDescent="0.2"/>
    <row r="899737" s="12" customFormat="1" x14ac:dyDescent="0.2"/>
    <row r="899738" s="12" customFormat="1" x14ac:dyDescent="0.2"/>
    <row r="899739" s="12" customFormat="1" x14ac:dyDescent="0.2"/>
    <row r="899740" s="12" customFormat="1" x14ac:dyDescent="0.2"/>
    <row r="899741" s="12" customFormat="1" x14ac:dyDescent="0.2"/>
    <row r="899742" s="12" customFormat="1" x14ac:dyDescent="0.2"/>
    <row r="899743" s="12" customFormat="1" x14ac:dyDescent="0.2"/>
    <row r="899744" s="12" customFormat="1" x14ac:dyDescent="0.2"/>
    <row r="899745" s="12" customFormat="1" x14ac:dyDescent="0.2"/>
    <row r="899746" s="12" customFormat="1" x14ac:dyDescent="0.2"/>
    <row r="899747" s="12" customFormat="1" x14ac:dyDescent="0.2"/>
    <row r="899748" s="12" customFormat="1" x14ac:dyDescent="0.2"/>
    <row r="899749" s="12" customFormat="1" x14ac:dyDescent="0.2"/>
    <row r="899750" s="12" customFormat="1" x14ac:dyDescent="0.2"/>
    <row r="899751" s="12" customFormat="1" x14ac:dyDescent="0.2"/>
    <row r="899752" s="12" customFormat="1" x14ac:dyDescent="0.2"/>
    <row r="899753" s="12" customFormat="1" x14ac:dyDescent="0.2"/>
    <row r="899754" s="12" customFormat="1" x14ac:dyDescent="0.2"/>
    <row r="899755" s="12" customFormat="1" x14ac:dyDescent="0.2"/>
    <row r="899756" s="12" customFormat="1" x14ac:dyDescent="0.2"/>
    <row r="899757" s="12" customFormat="1" x14ac:dyDescent="0.2"/>
    <row r="899758" s="12" customFormat="1" x14ac:dyDescent="0.2"/>
    <row r="899759" s="12" customFormat="1" x14ac:dyDescent="0.2"/>
    <row r="899760" s="12" customFormat="1" x14ac:dyDescent="0.2"/>
    <row r="899761" s="12" customFormat="1" x14ac:dyDescent="0.2"/>
    <row r="899762" s="12" customFormat="1" x14ac:dyDescent="0.2"/>
    <row r="899763" s="12" customFormat="1" x14ac:dyDescent="0.2"/>
    <row r="899764" s="12" customFormat="1" x14ac:dyDescent="0.2"/>
    <row r="899765" s="12" customFormat="1" x14ac:dyDescent="0.2"/>
    <row r="899766" s="12" customFormat="1" x14ac:dyDescent="0.2"/>
    <row r="899767" s="12" customFormat="1" x14ac:dyDescent="0.2"/>
    <row r="899768" s="12" customFormat="1" x14ac:dyDescent="0.2"/>
    <row r="899769" s="12" customFormat="1" x14ac:dyDescent="0.2"/>
    <row r="899770" s="12" customFormat="1" x14ac:dyDescent="0.2"/>
    <row r="899771" s="12" customFormat="1" x14ac:dyDescent="0.2"/>
    <row r="899772" s="12" customFormat="1" x14ac:dyDescent="0.2"/>
    <row r="899773" s="12" customFormat="1" x14ac:dyDescent="0.2"/>
    <row r="899774" s="12" customFormat="1" x14ac:dyDescent="0.2"/>
    <row r="899775" s="12" customFormat="1" x14ac:dyDescent="0.2"/>
    <row r="899776" s="12" customFormat="1" x14ac:dyDescent="0.2"/>
    <row r="899777" s="12" customFormat="1" x14ac:dyDescent="0.2"/>
    <row r="899778" s="12" customFormat="1" x14ac:dyDescent="0.2"/>
    <row r="899779" s="12" customFormat="1" x14ac:dyDescent="0.2"/>
    <row r="899780" s="12" customFormat="1" x14ac:dyDescent="0.2"/>
    <row r="899781" s="12" customFormat="1" x14ac:dyDescent="0.2"/>
    <row r="899782" s="12" customFormat="1" x14ac:dyDescent="0.2"/>
    <row r="899783" s="12" customFormat="1" x14ac:dyDescent="0.2"/>
    <row r="899784" s="12" customFormat="1" x14ac:dyDescent="0.2"/>
    <row r="899785" s="12" customFormat="1" x14ac:dyDescent="0.2"/>
    <row r="899786" s="12" customFormat="1" x14ac:dyDescent="0.2"/>
    <row r="899787" s="12" customFormat="1" x14ac:dyDescent="0.2"/>
    <row r="899788" s="12" customFormat="1" x14ac:dyDescent="0.2"/>
    <row r="899789" s="12" customFormat="1" x14ac:dyDescent="0.2"/>
    <row r="899790" s="12" customFormat="1" x14ac:dyDescent="0.2"/>
    <row r="899791" s="12" customFormat="1" x14ac:dyDescent="0.2"/>
    <row r="899792" s="12" customFormat="1" x14ac:dyDescent="0.2"/>
    <row r="899793" s="12" customFormat="1" x14ac:dyDescent="0.2"/>
    <row r="899794" s="12" customFormat="1" x14ac:dyDescent="0.2"/>
    <row r="899795" s="12" customFormat="1" x14ac:dyDescent="0.2"/>
    <row r="899796" s="12" customFormat="1" x14ac:dyDescent="0.2"/>
    <row r="899797" s="12" customFormat="1" x14ac:dyDescent="0.2"/>
    <row r="899798" s="12" customFormat="1" x14ac:dyDescent="0.2"/>
    <row r="899799" s="12" customFormat="1" x14ac:dyDescent="0.2"/>
    <row r="899800" s="12" customFormat="1" x14ac:dyDescent="0.2"/>
    <row r="899801" s="12" customFormat="1" x14ac:dyDescent="0.2"/>
    <row r="899802" s="12" customFormat="1" x14ac:dyDescent="0.2"/>
    <row r="899803" s="12" customFormat="1" x14ac:dyDescent="0.2"/>
    <row r="899804" s="12" customFormat="1" x14ac:dyDescent="0.2"/>
    <row r="899805" s="12" customFormat="1" x14ac:dyDescent="0.2"/>
    <row r="899806" s="12" customFormat="1" x14ac:dyDescent="0.2"/>
    <row r="899807" s="12" customFormat="1" x14ac:dyDescent="0.2"/>
    <row r="899808" s="12" customFormat="1" x14ac:dyDescent="0.2"/>
    <row r="899809" s="12" customFormat="1" x14ac:dyDescent="0.2"/>
    <row r="899810" s="12" customFormat="1" x14ac:dyDescent="0.2"/>
    <row r="899811" s="12" customFormat="1" x14ac:dyDescent="0.2"/>
    <row r="899812" s="12" customFormat="1" x14ac:dyDescent="0.2"/>
    <row r="899813" s="12" customFormat="1" x14ac:dyDescent="0.2"/>
    <row r="899814" s="12" customFormat="1" x14ac:dyDescent="0.2"/>
    <row r="899815" s="12" customFormat="1" x14ac:dyDescent="0.2"/>
    <row r="899816" s="12" customFormat="1" x14ac:dyDescent="0.2"/>
    <row r="899817" s="12" customFormat="1" x14ac:dyDescent="0.2"/>
    <row r="899818" s="12" customFormat="1" x14ac:dyDescent="0.2"/>
    <row r="899819" s="12" customFormat="1" x14ac:dyDescent="0.2"/>
    <row r="899820" s="12" customFormat="1" x14ac:dyDescent="0.2"/>
    <row r="899821" s="12" customFormat="1" x14ac:dyDescent="0.2"/>
    <row r="899822" s="12" customFormat="1" x14ac:dyDescent="0.2"/>
    <row r="899823" s="12" customFormat="1" x14ac:dyDescent="0.2"/>
    <row r="899824" s="12" customFormat="1" x14ac:dyDescent="0.2"/>
    <row r="899825" s="12" customFormat="1" x14ac:dyDescent="0.2"/>
    <row r="899826" s="12" customFormat="1" x14ac:dyDescent="0.2"/>
    <row r="899827" s="12" customFormat="1" x14ac:dyDescent="0.2"/>
    <row r="899828" s="12" customFormat="1" x14ac:dyDescent="0.2"/>
    <row r="899829" s="12" customFormat="1" x14ac:dyDescent="0.2"/>
    <row r="899830" s="12" customFormat="1" x14ac:dyDescent="0.2"/>
    <row r="899831" s="12" customFormat="1" x14ac:dyDescent="0.2"/>
    <row r="899832" s="12" customFormat="1" x14ac:dyDescent="0.2"/>
    <row r="899833" s="12" customFormat="1" x14ac:dyDescent="0.2"/>
    <row r="899834" s="12" customFormat="1" x14ac:dyDescent="0.2"/>
    <row r="899835" s="12" customFormat="1" x14ac:dyDescent="0.2"/>
    <row r="899836" s="12" customFormat="1" x14ac:dyDescent="0.2"/>
    <row r="899837" s="12" customFormat="1" x14ac:dyDescent="0.2"/>
    <row r="899838" s="12" customFormat="1" x14ac:dyDescent="0.2"/>
    <row r="899839" s="12" customFormat="1" x14ac:dyDescent="0.2"/>
    <row r="899840" s="12" customFormat="1" x14ac:dyDescent="0.2"/>
    <row r="899841" s="12" customFormat="1" x14ac:dyDescent="0.2"/>
    <row r="899842" s="12" customFormat="1" x14ac:dyDescent="0.2"/>
    <row r="899843" s="12" customFormat="1" x14ac:dyDescent="0.2"/>
    <row r="899844" s="12" customFormat="1" x14ac:dyDescent="0.2"/>
    <row r="899845" s="12" customFormat="1" x14ac:dyDescent="0.2"/>
    <row r="899846" s="12" customFormat="1" x14ac:dyDescent="0.2"/>
    <row r="899847" s="12" customFormat="1" x14ac:dyDescent="0.2"/>
    <row r="899848" s="12" customFormat="1" x14ac:dyDescent="0.2"/>
    <row r="899849" s="12" customFormat="1" x14ac:dyDescent="0.2"/>
    <row r="899850" s="12" customFormat="1" x14ac:dyDescent="0.2"/>
    <row r="899851" s="12" customFormat="1" x14ac:dyDescent="0.2"/>
    <row r="899852" s="12" customFormat="1" x14ac:dyDescent="0.2"/>
    <row r="899853" s="12" customFormat="1" x14ac:dyDescent="0.2"/>
    <row r="899854" s="12" customFormat="1" x14ac:dyDescent="0.2"/>
    <row r="899855" s="12" customFormat="1" x14ac:dyDescent="0.2"/>
    <row r="899856" s="12" customFormat="1" x14ac:dyDescent="0.2"/>
    <row r="899857" s="12" customFormat="1" x14ac:dyDescent="0.2"/>
    <row r="899858" s="12" customFormat="1" x14ac:dyDescent="0.2"/>
    <row r="899859" s="12" customFormat="1" x14ac:dyDescent="0.2"/>
    <row r="899860" s="12" customFormat="1" x14ac:dyDescent="0.2"/>
    <row r="899861" s="12" customFormat="1" x14ac:dyDescent="0.2"/>
    <row r="899862" s="12" customFormat="1" x14ac:dyDescent="0.2"/>
    <row r="899863" s="12" customFormat="1" x14ac:dyDescent="0.2"/>
    <row r="899864" s="12" customFormat="1" x14ac:dyDescent="0.2"/>
    <row r="899865" s="12" customFormat="1" x14ac:dyDescent="0.2"/>
    <row r="899866" s="12" customFormat="1" x14ac:dyDescent="0.2"/>
    <row r="899867" s="12" customFormat="1" x14ac:dyDescent="0.2"/>
    <row r="899868" s="12" customFormat="1" x14ac:dyDescent="0.2"/>
    <row r="899869" s="12" customFormat="1" x14ac:dyDescent="0.2"/>
    <row r="899870" s="12" customFormat="1" x14ac:dyDescent="0.2"/>
    <row r="899871" s="12" customFormat="1" x14ac:dyDescent="0.2"/>
    <row r="899872" s="12" customFormat="1" x14ac:dyDescent="0.2"/>
    <row r="899873" s="12" customFormat="1" x14ac:dyDescent="0.2"/>
    <row r="899874" s="12" customFormat="1" x14ac:dyDescent="0.2"/>
    <row r="899875" s="12" customFormat="1" x14ac:dyDescent="0.2"/>
    <row r="899876" s="12" customFormat="1" x14ac:dyDescent="0.2"/>
    <row r="899877" s="12" customFormat="1" x14ac:dyDescent="0.2"/>
    <row r="899878" s="12" customFormat="1" x14ac:dyDescent="0.2"/>
    <row r="899879" s="12" customFormat="1" x14ac:dyDescent="0.2"/>
    <row r="899880" s="12" customFormat="1" x14ac:dyDescent="0.2"/>
    <row r="899881" s="12" customFormat="1" x14ac:dyDescent="0.2"/>
    <row r="899882" s="12" customFormat="1" x14ac:dyDescent="0.2"/>
    <row r="899883" s="12" customFormat="1" x14ac:dyDescent="0.2"/>
    <row r="899884" s="12" customFormat="1" x14ac:dyDescent="0.2"/>
    <row r="899885" s="12" customFormat="1" x14ac:dyDescent="0.2"/>
    <row r="899886" s="12" customFormat="1" x14ac:dyDescent="0.2"/>
    <row r="899887" s="12" customFormat="1" x14ac:dyDescent="0.2"/>
    <row r="899888" s="12" customFormat="1" x14ac:dyDescent="0.2"/>
    <row r="899889" s="12" customFormat="1" x14ac:dyDescent="0.2"/>
    <row r="899890" s="12" customFormat="1" x14ac:dyDescent="0.2"/>
    <row r="899891" s="12" customFormat="1" x14ac:dyDescent="0.2"/>
    <row r="899892" s="12" customFormat="1" x14ac:dyDescent="0.2"/>
    <row r="899893" s="12" customFormat="1" x14ac:dyDescent="0.2"/>
    <row r="899894" s="12" customFormat="1" x14ac:dyDescent="0.2"/>
    <row r="899895" s="12" customFormat="1" x14ac:dyDescent="0.2"/>
    <row r="899896" s="12" customFormat="1" x14ac:dyDescent="0.2"/>
    <row r="899897" s="12" customFormat="1" x14ac:dyDescent="0.2"/>
    <row r="899898" s="12" customFormat="1" x14ac:dyDescent="0.2"/>
    <row r="899899" s="12" customFormat="1" x14ac:dyDescent="0.2"/>
    <row r="899900" s="12" customFormat="1" x14ac:dyDescent="0.2"/>
    <row r="899901" s="12" customFormat="1" x14ac:dyDescent="0.2"/>
    <row r="899902" s="12" customFormat="1" x14ac:dyDescent="0.2"/>
    <row r="899903" s="12" customFormat="1" x14ac:dyDescent="0.2"/>
    <row r="899904" s="12" customFormat="1" x14ac:dyDescent="0.2"/>
    <row r="899905" s="12" customFormat="1" x14ac:dyDescent="0.2"/>
    <row r="899906" s="12" customFormat="1" x14ac:dyDescent="0.2"/>
    <row r="899907" s="12" customFormat="1" x14ac:dyDescent="0.2"/>
    <row r="899908" s="12" customFormat="1" x14ac:dyDescent="0.2"/>
    <row r="899909" s="12" customFormat="1" x14ac:dyDescent="0.2"/>
    <row r="899910" s="12" customFormat="1" x14ac:dyDescent="0.2"/>
    <row r="899911" s="12" customFormat="1" x14ac:dyDescent="0.2"/>
    <row r="899912" s="12" customFormat="1" x14ac:dyDescent="0.2"/>
    <row r="899913" s="12" customFormat="1" x14ac:dyDescent="0.2"/>
    <row r="899914" s="12" customFormat="1" x14ac:dyDescent="0.2"/>
    <row r="899915" s="12" customFormat="1" x14ac:dyDescent="0.2"/>
    <row r="899916" s="12" customFormat="1" x14ac:dyDescent="0.2"/>
    <row r="899917" s="12" customFormat="1" x14ac:dyDescent="0.2"/>
    <row r="899918" s="12" customFormat="1" x14ac:dyDescent="0.2"/>
    <row r="899919" s="12" customFormat="1" x14ac:dyDescent="0.2"/>
    <row r="899920" s="12" customFormat="1" x14ac:dyDescent="0.2"/>
    <row r="899921" s="12" customFormat="1" x14ac:dyDescent="0.2"/>
    <row r="899922" s="12" customFormat="1" x14ac:dyDescent="0.2"/>
    <row r="899923" s="12" customFormat="1" x14ac:dyDescent="0.2"/>
    <row r="899924" s="12" customFormat="1" x14ac:dyDescent="0.2"/>
    <row r="899925" s="12" customFormat="1" x14ac:dyDescent="0.2"/>
    <row r="899926" s="12" customFormat="1" x14ac:dyDescent="0.2"/>
    <row r="899927" s="12" customFormat="1" x14ac:dyDescent="0.2"/>
    <row r="899928" s="12" customFormat="1" x14ac:dyDescent="0.2"/>
    <row r="899929" s="12" customFormat="1" x14ac:dyDescent="0.2"/>
    <row r="899930" s="12" customFormat="1" x14ac:dyDescent="0.2"/>
    <row r="899931" s="12" customFormat="1" x14ac:dyDescent="0.2"/>
    <row r="899932" s="12" customFormat="1" x14ac:dyDescent="0.2"/>
    <row r="899933" s="12" customFormat="1" x14ac:dyDescent="0.2"/>
    <row r="899934" s="12" customFormat="1" x14ac:dyDescent="0.2"/>
    <row r="899935" s="12" customFormat="1" x14ac:dyDescent="0.2"/>
    <row r="899936" s="12" customFormat="1" x14ac:dyDescent="0.2"/>
    <row r="899937" s="12" customFormat="1" x14ac:dyDescent="0.2"/>
    <row r="899938" s="12" customFormat="1" x14ac:dyDescent="0.2"/>
    <row r="899939" s="12" customFormat="1" x14ac:dyDescent="0.2"/>
    <row r="899940" s="12" customFormat="1" x14ac:dyDescent="0.2"/>
    <row r="899941" s="12" customFormat="1" x14ac:dyDescent="0.2"/>
    <row r="899942" s="12" customFormat="1" x14ac:dyDescent="0.2"/>
    <row r="899943" s="12" customFormat="1" x14ac:dyDescent="0.2"/>
    <row r="899944" s="12" customFormat="1" x14ac:dyDescent="0.2"/>
    <row r="899945" s="12" customFormat="1" x14ac:dyDescent="0.2"/>
    <row r="899946" s="12" customFormat="1" x14ac:dyDescent="0.2"/>
    <row r="899947" s="12" customFormat="1" x14ac:dyDescent="0.2"/>
    <row r="899948" s="12" customFormat="1" x14ac:dyDescent="0.2"/>
    <row r="899949" s="12" customFormat="1" x14ac:dyDescent="0.2"/>
    <row r="899950" s="12" customFormat="1" x14ac:dyDescent="0.2"/>
    <row r="899951" s="12" customFormat="1" x14ac:dyDescent="0.2"/>
    <row r="899952" s="12" customFormat="1" x14ac:dyDescent="0.2"/>
    <row r="899953" s="12" customFormat="1" x14ac:dyDescent="0.2"/>
    <row r="899954" s="12" customFormat="1" x14ac:dyDescent="0.2"/>
    <row r="899955" s="12" customFormat="1" x14ac:dyDescent="0.2"/>
    <row r="899956" s="12" customFormat="1" x14ac:dyDescent="0.2"/>
    <row r="899957" s="12" customFormat="1" x14ac:dyDescent="0.2"/>
    <row r="899958" s="12" customFormat="1" x14ac:dyDescent="0.2"/>
    <row r="899959" s="12" customFormat="1" x14ac:dyDescent="0.2"/>
    <row r="899960" s="12" customFormat="1" x14ac:dyDescent="0.2"/>
    <row r="899961" s="12" customFormat="1" x14ac:dyDescent="0.2"/>
    <row r="899962" s="12" customFormat="1" x14ac:dyDescent="0.2"/>
    <row r="899963" s="12" customFormat="1" x14ac:dyDescent="0.2"/>
    <row r="899964" s="12" customFormat="1" x14ac:dyDescent="0.2"/>
    <row r="899965" s="12" customFormat="1" x14ac:dyDescent="0.2"/>
    <row r="899966" s="12" customFormat="1" x14ac:dyDescent="0.2"/>
    <row r="899967" s="12" customFormat="1" x14ac:dyDescent="0.2"/>
    <row r="899968" s="12" customFormat="1" x14ac:dyDescent="0.2"/>
    <row r="899969" s="12" customFormat="1" x14ac:dyDescent="0.2"/>
    <row r="899970" s="12" customFormat="1" x14ac:dyDescent="0.2"/>
    <row r="899971" s="12" customFormat="1" x14ac:dyDescent="0.2"/>
    <row r="899972" s="12" customFormat="1" x14ac:dyDescent="0.2"/>
    <row r="899973" s="12" customFormat="1" x14ac:dyDescent="0.2"/>
    <row r="899974" s="12" customFormat="1" x14ac:dyDescent="0.2"/>
    <row r="899975" s="12" customFormat="1" x14ac:dyDescent="0.2"/>
    <row r="899976" s="12" customFormat="1" x14ac:dyDescent="0.2"/>
    <row r="899977" s="12" customFormat="1" x14ac:dyDescent="0.2"/>
    <row r="899978" s="12" customFormat="1" x14ac:dyDescent="0.2"/>
    <row r="899979" s="12" customFormat="1" x14ac:dyDescent="0.2"/>
    <row r="899980" s="12" customFormat="1" x14ac:dyDescent="0.2"/>
    <row r="899981" s="12" customFormat="1" x14ac:dyDescent="0.2"/>
    <row r="899982" s="12" customFormat="1" x14ac:dyDescent="0.2"/>
    <row r="899983" s="12" customFormat="1" x14ac:dyDescent="0.2"/>
    <row r="899984" s="12" customFormat="1" x14ac:dyDescent="0.2"/>
    <row r="899985" s="12" customFormat="1" x14ac:dyDescent="0.2"/>
    <row r="899986" s="12" customFormat="1" x14ac:dyDescent="0.2"/>
    <row r="899987" s="12" customFormat="1" x14ac:dyDescent="0.2"/>
    <row r="899988" s="12" customFormat="1" x14ac:dyDescent="0.2"/>
    <row r="899989" s="12" customFormat="1" x14ac:dyDescent="0.2"/>
    <row r="899990" s="12" customFormat="1" x14ac:dyDescent="0.2"/>
    <row r="899991" s="12" customFormat="1" x14ac:dyDescent="0.2"/>
    <row r="899992" s="12" customFormat="1" x14ac:dyDescent="0.2"/>
    <row r="899993" s="12" customFormat="1" x14ac:dyDescent="0.2"/>
    <row r="899994" s="12" customFormat="1" x14ac:dyDescent="0.2"/>
    <row r="899995" s="12" customFormat="1" x14ac:dyDescent="0.2"/>
    <row r="899996" s="12" customFormat="1" x14ac:dyDescent="0.2"/>
    <row r="899997" s="12" customFormat="1" x14ac:dyDescent="0.2"/>
    <row r="899998" s="12" customFormat="1" x14ac:dyDescent="0.2"/>
    <row r="899999" s="12" customFormat="1" x14ac:dyDescent="0.2"/>
    <row r="900000" s="12" customFormat="1" x14ac:dyDescent="0.2"/>
    <row r="900001" s="12" customFormat="1" x14ac:dyDescent="0.2"/>
    <row r="900002" s="12" customFormat="1" x14ac:dyDescent="0.2"/>
    <row r="900003" s="12" customFormat="1" x14ac:dyDescent="0.2"/>
    <row r="900004" s="12" customFormat="1" x14ac:dyDescent="0.2"/>
    <row r="900005" s="12" customFormat="1" x14ac:dyDescent="0.2"/>
    <row r="900006" s="12" customFormat="1" x14ac:dyDescent="0.2"/>
    <row r="900007" s="12" customFormat="1" x14ac:dyDescent="0.2"/>
    <row r="900008" s="12" customFormat="1" x14ac:dyDescent="0.2"/>
    <row r="900009" s="12" customFormat="1" x14ac:dyDescent="0.2"/>
    <row r="900010" s="12" customFormat="1" x14ac:dyDescent="0.2"/>
    <row r="900011" s="12" customFormat="1" x14ac:dyDescent="0.2"/>
    <row r="900012" s="12" customFormat="1" x14ac:dyDescent="0.2"/>
    <row r="900013" s="12" customFormat="1" x14ac:dyDescent="0.2"/>
    <row r="900014" s="12" customFormat="1" x14ac:dyDescent="0.2"/>
    <row r="900015" s="12" customFormat="1" x14ac:dyDescent="0.2"/>
    <row r="900016" s="12" customFormat="1" x14ac:dyDescent="0.2"/>
    <row r="900017" s="12" customFormat="1" x14ac:dyDescent="0.2"/>
    <row r="900018" s="12" customFormat="1" x14ac:dyDescent="0.2"/>
    <row r="900019" s="12" customFormat="1" x14ac:dyDescent="0.2"/>
    <row r="900020" s="12" customFormat="1" x14ac:dyDescent="0.2"/>
    <row r="900021" s="12" customFormat="1" x14ac:dyDescent="0.2"/>
    <row r="900022" s="12" customFormat="1" x14ac:dyDescent="0.2"/>
    <row r="900023" s="12" customFormat="1" x14ac:dyDescent="0.2"/>
    <row r="900024" s="12" customFormat="1" x14ac:dyDescent="0.2"/>
    <row r="900025" s="12" customFormat="1" x14ac:dyDescent="0.2"/>
    <row r="900026" s="12" customFormat="1" x14ac:dyDescent="0.2"/>
    <row r="900027" s="12" customFormat="1" x14ac:dyDescent="0.2"/>
    <row r="900028" s="12" customFormat="1" x14ac:dyDescent="0.2"/>
    <row r="900029" s="12" customFormat="1" x14ac:dyDescent="0.2"/>
    <row r="900030" s="12" customFormat="1" x14ac:dyDescent="0.2"/>
    <row r="900031" s="12" customFormat="1" x14ac:dyDescent="0.2"/>
    <row r="900032" s="12" customFormat="1" x14ac:dyDescent="0.2"/>
    <row r="900033" s="12" customFormat="1" x14ac:dyDescent="0.2"/>
    <row r="900034" s="12" customFormat="1" x14ac:dyDescent="0.2"/>
    <row r="900035" s="12" customFormat="1" x14ac:dyDescent="0.2"/>
    <row r="900036" s="12" customFormat="1" x14ac:dyDescent="0.2"/>
    <row r="900037" s="12" customFormat="1" x14ac:dyDescent="0.2"/>
    <row r="900038" s="12" customFormat="1" x14ac:dyDescent="0.2"/>
    <row r="900039" s="12" customFormat="1" x14ac:dyDescent="0.2"/>
    <row r="900040" s="12" customFormat="1" x14ac:dyDescent="0.2"/>
    <row r="900041" s="12" customFormat="1" x14ac:dyDescent="0.2"/>
    <row r="900042" s="12" customFormat="1" x14ac:dyDescent="0.2"/>
    <row r="900043" s="12" customFormat="1" x14ac:dyDescent="0.2"/>
    <row r="900044" s="12" customFormat="1" x14ac:dyDescent="0.2"/>
    <row r="900045" s="12" customFormat="1" x14ac:dyDescent="0.2"/>
    <row r="900046" s="12" customFormat="1" x14ac:dyDescent="0.2"/>
    <row r="900047" s="12" customFormat="1" x14ac:dyDescent="0.2"/>
    <row r="900048" s="12" customFormat="1" x14ac:dyDescent="0.2"/>
    <row r="900049" s="12" customFormat="1" x14ac:dyDescent="0.2"/>
    <row r="900050" s="12" customFormat="1" x14ac:dyDescent="0.2"/>
    <row r="900051" s="12" customFormat="1" x14ac:dyDescent="0.2"/>
    <row r="900052" s="12" customFormat="1" x14ac:dyDescent="0.2"/>
    <row r="900053" s="12" customFormat="1" x14ac:dyDescent="0.2"/>
    <row r="900054" s="12" customFormat="1" x14ac:dyDescent="0.2"/>
    <row r="900055" s="12" customFormat="1" x14ac:dyDescent="0.2"/>
    <row r="900056" s="12" customFormat="1" x14ac:dyDescent="0.2"/>
    <row r="900057" s="12" customFormat="1" x14ac:dyDescent="0.2"/>
    <row r="900058" s="12" customFormat="1" x14ac:dyDescent="0.2"/>
    <row r="900059" s="12" customFormat="1" x14ac:dyDescent="0.2"/>
    <row r="900060" s="12" customFormat="1" x14ac:dyDescent="0.2"/>
    <row r="900061" s="12" customFormat="1" x14ac:dyDescent="0.2"/>
    <row r="900062" s="12" customFormat="1" x14ac:dyDescent="0.2"/>
    <row r="900063" s="12" customFormat="1" x14ac:dyDescent="0.2"/>
    <row r="900064" s="12" customFormat="1" x14ac:dyDescent="0.2"/>
    <row r="900065" s="12" customFormat="1" x14ac:dyDescent="0.2"/>
    <row r="900066" s="12" customFormat="1" x14ac:dyDescent="0.2"/>
    <row r="900067" s="12" customFormat="1" x14ac:dyDescent="0.2"/>
    <row r="900068" s="12" customFormat="1" x14ac:dyDescent="0.2"/>
    <row r="900069" s="12" customFormat="1" x14ac:dyDescent="0.2"/>
    <row r="900070" s="12" customFormat="1" x14ac:dyDescent="0.2"/>
    <row r="900071" s="12" customFormat="1" x14ac:dyDescent="0.2"/>
    <row r="900072" s="12" customFormat="1" x14ac:dyDescent="0.2"/>
    <row r="900073" s="12" customFormat="1" x14ac:dyDescent="0.2"/>
    <row r="900074" s="12" customFormat="1" x14ac:dyDescent="0.2"/>
    <row r="900075" s="12" customFormat="1" x14ac:dyDescent="0.2"/>
    <row r="900076" s="12" customFormat="1" x14ac:dyDescent="0.2"/>
    <row r="900077" s="12" customFormat="1" x14ac:dyDescent="0.2"/>
    <row r="900078" s="12" customFormat="1" x14ac:dyDescent="0.2"/>
    <row r="900079" s="12" customFormat="1" x14ac:dyDescent="0.2"/>
    <row r="900080" s="12" customFormat="1" x14ac:dyDescent="0.2"/>
    <row r="900081" s="12" customFormat="1" x14ac:dyDescent="0.2"/>
    <row r="900082" s="12" customFormat="1" x14ac:dyDescent="0.2"/>
    <row r="900083" s="12" customFormat="1" x14ac:dyDescent="0.2"/>
    <row r="900084" s="12" customFormat="1" x14ac:dyDescent="0.2"/>
    <row r="900085" s="12" customFormat="1" x14ac:dyDescent="0.2"/>
    <row r="900086" s="12" customFormat="1" x14ac:dyDescent="0.2"/>
    <row r="900087" s="12" customFormat="1" x14ac:dyDescent="0.2"/>
    <row r="900088" s="12" customFormat="1" x14ac:dyDescent="0.2"/>
    <row r="900089" s="12" customFormat="1" x14ac:dyDescent="0.2"/>
    <row r="900090" s="12" customFormat="1" x14ac:dyDescent="0.2"/>
    <row r="900091" s="12" customFormat="1" x14ac:dyDescent="0.2"/>
    <row r="900092" s="12" customFormat="1" x14ac:dyDescent="0.2"/>
    <row r="900093" s="12" customFormat="1" x14ac:dyDescent="0.2"/>
    <row r="900094" s="12" customFormat="1" x14ac:dyDescent="0.2"/>
    <row r="900095" s="12" customFormat="1" x14ac:dyDescent="0.2"/>
    <row r="900096" s="12" customFormat="1" x14ac:dyDescent="0.2"/>
    <row r="900097" s="12" customFormat="1" x14ac:dyDescent="0.2"/>
    <row r="900098" s="12" customFormat="1" x14ac:dyDescent="0.2"/>
    <row r="900099" s="12" customFormat="1" x14ac:dyDescent="0.2"/>
    <row r="900100" s="12" customFormat="1" x14ac:dyDescent="0.2"/>
    <row r="900101" s="12" customFormat="1" x14ac:dyDescent="0.2"/>
    <row r="900102" s="12" customFormat="1" x14ac:dyDescent="0.2"/>
    <row r="900103" s="12" customFormat="1" x14ac:dyDescent="0.2"/>
    <row r="900104" s="12" customFormat="1" x14ac:dyDescent="0.2"/>
    <row r="900105" s="12" customFormat="1" x14ac:dyDescent="0.2"/>
    <row r="900106" s="12" customFormat="1" x14ac:dyDescent="0.2"/>
    <row r="900107" s="12" customFormat="1" x14ac:dyDescent="0.2"/>
    <row r="900108" s="12" customFormat="1" x14ac:dyDescent="0.2"/>
    <row r="900109" s="12" customFormat="1" x14ac:dyDescent="0.2"/>
    <row r="900110" s="12" customFormat="1" x14ac:dyDescent="0.2"/>
    <row r="900111" s="12" customFormat="1" x14ac:dyDescent="0.2"/>
    <row r="900112" s="12" customFormat="1" x14ac:dyDescent="0.2"/>
    <row r="900113" s="12" customFormat="1" x14ac:dyDescent="0.2"/>
    <row r="900114" s="12" customFormat="1" x14ac:dyDescent="0.2"/>
    <row r="900115" s="12" customFormat="1" x14ac:dyDescent="0.2"/>
    <row r="900116" s="12" customFormat="1" x14ac:dyDescent="0.2"/>
    <row r="900117" s="12" customFormat="1" x14ac:dyDescent="0.2"/>
    <row r="900118" s="12" customFormat="1" x14ac:dyDescent="0.2"/>
    <row r="900119" s="12" customFormat="1" x14ac:dyDescent="0.2"/>
    <row r="900120" s="12" customFormat="1" x14ac:dyDescent="0.2"/>
    <row r="900121" s="12" customFormat="1" x14ac:dyDescent="0.2"/>
    <row r="900122" s="12" customFormat="1" x14ac:dyDescent="0.2"/>
    <row r="900123" s="12" customFormat="1" x14ac:dyDescent="0.2"/>
    <row r="900124" s="12" customFormat="1" x14ac:dyDescent="0.2"/>
    <row r="900125" s="12" customFormat="1" x14ac:dyDescent="0.2"/>
    <row r="900126" s="12" customFormat="1" x14ac:dyDescent="0.2"/>
    <row r="900127" s="12" customFormat="1" x14ac:dyDescent="0.2"/>
    <row r="900128" s="12" customFormat="1" x14ac:dyDescent="0.2"/>
    <row r="900129" s="12" customFormat="1" x14ac:dyDescent="0.2"/>
    <row r="900130" s="12" customFormat="1" x14ac:dyDescent="0.2"/>
    <row r="900131" s="12" customFormat="1" x14ac:dyDescent="0.2"/>
    <row r="900132" s="12" customFormat="1" x14ac:dyDescent="0.2"/>
    <row r="900133" s="12" customFormat="1" x14ac:dyDescent="0.2"/>
    <row r="900134" s="12" customFormat="1" x14ac:dyDescent="0.2"/>
    <row r="900135" s="12" customFormat="1" x14ac:dyDescent="0.2"/>
    <row r="900136" s="12" customFormat="1" x14ac:dyDescent="0.2"/>
    <row r="900137" s="12" customFormat="1" x14ac:dyDescent="0.2"/>
    <row r="900138" s="12" customFormat="1" x14ac:dyDescent="0.2"/>
    <row r="900139" s="12" customFormat="1" x14ac:dyDescent="0.2"/>
    <row r="900140" s="12" customFormat="1" x14ac:dyDescent="0.2"/>
    <row r="900141" s="12" customFormat="1" x14ac:dyDescent="0.2"/>
    <row r="900142" s="12" customFormat="1" x14ac:dyDescent="0.2"/>
    <row r="900143" s="12" customFormat="1" x14ac:dyDescent="0.2"/>
    <row r="900144" s="12" customFormat="1" x14ac:dyDescent="0.2"/>
    <row r="900145" s="12" customFormat="1" x14ac:dyDescent="0.2"/>
    <row r="900146" s="12" customFormat="1" x14ac:dyDescent="0.2"/>
    <row r="900147" s="12" customFormat="1" x14ac:dyDescent="0.2"/>
    <row r="900148" s="12" customFormat="1" x14ac:dyDescent="0.2"/>
    <row r="900149" s="12" customFormat="1" x14ac:dyDescent="0.2"/>
    <row r="900150" s="12" customFormat="1" x14ac:dyDescent="0.2"/>
    <row r="900151" s="12" customFormat="1" x14ac:dyDescent="0.2"/>
    <row r="900152" s="12" customFormat="1" x14ac:dyDescent="0.2"/>
    <row r="900153" s="12" customFormat="1" x14ac:dyDescent="0.2"/>
    <row r="900154" s="12" customFormat="1" x14ac:dyDescent="0.2"/>
    <row r="900155" s="12" customFormat="1" x14ac:dyDescent="0.2"/>
    <row r="900156" s="12" customFormat="1" x14ac:dyDescent="0.2"/>
    <row r="900157" s="12" customFormat="1" x14ac:dyDescent="0.2"/>
    <row r="900158" s="12" customFormat="1" x14ac:dyDescent="0.2"/>
    <row r="900159" s="12" customFormat="1" x14ac:dyDescent="0.2"/>
    <row r="900160" s="12" customFormat="1" x14ac:dyDescent="0.2"/>
    <row r="900161" s="12" customFormat="1" x14ac:dyDescent="0.2"/>
    <row r="900162" s="12" customFormat="1" x14ac:dyDescent="0.2"/>
    <row r="900163" s="12" customFormat="1" x14ac:dyDescent="0.2"/>
    <row r="900164" s="12" customFormat="1" x14ac:dyDescent="0.2"/>
    <row r="900165" s="12" customFormat="1" x14ac:dyDescent="0.2"/>
    <row r="900166" s="12" customFormat="1" x14ac:dyDescent="0.2"/>
    <row r="900167" s="12" customFormat="1" x14ac:dyDescent="0.2"/>
    <row r="900168" s="12" customFormat="1" x14ac:dyDescent="0.2"/>
    <row r="900169" s="12" customFormat="1" x14ac:dyDescent="0.2"/>
    <row r="900170" s="12" customFormat="1" x14ac:dyDescent="0.2"/>
    <row r="900171" s="12" customFormat="1" x14ac:dyDescent="0.2"/>
    <row r="900172" s="12" customFormat="1" x14ac:dyDescent="0.2"/>
    <row r="900173" s="12" customFormat="1" x14ac:dyDescent="0.2"/>
    <row r="900174" s="12" customFormat="1" x14ac:dyDescent="0.2"/>
    <row r="900175" s="12" customFormat="1" x14ac:dyDescent="0.2"/>
    <row r="900176" s="12" customFormat="1" x14ac:dyDescent="0.2"/>
    <row r="900177" s="12" customFormat="1" x14ac:dyDescent="0.2"/>
    <row r="900178" s="12" customFormat="1" x14ac:dyDescent="0.2"/>
    <row r="900179" s="12" customFormat="1" x14ac:dyDescent="0.2"/>
    <row r="900180" s="12" customFormat="1" x14ac:dyDescent="0.2"/>
    <row r="900181" s="12" customFormat="1" x14ac:dyDescent="0.2"/>
    <row r="900182" s="12" customFormat="1" x14ac:dyDescent="0.2"/>
    <row r="900183" s="12" customFormat="1" x14ac:dyDescent="0.2"/>
    <row r="900184" s="12" customFormat="1" x14ac:dyDescent="0.2"/>
    <row r="900185" s="12" customFormat="1" x14ac:dyDescent="0.2"/>
    <row r="900186" s="12" customFormat="1" x14ac:dyDescent="0.2"/>
    <row r="900187" s="12" customFormat="1" x14ac:dyDescent="0.2"/>
    <row r="900188" s="12" customFormat="1" x14ac:dyDescent="0.2"/>
    <row r="900189" s="12" customFormat="1" x14ac:dyDescent="0.2"/>
    <row r="900190" s="12" customFormat="1" x14ac:dyDescent="0.2"/>
    <row r="900191" s="12" customFormat="1" x14ac:dyDescent="0.2"/>
    <row r="900192" s="12" customFormat="1" x14ac:dyDescent="0.2"/>
    <row r="900193" s="12" customFormat="1" x14ac:dyDescent="0.2"/>
    <row r="900194" s="12" customFormat="1" x14ac:dyDescent="0.2"/>
    <row r="900195" s="12" customFormat="1" x14ac:dyDescent="0.2"/>
    <row r="900196" s="12" customFormat="1" x14ac:dyDescent="0.2"/>
    <row r="900197" s="12" customFormat="1" x14ac:dyDescent="0.2"/>
    <row r="900198" s="12" customFormat="1" x14ac:dyDescent="0.2"/>
    <row r="900199" s="12" customFormat="1" x14ac:dyDescent="0.2"/>
    <row r="900200" s="12" customFormat="1" x14ac:dyDescent="0.2"/>
    <row r="900201" s="12" customFormat="1" x14ac:dyDescent="0.2"/>
    <row r="900202" s="12" customFormat="1" x14ac:dyDescent="0.2"/>
    <row r="900203" s="12" customFormat="1" x14ac:dyDescent="0.2"/>
    <row r="900204" s="12" customFormat="1" x14ac:dyDescent="0.2"/>
    <row r="900205" s="12" customFormat="1" x14ac:dyDescent="0.2"/>
    <row r="900206" s="12" customFormat="1" x14ac:dyDescent="0.2"/>
    <row r="900207" s="12" customFormat="1" x14ac:dyDescent="0.2"/>
    <row r="900208" s="12" customFormat="1" x14ac:dyDescent="0.2"/>
    <row r="900209" s="12" customFormat="1" x14ac:dyDescent="0.2"/>
    <row r="900210" s="12" customFormat="1" x14ac:dyDescent="0.2"/>
    <row r="900211" s="12" customFormat="1" x14ac:dyDescent="0.2"/>
    <row r="900212" s="12" customFormat="1" x14ac:dyDescent="0.2"/>
    <row r="900213" s="12" customFormat="1" x14ac:dyDescent="0.2"/>
    <row r="900214" s="12" customFormat="1" x14ac:dyDescent="0.2"/>
    <row r="900215" s="12" customFormat="1" x14ac:dyDescent="0.2"/>
    <row r="900216" s="12" customFormat="1" x14ac:dyDescent="0.2"/>
    <row r="900217" s="12" customFormat="1" x14ac:dyDescent="0.2"/>
    <row r="900218" s="12" customFormat="1" x14ac:dyDescent="0.2"/>
    <row r="900219" s="12" customFormat="1" x14ac:dyDescent="0.2"/>
    <row r="900220" s="12" customFormat="1" x14ac:dyDescent="0.2"/>
    <row r="900221" s="12" customFormat="1" x14ac:dyDescent="0.2"/>
    <row r="900222" s="12" customFormat="1" x14ac:dyDescent="0.2"/>
    <row r="900223" s="12" customFormat="1" x14ac:dyDescent="0.2"/>
    <row r="900224" s="12" customFormat="1" x14ac:dyDescent="0.2"/>
    <row r="900225" s="12" customFormat="1" x14ac:dyDescent="0.2"/>
    <row r="900226" s="12" customFormat="1" x14ac:dyDescent="0.2"/>
    <row r="900227" s="12" customFormat="1" x14ac:dyDescent="0.2"/>
    <row r="900228" s="12" customFormat="1" x14ac:dyDescent="0.2"/>
    <row r="900229" s="12" customFormat="1" x14ac:dyDescent="0.2"/>
    <row r="900230" s="12" customFormat="1" x14ac:dyDescent="0.2"/>
    <row r="900231" s="12" customFormat="1" x14ac:dyDescent="0.2"/>
    <row r="900232" s="12" customFormat="1" x14ac:dyDescent="0.2"/>
    <row r="900233" s="12" customFormat="1" x14ac:dyDescent="0.2"/>
    <row r="900234" s="12" customFormat="1" x14ac:dyDescent="0.2"/>
    <row r="900235" s="12" customFormat="1" x14ac:dyDescent="0.2"/>
    <row r="900236" s="12" customFormat="1" x14ac:dyDescent="0.2"/>
    <row r="900237" s="12" customFormat="1" x14ac:dyDescent="0.2"/>
    <row r="900238" s="12" customFormat="1" x14ac:dyDescent="0.2"/>
    <row r="900239" s="12" customFormat="1" x14ac:dyDescent="0.2"/>
    <row r="900240" s="12" customFormat="1" x14ac:dyDescent="0.2"/>
    <row r="900241" s="12" customFormat="1" x14ac:dyDescent="0.2"/>
    <row r="900242" s="12" customFormat="1" x14ac:dyDescent="0.2"/>
    <row r="900243" s="12" customFormat="1" x14ac:dyDescent="0.2"/>
    <row r="900244" s="12" customFormat="1" x14ac:dyDescent="0.2"/>
    <row r="900245" s="12" customFormat="1" x14ac:dyDescent="0.2"/>
    <row r="900246" s="12" customFormat="1" x14ac:dyDescent="0.2"/>
    <row r="900247" s="12" customFormat="1" x14ac:dyDescent="0.2"/>
    <row r="900248" s="12" customFormat="1" x14ac:dyDescent="0.2"/>
    <row r="900249" s="12" customFormat="1" x14ac:dyDescent="0.2"/>
    <row r="900250" s="12" customFormat="1" x14ac:dyDescent="0.2"/>
    <row r="900251" s="12" customFormat="1" x14ac:dyDescent="0.2"/>
    <row r="900252" s="12" customFormat="1" x14ac:dyDescent="0.2"/>
    <row r="900253" s="12" customFormat="1" x14ac:dyDescent="0.2"/>
    <row r="900254" s="12" customFormat="1" x14ac:dyDescent="0.2"/>
    <row r="900255" s="12" customFormat="1" x14ac:dyDescent="0.2"/>
    <row r="900256" s="12" customFormat="1" x14ac:dyDescent="0.2"/>
    <row r="900257" s="12" customFormat="1" x14ac:dyDescent="0.2"/>
    <row r="900258" s="12" customFormat="1" x14ac:dyDescent="0.2"/>
    <row r="900259" s="12" customFormat="1" x14ac:dyDescent="0.2"/>
    <row r="900260" s="12" customFormat="1" x14ac:dyDescent="0.2"/>
    <row r="900261" s="12" customFormat="1" x14ac:dyDescent="0.2"/>
    <row r="900262" s="12" customFormat="1" x14ac:dyDescent="0.2"/>
    <row r="900263" s="12" customFormat="1" x14ac:dyDescent="0.2"/>
    <row r="900264" s="12" customFormat="1" x14ac:dyDescent="0.2"/>
    <row r="900265" s="12" customFormat="1" x14ac:dyDescent="0.2"/>
    <row r="900266" s="12" customFormat="1" x14ac:dyDescent="0.2"/>
    <row r="900267" s="12" customFormat="1" x14ac:dyDescent="0.2"/>
    <row r="900268" s="12" customFormat="1" x14ac:dyDescent="0.2"/>
    <row r="900269" s="12" customFormat="1" x14ac:dyDescent="0.2"/>
    <row r="900270" s="12" customFormat="1" x14ac:dyDescent="0.2"/>
    <row r="900271" s="12" customFormat="1" x14ac:dyDescent="0.2"/>
    <row r="900272" s="12" customFormat="1" x14ac:dyDescent="0.2"/>
    <row r="900273" s="12" customFormat="1" x14ac:dyDescent="0.2"/>
    <row r="900274" s="12" customFormat="1" x14ac:dyDescent="0.2"/>
    <row r="900275" s="12" customFormat="1" x14ac:dyDescent="0.2"/>
    <row r="900276" s="12" customFormat="1" x14ac:dyDescent="0.2"/>
    <row r="900277" s="12" customFormat="1" x14ac:dyDescent="0.2"/>
    <row r="900278" s="12" customFormat="1" x14ac:dyDescent="0.2"/>
    <row r="900279" s="12" customFormat="1" x14ac:dyDescent="0.2"/>
    <row r="900280" s="12" customFormat="1" x14ac:dyDescent="0.2"/>
    <row r="900281" s="12" customFormat="1" x14ac:dyDescent="0.2"/>
    <row r="900282" s="12" customFormat="1" x14ac:dyDescent="0.2"/>
    <row r="900283" s="12" customFormat="1" x14ac:dyDescent="0.2"/>
    <row r="900284" s="12" customFormat="1" x14ac:dyDescent="0.2"/>
    <row r="900285" s="12" customFormat="1" x14ac:dyDescent="0.2"/>
    <row r="900286" s="12" customFormat="1" x14ac:dyDescent="0.2"/>
    <row r="900287" s="12" customFormat="1" x14ac:dyDescent="0.2"/>
    <row r="900288" s="12" customFormat="1" x14ac:dyDescent="0.2"/>
    <row r="900289" s="12" customFormat="1" x14ac:dyDescent="0.2"/>
    <row r="900290" s="12" customFormat="1" x14ac:dyDescent="0.2"/>
    <row r="900291" s="12" customFormat="1" x14ac:dyDescent="0.2"/>
    <row r="900292" s="12" customFormat="1" x14ac:dyDescent="0.2"/>
    <row r="900293" s="12" customFormat="1" x14ac:dyDescent="0.2"/>
    <row r="900294" s="12" customFormat="1" x14ac:dyDescent="0.2"/>
    <row r="900295" s="12" customFormat="1" x14ac:dyDescent="0.2"/>
    <row r="900296" s="12" customFormat="1" x14ac:dyDescent="0.2"/>
    <row r="900297" s="12" customFormat="1" x14ac:dyDescent="0.2"/>
    <row r="900298" s="12" customFormat="1" x14ac:dyDescent="0.2"/>
    <row r="900299" s="12" customFormat="1" x14ac:dyDescent="0.2"/>
    <row r="900300" s="12" customFormat="1" x14ac:dyDescent="0.2"/>
    <row r="900301" s="12" customFormat="1" x14ac:dyDescent="0.2"/>
    <row r="900302" s="12" customFormat="1" x14ac:dyDescent="0.2"/>
    <row r="900303" s="12" customFormat="1" x14ac:dyDescent="0.2"/>
    <row r="900304" s="12" customFormat="1" x14ac:dyDescent="0.2"/>
    <row r="900305" s="12" customFormat="1" x14ac:dyDescent="0.2"/>
    <row r="900306" s="12" customFormat="1" x14ac:dyDescent="0.2"/>
    <row r="900307" s="12" customFormat="1" x14ac:dyDescent="0.2"/>
    <row r="900308" s="12" customFormat="1" x14ac:dyDescent="0.2"/>
    <row r="900309" s="12" customFormat="1" x14ac:dyDescent="0.2"/>
    <row r="900310" s="12" customFormat="1" x14ac:dyDescent="0.2"/>
    <row r="900311" s="12" customFormat="1" x14ac:dyDescent="0.2"/>
    <row r="900312" s="12" customFormat="1" x14ac:dyDescent="0.2"/>
    <row r="900313" s="12" customFormat="1" x14ac:dyDescent="0.2"/>
    <row r="900314" s="12" customFormat="1" x14ac:dyDescent="0.2"/>
    <row r="900315" s="12" customFormat="1" x14ac:dyDescent="0.2"/>
    <row r="900316" s="12" customFormat="1" x14ac:dyDescent="0.2"/>
    <row r="900317" s="12" customFormat="1" x14ac:dyDescent="0.2"/>
    <row r="900318" s="12" customFormat="1" x14ac:dyDescent="0.2"/>
    <row r="900319" s="12" customFormat="1" x14ac:dyDescent="0.2"/>
    <row r="900320" s="12" customFormat="1" x14ac:dyDescent="0.2"/>
    <row r="900321" s="12" customFormat="1" x14ac:dyDescent="0.2"/>
    <row r="900322" s="12" customFormat="1" x14ac:dyDescent="0.2"/>
    <row r="900323" s="12" customFormat="1" x14ac:dyDescent="0.2"/>
    <row r="900324" s="12" customFormat="1" x14ac:dyDescent="0.2"/>
    <row r="900325" s="12" customFormat="1" x14ac:dyDescent="0.2"/>
    <row r="900326" s="12" customFormat="1" x14ac:dyDescent="0.2"/>
    <row r="900327" s="12" customFormat="1" x14ac:dyDescent="0.2"/>
    <row r="900328" s="12" customFormat="1" x14ac:dyDescent="0.2"/>
    <row r="900329" s="12" customFormat="1" x14ac:dyDescent="0.2"/>
    <row r="900330" s="12" customFormat="1" x14ac:dyDescent="0.2"/>
    <row r="900331" s="12" customFormat="1" x14ac:dyDescent="0.2"/>
    <row r="900332" s="12" customFormat="1" x14ac:dyDescent="0.2"/>
    <row r="900333" s="12" customFormat="1" x14ac:dyDescent="0.2"/>
    <row r="900334" s="12" customFormat="1" x14ac:dyDescent="0.2"/>
    <row r="900335" s="12" customFormat="1" x14ac:dyDescent="0.2"/>
    <row r="900336" s="12" customFormat="1" x14ac:dyDescent="0.2"/>
    <row r="900337" s="12" customFormat="1" x14ac:dyDescent="0.2"/>
    <row r="900338" s="12" customFormat="1" x14ac:dyDescent="0.2"/>
    <row r="900339" s="12" customFormat="1" x14ac:dyDescent="0.2"/>
    <row r="900340" s="12" customFormat="1" x14ac:dyDescent="0.2"/>
    <row r="900341" s="12" customFormat="1" x14ac:dyDescent="0.2"/>
    <row r="900342" s="12" customFormat="1" x14ac:dyDescent="0.2"/>
    <row r="900343" s="12" customFormat="1" x14ac:dyDescent="0.2"/>
    <row r="900344" s="12" customFormat="1" x14ac:dyDescent="0.2"/>
    <row r="900345" s="12" customFormat="1" x14ac:dyDescent="0.2"/>
    <row r="900346" s="12" customFormat="1" x14ac:dyDescent="0.2"/>
    <row r="900347" s="12" customFormat="1" x14ac:dyDescent="0.2"/>
    <row r="900348" s="12" customFormat="1" x14ac:dyDescent="0.2"/>
    <row r="900349" s="12" customFormat="1" x14ac:dyDescent="0.2"/>
    <row r="900350" s="12" customFormat="1" x14ac:dyDescent="0.2"/>
    <row r="900351" s="12" customFormat="1" x14ac:dyDescent="0.2"/>
    <row r="900352" s="12" customFormat="1" x14ac:dyDescent="0.2"/>
    <row r="900353" s="12" customFormat="1" x14ac:dyDescent="0.2"/>
    <row r="900354" s="12" customFormat="1" x14ac:dyDescent="0.2"/>
    <row r="900355" s="12" customFormat="1" x14ac:dyDescent="0.2"/>
    <row r="900356" s="12" customFormat="1" x14ac:dyDescent="0.2"/>
    <row r="900357" s="12" customFormat="1" x14ac:dyDescent="0.2"/>
    <row r="900358" s="12" customFormat="1" x14ac:dyDescent="0.2"/>
    <row r="900359" s="12" customFormat="1" x14ac:dyDescent="0.2"/>
    <row r="900360" s="12" customFormat="1" x14ac:dyDescent="0.2"/>
    <row r="900361" s="12" customFormat="1" x14ac:dyDescent="0.2"/>
    <row r="900362" s="12" customFormat="1" x14ac:dyDescent="0.2"/>
    <row r="900363" s="12" customFormat="1" x14ac:dyDescent="0.2"/>
    <row r="900364" s="12" customFormat="1" x14ac:dyDescent="0.2"/>
    <row r="900365" s="12" customFormat="1" x14ac:dyDescent="0.2"/>
    <row r="900366" s="12" customFormat="1" x14ac:dyDescent="0.2"/>
    <row r="900367" s="12" customFormat="1" x14ac:dyDescent="0.2"/>
    <row r="900368" s="12" customFormat="1" x14ac:dyDescent="0.2"/>
    <row r="900369" s="12" customFormat="1" x14ac:dyDescent="0.2"/>
    <row r="900370" s="12" customFormat="1" x14ac:dyDescent="0.2"/>
    <row r="900371" s="12" customFormat="1" x14ac:dyDescent="0.2"/>
    <row r="900372" s="12" customFormat="1" x14ac:dyDescent="0.2"/>
    <row r="900373" s="12" customFormat="1" x14ac:dyDescent="0.2"/>
    <row r="900374" s="12" customFormat="1" x14ac:dyDescent="0.2"/>
    <row r="900375" s="12" customFormat="1" x14ac:dyDescent="0.2"/>
    <row r="900376" s="12" customFormat="1" x14ac:dyDescent="0.2"/>
    <row r="900377" s="12" customFormat="1" x14ac:dyDescent="0.2"/>
    <row r="900378" s="12" customFormat="1" x14ac:dyDescent="0.2"/>
    <row r="900379" s="12" customFormat="1" x14ac:dyDescent="0.2"/>
    <row r="900380" s="12" customFormat="1" x14ac:dyDescent="0.2"/>
    <row r="900381" s="12" customFormat="1" x14ac:dyDescent="0.2"/>
    <row r="900382" s="12" customFormat="1" x14ac:dyDescent="0.2"/>
    <row r="900383" s="12" customFormat="1" x14ac:dyDescent="0.2"/>
    <row r="900384" s="12" customFormat="1" x14ac:dyDescent="0.2"/>
    <row r="900385" s="12" customFormat="1" x14ac:dyDescent="0.2"/>
    <row r="900386" s="12" customFormat="1" x14ac:dyDescent="0.2"/>
    <row r="900387" s="12" customFormat="1" x14ac:dyDescent="0.2"/>
    <row r="900388" s="12" customFormat="1" x14ac:dyDescent="0.2"/>
    <row r="900389" s="12" customFormat="1" x14ac:dyDescent="0.2"/>
    <row r="900390" s="12" customFormat="1" x14ac:dyDescent="0.2"/>
    <row r="900391" s="12" customFormat="1" x14ac:dyDescent="0.2"/>
    <row r="900392" s="12" customFormat="1" x14ac:dyDescent="0.2"/>
    <row r="900393" s="12" customFormat="1" x14ac:dyDescent="0.2"/>
    <row r="900394" s="12" customFormat="1" x14ac:dyDescent="0.2"/>
    <row r="900395" s="12" customFormat="1" x14ac:dyDescent="0.2"/>
    <row r="900396" s="12" customFormat="1" x14ac:dyDescent="0.2"/>
    <row r="900397" s="12" customFormat="1" x14ac:dyDescent="0.2"/>
    <row r="900398" s="12" customFormat="1" x14ac:dyDescent="0.2"/>
    <row r="900399" s="12" customFormat="1" x14ac:dyDescent="0.2"/>
    <row r="900400" s="12" customFormat="1" x14ac:dyDescent="0.2"/>
    <row r="900401" s="12" customFormat="1" x14ac:dyDescent="0.2"/>
    <row r="900402" s="12" customFormat="1" x14ac:dyDescent="0.2"/>
    <row r="900403" s="12" customFormat="1" x14ac:dyDescent="0.2"/>
    <row r="900404" s="12" customFormat="1" x14ac:dyDescent="0.2"/>
    <row r="900405" s="12" customFormat="1" x14ac:dyDescent="0.2"/>
    <row r="900406" s="12" customFormat="1" x14ac:dyDescent="0.2"/>
    <row r="900407" s="12" customFormat="1" x14ac:dyDescent="0.2"/>
    <row r="900408" s="12" customFormat="1" x14ac:dyDescent="0.2"/>
    <row r="900409" s="12" customFormat="1" x14ac:dyDescent="0.2"/>
    <row r="900410" s="12" customFormat="1" x14ac:dyDescent="0.2"/>
    <row r="900411" s="12" customFormat="1" x14ac:dyDescent="0.2"/>
    <row r="900412" s="12" customFormat="1" x14ac:dyDescent="0.2"/>
    <row r="900413" s="12" customFormat="1" x14ac:dyDescent="0.2"/>
    <row r="900414" s="12" customFormat="1" x14ac:dyDescent="0.2"/>
    <row r="900415" s="12" customFormat="1" x14ac:dyDescent="0.2"/>
    <row r="900416" s="12" customFormat="1" x14ac:dyDescent="0.2"/>
    <row r="900417" s="12" customFormat="1" x14ac:dyDescent="0.2"/>
    <row r="900418" s="12" customFormat="1" x14ac:dyDescent="0.2"/>
    <row r="900419" s="12" customFormat="1" x14ac:dyDescent="0.2"/>
    <row r="900420" s="12" customFormat="1" x14ac:dyDescent="0.2"/>
    <row r="900421" s="12" customFormat="1" x14ac:dyDescent="0.2"/>
    <row r="900422" s="12" customFormat="1" x14ac:dyDescent="0.2"/>
    <row r="900423" s="12" customFormat="1" x14ac:dyDescent="0.2"/>
    <row r="900424" s="12" customFormat="1" x14ac:dyDescent="0.2"/>
    <row r="900425" s="12" customFormat="1" x14ac:dyDescent="0.2"/>
    <row r="900426" s="12" customFormat="1" x14ac:dyDescent="0.2"/>
    <row r="900427" s="12" customFormat="1" x14ac:dyDescent="0.2"/>
    <row r="900428" s="12" customFormat="1" x14ac:dyDescent="0.2"/>
    <row r="900429" s="12" customFormat="1" x14ac:dyDescent="0.2"/>
    <row r="900430" s="12" customFormat="1" x14ac:dyDescent="0.2"/>
    <row r="900431" s="12" customFormat="1" x14ac:dyDescent="0.2"/>
    <row r="900432" s="12" customFormat="1" x14ac:dyDescent="0.2"/>
    <row r="900433" s="12" customFormat="1" x14ac:dyDescent="0.2"/>
    <row r="900434" s="12" customFormat="1" x14ac:dyDescent="0.2"/>
    <row r="900435" s="12" customFormat="1" x14ac:dyDescent="0.2"/>
    <row r="900436" s="12" customFormat="1" x14ac:dyDescent="0.2"/>
    <row r="900437" s="12" customFormat="1" x14ac:dyDescent="0.2"/>
    <row r="900438" s="12" customFormat="1" x14ac:dyDescent="0.2"/>
    <row r="900439" s="12" customFormat="1" x14ac:dyDescent="0.2"/>
    <row r="900440" s="12" customFormat="1" x14ac:dyDescent="0.2"/>
    <row r="900441" s="12" customFormat="1" x14ac:dyDescent="0.2"/>
    <row r="900442" s="12" customFormat="1" x14ac:dyDescent="0.2"/>
    <row r="900443" s="12" customFormat="1" x14ac:dyDescent="0.2"/>
    <row r="900444" s="12" customFormat="1" x14ac:dyDescent="0.2"/>
    <row r="900445" s="12" customFormat="1" x14ac:dyDescent="0.2"/>
    <row r="900446" s="12" customFormat="1" x14ac:dyDescent="0.2"/>
    <row r="900447" s="12" customFormat="1" x14ac:dyDescent="0.2"/>
    <row r="900448" s="12" customFormat="1" x14ac:dyDescent="0.2"/>
    <row r="900449" s="12" customFormat="1" x14ac:dyDescent="0.2"/>
    <row r="900450" s="12" customFormat="1" x14ac:dyDescent="0.2"/>
    <row r="900451" s="12" customFormat="1" x14ac:dyDescent="0.2"/>
    <row r="900452" s="12" customFormat="1" x14ac:dyDescent="0.2"/>
    <row r="900453" s="12" customFormat="1" x14ac:dyDescent="0.2"/>
    <row r="900454" s="12" customFormat="1" x14ac:dyDescent="0.2"/>
    <row r="900455" s="12" customFormat="1" x14ac:dyDescent="0.2"/>
    <row r="900456" s="12" customFormat="1" x14ac:dyDescent="0.2"/>
    <row r="900457" s="12" customFormat="1" x14ac:dyDescent="0.2"/>
    <row r="900458" s="12" customFormat="1" x14ac:dyDescent="0.2"/>
    <row r="900459" s="12" customFormat="1" x14ac:dyDescent="0.2"/>
    <row r="900460" s="12" customFormat="1" x14ac:dyDescent="0.2"/>
    <row r="900461" s="12" customFormat="1" x14ac:dyDescent="0.2"/>
    <row r="900462" s="12" customFormat="1" x14ac:dyDescent="0.2"/>
    <row r="900463" s="12" customFormat="1" x14ac:dyDescent="0.2"/>
    <row r="900464" s="12" customFormat="1" x14ac:dyDescent="0.2"/>
    <row r="900465" s="12" customFormat="1" x14ac:dyDescent="0.2"/>
    <row r="900466" s="12" customFormat="1" x14ac:dyDescent="0.2"/>
    <row r="900467" s="12" customFormat="1" x14ac:dyDescent="0.2"/>
    <row r="900468" s="12" customFormat="1" x14ac:dyDescent="0.2"/>
    <row r="900469" s="12" customFormat="1" x14ac:dyDescent="0.2"/>
    <row r="900470" s="12" customFormat="1" x14ac:dyDescent="0.2"/>
    <row r="900471" s="12" customFormat="1" x14ac:dyDescent="0.2"/>
    <row r="900472" s="12" customFormat="1" x14ac:dyDescent="0.2"/>
    <row r="900473" s="12" customFormat="1" x14ac:dyDescent="0.2"/>
    <row r="900474" s="12" customFormat="1" x14ac:dyDescent="0.2"/>
    <row r="900475" s="12" customFormat="1" x14ac:dyDescent="0.2"/>
    <row r="900476" s="12" customFormat="1" x14ac:dyDescent="0.2"/>
    <row r="900477" s="12" customFormat="1" x14ac:dyDescent="0.2"/>
    <row r="900478" s="12" customFormat="1" x14ac:dyDescent="0.2"/>
    <row r="900479" s="12" customFormat="1" x14ac:dyDescent="0.2"/>
    <row r="900480" s="12" customFormat="1" x14ac:dyDescent="0.2"/>
    <row r="900481" s="12" customFormat="1" x14ac:dyDescent="0.2"/>
    <row r="900482" s="12" customFormat="1" x14ac:dyDescent="0.2"/>
    <row r="900483" s="12" customFormat="1" x14ac:dyDescent="0.2"/>
    <row r="900484" s="12" customFormat="1" x14ac:dyDescent="0.2"/>
    <row r="900485" s="12" customFormat="1" x14ac:dyDescent="0.2"/>
    <row r="900486" s="12" customFormat="1" x14ac:dyDescent="0.2"/>
    <row r="900487" s="12" customFormat="1" x14ac:dyDescent="0.2"/>
    <row r="900488" s="12" customFormat="1" x14ac:dyDescent="0.2"/>
    <row r="900489" s="12" customFormat="1" x14ac:dyDescent="0.2"/>
    <row r="900490" s="12" customFormat="1" x14ac:dyDescent="0.2"/>
    <row r="900491" s="12" customFormat="1" x14ac:dyDescent="0.2"/>
    <row r="900492" s="12" customFormat="1" x14ac:dyDescent="0.2"/>
    <row r="900493" s="12" customFormat="1" x14ac:dyDescent="0.2"/>
    <row r="900494" s="12" customFormat="1" x14ac:dyDescent="0.2"/>
    <row r="900495" s="12" customFormat="1" x14ac:dyDescent="0.2"/>
    <row r="900496" s="12" customFormat="1" x14ac:dyDescent="0.2"/>
    <row r="900497" s="12" customFormat="1" x14ac:dyDescent="0.2"/>
    <row r="900498" s="12" customFormat="1" x14ac:dyDescent="0.2"/>
    <row r="900499" s="12" customFormat="1" x14ac:dyDescent="0.2"/>
    <row r="900500" s="12" customFormat="1" x14ac:dyDescent="0.2"/>
    <row r="900501" s="12" customFormat="1" x14ac:dyDescent="0.2"/>
    <row r="900502" s="12" customFormat="1" x14ac:dyDescent="0.2"/>
    <row r="900503" s="12" customFormat="1" x14ac:dyDescent="0.2"/>
    <row r="900504" s="12" customFormat="1" x14ac:dyDescent="0.2"/>
    <row r="900505" s="12" customFormat="1" x14ac:dyDescent="0.2"/>
    <row r="900506" s="12" customFormat="1" x14ac:dyDescent="0.2"/>
    <row r="900507" s="12" customFormat="1" x14ac:dyDescent="0.2"/>
    <row r="900508" s="12" customFormat="1" x14ac:dyDescent="0.2"/>
    <row r="900509" s="12" customFormat="1" x14ac:dyDescent="0.2"/>
    <row r="900510" s="12" customFormat="1" x14ac:dyDescent="0.2"/>
    <row r="900511" s="12" customFormat="1" x14ac:dyDescent="0.2"/>
    <row r="900512" s="12" customFormat="1" x14ac:dyDescent="0.2"/>
    <row r="900513" s="12" customFormat="1" x14ac:dyDescent="0.2"/>
    <row r="900514" s="12" customFormat="1" x14ac:dyDescent="0.2"/>
    <row r="900515" s="12" customFormat="1" x14ac:dyDescent="0.2"/>
    <row r="900516" s="12" customFormat="1" x14ac:dyDescent="0.2"/>
    <row r="900517" s="12" customFormat="1" x14ac:dyDescent="0.2"/>
    <row r="900518" s="12" customFormat="1" x14ac:dyDescent="0.2"/>
    <row r="900519" s="12" customFormat="1" x14ac:dyDescent="0.2"/>
    <row r="900520" s="12" customFormat="1" x14ac:dyDescent="0.2"/>
    <row r="900521" s="12" customFormat="1" x14ac:dyDescent="0.2"/>
    <row r="900522" s="12" customFormat="1" x14ac:dyDescent="0.2"/>
    <row r="900523" s="12" customFormat="1" x14ac:dyDescent="0.2"/>
    <row r="900524" s="12" customFormat="1" x14ac:dyDescent="0.2"/>
    <row r="900525" s="12" customFormat="1" x14ac:dyDescent="0.2"/>
    <row r="900526" s="12" customFormat="1" x14ac:dyDescent="0.2"/>
    <row r="900527" s="12" customFormat="1" x14ac:dyDescent="0.2"/>
    <row r="900528" s="12" customFormat="1" x14ac:dyDescent="0.2"/>
    <row r="900529" s="12" customFormat="1" x14ac:dyDescent="0.2"/>
    <row r="900530" s="12" customFormat="1" x14ac:dyDescent="0.2"/>
    <row r="900531" s="12" customFormat="1" x14ac:dyDescent="0.2"/>
    <row r="900532" s="12" customFormat="1" x14ac:dyDescent="0.2"/>
    <row r="900533" s="12" customFormat="1" x14ac:dyDescent="0.2"/>
    <row r="900534" s="12" customFormat="1" x14ac:dyDescent="0.2"/>
    <row r="900535" s="12" customFormat="1" x14ac:dyDescent="0.2"/>
    <row r="900536" s="12" customFormat="1" x14ac:dyDescent="0.2"/>
    <row r="900537" s="12" customFormat="1" x14ac:dyDescent="0.2"/>
    <row r="900538" s="12" customFormat="1" x14ac:dyDescent="0.2"/>
    <row r="900539" s="12" customFormat="1" x14ac:dyDescent="0.2"/>
    <row r="900540" s="12" customFormat="1" x14ac:dyDescent="0.2"/>
    <row r="900541" s="12" customFormat="1" x14ac:dyDescent="0.2"/>
    <row r="900542" s="12" customFormat="1" x14ac:dyDescent="0.2"/>
    <row r="900543" s="12" customFormat="1" x14ac:dyDescent="0.2"/>
    <row r="900544" s="12" customFormat="1" x14ac:dyDescent="0.2"/>
    <row r="900545" s="12" customFormat="1" x14ac:dyDescent="0.2"/>
    <row r="900546" s="12" customFormat="1" x14ac:dyDescent="0.2"/>
    <row r="900547" s="12" customFormat="1" x14ac:dyDescent="0.2"/>
    <row r="900548" s="12" customFormat="1" x14ac:dyDescent="0.2"/>
    <row r="900549" s="12" customFormat="1" x14ac:dyDescent="0.2"/>
    <row r="900550" s="12" customFormat="1" x14ac:dyDescent="0.2"/>
    <row r="900551" s="12" customFormat="1" x14ac:dyDescent="0.2"/>
    <row r="900552" s="12" customFormat="1" x14ac:dyDescent="0.2"/>
    <row r="900553" s="12" customFormat="1" x14ac:dyDescent="0.2"/>
    <row r="900554" s="12" customFormat="1" x14ac:dyDescent="0.2"/>
    <row r="900555" s="12" customFormat="1" x14ac:dyDescent="0.2"/>
    <row r="900556" s="12" customFormat="1" x14ac:dyDescent="0.2"/>
    <row r="900557" s="12" customFormat="1" x14ac:dyDescent="0.2"/>
    <row r="900558" s="12" customFormat="1" x14ac:dyDescent="0.2"/>
    <row r="900559" s="12" customFormat="1" x14ac:dyDescent="0.2"/>
    <row r="900560" s="12" customFormat="1" x14ac:dyDescent="0.2"/>
    <row r="900561" s="12" customFormat="1" x14ac:dyDescent="0.2"/>
    <row r="900562" s="12" customFormat="1" x14ac:dyDescent="0.2"/>
    <row r="900563" s="12" customFormat="1" x14ac:dyDescent="0.2"/>
    <row r="900564" s="12" customFormat="1" x14ac:dyDescent="0.2"/>
    <row r="900565" s="12" customFormat="1" x14ac:dyDescent="0.2"/>
    <row r="900566" s="12" customFormat="1" x14ac:dyDescent="0.2"/>
    <row r="900567" s="12" customFormat="1" x14ac:dyDescent="0.2"/>
    <row r="900568" s="12" customFormat="1" x14ac:dyDescent="0.2"/>
    <row r="900569" s="12" customFormat="1" x14ac:dyDescent="0.2"/>
    <row r="900570" s="12" customFormat="1" x14ac:dyDescent="0.2"/>
    <row r="900571" s="12" customFormat="1" x14ac:dyDescent="0.2"/>
    <row r="900572" s="12" customFormat="1" x14ac:dyDescent="0.2"/>
    <row r="900573" s="12" customFormat="1" x14ac:dyDescent="0.2"/>
    <row r="900574" s="12" customFormat="1" x14ac:dyDescent="0.2"/>
    <row r="900575" s="12" customFormat="1" x14ac:dyDescent="0.2"/>
    <row r="900576" s="12" customFormat="1" x14ac:dyDescent="0.2"/>
    <row r="900577" s="12" customFormat="1" x14ac:dyDescent="0.2"/>
    <row r="900578" s="12" customFormat="1" x14ac:dyDescent="0.2"/>
    <row r="900579" s="12" customFormat="1" x14ac:dyDescent="0.2"/>
    <row r="900580" s="12" customFormat="1" x14ac:dyDescent="0.2"/>
    <row r="900581" s="12" customFormat="1" x14ac:dyDescent="0.2"/>
    <row r="900582" s="12" customFormat="1" x14ac:dyDescent="0.2"/>
    <row r="900583" s="12" customFormat="1" x14ac:dyDescent="0.2"/>
    <row r="900584" s="12" customFormat="1" x14ac:dyDescent="0.2"/>
    <row r="900585" s="12" customFormat="1" x14ac:dyDescent="0.2"/>
    <row r="900586" s="12" customFormat="1" x14ac:dyDescent="0.2"/>
    <row r="900587" s="12" customFormat="1" x14ac:dyDescent="0.2"/>
    <row r="900588" s="12" customFormat="1" x14ac:dyDescent="0.2"/>
    <row r="900589" s="12" customFormat="1" x14ac:dyDescent="0.2"/>
    <row r="900590" s="12" customFormat="1" x14ac:dyDescent="0.2"/>
    <row r="900591" s="12" customFormat="1" x14ac:dyDescent="0.2"/>
    <row r="900592" s="12" customFormat="1" x14ac:dyDescent="0.2"/>
    <row r="900593" s="12" customFormat="1" x14ac:dyDescent="0.2"/>
    <row r="900594" s="12" customFormat="1" x14ac:dyDescent="0.2"/>
    <row r="900595" s="12" customFormat="1" x14ac:dyDescent="0.2"/>
    <row r="900596" s="12" customFormat="1" x14ac:dyDescent="0.2"/>
    <row r="900597" s="12" customFormat="1" x14ac:dyDescent="0.2"/>
    <row r="900598" s="12" customFormat="1" x14ac:dyDescent="0.2"/>
    <row r="900599" s="12" customFormat="1" x14ac:dyDescent="0.2"/>
    <row r="900600" s="12" customFormat="1" x14ac:dyDescent="0.2"/>
    <row r="900601" s="12" customFormat="1" x14ac:dyDescent="0.2"/>
    <row r="900602" s="12" customFormat="1" x14ac:dyDescent="0.2"/>
    <row r="900603" s="12" customFormat="1" x14ac:dyDescent="0.2"/>
    <row r="900604" s="12" customFormat="1" x14ac:dyDescent="0.2"/>
    <row r="900605" s="12" customFormat="1" x14ac:dyDescent="0.2"/>
    <row r="900606" s="12" customFormat="1" x14ac:dyDescent="0.2"/>
    <row r="900607" s="12" customFormat="1" x14ac:dyDescent="0.2"/>
    <row r="900608" s="12" customFormat="1" x14ac:dyDescent="0.2"/>
    <row r="900609" s="12" customFormat="1" x14ac:dyDescent="0.2"/>
    <row r="900610" s="12" customFormat="1" x14ac:dyDescent="0.2"/>
    <row r="900611" s="12" customFormat="1" x14ac:dyDescent="0.2"/>
    <row r="900612" s="12" customFormat="1" x14ac:dyDescent="0.2"/>
    <row r="900613" s="12" customFormat="1" x14ac:dyDescent="0.2"/>
    <row r="900614" s="12" customFormat="1" x14ac:dyDescent="0.2"/>
    <row r="900615" s="12" customFormat="1" x14ac:dyDescent="0.2"/>
    <row r="900616" s="12" customFormat="1" x14ac:dyDescent="0.2"/>
    <row r="900617" s="12" customFormat="1" x14ac:dyDescent="0.2"/>
    <row r="900618" s="12" customFormat="1" x14ac:dyDescent="0.2"/>
    <row r="900619" s="12" customFormat="1" x14ac:dyDescent="0.2"/>
    <row r="900620" s="12" customFormat="1" x14ac:dyDescent="0.2"/>
    <row r="900621" s="12" customFormat="1" x14ac:dyDescent="0.2"/>
    <row r="900622" s="12" customFormat="1" x14ac:dyDescent="0.2"/>
    <row r="900623" s="12" customFormat="1" x14ac:dyDescent="0.2"/>
    <row r="900624" s="12" customFormat="1" x14ac:dyDescent="0.2"/>
    <row r="900625" s="12" customFormat="1" x14ac:dyDescent="0.2"/>
    <row r="900626" s="12" customFormat="1" x14ac:dyDescent="0.2"/>
    <row r="900627" s="12" customFormat="1" x14ac:dyDescent="0.2"/>
    <row r="900628" s="12" customFormat="1" x14ac:dyDescent="0.2"/>
    <row r="900629" s="12" customFormat="1" x14ac:dyDescent="0.2"/>
    <row r="900630" s="12" customFormat="1" x14ac:dyDescent="0.2"/>
    <row r="900631" s="12" customFormat="1" x14ac:dyDescent="0.2"/>
    <row r="900632" s="12" customFormat="1" x14ac:dyDescent="0.2"/>
    <row r="900633" s="12" customFormat="1" x14ac:dyDescent="0.2"/>
    <row r="900634" s="12" customFormat="1" x14ac:dyDescent="0.2"/>
    <row r="900635" s="12" customFormat="1" x14ac:dyDescent="0.2"/>
    <row r="900636" s="12" customFormat="1" x14ac:dyDescent="0.2"/>
    <row r="900637" s="12" customFormat="1" x14ac:dyDescent="0.2"/>
    <row r="900638" s="12" customFormat="1" x14ac:dyDescent="0.2"/>
    <row r="900639" s="12" customFormat="1" x14ac:dyDescent="0.2"/>
    <row r="900640" s="12" customFormat="1" x14ac:dyDescent="0.2"/>
    <row r="900641" s="12" customFormat="1" x14ac:dyDescent="0.2"/>
    <row r="900642" s="12" customFormat="1" x14ac:dyDescent="0.2"/>
    <row r="900643" s="12" customFormat="1" x14ac:dyDescent="0.2"/>
    <row r="900644" s="12" customFormat="1" x14ac:dyDescent="0.2"/>
    <row r="900645" s="12" customFormat="1" x14ac:dyDescent="0.2"/>
    <row r="900646" s="12" customFormat="1" x14ac:dyDescent="0.2"/>
    <row r="900647" s="12" customFormat="1" x14ac:dyDescent="0.2"/>
    <row r="900648" s="12" customFormat="1" x14ac:dyDescent="0.2"/>
    <row r="900649" s="12" customFormat="1" x14ac:dyDescent="0.2"/>
    <row r="900650" s="12" customFormat="1" x14ac:dyDescent="0.2"/>
    <row r="900651" s="12" customFormat="1" x14ac:dyDescent="0.2"/>
    <row r="900652" s="12" customFormat="1" x14ac:dyDescent="0.2"/>
    <row r="900653" s="12" customFormat="1" x14ac:dyDescent="0.2"/>
    <row r="900654" s="12" customFormat="1" x14ac:dyDescent="0.2"/>
    <row r="900655" s="12" customFormat="1" x14ac:dyDescent="0.2"/>
    <row r="900656" s="12" customFormat="1" x14ac:dyDescent="0.2"/>
    <row r="900657" s="12" customFormat="1" x14ac:dyDescent="0.2"/>
    <row r="900658" s="12" customFormat="1" x14ac:dyDescent="0.2"/>
    <row r="900659" s="12" customFormat="1" x14ac:dyDescent="0.2"/>
    <row r="900660" s="12" customFormat="1" x14ac:dyDescent="0.2"/>
    <row r="900661" s="12" customFormat="1" x14ac:dyDescent="0.2"/>
    <row r="900662" s="12" customFormat="1" x14ac:dyDescent="0.2"/>
    <row r="900663" s="12" customFormat="1" x14ac:dyDescent="0.2"/>
    <row r="900664" s="12" customFormat="1" x14ac:dyDescent="0.2"/>
    <row r="900665" s="12" customFormat="1" x14ac:dyDescent="0.2"/>
    <row r="900666" s="12" customFormat="1" x14ac:dyDescent="0.2"/>
    <row r="900667" s="12" customFormat="1" x14ac:dyDescent="0.2"/>
    <row r="900668" s="12" customFormat="1" x14ac:dyDescent="0.2"/>
    <row r="900669" s="12" customFormat="1" x14ac:dyDescent="0.2"/>
    <row r="900670" s="12" customFormat="1" x14ac:dyDescent="0.2"/>
    <row r="900671" s="12" customFormat="1" x14ac:dyDescent="0.2"/>
    <row r="900672" s="12" customFormat="1" x14ac:dyDescent="0.2"/>
    <row r="900673" s="12" customFormat="1" x14ac:dyDescent="0.2"/>
    <row r="900674" s="12" customFormat="1" x14ac:dyDescent="0.2"/>
    <row r="900675" s="12" customFormat="1" x14ac:dyDescent="0.2"/>
    <row r="900676" s="12" customFormat="1" x14ac:dyDescent="0.2"/>
    <row r="900677" s="12" customFormat="1" x14ac:dyDescent="0.2"/>
    <row r="900678" s="12" customFormat="1" x14ac:dyDescent="0.2"/>
    <row r="900679" s="12" customFormat="1" x14ac:dyDescent="0.2"/>
    <row r="900680" s="12" customFormat="1" x14ac:dyDescent="0.2"/>
    <row r="900681" s="12" customFormat="1" x14ac:dyDescent="0.2"/>
    <row r="900682" s="12" customFormat="1" x14ac:dyDescent="0.2"/>
    <row r="900683" s="12" customFormat="1" x14ac:dyDescent="0.2"/>
    <row r="900684" s="12" customFormat="1" x14ac:dyDescent="0.2"/>
    <row r="900685" s="12" customFormat="1" x14ac:dyDescent="0.2"/>
    <row r="900686" s="12" customFormat="1" x14ac:dyDescent="0.2"/>
    <row r="900687" s="12" customFormat="1" x14ac:dyDescent="0.2"/>
    <row r="900688" s="12" customFormat="1" x14ac:dyDescent="0.2"/>
    <row r="900689" s="12" customFormat="1" x14ac:dyDescent="0.2"/>
    <row r="900690" s="12" customFormat="1" x14ac:dyDescent="0.2"/>
    <row r="900691" s="12" customFormat="1" x14ac:dyDescent="0.2"/>
    <row r="900692" s="12" customFormat="1" x14ac:dyDescent="0.2"/>
    <row r="900693" s="12" customFormat="1" x14ac:dyDescent="0.2"/>
    <row r="900694" s="12" customFormat="1" x14ac:dyDescent="0.2"/>
    <row r="900695" s="12" customFormat="1" x14ac:dyDescent="0.2"/>
    <row r="900696" s="12" customFormat="1" x14ac:dyDescent="0.2"/>
    <row r="900697" s="12" customFormat="1" x14ac:dyDescent="0.2"/>
    <row r="900698" s="12" customFormat="1" x14ac:dyDescent="0.2"/>
    <row r="900699" s="12" customFormat="1" x14ac:dyDescent="0.2"/>
    <row r="900700" s="12" customFormat="1" x14ac:dyDescent="0.2"/>
    <row r="900701" s="12" customFormat="1" x14ac:dyDescent="0.2"/>
    <row r="900702" s="12" customFormat="1" x14ac:dyDescent="0.2"/>
    <row r="900703" s="12" customFormat="1" x14ac:dyDescent="0.2"/>
    <row r="900704" s="12" customFormat="1" x14ac:dyDescent="0.2"/>
    <row r="900705" s="12" customFormat="1" x14ac:dyDescent="0.2"/>
    <row r="900706" s="12" customFormat="1" x14ac:dyDescent="0.2"/>
    <row r="900707" s="12" customFormat="1" x14ac:dyDescent="0.2"/>
    <row r="900708" s="12" customFormat="1" x14ac:dyDescent="0.2"/>
    <row r="900709" s="12" customFormat="1" x14ac:dyDescent="0.2"/>
    <row r="900710" s="12" customFormat="1" x14ac:dyDescent="0.2"/>
    <row r="900711" s="12" customFormat="1" x14ac:dyDescent="0.2"/>
    <row r="900712" s="12" customFormat="1" x14ac:dyDescent="0.2"/>
    <row r="900713" s="12" customFormat="1" x14ac:dyDescent="0.2"/>
    <row r="900714" s="12" customFormat="1" x14ac:dyDescent="0.2"/>
    <row r="900715" s="12" customFormat="1" x14ac:dyDescent="0.2"/>
    <row r="900716" s="12" customFormat="1" x14ac:dyDescent="0.2"/>
    <row r="900717" s="12" customFormat="1" x14ac:dyDescent="0.2"/>
    <row r="900718" s="12" customFormat="1" x14ac:dyDescent="0.2"/>
    <row r="900719" s="12" customFormat="1" x14ac:dyDescent="0.2"/>
    <row r="900720" s="12" customFormat="1" x14ac:dyDescent="0.2"/>
    <row r="900721" s="12" customFormat="1" x14ac:dyDescent="0.2"/>
    <row r="900722" s="12" customFormat="1" x14ac:dyDescent="0.2"/>
    <row r="900723" s="12" customFormat="1" x14ac:dyDescent="0.2"/>
    <row r="900724" s="12" customFormat="1" x14ac:dyDescent="0.2"/>
    <row r="900725" s="12" customFormat="1" x14ac:dyDescent="0.2"/>
    <row r="900726" s="12" customFormat="1" x14ac:dyDescent="0.2"/>
    <row r="900727" s="12" customFormat="1" x14ac:dyDescent="0.2"/>
    <row r="900728" s="12" customFormat="1" x14ac:dyDescent="0.2"/>
    <row r="900729" s="12" customFormat="1" x14ac:dyDescent="0.2"/>
    <row r="900730" s="12" customFormat="1" x14ac:dyDescent="0.2"/>
    <row r="900731" s="12" customFormat="1" x14ac:dyDescent="0.2"/>
    <row r="900732" s="12" customFormat="1" x14ac:dyDescent="0.2"/>
    <row r="900733" s="12" customFormat="1" x14ac:dyDescent="0.2"/>
    <row r="900734" s="12" customFormat="1" x14ac:dyDescent="0.2"/>
    <row r="900735" s="12" customFormat="1" x14ac:dyDescent="0.2"/>
    <row r="900736" s="12" customFormat="1" x14ac:dyDescent="0.2"/>
    <row r="900737" s="12" customFormat="1" x14ac:dyDescent="0.2"/>
    <row r="900738" s="12" customFormat="1" x14ac:dyDescent="0.2"/>
    <row r="900739" s="12" customFormat="1" x14ac:dyDescent="0.2"/>
    <row r="900740" s="12" customFormat="1" x14ac:dyDescent="0.2"/>
    <row r="900741" s="12" customFormat="1" x14ac:dyDescent="0.2"/>
    <row r="900742" s="12" customFormat="1" x14ac:dyDescent="0.2"/>
    <row r="900743" s="12" customFormat="1" x14ac:dyDescent="0.2"/>
    <row r="900744" s="12" customFormat="1" x14ac:dyDescent="0.2"/>
    <row r="900745" s="12" customFormat="1" x14ac:dyDescent="0.2"/>
    <row r="900746" s="12" customFormat="1" x14ac:dyDescent="0.2"/>
    <row r="900747" s="12" customFormat="1" x14ac:dyDescent="0.2"/>
    <row r="900748" s="12" customFormat="1" x14ac:dyDescent="0.2"/>
    <row r="900749" s="12" customFormat="1" x14ac:dyDescent="0.2"/>
    <row r="900750" s="12" customFormat="1" x14ac:dyDescent="0.2"/>
    <row r="900751" s="12" customFormat="1" x14ac:dyDescent="0.2"/>
    <row r="900752" s="12" customFormat="1" x14ac:dyDescent="0.2"/>
    <row r="900753" s="12" customFormat="1" x14ac:dyDescent="0.2"/>
    <row r="900754" s="12" customFormat="1" x14ac:dyDescent="0.2"/>
    <row r="900755" s="12" customFormat="1" x14ac:dyDescent="0.2"/>
    <row r="900756" s="12" customFormat="1" x14ac:dyDescent="0.2"/>
    <row r="900757" s="12" customFormat="1" x14ac:dyDescent="0.2"/>
    <row r="900758" s="12" customFormat="1" x14ac:dyDescent="0.2"/>
    <row r="900759" s="12" customFormat="1" x14ac:dyDescent="0.2"/>
    <row r="900760" s="12" customFormat="1" x14ac:dyDescent="0.2"/>
    <row r="900761" s="12" customFormat="1" x14ac:dyDescent="0.2"/>
    <row r="900762" s="12" customFormat="1" x14ac:dyDescent="0.2"/>
    <row r="900763" s="12" customFormat="1" x14ac:dyDescent="0.2"/>
    <row r="900764" s="12" customFormat="1" x14ac:dyDescent="0.2"/>
    <row r="900765" s="12" customFormat="1" x14ac:dyDescent="0.2"/>
    <row r="900766" s="12" customFormat="1" x14ac:dyDescent="0.2"/>
    <row r="900767" s="12" customFormat="1" x14ac:dyDescent="0.2"/>
    <row r="900768" s="12" customFormat="1" x14ac:dyDescent="0.2"/>
    <row r="900769" s="12" customFormat="1" x14ac:dyDescent="0.2"/>
    <row r="900770" s="12" customFormat="1" x14ac:dyDescent="0.2"/>
    <row r="900771" s="12" customFormat="1" x14ac:dyDescent="0.2"/>
    <row r="900772" s="12" customFormat="1" x14ac:dyDescent="0.2"/>
    <row r="900773" s="12" customFormat="1" x14ac:dyDescent="0.2"/>
    <row r="900774" s="12" customFormat="1" x14ac:dyDescent="0.2"/>
    <row r="900775" s="12" customFormat="1" x14ac:dyDescent="0.2"/>
    <row r="900776" s="12" customFormat="1" x14ac:dyDescent="0.2"/>
    <row r="900777" s="12" customFormat="1" x14ac:dyDescent="0.2"/>
    <row r="900778" s="12" customFormat="1" x14ac:dyDescent="0.2"/>
    <row r="900779" s="12" customFormat="1" x14ac:dyDescent="0.2"/>
    <row r="900780" s="12" customFormat="1" x14ac:dyDescent="0.2"/>
    <row r="900781" s="12" customFormat="1" x14ac:dyDescent="0.2"/>
    <row r="900782" s="12" customFormat="1" x14ac:dyDescent="0.2"/>
    <row r="900783" s="12" customFormat="1" x14ac:dyDescent="0.2"/>
    <row r="900784" s="12" customFormat="1" x14ac:dyDescent="0.2"/>
    <row r="900785" s="12" customFormat="1" x14ac:dyDescent="0.2"/>
    <row r="900786" s="12" customFormat="1" x14ac:dyDescent="0.2"/>
    <row r="900787" s="12" customFormat="1" x14ac:dyDescent="0.2"/>
    <row r="900788" s="12" customFormat="1" x14ac:dyDescent="0.2"/>
    <row r="900789" s="12" customFormat="1" x14ac:dyDescent="0.2"/>
    <row r="900790" s="12" customFormat="1" x14ac:dyDescent="0.2"/>
    <row r="900791" s="12" customFormat="1" x14ac:dyDescent="0.2"/>
    <row r="900792" s="12" customFormat="1" x14ac:dyDescent="0.2"/>
    <row r="900793" s="12" customFormat="1" x14ac:dyDescent="0.2"/>
    <row r="900794" s="12" customFormat="1" x14ac:dyDescent="0.2"/>
    <row r="900795" s="12" customFormat="1" x14ac:dyDescent="0.2"/>
    <row r="900796" s="12" customFormat="1" x14ac:dyDescent="0.2"/>
    <row r="900797" s="12" customFormat="1" x14ac:dyDescent="0.2"/>
    <row r="900798" s="12" customFormat="1" x14ac:dyDescent="0.2"/>
    <row r="900799" s="12" customFormat="1" x14ac:dyDescent="0.2"/>
    <row r="900800" s="12" customFormat="1" x14ac:dyDescent="0.2"/>
    <row r="900801" s="12" customFormat="1" x14ac:dyDescent="0.2"/>
    <row r="900802" s="12" customFormat="1" x14ac:dyDescent="0.2"/>
    <row r="900803" s="12" customFormat="1" x14ac:dyDescent="0.2"/>
    <row r="900804" s="12" customFormat="1" x14ac:dyDescent="0.2"/>
    <row r="900805" s="12" customFormat="1" x14ac:dyDescent="0.2"/>
    <row r="900806" s="12" customFormat="1" x14ac:dyDescent="0.2"/>
    <row r="900807" s="12" customFormat="1" x14ac:dyDescent="0.2"/>
    <row r="900808" s="12" customFormat="1" x14ac:dyDescent="0.2"/>
    <row r="900809" s="12" customFormat="1" x14ac:dyDescent="0.2"/>
    <row r="900810" s="12" customFormat="1" x14ac:dyDescent="0.2"/>
    <row r="900811" s="12" customFormat="1" x14ac:dyDescent="0.2"/>
    <row r="900812" s="12" customFormat="1" x14ac:dyDescent="0.2"/>
    <row r="900813" s="12" customFormat="1" x14ac:dyDescent="0.2"/>
    <row r="900814" s="12" customFormat="1" x14ac:dyDescent="0.2"/>
    <row r="900815" s="12" customFormat="1" x14ac:dyDescent="0.2"/>
    <row r="900816" s="12" customFormat="1" x14ac:dyDescent="0.2"/>
    <row r="900817" s="12" customFormat="1" x14ac:dyDescent="0.2"/>
    <row r="900818" s="12" customFormat="1" x14ac:dyDescent="0.2"/>
    <row r="900819" s="12" customFormat="1" x14ac:dyDescent="0.2"/>
    <row r="900820" s="12" customFormat="1" x14ac:dyDescent="0.2"/>
    <row r="900821" s="12" customFormat="1" x14ac:dyDescent="0.2"/>
    <row r="900822" s="12" customFormat="1" x14ac:dyDescent="0.2"/>
    <row r="900823" s="12" customFormat="1" x14ac:dyDescent="0.2"/>
    <row r="900824" s="12" customFormat="1" x14ac:dyDescent="0.2"/>
    <row r="900825" s="12" customFormat="1" x14ac:dyDescent="0.2"/>
    <row r="900826" s="12" customFormat="1" x14ac:dyDescent="0.2"/>
    <row r="900827" s="12" customFormat="1" x14ac:dyDescent="0.2"/>
    <row r="900828" s="12" customFormat="1" x14ac:dyDescent="0.2"/>
    <row r="900829" s="12" customFormat="1" x14ac:dyDescent="0.2"/>
    <row r="900830" s="12" customFormat="1" x14ac:dyDescent="0.2"/>
    <row r="900831" s="12" customFormat="1" x14ac:dyDescent="0.2"/>
    <row r="900832" s="12" customFormat="1" x14ac:dyDescent="0.2"/>
    <row r="900833" s="12" customFormat="1" x14ac:dyDescent="0.2"/>
    <row r="900834" s="12" customFormat="1" x14ac:dyDescent="0.2"/>
    <row r="900835" s="12" customFormat="1" x14ac:dyDescent="0.2"/>
    <row r="900836" s="12" customFormat="1" x14ac:dyDescent="0.2"/>
    <row r="900837" s="12" customFormat="1" x14ac:dyDescent="0.2"/>
    <row r="900838" s="12" customFormat="1" x14ac:dyDescent="0.2"/>
    <row r="900839" s="12" customFormat="1" x14ac:dyDescent="0.2"/>
    <row r="900840" s="12" customFormat="1" x14ac:dyDescent="0.2"/>
    <row r="900841" s="12" customFormat="1" x14ac:dyDescent="0.2"/>
    <row r="900842" s="12" customFormat="1" x14ac:dyDescent="0.2"/>
    <row r="900843" s="12" customFormat="1" x14ac:dyDescent="0.2"/>
    <row r="900844" s="12" customFormat="1" x14ac:dyDescent="0.2"/>
    <row r="900845" s="12" customFormat="1" x14ac:dyDescent="0.2"/>
    <row r="900846" s="12" customFormat="1" x14ac:dyDescent="0.2"/>
    <row r="900847" s="12" customFormat="1" x14ac:dyDescent="0.2"/>
    <row r="900848" s="12" customFormat="1" x14ac:dyDescent="0.2"/>
    <row r="900849" s="12" customFormat="1" x14ac:dyDescent="0.2"/>
    <row r="900850" s="12" customFormat="1" x14ac:dyDescent="0.2"/>
    <row r="900851" s="12" customFormat="1" x14ac:dyDescent="0.2"/>
    <row r="900852" s="12" customFormat="1" x14ac:dyDescent="0.2"/>
    <row r="900853" s="12" customFormat="1" x14ac:dyDescent="0.2"/>
    <row r="900854" s="12" customFormat="1" x14ac:dyDescent="0.2"/>
    <row r="900855" s="12" customFormat="1" x14ac:dyDescent="0.2"/>
    <row r="900856" s="12" customFormat="1" x14ac:dyDescent="0.2"/>
    <row r="900857" s="12" customFormat="1" x14ac:dyDescent="0.2"/>
    <row r="900858" s="12" customFormat="1" x14ac:dyDescent="0.2"/>
    <row r="900859" s="12" customFormat="1" x14ac:dyDescent="0.2"/>
    <row r="900860" s="12" customFormat="1" x14ac:dyDescent="0.2"/>
    <row r="900861" s="12" customFormat="1" x14ac:dyDescent="0.2"/>
    <row r="900862" s="12" customFormat="1" x14ac:dyDescent="0.2"/>
    <row r="900863" s="12" customFormat="1" x14ac:dyDescent="0.2"/>
    <row r="900864" s="12" customFormat="1" x14ac:dyDescent="0.2"/>
    <row r="900865" s="12" customFormat="1" x14ac:dyDescent="0.2"/>
    <row r="900866" s="12" customFormat="1" x14ac:dyDescent="0.2"/>
    <row r="900867" s="12" customFormat="1" x14ac:dyDescent="0.2"/>
    <row r="900868" s="12" customFormat="1" x14ac:dyDescent="0.2"/>
    <row r="900869" s="12" customFormat="1" x14ac:dyDescent="0.2"/>
    <row r="900870" s="12" customFormat="1" x14ac:dyDescent="0.2"/>
    <row r="900871" s="12" customFormat="1" x14ac:dyDescent="0.2"/>
    <row r="900872" s="12" customFormat="1" x14ac:dyDescent="0.2"/>
    <row r="900873" s="12" customFormat="1" x14ac:dyDescent="0.2"/>
    <row r="900874" s="12" customFormat="1" x14ac:dyDescent="0.2"/>
    <row r="900875" s="12" customFormat="1" x14ac:dyDescent="0.2"/>
    <row r="900876" s="12" customFormat="1" x14ac:dyDescent="0.2"/>
    <row r="900877" s="12" customFormat="1" x14ac:dyDescent="0.2"/>
    <row r="900878" s="12" customFormat="1" x14ac:dyDescent="0.2"/>
    <row r="900879" s="12" customFormat="1" x14ac:dyDescent="0.2"/>
    <row r="900880" s="12" customFormat="1" x14ac:dyDescent="0.2"/>
    <row r="900881" s="12" customFormat="1" x14ac:dyDescent="0.2"/>
    <row r="900882" s="12" customFormat="1" x14ac:dyDescent="0.2"/>
    <row r="900883" s="12" customFormat="1" x14ac:dyDescent="0.2"/>
    <row r="900884" s="12" customFormat="1" x14ac:dyDescent="0.2"/>
    <row r="900885" s="12" customFormat="1" x14ac:dyDescent="0.2"/>
    <row r="900886" s="12" customFormat="1" x14ac:dyDescent="0.2"/>
    <row r="900887" s="12" customFormat="1" x14ac:dyDescent="0.2"/>
    <row r="900888" s="12" customFormat="1" x14ac:dyDescent="0.2"/>
    <row r="900889" s="12" customFormat="1" x14ac:dyDescent="0.2"/>
    <row r="900890" s="12" customFormat="1" x14ac:dyDescent="0.2"/>
    <row r="900891" s="12" customFormat="1" x14ac:dyDescent="0.2"/>
    <row r="900892" s="12" customFormat="1" x14ac:dyDescent="0.2"/>
    <row r="900893" s="12" customFormat="1" x14ac:dyDescent="0.2"/>
    <row r="900894" s="12" customFormat="1" x14ac:dyDescent="0.2"/>
    <row r="900895" s="12" customFormat="1" x14ac:dyDescent="0.2"/>
    <row r="900896" s="12" customFormat="1" x14ac:dyDescent="0.2"/>
    <row r="900897" s="12" customFormat="1" x14ac:dyDescent="0.2"/>
    <row r="900898" s="12" customFormat="1" x14ac:dyDescent="0.2"/>
    <row r="900899" s="12" customFormat="1" x14ac:dyDescent="0.2"/>
    <row r="900900" s="12" customFormat="1" x14ac:dyDescent="0.2"/>
    <row r="900901" s="12" customFormat="1" x14ac:dyDescent="0.2"/>
    <row r="900902" s="12" customFormat="1" x14ac:dyDescent="0.2"/>
    <row r="900903" s="12" customFormat="1" x14ac:dyDescent="0.2"/>
    <row r="900904" s="12" customFormat="1" x14ac:dyDescent="0.2"/>
    <row r="900905" s="12" customFormat="1" x14ac:dyDescent="0.2"/>
    <row r="900906" s="12" customFormat="1" x14ac:dyDescent="0.2"/>
    <row r="900907" s="12" customFormat="1" x14ac:dyDescent="0.2"/>
    <row r="900908" s="12" customFormat="1" x14ac:dyDescent="0.2"/>
    <row r="900909" s="12" customFormat="1" x14ac:dyDescent="0.2"/>
    <row r="900910" s="12" customFormat="1" x14ac:dyDescent="0.2"/>
    <row r="900911" s="12" customFormat="1" x14ac:dyDescent="0.2"/>
    <row r="900912" s="12" customFormat="1" x14ac:dyDescent="0.2"/>
    <row r="900913" s="12" customFormat="1" x14ac:dyDescent="0.2"/>
    <row r="900914" s="12" customFormat="1" x14ac:dyDescent="0.2"/>
    <row r="900915" s="12" customFormat="1" x14ac:dyDescent="0.2"/>
    <row r="900916" s="12" customFormat="1" x14ac:dyDescent="0.2"/>
    <row r="900917" s="12" customFormat="1" x14ac:dyDescent="0.2"/>
    <row r="900918" s="12" customFormat="1" x14ac:dyDescent="0.2"/>
    <row r="900919" s="12" customFormat="1" x14ac:dyDescent="0.2"/>
    <row r="900920" s="12" customFormat="1" x14ac:dyDescent="0.2"/>
    <row r="900921" s="12" customFormat="1" x14ac:dyDescent="0.2"/>
    <row r="900922" s="12" customFormat="1" x14ac:dyDescent="0.2"/>
    <row r="900923" s="12" customFormat="1" x14ac:dyDescent="0.2"/>
    <row r="900924" s="12" customFormat="1" x14ac:dyDescent="0.2"/>
    <row r="900925" s="12" customFormat="1" x14ac:dyDescent="0.2"/>
    <row r="900926" s="12" customFormat="1" x14ac:dyDescent="0.2"/>
    <row r="900927" s="12" customFormat="1" x14ac:dyDescent="0.2"/>
    <row r="900928" s="12" customFormat="1" x14ac:dyDescent="0.2"/>
    <row r="900929" s="12" customFormat="1" x14ac:dyDescent="0.2"/>
    <row r="900930" s="12" customFormat="1" x14ac:dyDescent="0.2"/>
    <row r="900931" s="12" customFormat="1" x14ac:dyDescent="0.2"/>
    <row r="900932" s="12" customFormat="1" x14ac:dyDescent="0.2"/>
    <row r="900933" s="12" customFormat="1" x14ac:dyDescent="0.2"/>
    <row r="900934" s="12" customFormat="1" x14ac:dyDescent="0.2"/>
    <row r="900935" s="12" customFormat="1" x14ac:dyDescent="0.2"/>
    <row r="900936" s="12" customFormat="1" x14ac:dyDescent="0.2"/>
    <row r="900937" s="12" customFormat="1" x14ac:dyDescent="0.2"/>
    <row r="900938" s="12" customFormat="1" x14ac:dyDescent="0.2"/>
    <row r="900939" s="12" customFormat="1" x14ac:dyDescent="0.2"/>
    <row r="900940" s="12" customFormat="1" x14ac:dyDescent="0.2"/>
    <row r="900941" s="12" customFormat="1" x14ac:dyDescent="0.2"/>
    <row r="900942" s="12" customFormat="1" x14ac:dyDescent="0.2"/>
    <row r="900943" s="12" customFormat="1" x14ac:dyDescent="0.2"/>
    <row r="900944" s="12" customFormat="1" x14ac:dyDescent="0.2"/>
    <row r="900945" s="12" customFormat="1" x14ac:dyDescent="0.2"/>
    <row r="900946" s="12" customFormat="1" x14ac:dyDescent="0.2"/>
    <row r="900947" s="12" customFormat="1" x14ac:dyDescent="0.2"/>
    <row r="900948" s="12" customFormat="1" x14ac:dyDescent="0.2"/>
    <row r="900949" s="12" customFormat="1" x14ac:dyDescent="0.2"/>
    <row r="900950" s="12" customFormat="1" x14ac:dyDescent="0.2"/>
    <row r="900951" s="12" customFormat="1" x14ac:dyDescent="0.2"/>
    <row r="900952" s="12" customFormat="1" x14ac:dyDescent="0.2"/>
    <row r="900953" s="12" customFormat="1" x14ac:dyDescent="0.2"/>
    <row r="900954" s="12" customFormat="1" x14ac:dyDescent="0.2"/>
    <row r="900955" s="12" customFormat="1" x14ac:dyDescent="0.2"/>
    <row r="900956" s="12" customFormat="1" x14ac:dyDescent="0.2"/>
    <row r="900957" s="12" customFormat="1" x14ac:dyDescent="0.2"/>
    <row r="900958" s="12" customFormat="1" x14ac:dyDescent="0.2"/>
    <row r="900959" s="12" customFormat="1" x14ac:dyDescent="0.2"/>
    <row r="900960" s="12" customFormat="1" x14ac:dyDescent="0.2"/>
    <row r="900961" s="12" customFormat="1" x14ac:dyDescent="0.2"/>
    <row r="900962" s="12" customFormat="1" x14ac:dyDescent="0.2"/>
    <row r="900963" s="12" customFormat="1" x14ac:dyDescent="0.2"/>
    <row r="900964" s="12" customFormat="1" x14ac:dyDescent="0.2"/>
    <row r="900965" s="12" customFormat="1" x14ac:dyDescent="0.2"/>
    <row r="900966" s="12" customFormat="1" x14ac:dyDescent="0.2"/>
    <row r="900967" s="12" customFormat="1" x14ac:dyDescent="0.2"/>
    <row r="900968" s="12" customFormat="1" x14ac:dyDescent="0.2"/>
    <row r="900969" s="12" customFormat="1" x14ac:dyDescent="0.2"/>
    <row r="900970" s="12" customFormat="1" x14ac:dyDescent="0.2"/>
    <row r="900971" s="12" customFormat="1" x14ac:dyDescent="0.2"/>
    <row r="900972" s="12" customFormat="1" x14ac:dyDescent="0.2"/>
    <row r="900973" s="12" customFormat="1" x14ac:dyDescent="0.2"/>
    <row r="900974" s="12" customFormat="1" x14ac:dyDescent="0.2"/>
    <row r="900975" s="12" customFormat="1" x14ac:dyDescent="0.2"/>
    <row r="900976" s="12" customFormat="1" x14ac:dyDescent="0.2"/>
    <row r="900977" s="12" customFormat="1" x14ac:dyDescent="0.2"/>
    <row r="900978" s="12" customFormat="1" x14ac:dyDescent="0.2"/>
    <row r="900979" s="12" customFormat="1" x14ac:dyDescent="0.2"/>
    <row r="900980" s="12" customFormat="1" x14ac:dyDescent="0.2"/>
    <row r="900981" s="12" customFormat="1" x14ac:dyDescent="0.2"/>
    <row r="900982" s="12" customFormat="1" x14ac:dyDescent="0.2"/>
    <row r="900983" s="12" customFormat="1" x14ac:dyDescent="0.2"/>
    <row r="900984" s="12" customFormat="1" x14ac:dyDescent="0.2"/>
    <row r="900985" s="12" customFormat="1" x14ac:dyDescent="0.2"/>
    <row r="900986" s="12" customFormat="1" x14ac:dyDescent="0.2"/>
    <row r="900987" s="12" customFormat="1" x14ac:dyDescent="0.2"/>
    <row r="900988" s="12" customFormat="1" x14ac:dyDescent="0.2"/>
    <row r="900989" s="12" customFormat="1" x14ac:dyDescent="0.2"/>
    <row r="900990" s="12" customFormat="1" x14ac:dyDescent="0.2"/>
    <row r="900991" s="12" customFormat="1" x14ac:dyDescent="0.2"/>
    <row r="900992" s="12" customFormat="1" x14ac:dyDescent="0.2"/>
    <row r="900993" s="12" customFormat="1" x14ac:dyDescent="0.2"/>
    <row r="900994" s="12" customFormat="1" x14ac:dyDescent="0.2"/>
    <row r="900995" s="12" customFormat="1" x14ac:dyDescent="0.2"/>
    <row r="900996" s="12" customFormat="1" x14ac:dyDescent="0.2"/>
    <row r="900997" s="12" customFormat="1" x14ac:dyDescent="0.2"/>
    <row r="900998" s="12" customFormat="1" x14ac:dyDescent="0.2"/>
    <row r="900999" s="12" customFormat="1" x14ac:dyDescent="0.2"/>
    <row r="901000" s="12" customFormat="1" x14ac:dyDescent="0.2"/>
    <row r="901001" s="12" customFormat="1" x14ac:dyDescent="0.2"/>
    <row r="901002" s="12" customFormat="1" x14ac:dyDescent="0.2"/>
    <row r="901003" s="12" customFormat="1" x14ac:dyDescent="0.2"/>
    <row r="901004" s="12" customFormat="1" x14ac:dyDescent="0.2"/>
    <row r="901005" s="12" customFormat="1" x14ac:dyDescent="0.2"/>
    <row r="901006" s="12" customFormat="1" x14ac:dyDescent="0.2"/>
    <row r="901007" s="12" customFormat="1" x14ac:dyDescent="0.2"/>
    <row r="901008" s="12" customFormat="1" x14ac:dyDescent="0.2"/>
    <row r="901009" s="12" customFormat="1" x14ac:dyDescent="0.2"/>
    <row r="901010" s="12" customFormat="1" x14ac:dyDescent="0.2"/>
    <row r="901011" s="12" customFormat="1" x14ac:dyDescent="0.2"/>
    <row r="901012" s="12" customFormat="1" x14ac:dyDescent="0.2"/>
    <row r="901013" s="12" customFormat="1" x14ac:dyDescent="0.2"/>
    <row r="901014" s="12" customFormat="1" x14ac:dyDescent="0.2"/>
    <row r="901015" s="12" customFormat="1" x14ac:dyDescent="0.2"/>
    <row r="901016" s="12" customFormat="1" x14ac:dyDescent="0.2"/>
    <row r="901017" s="12" customFormat="1" x14ac:dyDescent="0.2"/>
    <row r="901018" s="12" customFormat="1" x14ac:dyDescent="0.2"/>
    <row r="901019" s="12" customFormat="1" x14ac:dyDescent="0.2"/>
    <row r="901020" s="12" customFormat="1" x14ac:dyDescent="0.2"/>
    <row r="901021" s="12" customFormat="1" x14ac:dyDescent="0.2"/>
    <row r="901022" s="12" customFormat="1" x14ac:dyDescent="0.2"/>
    <row r="901023" s="12" customFormat="1" x14ac:dyDescent="0.2"/>
    <row r="901024" s="12" customFormat="1" x14ac:dyDescent="0.2"/>
    <row r="901025" s="12" customFormat="1" x14ac:dyDescent="0.2"/>
    <row r="901026" s="12" customFormat="1" x14ac:dyDescent="0.2"/>
    <row r="901027" s="12" customFormat="1" x14ac:dyDescent="0.2"/>
    <row r="901028" s="12" customFormat="1" x14ac:dyDescent="0.2"/>
    <row r="901029" s="12" customFormat="1" x14ac:dyDescent="0.2"/>
    <row r="901030" s="12" customFormat="1" x14ac:dyDescent="0.2"/>
    <row r="901031" s="12" customFormat="1" x14ac:dyDescent="0.2"/>
    <row r="901032" s="12" customFormat="1" x14ac:dyDescent="0.2"/>
    <row r="901033" s="12" customFormat="1" x14ac:dyDescent="0.2"/>
    <row r="901034" s="12" customFormat="1" x14ac:dyDescent="0.2"/>
    <row r="901035" s="12" customFormat="1" x14ac:dyDescent="0.2"/>
    <row r="901036" s="12" customFormat="1" x14ac:dyDescent="0.2"/>
    <row r="901037" s="12" customFormat="1" x14ac:dyDescent="0.2"/>
    <row r="901038" s="12" customFormat="1" x14ac:dyDescent="0.2"/>
    <row r="901039" s="12" customFormat="1" x14ac:dyDescent="0.2"/>
    <row r="901040" s="12" customFormat="1" x14ac:dyDescent="0.2"/>
    <row r="901041" s="12" customFormat="1" x14ac:dyDescent="0.2"/>
    <row r="901042" s="12" customFormat="1" x14ac:dyDescent="0.2"/>
    <row r="901043" s="12" customFormat="1" x14ac:dyDescent="0.2"/>
    <row r="901044" s="12" customFormat="1" x14ac:dyDescent="0.2"/>
    <row r="901045" s="12" customFormat="1" x14ac:dyDescent="0.2"/>
    <row r="901046" s="12" customFormat="1" x14ac:dyDescent="0.2"/>
    <row r="901047" s="12" customFormat="1" x14ac:dyDescent="0.2"/>
    <row r="901048" s="12" customFormat="1" x14ac:dyDescent="0.2"/>
    <row r="901049" s="12" customFormat="1" x14ac:dyDescent="0.2"/>
    <row r="901050" s="12" customFormat="1" x14ac:dyDescent="0.2"/>
    <row r="901051" s="12" customFormat="1" x14ac:dyDescent="0.2"/>
    <row r="901052" s="12" customFormat="1" x14ac:dyDescent="0.2"/>
    <row r="901053" s="12" customFormat="1" x14ac:dyDescent="0.2"/>
    <row r="901054" s="12" customFormat="1" x14ac:dyDescent="0.2"/>
    <row r="901055" s="12" customFormat="1" x14ac:dyDescent="0.2"/>
    <row r="901056" s="12" customFormat="1" x14ac:dyDescent="0.2"/>
    <row r="901057" s="12" customFormat="1" x14ac:dyDescent="0.2"/>
    <row r="901058" s="12" customFormat="1" x14ac:dyDescent="0.2"/>
    <row r="901059" s="12" customFormat="1" x14ac:dyDescent="0.2"/>
    <row r="901060" s="12" customFormat="1" x14ac:dyDescent="0.2"/>
    <row r="901061" s="12" customFormat="1" x14ac:dyDescent="0.2"/>
    <row r="901062" s="12" customFormat="1" x14ac:dyDescent="0.2"/>
    <row r="901063" s="12" customFormat="1" x14ac:dyDescent="0.2"/>
    <row r="901064" s="12" customFormat="1" x14ac:dyDescent="0.2"/>
    <row r="901065" s="12" customFormat="1" x14ac:dyDescent="0.2"/>
    <row r="901066" s="12" customFormat="1" x14ac:dyDescent="0.2"/>
    <row r="901067" s="12" customFormat="1" x14ac:dyDescent="0.2"/>
    <row r="901068" s="12" customFormat="1" x14ac:dyDescent="0.2"/>
    <row r="901069" s="12" customFormat="1" x14ac:dyDescent="0.2"/>
    <row r="901070" s="12" customFormat="1" x14ac:dyDescent="0.2"/>
    <row r="901071" s="12" customFormat="1" x14ac:dyDescent="0.2"/>
    <row r="901072" s="12" customFormat="1" x14ac:dyDescent="0.2"/>
    <row r="901073" s="12" customFormat="1" x14ac:dyDescent="0.2"/>
    <row r="901074" s="12" customFormat="1" x14ac:dyDescent="0.2"/>
    <row r="901075" s="12" customFormat="1" x14ac:dyDescent="0.2"/>
    <row r="901076" s="12" customFormat="1" x14ac:dyDescent="0.2"/>
    <row r="901077" s="12" customFormat="1" x14ac:dyDescent="0.2"/>
    <row r="901078" s="12" customFormat="1" x14ac:dyDescent="0.2"/>
    <row r="901079" s="12" customFormat="1" x14ac:dyDescent="0.2"/>
    <row r="901080" s="12" customFormat="1" x14ac:dyDescent="0.2"/>
    <row r="901081" s="12" customFormat="1" x14ac:dyDescent="0.2"/>
    <row r="901082" s="12" customFormat="1" x14ac:dyDescent="0.2"/>
    <row r="901083" s="12" customFormat="1" x14ac:dyDescent="0.2"/>
    <row r="901084" s="12" customFormat="1" x14ac:dyDescent="0.2"/>
    <row r="901085" s="12" customFormat="1" x14ac:dyDescent="0.2"/>
    <row r="901086" s="12" customFormat="1" x14ac:dyDescent="0.2"/>
    <row r="901087" s="12" customFormat="1" x14ac:dyDescent="0.2"/>
    <row r="901088" s="12" customFormat="1" x14ac:dyDescent="0.2"/>
    <row r="901089" s="12" customFormat="1" x14ac:dyDescent="0.2"/>
    <row r="901090" s="12" customFormat="1" x14ac:dyDescent="0.2"/>
    <row r="901091" s="12" customFormat="1" x14ac:dyDescent="0.2"/>
    <row r="901092" s="12" customFormat="1" x14ac:dyDescent="0.2"/>
    <row r="901093" s="12" customFormat="1" x14ac:dyDescent="0.2"/>
    <row r="901094" s="12" customFormat="1" x14ac:dyDescent="0.2"/>
    <row r="901095" s="12" customFormat="1" x14ac:dyDescent="0.2"/>
    <row r="901096" s="12" customFormat="1" x14ac:dyDescent="0.2"/>
    <row r="901097" s="12" customFormat="1" x14ac:dyDescent="0.2"/>
    <row r="901098" s="12" customFormat="1" x14ac:dyDescent="0.2"/>
    <row r="901099" s="12" customFormat="1" x14ac:dyDescent="0.2"/>
    <row r="901100" s="12" customFormat="1" x14ac:dyDescent="0.2"/>
    <row r="901101" s="12" customFormat="1" x14ac:dyDescent="0.2"/>
    <row r="901102" s="12" customFormat="1" x14ac:dyDescent="0.2"/>
    <row r="901103" s="12" customFormat="1" x14ac:dyDescent="0.2"/>
    <row r="901104" s="12" customFormat="1" x14ac:dyDescent="0.2"/>
    <row r="901105" s="12" customFormat="1" x14ac:dyDescent="0.2"/>
    <row r="901106" s="12" customFormat="1" x14ac:dyDescent="0.2"/>
    <row r="901107" s="12" customFormat="1" x14ac:dyDescent="0.2"/>
    <row r="901108" s="12" customFormat="1" x14ac:dyDescent="0.2"/>
    <row r="901109" s="12" customFormat="1" x14ac:dyDescent="0.2"/>
    <row r="901110" s="12" customFormat="1" x14ac:dyDescent="0.2"/>
    <row r="901111" s="12" customFormat="1" x14ac:dyDescent="0.2"/>
    <row r="901112" s="12" customFormat="1" x14ac:dyDescent="0.2"/>
    <row r="901113" s="12" customFormat="1" x14ac:dyDescent="0.2"/>
    <row r="901114" s="12" customFormat="1" x14ac:dyDescent="0.2"/>
    <row r="901115" s="12" customFormat="1" x14ac:dyDescent="0.2"/>
    <row r="901116" s="12" customFormat="1" x14ac:dyDescent="0.2"/>
    <row r="901117" s="12" customFormat="1" x14ac:dyDescent="0.2"/>
    <row r="901118" s="12" customFormat="1" x14ac:dyDescent="0.2"/>
    <row r="901119" s="12" customFormat="1" x14ac:dyDescent="0.2"/>
    <row r="901120" s="12" customFormat="1" x14ac:dyDescent="0.2"/>
    <row r="901121" s="12" customFormat="1" x14ac:dyDescent="0.2"/>
    <row r="901122" s="12" customFormat="1" x14ac:dyDescent="0.2"/>
    <row r="901123" s="12" customFormat="1" x14ac:dyDescent="0.2"/>
    <row r="901124" s="12" customFormat="1" x14ac:dyDescent="0.2"/>
    <row r="901125" s="12" customFormat="1" x14ac:dyDescent="0.2"/>
    <row r="901126" s="12" customFormat="1" x14ac:dyDescent="0.2"/>
    <row r="901127" s="12" customFormat="1" x14ac:dyDescent="0.2"/>
    <row r="901128" s="12" customFormat="1" x14ac:dyDescent="0.2"/>
    <row r="901129" s="12" customFormat="1" x14ac:dyDescent="0.2"/>
    <row r="901130" s="12" customFormat="1" x14ac:dyDescent="0.2"/>
    <row r="901131" s="12" customFormat="1" x14ac:dyDescent="0.2"/>
    <row r="901132" s="12" customFormat="1" x14ac:dyDescent="0.2"/>
    <row r="901133" s="12" customFormat="1" x14ac:dyDescent="0.2"/>
    <row r="901134" s="12" customFormat="1" x14ac:dyDescent="0.2"/>
    <row r="901135" s="12" customFormat="1" x14ac:dyDescent="0.2"/>
    <row r="901136" s="12" customFormat="1" x14ac:dyDescent="0.2"/>
    <row r="901137" s="12" customFormat="1" x14ac:dyDescent="0.2"/>
    <row r="901138" s="12" customFormat="1" x14ac:dyDescent="0.2"/>
    <row r="901139" s="12" customFormat="1" x14ac:dyDescent="0.2"/>
    <row r="901140" s="12" customFormat="1" x14ac:dyDescent="0.2"/>
    <row r="901141" s="12" customFormat="1" x14ac:dyDescent="0.2"/>
    <row r="901142" s="12" customFormat="1" x14ac:dyDescent="0.2"/>
    <row r="901143" s="12" customFormat="1" x14ac:dyDescent="0.2"/>
    <row r="901144" s="12" customFormat="1" x14ac:dyDescent="0.2"/>
    <row r="901145" s="12" customFormat="1" x14ac:dyDescent="0.2"/>
    <row r="901146" s="12" customFormat="1" x14ac:dyDescent="0.2"/>
    <row r="901147" s="12" customFormat="1" x14ac:dyDescent="0.2"/>
    <row r="901148" s="12" customFormat="1" x14ac:dyDescent="0.2"/>
    <row r="901149" s="12" customFormat="1" x14ac:dyDescent="0.2"/>
    <row r="901150" s="12" customFormat="1" x14ac:dyDescent="0.2"/>
    <row r="901151" s="12" customFormat="1" x14ac:dyDescent="0.2"/>
    <row r="901152" s="12" customFormat="1" x14ac:dyDescent="0.2"/>
    <row r="901153" s="12" customFormat="1" x14ac:dyDescent="0.2"/>
    <row r="901154" s="12" customFormat="1" x14ac:dyDescent="0.2"/>
    <row r="901155" s="12" customFormat="1" x14ac:dyDescent="0.2"/>
    <row r="901156" s="12" customFormat="1" x14ac:dyDescent="0.2"/>
    <row r="901157" s="12" customFormat="1" x14ac:dyDescent="0.2"/>
    <row r="901158" s="12" customFormat="1" x14ac:dyDescent="0.2"/>
    <row r="901159" s="12" customFormat="1" x14ac:dyDescent="0.2"/>
    <row r="901160" s="12" customFormat="1" x14ac:dyDescent="0.2"/>
    <row r="901161" s="12" customFormat="1" x14ac:dyDescent="0.2"/>
    <row r="901162" s="12" customFormat="1" x14ac:dyDescent="0.2"/>
    <row r="901163" s="12" customFormat="1" x14ac:dyDescent="0.2"/>
    <row r="901164" s="12" customFormat="1" x14ac:dyDescent="0.2"/>
    <row r="901165" s="12" customFormat="1" x14ac:dyDescent="0.2"/>
    <row r="901166" s="12" customFormat="1" x14ac:dyDescent="0.2"/>
    <row r="901167" s="12" customFormat="1" x14ac:dyDescent="0.2"/>
    <row r="901168" s="12" customFormat="1" x14ac:dyDescent="0.2"/>
    <row r="901169" s="12" customFormat="1" x14ac:dyDescent="0.2"/>
    <row r="901170" s="12" customFormat="1" x14ac:dyDescent="0.2"/>
    <row r="901171" s="12" customFormat="1" x14ac:dyDescent="0.2"/>
    <row r="901172" s="12" customFormat="1" x14ac:dyDescent="0.2"/>
    <row r="901173" s="12" customFormat="1" x14ac:dyDescent="0.2"/>
    <row r="901174" s="12" customFormat="1" x14ac:dyDescent="0.2"/>
    <row r="901175" s="12" customFormat="1" x14ac:dyDescent="0.2"/>
    <row r="901176" s="12" customFormat="1" x14ac:dyDescent="0.2"/>
    <row r="901177" s="12" customFormat="1" x14ac:dyDescent="0.2"/>
    <row r="901178" s="12" customFormat="1" x14ac:dyDescent="0.2"/>
    <row r="901179" s="12" customFormat="1" x14ac:dyDescent="0.2"/>
    <row r="901180" s="12" customFormat="1" x14ac:dyDescent="0.2"/>
    <row r="901181" s="12" customFormat="1" x14ac:dyDescent="0.2"/>
    <row r="901182" s="12" customFormat="1" x14ac:dyDescent="0.2"/>
    <row r="901183" s="12" customFormat="1" x14ac:dyDescent="0.2"/>
    <row r="901184" s="12" customFormat="1" x14ac:dyDescent="0.2"/>
    <row r="901185" s="12" customFormat="1" x14ac:dyDescent="0.2"/>
    <row r="901186" s="12" customFormat="1" x14ac:dyDescent="0.2"/>
    <row r="901187" s="12" customFormat="1" x14ac:dyDescent="0.2"/>
    <row r="901188" s="12" customFormat="1" x14ac:dyDescent="0.2"/>
    <row r="901189" s="12" customFormat="1" x14ac:dyDescent="0.2"/>
    <row r="901190" s="12" customFormat="1" x14ac:dyDescent="0.2"/>
    <row r="901191" s="12" customFormat="1" x14ac:dyDescent="0.2"/>
    <row r="901192" s="12" customFormat="1" x14ac:dyDescent="0.2"/>
    <row r="901193" s="12" customFormat="1" x14ac:dyDescent="0.2"/>
    <row r="901194" s="12" customFormat="1" x14ac:dyDescent="0.2"/>
    <row r="901195" s="12" customFormat="1" x14ac:dyDescent="0.2"/>
    <row r="901196" s="12" customFormat="1" x14ac:dyDescent="0.2"/>
    <row r="901197" s="12" customFormat="1" x14ac:dyDescent="0.2"/>
    <row r="901198" s="12" customFormat="1" x14ac:dyDescent="0.2"/>
    <row r="901199" s="12" customFormat="1" x14ac:dyDescent="0.2"/>
    <row r="901200" s="12" customFormat="1" x14ac:dyDescent="0.2"/>
    <row r="901201" s="12" customFormat="1" x14ac:dyDescent="0.2"/>
    <row r="901202" s="12" customFormat="1" x14ac:dyDescent="0.2"/>
    <row r="901203" s="12" customFormat="1" x14ac:dyDescent="0.2"/>
    <row r="901204" s="12" customFormat="1" x14ac:dyDescent="0.2"/>
    <row r="901205" s="12" customFormat="1" x14ac:dyDescent="0.2"/>
    <row r="901206" s="12" customFormat="1" x14ac:dyDescent="0.2"/>
    <row r="901207" s="12" customFormat="1" x14ac:dyDescent="0.2"/>
    <row r="901208" s="12" customFormat="1" x14ac:dyDescent="0.2"/>
    <row r="901209" s="12" customFormat="1" x14ac:dyDescent="0.2"/>
    <row r="901210" s="12" customFormat="1" x14ac:dyDescent="0.2"/>
    <row r="901211" s="12" customFormat="1" x14ac:dyDescent="0.2"/>
    <row r="901212" s="12" customFormat="1" x14ac:dyDescent="0.2"/>
    <row r="901213" s="12" customFormat="1" x14ac:dyDescent="0.2"/>
    <row r="901214" s="12" customFormat="1" x14ac:dyDescent="0.2"/>
    <row r="901215" s="12" customFormat="1" x14ac:dyDescent="0.2"/>
    <row r="901216" s="12" customFormat="1" x14ac:dyDescent="0.2"/>
    <row r="901217" s="12" customFormat="1" x14ac:dyDescent="0.2"/>
    <row r="901218" s="12" customFormat="1" x14ac:dyDescent="0.2"/>
    <row r="901219" s="12" customFormat="1" x14ac:dyDescent="0.2"/>
    <row r="901220" s="12" customFormat="1" x14ac:dyDescent="0.2"/>
    <row r="901221" s="12" customFormat="1" x14ac:dyDescent="0.2"/>
    <row r="901222" s="12" customFormat="1" x14ac:dyDescent="0.2"/>
    <row r="901223" s="12" customFormat="1" x14ac:dyDescent="0.2"/>
    <row r="901224" s="12" customFormat="1" x14ac:dyDescent="0.2"/>
    <row r="901225" s="12" customFormat="1" x14ac:dyDescent="0.2"/>
    <row r="901226" s="12" customFormat="1" x14ac:dyDescent="0.2"/>
    <row r="901227" s="12" customFormat="1" x14ac:dyDescent="0.2"/>
    <row r="901228" s="12" customFormat="1" x14ac:dyDescent="0.2"/>
    <row r="901229" s="12" customFormat="1" x14ac:dyDescent="0.2"/>
    <row r="901230" s="12" customFormat="1" x14ac:dyDescent="0.2"/>
    <row r="901231" s="12" customFormat="1" x14ac:dyDescent="0.2"/>
    <row r="901232" s="12" customFormat="1" x14ac:dyDescent="0.2"/>
    <row r="901233" s="12" customFormat="1" x14ac:dyDescent="0.2"/>
    <row r="901234" s="12" customFormat="1" x14ac:dyDescent="0.2"/>
    <row r="901235" s="12" customFormat="1" x14ac:dyDescent="0.2"/>
    <row r="901236" s="12" customFormat="1" x14ac:dyDescent="0.2"/>
    <row r="901237" s="12" customFormat="1" x14ac:dyDescent="0.2"/>
    <row r="901238" s="12" customFormat="1" x14ac:dyDescent="0.2"/>
    <row r="901239" s="12" customFormat="1" x14ac:dyDescent="0.2"/>
    <row r="901240" s="12" customFormat="1" x14ac:dyDescent="0.2"/>
    <row r="901241" s="12" customFormat="1" x14ac:dyDescent="0.2"/>
    <row r="901242" s="12" customFormat="1" x14ac:dyDescent="0.2"/>
    <row r="901243" s="12" customFormat="1" x14ac:dyDescent="0.2"/>
    <row r="901244" s="12" customFormat="1" x14ac:dyDescent="0.2"/>
    <row r="901245" s="12" customFormat="1" x14ac:dyDescent="0.2"/>
    <row r="901246" s="12" customFormat="1" x14ac:dyDescent="0.2"/>
    <row r="901247" s="12" customFormat="1" x14ac:dyDescent="0.2"/>
    <row r="901248" s="12" customFormat="1" x14ac:dyDescent="0.2"/>
    <row r="901249" s="12" customFormat="1" x14ac:dyDescent="0.2"/>
    <row r="901250" s="12" customFormat="1" x14ac:dyDescent="0.2"/>
    <row r="901251" s="12" customFormat="1" x14ac:dyDescent="0.2"/>
    <row r="901252" s="12" customFormat="1" x14ac:dyDescent="0.2"/>
    <row r="901253" s="12" customFormat="1" x14ac:dyDescent="0.2"/>
    <row r="901254" s="12" customFormat="1" x14ac:dyDescent="0.2"/>
    <row r="901255" s="12" customFormat="1" x14ac:dyDescent="0.2"/>
    <row r="901256" s="12" customFormat="1" x14ac:dyDescent="0.2"/>
    <row r="901257" s="12" customFormat="1" x14ac:dyDescent="0.2"/>
    <row r="901258" s="12" customFormat="1" x14ac:dyDescent="0.2"/>
    <row r="901259" s="12" customFormat="1" x14ac:dyDescent="0.2"/>
    <row r="901260" s="12" customFormat="1" x14ac:dyDescent="0.2"/>
    <row r="901261" s="12" customFormat="1" x14ac:dyDescent="0.2"/>
    <row r="901262" s="12" customFormat="1" x14ac:dyDescent="0.2"/>
    <row r="901263" s="12" customFormat="1" x14ac:dyDescent="0.2"/>
    <row r="901264" s="12" customFormat="1" x14ac:dyDescent="0.2"/>
    <row r="901265" s="12" customFormat="1" x14ac:dyDescent="0.2"/>
    <row r="901266" s="12" customFormat="1" x14ac:dyDescent="0.2"/>
    <row r="901267" s="12" customFormat="1" x14ac:dyDescent="0.2"/>
    <row r="901268" s="12" customFormat="1" x14ac:dyDescent="0.2"/>
    <row r="901269" s="12" customFormat="1" x14ac:dyDescent="0.2"/>
    <row r="901270" s="12" customFormat="1" x14ac:dyDescent="0.2"/>
    <row r="901271" s="12" customFormat="1" x14ac:dyDescent="0.2"/>
    <row r="901272" s="12" customFormat="1" x14ac:dyDescent="0.2"/>
    <row r="901273" s="12" customFormat="1" x14ac:dyDescent="0.2"/>
    <row r="901274" s="12" customFormat="1" x14ac:dyDescent="0.2"/>
    <row r="901275" s="12" customFormat="1" x14ac:dyDescent="0.2"/>
    <row r="901276" s="12" customFormat="1" x14ac:dyDescent="0.2"/>
    <row r="901277" s="12" customFormat="1" x14ac:dyDescent="0.2"/>
    <row r="901278" s="12" customFormat="1" x14ac:dyDescent="0.2"/>
    <row r="901279" s="12" customFormat="1" x14ac:dyDescent="0.2"/>
    <row r="901280" s="12" customFormat="1" x14ac:dyDescent="0.2"/>
    <row r="901281" s="12" customFormat="1" x14ac:dyDescent="0.2"/>
    <row r="901282" s="12" customFormat="1" x14ac:dyDescent="0.2"/>
    <row r="901283" s="12" customFormat="1" x14ac:dyDescent="0.2"/>
    <row r="901284" s="12" customFormat="1" x14ac:dyDescent="0.2"/>
    <row r="901285" s="12" customFormat="1" x14ac:dyDescent="0.2"/>
    <row r="901286" s="12" customFormat="1" x14ac:dyDescent="0.2"/>
    <row r="901287" s="12" customFormat="1" x14ac:dyDescent="0.2"/>
    <row r="901288" s="12" customFormat="1" x14ac:dyDescent="0.2"/>
    <row r="901289" s="12" customFormat="1" x14ac:dyDescent="0.2"/>
    <row r="901290" s="12" customFormat="1" x14ac:dyDescent="0.2"/>
    <row r="901291" s="12" customFormat="1" x14ac:dyDescent="0.2"/>
    <row r="901292" s="12" customFormat="1" x14ac:dyDescent="0.2"/>
    <row r="901293" s="12" customFormat="1" x14ac:dyDescent="0.2"/>
    <row r="901294" s="12" customFormat="1" x14ac:dyDescent="0.2"/>
    <row r="901295" s="12" customFormat="1" x14ac:dyDescent="0.2"/>
    <row r="901296" s="12" customFormat="1" x14ac:dyDescent="0.2"/>
    <row r="901297" s="12" customFormat="1" x14ac:dyDescent="0.2"/>
    <row r="901298" s="12" customFormat="1" x14ac:dyDescent="0.2"/>
    <row r="901299" s="12" customFormat="1" x14ac:dyDescent="0.2"/>
    <row r="901300" s="12" customFormat="1" x14ac:dyDescent="0.2"/>
    <row r="901301" s="12" customFormat="1" x14ac:dyDescent="0.2"/>
    <row r="901302" s="12" customFormat="1" x14ac:dyDescent="0.2"/>
    <row r="901303" s="12" customFormat="1" x14ac:dyDescent="0.2"/>
    <row r="901304" s="12" customFormat="1" x14ac:dyDescent="0.2"/>
    <row r="901305" s="12" customFormat="1" x14ac:dyDescent="0.2"/>
    <row r="901306" s="12" customFormat="1" x14ac:dyDescent="0.2"/>
    <row r="901307" s="12" customFormat="1" x14ac:dyDescent="0.2"/>
    <row r="901308" s="12" customFormat="1" x14ac:dyDescent="0.2"/>
    <row r="901309" s="12" customFormat="1" x14ac:dyDescent="0.2"/>
    <row r="901310" s="12" customFormat="1" x14ac:dyDescent="0.2"/>
    <row r="901311" s="12" customFormat="1" x14ac:dyDescent="0.2"/>
    <row r="901312" s="12" customFormat="1" x14ac:dyDescent="0.2"/>
    <row r="901313" s="12" customFormat="1" x14ac:dyDescent="0.2"/>
    <row r="901314" s="12" customFormat="1" x14ac:dyDescent="0.2"/>
    <row r="901315" s="12" customFormat="1" x14ac:dyDescent="0.2"/>
    <row r="901316" s="12" customFormat="1" x14ac:dyDescent="0.2"/>
    <row r="901317" s="12" customFormat="1" x14ac:dyDescent="0.2"/>
    <row r="901318" s="12" customFormat="1" x14ac:dyDescent="0.2"/>
    <row r="901319" s="12" customFormat="1" x14ac:dyDescent="0.2"/>
    <row r="901320" s="12" customFormat="1" x14ac:dyDescent="0.2"/>
    <row r="901321" s="12" customFormat="1" x14ac:dyDescent="0.2"/>
    <row r="901322" s="12" customFormat="1" x14ac:dyDescent="0.2"/>
    <row r="901323" s="12" customFormat="1" x14ac:dyDescent="0.2"/>
    <row r="901324" s="12" customFormat="1" x14ac:dyDescent="0.2"/>
    <row r="901325" s="12" customFormat="1" x14ac:dyDescent="0.2"/>
    <row r="901326" s="12" customFormat="1" x14ac:dyDescent="0.2"/>
    <row r="901327" s="12" customFormat="1" x14ac:dyDescent="0.2"/>
    <row r="901328" s="12" customFormat="1" x14ac:dyDescent="0.2"/>
    <row r="901329" s="12" customFormat="1" x14ac:dyDescent="0.2"/>
    <row r="901330" s="12" customFormat="1" x14ac:dyDescent="0.2"/>
    <row r="901331" s="12" customFormat="1" x14ac:dyDescent="0.2"/>
    <row r="901332" s="12" customFormat="1" x14ac:dyDescent="0.2"/>
    <row r="901333" s="12" customFormat="1" x14ac:dyDescent="0.2"/>
    <row r="901334" s="12" customFormat="1" x14ac:dyDescent="0.2"/>
    <row r="901335" s="12" customFormat="1" x14ac:dyDescent="0.2"/>
    <row r="901336" s="12" customFormat="1" x14ac:dyDescent="0.2"/>
    <row r="901337" s="12" customFormat="1" x14ac:dyDescent="0.2"/>
    <row r="901338" s="12" customFormat="1" x14ac:dyDescent="0.2"/>
    <row r="901339" s="12" customFormat="1" x14ac:dyDescent="0.2"/>
    <row r="901340" s="12" customFormat="1" x14ac:dyDescent="0.2"/>
    <row r="901341" s="12" customFormat="1" x14ac:dyDescent="0.2"/>
    <row r="901342" s="12" customFormat="1" x14ac:dyDescent="0.2"/>
    <row r="901343" s="12" customFormat="1" x14ac:dyDescent="0.2"/>
    <row r="901344" s="12" customFormat="1" x14ac:dyDescent="0.2"/>
    <row r="901345" s="12" customFormat="1" x14ac:dyDescent="0.2"/>
    <row r="901346" s="12" customFormat="1" x14ac:dyDescent="0.2"/>
    <row r="901347" s="12" customFormat="1" x14ac:dyDescent="0.2"/>
    <row r="901348" s="12" customFormat="1" x14ac:dyDescent="0.2"/>
    <row r="901349" s="12" customFormat="1" x14ac:dyDescent="0.2"/>
    <row r="901350" s="12" customFormat="1" x14ac:dyDescent="0.2"/>
    <row r="901351" s="12" customFormat="1" x14ac:dyDescent="0.2"/>
    <row r="901352" s="12" customFormat="1" x14ac:dyDescent="0.2"/>
    <row r="901353" s="12" customFormat="1" x14ac:dyDescent="0.2"/>
    <row r="901354" s="12" customFormat="1" x14ac:dyDescent="0.2"/>
    <row r="901355" s="12" customFormat="1" x14ac:dyDescent="0.2"/>
    <row r="901356" s="12" customFormat="1" x14ac:dyDescent="0.2"/>
    <row r="901357" s="12" customFormat="1" x14ac:dyDescent="0.2"/>
    <row r="901358" s="12" customFormat="1" x14ac:dyDescent="0.2"/>
    <row r="901359" s="12" customFormat="1" x14ac:dyDescent="0.2"/>
    <row r="901360" s="12" customFormat="1" x14ac:dyDescent="0.2"/>
    <row r="901361" s="12" customFormat="1" x14ac:dyDescent="0.2"/>
    <row r="901362" s="12" customFormat="1" x14ac:dyDescent="0.2"/>
    <row r="901363" s="12" customFormat="1" x14ac:dyDescent="0.2"/>
    <row r="901364" s="12" customFormat="1" x14ac:dyDescent="0.2"/>
    <row r="901365" s="12" customFormat="1" x14ac:dyDescent="0.2"/>
    <row r="901366" s="12" customFormat="1" x14ac:dyDescent="0.2"/>
    <row r="901367" s="12" customFormat="1" x14ac:dyDescent="0.2"/>
    <row r="901368" s="12" customFormat="1" x14ac:dyDescent="0.2"/>
    <row r="901369" s="12" customFormat="1" x14ac:dyDescent="0.2"/>
    <row r="901370" s="12" customFormat="1" x14ac:dyDescent="0.2"/>
    <row r="901371" s="12" customFormat="1" x14ac:dyDescent="0.2"/>
    <row r="901372" s="12" customFormat="1" x14ac:dyDescent="0.2"/>
    <row r="901373" s="12" customFormat="1" x14ac:dyDescent="0.2"/>
    <row r="901374" s="12" customFormat="1" x14ac:dyDescent="0.2"/>
    <row r="901375" s="12" customFormat="1" x14ac:dyDescent="0.2"/>
    <row r="901376" s="12" customFormat="1" x14ac:dyDescent="0.2"/>
    <row r="901377" s="12" customFormat="1" x14ac:dyDescent="0.2"/>
    <row r="901378" s="12" customFormat="1" x14ac:dyDescent="0.2"/>
    <row r="901379" s="12" customFormat="1" x14ac:dyDescent="0.2"/>
    <row r="901380" s="12" customFormat="1" x14ac:dyDescent="0.2"/>
    <row r="901381" s="12" customFormat="1" x14ac:dyDescent="0.2"/>
    <row r="901382" s="12" customFormat="1" x14ac:dyDescent="0.2"/>
    <row r="901383" s="12" customFormat="1" x14ac:dyDescent="0.2"/>
    <row r="901384" s="12" customFormat="1" x14ac:dyDescent="0.2"/>
    <row r="901385" s="12" customFormat="1" x14ac:dyDescent="0.2"/>
    <row r="901386" s="12" customFormat="1" x14ac:dyDescent="0.2"/>
    <row r="901387" s="12" customFormat="1" x14ac:dyDescent="0.2"/>
    <row r="901388" s="12" customFormat="1" x14ac:dyDescent="0.2"/>
    <row r="901389" s="12" customFormat="1" x14ac:dyDescent="0.2"/>
    <row r="901390" s="12" customFormat="1" x14ac:dyDescent="0.2"/>
    <row r="901391" s="12" customFormat="1" x14ac:dyDescent="0.2"/>
    <row r="901392" s="12" customFormat="1" x14ac:dyDescent="0.2"/>
    <row r="901393" s="12" customFormat="1" x14ac:dyDescent="0.2"/>
    <row r="901394" s="12" customFormat="1" x14ac:dyDescent="0.2"/>
    <row r="901395" s="12" customFormat="1" x14ac:dyDescent="0.2"/>
    <row r="901396" s="12" customFormat="1" x14ac:dyDescent="0.2"/>
    <row r="901397" s="12" customFormat="1" x14ac:dyDescent="0.2"/>
    <row r="901398" s="12" customFormat="1" x14ac:dyDescent="0.2"/>
    <row r="901399" s="12" customFormat="1" x14ac:dyDescent="0.2"/>
    <row r="901400" s="12" customFormat="1" x14ac:dyDescent="0.2"/>
    <row r="901401" s="12" customFormat="1" x14ac:dyDescent="0.2"/>
    <row r="901402" s="12" customFormat="1" x14ac:dyDescent="0.2"/>
    <row r="901403" s="12" customFormat="1" x14ac:dyDescent="0.2"/>
    <row r="901404" s="12" customFormat="1" x14ac:dyDescent="0.2"/>
    <row r="901405" s="12" customFormat="1" x14ac:dyDescent="0.2"/>
    <row r="901406" s="12" customFormat="1" x14ac:dyDescent="0.2"/>
    <row r="901407" s="12" customFormat="1" x14ac:dyDescent="0.2"/>
    <row r="901408" s="12" customFormat="1" x14ac:dyDescent="0.2"/>
    <row r="901409" s="12" customFormat="1" x14ac:dyDescent="0.2"/>
    <row r="901410" s="12" customFormat="1" x14ac:dyDescent="0.2"/>
    <row r="901411" s="12" customFormat="1" x14ac:dyDescent="0.2"/>
    <row r="901412" s="12" customFormat="1" x14ac:dyDescent="0.2"/>
    <row r="901413" s="12" customFormat="1" x14ac:dyDescent="0.2"/>
    <row r="901414" s="12" customFormat="1" x14ac:dyDescent="0.2"/>
    <row r="901415" s="12" customFormat="1" x14ac:dyDescent="0.2"/>
    <row r="901416" s="12" customFormat="1" x14ac:dyDescent="0.2"/>
    <row r="901417" s="12" customFormat="1" x14ac:dyDescent="0.2"/>
    <row r="901418" s="12" customFormat="1" x14ac:dyDescent="0.2"/>
    <row r="901419" s="12" customFormat="1" x14ac:dyDescent="0.2"/>
    <row r="901420" s="12" customFormat="1" x14ac:dyDescent="0.2"/>
    <row r="901421" s="12" customFormat="1" x14ac:dyDescent="0.2"/>
    <row r="901422" s="12" customFormat="1" x14ac:dyDescent="0.2"/>
    <row r="901423" s="12" customFormat="1" x14ac:dyDescent="0.2"/>
    <row r="901424" s="12" customFormat="1" x14ac:dyDescent="0.2"/>
    <row r="901425" s="12" customFormat="1" x14ac:dyDescent="0.2"/>
    <row r="901426" s="12" customFormat="1" x14ac:dyDescent="0.2"/>
    <row r="901427" s="12" customFormat="1" x14ac:dyDescent="0.2"/>
    <row r="901428" s="12" customFormat="1" x14ac:dyDescent="0.2"/>
    <row r="901429" s="12" customFormat="1" x14ac:dyDescent="0.2"/>
    <row r="901430" s="12" customFormat="1" x14ac:dyDescent="0.2"/>
    <row r="901431" s="12" customFormat="1" x14ac:dyDescent="0.2"/>
    <row r="901432" s="12" customFormat="1" x14ac:dyDescent="0.2"/>
    <row r="901433" s="12" customFormat="1" x14ac:dyDescent="0.2"/>
    <row r="901434" s="12" customFormat="1" x14ac:dyDescent="0.2"/>
    <row r="901435" s="12" customFormat="1" x14ac:dyDescent="0.2"/>
    <row r="901436" s="12" customFormat="1" x14ac:dyDescent="0.2"/>
    <row r="901437" s="12" customFormat="1" x14ac:dyDescent="0.2"/>
    <row r="901438" s="12" customFormat="1" x14ac:dyDescent="0.2"/>
    <row r="901439" s="12" customFormat="1" x14ac:dyDescent="0.2"/>
    <row r="901440" s="12" customFormat="1" x14ac:dyDescent="0.2"/>
    <row r="901441" s="12" customFormat="1" x14ac:dyDescent="0.2"/>
    <row r="901442" s="12" customFormat="1" x14ac:dyDescent="0.2"/>
    <row r="901443" s="12" customFormat="1" x14ac:dyDescent="0.2"/>
    <row r="901444" s="12" customFormat="1" x14ac:dyDescent="0.2"/>
    <row r="901445" s="12" customFormat="1" x14ac:dyDescent="0.2"/>
    <row r="901446" s="12" customFormat="1" x14ac:dyDescent="0.2"/>
    <row r="901447" s="12" customFormat="1" x14ac:dyDescent="0.2"/>
    <row r="901448" s="12" customFormat="1" x14ac:dyDescent="0.2"/>
    <row r="901449" s="12" customFormat="1" x14ac:dyDescent="0.2"/>
    <row r="901450" s="12" customFormat="1" x14ac:dyDescent="0.2"/>
    <row r="901451" s="12" customFormat="1" x14ac:dyDescent="0.2"/>
    <row r="901452" s="12" customFormat="1" x14ac:dyDescent="0.2"/>
    <row r="901453" s="12" customFormat="1" x14ac:dyDescent="0.2"/>
    <row r="901454" s="12" customFormat="1" x14ac:dyDescent="0.2"/>
    <row r="901455" s="12" customFormat="1" x14ac:dyDescent="0.2"/>
    <row r="901456" s="12" customFormat="1" x14ac:dyDescent="0.2"/>
    <row r="901457" s="12" customFormat="1" x14ac:dyDescent="0.2"/>
    <row r="901458" s="12" customFormat="1" x14ac:dyDescent="0.2"/>
    <row r="901459" s="12" customFormat="1" x14ac:dyDescent="0.2"/>
    <row r="901460" s="12" customFormat="1" x14ac:dyDescent="0.2"/>
    <row r="901461" s="12" customFormat="1" x14ac:dyDescent="0.2"/>
    <row r="901462" s="12" customFormat="1" x14ac:dyDescent="0.2"/>
    <row r="901463" s="12" customFormat="1" x14ac:dyDescent="0.2"/>
    <row r="901464" s="12" customFormat="1" x14ac:dyDescent="0.2"/>
    <row r="901465" s="12" customFormat="1" x14ac:dyDescent="0.2"/>
    <row r="901466" s="12" customFormat="1" x14ac:dyDescent="0.2"/>
    <row r="901467" s="12" customFormat="1" x14ac:dyDescent="0.2"/>
    <row r="901468" s="12" customFormat="1" x14ac:dyDescent="0.2"/>
    <row r="901469" s="12" customFormat="1" x14ac:dyDescent="0.2"/>
    <row r="901470" s="12" customFormat="1" x14ac:dyDescent="0.2"/>
    <row r="901471" s="12" customFormat="1" x14ac:dyDescent="0.2"/>
    <row r="901472" s="12" customFormat="1" x14ac:dyDescent="0.2"/>
    <row r="901473" s="12" customFormat="1" x14ac:dyDescent="0.2"/>
    <row r="901474" s="12" customFormat="1" x14ac:dyDescent="0.2"/>
    <row r="901475" s="12" customFormat="1" x14ac:dyDescent="0.2"/>
    <row r="901476" s="12" customFormat="1" x14ac:dyDescent="0.2"/>
    <row r="901477" s="12" customFormat="1" x14ac:dyDescent="0.2"/>
    <row r="901478" s="12" customFormat="1" x14ac:dyDescent="0.2"/>
    <row r="901479" s="12" customFormat="1" x14ac:dyDescent="0.2"/>
    <row r="901480" s="12" customFormat="1" x14ac:dyDescent="0.2"/>
    <row r="901481" s="12" customFormat="1" x14ac:dyDescent="0.2"/>
    <row r="901482" s="12" customFormat="1" x14ac:dyDescent="0.2"/>
    <row r="901483" s="12" customFormat="1" x14ac:dyDescent="0.2"/>
    <row r="901484" s="12" customFormat="1" x14ac:dyDescent="0.2"/>
    <row r="901485" s="12" customFormat="1" x14ac:dyDescent="0.2"/>
    <row r="901486" s="12" customFormat="1" x14ac:dyDescent="0.2"/>
    <row r="901487" s="12" customFormat="1" x14ac:dyDescent="0.2"/>
    <row r="901488" s="12" customFormat="1" x14ac:dyDescent="0.2"/>
    <row r="901489" s="12" customFormat="1" x14ac:dyDescent="0.2"/>
    <row r="901490" s="12" customFormat="1" x14ac:dyDescent="0.2"/>
    <row r="901491" s="12" customFormat="1" x14ac:dyDescent="0.2"/>
    <row r="901492" s="12" customFormat="1" x14ac:dyDescent="0.2"/>
    <row r="901493" s="12" customFormat="1" x14ac:dyDescent="0.2"/>
    <row r="901494" s="12" customFormat="1" x14ac:dyDescent="0.2"/>
    <row r="901495" s="12" customFormat="1" x14ac:dyDescent="0.2"/>
    <row r="901496" s="12" customFormat="1" x14ac:dyDescent="0.2"/>
    <row r="901497" s="12" customFormat="1" x14ac:dyDescent="0.2"/>
    <row r="901498" s="12" customFormat="1" x14ac:dyDescent="0.2"/>
    <row r="901499" s="12" customFormat="1" x14ac:dyDescent="0.2"/>
    <row r="901500" s="12" customFormat="1" x14ac:dyDescent="0.2"/>
    <row r="901501" s="12" customFormat="1" x14ac:dyDescent="0.2"/>
    <row r="901502" s="12" customFormat="1" x14ac:dyDescent="0.2"/>
    <row r="901503" s="12" customFormat="1" x14ac:dyDescent="0.2"/>
    <row r="901504" s="12" customFormat="1" x14ac:dyDescent="0.2"/>
    <row r="901505" s="12" customFormat="1" x14ac:dyDescent="0.2"/>
    <row r="901506" s="12" customFormat="1" x14ac:dyDescent="0.2"/>
    <row r="901507" s="12" customFormat="1" x14ac:dyDescent="0.2"/>
    <row r="901508" s="12" customFormat="1" x14ac:dyDescent="0.2"/>
    <row r="901509" s="12" customFormat="1" x14ac:dyDescent="0.2"/>
    <row r="901510" s="12" customFormat="1" x14ac:dyDescent="0.2"/>
    <row r="901511" s="12" customFormat="1" x14ac:dyDescent="0.2"/>
    <row r="901512" s="12" customFormat="1" x14ac:dyDescent="0.2"/>
    <row r="901513" s="12" customFormat="1" x14ac:dyDescent="0.2"/>
    <row r="901514" s="12" customFormat="1" x14ac:dyDescent="0.2"/>
    <row r="901515" s="12" customFormat="1" x14ac:dyDescent="0.2"/>
    <row r="901516" s="12" customFormat="1" x14ac:dyDescent="0.2"/>
    <row r="901517" s="12" customFormat="1" x14ac:dyDescent="0.2"/>
    <row r="901518" s="12" customFormat="1" x14ac:dyDescent="0.2"/>
    <row r="901519" s="12" customFormat="1" x14ac:dyDescent="0.2"/>
    <row r="901520" s="12" customFormat="1" x14ac:dyDescent="0.2"/>
    <row r="901521" s="12" customFormat="1" x14ac:dyDescent="0.2"/>
    <row r="901522" s="12" customFormat="1" x14ac:dyDescent="0.2"/>
    <row r="901523" s="12" customFormat="1" x14ac:dyDescent="0.2"/>
    <row r="901524" s="12" customFormat="1" x14ac:dyDescent="0.2"/>
    <row r="901525" s="12" customFormat="1" x14ac:dyDescent="0.2"/>
    <row r="901526" s="12" customFormat="1" x14ac:dyDescent="0.2"/>
    <row r="901527" s="12" customFormat="1" x14ac:dyDescent="0.2"/>
    <row r="901528" s="12" customFormat="1" x14ac:dyDescent="0.2"/>
    <row r="901529" s="12" customFormat="1" x14ac:dyDescent="0.2"/>
    <row r="901530" s="12" customFormat="1" x14ac:dyDescent="0.2"/>
    <row r="901531" s="12" customFormat="1" x14ac:dyDescent="0.2"/>
    <row r="901532" s="12" customFormat="1" x14ac:dyDescent="0.2"/>
    <row r="901533" s="12" customFormat="1" x14ac:dyDescent="0.2"/>
    <row r="901534" s="12" customFormat="1" x14ac:dyDescent="0.2"/>
    <row r="901535" s="12" customFormat="1" x14ac:dyDescent="0.2"/>
    <row r="901536" s="12" customFormat="1" x14ac:dyDescent="0.2"/>
    <row r="901537" s="12" customFormat="1" x14ac:dyDescent="0.2"/>
    <row r="901538" s="12" customFormat="1" x14ac:dyDescent="0.2"/>
    <row r="901539" s="12" customFormat="1" x14ac:dyDescent="0.2"/>
    <row r="901540" s="12" customFormat="1" x14ac:dyDescent="0.2"/>
    <row r="901541" s="12" customFormat="1" x14ac:dyDescent="0.2"/>
    <row r="901542" s="12" customFormat="1" x14ac:dyDescent="0.2"/>
    <row r="901543" s="12" customFormat="1" x14ac:dyDescent="0.2"/>
    <row r="901544" s="12" customFormat="1" x14ac:dyDescent="0.2"/>
    <row r="901545" s="12" customFormat="1" x14ac:dyDescent="0.2"/>
    <row r="901546" s="12" customFormat="1" x14ac:dyDescent="0.2"/>
    <row r="901547" s="12" customFormat="1" x14ac:dyDescent="0.2"/>
    <row r="901548" s="12" customFormat="1" x14ac:dyDescent="0.2"/>
    <row r="901549" s="12" customFormat="1" x14ac:dyDescent="0.2"/>
    <row r="901550" s="12" customFormat="1" x14ac:dyDescent="0.2"/>
    <row r="901551" s="12" customFormat="1" x14ac:dyDescent="0.2"/>
    <row r="901552" s="12" customFormat="1" x14ac:dyDescent="0.2"/>
    <row r="901553" s="12" customFormat="1" x14ac:dyDescent="0.2"/>
    <row r="901554" s="12" customFormat="1" x14ac:dyDescent="0.2"/>
    <row r="901555" s="12" customFormat="1" x14ac:dyDescent="0.2"/>
    <row r="901556" s="12" customFormat="1" x14ac:dyDescent="0.2"/>
    <row r="901557" s="12" customFormat="1" x14ac:dyDescent="0.2"/>
    <row r="901558" s="12" customFormat="1" x14ac:dyDescent="0.2"/>
    <row r="901559" s="12" customFormat="1" x14ac:dyDescent="0.2"/>
    <row r="901560" s="12" customFormat="1" x14ac:dyDescent="0.2"/>
    <row r="901561" s="12" customFormat="1" x14ac:dyDescent="0.2"/>
    <row r="901562" s="12" customFormat="1" x14ac:dyDescent="0.2"/>
    <row r="901563" s="12" customFormat="1" x14ac:dyDescent="0.2"/>
    <row r="901564" s="12" customFormat="1" x14ac:dyDescent="0.2"/>
    <row r="901565" s="12" customFormat="1" x14ac:dyDescent="0.2"/>
    <row r="901566" s="12" customFormat="1" x14ac:dyDescent="0.2"/>
    <row r="901567" s="12" customFormat="1" x14ac:dyDescent="0.2"/>
    <row r="901568" s="12" customFormat="1" x14ac:dyDescent="0.2"/>
    <row r="901569" s="12" customFormat="1" x14ac:dyDescent="0.2"/>
    <row r="901570" s="12" customFormat="1" x14ac:dyDescent="0.2"/>
    <row r="901571" s="12" customFormat="1" x14ac:dyDescent="0.2"/>
    <row r="901572" s="12" customFormat="1" x14ac:dyDescent="0.2"/>
    <row r="901573" s="12" customFormat="1" x14ac:dyDescent="0.2"/>
    <row r="901574" s="12" customFormat="1" x14ac:dyDescent="0.2"/>
    <row r="901575" s="12" customFormat="1" x14ac:dyDescent="0.2"/>
    <row r="901576" s="12" customFormat="1" x14ac:dyDescent="0.2"/>
    <row r="901577" s="12" customFormat="1" x14ac:dyDescent="0.2"/>
    <row r="901578" s="12" customFormat="1" x14ac:dyDescent="0.2"/>
    <row r="901579" s="12" customFormat="1" x14ac:dyDescent="0.2"/>
    <row r="901580" s="12" customFormat="1" x14ac:dyDescent="0.2"/>
    <row r="901581" s="12" customFormat="1" x14ac:dyDescent="0.2"/>
    <row r="901582" s="12" customFormat="1" x14ac:dyDescent="0.2"/>
    <row r="901583" s="12" customFormat="1" x14ac:dyDescent="0.2"/>
    <row r="901584" s="12" customFormat="1" x14ac:dyDescent="0.2"/>
    <row r="901585" s="12" customFormat="1" x14ac:dyDescent="0.2"/>
    <row r="901586" s="12" customFormat="1" x14ac:dyDescent="0.2"/>
    <row r="901587" s="12" customFormat="1" x14ac:dyDescent="0.2"/>
    <row r="901588" s="12" customFormat="1" x14ac:dyDescent="0.2"/>
    <row r="901589" s="12" customFormat="1" x14ac:dyDescent="0.2"/>
    <row r="901590" s="12" customFormat="1" x14ac:dyDescent="0.2"/>
    <row r="901591" s="12" customFormat="1" x14ac:dyDescent="0.2"/>
    <row r="901592" s="12" customFormat="1" x14ac:dyDescent="0.2"/>
    <row r="901593" s="12" customFormat="1" x14ac:dyDescent="0.2"/>
    <row r="901594" s="12" customFormat="1" x14ac:dyDescent="0.2"/>
    <row r="901595" s="12" customFormat="1" x14ac:dyDescent="0.2"/>
    <row r="901596" s="12" customFormat="1" x14ac:dyDescent="0.2"/>
    <row r="901597" s="12" customFormat="1" x14ac:dyDescent="0.2"/>
    <row r="901598" s="12" customFormat="1" x14ac:dyDescent="0.2"/>
    <row r="901599" s="12" customFormat="1" x14ac:dyDescent="0.2"/>
    <row r="901600" s="12" customFormat="1" x14ac:dyDescent="0.2"/>
    <row r="901601" s="12" customFormat="1" x14ac:dyDescent="0.2"/>
    <row r="901602" s="12" customFormat="1" x14ac:dyDescent="0.2"/>
    <row r="901603" s="12" customFormat="1" x14ac:dyDescent="0.2"/>
    <row r="901604" s="12" customFormat="1" x14ac:dyDescent="0.2"/>
    <row r="901605" s="12" customFormat="1" x14ac:dyDescent="0.2"/>
    <row r="901606" s="12" customFormat="1" x14ac:dyDescent="0.2"/>
    <row r="901607" s="12" customFormat="1" x14ac:dyDescent="0.2"/>
    <row r="901608" s="12" customFormat="1" x14ac:dyDescent="0.2"/>
    <row r="901609" s="12" customFormat="1" x14ac:dyDescent="0.2"/>
    <row r="901610" s="12" customFormat="1" x14ac:dyDescent="0.2"/>
    <row r="901611" s="12" customFormat="1" x14ac:dyDescent="0.2"/>
    <row r="901612" s="12" customFormat="1" x14ac:dyDescent="0.2"/>
    <row r="901613" s="12" customFormat="1" x14ac:dyDescent="0.2"/>
    <row r="901614" s="12" customFormat="1" x14ac:dyDescent="0.2"/>
    <row r="901615" s="12" customFormat="1" x14ac:dyDescent="0.2"/>
    <row r="901616" s="12" customFormat="1" x14ac:dyDescent="0.2"/>
    <row r="901617" s="12" customFormat="1" x14ac:dyDescent="0.2"/>
    <row r="901618" s="12" customFormat="1" x14ac:dyDescent="0.2"/>
    <row r="901619" s="12" customFormat="1" x14ac:dyDescent="0.2"/>
    <row r="901620" s="12" customFormat="1" x14ac:dyDescent="0.2"/>
    <row r="901621" s="12" customFormat="1" x14ac:dyDescent="0.2"/>
    <row r="901622" s="12" customFormat="1" x14ac:dyDescent="0.2"/>
    <row r="901623" s="12" customFormat="1" x14ac:dyDescent="0.2"/>
    <row r="901624" s="12" customFormat="1" x14ac:dyDescent="0.2"/>
    <row r="901625" s="12" customFormat="1" x14ac:dyDescent="0.2"/>
    <row r="901626" s="12" customFormat="1" x14ac:dyDescent="0.2"/>
    <row r="901627" s="12" customFormat="1" x14ac:dyDescent="0.2"/>
    <row r="901628" s="12" customFormat="1" x14ac:dyDescent="0.2"/>
    <row r="901629" s="12" customFormat="1" x14ac:dyDescent="0.2"/>
    <row r="901630" s="12" customFormat="1" x14ac:dyDescent="0.2"/>
    <row r="901631" s="12" customFormat="1" x14ac:dyDescent="0.2"/>
    <row r="901632" s="12" customFormat="1" x14ac:dyDescent="0.2"/>
    <row r="901633" s="12" customFormat="1" x14ac:dyDescent="0.2"/>
    <row r="901634" s="12" customFormat="1" x14ac:dyDescent="0.2"/>
    <row r="901635" s="12" customFormat="1" x14ac:dyDescent="0.2"/>
    <row r="901636" s="12" customFormat="1" x14ac:dyDescent="0.2"/>
    <row r="901637" s="12" customFormat="1" x14ac:dyDescent="0.2"/>
    <row r="901638" s="12" customFormat="1" x14ac:dyDescent="0.2"/>
    <row r="901639" s="12" customFormat="1" x14ac:dyDescent="0.2"/>
    <row r="901640" s="12" customFormat="1" x14ac:dyDescent="0.2"/>
    <row r="901641" s="12" customFormat="1" x14ac:dyDescent="0.2"/>
    <row r="901642" s="12" customFormat="1" x14ac:dyDescent="0.2"/>
    <row r="901643" s="12" customFormat="1" x14ac:dyDescent="0.2"/>
    <row r="901644" s="12" customFormat="1" x14ac:dyDescent="0.2"/>
    <row r="901645" s="12" customFormat="1" x14ac:dyDescent="0.2"/>
    <row r="901646" s="12" customFormat="1" x14ac:dyDescent="0.2"/>
    <row r="901647" s="12" customFormat="1" x14ac:dyDescent="0.2"/>
    <row r="901648" s="12" customFormat="1" x14ac:dyDescent="0.2"/>
    <row r="901649" s="12" customFormat="1" x14ac:dyDescent="0.2"/>
    <row r="901650" s="12" customFormat="1" x14ac:dyDescent="0.2"/>
    <row r="901651" s="12" customFormat="1" x14ac:dyDescent="0.2"/>
    <row r="901652" s="12" customFormat="1" x14ac:dyDescent="0.2"/>
    <row r="901653" s="12" customFormat="1" x14ac:dyDescent="0.2"/>
    <row r="901654" s="12" customFormat="1" x14ac:dyDescent="0.2"/>
    <row r="901655" s="12" customFormat="1" x14ac:dyDescent="0.2"/>
    <row r="901656" s="12" customFormat="1" x14ac:dyDescent="0.2"/>
    <row r="901657" s="12" customFormat="1" x14ac:dyDescent="0.2"/>
    <row r="901658" s="12" customFormat="1" x14ac:dyDescent="0.2"/>
    <row r="901659" s="12" customFormat="1" x14ac:dyDescent="0.2"/>
    <row r="901660" s="12" customFormat="1" x14ac:dyDescent="0.2"/>
    <row r="901661" s="12" customFormat="1" x14ac:dyDescent="0.2"/>
    <row r="901662" s="12" customFormat="1" x14ac:dyDescent="0.2"/>
    <row r="901663" s="12" customFormat="1" x14ac:dyDescent="0.2"/>
    <row r="901664" s="12" customFormat="1" x14ac:dyDescent="0.2"/>
    <row r="901665" s="12" customFormat="1" x14ac:dyDescent="0.2"/>
    <row r="901666" s="12" customFormat="1" x14ac:dyDescent="0.2"/>
    <row r="901667" s="12" customFormat="1" x14ac:dyDescent="0.2"/>
    <row r="901668" s="12" customFormat="1" x14ac:dyDescent="0.2"/>
    <row r="901669" s="12" customFormat="1" x14ac:dyDescent="0.2"/>
    <row r="901670" s="12" customFormat="1" x14ac:dyDescent="0.2"/>
    <row r="901671" s="12" customFormat="1" x14ac:dyDescent="0.2"/>
    <row r="901672" s="12" customFormat="1" x14ac:dyDescent="0.2"/>
    <row r="901673" s="12" customFormat="1" x14ac:dyDescent="0.2"/>
    <row r="901674" s="12" customFormat="1" x14ac:dyDescent="0.2"/>
    <row r="901675" s="12" customFormat="1" x14ac:dyDescent="0.2"/>
    <row r="901676" s="12" customFormat="1" x14ac:dyDescent="0.2"/>
    <row r="901677" s="12" customFormat="1" x14ac:dyDescent="0.2"/>
    <row r="901678" s="12" customFormat="1" x14ac:dyDescent="0.2"/>
    <row r="901679" s="12" customFormat="1" x14ac:dyDescent="0.2"/>
    <row r="901680" s="12" customFormat="1" x14ac:dyDescent="0.2"/>
    <row r="901681" s="12" customFormat="1" x14ac:dyDescent="0.2"/>
    <row r="901682" s="12" customFormat="1" x14ac:dyDescent="0.2"/>
    <row r="901683" s="12" customFormat="1" x14ac:dyDescent="0.2"/>
    <row r="901684" s="12" customFormat="1" x14ac:dyDescent="0.2"/>
    <row r="901685" s="12" customFormat="1" x14ac:dyDescent="0.2"/>
    <row r="901686" s="12" customFormat="1" x14ac:dyDescent="0.2"/>
    <row r="901687" s="12" customFormat="1" x14ac:dyDescent="0.2"/>
    <row r="901688" s="12" customFormat="1" x14ac:dyDescent="0.2"/>
    <row r="901689" s="12" customFormat="1" x14ac:dyDescent="0.2"/>
    <row r="901690" s="12" customFormat="1" x14ac:dyDescent="0.2"/>
    <row r="901691" s="12" customFormat="1" x14ac:dyDescent="0.2"/>
    <row r="901692" s="12" customFormat="1" x14ac:dyDescent="0.2"/>
    <row r="901693" s="12" customFormat="1" x14ac:dyDescent="0.2"/>
    <row r="901694" s="12" customFormat="1" x14ac:dyDescent="0.2"/>
    <row r="901695" s="12" customFormat="1" x14ac:dyDescent="0.2"/>
    <row r="901696" s="12" customFormat="1" x14ac:dyDescent="0.2"/>
    <row r="901697" s="12" customFormat="1" x14ac:dyDescent="0.2"/>
    <row r="901698" s="12" customFormat="1" x14ac:dyDescent="0.2"/>
    <row r="901699" s="12" customFormat="1" x14ac:dyDescent="0.2"/>
    <row r="901700" s="12" customFormat="1" x14ac:dyDescent="0.2"/>
    <row r="901701" s="12" customFormat="1" x14ac:dyDescent="0.2"/>
    <row r="901702" s="12" customFormat="1" x14ac:dyDescent="0.2"/>
    <row r="901703" s="12" customFormat="1" x14ac:dyDescent="0.2"/>
    <row r="901704" s="12" customFormat="1" x14ac:dyDescent="0.2"/>
    <row r="901705" s="12" customFormat="1" x14ac:dyDescent="0.2"/>
    <row r="901706" s="12" customFormat="1" x14ac:dyDescent="0.2"/>
    <row r="901707" s="12" customFormat="1" x14ac:dyDescent="0.2"/>
    <row r="901708" s="12" customFormat="1" x14ac:dyDescent="0.2"/>
    <row r="901709" s="12" customFormat="1" x14ac:dyDescent="0.2"/>
    <row r="901710" s="12" customFormat="1" x14ac:dyDescent="0.2"/>
    <row r="901711" s="12" customFormat="1" x14ac:dyDescent="0.2"/>
    <row r="901712" s="12" customFormat="1" x14ac:dyDescent="0.2"/>
    <row r="901713" s="12" customFormat="1" x14ac:dyDescent="0.2"/>
    <row r="901714" s="12" customFormat="1" x14ac:dyDescent="0.2"/>
    <row r="901715" s="12" customFormat="1" x14ac:dyDescent="0.2"/>
    <row r="901716" s="12" customFormat="1" x14ac:dyDescent="0.2"/>
    <row r="901717" s="12" customFormat="1" x14ac:dyDescent="0.2"/>
    <row r="901718" s="12" customFormat="1" x14ac:dyDescent="0.2"/>
    <row r="901719" s="12" customFormat="1" x14ac:dyDescent="0.2"/>
    <row r="901720" s="12" customFormat="1" x14ac:dyDescent="0.2"/>
    <row r="901721" s="12" customFormat="1" x14ac:dyDescent="0.2"/>
    <row r="901722" s="12" customFormat="1" x14ac:dyDescent="0.2"/>
    <row r="901723" s="12" customFormat="1" x14ac:dyDescent="0.2"/>
    <row r="901724" s="12" customFormat="1" x14ac:dyDescent="0.2"/>
    <row r="901725" s="12" customFormat="1" x14ac:dyDescent="0.2"/>
    <row r="901726" s="12" customFormat="1" x14ac:dyDescent="0.2"/>
    <row r="901727" s="12" customFormat="1" x14ac:dyDescent="0.2"/>
    <row r="901728" s="12" customFormat="1" x14ac:dyDescent="0.2"/>
    <row r="901729" s="12" customFormat="1" x14ac:dyDescent="0.2"/>
    <row r="901730" s="12" customFormat="1" x14ac:dyDescent="0.2"/>
    <row r="901731" s="12" customFormat="1" x14ac:dyDescent="0.2"/>
    <row r="901732" s="12" customFormat="1" x14ac:dyDescent="0.2"/>
    <row r="901733" s="12" customFormat="1" x14ac:dyDescent="0.2"/>
    <row r="901734" s="12" customFormat="1" x14ac:dyDescent="0.2"/>
    <row r="901735" s="12" customFormat="1" x14ac:dyDescent="0.2"/>
    <row r="901736" s="12" customFormat="1" x14ac:dyDescent="0.2"/>
    <row r="901737" s="12" customFormat="1" x14ac:dyDescent="0.2"/>
    <row r="901738" s="12" customFormat="1" x14ac:dyDescent="0.2"/>
    <row r="901739" s="12" customFormat="1" x14ac:dyDescent="0.2"/>
    <row r="901740" s="12" customFormat="1" x14ac:dyDescent="0.2"/>
    <row r="901741" s="12" customFormat="1" x14ac:dyDescent="0.2"/>
    <row r="901742" s="12" customFormat="1" x14ac:dyDescent="0.2"/>
    <row r="901743" s="12" customFormat="1" x14ac:dyDescent="0.2"/>
    <row r="901744" s="12" customFormat="1" x14ac:dyDescent="0.2"/>
    <row r="901745" s="12" customFormat="1" x14ac:dyDescent="0.2"/>
    <row r="901746" s="12" customFormat="1" x14ac:dyDescent="0.2"/>
    <row r="901747" s="12" customFormat="1" x14ac:dyDescent="0.2"/>
    <row r="901748" s="12" customFormat="1" x14ac:dyDescent="0.2"/>
    <row r="901749" s="12" customFormat="1" x14ac:dyDescent="0.2"/>
    <row r="901750" s="12" customFormat="1" x14ac:dyDescent="0.2"/>
    <row r="901751" s="12" customFormat="1" x14ac:dyDescent="0.2"/>
    <row r="901752" s="12" customFormat="1" x14ac:dyDescent="0.2"/>
    <row r="901753" s="12" customFormat="1" x14ac:dyDescent="0.2"/>
    <row r="901754" s="12" customFormat="1" x14ac:dyDescent="0.2"/>
    <row r="901755" s="12" customFormat="1" x14ac:dyDescent="0.2"/>
    <row r="901756" s="12" customFormat="1" x14ac:dyDescent="0.2"/>
    <row r="901757" s="12" customFormat="1" x14ac:dyDescent="0.2"/>
    <row r="901758" s="12" customFormat="1" x14ac:dyDescent="0.2"/>
    <row r="901759" s="12" customFormat="1" x14ac:dyDescent="0.2"/>
    <row r="901760" s="12" customFormat="1" x14ac:dyDescent="0.2"/>
    <row r="901761" s="12" customFormat="1" x14ac:dyDescent="0.2"/>
    <row r="901762" s="12" customFormat="1" x14ac:dyDescent="0.2"/>
    <row r="901763" s="12" customFormat="1" x14ac:dyDescent="0.2"/>
    <row r="901764" s="12" customFormat="1" x14ac:dyDescent="0.2"/>
    <row r="901765" s="12" customFormat="1" x14ac:dyDescent="0.2"/>
    <row r="901766" s="12" customFormat="1" x14ac:dyDescent="0.2"/>
    <row r="901767" s="12" customFormat="1" x14ac:dyDescent="0.2"/>
    <row r="901768" s="12" customFormat="1" x14ac:dyDescent="0.2"/>
    <row r="901769" s="12" customFormat="1" x14ac:dyDescent="0.2"/>
    <row r="901770" s="12" customFormat="1" x14ac:dyDescent="0.2"/>
    <row r="901771" s="12" customFormat="1" x14ac:dyDescent="0.2"/>
    <row r="901772" s="12" customFormat="1" x14ac:dyDescent="0.2"/>
    <row r="901773" s="12" customFormat="1" x14ac:dyDescent="0.2"/>
    <row r="901774" s="12" customFormat="1" x14ac:dyDescent="0.2"/>
    <row r="901775" s="12" customFormat="1" x14ac:dyDescent="0.2"/>
    <row r="901776" s="12" customFormat="1" x14ac:dyDescent="0.2"/>
    <row r="901777" s="12" customFormat="1" x14ac:dyDescent="0.2"/>
    <row r="901778" s="12" customFormat="1" x14ac:dyDescent="0.2"/>
    <row r="901779" s="12" customFormat="1" x14ac:dyDescent="0.2"/>
    <row r="901780" s="12" customFormat="1" x14ac:dyDescent="0.2"/>
    <row r="901781" s="12" customFormat="1" x14ac:dyDescent="0.2"/>
    <row r="901782" s="12" customFormat="1" x14ac:dyDescent="0.2"/>
    <row r="901783" s="12" customFormat="1" x14ac:dyDescent="0.2"/>
    <row r="901784" s="12" customFormat="1" x14ac:dyDescent="0.2"/>
    <row r="901785" s="12" customFormat="1" x14ac:dyDescent="0.2"/>
    <row r="901786" s="12" customFormat="1" x14ac:dyDescent="0.2"/>
    <row r="901787" s="12" customFormat="1" x14ac:dyDescent="0.2"/>
    <row r="901788" s="12" customFormat="1" x14ac:dyDescent="0.2"/>
    <row r="901789" s="12" customFormat="1" x14ac:dyDescent="0.2"/>
    <row r="901790" s="12" customFormat="1" x14ac:dyDescent="0.2"/>
    <row r="901791" s="12" customFormat="1" x14ac:dyDescent="0.2"/>
    <row r="901792" s="12" customFormat="1" x14ac:dyDescent="0.2"/>
    <row r="901793" s="12" customFormat="1" x14ac:dyDescent="0.2"/>
    <row r="901794" s="12" customFormat="1" x14ac:dyDescent="0.2"/>
    <row r="901795" s="12" customFormat="1" x14ac:dyDescent="0.2"/>
    <row r="901796" s="12" customFormat="1" x14ac:dyDescent="0.2"/>
    <row r="901797" s="12" customFormat="1" x14ac:dyDescent="0.2"/>
    <row r="901798" s="12" customFormat="1" x14ac:dyDescent="0.2"/>
    <row r="901799" s="12" customFormat="1" x14ac:dyDescent="0.2"/>
    <row r="901800" s="12" customFormat="1" x14ac:dyDescent="0.2"/>
    <row r="901801" s="12" customFormat="1" x14ac:dyDescent="0.2"/>
    <row r="901802" s="12" customFormat="1" x14ac:dyDescent="0.2"/>
    <row r="901803" s="12" customFormat="1" x14ac:dyDescent="0.2"/>
    <row r="901804" s="12" customFormat="1" x14ac:dyDescent="0.2"/>
    <row r="901805" s="12" customFormat="1" x14ac:dyDescent="0.2"/>
    <row r="901806" s="12" customFormat="1" x14ac:dyDescent="0.2"/>
    <row r="901807" s="12" customFormat="1" x14ac:dyDescent="0.2"/>
    <row r="901808" s="12" customFormat="1" x14ac:dyDescent="0.2"/>
    <row r="901809" s="12" customFormat="1" x14ac:dyDescent="0.2"/>
    <row r="901810" s="12" customFormat="1" x14ac:dyDescent="0.2"/>
    <row r="901811" s="12" customFormat="1" x14ac:dyDescent="0.2"/>
    <row r="901812" s="12" customFormat="1" x14ac:dyDescent="0.2"/>
    <row r="901813" s="12" customFormat="1" x14ac:dyDescent="0.2"/>
    <row r="901814" s="12" customFormat="1" x14ac:dyDescent="0.2"/>
    <row r="901815" s="12" customFormat="1" x14ac:dyDescent="0.2"/>
    <row r="901816" s="12" customFormat="1" x14ac:dyDescent="0.2"/>
    <row r="901817" s="12" customFormat="1" x14ac:dyDescent="0.2"/>
    <row r="901818" s="12" customFormat="1" x14ac:dyDescent="0.2"/>
    <row r="901819" s="12" customFormat="1" x14ac:dyDescent="0.2"/>
    <row r="901820" s="12" customFormat="1" x14ac:dyDescent="0.2"/>
    <row r="901821" s="12" customFormat="1" x14ac:dyDescent="0.2"/>
    <row r="901822" s="12" customFormat="1" x14ac:dyDescent="0.2"/>
    <row r="901823" s="12" customFormat="1" x14ac:dyDescent="0.2"/>
    <row r="901824" s="12" customFormat="1" x14ac:dyDescent="0.2"/>
    <row r="901825" s="12" customFormat="1" x14ac:dyDescent="0.2"/>
    <row r="901826" s="12" customFormat="1" x14ac:dyDescent="0.2"/>
    <row r="901827" s="12" customFormat="1" x14ac:dyDescent="0.2"/>
    <row r="901828" s="12" customFormat="1" x14ac:dyDescent="0.2"/>
    <row r="901829" s="12" customFormat="1" x14ac:dyDescent="0.2"/>
    <row r="901830" s="12" customFormat="1" x14ac:dyDescent="0.2"/>
    <row r="901831" s="12" customFormat="1" x14ac:dyDescent="0.2"/>
    <row r="901832" s="12" customFormat="1" x14ac:dyDescent="0.2"/>
    <row r="901833" s="12" customFormat="1" x14ac:dyDescent="0.2"/>
    <row r="901834" s="12" customFormat="1" x14ac:dyDescent="0.2"/>
    <row r="901835" s="12" customFormat="1" x14ac:dyDescent="0.2"/>
    <row r="901836" s="12" customFormat="1" x14ac:dyDescent="0.2"/>
    <row r="901837" s="12" customFormat="1" x14ac:dyDescent="0.2"/>
    <row r="901838" s="12" customFormat="1" x14ac:dyDescent="0.2"/>
    <row r="901839" s="12" customFormat="1" x14ac:dyDescent="0.2"/>
    <row r="901840" s="12" customFormat="1" x14ac:dyDescent="0.2"/>
    <row r="901841" s="12" customFormat="1" x14ac:dyDescent="0.2"/>
    <row r="901842" s="12" customFormat="1" x14ac:dyDescent="0.2"/>
    <row r="901843" s="12" customFormat="1" x14ac:dyDescent="0.2"/>
    <row r="901844" s="12" customFormat="1" x14ac:dyDescent="0.2"/>
    <row r="901845" s="12" customFormat="1" x14ac:dyDescent="0.2"/>
    <row r="901846" s="12" customFormat="1" x14ac:dyDescent="0.2"/>
    <row r="901847" s="12" customFormat="1" x14ac:dyDescent="0.2"/>
    <row r="901848" s="12" customFormat="1" x14ac:dyDescent="0.2"/>
    <row r="901849" s="12" customFormat="1" x14ac:dyDescent="0.2"/>
    <row r="901850" s="12" customFormat="1" x14ac:dyDescent="0.2"/>
    <row r="901851" s="12" customFormat="1" x14ac:dyDescent="0.2"/>
    <row r="901852" s="12" customFormat="1" x14ac:dyDescent="0.2"/>
    <row r="901853" s="12" customFormat="1" x14ac:dyDescent="0.2"/>
    <row r="901854" s="12" customFormat="1" x14ac:dyDescent="0.2"/>
    <row r="901855" s="12" customFormat="1" x14ac:dyDescent="0.2"/>
    <row r="901856" s="12" customFormat="1" x14ac:dyDescent="0.2"/>
    <row r="901857" s="12" customFormat="1" x14ac:dyDescent="0.2"/>
    <row r="901858" s="12" customFormat="1" x14ac:dyDescent="0.2"/>
    <row r="901859" s="12" customFormat="1" x14ac:dyDescent="0.2"/>
    <row r="901860" s="12" customFormat="1" x14ac:dyDescent="0.2"/>
    <row r="901861" s="12" customFormat="1" x14ac:dyDescent="0.2"/>
    <row r="901862" s="12" customFormat="1" x14ac:dyDescent="0.2"/>
    <row r="901863" s="12" customFormat="1" x14ac:dyDescent="0.2"/>
    <row r="901864" s="12" customFormat="1" x14ac:dyDescent="0.2"/>
    <row r="901865" s="12" customFormat="1" x14ac:dyDescent="0.2"/>
    <row r="901866" s="12" customFormat="1" x14ac:dyDescent="0.2"/>
    <row r="901867" s="12" customFormat="1" x14ac:dyDescent="0.2"/>
    <row r="901868" s="12" customFormat="1" x14ac:dyDescent="0.2"/>
    <row r="901869" s="12" customFormat="1" x14ac:dyDescent="0.2"/>
    <row r="901870" s="12" customFormat="1" x14ac:dyDescent="0.2"/>
    <row r="901871" s="12" customFormat="1" x14ac:dyDescent="0.2"/>
    <row r="901872" s="12" customFormat="1" x14ac:dyDescent="0.2"/>
    <row r="901873" s="12" customFormat="1" x14ac:dyDescent="0.2"/>
    <row r="901874" s="12" customFormat="1" x14ac:dyDescent="0.2"/>
    <row r="901875" s="12" customFormat="1" x14ac:dyDescent="0.2"/>
    <row r="901876" s="12" customFormat="1" x14ac:dyDescent="0.2"/>
    <row r="901877" s="12" customFormat="1" x14ac:dyDescent="0.2"/>
    <row r="901878" s="12" customFormat="1" x14ac:dyDescent="0.2"/>
    <row r="901879" s="12" customFormat="1" x14ac:dyDescent="0.2"/>
    <row r="901880" s="12" customFormat="1" x14ac:dyDescent="0.2"/>
    <row r="901881" s="12" customFormat="1" x14ac:dyDescent="0.2"/>
    <row r="901882" s="12" customFormat="1" x14ac:dyDescent="0.2"/>
    <row r="901883" s="12" customFormat="1" x14ac:dyDescent="0.2"/>
    <row r="901884" s="12" customFormat="1" x14ac:dyDescent="0.2"/>
    <row r="901885" s="12" customFormat="1" x14ac:dyDescent="0.2"/>
    <row r="901886" s="12" customFormat="1" x14ac:dyDescent="0.2"/>
    <row r="901887" s="12" customFormat="1" x14ac:dyDescent="0.2"/>
    <row r="901888" s="12" customFormat="1" x14ac:dyDescent="0.2"/>
    <row r="901889" s="12" customFormat="1" x14ac:dyDescent="0.2"/>
    <row r="901890" s="12" customFormat="1" x14ac:dyDescent="0.2"/>
    <row r="901891" s="12" customFormat="1" x14ac:dyDescent="0.2"/>
    <row r="901892" s="12" customFormat="1" x14ac:dyDescent="0.2"/>
    <row r="901893" s="12" customFormat="1" x14ac:dyDescent="0.2"/>
    <row r="901894" s="12" customFormat="1" x14ac:dyDescent="0.2"/>
    <row r="901895" s="12" customFormat="1" x14ac:dyDescent="0.2"/>
    <row r="901896" s="12" customFormat="1" x14ac:dyDescent="0.2"/>
    <row r="901897" s="12" customFormat="1" x14ac:dyDescent="0.2"/>
    <row r="901898" s="12" customFormat="1" x14ac:dyDescent="0.2"/>
    <row r="901899" s="12" customFormat="1" x14ac:dyDescent="0.2"/>
    <row r="901900" s="12" customFormat="1" x14ac:dyDescent="0.2"/>
    <row r="901901" s="12" customFormat="1" x14ac:dyDescent="0.2"/>
    <row r="901902" s="12" customFormat="1" x14ac:dyDescent="0.2"/>
    <row r="901903" s="12" customFormat="1" x14ac:dyDescent="0.2"/>
    <row r="901904" s="12" customFormat="1" x14ac:dyDescent="0.2"/>
    <row r="901905" s="12" customFormat="1" x14ac:dyDescent="0.2"/>
    <row r="901906" s="12" customFormat="1" x14ac:dyDescent="0.2"/>
    <row r="901907" s="12" customFormat="1" x14ac:dyDescent="0.2"/>
    <row r="901908" s="12" customFormat="1" x14ac:dyDescent="0.2"/>
    <row r="901909" s="12" customFormat="1" x14ac:dyDescent="0.2"/>
    <row r="901910" s="12" customFormat="1" x14ac:dyDescent="0.2"/>
    <row r="901911" s="12" customFormat="1" x14ac:dyDescent="0.2"/>
    <row r="901912" s="12" customFormat="1" x14ac:dyDescent="0.2"/>
    <row r="901913" s="12" customFormat="1" x14ac:dyDescent="0.2"/>
    <row r="901914" s="12" customFormat="1" x14ac:dyDescent="0.2"/>
    <row r="901915" s="12" customFormat="1" x14ac:dyDescent="0.2"/>
    <row r="901916" s="12" customFormat="1" x14ac:dyDescent="0.2"/>
    <row r="901917" s="12" customFormat="1" x14ac:dyDescent="0.2"/>
    <row r="901918" s="12" customFormat="1" x14ac:dyDescent="0.2"/>
    <row r="901919" s="12" customFormat="1" x14ac:dyDescent="0.2"/>
    <row r="901920" s="12" customFormat="1" x14ac:dyDescent="0.2"/>
    <row r="901921" s="12" customFormat="1" x14ac:dyDescent="0.2"/>
    <row r="901922" s="12" customFormat="1" x14ac:dyDescent="0.2"/>
    <row r="901923" s="12" customFormat="1" x14ac:dyDescent="0.2"/>
    <row r="901924" s="12" customFormat="1" x14ac:dyDescent="0.2"/>
    <row r="901925" s="12" customFormat="1" x14ac:dyDescent="0.2"/>
    <row r="901926" s="12" customFormat="1" x14ac:dyDescent="0.2"/>
    <row r="901927" s="12" customFormat="1" x14ac:dyDescent="0.2"/>
    <row r="901928" s="12" customFormat="1" x14ac:dyDescent="0.2"/>
    <row r="901929" s="12" customFormat="1" x14ac:dyDescent="0.2"/>
    <row r="901930" s="12" customFormat="1" x14ac:dyDescent="0.2"/>
    <row r="901931" s="12" customFormat="1" x14ac:dyDescent="0.2"/>
    <row r="901932" s="12" customFormat="1" x14ac:dyDescent="0.2"/>
    <row r="901933" s="12" customFormat="1" x14ac:dyDescent="0.2"/>
    <row r="901934" s="12" customFormat="1" x14ac:dyDescent="0.2"/>
    <row r="901935" s="12" customFormat="1" x14ac:dyDescent="0.2"/>
    <row r="901936" s="12" customFormat="1" x14ac:dyDescent="0.2"/>
    <row r="901937" s="12" customFormat="1" x14ac:dyDescent="0.2"/>
    <row r="901938" s="12" customFormat="1" x14ac:dyDescent="0.2"/>
    <row r="901939" s="12" customFormat="1" x14ac:dyDescent="0.2"/>
    <row r="901940" s="12" customFormat="1" x14ac:dyDescent="0.2"/>
    <row r="901941" s="12" customFormat="1" x14ac:dyDescent="0.2"/>
    <row r="901942" s="12" customFormat="1" x14ac:dyDescent="0.2"/>
    <row r="901943" s="12" customFormat="1" x14ac:dyDescent="0.2"/>
    <row r="901944" s="12" customFormat="1" x14ac:dyDescent="0.2"/>
    <row r="901945" s="12" customFormat="1" x14ac:dyDescent="0.2"/>
    <row r="901946" s="12" customFormat="1" x14ac:dyDescent="0.2"/>
    <row r="901947" s="12" customFormat="1" x14ac:dyDescent="0.2"/>
    <row r="901948" s="12" customFormat="1" x14ac:dyDescent="0.2"/>
    <row r="901949" s="12" customFormat="1" x14ac:dyDescent="0.2"/>
    <row r="901950" s="12" customFormat="1" x14ac:dyDescent="0.2"/>
    <row r="901951" s="12" customFormat="1" x14ac:dyDescent="0.2"/>
    <row r="901952" s="12" customFormat="1" x14ac:dyDescent="0.2"/>
    <row r="901953" s="12" customFormat="1" x14ac:dyDescent="0.2"/>
    <row r="901954" s="12" customFormat="1" x14ac:dyDescent="0.2"/>
    <row r="901955" s="12" customFormat="1" x14ac:dyDescent="0.2"/>
    <row r="901956" s="12" customFormat="1" x14ac:dyDescent="0.2"/>
    <row r="901957" s="12" customFormat="1" x14ac:dyDescent="0.2"/>
    <row r="901958" s="12" customFormat="1" x14ac:dyDescent="0.2"/>
    <row r="901959" s="12" customFormat="1" x14ac:dyDescent="0.2"/>
    <row r="901960" s="12" customFormat="1" x14ac:dyDescent="0.2"/>
    <row r="901961" s="12" customFormat="1" x14ac:dyDescent="0.2"/>
    <row r="901962" s="12" customFormat="1" x14ac:dyDescent="0.2"/>
    <row r="901963" s="12" customFormat="1" x14ac:dyDescent="0.2"/>
    <row r="901964" s="12" customFormat="1" x14ac:dyDescent="0.2"/>
    <row r="901965" s="12" customFormat="1" x14ac:dyDescent="0.2"/>
    <row r="901966" s="12" customFormat="1" x14ac:dyDescent="0.2"/>
    <row r="901967" s="12" customFormat="1" x14ac:dyDescent="0.2"/>
    <row r="901968" s="12" customFormat="1" x14ac:dyDescent="0.2"/>
    <row r="901969" s="12" customFormat="1" x14ac:dyDescent="0.2"/>
    <row r="901970" s="12" customFormat="1" x14ac:dyDescent="0.2"/>
    <row r="901971" s="12" customFormat="1" x14ac:dyDescent="0.2"/>
    <row r="901972" s="12" customFormat="1" x14ac:dyDescent="0.2"/>
    <row r="901973" s="12" customFormat="1" x14ac:dyDescent="0.2"/>
    <row r="901974" s="12" customFormat="1" x14ac:dyDescent="0.2"/>
    <row r="901975" s="12" customFormat="1" x14ac:dyDescent="0.2"/>
    <row r="901976" s="12" customFormat="1" x14ac:dyDescent="0.2"/>
    <row r="901977" s="12" customFormat="1" x14ac:dyDescent="0.2"/>
    <row r="901978" s="12" customFormat="1" x14ac:dyDescent="0.2"/>
    <row r="901979" s="12" customFormat="1" x14ac:dyDescent="0.2"/>
    <row r="901980" s="12" customFormat="1" x14ac:dyDescent="0.2"/>
    <row r="901981" s="12" customFormat="1" x14ac:dyDescent="0.2"/>
    <row r="901982" s="12" customFormat="1" x14ac:dyDescent="0.2"/>
    <row r="901983" s="12" customFormat="1" x14ac:dyDescent="0.2"/>
    <row r="901984" s="12" customFormat="1" x14ac:dyDescent="0.2"/>
    <row r="901985" s="12" customFormat="1" x14ac:dyDescent="0.2"/>
    <row r="901986" s="12" customFormat="1" x14ac:dyDescent="0.2"/>
    <row r="901987" s="12" customFormat="1" x14ac:dyDescent="0.2"/>
    <row r="901988" s="12" customFormat="1" x14ac:dyDescent="0.2"/>
    <row r="901989" s="12" customFormat="1" x14ac:dyDescent="0.2"/>
    <row r="901990" s="12" customFormat="1" x14ac:dyDescent="0.2"/>
    <row r="901991" s="12" customFormat="1" x14ac:dyDescent="0.2"/>
    <row r="901992" s="12" customFormat="1" x14ac:dyDescent="0.2"/>
    <row r="901993" s="12" customFormat="1" x14ac:dyDescent="0.2"/>
    <row r="901994" s="12" customFormat="1" x14ac:dyDescent="0.2"/>
    <row r="901995" s="12" customFormat="1" x14ac:dyDescent="0.2"/>
    <row r="901996" s="12" customFormat="1" x14ac:dyDescent="0.2"/>
    <row r="901997" s="12" customFormat="1" x14ac:dyDescent="0.2"/>
    <row r="901998" s="12" customFormat="1" x14ac:dyDescent="0.2"/>
    <row r="901999" s="12" customFormat="1" x14ac:dyDescent="0.2"/>
    <row r="902000" s="12" customFormat="1" x14ac:dyDescent="0.2"/>
    <row r="902001" s="12" customFormat="1" x14ac:dyDescent="0.2"/>
    <row r="902002" s="12" customFormat="1" x14ac:dyDescent="0.2"/>
    <row r="902003" s="12" customFormat="1" x14ac:dyDescent="0.2"/>
    <row r="902004" s="12" customFormat="1" x14ac:dyDescent="0.2"/>
    <row r="902005" s="12" customFormat="1" x14ac:dyDescent="0.2"/>
    <row r="902006" s="12" customFormat="1" x14ac:dyDescent="0.2"/>
    <row r="902007" s="12" customFormat="1" x14ac:dyDescent="0.2"/>
    <row r="902008" s="12" customFormat="1" x14ac:dyDescent="0.2"/>
    <row r="902009" s="12" customFormat="1" x14ac:dyDescent="0.2"/>
    <row r="902010" s="12" customFormat="1" x14ac:dyDescent="0.2"/>
    <row r="902011" s="12" customFormat="1" x14ac:dyDescent="0.2"/>
    <row r="902012" s="12" customFormat="1" x14ac:dyDescent="0.2"/>
    <row r="902013" s="12" customFormat="1" x14ac:dyDescent="0.2"/>
    <row r="902014" s="12" customFormat="1" x14ac:dyDescent="0.2"/>
    <row r="902015" s="12" customFormat="1" x14ac:dyDescent="0.2"/>
    <row r="902016" s="12" customFormat="1" x14ac:dyDescent="0.2"/>
    <row r="902017" s="12" customFormat="1" x14ac:dyDescent="0.2"/>
    <row r="902018" s="12" customFormat="1" x14ac:dyDescent="0.2"/>
    <row r="902019" s="12" customFormat="1" x14ac:dyDescent="0.2"/>
    <row r="902020" s="12" customFormat="1" x14ac:dyDescent="0.2"/>
    <row r="902021" s="12" customFormat="1" x14ac:dyDescent="0.2"/>
    <row r="902022" s="12" customFormat="1" x14ac:dyDescent="0.2"/>
    <row r="902023" s="12" customFormat="1" x14ac:dyDescent="0.2"/>
    <row r="902024" s="12" customFormat="1" x14ac:dyDescent="0.2"/>
    <row r="902025" s="12" customFormat="1" x14ac:dyDescent="0.2"/>
    <row r="902026" s="12" customFormat="1" x14ac:dyDescent="0.2"/>
    <row r="902027" s="12" customFormat="1" x14ac:dyDescent="0.2"/>
    <row r="902028" s="12" customFormat="1" x14ac:dyDescent="0.2"/>
    <row r="902029" s="12" customFormat="1" x14ac:dyDescent="0.2"/>
    <row r="902030" s="12" customFormat="1" x14ac:dyDescent="0.2"/>
    <row r="902031" s="12" customFormat="1" x14ac:dyDescent="0.2"/>
    <row r="902032" s="12" customFormat="1" x14ac:dyDescent="0.2"/>
    <row r="902033" s="12" customFormat="1" x14ac:dyDescent="0.2"/>
    <row r="902034" s="12" customFormat="1" x14ac:dyDescent="0.2"/>
    <row r="902035" s="12" customFormat="1" x14ac:dyDescent="0.2"/>
    <row r="902036" s="12" customFormat="1" x14ac:dyDescent="0.2"/>
    <row r="902037" s="12" customFormat="1" x14ac:dyDescent="0.2"/>
    <row r="902038" s="12" customFormat="1" x14ac:dyDescent="0.2"/>
    <row r="902039" s="12" customFormat="1" x14ac:dyDescent="0.2"/>
    <row r="902040" s="12" customFormat="1" x14ac:dyDescent="0.2"/>
    <row r="902041" s="12" customFormat="1" x14ac:dyDescent="0.2"/>
    <row r="902042" s="12" customFormat="1" x14ac:dyDescent="0.2"/>
    <row r="902043" s="12" customFormat="1" x14ac:dyDescent="0.2"/>
    <row r="902044" s="12" customFormat="1" x14ac:dyDescent="0.2"/>
    <row r="902045" s="12" customFormat="1" x14ac:dyDescent="0.2"/>
    <row r="902046" s="12" customFormat="1" x14ac:dyDescent="0.2"/>
    <row r="902047" s="12" customFormat="1" x14ac:dyDescent="0.2"/>
    <row r="902048" s="12" customFormat="1" x14ac:dyDescent="0.2"/>
    <row r="902049" s="12" customFormat="1" x14ac:dyDescent="0.2"/>
    <row r="902050" s="12" customFormat="1" x14ac:dyDescent="0.2"/>
    <row r="902051" s="12" customFormat="1" x14ac:dyDescent="0.2"/>
    <row r="902052" s="12" customFormat="1" x14ac:dyDescent="0.2"/>
    <row r="902053" s="12" customFormat="1" x14ac:dyDescent="0.2"/>
    <row r="902054" s="12" customFormat="1" x14ac:dyDescent="0.2"/>
    <row r="902055" s="12" customFormat="1" x14ac:dyDescent="0.2"/>
    <row r="902056" s="12" customFormat="1" x14ac:dyDescent="0.2"/>
    <row r="902057" s="12" customFormat="1" x14ac:dyDescent="0.2"/>
    <row r="902058" s="12" customFormat="1" x14ac:dyDescent="0.2"/>
    <row r="902059" s="12" customFormat="1" x14ac:dyDescent="0.2"/>
    <row r="902060" s="12" customFormat="1" x14ac:dyDescent="0.2"/>
    <row r="902061" s="12" customFormat="1" x14ac:dyDescent="0.2"/>
    <row r="902062" s="12" customFormat="1" x14ac:dyDescent="0.2"/>
    <row r="902063" s="12" customFormat="1" x14ac:dyDescent="0.2"/>
    <row r="902064" s="12" customFormat="1" x14ac:dyDescent="0.2"/>
    <row r="902065" s="12" customFormat="1" x14ac:dyDescent="0.2"/>
    <row r="902066" s="12" customFormat="1" x14ac:dyDescent="0.2"/>
    <row r="902067" s="12" customFormat="1" x14ac:dyDescent="0.2"/>
    <row r="902068" s="12" customFormat="1" x14ac:dyDescent="0.2"/>
    <row r="902069" s="12" customFormat="1" x14ac:dyDescent="0.2"/>
    <row r="902070" s="12" customFormat="1" x14ac:dyDescent="0.2"/>
    <row r="902071" s="12" customFormat="1" x14ac:dyDescent="0.2"/>
    <row r="902072" s="12" customFormat="1" x14ac:dyDescent="0.2"/>
    <row r="902073" s="12" customFormat="1" x14ac:dyDescent="0.2"/>
    <row r="902074" s="12" customFormat="1" x14ac:dyDescent="0.2"/>
    <row r="902075" s="12" customFormat="1" x14ac:dyDescent="0.2"/>
    <row r="902076" s="12" customFormat="1" x14ac:dyDescent="0.2"/>
    <row r="902077" s="12" customFormat="1" x14ac:dyDescent="0.2"/>
    <row r="902078" s="12" customFormat="1" x14ac:dyDescent="0.2"/>
    <row r="902079" s="12" customFormat="1" x14ac:dyDescent="0.2"/>
    <row r="902080" s="12" customFormat="1" x14ac:dyDescent="0.2"/>
    <row r="902081" s="12" customFormat="1" x14ac:dyDescent="0.2"/>
    <row r="902082" s="12" customFormat="1" x14ac:dyDescent="0.2"/>
    <row r="902083" s="12" customFormat="1" x14ac:dyDescent="0.2"/>
    <row r="902084" s="12" customFormat="1" x14ac:dyDescent="0.2"/>
    <row r="902085" s="12" customFormat="1" x14ac:dyDescent="0.2"/>
    <row r="902086" s="12" customFormat="1" x14ac:dyDescent="0.2"/>
    <row r="902087" s="12" customFormat="1" x14ac:dyDescent="0.2"/>
    <row r="902088" s="12" customFormat="1" x14ac:dyDescent="0.2"/>
    <row r="902089" s="12" customFormat="1" x14ac:dyDescent="0.2"/>
    <row r="902090" s="12" customFormat="1" x14ac:dyDescent="0.2"/>
    <row r="902091" s="12" customFormat="1" x14ac:dyDescent="0.2"/>
    <row r="902092" s="12" customFormat="1" x14ac:dyDescent="0.2"/>
    <row r="902093" s="12" customFormat="1" x14ac:dyDescent="0.2"/>
    <row r="902094" s="12" customFormat="1" x14ac:dyDescent="0.2"/>
    <row r="902095" s="12" customFormat="1" x14ac:dyDescent="0.2"/>
    <row r="902096" s="12" customFormat="1" x14ac:dyDescent="0.2"/>
    <row r="902097" s="12" customFormat="1" x14ac:dyDescent="0.2"/>
    <row r="902098" s="12" customFormat="1" x14ac:dyDescent="0.2"/>
    <row r="902099" s="12" customFormat="1" x14ac:dyDescent="0.2"/>
    <row r="902100" s="12" customFormat="1" x14ac:dyDescent="0.2"/>
    <row r="902101" s="12" customFormat="1" x14ac:dyDescent="0.2"/>
    <row r="902102" s="12" customFormat="1" x14ac:dyDescent="0.2"/>
    <row r="902103" s="12" customFormat="1" x14ac:dyDescent="0.2"/>
    <row r="902104" s="12" customFormat="1" x14ac:dyDescent="0.2"/>
    <row r="902105" s="12" customFormat="1" x14ac:dyDescent="0.2"/>
    <row r="902106" s="12" customFormat="1" x14ac:dyDescent="0.2"/>
    <row r="902107" s="12" customFormat="1" x14ac:dyDescent="0.2"/>
    <row r="902108" s="12" customFormat="1" x14ac:dyDescent="0.2"/>
    <row r="902109" s="12" customFormat="1" x14ac:dyDescent="0.2"/>
    <row r="902110" s="12" customFormat="1" x14ac:dyDescent="0.2"/>
    <row r="902111" s="12" customFormat="1" x14ac:dyDescent="0.2"/>
    <row r="902112" s="12" customFormat="1" x14ac:dyDescent="0.2"/>
    <row r="902113" s="12" customFormat="1" x14ac:dyDescent="0.2"/>
    <row r="902114" s="12" customFormat="1" x14ac:dyDescent="0.2"/>
    <row r="902115" s="12" customFormat="1" x14ac:dyDescent="0.2"/>
    <row r="902116" s="12" customFormat="1" x14ac:dyDescent="0.2"/>
    <row r="902117" s="12" customFormat="1" x14ac:dyDescent="0.2"/>
    <row r="902118" s="12" customFormat="1" x14ac:dyDescent="0.2"/>
    <row r="902119" s="12" customFormat="1" x14ac:dyDescent="0.2"/>
    <row r="902120" s="12" customFormat="1" x14ac:dyDescent="0.2"/>
    <row r="902121" s="12" customFormat="1" x14ac:dyDescent="0.2"/>
    <row r="902122" s="12" customFormat="1" x14ac:dyDescent="0.2"/>
    <row r="902123" s="12" customFormat="1" x14ac:dyDescent="0.2"/>
    <row r="902124" s="12" customFormat="1" x14ac:dyDescent="0.2"/>
    <row r="902125" s="12" customFormat="1" x14ac:dyDescent="0.2"/>
    <row r="902126" s="12" customFormat="1" x14ac:dyDescent="0.2"/>
    <row r="902127" s="12" customFormat="1" x14ac:dyDescent="0.2"/>
    <row r="902128" s="12" customFormat="1" x14ac:dyDescent="0.2"/>
    <row r="902129" s="12" customFormat="1" x14ac:dyDescent="0.2"/>
    <row r="902130" s="12" customFormat="1" x14ac:dyDescent="0.2"/>
    <row r="902131" s="12" customFormat="1" x14ac:dyDescent="0.2"/>
    <row r="902132" s="12" customFormat="1" x14ac:dyDescent="0.2"/>
    <row r="902133" s="12" customFormat="1" x14ac:dyDescent="0.2"/>
    <row r="902134" s="12" customFormat="1" x14ac:dyDescent="0.2"/>
    <row r="902135" s="12" customFormat="1" x14ac:dyDescent="0.2"/>
    <row r="902136" s="12" customFormat="1" x14ac:dyDescent="0.2"/>
    <row r="902137" s="12" customFormat="1" x14ac:dyDescent="0.2"/>
    <row r="902138" s="12" customFormat="1" x14ac:dyDescent="0.2"/>
    <row r="902139" s="12" customFormat="1" x14ac:dyDescent="0.2"/>
    <row r="902140" s="12" customFormat="1" x14ac:dyDescent="0.2"/>
    <row r="902141" s="12" customFormat="1" x14ac:dyDescent="0.2"/>
    <row r="902142" s="12" customFormat="1" x14ac:dyDescent="0.2"/>
    <row r="902143" s="12" customFormat="1" x14ac:dyDescent="0.2"/>
    <row r="902144" s="12" customFormat="1" x14ac:dyDescent="0.2"/>
    <row r="902145" s="12" customFormat="1" x14ac:dyDescent="0.2"/>
    <row r="902146" s="12" customFormat="1" x14ac:dyDescent="0.2"/>
    <row r="902147" s="12" customFormat="1" x14ac:dyDescent="0.2"/>
    <row r="902148" s="12" customFormat="1" x14ac:dyDescent="0.2"/>
    <row r="902149" s="12" customFormat="1" x14ac:dyDescent="0.2"/>
    <row r="902150" s="12" customFormat="1" x14ac:dyDescent="0.2"/>
    <row r="902151" s="12" customFormat="1" x14ac:dyDescent="0.2"/>
    <row r="902152" s="12" customFormat="1" x14ac:dyDescent="0.2"/>
    <row r="902153" s="12" customFormat="1" x14ac:dyDescent="0.2"/>
    <row r="902154" s="12" customFormat="1" x14ac:dyDescent="0.2"/>
    <row r="902155" s="12" customFormat="1" x14ac:dyDescent="0.2"/>
    <row r="902156" s="12" customFormat="1" x14ac:dyDescent="0.2"/>
    <row r="902157" s="12" customFormat="1" x14ac:dyDescent="0.2"/>
    <row r="902158" s="12" customFormat="1" x14ac:dyDescent="0.2"/>
    <row r="902159" s="12" customFormat="1" x14ac:dyDescent="0.2"/>
    <row r="902160" s="12" customFormat="1" x14ac:dyDescent="0.2"/>
    <row r="902161" s="12" customFormat="1" x14ac:dyDescent="0.2"/>
    <row r="902162" s="12" customFormat="1" x14ac:dyDescent="0.2"/>
    <row r="902163" s="12" customFormat="1" x14ac:dyDescent="0.2"/>
    <row r="902164" s="12" customFormat="1" x14ac:dyDescent="0.2"/>
    <row r="902165" s="12" customFormat="1" x14ac:dyDescent="0.2"/>
    <row r="902166" s="12" customFormat="1" x14ac:dyDescent="0.2"/>
    <row r="902167" s="12" customFormat="1" x14ac:dyDescent="0.2"/>
    <row r="902168" s="12" customFormat="1" x14ac:dyDescent="0.2"/>
    <row r="902169" s="12" customFormat="1" x14ac:dyDescent="0.2"/>
    <row r="902170" s="12" customFormat="1" x14ac:dyDescent="0.2"/>
    <row r="902171" s="12" customFormat="1" x14ac:dyDescent="0.2"/>
    <row r="902172" s="12" customFormat="1" x14ac:dyDescent="0.2"/>
    <row r="902173" s="12" customFormat="1" x14ac:dyDescent="0.2"/>
    <row r="902174" s="12" customFormat="1" x14ac:dyDescent="0.2"/>
    <row r="902175" s="12" customFormat="1" x14ac:dyDescent="0.2"/>
    <row r="902176" s="12" customFormat="1" x14ac:dyDescent="0.2"/>
    <row r="902177" s="12" customFormat="1" x14ac:dyDescent="0.2"/>
    <row r="902178" s="12" customFormat="1" x14ac:dyDescent="0.2"/>
    <row r="902179" s="12" customFormat="1" x14ac:dyDescent="0.2"/>
    <row r="902180" s="12" customFormat="1" x14ac:dyDescent="0.2"/>
    <row r="902181" s="12" customFormat="1" x14ac:dyDescent="0.2"/>
    <row r="902182" s="12" customFormat="1" x14ac:dyDescent="0.2"/>
    <row r="902183" s="12" customFormat="1" x14ac:dyDescent="0.2"/>
    <row r="902184" s="12" customFormat="1" x14ac:dyDescent="0.2"/>
    <row r="902185" s="12" customFormat="1" x14ac:dyDescent="0.2"/>
    <row r="902186" s="12" customFormat="1" x14ac:dyDescent="0.2"/>
    <row r="902187" s="12" customFormat="1" x14ac:dyDescent="0.2"/>
    <row r="902188" s="12" customFormat="1" x14ac:dyDescent="0.2"/>
    <row r="902189" s="12" customFormat="1" x14ac:dyDescent="0.2"/>
    <row r="902190" s="12" customFormat="1" x14ac:dyDescent="0.2"/>
    <row r="902191" s="12" customFormat="1" x14ac:dyDescent="0.2"/>
    <row r="902192" s="12" customFormat="1" x14ac:dyDescent="0.2"/>
    <row r="902193" s="12" customFormat="1" x14ac:dyDescent="0.2"/>
    <row r="902194" s="12" customFormat="1" x14ac:dyDescent="0.2"/>
    <row r="902195" s="12" customFormat="1" x14ac:dyDescent="0.2"/>
    <row r="902196" s="12" customFormat="1" x14ac:dyDescent="0.2"/>
    <row r="902197" s="12" customFormat="1" x14ac:dyDescent="0.2"/>
    <row r="902198" s="12" customFormat="1" x14ac:dyDescent="0.2"/>
    <row r="902199" s="12" customFormat="1" x14ac:dyDescent="0.2"/>
    <row r="902200" s="12" customFormat="1" x14ac:dyDescent="0.2"/>
    <row r="902201" s="12" customFormat="1" x14ac:dyDescent="0.2"/>
    <row r="902202" s="12" customFormat="1" x14ac:dyDescent="0.2"/>
    <row r="902203" s="12" customFormat="1" x14ac:dyDescent="0.2"/>
    <row r="902204" s="12" customFormat="1" x14ac:dyDescent="0.2"/>
    <row r="902205" s="12" customFormat="1" x14ac:dyDescent="0.2"/>
    <row r="902206" s="12" customFormat="1" x14ac:dyDescent="0.2"/>
    <row r="902207" s="12" customFormat="1" x14ac:dyDescent="0.2"/>
    <row r="902208" s="12" customFormat="1" x14ac:dyDescent="0.2"/>
    <row r="902209" s="12" customFormat="1" x14ac:dyDescent="0.2"/>
    <row r="902210" s="12" customFormat="1" x14ac:dyDescent="0.2"/>
    <row r="902211" s="12" customFormat="1" x14ac:dyDescent="0.2"/>
    <row r="902212" s="12" customFormat="1" x14ac:dyDescent="0.2"/>
    <row r="902213" s="12" customFormat="1" x14ac:dyDescent="0.2"/>
    <row r="902214" s="12" customFormat="1" x14ac:dyDescent="0.2"/>
    <row r="902215" s="12" customFormat="1" x14ac:dyDescent="0.2"/>
    <row r="902216" s="12" customFormat="1" x14ac:dyDescent="0.2"/>
    <row r="902217" s="12" customFormat="1" x14ac:dyDescent="0.2"/>
    <row r="902218" s="12" customFormat="1" x14ac:dyDescent="0.2"/>
    <row r="902219" s="12" customFormat="1" x14ac:dyDescent="0.2"/>
    <row r="902220" s="12" customFormat="1" x14ac:dyDescent="0.2"/>
    <row r="902221" s="12" customFormat="1" x14ac:dyDescent="0.2"/>
    <row r="902222" s="12" customFormat="1" x14ac:dyDescent="0.2"/>
    <row r="902223" s="12" customFormat="1" x14ac:dyDescent="0.2"/>
    <row r="902224" s="12" customFormat="1" x14ac:dyDescent="0.2"/>
    <row r="902225" s="12" customFormat="1" x14ac:dyDescent="0.2"/>
    <row r="902226" s="12" customFormat="1" x14ac:dyDescent="0.2"/>
    <row r="902227" s="12" customFormat="1" x14ac:dyDescent="0.2"/>
    <row r="902228" s="12" customFormat="1" x14ac:dyDescent="0.2"/>
    <row r="902229" s="12" customFormat="1" x14ac:dyDescent="0.2"/>
    <row r="902230" s="12" customFormat="1" x14ac:dyDescent="0.2"/>
    <row r="902231" s="12" customFormat="1" x14ac:dyDescent="0.2"/>
    <row r="902232" s="12" customFormat="1" x14ac:dyDescent="0.2"/>
    <row r="902233" s="12" customFormat="1" x14ac:dyDescent="0.2"/>
    <row r="902234" s="12" customFormat="1" x14ac:dyDescent="0.2"/>
    <row r="902235" s="12" customFormat="1" x14ac:dyDescent="0.2"/>
    <row r="902236" s="12" customFormat="1" x14ac:dyDescent="0.2"/>
    <row r="902237" s="12" customFormat="1" x14ac:dyDescent="0.2"/>
    <row r="902238" s="12" customFormat="1" x14ac:dyDescent="0.2"/>
    <row r="902239" s="12" customFormat="1" x14ac:dyDescent="0.2"/>
    <row r="902240" s="12" customFormat="1" x14ac:dyDescent="0.2"/>
    <row r="902241" s="12" customFormat="1" x14ac:dyDescent="0.2"/>
    <row r="902242" s="12" customFormat="1" x14ac:dyDescent="0.2"/>
    <row r="902243" s="12" customFormat="1" x14ac:dyDescent="0.2"/>
    <row r="902244" s="12" customFormat="1" x14ac:dyDescent="0.2"/>
    <row r="902245" s="12" customFormat="1" x14ac:dyDescent="0.2"/>
    <row r="902246" s="12" customFormat="1" x14ac:dyDescent="0.2"/>
    <row r="902247" s="12" customFormat="1" x14ac:dyDescent="0.2"/>
    <row r="902248" s="12" customFormat="1" x14ac:dyDescent="0.2"/>
    <row r="902249" s="12" customFormat="1" x14ac:dyDescent="0.2"/>
    <row r="902250" s="12" customFormat="1" x14ac:dyDescent="0.2"/>
    <row r="902251" s="12" customFormat="1" x14ac:dyDescent="0.2"/>
    <row r="902252" s="12" customFormat="1" x14ac:dyDescent="0.2"/>
    <row r="902253" s="12" customFormat="1" x14ac:dyDescent="0.2"/>
    <row r="902254" s="12" customFormat="1" x14ac:dyDescent="0.2"/>
    <row r="902255" s="12" customFormat="1" x14ac:dyDescent="0.2"/>
    <row r="902256" s="12" customFormat="1" x14ac:dyDescent="0.2"/>
    <row r="902257" s="12" customFormat="1" x14ac:dyDescent="0.2"/>
    <row r="902258" s="12" customFormat="1" x14ac:dyDescent="0.2"/>
    <row r="902259" s="12" customFormat="1" x14ac:dyDescent="0.2"/>
    <row r="902260" s="12" customFormat="1" x14ac:dyDescent="0.2"/>
    <row r="902261" s="12" customFormat="1" x14ac:dyDescent="0.2"/>
    <row r="902262" s="12" customFormat="1" x14ac:dyDescent="0.2"/>
    <row r="902263" s="12" customFormat="1" x14ac:dyDescent="0.2"/>
    <row r="902264" s="12" customFormat="1" x14ac:dyDescent="0.2"/>
    <row r="902265" s="12" customFormat="1" x14ac:dyDescent="0.2"/>
    <row r="902266" s="12" customFormat="1" x14ac:dyDescent="0.2"/>
    <row r="902267" s="12" customFormat="1" x14ac:dyDescent="0.2"/>
    <row r="902268" s="12" customFormat="1" x14ac:dyDescent="0.2"/>
    <row r="902269" s="12" customFormat="1" x14ac:dyDescent="0.2"/>
    <row r="902270" s="12" customFormat="1" x14ac:dyDescent="0.2"/>
    <row r="902271" s="12" customFormat="1" x14ac:dyDescent="0.2"/>
    <row r="902272" s="12" customFormat="1" x14ac:dyDescent="0.2"/>
    <row r="902273" s="12" customFormat="1" x14ac:dyDescent="0.2"/>
    <row r="902274" s="12" customFormat="1" x14ac:dyDescent="0.2"/>
    <row r="902275" s="12" customFormat="1" x14ac:dyDescent="0.2"/>
    <row r="902276" s="12" customFormat="1" x14ac:dyDescent="0.2"/>
    <row r="902277" s="12" customFormat="1" x14ac:dyDescent="0.2"/>
    <row r="902278" s="12" customFormat="1" x14ac:dyDescent="0.2"/>
    <row r="902279" s="12" customFormat="1" x14ac:dyDescent="0.2"/>
    <row r="902280" s="12" customFormat="1" x14ac:dyDescent="0.2"/>
    <row r="902281" s="12" customFormat="1" x14ac:dyDescent="0.2"/>
    <row r="902282" s="12" customFormat="1" x14ac:dyDescent="0.2"/>
    <row r="902283" s="12" customFormat="1" x14ac:dyDescent="0.2"/>
    <row r="902284" s="12" customFormat="1" x14ac:dyDescent="0.2"/>
    <row r="902285" s="12" customFormat="1" x14ac:dyDescent="0.2"/>
    <row r="902286" s="12" customFormat="1" x14ac:dyDescent="0.2"/>
    <row r="902287" s="12" customFormat="1" x14ac:dyDescent="0.2"/>
    <row r="902288" s="12" customFormat="1" x14ac:dyDescent="0.2"/>
    <row r="902289" s="12" customFormat="1" x14ac:dyDescent="0.2"/>
    <row r="902290" s="12" customFormat="1" x14ac:dyDescent="0.2"/>
    <row r="902291" s="12" customFormat="1" x14ac:dyDescent="0.2"/>
    <row r="902292" s="12" customFormat="1" x14ac:dyDescent="0.2"/>
    <row r="902293" s="12" customFormat="1" x14ac:dyDescent="0.2"/>
    <row r="902294" s="12" customFormat="1" x14ac:dyDescent="0.2"/>
    <row r="902295" s="12" customFormat="1" x14ac:dyDescent="0.2"/>
    <row r="902296" s="12" customFormat="1" x14ac:dyDescent="0.2"/>
    <row r="902297" s="12" customFormat="1" x14ac:dyDescent="0.2"/>
    <row r="902298" s="12" customFormat="1" x14ac:dyDescent="0.2"/>
    <row r="902299" s="12" customFormat="1" x14ac:dyDescent="0.2"/>
    <row r="902300" s="12" customFormat="1" x14ac:dyDescent="0.2"/>
    <row r="902301" s="12" customFormat="1" x14ac:dyDescent="0.2"/>
    <row r="902302" s="12" customFormat="1" x14ac:dyDescent="0.2"/>
    <row r="902303" s="12" customFormat="1" x14ac:dyDescent="0.2"/>
    <row r="902304" s="12" customFormat="1" x14ac:dyDescent="0.2"/>
    <row r="902305" s="12" customFormat="1" x14ac:dyDescent="0.2"/>
    <row r="902306" s="12" customFormat="1" x14ac:dyDescent="0.2"/>
    <row r="902307" s="12" customFormat="1" x14ac:dyDescent="0.2"/>
    <row r="902308" s="12" customFormat="1" x14ac:dyDescent="0.2"/>
    <row r="902309" s="12" customFormat="1" x14ac:dyDescent="0.2"/>
    <row r="902310" s="12" customFormat="1" x14ac:dyDescent="0.2"/>
    <row r="902311" s="12" customFormat="1" x14ac:dyDescent="0.2"/>
    <row r="902312" s="12" customFormat="1" x14ac:dyDescent="0.2"/>
    <row r="902313" s="12" customFormat="1" x14ac:dyDescent="0.2"/>
    <row r="902314" s="12" customFormat="1" x14ac:dyDescent="0.2"/>
    <row r="902315" s="12" customFormat="1" x14ac:dyDescent="0.2"/>
    <row r="902316" s="12" customFormat="1" x14ac:dyDescent="0.2"/>
    <row r="902317" s="12" customFormat="1" x14ac:dyDescent="0.2"/>
    <row r="902318" s="12" customFormat="1" x14ac:dyDescent="0.2"/>
    <row r="902319" s="12" customFormat="1" x14ac:dyDescent="0.2"/>
    <row r="902320" s="12" customFormat="1" x14ac:dyDescent="0.2"/>
    <row r="902321" s="12" customFormat="1" x14ac:dyDescent="0.2"/>
    <row r="902322" s="12" customFormat="1" x14ac:dyDescent="0.2"/>
    <row r="902323" s="12" customFormat="1" x14ac:dyDescent="0.2"/>
    <row r="902324" s="12" customFormat="1" x14ac:dyDescent="0.2"/>
    <row r="902325" s="12" customFormat="1" x14ac:dyDescent="0.2"/>
    <row r="902326" s="12" customFormat="1" x14ac:dyDescent="0.2"/>
    <row r="902327" s="12" customFormat="1" x14ac:dyDescent="0.2"/>
    <row r="902328" s="12" customFormat="1" x14ac:dyDescent="0.2"/>
    <row r="902329" s="12" customFormat="1" x14ac:dyDescent="0.2"/>
    <row r="902330" s="12" customFormat="1" x14ac:dyDescent="0.2"/>
    <row r="902331" s="12" customFormat="1" x14ac:dyDescent="0.2"/>
    <row r="902332" s="12" customFormat="1" x14ac:dyDescent="0.2"/>
    <row r="902333" s="12" customFormat="1" x14ac:dyDescent="0.2"/>
    <row r="902334" s="12" customFormat="1" x14ac:dyDescent="0.2"/>
    <row r="902335" s="12" customFormat="1" x14ac:dyDescent="0.2"/>
    <row r="902336" s="12" customFormat="1" x14ac:dyDescent="0.2"/>
    <row r="902337" s="12" customFormat="1" x14ac:dyDescent="0.2"/>
    <row r="902338" s="12" customFormat="1" x14ac:dyDescent="0.2"/>
    <row r="902339" s="12" customFormat="1" x14ac:dyDescent="0.2"/>
    <row r="902340" s="12" customFormat="1" x14ac:dyDescent="0.2"/>
    <row r="902341" s="12" customFormat="1" x14ac:dyDescent="0.2"/>
    <row r="902342" s="12" customFormat="1" x14ac:dyDescent="0.2"/>
    <row r="902343" s="12" customFormat="1" x14ac:dyDescent="0.2"/>
    <row r="902344" s="12" customFormat="1" x14ac:dyDescent="0.2"/>
    <row r="902345" s="12" customFormat="1" x14ac:dyDescent="0.2"/>
    <row r="902346" s="12" customFormat="1" x14ac:dyDescent="0.2"/>
    <row r="902347" s="12" customFormat="1" x14ac:dyDescent="0.2"/>
    <row r="902348" s="12" customFormat="1" x14ac:dyDescent="0.2"/>
    <row r="902349" s="12" customFormat="1" x14ac:dyDescent="0.2"/>
    <row r="902350" s="12" customFormat="1" x14ac:dyDescent="0.2"/>
    <row r="902351" s="12" customFormat="1" x14ac:dyDescent="0.2"/>
    <row r="902352" s="12" customFormat="1" x14ac:dyDescent="0.2"/>
    <row r="902353" s="12" customFormat="1" x14ac:dyDescent="0.2"/>
    <row r="902354" s="12" customFormat="1" x14ac:dyDescent="0.2"/>
    <row r="902355" s="12" customFormat="1" x14ac:dyDescent="0.2"/>
    <row r="902356" s="12" customFormat="1" x14ac:dyDescent="0.2"/>
    <row r="902357" s="12" customFormat="1" x14ac:dyDescent="0.2"/>
    <row r="902358" s="12" customFormat="1" x14ac:dyDescent="0.2"/>
    <row r="902359" s="12" customFormat="1" x14ac:dyDescent="0.2"/>
    <row r="902360" s="12" customFormat="1" x14ac:dyDescent="0.2"/>
    <row r="902361" s="12" customFormat="1" x14ac:dyDescent="0.2"/>
    <row r="902362" s="12" customFormat="1" x14ac:dyDescent="0.2"/>
    <row r="902363" s="12" customFormat="1" x14ac:dyDescent="0.2"/>
    <row r="902364" s="12" customFormat="1" x14ac:dyDescent="0.2"/>
    <row r="902365" s="12" customFormat="1" x14ac:dyDescent="0.2"/>
    <row r="902366" s="12" customFormat="1" x14ac:dyDescent="0.2"/>
    <row r="902367" s="12" customFormat="1" x14ac:dyDescent="0.2"/>
    <row r="902368" s="12" customFormat="1" x14ac:dyDescent="0.2"/>
    <row r="902369" s="12" customFormat="1" x14ac:dyDescent="0.2"/>
    <row r="902370" s="12" customFormat="1" x14ac:dyDescent="0.2"/>
    <row r="902371" s="12" customFormat="1" x14ac:dyDescent="0.2"/>
    <row r="902372" s="12" customFormat="1" x14ac:dyDescent="0.2"/>
    <row r="902373" s="12" customFormat="1" x14ac:dyDescent="0.2"/>
    <row r="902374" s="12" customFormat="1" x14ac:dyDescent="0.2"/>
    <row r="902375" s="12" customFormat="1" x14ac:dyDescent="0.2"/>
    <row r="902376" s="12" customFormat="1" x14ac:dyDescent="0.2"/>
    <row r="902377" s="12" customFormat="1" x14ac:dyDescent="0.2"/>
    <row r="902378" s="12" customFormat="1" x14ac:dyDescent="0.2"/>
    <row r="902379" s="12" customFormat="1" x14ac:dyDescent="0.2"/>
    <row r="902380" s="12" customFormat="1" x14ac:dyDescent="0.2"/>
    <row r="902381" s="12" customFormat="1" x14ac:dyDescent="0.2"/>
    <row r="902382" s="12" customFormat="1" x14ac:dyDescent="0.2"/>
    <row r="902383" s="12" customFormat="1" x14ac:dyDescent="0.2"/>
    <row r="902384" s="12" customFormat="1" x14ac:dyDescent="0.2"/>
    <row r="902385" s="12" customFormat="1" x14ac:dyDescent="0.2"/>
    <row r="902386" s="12" customFormat="1" x14ac:dyDescent="0.2"/>
    <row r="902387" s="12" customFormat="1" x14ac:dyDescent="0.2"/>
    <row r="902388" s="12" customFormat="1" x14ac:dyDescent="0.2"/>
    <row r="902389" s="12" customFormat="1" x14ac:dyDescent="0.2"/>
    <row r="902390" s="12" customFormat="1" x14ac:dyDescent="0.2"/>
    <row r="902391" s="12" customFormat="1" x14ac:dyDescent="0.2"/>
    <row r="902392" s="12" customFormat="1" x14ac:dyDescent="0.2"/>
    <row r="902393" s="12" customFormat="1" x14ac:dyDescent="0.2"/>
    <row r="902394" s="12" customFormat="1" x14ac:dyDescent="0.2"/>
    <row r="902395" s="12" customFormat="1" x14ac:dyDescent="0.2"/>
    <row r="902396" s="12" customFormat="1" x14ac:dyDescent="0.2"/>
    <row r="902397" s="12" customFormat="1" x14ac:dyDescent="0.2"/>
    <row r="902398" s="12" customFormat="1" x14ac:dyDescent="0.2"/>
    <row r="902399" s="12" customFormat="1" x14ac:dyDescent="0.2"/>
    <row r="902400" s="12" customFormat="1" x14ac:dyDescent="0.2"/>
    <row r="902401" s="12" customFormat="1" x14ac:dyDescent="0.2"/>
    <row r="902402" s="12" customFormat="1" x14ac:dyDescent="0.2"/>
    <row r="902403" s="12" customFormat="1" x14ac:dyDescent="0.2"/>
    <row r="902404" s="12" customFormat="1" x14ac:dyDescent="0.2"/>
    <row r="902405" s="12" customFormat="1" x14ac:dyDescent="0.2"/>
    <row r="902406" s="12" customFormat="1" x14ac:dyDescent="0.2"/>
    <row r="902407" s="12" customFormat="1" x14ac:dyDescent="0.2"/>
    <row r="902408" s="12" customFormat="1" x14ac:dyDescent="0.2"/>
    <row r="902409" s="12" customFormat="1" x14ac:dyDescent="0.2"/>
    <row r="902410" s="12" customFormat="1" x14ac:dyDescent="0.2"/>
    <row r="902411" s="12" customFormat="1" x14ac:dyDescent="0.2"/>
    <row r="902412" s="12" customFormat="1" x14ac:dyDescent="0.2"/>
    <row r="902413" s="12" customFormat="1" x14ac:dyDescent="0.2"/>
    <row r="902414" s="12" customFormat="1" x14ac:dyDescent="0.2"/>
    <row r="902415" s="12" customFormat="1" x14ac:dyDescent="0.2"/>
    <row r="902416" s="12" customFormat="1" x14ac:dyDescent="0.2"/>
    <row r="902417" s="12" customFormat="1" x14ac:dyDescent="0.2"/>
    <row r="902418" s="12" customFormat="1" x14ac:dyDescent="0.2"/>
    <row r="902419" s="12" customFormat="1" x14ac:dyDescent="0.2"/>
    <row r="902420" s="12" customFormat="1" x14ac:dyDescent="0.2"/>
    <row r="902421" s="12" customFormat="1" x14ac:dyDescent="0.2"/>
    <row r="902422" s="12" customFormat="1" x14ac:dyDescent="0.2"/>
    <row r="902423" s="12" customFormat="1" x14ac:dyDescent="0.2"/>
    <row r="902424" s="12" customFormat="1" x14ac:dyDescent="0.2"/>
    <row r="902425" s="12" customFormat="1" x14ac:dyDescent="0.2"/>
    <row r="902426" s="12" customFormat="1" x14ac:dyDescent="0.2"/>
    <row r="902427" s="12" customFormat="1" x14ac:dyDescent="0.2"/>
    <row r="902428" s="12" customFormat="1" x14ac:dyDescent="0.2"/>
    <row r="902429" s="12" customFormat="1" x14ac:dyDescent="0.2"/>
    <row r="902430" s="12" customFormat="1" x14ac:dyDescent="0.2"/>
    <row r="902431" s="12" customFormat="1" x14ac:dyDescent="0.2"/>
    <row r="902432" s="12" customFormat="1" x14ac:dyDescent="0.2"/>
    <row r="902433" s="12" customFormat="1" x14ac:dyDescent="0.2"/>
    <row r="902434" s="12" customFormat="1" x14ac:dyDescent="0.2"/>
    <row r="902435" s="12" customFormat="1" x14ac:dyDescent="0.2"/>
    <row r="902436" s="12" customFormat="1" x14ac:dyDescent="0.2"/>
    <row r="902437" s="12" customFormat="1" x14ac:dyDescent="0.2"/>
    <row r="902438" s="12" customFormat="1" x14ac:dyDescent="0.2"/>
    <row r="902439" s="12" customFormat="1" x14ac:dyDescent="0.2"/>
    <row r="902440" s="12" customFormat="1" x14ac:dyDescent="0.2"/>
    <row r="902441" s="12" customFormat="1" x14ac:dyDescent="0.2"/>
    <row r="902442" s="12" customFormat="1" x14ac:dyDescent="0.2"/>
    <row r="902443" s="12" customFormat="1" x14ac:dyDescent="0.2"/>
    <row r="902444" s="12" customFormat="1" x14ac:dyDescent="0.2"/>
    <row r="902445" s="12" customFormat="1" x14ac:dyDescent="0.2"/>
    <row r="902446" s="12" customFormat="1" x14ac:dyDescent="0.2"/>
    <row r="902447" s="12" customFormat="1" x14ac:dyDescent="0.2"/>
    <row r="902448" s="12" customFormat="1" x14ac:dyDescent="0.2"/>
    <row r="902449" s="12" customFormat="1" x14ac:dyDescent="0.2"/>
    <row r="902450" s="12" customFormat="1" x14ac:dyDescent="0.2"/>
    <row r="902451" s="12" customFormat="1" x14ac:dyDescent="0.2"/>
    <row r="902452" s="12" customFormat="1" x14ac:dyDescent="0.2"/>
    <row r="902453" s="12" customFormat="1" x14ac:dyDescent="0.2"/>
    <row r="902454" s="12" customFormat="1" x14ac:dyDescent="0.2"/>
    <row r="902455" s="12" customFormat="1" x14ac:dyDescent="0.2"/>
    <row r="902456" s="12" customFormat="1" x14ac:dyDescent="0.2"/>
    <row r="902457" s="12" customFormat="1" x14ac:dyDescent="0.2"/>
    <row r="902458" s="12" customFormat="1" x14ac:dyDescent="0.2"/>
    <row r="902459" s="12" customFormat="1" x14ac:dyDescent="0.2"/>
    <row r="902460" s="12" customFormat="1" x14ac:dyDescent="0.2"/>
    <row r="902461" s="12" customFormat="1" x14ac:dyDescent="0.2"/>
    <row r="902462" s="12" customFormat="1" x14ac:dyDescent="0.2"/>
    <row r="902463" s="12" customFormat="1" x14ac:dyDescent="0.2"/>
    <row r="902464" s="12" customFormat="1" x14ac:dyDescent="0.2"/>
    <row r="902465" s="12" customFormat="1" x14ac:dyDescent="0.2"/>
    <row r="902466" s="12" customFormat="1" x14ac:dyDescent="0.2"/>
    <row r="902467" s="12" customFormat="1" x14ac:dyDescent="0.2"/>
    <row r="902468" s="12" customFormat="1" x14ac:dyDescent="0.2"/>
    <row r="902469" s="12" customFormat="1" x14ac:dyDescent="0.2"/>
    <row r="902470" s="12" customFormat="1" x14ac:dyDescent="0.2"/>
    <row r="902471" s="12" customFormat="1" x14ac:dyDescent="0.2"/>
    <row r="902472" s="12" customFormat="1" x14ac:dyDescent="0.2"/>
    <row r="902473" s="12" customFormat="1" x14ac:dyDescent="0.2"/>
    <row r="902474" s="12" customFormat="1" x14ac:dyDescent="0.2"/>
    <row r="902475" s="12" customFormat="1" x14ac:dyDescent="0.2"/>
    <row r="902476" s="12" customFormat="1" x14ac:dyDescent="0.2"/>
    <row r="902477" s="12" customFormat="1" x14ac:dyDescent="0.2"/>
    <row r="902478" s="12" customFormat="1" x14ac:dyDescent="0.2"/>
    <row r="902479" s="12" customFormat="1" x14ac:dyDescent="0.2"/>
    <row r="902480" s="12" customFormat="1" x14ac:dyDescent="0.2"/>
    <row r="902481" s="12" customFormat="1" x14ac:dyDescent="0.2"/>
    <row r="902482" s="12" customFormat="1" x14ac:dyDescent="0.2"/>
    <row r="902483" s="12" customFormat="1" x14ac:dyDescent="0.2"/>
    <row r="902484" s="12" customFormat="1" x14ac:dyDescent="0.2"/>
    <row r="902485" s="12" customFormat="1" x14ac:dyDescent="0.2"/>
    <row r="902486" s="12" customFormat="1" x14ac:dyDescent="0.2"/>
    <row r="902487" s="12" customFormat="1" x14ac:dyDescent="0.2"/>
    <row r="902488" s="12" customFormat="1" x14ac:dyDescent="0.2"/>
    <row r="902489" s="12" customFormat="1" x14ac:dyDescent="0.2"/>
    <row r="902490" s="12" customFormat="1" x14ac:dyDescent="0.2"/>
    <row r="902491" s="12" customFormat="1" x14ac:dyDescent="0.2"/>
    <row r="902492" s="12" customFormat="1" x14ac:dyDescent="0.2"/>
    <row r="902493" s="12" customFormat="1" x14ac:dyDescent="0.2"/>
    <row r="902494" s="12" customFormat="1" x14ac:dyDescent="0.2"/>
    <row r="902495" s="12" customFormat="1" x14ac:dyDescent="0.2"/>
    <row r="902496" s="12" customFormat="1" x14ac:dyDescent="0.2"/>
    <row r="902497" s="12" customFormat="1" x14ac:dyDescent="0.2"/>
    <row r="902498" s="12" customFormat="1" x14ac:dyDescent="0.2"/>
    <row r="902499" s="12" customFormat="1" x14ac:dyDescent="0.2"/>
    <row r="902500" s="12" customFormat="1" x14ac:dyDescent="0.2"/>
    <row r="902501" s="12" customFormat="1" x14ac:dyDescent="0.2"/>
    <row r="902502" s="12" customFormat="1" x14ac:dyDescent="0.2"/>
    <row r="902503" s="12" customFormat="1" x14ac:dyDescent="0.2"/>
    <row r="902504" s="12" customFormat="1" x14ac:dyDescent="0.2"/>
    <row r="902505" s="12" customFormat="1" x14ac:dyDescent="0.2"/>
    <row r="902506" s="12" customFormat="1" x14ac:dyDescent="0.2"/>
    <row r="902507" s="12" customFormat="1" x14ac:dyDescent="0.2"/>
    <row r="902508" s="12" customFormat="1" x14ac:dyDescent="0.2"/>
    <row r="902509" s="12" customFormat="1" x14ac:dyDescent="0.2"/>
    <row r="902510" s="12" customFormat="1" x14ac:dyDescent="0.2"/>
    <row r="902511" s="12" customFormat="1" x14ac:dyDescent="0.2"/>
    <row r="902512" s="12" customFormat="1" x14ac:dyDescent="0.2"/>
    <row r="902513" s="12" customFormat="1" x14ac:dyDescent="0.2"/>
    <row r="902514" s="12" customFormat="1" x14ac:dyDescent="0.2"/>
    <row r="902515" s="12" customFormat="1" x14ac:dyDescent="0.2"/>
    <row r="902516" s="12" customFormat="1" x14ac:dyDescent="0.2"/>
    <row r="902517" s="12" customFormat="1" x14ac:dyDescent="0.2"/>
    <row r="902518" s="12" customFormat="1" x14ac:dyDescent="0.2"/>
    <row r="902519" s="12" customFormat="1" x14ac:dyDescent="0.2"/>
    <row r="902520" s="12" customFormat="1" x14ac:dyDescent="0.2"/>
    <row r="902521" s="12" customFormat="1" x14ac:dyDescent="0.2"/>
    <row r="902522" s="12" customFormat="1" x14ac:dyDescent="0.2"/>
    <row r="902523" s="12" customFormat="1" x14ac:dyDescent="0.2"/>
    <row r="902524" s="12" customFormat="1" x14ac:dyDescent="0.2"/>
    <row r="902525" s="12" customFormat="1" x14ac:dyDescent="0.2"/>
    <row r="902526" s="12" customFormat="1" x14ac:dyDescent="0.2"/>
    <row r="902527" s="12" customFormat="1" x14ac:dyDescent="0.2"/>
    <row r="902528" s="12" customFormat="1" x14ac:dyDescent="0.2"/>
    <row r="902529" s="12" customFormat="1" x14ac:dyDescent="0.2"/>
    <row r="902530" s="12" customFormat="1" x14ac:dyDescent="0.2"/>
    <row r="902531" s="12" customFormat="1" x14ac:dyDescent="0.2"/>
    <row r="902532" s="12" customFormat="1" x14ac:dyDescent="0.2"/>
    <row r="902533" s="12" customFormat="1" x14ac:dyDescent="0.2"/>
    <row r="902534" s="12" customFormat="1" x14ac:dyDescent="0.2"/>
    <row r="902535" s="12" customFormat="1" x14ac:dyDescent="0.2"/>
    <row r="902536" s="12" customFormat="1" x14ac:dyDescent="0.2"/>
    <row r="902537" s="12" customFormat="1" x14ac:dyDescent="0.2"/>
    <row r="902538" s="12" customFormat="1" x14ac:dyDescent="0.2"/>
    <row r="902539" s="12" customFormat="1" x14ac:dyDescent="0.2"/>
    <row r="902540" s="12" customFormat="1" x14ac:dyDescent="0.2"/>
    <row r="902541" s="12" customFormat="1" x14ac:dyDescent="0.2"/>
    <row r="902542" s="12" customFormat="1" x14ac:dyDescent="0.2"/>
    <row r="902543" s="12" customFormat="1" x14ac:dyDescent="0.2"/>
    <row r="902544" s="12" customFormat="1" x14ac:dyDescent="0.2"/>
    <row r="902545" s="12" customFormat="1" x14ac:dyDescent="0.2"/>
    <row r="902546" s="12" customFormat="1" x14ac:dyDescent="0.2"/>
    <row r="902547" s="12" customFormat="1" x14ac:dyDescent="0.2"/>
    <row r="902548" s="12" customFormat="1" x14ac:dyDescent="0.2"/>
    <row r="902549" s="12" customFormat="1" x14ac:dyDescent="0.2"/>
    <row r="902550" s="12" customFormat="1" x14ac:dyDescent="0.2"/>
    <row r="902551" s="12" customFormat="1" x14ac:dyDescent="0.2"/>
    <row r="902552" s="12" customFormat="1" x14ac:dyDescent="0.2"/>
    <row r="902553" s="12" customFormat="1" x14ac:dyDescent="0.2"/>
    <row r="902554" s="12" customFormat="1" x14ac:dyDescent="0.2"/>
    <row r="902555" s="12" customFormat="1" x14ac:dyDescent="0.2"/>
    <row r="902556" s="12" customFormat="1" x14ac:dyDescent="0.2"/>
    <row r="902557" s="12" customFormat="1" x14ac:dyDescent="0.2"/>
    <row r="902558" s="12" customFormat="1" x14ac:dyDescent="0.2"/>
    <row r="902559" s="12" customFormat="1" x14ac:dyDescent="0.2"/>
    <row r="902560" s="12" customFormat="1" x14ac:dyDescent="0.2"/>
    <row r="902561" s="12" customFormat="1" x14ac:dyDescent="0.2"/>
    <row r="902562" s="12" customFormat="1" x14ac:dyDescent="0.2"/>
    <row r="902563" s="12" customFormat="1" x14ac:dyDescent="0.2"/>
    <row r="902564" s="12" customFormat="1" x14ac:dyDescent="0.2"/>
    <row r="902565" s="12" customFormat="1" x14ac:dyDescent="0.2"/>
    <row r="902566" s="12" customFormat="1" x14ac:dyDescent="0.2"/>
    <row r="902567" s="12" customFormat="1" x14ac:dyDescent="0.2"/>
    <row r="902568" s="12" customFormat="1" x14ac:dyDescent="0.2"/>
    <row r="902569" s="12" customFormat="1" x14ac:dyDescent="0.2"/>
    <row r="902570" s="12" customFormat="1" x14ac:dyDescent="0.2"/>
    <row r="902571" s="12" customFormat="1" x14ac:dyDescent="0.2"/>
    <row r="902572" s="12" customFormat="1" x14ac:dyDescent="0.2"/>
    <row r="902573" s="12" customFormat="1" x14ac:dyDescent="0.2"/>
    <row r="902574" s="12" customFormat="1" x14ac:dyDescent="0.2"/>
    <row r="902575" s="12" customFormat="1" x14ac:dyDescent="0.2"/>
    <row r="902576" s="12" customFormat="1" x14ac:dyDescent="0.2"/>
    <row r="902577" s="12" customFormat="1" x14ac:dyDescent="0.2"/>
    <row r="902578" s="12" customFormat="1" x14ac:dyDescent="0.2"/>
    <row r="902579" s="12" customFormat="1" x14ac:dyDescent="0.2"/>
    <row r="902580" s="12" customFormat="1" x14ac:dyDescent="0.2"/>
    <row r="902581" s="12" customFormat="1" x14ac:dyDescent="0.2"/>
    <row r="902582" s="12" customFormat="1" x14ac:dyDescent="0.2"/>
    <row r="902583" s="12" customFormat="1" x14ac:dyDescent="0.2"/>
    <row r="902584" s="12" customFormat="1" x14ac:dyDescent="0.2"/>
    <row r="902585" s="12" customFormat="1" x14ac:dyDescent="0.2"/>
    <row r="902586" s="12" customFormat="1" x14ac:dyDescent="0.2"/>
    <row r="902587" s="12" customFormat="1" x14ac:dyDescent="0.2"/>
    <row r="902588" s="12" customFormat="1" x14ac:dyDescent="0.2"/>
    <row r="902589" s="12" customFormat="1" x14ac:dyDescent="0.2"/>
    <row r="902590" s="12" customFormat="1" x14ac:dyDescent="0.2"/>
    <row r="902591" s="12" customFormat="1" x14ac:dyDescent="0.2"/>
    <row r="902592" s="12" customFormat="1" x14ac:dyDescent="0.2"/>
    <row r="902593" s="12" customFormat="1" x14ac:dyDescent="0.2"/>
    <row r="902594" s="12" customFormat="1" x14ac:dyDescent="0.2"/>
    <row r="902595" s="12" customFormat="1" x14ac:dyDescent="0.2"/>
    <row r="902596" s="12" customFormat="1" x14ac:dyDescent="0.2"/>
    <row r="902597" s="12" customFormat="1" x14ac:dyDescent="0.2"/>
    <row r="902598" s="12" customFormat="1" x14ac:dyDescent="0.2"/>
    <row r="902599" s="12" customFormat="1" x14ac:dyDescent="0.2"/>
    <row r="902600" s="12" customFormat="1" x14ac:dyDescent="0.2"/>
    <row r="902601" s="12" customFormat="1" x14ac:dyDescent="0.2"/>
    <row r="902602" s="12" customFormat="1" x14ac:dyDescent="0.2"/>
    <row r="902603" s="12" customFormat="1" x14ac:dyDescent="0.2"/>
    <row r="902604" s="12" customFormat="1" x14ac:dyDescent="0.2"/>
    <row r="902605" s="12" customFormat="1" x14ac:dyDescent="0.2"/>
    <row r="902606" s="12" customFormat="1" x14ac:dyDescent="0.2"/>
    <row r="902607" s="12" customFormat="1" x14ac:dyDescent="0.2"/>
    <row r="902608" s="12" customFormat="1" x14ac:dyDescent="0.2"/>
    <row r="902609" s="12" customFormat="1" x14ac:dyDescent="0.2"/>
    <row r="902610" s="12" customFormat="1" x14ac:dyDescent="0.2"/>
    <row r="902611" s="12" customFormat="1" x14ac:dyDescent="0.2"/>
    <row r="902612" s="12" customFormat="1" x14ac:dyDescent="0.2"/>
    <row r="902613" s="12" customFormat="1" x14ac:dyDescent="0.2"/>
    <row r="902614" s="12" customFormat="1" x14ac:dyDescent="0.2"/>
    <row r="902615" s="12" customFormat="1" x14ac:dyDescent="0.2"/>
    <row r="902616" s="12" customFormat="1" x14ac:dyDescent="0.2"/>
    <row r="902617" s="12" customFormat="1" x14ac:dyDescent="0.2"/>
    <row r="902618" s="12" customFormat="1" x14ac:dyDescent="0.2"/>
    <row r="902619" s="12" customFormat="1" x14ac:dyDescent="0.2"/>
    <row r="902620" s="12" customFormat="1" x14ac:dyDescent="0.2"/>
    <row r="902621" s="12" customFormat="1" x14ac:dyDescent="0.2"/>
    <row r="902622" s="12" customFormat="1" x14ac:dyDescent="0.2"/>
    <row r="902623" s="12" customFormat="1" x14ac:dyDescent="0.2"/>
    <row r="902624" s="12" customFormat="1" x14ac:dyDescent="0.2"/>
    <row r="902625" s="12" customFormat="1" x14ac:dyDescent="0.2"/>
    <row r="902626" s="12" customFormat="1" x14ac:dyDescent="0.2"/>
    <row r="902627" s="12" customFormat="1" x14ac:dyDescent="0.2"/>
    <row r="902628" s="12" customFormat="1" x14ac:dyDescent="0.2"/>
    <row r="902629" s="12" customFormat="1" x14ac:dyDescent="0.2"/>
    <row r="902630" s="12" customFormat="1" x14ac:dyDescent="0.2"/>
    <row r="902631" s="12" customFormat="1" x14ac:dyDescent="0.2"/>
    <row r="902632" s="12" customFormat="1" x14ac:dyDescent="0.2"/>
    <row r="902633" s="12" customFormat="1" x14ac:dyDescent="0.2"/>
    <row r="902634" s="12" customFormat="1" x14ac:dyDescent="0.2"/>
    <row r="902635" s="12" customFormat="1" x14ac:dyDescent="0.2"/>
    <row r="902636" s="12" customFormat="1" x14ac:dyDescent="0.2"/>
    <row r="902637" s="12" customFormat="1" x14ac:dyDescent="0.2"/>
    <row r="902638" s="12" customFormat="1" x14ac:dyDescent="0.2"/>
    <row r="902639" s="12" customFormat="1" x14ac:dyDescent="0.2"/>
    <row r="902640" s="12" customFormat="1" x14ac:dyDescent="0.2"/>
    <row r="902641" s="12" customFormat="1" x14ac:dyDescent="0.2"/>
    <row r="902642" s="12" customFormat="1" x14ac:dyDescent="0.2"/>
    <row r="902643" s="12" customFormat="1" x14ac:dyDescent="0.2"/>
    <row r="902644" s="12" customFormat="1" x14ac:dyDescent="0.2"/>
    <row r="902645" s="12" customFormat="1" x14ac:dyDescent="0.2"/>
    <row r="902646" s="12" customFormat="1" x14ac:dyDescent="0.2"/>
    <row r="902647" s="12" customFormat="1" x14ac:dyDescent="0.2"/>
    <row r="902648" s="12" customFormat="1" x14ac:dyDescent="0.2"/>
    <row r="902649" s="12" customFormat="1" x14ac:dyDescent="0.2"/>
    <row r="902650" s="12" customFormat="1" x14ac:dyDescent="0.2"/>
    <row r="902651" s="12" customFormat="1" x14ac:dyDescent="0.2"/>
    <row r="902652" s="12" customFormat="1" x14ac:dyDescent="0.2"/>
    <row r="902653" s="12" customFormat="1" x14ac:dyDescent="0.2"/>
    <row r="902654" s="12" customFormat="1" x14ac:dyDescent="0.2"/>
    <row r="902655" s="12" customFormat="1" x14ac:dyDescent="0.2"/>
    <row r="902656" s="12" customFormat="1" x14ac:dyDescent="0.2"/>
    <row r="902657" s="12" customFormat="1" x14ac:dyDescent="0.2"/>
    <row r="902658" s="12" customFormat="1" x14ac:dyDescent="0.2"/>
    <row r="902659" s="12" customFormat="1" x14ac:dyDescent="0.2"/>
    <row r="902660" s="12" customFormat="1" x14ac:dyDescent="0.2"/>
    <row r="902661" s="12" customFormat="1" x14ac:dyDescent="0.2"/>
    <row r="902662" s="12" customFormat="1" x14ac:dyDescent="0.2"/>
    <row r="902663" s="12" customFormat="1" x14ac:dyDescent="0.2"/>
    <row r="902664" s="12" customFormat="1" x14ac:dyDescent="0.2"/>
    <row r="902665" s="12" customFormat="1" x14ac:dyDescent="0.2"/>
    <row r="902666" s="12" customFormat="1" x14ac:dyDescent="0.2"/>
    <row r="902667" s="12" customFormat="1" x14ac:dyDescent="0.2"/>
    <row r="902668" s="12" customFormat="1" x14ac:dyDescent="0.2"/>
    <row r="902669" s="12" customFormat="1" x14ac:dyDescent="0.2"/>
    <row r="902670" s="12" customFormat="1" x14ac:dyDescent="0.2"/>
    <row r="902671" s="12" customFormat="1" x14ac:dyDescent="0.2"/>
    <row r="902672" s="12" customFormat="1" x14ac:dyDescent="0.2"/>
    <row r="902673" s="12" customFormat="1" x14ac:dyDescent="0.2"/>
    <row r="902674" s="12" customFormat="1" x14ac:dyDescent="0.2"/>
    <row r="902675" s="12" customFormat="1" x14ac:dyDescent="0.2"/>
    <row r="902676" s="12" customFormat="1" x14ac:dyDescent="0.2"/>
    <row r="902677" s="12" customFormat="1" x14ac:dyDescent="0.2"/>
    <row r="902678" s="12" customFormat="1" x14ac:dyDescent="0.2"/>
    <row r="902679" s="12" customFormat="1" x14ac:dyDescent="0.2"/>
    <row r="902680" s="12" customFormat="1" x14ac:dyDescent="0.2"/>
    <row r="902681" s="12" customFormat="1" x14ac:dyDescent="0.2"/>
    <row r="902682" s="12" customFormat="1" x14ac:dyDescent="0.2"/>
    <row r="902683" s="12" customFormat="1" x14ac:dyDescent="0.2"/>
    <row r="902684" s="12" customFormat="1" x14ac:dyDescent="0.2"/>
    <row r="902685" s="12" customFormat="1" x14ac:dyDescent="0.2"/>
    <row r="902686" s="12" customFormat="1" x14ac:dyDescent="0.2"/>
    <row r="902687" s="12" customFormat="1" x14ac:dyDescent="0.2"/>
    <row r="902688" s="12" customFormat="1" x14ac:dyDescent="0.2"/>
    <row r="902689" s="12" customFormat="1" x14ac:dyDescent="0.2"/>
    <row r="902690" s="12" customFormat="1" x14ac:dyDescent="0.2"/>
    <row r="902691" s="12" customFormat="1" x14ac:dyDescent="0.2"/>
    <row r="902692" s="12" customFormat="1" x14ac:dyDescent="0.2"/>
    <row r="902693" s="12" customFormat="1" x14ac:dyDescent="0.2"/>
    <row r="902694" s="12" customFormat="1" x14ac:dyDescent="0.2"/>
    <row r="902695" s="12" customFormat="1" x14ac:dyDescent="0.2"/>
    <row r="902696" s="12" customFormat="1" x14ac:dyDescent="0.2"/>
    <row r="902697" s="12" customFormat="1" x14ac:dyDescent="0.2"/>
    <row r="902698" s="12" customFormat="1" x14ac:dyDescent="0.2"/>
    <row r="902699" s="12" customFormat="1" x14ac:dyDescent="0.2"/>
    <row r="902700" s="12" customFormat="1" x14ac:dyDescent="0.2"/>
    <row r="902701" s="12" customFormat="1" x14ac:dyDescent="0.2"/>
    <row r="902702" s="12" customFormat="1" x14ac:dyDescent="0.2"/>
    <row r="902703" s="12" customFormat="1" x14ac:dyDescent="0.2"/>
    <row r="902704" s="12" customFormat="1" x14ac:dyDescent="0.2"/>
    <row r="902705" s="12" customFormat="1" x14ac:dyDescent="0.2"/>
    <row r="902706" s="12" customFormat="1" x14ac:dyDescent="0.2"/>
    <row r="902707" s="12" customFormat="1" x14ac:dyDescent="0.2"/>
    <row r="902708" s="12" customFormat="1" x14ac:dyDescent="0.2"/>
    <row r="902709" s="12" customFormat="1" x14ac:dyDescent="0.2"/>
    <row r="902710" s="12" customFormat="1" x14ac:dyDescent="0.2"/>
    <row r="902711" s="12" customFormat="1" x14ac:dyDescent="0.2"/>
    <row r="902712" s="12" customFormat="1" x14ac:dyDescent="0.2"/>
    <row r="902713" s="12" customFormat="1" x14ac:dyDescent="0.2"/>
    <row r="902714" s="12" customFormat="1" x14ac:dyDescent="0.2"/>
    <row r="902715" s="12" customFormat="1" x14ac:dyDescent="0.2"/>
    <row r="902716" s="12" customFormat="1" x14ac:dyDescent="0.2"/>
    <row r="902717" s="12" customFormat="1" x14ac:dyDescent="0.2"/>
    <row r="902718" s="12" customFormat="1" x14ac:dyDescent="0.2"/>
    <row r="902719" s="12" customFormat="1" x14ac:dyDescent="0.2"/>
    <row r="902720" s="12" customFormat="1" x14ac:dyDescent="0.2"/>
    <row r="902721" s="12" customFormat="1" x14ac:dyDescent="0.2"/>
    <row r="902722" s="12" customFormat="1" x14ac:dyDescent="0.2"/>
    <row r="902723" s="12" customFormat="1" x14ac:dyDescent="0.2"/>
    <row r="902724" s="12" customFormat="1" x14ac:dyDescent="0.2"/>
    <row r="902725" s="12" customFormat="1" x14ac:dyDescent="0.2"/>
    <row r="902726" s="12" customFormat="1" x14ac:dyDescent="0.2"/>
    <row r="902727" s="12" customFormat="1" x14ac:dyDescent="0.2"/>
    <row r="902728" s="12" customFormat="1" x14ac:dyDescent="0.2"/>
    <row r="902729" s="12" customFormat="1" x14ac:dyDescent="0.2"/>
    <row r="902730" s="12" customFormat="1" x14ac:dyDescent="0.2"/>
    <row r="902731" s="12" customFormat="1" x14ac:dyDescent="0.2"/>
    <row r="902732" s="12" customFormat="1" x14ac:dyDescent="0.2"/>
    <row r="902733" s="12" customFormat="1" x14ac:dyDescent="0.2"/>
    <row r="902734" s="12" customFormat="1" x14ac:dyDescent="0.2"/>
    <row r="902735" s="12" customFormat="1" x14ac:dyDescent="0.2"/>
    <row r="902736" s="12" customFormat="1" x14ac:dyDescent="0.2"/>
    <row r="902737" s="12" customFormat="1" x14ac:dyDescent="0.2"/>
    <row r="902738" s="12" customFormat="1" x14ac:dyDescent="0.2"/>
    <row r="902739" s="12" customFormat="1" x14ac:dyDescent="0.2"/>
    <row r="902740" s="12" customFormat="1" x14ac:dyDescent="0.2"/>
    <row r="902741" s="12" customFormat="1" x14ac:dyDescent="0.2"/>
    <row r="902742" s="12" customFormat="1" x14ac:dyDescent="0.2"/>
    <row r="902743" s="12" customFormat="1" x14ac:dyDescent="0.2"/>
    <row r="902744" s="12" customFormat="1" x14ac:dyDescent="0.2"/>
    <row r="902745" s="12" customFormat="1" x14ac:dyDescent="0.2"/>
    <row r="902746" s="12" customFormat="1" x14ac:dyDescent="0.2"/>
    <row r="902747" s="12" customFormat="1" x14ac:dyDescent="0.2"/>
    <row r="902748" s="12" customFormat="1" x14ac:dyDescent="0.2"/>
    <row r="902749" s="12" customFormat="1" x14ac:dyDescent="0.2"/>
    <row r="902750" s="12" customFormat="1" x14ac:dyDescent="0.2"/>
    <row r="902751" s="12" customFormat="1" x14ac:dyDescent="0.2"/>
    <row r="902752" s="12" customFormat="1" x14ac:dyDescent="0.2"/>
    <row r="902753" s="12" customFormat="1" x14ac:dyDescent="0.2"/>
    <row r="902754" s="12" customFormat="1" x14ac:dyDescent="0.2"/>
    <row r="902755" s="12" customFormat="1" x14ac:dyDescent="0.2"/>
    <row r="902756" s="12" customFormat="1" x14ac:dyDescent="0.2"/>
    <row r="902757" s="12" customFormat="1" x14ac:dyDescent="0.2"/>
    <row r="902758" s="12" customFormat="1" x14ac:dyDescent="0.2"/>
    <row r="902759" s="12" customFormat="1" x14ac:dyDescent="0.2"/>
    <row r="902760" s="12" customFormat="1" x14ac:dyDescent="0.2"/>
    <row r="902761" s="12" customFormat="1" x14ac:dyDescent="0.2"/>
    <row r="902762" s="12" customFormat="1" x14ac:dyDescent="0.2"/>
    <row r="902763" s="12" customFormat="1" x14ac:dyDescent="0.2"/>
    <row r="902764" s="12" customFormat="1" x14ac:dyDescent="0.2"/>
    <row r="902765" s="12" customFormat="1" x14ac:dyDescent="0.2"/>
    <row r="902766" s="12" customFormat="1" x14ac:dyDescent="0.2"/>
    <row r="902767" s="12" customFormat="1" x14ac:dyDescent="0.2"/>
    <row r="902768" s="12" customFormat="1" x14ac:dyDescent="0.2"/>
    <row r="902769" s="12" customFormat="1" x14ac:dyDescent="0.2"/>
    <row r="902770" s="12" customFormat="1" x14ac:dyDescent="0.2"/>
    <row r="902771" s="12" customFormat="1" x14ac:dyDescent="0.2"/>
    <row r="902772" s="12" customFormat="1" x14ac:dyDescent="0.2"/>
    <row r="902773" s="12" customFormat="1" x14ac:dyDescent="0.2"/>
    <row r="902774" s="12" customFormat="1" x14ac:dyDescent="0.2"/>
    <row r="902775" s="12" customFormat="1" x14ac:dyDescent="0.2"/>
    <row r="902776" s="12" customFormat="1" x14ac:dyDescent="0.2"/>
    <row r="902777" s="12" customFormat="1" x14ac:dyDescent="0.2"/>
    <row r="902778" s="12" customFormat="1" x14ac:dyDescent="0.2"/>
    <row r="902779" s="12" customFormat="1" x14ac:dyDescent="0.2"/>
    <row r="902780" s="12" customFormat="1" x14ac:dyDescent="0.2"/>
    <row r="902781" s="12" customFormat="1" x14ac:dyDescent="0.2"/>
    <row r="902782" s="12" customFormat="1" x14ac:dyDescent="0.2"/>
    <row r="902783" s="12" customFormat="1" x14ac:dyDescent="0.2"/>
    <row r="902784" s="12" customFormat="1" x14ac:dyDescent="0.2"/>
    <row r="902785" s="12" customFormat="1" x14ac:dyDescent="0.2"/>
    <row r="902786" s="12" customFormat="1" x14ac:dyDescent="0.2"/>
    <row r="902787" s="12" customFormat="1" x14ac:dyDescent="0.2"/>
    <row r="902788" s="12" customFormat="1" x14ac:dyDescent="0.2"/>
    <row r="902789" s="12" customFormat="1" x14ac:dyDescent="0.2"/>
    <row r="902790" s="12" customFormat="1" x14ac:dyDescent="0.2"/>
    <row r="902791" s="12" customFormat="1" x14ac:dyDescent="0.2"/>
    <row r="902792" s="12" customFormat="1" x14ac:dyDescent="0.2"/>
    <row r="902793" s="12" customFormat="1" x14ac:dyDescent="0.2"/>
    <row r="902794" s="12" customFormat="1" x14ac:dyDescent="0.2"/>
    <row r="902795" s="12" customFormat="1" x14ac:dyDescent="0.2"/>
    <row r="902796" s="12" customFormat="1" x14ac:dyDescent="0.2"/>
    <row r="902797" s="12" customFormat="1" x14ac:dyDescent="0.2"/>
    <row r="902798" s="12" customFormat="1" x14ac:dyDescent="0.2"/>
    <row r="902799" s="12" customFormat="1" x14ac:dyDescent="0.2"/>
    <row r="902800" s="12" customFormat="1" x14ac:dyDescent="0.2"/>
    <row r="902801" s="12" customFormat="1" x14ac:dyDescent="0.2"/>
    <row r="902802" s="12" customFormat="1" x14ac:dyDescent="0.2"/>
    <row r="902803" s="12" customFormat="1" x14ac:dyDescent="0.2"/>
    <row r="902804" s="12" customFormat="1" x14ac:dyDescent="0.2"/>
    <row r="902805" s="12" customFormat="1" x14ac:dyDescent="0.2"/>
    <row r="902806" s="12" customFormat="1" x14ac:dyDescent="0.2"/>
    <row r="902807" s="12" customFormat="1" x14ac:dyDescent="0.2"/>
    <row r="902808" s="12" customFormat="1" x14ac:dyDescent="0.2"/>
    <row r="902809" s="12" customFormat="1" x14ac:dyDescent="0.2"/>
    <row r="902810" s="12" customFormat="1" x14ac:dyDescent="0.2"/>
    <row r="902811" s="12" customFormat="1" x14ac:dyDescent="0.2"/>
    <row r="902812" s="12" customFormat="1" x14ac:dyDescent="0.2"/>
    <row r="902813" s="12" customFormat="1" x14ac:dyDescent="0.2"/>
    <row r="902814" s="12" customFormat="1" x14ac:dyDescent="0.2"/>
    <row r="902815" s="12" customFormat="1" x14ac:dyDescent="0.2"/>
    <row r="902816" s="12" customFormat="1" x14ac:dyDescent="0.2"/>
    <row r="902817" s="12" customFormat="1" x14ac:dyDescent="0.2"/>
    <row r="902818" s="12" customFormat="1" x14ac:dyDescent="0.2"/>
    <row r="902819" s="12" customFormat="1" x14ac:dyDescent="0.2"/>
    <row r="902820" s="12" customFormat="1" x14ac:dyDescent="0.2"/>
    <row r="902821" s="12" customFormat="1" x14ac:dyDescent="0.2"/>
    <row r="902822" s="12" customFormat="1" x14ac:dyDescent="0.2"/>
    <row r="902823" s="12" customFormat="1" x14ac:dyDescent="0.2"/>
    <row r="902824" s="12" customFormat="1" x14ac:dyDescent="0.2"/>
    <row r="902825" s="12" customFormat="1" x14ac:dyDescent="0.2"/>
    <row r="902826" s="12" customFormat="1" x14ac:dyDescent="0.2"/>
    <row r="902827" s="12" customFormat="1" x14ac:dyDescent="0.2"/>
    <row r="902828" s="12" customFormat="1" x14ac:dyDescent="0.2"/>
    <row r="902829" s="12" customFormat="1" x14ac:dyDescent="0.2"/>
    <row r="902830" s="12" customFormat="1" x14ac:dyDescent="0.2"/>
    <row r="902831" s="12" customFormat="1" x14ac:dyDescent="0.2"/>
    <row r="902832" s="12" customFormat="1" x14ac:dyDescent="0.2"/>
    <row r="902833" s="12" customFormat="1" x14ac:dyDescent="0.2"/>
    <row r="902834" s="12" customFormat="1" x14ac:dyDescent="0.2"/>
    <row r="902835" s="12" customFormat="1" x14ac:dyDescent="0.2"/>
    <row r="902836" s="12" customFormat="1" x14ac:dyDescent="0.2"/>
    <row r="902837" s="12" customFormat="1" x14ac:dyDescent="0.2"/>
    <row r="902838" s="12" customFormat="1" x14ac:dyDescent="0.2"/>
    <row r="902839" s="12" customFormat="1" x14ac:dyDescent="0.2"/>
    <row r="902840" s="12" customFormat="1" x14ac:dyDescent="0.2"/>
    <row r="902841" s="12" customFormat="1" x14ac:dyDescent="0.2"/>
    <row r="902842" s="12" customFormat="1" x14ac:dyDescent="0.2"/>
    <row r="902843" s="12" customFormat="1" x14ac:dyDescent="0.2"/>
    <row r="902844" s="12" customFormat="1" x14ac:dyDescent="0.2"/>
    <row r="902845" s="12" customFormat="1" x14ac:dyDescent="0.2"/>
    <row r="902846" s="12" customFormat="1" x14ac:dyDescent="0.2"/>
    <row r="902847" s="12" customFormat="1" x14ac:dyDescent="0.2"/>
    <row r="902848" s="12" customFormat="1" x14ac:dyDescent="0.2"/>
    <row r="902849" s="12" customFormat="1" x14ac:dyDescent="0.2"/>
    <row r="902850" s="12" customFormat="1" x14ac:dyDescent="0.2"/>
    <row r="902851" s="12" customFormat="1" x14ac:dyDescent="0.2"/>
    <row r="902852" s="12" customFormat="1" x14ac:dyDescent="0.2"/>
    <row r="902853" s="12" customFormat="1" x14ac:dyDescent="0.2"/>
    <row r="902854" s="12" customFormat="1" x14ac:dyDescent="0.2"/>
    <row r="902855" s="12" customFormat="1" x14ac:dyDescent="0.2"/>
    <row r="902856" s="12" customFormat="1" x14ac:dyDescent="0.2"/>
    <row r="902857" s="12" customFormat="1" x14ac:dyDescent="0.2"/>
    <row r="902858" s="12" customFormat="1" x14ac:dyDescent="0.2"/>
    <row r="902859" s="12" customFormat="1" x14ac:dyDescent="0.2"/>
    <row r="902860" s="12" customFormat="1" x14ac:dyDescent="0.2"/>
    <row r="902861" s="12" customFormat="1" x14ac:dyDescent="0.2"/>
    <row r="902862" s="12" customFormat="1" x14ac:dyDescent="0.2"/>
    <row r="902863" s="12" customFormat="1" x14ac:dyDescent="0.2"/>
    <row r="902864" s="12" customFormat="1" x14ac:dyDescent="0.2"/>
    <row r="902865" s="12" customFormat="1" x14ac:dyDescent="0.2"/>
    <row r="902866" s="12" customFormat="1" x14ac:dyDescent="0.2"/>
    <row r="902867" s="12" customFormat="1" x14ac:dyDescent="0.2"/>
    <row r="902868" s="12" customFormat="1" x14ac:dyDescent="0.2"/>
    <row r="902869" s="12" customFormat="1" x14ac:dyDescent="0.2"/>
    <row r="902870" s="12" customFormat="1" x14ac:dyDescent="0.2"/>
    <row r="902871" s="12" customFormat="1" x14ac:dyDescent="0.2"/>
    <row r="902872" s="12" customFormat="1" x14ac:dyDescent="0.2"/>
    <row r="902873" s="12" customFormat="1" x14ac:dyDescent="0.2"/>
    <row r="902874" s="12" customFormat="1" x14ac:dyDescent="0.2"/>
    <row r="902875" s="12" customFormat="1" x14ac:dyDescent="0.2"/>
    <row r="902876" s="12" customFormat="1" x14ac:dyDescent="0.2"/>
    <row r="902877" s="12" customFormat="1" x14ac:dyDescent="0.2"/>
    <row r="902878" s="12" customFormat="1" x14ac:dyDescent="0.2"/>
    <row r="902879" s="12" customFormat="1" x14ac:dyDescent="0.2"/>
    <row r="902880" s="12" customFormat="1" x14ac:dyDescent="0.2"/>
    <row r="902881" s="12" customFormat="1" x14ac:dyDescent="0.2"/>
    <row r="902882" s="12" customFormat="1" x14ac:dyDescent="0.2"/>
    <row r="902883" s="12" customFormat="1" x14ac:dyDescent="0.2"/>
    <row r="902884" s="12" customFormat="1" x14ac:dyDescent="0.2"/>
    <row r="902885" s="12" customFormat="1" x14ac:dyDescent="0.2"/>
    <row r="902886" s="12" customFormat="1" x14ac:dyDescent="0.2"/>
    <row r="902887" s="12" customFormat="1" x14ac:dyDescent="0.2"/>
    <row r="902888" s="12" customFormat="1" x14ac:dyDescent="0.2"/>
    <row r="902889" s="12" customFormat="1" x14ac:dyDescent="0.2"/>
    <row r="902890" s="12" customFormat="1" x14ac:dyDescent="0.2"/>
    <row r="902891" s="12" customFormat="1" x14ac:dyDescent="0.2"/>
    <row r="902892" s="12" customFormat="1" x14ac:dyDescent="0.2"/>
    <row r="902893" s="12" customFormat="1" x14ac:dyDescent="0.2"/>
    <row r="902894" s="12" customFormat="1" x14ac:dyDescent="0.2"/>
    <row r="902895" s="12" customFormat="1" x14ac:dyDescent="0.2"/>
    <row r="902896" s="12" customFormat="1" x14ac:dyDescent="0.2"/>
    <row r="902897" s="12" customFormat="1" x14ac:dyDescent="0.2"/>
    <row r="902898" s="12" customFormat="1" x14ac:dyDescent="0.2"/>
    <row r="902899" s="12" customFormat="1" x14ac:dyDescent="0.2"/>
    <row r="902900" s="12" customFormat="1" x14ac:dyDescent="0.2"/>
    <row r="902901" s="12" customFormat="1" x14ac:dyDescent="0.2"/>
    <row r="902902" s="12" customFormat="1" x14ac:dyDescent="0.2"/>
    <row r="902903" s="12" customFormat="1" x14ac:dyDescent="0.2"/>
    <row r="902904" s="12" customFormat="1" x14ac:dyDescent="0.2"/>
    <row r="902905" s="12" customFormat="1" x14ac:dyDescent="0.2"/>
    <row r="902906" s="12" customFormat="1" x14ac:dyDescent="0.2"/>
    <row r="902907" s="12" customFormat="1" x14ac:dyDescent="0.2"/>
    <row r="902908" s="12" customFormat="1" x14ac:dyDescent="0.2"/>
    <row r="902909" s="12" customFormat="1" x14ac:dyDescent="0.2"/>
    <row r="902910" s="12" customFormat="1" x14ac:dyDescent="0.2"/>
    <row r="902911" s="12" customFormat="1" x14ac:dyDescent="0.2"/>
    <row r="902912" s="12" customFormat="1" x14ac:dyDescent="0.2"/>
    <row r="902913" s="12" customFormat="1" x14ac:dyDescent="0.2"/>
    <row r="902914" s="12" customFormat="1" x14ac:dyDescent="0.2"/>
    <row r="902915" s="12" customFormat="1" x14ac:dyDescent="0.2"/>
    <row r="902916" s="12" customFormat="1" x14ac:dyDescent="0.2"/>
    <row r="902917" s="12" customFormat="1" x14ac:dyDescent="0.2"/>
    <row r="902918" s="12" customFormat="1" x14ac:dyDescent="0.2"/>
    <row r="902919" s="12" customFormat="1" x14ac:dyDescent="0.2"/>
    <row r="902920" s="12" customFormat="1" x14ac:dyDescent="0.2"/>
    <row r="902921" s="12" customFormat="1" x14ac:dyDescent="0.2"/>
    <row r="902922" s="12" customFormat="1" x14ac:dyDescent="0.2"/>
    <row r="902923" s="12" customFormat="1" x14ac:dyDescent="0.2"/>
    <row r="902924" s="12" customFormat="1" x14ac:dyDescent="0.2"/>
    <row r="902925" s="12" customFormat="1" x14ac:dyDescent="0.2"/>
    <row r="902926" s="12" customFormat="1" x14ac:dyDescent="0.2"/>
    <row r="902927" s="12" customFormat="1" x14ac:dyDescent="0.2"/>
    <row r="902928" s="12" customFormat="1" x14ac:dyDescent="0.2"/>
    <row r="902929" s="12" customFormat="1" x14ac:dyDescent="0.2"/>
    <row r="902930" s="12" customFormat="1" x14ac:dyDescent="0.2"/>
    <row r="902931" s="12" customFormat="1" x14ac:dyDescent="0.2"/>
    <row r="902932" s="12" customFormat="1" x14ac:dyDescent="0.2"/>
    <row r="902933" s="12" customFormat="1" x14ac:dyDescent="0.2"/>
    <row r="902934" s="12" customFormat="1" x14ac:dyDescent="0.2"/>
    <row r="902935" s="12" customFormat="1" x14ac:dyDescent="0.2"/>
    <row r="902936" s="12" customFormat="1" x14ac:dyDescent="0.2"/>
    <row r="902937" s="12" customFormat="1" x14ac:dyDescent="0.2"/>
    <row r="902938" s="12" customFormat="1" x14ac:dyDescent="0.2"/>
    <row r="902939" s="12" customFormat="1" x14ac:dyDescent="0.2"/>
    <row r="902940" s="12" customFormat="1" x14ac:dyDescent="0.2"/>
    <row r="902941" s="12" customFormat="1" x14ac:dyDescent="0.2"/>
    <row r="902942" s="12" customFormat="1" x14ac:dyDescent="0.2"/>
    <row r="902943" s="12" customFormat="1" x14ac:dyDescent="0.2"/>
    <row r="902944" s="12" customFormat="1" x14ac:dyDescent="0.2"/>
    <row r="902945" s="12" customFormat="1" x14ac:dyDescent="0.2"/>
    <row r="902946" s="12" customFormat="1" x14ac:dyDescent="0.2"/>
    <row r="902947" s="12" customFormat="1" x14ac:dyDescent="0.2"/>
    <row r="902948" s="12" customFormat="1" x14ac:dyDescent="0.2"/>
    <row r="902949" s="12" customFormat="1" x14ac:dyDescent="0.2"/>
    <row r="902950" s="12" customFormat="1" x14ac:dyDescent="0.2"/>
    <row r="902951" s="12" customFormat="1" x14ac:dyDescent="0.2"/>
    <row r="902952" s="12" customFormat="1" x14ac:dyDescent="0.2"/>
    <row r="902953" s="12" customFormat="1" x14ac:dyDescent="0.2"/>
    <row r="902954" s="12" customFormat="1" x14ac:dyDescent="0.2"/>
    <row r="902955" s="12" customFormat="1" x14ac:dyDescent="0.2"/>
    <row r="902956" s="12" customFormat="1" x14ac:dyDescent="0.2"/>
    <row r="902957" s="12" customFormat="1" x14ac:dyDescent="0.2"/>
    <row r="902958" s="12" customFormat="1" x14ac:dyDescent="0.2"/>
    <row r="902959" s="12" customFormat="1" x14ac:dyDescent="0.2"/>
    <row r="902960" s="12" customFormat="1" x14ac:dyDescent="0.2"/>
    <row r="902961" s="12" customFormat="1" x14ac:dyDescent="0.2"/>
    <row r="902962" s="12" customFormat="1" x14ac:dyDescent="0.2"/>
    <row r="902963" s="12" customFormat="1" x14ac:dyDescent="0.2"/>
    <row r="902964" s="12" customFormat="1" x14ac:dyDescent="0.2"/>
    <row r="902965" s="12" customFormat="1" x14ac:dyDescent="0.2"/>
    <row r="902966" s="12" customFormat="1" x14ac:dyDescent="0.2"/>
    <row r="902967" s="12" customFormat="1" x14ac:dyDescent="0.2"/>
    <row r="902968" s="12" customFormat="1" x14ac:dyDescent="0.2"/>
    <row r="902969" s="12" customFormat="1" x14ac:dyDescent="0.2"/>
    <row r="902970" s="12" customFormat="1" x14ac:dyDescent="0.2"/>
    <row r="902971" s="12" customFormat="1" x14ac:dyDescent="0.2"/>
    <row r="902972" s="12" customFormat="1" x14ac:dyDescent="0.2"/>
    <row r="902973" s="12" customFormat="1" x14ac:dyDescent="0.2"/>
    <row r="902974" s="12" customFormat="1" x14ac:dyDescent="0.2"/>
    <row r="902975" s="12" customFormat="1" x14ac:dyDescent="0.2"/>
    <row r="902976" s="12" customFormat="1" x14ac:dyDescent="0.2"/>
    <row r="902977" s="12" customFormat="1" x14ac:dyDescent="0.2"/>
    <row r="902978" s="12" customFormat="1" x14ac:dyDescent="0.2"/>
    <row r="902979" s="12" customFormat="1" x14ac:dyDescent="0.2"/>
    <row r="902980" s="12" customFormat="1" x14ac:dyDescent="0.2"/>
    <row r="902981" s="12" customFormat="1" x14ac:dyDescent="0.2"/>
    <row r="902982" s="12" customFormat="1" x14ac:dyDescent="0.2"/>
    <row r="902983" s="12" customFormat="1" x14ac:dyDescent="0.2"/>
    <row r="902984" s="12" customFormat="1" x14ac:dyDescent="0.2"/>
    <row r="902985" s="12" customFormat="1" x14ac:dyDescent="0.2"/>
    <row r="902986" s="12" customFormat="1" x14ac:dyDescent="0.2"/>
    <row r="902987" s="12" customFormat="1" x14ac:dyDescent="0.2"/>
    <row r="902988" s="12" customFormat="1" x14ac:dyDescent="0.2"/>
    <row r="902989" s="12" customFormat="1" x14ac:dyDescent="0.2"/>
    <row r="902990" s="12" customFormat="1" x14ac:dyDescent="0.2"/>
    <row r="902991" s="12" customFormat="1" x14ac:dyDescent="0.2"/>
    <row r="902992" s="12" customFormat="1" x14ac:dyDescent="0.2"/>
    <row r="902993" s="12" customFormat="1" x14ac:dyDescent="0.2"/>
    <row r="902994" s="12" customFormat="1" x14ac:dyDescent="0.2"/>
    <row r="902995" s="12" customFormat="1" x14ac:dyDescent="0.2"/>
    <row r="902996" s="12" customFormat="1" x14ac:dyDescent="0.2"/>
    <row r="902997" s="12" customFormat="1" x14ac:dyDescent="0.2"/>
    <row r="902998" s="12" customFormat="1" x14ac:dyDescent="0.2"/>
    <row r="902999" s="12" customFormat="1" x14ac:dyDescent="0.2"/>
    <row r="903000" s="12" customFormat="1" x14ac:dyDescent="0.2"/>
    <row r="903001" s="12" customFormat="1" x14ac:dyDescent="0.2"/>
    <row r="903002" s="12" customFormat="1" x14ac:dyDescent="0.2"/>
    <row r="903003" s="12" customFormat="1" x14ac:dyDescent="0.2"/>
    <row r="903004" s="12" customFormat="1" x14ac:dyDescent="0.2"/>
    <row r="903005" s="12" customFormat="1" x14ac:dyDescent="0.2"/>
    <row r="903006" s="12" customFormat="1" x14ac:dyDescent="0.2"/>
    <row r="903007" s="12" customFormat="1" x14ac:dyDescent="0.2"/>
    <row r="903008" s="12" customFormat="1" x14ac:dyDescent="0.2"/>
    <row r="903009" s="12" customFormat="1" x14ac:dyDescent="0.2"/>
    <row r="903010" s="12" customFormat="1" x14ac:dyDescent="0.2"/>
    <row r="903011" s="12" customFormat="1" x14ac:dyDescent="0.2"/>
    <row r="903012" s="12" customFormat="1" x14ac:dyDescent="0.2"/>
    <row r="903013" s="12" customFormat="1" x14ac:dyDescent="0.2"/>
    <row r="903014" s="12" customFormat="1" x14ac:dyDescent="0.2"/>
    <row r="903015" s="12" customFormat="1" x14ac:dyDescent="0.2"/>
    <row r="903016" s="12" customFormat="1" x14ac:dyDescent="0.2"/>
    <row r="903017" s="12" customFormat="1" x14ac:dyDescent="0.2"/>
    <row r="903018" s="12" customFormat="1" x14ac:dyDescent="0.2"/>
    <row r="903019" s="12" customFormat="1" x14ac:dyDescent="0.2"/>
    <row r="903020" s="12" customFormat="1" x14ac:dyDescent="0.2"/>
    <row r="903021" s="12" customFormat="1" x14ac:dyDescent="0.2"/>
    <row r="903022" s="12" customFormat="1" x14ac:dyDescent="0.2"/>
    <row r="903023" s="12" customFormat="1" x14ac:dyDescent="0.2"/>
    <row r="903024" s="12" customFormat="1" x14ac:dyDescent="0.2"/>
    <row r="903025" s="12" customFormat="1" x14ac:dyDescent="0.2"/>
    <row r="903026" s="12" customFormat="1" x14ac:dyDescent="0.2"/>
    <row r="903027" s="12" customFormat="1" x14ac:dyDescent="0.2"/>
    <row r="903028" s="12" customFormat="1" x14ac:dyDescent="0.2"/>
    <row r="903029" s="12" customFormat="1" x14ac:dyDescent="0.2"/>
    <row r="903030" s="12" customFormat="1" x14ac:dyDescent="0.2"/>
    <row r="903031" s="12" customFormat="1" x14ac:dyDescent="0.2"/>
    <row r="903032" s="12" customFormat="1" x14ac:dyDescent="0.2"/>
    <row r="903033" s="12" customFormat="1" x14ac:dyDescent="0.2"/>
    <row r="903034" s="12" customFormat="1" x14ac:dyDescent="0.2"/>
    <row r="903035" s="12" customFormat="1" x14ac:dyDescent="0.2"/>
    <row r="903036" s="12" customFormat="1" x14ac:dyDescent="0.2"/>
    <row r="903037" s="12" customFormat="1" x14ac:dyDescent="0.2"/>
    <row r="903038" s="12" customFormat="1" x14ac:dyDescent="0.2"/>
    <row r="903039" s="12" customFormat="1" x14ac:dyDescent="0.2"/>
    <row r="903040" s="12" customFormat="1" x14ac:dyDescent="0.2"/>
    <row r="903041" s="12" customFormat="1" x14ac:dyDescent="0.2"/>
    <row r="903042" s="12" customFormat="1" x14ac:dyDescent="0.2"/>
    <row r="903043" s="12" customFormat="1" x14ac:dyDescent="0.2"/>
    <row r="903044" s="12" customFormat="1" x14ac:dyDescent="0.2"/>
    <row r="903045" s="12" customFormat="1" x14ac:dyDescent="0.2"/>
    <row r="903046" s="12" customFormat="1" x14ac:dyDescent="0.2"/>
    <row r="903047" s="12" customFormat="1" x14ac:dyDescent="0.2"/>
    <row r="903048" s="12" customFormat="1" x14ac:dyDescent="0.2"/>
    <row r="903049" s="12" customFormat="1" x14ac:dyDescent="0.2"/>
    <row r="903050" s="12" customFormat="1" x14ac:dyDescent="0.2"/>
    <row r="903051" s="12" customFormat="1" x14ac:dyDescent="0.2"/>
    <row r="903052" s="12" customFormat="1" x14ac:dyDescent="0.2"/>
    <row r="903053" s="12" customFormat="1" x14ac:dyDescent="0.2"/>
    <row r="903054" s="12" customFormat="1" x14ac:dyDescent="0.2"/>
    <row r="903055" s="12" customFormat="1" x14ac:dyDescent="0.2"/>
    <row r="903056" s="12" customFormat="1" x14ac:dyDescent="0.2"/>
    <row r="903057" s="12" customFormat="1" x14ac:dyDescent="0.2"/>
    <row r="903058" s="12" customFormat="1" x14ac:dyDescent="0.2"/>
    <row r="903059" s="12" customFormat="1" x14ac:dyDescent="0.2"/>
    <row r="903060" s="12" customFormat="1" x14ac:dyDescent="0.2"/>
    <row r="903061" s="12" customFormat="1" x14ac:dyDescent="0.2"/>
    <row r="903062" s="12" customFormat="1" x14ac:dyDescent="0.2"/>
    <row r="903063" s="12" customFormat="1" x14ac:dyDescent="0.2"/>
    <row r="903064" s="12" customFormat="1" x14ac:dyDescent="0.2"/>
    <row r="903065" s="12" customFormat="1" x14ac:dyDescent="0.2"/>
    <row r="903066" s="12" customFormat="1" x14ac:dyDescent="0.2"/>
    <row r="903067" s="12" customFormat="1" x14ac:dyDescent="0.2"/>
    <row r="903068" s="12" customFormat="1" x14ac:dyDescent="0.2"/>
    <row r="903069" s="12" customFormat="1" x14ac:dyDescent="0.2"/>
    <row r="903070" s="12" customFormat="1" x14ac:dyDescent="0.2"/>
    <row r="903071" s="12" customFormat="1" x14ac:dyDescent="0.2"/>
    <row r="903072" s="12" customFormat="1" x14ac:dyDescent="0.2"/>
    <row r="903073" s="12" customFormat="1" x14ac:dyDescent="0.2"/>
    <row r="903074" s="12" customFormat="1" x14ac:dyDescent="0.2"/>
    <row r="903075" s="12" customFormat="1" x14ac:dyDescent="0.2"/>
    <row r="903076" s="12" customFormat="1" x14ac:dyDescent="0.2"/>
    <row r="903077" s="12" customFormat="1" x14ac:dyDescent="0.2"/>
    <row r="903078" s="12" customFormat="1" x14ac:dyDescent="0.2"/>
    <row r="903079" s="12" customFormat="1" x14ac:dyDescent="0.2"/>
    <row r="903080" s="12" customFormat="1" x14ac:dyDescent="0.2"/>
    <row r="903081" s="12" customFormat="1" x14ac:dyDescent="0.2"/>
    <row r="903082" s="12" customFormat="1" x14ac:dyDescent="0.2"/>
    <row r="903083" s="12" customFormat="1" x14ac:dyDescent="0.2"/>
    <row r="903084" s="12" customFormat="1" x14ac:dyDescent="0.2"/>
    <row r="903085" s="12" customFormat="1" x14ac:dyDescent="0.2"/>
    <row r="903086" s="12" customFormat="1" x14ac:dyDescent="0.2"/>
    <row r="903087" s="12" customFormat="1" x14ac:dyDescent="0.2"/>
    <row r="903088" s="12" customFormat="1" x14ac:dyDescent="0.2"/>
    <row r="903089" s="12" customFormat="1" x14ac:dyDescent="0.2"/>
    <row r="903090" s="12" customFormat="1" x14ac:dyDescent="0.2"/>
    <row r="903091" s="12" customFormat="1" x14ac:dyDescent="0.2"/>
    <row r="903092" s="12" customFormat="1" x14ac:dyDescent="0.2"/>
    <row r="903093" s="12" customFormat="1" x14ac:dyDescent="0.2"/>
    <row r="903094" s="12" customFormat="1" x14ac:dyDescent="0.2"/>
    <row r="903095" s="12" customFormat="1" x14ac:dyDescent="0.2"/>
    <row r="903096" s="12" customFormat="1" x14ac:dyDescent="0.2"/>
    <row r="903097" s="12" customFormat="1" x14ac:dyDescent="0.2"/>
    <row r="903098" s="12" customFormat="1" x14ac:dyDescent="0.2"/>
    <row r="903099" s="12" customFormat="1" x14ac:dyDescent="0.2"/>
    <row r="903100" s="12" customFormat="1" x14ac:dyDescent="0.2"/>
    <row r="903101" s="12" customFormat="1" x14ac:dyDescent="0.2"/>
    <row r="903102" s="12" customFormat="1" x14ac:dyDescent="0.2"/>
    <row r="903103" s="12" customFormat="1" x14ac:dyDescent="0.2"/>
    <row r="903104" s="12" customFormat="1" x14ac:dyDescent="0.2"/>
    <row r="903105" s="12" customFormat="1" x14ac:dyDescent="0.2"/>
    <row r="903106" s="12" customFormat="1" x14ac:dyDescent="0.2"/>
    <row r="903107" s="12" customFormat="1" x14ac:dyDescent="0.2"/>
    <row r="903108" s="12" customFormat="1" x14ac:dyDescent="0.2"/>
    <row r="903109" s="12" customFormat="1" x14ac:dyDescent="0.2"/>
    <row r="903110" s="12" customFormat="1" x14ac:dyDescent="0.2"/>
    <row r="903111" s="12" customFormat="1" x14ac:dyDescent="0.2"/>
    <row r="903112" s="12" customFormat="1" x14ac:dyDescent="0.2"/>
    <row r="903113" s="12" customFormat="1" x14ac:dyDescent="0.2"/>
    <row r="903114" s="12" customFormat="1" x14ac:dyDescent="0.2"/>
    <row r="903115" s="12" customFormat="1" x14ac:dyDescent="0.2"/>
    <row r="903116" s="12" customFormat="1" x14ac:dyDescent="0.2"/>
    <row r="903117" s="12" customFormat="1" x14ac:dyDescent="0.2"/>
    <row r="903118" s="12" customFormat="1" x14ac:dyDescent="0.2"/>
    <row r="903119" s="12" customFormat="1" x14ac:dyDescent="0.2"/>
    <row r="903120" s="12" customFormat="1" x14ac:dyDescent="0.2"/>
    <row r="903121" s="12" customFormat="1" x14ac:dyDescent="0.2"/>
    <row r="903122" s="12" customFormat="1" x14ac:dyDescent="0.2"/>
    <row r="903123" s="12" customFormat="1" x14ac:dyDescent="0.2"/>
    <row r="903124" s="12" customFormat="1" x14ac:dyDescent="0.2"/>
    <row r="903125" s="12" customFormat="1" x14ac:dyDescent="0.2"/>
    <row r="903126" s="12" customFormat="1" x14ac:dyDescent="0.2"/>
    <row r="903127" s="12" customFormat="1" x14ac:dyDescent="0.2"/>
    <row r="903128" s="12" customFormat="1" x14ac:dyDescent="0.2"/>
    <row r="903129" s="12" customFormat="1" x14ac:dyDescent="0.2"/>
    <row r="903130" s="12" customFormat="1" x14ac:dyDescent="0.2"/>
    <row r="903131" s="12" customFormat="1" x14ac:dyDescent="0.2"/>
    <row r="903132" s="12" customFormat="1" x14ac:dyDescent="0.2"/>
    <row r="903133" s="12" customFormat="1" x14ac:dyDescent="0.2"/>
    <row r="903134" s="12" customFormat="1" x14ac:dyDescent="0.2"/>
    <row r="903135" s="12" customFormat="1" x14ac:dyDescent="0.2"/>
    <row r="903136" s="12" customFormat="1" x14ac:dyDescent="0.2"/>
    <row r="903137" s="12" customFormat="1" x14ac:dyDescent="0.2"/>
    <row r="903138" s="12" customFormat="1" x14ac:dyDescent="0.2"/>
    <row r="903139" s="12" customFormat="1" x14ac:dyDescent="0.2"/>
    <row r="903140" s="12" customFormat="1" x14ac:dyDescent="0.2"/>
    <row r="903141" s="12" customFormat="1" x14ac:dyDescent="0.2"/>
    <row r="903142" s="12" customFormat="1" x14ac:dyDescent="0.2"/>
    <row r="903143" s="12" customFormat="1" x14ac:dyDescent="0.2"/>
    <row r="903144" s="12" customFormat="1" x14ac:dyDescent="0.2"/>
    <row r="903145" s="12" customFormat="1" x14ac:dyDescent="0.2"/>
    <row r="903146" s="12" customFormat="1" x14ac:dyDescent="0.2"/>
    <row r="903147" s="12" customFormat="1" x14ac:dyDescent="0.2"/>
    <row r="903148" s="12" customFormat="1" x14ac:dyDescent="0.2"/>
    <row r="903149" s="12" customFormat="1" x14ac:dyDescent="0.2"/>
    <row r="903150" s="12" customFormat="1" x14ac:dyDescent="0.2"/>
    <row r="903151" s="12" customFormat="1" x14ac:dyDescent="0.2"/>
    <row r="903152" s="12" customFormat="1" x14ac:dyDescent="0.2"/>
    <row r="903153" s="12" customFormat="1" x14ac:dyDescent="0.2"/>
    <row r="903154" s="12" customFormat="1" x14ac:dyDescent="0.2"/>
    <row r="903155" s="12" customFormat="1" x14ac:dyDescent="0.2"/>
    <row r="903156" s="12" customFormat="1" x14ac:dyDescent="0.2"/>
    <row r="903157" s="12" customFormat="1" x14ac:dyDescent="0.2"/>
    <row r="903158" s="12" customFormat="1" x14ac:dyDescent="0.2"/>
    <row r="903159" s="12" customFormat="1" x14ac:dyDescent="0.2"/>
    <row r="903160" s="12" customFormat="1" x14ac:dyDescent="0.2"/>
    <row r="903161" s="12" customFormat="1" x14ac:dyDescent="0.2"/>
    <row r="903162" s="12" customFormat="1" x14ac:dyDescent="0.2"/>
    <row r="903163" s="12" customFormat="1" x14ac:dyDescent="0.2"/>
    <row r="903164" s="12" customFormat="1" x14ac:dyDescent="0.2"/>
    <row r="903165" s="12" customFormat="1" x14ac:dyDescent="0.2"/>
    <row r="903166" s="12" customFormat="1" x14ac:dyDescent="0.2"/>
    <row r="903167" s="12" customFormat="1" x14ac:dyDescent="0.2"/>
    <row r="903168" s="12" customFormat="1" x14ac:dyDescent="0.2"/>
    <row r="903169" s="12" customFormat="1" x14ac:dyDescent="0.2"/>
    <row r="903170" s="12" customFormat="1" x14ac:dyDescent="0.2"/>
    <row r="903171" s="12" customFormat="1" x14ac:dyDescent="0.2"/>
    <row r="903172" s="12" customFormat="1" x14ac:dyDescent="0.2"/>
    <row r="903173" s="12" customFormat="1" x14ac:dyDescent="0.2"/>
    <row r="903174" s="12" customFormat="1" x14ac:dyDescent="0.2"/>
    <row r="903175" s="12" customFormat="1" x14ac:dyDescent="0.2"/>
    <row r="903176" s="12" customFormat="1" x14ac:dyDescent="0.2"/>
    <row r="903177" s="12" customFormat="1" x14ac:dyDescent="0.2"/>
    <row r="903178" s="12" customFormat="1" x14ac:dyDescent="0.2"/>
    <row r="903179" s="12" customFormat="1" x14ac:dyDescent="0.2"/>
    <row r="903180" s="12" customFormat="1" x14ac:dyDescent="0.2"/>
    <row r="903181" s="12" customFormat="1" x14ac:dyDescent="0.2"/>
    <row r="903182" s="12" customFormat="1" x14ac:dyDescent="0.2"/>
    <row r="903183" s="12" customFormat="1" x14ac:dyDescent="0.2"/>
    <row r="903184" s="12" customFormat="1" x14ac:dyDescent="0.2"/>
    <row r="903185" s="12" customFormat="1" x14ac:dyDescent="0.2"/>
    <row r="903186" s="12" customFormat="1" x14ac:dyDescent="0.2"/>
    <row r="903187" s="12" customFormat="1" x14ac:dyDescent="0.2"/>
    <row r="903188" s="12" customFormat="1" x14ac:dyDescent="0.2"/>
    <row r="903189" s="12" customFormat="1" x14ac:dyDescent="0.2"/>
    <row r="903190" s="12" customFormat="1" x14ac:dyDescent="0.2"/>
    <row r="903191" s="12" customFormat="1" x14ac:dyDescent="0.2"/>
    <row r="903192" s="12" customFormat="1" x14ac:dyDescent="0.2"/>
    <row r="903193" s="12" customFormat="1" x14ac:dyDescent="0.2"/>
    <row r="903194" s="12" customFormat="1" x14ac:dyDescent="0.2"/>
    <row r="903195" s="12" customFormat="1" x14ac:dyDescent="0.2"/>
    <row r="903196" s="12" customFormat="1" x14ac:dyDescent="0.2"/>
    <row r="903197" s="12" customFormat="1" x14ac:dyDescent="0.2"/>
    <row r="903198" s="12" customFormat="1" x14ac:dyDescent="0.2"/>
    <row r="903199" s="12" customFormat="1" x14ac:dyDescent="0.2"/>
    <row r="903200" s="12" customFormat="1" x14ac:dyDescent="0.2"/>
    <row r="903201" s="12" customFormat="1" x14ac:dyDescent="0.2"/>
    <row r="903202" s="12" customFormat="1" x14ac:dyDescent="0.2"/>
    <row r="903203" s="12" customFormat="1" x14ac:dyDescent="0.2"/>
    <row r="903204" s="12" customFormat="1" x14ac:dyDescent="0.2"/>
    <row r="903205" s="12" customFormat="1" x14ac:dyDescent="0.2"/>
    <row r="903206" s="12" customFormat="1" x14ac:dyDescent="0.2"/>
    <row r="903207" s="12" customFormat="1" x14ac:dyDescent="0.2"/>
    <row r="903208" s="12" customFormat="1" x14ac:dyDescent="0.2"/>
    <row r="903209" s="12" customFormat="1" x14ac:dyDescent="0.2"/>
    <row r="903210" s="12" customFormat="1" x14ac:dyDescent="0.2"/>
    <row r="903211" s="12" customFormat="1" x14ac:dyDescent="0.2"/>
    <row r="903212" s="12" customFormat="1" x14ac:dyDescent="0.2"/>
    <row r="903213" s="12" customFormat="1" x14ac:dyDescent="0.2"/>
    <row r="903214" s="12" customFormat="1" x14ac:dyDescent="0.2"/>
    <row r="903215" s="12" customFormat="1" x14ac:dyDescent="0.2"/>
    <row r="903216" s="12" customFormat="1" x14ac:dyDescent="0.2"/>
    <row r="903217" s="12" customFormat="1" x14ac:dyDescent="0.2"/>
    <row r="903218" s="12" customFormat="1" x14ac:dyDescent="0.2"/>
    <row r="903219" s="12" customFormat="1" x14ac:dyDescent="0.2"/>
    <row r="903220" s="12" customFormat="1" x14ac:dyDescent="0.2"/>
    <row r="903221" s="12" customFormat="1" x14ac:dyDescent="0.2"/>
    <row r="903222" s="12" customFormat="1" x14ac:dyDescent="0.2"/>
    <row r="903223" s="12" customFormat="1" x14ac:dyDescent="0.2"/>
    <row r="903224" s="12" customFormat="1" x14ac:dyDescent="0.2"/>
    <row r="903225" s="12" customFormat="1" x14ac:dyDescent="0.2"/>
    <row r="903226" s="12" customFormat="1" x14ac:dyDescent="0.2"/>
    <row r="903227" s="12" customFormat="1" x14ac:dyDescent="0.2"/>
    <row r="903228" s="12" customFormat="1" x14ac:dyDescent="0.2"/>
    <row r="903229" s="12" customFormat="1" x14ac:dyDescent="0.2"/>
    <row r="903230" s="12" customFormat="1" x14ac:dyDescent="0.2"/>
    <row r="903231" s="12" customFormat="1" x14ac:dyDescent="0.2"/>
    <row r="903232" s="12" customFormat="1" x14ac:dyDescent="0.2"/>
    <row r="903233" s="12" customFormat="1" x14ac:dyDescent="0.2"/>
    <row r="903234" s="12" customFormat="1" x14ac:dyDescent="0.2"/>
    <row r="903235" s="12" customFormat="1" x14ac:dyDescent="0.2"/>
    <row r="903236" s="12" customFormat="1" x14ac:dyDescent="0.2"/>
    <row r="903237" s="12" customFormat="1" x14ac:dyDescent="0.2"/>
    <row r="903238" s="12" customFormat="1" x14ac:dyDescent="0.2"/>
    <row r="903239" s="12" customFormat="1" x14ac:dyDescent="0.2"/>
    <row r="903240" s="12" customFormat="1" x14ac:dyDescent="0.2"/>
    <row r="903241" s="12" customFormat="1" x14ac:dyDescent="0.2"/>
    <row r="903242" s="12" customFormat="1" x14ac:dyDescent="0.2"/>
    <row r="903243" s="12" customFormat="1" x14ac:dyDescent="0.2"/>
    <row r="903244" s="12" customFormat="1" x14ac:dyDescent="0.2"/>
    <row r="903245" s="12" customFormat="1" x14ac:dyDescent="0.2"/>
    <row r="903246" s="12" customFormat="1" x14ac:dyDescent="0.2"/>
    <row r="903247" s="12" customFormat="1" x14ac:dyDescent="0.2"/>
    <row r="903248" s="12" customFormat="1" x14ac:dyDescent="0.2"/>
    <row r="903249" s="12" customFormat="1" x14ac:dyDescent="0.2"/>
    <row r="903250" s="12" customFormat="1" x14ac:dyDescent="0.2"/>
    <row r="903251" s="12" customFormat="1" x14ac:dyDescent="0.2"/>
    <row r="903252" s="12" customFormat="1" x14ac:dyDescent="0.2"/>
    <row r="903253" s="12" customFormat="1" x14ac:dyDescent="0.2"/>
    <row r="903254" s="12" customFormat="1" x14ac:dyDescent="0.2"/>
    <row r="903255" s="12" customFormat="1" x14ac:dyDescent="0.2"/>
    <row r="903256" s="12" customFormat="1" x14ac:dyDescent="0.2"/>
    <row r="903257" s="12" customFormat="1" x14ac:dyDescent="0.2"/>
    <row r="903258" s="12" customFormat="1" x14ac:dyDescent="0.2"/>
    <row r="903259" s="12" customFormat="1" x14ac:dyDescent="0.2"/>
    <row r="903260" s="12" customFormat="1" x14ac:dyDescent="0.2"/>
    <row r="903261" s="12" customFormat="1" x14ac:dyDescent="0.2"/>
    <row r="903262" s="12" customFormat="1" x14ac:dyDescent="0.2"/>
    <row r="903263" s="12" customFormat="1" x14ac:dyDescent="0.2"/>
    <row r="903264" s="12" customFormat="1" x14ac:dyDescent="0.2"/>
    <row r="903265" s="12" customFormat="1" x14ac:dyDescent="0.2"/>
    <row r="903266" s="12" customFormat="1" x14ac:dyDescent="0.2"/>
    <row r="903267" s="12" customFormat="1" x14ac:dyDescent="0.2"/>
    <row r="903268" s="12" customFormat="1" x14ac:dyDescent="0.2"/>
    <row r="903269" s="12" customFormat="1" x14ac:dyDescent="0.2"/>
    <row r="903270" s="12" customFormat="1" x14ac:dyDescent="0.2"/>
    <row r="903271" s="12" customFormat="1" x14ac:dyDescent="0.2"/>
    <row r="903272" s="12" customFormat="1" x14ac:dyDescent="0.2"/>
    <row r="903273" s="12" customFormat="1" x14ac:dyDescent="0.2"/>
    <row r="903274" s="12" customFormat="1" x14ac:dyDescent="0.2"/>
    <row r="903275" s="12" customFormat="1" x14ac:dyDescent="0.2"/>
    <row r="903276" s="12" customFormat="1" x14ac:dyDescent="0.2"/>
    <row r="903277" s="12" customFormat="1" x14ac:dyDescent="0.2"/>
    <row r="903278" s="12" customFormat="1" x14ac:dyDescent="0.2"/>
    <row r="903279" s="12" customFormat="1" x14ac:dyDescent="0.2"/>
    <row r="903280" s="12" customFormat="1" x14ac:dyDescent="0.2"/>
    <row r="903281" s="12" customFormat="1" x14ac:dyDescent="0.2"/>
    <row r="903282" s="12" customFormat="1" x14ac:dyDescent="0.2"/>
    <row r="903283" s="12" customFormat="1" x14ac:dyDescent="0.2"/>
    <row r="903284" s="12" customFormat="1" x14ac:dyDescent="0.2"/>
    <row r="903285" s="12" customFormat="1" x14ac:dyDescent="0.2"/>
    <row r="903286" s="12" customFormat="1" x14ac:dyDescent="0.2"/>
    <row r="903287" s="12" customFormat="1" x14ac:dyDescent="0.2"/>
    <row r="903288" s="12" customFormat="1" x14ac:dyDescent="0.2"/>
    <row r="903289" s="12" customFormat="1" x14ac:dyDescent="0.2"/>
    <row r="903290" s="12" customFormat="1" x14ac:dyDescent="0.2"/>
    <row r="903291" s="12" customFormat="1" x14ac:dyDescent="0.2"/>
    <row r="903292" s="12" customFormat="1" x14ac:dyDescent="0.2"/>
    <row r="903293" s="12" customFormat="1" x14ac:dyDescent="0.2"/>
    <row r="903294" s="12" customFormat="1" x14ac:dyDescent="0.2"/>
    <row r="903295" s="12" customFormat="1" x14ac:dyDescent="0.2"/>
    <row r="903296" s="12" customFormat="1" x14ac:dyDescent="0.2"/>
    <row r="903297" s="12" customFormat="1" x14ac:dyDescent="0.2"/>
    <row r="903298" s="12" customFormat="1" x14ac:dyDescent="0.2"/>
    <row r="903299" s="12" customFormat="1" x14ac:dyDescent="0.2"/>
    <row r="903300" s="12" customFormat="1" x14ac:dyDescent="0.2"/>
    <row r="903301" s="12" customFormat="1" x14ac:dyDescent="0.2"/>
    <row r="903302" s="12" customFormat="1" x14ac:dyDescent="0.2"/>
    <row r="903303" s="12" customFormat="1" x14ac:dyDescent="0.2"/>
    <row r="903304" s="12" customFormat="1" x14ac:dyDescent="0.2"/>
    <row r="903305" s="12" customFormat="1" x14ac:dyDescent="0.2"/>
    <row r="903306" s="12" customFormat="1" x14ac:dyDescent="0.2"/>
    <row r="903307" s="12" customFormat="1" x14ac:dyDescent="0.2"/>
    <row r="903308" s="12" customFormat="1" x14ac:dyDescent="0.2"/>
    <row r="903309" s="12" customFormat="1" x14ac:dyDescent="0.2"/>
    <row r="903310" s="12" customFormat="1" x14ac:dyDescent="0.2"/>
    <row r="903311" s="12" customFormat="1" x14ac:dyDescent="0.2"/>
    <row r="903312" s="12" customFormat="1" x14ac:dyDescent="0.2"/>
    <row r="903313" s="12" customFormat="1" x14ac:dyDescent="0.2"/>
    <row r="903314" s="12" customFormat="1" x14ac:dyDescent="0.2"/>
    <row r="903315" s="12" customFormat="1" x14ac:dyDescent="0.2"/>
    <row r="903316" s="12" customFormat="1" x14ac:dyDescent="0.2"/>
    <row r="903317" s="12" customFormat="1" x14ac:dyDescent="0.2"/>
    <row r="903318" s="12" customFormat="1" x14ac:dyDescent="0.2"/>
    <row r="903319" s="12" customFormat="1" x14ac:dyDescent="0.2"/>
    <row r="903320" s="12" customFormat="1" x14ac:dyDescent="0.2"/>
    <row r="903321" s="12" customFormat="1" x14ac:dyDescent="0.2"/>
    <row r="903322" s="12" customFormat="1" x14ac:dyDescent="0.2"/>
    <row r="903323" s="12" customFormat="1" x14ac:dyDescent="0.2"/>
    <row r="903324" s="12" customFormat="1" x14ac:dyDescent="0.2"/>
    <row r="903325" s="12" customFormat="1" x14ac:dyDescent="0.2"/>
    <row r="903326" s="12" customFormat="1" x14ac:dyDescent="0.2"/>
    <row r="903327" s="12" customFormat="1" x14ac:dyDescent="0.2"/>
    <row r="903328" s="12" customFormat="1" x14ac:dyDescent="0.2"/>
    <row r="903329" s="12" customFormat="1" x14ac:dyDescent="0.2"/>
    <row r="903330" s="12" customFormat="1" x14ac:dyDescent="0.2"/>
    <row r="903331" s="12" customFormat="1" x14ac:dyDescent="0.2"/>
    <row r="903332" s="12" customFormat="1" x14ac:dyDescent="0.2"/>
    <row r="903333" s="12" customFormat="1" x14ac:dyDescent="0.2"/>
    <row r="903334" s="12" customFormat="1" x14ac:dyDescent="0.2"/>
    <row r="903335" s="12" customFormat="1" x14ac:dyDescent="0.2"/>
    <row r="903336" s="12" customFormat="1" x14ac:dyDescent="0.2"/>
    <row r="903337" s="12" customFormat="1" x14ac:dyDescent="0.2"/>
    <row r="903338" s="12" customFormat="1" x14ac:dyDescent="0.2"/>
    <row r="903339" s="12" customFormat="1" x14ac:dyDescent="0.2"/>
    <row r="903340" s="12" customFormat="1" x14ac:dyDescent="0.2"/>
    <row r="903341" s="12" customFormat="1" x14ac:dyDescent="0.2"/>
    <row r="903342" s="12" customFormat="1" x14ac:dyDescent="0.2"/>
    <row r="903343" s="12" customFormat="1" x14ac:dyDescent="0.2"/>
    <row r="903344" s="12" customFormat="1" x14ac:dyDescent="0.2"/>
    <row r="903345" s="12" customFormat="1" x14ac:dyDescent="0.2"/>
    <row r="903346" s="12" customFormat="1" x14ac:dyDescent="0.2"/>
    <row r="903347" s="12" customFormat="1" x14ac:dyDescent="0.2"/>
    <row r="903348" s="12" customFormat="1" x14ac:dyDescent="0.2"/>
    <row r="903349" s="12" customFormat="1" x14ac:dyDescent="0.2"/>
    <row r="903350" s="12" customFormat="1" x14ac:dyDescent="0.2"/>
    <row r="903351" s="12" customFormat="1" x14ac:dyDescent="0.2"/>
    <row r="903352" s="12" customFormat="1" x14ac:dyDescent="0.2"/>
    <row r="903353" s="12" customFormat="1" x14ac:dyDescent="0.2"/>
    <row r="903354" s="12" customFormat="1" x14ac:dyDescent="0.2"/>
    <row r="903355" s="12" customFormat="1" x14ac:dyDescent="0.2"/>
    <row r="903356" s="12" customFormat="1" x14ac:dyDescent="0.2"/>
    <row r="903357" s="12" customFormat="1" x14ac:dyDescent="0.2"/>
    <row r="903358" s="12" customFormat="1" x14ac:dyDescent="0.2"/>
    <row r="903359" s="12" customFormat="1" x14ac:dyDescent="0.2"/>
    <row r="903360" s="12" customFormat="1" x14ac:dyDescent="0.2"/>
    <row r="903361" s="12" customFormat="1" x14ac:dyDescent="0.2"/>
    <row r="903362" s="12" customFormat="1" x14ac:dyDescent="0.2"/>
    <row r="903363" s="12" customFormat="1" x14ac:dyDescent="0.2"/>
    <row r="903364" s="12" customFormat="1" x14ac:dyDescent="0.2"/>
    <row r="903365" s="12" customFormat="1" x14ac:dyDescent="0.2"/>
    <row r="903366" s="12" customFormat="1" x14ac:dyDescent="0.2"/>
    <row r="903367" s="12" customFormat="1" x14ac:dyDescent="0.2"/>
    <row r="903368" s="12" customFormat="1" x14ac:dyDescent="0.2"/>
    <row r="903369" s="12" customFormat="1" x14ac:dyDescent="0.2"/>
    <row r="903370" s="12" customFormat="1" x14ac:dyDescent="0.2"/>
    <row r="903371" s="12" customFormat="1" x14ac:dyDescent="0.2"/>
    <row r="903372" s="12" customFormat="1" x14ac:dyDescent="0.2"/>
    <row r="903373" s="12" customFormat="1" x14ac:dyDescent="0.2"/>
    <row r="903374" s="12" customFormat="1" x14ac:dyDescent="0.2"/>
    <row r="903375" s="12" customFormat="1" x14ac:dyDescent="0.2"/>
    <row r="903376" s="12" customFormat="1" x14ac:dyDescent="0.2"/>
    <row r="903377" s="12" customFormat="1" x14ac:dyDescent="0.2"/>
    <row r="903378" s="12" customFormat="1" x14ac:dyDescent="0.2"/>
    <row r="903379" s="12" customFormat="1" x14ac:dyDescent="0.2"/>
    <row r="903380" s="12" customFormat="1" x14ac:dyDescent="0.2"/>
    <row r="903381" s="12" customFormat="1" x14ac:dyDescent="0.2"/>
    <row r="903382" s="12" customFormat="1" x14ac:dyDescent="0.2"/>
    <row r="903383" s="12" customFormat="1" x14ac:dyDescent="0.2"/>
    <row r="903384" s="12" customFormat="1" x14ac:dyDescent="0.2"/>
    <row r="903385" s="12" customFormat="1" x14ac:dyDescent="0.2"/>
    <row r="903386" s="12" customFormat="1" x14ac:dyDescent="0.2"/>
    <row r="903387" s="12" customFormat="1" x14ac:dyDescent="0.2"/>
    <row r="903388" s="12" customFormat="1" x14ac:dyDescent="0.2"/>
    <row r="903389" s="12" customFormat="1" x14ac:dyDescent="0.2"/>
    <row r="903390" s="12" customFormat="1" x14ac:dyDescent="0.2"/>
    <row r="903391" s="12" customFormat="1" x14ac:dyDescent="0.2"/>
    <row r="903392" s="12" customFormat="1" x14ac:dyDescent="0.2"/>
    <row r="903393" s="12" customFormat="1" x14ac:dyDescent="0.2"/>
    <row r="903394" s="12" customFormat="1" x14ac:dyDescent="0.2"/>
    <row r="903395" s="12" customFormat="1" x14ac:dyDescent="0.2"/>
    <row r="903396" s="12" customFormat="1" x14ac:dyDescent="0.2"/>
    <row r="903397" s="12" customFormat="1" x14ac:dyDescent="0.2"/>
    <row r="903398" s="12" customFormat="1" x14ac:dyDescent="0.2"/>
    <row r="903399" s="12" customFormat="1" x14ac:dyDescent="0.2"/>
    <row r="903400" s="12" customFormat="1" x14ac:dyDescent="0.2"/>
    <row r="903401" s="12" customFormat="1" x14ac:dyDescent="0.2"/>
    <row r="903402" s="12" customFormat="1" x14ac:dyDescent="0.2"/>
    <row r="903403" s="12" customFormat="1" x14ac:dyDescent="0.2"/>
    <row r="903404" s="12" customFormat="1" x14ac:dyDescent="0.2"/>
    <row r="903405" s="12" customFormat="1" x14ac:dyDescent="0.2"/>
    <row r="903406" s="12" customFormat="1" x14ac:dyDescent="0.2"/>
    <row r="903407" s="12" customFormat="1" x14ac:dyDescent="0.2"/>
    <row r="903408" s="12" customFormat="1" x14ac:dyDescent="0.2"/>
    <row r="903409" s="12" customFormat="1" x14ac:dyDescent="0.2"/>
    <row r="903410" s="12" customFormat="1" x14ac:dyDescent="0.2"/>
    <row r="903411" s="12" customFormat="1" x14ac:dyDescent="0.2"/>
    <row r="903412" s="12" customFormat="1" x14ac:dyDescent="0.2"/>
    <row r="903413" s="12" customFormat="1" x14ac:dyDescent="0.2"/>
    <row r="903414" s="12" customFormat="1" x14ac:dyDescent="0.2"/>
    <row r="903415" s="12" customFormat="1" x14ac:dyDescent="0.2"/>
    <row r="903416" s="12" customFormat="1" x14ac:dyDescent="0.2"/>
    <row r="903417" s="12" customFormat="1" x14ac:dyDescent="0.2"/>
    <row r="903418" s="12" customFormat="1" x14ac:dyDescent="0.2"/>
    <row r="903419" s="12" customFormat="1" x14ac:dyDescent="0.2"/>
    <row r="903420" s="12" customFormat="1" x14ac:dyDescent="0.2"/>
    <row r="903421" s="12" customFormat="1" x14ac:dyDescent="0.2"/>
    <row r="903422" s="12" customFormat="1" x14ac:dyDescent="0.2"/>
    <row r="903423" s="12" customFormat="1" x14ac:dyDescent="0.2"/>
    <row r="903424" s="12" customFormat="1" x14ac:dyDescent="0.2"/>
    <row r="903425" s="12" customFormat="1" x14ac:dyDescent="0.2"/>
    <row r="903426" s="12" customFormat="1" x14ac:dyDescent="0.2"/>
    <row r="903427" s="12" customFormat="1" x14ac:dyDescent="0.2"/>
    <row r="903428" s="12" customFormat="1" x14ac:dyDescent="0.2"/>
    <row r="903429" s="12" customFormat="1" x14ac:dyDescent="0.2"/>
    <row r="903430" s="12" customFormat="1" x14ac:dyDescent="0.2"/>
    <row r="903431" s="12" customFormat="1" x14ac:dyDescent="0.2"/>
    <row r="903432" s="12" customFormat="1" x14ac:dyDescent="0.2"/>
    <row r="903433" s="12" customFormat="1" x14ac:dyDescent="0.2"/>
    <row r="903434" s="12" customFormat="1" x14ac:dyDescent="0.2"/>
    <row r="903435" s="12" customFormat="1" x14ac:dyDescent="0.2"/>
    <row r="903436" s="12" customFormat="1" x14ac:dyDescent="0.2"/>
    <row r="903437" s="12" customFormat="1" x14ac:dyDescent="0.2"/>
    <row r="903438" s="12" customFormat="1" x14ac:dyDescent="0.2"/>
    <row r="903439" s="12" customFormat="1" x14ac:dyDescent="0.2"/>
    <row r="903440" s="12" customFormat="1" x14ac:dyDescent="0.2"/>
    <row r="903441" s="12" customFormat="1" x14ac:dyDescent="0.2"/>
    <row r="903442" s="12" customFormat="1" x14ac:dyDescent="0.2"/>
    <row r="903443" s="12" customFormat="1" x14ac:dyDescent="0.2"/>
    <row r="903444" s="12" customFormat="1" x14ac:dyDescent="0.2"/>
    <row r="903445" s="12" customFormat="1" x14ac:dyDescent="0.2"/>
    <row r="903446" s="12" customFormat="1" x14ac:dyDescent="0.2"/>
    <row r="903447" s="12" customFormat="1" x14ac:dyDescent="0.2"/>
    <row r="903448" s="12" customFormat="1" x14ac:dyDescent="0.2"/>
    <row r="903449" s="12" customFormat="1" x14ac:dyDescent="0.2"/>
    <row r="903450" s="12" customFormat="1" x14ac:dyDescent="0.2"/>
    <row r="903451" s="12" customFormat="1" x14ac:dyDescent="0.2"/>
    <row r="903452" s="12" customFormat="1" x14ac:dyDescent="0.2"/>
    <row r="903453" s="12" customFormat="1" x14ac:dyDescent="0.2"/>
    <row r="903454" s="12" customFormat="1" x14ac:dyDescent="0.2"/>
    <row r="903455" s="12" customFormat="1" x14ac:dyDescent="0.2"/>
    <row r="903456" s="12" customFormat="1" x14ac:dyDescent="0.2"/>
    <row r="903457" s="12" customFormat="1" x14ac:dyDescent="0.2"/>
    <row r="903458" s="12" customFormat="1" x14ac:dyDescent="0.2"/>
    <row r="903459" s="12" customFormat="1" x14ac:dyDescent="0.2"/>
    <row r="903460" s="12" customFormat="1" x14ac:dyDescent="0.2"/>
    <row r="903461" s="12" customFormat="1" x14ac:dyDescent="0.2"/>
    <row r="903462" s="12" customFormat="1" x14ac:dyDescent="0.2"/>
    <row r="903463" s="12" customFormat="1" x14ac:dyDescent="0.2"/>
    <row r="903464" s="12" customFormat="1" x14ac:dyDescent="0.2"/>
    <row r="903465" s="12" customFormat="1" x14ac:dyDescent="0.2"/>
    <row r="903466" s="12" customFormat="1" x14ac:dyDescent="0.2"/>
    <row r="903467" s="12" customFormat="1" x14ac:dyDescent="0.2"/>
    <row r="903468" s="12" customFormat="1" x14ac:dyDescent="0.2"/>
    <row r="903469" s="12" customFormat="1" x14ac:dyDescent="0.2"/>
    <row r="903470" s="12" customFormat="1" x14ac:dyDescent="0.2"/>
    <row r="903471" s="12" customFormat="1" x14ac:dyDescent="0.2"/>
    <row r="903472" s="12" customFormat="1" x14ac:dyDescent="0.2"/>
    <row r="903473" s="12" customFormat="1" x14ac:dyDescent="0.2"/>
    <row r="903474" s="12" customFormat="1" x14ac:dyDescent="0.2"/>
    <row r="903475" s="12" customFormat="1" x14ac:dyDescent="0.2"/>
    <row r="903476" s="12" customFormat="1" x14ac:dyDescent="0.2"/>
    <row r="903477" s="12" customFormat="1" x14ac:dyDescent="0.2"/>
    <row r="903478" s="12" customFormat="1" x14ac:dyDescent="0.2"/>
    <row r="903479" s="12" customFormat="1" x14ac:dyDescent="0.2"/>
    <row r="903480" s="12" customFormat="1" x14ac:dyDescent="0.2"/>
    <row r="903481" s="12" customFormat="1" x14ac:dyDescent="0.2"/>
    <row r="903482" s="12" customFormat="1" x14ac:dyDescent="0.2"/>
    <row r="903483" s="12" customFormat="1" x14ac:dyDescent="0.2"/>
    <row r="903484" s="12" customFormat="1" x14ac:dyDescent="0.2"/>
    <row r="903485" s="12" customFormat="1" x14ac:dyDescent="0.2"/>
    <row r="903486" s="12" customFormat="1" x14ac:dyDescent="0.2"/>
    <row r="903487" s="12" customFormat="1" x14ac:dyDescent="0.2"/>
    <row r="903488" s="12" customFormat="1" x14ac:dyDescent="0.2"/>
    <row r="903489" s="12" customFormat="1" x14ac:dyDescent="0.2"/>
    <row r="903490" s="12" customFormat="1" x14ac:dyDescent="0.2"/>
    <row r="903491" s="12" customFormat="1" x14ac:dyDescent="0.2"/>
    <row r="903492" s="12" customFormat="1" x14ac:dyDescent="0.2"/>
    <row r="903493" s="12" customFormat="1" x14ac:dyDescent="0.2"/>
    <row r="903494" s="12" customFormat="1" x14ac:dyDescent="0.2"/>
    <row r="903495" s="12" customFormat="1" x14ac:dyDescent="0.2"/>
    <row r="903496" s="12" customFormat="1" x14ac:dyDescent="0.2"/>
    <row r="903497" s="12" customFormat="1" x14ac:dyDescent="0.2"/>
    <row r="903498" s="12" customFormat="1" x14ac:dyDescent="0.2"/>
    <row r="903499" s="12" customFormat="1" x14ac:dyDescent="0.2"/>
    <row r="903500" s="12" customFormat="1" x14ac:dyDescent="0.2"/>
    <row r="903501" s="12" customFormat="1" x14ac:dyDescent="0.2"/>
    <row r="903502" s="12" customFormat="1" x14ac:dyDescent="0.2"/>
    <row r="903503" s="12" customFormat="1" x14ac:dyDescent="0.2"/>
    <row r="903504" s="12" customFormat="1" x14ac:dyDescent="0.2"/>
    <row r="903505" s="12" customFormat="1" x14ac:dyDescent="0.2"/>
    <row r="903506" s="12" customFormat="1" x14ac:dyDescent="0.2"/>
    <row r="903507" s="12" customFormat="1" x14ac:dyDescent="0.2"/>
    <row r="903508" s="12" customFormat="1" x14ac:dyDescent="0.2"/>
    <row r="903509" s="12" customFormat="1" x14ac:dyDescent="0.2"/>
    <row r="903510" s="12" customFormat="1" x14ac:dyDescent="0.2"/>
    <row r="903511" s="12" customFormat="1" x14ac:dyDescent="0.2"/>
    <row r="903512" s="12" customFormat="1" x14ac:dyDescent="0.2"/>
    <row r="903513" s="12" customFormat="1" x14ac:dyDescent="0.2"/>
    <row r="903514" s="12" customFormat="1" x14ac:dyDescent="0.2"/>
    <row r="903515" s="12" customFormat="1" x14ac:dyDescent="0.2"/>
    <row r="903516" s="12" customFormat="1" x14ac:dyDescent="0.2"/>
    <row r="903517" s="12" customFormat="1" x14ac:dyDescent="0.2"/>
    <row r="903518" s="12" customFormat="1" x14ac:dyDescent="0.2"/>
    <row r="903519" s="12" customFormat="1" x14ac:dyDescent="0.2"/>
    <row r="903520" s="12" customFormat="1" x14ac:dyDescent="0.2"/>
    <row r="903521" s="12" customFormat="1" x14ac:dyDescent="0.2"/>
    <row r="903522" s="12" customFormat="1" x14ac:dyDescent="0.2"/>
    <row r="903523" s="12" customFormat="1" x14ac:dyDescent="0.2"/>
    <row r="903524" s="12" customFormat="1" x14ac:dyDescent="0.2"/>
    <row r="903525" s="12" customFormat="1" x14ac:dyDescent="0.2"/>
    <row r="903526" s="12" customFormat="1" x14ac:dyDescent="0.2"/>
    <row r="903527" s="12" customFormat="1" x14ac:dyDescent="0.2"/>
    <row r="903528" s="12" customFormat="1" x14ac:dyDescent="0.2"/>
    <row r="903529" s="12" customFormat="1" x14ac:dyDescent="0.2"/>
    <row r="903530" s="12" customFormat="1" x14ac:dyDescent="0.2"/>
    <row r="903531" s="12" customFormat="1" x14ac:dyDescent="0.2"/>
    <row r="903532" s="12" customFormat="1" x14ac:dyDescent="0.2"/>
    <row r="903533" s="12" customFormat="1" x14ac:dyDescent="0.2"/>
    <row r="903534" s="12" customFormat="1" x14ac:dyDescent="0.2"/>
    <row r="903535" s="12" customFormat="1" x14ac:dyDescent="0.2"/>
    <row r="903536" s="12" customFormat="1" x14ac:dyDescent="0.2"/>
    <row r="903537" s="12" customFormat="1" x14ac:dyDescent="0.2"/>
    <row r="903538" s="12" customFormat="1" x14ac:dyDescent="0.2"/>
    <row r="903539" s="12" customFormat="1" x14ac:dyDescent="0.2"/>
    <row r="903540" s="12" customFormat="1" x14ac:dyDescent="0.2"/>
    <row r="903541" s="12" customFormat="1" x14ac:dyDescent="0.2"/>
    <row r="903542" s="12" customFormat="1" x14ac:dyDescent="0.2"/>
    <row r="903543" s="12" customFormat="1" x14ac:dyDescent="0.2"/>
    <row r="903544" s="12" customFormat="1" x14ac:dyDescent="0.2"/>
    <row r="903545" s="12" customFormat="1" x14ac:dyDescent="0.2"/>
    <row r="903546" s="12" customFormat="1" x14ac:dyDescent="0.2"/>
    <row r="903547" s="12" customFormat="1" x14ac:dyDescent="0.2"/>
    <row r="903548" s="12" customFormat="1" x14ac:dyDescent="0.2"/>
    <row r="903549" s="12" customFormat="1" x14ac:dyDescent="0.2"/>
    <row r="903550" s="12" customFormat="1" x14ac:dyDescent="0.2"/>
    <row r="903551" s="12" customFormat="1" x14ac:dyDescent="0.2"/>
    <row r="903552" s="12" customFormat="1" x14ac:dyDescent="0.2"/>
    <row r="903553" s="12" customFormat="1" x14ac:dyDescent="0.2"/>
    <row r="903554" s="12" customFormat="1" x14ac:dyDescent="0.2"/>
    <row r="903555" s="12" customFormat="1" x14ac:dyDescent="0.2"/>
    <row r="903556" s="12" customFormat="1" x14ac:dyDescent="0.2"/>
    <row r="903557" s="12" customFormat="1" x14ac:dyDescent="0.2"/>
    <row r="903558" s="12" customFormat="1" x14ac:dyDescent="0.2"/>
    <row r="903559" s="12" customFormat="1" x14ac:dyDescent="0.2"/>
    <row r="903560" s="12" customFormat="1" x14ac:dyDescent="0.2"/>
    <row r="903561" s="12" customFormat="1" x14ac:dyDescent="0.2"/>
    <row r="903562" s="12" customFormat="1" x14ac:dyDescent="0.2"/>
    <row r="903563" s="12" customFormat="1" x14ac:dyDescent="0.2"/>
    <row r="903564" s="12" customFormat="1" x14ac:dyDescent="0.2"/>
    <row r="903565" s="12" customFormat="1" x14ac:dyDescent="0.2"/>
    <row r="903566" s="12" customFormat="1" x14ac:dyDescent="0.2"/>
    <row r="903567" s="12" customFormat="1" x14ac:dyDescent="0.2"/>
    <row r="903568" s="12" customFormat="1" x14ac:dyDescent="0.2"/>
    <row r="903569" s="12" customFormat="1" x14ac:dyDescent="0.2"/>
    <row r="903570" s="12" customFormat="1" x14ac:dyDescent="0.2"/>
    <row r="903571" s="12" customFormat="1" x14ac:dyDescent="0.2"/>
    <row r="903572" s="12" customFormat="1" x14ac:dyDescent="0.2"/>
    <row r="903573" s="12" customFormat="1" x14ac:dyDescent="0.2"/>
    <row r="903574" s="12" customFormat="1" x14ac:dyDescent="0.2"/>
    <row r="903575" s="12" customFormat="1" x14ac:dyDescent="0.2"/>
    <row r="903576" s="12" customFormat="1" x14ac:dyDescent="0.2"/>
    <row r="903577" s="12" customFormat="1" x14ac:dyDescent="0.2"/>
    <row r="903578" s="12" customFormat="1" x14ac:dyDescent="0.2"/>
    <row r="903579" s="12" customFormat="1" x14ac:dyDescent="0.2"/>
    <row r="903580" s="12" customFormat="1" x14ac:dyDescent="0.2"/>
    <row r="903581" s="12" customFormat="1" x14ac:dyDescent="0.2"/>
    <row r="903582" s="12" customFormat="1" x14ac:dyDescent="0.2"/>
    <row r="903583" s="12" customFormat="1" x14ac:dyDescent="0.2"/>
    <row r="903584" s="12" customFormat="1" x14ac:dyDescent="0.2"/>
    <row r="903585" s="12" customFormat="1" x14ac:dyDescent="0.2"/>
    <row r="903586" s="12" customFormat="1" x14ac:dyDescent="0.2"/>
    <row r="903587" s="12" customFormat="1" x14ac:dyDescent="0.2"/>
    <row r="903588" s="12" customFormat="1" x14ac:dyDescent="0.2"/>
    <row r="903589" s="12" customFormat="1" x14ac:dyDescent="0.2"/>
    <row r="903590" s="12" customFormat="1" x14ac:dyDescent="0.2"/>
    <row r="903591" s="12" customFormat="1" x14ac:dyDescent="0.2"/>
    <row r="903592" s="12" customFormat="1" x14ac:dyDescent="0.2"/>
    <row r="903593" s="12" customFormat="1" x14ac:dyDescent="0.2"/>
    <row r="903594" s="12" customFormat="1" x14ac:dyDescent="0.2"/>
    <row r="903595" s="12" customFormat="1" x14ac:dyDescent="0.2"/>
    <row r="903596" s="12" customFormat="1" x14ac:dyDescent="0.2"/>
    <row r="903597" s="12" customFormat="1" x14ac:dyDescent="0.2"/>
    <row r="903598" s="12" customFormat="1" x14ac:dyDescent="0.2"/>
    <row r="903599" s="12" customFormat="1" x14ac:dyDescent="0.2"/>
    <row r="903600" s="12" customFormat="1" x14ac:dyDescent="0.2"/>
    <row r="903601" s="12" customFormat="1" x14ac:dyDescent="0.2"/>
    <row r="903602" s="12" customFormat="1" x14ac:dyDescent="0.2"/>
    <row r="903603" s="12" customFormat="1" x14ac:dyDescent="0.2"/>
    <row r="903604" s="12" customFormat="1" x14ac:dyDescent="0.2"/>
    <row r="903605" s="12" customFormat="1" x14ac:dyDescent="0.2"/>
    <row r="903606" s="12" customFormat="1" x14ac:dyDescent="0.2"/>
    <row r="903607" s="12" customFormat="1" x14ac:dyDescent="0.2"/>
    <row r="903608" s="12" customFormat="1" x14ac:dyDescent="0.2"/>
    <row r="903609" s="12" customFormat="1" x14ac:dyDescent="0.2"/>
    <row r="903610" s="12" customFormat="1" x14ac:dyDescent="0.2"/>
    <row r="903611" s="12" customFormat="1" x14ac:dyDescent="0.2"/>
    <row r="903612" s="12" customFormat="1" x14ac:dyDescent="0.2"/>
    <row r="903613" s="12" customFormat="1" x14ac:dyDescent="0.2"/>
    <row r="903614" s="12" customFormat="1" x14ac:dyDescent="0.2"/>
    <row r="903615" s="12" customFormat="1" x14ac:dyDescent="0.2"/>
    <row r="903616" s="12" customFormat="1" x14ac:dyDescent="0.2"/>
    <row r="903617" s="12" customFormat="1" x14ac:dyDescent="0.2"/>
    <row r="903618" s="12" customFormat="1" x14ac:dyDescent="0.2"/>
    <row r="903619" s="12" customFormat="1" x14ac:dyDescent="0.2"/>
    <row r="903620" s="12" customFormat="1" x14ac:dyDescent="0.2"/>
    <row r="903621" s="12" customFormat="1" x14ac:dyDescent="0.2"/>
    <row r="903622" s="12" customFormat="1" x14ac:dyDescent="0.2"/>
    <row r="903623" s="12" customFormat="1" x14ac:dyDescent="0.2"/>
    <row r="903624" s="12" customFormat="1" x14ac:dyDescent="0.2"/>
    <row r="903625" s="12" customFormat="1" x14ac:dyDescent="0.2"/>
    <row r="903626" s="12" customFormat="1" x14ac:dyDescent="0.2"/>
    <row r="903627" s="12" customFormat="1" x14ac:dyDescent="0.2"/>
    <row r="903628" s="12" customFormat="1" x14ac:dyDescent="0.2"/>
    <row r="903629" s="12" customFormat="1" x14ac:dyDescent="0.2"/>
    <row r="903630" s="12" customFormat="1" x14ac:dyDescent="0.2"/>
    <row r="903631" s="12" customFormat="1" x14ac:dyDescent="0.2"/>
    <row r="903632" s="12" customFormat="1" x14ac:dyDescent="0.2"/>
    <row r="903633" s="12" customFormat="1" x14ac:dyDescent="0.2"/>
    <row r="903634" s="12" customFormat="1" x14ac:dyDescent="0.2"/>
    <row r="903635" s="12" customFormat="1" x14ac:dyDescent="0.2"/>
    <row r="903636" s="12" customFormat="1" x14ac:dyDescent="0.2"/>
    <row r="903637" s="12" customFormat="1" x14ac:dyDescent="0.2"/>
    <row r="903638" s="12" customFormat="1" x14ac:dyDescent="0.2"/>
    <row r="903639" s="12" customFormat="1" x14ac:dyDescent="0.2"/>
    <row r="903640" s="12" customFormat="1" x14ac:dyDescent="0.2"/>
    <row r="903641" s="12" customFormat="1" x14ac:dyDescent="0.2"/>
    <row r="903642" s="12" customFormat="1" x14ac:dyDescent="0.2"/>
    <row r="903643" s="12" customFormat="1" x14ac:dyDescent="0.2"/>
    <row r="903644" s="12" customFormat="1" x14ac:dyDescent="0.2"/>
    <row r="903645" s="12" customFormat="1" x14ac:dyDescent="0.2"/>
    <row r="903646" s="12" customFormat="1" x14ac:dyDescent="0.2"/>
    <row r="903647" s="12" customFormat="1" x14ac:dyDescent="0.2"/>
    <row r="903648" s="12" customFormat="1" x14ac:dyDescent="0.2"/>
    <row r="903649" s="12" customFormat="1" x14ac:dyDescent="0.2"/>
    <row r="903650" s="12" customFormat="1" x14ac:dyDescent="0.2"/>
    <row r="903651" s="12" customFormat="1" x14ac:dyDescent="0.2"/>
    <row r="903652" s="12" customFormat="1" x14ac:dyDescent="0.2"/>
    <row r="903653" s="12" customFormat="1" x14ac:dyDescent="0.2"/>
    <row r="903654" s="12" customFormat="1" x14ac:dyDescent="0.2"/>
    <row r="903655" s="12" customFormat="1" x14ac:dyDescent="0.2"/>
    <row r="903656" s="12" customFormat="1" x14ac:dyDescent="0.2"/>
    <row r="903657" s="12" customFormat="1" x14ac:dyDescent="0.2"/>
    <row r="903658" s="12" customFormat="1" x14ac:dyDescent="0.2"/>
    <row r="903659" s="12" customFormat="1" x14ac:dyDescent="0.2"/>
    <row r="903660" s="12" customFormat="1" x14ac:dyDescent="0.2"/>
    <row r="903661" s="12" customFormat="1" x14ac:dyDescent="0.2"/>
    <row r="903662" s="12" customFormat="1" x14ac:dyDescent="0.2"/>
    <row r="903663" s="12" customFormat="1" x14ac:dyDescent="0.2"/>
    <row r="903664" s="12" customFormat="1" x14ac:dyDescent="0.2"/>
    <row r="903665" s="12" customFormat="1" x14ac:dyDescent="0.2"/>
    <row r="903666" s="12" customFormat="1" x14ac:dyDescent="0.2"/>
    <row r="903667" s="12" customFormat="1" x14ac:dyDescent="0.2"/>
    <row r="903668" s="12" customFormat="1" x14ac:dyDescent="0.2"/>
    <row r="903669" s="12" customFormat="1" x14ac:dyDescent="0.2"/>
    <row r="903670" s="12" customFormat="1" x14ac:dyDescent="0.2"/>
    <row r="903671" s="12" customFormat="1" x14ac:dyDescent="0.2"/>
    <row r="903672" s="12" customFormat="1" x14ac:dyDescent="0.2"/>
    <row r="903673" s="12" customFormat="1" x14ac:dyDescent="0.2"/>
    <row r="903674" s="12" customFormat="1" x14ac:dyDescent="0.2"/>
    <row r="903675" s="12" customFormat="1" x14ac:dyDescent="0.2"/>
    <row r="903676" s="12" customFormat="1" x14ac:dyDescent="0.2"/>
    <row r="903677" s="12" customFormat="1" x14ac:dyDescent="0.2"/>
    <row r="903678" s="12" customFormat="1" x14ac:dyDescent="0.2"/>
    <row r="903679" s="12" customFormat="1" x14ac:dyDescent="0.2"/>
    <row r="903680" s="12" customFormat="1" x14ac:dyDescent="0.2"/>
    <row r="903681" s="12" customFormat="1" x14ac:dyDescent="0.2"/>
    <row r="903682" s="12" customFormat="1" x14ac:dyDescent="0.2"/>
    <row r="903683" s="12" customFormat="1" x14ac:dyDescent="0.2"/>
    <row r="903684" s="12" customFormat="1" x14ac:dyDescent="0.2"/>
    <row r="903685" s="12" customFormat="1" x14ac:dyDescent="0.2"/>
    <row r="903686" s="12" customFormat="1" x14ac:dyDescent="0.2"/>
    <row r="903687" s="12" customFormat="1" x14ac:dyDescent="0.2"/>
    <row r="903688" s="12" customFormat="1" x14ac:dyDescent="0.2"/>
    <row r="903689" s="12" customFormat="1" x14ac:dyDescent="0.2"/>
    <row r="903690" s="12" customFormat="1" x14ac:dyDescent="0.2"/>
    <row r="903691" s="12" customFormat="1" x14ac:dyDescent="0.2"/>
    <row r="903692" s="12" customFormat="1" x14ac:dyDescent="0.2"/>
    <row r="903693" s="12" customFormat="1" x14ac:dyDescent="0.2"/>
    <row r="903694" s="12" customFormat="1" x14ac:dyDescent="0.2"/>
    <row r="903695" s="12" customFormat="1" x14ac:dyDescent="0.2"/>
    <row r="903696" s="12" customFormat="1" x14ac:dyDescent="0.2"/>
    <row r="903697" s="12" customFormat="1" x14ac:dyDescent="0.2"/>
    <row r="903698" s="12" customFormat="1" x14ac:dyDescent="0.2"/>
    <row r="903699" s="12" customFormat="1" x14ac:dyDescent="0.2"/>
    <row r="903700" s="12" customFormat="1" x14ac:dyDescent="0.2"/>
    <row r="903701" s="12" customFormat="1" x14ac:dyDescent="0.2"/>
    <row r="903702" s="12" customFormat="1" x14ac:dyDescent="0.2"/>
    <row r="903703" s="12" customFormat="1" x14ac:dyDescent="0.2"/>
    <row r="903704" s="12" customFormat="1" x14ac:dyDescent="0.2"/>
    <row r="903705" s="12" customFormat="1" x14ac:dyDescent="0.2"/>
    <row r="903706" s="12" customFormat="1" x14ac:dyDescent="0.2"/>
    <row r="903707" s="12" customFormat="1" x14ac:dyDescent="0.2"/>
    <row r="903708" s="12" customFormat="1" x14ac:dyDescent="0.2"/>
    <row r="903709" s="12" customFormat="1" x14ac:dyDescent="0.2"/>
    <row r="903710" s="12" customFormat="1" x14ac:dyDescent="0.2"/>
    <row r="903711" s="12" customFormat="1" x14ac:dyDescent="0.2"/>
    <row r="903712" s="12" customFormat="1" x14ac:dyDescent="0.2"/>
    <row r="903713" s="12" customFormat="1" x14ac:dyDescent="0.2"/>
    <row r="903714" s="12" customFormat="1" x14ac:dyDescent="0.2"/>
    <row r="903715" s="12" customFormat="1" x14ac:dyDescent="0.2"/>
    <row r="903716" s="12" customFormat="1" x14ac:dyDescent="0.2"/>
    <row r="903717" s="12" customFormat="1" x14ac:dyDescent="0.2"/>
    <row r="903718" s="12" customFormat="1" x14ac:dyDescent="0.2"/>
    <row r="903719" s="12" customFormat="1" x14ac:dyDescent="0.2"/>
    <row r="903720" s="12" customFormat="1" x14ac:dyDescent="0.2"/>
    <row r="903721" s="12" customFormat="1" x14ac:dyDescent="0.2"/>
    <row r="903722" s="12" customFormat="1" x14ac:dyDescent="0.2"/>
    <row r="903723" s="12" customFormat="1" x14ac:dyDescent="0.2"/>
    <row r="903724" s="12" customFormat="1" x14ac:dyDescent="0.2"/>
    <row r="903725" s="12" customFormat="1" x14ac:dyDescent="0.2"/>
    <row r="903726" s="12" customFormat="1" x14ac:dyDescent="0.2"/>
    <row r="903727" s="12" customFormat="1" x14ac:dyDescent="0.2"/>
    <row r="903728" s="12" customFormat="1" x14ac:dyDescent="0.2"/>
    <row r="903729" s="12" customFormat="1" x14ac:dyDescent="0.2"/>
    <row r="903730" s="12" customFormat="1" x14ac:dyDescent="0.2"/>
    <row r="903731" s="12" customFormat="1" x14ac:dyDescent="0.2"/>
    <row r="903732" s="12" customFormat="1" x14ac:dyDescent="0.2"/>
    <row r="903733" s="12" customFormat="1" x14ac:dyDescent="0.2"/>
    <row r="903734" s="12" customFormat="1" x14ac:dyDescent="0.2"/>
    <row r="903735" s="12" customFormat="1" x14ac:dyDescent="0.2"/>
    <row r="903736" s="12" customFormat="1" x14ac:dyDescent="0.2"/>
    <row r="903737" s="12" customFormat="1" x14ac:dyDescent="0.2"/>
    <row r="903738" s="12" customFormat="1" x14ac:dyDescent="0.2"/>
    <row r="903739" s="12" customFormat="1" x14ac:dyDescent="0.2"/>
    <row r="903740" s="12" customFormat="1" x14ac:dyDescent="0.2"/>
    <row r="903741" s="12" customFormat="1" x14ac:dyDescent="0.2"/>
    <row r="903742" s="12" customFormat="1" x14ac:dyDescent="0.2"/>
    <row r="903743" s="12" customFormat="1" x14ac:dyDescent="0.2"/>
    <row r="903744" s="12" customFormat="1" x14ac:dyDescent="0.2"/>
    <row r="903745" s="12" customFormat="1" x14ac:dyDescent="0.2"/>
    <row r="903746" s="12" customFormat="1" x14ac:dyDescent="0.2"/>
    <row r="903747" s="12" customFormat="1" x14ac:dyDescent="0.2"/>
    <row r="903748" s="12" customFormat="1" x14ac:dyDescent="0.2"/>
    <row r="903749" s="12" customFormat="1" x14ac:dyDescent="0.2"/>
    <row r="903750" s="12" customFormat="1" x14ac:dyDescent="0.2"/>
    <row r="903751" s="12" customFormat="1" x14ac:dyDescent="0.2"/>
    <row r="903752" s="12" customFormat="1" x14ac:dyDescent="0.2"/>
    <row r="903753" s="12" customFormat="1" x14ac:dyDescent="0.2"/>
    <row r="903754" s="12" customFormat="1" x14ac:dyDescent="0.2"/>
    <row r="903755" s="12" customFormat="1" x14ac:dyDescent="0.2"/>
    <row r="903756" s="12" customFormat="1" x14ac:dyDescent="0.2"/>
    <row r="903757" s="12" customFormat="1" x14ac:dyDescent="0.2"/>
    <row r="903758" s="12" customFormat="1" x14ac:dyDescent="0.2"/>
    <row r="903759" s="12" customFormat="1" x14ac:dyDescent="0.2"/>
    <row r="903760" s="12" customFormat="1" x14ac:dyDescent="0.2"/>
    <row r="903761" s="12" customFormat="1" x14ac:dyDescent="0.2"/>
    <row r="903762" s="12" customFormat="1" x14ac:dyDescent="0.2"/>
    <row r="903763" s="12" customFormat="1" x14ac:dyDescent="0.2"/>
    <row r="903764" s="12" customFormat="1" x14ac:dyDescent="0.2"/>
    <row r="903765" s="12" customFormat="1" x14ac:dyDescent="0.2"/>
    <row r="903766" s="12" customFormat="1" x14ac:dyDescent="0.2"/>
    <row r="903767" s="12" customFormat="1" x14ac:dyDescent="0.2"/>
    <row r="903768" s="12" customFormat="1" x14ac:dyDescent="0.2"/>
    <row r="903769" s="12" customFormat="1" x14ac:dyDescent="0.2"/>
    <row r="903770" s="12" customFormat="1" x14ac:dyDescent="0.2"/>
    <row r="903771" s="12" customFormat="1" x14ac:dyDescent="0.2"/>
    <row r="903772" s="12" customFormat="1" x14ac:dyDescent="0.2"/>
    <row r="903773" s="12" customFormat="1" x14ac:dyDescent="0.2"/>
    <row r="903774" s="12" customFormat="1" x14ac:dyDescent="0.2"/>
    <row r="903775" s="12" customFormat="1" x14ac:dyDescent="0.2"/>
    <row r="903776" s="12" customFormat="1" x14ac:dyDescent="0.2"/>
    <row r="903777" s="12" customFormat="1" x14ac:dyDescent="0.2"/>
    <row r="903778" s="12" customFormat="1" x14ac:dyDescent="0.2"/>
    <row r="903779" s="12" customFormat="1" x14ac:dyDescent="0.2"/>
    <row r="903780" s="12" customFormat="1" x14ac:dyDescent="0.2"/>
    <row r="903781" s="12" customFormat="1" x14ac:dyDescent="0.2"/>
    <row r="903782" s="12" customFormat="1" x14ac:dyDescent="0.2"/>
    <row r="903783" s="12" customFormat="1" x14ac:dyDescent="0.2"/>
    <row r="903784" s="12" customFormat="1" x14ac:dyDescent="0.2"/>
    <row r="903785" s="12" customFormat="1" x14ac:dyDescent="0.2"/>
    <row r="903786" s="12" customFormat="1" x14ac:dyDescent="0.2"/>
    <row r="903787" s="12" customFormat="1" x14ac:dyDescent="0.2"/>
    <row r="903788" s="12" customFormat="1" x14ac:dyDescent="0.2"/>
    <row r="903789" s="12" customFormat="1" x14ac:dyDescent="0.2"/>
    <row r="903790" s="12" customFormat="1" x14ac:dyDescent="0.2"/>
    <row r="903791" s="12" customFormat="1" x14ac:dyDescent="0.2"/>
    <row r="903792" s="12" customFormat="1" x14ac:dyDescent="0.2"/>
    <row r="903793" s="12" customFormat="1" x14ac:dyDescent="0.2"/>
    <row r="903794" s="12" customFormat="1" x14ac:dyDescent="0.2"/>
    <row r="903795" s="12" customFormat="1" x14ac:dyDescent="0.2"/>
    <row r="903796" s="12" customFormat="1" x14ac:dyDescent="0.2"/>
    <row r="903797" s="12" customFormat="1" x14ac:dyDescent="0.2"/>
    <row r="903798" s="12" customFormat="1" x14ac:dyDescent="0.2"/>
    <row r="903799" s="12" customFormat="1" x14ac:dyDescent="0.2"/>
    <row r="903800" s="12" customFormat="1" x14ac:dyDescent="0.2"/>
    <row r="903801" s="12" customFormat="1" x14ac:dyDescent="0.2"/>
    <row r="903802" s="12" customFormat="1" x14ac:dyDescent="0.2"/>
    <row r="903803" s="12" customFormat="1" x14ac:dyDescent="0.2"/>
    <row r="903804" s="12" customFormat="1" x14ac:dyDescent="0.2"/>
    <row r="903805" s="12" customFormat="1" x14ac:dyDescent="0.2"/>
    <row r="903806" s="12" customFormat="1" x14ac:dyDescent="0.2"/>
    <row r="903807" s="12" customFormat="1" x14ac:dyDescent="0.2"/>
    <row r="903808" s="12" customFormat="1" x14ac:dyDescent="0.2"/>
    <row r="903809" s="12" customFormat="1" x14ac:dyDescent="0.2"/>
    <row r="903810" s="12" customFormat="1" x14ac:dyDescent="0.2"/>
    <row r="903811" s="12" customFormat="1" x14ac:dyDescent="0.2"/>
    <row r="903812" s="12" customFormat="1" x14ac:dyDescent="0.2"/>
    <row r="903813" s="12" customFormat="1" x14ac:dyDescent="0.2"/>
    <row r="903814" s="12" customFormat="1" x14ac:dyDescent="0.2"/>
    <row r="903815" s="12" customFormat="1" x14ac:dyDescent="0.2"/>
    <row r="903816" s="12" customFormat="1" x14ac:dyDescent="0.2"/>
    <row r="903817" s="12" customFormat="1" x14ac:dyDescent="0.2"/>
    <row r="903818" s="12" customFormat="1" x14ac:dyDescent="0.2"/>
    <row r="903819" s="12" customFormat="1" x14ac:dyDescent="0.2"/>
    <row r="903820" s="12" customFormat="1" x14ac:dyDescent="0.2"/>
    <row r="903821" s="12" customFormat="1" x14ac:dyDescent="0.2"/>
    <row r="903822" s="12" customFormat="1" x14ac:dyDescent="0.2"/>
    <row r="903823" s="12" customFormat="1" x14ac:dyDescent="0.2"/>
    <row r="903824" s="12" customFormat="1" x14ac:dyDescent="0.2"/>
    <row r="903825" s="12" customFormat="1" x14ac:dyDescent="0.2"/>
    <row r="903826" s="12" customFormat="1" x14ac:dyDescent="0.2"/>
    <row r="903827" s="12" customFormat="1" x14ac:dyDescent="0.2"/>
    <row r="903828" s="12" customFormat="1" x14ac:dyDescent="0.2"/>
    <row r="903829" s="12" customFormat="1" x14ac:dyDescent="0.2"/>
    <row r="903830" s="12" customFormat="1" x14ac:dyDescent="0.2"/>
    <row r="903831" s="12" customFormat="1" x14ac:dyDescent="0.2"/>
    <row r="903832" s="12" customFormat="1" x14ac:dyDescent="0.2"/>
    <row r="903833" s="12" customFormat="1" x14ac:dyDescent="0.2"/>
    <row r="903834" s="12" customFormat="1" x14ac:dyDescent="0.2"/>
    <row r="903835" s="12" customFormat="1" x14ac:dyDescent="0.2"/>
    <row r="903836" s="12" customFormat="1" x14ac:dyDescent="0.2"/>
    <row r="903837" s="12" customFormat="1" x14ac:dyDescent="0.2"/>
    <row r="903838" s="12" customFormat="1" x14ac:dyDescent="0.2"/>
    <row r="903839" s="12" customFormat="1" x14ac:dyDescent="0.2"/>
    <row r="903840" s="12" customFormat="1" x14ac:dyDescent="0.2"/>
    <row r="903841" s="12" customFormat="1" x14ac:dyDescent="0.2"/>
    <row r="903842" s="12" customFormat="1" x14ac:dyDescent="0.2"/>
    <row r="903843" s="12" customFormat="1" x14ac:dyDescent="0.2"/>
    <row r="903844" s="12" customFormat="1" x14ac:dyDescent="0.2"/>
    <row r="903845" s="12" customFormat="1" x14ac:dyDescent="0.2"/>
    <row r="903846" s="12" customFormat="1" x14ac:dyDescent="0.2"/>
    <row r="903847" s="12" customFormat="1" x14ac:dyDescent="0.2"/>
    <row r="903848" s="12" customFormat="1" x14ac:dyDescent="0.2"/>
    <row r="903849" s="12" customFormat="1" x14ac:dyDescent="0.2"/>
    <row r="903850" s="12" customFormat="1" x14ac:dyDescent="0.2"/>
    <row r="903851" s="12" customFormat="1" x14ac:dyDescent="0.2"/>
    <row r="903852" s="12" customFormat="1" x14ac:dyDescent="0.2"/>
    <row r="903853" s="12" customFormat="1" x14ac:dyDescent="0.2"/>
    <row r="903854" s="12" customFormat="1" x14ac:dyDescent="0.2"/>
    <row r="903855" s="12" customFormat="1" x14ac:dyDescent="0.2"/>
    <row r="903856" s="12" customFormat="1" x14ac:dyDescent="0.2"/>
    <row r="903857" s="12" customFormat="1" x14ac:dyDescent="0.2"/>
    <row r="903858" s="12" customFormat="1" x14ac:dyDescent="0.2"/>
    <row r="903859" s="12" customFormat="1" x14ac:dyDescent="0.2"/>
    <row r="903860" s="12" customFormat="1" x14ac:dyDescent="0.2"/>
    <row r="903861" s="12" customFormat="1" x14ac:dyDescent="0.2"/>
    <row r="903862" s="12" customFormat="1" x14ac:dyDescent="0.2"/>
    <row r="903863" s="12" customFormat="1" x14ac:dyDescent="0.2"/>
    <row r="903864" s="12" customFormat="1" x14ac:dyDescent="0.2"/>
    <row r="903865" s="12" customFormat="1" x14ac:dyDescent="0.2"/>
    <row r="903866" s="12" customFormat="1" x14ac:dyDescent="0.2"/>
    <row r="903867" s="12" customFormat="1" x14ac:dyDescent="0.2"/>
    <row r="903868" s="12" customFormat="1" x14ac:dyDescent="0.2"/>
    <row r="903869" s="12" customFormat="1" x14ac:dyDescent="0.2"/>
    <row r="903870" s="12" customFormat="1" x14ac:dyDescent="0.2"/>
    <row r="903871" s="12" customFormat="1" x14ac:dyDescent="0.2"/>
    <row r="903872" s="12" customFormat="1" x14ac:dyDescent="0.2"/>
    <row r="903873" s="12" customFormat="1" x14ac:dyDescent="0.2"/>
    <row r="903874" s="12" customFormat="1" x14ac:dyDescent="0.2"/>
    <row r="903875" s="12" customFormat="1" x14ac:dyDescent="0.2"/>
    <row r="903876" s="12" customFormat="1" x14ac:dyDescent="0.2"/>
    <row r="903877" s="12" customFormat="1" x14ac:dyDescent="0.2"/>
    <row r="903878" s="12" customFormat="1" x14ac:dyDescent="0.2"/>
    <row r="903879" s="12" customFormat="1" x14ac:dyDescent="0.2"/>
    <row r="903880" s="12" customFormat="1" x14ac:dyDescent="0.2"/>
    <row r="903881" s="12" customFormat="1" x14ac:dyDescent="0.2"/>
    <row r="903882" s="12" customFormat="1" x14ac:dyDescent="0.2"/>
    <row r="903883" s="12" customFormat="1" x14ac:dyDescent="0.2"/>
    <row r="903884" s="12" customFormat="1" x14ac:dyDescent="0.2"/>
    <row r="903885" s="12" customFormat="1" x14ac:dyDescent="0.2"/>
    <row r="903886" s="12" customFormat="1" x14ac:dyDescent="0.2"/>
    <row r="903887" s="12" customFormat="1" x14ac:dyDescent="0.2"/>
    <row r="903888" s="12" customFormat="1" x14ac:dyDescent="0.2"/>
    <row r="903889" s="12" customFormat="1" x14ac:dyDescent="0.2"/>
    <row r="903890" s="12" customFormat="1" x14ac:dyDescent="0.2"/>
    <row r="903891" s="12" customFormat="1" x14ac:dyDescent="0.2"/>
    <row r="903892" s="12" customFormat="1" x14ac:dyDescent="0.2"/>
    <row r="903893" s="12" customFormat="1" x14ac:dyDescent="0.2"/>
    <row r="903894" s="12" customFormat="1" x14ac:dyDescent="0.2"/>
    <row r="903895" s="12" customFormat="1" x14ac:dyDescent="0.2"/>
    <row r="903896" s="12" customFormat="1" x14ac:dyDescent="0.2"/>
    <row r="903897" s="12" customFormat="1" x14ac:dyDescent="0.2"/>
    <row r="903898" s="12" customFormat="1" x14ac:dyDescent="0.2"/>
    <row r="903899" s="12" customFormat="1" x14ac:dyDescent="0.2"/>
    <row r="903900" s="12" customFormat="1" x14ac:dyDescent="0.2"/>
    <row r="903901" s="12" customFormat="1" x14ac:dyDescent="0.2"/>
    <row r="903902" s="12" customFormat="1" x14ac:dyDescent="0.2"/>
    <row r="903903" s="12" customFormat="1" x14ac:dyDescent="0.2"/>
    <row r="903904" s="12" customFormat="1" x14ac:dyDescent="0.2"/>
    <row r="903905" s="12" customFormat="1" x14ac:dyDescent="0.2"/>
    <row r="903906" s="12" customFormat="1" x14ac:dyDescent="0.2"/>
    <row r="903907" s="12" customFormat="1" x14ac:dyDescent="0.2"/>
    <row r="903908" s="12" customFormat="1" x14ac:dyDescent="0.2"/>
    <row r="903909" s="12" customFormat="1" x14ac:dyDescent="0.2"/>
    <row r="903910" s="12" customFormat="1" x14ac:dyDescent="0.2"/>
    <row r="903911" s="12" customFormat="1" x14ac:dyDescent="0.2"/>
    <row r="903912" s="12" customFormat="1" x14ac:dyDescent="0.2"/>
    <row r="903913" s="12" customFormat="1" x14ac:dyDescent="0.2"/>
    <row r="903914" s="12" customFormat="1" x14ac:dyDescent="0.2"/>
    <row r="903915" s="12" customFormat="1" x14ac:dyDescent="0.2"/>
    <row r="903916" s="12" customFormat="1" x14ac:dyDescent="0.2"/>
    <row r="903917" s="12" customFormat="1" x14ac:dyDescent="0.2"/>
    <row r="903918" s="12" customFormat="1" x14ac:dyDescent="0.2"/>
    <row r="903919" s="12" customFormat="1" x14ac:dyDescent="0.2"/>
    <row r="903920" s="12" customFormat="1" x14ac:dyDescent="0.2"/>
    <row r="903921" s="12" customFormat="1" x14ac:dyDescent="0.2"/>
    <row r="903922" s="12" customFormat="1" x14ac:dyDescent="0.2"/>
    <row r="903923" s="12" customFormat="1" x14ac:dyDescent="0.2"/>
    <row r="903924" s="12" customFormat="1" x14ac:dyDescent="0.2"/>
    <row r="903925" s="12" customFormat="1" x14ac:dyDescent="0.2"/>
    <row r="903926" s="12" customFormat="1" x14ac:dyDescent="0.2"/>
    <row r="903927" s="12" customFormat="1" x14ac:dyDescent="0.2"/>
    <row r="903928" s="12" customFormat="1" x14ac:dyDescent="0.2"/>
    <row r="903929" s="12" customFormat="1" x14ac:dyDescent="0.2"/>
    <row r="903930" s="12" customFormat="1" x14ac:dyDescent="0.2"/>
    <row r="903931" s="12" customFormat="1" x14ac:dyDescent="0.2"/>
    <row r="903932" s="12" customFormat="1" x14ac:dyDescent="0.2"/>
    <row r="903933" s="12" customFormat="1" x14ac:dyDescent="0.2"/>
    <row r="903934" s="12" customFormat="1" x14ac:dyDescent="0.2"/>
    <row r="903935" s="12" customFormat="1" x14ac:dyDescent="0.2"/>
    <row r="903936" s="12" customFormat="1" x14ac:dyDescent="0.2"/>
    <row r="903937" s="12" customFormat="1" x14ac:dyDescent="0.2"/>
    <row r="903938" s="12" customFormat="1" x14ac:dyDescent="0.2"/>
    <row r="903939" s="12" customFormat="1" x14ac:dyDescent="0.2"/>
    <row r="903940" s="12" customFormat="1" x14ac:dyDescent="0.2"/>
    <row r="903941" s="12" customFormat="1" x14ac:dyDescent="0.2"/>
    <row r="903942" s="12" customFormat="1" x14ac:dyDescent="0.2"/>
    <row r="903943" s="12" customFormat="1" x14ac:dyDescent="0.2"/>
    <row r="903944" s="12" customFormat="1" x14ac:dyDescent="0.2"/>
    <row r="903945" s="12" customFormat="1" x14ac:dyDescent="0.2"/>
    <row r="903946" s="12" customFormat="1" x14ac:dyDescent="0.2"/>
    <row r="903947" s="12" customFormat="1" x14ac:dyDescent="0.2"/>
    <row r="903948" s="12" customFormat="1" x14ac:dyDescent="0.2"/>
    <row r="903949" s="12" customFormat="1" x14ac:dyDescent="0.2"/>
    <row r="903950" s="12" customFormat="1" x14ac:dyDescent="0.2"/>
    <row r="903951" s="12" customFormat="1" x14ac:dyDescent="0.2"/>
    <row r="903952" s="12" customFormat="1" x14ac:dyDescent="0.2"/>
    <row r="903953" s="12" customFormat="1" x14ac:dyDescent="0.2"/>
    <row r="903954" s="12" customFormat="1" x14ac:dyDescent="0.2"/>
    <row r="903955" s="12" customFormat="1" x14ac:dyDescent="0.2"/>
    <row r="903956" s="12" customFormat="1" x14ac:dyDescent="0.2"/>
    <row r="903957" s="12" customFormat="1" x14ac:dyDescent="0.2"/>
    <row r="903958" s="12" customFormat="1" x14ac:dyDescent="0.2"/>
    <row r="903959" s="12" customFormat="1" x14ac:dyDescent="0.2"/>
    <row r="903960" s="12" customFormat="1" x14ac:dyDescent="0.2"/>
    <row r="903961" s="12" customFormat="1" x14ac:dyDescent="0.2"/>
    <row r="903962" s="12" customFormat="1" x14ac:dyDescent="0.2"/>
    <row r="903963" s="12" customFormat="1" x14ac:dyDescent="0.2"/>
    <row r="903964" s="12" customFormat="1" x14ac:dyDescent="0.2"/>
    <row r="903965" s="12" customFormat="1" x14ac:dyDescent="0.2"/>
    <row r="903966" s="12" customFormat="1" x14ac:dyDescent="0.2"/>
    <row r="903967" s="12" customFormat="1" x14ac:dyDescent="0.2"/>
    <row r="903968" s="12" customFormat="1" x14ac:dyDescent="0.2"/>
    <row r="903969" s="12" customFormat="1" x14ac:dyDescent="0.2"/>
    <row r="903970" s="12" customFormat="1" x14ac:dyDescent="0.2"/>
    <row r="903971" s="12" customFormat="1" x14ac:dyDescent="0.2"/>
    <row r="903972" s="12" customFormat="1" x14ac:dyDescent="0.2"/>
    <row r="903973" s="12" customFormat="1" x14ac:dyDescent="0.2"/>
    <row r="903974" s="12" customFormat="1" x14ac:dyDescent="0.2"/>
    <row r="903975" s="12" customFormat="1" x14ac:dyDescent="0.2"/>
    <row r="903976" s="12" customFormat="1" x14ac:dyDescent="0.2"/>
    <row r="903977" s="12" customFormat="1" x14ac:dyDescent="0.2"/>
    <row r="903978" s="12" customFormat="1" x14ac:dyDescent="0.2"/>
    <row r="903979" s="12" customFormat="1" x14ac:dyDescent="0.2"/>
    <row r="903980" s="12" customFormat="1" x14ac:dyDescent="0.2"/>
    <row r="903981" s="12" customFormat="1" x14ac:dyDescent="0.2"/>
    <row r="903982" s="12" customFormat="1" x14ac:dyDescent="0.2"/>
    <row r="903983" s="12" customFormat="1" x14ac:dyDescent="0.2"/>
    <row r="903984" s="12" customFormat="1" x14ac:dyDescent="0.2"/>
    <row r="903985" s="12" customFormat="1" x14ac:dyDescent="0.2"/>
    <row r="903986" s="12" customFormat="1" x14ac:dyDescent="0.2"/>
    <row r="903987" s="12" customFormat="1" x14ac:dyDescent="0.2"/>
    <row r="903988" s="12" customFormat="1" x14ac:dyDescent="0.2"/>
    <row r="903989" s="12" customFormat="1" x14ac:dyDescent="0.2"/>
    <row r="903990" s="12" customFormat="1" x14ac:dyDescent="0.2"/>
    <row r="903991" s="12" customFormat="1" x14ac:dyDescent="0.2"/>
    <row r="903992" s="12" customFormat="1" x14ac:dyDescent="0.2"/>
    <row r="903993" s="12" customFormat="1" x14ac:dyDescent="0.2"/>
    <row r="903994" s="12" customFormat="1" x14ac:dyDescent="0.2"/>
    <row r="903995" s="12" customFormat="1" x14ac:dyDescent="0.2"/>
    <row r="903996" s="12" customFormat="1" x14ac:dyDescent="0.2"/>
    <row r="903997" s="12" customFormat="1" x14ac:dyDescent="0.2"/>
    <row r="903998" s="12" customFormat="1" x14ac:dyDescent="0.2"/>
    <row r="903999" s="12" customFormat="1" x14ac:dyDescent="0.2"/>
    <row r="904000" s="12" customFormat="1" x14ac:dyDescent="0.2"/>
    <row r="904001" s="12" customFormat="1" x14ac:dyDescent="0.2"/>
    <row r="904002" s="12" customFormat="1" x14ac:dyDescent="0.2"/>
    <row r="904003" s="12" customFormat="1" x14ac:dyDescent="0.2"/>
    <row r="904004" s="12" customFormat="1" x14ac:dyDescent="0.2"/>
    <row r="904005" s="12" customFormat="1" x14ac:dyDescent="0.2"/>
    <row r="904006" s="12" customFormat="1" x14ac:dyDescent="0.2"/>
    <row r="904007" s="12" customFormat="1" x14ac:dyDescent="0.2"/>
    <row r="904008" s="12" customFormat="1" x14ac:dyDescent="0.2"/>
    <row r="904009" s="12" customFormat="1" x14ac:dyDescent="0.2"/>
    <row r="904010" s="12" customFormat="1" x14ac:dyDescent="0.2"/>
    <row r="904011" s="12" customFormat="1" x14ac:dyDescent="0.2"/>
    <row r="904012" s="12" customFormat="1" x14ac:dyDescent="0.2"/>
    <row r="904013" s="12" customFormat="1" x14ac:dyDescent="0.2"/>
    <row r="904014" s="12" customFormat="1" x14ac:dyDescent="0.2"/>
    <row r="904015" s="12" customFormat="1" x14ac:dyDescent="0.2"/>
    <row r="904016" s="12" customFormat="1" x14ac:dyDescent="0.2"/>
    <row r="904017" s="12" customFormat="1" x14ac:dyDescent="0.2"/>
    <row r="904018" s="12" customFormat="1" x14ac:dyDescent="0.2"/>
    <row r="904019" s="12" customFormat="1" x14ac:dyDescent="0.2"/>
    <row r="904020" s="12" customFormat="1" x14ac:dyDescent="0.2"/>
    <row r="904021" s="12" customFormat="1" x14ac:dyDescent="0.2"/>
    <row r="904022" s="12" customFormat="1" x14ac:dyDescent="0.2"/>
    <row r="904023" s="12" customFormat="1" x14ac:dyDescent="0.2"/>
    <row r="904024" s="12" customFormat="1" x14ac:dyDescent="0.2"/>
    <row r="904025" s="12" customFormat="1" x14ac:dyDescent="0.2"/>
    <row r="904026" s="12" customFormat="1" x14ac:dyDescent="0.2"/>
    <row r="904027" s="12" customFormat="1" x14ac:dyDescent="0.2"/>
    <row r="904028" s="12" customFormat="1" x14ac:dyDescent="0.2"/>
    <row r="904029" s="12" customFormat="1" x14ac:dyDescent="0.2"/>
    <row r="904030" s="12" customFormat="1" x14ac:dyDescent="0.2"/>
    <row r="904031" s="12" customFormat="1" x14ac:dyDescent="0.2"/>
    <row r="904032" s="12" customFormat="1" x14ac:dyDescent="0.2"/>
    <row r="904033" s="12" customFormat="1" x14ac:dyDescent="0.2"/>
    <row r="904034" s="12" customFormat="1" x14ac:dyDescent="0.2"/>
    <row r="904035" s="12" customFormat="1" x14ac:dyDescent="0.2"/>
    <row r="904036" s="12" customFormat="1" x14ac:dyDescent="0.2"/>
    <row r="904037" s="12" customFormat="1" x14ac:dyDescent="0.2"/>
    <row r="904038" s="12" customFormat="1" x14ac:dyDescent="0.2"/>
    <row r="904039" s="12" customFormat="1" x14ac:dyDescent="0.2"/>
    <row r="904040" s="12" customFormat="1" x14ac:dyDescent="0.2"/>
    <row r="904041" s="12" customFormat="1" x14ac:dyDescent="0.2"/>
    <row r="904042" s="12" customFormat="1" x14ac:dyDescent="0.2"/>
    <row r="904043" s="12" customFormat="1" x14ac:dyDescent="0.2"/>
    <row r="904044" s="12" customFormat="1" x14ac:dyDescent="0.2"/>
    <row r="904045" s="12" customFormat="1" x14ac:dyDescent="0.2"/>
    <row r="904046" s="12" customFormat="1" x14ac:dyDescent="0.2"/>
    <row r="904047" s="12" customFormat="1" x14ac:dyDescent="0.2"/>
    <row r="904048" s="12" customFormat="1" x14ac:dyDescent="0.2"/>
    <row r="904049" s="12" customFormat="1" x14ac:dyDescent="0.2"/>
    <row r="904050" s="12" customFormat="1" x14ac:dyDescent="0.2"/>
    <row r="904051" s="12" customFormat="1" x14ac:dyDescent="0.2"/>
    <row r="904052" s="12" customFormat="1" x14ac:dyDescent="0.2"/>
    <row r="904053" s="12" customFormat="1" x14ac:dyDescent="0.2"/>
    <row r="904054" s="12" customFormat="1" x14ac:dyDescent="0.2"/>
    <row r="904055" s="12" customFormat="1" x14ac:dyDescent="0.2"/>
    <row r="904056" s="12" customFormat="1" x14ac:dyDescent="0.2"/>
    <row r="904057" s="12" customFormat="1" x14ac:dyDescent="0.2"/>
    <row r="904058" s="12" customFormat="1" x14ac:dyDescent="0.2"/>
    <row r="904059" s="12" customFormat="1" x14ac:dyDescent="0.2"/>
    <row r="904060" s="12" customFormat="1" x14ac:dyDescent="0.2"/>
    <row r="904061" s="12" customFormat="1" x14ac:dyDescent="0.2"/>
    <row r="904062" s="12" customFormat="1" x14ac:dyDescent="0.2"/>
    <row r="904063" s="12" customFormat="1" x14ac:dyDescent="0.2"/>
    <row r="904064" s="12" customFormat="1" x14ac:dyDescent="0.2"/>
    <row r="904065" s="12" customFormat="1" x14ac:dyDescent="0.2"/>
    <row r="904066" s="12" customFormat="1" x14ac:dyDescent="0.2"/>
    <row r="904067" s="12" customFormat="1" x14ac:dyDescent="0.2"/>
    <row r="904068" s="12" customFormat="1" x14ac:dyDescent="0.2"/>
    <row r="904069" s="12" customFormat="1" x14ac:dyDescent="0.2"/>
    <row r="904070" s="12" customFormat="1" x14ac:dyDescent="0.2"/>
    <row r="904071" s="12" customFormat="1" x14ac:dyDescent="0.2"/>
    <row r="904072" s="12" customFormat="1" x14ac:dyDescent="0.2"/>
    <row r="904073" s="12" customFormat="1" x14ac:dyDescent="0.2"/>
    <row r="904074" s="12" customFormat="1" x14ac:dyDescent="0.2"/>
    <row r="904075" s="12" customFormat="1" x14ac:dyDescent="0.2"/>
    <row r="904076" s="12" customFormat="1" x14ac:dyDescent="0.2"/>
    <row r="904077" s="12" customFormat="1" x14ac:dyDescent="0.2"/>
    <row r="904078" s="12" customFormat="1" x14ac:dyDescent="0.2"/>
    <row r="904079" s="12" customFormat="1" x14ac:dyDescent="0.2"/>
    <row r="904080" s="12" customFormat="1" x14ac:dyDescent="0.2"/>
    <row r="904081" s="12" customFormat="1" x14ac:dyDescent="0.2"/>
    <row r="904082" s="12" customFormat="1" x14ac:dyDescent="0.2"/>
    <row r="904083" s="12" customFormat="1" x14ac:dyDescent="0.2"/>
    <row r="904084" s="12" customFormat="1" x14ac:dyDescent="0.2"/>
    <row r="904085" s="12" customFormat="1" x14ac:dyDescent="0.2"/>
    <row r="904086" s="12" customFormat="1" x14ac:dyDescent="0.2"/>
    <row r="904087" s="12" customFormat="1" x14ac:dyDescent="0.2"/>
    <row r="904088" s="12" customFormat="1" x14ac:dyDescent="0.2"/>
    <row r="904089" s="12" customFormat="1" x14ac:dyDescent="0.2"/>
    <row r="904090" s="12" customFormat="1" x14ac:dyDescent="0.2"/>
    <row r="904091" s="12" customFormat="1" x14ac:dyDescent="0.2"/>
    <row r="904092" s="12" customFormat="1" x14ac:dyDescent="0.2"/>
    <row r="904093" s="12" customFormat="1" x14ac:dyDescent="0.2"/>
    <row r="904094" s="12" customFormat="1" x14ac:dyDescent="0.2"/>
    <row r="904095" s="12" customFormat="1" x14ac:dyDescent="0.2"/>
    <row r="904096" s="12" customFormat="1" x14ac:dyDescent="0.2"/>
    <row r="904097" s="12" customFormat="1" x14ac:dyDescent="0.2"/>
    <row r="904098" s="12" customFormat="1" x14ac:dyDescent="0.2"/>
    <row r="904099" s="12" customFormat="1" x14ac:dyDescent="0.2"/>
    <row r="904100" s="12" customFormat="1" x14ac:dyDescent="0.2"/>
    <row r="904101" s="12" customFormat="1" x14ac:dyDescent="0.2"/>
    <row r="904102" s="12" customFormat="1" x14ac:dyDescent="0.2"/>
    <row r="904103" s="12" customFormat="1" x14ac:dyDescent="0.2"/>
    <row r="904104" s="12" customFormat="1" x14ac:dyDescent="0.2"/>
    <row r="904105" s="12" customFormat="1" x14ac:dyDescent="0.2"/>
    <row r="904106" s="12" customFormat="1" x14ac:dyDescent="0.2"/>
    <row r="904107" s="12" customFormat="1" x14ac:dyDescent="0.2"/>
    <row r="904108" s="12" customFormat="1" x14ac:dyDescent="0.2"/>
    <row r="904109" s="12" customFormat="1" x14ac:dyDescent="0.2"/>
    <row r="904110" s="12" customFormat="1" x14ac:dyDescent="0.2"/>
    <row r="904111" s="12" customFormat="1" x14ac:dyDescent="0.2"/>
    <row r="904112" s="12" customFormat="1" x14ac:dyDescent="0.2"/>
    <row r="904113" s="12" customFormat="1" x14ac:dyDescent="0.2"/>
    <row r="904114" s="12" customFormat="1" x14ac:dyDescent="0.2"/>
    <row r="904115" s="12" customFormat="1" x14ac:dyDescent="0.2"/>
    <row r="904116" s="12" customFormat="1" x14ac:dyDescent="0.2"/>
    <row r="904117" s="12" customFormat="1" x14ac:dyDescent="0.2"/>
    <row r="904118" s="12" customFormat="1" x14ac:dyDescent="0.2"/>
    <row r="904119" s="12" customFormat="1" x14ac:dyDescent="0.2"/>
    <row r="904120" s="12" customFormat="1" x14ac:dyDescent="0.2"/>
    <row r="904121" s="12" customFormat="1" x14ac:dyDescent="0.2"/>
    <row r="904122" s="12" customFormat="1" x14ac:dyDescent="0.2"/>
    <row r="904123" s="12" customFormat="1" x14ac:dyDescent="0.2"/>
    <row r="904124" s="12" customFormat="1" x14ac:dyDescent="0.2"/>
    <row r="904125" s="12" customFormat="1" x14ac:dyDescent="0.2"/>
    <row r="904126" s="12" customFormat="1" x14ac:dyDescent="0.2"/>
    <row r="904127" s="12" customFormat="1" x14ac:dyDescent="0.2"/>
    <row r="904128" s="12" customFormat="1" x14ac:dyDescent="0.2"/>
    <row r="904129" s="12" customFormat="1" x14ac:dyDescent="0.2"/>
    <row r="904130" s="12" customFormat="1" x14ac:dyDescent="0.2"/>
    <row r="904131" s="12" customFormat="1" x14ac:dyDescent="0.2"/>
    <row r="904132" s="12" customFormat="1" x14ac:dyDescent="0.2"/>
    <row r="904133" s="12" customFormat="1" x14ac:dyDescent="0.2"/>
    <row r="904134" s="12" customFormat="1" x14ac:dyDescent="0.2"/>
    <row r="904135" s="12" customFormat="1" x14ac:dyDescent="0.2"/>
    <row r="904136" s="12" customFormat="1" x14ac:dyDescent="0.2"/>
    <row r="904137" s="12" customFormat="1" x14ac:dyDescent="0.2"/>
    <row r="904138" s="12" customFormat="1" x14ac:dyDescent="0.2"/>
    <row r="904139" s="12" customFormat="1" x14ac:dyDescent="0.2"/>
    <row r="904140" s="12" customFormat="1" x14ac:dyDescent="0.2"/>
    <row r="904141" s="12" customFormat="1" x14ac:dyDescent="0.2"/>
    <row r="904142" s="12" customFormat="1" x14ac:dyDescent="0.2"/>
    <row r="904143" s="12" customFormat="1" x14ac:dyDescent="0.2"/>
    <row r="904144" s="12" customFormat="1" x14ac:dyDescent="0.2"/>
    <row r="904145" s="12" customFormat="1" x14ac:dyDescent="0.2"/>
    <row r="904146" s="12" customFormat="1" x14ac:dyDescent="0.2"/>
    <row r="904147" s="12" customFormat="1" x14ac:dyDescent="0.2"/>
    <row r="904148" s="12" customFormat="1" x14ac:dyDescent="0.2"/>
    <row r="904149" s="12" customFormat="1" x14ac:dyDescent="0.2"/>
    <row r="904150" s="12" customFormat="1" x14ac:dyDescent="0.2"/>
    <row r="904151" s="12" customFormat="1" x14ac:dyDescent="0.2"/>
    <row r="904152" s="12" customFormat="1" x14ac:dyDescent="0.2"/>
    <row r="904153" s="12" customFormat="1" x14ac:dyDescent="0.2"/>
    <row r="904154" s="12" customFormat="1" x14ac:dyDescent="0.2"/>
    <row r="904155" s="12" customFormat="1" x14ac:dyDescent="0.2"/>
    <row r="904156" s="12" customFormat="1" x14ac:dyDescent="0.2"/>
    <row r="904157" s="12" customFormat="1" x14ac:dyDescent="0.2"/>
    <row r="904158" s="12" customFormat="1" x14ac:dyDescent="0.2"/>
    <row r="904159" s="12" customFormat="1" x14ac:dyDescent="0.2"/>
    <row r="904160" s="12" customFormat="1" x14ac:dyDescent="0.2"/>
    <row r="904161" s="12" customFormat="1" x14ac:dyDescent="0.2"/>
    <row r="904162" s="12" customFormat="1" x14ac:dyDescent="0.2"/>
    <row r="904163" s="12" customFormat="1" x14ac:dyDescent="0.2"/>
    <row r="904164" s="12" customFormat="1" x14ac:dyDescent="0.2"/>
    <row r="904165" s="12" customFormat="1" x14ac:dyDescent="0.2"/>
    <row r="904166" s="12" customFormat="1" x14ac:dyDescent="0.2"/>
    <row r="904167" s="12" customFormat="1" x14ac:dyDescent="0.2"/>
    <row r="904168" s="12" customFormat="1" x14ac:dyDescent="0.2"/>
    <row r="904169" s="12" customFormat="1" x14ac:dyDescent="0.2"/>
    <row r="904170" s="12" customFormat="1" x14ac:dyDescent="0.2"/>
    <row r="904171" s="12" customFormat="1" x14ac:dyDescent="0.2"/>
    <row r="904172" s="12" customFormat="1" x14ac:dyDescent="0.2"/>
    <row r="904173" s="12" customFormat="1" x14ac:dyDescent="0.2"/>
    <row r="904174" s="12" customFormat="1" x14ac:dyDescent="0.2"/>
    <row r="904175" s="12" customFormat="1" x14ac:dyDescent="0.2"/>
    <row r="904176" s="12" customFormat="1" x14ac:dyDescent="0.2"/>
    <row r="904177" s="12" customFormat="1" x14ac:dyDescent="0.2"/>
    <row r="904178" s="12" customFormat="1" x14ac:dyDescent="0.2"/>
    <row r="904179" s="12" customFormat="1" x14ac:dyDescent="0.2"/>
    <row r="904180" s="12" customFormat="1" x14ac:dyDescent="0.2"/>
    <row r="904181" s="12" customFormat="1" x14ac:dyDescent="0.2"/>
    <row r="904182" s="12" customFormat="1" x14ac:dyDescent="0.2"/>
    <row r="904183" s="12" customFormat="1" x14ac:dyDescent="0.2"/>
    <row r="904184" s="12" customFormat="1" x14ac:dyDescent="0.2"/>
    <row r="904185" s="12" customFormat="1" x14ac:dyDescent="0.2"/>
    <row r="904186" s="12" customFormat="1" x14ac:dyDescent="0.2"/>
    <row r="904187" s="12" customFormat="1" x14ac:dyDescent="0.2"/>
    <row r="904188" s="12" customFormat="1" x14ac:dyDescent="0.2"/>
    <row r="904189" s="12" customFormat="1" x14ac:dyDescent="0.2"/>
    <row r="904190" s="12" customFormat="1" x14ac:dyDescent="0.2"/>
    <row r="904191" s="12" customFormat="1" x14ac:dyDescent="0.2"/>
    <row r="904192" s="12" customFormat="1" x14ac:dyDescent="0.2"/>
    <row r="904193" s="12" customFormat="1" x14ac:dyDescent="0.2"/>
    <row r="904194" s="12" customFormat="1" x14ac:dyDescent="0.2"/>
    <row r="904195" s="12" customFormat="1" x14ac:dyDescent="0.2"/>
    <row r="904196" s="12" customFormat="1" x14ac:dyDescent="0.2"/>
    <row r="904197" s="12" customFormat="1" x14ac:dyDescent="0.2"/>
    <row r="904198" s="12" customFormat="1" x14ac:dyDescent="0.2"/>
    <row r="904199" s="12" customFormat="1" x14ac:dyDescent="0.2"/>
    <row r="904200" s="12" customFormat="1" x14ac:dyDescent="0.2"/>
    <row r="904201" s="12" customFormat="1" x14ac:dyDescent="0.2"/>
    <row r="904202" s="12" customFormat="1" x14ac:dyDescent="0.2"/>
    <row r="904203" s="12" customFormat="1" x14ac:dyDescent="0.2"/>
    <row r="904204" s="12" customFormat="1" x14ac:dyDescent="0.2"/>
    <row r="904205" s="12" customFormat="1" x14ac:dyDescent="0.2"/>
    <row r="904206" s="12" customFormat="1" x14ac:dyDescent="0.2"/>
    <row r="904207" s="12" customFormat="1" x14ac:dyDescent="0.2"/>
    <row r="904208" s="12" customFormat="1" x14ac:dyDescent="0.2"/>
    <row r="904209" s="12" customFormat="1" x14ac:dyDescent="0.2"/>
    <row r="904210" s="12" customFormat="1" x14ac:dyDescent="0.2"/>
    <row r="904211" s="12" customFormat="1" x14ac:dyDescent="0.2"/>
    <row r="904212" s="12" customFormat="1" x14ac:dyDescent="0.2"/>
    <row r="904213" s="12" customFormat="1" x14ac:dyDescent="0.2"/>
    <row r="904214" s="12" customFormat="1" x14ac:dyDescent="0.2"/>
    <row r="904215" s="12" customFormat="1" x14ac:dyDescent="0.2"/>
    <row r="904216" s="12" customFormat="1" x14ac:dyDescent="0.2"/>
    <row r="904217" s="12" customFormat="1" x14ac:dyDescent="0.2"/>
    <row r="904218" s="12" customFormat="1" x14ac:dyDescent="0.2"/>
    <row r="904219" s="12" customFormat="1" x14ac:dyDescent="0.2"/>
    <row r="904220" s="12" customFormat="1" x14ac:dyDescent="0.2"/>
    <row r="904221" s="12" customFormat="1" x14ac:dyDescent="0.2"/>
    <row r="904222" s="12" customFormat="1" x14ac:dyDescent="0.2"/>
    <row r="904223" s="12" customFormat="1" x14ac:dyDescent="0.2"/>
    <row r="904224" s="12" customFormat="1" x14ac:dyDescent="0.2"/>
    <row r="904225" s="12" customFormat="1" x14ac:dyDescent="0.2"/>
    <row r="904226" s="12" customFormat="1" x14ac:dyDescent="0.2"/>
    <row r="904227" s="12" customFormat="1" x14ac:dyDescent="0.2"/>
    <row r="904228" s="12" customFormat="1" x14ac:dyDescent="0.2"/>
    <row r="904229" s="12" customFormat="1" x14ac:dyDescent="0.2"/>
    <row r="904230" s="12" customFormat="1" x14ac:dyDescent="0.2"/>
    <row r="904231" s="12" customFormat="1" x14ac:dyDescent="0.2"/>
    <row r="904232" s="12" customFormat="1" x14ac:dyDescent="0.2"/>
    <row r="904233" s="12" customFormat="1" x14ac:dyDescent="0.2"/>
    <row r="904234" s="12" customFormat="1" x14ac:dyDescent="0.2"/>
    <row r="904235" s="12" customFormat="1" x14ac:dyDescent="0.2"/>
    <row r="904236" s="12" customFormat="1" x14ac:dyDescent="0.2"/>
    <row r="904237" s="12" customFormat="1" x14ac:dyDescent="0.2"/>
    <row r="904238" s="12" customFormat="1" x14ac:dyDescent="0.2"/>
    <row r="904239" s="12" customFormat="1" x14ac:dyDescent="0.2"/>
    <row r="904240" s="12" customFormat="1" x14ac:dyDescent="0.2"/>
    <row r="904241" s="12" customFormat="1" x14ac:dyDescent="0.2"/>
    <row r="904242" s="12" customFormat="1" x14ac:dyDescent="0.2"/>
    <row r="904243" s="12" customFormat="1" x14ac:dyDescent="0.2"/>
    <row r="904244" s="12" customFormat="1" x14ac:dyDescent="0.2"/>
    <row r="904245" s="12" customFormat="1" x14ac:dyDescent="0.2"/>
    <row r="904246" s="12" customFormat="1" x14ac:dyDescent="0.2"/>
    <row r="904247" s="12" customFormat="1" x14ac:dyDescent="0.2"/>
    <row r="904248" s="12" customFormat="1" x14ac:dyDescent="0.2"/>
    <row r="904249" s="12" customFormat="1" x14ac:dyDescent="0.2"/>
    <row r="904250" s="12" customFormat="1" x14ac:dyDescent="0.2"/>
    <row r="904251" s="12" customFormat="1" x14ac:dyDescent="0.2"/>
    <row r="904252" s="12" customFormat="1" x14ac:dyDescent="0.2"/>
    <row r="904253" s="12" customFormat="1" x14ac:dyDescent="0.2"/>
    <row r="904254" s="12" customFormat="1" x14ac:dyDescent="0.2"/>
    <row r="904255" s="12" customFormat="1" x14ac:dyDescent="0.2"/>
    <row r="904256" s="12" customFormat="1" x14ac:dyDescent="0.2"/>
    <row r="904257" s="12" customFormat="1" x14ac:dyDescent="0.2"/>
    <row r="904258" s="12" customFormat="1" x14ac:dyDescent="0.2"/>
    <row r="904259" s="12" customFormat="1" x14ac:dyDescent="0.2"/>
    <row r="904260" s="12" customFormat="1" x14ac:dyDescent="0.2"/>
    <row r="904261" s="12" customFormat="1" x14ac:dyDescent="0.2"/>
    <row r="904262" s="12" customFormat="1" x14ac:dyDescent="0.2"/>
    <row r="904263" s="12" customFormat="1" x14ac:dyDescent="0.2"/>
    <row r="904264" s="12" customFormat="1" x14ac:dyDescent="0.2"/>
    <row r="904265" s="12" customFormat="1" x14ac:dyDescent="0.2"/>
    <row r="904266" s="12" customFormat="1" x14ac:dyDescent="0.2"/>
    <row r="904267" s="12" customFormat="1" x14ac:dyDescent="0.2"/>
    <row r="904268" s="12" customFormat="1" x14ac:dyDescent="0.2"/>
    <row r="904269" s="12" customFormat="1" x14ac:dyDescent="0.2"/>
    <row r="904270" s="12" customFormat="1" x14ac:dyDescent="0.2"/>
    <row r="904271" s="12" customFormat="1" x14ac:dyDescent="0.2"/>
    <row r="904272" s="12" customFormat="1" x14ac:dyDescent="0.2"/>
    <row r="904273" s="12" customFormat="1" x14ac:dyDescent="0.2"/>
    <row r="904274" s="12" customFormat="1" x14ac:dyDescent="0.2"/>
    <row r="904275" s="12" customFormat="1" x14ac:dyDescent="0.2"/>
    <row r="904276" s="12" customFormat="1" x14ac:dyDescent="0.2"/>
    <row r="904277" s="12" customFormat="1" x14ac:dyDescent="0.2"/>
    <row r="904278" s="12" customFormat="1" x14ac:dyDescent="0.2"/>
    <row r="904279" s="12" customFormat="1" x14ac:dyDescent="0.2"/>
    <row r="904280" s="12" customFormat="1" x14ac:dyDescent="0.2"/>
    <row r="904281" s="12" customFormat="1" x14ac:dyDescent="0.2"/>
    <row r="904282" s="12" customFormat="1" x14ac:dyDescent="0.2"/>
    <row r="904283" s="12" customFormat="1" x14ac:dyDescent="0.2"/>
    <row r="904284" s="12" customFormat="1" x14ac:dyDescent="0.2"/>
    <row r="904285" s="12" customFormat="1" x14ac:dyDescent="0.2"/>
    <row r="904286" s="12" customFormat="1" x14ac:dyDescent="0.2"/>
    <row r="904287" s="12" customFormat="1" x14ac:dyDescent="0.2"/>
    <row r="904288" s="12" customFormat="1" x14ac:dyDescent="0.2"/>
    <row r="904289" s="12" customFormat="1" x14ac:dyDescent="0.2"/>
    <row r="904290" s="12" customFormat="1" x14ac:dyDescent="0.2"/>
    <row r="904291" s="12" customFormat="1" x14ac:dyDescent="0.2"/>
    <row r="904292" s="12" customFormat="1" x14ac:dyDescent="0.2"/>
    <row r="904293" s="12" customFormat="1" x14ac:dyDescent="0.2"/>
    <row r="904294" s="12" customFormat="1" x14ac:dyDescent="0.2"/>
    <row r="904295" s="12" customFormat="1" x14ac:dyDescent="0.2"/>
    <row r="904296" s="12" customFormat="1" x14ac:dyDescent="0.2"/>
    <row r="904297" s="12" customFormat="1" x14ac:dyDescent="0.2"/>
    <row r="904298" s="12" customFormat="1" x14ac:dyDescent="0.2"/>
    <row r="904299" s="12" customFormat="1" x14ac:dyDescent="0.2"/>
    <row r="904300" s="12" customFormat="1" x14ac:dyDescent="0.2"/>
    <row r="904301" s="12" customFormat="1" x14ac:dyDescent="0.2"/>
    <row r="904302" s="12" customFormat="1" x14ac:dyDescent="0.2"/>
    <row r="904303" s="12" customFormat="1" x14ac:dyDescent="0.2"/>
    <row r="904304" s="12" customFormat="1" x14ac:dyDescent="0.2"/>
    <row r="904305" s="12" customFormat="1" x14ac:dyDescent="0.2"/>
    <row r="904306" s="12" customFormat="1" x14ac:dyDescent="0.2"/>
    <row r="904307" s="12" customFormat="1" x14ac:dyDescent="0.2"/>
    <row r="904308" s="12" customFormat="1" x14ac:dyDescent="0.2"/>
    <row r="904309" s="12" customFormat="1" x14ac:dyDescent="0.2"/>
    <row r="904310" s="12" customFormat="1" x14ac:dyDescent="0.2"/>
    <row r="904311" s="12" customFormat="1" x14ac:dyDescent="0.2"/>
    <row r="904312" s="12" customFormat="1" x14ac:dyDescent="0.2"/>
    <row r="904313" s="12" customFormat="1" x14ac:dyDescent="0.2"/>
    <row r="904314" s="12" customFormat="1" x14ac:dyDescent="0.2"/>
    <row r="904315" s="12" customFormat="1" x14ac:dyDescent="0.2"/>
    <row r="904316" s="12" customFormat="1" x14ac:dyDescent="0.2"/>
    <row r="904317" s="12" customFormat="1" x14ac:dyDescent="0.2"/>
    <row r="904318" s="12" customFormat="1" x14ac:dyDescent="0.2"/>
    <row r="904319" s="12" customFormat="1" x14ac:dyDescent="0.2"/>
    <row r="904320" s="12" customFormat="1" x14ac:dyDescent="0.2"/>
    <row r="904321" s="12" customFormat="1" x14ac:dyDescent="0.2"/>
    <row r="904322" s="12" customFormat="1" x14ac:dyDescent="0.2"/>
    <row r="904323" s="12" customFormat="1" x14ac:dyDescent="0.2"/>
    <row r="904324" s="12" customFormat="1" x14ac:dyDescent="0.2"/>
    <row r="904325" s="12" customFormat="1" x14ac:dyDescent="0.2"/>
    <row r="904326" s="12" customFormat="1" x14ac:dyDescent="0.2"/>
    <row r="904327" s="12" customFormat="1" x14ac:dyDescent="0.2"/>
    <row r="904328" s="12" customFormat="1" x14ac:dyDescent="0.2"/>
    <row r="904329" s="12" customFormat="1" x14ac:dyDescent="0.2"/>
    <row r="904330" s="12" customFormat="1" x14ac:dyDescent="0.2"/>
    <row r="904331" s="12" customFormat="1" x14ac:dyDescent="0.2"/>
    <row r="904332" s="12" customFormat="1" x14ac:dyDescent="0.2"/>
    <row r="904333" s="12" customFormat="1" x14ac:dyDescent="0.2"/>
    <row r="904334" s="12" customFormat="1" x14ac:dyDescent="0.2"/>
    <row r="904335" s="12" customFormat="1" x14ac:dyDescent="0.2"/>
    <row r="904336" s="12" customFormat="1" x14ac:dyDescent="0.2"/>
    <row r="904337" s="12" customFormat="1" x14ac:dyDescent="0.2"/>
    <row r="904338" s="12" customFormat="1" x14ac:dyDescent="0.2"/>
    <row r="904339" s="12" customFormat="1" x14ac:dyDescent="0.2"/>
    <row r="904340" s="12" customFormat="1" x14ac:dyDescent="0.2"/>
    <row r="904341" s="12" customFormat="1" x14ac:dyDescent="0.2"/>
    <row r="904342" s="12" customFormat="1" x14ac:dyDescent="0.2"/>
    <row r="904343" s="12" customFormat="1" x14ac:dyDescent="0.2"/>
    <row r="904344" s="12" customFormat="1" x14ac:dyDescent="0.2"/>
    <row r="904345" s="12" customFormat="1" x14ac:dyDescent="0.2"/>
    <row r="904346" s="12" customFormat="1" x14ac:dyDescent="0.2"/>
    <row r="904347" s="12" customFormat="1" x14ac:dyDescent="0.2"/>
    <row r="904348" s="12" customFormat="1" x14ac:dyDescent="0.2"/>
    <row r="904349" s="12" customFormat="1" x14ac:dyDescent="0.2"/>
    <row r="904350" s="12" customFormat="1" x14ac:dyDescent="0.2"/>
    <row r="904351" s="12" customFormat="1" x14ac:dyDescent="0.2"/>
    <row r="904352" s="12" customFormat="1" x14ac:dyDescent="0.2"/>
    <row r="904353" s="12" customFormat="1" x14ac:dyDescent="0.2"/>
    <row r="904354" s="12" customFormat="1" x14ac:dyDescent="0.2"/>
    <row r="904355" s="12" customFormat="1" x14ac:dyDescent="0.2"/>
    <row r="904356" s="12" customFormat="1" x14ac:dyDescent="0.2"/>
    <row r="904357" s="12" customFormat="1" x14ac:dyDescent="0.2"/>
    <row r="904358" s="12" customFormat="1" x14ac:dyDescent="0.2"/>
    <row r="904359" s="12" customFormat="1" x14ac:dyDescent="0.2"/>
    <row r="904360" s="12" customFormat="1" x14ac:dyDescent="0.2"/>
    <row r="904361" s="12" customFormat="1" x14ac:dyDescent="0.2"/>
    <row r="904362" s="12" customFormat="1" x14ac:dyDescent="0.2"/>
    <row r="904363" s="12" customFormat="1" x14ac:dyDescent="0.2"/>
    <row r="904364" s="12" customFormat="1" x14ac:dyDescent="0.2"/>
    <row r="904365" s="12" customFormat="1" x14ac:dyDescent="0.2"/>
    <row r="904366" s="12" customFormat="1" x14ac:dyDescent="0.2"/>
    <row r="904367" s="12" customFormat="1" x14ac:dyDescent="0.2"/>
    <row r="904368" s="12" customFormat="1" x14ac:dyDescent="0.2"/>
    <row r="904369" s="12" customFormat="1" x14ac:dyDescent="0.2"/>
    <row r="904370" s="12" customFormat="1" x14ac:dyDescent="0.2"/>
    <row r="904371" s="12" customFormat="1" x14ac:dyDescent="0.2"/>
    <row r="904372" s="12" customFormat="1" x14ac:dyDescent="0.2"/>
    <row r="904373" s="12" customFormat="1" x14ac:dyDescent="0.2"/>
    <row r="904374" s="12" customFormat="1" x14ac:dyDescent="0.2"/>
    <row r="904375" s="12" customFormat="1" x14ac:dyDescent="0.2"/>
    <row r="904376" s="12" customFormat="1" x14ac:dyDescent="0.2"/>
    <row r="904377" s="12" customFormat="1" x14ac:dyDescent="0.2"/>
    <row r="904378" s="12" customFormat="1" x14ac:dyDescent="0.2"/>
    <row r="904379" s="12" customFormat="1" x14ac:dyDescent="0.2"/>
    <row r="904380" s="12" customFormat="1" x14ac:dyDescent="0.2"/>
    <row r="904381" s="12" customFormat="1" x14ac:dyDescent="0.2"/>
    <row r="904382" s="12" customFormat="1" x14ac:dyDescent="0.2"/>
    <row r="904383" s="12" customFormat="1" x14ac:dyDescent="0.2"/>
    <row r="904384" s="12" customFormat="1" x14ac:dyDescent="0.2"/>
    <row r="904385" s="12" customFormat="1" x14ac:dyDescent="0.2"/>
    <row r="904386" s="12" customFormat="1" x14ac:dyDescent="0.2"/>
    <row r="904387" s="12" customFormat="1" x14ac:dyDescent="0.2"/>
    <row r="904388" s="12" customFormat="1" x14ac:dyDescent="0.2"/>
    <row r="904389" s="12" customFormat="1" x14ac:dyDescent="0.2"/>
    <row r="904390" s="12" customFormat="1" x14ac:dyDescent="0.2"/>
    <row r="904391" s="12" customFormat="1" x14ac:dyDescent="0.2"/>
    <row r="904392" s="12" customFormat="1" x14ac:dyDescent="0.2"/>
    <row r="904393" s="12" customFormat="1" x14ac:dyDescent="0.2"/>
    <row r="904394" s="12" customFormat="1" x14ac:dyDescent="0.2"/>
    <row r="904395" s="12" customFormat="1" x14ac:dyDescent="0.2"/>
    <row r="904396" s="12" customFormat="1" x14ac:dyDescent="0.2"/>
    <row r="904397" s="12" customFormat="1" x14ac:dyDescent="0.2"/>
    <row r="904398" s="12" customFormat="1" x14ac:dyDescent="0.2"/>
    <row r="904399" s="12" customFormat="1" x14ac:dyDescent="0.2"/>
    <row r="904400" s="12" customFormat="1" x14ac:dyDescent="0.2"/>
    <row r="904401" s="12" customFormat="1" x14ac:dyDescent="0.2"/>
    <row r="904402" s="12" customFormat="1" x14ac:dyDescent="0.2"/>
    <row r="904403" s="12" customFormat="1" x14ac:dyDescent="0.2"/>
    <row r="904404" s="12" customFormat="1" x14ac:dyDescent="0.2"/>
    <row r="904405" s="12" customFormat="1" x14ac:dyDescent="0.2"/>
    <row r="904406" s="12" customFormat="1" x14ac:dyDescent="0.2"/>
    <row r="904407" s="12" customFormat="1" x14ac:dyDescent="0.2"/>
    <row r="904408" s="12" customFormat="1" x14ac:dyDescent="0.2"/>
    <row r="904409" s="12" customFormat="1" x14ac:dyDescent="0.2"/>
    <row r="904410" s="12" customFormat="1" x14ac:dyDescent="0.2"/>
    <row r="904411" s="12" customFormat="1" x14ac:dyDescent="0.2"/>
    <row r="904412" s="12" customFormat="1" x14ac:dyDescent="0.2"/>
    <row r="904413" s="12" customFormat="1" x14ac:dyDescent="0.2"/>
    <row r="904414" s="12" customFormat="1" x14ac:dyDescent="0.2"/>
    <row r="904415" s="12" customFormat="1" x14ac:dyDescent="0.2"/>
    <row r="904416" s="12" customFormat="1" x14ac:dyDescent="0.2"/>
    <row r="904417" s="12" customFormat="1" x14ac:dyDescent="0.2"/>
    <row r="904418" s="12" customFormat="1" x14ac:dyDescent="0.2"/>
    <row r="904419" s="12" customFormat="1" x14ac:dyDescent="0.2"/>
    <row r="904420" s="12" customFormat="1" x14ac:dyDescent="0.2"/>
    <row r="904421" s="12" customFormat="1" x14ac:dyDescent="0.2"/>
    <row r="904422" s="12" customFormat="1" x14ac:dyDescent="0.2"/>
    <row r="904423" s="12" customFormat="1" x14ac:dyDescent="0.2"/>
    <row r="904424" s="12" customFormat="1" x14ac:dyDescent="0.2"/>
    <row r="904425" s="12" customFormat="1" x14ac:dyDescent="0.2"/>
    <row r="904426" s="12" customFormat="1" x14ac:dyDescent="0.2"/>
    <row r="904427" s="12" customFormat="1" x14ac:dyDescent="0.2"/>
    <row r="904428" s="12" customFormat="1" x14ac:dyDescent="0.2"/>
    <row r="904429" s="12" customFormat="1" x14ac:dyDescent="0.2"/>
    <row r="904430" s="12" customFormat="1" x14ac:dyDescent="0.2"/>
    <row r="904431" s="12" customFormat="1" x14ac:dyDescent="0.2"/>
    <row r="904432" s="12" customFormat="1" x14ac:dyDescent="0.2"/>
    <row r="904433" s="12" customFormat="1" x14ac:dyDescent="0.2"/>
    <row r="904434" s="12" customFormat="1" x14ac:dyDescent="0.2"/>
    <row r="904435" s="12" customFormat="1" x14ac:dyDescent="0.2"/>
    <row r="904436" s="12" customFormat="1" x14ac:dyDescent="0.2"/>
    <row r="904437" s="12" customFormat="1" x14ac:dyDescent="0.2"/>
    <row r="904438" s="12" customFormat="1" x14ac:dyDescent="0.2"/>
    <row r="904439" s="12" customFormat="1" x14ac:dyDescent="0.2"/>
    <row r="904440" s="12" customFormat="1" x14ac:dyDescent="0.2"/>
    <row r="904441" s="12" customFormat="1" x14ac:dyDescent="0.2"/>
    <row r="904442" s="12" customFormat="1" x14ac:dyDescent="0.2"/>
    <row r="904443" s="12" customFormat="1" x14ac:dyDescent="0.2"/>
    <row r="904444" s="12" customFormat="1" x14ac:dyDescent="0.2"/>
    <row r="904445" s="12" customFormat="1" x14ac:dyDescent="0.2"/>
    <row r="904446" s="12" customFormat="1" x14ac:dyDescent="0.2"/>
    <row r="904447" s="12" customFormat="1" x14ac:dyDescent="0.2"/>
    <row r="904448" s="12" customFormat="1" x14ac:dyDescent="0.2"/>
    <row r="904449" s="12" customFormat="1" x14ac:dyDescent="0.2"/>
    <row r="904450" s="12" customFormat="1" x14ac:dyDescent="0.2"/>
    <row r="904451" s="12" customFormat="1" x14ac:dyDescent="0.2"/>
    <row r="904452" s="12" customFormat="1" x14ac:dyDescent="0.2"/>
    <row r="904453" s="12" customFormat="1" x14ac:dyDescent="0.2"/>
    <row r="904454" s="12" customFormat="1" x14ac:dyDescent="0.2"/>
    <row r="904455" s="12" customFormat="1" x14ac:dyDescent="0.2"/>
    <row r="904456" s="12" customFormat="1" x14ac:dyDescent="0.2"/>
    <row r="904457" s="12" customFormat="1" x14ac:dyDescent="0.2"/>
    <row r="904458" s="12" customFormat="1" x14ac:dyDescent="0.2"/>
    <row r="904459" s="12" customFormat="1" x14ac:dyDescent="0.2"/>
    <row r="904460" s="12" customFormat="1" x14ac:dyDescent="0.2"/>
    <row r="904461" s="12" customFormat="1" x14ac:dyDescent="0.2"/>
    <row r="904462" s="12" customFormat="1" x14ac:dyDescent="0.2"/>
    <row r="904463" s="12" customFormat="1" x14ac:dyDescent="0.2"/>
    <row r="904464" s="12" customFormat="1" x14ac:dyDescent="0.2"/>
    <row r="904465" s="12" customFormat="1" x14ac:dyDescent="0.2"/>
    <row r="904466" s="12" customFormat="1" x14ac:dyDescent="0.2"/>
    <row r="904467" s="12" customFormat="1" x14ac:dyDescent="0.2"/>
    <row r="904468" s="12" customFormat="1" x14ac:dyDescent="0.2"/>
    <row r="904469" s="12" customFormat="1" x14ac:dyDescent="0.2"/>
    <row r="904470" s="12" customFormat="1" x14ac:dyDescent="0.2"/>
    <row r="904471" s="12" customFormat="1" x14ac:dyDescent="0.2"/>
    <row r="904472" s="12" customFormat="1" x14ac:dyDescent="0.2"/>
    <row r="904473" s="12" customFormat="1" x14ac:dyDescent="0.2"/>
    <row r="904474" s="12" customFormat="1" x14ac:dyDescent="0.2"/>
    <row r="904475" s="12" customFormat="1" x14ac:dyDescent="0.2"/>
    <row r="904476" s="12" customFormat="1" x14ac:dyDescent="0.2"/>
    <row r="904477" s="12" customFormat="1" x14ac:dyDescent="0.2"/>
    <row r="904478" s="12" customFormat="1" x14ac:dyDescent="0.2"/>
    <row r="904479" s="12" customFormat="1" x14ac:dyDescent="0.2"/>
    <row r="904480" s="12" customFormat="1" x14ac:dyDescent="0.2"/>
    <row r="904481" s="12" customFormat="1" x14ac:dyDescent="0.2"/>
    <row r="904482" s="12" customFormat="1" x14ac:dyDescent="0.2"/>
    <row r="904483" s="12" customFormat="1" x14ac:dyDescent="0.2"/>
    <row r="904484" s="12" customFormat="1" x14ac:dyDescent="0.2"/>
    <row r="904485" s="12" customFormat="1" x14ac:dyDescent="0.2"/>
    <row r="904486" s="12" customFormat="1" x14ac:dyDescent="0.2"/>
    <row r="904487" s="12" customFormat="1" x14ac:dyDescent="0.2"/>
    <row r="904488" s="12" customFormat="1" x14ac:dyDescent="0.2"/>
    <row r="904489" s="12" customFormat="1" x14ac:dyDescent="0.2"/>
    <row r="904490" s="12" customFormat="1" x14ac:dyDescent="0.2"/>
    <row r="904491" s="12" customFormat="1" x14ac:dyDescent="0.2"/>
    <row r="904492" s="12" customFormat="1" x14ac:dyDescent="0.2"/>
    <row r="904493" s="12" customFormat="1" x14ac:dyDescent="0.2"/>
    <row r="904494" s="12" customFormat="1" x14ac:dyDescent="0.2"/>
    <row r="904495" s="12" customFormat="1" x14ac:dyDescent="0.2"/>
    <row r="904496" s="12" customFormat="1" x14ac:dyDescent="0.2"/>
    <row r="904497" s="12" customFormat="1" x14ac:dyDescent="0.2"/>
    <row r="904498" s="12" customFormat="1" x14ac:dyDescent="0.2"/>
    <row r="904499" s="12" customFormat="1" x14ac:dyDescent="0.2"/>
    <row r="904500" s="12" customFormat="1" x14ac:dyDescent="0.2"/>
    <row r="904501" s="12" customFormat="1" x14ac:dyDescent="0.2"/>
    <row r="904502" s="12" customFormat="1" x14ac:dyDescent="0.2"/>
    <row r="904503" s="12" customFormat="1" x14ac:dyDescent="0.2"/>
    <row r="904504" s="12" customFormat="1" x14ac:dyDescent="0.2"/>
    <row r="904505" s="12" customFormat="1" x14ac:dyDescent="0.2"/>
    <row r="904506" s="12" customFormat="1" x14ac:dyDescent="0.2"/>
    <row r="904507" s="12" customFormat="1" x14ac:dyDescent="0.2"/>
    <row r="904508" s="12" customFormat="1" x14ac:dyDescent="0.2"/>
    <row r="904509" s="12" customFormat="1" x14ac:dyDescent="0.2"/>
    <row r="904510" s="12" customFormat="1" x14ac:dyDescent="0.2"/>
    <row r="904511" s="12" customFormat="1" x14ac:dyDescent="0.2"/>
    <row r="904512" s="12" customFormat="1" x14ac:dyDescent="0.2"/>
    <row r="904513" s="12" customFormat="1" x14ac:dyDescent="0.2"/>
    <row r="904514" s="12" customFormat="1" x14ac:dyDescent="0.2"/>
    <row r="904515" s="12" customFormat="1" x14ac:dyDescent="0.2"/>
    <row r="904516" s="12" customFormat="1" x14ac:dyDescent="0.2"/>
    <row r="904517" s="12" customFormat="1" x14ac:dyDescent="0.2"/>
    <row r="904518" s="12" customFormat="1" x14ac:dyDescent="0.2"/>
    <row r="904519" s="12" customFormat="1" x14ac:dyDescent="0.2"/>
    <row r="904520" s="12" customFormat="1" x14ac:dyDescent="0.2"/>
    <row r="904521" s="12" customFormat="1" x14ac:dyDescent="0.2"/>
    <row r="904522" s="12" customFormat="1" x14ac:dyDescent="0.2"/>
    <row r="904523" s="12" customFormat="1" x14ac:dyDescent="0.2"/>
    <row r="904524" s="12" customFormat="1" x14ac:dyDescent="0.2"/>
    <row r="904525" s="12" customFormat="1" x14ac:dyDescent="0.2"/>
    <row r="904526" s="12" customFormat="1" x14ac:dyDescent="0.2"/>
    <row r="904527" s="12" customFormat="1" x14ac:dyDescent="0.2"/>
    <row r="904528" s="12" customFormat="1" x14ac:dyDescent="0.2"/>
    <row r="904529" s="12" customFormat="1" x14ac:dyDescent="0.2"/>
    <row r="904530" s="12" customFormat="1" x14ac:dyDescent="0.2"/>
    <row r="904531" s="12" customFormat="1" x14ac:dyDescent="0.2"/>
    <row r="904532" s="12" customFormat="1" x14ac:dyDescent="0.2"/>
    <row r="904533" s="12" customFormat="1" x14ac:dyDescent="0.2"/>
    <row r="904534" s="12" customFormat="1" x14ac:dyDescent="0.2"/>
    <row r="904535" s="12" customFormat="1" x14ac:dyDescent="0.2"/>
    <row r="904536" s="12" customFormat="1" x14ac:dyDescent="0.2"/>
    <row r="904537" s="12" customFormat="1" x14ac:dyDescent="0.2"/>
    <row r="904538" s="12" customFormat="1" x14ac:dyDescent="0.2"/>
    <row r="904539" s="12" customFormat="1" x14ac:dyDescent="0.2"/>
    <row r="904540" s="12" customFormat="1" x14ac:dyDescent="0.2"/>
    <row r="904541" s="12" customFormat="1" x14ac:dyDescent="0.2"/>
    <row r="904542" s="12" customFormat="1" x14ac:dyDescent="0.2"/>
    <row r="904543" s="12" customFormat="1" x14ac:dyDescent="0.2"/>
    <row r="904544" s="12" customFormat="1" x14ac:dyDescent="0.2"/>
    <row r="904545" s="12" customFormat="1" x14ac:dyDescent="0.2"/>
    <row r="904546" s="12" customFormat="1" x14ac:dyDescent="0.2"/>
    <row r="904547" s="12" customFormat="1" x14ac:dyDescent="0.2"/>
    <row r="904548" s="12" customFormat="1" x14ac:dyDescent="0.2"/>
    <row r="904549" s="12" customFormat="1" x14ac:dyDescent="0.2"/>
    <row r="904550" s="12" customFormat="1" x14ac:dyDescent="0.2"/>
    <row r="904551" s="12" customFormat="1" x14ac:dyDescent="0.2"/>
    <row r="904552" s="12" customFormat="1" x14ac:dyDescent="0.2"/>
    <row r="904553" s="12" customFormat="1" x14ac:dyDescent="0.2"/>
    <row r="904554" s="12" customFormat="1" x14ac:dyDescent="0.2"/>
    <row r="904555" s="12" customFormat="1" x14ac:dyDescent="0.2"/>
    <row r="904556" s="12" customFormat="1" x14ac:dyDescent="0.2"/>
    <row r="904557" s="12" customFormat="1" x14ac:dyDescent="0.2"/>
    <row r="904558" s="12" customFormat="1" x14ac:dyDescent="0.2"/>
    <row r="904559" s="12" customFormat="1" x14ac:dyDescent="0.2"/>
    <row r="904560" s="12" customFormat="1" x14ac:dyDescent="0.2"/>
    <row r="904561" s="12" customFormat="1" x14ac:dyDescent="0.2"/>
    <row r="904562" s="12" customFormat="1" x14ac:dyDescent="0.2"/>
    <row r="904563" s="12" customFormat="1" x14ac:dyDescent="0.2"/>
    <row r="904564" s="12" customFormat="1" x14ac:dyDescent="0.2"/>
    <row r="904565" s="12" customFormat="1" x14ac:dyDescent="0.2"/>
    <row r="904566" s="12" customFormat="1" x14ac:dyDescent="0.2"/>
    <row r="904567" s="12" customFormat="1" x14ac:dyDescent="0.2"/>
    <row r="904568" s="12" customFormat="1" x14ac:dyDescent="0.2"/>
    <row r="904569" s="12" customFormat="1" x14ac:dyDescent="0.2"/>
    <row r="904570" s="12" customFormat="1" x14ac:dyDescent="0.2"/>
    <row r="904571" s="12" customFormat="1" x14ac:dyDescent="0.2"/>
    <row r="904572" s="12" customFormat="1" x14ac:dyDescent="0.2"/>
    <row r="904573" s="12" customFormat="1" x14ac:dyDescent="0.2"/>
    <row r="904574" s="12" customFormat="1" x14ac:dyDescent="0.2"/>
    <row r="904575" s="12" customFormat="1" x14ac:dyDescent="0.2"/>
    <row r="904576" s="12" customFormat="1" x14ac:dyDescent="0.2"/>
    <row r="904577" s="12" customFormat="1" x14ac:dyDescent="0.2"/>
    <row r="904578" s="12" customFormat="1" x14ac:dyDescent="0.2"/>
    <row r="904579" s="12" customFormat="1" x14ac:dyDescent="0.2"/>
    <row r="904580" s="12" customFormat="1" x14ac:dyDescent="0.2"/>
    <row r="904581" s="12" customFormat="1" x14ac:dyDescent="0.2"/>
    <row r="904582" s="12" customFormat="1" x14ac:dyDescent="0.2"/>
    <row r="904583" s="12" customFormat="1" x14ac:dyDescent="0.2"/>
    <row r="904584" s="12" customFormat="1" x14ac:dyDescent="0.2"/>
    <row r="904585" s="12" customFormat="1" x14ac:dyDescent="0.2"/>
    <row r="904586" s="12" customFormat="1" x14ac:dyDescent="0.2"/>
    <row r="904587" s="12" customFormat="1" x14ac:dyDescent="0.2"/>
    <row r="904588" s="12" customFormat="1" x14ac:dyDescent="0.2"/>
    <row r="904589" s="12" customFormat="1" x14ac:dyDescent="0.2"/>
    <row r="904590" s="12" customFormat="1" x14ac:dyDescent="0.2"/>
    <row r="904591" s="12" customFormat="1" x14ac:dyDescent="0.2"/>
    <row r="904592" s="12" customFormat="1" x14ac:dyDescent="0.2"/>
    <row r="904593" s="12" customFormat="1" x14ac:dyDescent="0.2"/>
    <row r="904594" s="12" customFormat="1" x14ac:dyDescent="0.2"/>
    <row r="904595" s="12" customFormat="1" x14ac:dyDescent="0.2"/>
    <row r="904596" s="12" customFormat="1" x14ac:dyDescent="0.2"/>
    <row r="904597" s="12" customFormat="1" x14ac:dyDescent="0.2"/>
    <row r="904598" s="12" customFormat="1" x14ac:dyDescent="0.2"/>
    <row r="904599" s="12" customFormat="1" x14ac:dyDescent="0.2"/>
    <row r="904600" s="12" customFormat="1" x14ac:dyDescent="0.2"/>
    <row r="904601" s="12" customFormat="1" x14ac:dyDescent="0.2"/>
    <row r="904602" s="12" customFormat="1" x14ac:dyDescent="0.2"/>
    <row r="904603" s="12" customFormat="1" x14ac:dyDescent="0.2"/>
    <row r="904604" s="12" customFormat="1" x14ac:dyDescent="0.2"/>
    <row r="904605" s="12" customFormat="1" x14ac:dyDescent="0.2"/>
    <row r="904606" s="12" customFormat="1" x14ac:dyDescent="0.2"/>
    <row r="904607" s="12" customFormat="1" x14ac:dyDescent="0.2"/>
    <row r="904608" s="12" customFormat="1" x14ac:dyDescent="0.2"/>
    <row r="904609" s="12" customFormat="1" x14ac:dyDescent="0.2"/>
    <row r="904610" s="12" customFormat="1" x14ac:dyDescent="0.2"/>
    <row r="904611" s="12" customFormat="1" x14ac:dyDescent="0.2"/>
    <row r="904612" s="12" customFormat="1" x14ac:dyDescent="0.2"/>
    <row r="904613" s="12" customFormat="1" x14ac:dyDescent="0.2"/>
    <row r="904614" s="12" customFormat="1" x14ac:dyDescent="0.2"/>
    <row r="904615" s="12" customFormat="1" x14ac:dyDescent="0.2"/>
    <row r="904616" s="12" customFormat="1" x14ac:dyDescent="0.2"/>
    <row r="904617" s="12" customFormat="1" x14ac:dyDescent="0.2"/>
    <row r="904618" s="12" customFormat="1" x14ac:dyDescent="0.2"/>
    <row r="904619" s="12" customFormat="1" x14ac:dyDescent="0.2"/>
    <row r="904620" s="12" customFormat="1" x14ac:dyDescent="0.2"/>
    <row r="904621" s="12" customFormat="1" x14ac:dyDescent="0.2"/>
    <row r="904622" s="12" customFormat="1" x14ac:dyDescent="0.2"/>
    <row r="904623" s="12" customFormat="1" x14ac:dyDescent="0.2"/>
    <row r="904624" s="12" customFormat="1" x14ac:dyDescent="0.2"/>
    <row r="904625" s="12" customFormat="1" x14ac:dyDescent="0.2"/>
    <row r="904626" s="12" customFormat="1" x14ac:dyDescent="0.2"/>
    <row r="904627" s="12" customFormat="1" x14ac:dyDescent="0.2"/>
    <row r="904628" s="12" customFormat="1" x14ac:dyDescent="0.2"/>
    <row r="904629" s="12" customFormat="1" x14ac:dyDescent="0.2"/>
    <row r="904630" s="12" customFormat="1" x14ac:dyDescent="0.2"/>
    <row r="904631" s="12" customFormat="1" x14ac:dyDescent="0.2"/>
    <row r="904632" s="12" customFormat="1" x14ac:dyDescent="0.2"/>
    <row r="904633" s="12" customFormat="1" x14ac:dyDescent="0.2"/>
    <row r="904634" s="12" customFormat="1" x14ac:dyDescent="0.2"/>
    <row r="904635" s="12" customFormat="1" x14ac:dyDescent="0.2"/>
    <row r="904636" s="12" customFormat="1" x14ac:dyDescent="0.2"/>
    <row r="904637" s="12" customFormat="1" x14ac:dyDescent="0.2"/>
    <row r="904638" s="12" customFormat="1" x14ac:dyDescent="0.2"/>
    <row r="904639" s="12" customFormat="1" x14ac:dyDescent="0.2"/>
    <row r="904640" s="12" customFormat="1" x14ac:dyDescent="0.2"/>
    <row r="904641" s="12" customFormat="1" x14ac:dyDescent="0.2"/>
    <row r="904642" s="12" customFormat="1" x14ac:dyDescent="0.2"/>
    <row r="904643" s="12" customFormat="1" x14ac:dyDescent="0.2"/>
    <row r="904644" s="12" customFormat="1" x14ac:dyDescent="0.2"/>
    <row r="904645" s="12" customFormat="1" x14ac:dyDescent="0.2"/>
    <row r="904646" s="12" customFormat="1" x14ac:dyDescent="0.2"/>
    <row r="904647" s="12" customFormat="1" x14ac:dyDescent="0.2"/>
    <row r="904648" s="12" customFormat="1" x14ac:dyDescent="0.2"/>
    <row r="904649" s="12" customFormat="1" x14ac:dyDescent="0.2"/>
    <row r="904650" s="12" customFormat="1" x14ac:dyDescent="0.2"/>
    <row r="904651" s="12" customFormat="1" x14ac:dyDescent="0.2"/>
    <row r="904652" s="12" customFormat="1" x14ac:dyDescent="0.2"/>
    <row r="904653" s="12" customFormat="1" x14ac:dyDescent="0.2"/>
    <row r="904654" s="12" customFormat="1" x14ac:dyDescent="0.2"/>
    <row r="904655" s="12" customFormat="1" x14ac:dyDescent="0.2"/>
    <row r="904656" s="12" customFormat="1" x14ac:dyDescent="0.2"/>
    <row r="904657" s="12" customFormat="1" x14ac:dyDescent="0.2"/>
    <row r="904658" s="12" customFormat="1" x14ac:dyDescent="0.2"/>
    <row r="904659" s="12" customFormat="1" x14ac:dyDescent="0.2"/>
    <row r="904660" s="12" customFormat="1" x14ac:dyDescent="0.2"/>
    <row r="904661" s="12" customFormat="1" x14ac:dyDescent="0.2"/>
    <row r="904662" s="12" customFormat="1" x14ac:dyDescent="0.2"/>
    <row r="904663" s="12" customFormat="1" x14ac:dyDescent="0.2"/>
    <row r="904664" s="12" customFormat="1" x14ac:dyDescent="0.2"/>
    <row r="904665" s="12" customFormat="1" x14ac:dyDescent="0.2"/>
    <row r="904666" s="12" customFormat="1" x14ac:dyDescent="0.2"/>
    <row r="904667" s="12" customFormat="1" x14ac:dyDescent="0.2"/>
    <row r="904668" s="12" customFormat="1" x14ac:dyDescent="0.2"/>
    <row r="904669" s="12" customFormat="1" x14ac:dyDescent="0.2"/>
    <row r="904670" s="12" customFormat="1" x14ac:dyDescent="0.2"/>
    <row r="904671" s="12" customFormat="1" x14ac:dyDescent="0.2"/>
    <row r="904672" s="12" customFormat="1" x14ac:dyDescent="0.2"/>
    <row r="904673" s="12" customFormat="1" x14ac:dyDescent="0.2"/>
    <row r="904674" s="12" customFormat="1" x14ac:dyDescent="0.2"/>
    <row r="904675" s="12" customFormat="1" x14ac:dyDescent="0.2"/>
    <row r="904676" s="12" customFormat="1" x14ac:dyDescent="0.2"/>
    <row r="904677" s="12" customFormat="1" x14ac:dyDescent="0.2"/>
    <row r="904678" s="12" customFormat="1" x14ac:dyDescent="0.2"/>
    <row r="904679" s="12" customFormat="1" x14ac:dyDescent="0.2"/>
    <row r="904680" s="12" customFormat="1" x14ac:dyDescent="0.2"/>
    <row r="904681" s="12" customFormat="1" x14ac:dyDescent="0.2"/>
    <row r="904682" s="12" customFormat="1" x14ac:dyDescent="0.2"/>
    <row r="904683" s="12" customFormat="1" x14ac:dyDescent="0.2"/>
    <row r="904684" s="12" customFormat="1" x14ac:dyDescent="0.2"/>
    <row r="904685" s="12" customFormat="1" x14ac:dyDescent="0.2"/>
    <row r="904686" s="12" customFormat="1" x14ac:dyDescent="0.2"/>
    <row r="904687" s="12" customFormat="1" x14ac:dyDescent="0.2"/>
    <row r="904688" s="12" customFormat="1" x14ac:dyDescent="0.2"/>
    <row r="904689" s="12" customFormat="1" x14ac:dyDescent="0.2"/>
    <row r="904690" s="12" customFormat="1" x14ac:dyDescent="0.2"/>
    <row r="904691" s="12" customFormat="1" x14ac:dyDescent="0.2"/>
    <row r="904692" s="12" customFormat="1" x14ac:dyDescent="0.2"/>
    <row r="904693" s="12" customFormat="1" x14ac:dyDescent="0.2"/>
    <row r="904694" s="12" customFormat="1" x14ac:dyDescent="0.2"/>
    <row r="904695" s="12" customFormat="1" x14ac:dyDescent="0.2"/>
    <row r="904696" s="12" customFormat="1" x14ac:dyDescent="0.2"/>
    <row r="904697" s="12" customFormat="1" x14ac:dyDescent="0.2"/>
    <row r="904698" s="12" customFormat="1" x14ac:dyDescent="0.2"/>
    <row r="904699" s="12" customFormat="1" x14ac:dyDescent="0.2"/>
    <row r="904700" s="12" customFormat="1" x14ac:dyDescent="0.2"/>
    <row r="904701" s="12" customFormat="1" x14ac:dyDescent="0.2"/>
    <row r="904702" s="12" customFormat="1" x14ac:dyDescent="0.2"/>
    <row r="904703" s="12" customFormat="1" x14ac:dyDescent="0.2"/>
    <row r="904704" s="12" customFormat="1" x14ac:dyDescent="0.2"/>
    <row r="904705" s="12" customFormat="1" x14ac:dyDescent="0.2"/>
    <row r="904706" s="12" customFormat="1" x14ac:dyDescent="0.2"/>
    <row r="904707" s="12" customFormat="1" x14ac:dyDescent="0.2"/>
    <row r="904708" s="12" customFormat="1" x14ac:dyDescent="0.2"/>
    <row r="904709" s="12" customFormat="1" x14ac:dyDescent="0.2"/>
    <row r="904710" s="12" customFormat="1" x14ac:dyDescent="0.2"/>
    <row r="904711" s="12" customFormat="1" x14ac:dyDescent="0.2"/>
    <row r="904712" s="12" customFormat="1" x14ac:dyDescent="0.2"/>
    <row r="904713" s="12" customFormat="1" x14ac:dyDescent="0.2"/>
    <row r="904714" s="12" customFormat="1" x14ac:dyDescent="0.2"/>
    <row r="904715" s="12" customFormat="1" x14ac:dyDescent="0.2"/>
    <row r="904716" s="12" customFormat="1" x14ac:dyDescent="0.2"/>
    <row r="904717" s="12" customFormat="1" x14ac:dyDescent="0.2"/>
    <row r="904718" s="12" customFormat="1" x14ac:dyDescent="0.2"/>
    <row r="904719" s="12" customFormat="1" x14ac:dyDescent="0.2"/>
    <row r="904720" s="12" customFormat="1" x14ac:dyDescent="0.2"/>
    <row r="904721" s="12" customFormat="1" x14ac:dyDescent="0.2"/>
    <row r="904722" s="12" customFormat="1" x14ac:dyDescent="0.2"/>
    <row r="904723" s="12" customFormat="1" x14ac:dyDescent="0.2"/>
    <row r="904724" s="12" customFormat="1" x14ac:dyDescent="0.2"/>
    <row r="904725" s="12" customFormat="1" x14ac:dyDescent="0.2"/>
    <row r="904726" s="12" customFormat="1" x14ac:dyDescent="0.2"/>
    <row r="904727" s="12" customFormat="1" x14ac:dyDescent="0.2"/>
    <row r="904728" s="12" customFormat="1" x14ac:dyDescent="0.2"/>
    <row r="904729" s="12" customFormat="1" x14ac:dyDescent="0.2"/>
    <row r="904730" s="12" customFormat="1" x14ac:dyDescent="0.2"/>
    <row r="904731" s="12" customFormat="1" x14ac:dyDescent="0.2"/>
    <row r="904732" s="12" customFormat="1" x14ac:dyDescent="0.2"/>
    <row r="904733" s="12" customFormat="1" x14ac:dyDescent="0.2"/>
    <row r="904734" s="12" customFormat="1" x14ac:dyDescent="0.2"/>
    <row r="904735" s="12" customFormat="1" x14ac:dyDescent="0.2"/>
    <row r="904736" s="12" customFormat="1" x14ac:dyDescent="0.2"/>
    <row r="904737" s="12" customFormat="1" x14ac:dyDescent="0.2"/>
    <row r="904738" s="12" customFormat="1" x14ac:dyDescent="0.2"/>
    <row r="904739" s="12" customFormat="1" x14ac:dyDescent="0.2"/>
    <row r="904740" s="12" customFormat="1" x14ac:dyDescent="0.2"/>
    <row r="904741" s="12" customFormat="1" x14ac:dyDescent="0.2"/>
    <row r="904742" s="12" customFormat="1" x14ac:dyDescent="0.2"/>
    <row r="904743" s="12" customFormat="1" x14ac:dyDescent="0.2"/>
    <row r="904744" s="12" customFormat="1" x14ac:dyDescent="0.2"/>
    <row r="904745" s="12" customFormat="1" x14ac:dyDescent="0.2"/>
    <row r="904746" s="12" customFormat="1" x14ac:dyDescent="0.2"/>
    <row r="904747" s="12" customFormat="1" x14ac:dyDescent="0.2"/>
    <row r="904748" s="12" customFormat="1" x14ac:dyDescent="0.2"/>
    <row r="904749" s="12" customFormat="1" x14ac:dyDescent="0.2"/>
    <row r="904750" s="12" customFormat="1" x14ac:dyDescent="0.2"/>
    <row r="904751" s="12" customFormat="1" x14ac:dyDescent="0.2"/>
    <row r="904752" s="12" customFormat="1" x14ac:dyDescent="0.2"/>
    <row r="904753" s="12" customFormat="1" x14ac:dyDescent="0.2"/>
    <row r="904754" s="12" customFormat="1" x14ac:dyDescent="0.2"/>
    <row r="904755" s="12" customFormat="1" x14ac:dyDescent="0.2"/>
    <row r="904756" s="12" customFormat="1" x14ac:dyDescent="0.2"/>
    <row r="904757" s="12" customFormat="1" x14ac:dyDescent="0.2"/>
    <row r="904758" s="12" customFormat="1" x14ac:dyDescent="0.2"/>
    <row r="904759" s="12" customFormat="1" x14ac:dyDescent="0.2"/>
    <row r="904760" s="12" customFormat="1" x14ac:dyDescent="0.2"/>
    <row r="904761" s="12" customFormat="1" x14ac:dyDescent="0.2"/>
    <row r="904762" s="12" customFormat="1" x14ac:dyDescent="0.2"/>
    <row r="904763" s="12" customFormat="1" x14ac:dyDescent="0.2"/>
    <row r="904764" s="12" customFormat="1" x14ac:dyDescent="0.2"/>
    <row r="904765" s="12" customFormat="1" x14ac:dyDescent="0.2"/>
    <row r="904766" s="12" customFormat="1" x14ac:dyDescent="0.2"/>
    <row r="904767" s="12" customFormat="1" x14ac:dyDescent="0.2"/>
    <row r="904768" s="12" customFormat="1" x14ac:dyDescent="0.2"/>
    <row r="904769" s="12" customFormat="1" x14ac:dyDescent="0.2"/>
    <row r="904770" s="12" customFormat="1" x14ac:dyDescent="0.2"/>
    <row r="904771" s="12" customFormat="1" x14ac:dyDescent="0.2"/>
    <row r="904772" s="12" customFormat="1" x14ac:dyDescent="0.2"/>
    <row r="904773" s="12" customFormat="1" x14ac:dyDescent="0.2"/>
    <row r="904774" s="12" customFormat="1" x14ac:dyDescent="0.2"/>
    <row r="904775" s="12" customFormat="1" x14ac:dyDescent="0.2"/>
    <row r="904776" s="12" customFormat="1" x14ac:dyDescent="0.2"/>
    <row r="904777" s="12" customFormat="1" x14ac:dyDescent="0.2"/>
    <row r="904778" s="12" customFormat="1" x14ac:dyDescent="0.2"/>
    <row r="904779" s="12" customFormat="1" x14ac:dyDescent="0.2"/>
    <row r="904780" s="12" customFormat="1" x14ac:dyDescent="0.2"/>
    <row r="904781" s="12" customFormat="1" x14ac:dyDescent="0.2"/>
    <row r="904782" s="12" customFormat="1" x14ac:dyDescent="0.2"/>
    <row r="904783" s="12" customFormat="1" x14ac:dyDescent="0.2"/>
    <row r="904784" s="12" customFormat="1" x14ac:dyDescent="0.2"/>
    <row r="904785" s="12" customFormat="1" x14ac:dyDescent="0.2"/>
    <row r="904786" s="12" customFormat="1" x14ac:dyDescent="0.2"/>
    <row r="904787" s="12" customFormat="1" x14ac:dyDescent="0.2"/>
    <row r="904788" s="12" customFormat="1" x14ac:dyDescent="0.2"/>
    <row r="904789" s="12" customFormat="1" x14ac:dyDescent="0.2"/>
    <row r="904790" s="12" customFormat="1" x14ac:dyDescent="0.2"/>
    <row r="904791" s="12" customFormat="1" x14ac:dyDescent="0.2"/>
    <row r="904792" s="12" customFormat="1" x14ac:dyDescent="0.2"/>
    <row r="904793" s="12" customFormat="1" x14ac:dyDescent="0.2"/>
    <row r="904794" s="12" customFormat="1" x14ac:dyDescent="0.2"/>
    <row r="904795" s="12" customFormat="1" x14ac:dyDescent="0.2"/>
    <row r="904796" s="12" customFormat="1" x14ac:dyDescent="0.2"/>
    <row r="904797" s="12" customFormat="1" x14ac:dyDescent="0.2"/>
    <row r="904798" s="12" customFormat="1" x14ac:dyDescent="0.2"/>
    <row r="904799" s="12" customFormat="1" x14ac:dyDescent="0.2"/>
    <row r="904800" s="12" customFormat="1" x14ac:dyDescent="0.2"/>
    <row r="904801" s="12" customFormat="1" x14ac:dyDescent="0.2"/>
    <row r="904802" s="12" customFormat="1" x14ac:dyDescent="0.2"/>
    <row r="904803" s="12" customFormat="1" x14ac:dyDescent="0.2"/>
    <row r="904804" s="12" customFormat="1" x14ac:dyDescent="0.2"/>
    <row r="904805" s="12" customFormat="1" x14ac:dyDescent="0.2"/>
    <row r="904806" s="12" customFormat="1" x14ac:dyDescent="0.2"/>
    <row r="904807" s="12" customFormat="1" x14ac:dyDescent="0.2"/>
    <row r="904808" s="12" customFormat="1" x14ac:dyDescent="0.2"/>
    <row r="904809" s="12" customFormat="1" x14ac:dyDescent="0.2"/>
    <row r="904810" s="12" customFormat="1" x14ac:dyDescent="0.2"/>
    <row r="904811" s="12" customFormat="1" x14ac:dyDescent="0.2"/>
    <row r="904812" s="12" customFormat="1" x14ac:dyDescent="0.2"/>
    <row r="904813" s="12" customFormat="1" x14ac:dyDescent="0.2"/>
    <row r="904814" s="12" customFormat="1" x14ac:dyDescent="0.2"/>
    <row r="904815" s="12" customFormat="1" x14ac:dyDescent="0.2"/>
    <row r="904816" s="12" customFormat="1" x14ac:dyDescent="0.2"/>
    <row r="904817" s="12" customFormat="1" x14ac:dyDescent="0.2"/>
    <row r="904818" s="12" customFormat="1" x14ac:dyDescent="0.2"/>
    <row r="904819" s="12" customFormat="1" x14ac:dyDescent="0.2"/>
    <row r="904820" s="12" customFormat="1" x14ac:dyDescent="0.2"/>
    <row r="904821" s="12" customFormat="1" x14ac:dyDescent="0.2"/>
    <row r="904822" s="12" customFormat="1" x14ac:dyDescent="0.2"/>
    <row r="904823" s="12" customFormat="1" x14ac:dyDescent="0.2"/>
    <row r="904824" s="12" customFormat="1" x14ac:dyDescent="0.2"/>
    <row r="904825" s="12" customFormat="1" x14ac:dyDescent="0.2"/>
    <row r="904826" s="12" customFormat="1" x14ac:dyDescent="0.2"/>
    <row r="904827" s="12" customFormat="1" x14ac:dyDescent="0.2"/>
    <row r="904828" s="12" customFormat="1" x14ac:dyDescent="0.2"/>
    <row r="904829" s="12" customFormat="1" x14ac:dyDescent="0.2"/>
    <row r="904830" s="12" customFormat="1" x14ac:dyDescent="0.2"/>
    <row r="904831" s="12" customFormat="1" x14ac:dyDescent="0.2"/>
    <row r="904832" s="12" customFormat="1" x14ac:dyDescent="0.2"/>
    <row r="904833" s="12" customFormat="1" x14ac:dyDescent="0.2"/>
    <row r="904834" s="12" customFormat="1" x14ac:dyDescent="0.2"/>
    <row r="904835" s="12" customFormat="1" x14ac:dyDescent="0.2"/>
    <row r="904836" s="12" customFormat="1" x14ac:dyDescent="0.2"/>
    <row r="904837" s="12" customFormat="1" x14ac:dyDescent="0.2"/>
    <row r="904838" s="12" customFormat="1" x14ac:dyDescent="0.2"/>
    <row r="904839" s="12" customFormat="1" x14ac:dyDescent="0.2"/>
    <row r="904840" s="12" customFormat="1" x14ac:dyDescent="0.2"/>
    <row r="904841" s="12" customFormat="1" x14ac:dyDescent="0.2"/>
    <row r="904842" s="12" customFormat="1" x14ac:dyDescent="0.2"/>
    <row r="904843" s="12" customFormat="1" x14ac:dyDescent="0.2"/>
    <row r="904844" s="12" customFormat="1" x14ac:dyDescent="0.2"/>
    <row r="904845" s="12" customFormat="1" x14ac:dyDescent="0.2"/>
    <row r="904846" s="12" customFormat="1" x14ac:dyDescent="0.2"/>
    <row r="904847" s="12" customFormat="1" x14ac:dyDescent="0.2"/>
    <row r="904848" s="12" customFormat="1" x14ac:dyDescent="0.2"/>
    <row r="904849" s="12" customFormat="1" x14ac:dyDescent="0.2"/>
    <row r="904850" s="12" customFormat="1" x14ac:dyDescent="0.2"/>
    <row r="904851" s="12" customFormat="1" x14ac:dyDescent="0.2"/>
    <row r="904852" s="12" customFormat="1" x14ac:dyDescent="0.2"/>
    <row r="904853" s="12" customFormat="1" x14ac:dyDescent="0.2"/>
    <row r="904854" s="12" customFormat="1" x14ac:dyDescent="0.2"/>
    <row r="904855" s="12" customFormat="1" x14ac:dyDescent="0.2"/>
    <row r="904856" s="12" customFormat="1" x14ac:dyDescent="0.2"/>
    <row r="904857" s="12" customFormat="1" x14ac:dyDescent="0.2"/>
    <row r="904858" s="12" customFormat="1" x14ac:dyDescent="0.2"/>
    <row r="904859" s="12" customFormat="1" x14ac:dyDescent="0.2"/>
    <row r="904860" s="12" customFormat="1" x14ac:dyDescent="0.2"/>
    <row r="904861" s="12" customFormat="1" x14ac:dyDescent="0.2"/>
    <row r="904862" s="12" customFormat="1" x14ac:dyDescent="0.2"/>
    <row r="904863" s="12" customFormat="1" x14ac:dyDescent="0.2"/>
    <row r="904864" s="12" customFormat="1" x14ac:dyDescent="0.2"/>
    <row r="904865" s="12" customFormat="1" x14ac:dyDescent="0.2"/>
    <row r="904866" s="12" customFormat="1" x14ac:dyDescent="0.2"/>
    <row r="904867" s="12" customFormat="1" x14ac:dyDescent="0.2"/>
    <row r="904868" s="12" customFormat="1" x14ac:dyDescent="0.2"/>
    <row r="904869" s="12" customFormat="1" x14ac:dyDescent="0.2"/>
    <row r="904870" s="12" customFormat="1" x14ac:dyDescent="0.2"/>
    <row r="904871" s="12" customFormat="1" x14ac:dyDescent="0.2"/>
    <row r="904872" s="12" customFormat="1" x14ac:dyDescent="0.2"/>
    <row r="904873" s="12" customFormat="1" x14ac:dyDescent="0.2"/>
    <row r="904874" s="12" customFormat="1" x14ac:dyDescent="0.2"/>
    <row r="904875" s="12" customFormat="1" x14ac:dyDescent="0.2"/>
    <row r="904876" s="12" customFormat="1" x14ac:dyDescent="0.2"/>
    <row r="904877" s="12" customFormat="1" x14ac:dyDescent="0.2"/>
    <row r="904878" s="12" customFormat="1" x14ac:dyDescent="0.2"/>
    <row r="904879" s="12" customFormat="1" x14ac:dyDescent="0.2"/>
    <row r="904880" s="12" customFormat="1" x14ac:dyDescent="0.2"/>
    <row r="904881" s="12" customFormat="1" x14ac:dyDescent="0.2"/>
    <row r="904882" s="12" customFormat="1" x14ac:dyDescent="0.2"/>
    <row r="904883" s="12" customFormat="1" x14ac:dyDescent="0.2"/>
    <row r="904884" s="12" customFormat="1" x14ac:dyDescent="0.2"/>
    <row r="904885" s="12" customFormat="1" x14ac:dyDescent="0.2"/>
    <row r="904886" s="12" customFormat="1" x14ac:dyDescent="0.2"/>
    <row r="904887" s="12" customFormat="1" x14ac:dyDescent="0.2"/>
    <row r="904888" s="12" customFormat="1" x14ac:dyDescent="0.2"/>
    <row r="904889" s="12" customFormat="1" x14ac:dyDescent="0.2"/>
    <row r="904890" s="12" customFormat="1" x14ac:dyDescent="0.2"/>
    <row r="904891" s="12" customFormat="1" x14ac:dyDescent="0.2"/>
    <row r="904892" s="12" customFormat="1" x14ac:dyDescent="0.2"/>
    <row r="904893" s="12" customFormat="1" x14ac:dyDescent="0.2"/>
    <row r="904894" s="12" customFormat="1" x14ac:dyDescent="0.2"/>
    <row r="904895" s="12" customFormat="1" x14ac:dyDescent="0.2"/>
    <row r="904896" s="12" customFormat="1" x14ac:dyDescent="0.2"/>
    <row r="904897" s="12" customFormat="1" x14ac:dyDescent="0.2"/>
    <row r="904898" s="12" customFormat="1" x14ac:dyDescent="0.2"/>
    <row r="904899" s="12" customFormat="1" x14ac:dyDescent="0.2"/>
    <row r="904900" s="12" customFormat="1" x14ac:dyDescent="0.2"/>
    <row r="904901" s="12" customFormat="1" x14ac:dyDescent="0.2"/>
    <row r="904902" s="12" customFormat="1" x14ac:dyDescent="0.2"/>
    <row r="904903" s="12" customFormat="1" x14ac:dyDescent="0.2"/>
    <row r="904904" s="12" customFormat="1" x14ac:dyDescent="0.2"/>
    <row r="904905" s="12" customFormat="1" x14ac:dyDescent="0.2"/>
    <row r="904906" s="12" customFormat="1" x14ac:dyDescent="0.2"/>
    <row r="904907" s="12" customFormat="1" x14ac:dyDescent="0.2"/>
    <row r="904908" s="12" customFormat="1" x14ac:dyDescent="0.2"/>
    <row r="904909" s="12" customFormat="1" x14ac:dyDescent="0.2"/>
    <row r="904910" s="12" customFormat="1" x14ac:dyDescent="0.2"/>
    <row r="904911" s="12" customFormat="1" x14ac:dyDescent="0.2"/>
    <row r="904912" s="12" customFormat="1" x14ac:dyDescent="0.2"/>
    <row r="904913" s="12" customFormat="1" x14ac:dyDescent="0.2"/>
    <row r="904914" s="12" customFormat="1" x14ac:dyDescent="0.2"/>
    <row r="904915" s="12" customFormat="1" x14ac:dyDescent="0.2"/>
    <row r="904916" s="12" customFormat="1" x14ac:dyDescent="0.2"/>
    <row r="904917" s="12" customFormat="1" x14ac:dyDescent="0.2"/>
    <row r="904918" s="12" customFormat="1" x14ac:dyDescent="0.2"/>
    <row r="904919" s="12" customFormat="1" x14ac:dyDescent="0.2"/>
    <row r="904920" s="12" customFormat="1" x14ac:dyDescent="0.2"/>
    <row r="904921" s="12" customFormat="1" x14ac:dyDescent="0.2"/>
    <row r="904922" s="12" customFormat="1" x14ac:dyDescent="0.2"/>
    <row r="904923" s="12" customFormat="1" x14ac:dyDescent="0.2"/>
    <row r="904924" s="12" customFormat="1" x14ac:dyDescent="0.2"/>
    <row r="904925" s="12" customFormat="1" x14ac:dyDescent="0.2"/>
    <row r="904926" s="12" customFormat="1" x14ac:dyDescent="0.2"/>
    <row r="904927" s="12" customFormat="1" x14ac:dyDescent="0.2"/>
    <row r="904928" s="12" customFormat="1" x14ac:dyDescent="0.2"/>
    <row r="904929" s="12" customFormat="1" x14ac:dyDescent="0.2"/>
    <row r="904930" s="12" customFormat="1" x14ac:dyDescent="0.2"/>
    <row r="904931" s="12" customFormat="1" x14ac:dyDescent="0.2"/>
    <row r="904932" s="12" customFormat="1" x14ac:dyDescent="0.2"/>
    <row r="904933" s="12" customFormat="1" x14ac:dyDescent="0.2"/>
    <row r="904934" s="12" customFormat="1" x14ac:dyDescent="0.2"/>
    <row r="904935" s="12" customFormat="1" x14ac:dyDescent="0.2"/>
    <row r="904936" s="12" customFormat="1" x14ac:dyDescent="0.2"/>
    <row r="904937" s="12" customFormat="1" x14ac:dyDescent="0.2"/>
    <row r="904938" s="12" customFormat="1" x14ac:dyDescent="0.2"/>
    <row r="904939" s="12" customFormat="1" x14ac:dyDescent="0.2"/>
    <row r="904940" s="12" customFormat="1" x14ac:dyDescent="0.2"/>
    <row r="904941" s="12" customFormat="1" x14ac:dyDescent="0.2"/>
    <row r="904942" s="12" customFormat="1" x14ac:dyDescent="0.2"/>
    <row r="904943" s="12" customFormat="1" x14ac:dyDescent="0.2"/>
    <row r="904944" s="12" customFormat="1" x14ac:dyDescent="0.2"/>
    <row r="904945" s="12" customFormat="1" x14ac:dyDescent="0.2"/>
    <row r="904946" s="12" customFormat="1" x14ac:dyDescent="0.2"/>
    <row r="904947" s="12" customFormat="1" x14ac:dyDescent="0.2"/>
    <row r="904948" s="12" customFormat="1" x14ac:dyDescent="0.2"/>
    <row r="904949" s="12" customFormat="1" x14ac:dyDescent="0.2"/>
    <row r="904950" s="12" customFormat="1" x14ac:dyDescent="0.2"/>
    <row r="904951" s="12" customFormat="1" x14ac:dyDescent="0.2"/>
    <row r="904952" s="12" customFormat="1" x14ac:dyDescent="0.2"/>
    <row r="904953" s="12" customFormat="1" x14ac:dyDescent="0.2"/>
    <row r="904954" s="12" customFormat="1" x14ac:dyDescent="0.2"/>
    <row r="904955" s="12" customFormat="1" x14ac:dyDescent="0.2"/>
    <row r="904956" s="12" customFormat="1" x14ac:dyDescent="0.2"/>
    <row r="904957" s="12" customFormat="1" x14ac:dyDescent="0.2"/>
    <row r="904958" s="12" customFormat="1" x14ac:dyDescent="0.2"/>
    <row r="904959" s="12" customFormat="1" x14ac:dyDescent="0.2"/>
    <row r="904960" s="12" customFormat="1" x14ac:dyDescent="0.2"/>
    <row r="904961" s="12" customFormat="1" x14ac:dyDescent="0.2"/>
    <row r="904962" s="12" customFormat="1" x14ac:dyDescent="0.2"/>
    <row r="904963" s="12" customFormat="1" x14ac:dyDescent="0.2"/>
    <row r="904964" s="12" customFormat="1" x14ac:dyDescent="0.2"/>
    <row r="904965" s="12" customFormat="1" x14ac:dyDescent="0.2"/>
    <row r="904966" s="12" customFormat="1" x14ac:dyDescent="0.2"/>
    <row r="904967" s="12" customFormat="1" x14ac:dyDescent="0.2"/>
    <row r="904968" s="12" customFormat="1" x14ac:dyDescent="0.2"/>
    <row r="904969" s="12" customFormat="1" x14ac:dyDescent="0.2"/>
    <row r="904970" s="12" customFormat="1" x14ac:dyDescent="0.2"/>
    <row r="904971" s="12" customFormat="1" x14ac:dyDescent="0.2"/>
    <row r="904972" s="12" customFormat="1" x14ac:dyDescent="0.2"/>
    <row r="904973" s="12" customFormat="1" x14ac:dyDescent="0.2"/>
    <row r="904974" s="12" customFormat="1" x14ac:dyDescent="0.2"/>
    <row r="904975" s="12" customFormat="1" x14ac:dyDescent="0.2"/>
    <row r="904976" s="12" customFormat="1" x14ac:dyDescent="0.2"/>
    <row r="904977" s="12" customFormat="1" x14ac:dyDescent="0.2"/>
    <row r="904978" s="12" customFormat="1" x14ac:dyDescent="0.2"/>
    <row r="904979" s="12" customFormat="1" x14ac:dyDescent="0.2"/>
    <row r="904980" s="12" customFormat="1" x14ac:dyDescent="0.2"/>
    <row r="904981" s="12" customFormat="1" x14ac:dyDescent="0.2"/>
    <row r="904982" s="12" customFormat="1" x14ac:dyDescent="0.2"/>
    <row r="904983" s="12" customFormat="1" x14ac:dyDescent="0.2"/>
    <row r="904984" s="12" customFormat="1" x14ac:dyDescent="0.2"/>
    <row r="904985" s="12" customFormat="1" x14ac:dyDescent="0.2"/>
    <row r="904986" s="12" customFormat="1" x14ac:dyDescent="0.2"/>
    <row r="904987" s="12" customFormat="1" x14ac:dyDescent="0.2"/>
    <row r="904988" s="12" customFormat="1" x14ac:dyDescent="0.2"/>
    <row r="904989" s="12" customFormat="1" x14ac:dyDescent="0.2"/>
    <row r="904990" s="12" customFormat="1" x14ac:dyDescent="0.2"/>
    <row r="904991" s="12" customFormat="1" x14ac:dyDescent="0.2"/>
    <row r="904992" s="12" customFormat="1" x14ac:dyDescent="0.2"/>
    <row r="904993" s="12" customFormat="1" x14ac:dyDescent="0.2"/>
    <row r="904994" s="12" customFormat="1" x14ac:dyDescent="0.2"/>
    <row r="904995" s="12" customFormat="1" x14ac:dyDescent="0.2"/>
    <row r="904996" s="12" customFormat="1" x14ac:dyDescent="0.2"/>
    <row r="904997" s="12" customFormat="1" x14ac:dyDescent="0.2"/>
    <row r="904998" s="12" customFormat="1" x14ac:dyDescent="0.2"/>
    <row r="904999" s="12" customFormat="1" x14ac:dyDescent="0.2"/>
    <row r="905000" s="12" customFormat="1" x14ac:dyDescent="0.2"/>
    <row r="905001" s="12" customFormat="1" x14ac:dyDescent="0.2"/>
    <row r="905002" s="12" customFormat="1" x14ac:dyDescent="0.2"/>
    <row r="905003" s="12" customFormat="1" x14ac:dyDescent="0.2"/>
    <row r="905004" s="12" customFormat="1" x14ac:dyDescent="0.2"/>
    <row r="905005" s="12" customFormat="1" x14ac:dyDescent="0.2"/>
    <row r="905006" s="12" customFormat="1" x14ac:dyDescent="0.2"/>
    <row r="905007" s="12" customFormat="1" x14ac:dyDescent="0.2"/>
    <row r="905008" s="12" customFormat="1" x14ac:dyDescent="0.2"/>
    <row r="905009" s="12" customFormat="1" x14ac:dyDescent="0.2"/>
    <row r="905010" s="12" customFormat="1" x14ac:dyDescent="0.2"/>
    <row r="905011" s="12" customFormat="1" x14ac:dyDescent="0.2"/>
    <row r="905012" s="12" customFormat="1" x14ac:dyDescent="0.2"/>
    <row r="905013" s="12" customFormat="1" x14ac:dyDescent="0.2"/>
    <row r="905014" s="12" customFormat="1" x14ac:dyDescent="0.2"/>
    <row r="905015" s="12" customFormat="1" x14ac:dyDescent="0.2"/>
    <row r="905016" s="12" customFormat="1" x14ac:dyDescent="0.2"/>
    <row r="905017" s="12" customFormat="1" x14ac:dyDescent="0.2"/>
    <row r="905018" s="12" customFormat="1" x14ac:dyDescent="0.2"/>
    <row r="905019" s="12" customFormat="1" x14ac:dyDescent="0.2"/>
    <row r="905020" s="12" customFormat="1" x14ac:dyDescent="0.2"/>
    <row r="905021" s="12" customFormat="1" x14ac:dyDescent="0.2"/>
    <row r="905022" s="12" customFormat="1" x14ac:dyDescent="0.2"/>
    <row r="905023" s="12" customFormat="1" x14ac:dyDescent="0.2"/>
    <row r="905024" s="12" customFormat="1" x14ac:dyDescent="0.2"/>
    <row r="905025" s="12" customFormat="1" x14ac:dyDescent="0.2"/>
    <row r="905026" s="12" customFormat="1" x14ac:dyDescent="0.2"/>
    <row r="905027" s="12" customFormat="1" x14ac:dyDescent="0.2"/>
    <row r="905028" s="12" customFormat="1" x14ac:dyDescent="0.2"/>
    <row r="905029" s="12" customFormat="1" x14ac:dyDescent="0.2"/>
    <row r="905030" s="12" customFormat="1" x14ac:dyDescent="0.2"/>
    <row r="905031" s="12" customFormat="1" x14ac:dyDescent="0.2"/>
    <row r="905032" s="12" customFormat="1" x14ac:dyDescent="0.2"/>
    <row r="905033" s="12" customFormat="1" x14ac:dyDescent="0.2"/>
    <row r="905034" s="12" customFormat="1" x14ac:dyDescent="0.2"/>
    <row r="905035" s="12" customFormat="1" x14ac:dyDescent="0.2"/>
    <row r="905036" s="12" customFormat="1" x14ac:dyDescent="0.2"/>
    <row r="905037" s="12" customFormat="1" x14ac:dyDescent="0.2"/>
    <row r="905038" s="12" customFormat="1" x14ac:dyDescent="0.2"/>
    <row r="905039" s="12" customFormat="1" x14ac:dyDescent="0.2"/>
    <row r="905040" s="12" customFormat="1" x14ac:dyDescent="0.2"/>
    <row r="905041" s="12" customFormat="1" x14ac:dyDescent="0.2"/>
    <row r="905042" s="12" customFormat="1" x14ac:dyDescent="0.2"/>
    <row r="905043" s="12" customFormat="1" x14ac:dyDescent="0.2"/>
    <row r="905044" s="12" customFormat="1" x14ac:dyDescent="0.2"/>
    <row r="905045" s="12" customFormat="1" x14ac:dyDescent="0.2"/>
    <row r="905046" s="12" customFormat="1" x14ac:dyDescent="0.2"/>
    <row r="905047" s="12" customFormat="1" x14ac:dyDescent="0.2"/>
    <row r="905048" s="12" customFormat="1" x14ac:dyDescent="0.2"/>
    <row r="905049" s="12" customFormat="1" x14ac:dyDescent="0.2"/>
    <row r="905050" s="12" customFormat="1" x14ac:dyDescent="0.2"/>
    <row r="905051" s="12" customFormat="1" x14ac:dyDescent="0.2"/>
    <row r="905052" s="12" customFormat="1" x14ac:dyDescent="0.2"/>
    <row r="905053" s="12" customFormat="1" x14ac:dyDescent="0.2"/>
    <row r="905054" s="12" customFormat="1" x14ac:dyDescent="0.2"/>
    <row r="905055" s="12" customFormat="1" x14ac:dyDescent="0.2"/>
    <row r="905056" s="12" customFormat="1" x14ac:dyDescent="0.2"/>
    <row r="905057" s="12" customFormat="1" x14ac:dyDescent="0.2"/>
    <row r="905058" s="12" customFormat="1" x14ac:dyDescent="0.2"/>
    <row r="905059" s="12" customFormat="1" x14ac:dyDescent="0.2"/>
    <row r="905060" s="12" customFormat="1" x14ac:dyDescent="0.2"/>
    <row r="905061" s="12" customFormat="1" x14ac:dyDescent="0.2"/>
    <row r="905062" s="12" customFormat="1" x14ac:dyDescent="0.2"/>
    <row r="905063" s="12" customFormat="1" x14ac:dyDescent="0.2"/>
    <row r="905064" s="12" customFormat="1" x14ac:dyDescent="0.2"/>
    <row r="905065" s="12" customFormat="1" x14ac:dyDescent="0.2"/>
    <row r="905066" s="12" customFormat="1" x14ac:dyDescent="0.2"/>
    <row r="905067" s="12" customFormat="1" x14ac:dyDescent="0.2"/>
    <row r="905068" s="12" customFormat="1" x14ac:dyDescent="0.2"/>
    <row r="905069" s="12" customFormat="1" x14ac:dyDescent="0.2"/>
    <row r="905070" s="12" customFormat="1" x14ac:dyDescent="0.2"/>
    <row r="905071" s="12" customFormat="1" x14ac:dyDescent="0.2"/>
    <row r="905072" s="12" customFormat="1" x14ac:dyDescent="0.2"/>
    <row r="905073" s="12" customFormat="1" x14ac:dyDescent="0.2"/>
    <row r="905074" s="12" customFormat="1" x14ac:dyDescent="0.2"/>
    <row r="905075" s="12" customFormat="1" x14ac:dyDescent="0.2"/>
    <row r="905076" s="12" customFormat="1" x14ac:dyDescent="0.2"/>
    <row r="905077" s="12" customFormat="1" x14ac:dyDescent="0.2"/>
    <row r="905078" s="12" customFormat="1" x14ac:dyDescent="0.2"/>
    <row r="905079" s="12" customFormat="1" x14ac:dyDescent="0.2"/>
    <row r="905080" s="12" customFormat="1" x14ac:dyDescent="0.2"/>
    <row r="905081" s="12" customFormat="1" x14ac:dyDescent="0.2"/>
    <row r="905082" s="12" customFormat="1" x14ac:dyDescent="0.2"/>
    <row r="905083" s="12" customFormat="1" x14ac:dyDescent="0.2"/>
    <row r="905084" s="12" customFormat="1" x14ac:dyDescent="0.2"/>
    <row r="905085" s="12" customFormat="1" x14ac:dyDescent="0.2"/>
    <row r="905086" s="12" customFormat="1" x14ac:dyDescent="0.2"/>
    <row r="905087" s="12" customFormat="1" x14ac:dyDescent="0.2"/>
    <row r="905088" s="12" customFormat="1" x14ac:dyDescent="0.2"/>
    <row r="905089" s="12" customFormat="1" x14ac:dyDescent="0.2"/>
    <row r="905090" s="12" customFormat="1" x14ac:dyDescent="0.2"/>
    <row r="905091" s="12" customFormat="1" x14ac:dyDescent="0.2"/>
    <row r="905092" s="12" customFormat="1" x14ac:dyDescent="0.2"/>
    <row r="905093" s="12" customFormat="1" x14ac:dyDescent="0.2"/>
    <row r="905094" s="12" customFormat="1" x14ac:dyDescent="0.2"/>
    <row r="905095" s="12" customFormat="1" x14ac:dyDescent="0.2"/>
    <row r="905096" s="12" customFormat="1" x14ac:dyDescent="0.2"/>
    <row r="905097" s="12" customFormat="1" x14ac:dyDescent="0.2"/>
    <row r="905098" s="12" customFormat="1" x14ac:dyDescent="0.2"/>
    <row r="905099" s="12" customFormat="1" x14ac:dyDescent="0.2"/>
    <row r="905100" s="12" customFormat="1" x14ac:dyDescent="0.2"/>
    <row r="905101" s="12" customFormat="1" x14ac:dyDescent="0.2"/>
    <row r="905102" s="12" customFormat="1" x14ac:dyDescent="0.2"/>
    <row r="905103" s="12" customFormat="1" x14ac:dyDescent="0.2"/>
    <row r="905104" s="12" customFormat="1" x14ac:dyDescent="0.2"/>
    <row r="905105" s="12" customFormat="1" x14ac:dyDescent="0.2"/>
    <row r="905106" s="12" customFormat="1" x14ac:dyDescent="0.2"/>
    <row r="905107" s="12" customFormat="1" x14ac:dyDescent="0.2"/>
    <row r="905108" s="12" customFormat="1" x14ac:dyDescent="0.2"/>
    <row r="905109" s="12" customFormat="1" x14ac:dyDescent="0.2"/>
    <row r="905110" s="12" customFormat="1" x14ac:dyDescent="0.2"/>
    <row r="905111" s="12" customFormat="1" x14ac:dyDescent="0.2"/>
    <row r="905112" s="12" customFormat="1" x14ac:dyDescent="0.2"/>
    <row r="905113" s="12" customFormat="1" x14ac:dyDescent="0.2"/>
    <row r="905114" s="12" customFormat="1" x14ac:dyDescent="0.2"/>
    <row r="905115" s="12" customFormat="1" x14ac:dyDescent="0.2"/>
    <row r="905116" s="12" customFormat="1" x14ac:dyDescent="0.2"/>
    <row r="905117" s="12" customFormat="1" x14ac:dyDescent="0.2"/>
    <row r="905118" s="12" customFormat="1" x14ac:dyDescent="0.2"/>
    <row r="905119" s="12" customFormat="1" x14ac:dyDescent="0.2"/>
    <row r="905120" s="12" customFormat="1" x14ac:dyDescent="0.2"/>
    <row r="905121" s="12" customFormat="1" x14ac:dyDescent="0.2"/>
    <row r="905122" s="12" customFormat="1" x14ac:dyDescent="0.2"/>
    <row r="905123" s="12" customFormat="1" x14ac:dyDescent="0.2"/>
    <row r="905124" s="12" customFormat="1" x14ac:dyDescent="0.2"/>
    <row r="905125" s="12" customFormat="1" x14ac:dyDescent="0.2"/>
    <row r="905126" s="12" customFormat="1" x14ac:dyDescent="0.2"/>
    <row r="905127" s="12" customFormat="1" x14ac:dyDescent="0.2"/>
    <row r="905128" s="12" customFormat="1" x14ac:dyDescent="0.2"/>
    <row r="905129" s="12" customFormat="1" x14ac:dyDescent="0.2"/>
    <row r="905130" s="12" customFormat="1" x14ac:dyDescent="0.2"/>
    <row r="905131" s="12" customFormat="1" x14ac:dyDescent="0.2"/>
    <row r="905132" s="12" customFormat="1" x14ac:dyDescent="0.2"/>
    <row r="905133" s="12" customFormat="1" x14ac:dyDescent="0.2"/>
    <row r="905134" s="12" customFormat="1" x14ac:dyDescent="0.2"/>
    <row r="905135" s="12" customFormat="1" x14ac:dyDescent="0.2"/>
    <row r="905136" s="12" customFormat="1" x14ac:dyDescent="0.2"/>
    <row r="905137" s="12" customFormat="1" x14ac:dyDescent="0.2"/>
    <row r="905138" s="12" customFormat="1" x14ac:dyDescent="0.2"/>
    <row r="905139" s="12" customFormat="1" x14ac:dyDescent="0.2"/>
    <row r="905140" s="12" customFormat="1" x14ac:dyDescent="0.2"/>
    <row r="905141" s="12" customFormat="1" x14ac:dyDescent="0.2"/>
    <row r="905142" s="12" customFormat="1" x14ac:dyDescent="0.2"/>
    <row r="905143" s="12" customFormat="1" x14ac:dyDescent="0.2"/>
    <row r="905144" s="12" customFormat="1" x14ac:dyDescent="0.2"/>
    <row r="905145" s="12" customFormat="1" x14ac:dyDescent="0.2"/>
    <row r="905146" s="12" customFormat="1" x14ac:dyDescent="0.2"/>
    <row r="905147" s="12" customFormat="1" x14ac:dyDescent="0.2"/>
    <row r="905148" s="12" customFormat="1" x14ac:dyDescent="0.2"/>
    <row r="905149" s="12" customFormat="1" x14ac:dyDescent="0.2"/>
    <row r="905150" s="12" customFormat="1" x14ac:dyDescent="0.2"/>
    <row r="905151" s="12" customFormat="1" x14ac:dyDescent="0.2"/>
    <row r="905152" s="12" customFormat="1" x14ac:dyDescent="0.2"/>
    <row r="905153" s="12" customFormat="1" x14ac:dyDescent="0.2"/>
    <row r="905154" s="12" customFormat="1" x14ac:dyDescent="0.2"/>
    <row r="905155" s="12" customFormat="1" x14ac:dyDescent="0.2"/>
    <row r="905156" s="12" customFormat="1" x14ac:dyDescent="0.2"/>
    <row r="905157" s="12" customFormat="1" x14ac:dyDescent="0.2"/>
    <row r="905158" s="12" customFormat="1" x14ac:dyDescent="0.2"/>
    <row r="905159" s="12" customFormat="1" x14ac:dyDescent="0.2"/>
    <row r="905160" s="12" customFormat="1" x14ac:dyDescent="0.2"/>
    <row r="905161" s="12" customFormat="1" x14ac:dyDescent="0.2"/>
    <row r="905162" s="12" customFormat="1" x14ac:dyDescent="0.2"/>
    <row r="905163" s="12" customFormat="1" x14ac:dyDescent="0.2"/>
    <row r="905164" s="12" customFormat="1" x14ac:dyDescent="0.2"/>
    <row r="905165" s="12" customFormat="1" x14ac:dyDescent="0.2"/>
    <row r="905166" s="12" customFormat="1" x14ac:dyDescent="0.2"/>
    <row r="905167" s="12" customFormat="1" x14ac:dyDescent="0.2"/>
    <row r="905168" s="12" customFormat="1" x14ac:dyDescent="0.2"/>
    <row r="905169" s="12" customFormat="1" x14ac:dyDescent="0.2"/>
    <row r="905170" s="12" customFormat="1" x14ac:dyDescent="0.2"/>
    <row r="905171" s="12" customFormat="1" x14ac:dyDescent="0.2"/>
    <row r="905172" s="12" customFormat="1" x14ac:dyDescent="0.2"/>
    <row r="905173" s="12" customFormat="1" x14ac:dyDescent="0.2"/>
    <row r="905174" s="12" customFormat="1" x14ac:dyDescent="0.2"/>
    <row r="905175" s="12" customFormat="1" x14ac:dyDescent="0.2"/>
    <row r="905176" s="12" customFormat="1" x14ac:dyDescent="0.2"/>
    <row r="905177" s="12" customFormat="1" x14ac:dyDescent="0.2"/>
    <row r="905178" s="12" customFormat="1" x14ac:dyDescent="0.2"/>
    <row r="905179" s="12" customFormat="1" x14ac:dyDescent="0.2"/>
    <row r="905180" s="12" customFormat="1" x14ac:dyDescent="0.2"/>
    <row r="905181" s="12" customFormat="1" x14ac:dyDescent="0.2"/>
    <row r="905182" s="12" customFormat="1" x14ac:dyDescent="0.2"/>
    <row r="905183" s="12" customFormat="1" x14ac:dyDescent="0.2"/>
    <row r="905184" s="12" customFormat="1" x14ac:dyDescent="0.2"/>
    <row r="905185" s="12" customFormat="1" x14ac:dyDescent="0.2"/>
    <row r="905186" s="12" customFormat="1" x14ac:dyDescent="0.2"/>
    <row r="905187" s="12" customFormat="1" x14ac:dyDescent="0.2"/>
    <row r="905188" s="12" customFormat="1" x14ac:dyDescent="0.2"/>
    <row r="905189" s="12" customFormat="1" x14ac:dyDescent="0.2"/>
    <row r="905190" s="12" customFormat="1" x14ac:dyDescent="0.2"/>
    <row r="905191" s="12" customFormat="1" x14ac:dyDescent="0.2"/>
    <row r="905192" s="12" customFormat="1" x14ac:dyDescent="0.2"/>
    <row r="905193" s="12" customFormat="1" x14ac:dyDescent="0.2"/>
    <row r="905194" s="12" customFormat="1" x14ac:dyDescent="0.2"/>
    <row r="905195" s="12" customFormat="1" x14ac:dyDescent="0.2"/>
    <row r="905196" s="12" customFormat="1" x14ac:dyDescent="0.2"/>
    <row r="905197" s="12" customFormat="1" x14ac:dyDescent="0.2"/>
    <row r="905198" s="12" customFormat="1" x14ac:dyDescent="0.2"/>
    <row r="905199" s="12" customFormat="1" x14ac:dyDescent="0.2"/>
    <row r="905200" s="12" customFormat="1" x14ac:dyDescent="0.2"/>
    <row r="905201" s="12" customFormat="1" x14ac:dyDescent="0.2"/>
    <row r="905202" s="12" customFormat="1" x14ac:dyDescent="0.2"/>
    <row r="905203" s="12" customFormat="1" x14ac:dyDescent="0.2"/>
    <row r="905204" s="12" customFormat="1" x14ac:dyDescent="0.2"/>
    <row r="905205" s="12" customFormat="1" x14ac:dyDescent="0.2"/>
    <row r="905206" s="12" customFormat="1" x14ac:dyDescent="0.2"/>
    <row r="905207" s="12" customFormat="1" x14ac:dyDescent="0.2"/>
    <row r="905208" s="12" customFormat="1" x14ac:dyDescent="0.2"/>
    <row r="905209" s="12" customFormat="1" x14ac:dyDescent="0.2"/>
    <row r="905210" s="12" customFormat="1" x14ac:dyDescent="0.2"/>
    <row r="905211" s="12" customFormat="1" x14ac:dyDescent="0.2"/>
    <row r="905212" s="12" customFormat="1" x14ac:dyDescent="0.2"/>
    <row r="905213" s="12" customFormat="1" x14ac:dyDescent="0.2"/>
    <row r="905214" s="12" customFormat="1" x14ac:dyDescent="0.2"/>
    <row r="905215" s="12" customFormat="1" x14ac:dyDescent="0.2"/>
    <row r="905216" s="12" customFormat="1" x14ac:dyDescent="0.2"/>
    <row r="905217" s="12" customFormat="1" x14ac:dyDescent="0.2"/>
    <row r="905218" s="12" customFormat="1" x14ac:dyDescent="0.2"/>
    <row r="905219" s="12" customFormat="1" x14ac:dyDescent="0.2"/>
    <row r="905220" s="12" customFormat="1" x14ac:dyDescent="0.2"/>
    <row r="905221" s="12" customFormat="1" x14ac:dyDescent="0.2"/>
    <row r="905222" s="12" customFormat="1" x14ac:dyDescent="0.2"/>
    <row r="905223" s="12" customFormat="1" x14ac:dyDescent="0.2"/>
    <row r="905224" s="12" customFormat="1" x14ac:dyDescent="0.2"/>
    <row r="905225" s="12" customFormat="1" x14ac:dyDescent="0.2"/>
    <row r="905226" s="12" customFormat="1" x14ac:dyDescent="0.2"/>
    <row r="905227" s="12" customFormat="1" x14ac:dyDescent="0.2"/>
    <row r="905228" s="12" customFormat="1" x14ac:dyDescent="0.2"/>
    <row r="905229" s="12" customFormat="1" x14ac:dyDescent="0.2"/>
    <row r="905230" s="12" customFormat="1" x14ac:dyDescent="0.2"/>
    <row r="905231" s="12" customFormat="1" x14ac:dyDescent="0.2"/>
    <row r="905232" s="12" customFormat="1" x14ac:dyDescent="0.2"/>
    <row r="905233" s="12" customFormat="1" x14ac:dyDescent="0.2"/>
    <row r="905234" s="12" customFormat="1" x14ac:dyDescent="0.2"/>
    <row r="905235" s="12" customFormat="1" x14ac:dyDescent="0.2"/>
    <row r="905236" s="12" customFormat="1" x14ac:dyDescent="0.2"/>
    <row r="905237" s="12" customFormat="1" x14ac:dyDescent="0.2"/>
    <row r="905238" s="12" customFormat="1" x14ac:dyDescent="0.2"/>
    <row r="905239" s="12" customFormat="1" x14ac:dyDescent="0.2"/>
    <row r="905240" s="12" customFormat="1" x14ac:dyDescent="0.2"/>
    <row r="905241" s="12" customFormat="1" x14ac:dyDescent="0.2"/>
    <row r="905242" s="12" customFormat="1" x14ac:dyDescent="0.2"/>
    <row r="905243" s="12" customFormat="1" x14ac:dyDescent="0.2"/>
    <row r="905244" s="12" customFormat="1" x14ac:dyDescent="0.2"/>
    <row r="905245" s="12" customFormat="1" x14ac:dyDescent="0.2"/>
    <row r="905246" s="12" customFormat="1" x14ac:dyDescent="0.2"/>
    <row r="905247" s="12" customFormat="1" x14ac:dyDescent="0.2"/>
    <row r="905248" s="12" customFormat="1" x14ac:dyDescent="0.2"/>
    <row r="905249" s="12" customFormat="1" x14ac:dyDescent="0.2"/>
    <row r="905250" s="12" customFormat="1" x14ac:dyDescent="0.2"/>
    <row r="905251" s="12" customFormat="1" x14ac:dyDescent="0.2"/>
    <row r="905252" s="12" customFormat="1" x14ac:dyDescent="0.2"/>
    <row r="905253" s="12" customFormat="1" x14ac:dyDescent="0.2"/>
    <row r="905254" s="12" customFormat="1" x14ac:dyDescent="0.2"/>
    <row r="905255" s="12" customFormat="1" x14ac:dyDescent="0.2"/>
    <row r="905256" s="12" customFormat="1" x14ac:dyDescent="0.2"/>
    <row r="905257" s="12" customFormat="1" x14ac:dyDescent="0.2"/>
    <row r="905258" s="12" customFormat="1" x14ac:dyDescent="0.2"/>
    <row r="905259" s="12" customFormat="1" x14ac:dyDescent="0.2"/>
    <row r="905260" s="12" customFormat="1" x14ac:dyDescent="0.2"/>
    <row r="905261" s="12" customFormat="1" x14ac:dyDescent="0.2"/>
    <row r="905262" s="12" customFormat="1" x14ac:dyDescent="0.2"/>
    <row r="905263" s="12" customFormat="1" x14ac:dyDescent="0.2"/>
    <row r="905264" s="12" customFormat="1" x14ac:dyDescent="0.2"/>
    <row r="905265" s="12" customFormat="1" x14ac:dyDescent="0.2"/>
    <row r="905266" s="12" customFormat="1" x14ac:dyDescent="0.2"/>
    <row r="905267" s="12" customFormat="1" x14ac:dyDescent="0.2"/>
    <row r="905268" s="12" customFormat="1" x14ac:dyDescent="0.2"/>
    <row r="905269" s="12" customFormat="1" x14ac:dyDescent="0.2"/>
    <row r="905270" s="12" customFormat="1" x14ac:dyDescent="0.2"/>
    <row r="905271" s="12" customFormat="1" x14ac:dyDescent="0.2"/>
    <row r="905272" s="12" customFormat="1" x14ac:dyDescent="0.2"/>
    <row r="905273" s="12" customFormat="1" x14ac:dyDescent="0.2"/>
    <row r="905274" s="12" customFormat="1" x14ac:dyDescent="0.2"/>
    <row r="905275" s="12" customFormat="1" x14ac:dyDescent="0.2"/>
    <row r="905276" s="12" customFormat="1" x14ac:dyDescent="0.2"/>
    <row r="905277" s="12" customFormat="1" x14ac:dyDescent="0.2"/>
    <row r="905278" s="12" customFormat="1" x14ac:dyDescent="0.2"/>
    <row r="905279" s="12" customFormat="1" x14ac:dyDescent="0.2"/>
    <row r="905280" s="12" customFormat="1" x14ac:dyDescent="0.2"/>
    <row r="905281" s="12" customFormat="1" x14ac:dyDescent="0.2"/>
    <row r="905282" s="12" customFormat="1" x14ac:dyDescent="0.2"/>
    <row r="905283" s="12" customFormat="1" x14ac:dyDescent="0.2"/>
    <row r="905284" s="12" customFormat="1" x14ac:dyDescent="0.2"/>
    <row r="905285" s="12" customFormat="1" x14ac:dyDescent="0.2"/>
    <row r="905286" s="12" customFormat="1" x14ac:dyDescent="0.2"/>
    <row r="905287" s="12" customFormat="1" x14ac:dyDescent="0.2"/>
    <row r="905288" s="12" customFormat="1" x14ac:dyDescent="0.2"/>
    <row r="905289" s="12" customFormat="1" x14ac:dyDescent="0.2"/>
    <row r="905290" s="12" customFormat="1" x14ac:dyDescent="0.2"/>
    <row r="905291" s="12" customFormat="1" x14ac:dyDescent="0.2"/>
    <row r="905292" s="12" customFormat="1" x14ac:dyDescent="0.2"/>
    <row r="905293" s="12" customFormat="1" x14ac:dyDescent="0.2"/>
    <row r="905294" s="12" customFormat="1" x14ac:dyDescent="0.2"/>
    <row r="905295" s="12" customFormat="1" x14ac:dyDescent="0.2"/>
    <row r="905296" s="12" customFormat="1" x14ac:dyDescent="0.2"/>
    <row r="905297" s="12" customFormat="1" x14ac:dyDescent="0.2"/>
    <row r="905298" s="12" customFormat="1" x14ac:dyDescent="0.2"/>
    <row r="905299" s="12" customFormat="1" x14ac:dyDescent="0.2"/>
    <row r="905300" s="12" customFormat="1" x14ac:dyDescent="0.2"/>
    <row r="905301" s="12" customFormat="1" x14ac:dyDescent="0.2"/>
    <row r="905302" s="12" customFormat="1" x14ac:dyDescent="0.2"/>
    <row r="905303" s="12" customFormat="1" x14ac:dyDescent="0.2"/>
    <row r="905304" s="12" customFormat="1" x14ac:dyDescent="0.2"/>
    <row r="905305" s="12" customFormat="1" x14ac:dyDescent="0.2"/>
    <row r="905306" s="12" customFormat="1" x14ac:dyDescent="0.2"/>
    <row r="905307" s="12" customFormat="1" x14ac:dyDescent="0.2"/>
    <row r="905308" s="12" customFormat="1" x14ac:dyDescent="0.2"/>
    <row r="905309" s="12" customFormat="1" x14ac:dyDescent="0.2"/>
    <row r="905310" s="12" customFormat="1" x14ac:dyDescent="0.2"/>
    <row r="905311" s="12" customFormat="1" x14ac:dyDescent="0.2"/>
    <row r="905312" s="12" customFormat="1" x14ac:dyDescent="0.2"/>
    <row r="905313" s="12" customFormat="1" x14ac:dyDescent="0.2"/>
    <row r="905314" s="12" customFormat="1" x14ac:dyDescent="0.2"/>
    <row r="905315" s="12" customFormat="1" x14ac:dyDescent="0.2"/>
    <row r="905316" s="12" customFormat="1" x14ac:dyDescent="0.2"/>
    <row r="905317" s="12" customFormat="1" x14ac:dyDescent="0.2"/>
    <row r="905318" s="12" customFormat="1" x14ac:dyDescent="0.2"/>
    <row r="905319" s="12" customFormat="1" x14ac:dyDescent="0.2"/>
    <row r="905320" s="12" customFormat="1" x14ac:dyDescent="0.2"/>
    <row r="905321" s="12" customFormat="1" x14ac:dyDescent="0.2"/>
    <row r="905322" s="12" customFormat="1" x14ac:dyDescent="0.2"/>
    <row r="905323" s="12" customFormat="1" x14ac:dyDescent="0.2"/>
    <row r="905324" s="12" customFormat="1" x14ac:dyDescent="0.2"/>
    <row r="905325" s="12" customFormat="1" x14ac:dyDescent="0.2"/>
    <row r="905326" s="12" customFormat="1" x14ac:dyDescent="0.2"/>
    <row r="905327" s="12" customFormat="1" x14ac:dyDescent="0.2"/>
    <row r="905328" s="12" customFormat="1" x14ac:dyDescent="0.2"/>
    <row r="905329" s="12" customFormat="1" x14ac:dyDescent="0.2"/>
    <row r="905330" s="12" customFormat="1" x14ac:dyDescent="0.2"/>
    <row r="905331" s="12" customFormat="1" x14ac:dyDescent="0.2"/>
    <row r="905332" s="12" customFormat="1" x14ac:dyDescent="0.2"/>
    <row r="905333" s="12" customFormat="1" x14ac:dyDescent="0.2"/>
    <row r="905334" s="12" customFormat="1" x14ac:dyDescent="0.2"/>
    <row r="905335" s="12" customFormat="1" x14ac:dyDescent="0.2"/>
    <row r="905336" s="12" customFormat="1" x14ac:dyDescent="0.2"/>
    <row r="905337" s="12" customFormat="1" x14ac:dyDescent="0.2"/>
    <row r="905338" s="12" customFormat="1" x14ac:dyDescent="0.2"/>
    <row r="905339" s="12" customFormat="1" x14ac:dyDescent="0.2"/>
    <row r="905340" s="12" customFormat="1" x14ac:dyDescent="0.2"/>
    <row r="905341" s="12" customFormat="1" x14ac:dyDescent="0.2"/>
    <row r="905342" s="12" customFormat="1" x14ac:dyDescent="0.2"/>
    <row r="905343" s="12" customFormat="1" x14ac:dyDescent="0.2"/>
    <row r="905344" s="12" customFormat="1" x14ac:dyDescent="0.2"/>
    <row r="905345" s="12" customFormat="1" x14ac:dyDescent="0.2"/>
    <row r="905346" s="12" customFormat="1" x14ac:dyDescent="0.2"/>
    <row r="905347" s="12" customFormat="1" x14ac:dyDescent="0.2"/>
    <row r="905348" s="12" customFormat="1" x14ac:dyDescent="0.2"/>
    <row r="905349" s="12" customFormat="1" x14ac:dyDescent="0.2"/>
    <row r="905350" s="12" customFormat="1" x14ac:dyDescent="0.2"/>
    <row r="905351" s="12" customFormat="1" x14ac:dyDescent="0.2"/>
    <row r="905352" s="12" customFormat="1" x14ac:dyDescent="0.2"/>
    <row r="905353" s="12" customFormat="1" x14ac:dyDescent="0.2"/>
    <row r="905354" s="12" customFormat="1" x14ac:dyDescent="0.2"/>
    <row r="905355" s="12" customFormat="1" x14ac:dyDescent="0.2"/>
    <row r="905356" s="12" customFormat="1" x14ac:dyDescent="0.2"/>
    <row r="905357" s="12" customFormat="1" x14ac:dyDescent="0.2"/>
    <row r="905358" s="12" customFormat="1" x14ac:dyDescent="0.2"/>
    <row r="905359" s="12" customFormat="1" x14ac:dyDescent="0.2"/>
    <row r="905360" s="12" customFormat="1" x14ac:dyDescent="0.2"/>
    <row r="905361" s="12" customFormat="1" x14ac:dyDescent="0.2"/>
    <row r="905362" s="12" customFormat="1" x14ac:dyDescent="0.2"/>
    <row r="905363" s="12" customFormat="1" x14ac:dyDescent="0.2"/>
    <row r="905364" s="12" customFormat="1" x14ac:dyDescent="0.2"/>
    <row r="905365" s="12" customFormat="1" x14ac:dyDescent="0.2"/>
    <row r="905366" s="12" customFormat="1" x14ac:dyDescent="0.2"/>
    <row r="905367" s="12" customFormat="1" x14ac:dyDescent="0.2"/>
    <row r="905368" s="12" customFormat="1" x14ac:dyDescent="0.2"/>
    <row r="905369" s="12" customFormat="1" x14ac:dyDescent="0.2"/>
    <row r="905370" s="12" customFormat="1" x14ac:dyDescent="0.2"/>
    <row r="905371" s="12" customFormat="1" x14ac:dyDescent="0.2"/>
    <row r="905372" s="12" customFormat="1" x14ac:dyDescent="0.2"/>
    <row r="905373" s="12" customFormat="1" x14ac:dyDescent="0.2"/>
    <row r="905374" s="12" customFormat="1" x14ac:dyDescent="0.2"/>
    <row r="905375" s="12" customFormat="1" x14ac:dyDescent="0.2"/>
    <row r="905376" s="12" customFormat="1" x14ac:dyDescent="0.2"/>
    <row r="905377" s="12" customFormat="1" x14ac:dyDescent="0.2"/>
    <row r="905378" s="12" customFormat="1" x14ac:dyDescent="0.2"/>
    <row r="905379" s="12" customFormat="1" x14ac:dyDescent="0.2"/>
    <row r="905380" s="12" customFormat="1" x14ac:dyDescent="0.2"/>
    <row r="905381" s="12" customFormat="1" x14ac:dyDescent="0.2"/>
    <row r="905382" s="12" customFormat="1" x14ac:dyDescent="0.2"/>
    <row r="905383" s="12" customFormat="1" x14ac:dyDescent="0.2"/>
    <row r="905384" s="12" customFormat="1" x14ac:dyDescent="0.2"/>
    <row r="905385" s="12" customFormat="1" x14ac:dyDescent="0.2"/>
    <row r="905386" s="12" customFormat="1" x14ac:dyDescent="0.2"/>
    <row r="905387" s="12" customFormat="1" x14ac:dyDescent="0.2"/>
    <row r="905388" s="12" customFormat="1" x14ac:dyDescent="0.2"/>
    <row r="905389" s="12" customFormat="1" x14ac:dyDescent="0.2"/>
    <row r="905390" s="12" customFormat="1" x14ac:dyDescent="0.2"/>
    <row r="905391" s="12" customFormat="1" x14ac:dyDescent="0.2"/>
    <row r="905392" s="12" customFormat="1" x14ac:dyDescent="0.2"/>
    <row r="905393" s="12" customFormat="1" x14ac:dyDescent="0.2"/>
    <row r="905394" s="12" customFormat="1" x14ac:dyDescent="0.2"/>
    <row r="905395" s="12" customFormat="1" x14ac:dyDescent="0.2"/>
    <row r="905396" s="12" customFormat="1" x14ac:dyDescent="0.2"/>
    <row r="905397" s="12" customFormat="1" x14ac:dyDescent="0.2"/>
    <row r="905398" s="12" customFormat="1" x14ac:dyDescent="0.2"/>
    <row r="905399" s="12" customFormat="1" x14ac:dyDescent="0.2"/>
    <row r="905400" s="12" customFormat="1" x14ac:dyDescent="0.2"/>
    <row r="905401" s="12" customFormat="1" x14ac:dyDescent="0.2"/>
    <row r="905402" s="12" customFormat="1" x14ac:dyDescent="0.2"/>
    <row r="905403" s="12" customFormat="1" x14ac:dyDescent="0.2"/>
    <row r="905404" s="12" customFormat="1" x14ac:dyDescent="0.2"/>
    <row r="905405" s="12" customFormat="1" x14ac:dyDescent="0.2"/>
    <row r="905406" s="12" customFormat="1" x14ac:dyDescent="0.2"/>
    <row r="905407" s="12" customFormat="1" x14ac:dyDescent="0.2"/>
    <row r="905408" s="12" customFormat="1" x14ac:dyDescent="0.2"/>
    <row r="905409" s="12" customFormat="1" x14ac:dyDescent="0.2"/>
    <row r="905410" s="12" customFormat="1" x14ac:dyDescent="0.2"/>
    <row r="905411" s="12" customFormat="1" x14ac:dyDescent="0.2"/>
    <row r="905412" s="12" customFormat="1" x14ac:dyDescent="0.2"/>
    <row r="905413" s="12" customFormat="1" x14ac:dyDescent="0.2"/>
    <row r="905414" s="12" customFormat="1" x14ac:dyDescent="0.2"/>
    <row r="905415" s="12" customFormat="1" x14ac:dyDescent="0.2"/>
    <row r="905416" s="12" customFormat="1" x14ac:dyDescent="0.2"/>
    <row r="905417" s="12" customFormat="1" x14ac:dyDescent="0.2"/>
    <row r="905418" s="12" customFormat="1" x14ac:dyDescent="0.2"/>
    <row r="905419" s="12" customFormat="1" x14ac:dyDescent="0.2"/>
    <row r="905420" s="12" customFormat="1" x14ac:dyDescent="0.2"/>
    <row r="905421" s="12" customFormat="1" x14ac:dyDescent="0.2"/>
    <row r="905422" s="12" customFormat="1" x14ac:dyDescent="0.2"/>
    <row r="905423" s="12" customFormat="1" x14ac:dyDescent="0.2"/>
    <row r="905424" s="12" customFormat="1" x14ac:dyDescent="0.2"/>
    <row r="905425" s="12" customFormat="1" x14ac:dyDescent="0.2"/>
    <row r="905426" s="12" customFormat="1" x14ac:dyDescent="0.2"/>
    <row r="905427" s="12" customFormat="1" x14ac:dyDescent="0.2"/>
    <row r="905428" s="12" customFormat="1" x14ac:dyDescent="0.2"/>
    <row r="905429" s="12" customFormat="1" x14ac:dyDescent="0.2"/>
    <row r="905430" s="12" customFormat="1" x14ac:dyDescent="0.2"/>
    <row r="905431" s="12" customFormat="1" x14ac:dyDescent="0.2"/>
    <row r="905432" s="12" customFormat="1" x14ac:dyDescent="0.2"/>
    <row r="905433" s="12" customFormat="1" x14ac:dyDescent="0.2"/>
    <row r="905434" s="12" customFormat="1" x14ac:dyDescent="0.2"/>
    <row r="905435" s="12" customFormat="1" x14ac:dyDescent="0.2"/>
    <row r="905436" s="12" customFormat="1" x14ac:dyDescent="0.2"/>
    <row r="905437" s="12" customFormat="1" x14ac:dyDescent="0.2"/>
    <row r="905438" s="12" customFormat="1" x14ac:dyDescent="0.2"/>
    <row r="905439" s="12" customFormat="1" x14ac:dyDescent="0.2"/>
    <row r="905440" s="12" customFormat="1" x14ac:dyDescent="0.2"/>
    <row r="905441" s="12" customFormat="1" x14ac:dyDescent="0.2"/>
    <row r="905442" s="12" customFormat="1" x14ac:dyDescent="0.2"/>
    <row r="905443" s="12" customFormat="1" x14ac:dyDescent="0.2"/>
    <row r="905444" s="12" customFormat="1" x14ac:dyDescent="0.2"/>
    <row r="905445" s="12" customFormat="1" x14ac:dyDescent="0.2"/>
    <row r="905446" s="12" customFormat="1" x14ac:dyDescent="0.2"/>
    <row r="905447" s="12" customFormat="1" x14ac:dyDescent="0.2"/>
    <row r="905448" s="12" customFormat="1" x14ac:dyDescent="0.2"/>
    <row r="905449" s="12" customFormat="1" x14ac:dyDescent="0.2"/>
    <row r="905450" s="12" customFormat="1" x14ac:dyDescent="0.2"/>
    <row r="905451" s="12" customFormat="1" x14ac:dyDescent="0.2"/>
    <row r="905452" s="12" customFormat="1" x14ac:dyDescent="0.2"/>
    <row r="905453" s="12" customFormat="1" x14ac:dyDescent="0.2"/>
    <row r="905454" s="12" customFormat="1" x14ac:dyDescent="0.2"/>
    <row r="905455" s="12" customFormat="1" x14ac:dyDescent="0.2"/>
    <row r="905456" s="12" customFormat="1" x14ac:dyDescent="0.2"/>
    <row r="905457" s="12" customFormat="1" x14ac:dyDescent="0.2"/>
    <row r="905458" s="12" customFormat="1" x14ac:dyDescent="0.2"/>
    <row r="905459" s="12" customFormat="1" x14ac:dyDescent="0.2"/>
    <row r="905460" s="12" customFormat="1" x14ac:dyDescent="0.2"/>
    <row r="905461" s="12" customFormat="1" x14ac:dyDescent="0.2"/>
    <row r="905462" s="12" customFormat="1" x14ac:dyDescent="0.2"/>
    <row r="905463" s="12" customFormat="1" x14ac:dyDescent="0.2"/>
    <row r="905464" s="12" customFormat="1" x14ac:dyDescent="0.2"/>
    <row r="905465" s="12" customFormat="1" x14ac:dyDescent="0.2"/>
    <row r="905466" s="12" customFormat="1" x14ac:dyDescent="0.2"/>
    <row r="905467" s="12" customFormat="1" x14ac:dyDescent="0.2"/>
    <row r="905468" s="12" customFormat="1" x14ac:dyDescent="0.2"/>
    <row r="905469" s="12" customFormat="1" x14ac:dyDescent="0.2"/>
    <row r="905470" s="12" customFormat="1" x14ac:dyDescent="0.2"/>
    <row r="905471" s="12" customFormat="1" x14ac:dyDescent="0.2"/>
    <row r="905472" s="12" customFormat="1" x14ac:dyDescent="0.2"/>
    <row r="905473" s="12" customFormat="1" x14ac:dyDescent="0.2"/>
    <row r="905474" s="12" customFormat="1" x14ac:dyDescent="0.2"/>
    <row r="905475" s="12" customFormat="1" x14ac:dyDescent="0.2"/>
    <row r="905476" s="12" customFormat="1" x14ac:dyDescent="0.2"/>
    <row r="905477" s="12" customFormat="1" x14ac:dyDescent="0.2"/>
    <row r="905478" s="12" customFormat="1" x14ac:dyDescent="0.2"/>
    <row r="905479" s="12" customFormat="1" x14ac:dyDescent="0.2"/>
    <row r="905480" s="12" customFormat="1" x14ac:dyDescent="0.2"/>
    <row r="905481" s="12" customFormat="1" x14ac:dyDescent="0.2"/>
    <row r="905482" s="12" customFormat="1" x14ac:dyDescent="0.2"/>
    <row r="905483" s="12" customFormat="1" x14ac:dyDescent="0.2"/>
    <row r="905484" s="12" customFormat="1" x14ac:dyDescent="0.2"/>
    <row r="905485" s="12" customFormat="1" x14ac:dyDescent="0.2"/>
    <row r="905486" s="12" customFormat="1" x14ac:dyDescent="0.2"/>
    <row r="905487" s="12" customFormat="1" x14ac:dyDescent="0.2"/>
    <row r="905488" s="12" customFormat="1" x14ac:dyDescent="0.2"/>
    <row r="905489" s="12" customFormat="1" x14ac:dyDescent="0.2"/>
    <row r="905490" s="12" customFormat="1" x14ac:dyDescent="0.2"/>
    <row r="905491" s="12" customFormat="1" x14ac:dyDescent="0.2"/>
    <row r="905492" s="12" customFormat="1" x14ac:dyDescent="0.2"/>
    <row r="905493" s="12" customFormat="1" x14ac:dyDescent="0.2"/>
    <row r="905494" s="12" customFormat="1" x14ac:dyDescent="0.2"/>
    <row r="905495" s="12" customFormat="1" x14ac:dyDescent="0.2"/>
    <row r="905496" s="12" customFormat="1" x14ac:dyDescent="0.2"/>
    <row r="905497" s="12" customFormat="1" x14ac:dyDescent="0.2"/>
    <row r="905498" s="12" customFormat="1" x14ac:dyDescent="0.2"/>
    <row r="905499" s="12" customFormat="1" x14ac:dyDescent="0.2"/>
    <row r="905500" s="12" customFormat="1" x14ac:dyDescent="0.2"/>
    <row r="905501" s="12" customFormat="1" x14ac:dyDescent="0.2"/>
    <row r="905502" s="12" customFormat="1" x14ac:dyDescent="0.2"/>
    <row r="905503" s="12" customFormat="1" x14ac:dyDescent="0.2"/>
    <row r="905504" s="12" customFormat="1" x14ac:dyDescent="0.2"/>
    <row r="905505" s="12" customFormat="1" x14ac:dyDescent="0.2"/>
    <row r="905506" s="12" customFormat="1" x14ac:dyDescent="0.2"/>
    <row r="905507" s="12" customFormat="1" x14ac:dyDescent="0.2"/>
    <row r="905508" s="12" customFormat="1" x14ac:dyDescent="0.2"/>
    <row r="905509" s="12" customFormat="1" x14ac:dyDescent="0.2"/>
    <row r="905510" s="12" customFormat="1" x14ac:dyDescent="0.2"/>
    <row r="905511" s="12" customFormat="1" x14ac:dyDescent="0.2"/>
    <row r="905512" s="12" customFormat="1" x14ac:dyDescent="0.2"/>
    <row r="905513" s="12" customFormat="1" x14ac:dyDescent="0.2"/>
    <row r="905514" s="12" customFormat="1" x14ac:dyDescent="0.2"/>
    <row r="905515" s="12" customFormat="1" x14ac:dyDescent="0.2"/>
    <row r="905516" s="12" customFormat="1" x14ac:dyDescent="0.2"/>
    <row r="905517" s="12" customFormat="1" x14ac:dyDescent="0.2"/>
    <row r="905518" s="12" customFormat="1" x14ac:dyDescent="0.2"/>
    <row r="905519" s="12" customFormat="1" x14ac:dyDescent="0.2"/>
    <row r="905520" s="12" customFormat="1" x14ac:dyDescent="0.2"/>
    <row r="905521" s="12" customFormat="1" x14ac:dyDescent="0.2"/>
    <row r="905522" s="12" customFormat="1" x14ac:dyDescent="0.2"/>
    <row r="905523" s="12" customFormat="1" x14ac:dyDescent="0.2"/>
    <row r="905524" s="12" customFormat="1" x14ac:dyDescent="0.2"/>
    <row r="905525" s="12" customFormat="1" x14ac:dyDescent="0.2"/>
    <row r="905526" s="12" customFormat="1" x14ac:dyDescent="0.2"/>
    <row r="905527" s="12" customFormat="1" x14ac:dyDescent="0.2"/>
    <row r="905528" s="12" customFormat="1" x14ac:dyDescent="0.2"/>
    <row r="905529" s="12" customFormat="1" x14ac:dyDescent="0.2"/>
    <row r="905530" s="12" customFormat="1" x14ac:dyDescent="0.2"/>
    <row r="905531" s="12" customFormat="1" x14ac:dyDescent="0.2"/>
    <row r="905532" s="12" customFormat="1" x14ac:dyDescent="0.2"/>
    <row r="905533" s="12" customFormat="1" x14ac:dyDescent="0.2"/>
    <row r="905534" s="12" customFormat="1" x14ac:dyDescent="0.2"/>
    <row r="905535" s="12" customFormat="1" x14ac:dyDescent="0.2"/>
    <row r="905536" s="12" customFormat="1" x14ac:dyDescent="0.2"/>
    <row r="905537" s="12" customFormat="1" x14ac:dyDescent="0.2"/>
    <row r="905538" s="12" customFormat="1" x14ac:dyDescent="0.2"/>
    <row r="905539" s="12" customFormat="1" x14ac:dyDescent="0.2"/>
    <row r="905540" s="12" customFormat="1" x14ac:dyDescent="0.2"/>
    <row r="905541" s="12" customFormat="1" x14ac:dyDescent="0.2"/>
    <row r="905542" s="12" customFormat="1" x14ac:dyDescent="0.2"/>
    <row r="905543" s="12" customFormat="1" x14ac:dyDescent="0.2"/>
    <row r="905544" s="12" customFormat="1" x14ac:dyDescent="0.2"/>
    <row r="905545" s="12" customFormat="1" x14ac:dyDescent="0.2"/>
    <row r="905546" s="12" customFormat="1" x14ac:dyDescent="0.2"/>
    <row r="905547" s="12" customFormat="1" x14ac:dyDescent="0.2"/>
    <row r="905548" s="12" customFormat="1" x14ac:dyDescent="0.2"/>
    <row r="905549" s="12" customFormat="1" x14ac:dyDescent="0.2"/>
    <row r="905550" s="12" customFormat="1" x14ac:dyDescent="0.2"/>
    <row r="905551" s="12" customFormat="1" x14ac:dyDescent="0.2"/>
    <row r="905552" s="12" customFormat="1" x14ac:dyDescent="0.2"/>
    <row r="905553" s="12" customFormat="1" x14ac:dyDescent="0.2"/>
    <row r="905554" s="12" customFormat="1" x14ac:dyDescent="0.2"/>
    <row r="905555" s="12" customFormat="1" x14ac:dyDescent="0.2"/>
    <row r="905556" s="12" customFormat="1" x14ac:dyDescent="0.2"/>
    <row r="905557" s="12" customFormat="1" x14ac:dyDescent="0.2"/>
    <row r="905558" s="12" customFormat="1" x14ac:dyDescent="0.2"/>
    <row r="905559" s="12" customFormat="1" x14ac:dyDescent="0.2"/>
    <row r="905560" s="12" customFormat="1" x14ac:dyDescent="0.2"/>
    <row r="905561" s="12" customFormat="1" x14ac:dyDescent="0.2"/>
    <row r="905562" s="12" customFormat="1" x14ac:dyDescent="0.2"/>
    <row r="905563" s="12" customFormat="1" x14ac:dyDescent="0.2"/>
    <row r="905564" s="12" customFormat="1" x14ac:dyDescent="0.2"/>
    <row r="905565" s="12" customFormat="1" x14ac:dyDescent="0.2"/>
    <row r="905566" s="12" customFormat="1" x14ac:dyDescent="0.2"/>
    <row r="905567" s="12" customFormat="1" x14ac:dyDescent="0.2"/>
    <row r="905568" s="12" customFormat="1" x14ac:dyDescent="0.2"/>
    <row r="905569" s="12" customFormat="1" x14ac:dyDescent="0.2"/>
    <row r="905570" s="12" customFormat="1" x14ac:dyDescent="0.2"/>
    <row r="905571" s="12" customFormat="1" x14ac:dyDescent="0.2"/>
    <row r="905572" s="12" customFormat="1" x14ac:dyDescent="0.2"/>
    <row r="905573" s="12" customFormat="1" x14ac:dyDescent="0.2"/>
    <row r="905574" s="12" customFormat="1" x14ac:dyDescent="0.2"/>
    <row r="905575" s="12" customFormat="1" x14ac:dyDescent="0.2"/>
    <row r="905576" s="12" customFormat="1" x14ac:dyDescent="0.2"/>
    <row r="905577" s="12" customFormat="1" x14ac:dyDescent="0.2"/>
    <row r="905578" s="12" customFormat="1" x14ac:dyDescent="0.2"/>
    <row r="905579" s="12" customFormat="1" x14ac:dyDescent="0.2"/>
    <row r="905580" s="12" customFormat="1" x14ac:dyDescent="0.2"/>
    <row r="905581" s="12" customFormat="1" x14ac:dyDescent="0.2"/>
    <row r="905582" s="12" customFormat="1" x14ac:dyDescent="0.2"/>
    <row r="905583" s="12" customFormat="1" x14ac:dyDescent="0.2"/>
    <row r="905584" s="12" customFormat="1" x14ac:dyDescent="0.2"/>
    <row r="905585" s="12" customFormat="1" x14ac:dyDescent="0.2"/>
    <row r="905586" s="12" customFormat="1" x14ac:dyDescent="0.2"/>
    <row r="905587" s="12" customFormat="1" x14ac:dyDescent="0.2"/>
    <row r="905588" s="12" customFormat="1" x14ac:dyDescent="0.2"/>
    <row r="905589" s="12" customFormat="1" x14ac:dyDescent="0.2"/>
    <row r="905590" s="12" customFormat="1" x14ac:dyDescent="0.2"/>
    <row r="905591" s="12" customFormat="1" x14ac:dyDescent="0.2"/>
    <row r="905592" s="12" customFormat="1" x14ac:dyDescent="0.2"/>
    <row r="905593" s="12" customFormat="1" x14ac:dyDescent="0.2"/>
    <row r="905594" s="12" customFormat="1" x14ac:dyDescent="0.2"/>
    <row r="905595" s="12" customFormat="1" x14ac:dyDescent="0.2"/>
    <row r="905596" s="12" customFormat="1" x14ac:dyDescent="0.2"/>
    <row r="905597" s="12" customFormat="1" x14ac:dyDescent="0.2"/>
    <row r="905598" s="12" customFormat="1" x14ac:dyDescent="0.2"/>
    <row r="905599" s="12" customFormat="1" x14ac:dyDescent="0.2"/>
    <row r="905600" s="12" customFormat="1" x14ac:dyDescent="0.2"/>
    <row r="905601" s="12" customFormat="1" x14ac:dyDescent="0.2"/>
    <row r="905602" s="12" customFormat="1" x14ac:dyDescent="0.2"/>
    <row r="905603" s="12" customFormat="1" x14ac:dyDescent="0.2"/>
    <row r="905604" s="12" customFormat="1" x14ac:dyDescent="0.2"/>
    <row r="905605" s="12" customFormat="1" x14ac:dyDescent="0.2"/>
    <row r="905606" s="12" customFormat="1" x14ac:dyDescent="0.2"/>
    <row r="905607" s="12" customFormat="1" x14ac:dyDescent="0.2"/>
    <row r="905608" s="12" customFormat="1" x14ac:dyDescent="0.2"/>
    <row r="905609" s="12" customFormat="1" x14ac:dyDescent="0.2"/>
    <row r="905610" s="12" customFormat="1" x14ac:dyDescent="0.2"/>
    <row r="905611" s="12" customFormat="1" x14ac:dyDescent="0.2"/>
    <row r="905612" s="12" customFormat="1" x14ac:dyDescent="0.2"/>
    <row r="905613" s="12" customFormat="1" x14ac:dyDescent="0.2"/>
    <row r="905614" s="12" customFormat="1" x14ac:dyDescent="0.2"/>
    <row r="905615" s="12" customFormat="1" x14ac:dyDescent="0.2"/>
    <row r="905616" s="12" customFormat="1" x14ac:dyDescent="0.2"/>
    <row r="905617" s="12" customFormat="1" x14ac:dyDescent="0.2"/>
    <row r="905618" s="12" customFormat="1" x14ac:dyDescent="0.2"/>
    <row r="905619" s="12" customFormat="1" x14ac:dyDescent="0.2"/>
    <row r="905620" s="12" customFormat="1" x14ac:dyDescent="0.2"/>
    <row r="905621" s="12" customFormat="1" x14ac:dyDescent="0.2"/>
    <row r="905622" s="12" customFormat="1" x14ac:dyDescent="0.2"/>
    <row r="905623" s="12" customFormat="1" x14ac:dyDescent="0.2"/>
    <row r="905624" s="12" customFormat="1" x14ac:dyDescent="0.2"/>
    <row r="905625" s="12" customFormat="1" x14ac:dyDescent="0.2"/>
    <row r="905626" s="12" customFormat="1" x14ac:dyDescent="0.2"/>
    <row r="905627" s="12" customFormat="1" x14ac:dyDescent="0.2"/>
    <row r="905628" s="12" customFormat="1" x14ac:dyDescent="0.2"/>
    <row r="905629" s="12" customFormat="1" x14ac:dyDescent="0.2"/>
    <row r="905630" s="12" customFormat="1" x14ac:dyDescent="0.2"/>
    <row r="905631" s="12" customFormat="1" x14ac:dyDescent="0.2"/>
    <row r="905632" s="12" customFormat="1" x14ac:dyDescent="0.2"/>
    <row r="905633" s="12" customFormat="1" x14ac:dyDescent="0.2"/>
    <row r="905634" s="12" customFormat="1" x14ac:dyDescent="0.2"/>
    <row r="905635" s="12" customFormat="1" x14ac:dyDescent="0.2"/>
    <row r="905636" s="12" customFormat="1" x14ac:dyDescent="0.2"/>
    <row r="905637" s="12" customFormat="1" x14ac:dyDescent="0.2"/>
    <row r="905638" s="12" customFormat="1" x14ac:dyDescent="0.2"/>
    <row r="905639" s="12" customFormat="1" x14ac:dyDescent="0.2"/>
    <row r="905640" s="12" customFormat="1" x14ac:dyDescent="0.2"/>
    <row r="905641" s="12" customFormat="1" x14ac:dyDescent="0.2"/>
    <row r="905642" s="12" customFormat="1" x14ac:dyDescent="0.2"/>
    <row r="905643" s="12" customFormat="1" x14ac:dyDescent="0.2"/>
    <row r="905644" s="12" customFormat="1" x14ac:dyDescent="0.2"/>
    <row r="905645" s="12" customFormat="1" x14ac:dyDescent="0.2"/>
    <row r="905646" s="12" customFormat="1" x14ac:dyDescent="0.2"/>
    <row r="905647" s="12" customFormat="1" x14ac:dyDescent="0.2"/>
    <row r="905648" s="12" customFormat="1" x14ac:dyDescent="0.2"/>
    <row r="905649" s="12" customFormat="1" x14ac:dyDescent="0.2"/>
    <row r="905650" s="12" customFormat="1" x14ac:dyDescent="0.2"/>
    <row r="905651" s="12" customFormat="1" x14ac:dyDescent="0.2"/>
    <row r="905652" s="12" customFormat="1" x14ac:dyDescent="0.2"/>
    <row r="905653" s="12" customFormat="1" x14ac:dyDescent="0.2"/>
    <row r="905654" s="12" customFormat="1" x14ac:dyDescent="0.2"/>
    <row r="905655" s="12" customFormat="1" x14ac:dyDescent="0.2"/>
    <row r="905656" s="12" customFormat="1" x14ac:dyDescent="0.2"/>
    <row r="905657" s="12" customFormat="1" x14ac:dyDescent="0.2"/>
    <row r="905658" s="12" customFormat="1" x14ac:dyDescent="0.2"/>
    <row r="905659" s="12" customFormat="1" x14ac:dyDescent="0.2"/>
    <row r="905660" s="12" customFormat="1" x14ac:dyDescent="0.2"/>
    <row r="905661" s="12" customFormat="1" x14ac:dyDescent="0.2"/>
    <row r="905662" s="12" customFormat="1" x14ac:dyDescent="0.2"/>
    <row r="905663" s="12" customFormat="1" x14ac:dyDescent="0.2"/>
    <row r="905664" s="12" customFormat="1" x14ac:dyDescent="0.2"/>
    <row r="905665" s="12" customFormat="1" x14ac:dyDescent="0.2"/>
    <row r="905666" s="12" customFormat="1" x14ac:dyDescent="0.2"/>
    <row r="905667" s="12" customFormat="1" x14ac:dyDescent="0.2"/>
    <row r="905668" s="12" customFormat="1" x14ac:dyDescent="0.2"/>
    <row r="905669" s="12" customFormat="1" x14ac:dyDescent="0.2"/>
    <row r="905670" s="12" customFormat="1" x14ac:dyDescent="0.2"/>
    <row r="905671" s="12" customFormat="1" x14ac:dyDescent="0.2"/>
    <row r="905672" s="12" customFormat="1" x14ac:dyDescent="0.2"/>
    <row r="905673" s="12" customFormat="1" x14ac:dyDescent="0.2"/>
    <row r="905674" s="12" customFormat="1" x14ac:dyDescent="0.2"/>
    <row r="905675" s="12" customFormat="1" x14ac:dyDescent="0.2"/>
    <row r="905676" s="12" customFormat="1" x14ac:dyDescent="0.2"/>
    <row r="905677" s="12" customFormat="1" x14ac:dyDescent="0.2"/>
    <row r="905678" s="12" customFormat="1" x14ac:dyDescent="0.2"/>
    <row r="905679" s="12" customFormat="1" x14ac:dyDescent="0.2"/>
    <row r="905680" s="12" customFormat="1" x14ac:dyDescent="0.2"/>
    <row r="905681" s="12" customFormat="1" x14ac:dyDescent="0.2"/>
    <row r="905682" s="12" customFormat="1" x14ac:dyDescent="0.2"/>
    <row r="905683" s="12" customFormat="1" x14ac:dyDescent="0.2"/>
    <row r="905684" s="12" customFormat="1" x14ac:dyDescent="0.2"/>
    <row r="905685" s="12" customFormat="1" x14ac:dyDescent="0.2"/>
    <row r="905686" s="12" customFormat="1" x14ac:dyDescent="0.2"/>
    <row r="905687" s="12" customFormat="1" x14ac:dyDescent="0.2"/>
    <row r="905688" s="12" customFormat="1" x14ac:dyDescent="0.2"/>
    <row r="905689" s="12" customFormat="1" x14ac:dyDescent="0.2"/>
    <row r="905690" s="12" customFormat="1" x14ac:dyDescent="0.2"/>
    <row r="905691" s="12" customFormat="1" x14ac:dyDescent="0.2"/>
    <row r="905692" s="12" customFormat="1" x14ac:dyDescent="0.2"/>
    <row r="905693" s="12" customFormat="1" x14ac:dyDescent="0.2"/>
    <row r="905694" s="12" customFormat="1" x14ac:dyDescent="0.2"/>
    <row r="905695" s="12" customFormat="1" x14ac:dyDescent="0.2"/>
    <row r="905696" s="12" customFormat="1" x14ac:dyDescent="0.2"/>
    <row r="905697" s="12" customFormat="1" x14ac:dyDescent="0.2"/>
    <row r="905698" s="12" customFormat="1" x14ac:dyDescent="0.2"/>
    <row r="905699" s="12" customFormat="1" x14ac:dyDescent="0.2"/>
    <row r="905700" s="12" customFormat="1" x14ac:dyDescent="0.2"/>
    <row r="905701" s="12" customFormat="1" x14ac:dyDescent="0.2"/>
    <row r="905702" s="12" customFormat="1" x14ac:dyDescent="0.2"/>
    <row r="905703" s="12" customFormat="1" x14ac:dyDescent="0.2"/>
    <row r="905704" s="12" customFormat="1" x14ac:dyDescent="0.2"/>
    <row r="905705" s="12" customFormat="1" x14ac:dyDescent="0.2"/>
    <row r="905706" s="12" customFormat="1" x14ac:dyDescent="0.2"/>
    <row r="905707" s="12" customFormat="1" x14ac:dyDescent="0.2"/>
    <row r="905708" s="12" customFormat="1" x14ac:dyDescent="0.2"/>
    <row r="905709" s="12" customFormat="1" x14ac:dyDescent="0.2"/>
    <row r="905710" s="12" customFormat="1" x14ac:dyDescent="0.2"/>
    <row r="905711" s="12" customFormat="1" x14ac:dyDescent="0.2"/>
    <row r="905712" s="12" customFormat="1" x14ac:dyDescent="0.2"/>
    <row r="905713" s="12" customFormat="1" x14ac:dyDescent="0.2"/>
    <row r="905714" s="12" customFormat="1" x14ac:dyDescent="0.2"/>
    <row r="905715" s="12" customFormat="1" x14ac:dyDescent="0.2"/>
    <row r="905716" s="12" customFormat="1" x14ac:dyDescent="0.2"/>
    <row r="905717" s="12" customFormat="1" x14ac:dyDescent="0.2"/>
    <row r="905718" s="12" customFormat="1" x14ac:dyDescent="0.2"/>
    <row r="905719" s="12" customFormat="1" x14ac:dyDescent="0.2"/>
    <row r="905720" s="12" customFormat="1" x14ac:dyDescent="0.2"/>
    <row r="905721" s="12" customFormat="1" x14ac:dyDescent="0.2"/>
    <row r="905722" s="12" customFormat="1" x14ac:dyDescent="0.2"/>
    <row r="905723" s="12" customFormat="1" x14ac:dyDescent="0.2"/>
    <row r="905724" s="12" customFormat="1" x14ac:dyDescent="0.2"/>
    <row r="905725" s="12" customFormat="1" x14ac:dyDescent="0.2"/>
    <row r="905726" s="12" customFormat="1" x14ac:dyDescent="0.2"/>
    <row r="905727" s="12" customFormat="1" x14ac:dyDescent="0.2"/>
    <row r="905728" s="12" customFormat="1" x14ac:dyDescent="0.2"/>
    <row r="905729" s="12" customFormat="1" x14ac:dyDescent="0.2"/>
    <row r="905730" s="12" customFormat="1" x14ac:dyDescent="0.2"/>
    <row r="905731" s="12" customFormat="1" x14ac:dyDescent="0.2"/>
    <row r="905732" s="12" customFormat="1" x14ac:dyDescent="0.2"/>
    <row r="905733" s="12" customFormat="1" x14ac:dyDescent="0.2"/>
    <row r="905734" s="12" customFormat="1" x14ac:dyDescent="0.2"/>
    <row r="905735" s="12" customFormat="1" x14ac:dyDescent="0.2"/>
    <row r="905736" s="12" customFormat="1" x14ac:dyDescent="0.2"/>
    <row r="905737" s="12" customFormat="1" x14ac:dyDescent="0.2"/>
    <row r="905738" s="12" customFormat="1" x14ac:dyDescent="0.2"/>
    <row r="905739" s="12" customFormat="1" x14ac:dyDescent="0.2"/>
    <row r="905740" s="12" customFormat="1" x14ac:dyDescent="0.2"/>
    <row r="905741" s="12" customFormat="1" x14ac:dyDescent="0.2"/>
    <row r="905742" s="12" customFormat="1" x14ac:dyDescent="0.2"/>
    <row r="905743" s="12" customFormat="1" x14ac:dyDescent="0.2"/>
    <row r="905744" s="12" customFormat="1" x14ac:dyDescent="0.2"/>
    <row r="905745" s="12" customFormat="1" x14ac:dyDescent="0.2"/>
    <row r="905746" s="12" customFormat="1" x14ac:dyDescent="0.2"/>
    <row r="905747" s="12" customFormat="1" x14ac:dyDescent="0.2"/>
    <row r="905748" s="12" customFormat="1" x14ac:dyDescent="0.2"/>
    <row r="905749" s="12" customFormat="1" x14ac:dyDescent="0.2"/>
    <row r="905750" s="12" customFormat="1" x14ac:dyDescent="0.2"/>
    <row r="905751" s="12" customFormat="1" x14ac:dyDescent="0.2"/>
    <row r="905752" s="12" customFormat="1" x14ac:dyDescent="0.2"/>
    <row r="905753" s="12" customFormat="1" x14ac:dyDescent="0.2"/>
    <row r="905754" s="12" customFormat="1" x14ac:dyDescent="0.2"/>
    <row r="905755" s="12" customFormat="1" x14ac:dyDescent="0.2"/>
    <row r="905756" s="12" customFormat="1" x14ac:dyDescent="0.2"/>
    <row r="905757" s="12" customFormat="1" x14ac:dyDescent="0.2"/>
    <row r="905758" s="12" customFormat="1" x14ac:dyDescent="0.2"/>
    <row r="905759" s="12" customFormat="1" x14ac:dyDescent="0.2"/>
    <row r="905760" s="12" customFormat="1" x14ac:dyDescent="0.2"/>
    <row r="905761" s="12" customFormat="1" x14ac:dyDescent="0.2"/>
    <row r="905762" s="12" customFormat="1" x14ac:dyDescent="0.2"/>
    <row r="905763" s="12" customFormat="1" x14ac:dyDescent="0.2"/>
    <row r="905764" s="12" customFormat="1" x14ac:dyDescent="0.2"/>
    <row r="905765" s="12" customFormat="1" x14ac:dyDescent="0.2"/>
    <row r="905766" s="12" customFormat="1" x14ac:dyDescent="0.2"/>
    <row r="905767" s="12" customFormat="1" x14ac:dyDescent="0.2"/>
    <row r="905768" s="12" customFormat="1" x14ac:dyDescent="0.2"/>
    <row r="905769" s="12" customFormat="1" x14ac:dyDescent="0.2"/>
    <row r="905770" s="12" customFormat="1" x14ac:dyDescent="0.2"/>
    <row r="905771" s="12" customFormat="1" x14ac:dyDescent="0.2"/>
    <row r="905772" s="12" customFormat="1" x14ac:dyDescent="0.2"/>
    <row r="905773" s="12" customFormat="1" x14ac:dyDescent="0.2"/>
    <row r="905774" s="12" customFormat="1" x14ac:dyDescent="0.2"/>
    <row r="905775" s="12" customFormat="1" x14ac:dyDescent="0.2"/>
    <row r="905776" s="12" customFormat="1" x14ac:dyDescent="0.2"/>
    <row r="905777" s="12" customFormat="1" x14ac:dyDescent="0.2"/>
    <row r="905778" s="12" customFormat="1" x14ac:dyDescent="0.2"/>
    <row r="905779" s="12" customFormat="1" x14ac:dyDescent="0.2"/>
    <row r="905780" s="12" customFormat="1" x14ac:dyDescent="0.2"/>
    <row r="905781" s="12" customFormat="1" x14ac:dyDescent="0.2"/>
    <row r="905782" s="12" customFormat="1" x14ac:dyDescent="0.2"/>
    <row r="905783" s="12" customFormat="1" x14ac:dyDescent="0.2"/>
    <row r="905784" s="12" customFormat="1" x14ac:dyDescent="0.2"/>
    <row r="905785" s="12" customFormat="1" x14ac:dyDescent="0.2"/>
    <row r="905786" s="12" customFormat="1" x14ac:dyDescent="0.2"/>
    <row r="905787" s="12" customFormat="1" x14ac:dyDescent="0.2"/>
    <row r="905788" s="12" customFormat="1" x14ac:dyDescent="0.2"/>
    <row r="905789" s="12" customFormat="1" x14ac:dyDescent="0.2"/>
    <row r="905790" s="12" customFormat="1" x14ac:dyDescent="0.2"/>
    <row r="905791" s="12" customFormat="1" x14ac:dyDescent="0.2"/>
    <row r="905792" s="12" customFormat="1" x14ac:dyDescent="0.2"/>
    <row r="905793" s="12" customFormat="1" x14ac:dyDescent="0.2"/>
    <row r="905794" s="12" customFormat="1" x14ac:dyDescent="0.2"/>
    <row r="905795" s="12" customFormat="1" x14ac:dyDescent="0.2"/>
    <row r="905796" s="12" customFormat="1" x14ac:dyDescent="0.2"/>
    <row r="905797" s="12" customFormat="1" x14ac:dyDescent="0.2"/>
    <row r="905798" s="12" customFormat="1" x14ac:dyDescent="0.2"/>
    <row r="905799" s="12" customFormat="1" x14ac:dyDescent="0.2"/>
    <row r="905800" s="12" customFormat="1" x14ac:dyDescent="0.2"/>
    <row r="905801" s="12" customFormat="1" x14ac:dyDescent="0.2"/>
    <row r="905802" s="12" customFormat="1" x14ac:dyDescent="0.2"/>
    <row r="905803" s="12" customFormat="1" x14ac:dyDescent="0.2"/>
    <row r="905804" s="12" customFormat="1" x14ac:dyDescent="0.2"/>
    <row r="905805" s="12" customFormat="1" x14ac:dyDescent="0.2"/>
    <row r="905806" s="12" customFormat="1" x14ac:dyDescent="0.2"/>
    <row r="905807" s="12" customFormat="1" x14ac:dyDescent="0.2"/>
    <row r="905808" s="12" customFormat="1" x14ac:dyDescent="0.2"/>
    <row r="905809" s="12" customFormat="1" x14ac:dyDescent="0.2"/>
    <row r="905810" s="12" customFormat="1" x14ac:dyDescent="0.2"/>
    <row r="905811" s="12" customFormat="1" x14ac:dyDescent="0.2"/>
    <row r="905812" s="12" customFormat="1" x14ac:dyDescent="0.2"/>
    <row r="905813" s="12" customFormat="1" x14ac:dyDescent="0.2"/>
    <row r="905814" s="12" customFormat="1" x14ac:dyDescent="0.2"/>
    <row r="905815" s="12" customFormat="1" x14ac:dyDescent="0.2"/>
    <row r="905816" s="12" customFormat="1" x14ac:dyDescent="0.2"/>
    <row r="905817" s="12" customFormat="1" x14ac:dyDescent="0.2"/>
    <row r="905818" s="12" customFormat="1" x14ac:dyDescent="0.2"/>
    <row r="905819" s="12" customFormat="1" x14ac:dyDescent="0.2"/>
    <row r="905820" s="12" customFormat="1" x14ac:dyDescent="0.2"/>
    <row r="905821" s="12" customFormat="1" x14ac:dyDescent="0.2"/>
    <row r="905822" s="12" customFormat="1" x14ac:dyDescent="0.2"/>
    <row r="905823" s="12" customFormat="1" x14ac:dyDescent="0.2"/>
    <row r="905824" s="12" customFormat="1" x14ac:dyDescent="0.2"/>
    <row r="905825" s="12" customFormat="1" x14ac:dyDescent="0.2"/>
    <row r="905826" s="12" customFormat="1" x14ac:dyDescent="0.2"/>
    <row r="905827" s="12" customFormat="1" x14ac:dyDescent="0.2"/>
    <row r="905828" s="12" customFormat="1" x14ac:dyDescent="0.2"/>
    <row r="905829" s="12" customFormat="1" x14ac:dyDescent="0.2"/>
    <row r="905830" s="12" customFormat="1" x14ac:dyDescent="0.2"/>
    <row r="905831" s="12" customFormat="1" x14ac:dyDescent="0.2"/>
    <row r="905832" s="12" customFormat="1" x14ac:dyDescent="0.2"/>
    <row r="905833" s="12" customFormat="1" x14ac:dyDescent="0.2"/>
    <row r="905834" s="12" customFormat="1" x14ac:dyDescent="0.2"/>
    <row r="905835" s="12" customFormat="1" x14ac:dyDescent="0.2"/>
    <row r="905836" s="12" customFormat="1" x14ac:dyDescent="0.2"/>
    <row r="905837" s="12" customFormat="1" x14ac:dyDescent="0.2"/>
    <row r="905838" s="12" customFormat="1" x14ac:dyDescent="0.2"/>
    <row r="905839" s="12" customFormat="1" x14ac:dyDescent="0.2"/>
    <row r="905840" s="12" customFormat="1" x14ac:dyDescent="0.2"/>
    <row r="905841" s="12" customFormat="1" x14ac:dyDescent="0.2"/>
    <row r="905842" s="12" customFormat="1" x14ac:dyDescent="0.2"/>
    <row r="905843" s="12" customFormat="1" x14ac:dyDescent="0.2"/>
    <row r="905844" s="12" customFormat="1" x14ac:dyDescent="0.2"/>
    <row r="905845" s="12" customFormat="1" x14ac:dyDescent="0.2"/>
    <row r="905846" s="12" customFormat="1" x14ac:dyDescent="0.2"/>
    <row r="905847" s="12" customFormat="1" x14ac:dyDescent="0.2"/>
    <row r="905848" s="12" customFormat="1" x14ac:dyDescent="0.2"/>
    <row r="905849" s="12" customFormat="1" x14ac:dyDescent="0.2"/>
    <row r="905850" s="12" customFormat="1" x14ac:dyDescent="0.2"/>
    <row r="905851" s="12" customFormat="1" x14ac:dyDescent="0.2"/>
    <row r="905852" s="12" customFormat="1" x14ac:dyDescent="0.2"/>
    <row r="905853" s="12" customFormat="1" x14ac:dyDescent="0.2"/>
    <row r="905854" s="12" customFormat="1" x14ac:dyDescent="0.2"/>
    <row r="905855" s="12" customFormat="1" x14ac:dyDescent="0.2"/>
    <row r="905856" s="12" customFormat="1" x14ac:dyDescent="0.2"/>
    <row r="905857" s="12" customFormat="1" x14ac:dyDescent="0.2"/>
    <row r="905858" s="12" customFormat="1" x14ac:dyDescent="0.2"/>
    <row r="905859" s="12" customFormat="1" x14ac:dyDescent="0.2"/>
    <row r="905860" s="12" customFormat="1" x14ac:dyDescent="0.2"/>
    <row r="905861" s="12" customFormat="1" x14ac:dyDescent="0.2"/>
    <row r="905862" s="12" customFormat="1" x14ac:dyDescent="0.2"/>
    <row r="905863" s="12" customFormat="1" x14ac:dyDescent="0.2"/>
    <row r="905864" s="12" customFormat="1" x14ac:dyDescent="0.2"/>
    <row r="905865" s="12" customFormat="1" x14ac:dyDescent="0.2"/>
    <row r="905866" s="12" customFormat="1" x14ac:dyDescent="0.2"/>
    <row r="905867" s="12" customFormat="1" x14ac:dyDescent="0.2"/>
    <row r="905868" s="12" customFormat="1" x14ac:dyDescent="0.2"/>
    <row r="905869" s="12" customFormat="1" x14ac:dyDescent="0.2"/>
    <row r="905870" s="12" customFormat="1" x14ac:dyDescent="0.2"/>
    <row r="905871" s="12" customFormat="1" x14ac:dyDescent="0.2"/>
    <row r="905872" s="12" customFormat="1" x14ac:dyDescent="0.2"/>
    <row r="905873" s="12" customFormat="1" x14ac:dyDescent="0.2"/>
    <row r="905874" s="12" customFormat="1" x14ac:dyDescent="0.2"/>
    <row r="905875" s="12" customFormat="1" x14ac:dyDescent="0.2"/>
    <row r="905876" s="12" customFormat="1" x14ac:dyDescent="0.2"/>
    <row r="905877" s="12" customFormat="1" x14ac:dyDescent="0.2"/>
    <row r="905878" s="12" customFormat="1" x14ac:dyDescent="0.2"/>
    <row r="905879" s="12" customFormat="1" x14ac:dyDescent="0.2"/>
    <row r="905880" s="12" customFormat="1" x14ac:dyDescent="0.2"/>
    <row r="905881" s="12" customFormat="1" x14ac:dyDescent="0.2"/>
    <row r="905882" s="12" customFormat="1" x14ac:dyDescent="0.2"/>
    <row r="905883" s="12" customFormat="1" x14ac:dyDescent="0.2"/>
    <row r="905884" s="12" customFormat="1" x14ac:dyDescent="0.2"/>
    <row r="905885" s="12" customFormat="1" x14ac:dyDescent="0.2"/>
    <row r="905886" s="12" customFormat="1" x14ac:dyDescent="0.2"/>
    <row r="905887" s="12" customFormat="1" x14ac:dyDescent="0.2"/>
    <row r="905888" s="12" customFormat="1" x14ac:dyDescent="0.2"/>
    <row r="905889" s="12" customFormat="1" x14ac:dyDescent="0.2"/>
    <row r="905890" s="12" customFormat="1" x14ac:dyDescent="0.2"/>
    <row r="905891" s="12" customFormat="1" x14ac:dyDescent="0.2"/>
    <row r="905892" s="12" customFormat="1" x14ac:dyDescent="0.2"/>
    <row r="905893" s="12" customFormat="1" x14ac:dyDescent="0.2"/>
    <row r="905894" s="12" customFormat="1" x14ac:dyDescent="0.2"/>
    <row r="905895" s="12" customFormat="1" x14ac:dyDescent="0.2"/>
    <row r="905896" s="12" customFormat="1" x14ac:dyDescent="0.2"/>
    <row r="905897" s="12" customFormat="1" x14ac:dyDescent="0.2"/>
    <row r="905898" s="12" customFormat="1" x14ac:dyDescent="0.2"/>
    <row r="905899" s="12" customFormat="1" x14ac:dyDescent="0.2"/>
    <row r="905900" s="12" customFormat="1" x14ac:dyDescent="0.2"/>
    <row r="905901" s="12" customFormat="1" x14ac:dyDescent="0.2"/>
    <row r="905902" s="12" customFormat="1" x14ac:dyDescent="0.2"/>
    <row r="905903" s="12" customFormat="1" x14ac:dyDescent="0.2"/>
    <row r="905904" s="12" customFormat="1" x14ac:dyDescent="0.2"/>
    <row r="905905" s="12" customFormat="1" x14ac:dyDescent="0.2"/>
    <row r="905906" s="12" customFormat="1" x14ac:dyDescent="0.2"/>
    <row r="905907" s="12" customFormat="1" x14ac:dyDescent="0.2"/>
    <row r="905908" s="12" customFormat="1" x14ac:dyDescent="0.2"/>
    <row r="905909" s="12" customFormat="1" x14ac:dyDescent="0.2"/>
    <row r="905910" s="12" customFormat="1" x14ac:dyDescent="0.2"/>
    <row r="905911" s="12" customFormat="1" x14ac:dyDescent="0.2"/>
    <row r="905912" s="12" customFormat="1" x14ac:dyDescent="0.2"/>
    <row r="905913" s="12" customFormat="1" x14ac:dyDescent="0.2"/>
    <row r="905914" s="12" customFormat="1" x14ac:dyDescent="0.2"/>
    <row r="905915" s="12" customFormat="1" x14ac:dyDescent="0.2"/>
    <row r="905916" s="12" customFormat="1" x14ac:dyDescent="0.2"/>
    <row r="905917" s="12" customFormat="1" x14ac:dyDescent="0.2"/>
    <row r="905918" s="12" customFormat="1" x14ac:dyDescent="0.2"/>
    <row r="905919" s="12" customFormat="1" x14ac:dyDescent="0.2"/>
    <row r="905920" s="12" customFormat="1" x14ac:dyDescent="0.2"/>
    <row r="905921" s="12" customFormat="1" x14ac:dyDescent="0.2"/>
    <row r="905922" s="12" customFormat="1" x14ac:dyDescent="0.2"/>
    <row r="905923" s="12" customFormat="1" x14ac:dyDescent="0.2"/>
    <row r="905924" s="12" customFormat="1" x14ac:dyDescent="0.2"/>
    <row r="905925" s="12" customFormat="1" x14ac:dyDescent="0.2"/>
    <row r="905926" s="12" customFormat="1" x14ac:dyDescent="0.2"/>
    <row r="905927" s="12" customFormat="1" x14ac:dyDescent="0.2"/>
    <row r="905928" s="12" customFormat="1" x14ac:dyDescent="0.2"/>
    <row r="905929" s="12" customFormat="1" x14ac:dyDescent="0.2"/>
    <row r="905930" s="12" customFormat="1" x14ac:dyDescent="0.2"/>
    <row r="905931" s="12" customFormat="1" x14ac:dyDescent="0.2"/>
    <row r="905932" s="12" customFormat="1" x14ac:dyDescent="0.2"/>
    <row r="905933" s="12" customFormat="1" x14ac:dyDescent="0.2"/>
    <row r="905934" s="12" customFormat="1" x14ac:dyDescent="0.2"/>
    <row r="905935" s="12" customFormat="1" x14ac:dyDescent="0.2"/>
    <row r="905936" s="12" customFormat="1" x14ac:dyDescent="0.2"/>
    <row r="905937" s="12" customFormat="1" x14ac:dyDescent="0.2"/>
    <row r="905938" s="12" customFormat="1" x14ac:dyDescent="0.2"/>
    <row r="905939" s="12" customFormat="1" x14ac:dyDescent="0.2"/>
    <row r="905940" s="12" customFormat="1" x14ac:dyDescent="0.2"/>
    <row r="905941" s="12" customFormat="1" x14ac:dyDescent="0.2"/>
    <row r="905942" s="12" customFormat="1" x14ac:dyDescent="0.2"/>
    <row r="905943" s="12" customFormat="1" x14ac:dyDescent="0.2"/>
    <row r="905944" s="12" customFormat="1" x14ac:dyDescent="0.2"/>
    <row r="905945" s="12" customFormat="1" x14ac:dyDescent="0.2"/>
    <row r="905946" s="12" customFormat="1" x14ac:dyDescent="0.2"/>
    <row r="905947" s="12" customFormat="1" x14ac:dyDescent="0.2"/>
    <row r="905948" s="12" customFormat="1" x14ac:dyDescent="0.2"/>
    <row r="905949" s="12" customFormat="1" x14ac:dyDescent="0.2"/>
    <row r="905950" s="12" customFormat="1" x14ac:dyDescent="0.2"/>
    <row r="905951" s="12" customFormat="1" x14ac:dyDescent="0.2"/>
    <row r="905952" s="12" customFormat="1" x14ac:dyDescent="0.2"/>
    <row r="905953" s="12" customFormat="1" x14ac:dyDescent="0.2"/>
    <row r="905954" s="12" customFormat="1" x14ac:dyDescent="0.2"/>
    <row r="905955" s="12" customFormat="1" x14ac:dyDescent="0.2"/>
    <row r="905956" s="12" customFormat="1" x14ac:dyDescent="0.2"/>
    <row r="905957" s="12" customFormat="1" x14ac:dyDescent="0.2"/>
    <row r="905958" s="12" customFormat="1" x14ac:dyDescent="0.2"/>
    <row r="905959" s="12" customFormat="1" x14ac:dyDescent="0.2"/>
    <row r="905960" s="12" customFormat="1" x14ac:dyDescent="0.2"/>
    <row r="905961" s="12" customFormat="1" x14ac:dyDescent="0.2"/>
    <row r="905962" s="12" customFormat="1" x14ac:dyDescent="0.2"/>
    <row r="905963" s="12" customFormat="1" x14ac:dyDescent="0.2"/>
    <row r="905964" s="12" customFormat="1" x14ac:dyDescent="0.2"/>
    <row r="905965" s="12" customFormat="1" x14ac:dyDescent="0.2"/>
    <row r="905966" s="12" customFormat="1" x14ac:dyDescent="0.2"/>
    <row r="905967" s="12" customFormat="1" x14ac:dyDescent="0.2"/>
    <row r="905968" s="12" customFormat="1" x14ac:dyDescent="0.2"/>
    <row r="905969" s="12" customFormat="1" x14ac:dyDescent="0.2"/>
    <row r="905970" s="12" customFormat="1" x14ac:dyDescent="0.2"/>
    <row r="905971" s="12" customFormat="1" x14ac:dyDescent="0.2"/>
    <row r="905972" s="12" customFormat="1" x14ac:dyDescent="0.2"/>
    <row r="905973" s="12" customFormat="1" x14ac:dyDescent="0.2"/>
    <row r="905974" s="12" customFormat="1" x14ac:dyDescent="0.2"/>
    <row r="905975" s="12" customFormat="1" x14ac:dyDescent="0.2"/>
    <row r="905976" s="12" customFormat="1" x14ac:dyDescent="0.2"/>
    <row r="905977" s="12" customFormat="1" x14ac:dyDescent="0.2"/>
    <row r="905978" s="12" customFormat="1" x14ac:dyDescent="0.2"/>
    <row r="905979" s="12" customFormat="1" x14ac:dyDescent="0.2"/>
    <row r="905980" s="12" customFormat="1" x14ac:dyDescent="0.2"/>
    <row r="905981" s="12" customFormat="1" x14ac:dyDescent="0.2"/>
    <row r="905982" s="12" customFormat="1" x14ac:dyDescent="0.2"/>
    <row r="905983" s="12" customFormat="1" x14ac:dyDescent="0.2"/>
    <row r="905984" s="12" customFormat="1" x14ac:dyDescent="0.2"/>
    <row r="905985" s="12" customFormat="1" x14ac:dyDescent="0.2"/>
    <row r="905986" s="12" customFormat="1" x14ac:dyDescent="0.2"/>
    <row r="905987" s="12" customFormat="1" x14ac:dyDescent="0.2"/>
    <row r="905988" s="12" customFormat="1" x14ac:dyDescent="0.2"/>
    <row r="905989" s="12" customFormat="1" x14ac:dyDescent="0.2"/>
    <row r="905990" s="12" customFormat="1" x14ac:dyDescent="0.2"/>
    <row r="905991" s="12" customFormat="1" x14ac:dyDescent="0.2"/>
    <row r="905992" s="12" customFormat="1" x14ac:dyDescent="0.2"/>
    <row r="905993" s="12" customFormat="1" x14ac:dyDescent="0.2"/>
    <row r="905994" s="12" customFormat="1" x14ac:dyDescent="0.2"/>
    <row r="905995" s="12" customFormat="1" x14ac:dyDescent="0.2"/>
    <row r="905996" s="12" customFormat="1" x14ac:dyDescent="0.2"/>
    <row r="905997" s="12" customFormat="1" x14ac:dyDescent="0.2"/>
    <row r="905998" s="12" customFormat="1" x14ac:dyDescent="0.2"/>
    <row r="905999" s="12" customFormat="1" x14ac:dyDescent="0.2"/>
    <row r="906000" s="12" customFormat="1" x14ac:dyDescent="0.2"/>
    <row r="906001" s="12" customFormat="1" x14ac:dyDescent="0.2"/>
    <row r="906002" s="12" customFormat="1" x14ac:dyDescent="0.2"/>
    <row r="906003" s="12" customFormat="1" x14ac:dyDescent="0.2"/>
    <row r="906004" s="12" customFormat="1" x14ac:dyDescent="0.2"/>
    <row r="906005" s="12" customFormat="1" x14ac:dyDescent="0.2"/>
    <row r="906006" s="12" customFormat="1" x14ac:dyDescent="0.2"/>
    <row r="906007" s="12" customFormat="1" x14ac:dyDescent="0.2"/>
    <row r="906008" s="12" customFormat="1" x14ac:dyDescent="0.2"/>
    <row r="906009" s="12" customFormat="1" x14ac:dyDescent="0.2"/>
    <row r="906010" s="12" customFormat="1" x14ac:dyDescent="0.2"/>
    <row r="906011" s="12" customFormat="1" x14ac:dyDescent="0.2"/>
    <row r="906012" s="12" customFormat="1" x14ac:dyDescent="0.2"/>
    <row r="906013" s="12" customFormat="1" x14ac:dyDescent="0.2"/>
    <row r="906014" s="12" customFormat="1" x14ac:dyDescent="0.2"/>
    <row r="906015" s="12" customFormat="1" x14ac:dyDescent="0.2"/>
    <row r="906016" s="12" customFormat="1" x14ac:dyDescent="0.2"/>
    <row r="906017" s="12" customFormat="1" x14ac:dyDescent="0.2"/>
    <row r="906018" s="12" customFormat="1" x14ac:dyDescent="0.2"/>
    <row r="906019" s="12" customFormat="1" x14ac:dyDescent="0.2"/>
    <row r="906020" s="12" customFormat="1" x14ac:dyDescent="0.2"/>
    <row r="906021" s="12" customFormat="1" x14ac:dyDescent="0.2"/>
    <row r="906022" s="12" customFormat="1" x14ac:dyDescent="0.2"/>
    <row r="906023" s="12" customFormat="1" x14ac:dyDescent="0.2"/>
    <row r="906024" s="12" customFormat="1" x14ac:dyDescent="0.2"/>
    <row r="906025" s="12" customFormat="1" x14ac:dyDescent="0.2"/>
    <row r="906026" s="12" customFormat="1" x14ac:dyDescent="0.2"/>
    <row r="906027" s="12" customFormat="1" x14ac:dyDescent="0.2"/>
    <row r="906028" s="12" customFormat="1" x14ac:dyDescent="0.2"/>
    <row r="906029" s="12" customFormat="1" x14ac:dyDescent="0.2"/>
    <row r="906030" s="12" customFormat="1" x14ac:dyDescent="0.2"/>
    <row r="906031" s="12" customFormat="1" x14ac:dyDescent="0.2"/>
    <row r="906032" s="12" customFormat="1" x14ac:dyDescent="0.2"/>
    <row r="906033" s="12" customFormat="1" x14ac:dyDescent="0.2"/>
    <row r="906034" s="12" customFormat="1" x14ac:dyDescent="0.2"/>
    <row r="906035" s="12" customFormat="1" x14ac:dyDescent="0.2"/>
    <row r="906036" s="12" customFormat="1" x14ac:dyDescent="0.2"/>
    <row r="906037" s="12" customFormat="1" x14ac:dyDescent="0.2"/>
    <row r="906038" s="12" customFormat="1" x14ac:dyDescent="0.2"/>
    <row r="906039" s="12" customFormat="1" x14ac:dyDescent="0.2"/>
    <row r="906040" s="12" customFormat="1" x14ac:dyDescent="0.2"/>
    <row r="906041" s="12" customFormat="1" x14ac:dyDescent="0.2"/>
    <row r="906042" s="12" customFormat="1" x14ac:dyDescent="0.2"/>
    <row r="906043" s="12" customFormat="1" x14ac:dyDescent="0.2"/>
    <row r="906044" s="12" customFormat="1" x14ac:dyDescent="0.2"/>
    <row r="906045" s="12" customFormat="1" x14ac:dyDescent="0.2"/>
    <row r="906046" s="12" customFormat="1" x14ac:dyDescent="0.2"/>
    <row r="906047" s="12" customFormat="1" x14ac:dyDescent="0.2"/>
    <row r="906048" s="12" customFormat="1" x14ac:dyDescent="0.2"/>
    <row r="906049" s="12" customFormat="1" x14ac:dyDescent="0.2"/>
    <row r="906050" s="12" customFormat="1" x14ac:dyDescent="0.2"/>
    <row r="906051" s="12" customFormat="1" x14ac:dyDescent="0.2"/>
    <row r="906052" s="12" customFormat="1" x14ac:dyDescent="0.2"/>
    <row r="906053" s="12" customFormat="1" x14ac:dyDescent="0.2"/>
    <row r="906054" s="12" customFormat="1" x14ac:dyDescent="0.2"/>
    <row r="906055" s="12" customFormat="1" x14ac:dyDescent="0.2"/>
    <row r="906056" s="12" customFormat="1" x14ac:dyDescent="0.2"/>
    <row r="906057" s="12" customFormat="1" x14ac:dyDescent="0.2"/>
    <row r="906058" s="12" customFormat="1" x14ac:dyDescent="0.2"/>
    <row r="906059" s="12" customFormat="1" x14ac:dyDescent="0.2"/>
    <row r="906060" s="12" customFormat="1" x14ac:dyDescent="0.2"/>
    <row r="906061" s="12" customFormat="1" x14ac:dyDescent="0.2"/>
    <row r="906062" s="12" customFormat="1" x14ac:dyDescent="0.2"/>
    <row r="906063" s="12" customFormat="1" x14ac:dyDescent="0.2"/>
    <row r="906064" s="12" customFormat="1" x14ac:dyDescent="0.2"/>
    <row r="906065" s="12" customFormat="1" x14ac:dyDescent="0.2"/>
    <row r="906066" s="12" customFormat="1" x14ac:dyDescent="0.2"/>
    <row r="906067" s="12" customFormat="1" x14ac:dyDescent="0.2"/>
    <row r="906068" s="12" customFormat="1" x14ac:dyDescent="0.2"/>
    <row r="906069" s="12" customFormat="1" x14ac:dyDescent="0.2"/>
    <row r="906070" s="12" customFormat="1" x14ac:dyDescent="0.2"/>
    <row r="906071" s="12" customFormat="1" x14ac:dyDescent="0.2"/>
    <row r="906072" s="12" customFormat="1" x14ac:dyDescent="0.2"/>
    <row r="906073" s="12" customFormat="1" x14ac:dyDescent="0.2"/>
    <row r="906074" s="12" customFormat="1" x14ac:dyDescent="0.2"/>
    <row r="906075" s="12" customFormat="1" x14ac:dyDescent="0.2"/>
    <row r="906076" s="12" customFormat="1" x14ac:dyDescent="0.2"/>
    <row r="906077" s="12" customFormat="1" x14ac:dyDescent="0.2"/>
    <row r="906078" s="12" customFormat="1" x14ac:dyDescent="0.2"/>
    <row r="906079" s="12" customFormat="1" x14ac:dyDescent="0.2"/>
    <row r="906080" s="12" customFormat="1" x14ac:dyDescent="0.2"/>
    <row r="906081" s="12" customFormat="1" x14ac:dyDescent="0.2"/>
    <row r="906082" s="12" customFormat="1" x14ac:dyDescent="0.2"/>
    <row r="906083" s="12" customFormat="1" x14ac:dyDescent="0.2"/>
    <row r="906084" s="12" customFormat="1" x14ac:dyDescent="0.2"/>
    <row r="906085" s="12" customFormat="1" x14ac:dyDescent="0.2"/>
    <row r="906086" s="12" customFormat="1" x14ac:dyDescent="0.2"/>
    <row r="906087" s="12" customFormat="1" x14ac:dyDescent="0.2"/>
    <row r="906088" s="12" customFormat="1" x14ac:dyDescent="0.2"/>
    <row r="906089" s="12" customFormat="1" x14ac:dyDescent="0.2"/>
    <row r="906090" s="12" customFormat="1" x14ac:dyDescent="0.2"/>
    <row r="906091" s="12" customFormat="1" x14ac:dyDescent="0.2"/>
    <row r="906092" s="12" customFormat="1" x14ac:dyDescent="0.2"/>
    <row r="906093" s="12" customFormat="1" x14ac:dyDescent="0.2"/>
    <row r="906094" s="12" customFormat="1" x14ac:dyDescent="0.2"/>
    <row r="906095" s="12" customFormat="1" x14ac:dyDescent="0.2"/>
    <row r="906096" s="12" customFormat="1" x14ac:dyDescent="0.2"/>
    <row r="906097" s="12" customFormat="1" x14ac:dyDescent="0.2"/>
    <row r="906098" s="12" customFormat="1" x14ac:dyDescent="0.2"/>
    <row r="906099" s="12" customFormat="1" x14ac:dyDescent="0.2"/>
    <row r="906100" s="12" customFormat="1" x14ac:dyDescent="0.2"/>
    <row r="906101" s="12" customFormat="1" x14ac:dyDescent="0.2"/>
    <row r="906102" s="12" customFormat="1" x14ac:dyDescent="0.2"/>
    <row r="906103" s="12" customFormat="1" x14ac:dyDescent="0.2"/>
    <row r="906104" s="12" customFormat="1" x14ac:dyDescent="0.2"/>
    <row r="906105" s="12" customFormat="1" x14ac:dyDescent="0.2"/>
    <row r="906106" s="12" customFormat="1" x14ac:dyDescent="0.2"/>
    <row r="906107" s="12" customFormat="1" x14ac:dyDescent="0.2"/>
    <row r="906108" s="12" customFormat="1" x14ac:dyDescent="0.2"/>
    <row r="906109" s="12" customFormat="1" x14ac:dyDescent="0.2"/>
    <row r="906110" s="12" customFormat="1" x14ac:dyDescent="0.2"/>
    <row r="906111" s="12" customFormat="1" x14ac:dyDescent="0.2"/>
    <row r="906112" s="12" customFormat="1" x14ac:dyDescent="0.2"/>
    <row r="906113" s="12" customFormat="1" x14ac:dyDescent="0.2"/>
    <row r="906114" s="12" customFormat="1" x14ac:dyDescent="0.2"/>
    <row r="906115" s="12" customFormat="1" x14ac:dyDescent="0.2"/>
    <row r="906116" s="12" customFormat="1" x14ac:dyDescent="0.2"/>
    <row r="906117" s="12" customFormat="1" x14ac:dyDescent="0.2"/>
    <row r="906118" s="12" customFormat="1" x14ac:dyDescent="0.2"/>
    <row r="906119" s="12" customFormat="1" x14ac:dyDescent="0.2"/>
    <row r="906120" s="12" customFormat="1" x14ac:dyDescent="0.2"/>
    <row r="906121" s="12" customFormat="1" x14ac:dyDescent="0.2"/>
    <row r="906122" s="12" customFormat="1" x14ac:dyDescent="0.2"/>
    <row r="906123" s="12" customFormat="1" x14ac:dyDescent="0.2"/>
    <row r="906124" s="12" customFormat="1" x14ac:dyDescent="0.2"/>
    <row r="906125" s="12" customFormat="1" x14ac:dyDescent="0.2"/>
    <row r="906126" s="12" customFormat="1" x14ac:dyDescent="0.2"/>
    <row r="906127" s="12" customFormat="1" x14ac:dyDescent="0.2"/>
    <row r="906128" s="12" customFormat="1" x14ac:dyDescent="0.2"/>
    <row r="906129" s="12" customFormat="1" x14ac:dyDescent="0.2"/>
    <row r="906130" s="12" customFormat="1" x14ac:dyDescent="0.2"/>
    <row r="906131" s="12" customFormat="1" x14ac:dyDescent="0.2"/>
    <row r="906132" s="12" customFormat="1" x14ac:dyDescent="0.2"/>
    <row r="906133" s="12" customFormat="1" x14ac:dyDescent="0.2"/>
    <row r="906134" s="12" customFormat="1" x14ac:dyDescent="0.2"/>
    <row r="906135" s="12" customFormat="1" x14ac:dyDescent="0.2"/>
    <row r="906136" s="12" customFormat="1" x14ac:dyDescent="0.2"/>
    <row r="906137" s="12" customFormat="1" x14ac:dyDescent="0.2"/>
    <row r="906138" s="12" customFormat="1" x14ac:dyDescent="0.2"/>
    <row r="906139" s="12" customFormat="1" x14ac:dyDescent="0.2"/>
    <row r="906140" s="12" customFormat="1" x14ac:dyDescent="0.2"/>
    <row r="906141" s="12" customFormat="1" x14ac:dyDescent="0.2"/>
    <row r="906142" s="12" customFormat="1" x14ac:dyDescent="0.2"/>
    <row r="906143" s="12" customFormat="1" x14ac:dyDescent="0.2"/>
    <row r="906144" s="12" customFormat="1" x14ac:dyDescent="0.2"/>
    <row r="906145" s="12" customFormat="1" x14ac:dyDescent="0.2"/>
    <row r="906146" s="12" customFormat="1" x14ac:dyDescent="0.2"/>
    <row r="906147" s="12" customFormat="1" x14ac:dyDescent="0.2"/>
    <row r="906148" s="12" customFormat="1" x14ac:dyDescent="0.2"/>
    <row r="906149" s="12" customFormat="1" x14ac:dyDescent="0.2"/>
    <row r="906150" s="12" customFormat="1" x14ac:dyDescent="0.2"/>
    <row r="906151" s="12" customFormat="1" x14ac:dyDescent="0.2"/>
    <row r="906152" s="12" customFormat="1" x14ac:dyDescent="0.2"/>
    <row r="906153" s="12" customFormat="1" x14ac:dyDescent="0.2"/>
    <row r="906154" s="12" customFormat="1" x14ac:dyDescent="0.2"/>
    <row r="906155" s="12" customFormat="1" x14ac:dyDescent="0.2"/>
    <row r="906156" s="12" customFormat="1" x14ac:dyDescent="0.2"/>
    <row r="906157" s="12" customFormat="1" x14ac:dyDescent="0.2"/>
    <row r="906158" s="12" customFormat="1" x14ac:dyDescent="0.2"/>
    <row r="906159" s="12" customFormat="1" x14ac:dyDescent="0.2"/>
    <row r="906160" s="12" customFormat="1" x14ac:dyDescent="0.2"/>
    <row r="906161" s="12" customFormat="1" x14ac:dyDescent="0.2"/>
    <row r="906162" s="12" customFormat="1" x14ac:dyDescent="0.2"/>
    <row r="906163" s="12" customFormat="1" x14ac:dyDescent="0.2"/>
    <row r="906164" s="12" customFormat="1" x14ac:dyDescent="0.2"/>
    <row r="906165" s="12" customFormat="1" x14ac:dyDescent="0.2"/>
    <row r="906166" s="12" customFormat="1" x14ac:dyDescent="0.2"/>
    <row r="906167" s="12" customFormat="1" x14ac:dyDescent="0.2"/>
    <row r="906168" s="12" customFormat="1" x14ac:dyDescent="0.2"/>
    <row r="906169" s="12" customFormat="1" x14ac:dyDescent="0.2"/>
    <row r="906170" s="12" customFormat="1" x14ac:dyDescent="0.2"/>
    <row r="906171" s="12" customFormat="1" x14ac:dyDescent="0.2"/>
    <row r="906172" s="12" customFormat="1" x14ac:dyDescent="0.2"/>
    <row r="906173" s="12" customFormat="1" x14ac:dyDescent="0.2"/>
    <row r="906174" s="12" customFormat="1" x14ac:dyDescent="0.2"/>
    <row r="906175" s="12" customFormat="1" x14ac:dyDescent="0.2"/>
    <row r="906176" s="12" customFormat="1" x14ac:dyDescent="0.2"/>
    <row r="906177" s="12" customFormat="1" x14ac:dyDescent="0.2"/>
    <row r="906178" s="12" customFormat="1" x14ac:dyDescent="0.2"/>
    <row r="906179" s="12" customFormat="1" x14ac:dyDescent="0.2"/>
    <row r="906180" s="12" customFormat="1" x14ac:dyDescent="0.2"/>
    <row r="906181" s="12" customFormat="1" x14ac:dyDescent="0.2"/>
    <row r="906182" s="12" customFormat="1" x14ac:dyDescent="0.2"/>
    <row r="906183" s="12" customFormat="1" x14ac:dyDescent="0.2"/>
    <row r="906184" s="12" customFormat="1" x14ac:dyDescent="0.2"/>
    <row r="906185" s="12" customFormat="1" x14ac:dyDescent="0.2"/>
    <row r="906186" s="12" customFormat="1" x14ac:dyDescent="0.2"/>
    <row r="906187" s="12" customFormat="1" x14ac:dyDescent="0.2"/>
    <row r="906188" s="12" customFormat="1" x14ac:dyDescent="0.2"/>
    <row r="906189" s="12" customFormat="1" x14ac:dyDescent="0.2"/>
    <row r="906190" s="12" customFormat="1" x14ac:dyDescent="0.2"/>
    <row r="906191" s="12" customFormat="1" x14ac:dyDescent="0.2"/>
    <row r="906192" s="12" customFormat="1" x14ac:dyDescent="0.2"/>
    <row r="906193" s="12" customFormat="1" x14ac:dyDescent="0.2"/>
    <row r="906194" s="12" customFormat="1" x14ac:dyDescent="0.2"/>
    <row r="906195" s="12" customFormat="1" x14ac:dyDescent="0.2"/>
    <row r="906196" s="12" customFormat="1" x14ac:dyDescent="0.2"/>
    <row r="906197" s="12" customFormat="1" x14ac:dyDescent="0.2"/>
    <row r="906198" s="12" customFormat="1" x14ac:dyDescent="0.2"/>
    <row r="906199" s="12" customFormat="1" x14ac:dyDescent="0.2"/>
    <row r="906200" s="12" customFormat="1" x14ac:dyDescent="0.2"/>
    <row r="906201" s="12" customFormat="1" x14ac:dyDescent="0.2"/>
    <row r="906202" s="12" customFormat="1" x14ac:dyDescent="0.2"/>
    <row r="906203" s="12" customFormat="1" x14ac:dyDescent="0.2"/>
    <row r="906204" s="12" customFormat="1" x14ac:dyDescent="0.2"/>
    <row r="906205" s="12" customFormat="1" x14ac:dyDescent="0.2"/>
    <row r="906206" s="12" customFormat="1" x14ac:dyDescent="0.2"/>
    <row r="906207" s="12" customFormat="1" x14ac:dyDescent="0.2"/>
    <row r="906208" s="12" customFormat="1" x14ac:dyDescent="0.2"/>
    <row r="906209" s="12" customFormat="1" x14ac:dyDescent="0.2"/>
    <row r="906210" s="12" customFormat="1" x14ac:dyDescent="0.2"/>
    <row r="906211" s="12" customFormat="1" x14ac:dyDescent="0.2"/>
    <row r="906212" s="12" customFormat="1" x14ac:dyDescent="0.2"/>
    <row r="906213" s="12" customFormat="1" x14ac:dyDescent="0.2"/>
    <row r="906214" s="12" customFormat="1" x14ac:dyDescent="0.2"/>
    <row r="906215" s="12" customFormat="1" x14ac:dyDescent="0.2"/>
    <row r="906216" s="12" customFormat="1" x14ac:dyDescent="0.2"/>
    <row r="906217" s="12" customFormat="1" x14ac:dyDescent="0.2"/>
    <row r="906218" s="12" customFormat="1" x14ac:dyDescent="0.2"/>
    <row r="906219" s="12" customFormat="1" x14ac:dyDescent="0.2"/>
    <row r="906220" s="12" customFormat="1" x14ac:dyDescent="0.2"/>
    <row r="906221" s="12" customFormat="1" x14ac:dyDescent="0.2"/>
    <row r="906222" s="12" customFormat="1" x14ac:dyDescent="0.2"/>
    <row r="906223" s="12" customFormat="1" x14ac:dyDescent="0.2"/>
    <row r="906224" s="12" customFormat="1" x14ac:dyDescent="0.2"/>
    <row r="906225" s="12" customFormat="1" x14ac:dyDescent="0.2"/>
    <row r="906226" s="12" customFormat="1" x14ac:dyDescent="0.2"/>
    <row r="906227" s="12" customFormat="1" x14ac:dyDescent="0.2"/>
    <row r="906228" s="12" customFormat="1" x14ac:dyDescent="0.2"/>
    <row r="906229" s="12" customFormat="1" x14ac:dyDescent="0.2"/>
    <row r="906230" s="12" customFormat="1" x14ac:dyDescent="0.2"/>
    <row r="906231" s="12" customFormat="1" x14ac:dyDescent="0.2"/>
    <row r="906232" s="12" customFormat="1" x14ac:dyDescent="0.2"/>
    <row r="906233" s="12" customFormat="1" x14ac:dyDescent="0.2"/>
    <row r="906234" s="12" customFormat="1" x14ac:dyDescent="0.2"/>
    <row r="906235" s="12" customFormat="1" x14ac:dyDescent="0.2"/>
    <row r="906236" s="12" customFormat="1" x14ac:dyDescent="0.2"/>
    <row r="906237" s="12" customFormat="1" x14ac:dyDescent="0.2"/>
    <row r="906238" s="12" customFormat="1" x14ac:dyDescent="0.2"/>
    <row r="906239" s="12" customFormat="1" x14ac:dyDescent="0.2"/>
    <row r="906240" s="12" customFormat="1" x14ac:dyDescent="0.2"/>
    <row r="906241" s="12" customFormat="1" x14ac:dyDescent="0.2"/>
    <row r="906242" s="12" customFormat="1" x14ac:dyDescent="0.2"/>
    <row r="906243" s="12" customFormat="1" x14ac:dyDescent="0.2"/>
    <row r="906244" s="12" customFormat="1" x14ac:dyDescent="0.2"/>
    <row r="906245" s="12" customFormat="1" x14ac:dyDescent="0.2"/>
    <row r="906246" s="12" customFormat="1" x14ac:dyDescent="0.2"/>
    <row r="906247" s="12" customFormat="1" x14ac:dyDescent="0.2"/>
    <row r="906248" s="12" customFormat="1" x14ac:dyDescent="0.2"/>
    <row r="906249" s="12" customFormat="1" x14ac:dyDescent="0.2"/>
    <row r="906250" s="12" customFormat="1" x14ac:dyDescent="0.2"/>
    <row r="906251" s="12" customFormat="1" x14ac:dyDescent="0.2"/>
    <row r="906252" s="12" customFormat="1" x14ac:dyDescent="0.2"/>
    <row r="906253" s="12" customFormat="1" x14ac:dyDescent="0.2"/>
    <row r="906254" s="12" customFormat="1" x14ac:dyDescent="0.2"/>
    <row r="906255" s="12" customFormat="1" x14ac:dyDescent="0.2"/>
    <row r="906256" s="12" customFormat="1" x14ac:dyDescent="0.2"/>
    <row r="906257" s="12" customFormat="1" x14ac:dyDescent="0.2"/>
    <row r="906258" s="12" customFormat="1" x14ac:dyDescent="0.2"/>
    <row r="906259" s="12" customFormat="1" x14ac:dyDescent="0.2"/>
    <row r="906260" s="12" customFormat="1" x14ac:dyDescent="0.2"/>
    <row r="906261" s="12" customFormat="1" x14ac:dyDescent="0.2"/>
    <row r="906262" s="12" customFormat="1" x14ac:dyDescent="0.2"/>
    <row r="906263" s="12" customFormat="1" x14ac:dyDescent="0.2"/>
    <row r="906264" s="12" customFormat="1" x14ac:dyDescent="0.2"/>
    <row r="906265" s="12" customFormat="1" x14ac:dyDescent="0.2"/>
    <row r="906266" s="12" customFormat="1" x14ac:dyDescent="0.2"/>
    <row r="906267" s="12" customFormat="1" x14ac:dyDescent="0.2"/>
    <row r="906268" s="12" customFormat="1" x14ac:dyDescent="0.2"/>
    <row r="906269" s="12" customFormat="1" x14ac:dyDescent="0.2"/>
    <row r="906270" s="12" customFormat="1" x14ac:dyDescent="0.2"/>
    <row r="906271" s="12" customFormat="1" x14ac:dyDescent="0.2"/>
    <row r="906272" s="12" customFormat="1" x14ac:dyDescent="0.2"/>
    <row r="906273" s="12" customFormat="1" x14ac:dyDescent="0.2"/>
    <row r="906274" s="12" customFormat="1" x14ac:dyDescent="0.2"/>
    <row r="906275" s="12" customFormat="1" x14ac:dyDescent="0.2"/>
    <row r="906276" s="12" customFormat="1" x14ac:dyDescent="0.2"/>
    <row r="906277" s="12" customFormat="1" x14ac:dyDescent="0.2"/>
    <row r="906278" s="12" customFormat="1" x14ac:dyDescent="0.2"/>
    <row r="906279" s="12" customFormat="1" x14ac:dyDescent="0.2"/>
    <row r="906280" s="12" customFormat="1" x14ac:dyDescent="0.2"/>
    <row r="906281" s="12" customFormat="1" x14ac:dyDescent="0.2"/>
    <row r="906282" s="12" customFormat="1" x14ac:dyDescent="0.2"/>
    <row r="906283" s="12" customFormat="1" x14ac:dyDescent="0.2"/>
    <row r="906284" s="12" customFormat="1" x14ac:dyDescent="0.2"/>
    <row r="906285" s="12" customFormat="1" x14ac:dyDescent="0.2"/>
    <row r="906286" s="12" customFormat="1" x14ac:dyDescent="0.2"/>
    <row r="906287" s="12" customFormat="1" x14ac:dyDescent="0.2"/>
    <row r="906288" s="12" customFormat="1" x14ac:dyDescent="0.2"/>
    <row r="906289" s="12" customFormat="1" x14ac:dyDescent="0.2"/>
    <row r="906290" s="12" customFormat="1" x14ac:dyDescent="0.2"/>
    <row r="906291" s="12" customFormat="1" x14ac:dyDescent="0.2"/>
    <row r="906292" s="12" customFormat="1" x14ac:dyDescent="0.2"/>
    <row r="906293" s="12" customFormat="1" x14ac:dyDescent="0.2"/>
    <row r="906294" s="12" customFormat="1" x14ac:dyDescent="0.2"/>
    <row r="906295" s="12" customFormat="1" x14ac:dyDescent="0.2"/>
    <row r="906296" s="12" customFormat="1" x14ac:dyDescent="0.2"/>
    <row r="906297" s="12" customFormat="1" x14ac:dyDescent="0.2"/>
    <row r="906298" s="12" customFormat="1" x14ac:dyDescent="0.2"/>
    <row r="906299" s="12" customFormat="1" x14ac:dyDescent="0.2"/>
    <row r="906300" s="12" customFormat="1" x14ac:dyDescent="0.2"/>
    <row r="906301" s="12" customFormat="1" x14ac:dyDescent="0.2"/>
    <row r="906302" s="12" customFormat="1" x14ac:dyDescent="0.2"/>
    <row r="906303" s="12" customFormat="1" x14ac:dyDescent="0.2"/>
    <row r="906304" s="12" customFormat="1" x14ac:dyDescent="0.2"/>
    <row r="906305" s="12" customFormat="1" x14ac:dyDescent="0.2"/>
    <row r="906306" s="12" customFormat="1" x14ac:dyDescent="0.2"/>
    <row r="906307" s="12" customFormat="1" x14ac:dyDescent="0.2"/>
    <row r="906308" s="12" customFormat="1" x14ac:dyDescent="0.2"/>
    <row r="906309" s="12" customFormat="1" x14ac:dyDescent="0.2"/>
    <row r="906310" s="12" customFormat="1" x14ac:dyDescent="0.2"/>
    <row r="906311" s="12" customFormat="1" x14ac:dyDescent="0.2"/>
    <row r="906312" s="12" customFormat="1" x14ac:dyDescent="0.2"/>
    <row r="906313" s="12" customFormat="1" x14ac:dyDescent="0.2"/>
    <row r="906314" s="12" customFormat="1" x14ac:dyDescent="0.2"/>
    <row r="906315" s="12" customFormat="1" x14ac:dyDescent="0.2"/>
    <row r="906316" s="12" customFormat="1" x14ac:dyDescent="0.2"/>
    <row r="906317" s="12" customFormat="1" x14ac:dyDescent="0.2"/>
    <row r="906318" s="12" customFormat="1" x14ac:dyDescent="0.2"/>
    <row r="906319" s="12" customFormat="1" x14ac:dyDescent="0.2"/>
    <row r="906320" s="12" customFormat="1" x14ac:dyDescent="0.2"/>
    <row r="906321" s="12" customFormat="1" x14ac:dyDescent="0.2"/>
    <row r="906322" s="12" customFormat="1" x14ac:dyDescent="0.2"/>
    <row r="906323" s="12" customFormat="1" x14ac:dyDescent="0.2"/>
    <row r="906324" s="12" customFormat="1" x14ac:dyDescent="0.2"/>
    <row r="906325" s="12" customFormat="1" x14ac:dyDescent="0.2"/>
    <row r="906326" s="12" customFormat="1" x14ac:dyDescent="0.2"/>
    <row r="906327" s="12" customFormat="1" x14ac:dyDescent="0.2"/>
    <row r="906328" s="12" customFormat="1" x14ac:dyDescent="0.2"/>
    <row r="906329" s="12" customFormat="1" x14ac:dyDescent="0.2"/>
    <row r="906330" s="12" customFormat="1" x14ac:dyDescent="0.2"/>
    <row r="906331" s="12" customFormat="1" x14ac:dyDescent="0.2"/>
    <row r="906332" s="12" customFormat="1" x14ac:dyDescent="0.2"/>
    <row r="906333" s="12" customFormat="1" x14ac:dyDescent="0.2"/>
    <row r="906334" s="12" customFormat="1" x14ac:dyDescent="0.2"/>
    <row r="906335" s="12" customFormat="1" x14ac:dyDescent="0.2"/>
    <row r="906336" s="12" customFormat="1" x14ac:dyDescent="0.2"/>
    <row r="906337" s="12" customFormat="1" x14ac:dyDescent="0.2"/>
    <row r="906338" s="12" customFormat="1" x14ac:dyDescent="0.2"/>
    <row r="906339" s="12" customFormat="1" x14ac:dyDescent="0.2"/>
    <row r="906340" s="12" customFormat="1" x14ac:dyDescent="0.2"/>
    <row r="906341" s="12" customFormat="1" x14ac:dyDescent="0.2"/>
    <row r="906342" s="12" customFormat="1" x14ac:dyDescent="0.2"/>
    <row r="906343" s="12" customFormat="1" x14ac:dyDescent="0.2"/>
    <row r="906344" s="12" customFormat="1" x14ac:dyDescent="0.2"/>
    <row r="906345" s="12" customFormat="1" x14ac:dyDescent="0.2"/>
    <row r="906346" s="12" customFormat="1" x14ac:dyDescent="0.2"/>
    <row r="906347" s="12" customFormat="1" x14ac:dyDescent="0.2"/>
    <row r="906348" s="12" customFormat="1" x14ac:dyDescent="0.2"/>
    <row r="906349" s="12" customFormat="1" x14ac:dyDescent="0.2"/>
    <row r="906350" s="12" customFormat="1" x14ac:dyDescent="0.2"/>
    <row r="906351" s="12" customFormat="1" x14ac:dyDescent="0.2"/>
    <row r="906352" s="12" customFormat="1" x14ac:dyDescent="0.2"/>
    <row r="906353" s="12" customFormat="1" x14ac:dyDescent="0.2"/>
    <row r="906354" s="12" customFormat="1" x14ac:dyDescent="0.2"/>
    <row r="906355" s="12" customFormat="1" x14ac:dyDescent="0.2"/>
    <row r="906356" s="12" customFormat="1" x14ac:dyDescent="0.2"/>
    <row r="906357" s="12" customFormat="1" x14ac:dyDescent="0.2"/>
    <row r="906358" s="12" customFormat="1" x14ac:dyDescent="0.2"/>
    <row r="906359" s="12" customFormat="1" x14ac:dyDescent="0.2"/>
    <row r="906360" s="12" customFormat="1" x14ac:dyDescent="0.2"/>
    <row r="906361" s="12" customFormat="1" x14ac:dyDescent="0.2"/>
    <row r="906362" s="12" customFormat="1" x14ac:dyDescent="0.2"/>
    <row r="906363" s="12" customFormat="1" x14ac:dyDescent="0.2"/>
    <row r="906364" s="12" customFormat="1" x14ac:dyDescent="0.2"/>
    <row r="906365" s="12" customFormat="1" x14ac:dyDescent="0.2"/>
    <row r="906366" s="12" customFormat="1" x14ac:dyDescent="0.2"/>
    <row r="906367" s="12" customFormat="1" x14ac:dyDescent="0.2"/>
    <row r="906368" s="12" customFormat="1" x14ac:dyDescent="0.2"/>
    <row r="906369" s="12" customFormat="1" x14ac:dyDescent="0.2"/>
    <row r="906370" s="12" customFormat="1" x14ac:dyDescent="0.2"/>
    <row r="906371" s="12" customFormat="1" x14ac:dyDescent="0.2"/>
    <row r="906372" s="12" customFormat="1" x14ac:dyDescent="0.2"/>
    <row r="906373" s="12" customFormat="1" x14ac:dyDescent="0.2"/>
    <row r="906374" s="12" customFormat="1" x14ac:dyDescent="0.2"/>
    <row r="906375" s="12" customFormat="1" x14ac:dyDescent="0.2"/>
    <row r="906376" s="12" customFormat="1" x14ac:dyDescent="0.2"/>
    <row r="906377" s="12" customFormat="1" x14ac:dyDescent="0.2"/>
    <row r="906378" s="12" customFormat="1" x14ac:dyDescent="0.2"/>
    <row r="906379" s="12" customFormat="1" x14ac:dyDescent="0.2"/>
    <row r="906380" s="12" customFormat="1" x14ac:dyDescent="0.2"/>
    <row r="906381" s="12" customFormat="1" x14ac:dyDescent="0.2"/>
    <row r="906382" s="12" customFormat="1" x14ac:dyDescent="0.2"/>
    <row r="906383" s="12" customFormat="1" x14ac:dyDescent="0.2"/>
    <row r="906384" s="12" customFormat="1" x14ac:dyDescent="0.2"/>
    <row r="906385" s="12" customFormat="1" x14ac:dyDescent="0.2"/>
    <row r="906386" s="12" customFormat="1" x14ac:dyDescent="0.2"/>
    <row r="906387" s="12" customFormat="1" x14ac:dyDescent="0.2"/>
    <row r="906388" s="12" customFormat="1" x14ac:dyDescent="0.2"/>
    <row r="906389" s="12" customFormat="1" x14ac:dyDescent="0.2"/>
    <row r="906390" s="12" customFormat="1" x14ac:dyDescent="0.2"/>
    <row r="906391" s="12" customFormat="1" x14ac:dyDescent="0.2"/>
    <row r="906392" s="12" customFormat="1" x14ac:dyDescent="0.2"/>
    <row r="906393" s="12" customFormat="1" x14ac:dyDescent="0.2"/>
    <row r="906394" s="12" customFormat="1" x14ac:dyDescent="0.2"/>
    <row r="906395" s="12" customFormat="1" x14ac:dyDescent="0.2"/>
    <row r="906396" s="12" customFormat="1" x14ac:dyDescent="0.2"/>
    <row r="906397" s="12" customFormat="1" x14ac:dyDescent="0.2"/>
    <row r="906398" s="12" customFormat="1" x14ac:dyDescent="0.2"/>
    <row r="906399" s="12" customFormat="1" x14ac:dyDescent="0.2"/>
    <row r="906400" s="12" customFormat="1" x14ac:dyDescent="0.2"/>
    <row r="906401" s="12" customFormat="1" x14ac:dyDescent="0.2"/>
    <row r="906402" s="12" customFormat="1" x14ac:dyDescent="0.2"/>
    <row r="906403" s="12" customFormat="1" x14ac:dyDescent="0.2"/>
    <row r="906404" s="12" customFormat="1" x14ac:dyDescent="0.2"/>
    <row r="906405" s="12" customFormat="1" x14ac:dyDescent="0.2"/>
    <row r="906406" s="12" customFormat="1" x14ac:dyDescent="0.2"/>
    <row r="906407" s="12" customFormat="1" x14ac:dyDescent="0.2"/>
    <row r="906408" s="12" customFormat="1" x14ac:dyDescent="0.2"/>
    <row r="906409" s="12" customFormat="1" x14ac:dyDescent="0.2"/>
    <row r="906410" s="12" customFormat="1" x14ac:dyDescent="0.2"/>
    <row r="906411" s="12" customFormat="1" x14ac:dyDescent="0.2"/>
    <row r="906412" s="12" customFormat="1" x14ac:dyDescent="0.2"/>
    <row r="906413" s="12" customFormat="1" x14ac:dyDescent="0.2"/>
    <row r="906414" s="12" customFormat="1" x14ac:dyDescent="0.2"/>
    <row r="906415" s="12" customFormat="1" x14ac:dyDescent="0.2"/>
    <row r="906416" s="12" customFormat="1" x14ac:dyDescent="0.2"/>
    <row r="906417" s="12" customFormat="1" x14ac:dyDescent="0.2"/>
    <row r="906418" s="12" customFormat="1" x14ac:dyDescent="0.2"/>
    <row r="906419" s="12" customFormat="1" x14ac:dyDescent="0.2"/>
    <row r="906420" s="12" customFormat="1" x14ac:dyDescent="0.2"/>
    <row r="906421" s="12" customFormat="1" x14ac:dyDescent="0.2"/>
    <row r="906422" s="12" customFormat="1" x14ac:dyDescent="0.2"/>
    <row r="906423" s="12" customFormat="1" x14ac:dyDescent="0.2"/>
    <row r="906424" s="12" customFormat="1" x14ac:dyDescent="0.2"/>
    <row r="906425" s="12" customFormat="1" x14ac:dyDescent="0.2"/>
    <row r="906426" s="12" customFormat="1" x14ac:dyDescent="0.2"/>
    <row r="906427" s="12" customFormat="1" x14ac:dyDescent="0.2"/>
    <row r="906428" s="12" customFormat="1" x14ac:dyDescent="0.2"/>
    <row r="906429" s="12" customFormat="1" x14ac:dyDescent="0.2"/>
    <row r="906430" s="12" customFormat="1" x14ac:dyDescent="0.2"/>
    <row r="906431" s="12" customFormat="1" x14ac:dyDescent="0.2"/>
    <row r="906432" s="12" customFormat="1" x14ac:dyDescent="0.2"/>
    <row r="906433" s="12" customFormat="1" x14ac:dyDescent="0.2"/>
    <row r="906434" s="12" customFormat="1" x14ac:dyDescent="0.2"/>
    <row r="906435" s="12" customFormat="1" x14ac:dyDescent="0.2"/>
    <row r="906436" s="12" customFormat="1" x14ac:dyDescent="0.2"/>
    <row r="906437" s="12" customFormat="1" x14ac:dyDescent="0.2"/>
    <row r="906438" s="12" customFormat="1" x14ac:dyDescent="0.2"/>
    <row r="906439" s="12" customFormat="1" x14ac:dyDescent="0.2"/>
    <row r="906440" s="12" customFormat="1" x14ac:dyDescent="0.2"/>
    <row r="906441" s="12" customFormat="1" x14ac:dyDescent="0.2"/>
    <row r="906442" s="12" customFormat="1" x14ac:dyDescent="0.2"/>
    <row r="906443" s="12" customFormat="1" x14ac:dyDescent="0.2"/>
    <row r="906444" s="12" customFormat="1" x14ac:dyDescent="0.2"/>
    <row r="906445" s="12" customFormat="1" x14ac:dyDescent="0.2"/>
    <row r="906446" s="12" customFormat="1" x14ac:dyDescent="0.2"/>
    <row r="906447" s="12" customFormat="1" x14ac:dyDescent="0.2"/>
    <row r="906448" s="12" customFormat="1" x14ac:dyDescent="0.2"/>
    <row r="906449" s="12" customFormat="1" x14ac:dyDescent="0.2"/>
    <row r="906450" s="12" customFormat="1" x14ac:dyDescent="0.2"/>
    <row r="906451" s="12" customFormat="1" x14ac:dyDescent="0.2"/>
    <row r="906452" s="12" customFormat="1" x14ac:dyDescent="0.2"/>
    <row r="906453" s="12" customFormat="1" x14ac:dyDescent="0.2"/>
    <row r="906454" s="12" customFormat="1" x14ac:dyDescent="0.2"/>
    <row r="906455" s="12" customFormat="1" x14ac:dyDescent="0.2"/>
    <row r="906456" s="12" customFormat="1" x14ac:dyDescent="0.2"/>
    <row r="906457" s="12" customFormat="1" x14ac:dyDescent="0.2"/>
    <row r="906458" s="12" customFormat="1" x14ac:dyDescent="0.2"/>
    <row r="906459" s="12" customFormat="1" x14ac:dyDescent="0.2"/>
    <row r="906460" s="12" customFormat="1" x14ac:dyDescent="0.2"/>
    <row r="906461" s="12" customFormat="1" x14ac:dyDescent="0.2"/>
    <row r="906462" s="12" customFormat="1" x14ac:dyDescent="0.2"/>
    <row r="906463" s="12" customFormat="1" x14ac:dyDescent="0.2"/>
    <row r="906464" s="12" customFormat="1" x14ac:dyDescent="0.2"/>
    <row r="906465" s="12" customFormat="1" x14ac:dyDescent="0.2"/>
    <row r="906466" s="12" customFormat="1" x14ac:dyDescent="0.2"/>
    <row r="906467" s="12" customFormat="1" x14ac:dyDescent="0.2"/>
    <row r="906468" s="12" customFormat="1" x14ac:dyDescent="0.2"/>
    <row r="906469" s="12" customFormat="1" x14ac:dyDescent="0.2"/>
    <row r="906470" s="12" customFormat="1" x14ac:dyDescent="0.2"/>
    <row r="906471" s="12" customFormat="1" x14ac:dyDescent="0.2"/>
    <row r="906472" s="12" customFormat="1" x14ac:dyDescent="0.2"/>
    <row r="906473" s="12" customFormat="1" x14ac:dyDescent="0.2"/>
    <row r="906474" s="12" customFormat="1" x14ac:dyDescent="0.2"/>
    <row r="906475" s="12" customFormat="1" x14ac:dyDescent="0.2"/>
    <row r="906476" s="12" customFormat="1" x14ac:dyDescent="0.2"/>
    <row r="906477" s="12" customFormat="1" x14ac:dyDescent="0.2"/>
    <row r="906478" s="12" customFormat="1" x14ac:dyDescent="0.2"/>
    <row r="906479" s="12" customFormat="1" x14ac:dyDescent="0.2"/>
    <row r="906480" s="12" customFormat="1" x14ac:dyDescent="0.2"/>
    <row r="906481" s="12" customFormat="1" x14ac:dyDescent="0.2"/>
    <row r="906482" s="12" customFormat="1" x14ac:dyDescent="0.2"/>
    <row r="906483" s="12" customFormat="1" x14ac:dyDescent="0.2"/>
    <row r="906484" s="12" customFormat="1" x14ac:dyDescent="0.2"/>
    <row r="906485" s="12" customFormat="1" x14ac:dyDescent="0.2"/>
    <row r="906486" s="12" customFormat="1" x14ac:dyDescent="0.2"/>
    <row r="906487" s="12" customFormat="1" x14ac:dyDescent="0.2"/>
    <row r="906488" s="12" customFormat="1" x14ac:dyDescent="0.2"/>
    <row r="906489" s="12" customFormat="1" x14ac:dyDescent="0.2"/>
    <row r="906490" s="12" customFormat="1" x14ac:dyDescent="0.2"/>
    <row r="906491" s="12" customFormat="1" x14ac:dyDescent="0.2"/>
    <row r="906492" s="12" customFormat="1" x14ac:dyDescent="0.2"/>
    <row r="906493" s="12" customFormat="1" x14ac:dyDescent="0.2"/>
    <row r="906494" s="12" customFormat="1" x14ac:dyDescent="0.2"/>
    <row r="906495" s="12" customFormat="1" x14ac:dyDescent="0.2"/>
    <row r="906496" s="12" customFormat="1" x14ac:dyDescent="0.2"/>
    <row r="906497" s="12" customFormat="1" x14ac:dyDescent="0.2"/>
    <row r="906498" s="12" customFormat="1" x14ac:dyDescent="0.2"/>
    <row r="906499" s="12" customFormat="1" x14ac:dyDescent="0.2"/>
    <row r="906500" s="12" customFormat="1" x14ac:dyDescent="0.2"/>
    <row r="906501" s="12" customFormat="1" x14ac:dyDescent="0.2"/>
    <row r="906502" s="12" customFormat="1" x14ac:dyDescent="0.2"/>
    <row r="906503" s="12" customFormat="1" x14ac:dyDescent="0.2"/>
    <row r="906504" s="12" customFormat="1" x14ac:dyDescent="0.2"/>
    <row r="906505" s="12" customFormat="1" x14ac:dyDescent="0.2"/>
    <row r="906506" s="12" customFormat="1" x14ac:dyDescent="0.2"/>
    <row r="906507" s="12" customFormat="1" x14ac:dyDescent="0.2"/>
    <row r="906508" s="12" customFormat="1" x14ac:dyDescent="0.2"/>
    <row r="906509" s="12" customFormat="1" x14ac:dyDescent="0.2"/>
    <row r="906510" s="12" customFormat="1" x14ac:dyDescent="0.2"/>
    <row r="906511" s="12" customFormat="1" x14ac:dyDescent="0.2"/>
    <row r="906512" s="12" customFormat="1" x14ac:dyDescent="0.2"/>
    <row r="906513" s="12" customFormat="1" x14ac:dyDescent="0.2"/>
    <row r="906514" s="12" customFormat="1" x14ac:dyDescent="0.2"/>
    <row r="906515" s="12" customFormat="1" x14ac:dyDescent="0.2"/>
    <row r="906516" s="12" customFormat="1" x14ac:dyDescent="0.2"/>
    <row r="906517" s="12" customFormat="1" x14ac:dyDescent="0.2"/>
    <row r="906518" s="12" customFormat="1" x14ac:dyDescent="0.2"/>
    <row r="906519" s="12" customFormat="1" x14ac:dyDescent="0.2"/>
    <row r="906520" s="12" customFormat="1" x14ac:dyDescent="0.2"/>
    <row r="906521" s="12" customFormat="1" x14ac:dyDescent="0.2"/>
    <row r="906522" s="12" customFormat="1" x14ac:dyDescent="0.2"/>
    <row r="906523" s="12" customFormat="1" x14ac:dyDescent="0.2"/>
    <row r="906524" s="12" customFormat="1" x14ac:dyDescent="0.2"/>
    <row r="906525" s="12" customFormat="1" x14ac:dyDescent="0.2"/>
    <row r="906526" s="12" customFormat="1" x14ac:dyDescent="0.2"/>
    <row r="906527" s="12" customFormat="1" x14ac:dyDescent="0.2"/>
    <row r="906528" s="12" customFormat="1" x14ac:dyDescent="0.2"/>
    <row r="906529" s="12" customFormat="1" x14ac:dyDescent="0.2"/>
    <row r="906530" s="12" customFormat="1" x14ac:dyDescent="0.2"/>
    <row r="906531" s="12" customFormat="1" x14ac:dyDescent="0.2"/>
    <row r="906532" s="12" customFormat="1" x14ac:dyDescent="0.2"/>
    <row r="906533" s="12" customFormat="1" x14ac:dyDescent="0.2"/>
    <row r="906534" s="12" customFormat="1" x14ac:dyDescent="0.2"/>
    <row r="906535" s="12" customFormat="1" x14ac:dyDescent="0.2"/>
    <row r="906536" s="12" customFormat="1" x14ac:dyDescent="0.2"/>
    <row r="906537" s="12" customFormat="1" x14ac:dyDescent="0.2"/>
    <row r="906538" s="12" customFormat="1" x14ac:dyDescent="0.2"/>
    <row r="906539" s="12" customFormat="1" x14ac:dyDescent="0.2"/>
    <row r="906540" s="12" customFormat="1" x14ac:dyDescent="0.2"/>
    <row r="906541" s="12" customFormat="1" x14ac:dyDescent="0.2"/>
    <row r="906542" s="12" customFormat="1" x14ac:dyDescent="0.2"/>
    <row r="906543" s="12" customFormat="1" x14ac:dyDescent="0.2"/>
    <row r="906544" s="12" customFormat="1" x14ac:dyDescent="0.2"/>
    <row r="906545" s="12" customFormat="1" x14ac:dyDescent="0.2"/>
    <row r="906546" s="12" customFormat="1" x14ac:dyDescent="0.2"/>
    <row r="906547" s="12" customFormat="1" x14ac:dyDescent="0.2"/>
    <row r="906548" s="12" customFormat="1" x14ac:dyDescent="0.2"/>
    <row r="906549" s="12" customFormat="1" x14ac:dyDescent="0.2"/>
    <row r="906550" s="12" customFormat="1" x14ac:dyDescent="0.2"/>
    <row r="906551" s="12" customFormat="1" x14ac:dyDescent="0.2"/>
    <row r="906552" s="12" customFormat="1" x14ac:dyDescent="0.2"/>
    <row r="906553" s="12" customFormat="1" x14ac:dyDescent="0.2"/>
    <row r="906554" s="12" customFormat="1" x14ac:dyDescent="0.2"/>
    <row r="906555" s="12" customFormat="1" x14ac:dyDescent="0.2"/>
    <row r="906556" s="12" customFormat="1" x14ac:dyDescent="0.2"/>
    <row r="906557" s="12" customFormat="1" x14ac:dyDescent="0.2"/>
    <row r="906558" s="12" customFormat="1" x14ac:dyDescent="0.2"/>
    <row r="906559" s="12" customFormat="1" x14ac:dyDescent="0.2"/>
    <row r="906560" s="12" customFormat="1" x14ac:dyDescent="0.2"/>
    <row r="906561" s="12" customFormat="1" x14ac:dyDescent="0.2"/>
    <row r="906562" s="12" customFormat="1" x14ac:dyDescent="0.2"/>
    <row r="906563" s="12" customFormat="1" x14ac:dyDescent="0.2"/>
    <row r="906564" s="12" customFormat="1" x14ac:dyDescent="0.2"/>
    <row r="906565" s="12" customFormat="1" x14ac:dyDescent="0.2"/>
    <row r="906566" s="12" customFormat="1" x14ac:dyDescent="0.2"/>
    <row r="906567" s="12" customFormat="1" x14ac:dyDescent="0.2"/>
    <row r="906568" s="12" customFormat="1" x14ac:dyDescent="0.2"/>
    <row r="906569" s="12" customFormat="1" x14ac:dyDescent="0.2"/>
    <row r="906570" s="12" customFormat="1" x14ac:dyDescent="0.2"/>
    <row r="906571" s="12" customFormat="1" x14ac:dyDescent="0.2"/>
    <row r="906572" s="12" customFormat="1" x14ac:dyDescent="0.2"/>
    <row r="906573" s="12" customFormat="1" x14ac:dyDescent="0.2"/>
    <row r="906574" s="12" customFormat="1" x14ac:dyDescent="0.2"/>
    <row r="906575" s="12" customFormat="1" x14ac:dyDescent="0.2"/>
    <row r="906576" s="12" customFormat="1" x14ac:dyDescent="0.2"/>
    <row r="906577" s="12" customFormat="1" x14ac:dyDescent="0.2"/>
    <row r="906578" s="12" customFormat="1" x14ac:dyDescent="0.2"/>
    <row r="906579" s="12" customFormat="1" x14ac:dyDescent="0.2"/>
    <row r="906580" s="12" customFormat="1" x14ac:dyDescent="0.2"/>
    <row r="906581" s="12" customFormat="1" x14ac:dyDescent="0.2"/>
    <row r="906582" s="12" customFormat="1" x14ac:dyDescent="0.2"/>
    <row r="906583" s="12" customFormat="1" x14ac:dyDescent="0.2"/>
    <row r="906584" s="12" customFormat="1" x14ac:dyDescent="0.2"/>
    <row r="906585" s="12" customFormat="1" x14ac:dyDescent="0.2"/>
    <row r="906586" s="12" customFormat="1" x14ac:dyDescent="0.2"/>
    <row r="906587" s="12" customFormat="1" x14ac:dyDescent="0.2"/>
    <row r="906588" s="12" customFormat="1" x14ac:dyDescent="0.2"/>
    <row r="906589" s="12" customFormat="1" x14ac:dyDescent="0.2"/>
    <row r="906590" s="12" customFormat="1" x14ac:dyDescent="0.2"/>
    <row r="906591" s="12" customFormat="1" x14ac:dyDescent="0.2"/>
    <row r="906592" s="12" customFormat="1" x14ac:dyDescent="0.2"/>
    <row r="906593" s="12" customFormat="1" x14ac:dyDescent="0.2"/>
    <row r="906594" s="12" customFormat="1" x14ac:dyDescent="0.2"/>
    <row r="906595" s="12" customFormat="1" x14ac:dyDescent="0.2"/>
    <row r="906596" s="12" customFormat="1" x14ac:dyDescent="0.2"/>
    <row r="906597" s="12" customFormat="1" x14ac:dyDescent="0.2"/>
    <row r="906598" s="12" customFormat="1" x14ac:dyDescent="0.2"/>
    <row r="906599" s="12" customFormat="1" x14ac:dyDescent="0.2"/>
    <row r="906600" s="12" customFormat="1" x14ac:dyDescent="0.2"/>
    <row r="906601" s="12" customFormat="1" x14ac:dyDescent="0.2"/>
    <row r="906602" s="12" customFormat="1" x14ac:dyDescent="0.2"/>
    <row r="906603" s="12" customFormat="1" x14ac:dyDescent="0.2"/>
    <row r="906604" s="12" customFormat="1" x14ac:dyDescent="0.2"/>
    <row r="906605" s="12" customFormat="1" x14ac:dyDescent="0.2"/>
    <row r="906606" s="12" customFormat="1" x14ac:dyDescent="0.2"/>
    <row r="906607" s="12" customFormat="1" x14ac:dyDescent="0.2"/>
    <row r="906608" s="12" customFormat="1" x14ac:dyDescent="0.2"/>
    <row r="906609" s="12" customFormat="1" x14ac:dyDescent="0.2"/>
    <row r="906610" s="12" customFormat="1" x14ac:dyDescent="0.2"/>
    <row r="906611" s="12" customFormat="1" x14ac:dyDescent="0.2"/>
    <row r="906612" s="12" customFormat="1" x14ac:dyDescent="0.2"/>
    <row r="906613" s="12" customFormat="1" x14ac:dyDescent="0.2"/>
    <row r="906614" s="12" customFormat="1" x14ac:dyDescent="0.2"/>
    <row r="906615" s="12" customFormat="1" x14ac:dyDescent="0.2"/>
    <row r="906616" s="12" customFormat="1" x14ac:dyDescent="0.2"/>
    <row r="906617" s="12" customFormat="1" x14ac:dyDescent="0.2"/>
    <row r="906618" s="12" customFormat="1" x14ac:dyDescent="0.2"/>
    <row r="906619" s="12" customFormat="1" x14ac:dyDescent="0.2"/>
    <row r="906620" s="12" customFormat="1" x14ac:dyDescent="0.2"/>
    <row r="906621" s="12" customFormat="1" x14ac:dyDescent="0.2"/>
    <row r="906622" s="12" customFormat="1" x14ac:dyDescent="0.2"/>
    <row r="906623" s="12" customFormat="1" x14ac:dyDescent="0.2"/>
    <row r="906624" s="12" customFormat="1" x14ac:dyDescent="0.2"/>
    <row r="906625" s="12" customFormat="1" x14ac:dyDescent="0.2"/>
    <row r="906626" s="12" customFormat="1" x14ac:dyDescent="0.2"/>
    <row r="906627" s="12" customFormat="1" x14ac:dyDescent="0.2"/>
    <row r="906628" s="12" customFormat="1" x14ac:dyDescent="0.2"/>
    <row r="906629" s="12" customFormat="1" x14ac:dyDescent="0.2"/>
    <row r="906630" s="12" customFormat="1" x14ac:dyDescent="0.2"/>
    <row r="906631" s="12" customFormat="1" x14ac:dyDescent="0.2"/>
    <row r="906632" s="12" customFormat="1" x14ac:dyDescent="0.2"/>
    <row r="906633" s="12" customFormat="1" x14ac:dyDescent="0.2"/>
    <row r="906634" s="12" customFormat="1" x14ac:dyDescent="0.2"/>
    <row r="906635" s="12" customFormat="1" x14ac:dyDescent="0.2"/>
    <row r="906636" s="12" customFormat="1" x14ac:dyDescent="0.2"/>
    <row r="906637" s="12" customFormat="1" x14ac:dyDescent="0.2"/>
    <row r="906638" s="12" customFormat="1" x14ac:dyDescent="0.2"/>
    <row r="906639" s="12" customFormat="1" x14ac:dyDescent="0.2"/>
    <row r="906640" s="12" customFormat="1" x14ac:dyDescent="0.2"/>
    <row r="906641" s="12" customFormat="1" x14ac:dyDescent="0.2"/>
    <row r="906642" s="12" customFormat="1" x14ac:dyDescent="0.2"/>
    <row r="906643" s="12" customFormat="1" x14ac:dyDescent="0.2"/>
    <row r="906644" s="12" customFormat="1" x14ac:dyDescent="0.2"/>
    <row r="906645" s="12" customFormat="1" x14ac:dyDescent="0.2"/>
    <row r="906646" s="12" customFormat="1" x14ac:dyDescent="0.2"/>
    <row r="906647" s="12" customFormat="1" x14ac:dyDescent="0.2"/>
    <row r="906648" s="12" customFormat="1" x14ac:dyDescent="0.2"/>
    <row r="906649" s="12" customFormat="1" x14ac:dyDescent="0.2"/>
    <row r="906650" s="12" customFormat="1" x14ac:dyDescent="0.2"/>
    <row r="906651" s="12" customFormat="1" x14ac:dyDescent="0.2"/>
    <row r="906652" s="12" customFormat="1" x14ac:dyDescent="0.2"/>
    <row r="906653" s="12" customFormat="1" x14ac:dyDescent="0.2"/>
    <row r="906654" s="12" customFormat="1" x14ac:dyDescent="0.2"/>
    <row r="906655" s="12" customFormat="1" x14ac:dyDescent="0.2"/>
    <row r="906656" s="12" customFormat="1" x14ac:dyDescent="0.2"/>
    <row r="906657" s="12" customFormat="1" x14ac:dyDescent="0.2"/>
    <row r="906658" s="12" customFormat="1" x14ac:dyDescent="0.2"/>
    <row r="906659" s="12" customFormat="1" x14ac:dyDescent="0.2"/>
    <row r="906660" s="12" customFormat="1" x14ac:dyDescent="0.2"/>
    <row r="906661" s="12" customFormat="1" x14ac:dyDescent="0.2"/>
    <row r="906662" s="12" customFormat="1" x14ac:dyDescent="0.2"/>
    <row r="906663" s="12" customFormat="1" x14ac:dyDescent="0.2"/>
    <row r="906664" s="12" customFormat="1" x14ac:dyDescent="0.2"/>
    <row r="906665" s="12" customFormat="1" x14ac:dyDescent="0.2"/>
    <row r="906666" s="12" customFormat="1" x14ac:dyDescent="0.2"/>
    <row r="906667" s="12" customFormat="1" x14ac:dyDescent="0.2"/>
    <row r="906668" s="12" customFormat="1" x14ac:dyDescent="0.2"/>
    <row r="906669" s="12" customFormat="1" x14ac:dyDescent="0.2"/>
    <row r="906670" s="12" customFormat="1" x14ac:dyDescent="0.2"/>
    <row r="906671" s="12" customFormat="1" x14ac:dyDescent="0.2"/>
    <row r="906672" s="12" customFormat="1" x14ac:dyDescent="0.2"/>
    <row r="906673" s="12" customFormat="1" x14ac:dyDescent="0.2"/>
    <row r="906674" s="12" customFormat="1" x14ac:dyDescent="0.2"/>
    <row r="906675" s="12" customFormat="1" x14ac:dyDescent="0.2"/>
    <row r="906676" s="12" customFormat="1" x14ac:dyDescent="0.2"/>
    <row r="906677" s="12" customFormat="1" x14ac:dyDescent="0.2"/>
    <row r="906678" s="12" customFormat="1" x14ac:dyDescent="0.2"/>
    <row r="906679" s="12" customFormat="1" x14ac:dyDescent="0.2"/>
    <row r="906680" s="12" customFormat="1" x14ac:dyDescent="0.2"/>
    <row r="906681" s="12" customFormat="1" x14ac:dyDescent="0.2"/>
    <row r="906682" s="12" customFormat="1" x14ac:dyDescent="0.2"/>
    <row r="906683" s="12" customFormat="1" x14ac:dyDescent="0.2"/>
    <row r="906684" s="12" customFormat="1" x14ac:dyDescent="0.2"/>
    <row r="906685" s="12" customFormat="1" x14ac:dyDescent="0.2"/>
    <row r="906686" s="12" customFormat="1" x14ac:dyDescent="0.2"/>
    <row r="906687" s="12" customFormat="1" x14ac:dyDescent="0.2"/>
    <row r="906688" s="12" customFormat="1" x14ac:dyDescent="0.2"/>
    <row r="906689" s="12" customFormat="1" x14ac:dyDescent="0.2"/>
    <row r="906690" s="12" customFormat="1" x14ac:dyDescent="0.2"/>
    <row r="906691" s="12" customFormat="1" x14ac:dyDescent="0.2"/>
    <row r="906692" s="12" customFormat="1" x14ac:dyDescent="0.2"/>
    <row r="906693" s="12" customFormat="1" x14ac:dyDescent="0.2"/>
    <row r="906694" s="12" customFormat="1" x14ac:dyDescent="0.2"/>
    <row r="906695" s="12" customFormat="1" x14ac:dyDescent="0.2"/>
    <row r="906696" s="12" customFormat="1" x14ac:dyDescent="0.2"/>
    <row r="906697" s="12" customFormat="1" x14ac:dyDescent="0.2"/>
    <row r="906698" s="12" customFormat="1" x14ac:dyDescent="0.2"/>
    <row r="906699" s="12" customFormat="1" x14ac:dyDescent="0.2"/>
    <row r="906700" s="12" customFormat="1" x14ac:dyDescent="0.2"/>
    <row r="906701" s="12" customFormat="1" x14ac:dyDescent="0.2"/>
    <row r="906702" s="12" customFormat="1" x14ac:dyDescent="0.2"/>
    <row r="906703" s="12" customFormat="1" x14ac:dyDescent="0.2"/>
    <row r="906704" s="12" customFormat="1" x14ac:dyDescent="0.2"/>
    <row r="906705" s="12" customFormat="1" x14ac:dyDescent="0.2"/>
    <row r="906706" s="12" customFormat="1" x14ac:dyDescent="0.2"/>
    <row r="906707" s="12" customFormat="1" x14ac:dyDescent="0.2"/>
    <row r="906708" s="12" customFormat="1" x14ac:dyDescent="0.2"/>
    <row r="906709" s="12" customFormat="1" x14ac:dyDescent="0.2"/>
    <row r="906710" s="12" customFormat="1" x14ac:dyDescent="0.2"/>
    <row r="906711" s="12" customFormat="1" x14ac:dyDescent="0.2"/>
    <row r="906712" s="12" customFormat="1" x14ac:dyDescent="0.2"/>
    <row r="906713" s="12" customFormat="1" x14ac:dyDescent="0.2"/>
    <row r="906714" s="12" customFormat="1" x14ac:dyDescent="0.2"/>
    <row r="906715" s="12" customFormat="1" x14ac:dyDescent="0.2"/>
    <row r="906716" s="12" customFormat="1" x14ac:dyDescent="0.2"/>
    <row r="906717" s="12" customFormat="1" x14ac:dyDescent="0.2"/>
    <row r="906718" s="12" customFormat="1" x14ac:dyDescent="0.2"/>
    <row r="906719" s="12" customFormat="1" x14ac:dyDescent="0.2"/>
    <row r="906720" s="12" customFormat="1" x14ac:dyDescent="0.2"/>
    <row r="906721" s="12" customFormat="1" x14ac:dyDescent="0.2"/>
    <row r="906722" s="12" customFormat="1" x14ac:dyDescent="0.2"/>
    <row r="906723" s="12" customFormat="1" x14ac:dyDescent="0.2"/>
    <row r="906724" s="12" customFormat="1" x14ac:dyDescent="0.2"/>
    <row r="906725" s="12" customFormat="1" x14ac:dyDescent="0.2"/>
    <row r="906726" s="12" customFormat="1" x14ac:dyDescent="0.2"/>
    <row r="906727" s="12" customFormat="1" x14ac:dyDescent="0.2"/>
    <row r="906728" s="12" customFormat="1" x14ac:dyDescent="0.2"/>
    <row r="906729" s="12" customFormat="1" x14ac:dyDescent="0.2"/>
    <row r="906730" s="12" customFormat="1" x14ac:dyDescent="0.2"/>
    <row r="906731" s="12" customFormat="1" x14ac:dyDescent="0.2"/>
    <row r="906732" s="12" customFormat="1" x14ac:dyDescent="0.2"/>
    <row r="906733" s="12" customFormat="1" x14ac:dyDescent="0.2"/>
    <row r="906734" s="12" customFormat="1" x14ac:dyDescent="0.2"/>
    <row r="906735" s="12" customFormat="1" x14ac:dyDescent="0.2"/>
    <row r="906736" s="12" customFormat="1" x14ac:dyDescent="0.2"/>
    <row r="906737" s="12" customFormat="1" x14ac:dyDescent="0.2"/>
    <row r="906738" s="12" customFormat="1" x14ac:dyDescent="0.2"/>
    <row r="906739" s="12" customFormat="1" x14ac:dyDescent="0.2"/>
    <row r="906740" s="12" customFormat="1" x14ac:dyDescent="0.2"/>
    <row r="906741" s="12" customFormat="1" x14ac:dyDescent="0.2"/>
    <row r="906742" s="12" customFormat="1" x14ac:dyDescent="0.2"/>
    <row r="906743" s="12" customFormat="1" x14ac:dyDescent="0.2"/>
    <row r="906744" s="12" customFormat="1" x14ac:dyDescent="0.2"/>
    <row r="906745" s="12" customFormat="1" x14ac:dyDescent="0.2"/>
    <row r="906746" s="12" customFormat="1" x14ac:dyDescent="0.2"/>
    <row r="906747" s="12" customFormat="1" x14ac:dyDescent="0.2"/>
    <row r="906748" s="12" customFormat="1" x14ac:dyDescent="0.2"/>
    <row r="906749" s="12" customFormat="1" x14ac:dyDescent="0.2"/>
    <row r="906750" s="12" customFormat="1" x14ac:dyDescent="0.2"/>
    <row r="906751" s="12" customFormat="1" x14ac:dyDescent="0.2"/>
    <row r="906752" s="12" customFormat="1" x14ac:dyDescent="0.2"/>
    <row r="906753" s="12" customFormat="1" x14ac:dyDescent="0.2"/>
    <row r="906754" s="12" customFormat="1" x14ac:dyDescent="0.2"/>
    <row r="906755" s="12" customFormat="1" x14ac:dyDescent="0.2"/>
    <row r="906756" s="12" customFormat="1" x14ac:dyDescent="0.2"/>
    <row r="906757" s="12" customFormat="1" x14ac:dyDescent="0.2"/>
    <row r="906758" s="12" customFormat="1" x14ac:dyDescent="0.2"/>
    <row r="906759" s="12" customFormat="1" x14ac:dyDescent="0.2"/>
    <row r="906760" s="12" customFormat="1" x14ac:dyDescent="0.2"/>
    <row r="906761" s="12" customFormat="1" x14ac:dyDescent="0.2"/>
    <row r="906762" s="12" customFormat="1" x14ac:dyDescent="0.2"/>
    <row r="906763" s="12" customFormat="1" x14ac:dyDescent="0.2"/>
    <row r="906764" s="12" customFormat="1" x14ac:dyDescent="0.2"/>
    <row r="906765" s="12" customFormat="1" x14ac:dyDescent="0.2"/>
    <row r="906766" s="12" customFormat="1" x14ac:dyDescent="0.2"/>
    <row r="906767" s="12" customFormat="1" x14ac:dyDescent="0.2"/>
    <row r="906768" s="12" customFormat="1" x14ac:dyDescent="0.2"/>
    <row r="906769" s="12" customFormat="1" x14ac:dyDescent="0.2"/>
    <row r="906770" s="12" customFormat="1" x14ac:dyDescent="0.2"/>
    <row r="906771" s="12" customFormat="1" x14ac:dyDescent="0.2"/>
    <row r="906772" s="12" customFormat="1" x14ac:dyDescent="0.2"/>
    <row r="906773" s="12" customFormat="1" x14ac:dyDescent="0.2"/>
    <row r="906774" s="12" customFormat="1" x14ac:dyDescent="0.2"/>
    <row r="906775" s="12" customFormat="1" x14ac:dyDescent="0.2"/>
    <row r="906776" s="12" customFormat="1" x14ac:dyDescent="0.2"/>
    <row r="906777" s="12" customFormat="1" x14ac:dyDescent="0.2"/>
    <row r="906778" s="12" customFormat="1" x14ac:dyDescent="0.2"/>
    <row r="906779" s="12" customFormat="1" x14ac:dyDescent="0.2"/>
    <row r="906780" s="12" customFormat="1" x14ac:dyDescent="0.2"/>
    <row r="906781" s="12" customFormat="1" x14ac:dyDescent="0.2"/>
    <row r="906782" s="12" customFormat="1" x14ac:dyDescent="0.2"/>
    <row r="906783" s="12" customFormat="1" x14ac:dyDescent="0.2"/>
    <row r="906784" s="12" customFormat="1" x14ac:dyDescent="0.2"/>
    <row r="906785" s="12" customFormat="1" x14ac:dyDescent="0.2"/>
    <row r="906786" s="12" customFormat="1" x14ac:dyDescent="0.2"/>
    <row r="906787" s="12" customFormat="1" x14ac:dyDescent="0.2"/>
    <row r="906788" s="12" customFormat="1" x14ac:dyDescent="0.2"/>
    <row r="906789" s="12" customFormat="1" x14ac:dyDescent="0.2"/>
    <row r="906790" s="12" customFormat="1" x14ac:dyDescent="0.2"/>
    <row r="906791" s="12" customFormat="1" x14ac:dyDescent="0.2"/>
    <row r="906792" s="12" customFormat="1" x14ac:dyDescent="0.2"/>
    <row r="906793" s="12" customFormat="1" x14ac:dyDescent="0.2"/>
    <row r="906794" s="12" customFormat="1" x14ac:dyDescent="0.2"/>
    <row r="906795" s="12" customFormat="1" x14ac:dyDescent="0.2"/>
    <row r="906796" s="12" customFormat="1" x14ac:dyDescent="0.2"/>
    <row r="906797" s="12" customFormat="1" x14ac:dyDescent="0.2"/>
    <row r="906798" s="12" customFormat="1" x14ac:dyDescent="0.2"/>
    <row r="906799" s="12" customFormat="1" x14ac:dyDescent="0.2"/>
    <row r="906800" s="12" customFormat="1" x14ac:dyDescent="0.2"/>
    <row r="906801" s="12" customFormat="1" x14ac:dyDescent="0.2"/>
    <row r="906802" s="12" customFormat="1" x14ac:dyDescent="0.2"/>
    <row r="906803" s="12" customFormat="1" x14ac:dyDescent="0.2"/>
    <row r="906804" s="12" customFormat="1" x14ac:dyDescent="0.2"/>
    <row r="906805" s="12" customFormat="1" x14ac:dyDescent="0.2"/>
    <row r="906806" s="12" customFormat="1" x14ac:dyDescent="0.2"/>
    <row r="906807" s="12" customFormat="1" x14ac:dyDescent="0.2"/>
    <row r="906808" s="12" customFormat="1" x14ac:dyDescent="0.2"/>
    <row r="906809" s="12" customFormat="1" x14ac:dyDescent="0.2"/>
    <row r="906810" s="12" customFormat="1" x14ac:dyDescent="0.2"/>
    <row r="906811" s="12" customFormat="1" x14ac:dyDescent="0.2"/>
    <row r="906812" s="12" customFormat="1" x14ac:dyDescent="0.2"/>
    <row r="906813" s="12" customFormat="1" x14ac:dyDescent="0.2"/>
    <row r="906814" s="12" customFormat="1" x14ac:dyDescent="0.2"/>
    <row r="906815" s="12" customFormat="1" x14ac:dyDescent="0.2"/>
    <row r="906816" s="12" customFormat="1" x14ac:dyDescent="0.2"/>
    <row r="906817" s="12" customFormat="1" x14ac:dyDescent="0.2"/>
    <row r="906818" s="12" customFormat="1" x14ac:dyDescent="0.2"/>
    <row r="906819" s="12" customFormat="1" x14ac:dyDescent="0.2"/>
    <row r="906820" s="12" customFormat="1" x14ac:dyDescent="0.2"/>
    <row r="906821" s="12" customFormat="1" x14ac:dyDescent="0.2"/>
    <row r="906822" s="12" customFormat="1" x14ac:dyDescent="0.2"/>
    <row r="906823" s="12" customFormat="1" x14ac:dyDescent="0.2"/>
    <row r="906824" s="12" customFormat="1" x14ac:dyDescent="0.2"/>
    <row r="906825" s="12" customFormat="1" x14ac:dyDescent="0.2"/>
    <row r="906826" s="12" customFormat="1" x14ac:dyDescent="0.2"/>
    <row r="906827" s="12" customFormat="1" x14ac:dyDescent="0.2"/>
    <row r="906828" s="12" customFormat="1" x14ac:dyDescent="0.2"/>
    <row r="906829" s="12" customFormat="1" x14ac:dyDescent="0.2"/>
    <row r="906830" s="12" customFormat="1" x14ac:dyDescent="0.2"/>
    <row r="906831" s="12" customFormat="1" x14ac:dyDescent="0.2"/>
    <row r="906832" s="12" customFormat="1" x14ac:dyDescent="0.2"/>
    <row r="906833" s="12" customFormat="1" x14ac:dyDescent="0.2"/>
    <row r="906834" s="12" customFormat="1" x14ac:dyDescent="0.2"/>
    <row r="906835" s="12" customFormat="1" x14ac:dyDescent="0.2"/>
    <row r="906836" s="12" customFormat="1" x14ac:dyDescent="0.2"/>
    <row r="906837" s="12" customFormat="1" x14ac:dyDescent="0.2"/>
    <row r="906838" s="12" customFormat="1" x14ac:dyDescent="0.2"/>
    <row r="906839" s="12" customFormat="1" x14ac:dyDescent="0.2"/>
    <row r="906840" s="12" customFormat="1" x14ac:dyDescent="0.2"/>
    <row r="906841" s="12" customFormat="1" x14ac:dyDescent="0.2"/>
    <row r="906842" s="12" customFormat="1" x14ac:dyDescent="0.2"/>
    <row r="906843" s="12" customFormat="1" x14ac:dyDescent="0.2"/>
    <row r="906844" s="12" customFormat="1" x14ac:dyDescent="0.2"/>
    <row r="906845" s="12" customFormat="1" x14ac:dyDescent="0.2"/>
    <row r="906846" s="12" customFormat="1" x14ac:dyDescent="0.2"/>
    <row r="906847" s="12" customFormat="1" x14ac:dyDescent="0.2"/>
    <row r="906848" s="12" customFormat="1" x14ac:dyDescent="0.2"/>
    <row r="906849" s="12" customFormat="1" x14ac:dyDescent="0.2"/>
    <row r="906850" s="12" customFormat="1" x14ac:dyDescent="0.2"/>
    <row r="906851" s="12" customFormat="1" x14ac:dyDescent="0.2"/>
    <row r="906852" s="12" customFormat="1" x14ac:dyDescent="0.2"/>
    <row r="906853" s="12" customFormat="1" x14ac:dyDescent="0.2"/>
    <row r="906854" s="12" customFormat="1" x14ac:dyDescent="0.2"/>
    <row r="906855" s="12" customFormat="1" x14ac:dyDescent="0.2"/>
    <row r="906856" s="12" customFormat="1" x14ac:dyDescent="0.2"/>
    <row r="906857" s="12" customFormat="1" x14ac:dyDescent="0.2"/>
    <row r="906858" s="12" customFormat="1" x14ac:dyDescent="0.2"/>
    <row r="906859" s="12" customFormat="1" x14ac:dyDescent="0.2"/>
    <row r="906860" s="12" customFormat="1" x14ac:dyDescent="0.2"/>
    <row r="906861" s="12" customFormat="1" x14ac:dyDescent="0.2"/>
    <row r="906862" s="12" customFormat="1" x14ac:dyDescent="0.2"/>
    <row r="906863" s="12" customFormat="1" x14ac:dyDescent="0.2"/>
    <row r="906864" s="12" customFormat="1" x14ac:dyDescent="0.2"/>
    <row r="906865" s="12" customFormat="1" x14ac:dyDescent="0.2"/>
    <row r="906866" s="12" customFormat="1" x14ac:dyDescent="0.2"/>
    <row r="906867" s="12" customFormat="1" x14ac:dyDescent="0.2"/>
    <row r="906868" s="12" customFormat="1" x14ac:dyDescent="0.2"/>
    <row r="906869" s="12" customFormat="1" x14ac:dyDescent="0.2"/>
    <row r="906870" s="12" customFormat="1" x14ac:dyDescent="0.2"/>
    <row r="906871" s="12" customFormat="1" x14ac:dyDescent="0.2"/>
    <row r="906872" s="12" customFormat="1" x14ac:dyDescent="0.2"/>
    <row r="906873" s="12" customFormat="1" x14ac:dyDescent="0.2"/>
    <row r="906874" s="12" customFormat="1" x14ac:dyDescent="0.2"/>
    <row r="906875" s="12" customFormat="1" x14ac:dyDescent="0.2"/>
    <row r="906876" s="12" customFormat="1" x14ac:dyDescent="0.2"/>
    <row r="906877" s="12" customFormat="1" x14ac:dyDescent="0.2"/>
    <row r="906878" s="12" customFormat="1" x14ac:dyDescent="0.2"/>
    <row r="906879" s="12" customFormat="1" x14ac:dyDescent="0.2"/>
    <row r="906880" s="12" customFormat="1" x14ac:dyDescent="0.2"/>
    <row r="906881" s="12" customFormat="1" x14ac:dyDescent="0.2"/>
    <row r="906882" s="12" customFormat="1" x14ac:dyDescent="0.2"/>
    <row r="906883" s="12" customFormat="1" x14ac:dyDescent="0.2"/>
    <row r="906884" s="12" customFormat="1" x14ac:dyDescent="0.2"/>
    <row r="906885" s="12" customFormat="1" x14ac:dyDescent="0.2"/>
    <row r="906886" s="12" customFormat="1" x14ac:dyDescent="0.2"/>
    <row r="906887" s="12" customFormat="1" x14ac:dyDescent="0.2"/>
    <row r="906888" s="12" customFormat="1" x14ac:dyDescent="0.2"/>
    <row r="906889" s="12" customFormat="1" x14ac:dyDescent="0.2"/>
    <row r="906890" s="12" customFormat="1" x14ac:dyDescent="0.2"/>
    <row r="906891" s="12" customFormat="1" x14ac:dyDescent="0.2"/>
    <row r="906892" s="12" customFormat="1" x14ac:dyDescent="0.2"/>
    <row r="906893" s="12" customFormat="1" x14ac:dyDescent="0.2"/>
    <row r="906894" s="12" customFormat="1" x14ac:dyDescent="0.2"/>
    <row r="906895" s="12" customFormat="1" x14ac:dyDescent="0.2"/>
    <row r="906896" s="12" customFormat="1" x14ac:dyDescent="0.2"/>
    <row r="906897" s="12" customFormat="1" x14ac:dyDescent="0.2"/>
    <row r="906898" s="12" customFormat="1" x14ac:dyDescent="0.2"/>
    <row r="906899" s="12" customFormat="1" x14ac:dyDescent="0.2"/>
    <row r="906900" s="12" customFormat="1" x14ac:dyDescent="0.2"/>
    <row r="906901" s="12" customFormat="1" x14ac:dyDescent="0.2"/>
    <row r="906902" s="12" customFormat="1" x14ac:dyDescent="0.2"/>
    <row r="906903" s="12" customFormat="1" x14ac:dyDescent="0.2"/>
    <row r="906904" s="12" customFormat="1" x14ac:dyDescent="0.2"/>
    <row r="906905" s="12" customFormat="1" x14ac:dyDescent="0.2"/>
    <row r="906906" s="12" customFormat="1" x14ac:dyDescent="0.2"/>
    <row r="906907" s="12" customFormat="1" x14ac:dyDescent="0.2"/>
    <row r="906908" s="12" customFormat="1" x14ac:dyDescent="0.2"/>
    <row r="906909" s="12" customFormat="1" x14ac:dyDescent="0.2"/>
    <row r="906910" s="12" customFormat="1" x14ac:dyDescent="0.2"/>
    <row r="906911" s="12" customFormat="1" x14ac:dyDescent="0.2"/>
    <row r="906912" s="12" customFormat="1" x14ac:dyDescent="0.2"/>
    <row r="906913" s="12" customFormat="1" x14ac:dyDescent="0.2"/>
    <row r="906914" s="12" customFormat="1" x14ac:dyDescent="0.2"/>
    <row r="906915" s="12" customFormat="1" x14ac:dyDescent="0.2"/>
    <row r="906916" s="12" customFormat="1" x14ac:dyDescent="0.2"/>
    <row r="906917" s="12" customFormat="1" x14ac:dyDescent="0.2"/>
    <row r="906918" s="12" customFormat="1" x14ac:dyDescent="0.2"/>
    <row r="906919" s="12" customFormat="1" x14ac:dyDescent="0.2"/>
    <row r="906920" s="12" customFormat="1" x14ac:dyDescent="0.2"/>
    <row r="906921" s="12" customFormat="1" x14ac:dyDescent="0.2"/>
    <row r="906922" s="12" customFormat="1" x14ac:dyDescent="0.2"/>
    <row r="906923" s="12" customFormat="1" x14ac:dyDescent="0.2"/>
    <row r="906924" s="12" customFormat="1" x14ac:dyDescent="0.2"/>
    <row r="906925" s="12" customFormat="1" x14ac:dyDescent="0.2"/>
    <row r="906926" s="12" customFormat="1" x14ac:dyDescent="0.2"/>
    <row r="906927" s="12" customFormat="1" x14ac:dyDescent="0.2"/>
    <row r="906928" s="12" customFormat="1" x14ac:dyDescent="0.2"/>
    <row r="906929" s="12" customFormat="1" x14ac:dyDescent="0.2"/>
    <row r="906930" s="12" customFormat="1" x14ac:dyDescent="0.2"/>
    <row r="906931" s="12" customFormat="1" x14ac:dyDescent="0.2"/>
    <row r="906932" s="12" customFormat="1" x14ac:dyDescent="0.2"/>
    <row r="906933" s="12" customFormat="1" x14ac:dyDescent="0.2"/>
    <row r="906934" s="12" customFormat="1" x14ac:dyDescent="0.2"/>
    <row r="906935" s="12" customFormat="1" x14ac:dyDescent="0.2"/>
    <row r="906936" s="12" customFormat="1" x14ac:dyDescent="0.2"/>
    <row r="906937" s="12" customFormat="1" x14ac:dyDescent="0.2"/>
    <row r="906938" s="12" customFormat="1" x14ac:dyDescent="0.2"/>
    <row r="906939" s="12" customFormat="1" x14ac:dyDescent="0.2"/>
    <row r="906940" s="12" customFormat="1" x14ac:dyDescent="0.2"/>
    <row r="906941" s="12" customFormat="1" x14ac:dyDescent="0.2"/>
    <row r="906942" s="12" customFormat="1" x14ac:dyDescent="0.2"/>
    <row r="906943" s="12" customFormat="1" x14ac:dyDescent="0.2"/>
    <row r="906944" s="12" customFormat="1" x14ac:dyDescent="0.2"/>
    <row r="906945" s="12" customFormat="1" x14ac:dyDescent="0.2"/>
    <row r="906946" s="12" customFormat="1" x14ac:dyDescent="0.2"/>
    <row r="906947" s="12" customFormat="1" x14ac:dyDescent="0.2"/>
    <row r="906948" s="12" customFormat="1" x14ac:dyDescent="0.2"/>
    <row r="906949" s="12" customFormat="1" x14ac:dyDescent="0.2"/>
    <row r="906950" s="12" customFormat="1" x14ac:dyDescent="0.2"/>
    <row r="906951" s="12" customFormat="1" x14ac:dyDescent="0.2"/>
    <row r="906952" s="12" customFormat="1" x14ac:dyDescent="0.2"/>
    <row r="906953" s="12" customFormat="1" x14ac:dyDescent="0.2"/>
    <row r="906954" s="12" customFormat="1" x14ac:dyDescent="0.2"/>
    <row r="906955" s="12" customFormat="1" x14ac:dyDescent="0.2"/>
    <row r="906956" s="12" customFormat="1" x14ac:dyDescent="0.2"/>
    <row r="906957" s="12" customFormat="1" x14ac:dyDescent="0.2"/>
    <row r="906958" s="12" customFormat="1" x14ac:dyDescent="0.2"/>
    <row r="906959" s="12" customFormat="1" x14ac:dyDescent="0.2"/>
    <row r="906960" s="12" customFormat="1" x14ac:dyDescent="0.2"/>
    <row r="906961" s="12" customFormat="1" x14ac:dyDescent="0.2"/>
    <row r="906962" s="12" customFormat="1" x14ac:dyDescent="0.2"/>
    <row r="906963" s="12" customFormat="1" x14ac:dyDescent="0.2"/>
    <row r="906964" s="12" customFormat="1" x14ac:dyDescent="0.2"/>
    <row r="906965" s="12" customFormat="1" x14ac:dyDescent="0.2"/>
    <row r="906966" s="12" customFormat="1" x14ac:dyDescent="0.2"/>
    <row r="906967" s="12" customFormat="1" x14ac:dyDescent="0.2"/>
    <row r="906968" s="12" customFormat="1" x14ac:dyDescent="0.2"/>
    <row r="906969" s="12" customFormat="1" x14ac:dyDescent="0.2"/>
    <row r="906970" s="12" customFormat="1" x14ac:dyDescent="0.2"/>
    <row r="906971" s="12" customFormat="1" x14ac:dyDescent="0.2"/>
    <row r="906972" s="12" customFormat="1" x14ac:dyDescent="0.2"/>
    <row r="906973" s="12" customFormat="1" x14ac:dyDescent="0.2"/>
    <row r="906974" s="12" customFormat="1" x14ac:dyDescent="0.2"/>
    <row r="906975" s="12" customFormat="1" x14ac:dyDescent="0.2"/>
    <row r="906976" s="12" customFormat="1" x14ac:dyDescent="0.2"/>
    <row r="906977" s="12" customFormat="1" x14ac:dyDescent="0.2"/>
    <row r="906978" s="12" customFormat="1" x14ac:dyDescent="0.2"/>
    <row r="906979" s="12" customFormat="1" x14ac:dyDescent="0.2"/>
    <row r="906980" s="12" customFormat="1" x14ac:dyDescent="0.2"/>
    <row r="906981" s="12" customFormat="1" x14ac:dyDescent="0.2"/>
    <row r="906982" s="12" customFormat="1" x14ac:dyDescent="0.2"/>
    <row r="906983" s="12" customFormat="1" x14ac:dyDescent="0.2"/>
    <row r="906984" s="12" customFormat="1" x14ac:dyDescent="0.2"/>
    <row r="906985" s="12" customFormat="1" x14ac:dyDescent="0.2"/>
    <row r="906986" s="12" customFormat="1" x14ac:dyDescent="0.2"/>
    <row r="906987" s="12" customFormat="1" x14ac:dyDescent="0.2"/>
    <row r="906988" s="12" customFormat="1" x14ac:dyDescent="0.2"/>
    <row r="906989" s="12" customFormat="1" x14ac:dyDescent="0.2"/>
    <row r="906990" s="12" customFormat="1" x14ac:dyDescent="0.2"/>
    <row r="906991" s="12" customFormat="1" x14ac:dyDescent="0.2"/>
    <row r="906992" s="12" customFormat="1" x14ac:dyDescent="0.2"/>
    <row r="906993" s="12" customFormat="1" x14ac:dyDescent="0.2"/>
    <row r="906994" s="12" customFormat="1" x14ac:dyDescent="0.2"/>
    <row r="906995" s="12" customFormat="1" x14ac:dyDescent="0.2"/>
    <row r="906996" s="12" customFormat="1" x14ac:dyDescent="0.2"/>
    <row r="906997" s="12" customFormat="1" x14ac:dyDescent="0.2"/>
    <row r="906998" s="12" customFormat="1" x14ac:dyDescent="0.2"/>
    <row r="906999" s="12" customFormat="1" x14ac:dyDescent="0.2"/>
    <row r="907000" s="12" customFormat="1" x14ac:dyDescent="0.2"/>
    <row r="907001" s="12" customFormat="1" x14ac:dyDescent="0.2"/>
    <row r="907002" s="12" customFormat="1" x14ac:dyDescent="0.2"/>
    <row r="907003" s="12" customFormat="1" x14ac:dyDescent="0.2"/>
    <row r="907004" s="12" customFormat="1" x14ac:dyDescent="0.2"/>
    <row r="907005" s="12" customFormat="1" x14ac:dyDescent="0.2"/>
    <row r="907006" s="12" customFormat="1" x14ac:dyDescent="0.2"/>
    <row r="907007" s="12" customFormat="1" x14ac:dyDescent="0.2"/>
    <row r="907008" s="12" customFormat="1" x14ac:dyDescent="0.2"/>
    <row r="907009" s="12" customFormat="1" x14ac:dyDescent="0.2"/>
    <row r="907010" s="12" customFormat="1" x14ac:dyDescent="0.2"/>
    <row r="907011" s="12" customFormat="1" x14ac:dyDescent="0.2"/>
    <row r="907012" s="12" customFormat="1" x14ac:dyDescent="0.2"/>
    <row r="907013" s="12" customFormat="1" x14ac:dyDescent="0.2"/>
    <row r="907014" s="12" customFormat="1" x14ac:dyDescent="0.2"/>
    <row r="907015" s="12" customFormat="1" x14ac:dyDescent="0.2"/>
    <row r="907016" s="12" customFormat="1" x14ac:dyDescent="0.2"/>
    <row r="907017" s="12" customFormat="1" x14ac:dyDescent="0.2"/>
    <row r="907018" s="12" customFormat="1" x14ac:dyDescent="0.2"/>
    <row r="907019" s="12" customFormat="1" x14ac:dyDescent="0.2"/>
    <row r="907020" s="12" customFormat="1" x14ac:dyDescent="0.2"/>
    <row r="907021" s="12" customFormat="1" x14ac:dyDescent="0.2"/>
    <row r="907022" s="12" customFormat="1" x14ac:dyDescent="0.2"/>
    <row r="907023" s="12" customFormat="1" x14ac:dyDescent="0.2"/>
    <row r="907024" s="12" customFormat="1" x14ac:dyDescent="0.2"/>
    <row r="907025" s="12" customFormat="1" x14ac:dyDescent="0.2"/>
    <row r="907026" s="12" customFormat="1" x14ac:dyDescent="0.2"/>
    <row r="907027" s="12" customFormat="1" x14ac:dyDescent="0.2"/>
    <row r="907028" s="12" customFormat="1" x14ac:dyDescent="0.2"/>
    <row r="907029" s="12" customFormat="1" x14ac:dyDescent="0.2"/>
    <row r="907030" s="12" customFormat="1" x14ac:dyDescent="0.2"/>
    <row r="907031" s="12" customFormat="1" x14ac:dyDescent="0.2"/>
    <row r="907032" s="12" customFormat="1" x14ac:dyDescent="0.2"/>
    <row r="907033" s="12" customFormat="1" x14ac:dyDescent="0.2"/>
    <row r="907034" s="12" customFormat="1" x14ac:dyDescent="0.2"/>
    <row r="907035" s="12" customFormat="1" x14ac:dyDescent="0.2"/>
    <row r="907036" s="12" customFormat="1" x14ac:dyDescent="0.2"/>
    <row r="907037" s="12" customFormat="1" x14ac:dyDescent="0.2"/>
    <row r="907038" s="12" customFormat="1" x14ac:dyDescent="0.2"/>
    <row r="907039" s="12" customFormat="1" x14ac:dyDescent="0.2"/>
    <row r="907040" s="12" customFormat="1" x14ac:dyDescent="0.2"/>
    <row r="907041" s="12" customFormat="1" x14ac:dyDescent="0.2"/>
    <row r="907042" s="12" customFormat="1" x14ac:dyDescent="0.2"/>
    <row r="907043" s="12" customFormat="1" x14ac:dyDescent="0.2"/>
    <row r="907044" s="12" customFormat="1" x14ac:dyDescent="0.2"/>
    <row r="907045" s="12" customFormat="1" x14ac:dyDescent="0.2"/>
    <row r="907046" s="12" customFormat="1" x14ac:dyDescent="0.2"/>
    <row r="907047" s="12" customFormat="1" x14ac:dyDescent="0.2"/>
    <row r="907048" s="12" customFormat="1" x14ac:dyDescent="0.2"/>
    <row r="907049" s="12" customFormat="1" x14ac:dyDescent="0.2"/>
    <row r="907050" s="12" customFormat="1" x14ac:dyDescent="0.2"/>
    <row r="907051" s="12" customFormat="1" x14ac:dyDescent="0.2"/>
    <row r="907052" s="12" customFormat="1" x14ac:dyDescent="0.2"/>
    <row r="907053" s="12" customFormat="1" x14ac:dyDescent="0.2"/>
    <row r="907054" s="12" customFormat="1" x14ac:dyDescent="0.2"/>
    <row r="907055" s="12" customFormat="1" x14ac:dyDescent="0.2"/>
    <row r="907056" s="12" customFormat="1" x14ac:dyDescent="0.2"/>
    <row r="907057" s="12" customFormat="1" x14ac:dyDescent="0.2"/>
    <row r="907058" s="12" customFormat="1" x14ac:dyDescent="0.2"/>
    <row r="907059" s="12" customFormat="1" x14ac:dyDescent="0.2"/>
    <row r="907060" s="12" customFormat="1" x14ac:dyDescent="0.2"/>
    <row r="907061" s="12" customFormat="1" x14ac:dyDescent="0.2"/>
    <row r="907062" s="12" customFormat="1" x14ac:dyDescent="0.2"/>
    <row r="907063" s="12" customFormat="1" x14ac:dyDescent="0.2"/>
    <row r="907064" s="12" customFormat="1" x14ac:dyDescent="0.2"/>
    <row r="907065" s="12" customFormat="1" x14ac:dyDescent="0.2"/>
    <row r="907066" s="12" customFormat="1" x14ac:dyDescent="0.2"/>
    <row r="907067" s="12" customFormat="1" x14ac:dyDescent="0.2"/>
    <row r="907068" s="12" customFormat="1" x14ac:dyDescent="0.2"/>
    <row r="907069" s="12" customFormat="1" x14ac:dyDescent="0.2"/>
    <row r="907070" s="12" customFormat="1" x14ac:dyDescent="0.2"/>
    <row r="907071" s="12" customFormat="1" x14ac:dyDescent="0.2"/>
    <row r="907072" s="12" customFormat="1" x14ac:dyDescent="0.2"/>
    <row r="907073" s="12" customFormat="1" x14ac:dyDescent="0.2"/>
    <row r="907074" s="12" customFormat="1" x14ac:dyDescent="0.2"/>
    <row r="907075" s="12" customFormat="1" x14ac:dyDescent="0.2"/>
    <row r="907076" s="12" customFormat="1" x14ac:dyDescent="0.2"/>
    <row r="907077" s="12" customFormat="1" x14ac:dyDescent="0.2"/>
    <row r="907078" s="12" customFormat="1" x14ac:dyDescent="0.2"/>
    <row r="907079" s="12" customFormat="1" x14ac:dyDescent="0.2"/>
    <row r="907080" s="12" customFormat="1" x14ac:dyDescent="0.2"/>
    <row r="907081" s="12" customFormat="1" x14ac:dyDescent="0.2"/>
    <row r="907082" s="12" customFormat="1" x14ac:dyDescent="0.2"/>
    <row r="907083" s="12" customFormat="1" x14ac:dyDescent="0.2"/>
    <row r="907084" s="12" customFormat="1" x14ac:dyDescent="0.2"/>
    <row r="907085" s="12" customFormat="1" x14ac:dyDescent="0.2"/>
    <row r="907086" s="12" customFormat="1" x14ac:dyDescent="0.2"/>
    <row r="907087" s="12" customFormat="1" x14ac:dyDescent="0.2"/>
    <row r="907088" s="12" customFormat="1" x14ac:dyDescent="0.2"/>
    <row r="907089" s="12" customFormat="1" x14ac:dyDescent="0.2"/>
    <row r="907090" s="12" customFormat="1" x14ac:dyDescent="0.2"/>
    <row r="907091" s="12" customFormat="1" x14ac:dyDescent="0.2"/>
    <row r="907092" s="12" customFormat="1" x14ac:dyDescent="0.2"/>
    <row r="907093" s="12" customFormat="1" x14ac:dyDescent="0.2"/>
    <row r="907094" s="12" customFormat="1" x14ac:dyDescent="0.2"/>
    <row r="907095" s="12" customFormat="1" x14ac:dyDescent="0.2"/>
    <row r="907096" s="12" customFormat="1" x14ac:dyDescent="0.2"/>
    <row r="907097" s="12" customFormat="1" x14ac:dyDescent="0.2"/>
    <row r="907098" s="12" customFormat="1" x14ac:dyDescent="0.2"/>
    <row r="907099" s="12" customFormat="1" x14ac:dyDescent="0.2"/>
    <row r="907100" s="12" customFormat="1" x14ac:dyDescent="0.2"/>
    <row r="907101" s="12" customFormat="1" x14ac:dyDescent="0.2"/>
    <row r="907102" s="12" customFormat="1" x14ac:dyDescent="0.2"/>
    <row r="907103" s="12" customFormat="1" x14ac:dyDescent="0.2"/>
    <row r="907104" s="12" customFormat="1" x14ac:dyDescent="0.2"/>
    <row r="907105" s="12" customFormat="1" x14ac:dyDescent="0.2"/>
    <row r="907106" s="12" customFormat="1" x14ac:dyDescent="0.2"/>
    <row r="907107" s="12" customFormat="1" x14ac:dyDescent="0.2"/>
    <row r="907108" s="12" customFormat="1" x14ac:dyDescent="0.2"/>
    <row r="907109" s="12" customFormat="1" x14ac:dyDescent="0.2"/>
    <row r="907110" s="12" customFormat="1" x14ac:dyDescent="0.2"/>
    <row r="907111" s="12" customFormat="1" x14ac:dyDescent="0.2"/>
    <row r="907112" s="12" customFormat="1" x14ac:dyDescent="0.2"/>
    <row r="907113" s="12" customFormat="1" x14ac:dyDescent="0.2"/>
    <row r="907114" s="12" customFormat="1" x14ac:dyDescent="0.2"/>
    <row r="907115" s="12" customFormat="1" x14ac:dyDescent="0.2"/>
    <row r="907116" s="12" customFormat="1" x14ac:dyDescent="0.2"/>
    <row r="907117" s="12" customFormat="1" x14ac:dyDescent="0.2"/>
    <row r="907118" s="12" customFormat="1" x14ac:dyDescent="0.2"/>
    <row r="907119" s="12" customFormat="1" x14ac:dyDescent="0.2"/>
    <row r="907120" s="12" customFormat="1" x14ac:dyDescent="0.2"/>
    <row r="907121" s="12" customFormat="1" x14ac:dyDescent="0.2"/>
    <row r="907122" s="12" customFormat="1" x14ac:dyDescent="0.2"/>
    <row r="907123" s="12" customFormat="1" x14ac:dyDescent="0.2"/>
    <row r="907124" s="12" customFormat="1" x14ac:dyDescent="0.2"/>
    <row r="907125" s="12" customFormat="1" x14ac:dyDescent="0.2"/>
    <row r="907126" s="12" customFormat="1" x14ac:dyDescent="0.2"/>
    <row r="907127" s="12" customFormat="1" x14ac:dyDescent="0.2"/>
    <row r="907128" s="12" customFormat="1" x14ac:dyDescent="0.2"/>
    <row r="907129" s="12" customFormat="1" x14ac:dyDescent="0.2"/>
    <row r="907130" s="12" customFormat="1" x14ac:dyDescent="0.2"/>
    <row r="907131" s="12" customFormat="1" x14ac:dyDescent="0.2"/>
    <row r="907132" s="12" customFormat="1" x14ac:dyDescent="0.2"/>
    <row r="907133" s="12" customFormat="1" x14ac:dyDescent="0.2"/>
    <row r="907134" s="12" customFormat="1" x14ac:dyDescent="0.2"/>
    <row r="907135" s="12" customFormat="1" x14ac:dyDescent="0.2"/>
    <row r="907136" s="12" customFormat="1" x14ac:dyDescent="0.2"/>
    <row r="907137" s="12" customFormat="1" x14ac:dyDescent="0.2"/>
    <row r="907138" s="12" customFormat="1" x14ac:dyDescent="0.2"/>
    <row r="907139" s="12" customFormat="1" x14ac:dyDescent="0.2"/>
    <row r="907140" s="12" customFormat="1" x14ac:dyDescent="0.2"/>
    <row r="907141" s="12" customFormat="1" x14ac:dyDescent="0.2"/>
    <row r="907142" s="12" customFormat="1" x14ac:dyDescent="0.2"/>
    <row r="907143" s="12" customFormat="1" x14ac:dyDescent="0.2"/>
    <row r="907144" s="12" customFormat="1" x14ac:dyDescent="0.2"/>
    <row r="907145" s="12" customFormat="1" x14ac:dyDescent="0.2"/>
    <row r="907146" s="12" customFormat="1" x14ac:dyDescent="0.2"/>
    <row r="907147" s="12" customFormat="1" x14ac:dyDescent="0.2"/>
    <row r="907148" s="12" customFormat="1" x14ac:dyDescent="0.2"/>
    <row r="907149" s="12" customFormat="1" x14ac:dyDescent="0.2"/>
    <row r="907150" s="12" customFormat="1" x14ac:dyDescent="0.2"/>
    <row r="907151" s="12" customFormat="1" x14ac:dyDescent="0.2"/>
    <row r="907152" s="12" customFormat="1" x14ac:dyDescent="0.2"/>
    <row r="907153" s="12" customFormat="1" x14ac:dyDescent="0.2"/>
    <row r="907154" s="12" customFormat="1" x14ac:dyDescent="0.2"/>
    <row r="907155" s="12" customFormat="1" x14ac:dyDescent="0.2"/>
    <row r="907156" s="12" customFormat="1" x14ac:dyDescent="0.2"/>
    <row r="907157" s="12" customFormat="1" x14ac:dyDescent="0.2"/>
    <row r="907158" s="12" customFormat="1" x14ac:dyDescent="0.2"/>
    <row r="907159" s="12" customFormat="1" x14ac:dyDescent="0.2"/>
    <row r="907160" s="12" customFormat="1" x14ac:dyDescent="0.2"/>
    <row r="907161" s="12" customFormat="1" x14ac:dyDescent="0.2"/>
    <row r="907162" s="12" customFormat="1" x14ac:dyDescent="0.2"/>
    <row r="907163" s="12" customFormat="1" x14ac:dyDescent="0.2"/>
    <row r="907164" s="12" customFormat="1" x14ac:dyDescent="0.2"/>
    <row r="907165" s="12" customFormat="1" x14ac:dyDescent="0.2"/>
    <row r="907166" s="12" customFormat="1" x14ac:dyDescent="0.2"/>
    <row r="907167" s="12" customFormat="1" x14ac:dyDescent="0.2"/>
    <row r="907168" s="12" customFormat="1" x14ac:dyDescent="0.2"/>
    <row r="907169" s="12" customFormat="1" x14ac:dyDescent="0.2"/>
    <row r="907170" s="12" customFormat="1" x14ac:dyDescent="0.2"/>
    <row r="907171" s="12" customFormat="1" x14ac:dyDescent="0.2"/>
    <row r="907172" s="12" customFormat="1" x14ac:dyDescent="0.2"/>
    <row r="907173" s="12" customFormat="1" x14ac:dyDescent="0.2"/>
    <row r="907174" s="12" customFormat="1" x14ac:dyDescent="0.2"/>
    <row r="907175" s="12" customFormat="1" x14ac:dyDescent="0.2"/>
    <row r="907176" s="12" customFormat="1" x14ac:dyDescent="0.2"/>
    <row r="907177" s="12" customFormat="1" x14ac:dyDescent="0.2"/>
    <row r="907178" s="12" customFormat="1" x14ac:dyDescent="0.2"/>
    <row r="907179" s="12" customFormat="1" x14ac:dyDescent="0.2"/>
    <row r="907180" s="12" customFormat="1" x14ac:dyDescent="0.2"/>
    <row r="907181" s="12" customFormat="1" x14ac:dyDescent="0.2"/>
    <row r="907182" s="12" customFormat="1" x14ac:dyDescent="0.2"/>
    <row r="907183" s="12" customFormat="1" x14ac:dyDescent="0.2"/>
    <row r="907184" s="12" customFormat="1" x14ac:dyDescent="0.2"/>
    <row r="907185" s="12" customFormat="1" x14ac:dyDescent="0.2"/>
    <row r="907186" s="12" customFormat="1" x14ac:dyDescent="0.2"/>
    <row r="907187" s="12" customFormat="1" x14ac:dyDescent="0.2"/>
    <row r="907188" s="12" customFormat="1" x14ac:dyDescent="0.2"/>
    <row r="907189" s="12" customFormat="1" x14ac:dyDescent="0.2"/>
    <row r="907190" s="12" customFormat="1" x14ac:dyDescent="0.2"/>
    <row r="907191" s="12" customFormat="1" x14ac:dyDescent="0.2"/>
    <row r="907192" s="12" customFormat="1" x14ac:dyDescent="0.2"/>
    <row r="907193" s="12" customFormat="1" x14ac:dyDescent="0.2"/>
    <row r="907194" s="12" customFormat="1" x14ac:dyDescent="0.2"/>
    <row r="907195" s="12" customFormat="1" x14ac:dyDescent="0.2"/>
    <row r="907196" s="12" customFormat="1" x14ac:dyDescent="0.2"/>
    <row r="907197" s="12" customFormat="1" x14ac:dyDescent="0.2"/>
    <row r="907198" s="12" customFormat="1" x14ac:dyDescent="0.2"/>
    <row r="907199" s="12" customFormat="1" x14ac:dyDescent="0.2"/>
    <row r="907200" s="12" customFormat="1" x14ac:dyDescent="0.2"/>
    <row r="907201" s="12" customFormat="1" x14ac:dyDescent="0.2"/>
    <row r="907202" s="12" customFormat="1" x14ac:dyDescent="0.2"/>
    <row r="907203" s="12" customFormat="1" x14ac:dyDescent="0.2"/>
    <row r="907204" s="12" customFormat="1" x14ac:dyDescent="0.2"/>
    <row r="907205" s="12" customFormat="1" x14ac:dyDescent="0.2"/>
    <row r="907206" s="12" customFormat="1" x14ac:dyDescent="0.2"/>
    <row r="907207" s="12" customFormat="1" x14ac:dyDescent="0.2"/>
    <row r="907208" s="12" customFormat="1" x14ac:dyDescent="0.2"/>
    <row r="907209" s="12" customFormat="1" x14ac:dyDescent="0.2"/>
    <row r="907210" s="12" customFormat="1" x14ac:dyDescent="0.2"/>
    <row r="907211" s="12" customFormat="1" x14ac:dyDescent="0.2"/>
    <row r="907212" s="12" customFormat="1" x14ac:dyDescent="0.2"/>
    <row r="907213" s="12" customFormat="1" x14ac:dyDescent="0.2"/>
    <row r="907214" s="12" customFormat="1" x14ac:dyDescent="0.2"/>
    <row r="907215" s="12" customFormat="1" x14ac:dyDescent="0.2"/>
    <row r="907216" s="12" customFormat="1" x14ac:dyDescent="0.2"/>
    <row r="907217" s="12" customFormat="1" x14ac:dyDescent="0.2"/>
    <row r="907218" s="12" customFormat="1" x14ac:dyDescent="0.2"/>
    <row r="907219" s="12" customFormat="1" x14ac:dyDescent="0.2"/>
    <row r="907220" s="12" customFormat="1" x14ac:dyDescent="0.2"/>
    <row r="907221" s="12" customFormat="1" x14ac:dyDescent="0.2"/>
    <row r="907222" s="12" customFormat="1" x14ac:dyDescent="0.2"/>
    <row r="907223" s="12" customFormat="1" x14ac:dyDescent="0.2"/>
    <row r="907224" s="12" customFormat="1" x14ac:dyDescent="0.2"/>
    <row r="907225" s="12" customFormat="1" x14ac:dyDescent="0.2"/>
    <row r="907226" s="12" customFormat="1" x14ac:dyDescent="0.2"/>
    <row r="907227" s="12" customFormat="1" x14ac:dyDescent="0.2"/>
    <row r="907228" s="12" customFormat="1" x14ac:dyDescent="0.2"/>
    <row r="907229" s="12" customFormat="1" x14ac:dyDescent="0.2"/>
    <row r="907230" s="12" customFormat="1" x14ac:dyDescent="0.2"/>
    <row r="907231" s="12" customFormat="1" x14ac:dyDescent="0.2"/>
    <row r="907232" s="12" customFormat="1" x14ac:dyDescent="0.2"/>
    <row r="907233" s="12" customFormat="1" x14ac:dyDescent="0.2"/>
    <row r="907234" s="12" customFormat="1" x14ac:dyDescent="0.2"/>
    <row r="907235" s="12" customFormat="1" x14ac:dyDescent="0.2"/>
    <row r="907236" s="12" customFormat="1" x14ac:dyDescent="0.2"/>
    <row r="907237" s="12" customFormat="1" x14ac:dyDescent="0.2"/>
    <row r="907238" s="12" customFormat="1" x14ac:dyDescent="0.2"/>
    <row r="907239" s="12" customFormat="1" x14ac:dyDescent="0.2"/>
    <row r="907240" s="12" customFormat="1" x14ac:dyDescent="0.2"/>
    <row r="907241" s="12" customFormat="1" x14ac:dyDescent="0.2"/>
    <row r="907242" s="12" customFormat="1" x14ac:dyDescent="0.2"/>
    <row r="907243" s="12" customFormat="1" x14ac:dyDescent="0.2"/>
    <row r="907244" s="12" customFormat="1" x14ac:dyDescent="0.2"/>
    <row r="907245" s="12" customFormat="1" x14ac:dyDescent="0.2"/>
    <row r="907246" s="12" customFormat="1" x14ac:dyDescent="0.2"/>
    <row r="907247" s="12" customFormat="1" x14ac:dyDescent="0.2"/>
    <row r="907248" s="12" customFormat="1" x14ac:dyDescent="0.2"/>
    <row r="907249" s="12" customFormat="1" x14ac:dyDescent="0.2"/>
    <row r="907250" s="12" customFormat="1" x14ac:dyDescent="0.2"/>
    <row r="907251" s="12" customFormat="1" x14ac:dyDescent="0.2"/>
    <row r="907252" s="12" customFormat="1" x14ac:dyDescent="0.2"/>
    <row r="907253" s="12" customFormat="1" x14ac:dyDescent="0.2"/>
    <row r="907254" s="12" customFormat="1" x14ac:dyDescent="0.2"/>
    <row r="907255" s="12" customFormat="1" x14ac:dyDescent="0.2"/>
    <row r="907256" s="12" customFormat="1" x14ac:dyDescent="0.2"/>
    <row r="907257" s="12" customFormat="1" x14ac:dyDescent="0.2"/>
    <row r="907258" s="12" customFormat="1" x14ac:dyDescent="0.2"/>
    <row r="907259" s="12" customFormat="1" x14ac:dyDescent="0.2"/>
    <row r="907260" s="12" customFormat="1" x14ac:dyDescent="0.2"/>
    <row r="907261" s="12" customFormat="1" x14ac:dyDescent="0.2"/>
    <row r="907262" s="12" customFormat="1" x14ac:dyDescent="0.2"/>
    <row r="907263" s="12" customFormat="1" x14ac:dyDescent="0.2"/>
    <row r="907264" s="12" customFormat="1" x14ac:dyDescent="0.2"/>
    <row r="907265" s="12" customFormat="1" x14ac:dyDescent="0.2"/>
    <row r="907266" s="12" customFormat="1" x14ac:dyDescent="0.2"/>
    <row r="907267" s="12" customFormat="1" x14ac:dyDescent="0.2"/>
    <row r="907268" s="12" customFormat="1" x14ac:dyDescent="0.2"/>
    <row r="907269" s="12" customFormat="1" x14ac:dyDescent="0.2"/>
    <row r="907270" s="12" customFormat="1" x14ac:dyDescent="0.2"/>
    <row r="907271" s="12" customFormat="1" x14ac:dyDescent="0.2"/>
    <row r="907272" s="12" customFormat="1" x14ac:dyDescent="0.2"/>
    <row r="907273" s="12" customFormat="1" x14ac:dyDescent="0.2"/>
    <row r="907274" s="12" customFormat="1" x14ac:dyDescent="0.2"/>
    <row r="907275" s="12" customFormat="1" x14ac:dyDescent="0.2"/>
    <row r="907276" s="12" customFormat="1" x14ac:dyDescent="0.2"/>
    <row r="907277" s="12" customFormat="1" x14ac:dyDescent="0.2"/>
    <row r="907278" s="12" customFormat="1" x14ac:dyDescent="0.2"/>
    <row r="907279" s="12" customFormat="1" x14ac:dyDescent="0.2"/>
    <row r="907280" s="12" customFormat="1" x14ac:dyDescent="0.2"/>
    <row r="907281" s="12" customFormat="1" x14ac:dyDescent="0.2"/>
    <row r="907282" s="12" customFormat="1" x14ac:dyDescent="0.2"/>
    <row r="907283" s="12" customFormat="1" x14ac:dyDescent="0.2"/>
    <row r="907284" s="12" customFormat="1" x14ac:dyDescent="0.2"/>
    <row r="907285" s="12" customFormat="1" x14ac:dyDescent="0.2"/>
    <row r="907286" s="12" customFormat="1" x14ac:dyDescent="0.2"/>
    <row r="907287" s="12" customFormat="1" x14ac:dyDescent="0.2"/>
    <row r="907288" s="12" customFormat="1" x14ac:dyDescent="0.2"/>
    <row r="907289" s="12" customFormat="1" x14ac:dyDescent="0.2"/>
    <row r="907290" s="12" customFormat="1" x14ac:dyDescent="0.2"/>
    <row r="907291" s="12" customFormat="1" x14ac:dyDescent="0.2"/>
    <row r="907292" s="12" customFormat="1" x14ac:dyDescent="0.2"/>
    <row r="907293" s="12" customFormat="1" x14ac:dyDescent="0.2"/>
    <row r="907294" s="12" customFormat="1" x14ac:dyDescent="0.2"/>
    <row r="907295" s="12" customFormat="1" x14ac:dyDescent="0.2"/>
    <row r="907296" s="12" customFormat="1" x14ac:dyDescent="0.2"/>
    <row r="907297" s="12" customFormat="1" x14ac:dyDescent="0.2"/>
    <row r="907298" s="12" customFormat="1" x14ac:dyDescent="0.2"/>
    <row r="907299" s="12" customFormat="1" x14ac:dyDescent="0.2"/>
    <row r="907300" s="12" customFormat="1" x14ac:dyDescent="0.2"/>
    <row r="907301" s="12" customFormat="1" x14ac:dyDescent="0.2"/>
    <row r="907302" s="12" customFormat="1" x14ac:dyDescent="0.2"/>
    <row r="907303" s="12" customFormat="1" x14ac:dyDescent="0.2"/>
    <row r="907304" s="12" customFormat="1" x14ac:dyDescent="0.2"/>
    <row r="907305" s="12" customFormat="1" x14ac:dyDescent="0.2"/>
    <row r="907306" s="12" customFormat="1" x14ac:dyDescent="0.2"/>
    <row r="907307" s="12" customFormat="1" x14ac:dyDescent="0.2"/>
    <row r="907308" s="12" customFormat="1" x14ac:dyDescent="0.2"/>
    <row r="907309" s="12" customFormat="1" x14ac:dyDescent="0.2"/>
    <row r="907310" s="12" customFormat="1" x14ac:dyDescent="0.2"/>
    <row r="907311" s="12" customFormat="1" x14ac:dyDescent="0.2"/>
    <row r="907312" s="12" customFormat="1" x14ac:dyDescent="0.2"/>
    <row r="907313" s="12" customFormat="1" x14ac:dyDescent="0.2"/>
    <row r="907314" s="12" customFormat="1" x14ac:dyDescent="0.2"/>
    <row r="907315" s="12" customFormat="1" x14ac:dyDescent="0.2"/>
    <row r="907316" s="12" customFormat="1" x14ac:dyDescent="0.2"/>
    <row r="907317" s="12" customFormat="1" x14ac:dyDescent="0.2"/>
    <row r="907318" s="12" customFormat="1" x14ac:dyDescent="0.2"/>
    <row r="907319" s="12" customFormat="1" x14ac:dyDescent="0.2"/>
    <row r="907320" s="12" customFormat="1" x14ac:dyDescent="0.2"/>
    <row r="907321" s="12" customFormat="1" x14ac:dyDescent="0.2"/>
    <row r="907322" s="12" customFormat="1" x14ac:dyDescent="0.2"/>
    <row r="907323" s="12" customFormat="1" x14ac:dyDescent="0.2"/>
    <row r="907324" s="12" customFormat="1" x14ac:dyDescent="0.2"/>
    <row r="907325" s="12" customFormat="1" x14ac:dyDescent="0.2"/>
    <row r="907326" s="12" customFormat="1" x14ac:dyDescent="0.2"/>
    <row r="907327" s="12" customFormat="1" x14ac:dyDescent="0.2"/>
    <row r="907328" s="12" customFormat="1" x14ac:dyDescent="0.2"/>
    <row r="907329" s="12" customFormat="1" x14ac:dyDescent="0.2"/>
    <row r="907330" s="12" customFormat="1" x14ac:dyDescent="0.2"/>
    <row r="907331" s="12" customFormat="1" x14ac:dyDescent="0.2"/>
    <row r="907332" s="12" customFormat="1" x14ac:dyDescent="0.2"/>
    <row r="907333" s="12" customFormat="1" x14ac:dyDescent="0.2"/>
    <row r="907334" s="12" customFormat="1" x14ac:dyDescent="0.2"/>
    <row r="907335" s="12" customFormat="1" x14ac:dyDescent="0.2"/>
    <row r="907336" s="12" customFormat="1" x14ac:dyDescent="0.2"/>
    <row r="907337" s="12" customFormat="1" x14ac:dyDescent="0.2"/>
    <row r="907338" s="12" customFormat="1" x14ac:dyDescent="0.2"/>
    <row r="907339" s="12" customFormat="1" x14ac:dyDescent="0.2"/>
    <row r="907340" s="12" customFormat="1" x14ac:dyDescent="0.2"/>
    <row r="907341" s="12" customFormat="1" x14ac:dyDescent="0.2"/>
    <row r="907342" s="12" customFormat="1" x14ac:dyDescent="0.2"/>
    <row r="907343" s="12" customFormat="1" x14ac:dyDescent="0.2"/>
    <row r="907344" s="12" customFormat="1" x14ac:dyDescent="0.2"/>
    <row r="907345" s="12" customFormat="1" x14ac:dyDescent="0.2"/>
    <row r="907346" s="12" customFormat="1" x14ac:dyDescent="0.2"/>
    <row r="907347" s="12" customFormat="1" x14ac:dyDescent="0.2"/>
    <row r="907348" s="12" customFormat="1" x14ac:dyDescent="0.2"/>
    <row r="907349" s="12" customFormat="1" x14ac:dyDescent="0.2"/>
    <row r="907350" s="12" customFormat="1" x14ac:dyDescent="0.2"/>
    <row r="907351" s="12" customFormat="1" x14ac:dyDescent="0.2"/>
    <row r="907352" s="12" customFormat="1" x14ac:dyDescent="0.2"/>
    <row r="907353" s="12" customFormat="1" x14ac:dyDescent="0.2"/>
    <row r="907354" s="12" customFormat="1" x14ac:dyDescent="0.2"/>
    <row r="907355" s="12" customFormat="1" x14ac:dyDescent="0.2"/>
    <row r="907356" s="12" customFormat="1" x14ac:dyDescent="0.2"/>
    <row r="907357" s="12" customFormat="1" x14ac:dyDescent="0.2"/>
    <row r="907358" s="12" customFormat="1" x14ac:dyDescent="0.2"/>
    <row r="907359" s="12" customFormat="1" x14ac:dyDescent="0.2"/>
    <row r="907360" s="12" customFormat="1" x14ac:dyDescent="0.2"/>
    <row r="907361" s="12" customFormat="1" x14ac:dyDescent="0.2"/>
    <row r="907362" s="12" customFormat="1" x14ac:dyDescent="0.2"/>
    <row r="907363" s="12" customFormat="1" x14ac:dyDescent="0.2"/>
    <row r="907364" s="12" customFormat="1" x14ac:dyDescent="0.2"/>
    <row r="907365" s="12" customFormat="1" x14ac:dyDescent="0.2"/>
    <row r="907366" s="12" customFormat="1" x14ac:dyDescent="0.2"/>
    <row r="907367" s="12" customFormat="1" x14ac:dyDescent="0.2"/>
    <row r="907368" s="12" customFormat="1" x14ac:dyDescent="0.2"/>
    <row r="907369" s="12" customFormat="1" x14ac:dyDescent="0.2"/>
    <row r="907370" s="12" customFormat="1" x14ac:dyDescent="0.2"/>
    <row r="907371" s="12" customFormat="1" x14ac:dyDescent="0.2"/>
    <row r="907372" s="12" customFormat="1" x14ac:dyDescent="0.2"/>
    <row r="907373" s="12" customFormat="1" x14ac:dyDescent="0.2"/>
    <row r="907374" s="12" customFormat="1" x14ac:dyDescent="0.2"/>
    <row r="907375" s="12" customFormat="1" x14ac:dyDescent="0.2"/>
    <row r="907376" s="12" customFormat="1" x14ac:dyDescent="0.2"/>
    <row r="907377" s="12" customFormat="1" x14ac:dyDescent="0.2"/>
    <row r="907378" s="12" customFormat="1" x14ac:dyDescent="0.2"/>
    <row r="907379" s="12" customFormat="1" x14ac:dyDescent="0.2"/>
    <row r="907380" s="12" customFormat="1" x14ac:dyDescent="0.2"/>
    <row r="907381" s="12" customFormat="1" x14ac:dyDescent="0.2"/>
    <row r="907382" s="12" customFormat="1" x14ac:dyDescent="0.2"/>
    <row r="907383" s="12" customFormat="1" x14ac:dyDescent="0.2"/>
    <row r="907384" s="12" customFormat="1" x14ac:dyDescent="0.2"/>
    <row r="907385" s="12" customFormat="1" x14ac:dyDescent="0.2"/>
    <row r="907386" s="12" customFormat="1" x14ac:dyDescent="0.2"/>
    <row r="907387" s="12" customFormat="1" x14ac:dyDescent="0.2"/>
    <row r="907388" s="12" customFormat="1" x14ac:dyDescent="0.2"/>
    <row r="907389" s="12" customFormat="1" x14ac:dyDescent="0.2"/>
    <row r="907390" s="12" customFormat="1" x14ac:dyDescent="0.2"/>
    <row r="907391" s="12" customFormat="1" x14ac:dyDescent="0.2"/>
    <row r="907392" s="12" customFormat="1" x14ac:dyDescent="0.2"/>
    <row r="907393" s="12" customFormat="1" x14ac:dyDescent="0.2"/>
    <row r="907394" s="12" customFormat="1" x14ac:dyDescent="0.2"/>
    <row r="907395" s="12" customFormat="1" x14ac:dyDescent="0.2"/>
    <row r="907396" s="12" customFormat="1" x14ac:dyDescent="0.2"/>
    <row r="907397" s="12" customFormat="1" x14ac:dyDescent="0.2"/>
    <row r="907398" s="12" customFormat="1" x14ac:dyDescent="0.2"/>
    <row r="907399" s="12" customFormat="1" x14ac:dyDescent="0.2"/>
    <row r="907400" s="12" customFormat="1" x14ac:dyDescent="0.2"/>
    <row r="907401" s="12" customFormat="1" x14ac:dyDescent="0.2"/>
    <row r="907402" s="12" customFormat="1" x14ac:dyDescent="0.2"/>
    <row r="907403" s="12" customFormat="1" x14ac:dyDescent="0.2"/>
    <row r="907404" s="12" customFormat="1" x14ac:dyDescent="0.2"/>
    <row r="907405" s="12" customFormat="1" x14ac:dyDescent="0.2"/>
    <row r="907406" s="12" customFormat="1" x14ac:dyDescent="0.2"/>
    <row r="907407" s="12" customFormat="1" x14ac:dyDescent="0.2"/>
    <row r="907408" s="12" customFormat="1" x14ac:dyDescent="0.2"/>
    <row r="907409" s="12" customFormat="1" x14ac:dyDescent="0.2"/>
    <row r="907410" s="12" customFormat="1" x14ac:dyDescent="0.2"/>
    <row r="907411" s="12" customFormat="1" x14ac:dyDescent="0.2"/>
    <row r="907412" s="12" customFormat="1" x14ac:dyDescent="0.2"/>
    <row r="907413" s="12" customFormat="1" x14ac:dyDescent="0.2"/>
    <row r="907414" s="12" customFormat="1" x14ac:dyDescent="0.2"/>
    <row r="907415" s="12" customFormat="1" x14ac:dyDescent="0.2"/>
    <row r="907416" s="12" customFormat="1" x14ac:dyDescent="0.2"/>
    <row r="907417" s="12" customFormat="1" x14ac:dyDescent="0.2"/>
    <row r="907418" s="12" customFormat="1" x14ac:dyDescent="0.2"/>
    <row r="907419" s="12" customFormat="1" x14ac:dyDescent="0.2"/>
    <row r="907420" s="12" customFormat="1" x14ac:dyDescent="0.2"/>
    <row r="907421" s="12" customFormat="1" x14ac:dyDescent="0.2"/>
    <row r="907422" s="12" customFormat="1" x14ac:dyDescent="0.2"/>
    <row r="907423" s="12" customFormat="1" x14ac:dyDescent="0.2"/>
    <row r="907424" s="12" customFormat="1" x14ac:dyDescent="0.2"/>
    <row r="907425" s="12" customFormat="1" x14ac:dyDescent="0.2"/>
    <row r="907426" s="12" customFormat="1" x14ac:dyDescent="0.2"/>
    <row r="907427" s="12" customFormat="1" x14ac:dyDescent="0.2"/>
    <row r="907428" s="12" customFormat="1" x14ac:dyDescent="0.2"/>
    <row r="907429" s="12" customFormat="1" x14ac:dyDescent="0.2"/>
    <row r="907430" s="12" customFormat="1" x14ac:dyDescent="0.2"/>
    <row r="907431" s="12" customFormat="1" x14ac:dyDescent="0.2"/>
    <row r="907432" s="12" customFormat="1" x14ac:dyDescent="0.2"/>
    <row r="907433" s="12" customFormat="1" x14ac:dyDescent="0.2"/>
    <row r="907434" s="12" customFormat="1" x14ac:dyDescent="0.2"/>
    <row r="907435" s="12" customFormat="1" x14ac:dyDescent="0.2"/>
    <row r="907436" s="12" customFormat="1" x14ac:dyDescent="0.2"/>
    <row r="907437" s="12" customFormat="1" x14ac:dyDescent="0.2"/>
    <row r="907438" s="12" customFormat="1" x14ac:dyDescent="0.2"/>
    <row r="907439" s="12" customFormat="1" x14ac:dyDescent="0.2"/>
    <row r="907440" s="12" customFormat="1" x14ac:dyDescent="0.2"/>
    <row r="907441" s="12" customFormat="1" x14ac:dyDescent="0.2"/>
    <row r="907442" s="12" customFormat="1" x14ac:dyDescent="0.2"/>
    <row r="907443" s="12" customFormat="1" x14ac:dyDescent="0.2"/>
    <row r="907444" s="12" customFormat="1" x14ac:dyDescent="0.2"/>
    <row r="907445" s="12" customFormat="1" x14ac:dyDescent="0.2"/>
    <row r="907446" s="12" customFormat="1" x14ac:dyDescent="0.2"/>
    <row r="907447" s="12" customFormat="1" x14ac:dyDescent="0.2"/>
    <row r="907448" s="12" customFormat="1" x14ac:dyDescent="0.2"/>
    <row r="907449" s="12" customFormat="1" x14ac:dyDescent="0.2"/>
    <row r="907450" s="12" customFormat="1" x14ac:dyDescent="0.2"/>
    <row r="907451" s="12" customFormat="1" x14ac:dyDescent="0.2"/>
    <row r="907452" s="12" customFormat="1" x14ac:dyDescent="0.2"/>
    <row r="907453" s="12" customFormat="1" x14ac:dyDescent="0.2"/>
    <row r="907454" s="12" customFormat="1" x14ac:dyDescent="0.2"/>
    <row r="907455" s="12" customFormat="1" x14ac:dyDescent="0.2"/>
    <row r="907456" s="12" customFormat="1" x14ac:dyDescent="0.2"/>
    <row r="907457" s="12" customFormat="1" x14ac:dyDescent="0.2"/>
    <row r="907458" s="12" customFormat="1" x14ac:dyDescent="0.2"/>
    <row r="907459" s="12" customFormat="1" x14ac:dyDescent="0.2"/>
    <row r="907460" s="12" customFormat="1" x14ac:dyDescent="0.2"/>
    <row r="907461" s="12" customFormat="1" x14ac:dyDescent="0.2"/>
    <row r="907462" s="12" customFormat="1" x14ac:dyDescent="0.2"/>
    <row r="907463" s="12" customFormat="1" x14ac:dyDescent="0.2"/>
    <row r="907464" s="12" customFormat="1" x14ac:dyDescent="0.2"/>
    <row r="907465" s="12" customFormat="1" x14ac:dyDescent="0.2"/>
    <row r="907466" s="12" customFormat="1" x14ac:dyDescent="0.2"/>
    <row r="907467" s="12" customFormat="1" x14ac:dyDescent="0.2"/>
    <row r="907468" s="12" customFormat="1" x14ac:dyDescent="0.2"/>
    <row r="907469" s="12" customFormat="1" x14ac:dyDescent="0.2"/>
    <row r="907470" s="12" customFormat="1" x14ac:dyDescent="0.2"/>
    <row r="907471" s="12" customFormat="1" x14ac:dyDescent="0.2"/>
    <row r="907472" s="12" customFormat="1" x14ac:dyDescent="0.2"/>
    <row r="907473" s="12" customFormat="1" x14ac:dyDescent="0.2"/>
    <row r="907474" s="12" customFormat="1" x14ac:dyDescent="0.2"/>
    <row r="907475" s="12" customFormat="1" x14ac:dyDescent="0.2"/>
    <row r="907476" s="12" customFormat="1" x14ac:dyDescent="0.2"/>
    <row r="907477" s="12" customFormat="1" x14ac:dyDescent="0.2"/>
    <row r="907478" s="12" customFormat="1" x14ac:dyDescent="0.2"/>
    <row r="907479" s="12" customFormat="1" x14ac:dyDescent="0.2"/>
    <row r="907480" s="12" customFormat="1" x14ac:dyDescent="0.2"/>
    <row r="907481" s="12" customFormat="1" x14ac:dyDescent="0.2"/>
    <row r="907482" s="12" customFormat="1" x14ac:dyDescent="0.2"/>
    <row r="907483" s="12" customFormat="1" x14ac:dyDescent="0.2"/>
    <row r="907484" s="12" customFormat="1" x14ac:dyDescent="0.2"/>
    <row r="907485" s="12" customFormat="1" x14ac:dyDescent="0.2"/>
    <row r="907486" s="12" customFormat="1" x14ac:dyDescent="0.2"/>
    <row r="907487" s="12" customFormat="1" x14ac:dyDescent="0.2"/>
    <row r="907488" s="12" customFormat="1" x14ac:dyDescent="0.2"/>
    <row r="907489" s="12" customFormat="1" x14ac:dyDescent="0.2"/>
    <row r="907490" s="12" customFormat="1" x14ac:dyDescent="0.2"/>
    <row r="907491" s="12" customFormat="1" x14ac:dyDescent="0.2"/>
    <row r="907492" s="12" customFormat="1" x14ac:dyDescent="0.2"/>
    <row r="907493" s="12" customFormat="1" x14ac:dyDescent="0.2"/>
    <row r="907494" s="12" customFormat="1" x14ac:dyDescent="0.2"/>
    <row r="907495" s="12" customFormat="1" x14ac:dyDescent="0.2"/>
    <row r="907496" s="12" customFormat="1" x14ac:dyDescent="0.2"/>
    <row r="907497" s="12" customFormat="1" x14ac:dyDescent="0.2"/>
    <row r="907498" s="12" customFormat="1" x14ac:dyDescent="0.2"/>
    <row r="907499" s="12" customFormat="1" x14ac:dyDescent="0.2"/>
    <row r="907500" s="12" customFormat="1" x14ac:dyDescent="0.2"/>
    <row r="907501" s="12" customFormat="1" x14ac:dyDescent="0.2"/>
    <row r="907502" s="12" customFormat="1" x14ac:dyDescent="0.2"/>
    <row r="907503" s="12" customFormat="1" x14ac:dyDescent="0.2"/>
    <row r="907504" s="12" customFormat="1" x14ac:dyDescent="0.2"/>
    <row r="907505" s="12" customFormat="1" x14ac:dyDescent="0.2"/>
    <row r="907506" s="12" customFormat="1" x14ac:dyDescent="0.2"/>
    <row r="907507" s="12" customFormat="1" x14ac:dyDescent="0.2"/>
    <row r="907508" s="12" customFormat="1" x14ac:dyDescent="0.2"/>
    <row r="907509" s="12" customFormat="1" x14ac:dyDescent="0.2"/>
    <row r="907510" s="12" customFormat="1" x14ac:dyDescent="0.2"/>
    <row r="907511" s="12" customFormat="1" x14ac:dyDescent="0.2"/>
    <row r="907512" s="12" customFormat="1" x14ac:dyDescent="0.2"/>
    <row r="907513" s="12" customFormat="1" x14ac:dyDescent="0.2"/>
    <row r="907514" s="12" customFormat="1" x14ac:dyDescent="0.2"/>
    <row r="907515" s="12" customFormat="1" x14ac:dyDescent="0.2"/>
    <row r="907516" s="12" customFormat="1" x14ac:dyDescent="0.2"/>
    <row r="907517" s="12" customFormat="1" x14ac:dyDescent="0.2"/>
    <row r="907518" s="12" customFormat="1" x14ac:dyDescent="0.2"/>
    <row r="907519" s="12" customFormat="1" x14ac:dyDescent="0.2"/>
    <row r="907520" s="12" customFormat="1" x14ac:dyDescent="0.2"/>
    <row r="907521" s="12" customFormat="1" x14ac:dyDescent="0.2"/>
    <row r="907522" s="12" customFormat="1" x14ac:dyDescent="0.2"/>
    <row r="907523" s="12" customFormat="1" x14ac:dyDescent="0.2"/>
    <row r="907524" s="12" customFormat="1" x14ac:dyDescent="0.2"/>
    <row r="907525" s="12" customFormat="1" x14ac:dyDescent="0.2"/>
    <row r="907526" s="12" customFormat="1" x14ac:dyDescent="0.2"/>
    <row r="907527" s="12" customFormat="1" x14ac:dyDescent="0.2"/>
    <row r="907528" s="12" customFormat="1" x14ac:dyDescent="0.2"/>
    <row r="907529" s="12" customFormat="1" x14ac:dyDescent="0.2"/>
    <row r="907530" s="12" customFormat="1" x14ac:dyDescent="0.2"/>
    <row r="907531" s="12" customFormat="1" x14ac:dyDescent="0.2"/>
    <row r="907532" s="12" customFormat="1" x14ac:dyDescent="0.2"/>
    <row r="907533" s="12" customFormat="1" x14ac:dyDescent="0.2"/>
    <row r="907534" s="12" customFormat="1" x14ac:dyDescent="0.2"/>
    <row r="907535" s="12" customFormat="1" x14ac:dyDescent="0.2"/>
    <row r="907536" s="12" customFormat="1" x14ac:dyDescent="0.2"/>
    <row r="907537" s="12" customFormat="1" x14ac:dyDescent="0.2"/>
    <row r="907538" s="12" customFormat="1" x14ac:dyDescent="0.2"/>
    <row r="907539" s="12" customFormat="1" x14ac:dyDescent="0.2"/>
    <row r="907540" s="12" customFormat="1" x14ac:dyDescent="0.2"/>
    <row r="907541" s="12" customFormat="1" x14ac:dyDescent="0.2"/>
    <row r="907542" s="12" customFormat="1" x14ac:dyDescent="0.2"/>
    <row r="907543" s="12" customFormat="1" x14ac:dyDescent="0.2"/>
    <row r="907544" s="12" customFormat="1" x14ac:dyDescent="0.2"/>
    <row r="907545" s="12" customFormat="1" x14ac:dyDescent="0.2"/>
    <row r="907546" s="12" customFormat="1" x14ac:dyDescent="0.2"/>
    <row r="907547" s="12" customFormat="1" x14ac:dyDescent="0.2"/>
    <row r="907548" s="12" customFormat="1" x14ac:dyDescent="0.2"/>
    <row r="907549" s="12" customFormat="1" x14ac:dyDescent="0.2"/>
    <row r="907550" s="12" customFormat="1" x14ac:dyDescent="0.2"/>
    <row r="907551" s="12" customFormat="1" x14ac:dyDescent="0.2"/>
    <row r="907552" s="12" customFormat="1" x14ac:dyDescent="0.2"/>
    <row r="907553" s="12" customFormat="1" x14ac:dyDescent="0.2"/>
    <row r="907554" s="12" customFormat="1" x14ac:dyDescent="0.2"/>
    <row r="907555" s="12" customFormat="1" x14ac:dyDescent="0.2"/>
    <row r="907556" s="12" customFormat="1" x14ac:dyDescent="0.2"/>
    <row r="907557" s="12" customFormat="1" x14ac:dyDescent="0.2"/>
    <row r="907558" s="12" customFormat="1" x14ac:dyDescent="0.2"/>
    <row r="907559" s="12" customFormat="1" x14ac:dyDescent="0.2"/>
    <row r="907560" s="12" customFormat="1" x14ac:dyDescent="0.2"/>
    <row r="907561" s="12" customFormat="1" x14ac:dyDescent="0.2"/>
    <row r="907562" s="12" customFormat="1" x14ac:dyDescent="0.2"/>
    <row r="907563" s="12" customFormat="1" x14ac:dyDescent="0.2"/>
    <row r="907564" s="12" customFormat="1" x14ac:dyDescent="0.2"/>
    <row r="907565" s="12" customFormat="1" x14ac:dyDescent="0.2"/>
    <row r="907566" s="12" customFormat="1" x14ac:dyDescent="0.2"/>
    <row r="907567" s="12" customFormat="1" x14ac:dyDescent="0.2"/>
    <row r="907568" s="12" customFormat="1" x14ac:dyDescent="0.2"/>
    <row r="907569" s="12" customFormat="1" x14ac:dyDescent="0.2"/>
    <row r="907570" s="12" customFormat="1" x14ac:dyDescent="0.2"/>
    <row r="907571" s="12" customFormat="1" x14ac:dyDescent="0.2"/>
    <row r="907572" s="12" customFormat="1" x14ac:dyDescent="0.2"/>
    <row r="907573" s="12" customFormat="1" x14ac:dyDescent="0.2"/>
    <row r="907574" s="12" customFormat="1" x14ac:dyDescent="0.2"/>
    <row r="907575" s="12" customFormat="1" x14ac:dyDescent="0.2"/>
    <row r="907576" s="12" customFormat="1" x14ac:dyDescent="0.2"/>
    <row r="907577" s="12" customFormat="1" x14ac:dyDescent="0.2"/>
    <row r="907578" s="12" customFormat="1" x14ac:dyDescent="0.2"/>
    <row r="907579" s="12" customFormat="1" x14ac:dyDescent="0.2"/>
    <row r="907580" s="12" customFormat="1" x14ac:dyDescent="0.2"/>
    <row r="907581" s="12" customFormat="1" x14ac:dyDescent="0.2"/>
    <row r="907582" s="12" customFormat="1" x14ac:dyDescent="0.2"/>
    <row r="907583" s="12" customFormat="1" x14ac:dyDescent="0.2"/>
    <row r="907584" s="12" customFormat="1" x14ac:dyDescent="0.2"/>
    <row r="907585" s="12" customFormat="1" x14ac:dyDescent="0.2"/>
    <row r="907586" s="12" customFormat="1" x14ac:dyDescent="0.2"/>
    <row r="907587" s="12" customFormat="1" x14ac:dyDescent="0.2"/>
    <row r="907588" s="12" customFormat="1" x14ac:dyDescent="0.2"/>
    <row r="907589" s="12" customFormat="1" x14ac:dyDescent="0.2"/>
    <row r="907590" s="12" customFormat="1" x14ac:dyDescent="0.2"/>
    <row r="907591" s="12" customFormat="1" x14ac:dyDescent="0.2"/>
    <row r="907592" s="12" customFormat="1" x14ac:dyDescent="0.2"/>
    <row r="907593" s="12" customFormat="1" x14ac:dyDescent="0.2"/>
    <row r="907594" s="12" customFormat="1" x14ac:dyDescent="0.2"/>
    <row r="907595" s="12" customFormat="1" x14ac:dyDescent="0.2"/>
    <row r="907596" s="12" customFormat="1" x14ac:dyDescent="0.2"/>
    <row r="907597" s="12" customFormat="1" x14ac:dyDescent="0.2"/>
    <row r="907598" s="12" customFormat="1" x14ac:dyDescent="0.2"/>
    <row r="907599" s="12" customFormat="1" x14ac:dyDescent="0.2"/>
    <row r="907600" s="12" customFormat="1" x14ac:dyDescent="0.2"/>
    <row r="907601" s="12" customFormat="1" x14ac:dyDescent="0.2"/>
    <row r="907602" s="12" customFormat="1" x14ac:dyDescent="0.2"/>
    <row r="907603" s="12" customFormat="1" x14ac:dyDescent="0.2"/>
    <row r="907604" s="12" customFormat="1" x14ac:dyDescent="0.2"/>
    <row r="907605" s="12" customFormat="1" x14ac:dyDescent="0.2"/>
    <row r="907606" s="12" customFormat="1" x14ac:dyDescent="0.2"/>
    <row r="907607" s="12" customFormat="1" x14ac:dyDescent="0.2"/>
    <row r="907608" s="12" customFormat="1" x14ac:dyDescent="0.2"/>
    <row r="907609" s="12" customFormat="1" x14ac:dyDescent="0.2"/>
    <row r="907610" s="12" customFormat="1" x14ac:dyDescent="0.2"/>
    <row r="907611" s="12" customFormat="1" x14ac:dyDescent="0.2"/>
    <row r="907612" s="12" customFormat="1" x14ac:dyDescent="0.2"/>
    <row r="907613" s="12" customFormat="1" x14ac:dyDescent="0.2"/>
    <row r="907614" s="12" customFormat="1" x14ac:dyDescent="0.2"/>
    <row r="907615" s="12" customFormat="1" x14ac:dyDescent="0.2"/>
    <row r="907616" s="12" customFormat="1" x14ac:dyDescent="0.2"/>
    <row r="907617" s="12" customFormat="1" x14ac:dyDescent="0.2"/>
    <row r="907618" s="12" customFormat="1" x14ac:dyDescent="0.2"/>
    <row r="907619" s="12" customFormat="1" x14ac:dyDescent="0.2"/>
    <row r="907620" s="12" customFormat="1" x14ac:dyDescent="0.2"/>
    <row r="907621" s="12" customFormat="1" x14ac:dyDescent="0.2"/>
    <row r="907622" s="12" customFormat="1" x14ac:dyDescent="0.2"/>
    <row r="907623" s="12" customFormat="1" x14ac:dyDescent="0.2"/>
    <row r="907624" s="12" customFormat="1" x14ac:dyDescent="0.2"/>
    <row r="907625" s="12" customFormat="1" x14ac:dyDescent="0.2"/>
    <row r="907626" s="12" customFormat="1" x14ac:dyDescent="0.2"/>
    <row r="907627" s="12" customFormat="1" x14ac:dyDescent="0.2"/>
    <row r="907628" s="12" customFormat="1" x14ac:dyDescent="0.2"/>
    <row r="907629" s="12" customFormat="1" x14ac:dyDescent="0.2"/>
    <row r="907630" s="12" customFormat="1" x14ac:dyDescent="0.2"/>
    <row r="907631" s="12" customFormat="1" x14ac:dyDescent="0.2"/>
    <row r="907632" s="12" customFormat="1" x14ac:dyDescent="0.2"/>
    <row r="907633" s="12" customFormat="1" x14ac:dyDescent="0.2"/>
    <row r="907634" s="12" customFormat="1" x14ac:dyDescent="0.2"/>
    <row r="907635" s="12" customFormat="1" x14ac:dyDescent="0.2"/>
    <row r="907636" s="12" customFormat="1" x14ac:dyDescent="0.2"/>
    <row r="907637" s="12" customFormat="1" x14ac:dyDescent="0.2"/>
    <row r="907638" s="12" customFormat="1" x14ac:dyDescent="0.2"/>
    <row r="907639" s="12" customFormat="1" x14ac:dyDescent="0.2"/>
    <row r="907640" s="12" customFormat="1" x14ac:dyDescent="0.2"/>
    <row r="907641" s="12" customFormat="1" x14ac:dyDescent="0.2"/>
    <row r="907642" s="12" customFormat="1" x14ac:dyDescent="0.2"/>
    <row r="907643" s="12" customFormat="1" x14ac:dyDescent="0.2"/>
    <row r="907644" s="12" customFormat="1" x14ac:dyDescent="0.2"/>
    <row r="907645" s="12" customFormat="1" x14ac:dyDescent="0.2"/>
    <row r="907646" s="12" customFormat="1" x14ac:dyDescent="0.2"/>
    <row r="907647" s="12" customFormat="1" x14ac:dyDescent="0.2"/>
    <row r="907648" s="12" customFormat="1" x14ac:dyDescent="0.2"/>
    <row r="907649" s="12" customFormat="1" x14ac:dyDescent="0.2"/>
    <row r="907650" s="12" customFormat="1" x14ac:dyDescent="0.2"/>
    <row r="907651" s="12" customFormat="1" x14ac:dyDescent="0.2"/>
    <row r="907652" s="12" customFormat="1" x14ac:dyDescent="0.2"/>
    <row r="907653" s="12" customFormat="1" x14ac:dyDescent="0.2"/>
    <row r="907654" s="12" customFormat="1" x14ac:dyDescent="0.2"/>
    <row r="907655" s="12" customFormat="1" x14ac:dyDescent="0.2"/>
    <row r="907656" s="12" customFormat="1" x14ac:dyDescent="0.2"/>
    <row r="907657" s="12" customFormat="1" x14ac:dyDescent="0.2"/>
    <row r="907658" s="12" customFormat="1" x14ac:dyDescent="0.2"/>
    <row r="907659" s="12" customFormat="1" x14ac:dyDescent="0.2"/>
    <row r="907660" s="12" customFormat="1" x14ac:dyDescent="0.2"/>
    <row r="907661" s="12" customFormat="1" x14ac:dyDescent="0.2"/>
    <row r="907662" s="12" customFormat="1" x14ac:dyDescent="0.2"/>
    <row r="907663" s="12" customFormat="1" x14ac:dyDescent="0.2"/>
    <row r="907664" s="12" customFormat="1" x14ac:dyDescent="0.2"/>
    <row r="907665" s="12" customFormat="1" x14ac:dyDescent="0.2"/>
    <row r="907666" s="12" customFormat="1" x14ac:dyDescent="0.2"/>
    <row r="907667" s="12" customFormat="1" x14ac:dyDescent="0.2"/>
    <row r="907668" s="12" customFormat="1" x14ac:dyDescent="0.2"/>
    <row r="907669" s="12" customFormat="1" x14ac:dyDescent="0.2"/>
    <row r="907670" s="12" customFormat="1" x14ac:dyDescent="0.2"/>
    <row r="907671" s="12" customFormat="1" x14ac:dyDescent="0.2"/>
    <row r="907672" s="12" customFormat="1" x14ac:dyDescent="0.2"/>
    <row r="907673" s="12" customFormat="1" x14ac:dyDescent="0.2"/>
    <row r="907674" s="12" customFormat="1" x14ac:dyDescent="0.2"/>
    <row r="907675" s="12" customFormat="1" x14ac:dyDescent="0.2"/>
    <row r="907676" s="12" customFormat="1" x14ac:dyDescent="0.2"/>
    <row r="907677" s="12" customFormat="1" x14ac:dyDescent="0.2"/>
    <row r="907678" s="12" customFormat="1" x14ac:dyDescent="0.2"/>
    <row r="907679" s="12" customFormat="1" x14ac:dyDescent="0.2"/>
    <row r="907680" s="12" customFormat="1" x14ac:dyDescent="0.2"/>
    <row r="907681" s="12" customFormat="1" x14ac:dyDescent="0.2"/>
    <row r="907682" s="12" customFormat="1" x14ac:dyDescent="0.2"/>
    <row r="907683" s="12" customFormat="1" x14ac:dyDescent="0.2"/>
    <row r="907684" s="12" customFormat="1" x14ac:dyDescent="0.2"/>
    <row r="907685" s="12" customFormat="1" x14ac:dyDescent="0.2"/>
    <row r="907686" s="12" customFormat="1" x14ac:dyDescent="0.2"/>
    <row r="907687" s="12" customFormat="1" x14ac:dyDescent="0.2"/>
    <row r="907688" s="12" customFormat="1" x14ac:dyDescent="0.2"/>
    <row r="907689" s="12" customFormat="1" x14ac:dyDescent="0.2"/>
    <row r="907690" s="12" customFormat="1" x14ac:dyDescent="0.2"/>
    <row r="907691" s="12" customFormat="1" x14ac:dyDescent="0.2"/>
    <row r="907692" s="12" customFormat="1" x14ac:dyDescent="0.2"/>
    <row r="907693" s="12" customFormat="1" x14ac:dyDescent="0.2"/>
    <row r="907694" s="12" customFormat="1" x14ac:dyDescent="0.2"/>
    <row r="907695" s="12" customFormat="1" x14ac:dyDescent="0.2"/>
    <row r="907696" s="12" customFormat="1" x14ac:dyDescent="0.2"/>
    <row r="907697" s="12" customFormat="1" x14ac:dyDescent="0.2"/>
    <row r="907698" s="12" customFormat="1" x14ac:dyDescent="0.2"/>
    <row r="907699" s="12" customFormat="1" x14ac:dyDescent="0.2"/>
    <row r="907700" s="12" customFormat="1" x14ac:dyDescent="0.2"/>
    <row r="907701" s="12" customFormat="1" x14ac:dyDescent="0.2"/>
    <row r="907702" s="12" customFormat="1" x14ac:dyDescent="0.2"/>
    <row r="907703" s="12" customFormat="1" x14ac:dyDescent="0.2"/>
    <row r="907704" s="12" customFormat="1" x14ac:dyDescent="0.2"/>
    <row r="907705" s="12" customFormat="1" x14ac:dyDescent="0.2"/>
    <row r="907706" s="12" customFormat="1" x14ac:dyDescent="0.2"/>
    <row r="907707" s="12" customFormat="1" x14ac:dyDescent="0.2"/>
    <row r="907708" s="12" customFormat="1" x14ac:dyDescent="0.2"/>
    <row r="907709" s="12" customFormat="1" x14ac:dyDescent="0.2"/>
    <row r="907710" s="12" customFormat="1" x14ac:dyDescent="0.2"/>
    <row r="907711" s="12" customFormat="1" x14ac:dyDescent="0.2"/>
    <row r="907712" s="12" customFormat="1" x14ac:dyDescent="0.2"/>
    <row r="907713" s="12" customFormat="1" x14ac:dyDescent="0.2"/>
    <row r="907714" s="12" customFormat="1" x14ac:dyDescent="0.2"/>
    <row r="907715" s="12" customFormat="1" x14ac:dyDescent="0.2"/>
    <row r="907716" s="12" customFormat="1" x14ac:dyDescent="0.2"/>
    <row r="907717" s="12" customFormat="1" x14ac:dyDescent="0.2"/>
    <row r="907718" s="12" customFormat="1" x14ac:dyDescent="0.2"/>
    <row r="907719" s="12" customFormat="1" x14ac:dyDescent="0.2"/>
    <row r="907720" s="12" customFormat="1" x14ac:dyDescent="0.2"/>
    <row r="907721" s="12" customFormat="1" x14ac:dyDescent="0.2"/>
    <row r="907722" s="12" customFormat="1" x14ac:dyDescent="0.2"/>
    <row r="907723" s="12" customFormat="1" x14ac:dyDescent="0.2"/>
    <row r="907724" s="12" customFormat="1" x14ac:dyDescent="0.2"/>
    <row r="907725" s="12" customFormat="1" x14ac:dyDescent="0.2"/>
    <row r="907726" s="12" customFormat="1" x14ac:dyDescent="0.2"/>
    <row r="907727" s="12" customFormat="1" x14ac:dyDescent="0.2"/>
    <row r="907728" s="12" customFormat="1" x14ac:dyDescent="0.2"/>
    <row r="907729" s="12" customFormat="1" x14ac:dyDescent="0.2"/>
    <row r="907730" s="12" customFormat="1" x14ac:dyDescent="0.2"/>
    <row r="907731" s="12" customFormat="1" x14ac:dyDescent="0.2"/>
    <row r="907732" s="12" customFormat="1" x14ac:dyDescent="0.2"/>
    <row r="907733" s="12" customFormat="1" x14ac:dyDescent="0.2"/>
    <row r="907734" s="12" customFormat="1" x14ac:dyDescent="0.2"/>
    <row r="907735" s="12" customFormat="1" x14ac:dyDescent="0.2"/>
    <row r="907736" s="12" customFormat="1" x14ac:dyDescent="0.2"/>
    <row r="907737" s="12" customFormat="1" x14ac:dyDescent="0.2"/>
    <row r="907738" s="12" customFormat="1" x14ac:dyDescent="0.2"/>
    <row r="907739" s="12" customFormat="1" x14ac:dyDescent="0.2"/>
    <row r="907740" s="12" customFormat="1" x14ac:dyDescent="0.2"/>
    <row r="907741" s="12" customFormat="1" x14ac:dyDescent="0.2"/>
    <row r="907742" s="12" customFormat="1" x14ac:dyDescent="0.2"/>
    <row r="907743" s="12" customFormat="1" x14ac:dyDescent="0.2"/>
    <row r="907744" s="12" customFormat="1" x14ac:dyDescent="0.2"/>
    <row r="907745" s="12" customFormat="1" x14ac:dyDescent="0.2"/>
    <row r="907746" s="12" customFormat="1" x14ac:dyDescent="0.2"/>
    <row r="907747" s="12" customFormat="1" x14ac:dyDescent="0.2"/>
    <row r="907748" s="12" customFormat="1" x14ac:dyDescent="0.2"/>
    <row r="907749" s="12" customFormat="1" x14ac:dyDescent="0.2"/>
    <row r="907750" s="12" customFormat="1" x14ac:dyDescent="0.2"/>
    <row r="907751" s="12" customFormat="1" x14ac:dyDescent="0.2"/>
    <row r="907752" s="12" customFormat="1" x14ac:dyDescent="0.2"/>
    <row r="907753" s="12" customFormat="1" x14ac:dyDescent="0.2"/>
    <row r="907754" s="12" customFormat="1" x14ac:dyDescent="0.2"/>
    <row r="907755" s="12" customFormat="1" x14ac:dyDescent="0.2"/>
    <row r="907756" s="12" customFormat="1" x14ac:dyDescent="0.2"/>
    <row r="907757" s="12" customFormat="1" x14ac:dyDescent="0.2"/>
    <row r="907758" s="12" customFormat="1" x14ac:dyDescent="0.2"/>
    <row r="907759" s="12" customFormat="1" x14ac:dyDescent="0.2"/>
    <row r="907760" s="12" customFormat="1" x14ac:dyDescent="0.2"/>
    <row r="907761" s="12" customFormat="1" x14ac:dyDescent="0.2"/>
    <row r="907762" s="12" customFormat="1" x14ac:dyDescent="0.2"/>
    <row r="907763" s="12" customFormat="1" x14ac:dyDescent="0.2"/>
    <row r="907764" s="12" customFormat="1" x14ac:dyDescent="0.2"/>
    <row r="907765" s="12" customFormat="1" x14ac:dyDescent="0.2"/>
    <row r="907766" s="12" customFormat="1" x14ac:dyDescent="0.2"/>
    <row r="907767" s="12" customFormat="1" x14ac:dyDescent="0.2"/>
    <row r="907768" s="12" customFormat="1" x14ac:dyDescent="0.2"/>
    <row r="907769" s="12" customFormat="1" x14ac:dyDescent="0.2"/>
    <row r="907770" s="12" customFormat="1" x14ac:dyDescent="0.2"/>
    <row r="907771" s="12" customFormat="1" x14ac:dyDescent="0.2"/>
    <row r="907772" s="12" customFormat="1" x14ac:dyDescent="0.2"/>
    <row r="907773" s="12" customFormat="1" x14ac:dyDescent="0.2"/>
    <row r="907774" s="12" customFormat="1" x14ac:dyDescent="0.2"/>
    <row r="907775" s="12" customFormat="1" x14ac:dyDescent="0.2"/>
    <row r="907776" s="12" customFormat="1" x14ac:dyDescent="0.2"/>
    <row r="907777" s="12" customFormat="1" x14ac:dyDescent="0.2"/>
    <row r="907778" s="12" customFormat="1" x14ac:dyDescent="0.2"/>
    <row r="907779" s="12" customFormat="1" x14ac:dyDescent="0.2"/>
    <row r="907780" s="12" customFormat="1" x14ac:dyDescent="0.2"/>
    <row r="907781" s="12" customFormat="1" x14ac:dyDescent="0.2"/>
    <row r="907782" s="12" customFormat="1" x14ac:dyDescent="0.2"/>
    <row r="907783" s="12" customFormat="1" x14ac:dyDescent="0.2"/>
    <row r="907784" s="12" customFormat="1" x14ac:dyDescent="0.2"/>
    <row r="907785" s="12" customFormat="1" x14ac:dyDescent="0.2"/>
    <row r="907786" s="12" customFormat="1" x14ac:dyDescent="0.2"/>
    <row r="907787" s="12" customFormat="1" x14ac:dyDescent="0.2"/>
    <row r="907788" s="12" customFormat="1" x14ac:dyDescent="0.2"/>
    <row r="907789" s="12" customFormat="1" x14ac:dyDescent="0.2"/>
    <row r="907790" s="12" customFormat="1" x14ac:dyDescent="0.2"/>
    <row r="907791" s="12" customFormat="1" x14ac:dyDescent="0.2"/>
    <row r="907792" s="12" customFormat="1" x14ac:dyDescent="0.2"/>
    <row r="907793" s="12" customFormat="1" x14ac:dyDescent="0.2"/>
    <row r="907794" s="12" customFormat="1" x14ac:dyDescent="0.2"/>
    <row r="907795" s="12" customFormat="1" x14ac:dyDescent="0.2"/>
    <row r="907796" s="12" customFormat="1" x14ac:dyDescent="0.2"/>
    <row r="907797" s="12" customFormat="1" x14ac:dyDescent="0.2"/>
    <row r="907798" s="12" customFormat="1" x14ac:dyDescent="0.2"/>
    <row r="907799" s="12" customFormat="1" x14ac:dyDescent="0.2"/>
    <row r="907800" s="12" customFormat="1" x14ac:dyDescent="0.2"/>
    <row r="907801" s="12" customFormat="1" x14ac:dyDescent="0.2"/>
    <row r="907802" s="12" customFormat="1" x14ac:dyDescent="0.2"/>
    <row r="907803" s="12" customFormat="1" x14ac:dyDescent="0.2"/>
    <row r="907804" s="12" customFormat="1" x14ac:dyDescent="0.2"/>
    <row r="907805" s="12" customFormat="1" x14ac:dyDescent="0.2"/>
    <row r="907806" s="12" customFormat="1" x14ac:dyDescent="0.2"/>
    <row r="907807" s="12" customFormat="1" x14ac:dyDescent="0.2"/>
    <row r="907808" s="12" customFormat="1" x14ac:dyDescent="0.2"/>
    <row r="907809" s="12" customFormat="1" x14ac:dyDescent="0.2"/>
    <row r="907810" s="12" customFormat="1" x14ac:dyDescent="0.2"/>
    <row r="907811" s="12" customFormat="1" x14ac:dyDescent="0.2"/>
    <row r="907812" s="12" customFormat="1" x14ac:dyDescent="0.2"/>
    <row r="907813" s="12" customFormat="1" x14ac:dyDescent="0.2"/>
    <row r="907814" s="12" customFormat="1" x14ac:dyDescent="0.2"/>
    <row r="907815" s="12" customFormat="1" x14ac:dyDescent="0.2"/>
    <row r="907816" s="12" customFormat="1" x14ac:dyDescent="0.2"/>
    <row r="907817" s="12" customFormat="1" x14ac:dyDescent="0.2"/>
    <row r="907818" s="12" customFormat="1" x14ac:dyDescent="0.2"/>
    <row r="907819" s="12" customFormat="1" x14ac:dyDescent="0.2"/>
    <row r="907820" s="12" customFormat="1" x14ac:dyDescent="0.2"/>
    <row r="907821" s="12" customFormat="1" x14ac:dyDescent="0.2"/>
    <row r="907822" s="12" customFormat="1" x14ac:dyDescent="0.2"/>
    <row r="907823" s="12" customFormat="1" x14ac:dyDescent="0.2"/>
    <row r="907824" s="12" customFormat="1" x14ac:dyDescent="0.2"/>
    <row r="907825" s="12" customFormat="1" x14ac:dyDescent="0.2"/>
    <row r="907826" s="12" customFormat="1" x14ac:dyDescent="0.2"/>
    <row r="907827" s="12" customFormat="1" x14ac:dyDescent="0.2"/>
    <row r="907828" s="12" customFormat="1" x14ac:dyDescent="0.2"/>
    <row r="907829" s="12" customFormat="1" x14ac:dyDescent="0.2"/>
    <row r="907830" s="12" customFormat="1" x14ac:dyDescent="0.2"/>
    <row r="907831" s="12" customFormat="1" x14ac:dyDescent="0.2"/>
    <row r="907832" s="12" customFormat="1" x14ac:dyDescent="0.2"/>
    <row r="907833" s="12" customFormat="1" x14ac:dyDescent="0.2"/>
    <row r="907834" s="12" customFormat="1" x14ac:dyDescent="0.2"/>
    <row r="907835" s="12" customFormat="1" x14ac:dyDescent="0.2"/>
    <row r="907836" s="12" customFormat="1" x14ac:dyDescent="0.2"/>
    <row r="907837" s="12" customFormat="1" x14ac:dyDescent="0.2"/>
    <row r="907838" s="12" customFormat="1" x14ac:dyDescent="0.2"/>
    <row r="907839" s="12" customFormat="1" x14ac:dyDescent="0.2"/>
    <row r="907840" s="12" customFormat="1" x14ac:dyDescent="0.2"/>
    <row r="907841" s="12" customFormat="1" x14ac:dyDescent="0.2"/>
    <row r="907842" s="12" customFormat="1" x14ac:dyDescent="0.2"/>
    <row r="907843" s="12" customFormat="1" x14ac:dyDescent="0.2"/>
    <row r="907844" s="12" customFormat="1" x14ac:dyDescent="0.2"/>
    <row r="907845" s="12" customFormat="1" x14ac:dyDescent="0.2"/>
    <row r="907846" s="12" customFormat="1" x14ac:dyDescent="0.2"/>
    <row r="907847" s="12" customFormat="1" x14ac:dyDescent="0.2"/>
    <row r="907848" s="12" customFormat="1" x14ac:dyDescent="0.2"/>
    <row r="907849" s="12" customFormat="1" x14ac:dyDescent="0.2"/>
    <row r="907850" s="12" customFormat="1" x14ac:dyDescent="0.2"/>
    <row r="907851" s="12" customFormat="1" x14ac:dyDescent="0.2"/>
    <row r="907852" s="12" customFormat="1" x14ac:dyDescent="0.2"/>
    <row r="907853" s="12" customFormat="1" x14ac:dyDescent="0.2"/>
    <row r="907854" s="12" customFormat="1" x14ac:dyDescent="0.2"/>
    <row r="907855" s="12" customFormat="1" x14ac:dyDescent="0.2"/>
    <row r="907856" s="12" customFormat="1" x14ac:dyDescent="0.2"/>
    <row r="907857" s="12" customFormat="1" x14ac:dyDescent="0.2"/>
    <row r="907858" s="12" customFormat="1" x14ac:dyDescent="0.2"/>
    <row r="907859" s="12" customFormat="1" x14ac:dyDescent="0.2"/>
    <row r="907860" s="12" customFormat="1" x14ac:dyDescent="0.2"/>
    <row r="907861" s="12" customFormat="1" x14ac:dyDescent="0.2"/>
    <row r="907862" s="12" customFormat="1" x14ac:dyDescent="0.2"/>
    <row r="907863" s="12" customFormat="1" x14ac:dyDescent="0.2"/>
    <row r="907864" s="12" customFormat="1" x14ac:dyDescent="0.2"/>
    <row r="907865" s="12" customFormat="1" x14ac:dyDescent="0.2"/>
    <row r="907866" s="12" customFormat="1" x14ac:dyDescent="0.2"/>
    <row r="907867" s="12" customFormat="1" x14ac:dyDescent="0.2"/>
    <row r="907868" s="12" customFormat="1" x14ac:dyDescent="0.2"/>
    <row r="907869" s="12" customFormat="1" x14ac:dyDescent="0.2"/>
    <row r="907870" s="12" customFormat="1" x14ac:dyDescent="0.2"/>
    <row r="907871" s="12" customFormat="1" x14ac:dyDescent="0.2"/>
    <row r="907872" s="12" customFormat="1" x14ac:dyDescent="0.2"/>
    <row r="907873" s="12" customFormat="1" x14ac:dyDescent="0.2"/>
    <row r="907874" s="12" customFormat="1" x14ac:dyDescent="0.2"/>
    <row r="907875" s="12" customFormat="1" x14ac:dyDescent="0.2"/>
    <row r="907876" s="12" customFormat="1" x14ac:dyDescent="0.2"/>
    <row r="907877" s="12" customFormat="1" x14ac:dyDescent="0.2"/>
    <row r="907878" s="12" customFormat="1" x14ac:dyDescent="0.2"/>
    <row r="907879" s="12" customFormat="1" x14ac:dyDescent="0.2"/>
    <row r="907880" s="12" customFormat="1" x14ac:dyDescent="0.2"/>
    <row r="907881" s="12" customFormat="1" x14ac:dyDescent="0.2"/>
    <row r="907882" s="12" customFormat="1" x14ac:dyDescent="0.2"/>
    <row r="907883" s="12" customFormat="1" x14ac:dyDescent="0.2"/>
    <row r="907884" s="12" customFormat="1" x14ac:dyDescent="0.2"/>
    <row r="907885" s="12" customFormat="1" x14ac:dyDescent="0.2"/>
    <row r="907886" s="12" customFormat="1" x14ac:dyDescent="0.2"/>
    <row r="907887" s="12" customFormat="1" x14ac:dyDescent="0.2"/>
    <row r="907888" s="12" customFormat="1" x14ac:dyDescent="0.2"/>
    <row r="907889" s="12" customFormat="1" x14ac:dyDescent="0.2"/>
    <row r="907890" s="12" customFormat="1" x14ac:dyDescent="0.2"/>
    <row r="907891" s="12" customFormat="1" x14ac:dyDescent="0.2"/>
    <row r="907892" s="12" customFormat="1" x14ac:dyDescent="0.2"/>
    <row r="907893" s="12" customFormat="1" x14ac:dyDescent="0.2"/>
    <row r="907894" s="12" customFormat="1" x14ac:dyDescent="0.2"/>
    <row r="907895" s="12" customFormat="1" x14ac:dyDescent="0.2"/>
    <row r="907896" s="12" customFormat="1" x14ac:dyDescent="0.2"/>
    <row r="907897" s="12" customFormat="1" x14ac:dyDescent="0.2"/>
    <row r="907898" s="12" customFormat="1" x14ac:dyDescent="0.2"/>
    <row r="907899" s="12" customFormat="1" x14ac:dyDescent="0.2"/>
    <row r="907900" s="12" customFormat="1" x14ac:dyDescent="0.2"/>
    <row r="907901" s="12" customFormat="1" x14ac:dyDescent="0.2"/>
    <row r="907902" s="12" customFormat="1" x14ac:dyDescent="0.2"/>
    <row r="907903" s="12" customFormat="1" x14ac:dyDescent="0.2"/>
    <row r="907904" s="12" customFormat="1" x14ac:dyDescent="0.2"/>
    <row r="907905" s="12" customFormat="1" x14ac:dyDescent="0.2"/>
    <row r="907906" s="12" customFormat="1" x14ac:dyDescent="0.2"/>
    <row r="907907" s="12" customFormat="1" x14ac:dyDescent="0.2"/>
    <row r="907908" s="12" customFormat="1" x14ac:dyDescent="0.2"/>
    <row r="907909" s="12" customFormat="1" x14ac:dyDescent="0.2"/>
    <row r="907910" s="12" customFormat="1" x14ac:dyDescent="0.2"/>
    <row r="907911" s="12" customFormat="1" x14ac:dyDescent="0.2"/>
    <row r="907912" s="12" customFormat="1" x14ac:dyDescent="0.2"/>
    <row r="907913" s="12" customFormat="1" x14ac:dyDescent="0.2"/>
    <row r="907914" s="12" customFormat="1" x14ac:dyDescent="0.2"/>
    <row r="907915" s="12" customFormat="1" x14ac:dyDescent="0.2"/>
    <row r="907916" s="12" customFormat="1" x14ac:dyDescent="0.2"/>
    <row r="907917" s="12" customFormat="1" x14ac:dyDescent="0.2"/>
    <row r="907918" s="12" customFormat="1" x14ac:dyDescent="0.2"/>
    <row r="907919" s="12" customFormat="1" x14ac:dyDescent="0.2"/>
    <row r="907920" s="12" customFormat="1" x14ac:dyDescent="0.2"/>
    <row r="907921" s="12" customFormat="1" x14ac:dyDescent="0.2"/>
    <row r="907922" s="12" customFormat="1" x14ac:dyDescent="0.2"/>
    <row r="907923" s="12" customFormat="1" x14ac:dyDescent="0.2"/>
    <row r="907924" s="12" customFormat="1" x14ac:dyDescent="0.2"/>
    <row r="907925" s="12" customFormat="1" x14ac:dyDescent="0.2"/>
    <row r="907926" s="12" customFormat="1" x14ac:dyDescent="0.2"/>
    <row r="907927" s="12" customFormat="1" x14ac:dyDescent="0.2"/>
    <row r="907928" s="12" customFormat="1" x14ac:dyDescent="0.2"/>
    <row r="907929" s="12" customFormat="1" x14ac:dyDescent="0.2"/>
    <row r="907930" s="12" customFormat="1" x14ac:dyDescent="0.2"/>
    <row r="907931" s="12" customFormat="1" x14ac:dyDescent="0.2"/>
    <row r="907932" s="12" customFormat="1" x14ac:dyDescent="0.2"/>
    <row r="907933" s="12" customFormat="1" x14ac:dyDescent="0.2"/>
    <row r="907934" s="12" customFormat="1" x14ac:dyDescent="0.2"/>
    <row r="907935" s="12" customFormat="1" x14ac:dyDescent="0.2"/>
    <row r="907936" s="12" customFormat="1" x14ac:dyDescent="0.2"/>
    <row r="907937" s="12" customFormat="1" x14ac:dyDescent="0.2"/>
    <row r="907938" s="12" customFormat="1" x14ac:dyDescent="0.2"/>
    <row r="907939" s="12" customFormat="1" x14ac:dyDescent="0.2"/>
    <row r="907940" s="12" customFormat="1" x14ac:dyDescent="0.2"/>
    <row r="907941" s="12" customFormat="1" x14ac:dyDescent="0.2"/>
    <row r="907942" s="12" customFormat="1" x14ac:dyDescent="0.2"/>
    <row r="907943" s="12" customFormat="1" x14ac:dyDescent="0.2"/>
    <row r="907944" s="12" customFormat="1" x14ac:dyDescent="0.2"/>
    <row r="907945" s="12" customFormat="1" x14ac:dyDescent="0.2"/>
    <row r="907946" s="12" customFormat="1" x14ac:dyDescent="0.2"/>
    <row r="907947" s="12" customFormat="1" x14ac:dyDescent="0.2"/>
    <row r="907948" s="12" customFormat="1" x14ac:dyDescent="0.2"/>
    <row r="907949" s="12" customFormat="1" x14ac:dyDescent="0.2"/>
    <row r="907950" s="12" customFormat="1" x14ac:dyDescent="0.2"/>
    <row r="907951" s="12" customFormat="1" x14ac:dyDescent="0.2"/>
    <row r="907952" s="12" customFormat="1" x14ac:dyDescent="0.2"/>
    <row r="907953" s="12" customFormat="1" x14ac:dyDescent="0.2"/>
    <row r="907954" s="12" customFormat="1" x14ac:dyDescent="0.2"/>
    <row r="907955" s="12" customFormat="1" x14ac:dyDescent="0.2"/>
    <row r="907956" s="12" customFormat="1" x14ac:dyDescent="0.2"/>
    <row r="907957" s="12" customFormat="1" x14ac:dyDescent="0.2"/>
    <row r="907958" s="12" customFormat="1" x14ac:dyDescent="0.2"/>
    <row r="907959" s="12" customFormat="1" x14ac:dyDescent="0.2"/>
    <row r="907960" s="12" customFormat="1" x14ac:dyDescent="0.2"/>
    <row r="907961" s="12" customFormat="1" x14ac:dyDescent="0.2"/>
    <row r="907962" s="12" customFormat="1" x14ac:dyDescent="0.2"/>
    <row r="907963" s="12" customFormat="1" x14ac:dyDescent="0.2"/>
    <row r="907964" s="12" customFormat="1" x14ac:dyDescent="0.2"/>
    <row r="907965" s="12" customFormat="1" x14ac:dyDescent="0.2"/>
    <row r="907966" s="12" customFormat="1" x14ac:dyDescent="0.2"/>
    <row r="907967" s="12" customFormat="1" x14ac:dyDescent="0.2"/>
    <row r="907968" s="12" customFormat="1" x14ac:dyDescent="0.2"/>
    <row r="907969" s="12" customFormat="1" x14ac:dyDescent="0.2"/>
    <row r="907970" s="12" customFormat="1" x14ac:dyDescent="0.2"/>
    <row r="907971" s="12" customFormat="1" x14ac:dyDescent="0.2"/>
    <row r="907972" s="12" customFormat="1" x14ac:dyDescent="0.2"/>
    <row r="907973" s="12" customFormat="1" x14ac:dyDescent="0.2"/>
    <row r="907974" s="12" customFormat="1" x14ac:dyDescent="0.2"/>
    <row r="907975" s="12" customFormat="1" x14ac:dyDescent="0.2"/>
    <row r="907976" s="12" customFormat="1" x14ac:dyDescent="0.2"/>
    <row r="907977" s="12" customFormat="1" x14ac:dyDescent="0.2"/>
    <row r="907978" s="12" customFormat="1" x14ac:dyDescent="0.2"/>
    <row r="907979" s="12" customFormat="1" x14ac:dyDescent="0.2"/>
    <row r="907980" s="12" customFormat="1" x14ac:dyDescent="0.2"/>
    <row r="907981" s="12" customFormat="1" x14ac:dyDescent="0.2"/>
    <row r="907982" s="12" customFormat="1" x14ac:dyDescent="0.2"/>
    <row r="907983" s="12" customFormat="1" x14ac:dyDescent="0.2"/>
    <row r="907984" s="12" customFormat="1" x14ac:dyDescent="0.2"/>
    <row r="907985" s="12" customFormat="1" x14ac:dyDescent="0.2"/>
    <row r="907986" s="12" customFormat="1" x14ac:dyDescent="0.2"/>
    <row r="907987" s="12" customFormat="1" x14ac:dyDescent="0.2"/>
    <row r="907988" s="12" customFormat="1" x14ac:dyDescent="0.2"/>
    <row r="907989" s="12" customFormat="1" x14ac:dyDescent="0.2"/>
    <row r="907990" s="12" customFormat="1" x14ac:dyDescent="0.2"/>
    <row r="907991" s="12" customFormat="1" x14ac:dyDescent="0.2"/>
    <row r="907992" s="12" customFormat="1" x14ac:dyDescent="0.2"/>
    <row r="907993" s="12" customFormat="1" x14ac:dyDescent="0.2"/>
    <row r="907994" s="12" customFormat="1" x14ac:dyDescent="0.2"/>
    <row r="907995" s="12" customFormat="1" x14ac:dyDescent="0.2"/>
    <row r="907996" s="12" customFormat="1" x14ac:dyDescent="0.2"/>
    <row r="907997" s="12" customFormat="1" x14ac:dyDescent="0.2"/>
    <row r="907998" s="12" customFormat="1" x14ac:dyDescent="0.2"/>
    <row r="907999" s="12" customFormat="1" x14ac:dyDescent="0.2"/>
    <row r="908000" s="12" customFormat="1" x14ac:dyDescent="0.2"/>
    <row r="908001" s="12" customFormat="1" x14ac:dyDescent="0.2"/>
    <row r="908002" s="12" customFormat="1" x14ac:dyDescent="0.2"/>
    <row r="908003" s="12" customFormat="1" x14ac:dyDescent="0.2"/>
    <row r="908004" s="12" customFormat="1" x14ac:dyDescent="0.2"/>
    <row r="908005" s="12" customFormat="1" x14ac:dyDescent="0.2"/>
    <row r="908006" s="12" customFormat="1" x14ac:dyDescent="0.2"/>
    <row r="908007" s="12" customFormat="1" x14ac:dyDescent="0.2"/>
    <row r="908008" s="12" customFormat="1" x14ac:dyDescent="0.2"/>
    <row r="908009" s="12" customFormat="1" x14ac:dyDescent="0.2"/>
    <row r="908010" s="12" customFormat="1" x14ac:dyDescent="0.2"/>
    <row r="908011" s="12" customFormat="1" x14ac:dyDescent="0.2"/>
    <row r="908012" s="12" customFormat="1" x14ac:dyDescent="0.2"/>
    <row r="908013" s="12" customFormat="1" x14ac:dyDescent="0.2"/>
    <row r="908014" s="12" customFormat="1" x14ac:dyDescent="0.2"/>
    <row r="908015" s="12" customFormat="1" x14ac:dyDescent="0.2"/>
    <row r="908016" s="12" customFormat="1" x14ac:dyDescent="0.2"/>
    <row r="908017" s="12" customFormat="1" x14ac:dyDescent="0.2"/>
    <row r="908018" s="12" customFormat="1" x14ac:dyDescent="0.2"/>
    <row r="908019" s="12" customFormat="1" x14ac:dyDescent="0.2"/>
    <row r="908020" s="12" customFormat="1" x14ac:dyDescent="0.2"/>
    <row r="908021" s="12" customFormat="1" x14ac:dyDescent="0.2"/>
    <row r="908022" s="12" customFormat="1" x14ac:dyDescent="0.2"/>
    <row r="908023" s="12" customFormat="1" x14ac:dyDescent="0.2"/>
    <row r="908024" s="12" customFormat="1" x14ac:dyDescent="0.2"/>
    <row r="908025" s="12" customFormat="1" x14ac:dyDescent="0.2"/>
    <row r="908026" s="12" customFormat="1" x14ac:dyDescent="0.2"/>
    <row r="908027" s="12" customFormat="1" x14ac:dyDescent="0.2"/>
    <row r="908028" s="12" customFormat="1" x14ac:dyDescent="0.2"/>
    <row r="908029" s="12" customFormat="1" x14ac:dyDescent="0.2"/>
    <row r="908030" s="12" customFormat="1" x14ac:dyDescent="0.2"/>
    <row r="908031" s="12" customFormat="1" x14ac:dyDescent="0.2"/>
    <row r="908032" s="12" customFormat="1" x14ac:dyDescent="0.2"/>
    <row r="908033" s="12" customFormat="1" x14ac:dyDescent="0.2"/>
    <row r="908034" s="12" customFormat="1" x14ac:dyDescent="0.2"/>
    <row r="908035" s="12" customFormat="1" x14ac:dyDescent="0.2"/>
    <row r="908036" s="12" customFormat="1" x14ac:dyDescent="0.2"/>
    <row r="908037" s="12" customFormat="1" x14ac:dyDescent="0.2"/>
    <row r="908038" s="12" customFormat="1" x14ac:dyDescent="0.2"/>
    <row r="908039" s="12" customFormat="1" x14ac:dyDescent="0.2"/>
    <row r="908040" s="12" customFormat="1" x14ac:dyDescent="0.2"/>
    <row r="908041" s="12" customFormat="1" x14ac:dyDescent="0.2"/>
    <row r="908042" s="12" customFormat="1" x14ac:dyDescent="0.2"/>
    <row r="908043" s="12" customFormat="1" x14ac:dyDescent="0.2"/>
    <row r="908044" s="12" customFormat="1" x14ac:dyDescent="0.2"/>
    <row r="908045" s="12" customFormat="1" x14ac:dyDescent="0.2"/>
    <row r="908046" s="12" customFormat="1" x14ac:dyDescent="0.2"/>
    <row r="908047" s="12" customFormat="1" x14ac:dyDescent="0.2"/>
    <row r="908048" s="12" customFormat="1" x14ac:dyDescent="0.2"/>
    <row r="908049" s="12" customFormat="1" x14ac:dyDescent="0.2"/>
    <row r="908050" s="12" customFormat="1" x14ac:dyDescent="0.2"/>
    <row r="908051" s="12" customFormat="1" x14ac:dyDescent="0.2"/>
    <row r="908052" s="12" customFormat="1" x14ac:dyDescent="0.2"/>
    <row r="908053" s="12" customFormat="1" x14ac:dyDescent="0.2"/>
    <row r="908054" s="12" customFormat="1" x14ac:dyDescent="0.2"/>
    <row r="908055" s="12" customFormat="1" x14ac:dyDescent="0.2"/>
    <row r="908056" s="12" customFormat="1" x14ac:dyDescent="0.2"/>
    <row r="908057" s="12" customFormat="1" x14ac:dyDescent="0.2"/>
    <row r="908058" s="12" customFormat="1" x14ac:dyDescent="0.2"/>
    <row r="908059" s="12" customFormat="1" x14ac:dyDescent="0.2"/>
    <row r="908060" s="12" customFormat="1" x14ac:dyDescent="0.2"/>
    <row r="908061" s="12" customFormat="1" x14ac:dyDescent="0.2"/>
    <row r="908062" s="12" customFormat="1" x14ac:dyDescent="0.2"/>
    <row r="908063" s="12" customFormat="1" x14ac:dyDescent="0.2"/>
    <row r="908064" s="12" customFormat="1" x14ac:dyDescent="0.2"/>
    <row r="908065" s="12" customFormat="1" x14ac:dyDescent="0.2"/>
    <row r="908066" s="12" customFormat="1" x14ac:dyDescent="0.2"/>
    <row r="908067" s="12" customFormat="1" x14ac:dyDescent="0.2"/>
    <row r="908068" s="12" customFormat="1" x14ac:dyDescent="0.2"/>
    <row r="908069" s="12" customFormat="1" x14ac:dyDescent="0.2"/>
    <row r="908070" s="12" customFormat="1" x14ac:dyDescent="0.2"/>
    <row r="908071" s="12" customFormat="1" x14ac:dyDescent="0.2"/>
    <row r="908072" s="12" customFormat="1" x14ac:dyDescent="0.2"/>
    <row r="908073" s="12" customFormat="1" x14ac:dyDescent="0.2"/>
    <row r="908074" s="12" customFormat="1" x14ac:dyDescent="0.2"/>
    <row r="908075" s="12" customFormat="1" x14ac:dyDescent="0.2"/>
    <row r="908076" s="12" customFormat="1" x14ac:dyDescent="0.2"/>
    <row r="908077" s="12" customFormat="1" x14ac:dyDescent="0.2"/>
    <row r="908078" s="12" customFormat="1" x14ac:dyDescent="0.2"/>
    <row r="908079" s="12" customFormat="1" x14ac:dyDescent="0.2"/>
    <row r="908080" s="12" customFormat="1" x14ac:dyDescent="0.2"/>
    <row r="908081" s="12" customFormat="1" x14ac:dyDescent="0.2"/>
    <row r="908082" s="12" customFormat="1" x14ac:dyDescent="0.2"/>
    <row r="908083" s="12" customFormat="1" x14ac:dyDescent="0.2"/>
    <row r="908084" s="12" customFormat="1" x14ac:dyDescent="0.2"/>
    <row r="908085" s="12" customFormat="1" x14ac:dyDescent="0.2"/>
    <row r="908086" s="12" customFormat="1" x14ac:dyDescent="0.2"/>
    <row r="908087" s="12" customFormat="1" x14ac:dyDescent="0.2"/>
    <row r="908088" s="12" customFormat="1" x14ac:dyDescent="0.2"/>
    <row r="908089" s="12" customFormat="1" x14ac:dyDescent="0.2"/>
    <row r="908090" s="12" customFormat="1" x14ac:dyDescent="0.2"/>
    <row r="908091" s="12" customFormat="1" x14ac:dyDescent="0.2"/>
    <row r="908092" s="12" customFormat="1" x14ac:dyDescent="0.2"/>
    <row r="908093" s="12" customFormat="1" x14ac:dyDescent="0.2"/>
    <row r="908094" s="12" customFormat="1" x14ac:dyDescent="0.2"/>
    <row r="908095" s="12" customFormat="1" x14ac:dyDescent="0.2"/>
    <row r="908096" s="12" customFormat="1" x14ac:dyDescent="0.2"/>
    <row r="908097" s="12" customFormat="1" x14ac:dyDescent="0.2"/>
    <row r="908098" s="12" customFormat="1" x14ac:dyDescent="0.2"/>
    <row r="908099" s="12" customFormat="1" x14ac:dyDescent="0.2"/>
    <row r="908100" s="12" customFormat="1" x14ac:dyDescent="0.2"/>
    <row r="908101" s="12" customFormat="1" x14ac:dyDescent="0.2"/>
    <row r="908102" s="12" customFormat="1" x14ac:dyDescent="0.2"/>
    <row r="908103" s="12" customFormat="1" x14ac:dyDescent="0.2"/>
    <row r="908104" s="12" customFormat="1" x14ac:dyDescent="0.2"/>
    <row r="908105" s="12" customFormat="1" x14ac:dyDescent="0.2"/>
    <row r="908106" s="12" customFormat="1" x14ac:dyDescent="0.2"/>
    <row r="908107" s="12" customFormat="1" x14ac:dyDescent="0.2"/>
    <row r="908108" s="12" customFormat="1" x14ac:dyDescent="0.2"/>
    <row r="908109" s="12" customFormat="1" x14ac:dyDescent="0.2"/>
    <row r="908110" s="12" customFormat="1" x14ac:dyDescent="0.2"/>
    <row r="908111" s="12" customFormat="1" x14ac:dyDescent="0.2"/>
    <row r="908112" s="12" customFormat="1" x14ac:dyDescent="0.2"/>
    <row r="908113" s="12" customFormat="1" x14ac:dyDescent="0.2"/>
    <row r="908114" s="12" customFormat="1" x14ac:dyDescent="0.2"/>
    <row r="908115" s="12" customFormat="1" x14ac:dyDescent="0.2"/>
    <row r="908116" s="12" customFormat="1" x14ac:dyDescent="0.2"/>
    <row r="908117" s="12" customFormat="1" x14ac:dyDescent="0.2"/>
    <row r="908118" s="12" customFormat="1" x14ac:dyDescent="0.2"/>
    <row r="908119" s="12" customFormat="1" x14ac:dyDescent="0.2"/>
    <row r="908120" s="12" customFormat="1" x14ac:dyDescent="0.2"/>
    <row r="908121" s="12" customFormat="1" x14ac:dyDescent="0.2"/>
    <row r="908122" s="12" customFormat="1" x14ac:dyDescent="0.2"/>
    <row r="908123" s="12" customFormat="1" x14ac:dyDescent="0.2"/>
    <row r="908124" s="12" customFormat="1" x14ac:dyDescent="0.2"/>
    <row r="908125" s="12" customFormat="1" x14ac:dyDescent="0.2"/>
    <row r="908126" s="12" customFormat="1" x14ac:dyDescent="0.2"/>
    <row r="908127" s="12" customFormat="1" x14ac:dyDescent="0.2"/>
    <row r="908128" s="12" customFormat="1" x14ac:dyDescent="0.2"/>
    <row r="908129" s="12" customFormat="1" x14ac:dyDescent="0.2"/>
    <row r="908130" s="12" customFormat="1" x14ac:dyDescent="0.2"/>
    <row r="908131" s="12" customFormat="1" x14ac:dyDescent="0.2"/>
    <row r="908132" s="12" customFormat="1" x14ac:dyDescent="0.2"/>
    <row r="908133" s="12" customFormat="1" x14ac:dyDescent="0.2"/>
    <row r="908134" s="12" customFormat="1" x14ac:dyDescent="0.2"/>
    <row r="908135" s="12" customFormat="1" x14ac:dyDescent="0.2"/>
    <row r="908136" s="12" customFormat="1" x14ac:dyDescent="0.2"/>
    <row r="908137" s="12" customFormat="1" x14ac:dyDescent="0.2"/>
    <row r="908138" s="12" customFormat="1" x14ac:dyDescent="0.2"/>
    <row r="908139" s="12" customFormat="1" x14ac:dyDescent="0.2"/>
    <row r="908140" s="12" customFormat="1" x14ac:dyDescent="0.2"/>
    <row r="908141" s="12" customFormat="1" x14ac:dyDescent="0.2"/>
    <row r="908142" s="12" customFormat="1" x14ac:dyDescent="0.2"/>
    <row r="908143" s="12" customFormat="1" x14ac:dyDescent="0.2"/>
    <row r="908144" s="12" customFormat="1" x14ac:dyDescent="0.2"/>
    <row r="908145" s="12" customFormat="1" x14ac:dyDescent="0.2"/>
    <row r="908146" s="12" customFormat="1" x14ac:dyDescent="0.2"/>
    <row r="908147" s="12" customFormat="1" x14ac:dyDescent="0.2"/>
    <row r="908148" s="12" customFormat="1" x14ac:dyDescent="0.2"/>
    <row r="908149" s="12" customFormat="1" x14ac:dyDescent="0.2"/>
    <row r="908150" s="12" customFormat="1" x14ac:dyDescent="0.2"/>
    <row r="908151" s="12" customFormat="1" x14ac:dyDescent="0.2"/>
    <row r="908152" s="12" customFormat="1" x14ac:dyDescent="0.2"/>
    <row r="908153" s="12" customFormat="1" x14ac:dyDescent="0.2"/>
    <row r="908154" s="12" customFormat="1" x14ac:dyDescent="0.2"/>
    <row r="908155" s="12" customFormat="1" x14ac:dyDescent="0.2"/>
    <row r="908156" s="12" customFormat="1" x14ac:dyDescent="0.2"/>
    <row r="908157" s="12" customFormat="1" x14ac:dyDescent="0.2"/>
    <row r="908158" s="12" customFormat="1" x14ac:dyDescent="0.2"/>
    <row r="908159" s="12" customFormat="1" x14ac:dyDescent="0.2"/>
    <row r="908160" s="12" customFormat="1" x14ac:dyDescent="0.2"/>
    <row r="908161" s="12" customFormat="1" x14ac:dyDescent="0.2"/>
    <row r="908162" s="12" customFormat="1" x14ac:dyDescent="0.2"/>
    <row r="908163" s="12" customFormat="1" x14ac:dyDescent="0.2"/>
    <row r="908164" s="12" customFormat="1" x14ac:dyDescent="0.2"/>
    <row r="908165" s="12" customFormat="1" x14ac:dyDescent="0.2"/>
    <row r="908166" s="12" customFormat="1" x14ac:dyDescent="0.2"/>
    <row r="908167" s="12" customFormat="1" x14ac:dyDescent="0.2"/>
    <row r="908168" s="12" customFormat="1" x14ac:dyDescent="0.2"/>
    <row r="908169" s="12" customFormat="1" x14ac:dyDescent="0.2"/>
    <row r="908170" s="12" customFormat="1" x14ac:dyDescent="0.2"/>
    <row r="908171" s="12" customFormat="1" x14ac:dyDescent="0.2"/>
    <row r="908172" s="12" customFormat="1" x14ac:dyDescent="0.2"/>
    <row r="908173" s="12" customFormat="1" x14ac:dyDescent="0.2"/>
    <row r="908174" s="12" customFormat="1" x14ac:dyDescent="0.2"/>
    <row r="908175" s="12" customFormat="1" x14ac:dyDescent="0.2"/>
    <row r="908176" s="12" customFormat="1" x14ac:dyDescent="0.2"/>
    <row r="908177" s="12" customFormat="1" x14ac:dyDescent="0.2"/>
    <row r="908178" s="12" customFormat="1" x14ac:dyDescent="0.2"/>
    <row r="908179" s="12" customFormat="1" x14ac:dyDescent="0.2"/>
    <row r="908180" s="12" customFormat="1" x14ac:dyDescent="0.2"/>
    <row r="908181" s="12" customFormat="1" x14ac:dyDescent="0.2"/>
    <row r="908182" s="12" customFormat="1" x14ac:dyDescent="0.2"/>
    <row r="908183" s="12" customFormat="1" x14ac:dyDescent="0.2"/>
    <row r="908184" s="12" customFormat="1" x14ac:dyDescent="0.2"/>
    <row r="908185" s="12" customFormat="1" x14ac:dyDescent="0.2"/>
    <row r="908186" s="12" customFormat="1" x14ac:dyDescent="0.2"/>
    <row r="908187" s="12" customFormat="1" x14ac:dyDescent="0.2"/>
    <row r="908188" s="12" customFormat="1" x14ac:dyDescent="0.2"/>
    <row r="908189" s="12" customFormat="1" x14ac:dyDescent="0.2"/>
    <row r="908190" s="12" customFormat="1" x14ac:dyDescent="0.2"/>
    <row r="908191" s="12" customFormat="1" x14ac:dyDescent="0.2"/>
    <row r="908192" s="12" customFormat="1" x14ac:dyDescent="0.2"/>
    <row r="908193" s="12" customFormat="1" x14ac:dyDescent="0.2"/>
    <row r="908194" s="12" customFormat="1" x14ac:dyDescent="0.2"/>
    <row r="908195" s="12" customFormat="1" x14ac:dyDescent="0.2"/>
    <row r="908196" s="12" customFormat="1" x14ac:dyDescent="0.2"/>
    <row r="908197" s="12" customFormat="1" x14ac:dyDescent="0.2"/>
    <row r="908198" s="12" customFormat="1" x14ac:dyDescent="0.2"/>
    <row r="908199" s="12" customFormat="1" x14ac:dyDescent="0.2"/>
    <row r="908200" s="12" customFormat="1" x14ac:dyDescent="0.2"/>
    <row r="908201" s="12" customFormat="1" x14ac:dyDescent="0.2"/>
    <row r="908202" s="12" customFormat="1" x14ac:dyDescent="0.2"/>
    <row r="908203" s="12" customFormat="1" x14ac:dyDescent="0.2"/>
    <row r="908204" s="12" customFormat="1" x14ac:dyDescent="0.2"/>
    <row r="908205" s="12" customFormat="1" x14ac:dyDescent="0.2"/>
    <row r="908206" s="12" customFormat="1" x14ac:dyDescent="0.2"/>
    <row r="908207" s="12" customFormat="1" x14ac:dyDescent="0.2"/>
    <row r="908208" s="12" customFormat="1" x14ac:dyDescent="0.2"/>
    <row r="908209" s="12" customFormat="1" x14ac:dyDescent="0.2"/>
    <row r="908210" s="12" customFormat="1" x14ac:dyDescent="0.2"/>
    <row r="908211" s="12" customFormat="1" x14ac:dyDescent="0.2"/>
    <row r="908212" s="12" customFormat="1" x14ac:dyDescent="0.2"/>
    <row r="908213" s="12" customFormat="1" x14ac:dyDescent="0.2"/>
    <row r="908214" s="12" customFormat="1" x14ac:dyDescent="0.2"/>
    <row r="908215" s="12" customFormat="1" x14ac:dyDescent="0.2"/>
    <row r="908216" s="12" customFormat="1" x14ac:dyDescent="0.2"/>
    <row r="908217" s="12" customFormat="1" x14ac:dyDescent="0.2"/>
    <row r="908218" s="12" customFormat="1" x14ac:dyDescent="0.2"/>
    <row r="908219" s="12" customFormat="1" x14ac:dyDescent="0.2"/>
    <row r="908220" s="12" customFormat="1" x14ac:dyDescent="0.2"/>
    <row r="908221" s="12" customFormat="1" x14ac:dyDescent="0.2"/>
    <row r="908222" s="12" customFormat="1" x14ac:dyDescent="0.2"/>
    <row r="908223" s="12" customFormat="1" x14ac:dyDescent="0.2"/>
    <row r="908224" s="12" customFormat="1" x14ac:dyDescent="0.2"/>
    <row r="908225" s="12" customFormat="1" x14ac:dyDescent="0.2"/>
    <row r="908226" s="12" customFormat="1" x14ac:dyDescent="0.2"/>
    <row r="908227" s="12" customFormat="1" x14ac:dyDescent="0.2"/>
    <row r="908228" s="12" customFormat="1" x14ac:dyDescent="0.2"/>
    <row r="908229" s="12" customFormat="1" x14ac:dyDescent="0.2"/>
    <row r="908230" s="12" customFormat="1" x14ac:dyDescent="0.2"/>
    <row r="908231" s="12" customFormat="1" x14ac:dyDescent="0.2"/>
    <row r="908232" s="12" customFormat="1" x14ac:dyDescent="0.2"/>
    <row r="908233" s="12" customFormat="1" x14ac:dyDescent="0.2"/>
    <row r="908234" s="12" customFormat="1" x14ac:dyDescent="0.2"/>
    <row r="908235" s="12" customFormat="1" x14ac:dyDescent="0.2"/>
    <row r="908236" s="12" customFormat="1" x14ac:dyDescent="0.2"/>
    <row r="908237" s="12" customFormat="1" x14ac:dyDescent="0.2"/>
    <row r="908238" s="12" customFormat="1" x14ac:dyDescent="0.2"/>
    <row r="908239" s="12" customFormat="1" x14ac:dyDescent="0.2"/>
    <row r="908240" s="12" customFormat="1" x14ac:dyDescent="0.2"/>
    <row r="908241" s="12" customFormat="1" x14ac:dyDescent="0.2"/>
    <row r="908242" s="12" customFormat="1" x14ac:dyDescent="0.2"/>
    <row r="908243" s="12" customFormat="1" x14ac:dyDescent="0.2"/>
    <row r="908244" s="12" customFormat="1" x14ac:dyDescent="0.2"/>
    <row r="908245" s="12" customFormat="1" x14ac:dyDescent="0.2"/>
    <row r="908246" s="12" customFormat="1" x14ac:dyDescent="0.2"/>
    <row r="908247" s="12" customFormat="1" x14ac:dyDescent="0.2"/>
    <row r="908248" s="12" customFormat="1" x14ac:dyDescent="0.2"/>
    <row r="908249" s="12" customFormat="1" x14ac:dyDescent="0.2"/>
    <row r="908250" s="12" customFormat="1" x14ac:dyDescent="0.2"/>
    <row r="908251" s="12" customFormat="1" x14ac:dyDescent="0.2"/>
    <row r="908252" s="12" customFormat="1" x14ac:dyDescent="0.2"/>
    <row r="908253" s="12" customFormat="1" x14ac:dyDescent="0.2"/>
    <row r="908254" s="12" customFormat="1" x14ac:dyDescent="0.2"/>
    <row r="908255" s="12" customFormat="1" x14ac:dyDescent="0.2"/>
    <row r="908256" s="12" customFormat="1" x14ac:dyDescent="0.2"/>
    <row r="908257" s="12" customFormat="1" x14ac:dyDescent="0.2"/>
    <row r="908258" s="12" customFormat="1" x14ac:dyDescent="0.2"/>
    <row r="908259" s="12" customFormat="1" x14ac:dyDescent="0.2"/>
    <row r="908260" s="12" customFormat="1" x14ac:dyDescent="0.2"/>
    <row r="908261" s="12" customFormat="1" x14ac:dyDescent="0.2"/>
    <row r="908262" s="12" customFormat="1" x14ac:dyDescent="0.2"/>
    <row r="908263" s="12" customFormat="1" x14ac:dyDescent="0.2"/>
    <row r="908264" s="12" customFormat="1" x14ac:dyDescent="0.2"/>
    <row r="908265" s="12" customFormat="1" x14ac:dyDescent="0.2"/>
    <row r="908266" s="12" customFormat="1" x14ac:dyDescent="0.2"/>
    <row r="908267" s="12" customFormat="1" x14ac:dyDescent="0.2"/>
    <row r="908268" s="12" customFormat="1" x14ac:dyDescent="0.2"/>
    <row r="908269" s="12" customFormat="1" x14ac:dyDescent="0.2"/>
    <row r="908270" s="12" customFormat="1" x14ac:dyDescent="0.2"/>
    <row r="908271" s="12" customFormat="1" x14ac:dyDescent="0.2"/>
    <row r="908272" s="12" customFormat="1" x14ac:dyDescent="0.2"/>
    <row r="908273" s="12" customFormat="1" x14ac:dyDescent="0.2"/>
    <row r="908274" s="12" customFormat="1" x14ac:dyDescent="0.2"/>
    <row r="908275" s="12" customFormat="1" x14ac:dyDescent="0.2"/>
    <row r="908276" s="12" customFormat="1" x14ac:dyDescent="0.2"/>
    <row r="908277" s="12" customFormat="1" x14ac:dyDescent="0.2"/>
    <row r="908278" s="12" customFormat="1" x14ac:dyDescent="0.2"/>
    <row r="908279" s="12" customFormat="1" x14ac:dyDescent="0.2"/>
    <row r="908280" s="12" customFormat="1" x14ac:dyDescent="0.2"/>
    <row r="908281" s="12" customFormat="1" x14ac:dyDescent="0.2"/>
    <row r="908282" s="12" customFormat="1" x14ac:dyDescent="0.2"/>
    <row r="908283" s="12" customFormat="1" x14ac:dyDescent="0.2"/>
    <row r="908284" s="12" customFormat="1" x14ac:dyDescent="0.2"/>
    <row r="908285" s="12" customFormat="1" x14ac:dyDescent="0.2"/>
    <row r="908286" s="12" customFormat="1" x14ac:dyDescent="0.2"/>
    <row r="908287" s="12" customFormat="1" x14ac:dyDescent="0.2"/>
    <row r="908288" s="12" customFormat="1" x14ac:dyDescent="0.2"/>
    <row r="908289" s="12" customFormat="1" x14ac:dyDescent="0.2"/>
    <row r="908290" s="12" customFormat="1" x14ac:dyDescent="0.2"/>
    <row r="908291" s="12" customFormat="1" x14ac:dyDescent="0.2"/>
    <row r="908292" s="12" customFormat="1" x14ac:dyDescent="0.2"/>
    <row r="908293" s="12" customFormat="1" x14ac:dyDescent="0.2"/>
    <row r="908294" s="12" customFormat="1" x14ac:dyDescent="0.2"/>
    <row r="908295" s="12" customFormat="1" x14ac:dyDescent="0.2"/>
    <row r="908296" s="12" customFormat="1" x14ac:dyDescent="0.2"/>
    <row r="908297" s="12" customFormat="1" x14ac:dyDescent="0.2"/>
    <row r="908298" s="12" customFormat="1" x14ac:dyDescent="0.2"/>
    <row r="908299" s="12" customFormat="1" x14ac:dyDescent="0.2"/>
    <row r="908300" s="12" customFormat="1" x14ac:dyDescent="0.2"/>
    <row r="908301" s="12" customFormat="1" x14ac:dyDescent="0.2"/>
    <row r="908302" s="12" customFormat="1" x14ac:dyDescent="0.2"/>
    <row r="908303" s="12" customFormat="1" x14ac:dyDescent="0.2"/>
    <row r="908304" s="12" customFormat="1" x14ac:dyDescent="0.2"/>
    <row r="908305" s="12" customFormat="1" x14ac:dyDescent="0.2"/>
    <row r="908306" s="12" customFormat="1" x14ac:dyDescent="0.2"/>
    <row r="908307" s="12" customFormat="1" x14ac:dyDescent="0.2"/>
    <row r="908308" s="12" customFormat="1" x14ac:dyDescent="0.2"/>
    <row r="908309" s="12" customFormat="1" x14ac:dyDescent="0.2"/>
    <row r="908310" s="12" customFormat="1" x14ac:dyDescent="0.2"/>
    <row r="908311" s="12" customFormat="1" x14ac:dyDescent="0.2"/>
    <row r="908312" s="12" customFormat="1" x14ac:dyDescent="0.2"/>
    <row r="908313" s="12" customFormat="1" x14ac:dyDescent="0.2"/>
    <row r="908314" s="12" customFormat="1" x14ac:dyDescent="0.2"/>
    <row r="908315" s="12" customFormat="1" x14ac:dyDescent="0.2"/>
    <row r="908316" s="12" customFormat="1" x14ac:dyDescent="0.2"/>
    <row r="908317" s="12" customFormat="1" x14ac:dyDescent="0.2"/>
    <row r="908318" s="12" customFormat="1" x14ac:dyDescent="0.2"/>
    <row r="908319" s="12" customFormat="1" x14ac:dyDescent="0.2"/>
    <row r="908320" s="12" customFormat="1" x14ac:dyDescent="0.2"/>
    <row r="908321" s="12" customFormat="1" x14ac:dyDescent="0.2"/>
    <row r="908322" s="12" customFormat="1" x14ac:dyDescent="0.2"/>
    <row r="908323" s="12" customFormat="1" x14ac:dyDescent="0.2"/>
    <row r="908324" s="12" customFormat="1" x14ac:dyDescent="0.2"/>
    <row r="908325" s="12" customFormat="1" x14ac:dyDescent="0.2"/>
    <row r="908326" s="12" customFormat="1" x14ac:dyDescent="0.2"/>
    <row r="908327" s="12" customFormat="1" x14ac:dyDescent="0.2"/>
    <row r="908328" s="12" customFormat="1" x14ac:dyDescent="0.2"/>
    <row r="908329" s="12" customFormat="1" x14ac:dyDescent="0.2"/>
    <row r="908330" s="12" customFormat="1" x14ac:dyDescent="0.2"/>
    <row r="908331" s="12" customFormat="1" x14ac:dyDescent="0.2"/>
    <row r="908332" s="12" customFormat="1" x14ac:dyDescent="0.2"/>
    <row r="908333" s="12" customFormat="1" x14ac:dyDescent="0.2"/>
    <row r="908334" s="12" customFormat="1" x14ac:dyDescent="0.2"/>
    <row r="908335" s="12" customFormat="1" x14ac:dyDescent="0.2"/>
    <row r="908336" s="12" customFormat="1" x14ac:dyDescent="0.2"/>
    <row r="908337" s="12" customFormat="1" x14ac:dyDescent="0.2"/>
    <row r="908338" s="12" customFormat="1" x14ac:dyDescent="0.2"/>
    <row r="908339" s="12" customFormat="1" x14ac:dyDescent="0.2"/>
    <row r="908340" s="12" customFormat="1" x14ac:dyDescent="0.2"/>
    <row r="908341" s="12" customFormat="1" x14ac:dyDescent="0.2"/>
    <row r="908342" s="12" customFormat="1" x14ac:dyDescent="0.2"/>
    <row r="908343" s="12" customFormat="1" x14ac:dyDescent="0.2"/>
    <row r="908344" s="12" customFormat="1" x14ac:dyDescent="0.2"/>
    <row r="908345" s="12" customFormat="1" x14ac:dyDescent="0.2"/>
    <row r="908346" s="12" customFormat="1" x14ac:dyDescent="0.2"/>
    <row r="908347" s="12" customFormat="1" x14ac:dyDescent="0.2"/>
    <row r="908348" s="12" customFormat="1" x14ac:dyDescent="0.2"/>
    <row r="908349" s="12" customFormat="1" x14ac:dyDescent="0.2"/>
    <row r="908350" s="12" customFormat="1" x14ac:dyDescent="0.2"/>
    <row r="908351" s="12" customFormat="1" x14ac:dyDescent="0.2"/>
    <row r="908352" s="12" customFormat="1" x14ac:dyDescent="0.2"/>
    <row r="908353" s="12" customFormat="1" x14ac:dyDescent="0.2"/>
    <row r="908354" s="12" customFormat="1" x14ac:dyDescent="0.2"/>
    <row r="908355" s="12" customFormat="1" x14ac:dyDescent="0.2"/>
    <row r="908356" s="12" customFormat="1" x14ac:dyDescent="0.2"/>
    <row r="908357" s="12" customFormat="1" x14ac:dyDescent="0.2"/>
    <row r="908358" s="12" customFormat="1" x14ac:dyDescent="0.2"/>
    <row r="908359" s="12" customFormat="1" x14ac:dyDescent="0.2"/>
    <row r="908360" s="12" customFormat="1" x14ac:dyDescent="0.2"/>
    <row r="908361" s="12" customFormat="1" x14ac:dyDescent="0.2"/>
    <row r="908362" s="12" customFormat="1" x14ac:dyDescent="0.2"/>
    <row r="908363" s="12" customFormat="1" x14ac:dyDescent="0.2"/>
    <row r="908364" s="12" customFormat="1" x14ac:dyDescent="0.2"/>
    <row r="908365" s="12" customFormat="1" x14ac:dyDescent="0.2"/>
    <row r="908366" s="12" customFormat="1" x14ac:dyDescent="0.2"/>
    <row r="908367" s="12" customFormat="1" x14ac:dyDescent="0.2"/>
    <row r="908368" s="12" customFormat="1" x14ac:dyDescent="0.2"/>
    <row r="908369" s="12" customFormat="1" x14ac:dyDescent="0.2"/>
    <row r="908370" s="12" customFormat="1" x14ac:dyDescent="0.2"/>
    <row r="908371" s="12" customFormat="1" x14ac:dyDescent="0.2"/>
    <row r="908372" s="12" customFormat="1" x14ac:dyDescent="0.2"/>
    <row r="908373" s="12" customFormat="1" x14ac:dyDescent="0.2"/>
    <row r="908374" s="12" customFormat="1" x14ac:dyDescent="0.2"/>
    <row r="908375" s="12" customFormat="1" x14ac:dyDescent="0.2"/>
    <row r="908376" s="12" customFormat="1" x14ac:dyDescent="0.2"/>
    <row r="908377" s="12" customFormat="1" x14ac:dyDescent="0.2"/>
    <row r="908378" s="12" customFormat="1" x14ac:dyDescent="0.2"/>
    <row r="908379" s="12" customFormat="1" x14ac:dyDescent="0.2"/>
    <row r="908380" s="12" customFormat="1" x14ac:dyDescent="0.2"/>
    <row r="908381" s="12" customFormat="1" x14ac:dyDescent="0.2"/>
    <row r="908382" s="12" customFormat="1" x14ac:dyDescent="0.2"/>
    <row r="908383" s="12" customFormat="1" x14ac:dyDescent="0.2"/>
    <row r="908384" s="12" customFormat="1" x14ac:dyDescent="0.2"/>
    <row r="908385" s="12" customFormat="1" x14ac:dyDescent="0.2"/>
    <row r="908386" s="12" customFormat="1" x14ac:dyDescent="0.2"/>
    <row r="908387" s="12" customFormat="1" x14ac:dyDescent="0.2"/>
    <row r="908388" s="12" customFormat="1" x14ac:dyDescent="0.2"/>
    <row r="908389" s="12" customFormat="1" x14ac:dyDescent="0.2"/>
    <row r="908390" s="12" customFormat="1" x14ac:dyDescent="0.2"/>
    <row r="908391" s="12" customFormat="1" x14ac:dyDescent="0.2"/>
    <row r="908392" s="12" customFormat="1" x14ac:dyDescent="0.2"/>
    <row r="908393" s="12" customFormat="1" x14ac:dyDescent="0.2"/>
    <row r="908394" s="12" customFormat="1" x14ac:dyDescent="0.2"/>
    <row r="908395" s="12" customFormat="1" x14ac:dyDescent="0.2"/>
    <row r="908396" s="12" customFormat="1" x14ac:dyDescent="0.2"/>
    <row r="908397" s="12" customFormat="1" x14ac:dyDescent="0.2"/>
    <row r="908398" s="12" customFormat="1" x14ac:dyDescent="0.2"/>
    <row r="908399" s="12" customFormat="1" x14ac:dyDescent="0.2"/>
    <row r="908400" s="12" customFormat="1" x14ac:dyDescent="0.2"/>
    <row r="908401" s="12" customFormat="1" x14ac:dyDescent="0.2"/>
    <row r="908402" s="12" customFormat="1" x14ac:dyDescent="0.2"/>
    <row r="908403" s="12" customFormat="1" x14ac:dyDescent="0.2"/>
    <row r="908404" s="12" customFormat="1" x14ac:dyDescent="0.2"/>
    <row r="908405" s="12" customFormat="1" x14ac:dyDescent="0.2"/>
    <row r="908406" s="12" customFormat="1" x14ac:dyDescent="0.2"/>
    <row r="908407" s="12" customFormat="1" x14ac:dyDescent="0.2"/>
    <row r="908408" s="12" customFormat="1" x14ac:dyDescent="0.2"/>
    <row r="908409" s="12" customFormat="1" x14ac:dyDescent="0.2"/>
    <row r="908410" s="12" customFormat="1" x14ac:dyDescent="0.2"/>
    <row r="908411" s="12" customFormat="1" x14ac:dyDescent="0.2"/>
    <row r="908412" s="12" customFormat="1" x14ac:dyDescent="0.2"/>
    <row r="908413" s="12" customFormat="1" x14ac:dyDescent="0.2"/>
    <row r="908414" s="12" customFormat="1" x14ac:dyDescent="0.2"/>
    <row r="908415" s="12" customFormat="1" x14ac:dyDescent="0.2"/>
    <row r="908416" s="12" customFormat="1" x14ac:dyDescent="0.2"/>
    <row r="908417" s="12" customFormat="1" x14ac:dyDescent="0.2"/>
    <row r="908418" s="12" customFormat="1" x14ac:dyDescent="0.2"/>
    <row r="908419" s="12" customFormat="1" x14ac:dyDescent="0.2"/>
    <row r="908420" s="12" customFormat="1" x14ac:dyDescent="0.2"/>
    <row r="908421" s="12" customFormat="1" x14ac:dyDescent="0.2"/>
    <row r="908422" s="12" customFormat="1" x14ac:dyDescent="0.2"/>
    <row r="908423" s="12" customFormat="1" x14ac:dyDescent="0.2"/>
    <row r="908424" s="12" customFormat="1" x14ac:dyDescent="0.2"/>
    <row r="908425" s="12" customFormat="1" x14ac:dyDescent="0.2"/>
    <row r="908426" s="12" customFormat="1" x14ac:dyDescent="0.2"/>
    <row r="908427" s="12" customFormat="1" x14ac:dyDescent="0.2"/>
    <row r="908428" s="12" customFormat="1" x14ac:dyDescent="0.2"/>
    <row r="908429" s="12" customFormat="1" x14ac:dyDescent="0.2"/>
    <row r="908430" s="12" customFormat="1" x14ac:dyDescent="0.2"/>
    <row r="908431" s="12" customFormat="1" x14ac:dyDescent="0.2"/>
    <row r="908432" s="12" customFormat="1" x14ac:dyDescent="0.2"/>
    <row r="908433" s="12" customFormat="1" x14ac:dyDescent="0.2"/>
    <row r="908434" s="12" customFormat="1" x14ac:dyDescent="0.2"/>
    <row r="908435" s="12" customFormat="1" x14ac:dyDescent="0.2"/>
    <row r="908436" s="12" customFormat="1" x14ac:dyDescent="0.2"/>
    <row r="908437" s="12" customFormat="1" x14ac:dyDescent="0.2"/>
    <row r="908438" s="12" customFormat="1" x14ac:dyDescent="0.2"/>
    <row r="908439" s="12" customFormat="1" x14ac:dyDescent="0.2"/>
    <row r="908440" s="12" customFormat="1" x14ac:dyDescent="0.2"/>
    <row r="908441" s="12" customFormat="1" x14ac:dyDescent="0.2"/>
    <row r="908442" s="12" customFormat="1" x14ac:dyDescent="0.2"/>
    <row r="908443" s="12" customFormat="1" x14ac:dyDescent="0.2"/>
    <row r="908444" s="12" customFormat="1" x14ac:dyDescent="0.2"/>
    <row r="908445" s="12" customFormat="1" x14ac:dyDescent="0.2"/>
    <row r="908446" s="12" customFormat="1" x14ac:dyDescent="0.2"/>
    <row r="908447" s="12" customFormat="1" x14ac:dyDescent="0.2"/>
    <row r="908448" s="12" customFormat="1" x14ac:dyDescent="0.2"/>
    <row r="908449" s="12" customFormat="1" x14ac:dyDescent="0.2"/>
    <row r="908450" s="12" customFormat="1" x14ac:dyDescent="0.2"/>
    <row r="908451" s="12" customFormat="1" x14ac:dyDescent="0.2"/>
    <row r="908452" s="12" customFormat="1" x14ac:dyDescent="0.2"/>
    <row r="908453" s="12" customFormat="1" x14ac:dyDescent="0.2"/>
    <row r="908454" s="12" customFormat="1" x14ac:dyDescent="0.2"/>
    <row r="908455" s="12" customFormat="1" x14ac:dyDescent="0.2"/>
    <row r="908456" s="12" customFormat="1" x14ac:dyDescent="0.2"/>
    <row r="908457" s="12" customFormat="1" x14ac:dyDescent="0.2"/>
    <row r="908458" s="12" customFormat="1" x14ac:dyDescent="0.2"/>
    <row r="908459" s="12" customFormat="1" x14ac:dyDescent="0.2"/>
    <row r="908460" s="12" customFormat="1" x14ac:dyDescent="0.2"/>
    <row r="908461" s="12" customFormat="1" x14ac:dyDescent="0.2"/>
    <row r="908462" s="12" customFormat="1" x14ac:dyDescent="0.2"/>
    <row r="908463" s="12" customFormat="1" x14ac:dyDescent="0.2"/>
    <row r="908464" s="12" customFormat="1" x14ac:dyDescent="0.2"/>
    <row r="908465" s="12" customFormat="1" x14ac:dyDescent="0.2"/>
    <row r="908466" s="12" customFormat="1" x14ac:dyDescent="0.2"/>
    <row r="908467" s="12" customFormat="1" x14ac:dyDescent="0.2"/>
    <row r="908468" s="12" customFormat="1" x14ac:dyDescent="0.2"/>
    <row r="908469" s="12" customFormat="1" x14ac:dyDescent="0.2"/>
    <row r="908470" s="12" customFormat="1" x14ac:dyDescent="0.2"/>
    <row r="908471" s="12" customFormat="1" x14ac:dyDescent="0.2"/>
    <row r="908472" s="12" customFormat="1" x14ac:dyDescent="0.2"/>
    <row r="908473" s="12" customFormat="1" x14ac:dyDescent="0.2"/>
    <row r="908474" s="12" customFormat="1" x14ac:dyDescent="0.2"/>
    <row r="908475" s="12" customFormat="1" x14ac:dyDescent="0.2"/>
    <row r="908476" s="12" customFormat="1" x14ac:dyDescent="0.2"/>
    <row r="908477" s="12" customFormat="1" x14ac:dyDescent="0.2"/>
    <row r="908478" s="12" customFormat="1" x14ac:dyDescent="0.2"/>
    <row r="908479" s="12" customFormat="1" x14ac:dyDescent="0.2"/>
    <row r="908480" s="12" customFormat="1" x14ac:dyDescent="0.2"/>
    <row r="908481" s="12" customFormat="1" x14ac:dyDescent="0.2"/>
    <row r="908482" s="12" customFormat="1" x14ac:dyDescent="0.2"/>
    <row r="908483" s="12" customFormat="1" x14ac:dyDescent="0.2"/>
    <row r="908484" s="12" customFormat="1" x14ac:dyDescent="0.2"/>
    <row r="908485" s="12" customFormat="1" x14ac:dyDescent="0.2"/>
    <row r="908486" s="12" customFormat="1" x14ac:dyDescent="0.2"/>
    <row r="908487" s="12" customFormat="1" x14ac:dyDescent="0.2"/>
    <row r="908488" s="12" customFormat="1" x14ac:dyDescent="0.2"/>
    <row r="908489" s="12" customFormat="1" x14ac:dyDescent="0.2"/>
    <row r="908490" s="12" customFormat="1" x14ac:dyDescent="0.2"/>
    <row r="908491" s="12" customFormat="1" x14ac:dyDescent="0.2"/>
    <row r="908492" s="12" customFormat="1" x14ac:dyDescent="0.2"/>
    <row r="908493" s="12" customFormat="1" x14ac:dyDescent="0.2"/>
    <row r="908494" s="12" customFormat="1" x14ac:dyDescent="0.2"/>
    <row r="908495" s="12" customFormat="1" x14ac:dyDescent="0.2"/>
    <row r="908496" s="12" customFormat="1" x14ac:dyDescent="0.2"/>
    <row r="908497" s="12" customFormat="1" x14ac:dyDescent="0.2"/>
    <row r="908498" s="12" customFormat="1" x14ac:dyDescent="0.2"/>
    <row r="908499" s="12" customFormat="1" x14ac:dyDescent="0.2"/>
    <row r="908500" s="12" customFormat="1" x14ac:dyDescent="0.2"/>
    <row r="908501" s="12" customFormat="1" x14ac:dyDescent="0.2"/>
    <row r="908502" s="12" customFormat="1" x14ac:dyDescent="0.2"/>
    <row r="908503" s="12" customFormat="1" x14ac:dyDescent="0.2"/>
    <row r="908504" s="12" customFormat="1" x14ac:dyDescent="0.2"/>
    <row r="908505" s="12" customFormat="1" x14ac:dyDescent="0.2"/>
    <row r="908506" s="12" customFormat="1" x14ac:dyDescent="0.2"/>
    <row r="908507" s="12" customFormat="1" x14ac:dyDescent="0.2"/>
    <row r="908508" s="12" customFormat="1" x14ac:dyDescent="0.2"/>
    <row r="908509" s="12" customFormat="1" x14ac:dyDescent="0.2"/>
    <row r="908510" s="12" customFormat="1" x14ac:dyDescent="0.2"/>
    <row r="908511" s="12" customFormat="1" x14ac:dyDescent="0.2"/>
    <row r="908512" s="12" customFormat="1" x14ac:dyDescent="0.2"/>
    <row r="908513" s="12" customFormat="1" x14ac:dyDescent="0.2"/>
    <row r="908514" s="12" customFormat="1" x14ac:dyDescent="0.2"/>
    <row r="908515" s="12" customFormat="1" x14ac:dyDescent="0.2"/>
    <row r="908516" s="12" customFormat="1" x14ac:dyDescent="0.2"/>
    <row r="908517" s="12" customFormat="1" x14ac:dyDescent="0.2"/>
    <row r="908518" s="12" customFormat="1" x14ac:dyDescent="0.2"/>
    <row r="908519" s="12" customFormat="1" x14ac:dyDescent="0.2"/>
    <row r="908520" s="12" customFormat="1" x14ac:dyDescent="0.2"/>
    <row r="908521" s="12" customFormat="1" x14ac:dyDescent="0.2"/>
    <row r="908522" s="12" customFormat="1" x14ac:dyDescent="0.2"/>
    <row r="908523" s="12" customFormat="1" x14ac:dyDescent="0.2"/>
    <row r="908524" s="12" customFormat="1" x14ac:dyDescent="0.2"/>
    <row r="908525" s="12" customFormat="1" x14ac:dyDescent="0.2"/>
    <row r="908526" s="12" customFormat="1" x14ac:dyDescent="0.2"/>
    <row r="908527" s="12" customFormat="1" x14ac:dyDescent="0.2"/>
    <row r="908528" s="12" customFormat="1" x14ac:dyDescent="0.2"/>
    <row r="908529" s="12" customFormat="1" x14ac:dyDescent="0.2"/>
    <row r="908530" s="12" customFormat="1" x14ac:dyDescent="0.2"/>
    <row r="908531" s="12" customFormat="1" x14ac:dyDescent="0.2"/>
    <row r="908532" s="12" customFormat="1" x14ac:dyDescent="0.2"/>
    <row r="908533" s="12" customFormat="1" x14ac:dyDescent="0.2"/>
    <row r="908534" s="12" customFormat="1" x14ac:dyDescent="0.2"/>
    <row r="908535" s="12" customFormat="1" x14ac:dyDescent="0.2"/>
    <row r="908536" s="12" customFormat="1" x14ac:dyDescent="0.2"/>
    <row r="908537" s="12" customFormat="1" x14ac:dyDescent="0.2"/>
    <row r="908538" s="12" customFormat="1" x14ac:dyDescent="0.2"/>
    <row r="908539" s="12" customFormat="1" x14ac:dyDescent="0.2"/>
    <row r="908540" s="12" customFormat="1" x14ac:dyDescent="0.2"/>
    <row r="908541" s="12" customFormat="1" x14ac:dyDescent="0.2"/>
    <row r="908542" s="12" customFormat="1" x14ac:dyDescent="0.2"/>
    <row r="908543" s="12" customFormat="1" x14ac:dyDescent="0.2"/>
    <row r="908544" s="12" customFormat="1" x14ac:dyDescent="0.2"/>
    <row r="908545" s="12" customFormat="1" x14ac:dyDescent="0.2"/>
    <row r="908546" s="12" customFormat="1" x14ac:dyDescent="0.2"/>
    <row r="908547" s="12" customFormat="1" x14ac:dyDescent="0.2"/>
    <row r="908548" s="12" customFormat="1" x14ac:dyDescent="0.2"/>
    <row r="908549" s="12" customFormat="1" x14ac:dyDescent="0.2"/>
    <row r="908550" s="12" customFormat="1" x14ac:dyDescent="0.2"/>
    <row r="908551" s="12" customFormat="1" x14ac:dyDescent="0.2"/>
    <row r="908552" s="12" customFormat="1" x14ac:dyDescent="0.2"/>
    <row r="908553" s="12" customFormat="1" x14ac:dyDescent="0.2"/>
    <row r="908554" s="12" customFormat="1" x14ac:dyDescent="0.2"/>
    <row r="908555" s="12" customFormat="1" x14ac:dyDescent="0.2"/>
    <row r="908556" s="12" customFormat="1" x14ac:dyDescent="0.2"/>
    <row r="908557" s="12" customFormat="1" x14ac:dyDescent="0.2"/>
    <row r="908558" s="12" customFormat="1" x14ac:dyDescent="0.2"/>
    <row r="908559" s="12" customFormat="1" x14ac:dyDescent="0.2"/>
    <row r="908560" s="12" customFormat="1" x14ac:dyDescent="0.2"/>
    <row r="908561" s="12" customFormat="1" x14ac:dyDescent="0.2"/>
    <row r="908562" s="12" customFormat="1" x14ac:dyDescent="0.2"/>
    <row r="908563" s="12" customFormat="1" x14ac:dyDescent="0.2"/>
    <row r="908564" s="12" customFormat="1" x14ac:dyDescent="0.2"/>
    <row r="908565" s="12" customFormat="1" x14ac:dyDescent="0.2"/>
    <row r="908566" s="12" customFormat="1" x14ac:dyDescent="0.2"/>
    <row r="908567" s="12" customFormat="1" x14ac:dyDescent="0.2"/>
    <row r="908568" s="12" customFormat="1" x14ac:dyDescent="0.2"/>
    <row r="908569" s="12" customFormat="1" x14ac:dyDescent="0.2"/>
    <row r="908570" s="12" customFormat="1" x14ac:dyDescent="0.2"/>
    <row r="908571" s="12" customFormat="1" x14ac:dyDescent="0.2"/>
    <row r="908572" s="12" customFormat="1" x14ac:dyDescent="0.2"/>
    <row r="908573" s="12" customFormat="1" x14ac:dyDescent="0.2"/>
    <row r="908574" s="12" customFormat="1" x14ac:dyDescent="0.2"/>
    <row r="908575" s="12" customFormat="1" x14ac:dyDescent="0.2"/>
    <row r="908576" s="12" customFormat="1" x14ac:dyDescent="0.2"/>
    <row r="908577" s="12" customFormat="1" x14ac:dyDescent="0.2"/>
    <row r="908578" s="12" customFormat="1" x14ac:dyDescent="0.2"/>
    <row r="908579" s="12" customFormat="1" x14ac:dyDescent="0.2"/>
    <row r="908580" s="12" customFormat="1" x14ac:dyDescent="0.2"/>
    <row r="908581" s="12" customFormat="1" x14ac:dyDescent="0.2"/>
    <row r="908582" s="12" customFormat="1" x14ac:dyDescent="0.2"/>
    <row r="908583" s="12" customFormat="1" x14ac:dyDescent="0.2"/>
    <row r="908584" s="12" customFormat="1" x14ac:dyDescent="0.2"/>
    <row r="908585" s="12" customFormat="1" x14ac:dyDescent="0.2"/>
    <row r="908586" s="12" customFormat="1" x14ac:dyDescent="0.2"/>
    <row r="908587" s="12" customFormat="1" x14ac:dyDescent="0.2"/>
    <row r="908588" s="12" customFormat="1" x14ac:dyDescent="0.2"/>
    <row r="908589" s="12" customFormat="1" x14ac:dyDescent="0.2"/>
    <row r="908590" s="12" customFormat="1" x14ac:dyDescent="0.2"/>
    <row r="908591" s="12" customFormat="1" x14ac:dyDescent="0.2"/>
    <row r="908592" s="12" customFormat="1" x14ac:dyDescent="0.2"/>
    <row r="908593" s="12" customFormat="1" x14ac:dyDescent="0.2"/>
    <row r="908594" s="12" customFormat="1" x14ac:dyDescent="0.2"/>
    <row r="908595" s="12" customFormat="1" x14ac:dyDescent="0.2"/>
    <row r="908596" s="12" customFormat="1" x14ac:dyDescent="0.2"/>
    <row r="908597" s="12" customFormat="1" x14ac:dyDescent="0.2"/>
    <row r="908598" s="12" customFormat="1" x14ac:dyDescent="0.2"/>
    <row r="908599" s="12" customFormat="1" x14ac:dyDescent="0.2"/>
    <row r="908600" s="12" customFormat="1" x14ac:dyDescent="0.2"/>
    <row r="908601" s="12" customFormat="1" x14ac:dyDescent="0.2"/>
    <row r="908602" s="12" customFormat="1" x14ac:dyDescent="0.2"/>
    <row r="908603" s="12" customFormat="1" x14ac:dyDescent="0.2"/>
    <row r="908604" s="12" customFormat="1" x14ac:dyDescent="0.2"/>
    <row r="908605" s="12" customFormat="1" x14ac:dyDescent="0.2"/>
    <row r="908606" s="12" customFormat="1" x14ac:dyDescent="0.2"/>
    <row r="908607" s="12" customFormat="1" x14ac:dyDescent="0.2"/>
    <row r="908608" s="12" customFormat="1" x14ac:dyDescent="0.2"/>
    <row r="908609" s="12" customFormat="1" x14ac:dyDescent="0.2"/>
    <row r="908610" s="12" customFormat="1" x14ac:dyDescent="0.2"/>
    <row r="908611" s="12" customFormat="1" x14ac:dyDescent="0.2"/>
    <row r="908612" s="12" customFormat="1" x14ac:dyDescent="0.2"/>
    <row r="908613" s="12" customFormat="1" x14ac:dyDescent="0.2"/>
    <row r="908614" s="12" customFormat="1" x14ac:dyDescent="0.2"/>
    <row r="908615" s="12" customFormat="1" x14ac:dyDescent="0.2"/>
    <row r="908616" s="12" customFormat="1" x14ac:dyDescent="0.2"/>
    <row r="908617" s="12" customFormat="1" x14ac:dyDescent="0.2"/>
    <row r="908618" s="12" customFormat="1" x14ac:dyDescent="0.2"/>
    <row r="908619" s="12" customFormat="1" x14ac:dyDescent="0.2"/>
    <row r="908620" s="12" customFormat="1" x14ac:dyDescent="0.2"/>
    <row r="908621" s="12" customFormat="1" x14ac:dyDescent="0.2"/>
    <row r="908622" s="12" customFormat="1" x14ac:dyDescent="0.2"/>
    <row r="908623" s="12" customFormat="1" x14ac:dyDescent="0.2"/>
    <row r="908624" s="12" customFormat="1" x14ac:dyDescent="0.2"/>
    <row r="908625" s="12" customFormat="1" x14ac:dyDescent="0.2"/>
    <row r="908626" s="12" customFormat="1" x14ac:dyDescent="0.2"/>
    <row r="908627" s="12" customFormat="1" x14ac:dyDescent="0.2"/>
    <row r="908628" s="12" customFormat="1" x14ac:dyDescent="0.2"/>
    <row r="908629" s="12" customFormat="1" x14ac:dyDescent="0.2"/>
    <row r="908630" s="12" customFormat="1" x14ac:dyDescent="0.2"/>
    <row r="908631" s="12" customFormat="1" x14ac:dyDescent="0.2"/>
    <row r="908632" s="12" customFormat="1" x14ac:dyDescent="0.2"/>
    <row r="908633" s="12" customFormat="1" x14ac:dyDescent="0.2"/>
    <row r="908634" s="12" customFormat="1" x14ac:dyDescent="0.2"/>
    <row r="908635" s="12" customFormat="1" x14ac:dyDescent="0.2"/>
    <row r="908636" s="12" customFormat="1" x14ac:dyDescent="0.2"/>
    <row r="908637" s="12" customFormat="1" x14ac:dyDescent="0.2"/>
    <row r="908638" s="12" customFormat="1" x14ac:dyDescent="0.2"/>
    <row r="908639" s="12" customFormat="1" x14ac:dyDescent="0.2"/>
    <row r="908640" s="12" customFormat="1" x14ac:dyDescent="0.2"/>
    <row r="908641" s="12" customFormat="1" x14ac:dyDescent="0.2"/>
    <row r="908642" s="12" customFormat="1" x14ac:dyDescent="0.2"/>
    <row r="908643" s="12" customFormat="1" x14ac:dyDescent="0.2"/>
    <row r="908644" s="12" customFormat="1" x14ac:dyDescent="0.2"/>
    <row r="908645" s="12" customFormat="1" x14ac:dyDescent="0.2"/>
    <row r="908646" s="12" customFormat="1" x14ac:dyDescent="0.2"/>
    <row r="908647" s="12" customFormat="1" x14ac:dyDescent="0.2"/>
    <row r="908648" s="12" customFormat="1" x14ac:dyDescent="0.2"/>
    <row r="908649" s="12" customFormat="1" x14ac:dyDescent="0.2"/>
    <row r="908650" s="12" customFormat="1" x14ac:dyDescent="0.2"/>
    <row r="908651" s="12" customFormat="1" x14ac:dyDescent="0.2"/>
    <row r="908652" s="12" customFormat="1" x14ac:dyDescent="0.2"/>
    <row r="908653" s="12" customFormat="1" x14ac:dyDescent="0.2"/>
    <row r="908654" s="12" customFormat="1" x14ac:dyDescent="0.2"/>
    <row r="908655" s="12" customFormat="1" x14ac:dyDescent="0.2"/>
    <row r="908656" s="12" customFormat="1" x14ac:dyDescent="0.2"/>
    <row r="908657" s="12" customFormat="1" x14ac:dyDescent="0.2"/>
    <row r="908658" s="12" customFormat="1" x14ac:dyDescent="0.2"/>
    <row r="908659" s="12" customFormat="1" x14ac:dyDescent="0.2"/>
    <row r="908660" s="12" customFormat="1" x14ac:dyDescent="0.2"/>
    <row r="908661" s="12" customFormat="1" x14ac:dyDescent="0.2"/>
    <row r="908662" s="12" customFormat="1" x14ac:dyDescent="0.2"/>
    <row r="908663" s="12" customFormat="1" x14ac:dyDescent="0.2"/>
    <row r="908664" s="12" customFormat="1" x14ac:dyDescent="0.2"/>
    <row r="908665" s="12" customFormat="1" x14ac:dyDescent="0.2"/>
    <row r="908666" s="12" customFormat="1" x14ac:dyDescent="0.2"/>
    <row r="908667" s="12" customFormat="1" x14ac:dyDescent="0.2"/>
    <row r="908668" s="12" customFormat="1" x14ac:dyDescent="0.2"/>
    <row r="908669" s="12" customFormat="1" x14ac:dyDescent="0.2"/>
    <row r="908670" s="12" customFormat="1" x14ac:dyDescent="0.2"/>
    <row r="908671" s="12" customFormat="1" x14ac:dyDescent="0.2"/>
    <row r="908672" s="12" customFormat="1" x14ac:dyDescent="0.2"/>
    <row r="908673" s="12" customFormat="1" x14ac:dyDescent="0.2"/>
    <row r="908674" s="12" customFormat="1" x14ac:dyDescent="0.2"/>
    <row r="908675" s="12" customFormat="1" x14ac:dyDescent="0.2"/>
    <row r="908676" s="12" customFormat="1" x14ac:dyDescent="0.2"/>
    <row r="908677" s="12" customFormat="1" x14ac:dyDescent="0.2"/>
    <row r="908678" s="12" customFormat="1" x14ac:dyDescent="0.2"/>
    <row r="908679" s="12" customFormat="1" x14ac:dyDescent="0.2"/>
    <row r="908680" s="12" customFormat="1" x14ac:dyDescent="0.2"/>
    <row r="908681" s="12" customFormat="1" x14ac:dyDescent="0.2"/>
    <row r="908682" s="12" customFormat="1" x14ac:dyDescent="0.2"/>
    <row r="908683" s="12" customFormat="1" x14ac:dyDescent="0.2"/>
    <row r="908684" s="12" customFormat="1" x14ac:dyDescent="0.2"/>
    <row r="908685" s="12" customFormat="1" x14ac:dyDescent="0.2"/>
    <row r="908686" s="12" customFormat="1" x14ac:dyDescent="0.2"/>
    <row r="908687" s="12" customFormat="1" x14ac:dyDescent="0.2"/>
    <row r="908688" s="12" customFormat="1" x14ac:dyDescent="0.2"/>
    <row r="908689" s="12" customFormat="1" x14ac:dyDescent="0.2"/>
    <row r="908690" s="12" customFormat="1" x14ac:dyDescent="0.2"/>
    <row r="908691" s="12" customFormat="1" x14ac:dyDescent="0.2"/>
    <row r="908692" s="12" customFormat="1" x14ac:dyDescent="0.2"/>
    <row r="908693" s="12" customFormat="1" x14ac:dyDescent="0.2"/>
    <row r="908694" s="12" customFormat="1" x14ac:dyDescent="0.2"/>
    <row r="908695" s="12" customFormat="1" x14ac:dyDescent="0.2"/>
    <row r="908696" s="12" customFormat="1" x14ac:dyDescent="0.2"/>
    <row r="908697" s="12" customFormat="1" x14ac:dyDescent="0.2"/>
    <row r="908698" s="12" customFormat="1" x14ac:dyDescent="0.2"/>
    <row r="908699" s="12" customFormat="1" x14ac:dyDescent="0.2"/>
    <row r="908700" s="12" customFormat="1" x14ac:dyDescent="0.2"/>
    <row r="908701" s="12" customFormat="1" x14ac:dyDescent="0.2"/>
    <row r="908702" s="12" customFormat="1" x14ac:dyDescent="0.2"/>
    <row r="908703" s="12" customFormat="1" x14ac:dyDescent="0.2"/>
    <row r="908704" s="12" customFormat="1" x14ac:dyDescent="0.2"/>
    <row r="908705" s="12" customFormat="1" x14ac:dyDescent="0.2"/>
    <row r="908706" s="12" customFormat="1" x14ac:dyDescent="0.2"/>
    <row r="908707" s="12" customFormat="1" x14ac:dyDescent="0.2"/>
    <row r="908708" s="12" customFormat="1" x14ac:dyDescent="0.2"/>
    <row r="908709" s="12" customFormat="1" x14ac:dyDescent="0.2"/>
    <row r="908710" s="12" customFormat="1" x14ac:dyDescent="0.2"/>
    <row r="908711" s="12" customFormat="1" x14ac:dyDescent="0.2"/>
    <row r="908712" s="12" customFormat="1" x14ac:dyDescent="0.2"/>
    <row r="908713" s="12" customFormat="1" x14ac:dyDescent="0.2"/>
    <row r="908714" s="12" customFormat="1" x14ac:dyDescent="0.2"/>
    <row r="908715" s="12" customFormat="1" x14ac:dyDescent="0.2"/>
    <row r="908716" s="12" customFormat="1" x14ac:dyDescent="0.2"/>
    <row r="908717" s="12" customFormat="1" x14ac:dyDescent="0.2"/>
    <row r="908718" s="12" customFormat="1" x14ac:dyDescent="0.2"/>
    <row r="908719" s="12" customFormat="1" x14ac:dyDescent="0.2"/>
    <row r="908720" s="12" customFormat="1" x14ac:dyDescent="0.2"/>
    <row r="908721" s="12" customFormat="1" x14ac:dyDescent="0.2"/>
    <row r="908722" s="12" customFormat="1" x14ac:dyDescent="0.2"/>
    <row r="908723" s="12" customFormat="1" x14ac:dyDescent="0.2"/>
    <row r="908724" s="12" customFormat="1" x14ac:dyDescent="0.2"/>
    <row r="908725" s="12" customFormat="1" x14ac:dyDescent="0.2"/>
    <row r="908726" s="12" customFormat="1" x14ac:dyDescent="0.2"/>
    <row r="908727" s="12" customFormat="1" x14ac:dyDescent="0.2"/>
    <row r="908728" s="12" customFormat="1" x14ac:dyDescent="0.2"/>
    <row r="908729" s="12" customFormat="1" x14ac:dyDescent="0.2"/>
    <row r="908730" s="12" customFormat="1" x14ac:dyDescent="0.2"/>
    <row r="908731" s="12" customFormat="1" x14ac:dyDescent="0.2"/>
    <row r="908732" s="12" customFormat="1" x14ac:dyDescent="0.2"/>
    <row r="908733" s="12" customFormat="1" x14ac:dyDescent="0.2"/>
    <row r="908734" s="12" customFormat="1" x14ac:dyDescent="0.2"/>
    <row r="908735" s="12" customFormat="1" x14ac:dyDescent="0.2"/>
    <row r="908736" s="12" customFormat="1" x14ac:dyDescent="0.2"/>
    <row r="908737" s="12" customFormat="1" x14ac:dyDescent="0.2"/>
    <row r="908738" s="12" customFormat="1" x14ac:dyDescent="0.2"/>
    <row r="908739" s="12" customFormat="1" x14ac:dyDescent="0.2"/>
    <row r="908740" s="12" customFormat="1" x14ac:dyDescent="0.2"/>
    <row r="908741" s="12" customFormat="1" x14ac:dyDescent="0.2"/>
    <row r="908742" s="12" customFormat="1" x14ac:dyDescent="0.2"/>
    <row r="908743" s="12" customFormat="1" x14ac:dyDescent="0.2"/>
    <row r="908744" s="12" customFormat="1" x14ac:dyDescent="0.2"/>
    <row r="908745" s="12" customFormat="1" x14ac:dyDescent="0.2"/>
    <row r="908746" s="12" customFormat="1" x14ac:dyDescent="0.2"/>
    <row r="908747" s="12" customFormat="1" x14ac:dyDescent="0.2"/>
    <row r="908748" s="12" customFormat="1" x14ac:dyDescent="0.2"/>
    <row r="908749" s="12" customFormat="1" x14ac:dyDescent="0.2"/>
    <row r="908750" s="12" customFormat="1" x14ac:dyDescent="0.2"/>
    <row r="908751" s="12" customFormat="1" x14ac:dyDescent="0.2"/>
    <row r="908752" s="12" customFormat="1" x14ac:dyDescent="0.2"/>
    <row r="908753" s="12" customFormat="1" x14ac:dyDescent="0.2"/>
    <row r="908754" s="12" customFormat="1" x14ac:dyDescent="0.2"/>
    <row r="908755" s="12" customFormat="1" x14ac:dyDescent="0.2"/>
    <row r="908756" s="12" customFormat="1" x14ac:dyDescent="0.2"/>
    <row r="908757" s="12" customFormat="1" x14ac:dyDescent="0.2"/>
    <row r="908758" s="12" customFormat="1" x14ac:dyDescent="0.2"/>
    <row r="908759" s="12" customFormat="1" x14ac:dyDescent="0.2"/>
    <row r="908760" s="12" customFormat="1" x14ac:dyDescent="0.2"/>
    <row r="908761" s="12" customFormat="1" x14ac:dyDescent="0.2"/>
    <row r="908762" s="12" customFormat="1" x14ac:dyDescent="0.2"/>
    <row r="908763" s="12" customFormat="1" x14ac:dyDescent="0.2"/>
    <row r="908764" s="12" customFormat="1" x14ac:dyDescent="0.2"/>
    <row r="908765" s="12" customFormat="1" x14ac:dyDescent="0.2"/>
    <row r="908766" s="12" customFormat="1" x14ac:dyDescent="0.2"/>
    <row r="908767" s="12" customFormat="1" x14ac:dyDescent="0.2"/>
    <row r="908768" s="12" customFormat="1" x14ac:dyDescent="0.2"/>
    <row r="908769" s="12" customFormat="1" x14ac:dyDescent="0.2"/>
    <row r="908770" s="12" customFormat="1" x14ac:dyDescent="0.2"/>
    <row r="908771" s="12" customFormat="1" x14ac:dyDescent="0.2"/>
    <row r="908772" s="12" customFormat="1" x14ac:dyDescent="0.2"/>
    <row r="908773" s="12" customFormat="1" x14ac:dyDescent="0.2"/>
    <row r="908774" s="12" customFormat="1" x14ac:dyDescent="0.2"/>
    <row r="908775" s="12" customFormat="1" x14ac:dyDescent="0.2"/>
    <row r="908776" s="12" customFormat="1" x14ac:dyDescent="0.2"/>
    <row r="908777" s="12" customFormat="1" x14ac:dyDescent="0.2"/>
    <row r="908778" s="12" customFormat="1" x14ac:dyDescent="0.2"/>
    <row r="908779" s="12" customFormat="1" x14ac:dyDescent="0.2"/>
    <row r="908780" s="12" customFormat="1" x14ac:dyDescent="0.2"/>
    <row r="908781" s="12" customFormat="1" x14ac:dyDescent="0.2"/>
    <row r="908782" s="12" customFormat="1" x14ac:dyDescent="0.2"/>
    <row r="908783" s="12" customFormat="1" x14ac:dyDescent="0.2"/>
    <row r="908784" s="12" customFormat="1" x14ac:dyDescent="0.2"/>
    <row r="908785" s="12" customFormat="1" x14ac:dyDescent="0.2"/>
    <row r="908786" s="12" customFormat="1" x14ac:dyDescent="0.2"/>
    <row r="908787" s="12" customFormat="1" x14ac:dyDescent="0.2"/>
    <row r="908788" s="12" customFormat="1" x14ac:dyDescent="0.2"/>
    <row r="908789" s="12" customFormat="1" x14ac:dyDescent="0.2"/>
    <row r="908790" s="12" customFormat="1" x14ac:dyDescent="0.2"/>
    <row r="908791" s="12" customFormat="1" x14ac:dyDescent="0.2"/>
    <row r="908792" s="12" customFormat="1" x14ac:dyDescent="0.2"/>
    <row r="908793" s="12" customFormat="1" x14ac:dyDescent="0.2"/>
    <row r="908794" s="12" customFormat="1" x14ac:dyDescent="0.2"/>
    <row r="908795" s="12" customFormat="1" x14ac:dyDescent="0.2"/>
    <row r="908796" s="12" customFormat="1" x14ac:dyDescent="0.2"/>
    <row r="908797" s="12" customFormat="1" x14ac:dyDescent="0.2"/>
    <row r="908798" s="12" customFormat="1" x14ac:dyDescent="0.2"/>
    <row r="908799" s="12" customFormat="1" x14ac:dyDescent="0.2"/>
    <row r="908800" s="12" customFormat="1" x14ac:dyDescent="0.2"/>
    <row r="908801" s="12" customFormat="1" x14ac:dyDescent="0.2"/>
    <row r="908802" s="12" customFormat="1" x14ac:dyDescent="0.2"/>
    <row r="908803" s="12" customFormat="1" x14ac:dyDescent="0.2"/>
    <row r="908804" s="12" customFormat="1" x14ac:dyDescent="0.2"/>
    <row r="908805" s="12" customFormat="1" x14ac:dyDescent="0.2"/>
    <row r="908806" s="12" customFormat="1" x14ac:dyDescent="0.2"/>
    <row r="908807" s="12" customFormat="1" x14ac:dyDescent="0.2"/>
    <row r="908808" s="12" customFormat="1" x14ac:dyDescent="0.2"/>
    <row r="908809" s="12" customFormat="1" x14ac:dyDescent="0.2"/>
    <row r="908810" s="12" customFormat="1" x14ac:dyDescent="0.2"/>
    <row r="908811" s="12" customFormat="1" x14ac:dyDescent="0.2"/>
    <row r="908812" s="12" customFormat="1" x14ac:dyDescent="0.2"/>
    <row r="908813" s="12" customFormat="1" x14ac:dyDescent="0.2"/>
    <row r="908814" s="12" customFormat="1" x14ac:dyDescent="0.2"/>
    <row r="908815" s="12" customFormat="1" x14ac:dyDescent="0.2"/>
    <row r="908816" s="12" customFormat="1" x14ac:dyDescent="0.2"/>
    <row r="908817" s="12" customFormat="1" x14ac:dyDescent="0.2"/>
    <row r="908818" s="12" customFormat="1" x14ac:dyDescent="0.2"/>
    <row r="908819" s="12" customFormat="1" x14ac:dyDescent="0.2"/>
    <row r="908820" s="12" customFormat="1" x14ac:dyDescent="0.2"/>
    <row r="908821" s="12" customFormat="1" x14ac:dyDescent="0.2"/>
    <row r="908822" s="12" customFormat="1" x14ac:dyDescent="0.2"/>
    <row r="908823" s="12" customFormat="1" x14ac:dyDescent="0.2"/>
    <row r="908824" s="12" customFormat="1" x14ac:dyDescent="0.2"/>
    <row r="908825" s="12" customFormat="1" x14ac:dyDescent="0.2"/>
    <row r="908826" s="12" customFormat="1" x14ac:dyDescent="0.2"/>
    <row r="908827" s="12" customFormat="1" x14ac:dyDescent="0.2"/>
    <row r="908828" s="12" customFormat="1" x14ac:dyDescent="0.2"/>
    <row r="908829" s="12" customFormat="1" x14ac:dyDescent="0.2"/>
    <row r="908830" s="12" customFormat="1" x14ac:dyDescent="0.2"/>
    <row r="908831" s="12" customFormat="1" x14ac:dyDescent="0.2"/>
    <row r="908832" s="12" customFormat="1" x14ac:dyDescent="0.2"/>
    <row r="908833" s="12" customFormat="1" x14ac:dyDescent="0.2"/>
    <row r="908834" s="12" customFormat="1" x14ac:dyDescent="0.2"/>
    <row r="908835" s="12" customFormat="1" x14ac:dyDescent="0.2"/>
    <row r="908836" s="12" customFormat="1" x14ac:dyDescent="0.2"/>
    <row r="908837" s="12" customFormat="1" x14ac:dyDescent="0.2"/>
    <row r="908838" s="12" customFormat="1" x14ac:dyDescent="0.2"/>
    <row r="908839" s="12" customFormat="1" x14ac:dyDescent="0.2"/>
    <row r="908840" s="12" customFormat="1" x14ac:dyDescent="0.2"/>
    <row r="908841" s="12" customFormat="1" x14ac:dyDescent="0.2"/>
    <row r="908842" s="12" customFormat="1" x14ac:dyDescent="0.2"/>
    <row r="908843" s="12" customFormat="1" x14ac:dyDescent="0.2"/>
    <row r="908844" s="12" customFormat="1" x14ac:dyDescent="0.2"/>
    <row r="908845" s="12" customFormat="1" x14ac:dyDescent="0.2"/>
    <row r="908846" s="12" customFormat="1" x14ac:dyDescent="0.2"/>
    <row r="908847" s="12" customFormat="1" x14ac:dyDescent="0.2"/>
    <row r="908848" s="12" customFormat="1" x14ac:dyDescent="0.2"/>
    <row r="908849" s="12" customFormat="1" x14ac:dyDescent="0.2"/>
    <row r="908850" s="12" customFormat="1" x14ac:dyDescent="0.2"/>
    <row r="908851" s="12" customFormat="1" x14ac:dyDescent="0.2"/>
    <row r="908852" s="12" customFormat="1" x14ac:dyDescent="0.2"/>
    <row r="908853" s="12" customFormat="1" x14ac:dyDescent="0.2"/>
    <row r="908854" s="12" customFormat="1" x14ac:dyDescent="0.2"/>
    <row r="908855" s="12" customFormat="1" x14ac:dyDescent="0.2"/>
    <row r="908856" s="12" customFormat="1" x14ac:dyDescent="0.2"/>
    <row r="908857" s="12" customFormat="1" x14ac:dyDescent="0.2"/>
    <row r="908858" s="12" customFormat="1" x14ac:dyDescent="0.2"/>
    <row r="908859" s="12" customFormat="1" x14ac:dyDescent="0.2"/>
    <row r="908860" s="12" customFormat="1" x14ac:dyDescent="0.2"/>
    <row r="908861" s="12" customFormat="1" x14ac:dyDescent="0.2"/>
    <row r="908862" s="12" customFormat="1" x14ac:dyDescent="0.2"/>
    <row r="908863" s="12" customFormat="1" x14ac:dyDescent="0.2"/>
    <row r="908864" s="12" customFormat="1" x14ac:dyDescent="0.2"/>
    <row r="908865" s="12" customFormat="1" x14ac:dyDescent="0.2"/>
    <row r="908866" s="12" customFormat="1" x14ac:dyDescent="0.2"/>
    <row r="908867" s="12" customFormat="1" x14ac:dyDescent="0.2"/>
    <row r="908868" s="12" customFormat="1" x14ac:dyDescent="0.2"/>
    <row r="908869" s="12" customFormat="1" x14ac:dyDescent="0.2"/>
    <row r="908870" s="12" customFormat="1" x14ac:dyDescent="0.2"/>
    <row r="908871" s="12" customFormat="1" x14ac:dyDescent="0.2"/>
    <row r="908872" s="12" customFormat="1" x14ac:dyDescent="0.2"/>
    <row r="908873" s="12" customFormat="1" x14ac:dyDescent="0.2"/>
    <row r="908874" s="12" customFormat="1" x14ac:dyDescent="0.2"/>
    <row r="908875" s="12" customFormat="1" x14ac:dyDescent="0.2"/>
    <row r="908876" s="12" customFormat="1" x14ac:dyDescent="0.2"/>
    <row r="908877" s="12" customFormat="1" x14ac:dyDescent="0.2"/>
    <row r="908878" s="12" customFormat="1" x14ac:dyDescent="0.2"/>
    <row r="908879" s="12" customFormat="1" x14ac:dyDescent="0.2"/>
    <row r="908880" s="12" customFormat="1" x14ac:dyDescent="0.2"/>
    <row r="908881" s="12" customFormat="1" x14ac:dyDescent="0.2"/>
    <row r="908882" s="12" customFormat="1" x14ac:dyDescent="0.2"/>
    <row r="908883" s="12" customFormat="1" x14ac:dyDescent="0.2"/>
    <row r="908884" s="12" customFormat="1" x14ac:dyDescent="0.2"/>
    <row r="908885" s="12" customFormat="1" x14ac:dyDescent="0.2"/>
    <row r="908886" s="12" customFormat="1" x14ac:dyDescent="0.2"/>
    <row r="908887" s="12" customFormat="1" x14ac:dyDescent="0.2"/>
    <row r="908888" s="12" customFormat="1" x14ac:dyDescent="0.2"/>
    <row r="908889" s="12" customFormat="1" x14ac:dyDescent="0.2"/>
    <row r="908890" s="12" customFormat="1" x14ac:dyDescent="0.2"/>
    <row r="908891" s="12" customFormat="1" x14ac:dyDescent="0.2"/>
    <row r="908892" s="12" customFormat="1" x14ac:dyDescent="0.2"/>
    <row r="908893" s="12" customFormat="1" x14ac:dyDescent="0.2"/>
    <row r="908894" s="12" customFormat="1" x14ac:dyDescent="0.2"/>
    <row r="908895" s="12" customFormat="1" x14ac:dyDescent="0.2"/>
    <row r="908896" s="12" customFormat="1" x14ac:dyDescent="0.2"/>
    <row r="908897" s="12" customFormat="1" x14ac:dyDescent="0.2"/>
    <row r="908898" s="12" customFormat="1" x14ac:dyDescent="0.2"/>
    <row r="908899" s="12" customFormat="1" x14ac:dyDescent="0.2"/>
    <row r="908900" s="12" customFormat="1" x14ac:dyDescent="0.2"/>
    <row r="908901" s="12" customFormat="1" x14ac:dyDescent="0.2"/>
    <row r="908902" s="12" customFormat="1" x14ac:dyDescent="0.2"/>
    <row r="908903" s="12" customFormat="1" x14ac:dyDescent="0.2"/>
    <row r="908904" s="12" customFormat="1" x14ac:dyDescent="0.2"/>
    <row r="908905" s="12" customFormat="1" x14ac:dyDescent="0.2"/>
    <row r="908906" s="12" customFormat="1" x14ac:dyDescent="0.2"/>
    <row r="908907" s="12" customFormat="1" x14ac:dyDescent="0.2"/>
    <row r="908908" s="12" customFormat="1" x14ac:dyDescent="0.2"/>
    <row r="908909" s="12" customFormat="1" x14ac:dyDescent="0.2"/>
    <row r="908910" s="12" customFormat="1" x14ac:dyDescent="0.2"/>
    <row r="908911" s="12" customFormat="1" x14ac:dyDescent="0.2"/>
    <row r="908912" s="12" customFormat="1" x14ac:dyDescent="0.2"/>
    <row r="908913" s="12" customFormat="1" x14ac:dyDescent="0.2"/>
    <row r="908914" s="12" customFormat="1" x14ac:dyDescent="0.2"/>
    <row r="908915" s="12" customFormat="1" x14ac:dyDescent="0.2"/>
    <row r="908916" s="12" customFormat="1" x14ac:dyDescent="0.2"/>
    <row r="908917" s="12" customFormat="1" x14ac:dyDescent="0.2"/>
    <row r="908918" s="12" customFormat="1" x14ac:dyDescent="0.2"/>
    <row r="908919" s="12" customFormat="1" x14ac:dyDescent="0.2"/>
    <row r="908920" s="12" customFormat="1" x14ac:dyDescent="0.2"/>
    <row r="908921" s="12" customFormat="1" x14ac:dyDescent="0.2"/>
    <row r="908922" s="12" customFormat="1" x14ac:dyDescent="0.2"/>
    <row r="908923" s="12" customFormat="1" x14ac:dyDescent="0.2"/>
    <row r="908924" s="12" customFormat="1" x14ac:dyDescent="0.2"/>
    <row r="908925" s="12" customFormat="1" x14ac:dyDescent="0.2"/>
    <row r="908926" s="12" customFormat="1" x14ac:dyDescent="0.2"/>
    <row r="908927" s="12" customFormat="1" x14ac:dyDescent="0.2"/>
    <row r="908928" s="12" customFormat="1" x14ac:dyDescent="0.2"/>
    <row r="908929" s="12" customFormat="1" x14ac:dyDescent="0.2"/>
    <row r="908930" s="12" customFormat="1" x14ac:dyDescent="0.2"/>
    <row r="908931" s="12" customFormat="1" x14ac:dyDescent="0.2"/>
    <row r="908932" s="12" customFormat="1" x14ac:dyDescent="0.2"/>
    <row r="908933" s="12" customFormat="1" x14ac:dyDescent="0.2"/>
    <row r="908934" s="12" customFormat="1" x14ac:dyDescent="0.2"/>
    <row r="908935" s="12" customFormat="1" x14ac:dyDescent="0.2"/>
    <row r="908936" s="12" customFormat="1" x14ac:dyDescent="0.2"/>
    <row r="908937" s="12" customFormat="1" x14ac:dyDescent="0.2"/>
    <row r="908938" s="12" customFormat="1" x14ac:dyDescent="0.2"/>
    <row r="908939" s="12" customFormat="1" x14ac:dyDescent="0.2"/>
    <row r="908940" s="12" customFormat="1" x14ac:dyDescent="0.2"/>
    <row r="908941" s="12" customFormat="1" x14ac:dyDescent="0.2"/>
    <row r="908942" s="12" customFormat="1" x14ac:dyDescent="0.2"/>
    <row r="908943" s="12" customFormat="1" x14ac:dyDescent="0.2"/>
    <row r="908944" s="12" customFormat="1" x14ac:dyDescent="0.2"/>
    <row r="908945" s="12" customFormat="1" x14ac:dyDescent="0.2"/>
    <row r="908946" s="12" customFormat="1" x14ac:dyDescent="0.2"/>
    <row r="908947" s="12" customFormat="1" x14ac:dyDescent="0.2"/>
    <row r="908948" s="12" customFormat="1" x14ac:dyDescent="0.2"/>
    <row r="908949" s="12" customFormat="1" x14ac:dyDescent="0.2"/>
    <row r="908950" s="12" customFormat="1" x14ac:dyDescent="0.2"/>
    <row r="908951" s="12" customFormat="1" x14ac:dyDescent="0.2"/>
    <row r="908952" s="12" customFormat="1" x14ac:dyDescent="0.2"/>
    <row r="908953" s="12" customFormat="1" x14ac:dyDescent="0.2"/>
    <row r="908954" s="12" customFormat="1" x14ac:dyDescent="0.2"/>
    <row r="908955" s="12" customFormat="1" x14ac:dyDescent="0.2"/>
    <row r="908956" s="12" customFormat="1" x14ac:dyDescent="0.2"/>
    <row r="908957" s="12" customFormat="1" x14ac:dyDescent="0.2"/>
    <row r="908958" s="12" customFormat="1" x14ac:dyDescent="0.2"/>
    <row r="908959" s="12" customFormat="1" x14ac:dyDescent="0.2"/>
    <row r="908960" s="12" customFormat="1" x14ac:dyDescent="0.2"/>
    <row r="908961" s="12" customFormat="1" x14ac:dyDescent="0.2"/>
    <row r="908962" s="12" customFormat="1" x14ac:dyDescent="0.2"/>
    <row r="908963" s="12" customFormat="1" x14ac:dyDescent="0.2"/>
    <row r="908964" s="12" customFormat="1" x14ac:dyDescent="0.2"/>
    <row r="908965" s="12" customFormat="1" x14ac:dyDescent="0.2"/>
    <row r="908966" s="12" customFormat="1" x14ac:dyDescent="0.2"/>
    <row r="908967" s="12" customFormat="1" x14ac:dyDescent="0.2"/>
    <row r="908968" s="12" customFormat="1" x14ac:dyDescent="0.2"/>
    <row r="908969" s="12" customFormat="1" x14ac:dyDescent="0.2"/>
    <row r="908970" s="12" customFormat="1" x14ac:dyDescent="0.2"/>
    <row r="908971" s="12" customFormat="1" x14ac:dyDescent="0.2"/>
    <row r="908972" s="12" customFormat="1" x14ac:dyDescent="0.2"/>
    <row r="908973" s="12" customFormat="1" x14ac:dyDescent="0.2"/>
    <row r="908974" s="12" customFormat="1" x14ac:dyDescent="0.2"/>
    <row r="908975" s="12" customFormat="1" x14ac:dyDescent="0.2"/>
    <row r="908976" s="12" customFormat="1" x14ac:dyDescent="0.2"/>
    <row r="908977" s="12" customFormat="1" x14ac:dyDescent="0.2"/>
    <row r="908978" s="12" customFormat="1" x14ac:dyDescent="0.2"/>
    <row r="908979" s="12" customFormat="1" x14ac:dyDescent="0.2"/>
    <row r="908980" s="12" customFormat="1" x14ac:dyDescent="0.2"/>
    <row r="908981" s="12" customFormat="1" x14ac:dyDescent="0.2"/>
    <row r="908982" s="12" customFormat="1" x14ac:dyDescent="0.2"/>
    <row r="908983" s="12" customFormat="1" x14ac:dyDescent="0.2"/>
    <row r="908984" s="12" customFormat="1" x14ac:dyDescent="0.2"/>
    <row r="908985" s="12" customFormat="1" x14ac:dyDescent="0.2"/>
    <row r="908986" s="12" customFormat="1" x14ac:dyDescent="0.2"/>
    <row r="908987" s="12" customFormat="1" x14ac:dyDescent="0.2"/>
    <row r="908988" s="12" customFormat="1" x14ac:dyDescent="0.2"/>
    <row r="908989" s="12" customFormat="1" x14ac:dyDescent="0.2"/>
    <row r="908990" s="12" customFormat="1" x14ac:dyDescent="0.2"/>
    <row r="908991" s="12" customFormat="1" x14ac:dyDescent="0.2"/>
    <row r="908992" s="12" customFormat="1" x14ac:dyDescent="0.2"/>
    <row r="908993" s="12" customFormat="1" x14ac:dyDescent="0.2"/>
    <row r="908994" s="12" customFormat="1" x14ac:dyDescent="0.2"/>
    <row r="908995" s="12" customFormat="1" x14ac:dyDescent="0.2"/>
    <row r="908996" s="12" customFormat="1" x14ac:dyDescent="0.2"/>
    <row r="908997" s="12" customFormat="1" x14ac:dyDescent="0.2"/>
    <row r="908998" s="12" customFormat="1" x14ac:dyDescent="0.2"/>
    <row r="908999" s="12" customFormat="1" x14ac:dyDescent="0.2"/>
    <row r="909000" s="12" customFormat="1" x14ac:dyDescent="0.2"/>
    <row r="909001" s="12" customFormat="1" x14ac:dyDescent="0.2"/>
    <row r="909002" s="12" customFormat="1" x14ac:dyDescent="0.2"/>
    <row r="909003" s="12" customFormat="1" x14ac:dyDescent="0.2"/>
    <row r="909004" s="12" customFormat="1" x14ac:dyDescent="0.2"/>
    <row r="909005" s="12" customFormat="1" x14ac:dyDescent="0.2"/>
    <row r="909006" s="12" customFormat="1" x14ac:dyDescent="0.2"/>
    <row r="909007" s="12" customFormat="1" x14ac:dyDescent="0.2"/>
    <row r="909008" s="12" customFormat="1" x14ac:dyDescent="0.2"/>
    <row r="909009" s="12" customFormat="1" x14ac:dyDescent="0.2"/>
    <row r="909010" s="12" customFormat="1" x14ac:dyDescent="0.2"/>
    <row r="909011" s="12" customFormat="1" x14ac:dyDescent="0.2"/>
    <row r="909012" s="12" customFormat="1" x14ac:dyDescent="0.2"/>
    <row r="909013" s="12" customFormat="1" x14ac:dyDescent="0.2"/>
    <row r="909014" s="12" customFormat="1" x14ac:dyDescent="0.2"/>
    <row r="909015" s="12" customFormat="1" x14ac:dyDescent="0.2"/>
    <row r="909016" s="12" customFormat="1" x14ac:dyDescent="0.2"/>
    <row r="909017" s="12" customFormat="1" x14ac:dyDescent="0.2"/>
    <row r="909018" s="12" customFormat="1" x14ac:dyDescent="0.2"/>
    <row r="909019" s="12" customFormat="1" x14ac:dyDescent="0.2"/>
    <row r="909020" s="12" customFormat="1" x14ac:dyDescent="0.2"/>
    <row r="909021" s="12" customFormat="1" x14ac:dyDescent="0.2"/>
    <row r="909022" s="12" customFormat="1" x14ac:dyDescent="0.2"/>
    <row r="909023" s="12" customFormat="1" x14ac:dyDescent="0.2"/>
    <row r="909024" s="12" customFormat="1" x14ac:dyDescent="0.2"/>
    <row r="909025" s="12" customFormat="1" x14ac:dyDescent="0.2"/>
    <row r="909026" s="12" customFormat="1" x14ac:dyDescent="0.2"/>
    <row r="909027" s="12" customFormat="1" x14ac:dyDescent="0.2"/>
    <row r="909028" s="12" customFormat="1" x14ac:dyDescent="0.2"/>
    <row r="909029" s="12" customFormat="1" x14ac:dyDescent="0.2"/>
    <row r="909030" s="12" customFormat="1" x14ac:dyDescent="0.2"/>
    <row r="909031" s="12" customFormat="1" x14ac:dyDescent="0.2"/>
    <row r="909032" s="12" customFormat="1" x14ac:dyDescent="0.2"/>
    <row r="909033" s="12" customFormat="1" x14ac:dyDescent="0.2"/>
    <row r="909034" s="12" customFormat="1" x14ac:dyDescent="0.2"/>
    <row r="909035" s="12" customFormat="1" x14ac:dyDescent="0.2"/>
    <row r="909036" s="12" customFormat="1" x14ac:dyDescent="0.2"/>
    <row r="909037" s="12" customFormat="1" x14ac:dyDescent="0.2"/>
    <row r="909038" s="12" customFormat="1" x14ac:dyDescent="0.2"/>
    <row r="909039" s="12" customFormat="1" x14ac:dyDescent="0.2"/>
    <row r="909040" s="12" customFormat="1" x14ac:dyDescent="0.2"/>
    <row r="909041" s="12" customFormat="1" x14ac:dyDescent="0.2"/>
    <row r="909042" s="12" customFormat="1" x14ac:dyDescent="0.2"/>
    <row r="909043" s="12" customFormat="1" x14ac:dyDescent="0.2"/>
    <row r="909044" s="12" customFormat="1" x14ac:dyDescent="0.2"/>
    <row r="909045" s="12" customFormat="1" x14ac:dyDescent="0.2"/>
    <row r="909046" s="12" customFormat="1" x14ac:dyDescent="0.2"/>
    <row r="909047" s="12" customFormat="1" x14ac:dyDescent="0.2"/>
    <row r="909048" s="12" customFormat="1" x14ac:dyDescent="0.2"/>
    <row r="909049" s="12" customFormat="1" x14ac:dyDescent="0.2"/>
    <row r="909050" s="12" customFormat="1" x14ac:dyDescent="0.2"/>
    <row r="909051" s="12" customFormat="1" x14ac:dyDescent="0.2"/>
    <row r="909052" s="12" customFormat="1" x14ac:dyDescent="0.2"/>
    <row r="909053" s="12" customFormat="1" x14ac:dyDescent="0.2"/>
    <row r="909054" s="12" customFormat="1" x14ac:dyDescent="0.2"/>
    <row r="909055" s="12" customFormat="1" x14ac:dyDescent="0.2"/>
    <row r="909056" s="12" customFormat="1" x14ac:dyDescent="0.2"/>
    <row r="909057" s="12" customFormat="1" x14ac:dyDescent="0.2"/>
    <row r="909058" s="12" customFormat="1" x14ac:dyDescent="0.2"/>
    <row r="909059" s="12" customFormat="1" x14ac:dyDescent="0.2"/>
    <row r="909060" s="12" customFormat="1" x14ac:dyDescent="0.2"/>
    <row r="909061" s="12" customFormat="1" x14ac:dyDescent="0.2"/>
    <row r="909062" s="12" customFormat="1" x14ac:dyDescent="0.2"/>
    <row r="909063" s="12" customFormat="1" x14ac:dyDescent="0.2"/>
    <row r="909064" s="12" customFormat="1" x14ac:dyDescent="0.2"/>
    <row r="909065" s="12" customFormat="1" x14ac:dyDescent="0.2"/>
    <row r="909066" s="12" customFormat="1" x14ac:dyDescent="0.2"/>
    <row r="909067" s="12" customFormat="1" x14ac:dyDescent="0.2"/>
    <row r="909068" s="12" customFormat="1" x14ac:dyDescent="0.2"/>
    <row r="909069" s="12" customFormat="1" x14ac:dyDescent="0.2"/>
    <row r="909070" s="12" customFormat="1" x14ac:dyDescent="0.2"/>
    <row r="909071" s="12" customFormat="1" x14ac:dyDescent="0.2"/>
    <row r="909072" s="12" customFormat="1" x14ac:dyDescent="0.2"/>
    <row r="909073" s="12" customFormat="1" x14ac:dyDescent="0.2"/>
    <row r="909074" s="12" customFormat="1" x14ac:dyDescent="0.2"/>
    <row r="909075" s="12" customFormat="1" x14ac:dyDescent="0.2"/>
    <row r="909076" s="12" customFormat="1" x14ac:dyDescent="0.2"/>
    <row r="909077" s="12" customFormat="1" x14ac:dyDescent="0.2"/>
    <row r="909078" s="12" customFormat="1" x14ac:dyDescent="0.2"/>
    <row r="909079" s="12" customFormat="1" x14ac:dyDescent="0.2"/>
    <row r="909080" s="12" customFormat="1" x14ac:dyDescent="0.2"/>
    <row r="909081" s="12" customFormat="1" x14ac:dyDescent="0.2"/>
    <row r="909082" s="12" customFormat="1" x14ac:dyDescent="0.2"/>
    <row r="909083" s="12" customFormat="1" x14ac:dyDescent="0.2"/>
    <row r="909084" s="12" customFormat="1" x14ac:dyDescent="0.2"/>
    <row r="909085" s="12" customFormat="1" x14ac:dyDescent="0.2"/>
    <row r="909086" s="12" customFormat="1" x14ac:dyDescent="0.2"/>
    <row r="909087" s="12" customFormat="1" x14ac:dyDescent="0.2"/>
    <row r="909088" s="12" customFormat="1" x14ac:dyDescent="0.2"/>
    <row r="909089" s="12" customFormat="1" x14ac:dyDescent="0.2"/>
    <row r="909090" s="12" customFormat="1" x14ac:dyDescent="0.2"/>
    <row r="909091" s="12" customFormat="1" x14ac:dyDescent="0.2"/>
    <row r="909092" s="12" customFormat="1" x14ac:dyDescent="0.2"/>
    <row r="909093" s="12" customFormat="1" x14ac:dyDescent="0.2"/>
    <row r="909094" s="12" customFormat="1" x14ac:dyDescent="0.2"/>
    <row r="909095" s="12" customFormat="1" x14ac:dyDescent="0.2"/>
    <row r="909096" s="12" customFormat="1" x14ac:dyDescent="0.2"/>
    <row r="909097" s="12" customFormat="1" x14ac:dyDescent="0.2"/>
    <row r="909098" s="12" customFormat="1" x14ac:dyDescent="0.2"/>
    <row r="909099" s="12" customFormat="1" x14ac:dyDescent="0.2"/>
    <row r="909100" s="12" customFormat="1" x14ac:dyDescent="0.2"/>
    <row r="909101" s="12" customFormat="1" x14ac:dyDescent="0.2"/>
    <row r="909102" s="12" customFormat="1" x14ac:dyDescent="0.2"/>
    <row r="909103" s="12" customFormat="1" x14ac:dyDescent="0.2"/>
    <row r="909104" s="12" customFormat="1" x14ac:dyDescent="0.2"/>
    <row r="909105" s="12" customFormat="1" x14ac:dyDescent="0.2"/>
    <row r="909106" s="12" customFormat="1" x14ac:dyDescent="0.2"/>
    <row r="909107" s="12" customFormat="1" x14ac:dyDescent="0.2"/>
    <row r="909108" s="12" customFormat="1" x14ac:dyDescent="0.2"/>
    <row r="909109" s="12" customFormat="1" x14ac:dyDescent="0.2"/>
    <row r="909110" s="12" customFormat="1" x14ac:dyDescent="0.2"/>
    <row r="909111" s="12" customFormat="1" x14ac:dyDescent="0.2"/>
    <row r="909112" s="12" customFormat="1" x14ac:dyDescent="0.2"/>
    <row r="909113" s="12" customFormat="1" x14ac:dyDescent="0.2"/>
    <row r="909114" s="12" customFormat="1" x14ac:dyDescent="0.2"/>
    <row r="909115" s="12" customFormat="1" x14ac:dyDescent="0.2"/>
    <row r="909116" s="12" customFormat="1" x14ac:dyDescent="0.2"/>
    <row r="909117" s="12" customFormat="1" x14ac:dyDescent="0.2"/>
    <row r="909118" s="12" customFormat="1" x14ac:dyDescent="0.2"/>
    <row r="909119" s="12" customFormat="1" x14ac:dyDescent="0.2"/>
    <row r="909120" s="12" customFormat="1" x14ac:dyDescent="0.2"/>
    <row r="909121" s="12" customFormat="1" x14ac:dyDescent="0.2"/>
    <row r="909122" s="12" customFormat="1" x14ac:dyDescent="0.2"/>
    <row r="909123" s="12" customFormat="1" x14ac:dyDescent="0.2"/>
    <row r="909124" s="12" customFormat="1" x14ac:dyDescent="0.2"/>
    <row r="909125" s="12" customFormat="1" x14ac:dyDescent="0.2"/>
    <row r="909126" s="12" customFormat="1" x14ac:dyDescent="0.2"/>
    <row r="909127" s="12" customFormat="1" x14ac:dyDescent="0.2"/>
    <row r="909128" s="12" customFormat="1" x14ac:dyDescent="0.2"/>
    <row r="909129" s="12" customFormat="1" x14ac:dyDescent="0.2"/>
    <row r="909130" s="12" customFormat="1" x14ac:dyDescent="0.2"/>
    <row r="909131" s="12" customFormat="1" x14ac:dyDescent="0.2"/>
    <row r="909132" s="12" customFormat="1" x14ac:dyDescent="0.2"/>
    <row r="909133" s="12" customFormat="1" x14ac:dyDescent="0.2"/>
    <row r="909134" s="12" customFormat="1" x14ac:dyDescent="0.2"/>
    <row r="909135" s="12" customFormat="1" x14ac:dyDescent="0.2"/>
    <row r="909136" s="12" customFormat="1" x14ac:dyDescent="0.2"/>
    <row r="909137" s="12" customFormat="1" x14ac:dyDescent="0.2"/>
    <row r="909138" s="12" customFormat="1" x14ac:dyDescent="0.2"/>
    <row r="909139" s="12" customFormat="1" x14ac:dyDescent="0.2"/>
    <row r="909140" s="12" customFormat="1" x14ac:dyDescent="0.2"/>
    <row r="909141" s="12" customFormat="1" x14ac:dyDescent="0.2"/>
    <row r="909142" s="12" customFormat="1" x14ac:dyDescent="0.2"/>
    <row r="909143" s="12" customFormat="1" x14ac:dyDescent="0.2"/>
    <row r="909144" s="12" customFormat="1" x14ac:dyDescent="0.2"/>
    <row r="909145" s="12" customFormat="1" x14ac:dyDescent="0.2"/>
    <row r="909146" s="12" customFormat="1" x14ac:dyDescent="0.2"/>
    <row r="909147" s="12" customFormat="1" x14ac:dyDescent="0.2"/>
    <row r="909148" s="12" customFormat="1" x14ac:dyDescent="0.2"/>
    <row r="909149" s="12" customFormat="1" x14ac:dyDescent="0.2"/>
    <row r="909150" s="12" customFormat="1" x14ac:dyDescent="0.2"/>
    <row r="909151" s="12" customFormat="1" x14ac:dyDescent="0.2"/>
    <row r="909152" s="12" customFormat="1" x14ac:dyDescent="0.2"/>
    <row r="909153" s="12" customFormat="1" x14ac:dyDescent="0.2"/>
    <row r="909154" s="12" customFormat="1" x14ac:dyDescent="0.2"/>
    <row r="909155" s="12" customFormat="1" x14ac:dyDescent="0.2"/>
    <row r="909156" s="12" customFormat="1" x14ac:dyDescent="0.2"/>
    <row r="909157" s="12" customFormat="1" x14ac:dyDescent="0.2"/>
    <row r="909158" s="12" customFormat="1" x14ac:dyDescent="0.2"/>
    <row r="909159" s="12" customFormat="1" x14ac:dyDescent="0.2"/>
    <row r="909160" s="12" customFormat="1" x14ac:dyDescent="0.2"/>
    <row r="909161" s="12" customFormat="1" x14ac:dyDescent="0.2"/>
    <row r="909162" s="12" customFormat="1" x14ac:dyDescent="0.2"/>
    <row r="909163" s="12" customFormat="1" x14ac:dyDescent="0.2"/>
    <row r="909164" s="12" customFormat="1" x14ac:dyDescent="0.2"/>
    <row r="909165" s="12" customFormat="1" x14ac:dyDescent="0.2"/>
    <row r="909166" s="12" customFormat="1" x14ac:dyDescent="0.2"/>
    <row r="909167" s="12" customFormat="1" x14ac:dyDescent="0.2"/>
    <row r="909168" s="12" customFormat="1" x14ac:dyDescent="0.2"/>
    <row r="909169" s="12" customFormat="1" x14ac:dyDescent="0.2"/>
    <row r="909170" s="12" customFormat="1" x14ac:dyDescent="0.2"/>
    <row r="909171" s="12" customFormat="1" x14ac:dyDescent="0.2"/>
    <row r="909172" s="12" customFormat="1" x14ac:dyDescent="0.2"/>
    <row r="909173" s="12" customFormat="1" x14ac:dyDescent="0.2"/>
    <row r="909174" s="12" customFormat="1" x14ac:dyDescent="0.2"/>
    <row r="909175" s="12" customFormat="1" x14ac:dyDescent="0.2"/>
    <row r="909176" s="12" customFormat="1" x14ac:dyDescent="0.2"/>
    <row r="909177" s="12" customFormat="1" x14ac:dyDescent="0.2"/>
    <row r="909178" s="12" customFormat="1" x14ac:dyDescent="0.2"/>
    <row r="909179" s="12" customFormat="1" x14ac:dyDescent="0.2"/>
    <row r="909180" s="12" customFormat="1" x14ac:dyDescent="0.2"/>
    <row r="909181" s="12" customFormat="1" x14ac:dyDescent="0.2"/>
    <row r="909182" s="12" customFormat="1" x14ac:dyDescent="0.2"/>
    <row r="909183" s="12" customFormat="1" x14ac:dyDescent="0.2"/>
    <row r="909184" s="12" customFormat="1" x14ac:dyDescent="0.2"/>
    <row r="909185" s="12" customFormat="1" x14ac:dyDescent="0.2"/>
    <row r="909186" s="12" customFormat="1" x14ac:dyDescent="0.2"/>
    <row r="909187" s="12" customFormat="1" x14ac:dyDescent="0.2"/>
    <row r="909188" s="12" customFormat="1" x14ac:dyDescent="0.2"/>
    <row r="909189" s="12" customFormat="1" x14ac:dyDescent="0.2"/>
    <row r="909190" s="12" customFormat="1" x14ac:dyDescent="0.2"/>
    <row r="909191" s="12" customFormat="1" x14ac:dyDescent="0.2"/>
    <row r="909192" s="12" customFormat="1" x14ac:dyDescent="0.2"/>
    <row r="909193" s="12" customFormat="1" x14ac:dyDescent="0.2"/>
    <row r="909194" s="12" customFormat="1" x14ac:dyDescent="0.2"/>
    <row r="909195" s="12" customFormat="1" x14ac:dyDescent="0.2"/>
    <row r="909196" s="12" customFormat="1" x14ac:dyDescent="0.2"/>
    <row r="909197" s="12" customFormat="1" x14ac:dyDescent="0.2"/>
    <row r="909198" s="12" customFormat="1" x14ac:dyDescent="0.2"/>
    <row r="909199" s="12" customFormat="1" x14ac:dyDescent="0.2"/>
    <row r="909200" s="12" customFormat="1" x14ac:dyDescent="0.2"/>
    <row r="909201" s="12" customFormat="1" x14ac:dyDescent="0.2"/>
    <row r="909202" s="12" customFormat="1" x14ac:dyDescent="0.2"/>
    <row r="909203" s="12" customFormat="1" x14ac:dyDescent="0.2"/>
    <row r="909204" s="12" customFormat="1" x14ac:dyDescent="0.2"/>
    <row r="909205" s="12" customFormat="1" x14ac:dyDescent="0.2"/>
    <row r="909206" s="12" customFormat="1" x14ac:dyDescent="0.2"/>
    <row r="909207" s="12" customFormat="1" x14ac:dyDescent="0.2"/>
    <row r="909208" s="12" customFormat="1" x14ac:dyDescent="0.2"/>
    <row r="909209" s="12" customFormat="1" x14ac:dyDescent="0.2"/>
    <row r="909210" s="12" customFormat="1" x14ac:dyDescent="0.2"/>
    <row r="909211" s="12" customFormat="1" x14ac:dyDescent="0.2"/>
    <row r="909212" s="12" customFormat="1" x14ac:dyDescent="0.2"/>
    <row r="909213" s="12" customFormat="1" x14ac:dyDescent="0.2"/>
    <row r="909214" s="12" customFormat="1" x14ac:dyDescent="0.2"/>
    <row r="909215" s="12" customFormat="1" x14ac:dyDescent="0.2"/>
    <row r="909216" s="12" customFormat="1" x14ac:dyDescent="0.2"/>
    <row r="909217" s="12" customFormat="1" x14ac:dyDescent="0.2"/>
    <row r="909218" s="12" customFormat="1" x14ac:dyDescent="0.2"/>
    <row r="909219" s="12" customFormat="1" x14ac:dyDescent="0.2"/>
    <row r="909220" s="12" customFormat="1" x14ac:dyDescent="0.2"/>
    <row r="909221" s="12" customFormat="1" x14ac:dyDescent="0.2"/>
    <row r="909222" s="12" customFormat="1" x14ac:dyDescent="0.2"/>
    <row r="909223" s="12" customFormat="1" x14ac:dyDescent="0.2"/>
    <row r="909224" s="12" customFormat="1" x14ac:dyDescent="0.2"/>
    <row r="909225" s="12" customFormat="1" x14ac:dyDescent="0.2"/>
    <row r="909226" s="12" customFormat="1" x14ac:dyDescent="0.2"/>
    <row r="909227" s="12" customFormat="1" x14ac:dyDescent="0.2"/>
    <row r="909228" s="12" customFormat="1" x14ac:dyDescent="0.2"/>
    <row r="909229" s="12" customFormat="1" x14ac:dyDescent="0.2"/>
    <row r="909230" s="12" customFormat="1" x14ac:dyDescent="0.2"/>
    <row r="909231" s="12" customFormat="1" x14ac:dyDescent="0.2"/>
    <row r="909232" s="12" customFormat="1" x14ac:dyDescent="0.2"/>
    <row r="909233" s="12" customFormat="1" x14ac:dyDescent="0.2"/>
    <row r="909234" s="12" customFormat="1" x14ac:dyDescent="0.2"/>
    <row r="909235" s="12" customFormat="1" x14ac:dyDescent="0.2"/>
    <row r="909236" s="12" customFormat="1" x14ac:dyDescent="0.2"/>
    <row r="909237" s="12" customFormat="1" x14ac:dyDescent="0.2"/>
    <row r="909238" s="12" customFormat="1" x14ac:dyDescent="0.2"/>
    <row r="909239" s="12" customFormat="1" x14ac:dyDescent="0.2"/>
    <row r="909240" s="12" customFormat="1" x14ac:dyDescent="0.2"/>
    <row r="909241" s="12" customFormat="1" x14ac:dyDescent="0.2"/>
    <row r="909242" s="12" customFormat="1" x14ac:dyDescent="0.2"/>
    <row r="909243" s="12" customFormat="1" x14ac:dyDescent="0.2"/>
    <row r="909244" s="12" customFormat="1" x14ac:dyDescent="0.2"/>
    <row r="909245" s="12" customFormat="1" x14ac:dyDescent="0.2"/>
    <row r="909246" s="12" customFormat="1" x14ac:dyDescent="0.2"/>
    <row r="909247" s="12" customFormat="1" x14ac:dyDescent="0.2"/>
    <row r="909248" s="12" customFormat="1" x14ac:dyDescent="0.2"/>
    <row r="909249" s="12" customFormat="1" x14ac:dyDescent="0.2"/>
    <row r="909250" s="12" customFormat="1" x14ac:dyDescent="0.2"/>
    <row r="909251" s="12" customFormat="1" x14ac:dyDescent="0.2"/>
    <row r="909252" s="12" customFormat="1" x14ac:dyDescent="0.2"/>
    <row r="909253" s="12" customFormat="1" x14ac:dyDescent="0.2"/>
    <row r="909254" s="12" customFormat="1" x14ac:dyDescent="0.2"/>
    <row r="909255" s="12" customFormat="1" x14ac:dyDescent="0.2"/>
    <row r="909256" s="12" customFormat="1" x14ac:dyDescent="0.2"/>
    <row r="909257" s="12" customFormat="1" x14ac:dyDescent="0.2"/>
    <row r="909258" s="12" customFormat="1" x14ac:dyDescent="0.2"/>
    <row r="909259" s="12" customFormat="1" x14ac:dyDescent="0.2"/>
    <row r="909260" s="12" customFormat="1" x14ac:dyDescent="0.2"/>
    <row r="909261" s="12" customFormat="1" x14ac:dyDescent="0.2"/>
    <row r="909262" s="12" customFormat="1" x14ac:dyDescent="0.2"/>
    <row r="909263" s="12" customFormat="1" x14ac:dyDescent="0.2"/>
    <row r="909264" s="12" customFormat="1" x14ac:dyDescent="0.2"/>
    <row r="909265" s="12" customFormat="1" x14ac:dyDescent="0.2"/>
    <row r="909266" s="12" customFormat="1" x14ac:dyDescent="0.2"/>
    <row r="909267" s="12" customFormat="1" x14ac:dyDescent="0.2"/>
    <row r="909268" s="12" customFormat="1" x14ac:dyDescent="0.2"/>
    <row r="909269" s="12" customFormat="1" x14ac:dyDescent="0.2"/>
    <row r="909270" s="12" customFormat="1" x14ac:dyDescent="0.2"/>
    <row r="909271" s="12" customFormat="1" x14ac:dyDescent="0.2"/>
    <row r="909272" s="12" customFormat="1" x14ac:dyDescent="0.2"/>
    <row r="909273" s="12" customFormat="1" x14ac:dyDescent="0.2"/>
    <row r="909274" s="12" customFormat="1" x14ac:dyDescent="0.2"/>
    <row r="909275" s="12" customFormat="1" x14ac:dyDescent="0.2"/>
    <row r="909276" s="12" customFormat="1" x14ac:dyDescent="0.2"/>
    <row r="909277" s="12" customFormat="1" x14ac:dyDescent="0.2"/>
    <row r="909278" s="12" customFormat="1" x14ac:dyDescent="0.2"/>
    <row r="909279" s="12" customFormat="1" x14ac:dyDescent="0.2"/>
    <row r="909280" s="12" customFormat="1" x14ac:dyDescent="0.2"/>
    <row r="909281" s="12" customFormat="1" x14ac:dyDescent="0.2"/>
    <row r="909282" s="12" customFormat="1" x14ac:dyDescent="0.2"/>
    <row r="909283" s="12" customFormat="1" x14ac:dyDescent="0.2"/>
    <row r="909284" s="12" customFormat="1" x14ac:dyDescent="0.2"/>
    <row r="909285" s="12" customFormat="1" x14ac:dyDescent="0.2"/>
    <row r="909286" s="12" customFormat="1" x14ac:dyDescent="0.2"/>
    <row r="909287" s="12" customFormat="1" x14ac:dyDescent="0.2"/>
    <row r="909288" s="12" customFormat="1" x14ac:dyDescent="0.2"/>
    <row r="909289" s="12" customFormat="1" x14ac:dyDescent="0.2"/>
    <row r="909290" s="12" customFormat="1" x14ac:dyDescent="0.2"/>
    <row r="909291" s="12" customFormat="1" x14ac:dyDescent="0.2"/>
    <row r="909292" s="12" customFormat="1" x14ac:dyDescent="0.2"/>
    <row r="909293" s="12" customFormat="1" x14ac:dyDescent="0.2"/>
    <row r="909294" s="12" customFormat="1" x14ac:dyDescent="0.2"/>
    <row r="909295" s="12" customFormat="1" x14ac:dyDescent="0.2"/>
    <row r="909296" s="12" customFormat="1" x14ac:dyDescent="0.2"/>
    <row r="909297" s="12" customFormat="1" x14ac:dyDescent="0.2"/>
    <row r="909298" s="12" customFormat="1" x14ac:dyDescent="0.2"/>
    <row r="909299" s="12" customFormat="1" x14ac:dyDescent="0.2"/>
    <row r="909300" s="12" customFormat="1" x14ac:dyDescent="0.2"/>
    <row r="909301" s="12" customFormat="1" x14ac:dyDescent="0.2"/>
    <row r="909302" s="12" customFormat="1" x14ac:dyDescent="0.2"/>
    <row r="909303" s="12" customFormat="1" x14ac:dyDescent="0.2"/>
    <row r="909304" s="12" customFormat="1" x14ac:dyDescent="0.2"/>
    <row r="909305" s="12" customFormat="1" x14ac:dyDescent="0.2"/>
    <row r="909306" s="12" customFormat="1" x14ac:dyDescent="0.2"/>
    <row r="909307" s="12" customFormat="1" x14ac:dyDescent="0.2"/>
    <row r="909308" s="12" customFormat="1" x14ac:dyDescent="0.2"/>
    <row r="909309" s="12" customFormat="1" x14ac:dyDescent="0.2"/>
    <row r="909310" s="12" customFormat="1" x14ac:dyDescent="0.2"/>
    <row r="909311" s="12" customFormat="1" x14ac:dyDescent="0.2"/>
    <row r="909312" s="12" customFormat="1" x14ac:dyDescent="0.2"/>
    <row r="909313" s="12" customFormat="1" x14ac:dyDescent="0.2"/>
    <row r="909314" s="12" customFormat="1" x14ac:dyDescent="0.2"/>
    <row r="909315" s="12" customFormat="1" x14ac:dyDescent="0.2"/>
    <row r="909316" s="12" customFormat="1" x14ac:dyDescent="0.2"/>
    <row r="909317" s="12" customFormat="1" x14ac:dyDescent="0.2"/>
    <row r="909318" s="12" customFormat="1" x14ac:dyDescent="0.2"/>
    <row r="909319" s="12" customFormat="1" x14ac:dyDescent="0.2"/>
    <row r="909320" s="12" customFormat="1" x14ac:dyDescent="0.2"/>
    <row r="909321" s="12" customFormat="1" x14ac:dyDescent="0.2"/>
    <row r="909322" s="12" customFormat="1" x14ac:dyDescent="0.2"/>
    <row r="909323" s="12" customFormat="1" x14ac:dyDescent="0.2"/>
    <row r="909324" s="12" customFormat="1" x14ac:dyDescent="0.2"/>
    <row r="909325" s="12" customFormat="1" x14ac:dyDescent="0.2"/>
    <row r="909326" s="12" customFormat="1" x14ac:dyDescent="0.2"/>
    <row r="909327" s="12" customFormat="1" x14ac:dyDescent="0.2"/>
    <row r="909328" s="12" customFormat="1" x14ac:dyDescent="0.2"/>
    <row r="909329" s="12" customFormat="1" x14ac:dyDescent="0.2"/>
    <row r="909330" s="12" customFormat="1" x14ac:dyDescent="0.2"/>
    <row r="909331" s="12" customFormat="1" x14ac:dyDescent="0.2"/>
    <row r="909332" s="12" customFormat="1" x14ac:dyDescent="0.2"/>
    <row r="909333" s="12" customFormat="1" x14ac:dyDescent="0.2"/>
    <row r="909334" s="12" customFormat="1" x14ac:dyDescent="0.2"/>
    <row r="909335" s="12" customFormat="1" x14ac:dyDescent="0.2"/>
    <row r="909336" s="12" customFormat="1" x14ac:dyDescent="0.2"/>
    <row r="909337" s="12" customFormat="1" x14ac:dyDescent="0.2"/>
    <row r="909338" s="12" customFormat="1" x14ac:dyDescent="0.2"/>
    <row r="909339" s="12" customFormat="1" x14ac:dyDescent="0.2"/>
    <row r="909340" s="12" customFormat="1" x14ac:dyDescent="0.2"/>
    <row r="909341" s="12" customFormat="1" x14ac:dyDescent="0.2"/>
    <row r="909342" s="12" customFormat="1" x14ac:dyDescent="0.2"/>
    <row r="909343" s="12" customFormat="1" x14ac:dyDescent="0.2"/>
    <row r="909344" s="12" customFormat="1" x14ac:dyDescent="0.2"/>
    <row r="909345" s="12" customFormat="1" x14ac:dyDescent="0.2"/>
    <row r="909346" s="12" customFormat="1" x14ac:dyDescent="0.2"/>
    <row r="909347" s="12" customFormat="1" x14ac:dyDescent="0.2"/>
    <row r="909348" s="12" customFormat="1" x14ac:dyDescent="0.2"/>
    <row r="909349" s="12" customFormat="1" x14ac:dyDescent="0.2"/>
    <row r="909350" s="12" customFormat="1" x14ac:dyDescent="0.2"/>
    <row r="909351" s="12" customFormat="1" x14ac:dyDescent="0.2"/>
    <row r="909352" s="12" customFormat="1" x14ac:dyDescent="0.2"/>
    <row r="909353" s="12" customFormat="1" x14ac:dyDescent="0.2"/>
    <row r="909354" s="12" customFormat="1" x14ac:dyDescent="0.2"/>
    <row r="909355" s="12" customFormat="1" x14ac:dyDescent="0.2"/>
    <row r="909356" s="12" customFormat="1" x14ac:dyDescent="0.2"/>
    <row r="909357" s="12" customFormat="1" x14ac:dyDescent="0.2"/>
    <row r="909358" s="12" customFormat="1" x14ac:dyDescent="0.2"/>
    <row r="909359" s="12" customFormat="1" x14ac:dyDescent="0.2"/>
    <row r="909360" s="12" customFormat="1" x14ac:dyDescent="0.2"/>
    <row r="909361" s="12" customFormat="1" x14ac:dyDescent="0.2"/>
    <row r="909362" s="12" customFormat="1" x14ac:dyDescent="0.2"/>
    <row r="909363" s="12" customFormat="1" x14ac:dyDescent="0.2"/>
    <row r="909364" s="12" customFormat="1" x14ac:dyDescent="0.2"/>
    <row r="909365" s="12" customFormat="1" x14ac:dyDescent="0.2"/>
    <row r="909366" s="12" customFormat="1" x14ac:dyDescent="0.2"/>
    <row r="909367" s="12" customFormat="1" x14ac:dyDescent="0.2"/>
    <row r="909368" s="12" customFormat="1" x14ac:dyDescent="0.2"/>
    <row r="909369" s="12" customFormat="1" x14ac:dyDescent="0.2"/>
    <row r="909370" s="12" customFormat="1" x14ac:dyDescent="0.2"/>
    <row r="909371" s="12" customFormat="1" x14ac:dyDescent="0.2"/>
    <row r="909372" s="12" customFormat="1" x14ac:dyDescent="0.2"/>
    <row r="909373" s="12" customFormat="1" x14ac:dyDescent="0.2"/>
    <row r="909374" s="12" customFormat="1" x14ac:dyDescent="0.2"/>
    <row r="909375" s="12" customFormat="1" x14ac:dyDescent="0.2"/>
    <row r="909376" s="12" customFormat="1" x14ac:dyDescent="0.2"/>
    <row r="909377" s="12" customFormat="1" x14ac:dyDescent="0.2"/>
    <row r="909378" s="12" customFormat="1" x14ac:dyDescent="0.2"/>
    <row r="909379" s="12" customFormat="1" x14ac:dyDescent="0.2"/>
    <row r="909380" s="12" customFormat="1" x14ac:dyDescent="0.2"/>
    <row r="909381" s="12" customFormat="1" x14ac:dyDescent="0.2"/>
    <row r="909382" s="12" customFormat="1" x14ac:dyDescent="0.2"/>
    <row r="909383" s="12" customFormat="1" x14ac:dyDescent="0.2"/>
    <row r="909384" s="12" customFormat="1" x14ac:dyDescent="0.2"/>
    <row r="909385" s="12" customFormat="1" x14ac:dyDescent="0.2"/>
    <row r="909386" s="12" customFormat="1" x14ac:dyDescent="0.2"/>
    <row r="909387" s="12" customFormat="1" x14ac:dyDescent="0.2"/>
    <row r="909388" s="12" customFormat="1" x14ac:dyDescent="0.2"/>
    <row r="909389" s="12" customFormat="1" x14ac:dyDescent="0.2"/>
    <row r="909390" s="12" customFormat="1" x14ac:dyDescent="0.2"/>
    <row r="909391" s="12" customFormat="1" x14ac:dyDescent="0.2"/>
    <row r="909392" s="12" customFormat="1" x14ac:dyDescent="0.2"/>
    <row r="909393" s="12" customFormat="1" x14ac:dyDescent="0.2"/>
    <row r="909394" s="12" customFormat="1" x14ac:dyDescent="0.2"/>
    <row r="909395" s="12" customFormat="1" x14ac:dyDescent="0.2"/>
    <row r="909396" s="12" customFormat="1" x14ac:dyDescent="0.2"/>
    <row r="909397" s="12" customFormat="1" x14ac:dyDescent="0.2"/>
    <row r="909398" s="12" customFormat="1" x14ac:dyDescent="0.2"/>
    <row r="909399" s="12" customFormat="1" x14ac:dyDescent="0.2"/>
    <row r="909400" s="12" customFormat="1" x14ac:dyDescent="0.2"/>
    <row r="909401" s="12" customFormat="1" x14ac:dyDescent="0.2"/>
    <row r="909402" s="12" customFormat="1" x14ac:dyDescent="0.2"/>
    <row r="909403" s="12" customFormat="1" x14ac:dyDescent="0.2"/>
    <row r="909404" s="12" customFormat="1" x14ac:dyDescent="0.2"/>
    <row r="909405" s="12" customFormat="1" x14ac:dyDescent="0.2"/>
    <row r="909406" s="12" customFormat="1" x14ac:dyDescent="0.2"/>
    <row r="909407" s="12" customFormat="1" x14ac:dyDescent="0.2"/>
    <row r="909408" s="12" customFormat="1" x14ac:dyDescent="0.2"/>
    <row r="909409" s="12" customFormat="1" x14ac:dyDescent="0.2"/>
    <row r="909410" s="12" customFormat="1" x14ac:dyDescent="0.2"/>
    <row r="909411" s="12" customFormat="1" x14ac:dyDescent="0.2"/>
    <row r="909412" s="12" customFormat="1" x14ac:dyDescent="0.2"/>
    <row r="909413" s="12" customFormat="1" x14ac:dyDescent="0.2"/>
    <row r="909414" s="12" customFormat="1" x14ac:dyDescent="0.2"/>
    <row r="909415" s="12" customFormat="1" x14ac:dyDescent="0.2"/>
    <row r="909416" s="12" customFormat="1" x14ac:dyDescent="0.2"/>
    <row r="909417" s="12" customFormat="1" x14ac:dyDescent="0.2"/>
    <row r="909418" s="12" customFormat="1" x14ac:dyDescent="0.2"/>
    <row r="909419" s="12" customFormat="1" x14ac:dyDescent="0.2"/>
    <row r="909420" s="12" customFormat="1" x14ac:dyDescent="0.2"/>
    <row r="909421" s="12" customFormat="1" x14ac:dyDescent="0.2"/>
    <row r="909422" s="12" customFormat="1" x14ac:dyDescent="0.2"/>
    <row r="909423" s="12" customFormat="1" x14ac:dyDescent="0.2"/>
    <row r="909424" s="12" customFormat="1" x14ac:dyDescent="0.2"/>
    <row r="909425" s="12" customFormat="1" x14ac:dyDescent="0.2"/>
    <row r="909426" s="12" customFormat="1" x14ac:dyDescent="0.2"/>
    <row r="909427" s="12" customFormat="1" x14ac:dyDescent="0.2"/>
    <row r="909428" s="12" customFormat="1" x14ac:dyDescent="0.2"/>
    <row r="909429" s="12" customFormat="1" x14ac:dyDescent="0.2"/>
    <row r="909430" s="12" customFormat="1" x14ac:dyDescent="0.2"/>
    <row r="909431" s="12" customFormat="1" x14ac:dyDescent="0.2"/>
    <row r="909432" s="12" customFormat="1" x14ac:dyDescent="0.2"/>
    <row r="909433" s="12" customFormat="1" x14ac:dyDescent="0.2"/>
    <row r="909434" s="12" customFormat="1" x14ac:dyDescent="0.2"/>
    <row r="909435" s="12" customFormat="1" x14ac:dyDescent="0.2"/>
    <row r="909436" s="12" customFormat="1" x14ac:dyDescent="0.2"/>
    <row r="909437" s="12" customFormat="1" x14ac:dyDescent="0.2"/>
    <row r="909438" s="12" customFormat="1" x14ac:dyDescent="0.2"/>
    <row r="909439" s="12" customFormat="1" x14ac:dyDescent="0.2"/>
    <row r="909440" s="12" customFormat="1" x14ac:dyDescent="0.2"/>
    <row r="909441" s="12" customFormat="1" x14ac:dyDescent="0.2"/>
    <row r="909442" s="12" customFormat="1" x14ac:dyDescent="0.2"/>
    <row r="909443" s="12" customFormat="1" x14ac:dyDescent="0.2"/>
    <row r="909444" s="12" customFormat="1" x14ac:dyDescent="0.2"/>
    <row r="909445" s="12" customFormat="1" x14ac:dyDescent="0.2"/>
    <row r="909446" s="12" customFormat="1" x14ac:dyDescent="0.2"/>
    <row r="909447" s="12" customFormat="1" x14ac:dyDescent="0.2"/>
    <row r="909448" s="12" customFormat="1" x14ac:dyDescent="0.2"/>
    <row r="909449" s="12" customFormat="1" x14ac:dyDescent="0.2"/>
    <row r="909450" s="12" customFormat="1" x14ac:dyDescent="0.2"/>
    <row r="909451" s="12" customFormat="1" x14ac:dyDescent="0.2"/>
    <row r="909452" s="12" customFormat="1" x14ac:dyDescent="0.2"/>
    <row r="909453" s="12" customFormat="1" x14ac:dyDescent="0.2"/>
    <row r="909454" s="12" customFormat="1" x14ac:dyDescent="0.2"/>
    <row r="909455" s="12" customFormat="1" x14ac:dyDescent="0.2"/>
    <row r="909456" s="12" customFormat="1" x14ac:dyDescent="0.2"/>
    <row r="909457" s="12" customFormat="1" x14ac:dyDescent="0.2"/>
    <row r="909458" s="12" customFormat="1" x14ac:dyDescent="0.2"/>
    <row r="909459" s="12" customFormat="1" x14ac:dyDescent="0.2"/>
    <row r="909460" s="12" customFormat="1" x14ac:dyDescent="0.2"/>
    <row r="909461" s="12" customFormat="1" x14ac:dyDescent="0.2"/>
    <row r="909462" s="12" customFormat="1" x14ac:dyDescent="0.2"/>
    <row r="909463" s="12" customFormat="1" x14ac:dyDescent="0.2"/>
    <row r="909464" s="12" customFormat="1" x14ac:dyDescent="0.2"/>
    <row r="909465" s="12" customFormat="1" x14ac:dyDescent="0.2"/>
    <row r="909466" s="12" customFormat="1" x14ac:dyDescent="0.2"/>
    <row r="909467" s="12" customFormat="1" x14ac:dyDescent="0.2"/>
    <row r="909468" s="12" customFormat="1" x14ac:dyDescent="0.2"/>
    <row r="909469" s="12" customFormat="1" x14ac:dyDescent="0.2"/>
    <row r="909470" s="12" customFormat="1" x14ac:dyDescent="0.2"/>
    <row r="909471" s="12" customFormat="1" x14ac:dyDescent="0.2"/>
    <row r="909472" s="12" customFormat="1" x14ac:dyDescent="0.2"/>
    <row r="909473" s="12" customFormat="1" x14ac:dyDescent="0.2"/>
    <row r="909474" s="12" customFormat="1" x14ac:dyDescent="0.2"/>
    <row r="909475" s="12" customFormat="1" x14ac:dyDescent="0.2"/>
    <row r="909476" s="12" customFormat="1" x14ac:dyDescent="0.2"/>
    <row r="909477" s="12" customFormat="1" x14ac:dyDescent="0.2"/>
    <row r="909478" s="12" customFormat="1" x14ac:dyDescent="0.2"/>
    <row r="909479" s="12" customFormat="1" x14ac:dyDescent="0.2"/>
    <row r="909480" s="12" customFormat="1" x14ac:dyDescent="0.2"/>
    <row r="909481" s="12" customFormat="1" x14ac:dyDescent="0.2"/>
    <row r="909482" s="12" customFormat="1" x14ac:dyDescent="0.2"/>
    <row r="909483" s="12" customFormat="1" x14ac:dyDescent="0.2"/>
    <row r="909484" s="12" customFormat="1" x14ac:dyDescent="0.2"/>
    <row r="909485" s="12" customFormat="1" x14ac:dyDescent="0.2"/>
    <row r="909486" s="12" customFormat="1" x14ac:dyDescent="0.2"/>
    <row r="909487" s="12" customFormat="1" x14ac:dyDescent="0.2"/>
    <row r="909488" s="12" customFormat="1" x14ac:dyDescent="0.2"/>
    <row r="909489" s="12" customFormat="1" x14ac:dyDescent="0.2"/>
    <row r="909490" s="12" customFormat="1" x14ac:dyDescent="0.2"/>
    <row r="909491" s="12" customFormat="1" x14ac:dyDescent="0.2"/>
    <row r="909492" s="12" customFormat="1" x14ac:dyDescent="0.2"/>
    <row r="909493" s="12" customFormat="1" x14ac:dyDescent="0.2"/>
    <row r="909494" s="12" customFormat="1" x14ac:dyDescent="0.2"/>
    <row r="909495" s="12" customFormat="1" x14ac:dyDescent="0.2"/>
    <row r="909496" s="12" customFormat="1" x14ac:dyDescent="0.2"/>
    <row r="909497" s="12" customFormat="1" x14ac:dyDescent="0.2"/>
    <row r="909498" s="12" customFormat="1" x14ac:dyDescent="0.2"/>
    <row r="909499" s="12" customFormat="1" x14ac:dyDescent="0.2"/>
    <row r="909500" s="12" customFormat="1" x14ac:dyDescent="0.2"/>
    <row r="909501" s="12" customFormat="1" x14ac:dyDescent="0.2"/>
    <row r="909502" s="12" customFormat="1" x14ac:dyDescent="0.2"/>
    <row r="909503" s="12" customFormat="1" x14ac:dyDescent="0.2"/>
    <row r="909504" s="12" customFormat="1" x14ac:dyDescent="0.2"/>
    <row r="909505" s="12" customFormat="1" x14ac:dyDescent="0.2"/>
    <row r="909506" s="12" customFormat="1" x14ac:dyDescent="0.2"/>
    <row r="909507" s="12" customFormat="1" x14ac:dyDescent="0.2"/>
    <row r="909508" s="12" customFormat="1" x14ac:dyDescent="0.2"/>
    <row r="909509" s="12" customFormat="1" x14ac:dyDescent="0.2"/>
    <row r="909510" s="12" customFormat="1" x14ac:dyDescent="0.2"/>
    <row r="909511" s="12" customFormat="1" x14ac:dyDescent="0.2"/>
    <row r="909512" s="12" customFormat="1" x14ac:dyDescent="0.2"/>
    <row r="909513" s="12" customFormat="1" x14ac:dyDescent="0.2"/>
    <row r="909514" s="12" customFormat="1" x14ac:dyDescent="0.2"/>
    <row r="909515" s="12" customFormat="1" x14ac:dyDescent="0.2"/>
    <row r="909516" s="12" customFormat="1" x14ac:dyDescent="0.2"/>
    <row r="909517" s="12" customFormat="1" x14ac:dyDescent="0.2"/>
    <row r="909518" s="12" customFormat="1" x14ac:dyDescent="0.2"/>
    <row r="909519" s="12" customFormat="1" x14ac:dyDescent="0.2"/>
    <row r="909520" s="12" customFormat="1" x14ac:dyDescent="0.2"/>
    <row r="909521" s="12" customFormat="1" x14ac:dyDescent="0.2"/>
    <row r="909522" s="12" customFormat="1" x14ac:dyDescent="0.2"/>
    <row r="909523" s="12" customFormat="1" x14ac:dyDescent="0.2"/>
    <row r="909524" s="12" customFormat="1" x14ac:dyDescent="0.2"/>
    <row r="909525" s="12" customFormat="1" x14ac:dyDescent="0.2"/>
    <row r="909526" s="12" customFormat="1" x14ac:dyDescent="0.2"/>
    <row r="909527" s="12" customFormat="1" x14ac:dyDescent="0.2"/>
    <row r="909528" s="12" customFormat="1" x14ac:dyDescent="0.2"/>
    <row r="909529" s="12" customFormat="1" x14ac:dyDescent="0.2"/>
    <row r="909530" s="12" customFormat="1" x14ac:dyDescent="0.2"/>
    <row r="909531" s="12" customFormat="1" x14ac:dyDescent="0.2"/>
    <row r="909532" s="12" customFormat="1" x14ac:dyDescent="0.2"/>
    <row r="909533" s="12" customFormat="1" x14ac:dyDescent="0.2"/>
    <row r="909534" s="12" customFormat="1" x14ac:dyDescent="0.2"/>
    <row r="909535" s="12" customFormat="1" x14ac:dyDescent="0.2"/>
    <row r="909536" s="12" customFormat="1" x14ac:dyDescent="0.2"/>
    <row r="909537" s="12" customFormat="1" x14ac:dyDescent="0.2"/>
    <row r="909538" s="12" customFormat="1" x14ac:dyDescent="0.2"/>
    <row r="909539" s="12" customFormat="1" x14ac:dyDescent="0.2"/>
    <row r="909540" s="12" customFormat="1" x14ac:dyDescent="0.2"/>
    <row r="909541" s="12" customFormat="1" x14ac:dyDescent="0.2"/>
    <row r="909542" s="12" customFormat="1" x14ac:dyDescent="0.2"/>
    <row r="909543" s="12" customFormat="1" x14ac:dyDescent="0.2"/>
    <row r="909544" s="12" customFormat="1" x14ac:dyDescent="0.2"/>
    <row r="909545" s="12" customFormat="1" x14ac:dyDescent="0.2"/>
    <row r="909546" s="12" customFormat="1" x14ac:dyDescent="0.2"/>
    <row r="909547" s="12" customFormat="1" x14ac:dyDescent="0.2"/>
    <row r="909548" s="12" customFormat="1" x14ac:dyDescent="0.2"/>
    <row r="909549" s="12" customFormat="1" x14ac:dyDescent="0.2"/>
    <row r="909550" s="12" customFormat="1" x14ac:dyDescent="0.2"/>
    <row r="909551" s="12" customFormat="1" x14ac:dyDescent="0.2"/>
    <row r="909552" s="12" customFormat="1" x14ac:dyDescent="0.2"/>
    <row r="909553" s="12" customFormat="1" x14ac:dyDescent="0.2"/>
    <row r="909554" s="12" customFormat="1" x14ac:dyDescent="0.2"/>
    <row r="909555" s="12" customFormat="1" x14ac:dyDescent="0.2"/>
    <row r="909556" s="12" customFormat="1" x14ac:dyDescent="0.2"/>
    <row r="909557" s="12" customFormat="1" x14ac:dyDescent="0.2"/>
    <row r="909558" s="12" customFormat="1" x14ac:dyDescent="0.2"/>
    <row r="909559" s="12" customFormat="1" x14ac:dyDescent="0.2"/>
    <row r="909560" s="12" customFormat="1" x14ac:dyDescent="0.2"/>
    <row r="909561" s="12" customFormat="1" x14ac:dyDescent="0.2"/>
    <row r="909562" s="12" customFormat="1" x14ac:dyDescent="0.2"/>
    <row r="909563" s="12" customFormat="1" x14ac:dyDescent="0.2"/>
    <row r="909564" s="12" customFormat="1" x14ac:dyDescent="0.2"/>
    <row r="909565" s="12" customFormat="1" x14ac:dyDescent="0.2"/>
    <row r="909566" s="12" customFormat="1" x14ac:dyDescent="0.2"/>
    <row r="909567" s="12" customFormat="1" x14ac:dyDescent="0.2"/>
    <row r="909568" s="12" customFormat="1" x14ac:dyDescent="0.2"/>
    <row r="909569" s="12" customFormat="1" x14ac:dyDescent="0.2"/>
    <row r="909570" s="12" customFormat="1" x14ac:dyDescent="0.2"/>
    <row r="909571" s="12" customFormat="1" x14ac:dyDescent="0.2"/>
    <row r="909572" s="12" customFormat="1" x14ac:dyDescent="0.2"/>
    <row r="909573" s="12" customFormat="1" x14ac:dyDescent="0.2"/>
    <row r="909574" s="12" customFormat="1" x14ac:dyDescent="0.2"/>
    <row r="909575" s="12" customFormat="1" x14ac:dyDescent="0.2"/>
    <row r="909576" s="12" customFormat="1" x14ac:dyDescent="0.2"/>
    <row r="909577" s="12" customFormat="1" x14ac:dyDescent="0.2"/>
    <row r="909578" s="12" customFormat="1" x14ac:dyDescent="0.2"/>
    <row r="909579" s="12" customFormat="1" x14ac:dyDescent="0.2"/>
    <row r="909580" s="12" customFormat="1" x14ac:dyDescent="0.2"/>
    <row r="909581" s="12" customFormat="1" x14ac:dyDescent="0.2"/>
    <row r="909582" s="12" customFormat="1" x14ac:dyDescent="0.2"/>
    <row r="909583" s="12" customFormat="1" x14ac:dyDescent="0.2"/>
    <row r="909584" s="12" customFormat="1" x14ac:dyDescent="0.2"/>
    <row r="909585" s="12" customFormat="1" x14ac:dyDescent="0.2"/>
    <row r="909586" s="12" customFormat="1" x14ac:dyDescent="0.2"/>
    <row r="909587" s="12" customFormat="1" x14ac:dyDescent="0.2"/>
    <row r="909588" s="12" customFormat="1" x14ac:dyDescent="0.2"/>
    <row r="909589" s="12" customFormat="1" x14ac:dyDescent="0.2"/>
    <row r="909590" s="12" customFormat="1" x14ac:dyDescent="0.2"/>
    <row r="909591" s="12" customFormat="1" x14ac:dyDescent="0.2"/>
    <row r="909592" s="12" customFormat="1" x14ac:dyDescent="0.2"/>
    <row r="909593" s="12" customFormat="1" x14ac:dyDescent="0.2"/>
    <row r="909594" s="12" customFormat="1" x14ac:dyDescent="0.2"/>
    <row r="909595" s="12" customFormat="1" x14ac:dyDescent="0.2"/>
    <row r="909596" s="12" customFormat="1" x14ac:dyDescent="0.2"/>
    <row r="909597" s="12" customFormat="1" x14ac:dyDescent="0.2"/>
    <row r="909598" s="12" customFormat="1" x14ac:dyDescent="0.2"/>
    <row r="909599" s="12" customFormat="1" x14ac:dyDescent="0.2"/>
    <row r="909600" s="12" customFormat="1" x14ac:dyDescent="0.2"/>
    <row r="909601" s="12" customFormat="1" x14ac:dyDescent="0.2"/>
    <row r="909602" s="12" customFormat="1" x14ac:dyDescent="0.2"/>
    <row r="909603" s="12" customFormat="1" x14ac:dyDescent="0.2"/>
    <row r="909604" s="12" customFormat="1" x14ac:dyDescent="0.2"/>
    <row r="909605" s="12" customFormat="1" x14ac:dyDescent="0.2"/>
    <row r="909606" s="12" customFormat="1" x14ac:dyDescent="0.2"/>
    <row r="909607" s="12" customFormat="1" x14ac:dyDescent="0.2"/>
    <row r="909608" s="12" customFormat="1" x14ac:dyDescent="0.2"/>
    <row r="909609" s="12" customFormat="1" x14ac:dyDescent="0.2"/>
    <row r="909610" s="12" customFormat="1" x14ac:dyDescent="0.2"/>
    <row r="909611" s="12" customFormat="1" x14ac:dyDescent="0.2"/>
    <row r="909612" s="12" customFormat="1" x14ac:dyDescent="0.2"/>
    <row r="909613" s="12" customFormat="1" x14ac:dyDescent="0.2"/>
    <row r="909614" s="12" customFormat="1" x14ac:dyDescent="0.2"/>
    <row r="909615" s="12" customFormat="1" x14ac:dyDescent="0.2"/>
    <row r="909616" s="12" customFormat="1" x14ac:dyDescent="0.2"/>
    <row r="909617" s="12" customFormat="1" x14ac:dyDescent="0.2"/>
    <row r="909618" s="12" customFormat="1" x14ac:dyDescent="0.2"/>
    <row r="909619" s="12" customFormat="1" x14ac:dyDescent="0.2"/>
    <row r="909620" s="12" customFormat="1" x14ac:dyDescent="0.2"/>
    <row r="909621" s="12" customFormat="1" x14ac:dyDescent="0.2"/>
    <row r="909622" s="12" customFormat="1" x14ac:dyDescent="0.2"/>
    <row r="909623" s="12" customFormat="1" x14ac:dyDescent="0.2"/>
    <row r="909624" s="12" customFormat="1" x14ac:dyDescent="0.2"/>
    <row r="909625" s="12" customFormat="1" x14ac:dyDescent="0.2"/>
    <row r="909626" s="12" customFormat="1" x14ac:dyDescent="0.2"/>
    <row r="909627" s="12" customFormat="1" x14ac:dyDescent="0.2"/>
    <row r="909628" s="12" customFormat="1" x14ac:dyDescent="0.2"/>
    <row r="909629" s="12" customFormat="1" x14ac:dyDescent="0.2"/>
    <row r="909630" s="12" customFormat="1" x14ac:dyDescent="0.2"/>
    <row r="909631" s="12" customFormat="1" x14ac:dyDescent="0.2"/>
    <row r="909632" s="12" customFormat="1" x14ac:dyDescent="0.2"/>
    <row r="909633" s="12" customFormat="1" x14ac:dyDescent="0.2"/>
    <row r="909634" s="12" customFormat="1" x14ac:dyDescent="0.2"/>
    <row r="909635" s="12" customFormat="1" x14ac:dyDescent="0.2"/>
    <row r="909636" s="12" customFormat="1" x14ac:dyDescent="0.2"/>
    <row r="909637" s="12" customFormat="1" x14ac:dyDescent="0.2"/>
    <row r="909638" s="12" customFormat="1" x14ac:dyDescent="0.2"/>
    <row r="909639" s="12" customFormat="1" x14ac:dyDescent="0.2"/>
    <row r="909640" s="12" customFormat="1" x14ac:dyDescent="0.2"/>
    <row r="909641" s="12" customFormat="1" x14ac:dyDescent="0.2"/>
    <row r="909642" s="12" customFormat="1" x14ac:dyDescent="0.2"/>
    <row r="909643" s="12" customFormat="1" x14ac:dyDescent="0.2"/>
    <row r="909644" s="12" customFormat="1" x14ac:dyDescent="0.2"/>
    <row r="909645" s="12" customFormat="1" x14ac:dyDescent="0.2"/>
    <row r="909646" s="12" customFormat="1" x14ac:dyDescent="0.2"/>
    <row r="909647" s="12" customFormat="1" x14ac:dyDescent="0.2"/>
    <row r="909648" s="12" customFormat="1" x14ac:dyDescent="0.2"/>
    <row r="909649" s="12" customFormat="1" x14ac:dyDescent="0.2"/>
    <row r="909650" s="12" customFormat="1" x14ac:dyDescent="0.2"/>
    <row r="909651" s="12" customFormat="1" x14ac:dyDescent="0.2"/>
    <row r="909652" s="12" customFormat="1" x14ac:dyDescent="0.2"/>
    <row r="909653" s="12" customFormat="1" x14ac:dyDescent="0.2"/>
    <row r="909654" s="12" customFormat="1" x14ac:dyDescent="0.2"/>
    <row r="909655" s="12" customFormat="1" x14ac:dyDescent="0.2"/>
    <row r="909656" s="12" customFormat="1" x14ac:dyDescent="0.2"/>
    <row r="909657" s="12" customFormat="1" x14ac:dyDescent="0.2"/>
    <row r="909658" s="12" customFormat="1" x14ac:dyDescent="0.2"/>
    <row r="909659" s="12" customFormat="1" x14ac:dyDescent="0.2"/>
    <row r="909660" s="12" customFormat="1" x14ac:dyDescent="0.2"/>
    <row r="909661" s="12" customFormat="1" x14ac:dyDescent="0.2"/>
    <row r="909662" s="12" customFormat="1" x14ac:dyDescent="0.2"/>
    <row r="909663" s="12" customFormat="1" x14ac:dyDescent="0.2"/>
    <row r="909664" s="12" customFormat="1" x14ac:dyDescent="0.2"/>
    <row r="909665" s="12" customFormat="1" x14ac:dyDescent="0.2"/>
    <row r="909666" s="12" customFormat="1" x14ac:dyDescent="0.2"/>
    <row r="909667" s="12" customFormat="1" x14ac:dyDescent="0.2"/>
    <row r="909668" s="12" customFormat="1" x14ac:dyDescent="0.2"/>
    <row r="909669" s="12" customFormat="1" x14ac:dyDescent="0.2"/>
    <row r="909670" s="12" customFormat="1" x14ac:dyDescent="0.2"/>
    <row r="909671" s="12" customFormat="1" x14ac:dyDescent="0.2"/>
    <row r="909672" s="12" customFormat="1" x14ac:dyDescent="0.2"/>
    <row r="909673" s="12" customFormat="1" x14ac:dyDescent="0.2"/>
    <row r="909674" s="12" customFormat="1" x14ac:dyDescent="0.2"/>
    <row r="909675" s="12" customFormat="1" x14ac:dyDescent="0.2"/>
    <row r="909676" s="12" customFormat="1" x14ac:dyDescent="0.2"/>
    <row r="909677" s="12" customFormat="1" x14ac:dyDescent="0.2"/>
    <row r="909678" s="12" customFormat="1" x14ac:dyDescent="0.2"/>
    <row r="909679" s="12" customFormat="1" x14ac:dyDescent="0.2"/>
    <row r="909680" s="12" customFormat="1" x14ac:dyDescent="0.2"/>
    <row r="909681" s="12" customFormat="1" x14ac:dyDescent="0.2"/>
    <row r="909682" s="12" customFormat="1" x14ac:dyDescent="0.2"/>
    <row r="909683" s="12" customFormat="1" x14ac:dyDescent="0.2"/>
    <row r="909684" s="12" customFormat="1" x14ac:dyDescent="0.2"/>
    <row r="909685" s="12" customFormat="1" x14ac:dyDescent="0.2"/>
    <row r="909686" s="12" customFormat="1" x14ac:dyDescent="0.2"/>
    <row r="909687" s="12" customFormat="1" x14ac:dyDescent="0.2"/>
    <row r="909688" s="12" customFormat="1" x14ac:dyDescent="0.2"/>
    <row r="909689" s="12" customFormat="1" x14ac:dyDescent="0.2"/>
    <row r="909690" s="12" customFormat="1" x14ac:dyDescent="0.2"/>
    <row r="909691" s="12" customFormat="1" x14ac:dyDescent="0.2"/>
    <row r="909692" s="12" customFormat="1" x14ac:dyDescent="0.2"/>
    <row r="909693" s="12" customFormat="1" x14ac:dyDescent="0.2"/>
    <row r="909694" s="12" customFormat="1" x14ac:dyDescent="0.2"/>
    <row r="909695" s="12" customFormat="1" x14ac:dyDescent="0.2"/>
    <row r="909696" s="12" customFormat="1" x14ac:dyDescent="0.2"/>
    <row r="909697" s="12" customFormat="1" x14ac:dyDescent="0.2"/>
    <row r="909698" s="12" customFormat="1" x14ac:dyDescent="0.2"/>
    <row r="909699" s="12" customFormat="1" x14ac:dyDescent="0.2"/>
    <row r="909700" s="12" customFormat="1" x14ac:dyDescent="0.2"/>
    <row r="909701" s="12" customFormat="1" x14ac:dyDescent="0.2"/>
    <row r="909702" s="12" customFormat="1" x14ac:dyDescent="0.2"/>
    <row r="909703" s="12" customFormat="1" x14ac:dyDescent="0.2"/>
    <row r="909704" s="12" customFormat="1" x14ac:dyDescent="0.2"/>
    <row r="909705" s="12" customFormat="1" x14ac:dyDescent="0.2"/>
    <row r="909706" s="12" customFormat="1" x14ac:dyDescent="0.2"/>
    <row r="909707" s="12" customFormat="1" x14ac:dyDescent="0.2"/>
    <row r="909708" s="12" customFormat="1" x14ac:dyDescent="0.2"/>
    <row r="909709" s="12" customFormat="1" x14ac:dyDescent="0.2"/>
    <row r="909710" s="12" customFormat="1" x14ac:dyDescent="0.2"/>
    <row r="909711" s="12" customFormat="1" x14ac:dyDescent="0.2"/>
    <row r="909712" s="12" customFormat="1" x14ac:dyDescent="0.2"/>
    <row r="909713" s="12" customFormat="1" x14ac:dyDescent="0.2"/>
    <row r="909714" s="12" customFormat="1" x14ac:dyDescent="0.2"/>
    <row r="909715" s="12" customFormat="1" x14ac:dyDescent="0.2"/>
    <row r="909716" s="12" customFormat="1" x14ac:dyDescent="0.2"/>
    <row r="909717" s="12" customFormat="1" x14ac:dyDescent="0.2"/>
    <row r="909718" s="12" customFormat="1" x14ac:dyDescent="0.2"/>
    <row r="909719" s="12" customFormat="1" x14ac:dyDescent="0.2"/>
    <row r="909720" s="12" customFormat="1" x14ac:dyDescent="0.2"/>
    <row r="909721" s="12" customFormat="1" x14ac:dyDescent="0.2"/>
    <row r="909722" s="12" customFormat="1" x14ac:dyDescent="0.2"/>
    <row r="909723" s="12" customFormat="1" x14ac:dyDescent="0.2"/>
    <row r="909724" s="12" customFormat="1" x14ac:dyDescent="0.2"/>
    <row r="909725" s="12" customFormat="1" x14ac:dyDescent="0.2"/>
    <row r="909726" s="12" customFormat="1" x14ac:dyDescent="0.2"/>
    <row r="909727" s="12" customFormat="1" x14ac:dyDescent="0.2"/>
    <row r="909728" s="12" customFormat="1" x14ac:dyDescent="0.2"/>
    <row r="909729" s="12" customFormat="1" x14ac:dyDescent="0.2"/>
    <row r="909730" s="12" customFormat="1" x14ac:dyDescent="0.2"/>
    <row r="909731" s="12" customFormat="1" x14ac:dyDescent="0.2"/>
    <row r="909732" s="12" customFormat="1" x14ac:dyDescent="0.2"/>
    <row r="909733" s="12" customFormat="1" x14ac:dyDescent="0.2"/>
    <row r="909734" s="12" customFormat="1" x14ac:dyDescent="0.2"/>
    <row r="909735" s="12" customFormat="1" x14ac:dyDescent="0.2"/>
    <row r="909736" s="12" customFormat="1" x14ac:dyDescent="0.2"/>
    <row r="909737" s="12" customFormat="1" x14ac:dyDescent="0.2"/>
    <row r="909738" s="12" customFormat="1" x14ac:dyDescent="0.2"/>
    <row r="909739" s="12" customFormat="1" x14ac:dyDescent="0.2"/>
    <row r="909740" s="12" customFormat="1" x14ac:dyDescent="0.2"/>
    <row r="909741" s="12" customFormat="1" x14ac:dyDescent="0.2"/>
    <row r="909742" s="12" customFormat="1" x14ac:dyDescent="0.2"/>
    <row r="909743" s="12" customFormat="1" x14ac:dyDescent="0.2"/>
    <row r="909744" s="12" customFormat="1" x14ac:dyDescent="0.2"/>
    <row r="909745" s="12" customFormat="1" x14ac:dyDescent="0.2"/>
    <row r="909746" s="12" customFormat="1" x14ac:dyDescent="0.2"/>
    <row r="909747" s="12" customFormat="1" x14ac:dyDescent="0.2"/>
    <row r="909748" s="12" customFormat="1" x14ac:dyDescent="0.2"/>
    <row r="909749" s="12" customFormat="1" x14ac:dyDescent="0.2"/>
    <row r="909750" s="12" customFormat="1" x14ac:dyDescent="0.2"/>
    <row r="909751" s="12" customFormat="1" x14ac:dyDescent="0.2"/>
    <row r="909752" s="12" customFormat="1" x14ac:dyDescent="0.2"/>
    <row r="909753" s="12" customFormat="1" x14ac:dyDescent="0.2"/>
    <row r="909754" s="12" customFormat="1" x14ac:dyDescent="0.2"/>
    <row r="909755" s="12" customFormat="1" x14ac:dyDescent="0.2"/>
    <row r="909756" s="12" customFormat="1" x14ac:dyDescent="0.2"/>
    <row r="909757" s="12" customFormat="1" x14ac:dyDescent="0.2"/>
    <row r="909758" s="12" customFormat="1" x14ac:dyDescent="0.2"/>
    <row r="909759" s="12" customFormat="1" x14ac:dyDescent="0.2"/>
    <row r="909760" s="12" customFormat="1" x14ac:dyDescent="0.2"/>
    <row r="909761" s="12" customFormat="1" x14ac:dyDescent="0.2"/>
    <row r="909762" s="12" customFormat="1" x14ac:dyDescent="0.2"/>
    <row r="909763" s="12" customFormat="1" x14ac:dyDescent="0.2"/>
    <row r="909764" s="12" customFormat="1" x14ac:dyDescent="0.2"/>
    <row r="909765" s="12" customFormat="1" x14ac:dyDescent="0.2"/>
    <row r="909766" s="12" customFormat="1" x14ac:dyDescent="0.2"/>
    <row r="909767" s="12" customFormat="1" x14ac:dyDescent="0.2"/>
    <row r="909768" s="12" customFormat="1" x14ac:dyDescent="0.2"/>
    <row r="909769" s="12" customFormat="1" x14ac:dyDescent="0.2"/>
    <row r="909770" s="12" customFormat="1" x14ac:dyDescent="0.2"/>
    <row r="909771" s="12" customFormat="1" x14ac:dyDescent="0.2"/>
    <row r="909772" s="12" customFormat="1" x14ac:dyDescent="0.2"/>
    <row r="909773" s="12" customFormat="1" x14ac:dyDescent="0.2"/>
    <row r="909774" s="12" customFormat="1" x14ac:dyDescent="0.2"/>
    <row r="909775" s="12" customFormat="1" x14ac:dyDescent="0.2"/>
    <row r="909776" s="12" customFormat="1" x14ac:dyDescent="0.2"/>
    <row r="909777" s="12" customFormat="1" x14ac:dyDescent="0.2"/>
    <row r="909778" s="12" customFormat="1" x14ac:dyDescent="0.2"/>
    <row r="909779" s="12" customFormat="1" x14ac:dyDescent="0.2"/>
    <row r="909780" s="12" customFormat="1" x14ac:dyDescent="0.2"/>
    <row r="909781" s="12" customFormat="1" x14ac:dyDescent="0.2"/>
    <row r="909782" s="12" customFormat="1" x14ac:dyDescent="0.2"/>
    <row r="909783" s="12" customFormat="1" x14ac:dyDescent="0.2"/>
    <row r="909784" s="12" customFormat="1" x14ac:dyDescent="0.2"/>
    <row r="909785" s="12" customFormat="1" x14ac:dyDescent="0.2"/>
    <row r="909786" s="12" customFormat="1" x14ac:dyDescent="0.2"/>
    <row r="909787" s="12" customFormat="1" x14ac:dyDescent="0.2"/>
    <row r="909788" s="12" customFormat="1" x14ac:dyDescent="0.2"/>
    <row r="909789" s="12" customFormat="1" x14ac:dyDescent="0.2"/>
    <row r="909790" s="12" customFormat="1" x14ac:dyDescent="0.2"/>
    <row r="909791" s="12" customFormat="1" x14ac:dyDescent="0.2"/>
    <row r="909792" s="12" customFormat="1" x14ac:dyDescent="0.2"/>
    <row r="909793" s="12" customFormat="1" x14ac:dyDescent="0.2"/>
    <row r="909794" s="12" customFormat="1" x14ac:dyDescent="0.2"/>
    <row r="909795" s="12" customFormat="1" x14ac:dyDescent="0.2"/>
    <row r="909796" s="12" customFormat="1" x14ac:dyDescent="0.2"/>
    <row r="909797" s="12" customFormat="1" x14ac:dyDescent="0.2"/>
    <row r="909798" s="12" customFormat="1" x14ac:dyDescent="0.2"/>
    <row r="909799" s="12" customFormat="1" x14ac:dyDescent="0.2"/>
    <row r="909800" s="12" customFormat="1" x14ac:dyDescent="0.2"/>
    <row r="909801" s="12" customFormat="1" x14ac:dyDescent="0.2"/>
    <row r="909802" s="12" customFormat="1" x14ac:dyDescent="0.2"/>
    <row r="909803" s="12" customFormat="1" x14ac:dyDescent="0.2"/>
    <row r="909804" s="12" customFormat="1" x14ac:dyDescent="0.2"/>
    <row r="909805" s="12" customFormat="1" x14ac:dyDescent="0.2"/>
    <row r="909806" s="12" customFormat="1" x14ac:dyDescent="0.2"/>
    <row r="909807" s="12" customFormat="1" x14ac:dyDescent="0.2"/>
    <row r="909808" s="12" customFormat="1" x14ac:dyDescent="0.2"/>
    <row r="909809" s="12" customFormat="1" x14ac:dyDescent="0.2"/>
    <row r="909810" s="12" customFormat="1" x14ac:dyDescent="0.2"/>
    <row r="909811" s="12" customFormat="1" x14ac:dyDescent="0.2"/>
    <row r="909812" s="12" customFormat="1" x14ac:dyDescent="0.2"/>
    <row r="909813" s="12" customFormat="1" x14ac:dyDescent="0.2"/>
    <row r="909814" s="12" customFormat="1" x14ac:dyDescent="0.2"/>
    <row r="909815" s="12" customFormat="1" x14ac:dyDescent="0.2"/>
    <row r="909816" s="12" customFormat="1" x14ac:dyDescent="0.2"/>
    <row r="909817" s="12" customFormat="1" x14ac:dyDescent="0.2"/>
    <row r="909818" s="12" customFormat="1" x14ac:dyDescent="0.2"/>
    <row r="909819" s="12" customFormat="1" x14ac:dyDescent="0.2"/>
    <row r="909820" s="12" customFormat="1" x14ac:dyDescent="0.2"/>
    <row r="909821" s="12" customFormat="1" x14ac:dyDescent="0.2"/>
    <row r="909822" s="12" customFormat="1" x14ac:dyDescent="0.2"/>
    <row r="909823" s="12" customFormat="1" x14ac:dyDescent="0.2"/>
    <row r="909824" s="12" customFormat="1" x14ac:dyDescent="0.2"/>
    <row r="909825" s="12" customFormat="1" x14ac:dyDescent="0.2"/>
    <row r="909826" s="12" customFormat="1" x14ac:dyDescent="0.2"/>
    <row r="909827" s="12" customFormat="1" x14ac:dyDescent="0.2"/>
    <row r="909828" s="12" customFormat="1" x14ac:dyDescent="0.2"/>
    <row r="909829" s="12" customFormat="1" x14ac:dyDescent="0.2"/>
    <row r="909830" s="12" customFormat="1" x14ac:dyDescent="0.2"/>
    <row r="909831" s="12" customFormat="1" x14ac:dyDescent="0.2"/>
    <row r="909832" s="12" customFormat="1" x14ac:dyDescent="0.2"/>
    <row r="909833" s="12" customFormat="1" x14ac:dyDescent="0.2"/>
    <row r="909834" s="12" customFormat="1" x14ac:dyDescent="0.2"/>
    <row r="909835" s="12" customFormat="1" x14ac:dyDescent="0.2"/>
    <row r="909836" s="12" customFormat="1" x14ac:dyDescent="0.2"/>
    <row r="909837" s="12" customFormat="1" x14ac:dyDescent="0.2"/>
    <row r="909838" s="12" customFormat="1" x14ac:dyDescent="0.2"/>
    <row r="909839" s="12" customFormat="1" x14ac:dyDescent="0.2"/>
    <row r="909840" s="12" customFormat="1" x14ac:dyDescent="0.2"/>
    <row r="909841" s="12" customFormat="1" x14ac:dyDescent="0.2"/>
    <row r="909842" s="12" customFormat="1" x14ac:dyDescent="0.2"/>
    <row r="909843" s="12" customFormat="1" x14ac:dyDescent="0.2"/>
    <row r="909844" s="12" customFormat="1" x14ac:dyDescent="0.2"/>
    <row r="909845" s="12" customFormat="1" x14ac:dyDescent="0.2"/>
    <row r="909846" s="12" customFormat="1" x14ac:dyDescent="0.2"/>
    <row r="909847" s="12" customFormat="1" x14ac:dyDescent="0.2"/>
    <row r="909848" s="12" customFormat="1" x14ac:dyDescent="0.2"/>
    <row r="909849" s="12" customFormat="1" x14ac:dyDescent="0.2"/>
    <row r="909850" s="12" customFormat="1" x14ac:dyDescent="0.2"/>
    <row r="909851" s="12" customFormat="1" x14ac:dyDescent="0.2"/>
    <row r="909852" s="12" customFormat="1" x14ac:dyDescent="0.2"/>
    <row r="909853" s="12" customFormat="1" x14ac:dyDescent="0.2"/>
    <row r="909854" s="12" customFormat="1" x14ac:dyDescent="0.2"/>
    <row r="909855" s="12" customFormat="1" x14ac:dyDescent="0.2"/>
    <row r="909856" s="12" customFormat="1" x14ac:dyDescent="0.2"/>
    <row r="909857" s="12" customFormat="1" x14ac:dyDescent="0.2"/>
    <row r="909858" s="12" customFormat="1" x14ac:dyDescent="0.2"/>
    <row r="909859" s="12" customFormat="1" x14ac:dyDescent="0.2"/>
    <row r="909860" s="12" customFormat="1" x14ac:dyDescent="0.2"/>
    <row r="909861" s="12" customFormat="1" x14ac:dyDescent="0.2"/>
    <row r="909862" s="12" customFormat="1" x14ac:dyDescent="0.2"/>
    <row r="909863" s="12" customFormat="1" x14ac:dyDescent="0.2"/>
    <row r="909864" s="12" customFormat="1" x14ac:dyDescent="0.2"/>
    <row r="909865" s="12" customFormat="1" x14ac:dyDescent="0.2"/>
    <row r="909866" s="12" customFormat="1" x14ac:dyDescent="0.2"/>
    <row r="909867" s="12" customFormat="1" x14ac:dyDescent="0.2"/>
    <row r="909868" s="12" customFormat="1" x14ac:dyDescent="0.2"/>
    <row r="909869" s="12" customFormat="1" x14ac:dyDescent="0.2"/>
    <row r="909870" s="12" customFormat="1" x14ac:dyDescent="0.2"/>
    <row r="909871" s="12" customFormat="1" x14ac:dyDescent="0.2"/>
    <row r="909872" s="12" customFormat="1" x14ac:dyDescent="0.2"/>
    <row r="909873" s="12" customFormat="1" x14ac:dyDescent="0.2"/>
    <row r="909874" s="12" customFormat="1" x14ac:dyDescent="0.2"/>
    <row r="909875" s="12" customFormat="1" x14ac:dyDescent="0.2"/>
    <row r="909876" s="12" customFormat="1" x14ac:dyDescent="0.2"/>
    <row r="909877" s="12" customFormat="1" x14ac:dyDescent="0.2"/>
    <row r="909878" s="12" customFormat="1" x14ac:dyDescent="0.2"/>
    <row r="909879" s="12" customFormat="1" x14ac:dyDescent="0.2"/>
    <row r="909880" s="12" customFormat="1" x14ac:dyDescent="0.2"/>
    <row r="909881" s="12" customFormat="1" x14ac:dyDescent="0.2"/>
    <row r="909882" s="12" customFormat="1" x14ac:dyDescent="0.2"/>
    <row r="909883" s="12" customFormat="1" x14ac:dyDescent="0.2"/>
    <row r="909884" s="12" customFormat="1" x14ac:dyDescent="0.2"/>
    <row r="909885" s="12" customFormat="1" x14ac:dyDescent="0.2"/>
    <row r="909886" s="12" customFormat="1" x14ac:dyDescent="0.2"/>
    <row r="909887" s="12" customFormat="1" x14ac:dyDescent="0.2"/>
    <row r="909888" s="12" customFormat="1" x14ac:dyDescent="0.2"/>
    <row r="909889" s="12" customFormat="1" x14ac:dyDescent="0.2"/>
    <row r="909890" s="12" customFormat="1" x14ac:dyDescent="0.2"/>
    <row r="909891" s="12" customFormat="1" x14ac:dyDescent="0.2"/>
    <row r="909892" s="12" customFormat="1" x14ac:dyDescent="0.2"/>
    <row r="909893" s="12" customFormat="1" x14ac:dyDescent="0.2"/>
    <row r="909894" s="12" customFormat="1" x14ac:dyDescent="0.2"/>
    <row r="909895" s="12" customFormat="1" x14ac:dyDescent="0.2"/>
    <row r="909896" s="12" customFormat="1" x14ac:dyDescent="0.2"/>
    <row r="909897" s="12" customFormat="1" x14ac:dyDescent="0.2"/>
    <row r="909898" s="12" customFormat="1" x14ac:dyDescent="0.2"/>
    <row r="909899" s="12" customFormat="1" x14ac:dyDescent="0.2"/>
    <row r="909900" s="12" customFormat="1" x14ac:dyDescent="0.2"/>
    <row r="909901" s="12" customFormat="1" x14ac:dyDescent="0.2"/>
    <row r="909902" s="12" customFormat="1" x14ac:dyDescent="0.2"/>
    <row r="909903" s="12" customFormat="1" x14ac:dyDescent="0.2"/>
    <row r="909904" s="12" customFormat="1" x14ac:dyDescent="0.2"/>
    <row r="909905" s="12" customFormat="1" x14ac:dyDescent="0.2"/>
    <row r="909906" s="12" customFormat="1" x14ac:dyDescent="0.2"/>
    <row r="909907" s="12" customFormat="1" x14ac:dyDescent="0.2"/>
    <row r="909908" s="12" customFormat="1" x14ac:dyDescent="0.2"/>
    <row r="909909" s="12" customFormat="1" x14ac:dyDescent="0.2"/>
    <row r="909910" s="12" customFormat="1" x14ac:dyDescent="0.2"/>
    <row r="909911" s="12" customFormat="1" x14ac:dyDescent="0.2"/>
    <row r="909912" s="12" customFormat="1" x14ac:dyDescent="0.2"/>
    <row r="909913" s="12" customFormat="1" x14ac:dyDescent="0.2"/>
    <row r="909914" s="12" customFormat="1" x14ac:dyDescent="0.2"/>
    <row r="909915" s="12" customFormat="1" x14ac:dyDescent="0.2"/>
    <row r="909916" s="12" customFormat="1" x14ac:dyDescent="0.2"/>
    <row r="909917" s="12" customFormat="1" x14ac:dyDescent="0.2"/>
    <row r="909918" s="12" customFormat="1" x14ac:dyDescent="0.2"/>
    <row r="909919" s="12" customFormat="1" x14ac:dyDescent="0.2"/>
    <row r="909920" s="12" customFormat="1" x14ac:dyDescent="0.2"/>
    <row r="909921" s="12" customFormat="1" x14ac:dyDescent="0.2"/>
    <row r="909922" s="12" customFormat="1" x14ac:dyDescent="0.2"/>
    <row r="909923" s="12" customFormat="1" x14ac:dyDescent="0.2"/>
    <row r="909924" s="12" customFormat="1" x14ac:dyDescent="0.2"/>
    <row r="909925" s="12" customFormat="1" x14ac:dyDescent="0.2"/>
    <row r="909926" s="12" customFormat="1" x14ac:dyDescent="0.2"/>
    <row r="909927" s="12" customFormat="1" x14ac:dyDescent="0.2"/>
    <row r="909928" s="12" customFormat="1" x14ac:dyDescent="0.2"/>
    <row r="909929" s="12" customFormat="1" x14ac:dyDescent="0.2"/>
    <row r="909930" s="12" customFormat="1" x14ac:dyDescent="0.2"/>
    <row r="909931" s="12" customFormat="1" x14ac:dyDescent="0.2"/>
    <row r="909932" s="12" customFormat="1" x14ac:dyDescent="0.2"/>
    <row r="909933" s="12" customFormat="1" x14ac:dyDescent="0.2"/>
    <row r="909934" s="12" customFormat="1" x14ac:dyDescent="0.2"/>
    <row r="909935" s="12" customFormat="1" x14ac:dyDescent="0.2"/>
    <row r="909936" s="12" customFormat="1" x14ac:dyDescent="0.2"/>
    <row r="909937" s="12" customFormat="1" x14ac:dyDescent="0.2"/>
    <row r="909938" s="12" customFormat="1" x14ac:dyDescent="0.2"/>
    <row r="909939" s="12" customFormat="1" x14ac:dyDescent="0.2"/>
    <row r="909940" s="12" customFormat="1" x14ac:dyDescent="0.2"/>
    <row r="909941" s="12" customFormat="1" x14ac:dyDescent="0.2"/>
    <row r="909942" s="12" customFormat="1" x14ac:dyDescent="0.2"/>
    <row r="909943" s="12" customFormat="1" x14ac:dyDescent="0.2"/>
    <row r="909944" s="12" customFormat="1" x14ac:dyDescent="0.2"/>
    <row r="909945" s="12" customFormat="1" x14ac:dyDescent="0.2"/>
    <row r="909946" s="12" customFormat="1" x14ac:dyDescent="0.2"/>
    <row r="909947" s="12" customFormat="1" x14ac:dyDescent="0.2"/>
    <row r="909948" s="12" customFormat="1" x14ac:dyDescent="0.2"/>
    <row r="909949" s="12" customFormat="1" x14ac:dyDescent="0.2"/>
    <row r="909950" s="12" customFormat="1" x14ac:dyDescent="0.2"/>
    <row r="909951" s="12" customFormat="1" x14ac:dyDescent="0.2"/>
    <row r="909952" s="12" customFormat="1" x14ac:dyDescent="0.2"/>
    <row r="909953" s="12" customFormat="1" x14ac:dyDescent="0.2"/>
    <row r="909954" s="12" customFormat="1" x14ac:dyDescent="0.2"/>
    <row r="909955" s="12" customFormat="1" x14ac:dyDescent="0.2"/>
    <row r="909956" s="12" customFormat="1" x14ac:dyDescent="0.2"/>
    <row r="909957" s="12" customFormat="1" x14ac:dyDescent="0.2"/>
    <row r="909958" s="12" customFormat="1" x14ac:dyDescent="0.2"/>
    <row r="909959" s="12" customFormat="1" x14ac:dyDescent="0.2"/>
    <row r="909960" s="12" customFormat="1" x14ac:dyDescent="0.2"/>
    <row r="909961" s="12" customFormat="1" x14ac:dyDescent="0.2"/>
    <row r="909962" s="12" customFormat="1" x14ac:dyDescent="0.2"/>
    <row r="909963" s="12" customFormat="1" x14ac:dyDescent="0.2"/>
    <row r="909964" s="12" customFormat="1" x14ac:dyDescent="0.2"/>
    <row r="909965" s="12" customFormat="1" x14ac:dyDescent="0.2"/>
    <row r="909966" s="12" customFormat="1" x14ac:dyDescent="0.2"/>
    <row r="909967" s="12" customFormat="1" x14ac:dyDescent="0.2"/>
    <row r="909968" s="12" customFormat="1" x14ac:dyDescent="0.2"/>
    <row r="909969" s="12" customFormat="1" x14ac:dyDescent="0.2"/>
    <row r="909970" s="12" customFormat="1" x14ac:dyDescent="0.2"/>
    <row r="909971" s="12" customFormat="1" x14ac:dyDescent="0.2"/>
    <row r="909972" s="12" customFormat="1" x14ac:dyDescent="0.2"/>
    <row r="909973" s="12" customFormat="1" x14ac:dyDescent="0.2"/>
    <row r="909974" s="12" customFormat="1" x14ac:dyDescent="0.2"/>
    <row r="909975" s="12" customFormat="1" x14ac:dyDescent="0.2"/>
    <row r="909976" s="12" customFormat="1" x14ac:dyDescent="0.2"/>
    <row r="909977" s="12" customFormat="1" x14ac:dyDescent="0.2"/>
    <row r="909978" s="12" customFormat="1" x14ac:dyDescent="0.2"/>
    <row r="909979" s="12" customFormat="1" x14ac:dyDescent="0.2"/>
    <row r="909980" s="12" customFormat="1" x14ac:dyDescent="0.2"/>
    <row r="909981" s="12" customFormat="1" x14ac:dyDescent="0.2"/>
    <row r="909982" s="12" customFormat="1" x14ac:dyDescent="0.2"/>
    <row r="909983" s="12" customFormat="1" x14ac:dyDescent="0.2"/>
    <row r="909984" s="12" customFormat="1" x14ac:dyDescent="0.2"/>
    <row r="909985" s="12" customFormat="1" x14ac:dyDescent="0.2"/>
    <row r="909986" s="12" customFormat="1" x14ac:dyDescent="0.2"/>
    <row r="909987" s="12" customFormat="1" x14ac:dyDescent="0.2"/>
    <row r="909988" s="12" customFormat="1" x14ac:dyDescent="0.2"/>
    <row r="909989" s="12" customFormat="1" x14ac:dyDescent="0.2"/>
    <row r="909990" s="12" customFormat="1" x14ac:dyDescent="0.2"/>
    <row r="909991" s="12" customFormat="1" x14ac:dyDescent="0.2"/>
    <row r="909992" s="12" customFormat="1" x14ac:dyDescent="0.2"/>
    <row r="909993" s="12" customFormat="1" x14ac:dyDescent="0.2"/>
    <row r="909994" s="12" customFormat="1" x14ac:dyDescent="0.2"/>
    <row r="909995" s="12" customFormat="1" x14ac:dyDescent="0.2"/>
    <row r="909996" s="12" customFormat="1" x14ac:dyDescent="0.2"/>
    <row r="909997" s="12" customFormat="1" x14ac:dyDescent="0.2"/>
    <row r="909998" s="12" customFormat="1" x14ac:dyDescent="0.2"/>
    <row r="909999" s="12" customFormat="1" x14ac:dyDescent="0.2"/>
    <row r="910000" s="12" customFormat="1" x14ac:dyDescent="0.2"/>
    <row r="910001" s="12" customFormat="1" x14ac:dyDescent="0.2"/>
    <row r="910002" s="12" customFormat="1" x14ac:dyDescent="0.2"/>
    <row r="910003" s="12" customFormat="1" x14ac:dyDescent="0.2"/>
    <row r="910004" s="12" customFormat="1" x14ac:dyDescent="0.2"/>
    <row r="910005" s="12" customFormat="1" x14ac:dyDescent="0.2"/>
    <row r="910006" s="12" customFormat="1" x14ac:dyDescent="0.2"/>
    <row r="910007" s="12" customFormat="1" x14ac:dyDescent="0.2"/>
    <row r="910008" s="12" customFormat="1" x14ac:dyDescent="0.2"/>
    <row r="910009" s="12" customFormat="1" x14ac:dyDescent="0.2"/>
    <row r="910010" s="12" customFormat="1" x14ac:dyDescent="0.2"/>
    <row r="910011" s="12" customFormat="1" x14ac:dyDescent="0.2"/>
    <row r="910012" s="12" customFormat="1" x14ac:dyDescent="0.2"/>
    <row r="910013" s="12" customFormat="1" x14ac:dyDescent="0.2"/>
    <row r="910014" s="12" customFormat="1" x14ac:dyDescent="0.2"/>
    <row r="910015" s="12" customFormat="1" x14ac:dyDescent="0.2"/>
    <row r="910016" s="12" customFormat="1" x14ac:dyDescent="0.2"/>
    <row r="910017" s="12" customFormat="1" x14ac:dyDescent="0.2"/>
    <row r="910018" s="12" customFormat="1" x14ac:dyDescent="0.2"/>
    <row r="910019" s="12" customFormat="1" x14ac:dyDescent="0.2"/>
    <row r="910020" s="12" customFormat="1" x14ac:dyDescent="0.2"/>
    <row r="910021" s="12" customFormat="1" x14ac:dyDescent="0.2"/>
    <row r="910022" s="12" customFormat="1" x14ac:dyDescent="0.2"/>
    <row r="910023" s="12" customFormat="1" x14ac:dyDescent="0.2"/>
    <row r="910024" s="12" customFormat="1" x14ac:dyDescent="0.2"/>
    <row r="910025" s="12" customFormat="1" x14ac:dyDescent="0.2"/>
    <row r="910026" s="12" customFormat="1" x14ac:dyDescent="0.2"/>
    <row r="910027" s="12" customFormat="1" x14ac:dyDescent="0.2"/>
    <row r="910028" s="12" customFormat="1" x14ac:dyDescent="0.2"/>
    <row r="910029" s="12" customFormat="1" x14ac:dyDescent="0.2"/>
    <row r="910030" s="12" customFormat="1" x14ac:dyDescent="0.2"/>
    <row r="910031" s="12" customFormat="1" x14ac:dyDescent="0.2"/>
    <row r="910032" s="12" customFormat="1" x14ac:dyDescent="0.2"/>
    <row r="910033" s="12" customFormat="1" x14ac:dyDescent="0.2"/>
    <row r="910034" s="12" customFormat="1" x14ac:dyDescent="0.2"/>
    <row r="910035" s="12" customFormat="1" x14ac:dyDescent="0.2"/>
    <row r="910036" s="12" customFormat="1" x14ac:dyDescent="0.2"/>
    <row r="910037" s="12" customFormat="1" x14ac:dyDescent="0.2"/>
    <row r="910038" s="12" customFormat="1" x14ac:dyDescent="0.2"/>
    <row r="910039" s="12" customFormat="1" x14ac:dyDescent="0.2"/>
    <row r="910040" s="12" customFormat="1" x14ac:dyDescent="0.2"/>
    <row r="910041" s="12" customFormat="1" x14ac:dyDescent="0.2"/>
    <row r="910042" s="12" customFormat="1" x14ac:dyDescent="0.2"/>
    <row r="910043" s="12" customFormat="1" x14ac:dyDescent="0.2"/>
    <row r="910044" s="12" customFormat="1" x14ac:dyDescent="0.2"/>
    <row r="910045" s="12" customFormat="1" x14ac:dyDescent="0.2"/>
    <row r="910046" s="12" customFormat="1" x14ac:dyDescent="0.2"/>
    <row r="910047" s="12" customFormat="1" x14ac:dyDescent="0.2"/>
    <row r="910048" s="12" customFormat="1" x14ac:dyDescent="0.2"/>
    <row r="910049" s="12" customFormat="1" x14ac:dyDescent="0.2"/>
    <row r="910050" s="12" customFormat="1" x14ac:dyDescent="0.2"/>
    <row r="910051" s="12" customFormat="1" x14ac:dyDescent="0.2"/>
    <row r="910052" s="12" customFormat="1" x14ac:dyDescent="0.2"/>
    <row r="910053" s="12" customFormat="1" x14ac:dyDescent="0.2"/>
    <row r="910054" s="12" customFormat="1" x14ac:dyDescent="0.2"/>
    <row r="910055" s="12" customFormat="1" x14ac:dyDescent="0.2"/>
    <row r="910056" s="12" customFormat="1" x14ac:dyDescent="0.2"/>
    <row r="910057" s="12" customFormat="1" x14ac:dyDescent="0.2"/>
    <row r="910058" s="12" customFormat="1" x14ac:dyDescent="0.2"/>
    <row r="910059" s="12" customFormat="1" x14ac:dyDescent="0.2"/>
    <row r="910060" s="12" customFormat="1" x14ac:dyDescent="0.2"/>
    <row r="910061" s="12" customFormat="1" x14ac:dyDescent="0.2"/>
    <row r="910062" s="12" customFormat="1" x14ac:dyDescent="0.2"/>
    <row r="910063" s="12" customFormat="1" x14ac:dyDescent="0.2"/>
    <row r="910064" s="12" customFormat="1" x14ac:dyDescent="0.2"/>
    <row r="910065" s="12" customFormat="1" x14ac:dyDescent="0.2"/>
    <row r="910066" s="12" customFormat="1" x14ac:dyDescent="0.2"/>
    <row r="910067" s="12" customFormat="1" x14ac:dyDescent="0.2"/>
    <row r="910068" s="12" customFormat="1" x14ac:dyDescent="0.2"/>
    <row r="910069" s="12" customFormat="1" x14ac:dyDescent="0.2"/>
    <row r="910070" s="12" customFormat="1" x14ac:dyDescent="0.2"/>
    <row r="910071" s="12" customFormat="1" x14ac:dyDescent="0.2"/>
    <row r="910072" s="12" customFormat="1" x14ac:dyDescent="0.2"/>
    <row r="910073" s="12" customFormat="1" x14ac:dyDescent="0.2"/>
    <row r="910074" s="12" customFormat="1" x14ac:dyDescent="0.2"/>
    <row r="910075" s="12" customFormat="1" x14ac:dyDescent="0.2"/>
    <row r="910076" s="12" customFormat="1" x14ac:dyDescent="0.2"/>
    <row r="910077" s="12" customFormat="1" x14ac:dyDescent="0.2"/>
    <row r="910078" s="12" customFormat="1" x14ac:dyDescent="0.2"/>
    <row r="910079" s="12" customFormat="1" x14ac:dyDescent="0.2"/>
    <row r="910080" s="12" customFormat="1" x14ac:dyDescent="0.2"/>
    <row r="910081" s="12" customFormat="1" x14ac:dyDescent="0.2"/>
    <row r="910082" s="12" customFormat="1" x14ac:dyDescent="0.2"/>
    <row r="910083" s="12" customFormat="1" x14ac:dyDescent="0.2"/>
    <row r="910084" s="12" customFormat="1" x14ac:dyDescent="0.2"/>
    <row r="910085" s="12" customFormat="1" x14ac:dyDescent="0.2"/>
    <row r="910086" s="12" customFormat="1" x14ac:dyDescent="0.2"/>
    <row r="910087" s="12" customFormat="1" x14ac:dyDescent="0.2"/>
    <row r="910088" s="12" customFormat="1" x14ac:dyDescent="0.2"/>
    <row r="910089" s="12" customFormat="1" x14ac:dyDescent="0.2"/>
    <row r="910090" s="12" customFormat="1" x14ac:dyDescent="0.2"/>
    <row r="910091" s="12" customFormat="1" x14ac:dyDescent="0.2"/>
    <row r="910092" s="12" customFormat="1" x14ac:dyDescent="0.2"/>
    <row r="910093" s="12" customFormat="1" x14ac:dyDescent="0.2"/>
    <row r="910094" s="12" customFormat="1" x14ac:dyDescent="0.2"/>
    <row r="910095" s="12" customFormat="1" x14ac:dyDescent="0.2"/>
    <row r="910096" s="12" customFormat="1" x14ac:dyDescent="0.2"/>
    <row r="910097" s="12" customFormat="1" x14ac:dyDescent="0.2"/>
    <row r="910098" s="12" customFormat="1" x14ac:dyDescent="0.2"/>
    <row r="910099" s="12" customFormat="1" x14ac:dyDescent="0.2"/>
    <row r="910100" s="12" customFormat="1" x14ac:dyDescent="0.2"/>
    <row r="910101" s="12" customFormat="1" x14ac:dyDescent="0.2"/>
    <row r="910102" s="12" customFormat="1" x14ac:dyDescent="0.2"/>
    <row r="910103" s="12" customFormat="1" x14ac:dyDescent="0.2"/>
    <row r="910104" s="12" customFormat="1" x14ac:dyDescent="0.2"/>
    <row r="910105" s="12" customFormat="1" x14ac:dyDescent="0.2"/>
    <row r="910106" s="12" customFormat="1" x14ac:dyDescent="0.2"/>
    <row r="910107" s="12" customFormat="1" x14ac:dyDescent="0.2"/>
    <row r="910108" s="12" customFormat="1" x14ac:dyDescent="0.2"/>
    <row r="910109" s="12" customFormat="1" x14ac:dyDescent="0.2"/>
    <row r="910110" s="12" customFormat="1" x14ac:dyDescent="0.2"/>
    <row r="910111" s="12" customFormat="1" x14ac:dyDescent="0.2"/>
    <row r="910112" s="12" customFormat="1" x14ac:dyDescent="0.2"/>
    <row r="910113" s="12" customFormat="1" x14ac:dyDescent="0.2"/>
    <row r="910114" s="12" customFormat="1" x14ac:dyDescent="0.2"/>
    <row r="910115" s="12" customFormat="1" x14ac:dyDescent="0.2"/>
    <row r="910116" s="12" customFormat="1" x14ac:dyDescent="0.2"/>
    <row r="910117" s="12" customFormat="1" x14ac:dyDescent="0.2"/>
    <row r="910118" s="12" customFormat="1" x14ac:dyDescent="0.2"/>
    <row r="910119" s="12" customFormat="1" x14ac:dyDescent="0.2"/>
    <row r="910120" s="12" customFormat="1" x14ac:dyDescent="0.2"/>
    <row r="910121" s="12" customFormat="1" x14ac:dyDescent="0.2"/>
    <row r="910122" s="12" customFormat="1" x14ac:dyDescent="0.2"/>
    <row r="910123" s="12" customFormat="1" x14ac:dyDescent="0.2"/>
    <row r="910124" s="12" customFormat="1" x14ac:dyDescent="0.2"/>
    <row r="910125" s="12" customFormat="1" x14ac:dyDescent="0.2"/>
    <row r="910126" s="12" customFormat="1" x14ac:dyDescent="0.2"/>
    <row r="910127" s="12" customFormat="1" x14ac:dyDescent="0.2"/>
    <row r="910128" s="12" customFormat="1" x14ac:dyDescent="0.2"/>
    <row r="910129" s="12" customFormat="1" x14ac:dyDescent="0.2"/>
    <row r="910130" s="12" customFormat="1" x14ac:dyDescent="0.2"/>
    <row r="910131" s="12" customFormat="1" x14ac:dyDescent="0.2"/>
    <row r="910132" s="12" customFormat="1" x14ac:dyDescent="0.2"/>
    <row r="910133" s="12" customFormat="1" x14ac:dyDescent="0.2"/>
    <row r="910134" s="12" customFormat="1" x14ac:dyDescent="0.2"/>
    <row r="910135" s="12" customFormat="1" x14ac:dyDescent="0.2"/>
    <row r="910136" s="12" customFormat="1" x14ac:dyDescent="0.2"/>
    <row r="910137" s="12" customFormat="1" x14ac:dyDescent="0.2"/>
    <row r="910138" s="12" customFormat="1" x14ac:dyDescent="0.2"/>
    <row r="910139" s="12" customFormat="1" x14ac:dyDescent="0.2"/>
    <row r="910140" s="12" customFormat="1" x14ac:dyDescent="0.2"/>
    <row r="910141" s="12" customFormat="1" x14ac:dyDescent="0.2"/>
    <row r="910142" s="12" customFormat="1" x14ac:dyDescent="0.2"/>
    <row r="910143" s="12" customFormat="1" x14ac:dyDescent="0.2"/>
    <row r="910144" s="12" customFormat="1" x14ac:dyDescent="0.2"/>
    <row r="910145" s="12" customFormat="1" x14ac:dyDescent="0.2"/>
    <row r="910146" s="12" customFormat="1" x14ac:dyDescent="0.2"/>
    <row r="910147" s="12" customFormat="1" x14ac:dyDescent="0.2"/>
    <row r="910148" s="12" customFormat="1" x14ac:dyDescent="0.2"/>
    <row r="910149" s="12" customFormat="1" x14ac:dyDescent="0.2"/>
    <row r="910150" s="12" customFormat="1" x14ac:dyDescent="0.2"/>
    <row r="910151" s="12" customFormat="1" x14ac:dyDescent="0.2"/>
    <row r="910152" s="12" customFormat="1" x14ac:dyDescent="0.2"/>
    <row r="910153" s="12" customFormat="1" x14ac:dyDescent="0.2"/>
    <row r="910154" s="12" customFormat="1" x14ac:dyDescent="0.2"/>
    <row r="910155" s="12" customFormat="1" x14ac:dyDescent="0.2"/>
    <row r="910156" s="12" customFormat="1" x14ac:dyDescent="0.2"/>
    <row r="910157" s="12" customFormat="1" x14ac:dyDescent="0.2"/>
    <row r="910158" s="12" customFormat="1" x14ac:dyDescent="0.2"/>
    <row r="910159" s="12" customFormat="1" x14ac:dyDescent="0.2"/>
    <row r="910160" s="12" customFormat="1" x14ac:dyDescent="0.2"/>
    <row r="910161" s="12" customFormat="1" x14ac:dyDescent="0.2"/>
    <row r="910162" s="12" customFormat="1" x14ac:dyDescent="0.2"/>
    <row r="910163" s="12" customFormat="1" x14ac:dyDescent="0.2"/>
    <row r="910164" s="12" customFormat="1" x14ac:dyDescent="0.2"/>
    <row r="910165" s="12" customFormat="1" x14ac:dyDescent="0.2"/>
    <row r="910166" s="12" customFormat="1" x14ac:dyDescent="0.2"/>
    <row r="910167" s="12" customFormat="1" x14ac:dyDescent="0.2"/>
    <row r="910168" s="12" customFormat="1" x14ac:dyDescent="0.2"/>
    <row r="910169" s="12" customFormat="1" x14ac:dyDescent="0.2"/>
    <row r="910170" s="12" customFormat="1" x14ac:dyDescent="0.2"/>
    <row r="910171" s="12" customFormat="1" x14ac:dyDescent="0.2"/>
    <row r="910172" s="12" customFormat="1" x14ac:dyDescent="0.2"/>
    <row r="910173" s="12" customFormat="1" x14ac:dyDescent="0.2"/>
    <row r="910174" s="12" customFormat="1" x14ac:dyDescent="0.2"/>
    <row r="910175" s="12" customFormat="1" x14ac:dyDescent="0.2"/>
    <row r="910176" s="12" customFormat="1" x14ac:dyDescent="0.2"/>
    <row r="910177" s="12" customFormat="1" x14ac:dyDescent="0.2"/>
    <row r="910178" s="12" customFormat="1" x14ac:dyDescent="0.2"/>
    <row r="910179" s="12" customFormat="1" x14ac:dyDescent="0.2"/>
    <row r="910180" s="12" customFormat="1" x14ac:dyDescent="0.2"/>
    <row r="910181" s="12" customFormat="1" x14ac:dyDescent="0.2"/>
    <row r="910182" s="12" customFormat="1" x14ac:dyDescent="0.2"/>
    <row r="910183" s="12" customFormat="1" x14ac:dyDescent="0.2"/>
    <row r="910184" s="12" customFormat="1" x14ac:dyDescent="0.2"/>
    <row r="910185" s="12" customFormat="1" x14ac:dyDescent="0.2"/>
    <row r="910186" s="12" customFormat="1" x14ac:dyDescent="0.2"/>
    <row r="910187" s="12" customFormat="1" x14ac:dyDescent="0.2"/>
    <row r="910188" s="12" customFormat="1" x14ac:dyDescent="0.2"/>
    <row r="910189" s="12" customFormat="1" x14ac:dyDescent="0.2"/>
    <row r="910190" s="12" customFormat="1" x14ac:dyDescent="0.2"/>
    <row r="910191" s="12" customFormat="1" x14ac:dyDescent="0.2"/>
    <row r="910192" s="12" customFormat="1" x14ac:dyDescent="0.2"/>
    <row r="910193" s="12" customFormat="1" x14ac:dyDescent="0.2"/>
    <row r="910194" s="12" customFormat="1" x14ac:dyDescent="0.2"/>
    <row r="910195" s="12" customFormat="1" x14ac:dyDescent="0.2"/>
    <row r="910196" s="12" customFormat="1" x14ac:dyDescent="0.2"/>
    <row r="910197" s="12" customFormat="1" x14ac:dyDescent="0.2"/>
    <row r="910198" s="12" customFormat="1" x14ac:dyDescent="0.2"/>
    <row r="910199" s="12" customFormat="1" x14ac:dyDescent="0.2"/>
    <row r="910200" s="12" customFormat="1" x14ac:dyDescent="0.2"/>
    <row r="910201" s="12" customFormat="1" x14ac:dyDescent="0.2"/>
    <row r="910202" s="12" customFormat="1" x14ac:dyDescent="0.2"/>
    <row r="910203" s="12" customFormat="1" x14ac:dyDescent="0.2"/>
    <row r="910204" s="12" customFormat="1" x14ac:dyDescent="0.2"/>
    <row r="910205" s="12" customFormat="1" x14ac:dyDescent="0.2"/>
    <row r="910206" s="12" customFormat="1" x14ac:dyDescent="0.2"/>
    <row r="910207" s="12" customFormat="1" x14ac:dyDescent="0.2"/>
    <row r="910208" s="12" customFormat="1" x14ac:dyDescent="0.2"/>
    <row r="910209" s="12" customFormat="1" x14ac:dyDescent="0.2"/>
    <row r="910210" s="12" customFormat="1" x14ac:dyDescent="0.2"/>
    <row r="910211" s="12" customFormat="1" x14ac:dyDescent="0.2"/>
    <row r="910212" s="12" customFormat="1" x14ac:dyDescent="0.2"/>
    <row r="910213" s="12" customFormat="1" x14ac:dyDescent="0.2"/>
    <row r="910214" s="12" customFormat="1" x14ac:dyDescent="0.2"/>
    <row r="910215" s="12" customFormat="1" x14ac:dyDescent="0.2"/>
    <row r="910216" s="12" customFormat="1" x14ac:dyDescent="0.2"/>
    <row r="910217" s="12" customFormat="1" x14ac:dyDescent="0.2"/>
    <row r="910218" s="12" customFormat="1" x14ac:dyDescent="0.2"/>
    <row r="910219" s="12" customFormat="1" x14ac:dyDescent="0.2"/>
    <row r="910220" s="12" customFormat="1" x14ac:dyDescent="0.2"/>
    <row r="910221" s="12" customFormat="1" x14ac:dyDescent="0.2"/>
    <row r="910222" s="12" customFormat="1" x14ac:dyDescent="0.2"/>
    <row r="910223" s="12" customFormat="1" x14ac:dyDescent="0.2"/>
    <row r="910224" s="12" customFormat="1" x14ac:dyDescent="0.2"/>
    <row r="910225" s="12" customFormat="1" x14ac:dyDescent="0.2"/>
    <row r="910226" s="12" customFormat="1" x14ac:dyDescent="0.2"/>
    <row r="910227" s="12" customFormat="1" x14ac:dyDescent="0.2"/>
    <row r="910228" s="12" customFormat="1" x14ac:dyDescent="0.2"/>
    <row r="910229" s="12" customFormat="1" x14ac:dyDescent="0.2"/>
    <row r="910230" s="12" customFormat="1" x14ac:dyDescent="0.2"/>
    <row r="910231" s="12" customFormat="1" x14ac:dyDescent="0.2"/>
    <row r="910232" s="12" customFormat="1" x14ac:dyDescent="0.2"/>
    <row r="910233" s="12" customFormat="1" x14ac:dyDescent="0.2"/>
    <row r="910234" s="12" customFormat="1" x14ac:dyDescent="0.2"/>
    <row r="910235" s="12" customFormat="1" x14ac:dyDescent="0.2"/>
    <row r="910236" s="12" customFormat="1" x14ac:dyDescent="0.2"/>
    <row r="910237" s="12" customFormat="1" x14ac:dyDescent="0.2"/>
    <row r="910238" s="12" customFormat="1" x14ac:dyDescent="0.2"/>
    <row r="910239" s="12" customFormat="1" x14ac:dyDescent="0.2"/>
    <row r="910240" s="12" customFormat="1" x14ac:dyDescent="0.2"/>
    <row r="910241" s="12" customFormat="1" x14ac:dyDescent="0.2"/>
    <row r="910242" s="12" customFormat="1" x14ac:dyDescent="0.2"/>
    <row r="910243" s="12" customFormat="1" x14ac:dyDescent="0.2"/>
    <row r="910244" s="12" customFormat="1" x14ac:dyDescent="0.2"/>
    <row r="910245" s="12" customFormat="1" x14ac:dyDescent="0.2"/>
    <row r="910246" s="12" customFormat="1" x14ac:dyDescent="0.2"/>
    <row r="910247" s="12" customFormat="1" x14ac:dyDescent="0.2"/>
    <row r="910248" s="12" customFormat="1" x14ac:dyDescent="0.2"/>
    <row r="910249" s="12" customFormat="1" x14ac:dyDescent="0.2"/>
    <row r="910250" s="12" customFormat="1" x14ac:dyDescent="0.2"/>
    <row r="910251" s="12" customFormat="1" x14ac:dyDescent="0.2"/>
    <row r="910252" s="12" customFormat="1" x14ac:dyDescent="0.2"/>
    <row r="910253" s="12" customFormat="1" x14ac:dyDescent="0.2"/>
    <row r="910254" s="12" customFormat="1" x14ac:dyDescent="0.2"/>
    <row r="910255" s="12" customFormat="1" x14ac:dyDescent="0.2"/>
    <row r="910256" s="12" customFormat="1" x14ac:dyDescent="0.2"/>
    <row r="910257" s="12" customFormat="1" x14ac:dyDescent="0.2"/>
    <row r="910258" s="12" customFormat="1" x14ac:dyDescent="0.2"/>
    <row r="910259" s="12" customFormat="1" x14ac:dyDescent="0.2"/>
    <row r="910260" s="12" customFormat="1" x14ac:dyDescent="0.2"/>
    <row r="910261" s="12" customFormat="1" x14ac:dyDescent="0.2"/>
    <row r="910262" s="12" customFormat="1" x14ac:dyDescent="0.2"/>
    <row r="910263" s="12" customFormat="1" x14ac:dyDescent="0.2"/>
    <row r="910264" s="12" customFormat="1" x14ac:dyDescent="0.2"/>
    <row r="910265" s="12" customFormat="1" x14ac:dyDescent="0.2"/>
    <row r="910266" s="12" customFormat="1" x14ac:dyDescent="0.2"/>
    <row r="910267" s="12" customFormat="1" x14ac:dyDescent="0.2"/>
    <row r="910268" s="12" customFormat="1" x14ac:dyDescent="0.2"/>
    <row r="910269" s="12" customFormat="1" x14ac:dyDescent="0.2"/>
    <row r="910270" s="12" customFormat="1" x14ac:dyDescent="0.2"/>
    <row r="910271" s="12" customFormat="1" x14ac:dyDescent="0.2"/>
    <row r="910272" s="12" customFormat="1" x14ac:dyDescent="0.2"/>
    <row r="910273" s="12" customFormat="1" x14ac:dyDescent="0.2"/>
    <row r="910274" s="12" customFormat="1" x14ac:dyDescent="0.2"/>
    <row r="910275" s="12" customFormat="1" x14ac:dyDescent="0.2"/>
    <row r="910276" s="12" customFormat="1" x14ac:dyDescent="0.2"/>
    <row r="910277" s="12" customFormat="1" x14ac:dyDescent="0.2"/>
    <row r="910278" s="12" customFormat="1" x14ac:dyDescent="0.2"/>
    <row r="910279" s="12" customFormat="1" x14ac:dyDescent="0.2"/>
    <row r="910280" s="12" customFormat="1" x14ac:dyDescent="0.2"/>
    <row r="910281" s="12" customFormat="1" x14ac:dyDescent="0.2"/>
    <row r="910282" s="12" customFormat="1" x14ac:dyDescent="0.2"/>
    <row r="910283" s="12" customFormat="1" x14ac:dyDescent="0.2"/>
    <row r="910284" s="12" customFormat="1" x14ac:dyDescent="0.2"/>
    <row r="910285" s="12" customFormat="1" x14ac:dyDescent="0.2"/>
    <row r="910286" s="12" customFormat="1" x14ac:dyDescent="0.2"/>
    <row r="910287" s="12" customFormat="1" x14ac:dyDescent="0.2"/>
    <row r="910288" s="12" customFormat="1" x14ac:dyDescent="0.2"/>
    <row r="910289" s="12" customFormat="1" x14ac:dyDescent="0.2"/>
    <row r="910290" s="12" customFormat="1" x14ac:dyDescent="0.2"/>
    <row r="910291" s="12" customFormat="1" x14ac:dyDescent="0.2"/>
    <row r="910292" s="12" customFormat="1" x14ac:dyDescent="0.2"/>
    <row r="910293" s="12" customFormat="1" x14ac:dyDescent="0.2"/>
    <row r="910294" s="12" customFormat="1" x14ac:dyDescent="0.2"/>
    <row r="910295" s="12" customFormat="1" x14ac:dyDescent="0.2"/>
    <row r="910296" s="12" customFormat="1" x14ac:dyDescent="0.2"/>
    <row r="910297" s="12" customFormat="1" x14ac:dyDescent="0.2"/>
    <row r="910298" s="12" customFormat="1" x14ac:dyDescent="0.2"/>
    <row r="910299" s="12" customFormat="1" x14ac:dyDescent="0.2"/>
    <row r="910300" s="12" customFormat="1" x14ac:dyDescent="0.2"/>
    <row r="910301" s="12" customFormat="1" x14ac:dyDescent="0.2"/>
    <row r="910302" s="12" customFormat="1" x14ac:dyDescent="0.2"/>
    <row r="910303" s="12" customFormat="1" x14ac:dyDescent="0.2"/>
    <row r="910304" s="12" customFormat="1" x14ac:dyDescent="0.2"/>
    <row r="910305" s="12" customFormat="1" x14ac:dyDescent="0.2"/>
    <row r="910306" s="12" customFormat="1" x14ac:dyDescent="0.2"/>
    <row r="910307" s="12" customFormat="1" x14ac:dyDescent="0.2"/>
    <row r="910308" s="12" customFormat="1" x14ac:dyDescent="0.2"/>
    <row r="910309" s="12" customFormat="1" x14ac:dyDescent="0.2"/>
    <row r="910310" s="12" customFormat="1" x14ac:dyDescent="0.2"/>
    <row r="910311" s="12" customFormat="1" x14ac:dyDescent="0.2"/>
    <row r="910312" s="12" customFormat="1" x14ac:dyDescent="0.2"/>
    <row r="910313" s="12" customFormat="1" x14ac:dyDescent="0.2"/>
    <row r="910314" s="12" customFormat="1" x14ac:dyDescent="0.2"/>
    <row r="910315" s="12" customFormat="1" x14ac:dyDescent="0.2"/>
    <row r="910316" s="12" customFormat="1" x14ac:dyDescent="0.2"/>
    <row r="910317" s="12" customFormat="1" x14ac:dyDescent="0.2"/>
    <row r="910318" s="12" customFormat="1" x14ac:dyDescent="0.2"/>
    <row r="910319" s="12" customFormat="1" x14ac:dyDescent="0.2"/>
    <row r="910320" s="12" customFormat="1" x14ac:dyDescent="0.2"/>
    <row r="910321" s="12" customFormat="1" x14ac:dyDescent="0.2"/>
    <row r="910322" s="12" customFormat="1" x14ac:dyDescent="0.2"/>
    <row r="910323" s="12" customFormat="1" x14ac:dyDescent="0.2"/>
    <row r="910324" s="12" customFormat="1" x14ac:dyDescent="0.2"/>
    <row r="910325" s="12" customFormat="1" x14ac:dyDescent="0.2"/>
    <row r="910326" s="12" customFormat="1" x14ac:dyDescent="0.2"/>
    <row r="910327" s="12" customFormat="1" x14ac:dyDescent="0.2"/>
    <row r="910328" s="12" customFormat="1" x14ac:dyDescent="0.2"/>
    <row r="910329" s="12" customFormat="1" x14ac:dyDescent="0.2"/>
    <row r="910330" s="12" customFormat="1" x14ac:dyDescent="0.2"/>
    <row r="910331" s="12" customFormat="1" x14ac:dyDescent="0.2"/>
    <row r="910332" s="12" customFormat="1" x14ac:dyDescent="0.2"/>
    <row r="910333" s="12" customFormat="1" x14ac:dyDescent="0.2"/>
    <row r="910334" s="12" customFormat="1" x14ac:dyDescent="0.2"/>
    <row r="910335" s="12" customFormat="1" x14ac:dyDescent="0.2"/>
    <row r="910336" s="12" customFormat="1" x14ac:dyDescent="0.2"/>
    <row r="910337" s="12" customFormat="1" x14ac:dyDescent="0.2"/>
    <row r="910338" s="12" customFormat="1" x14ac:dyDescent="0.2"/>
    <row r="910339" s="12" customFormat="1" x14ac:dyDescent="0.2"/>
    <row r="910340" s="12" customFormat="1" x14ac:dyDescent="0.2"/>
    <row r="910341" s="12" customFormat="1" x14ac:dyDescent="0.2"/>
    <row r="910342" s="12" customFormat="1" x14ac:dyDescent="0.2"/>
    <row r="910343" s="12" customFormat="1" x14ac:dyDescent="0.2"/>
    <row r="910344" s="12" customFormat="1" x14ac:dyDescent="0.2"/>
    <row r="910345" s="12" customFormat="1" x14ac:dyDescent="0.2"/>
    <row r="910346" s="12" customFormat="1" x14ac:dyDescent="0.2"/>
    <row r="910347" s="12" customFormat="1" x14ac:dyDescent="0.2"/>
    <row r="910348" s="12" customFormat="1" x14ac:dyDescent="0.2"/>
    <row r="910349" s="12" customFormat="1" x14ac:dyDescent="0.2"/>
    <row r="910350" s="12" customFormat="1" x14ac:dyDescent="0.2"/>
    <row r="910351" s="12" customFormat="1" x14ac:dyDescent="0.2"/>
    <row r="910352" s="12" customFormat="1" x14ac:dyDescent="0.2"/>
    <row r="910353" s="12" customFormat="1" x14ac:dyDescent="0.2"/>
    <row r="910354" s="12" customFormat="1" x14ac:dyDescent="0.2"/>
    <row r="910355" s="12" customFormat="1" x14ac:dyDescent="0.2"/>
    <row r="910356" s="12" customFormat="1" x14ac:dyDescent="0.2"/>
    <row r="910357" s="12" customFormat="1" x14ac:dyDescent="0.2"/>
    <row r="910358" s="12" customFormat="1" x14ac:dyDescent="0.2"/>
    <row r="910359" s="12" customFormat="1" x14ac:dyDescent="0.2"/>
    <row r="910360" s="12" customFormat="1" x14ac:dyDescent="0.2"/>
    <row r="910361" s="12" customFormat="1" x14ac:dyDescent="0.2"/>
    <row r="910362" s="12" customFormat="1" x14ac:dyDescent="0.2"/>
    <row r="910363" s="12" customFormat="1" x14ac:dyDescent="0.2"/>
    <row r="910364" s="12" customFormat="1" x14ac:dyDescent="0.2"/>
    <row r="910365" s="12" customFormat="1" x14ac:dyDescent="0.2"/>
    <row r="910366" s="12" customFormat="1" x14ac:dyDescent="0.2"/>
    <row r="910367" s="12" customFormat="1" x14ac:dyDescent="0.2"/>
    <row r="910368" s="12" customFormat="1" x14ac:dyDescent="0.2"/>
    <row r="910369" s="12" customFormat="1" x14ac:dyDescent="0.2"/>
    <row r="910370" s="12" customFormat="1" x14ac:dyDescent="0.2"/>
    <row r="910371" s="12" customFormat="1" x14ac:dyDescent="0.2"/>
    <row r="910372" s="12" customFormat="1" x14ac:dyDescent="0.2"/>
    <row r="910373" s="12" customFormat="1" x14ac:dyDescent="0.2"/>
    <row r="910374" s="12" customFormat="1" x14ac:dyDescent="0.2"/>
    <row r="910375" s="12" customFormat="1" x14ac:dyDescent="0.2"/>
    <row r="910376" s="12" customFormat="1" x14ac:dyDescent="0.2"/>
    <row r="910377" s="12" customFormat="1" x14ac:dyDescent="0.2"/>
    <row r="910378" s="12" customFormat="1" x14ac:dyDescent="0.2"/>
    <row r="910379" s="12" customFormat="1" x14ac:dyDescent="0.2"/>
    <row r="910380" s="12" customFormat="1" x14ac:dyDescent="0.2"/>
    <row r="910381" s="12" customFormat="1" x14ac:dyDescent="0.2"/>
    <row r="910382" s="12" customFormat="1" x14ac:dyDescent="0.2"/>
    <row r="910383" s="12" customFormat="1" x14ac:dyDescent="0.2"/>
    <row r="910384" s="12" customFormat="1" x14ac:dyDescent="0.2"/>
    <row r="910385" s="12" customFormat="1" x14ac:dyDescent="0.2"/>
    <row r="910386" s="12" customFormat="1" x14ac:dyDescent="0.2"/>
    <row r="910387" s="12" customFormat="1" x14ac:dyDescent="0.2"/>
    <row r="910388" s="12" customFormat="1" x14ac:dyDescent="0.2"/>
    <row r="910389" s="12" customFormat="1" x14ac:dyDescent="0.2"/>
    <row r="910390" s="12" customFormat="1" x14ac:dyDescent="0.2"/>
    <row r="910391" s="12" customFormat="1" x14ac:dyDescent="0.2"/>
    <row r="910392" s="12" customFormat="1" x14ac:dyDescent="0.2"/>
    <row r="910393" s="12" customFormat="1" x14ac:dyDescent="0.2"/>
    <row r="910394" s="12" customFormat="1" x14ac:dyDescent="0.2"/>
    <row r="910395" s="12" customFormat="1" x14ac:dyDescent="0.2"/>
    <row r="910396" s="12" customFormat="1" x14ac:dyDescent="0.2"/>
    <row r="910397" s="12" customFormat="1" x14ac:dyDescent="0.2"/>
    <row r="910398" s="12" customFormat="1" x14ac:dyDescent="0.2"/>
    <row r="910399" s="12" customFormat="1" x14ac:dyDescent="0.2"/>
    <row r="910400" s="12" customFormat="1" x14ac:dyDescent="0.2"/>
    <row r="910401" s="12" customFormat="1" x14ac:dyDescent="0.2"/>
    <row r="910402" s="12" customFormat="1" x14ac:dyDescent="0.2"/>
    <row r="910403" s="12" customFormat="1" x14ac:dyDescent="0.2"/>
    <row r="910404" s="12" customFormat="1" x14ac:dyDescent="0.2"/>
    <row r="910405" s="12" customFormat="1" x14ac:dyDescent="0.2"/>
    <row r="910406" s="12" customFormat="1" x14ac:dyDescent="0.2"/>
    <row r="910407" s="12" customFormat="1" x14ac:dyDescent="0.2"/>
    <row r="910408" s="12" customFormat="1" x14ac:dyDescent="0.2"/>
    <row r="910409" s="12" customFormat="1" x14ac:dyDescent="0.2"/>
    <row r="910410" s="12" customFormat="1" x14ac:dyDescent="0.2"/>
    <row r="910411" s="12" customFormat="1" x14ac:dyDescent="0.2"/>
    <row r="910412" s="12" customFormat="1" x14ac:dyDescent="0.2"/>
    <row r="910413" s="12" customFormat="1" x14ac:dyDescent="0.2"/>
    <row r="910414" s="12" customFormat="1" x14ac:dyDescent="0.2"/>
    <row r="910415" s="12" customFormat="1" x14ac:dyDescent="0.2"/>
    <row r="910416" s="12" customFormat="1" x14ac:dyDescent="0.2"/>
    <row r="910417" s="12" customFormat="1" x14ac:dyDescent="0.2"/>
    <row r="910418" s="12" customFormat="1" x14ac:dyDescent="0.2"/>
    <row r="910419" s="12" customFormat="1" x14ac:dyDescent="0.2"/>
    <row r="910420" s="12" customFormat="1" x14ac:dyDescent="0.2"/>
    <row r="910421" s="12" customFormat="1" x14ac:dyDescent="0.2"/>
    <row r="910422" s="12" customFormat="1" x14ac:dyDescent="0.2"/>
    <row r="910423" s="12" customFormat="1" x14ac:dyDescent="0.2"/>
    <row r="910424" s="12" customFormat="1" x14ac:dyDescent="0.2"/>
    <row r="910425" s="12" customFormat="1" x14ac:dyDescent="0.2"/>
    <row r="910426" s="12" customFormat="1" x14ac:dyDescent="0.2"/>
    <row r="910427" s="12" customFormat="1" x14ac:dyDescent="0.2"/>
    <row r="910428" s="12" customFormat="1" x14ac:dyDescent="0.2"/>
    <row r="910429" s="12" customFormat="1" x14ac:dyDescent="0.2"/>
    <row r="910430" s="12" customFormat="1" x14ac:dyDescent="0.2"/>
    <row r="910431" s="12" customFormat="1" x14ac:dyDescent="0.2"/>
    <row r="910432" s="12" customFormat="1" x14ac:dyDescent="0.2"/>
    <row r="910433" s="12" customFormat="1" x14ac:dyDescent="0.2"/>
    <row r="910434" s="12" customFormat="1" x14ac:dyDescent="0.2"/>
    <row r="910435" s="12" customFormat="1" x14ac:dyDescent="0.2"/>
    <row r="910436" s="12" customFormat="1" x14ac:dyDescent="0.2"/>
    <row r="910437" s="12" customFormat="1" x14ac:dyDescent="0.2"/>
    <row r="910438" s="12" customFormat="1" x14ac:dyDescent="0.2"/>
    <row r="910439" s="12" customFormat="1" x14ac:dyDescent="0.2"/>
    <row r="910440" s="12" customFormat="1" x14ac:dyDescent="0.2"/>
    <row r="910441" s="12" customFormat="1" x14ac:dyDescent="0.2"/>
    <row r="910442" s="12" customFormat="1" x14ac:dyDescent="0.2"/>
    <row r="910443" s="12" customFormat="1" x14ac:dyDescent="0.2"/>
    <row r="910444" s="12" customFormat="1" x14ac:dyDescent="0.2"/>
    <row r="910445" s="12" customFormat="1" x14ac:dyDescent="0.2"/>
    <row r="910446" s="12" customFormat="1" x14ac:dyDescent="0.2"/>
    <row r="910447" s="12" customFormat="1" x14ac:dyDescent="0.2"/>
    <row r="910448" s="12" customFormat="1" x14ac:dyDescent="0.2"/>
    <row r="910449" s="12" customFormat="1" x14ac:dyDescent="0.2"/>
    <row r="910450" s="12" customFormat="1" x14ac:dyDescent="0.2"/>
    <row r="910451" s="12" customFormat="1" x14ac:dyDescent="0.2"/>
    <row r="910452" s="12" customFormat="1" x14ac:dyDescent="0.2"/>
    <row r="910453" s="12" customFormat="1" x14ac:dyDescent="0.2"/>
    <row r="910454" s="12" customFormat="1" x14ac:dyDescent="0.2"/>
    <row r="910455" s="12" customFormat="1" x14ac:dyDescent="0.2"/>
    <row r="910456" s="12" customFormat="1" x14ac:dyDescent="0.2"/>
    <row r="910457" s="12" customFormat="1" x14ac:dyDescent="0.2"/>
    <row r="910458" s="12" customFormat="1" x14ac:dyDescent="0.2"/>
    <row r="910459" s="12" customFormat="1" x14ac:dyDescent="0.2"/>
    <row r="910460" s="12" customFormat="1" x14ac:dyDescent="0.2"/>
    <row r="910461" s="12" customFormat="1" x14ac:dyDescent="0.2"/>
    <row r="910462" s="12" customFormat="1" x14ac:dyDescent="0.2"/>
    <row r="910463" s="12" customFormat="1" x14ac:dyDescent="0.2"/>
    <row r="910464" s="12" customFormat="1" x14ac:dyDescent="0.2"/>
    <row r="910465" s="12" customFormat="1" x14ac:dyDescent="0.2"/>
    <row r="910466" s="12" customFormat="1" x14ac:dyDescent="0.2"/>
    <row r="910467" s="12" customFormat="1" x14ac:dyDescent="0.2"/>
    <row r="910468" s="12" customFormat="1" x14ac:dyDescent="0.2"/>
    <row r="910469" s="12" customFormat="1" x14ac:dyDescent="0.2"/>
    <row r="910470" s="12" customFormat="1" x14ac:dyDescent="0.2"/>
    <row r="910471" s="12" customFormat="1" x14ac:dyDescent="0.2"/>
    <row r="910472" s="12" customFormat="1" x14ac:dyDescent="0.2"/>
    <row r="910473" s="12" customFormat="1" x14ac:dyDescent="0.2"/>
    <row r="910474" s="12" customFormat="1" x14ac:dyDescent="0.2"/>
    <row r="910475" s="12" customFormat="1" x14ac:dyDescent="0.2"/>
    <row r="910476" s="12" customFormat="1" x14ac:dyDescent="0.2"/>
    <row r="910477" s="12" customFormat="1" x14ac:dyDescent="0.2"/>
    <row r="910478" s="12" customFormat="1" x14ac:dyDescent="0.2"/>
    <row r="910479" s="12" customFormat="1" x14ac:dyDescent="0.2"/>
    <row r="910480" s="12" customFormat="1" x14ac:dyDescent="0.2"/>
    <row r="910481" s="12" customFormat="1" x14ac:dyDescent="0.2"/>
    <row r="910482" s="12" customFormat="1" x14ac:dyDescent="0.2"/>
    <row r="910483" s="12" customFormat="1" x14ac:dyDescent="0.2"/>
    <row r="910484" s="12" customFormat="1" x14ac:dyDescent="0.2"/>
    <row r="910485" s="12" customFormat="1" x14ac:dyDescent="0.2"/>
    <row r="910486" s="12" customFormat="1" x14ac:dyDescent="0.2"/>
    <row r="910487" s="12" customFormat="1" x14ac:dyDescent="0.2"/>
    <row r="910488" s="12" customFormat="1" x14ac:dyDescent="0.2"/>
    <row r="910489" s="12" customFormat="1" x14ac:dyDescent="0.2"/>
    <row r="910490" s="12" customFormat="1" x14ac:dyDescent="0.2"/>
    <row r="910491" s="12" customFormat="1" x14ac:dyDescent="0.2"/>
    <row r="910492" s="12" customFormat="1" x14ac:dyDescent="0.2"/>
    <row r="910493" s="12" customFormat="1" x14ac:dyDescent="0.2"/>
    <row r="910494" s="12" customFormat="1" x14ac:dyDescent="0.2"/>
    <row r="910495" s="12" customFormat="1" x14ac:dyDescent="0.2"/>
    <row r="910496" s="12" customFormat="1" x14ac:dyDescent="0.2"/>
    <row r="910497" s="12" customFormat="1" x14ac:dyDescent="0.2"/>
    <row r="910498" s="12" customFormat="1" x14ac:dyDescent="0.2"/>
    <row r="910499" s="12" customFormat="1" x14ac:dyDescent="0.2"/>
    <row r="910500" s="12" customFormat="1" x14ac:dyDescent="0.2"/>
    <row r="910501" s="12" customFormat="1" x14ac:dyDescent="0.2"/>
    <row r="910502" s="12" customFormat="1" x14ac:dyDescent="0.2"/>
    <row r="910503" s="12" customFormat="1" x14ac:dyDescent="0.2"/>
    <row r="910504" s="12" customFormat="1" x14ac:dyDescent="0.2"/>
    <row r="910505" s="12" customFormat="1" x14ac:dyDescent="0.2"/>
    <row r="910506" s="12" customFormat="1" x14ac:dyDescent="0.2"/>
    <row r="910507" s="12" customFormat="1" x14ac:dyDescent="0.2"/>
    <row r="910508" s="12" customFormat="1" x14ac:dyDescent="0.2"/>
    <row r="910509" s="12" customFormat="1" x14ac:dyDescent="0.2"/>
    <row r="910510" s="12" customFormat="1" x14ac:dyDescent="0.2"/>
    <row r="910511" s="12" customFormat="1" x14ac:dyDescent="0.2"/>
    <row r="910512" s="12" customFormat="1" x14ac:dyDescent="0.2"/>
    <row r="910513" s="12" customFormat="1" x14ac:dyDescent="0.2"/>
    <row r="910514" s="12" customFormat="1" x14ac:dyDescent="0.2"/>
    <row r="910515" s="12" customFormat="1" x14ac:dyDescent="0.2"/>
    <row r="910516" s="12" customFormat="1" x14ac:dyDescent="0.2"/>
    <row r="910517" s="12" customFormat="1" x14ac:dyDescent="0.2"/>
    <row r="910518" s="12" customFormat="1" x14ac:dyDescent="0.2"/>
    <row r="910519" s="12" customFormat="1" x14ac:dyDescent="0.2"/>
    <row r="910520" s="12" customFormat="1" x14ac:dyDescent="0.2"/>
    <row r="910521" s="12" customFormat="1" x14ac:dyDescent="0.2"/>
    <row r="910522" s="12" customFormat="1" x14ac:dyDescent="0.2"/>
    <row r="910523" s="12" customFormat="1" x14ac:dyDescent="0.2"/>
    <row r="910524" s="12" customFormat="1" x14ac:dyDescent="0.2"/>
    <row r="910525" s="12" customFormat="1" x14ac:dyDescent="0.2"/>
    <row r="910526" s="12" customFormat="1" x14ac:dyDescent="0.2"/>
    <row r="910527" s="12" customFormat="1" x14ac:dyDescent="0.2"/>
    <row r="910528" s="12" customFormat="1" x14ac:dyDescent="0.2"/>
    <row r="910529" s="12" customFormat="1" x14ac:dyDescent="0.2"/>
    <row r="910530" s="12" customFormat="1" x14ac:dyDescent="0.2"/>
    <row r="910531" s="12" customFormat="1" x14ac:dyDescent="0.2"/>
    <row r="910532" s="12" customFormat="1" x14ac:dyDescent="0.2"/>
    <row r="910533" s="12" customFormat="1" x14ac:dyDescent="0.2"/>
    <row r="910534" s="12" customFormat="1" x14ac:dyDescent="0.2"/>
    <row r="910535" s="12" customFormat="1" x14ac:dyDescent="0.2"/>
    <row r="910536" s="12" customFormat="1" x14ac:dyDescent="0.2"/>
    <row r="910537" s="12" customFormat="1" x14ac:dyDescent="0.2"/>
    <row r="910538" s="12" customFormat="1" x14ac:dyDescent="0.2"/>
    <row r="910539" s="12" customFormat="1" x14ac:dyDescent="0.2"/>
    <row r="910540" s="12" customFormat="1" x14ac:dyDescent="0.2"/>
    <row r="910541" s="12" customFormat="1" x14ac:dyDescent="0.2"/>
    <row r="910542" s="12" customFormat="1" x14ac:dyDescent="0.2"/>
    <row r="910543" s="12" customFormat="1" x14ac:dyDescent="0.2"/>
    <row r="910544" s="12" customFormat="1" x14ac:dyDescent="0.2"/>
    <row r="910545" s="12" customFormat="1" x14ac:dyDescent="0.2"/>
    <row r="910546" s="12" customFormat="1" x14ac:dyDescent="0.2"/>
    <row r="910547" s="12" customFormat="1" x14ac:dyDescent="0.2"/>
    <row r="910548" s="12" customFormat="1" x14ac:dyDescent="0.2"/>
    <row r="910549" s="12" customFormat="1" x14ac:dyDescent="0.2"/>
    <row r="910550" s="12" customFormat="1" x14ac:dyDescent="0.2"/>
    <row r="910551" s="12" customFormat="1" x14ac:dyDescent="0.2"/>
    <row r="910552" s="12" customFormat="1" x14ac:dyDescent="0.2"/>
    <row r="910553" s="12" customFormat="1" x14ac:dyDescent="0.2"/>
    <row r="910554" s="12" customFormat="1" x14ac:dyDescent="0.2"/>
    <row r="910555" s="12" customFormat="1" x14ac:dyDescent="0.2"/>
    <row r="910556" s="12" customFormat="1" x14ac:dyDescent="0.2"/>
    <row r="910557" s="12" customFormat="1" x14ac:dyDescent="0.2"/>
    <row r="910558" s="12" customFormat="1" x14ac:dyDescent="0.2"/>
    <row r="910559" s="12" customFormat="1" x14ac:dyDescent="0.2"/>
    <row r="910560" s="12" customFormat="1" x14ac:dyDescent="0.2"/>
    <row r="910561" s="12" customFormat="1" x14ac:dyDescent="0.2"/>
    <row r="910562" s="12" customFormat="1" x14ac:dyDescent="0.2"/>
    <row r="910563" s="12" customFormat="1" x14ac:dyDescent="0.2"/>
    <row r="910564" s="12" customFormat="1" x14ac:dyDescent="0.2"/>
    <row r="910565" s="12" customFormat="1" x14ac:dyDescent="0.2"/>
    <row r="910566" s="12" customFormat="1" x14ac:dyDescent="0.2"/>
    <row r="910567" s="12" customFormat="1" x14ac:dyDescent="0.2"/>
    <row r="910568" s="12" customFormat="1" x14ac:dyDescent="0.2"/>
    <row r="910569" s="12" customFormat="1" x14ac:dyDescent="0.2"/>
    <row r="910570" s="12" customFormat="1" x14ac:dyDescent="0.2"/>
    <row r="910571" s="12" customFormat="1" x14ac:dyDescent="0.2"/>
    <row r="910572" s="12" customFormat="1" x14ac:dyDescent="0.2"/>
    <row r="910573" s="12" customFormat="1" x14ac:dyDescent="0.2"/>
    <row r="910574" s="12" customFormat="1" x14ac:dyDescent="0.2"/>
    <row r="910575" s="12" customFormat="1" x14ac:dyDescent="0.2"/>
    <row r="910576" s="12" customFormat="1" x14ac:dyDescent="0.2"/>
    <row r="910577" s="12" customFormat="1" x14ac:dyDescent="0.2"/>
    <row r="910578" s="12" customFormat="1" x14ac:dyDescent="0.2"/>
    <row r="910579" s="12" customFormat="1" x14ac:dyDescent="0.2"/>
    <row r="910580" s="12" customFormat="1" x14ac:dyDescent="0.2"/>
    <row r="910581" s="12" customFormat="1" x14ac:dyDescent="0.2"/>
    <row r="910582" s="12" customFormat="1" x14ac:dyDescent="0.2"/>
    <row r="910583" s="12" customFormat="1" x14ac:dyDescent="0.2"/>
    <row r="910584" s="12" customFormat="1" x14ac:dyDescent="0.2"/>
    <row r="910585" s="12" customFormat="1" x14ac:dyDescent="0.2"/>
    <row r="910586" s="12" customFormat="1" x14ac:dyDescent="0.2"/>
    <row r="910587" s="12" customFormat="1" x14ac:dyDescent="0.2"/>
    <row r="910588" s="12" customFormat="1" x14ac:dyDescent="0.2"/>
    <row r="910589" s="12" customFormat="1" x14ac:dyDescent="0.2"/>
    <row r="910590" s="12" customFormat="1" x14ac:dyDescent="0.2"/>
    <row r="910591" s="12" customFormat="1" x14ac:dyDescent="0.2"/>
    <row r="910592" s="12" customFormat="1" x14ac:dyDescent="0.2"/>
    <row r="910593" s="12" customFormat="1" x14ac:dyDescent="0.2"/>
    <row r="910594" s="12" customFormat="1" x14ac:dyDescent="0.2"/>
    <row r="910595" s="12" customFormat="1" x14ac:dyDescent="0.2"/>
    <row r="910596" s="12" customFormat="1" x14ac:dyDescent="0.2"/>
    <row r="910597" s="12" customFormat="1" x14ac:dyDescent="0.2"/>
    <row r="910598" s="12" customFormat="1" x14ac:dyDescent="0.2"/>
    <row r="910599" s="12" customFormat="1" x14ac:dyDescent="0.2"/>
    <row r="910600" s="12" customFormat="1" x14ac:dyDescent="0.2"/>
    <row r="910601" s="12" customFormat="1" x14ac:dyDescent="0.2"/>
    <row r="910602" s="12" customFormat="1" x14ac:dyDescent="0.2"/>
    <row r="910603" s="12" customFormat="1" x14ac:dyDescent="0.2"/>
    <row r="910604" s="12" customFormat="1" x14ac:dyDescent="0.2"/>
    <row r="910605" s="12" customFormat="1" x14ac:dyDescent="0.2"/>
    <row r="910606" s="12" customFormat="1" x14ac:dyDescent="0.2"/>
    <row r="910607" s="12" customFormat="1" x14ac:dyDescent="0.2"/>
    <row r="910608" s="12" customFormat="1" x14ac:dyDescent="0.2"/>
    <row r="910609" s="12" customFormat="1" x14ac:dyDescent="0.2"/>
    <row r="910610" s="12" customFormat="1" x14ac:dyDescent="0.2"/>
    <row r="910611" s="12" customFormat="1" x14ac:dyDescent="0.2"/>
    <row r="910612" s="12" customFormat="1" x14ac:dyDescent="0.2"/>
    <row r="910613" s="12" customFormat="1" x14ac:dyDescent="0.2"/>
    <row r="910614" s="12" customFormat="1" x14ac:dyDescent="0.2"/>
    <row r="910615" s="12" customFormat="1" x14ac:dyDescent="0.2"/>
    <row r="910616" s="12" customFormat="1" x14ac:dyDescent="0.2"/>
    <row r="910617" s="12" customFormat="1" x14ac:dyDescent="0.2"/>
    <row r="910618" s="12" customFormat="1" x14ac:dyDescent="0.2"/>
    <row r="910619" s="12" customFormat="1" x14ac:dyDescent="0.2"/>
    <row r="910620" s="12" customFormat="1" x14ac:dyDescent="0.2"/>
    <row r="910621" s="12" customFormat="1" x14ac:dyDescent="0.2"/>
    <row r="910622" s="12" customFormat="1" x14ac:dyDescent="0.2"/>
    <row r="910623" s="12" customFormat="1" x14ac:dyDescent="0.2"/>
    <row r="910624" s="12" customFormat="1" x14ac:dyDescent="0.2"/>
    <row r="910625" s="12" customFormat="1" x14ac:dyDescent="0.2"/>
    <row r="910626" s="12" customFormat="1" x14ac:dyDescent="0.2"/>
    <row r="910627" s="12" customFormat="1" x14ac:dyDescent="0.2"/>
    <row r="910628" s="12" customFormat="1" x14ac:dyDescent="0.2"/>
    <row r="910629" s="12" customFormat="1" x14ac:dyDescent="0.2"/>
    <row r="910630" s="12" customFormat="1" x14ac:dyDescent="0.2"/>
    <row r="910631" s="12" customFormat="1" x14ac:dyDescent="0.2"/>
    <row r="910632" s="12" customFormat="1" x14ac:dyDescent="0.2"/>
    <row r="910633" s="12" customFormat="1" x14ac:dyDescent="0.2"/>
    <row r="910634" s="12" customFormat="1" x14ac:dyDescent="0.2"/>
    <row r="910635" s="12" customFormat="1" x14ac:dyDescent="0.2"/>
    <row r="910636" s="12" customFormat="1" x14ac:dyDescent="0.2"/>
    <row r="910637" s="12" customFormat="1" x14ac:dyDescent="0.2"/>
    <row r="910638" s="12" customFormat="1" x14ac:dyDescent="0.2"/>
    <row r="910639" s="12" customFormat="1" x14ac:dyDescent="0.2"/>
    <row r="910640" s="12" customFormat="1" x14ac:dyDescent="0.2"/>
    <row r="910641" s="12" customFormat="1" x14ac:dyDescent="0.2"/>
    <row r="910642" s="12" customFormat="1" x14ac:dyDescent="0.2"/>
    <row r="910643" s="12" customFormat="1" x14ac:dyDescent="0.2"/>
    <row r="910644" s="12" customFormat="1" x14ac:dyDescent="0.2"/>
    <row r="910645" s="12" customFormat="1" x14ac:dyDescent="0.2"/>
    <row r="910646" s="12" customFormat="1" x14ac:dyDescent="0.2"/>
    <row r="910647" s="12" customFormat="1" x14ac:dyDescent="0.2"/>
    <row r="910648" s="12" customFormat="1" x14ac:dyDescent="0.2"/>
    <row r="910649" s="12" customFormat="1" x14ac:dyDescent="0.2"/>
    <row r="910650" s="12" customFormat="1" x14ac:dyDescent="0.2"/>
    <row r="910651" s="12" customFormat="1" x14ac:dyDescent="0.2"/>
    <row r="910652" s="12" customFormat="1" x14ac:dyDescent="0.2"/>
    <row r="910653" s="12" customFormat="1" x14ac:dyDescent="0.2"/>
    <row r="910654" s="12" customFormat="1" x14ac:dyDescent="0.2"/>
    <row r="910655" s="12" customFormat="1" x14ac:dyDescent="0.2"/>
    <row r="910656" s="12" customFormat="1" x14ac:dyDescent="0.2"/>
    <row r="910657" s="12" customFormat="1" x14ac:dyDescent="0.2"/>
    <row r="910658" s="12" customFormat="1" x14ac:dyDescent="0.2"/>
    <row r="910659" s="12" customFormat="1" x14ac:dyDescent="0.2"/>
    <row r="910660" s="12" customFormat="1" x14ac:dyDescent="0.2"/>
    <row r="910661" s="12" customFormat="1" x14ac:dyDescent="0.2"/>
    <row r="910662" s="12" customFormat="1" x14ac:dyDescent="0.2"/>
    <row r="910663" s="12" customFormat="1" x14ac:dyDescent="0.2"/>
    <row r="910664" s="12" customFormat="1" x14ac:dyDescent="0.2"/>
    <row r="910665" s="12" customFormat="1" x14ac:dyDescent="0.2"/>
    <row r="910666" s="12" customFormat="1" x14ac:dyDescent="0.2"/>
    <row r="910667" s="12" customFormat="1" x14ac:dyDescent="0.2"/>
    <row r="910668" s="12" customFormat="1" x14ac:dyDescent="0.2"/>
    <row r="910669" s="12" customFormat="1" x14ac:dyDescent="0.2"/>
    <row r="910670" s="12" customFormat="1" x14ac:dyDescent="0.2"/>
    <row r="910671" s="12" customFormat="1" x14ac:dyDescent="0.2"/>
    <row r="910672" s="12" customFormat="1" x14ac:dyDescent="0.2"/>
    <row r="910673" s="12" customFormat="1" x14ac:dyDescent="0.2"/>
    <row r="910674" s="12" customFormat="1" x14ac:dyDescent="0.2"/>
    <row r="910675" s="12" customFormat="1" x14ac:dyDescent="0.2"/>
    <row r="910676" s="12" customFormat="1" x14ac:dyDescent="0.2"/>
    <row r="910677" s="12" customFormat="1" x14ac:dyDescent="0.2"/>
    <row r="910678" s="12" customFormat="1" x14ac:dyDescent="0.2"/>
    <row r="910679" s="12" customFormat="1" x14ac:dyDescent="0.2"/>
    <row r="910680" s="12" customFormat="1" x14ac:dyDescent="0.2"/>
    <row r="910681" s="12" customFormat="1" x14ac:dyDescent="0.2"/>
    <row r="910682" s="12" customFormat="1" x14ac:dyDescent="0.2"/>
    <row r="910683" s="12" customFormat="1" x14ac:dyDescent="0.2"/>
    <row r="910684" s="12" customFormat="1" x14ac:dyDescent="0.2"/>
    <row r="910685" s="12" customFormat="1" x14ac:dyDescent="0.2"/>
    <row r="910686" s="12" customFormat="1" x14ac:dyDescent="0.2"/>
    <row r="910687" s="12" customFormat="1" x14ac:dyDescent="0.2"/>
    <row r="910688" s="12" customFormat="1" x14ac:dyDescent="0.2"/>
    <row r="910689" s="12" customFormat="1" x14ac:dyDescent="0.2"/>
    <row r="910690" s="12" customFormat="1" x14ac:dyDescent="0.2"/>
    <row r="910691" s="12" customFormat="1" x14ac:dyDescent="0.2"/>
    <row r="910692" s="12" customFormat="1" x14ac:dyDescent="0.2"/>
    <row r="910693" s="12" customFormat="1" x14ac:dyDescent="0.2"/>
    <row r="910694" s="12" customFormat="1" x14ac:dyDescent="0.2"/>
    <row r="910695" s="12" customFormat="1" x14ac:dyDescent="0.2"/>
    <row r="910696" s="12" customFormat="1" x14ac:dyDescent="0.2"/>
    <row r="910697" s="12" customFormat="1" x14ac:dyDescent="0.2"/>
    <row r="910698" s="12" customFormat="1" x14ac:dyDescent="0.2"/>
    <row r="910699" s="12" customFormat="1" x14ac:dyDescent="0.2"/>
    <row r="910700" s="12" customFormat="1" x14ac:dyDescent="0.2"/>
    <row r="910701" s="12" customFormat="1" x14ac:dyDescent="0.2"/>
    <row r="910702" s="12" customFormat="1" x14ac:dyDescent="0.2"/>
    <row r="910703" s="12" customFormat="1" x14ac:dyDescent="0.2"/>
    <row r="910704" s="12" customFormat="1" x14ac:dyDescent="0.2"/>
    <row r="910705" s="12" customFormat="1" x14ac:dyDescent="0.2"/>
    <row r="910706" s="12" customFormat="1" x14ac:dyDescent="0.2"/>
    <row r="910707" s="12" customFormat="1" x14ac:dyDescent="0.2"/>
    <row r="910708" s="12" customFormat="1" x14ac:dyDescent="0.2"/>
    <row r="910709" s="12" customFormat="1" x14ac:dyDescent="0.2"/>
    <row r="910710" s="12" customFormat="1" x14ac:dyDescent="0.2"/>
    <row r="910711" s="12" customFormat="1" x14ac:dyDescent="0.2"/>
    <row r="910712" s="12" customFormat="1" x14ac:dyDescent="0.2"/>
    <row r="910713" s="12" customFormat="1" x14ac:dyDescent="0.2"/>
    <row r="910714" s="12" customFormat="1" x14ac:dyDescent="0.2"/>
    <row r="910715" s="12" customFormat="1" x14ac:dyDescent="0.2"/>
    <row r="910716" s="12" customFormat="1" x14ac:dyDescent="0.2"/>
    <row r="910717" s="12" customFormat="1" x14ac:dyDescent="0.2"/>
    <row r="910718" s="12" customFormat="1" x14ac:dyDescent="0.2"/>
    <row r="910719" s="12" customFormat="1" x14ac:dyDescent="0.2"/>
    <row r="910720" s="12" customFormat="1" x14ac:dyDescent="0.2"/>
    <row r="910721" s="12" customFormat="1" x14ac:dyDescent="0.2"/>
    <row r="910722" s="12" customFormat="1" x14ac:dyDescent="0.2"/>
    <row r="910723" s="12" customFormat="1" x14ac:dyDescent="0.2"/>
    <row r="910724" s="12" customFormat="1" x14ac:dyDescent="0.2"/>
    <row r="910725" s="12" customFormat="1" x14ac:dyDescent="0.2"/>
    <row r="910726" s="12" customFormat="1" x14ac:dyDescent="0.2"/>
    <row r="910727" s="12" customFormat="1" x14ac:dyDescent="0.2"/>
    <row r="910728" s="12" customFormat="1" x14ac:dyDescent="0.2"/>
    <row r="910729" s="12" customFormat="1" x14ac:dyDescent="0.2"/>
    <row r="910730" s="12" customFormat="1" x14ac:dyDescent="0.2"/>
    <row r="910731" s="12" customFormat="1" x14ac:dyDescent="0.2"/>
    <row r="910732" s="12" customFormat="1" x14ac:dyDescent="0.2"/>
    <row r="910733" s="12" customFormat="1" x14ac:dyDescent="0.2"/>
    <row r="910734" s="12" customFormat="1" x14ac:dyDescent="0.2"/>
    <row r="910735" s="12" customFormat="1" x14ac:dyDescent="0.2"/>
    <row r="910736" s="12" customFormat="1" x14ac:dyDescent="0.2"/>
    <row r="910737" s="12" customFormat="1" x14ac:dyDescent="0.2"/>
    <row r="910738" s="12" customFormat="1" x14ac:dyDescent="0.2"/>
    <row r="910739" s="12" customFormat="1" x14ac:dyDescent="0.2"/>
    <row r="910740" s="12" customFormat="1" x14ac:dyDescent="0.2"/>
    <row r="910741" s="12" customFormat="1" x14ac:dyDescent="0.2"/>
    <row r="910742" s="12" customFormat="1" x14ac:dyDescent="0.2"/>
    <row r="910743" s="12" customFormat="1" x14ac:dyDescent="0.2"/>
    <row r="910744" s="12" customFormat="1" x14ac:dyDescent="0.2"/>
    <row r="910745" s="12" customFormat="1" x14ac:dyDescent="0.2"/>
    <row r="910746" s="12" customFormat="1" x14ac:dyDescent="0.2"/>
    <row r="910747" s="12" customFormat="1" x14ac:dyDescent="0.2"/>
    <row r="910748" s="12" customFormat="1" x14ac:dyDescent="0.2"/>
    <row r="910749" s="12" customFormat="1" x14ac:dyDescent="0.2"/>
    <row r="910750" s="12" customFormat="1" x14ac:dyDescent="0.2"/>
    <row r="910751" s="12" customFormat="1" x14ac:dyDescent="0.2"/>
    <row r="910752" s="12" customFormat="1" x14ac:dyDescent="0.2"/>
    <row r="910753" s="12" customFormat="1" x14ac:dyDescent="0.2"/>
    <row r="910754" s="12" customFormat="1" x14ac:dyDescent="0.2"/>
    <row r="910755" s="12" customFormat="1" x14ac:dyDescent="0.2"/>
    <row r="910756" s="12" customFormat="1" x14ac:dyDescent="0.2"/>
    <row r="910757" s="12" customFormat="1" x14ac:dyDescent="0.2"/>
    <row r="910758" s="12" customFormat="1" x14ac:dyDescent="0.2"/>
    <row r="910759" s="12" customFormat="1" x14ac:dyDescent="0.2"/>
    <row r="910760" s="12" customFormat="1" x14ac:dyDescent="0.2"/>
    <row r="910761" s="12" customFormat="1" x14ac:dyDescent="0.2"/>
    <row r="910762" s="12" customFormat="1" x14ac:dyDescent="0.2"/>
    <row r="910763" s="12" customFormat="1" x14ac:dyDescent="0.2"/>
    <row r="910764" s="12" customFormat="1" x14ac:dyDescent="0.2"/>
    <row r="910765" s="12" customFormat="1" x14ac:dyDescent="0.2"/>
    <row r="910766" s="12" customFormat="1" x14ac:dyDescent="0.2"/>
    <row r="910767" s="12" customFormat="1" x14ac:dyDescent="0.2"/>
    <row r="910768" s="12" customFormat="1" x14ac:dyDescent="0.2"/>
    <row r="910769" s="12" customFormat="1" x14ac:dyDescent="0.2"/>
    <row r="910770" s="12" customFormat="1" x14ac:dyDescent="0.2"/>
    <row r="910771" s="12" customFormat="1" x14ac:dyDescent="0.2"/>
    <row r="910772" s="12" customFormat="1" x14ac:dyDescent="0.2"/>
    <row r="910773" s="12" customFormat="1" x14ac:dyDescent="0.2"/>
    <row r="910774" s="12" customFormat="1" x14ac:dyDescent="0.2"/>
    <row r="910775" s="12" customFormat="1" x14ac:dyDescent="0.2"/>
    <row r="910776" s="12" customFormat="1" x14ac:dyDescent="0.2"/>
    <row r="910777" s="12" customFormat="1" x14ac:dyDescent="0.2"/>
    <row r="910778" s="12" customFormat="1" x14ac:dyDescent="0.2"/>
    <row r="910779" s="12" customFormat="1" x14ac:dyDescent="0.2"/>
    <row r="910780" s="12" customFormat="1" x14ac:dyDescent="0.2"/>
    <row r="910781" s="12" customFormat="1" x14ac:dyDescent="0.2"/>
    <row r="910782" s="12" customFormat="1" x14ac:dyDescent="0.2"/>
    <row r="910783" s="12" customFormat="1" x14ac:dyDescent="0.2"/>
    <row r="910784" s="12" customFormat="1" x14ac:dyDescent="0.2"/>
    <row r="910785" s="12" customFormat="1" x14ac:dyDescent="0.2"/>
    <row r="910786" s="12" customFormat="1" x14ac:dyDescent="0.2"/>
    <row r="910787" s="12" customFormat="1" x14ac:dyDescent="0.2"/>
    <row r="910788" s="12" customFormat="1" x14ac:dyDescent="0.2"/>
    <row r="910789" s="12" customFormat="1" x14ac:dyDescent="0.2"/>
    <row r="910790" s="12" customFormat="1" x14ac:dyDescent="0.2"/>
    <row r="910791" s="12" customFormat="1" x14ac:dyDescent="0.2"/>
    <row r="910792" s="12" customFormat="1" x14ac:dyDescent="0.2"/>
    <row r="910793" s="12" customFormat="1" x14ac:dyDescent="0.2"/>
    <row r="910794" s="12" customFormat="1" x14ac:dyDescent="0.2"/>
    <row r="910795" s="12" customFormat="1" x14ac:dyDescent="0.2"/>
    <row r="910796" s="12" customFormat="1" x14ac:dyDescent="0.2"/>
    <row r="910797" s="12" customFormat="1" x14ac:dyDescent="0.2"/>
    <row r="910798" s="12" customFormat="1" x14ac:dyDescent="0.2"/>
    <row r="910799" s="12" customFormat="1" x14ac:dyDescent="0.2"/>
    <row r="910800" s="12" customFormat="1" x14ac:dyDescent="0.2"/>
    <row r="910801" s="12" customFormat="1" x14ac:dyDescent="0.2"/>
    <row r="910802" s="12" customFormat="1" x14ac:dyDescent="0.2"/>
    <row r="910803" s="12" customFormat="1" x14ac:dyDescent="0.2"/>
    <row r="910804" s="12" customFormat="1" x14ac:dyDescent="0.2"/>
    <row r="910805" s="12" customFormat="1" x14ac:dyDescent="0.2"/>
    <row r="910806" s="12" customFormat="1" x14ac:dyDescent="0.2"/>
    <row r="910807" s="12" customFormat="1" x14ac:dyDescent="0.2"/>
    <row r="910808" s="12" customFormat="1" x14ac:dyDescent="0.2"/>
    <row r="910809" s="12" customFormat="1" x14ac:dyDescent="0.2"/>
    <row r="910810" s="12" customFormat="1" x14ac:dyDescent="0.2"/>
    <row r="910811" s="12" customFormat="1" x14ac:dyDescent="0.2"/>
    <row r="910812" s="12" customFormat="1" x14ac:dyDescent="0.2"/>
    <row r="910813" s="12" customFormat="1" x14ac:dyDescent="0.2"/>
    <row r="910814" s="12" customFormat="1" x14ac:dyDescent="0.2"/>
    <row r="910815" s="12" customFormat="1" x14ac:dyDescent="0.2"/>
    <row r="910816" s="12" customFormat="1" x14ac:dyDescent="0.2"/>
    <row r="910817" s="12" customFormat="1" x14ac:dyDescent="0.2"/>
    <row r="910818" s="12" customFormat="1" x14ac:dyDescent="0.2"/>
    <row r="910819" s="12" customFormat="1" x14ac:dyDescent="0.2"/>
    <row r="910820" s="12" customFormat="1" x14ac:dyDescent="0.2"/>
    <row r="910821" s="12" customFormat="1" x14ac:dyDescent="0.2"/>
    <row r="910822" s="12" customFormat="1" x14ac:dyDescent="0.2"/>
    <row r="910823" s="12" customFormat="1" x14ac:dyDescent="0.2"/>
    <row r="910824" s="12" customFormat="1" x14ac:dyDescent="0.2"/>
    <row r="910825" s="12" customFormat="1" x14ac:dyDescent="0.2"/>
    <row r="910826" s="12" customFormat="1" x14ac:dyDescent="0.2"/>
    <row r="910827" s="12" customFormat="1" x14ac:dyDescent="0.2"/>
    <row r="910828" s="12" customFormat="1" x14ac:dyDescent="0.2"/>
    <row r="910829" s="12" customFormat="1" x14ac:dyDescent="0.2"/>
    <row r="910830" s="12" customFormat="1" x14ac:dyDescent="0.2"/>
    <row r="910831" s="12" customFormat="1" x14ac:dyDescent="0.2"/>
    <row r="910832" s="12" customFormat="1" x14ac:dyDescent="0.2"/>
    <row r="910833" s="12" customFormat="1" x14ac:dyDescent="0.2"/>
    <row r="910834" s="12" customFormat="1" x14ac:dyDescent="0.2"/>
    <row r="910835" s="12" customFormat="1" x14ac:dyDescent="0.2"/>
    <row r="910836" s="12" customFormat="1" x14ac:dyDescent="0.2"/>
    <row r="910837" s="12" customFormat="1" x14ac:dyDescent="0.2"/>
    <row r="910838" s="12" customFormat="1" x14ac:dyDescent="0.2"/>
    <row r="910839" s="12" customFormat="1" x14ac:dyDescent="0.2"/>
    <row r="910840" s="12" customFormat="1" x14ac:dyDescent="0.2"/>
    <row r="910841" s="12" customFormat="1" x14ac:dyDescent="0.2"/>
    <row r="910842" s="12" customFormat="1" x14ac:dyDescent="0.2"/>
    <row r="910843" s="12" customFormat="1" x14ac:dyDescent="0.2"/>
    <row r="910844" s="12" customFormat="1" x14ac:dyDescent="0.2"/>
    <row r="910845" s="12" customFormat="1" x14ac:dyDescent="0.2"/>
    <row r="910846" s="12" customFormat="1" x14ac:dyDescent="0.2"/>
    <row r="910847" s="12" customFormat="1" x14ac:dyDescent="0.2"/>
    <row r="910848" s="12" customFormat="1" x14ac:dyDescent="0.2"/>
    <row r="910849" s="12" customFormat="1" x14ac:dyDescent="0.2"/>
    <row r="910850" s="12" customFormat="1" x14ac:dyDescent="0.2"/>
    <row r="910851" s="12" customFormat="1" x14ac:dyDescent="0.2"/>
    <row r="910852" s="12" customFormat="1" x14ac:dyDescent="0.2"/>
    <row r="910853" s="12" customFormat="1" x14ac:dyDescent="0.2"/>
    <row r="910854" s="12" customFormat="1" x14ac:dyDescent="0.2"/>
    <row r="910855" s="12" customFormat="1" x14ac:dyDescent="0.2"/>
    <row r="910856" s="12" customFormat="1" x14ac:dyDescent="0.2"/>
    <row r="910857" s="12" customFormat="1" x14ac:dyDescent="0.2"/>
    <row r="910858" s="12" customFormat="1" x14ac:dyDescent="0.2"/>
    <row r="910859" s="12" customFormat="1" x14ac:dyDescent="0.2"/>
    <row r="910860" s="12" customFormat="1" x14ac:dyDescent="0.2"/>
    <row r="910861" s="12" customFormat="1" x14ac:dyDescent="0.2"/>
    <row r="910862" s="12" customFormat="1" x14ac:dyDescent="0.2"/>
    <row r="910863" s="12" customFormat="1" x14ac:dyDescent="0.2"/>
    <row r="910864" s="12" customFormat="1" x14ac:dyDescent="0.2"/>
    <row r="910865" s="12" customFormat="1" x14ac:dyDescent="0.2"/>
    <row r="910866" s="12" customFormat="1" x14ac:dyDescent="0.2"/>
    <row r="910867" s="12" customFormat="1" x14ac:dyDescent="0.2"/>
    <row r="910868" s="12" customFormat="1" x14ac:dyDescent="0.2"/>
    <row r="910869" s="12" customFormat="1" x14ac:dyDescent="0.2"/>
    <row r="910870" s="12" customFormat="1" x14ac:dyDescent="0.2"/>
    <row r="910871" s="12" customFormat="1" x14ac:dyDescent="0.2"/>
    <row r="910872" s="12" customFormat="1" x14ac:dyDescent="0.2"/>
    <row r="910873" s="12" customFormat="1" x14ac:dyDescent="0.2"/>
    <row r="910874" s="12" customFormat="1" x14ac:dyDescent="0.2"/>
    <row r="910875" s="12" customFormat="1" x14ac:dyDescent="0.2"/>
    <row r="910876" s="12" customFormat="1" x14ac:dyDescent="0.2"/>
    <row r="910877" s="12" customFormat="1" x14ac:dyDescent="0.2"/>
    <row r="910878" s="12" customFormat="1" x14ac:dyDescent="0.2"/>
    <row r="910879" s="12" customFormat="1" x14ac:dyDescent="0.2"/>
    <row r="910880" s="12" customFormat="1" x14ac:dyDescent="0.2"/>
    <row r="910881" s="12" customFormat="1" x14ac:dyDescent="0.2"/>
    <row r="910882" s="12" customFormat="1" x14ac:dyDescent="0.2"/>
    <row r="910883" s="12" customFormat="1" x14ac:dyDescent="0.2"/>
    <row r="910884" s="12" customFormat="1" x14ac:dyDescent="0.2"/>
    <row r="910885" s="12" customFormat="1" x14ac:dyDescent="0.2"/>
    <row r="910886" s="12" customFormat="1" x14ac:dyDescent="0.2"/>
    <row r="910887" s="12" customFormat="1" x14ac:dyDescent="0.2"/>
    <row r="910888" s="12" customFormat="1" x14ac:dyDescent="0.2"/>
    <row r="910889" s="12" customFormat="1" x14ac:dyDescent="0.2"/>
    <row r="910890" s="12" customFormat="1" x14ac:dyDescent="0.2"/>
    <row r="910891" s="12" customFormat="1" x14ac:dyDescent="0.2"/>
    <row r="910892" s="12" customFormat="1" x14ac:dyDescent="0.2"/>
    <row r="910893" s="12" customFormat="1" x14ac:dyDescent="0.2"/>
    <row r="910894" s="12" customFormat="1" x14ac:dyDescent="0.2"/>
    <row r="910895" s="12" customFormat="1" x14ac:dyDescent="0.2"/>
    <row r="910896" s="12" customFormat="1" x14ac:dyDescent="0.2"/>
    <row r="910897" s="12" customFormat="1" x14ac:dyDescent="0.2"/>
    <row r="910898" s="12" customFormat="1" x14ac:dyDescent="0.2"/>
    <row r="910899" s="12" customFormat="1" x14ac:dyDescent="0.2"/>
    <row r="910900" s="12" customFormat="1" x14ac:dyDescent="0.2"/>
    <row r="910901" s="12" customFormat="1" x14ac:dyDescent="0.2"/>
    <row r="910902" s="12" customFormat="1" x14ac:dyDescent="0.2"/>
    <row r="910903" s="12" customFormat="1" x14ac:dyDescent="0.2"/>
    <row r="910904" s="12" customFormat="1" x14ac:dyDescent="0.2"/>
    <row r="910905" s="12" customFormat="1" x14ac:dyDescent="0.2"/>
    <row r="910906" s="12" customFormat="1" x14ac:dyDescent="0.2"/>
    <row r="910907" s="12" customFormat="1" x14ac:dyDescent="0.2"/>
    <row r="910908" s="12" customFormat="1" x14ac:dyDescent="0.2"/>
    <row r="910909" s="12" customFormat="1" x14ac:dyDescent="0.2"/>
    <row r="910910" s="12" customFormat="1" x14ac:dyDescent="0.2"/>
    <row r="910911" s="12" customFormat="1" x14ac:dyDescent="0.2"/>
    <row r="910912" s="12" customFormat="1" x14ac:dyDescent="0.2"/>
    <row r="910913" s="12" customFormat="1" x14ac:dyDescent="0.2"/>
    <row r="910914" s="12" customFormat="1" x14ac:dyDescent="0.2"/>
    <row r="910915" s="12" customFormat="1" x14ac:dyDescent="0.2"/>
    <row r="910916" s="12" customFormat="1" x14ac:dyDescent="0.2"/>
    <row r="910917" s="12" customFormat="1" x14ac:dyDescent="0.2"/>
    <row r="910918" s="12" customFormat="1" x14ac:dyDescent="0.2"/>
    <row r="910919" s="12" customFormat="1" x14ac:dyDescent="0.2"/>
    <row r="910920" s="12" customFormat="1" x14ac:dyDescent="0.2"/>
    <row r="910921" s="12" customFormat="1" x14ac:dyDescent="0.2"/>
    <row r="910922" s="12" customFormat="1" x14ac:dyDescent="0.2"/>
    <row r="910923" s="12" customFormat="1" x14ac:dyDescent="0.2"/>
    <row r="910924" s="12" customFormat="1" x14ac:dyDescent="0.2"/>
    <row r="910925" s="12" customFormat="1" x14ac:dyDescent="0.2"/>
    <row r="910926" s="12" customFormat="1" x14ac:dyDescent="0.2"/>
    <row r="910927" s="12" customFormat="1" x14ac:dyDescent="0.2"/>
    <row r="910928" s="12" customFormat="1" x14ac:dyDescent="0.2"/>
    <row r="910929" s="12" customFormat="1" x14ac:dyDescent="0.2"/>
    <row r="910930" s="12" customFormat="1" x14ac:dyDescent="0.2"/>
    <row r="910931" s="12" customFormat="1" x14ac:dyDescent="0.2"/>
    <row r="910932" s="12" customFormat="1" x14ac:dyDescent="0.2"/>
    <row r="910933" s="12" customFormat="1" x14ac:dyDescent="0.2"/>
    <row r="910934" s="12" customFormat="1" x14ac:dyDescent="0.2"/>
    <row r="910935" s="12" customFormat="1" x14ac:dyDescent="0.2"/>
    <row r="910936" s="12" customFormat="1" x14ac:dyDescent="0.2"/>
    <row r="910937" s="12" customFormat="1" x14ac:dyDescent="0.2"/>
    <row r="910938" s="12" customFormat="1" x14ac:dyDescent="0.2"/>
    <row r="910939" s="12" customFormat="1" x14ac:dyDescent="0.2"/>
    <row r="910940" s="12" customFormat="1" x14ac:dyDescent="0.2"/>
    <row r="910941" s="12" customFormat="1" x14ac:dyDescent="0.2"/>
    <row r="910942" s="12" customFormat="1" x14ac:dyDescent="0.2"/>
    <row r="910943" s="12" customFormat="1" x14ac:dyDescent="0.2"/>
    <row r="910944" s="12" customFormat="1" x14ac:dyDescent="0.2"/>
    <row r="910945" s="12" customFormat="1" x14ac:dyDescent="0.2"/>
    <row r="910946" s="12" customFormat="1" x14ac:dyDescent="0.2"/>
    <row r="910947" s="12" customFormat="1" x14ac:dyDescent="0.2"/>
    <row r="910948" s="12" customFormat="1" x14ac:dyDescent="0.2"/>
    <row r="910949" s="12" customFormat="1" x14ac:dyDescent="0.2"/>
    <row r="910950" s="12" customFormat="1" x14ac:dyDescent="0.2"/>
    <row r="910951" s="12" customFormat="1" x14ac:dyDescent="0.2"/>
    <row r="910952" s="12" customFormat="1" x14ac:dyDescent="0.2"/>
    <row r="910953" s="12" customFormat="1" x14ac:dyDescent="0.2"/>
    <row r="910954" s="12" customFormat="1" x14ac:dyDescent="0.2"/>
    <row r="910955" s="12" customFormat="1" x14ac:dyDescent="0.2"/>
    <row r="910956" s="12" customFormat="1" x14ac:dyDescent="0.2"/>
    <row r="910957" s="12" customFormat="1" x14ac:dyDescent="0.2"/>
    <row r="910958" s="12" customFormat="1" x14ac:dyDescent="0.2"/>
    <row r="910959" s="12" customFormat="1" x14ac:dyDescent="0.2"/>
    <row r="910960" s="12" customFormat="1" x14ac:dyDescent="0.2"/>
    <row r="910961" s="12" customFormat="1" x14ac:dyDescent="0.2"/>
    <row r="910962" s="12" customFormat="1" x14ac:dyDescent="0.2"/>
    <row r="910963" s="12" customFormat="1" x14ac:dyDescent="0.2"/>
    <row r="910964" s="12" customFormat="1" x14ac:dyDescent="0.2"/>
    <row r="910965" s="12" customFormat="1" x14ac:dyDescent="0.2"/>
    <row r="910966" s="12" customFormat="1" x14ac:dyDescent="0.2"/>
    <row r="910967" s="12" customFormat="1" x14ac:dyDescent="0.2"/>
    <row r="910968" s="12" customFormat="1" x14ac:dyDescent="0.2"/>
    <row r="910969" s="12" customFormat="1" x14ac:dyDescent="0.2"/>
    <row r="910970" s="12" customFormat="1" x14ac:dyDescent="0.2"/>
    <row r="910971" s="12" customFormat="1" x14ac:dyDescent="0.2"/>
    <row r="910972" s="12" customFormat="1" x14ac:dyDescent="0.2"/>
    <row r="910973" s="12" customFormat="1" x14ac:dyDescent="0.2"/>
    <row r="910974" s="12" customFormat="1" x14ac:dyDescent="0.2"/>
    <row r="910975" s="12" customFormat="1" x14ac:dyDescent="0.2"/>
    <row r="910976" s="12" customFormat="1" x14ac:dyDescent="0.2"/>
    <row r="910977" s="12" customFormat="1" x14ac:dyDescent="0.2"/>
    <row r="910978" s="12" customFormat="1" x14ac:dyDescent="0.2"/>
    <row r="910979" s="12" customFormat="1" x14ac:dyDescent="0.2"/>
    <row r="910980" s="12" customFormat="1" x14ac:dyDescent="0.2"/>
    <row r="910981" s="12" customFormat="1" x14ac:dyDescent="0.2"/>
    <row r="910982" s="12" customFormat="1" x14ac:dyDescent="0.2"/>
    <row r="910983" s="12" customFormat="1" x14ac:dyDescent="0.2"/>
    <row r="910984" s="12" customFormat="1" x14ac:dyDescent="0.2"/>
    <row r="910985" s="12" customFormat="1" x14ac:dyDescent="0.2"/>
    <row r="910986" s="12" customFormat="1" x14ac:dyDescent="0.2"/>
    <row r="910987" s="12" customFormat="1" x14ac:dyDescent="0.2"/>
    <row r="910988" s="12" customFormat="1" x14ac:dyDescent="0.2"/>
    <row r="910989" s="12" customFormat="1" x14ac:dyDescent="0.2"/>
    <row r="910990" s="12" customFormat="1" x14ac:dyDescent="0.2"/>
    <row r="910991" s="12" customFormat="1" x14ac:dyDescent="0.2"/>
    <row r="910992" s="12" customFormat="1" x14ac:dyDescent="0.2"/>
    <row r="910993" s="12" customFormat="1" x14ac:dyDescent="0.2"/>
    <row r="910994" s="12" customFormat="1" x14ac:dyDescent="0.2"/>
    <row r="910995" s="12" customFormat="1" x14ac:dyDescent="0.2"/>
    <row r="910996" s="12" customFormat="1" x14ac:dyDescent="0.2"/>
    <row r="910997" s="12" customFormat="1" x14ac:dyDescent="0.2"/>
    <row r="910998" s="12" customFormat="1" x14ac:dyDescent="0.2"/>
    <row r="910999" s="12" customFormat="1" x14ac:dyDescent="0.2"/>
    <row r="911000" s="12" customFormat="1" x14ac:dyDescent="0.2"/>
    <row r="911001" s="12" customFormat="1" x14ac:dyDescent="0.2"/>
    <row r="911002" s="12" customFormat="1" x14ac:dyDescent="0.2"/>
    <row r="911003" s="12" customFormat="1" x14ac:dyDescent="0.2"/>
    <row r="911004" s="12" customFormat="1" x14ac:dyDescent="0.2"/>
    <row r="911005" s="12" customFormat="1" x14ac:dyDescent="0.2"/>
    <row r="911006" s="12" customFormat="1" x14ac:dyDescent="0.2"/>
    <row r="911007" s="12" customFormat="1" x14ac:dyDescent="0.2"/>
    <row r="911008" s="12" customFormat="1" x14ac:dyDescent="0.2"/>
    <row r="911009" s="12" customFormat="1" x14ac:dyDescent="0.2"/>
    <row r="911010" s="12" customFormat="1" x14ac:dyDescent="0.2"/>
    <row r="911011" s="12" customFormat="1" x14ac:dyDescent="0.2"/>
    <row r="911012" s="12" customFormat="1" x14ac:dyDescent="0.2"/>
    <row r="911013" s="12" customFormat="1" x14ac:dyDescent="0.2"/>
    <row r="911014" s="12" customFormat="1" x14ac:dyDescent="0.2"/>
    <row r="911015" s="12" customFormat="1" x14ac:dyDescent="0.2"/>
    <row r="911016" s="12" customFormat="1" x14ac:dyDescent="0.2"/>
    <row r="911017" s="12" customFormat="1" x14ac:dyDescent="0.2"/>
    <row r="911018" s="12" customFormat="1" x14ac:dyDescent="0.2"/>
    <row r="911019" s="12" customFormat="1" x14ac:dyDescent="0.2"/>
    <row r="911020" s="12" customFormat="1" x14ac:dyDescent="0.2"/>
    <row r="911021" s="12" customFormat="1" x14ac:dyDescent="0.2"/>
    <row r="911022" s="12" customFormat="1" x14ac:dyDescent="0.2"/>
    <row r="911023" s="12" customFormat="1" x14ac:dyDescent="0.2"/>
    <row r="911024" s="12" customFormat="1" x14ac:dyDescent="0.2"/>
    <row r="911025" s="12" customFormat="1" x14ac:dyDescent="0.2"/>
    <row r="911026" s="12" customFormat="1" x14ac:dyDescent="0.2"/>
    <row r="911027" s="12" customFormat="1" x14ac:dyDescent="0.2"/>
    <row r="911028" s="12" customFormat="1" x14ac:dyDescent="0.2"/>
    <row r="911029" s="12" customFormat="1" x14ac:dyDescent="0.2"/>
    <row r="911030" s="12" customFormat="1" x14ac:dyDescent="0.2"/>
    <row r="911031" s="12" customFormat="1" x14ac:dyDescent="0.2"/>
    <row r="911032" s="12" customFormat="1" x14ac:dyDescent="0.2"/>
    <row r="911033" s="12" customFormat="1" x14ac:dyDescent="0.2"/>
    <row r="911034" s="12" customFormat="1" x14ac:dyDescent="0.2"/>
    <row r="911035" s="12" customFormat="1" x14ac:dyDescent="0.2"/>
    <row r="911036" s="12" customFormat="1" x14ac:dyDescent="0.2"/>
    <row r="911037" s="12" customFormat="1" x14ac:dyDescent="0.2"/>
    <row r="911038" s="12" customFormat="1" x14ac:dyDescent="0.2"/>
    <row r="911039" s="12" customFormat="1" x14ac:dyDescent="0.2"/>
    <row r="911040" s="12" customFormat="1" x14ac:dyDescent="0.2"/>
    <row r="911041" s="12" customFormat="1" x14ac:dyDescent="0.2"/>
    <row r="911042" s="12" customFormat="1" x14ac:dyDescent="0.2"/>
    <row r="911043" s="12" customFormat="1" x14ac:dyDescent="0.2"/>
    <row r="911044" s="12" customFormat="1" x14ac:dyDescent="0.2"/>
    <row r="911045" s="12" customFormat="1" x14ac:dyDescent="0.2"/>
    <row r="911046" s="12" customFormat="1" x14ac:dyDescent="0.2"/>
    <row r="911047" s="12" customFormat="1" x14ac:dyDescent="0.2"/>
    <row r="911048" s="12" customFormat="1" x14ac:dyDescent="0.2"/>
    <row r="911049" s="12" customFormat="1" x14ac:dyDescent="0.2"/>
    <row r="911050" s="12" customFormat="1" x14ac:dyDescent="0.2"/>
    <row r="911051" s="12" customFormat="1" x14ac:dyDescent="0.2"/>
    <row r="911052" s="12" customFormat="1" x14ac:dyDescent="0.2"/>
    <row r="911053" s="12" customFormat="1" x14ac:dyDescent="0.2"/>
    <row r="911054" s="12" customFormat="1" x14ac:dyDescent="0.2"/>
    <row r="911055" s="12" customFormat="1" x14ac:dyDescent="0.2"/>
    <row r="911056" s="12" customFormat="1" x14ac:dyDescent="0.2"/>
    <row r="911057" s="12" customFormat="1" x14ac:dyDescent="0.2"/>
    <row r="911058" s="12" customFormat="1" x14ac:dyDescent="0.2"/>
    <row r="911059" s="12" customFormat="1" x14ac:dyDescent="0.2"/>
    <row r="911060" s="12" customFormat="1" x14ac:dyDescent="0.2"/>
    <row r="911061" s="12" customFormat="1" x14ac:dyDescent="0.2"/>
    <row r="911062" s="12" customFormat="1" x14ac:dyDescent="0.2"/>
    <row r="911063" s="12" customFormat="1" x14ac:dyDescent="0.2"/>
    <row r="911064" s="12" customFormat="1" x14ac:dyDescent="0.2"/>
    <row r="911065" s="12" customFormat="1" x14ac:dyDescent="0.2"/>
    <row r="911066" s="12" customFormat="1" x14ac:dyDescent="0.2"/>
    <row r="911067" s="12" customFormat="1" x14ac:dyDescent="0.2"/>
    <row r="911068" s="12" customFormat="1" x14ac:dyDescent="0.2"/>
    <row r="911069" s="12" customFormat="1" x14ac:dyDescent="0.2"/>
    <row r="911070" s="12" customFormat="1" x14ac:dyDescent="0.2"/>
    <row r="911071" s="12" customFormat="1" x14ac:dyDescent="0.2"/>
    <row r="911072" s="12" customFormat="1" x14ac:dyDescent="0.2"/>
    <row r="911073" s="12" customFormat="1" x14ac:dyDescent="0.2"/>
    <row r="911074" s="12" customFormat="1" x14ac:dyDescent="0.2"/>
    <row r="911075" s="12" customFormat="1" x14ac:dyDescent="0.2"/>
    <row r="911076" s="12" customFormat="1" x14ac:dyDescent="0.2"/>
    <row r="911077" s="12" customFormat="1" x14ac:dyDescent="0.2"/>
    <row r="911078" s="12" customFormat="1" x14ac:dyDescent="0.2"/>
    <row r="911079" s="12" customFormat="1" x14ac:dyDescent="0.2"/>
    <row r="911080" s="12" customFormat="1" x14ac:dyDescent="0.2"/>
    <row r="911081" s="12" customFormat="1" x14ac:dyDescent="0.2"/>
    <row r="911082" s="12" customFormat="1" x14ac:dyDescent="0.2"/>
    <row r="911083" s="12" customFormat="1" x14ac:dyDescent="0.2"/>
    <row r="911084" s="12" customFormat="1" x14ac:dyDescent="0.2"/>
    <row r="911085" s="12" customFormat="1" x14ac:dyDescent="0.2"/>
    <row r="911086" s="12" customFormat="1" x14ac:dyDescent="0.2"/>
    <row r="911087" s="12" customFormat="1" x14ac:dyDescent="0.2"/>
    <row r="911088" s="12" customFormat="1" x14ac:dyDescent="0.2"/>
    <row r="911089" s="12" customFormat="1" x14ac:dyDescent="0.2"/>
    <row r="911090" s="12" customFormat="1" x14ac:dyDescent="0.2"/>
    <row r="911091" s="12" customFormat="1" x14ac:dyDescent="0.2"/>
    <row r="911092" s="12" customFormat="1" x14ac:dyDescent="0.2"/>
    <row r="911093" s="12" customFormat="1" x14ac:dyDescent="0.2"/>
    <row r="911094" s="12" customFormat="1" x14ac:dyDescent="0.2"/>
    <row r="911095" s="12" customFormat="1" x14ac:dyDescent="0.2"/>
    <row r="911096" s="12" customFormat="1" x14ac:dyDescent="0.2"/>
    <row r="911097" s="12" customFormat="1" x14ac:dyDescent="0.2"/>
    <row r="911098" s="12" customFormat="1" x14ac:dyDescent="0.2"/>
    <row r="911099" s="12" customFormat="1" x14ac:dyDescent="0.2"/>
    <row r="911100" s="12" customFormat="1" x14ac:dyDescent="0.2"/>
    <row r="911101" s="12" customFormat="1" x14ac:dyDescent="0.2"/>
    <row r="911102" s="12" customFormat="1" x14ac:dyDescent="0.2"/>
    <row r="911103" s="12" customFormat="1" x14ac:dyDescent="0.2"/>
    <row r="911104" s="12" customFormat="1" x14ac:dyDescent="0.2"/>
    <row r="911105" s="12" customFormat="1" x14ac:dyDescent="0.2"/>
    <row r="911106" s="12" customFormat="1" x14ac:dyDescent="0.2"/>
    <row r="911107" s="12" customFormat="1" x14ac:dyDescent="0.2"/>
    <row r="911108" s="12" customFormat="1" x14ac:dyDescent="0.2"/>
    <row r="911109" s="12" customFormat="1" x14ac:dyDescent="0.2"/>
    <row r="911110" s="12" customFormat="1" x14ac:dyDescent="0.2"/>
    <row r="911111" s="12" customFormat="1" x14ac:dyDescent="0.2"/>
    <row r="911112" s="12" customFormat="1" x14ac:dyDescent="0.2"/>
    <row r="911113" s="12" customFormat="1" x14ac:dyDescent="0.2"/>
    <row r="911114" s="12" customFormat="1" x14ac:dyDescent="0.2"/>
    <row r="911115" s="12" customFormat="1" x14ac:dyDescent="0.2"/>
    <row r="911116" s="12" customFormat="1" x14ac:dyDescent="0.2"/>
    <row r="911117" s="12" customFormat="1" x14ac:dyDescent="0.2"/>
    <row r="911118" s="12" customFormat="1" x14ac:dyDescent="0.2"/>
    <row r="911119" s="12" customFormat="1" x14ac:dyDescent="0.2"/>
    <row r="911120" s="12" customFormat="1" x14ac:dyDescent="0.2"/>
    <row r="911121" s="12" customFormat="1" x14ac:dyDescent="0.2"/>
    <row r="911122" s="12" customFormat="1" x14ac:dyDescent="0.2"/>
    <row r="911123" s="12" customFormat="1" x14ac:dyDescent="0.2"/>
    <row r="911124" s="12" customFormat="1" x14ac:dyDescent="0.2"/>
    <row r="911125" s="12" customFormat="1" x14ac:dyDescent="0.2"/>
    <row r="911126" s="12" customFormat="1" x14ac:dyDescent="0.2"/>
    <row r="911127" s="12" customFormat="1" x14ac:dyDescent="0.2"/>
    <row r="911128" s="12" customFormat="1" x14ac:dyDescent="0.2"/>
    <row r="911129" s="12" customFormat="1" x14ac:dyDescent="0.2"/>
    <row r="911130" s="12" customFormat="1" x14ac:dyDescent="0.2"/>
    <row r="911131" s="12" customFormat="1" x14ac:dyDescent="0.2"/>
    <row r="911132" s="12" customFormat="1" x14ac:dyDescent="0.2"/>
    <row r="911133" s="12" customFormat="1" x14ac:dyDescent="0.2"/>
    <row r="911134" s="12" customFormat="1" x14ac:dyDescent="0.2"/>
    <row r="911135" s="12" customFormat="1" x14ac:dyDescent="0.2"/>
    <row r="911136" s="12" customFormat="1" x14ac:dyDescent="0.2"/>
    <row r="911137" s="12" customFormat="1" x14ac:dyDescent="0.2"/>
    <row r="911138" s="12" customFormat="1" x14ac:dyDescent="0.2"/>
    <row r="911139" s="12" customFormat="1" x14ac:dyDescent="0.2"/>
    <row r="911140" s="12" customFormat="1" x14ac:dyDescent="0.2"/>
    <row r="911141" s="12" customFormat="1" x14ac:dyDescent="0.2"/>
    <row r="911142" s="12" customFormat="1" x14ac:dyDescent="0.2"/>
    <row r="911143" s="12" customFormat="1" x14ac:dyDescent="0.2"/>
    <row r="911144" s="12" customFormat="1" x14ac:dyDescent="0.2"/>
    <row r="911145" s="12" customFormat="1" x14ac:dyDescent="0.2"/>
    <row r="911146" s="12" customFormat="1" x14ac:dyDescent="0.2"/>
    <row r="911147" s="12" customFormat="1" x14ac:dyDescent="0.2"/>
    <row r="911148" s="12" customFormat="1" x14ac:dyDescent="0.2"/>
    <row r="911149" s="12" customFormat="1" x14ac:dyDescent="0.2"/>
    <row r="911150" s="12" customFormat="1" x14ac:dyDescent="0.2"/>
    <row r="911151" s="12" customFormat="1" x14ac:dyDescent="0.2"/>
    <row r="911152" s="12" customFormat="1" x14ac:dyDescent="0.2"/>
    <row r="911153" s="12" customFormat="1" x14ac:dyDescent="0.2"/>
    <row r="911154" s="12" customFormat="1" x14ac:dyDescent="0.2"/>
    <row r="911155" s="12" customFormat="1" x14ac:dyDescent="0.2"/>
    <row r="911156" s="12" customFormat="1" x14ac:dyDescent="0.2"/>
    <row r="911157" s="12" customFormat="1" x14ac:dyDescent="0.2"/>
    <row r="911158" s="12" customFormat="1" x14ac:dyDescent="0.2"/>
    <row r="911159" s="12" customFormat="1" x14ac:dyDescent="0.2"/>
    <row r="911160" s="12" customFormat="1" x14ac:dyDescent="0.2"/>
    <row r="911161" s="12" customFormat="1" x14ac:dyDescent="0.2"/>
    <row r="911162" s="12" customFormat="1" x14ac:dyDescent="0.2"/>
    <row r="911163" s="12" customFormat="1" x14ac:dyDescent="0.2"/>
    <row r="911164" s="12" customFormat="1" x14ac:dyDescent="0.2"/>
    <row r="911165" s="12" customFormat="1" x14ac:dyDescent="0.2"/>
    <row r="911166" s="12" customFormat="1" x14ac:dyDescent="0.2"/>
    <row r="911167" s="12" customFormat="1" x14ac:dyDescent="0.2"/>
    <row r="911168" s="12" customFormat="1" x14ac:dyDescent="0.2"/>
    <row r="911169" s="12" customFormat="1" x14ac:dyDescent="0.2"/>
    <row r="911170" s="12" customFormat="1" x14ac:dyDescent="0.2"/>
    <row r="911171" s="12" customFormat="1" x14ac:dyDescent="0.2"/>
    <row r="911172" s="12" customFormat="1" x14ac:dyDescent="0.2"/>
    <row r="911173" s="12" customFormat="1" x14ac:dyDescent="0.2"/>
    <row r="911174" s="12" customFormat="1" x14ac:dyDescent="0.2"/>
    <row r="911175" s="12" customFormat="1" x14ac:dyDescent="0.2"/>
    <row r="911176" s="12" customFormat="1" x14ac:dyDescent="0.2"/>
    <row r="911177" s="12" customFormat="1" x14ac:dyDescent="0.2"/>
    <row r="911178" s="12" customFormat="1" x14ac:dyDescent="0.2"/>
    <row r="911179" s="12" customFormat="1" x14ac:dyDescent="0.2"/>
    <row r="911180" s="12" customFormat="1" x14ac:dyDescent="0.2"/>
    <row r="911181" s="12" customFormat="1" x14ac:dyDescent="0.2"/>
    <row r="911182" s="12" customFormat="1" x14ac:dyDescent="0.2"/>
    <row r="911183" s="12" customFormat="1" x14ac:dyDescent="0.2"/>
    <row r="911184" s="12" customFormat="1" x14ac:dyDescent="0.2"/>
    <row r="911185" s="12" customFormat="1" x14ac:dyDescent="0.2"/>
    <row r="911186" s="12" customFormat="1" x14ac:dyDescent="0.2"/>
    <row r="911187" s="12" customFormat="1" x14ac:dyDescent="0.2"/>
    <row r="911188" s="12" customFormat="1" x14ac:dyDescent="0.2"/>
    <row r="911189" s="12" customFormat="1" x14ac:dyDescent="0.2"/>
    <row r="911190" s="12" customFormat="1" x14ac:dyDescent="0.2"/>
    <row r="911191" s="12" customFormat="1" x14ac:dyDescent="0.2"/>
    <row r="911192" s="12" customFormat="1" x14ac:dyDescent="0.2"/>
    <row r="911193" s="12" customFormat="1" x14ac:dyDescent="0.2"/>
    <row r="911194" s="12" customFormat="1" x14ac:dyDescent="0.2"/>
    <row r="911195" s="12" customFormat="1" x14ac:dyDescent="0.2"/>
    <row r="911196" s="12" customFormat="1" x14ac:dyDescent="0.2"/>
    <row r="911197" s="12" customFormat="1" x14ac:dyDescent="0.2"/>
    <row r="911198" s="12" customFormat="1" x14ac:dyDescent="0.2"/>
    <row r="911199" s="12" customFormat="1" x14ac:dyDescent="0.2"/>
    <row r="911200" s="12" customFormat="1" x14ac:dyDescent="0.2"/>
    <row r="911201" s="12" customFormat="1" x14ac:dyDescent="0.2"/>
    <row r="911202" s="12" customFormat="1" x14ac:dyDescent="0.2"/>
    <row r="911203" s="12" customFormat="1" x14ac:dyDescent="0.2"/>
    <row r="911204" s="12" customFormat="1" x14ac:dyDescent="0.2"/>
    <row r="911205" s="12" customFormat="1" x14ac:dyDescent="0.2"/>
    <row r="911206" s="12" customFormat="1" x14ac:dyDescent="0.2"/>
    <row r="911207" s="12" customFormat="1" x14ac:dyDescent="0.2"/>
    <row r="911208" s="12" customFormat="1" x14ac:dyDescent="0.2"/>
    <row r="911209" s="12" customFormat="1" x14ac:dyDescent="0.2"/>
    <row r="911210" s="12" customFormat="1" x14ac:dyDescent="0.2"/>
    <row r="911211" s="12" customFormat="1" x14ac:dyDescent="0.2"/>
    <row r="911212" s="12" customFormat="1" x14ac:dyDescent="0.2"/>
    <row r="911213" s="12" customFormat="1" x14ac:dyDescent="0.2"/>
    <row r="911214" s="12" customFormat="1" x14ac:dyDescent="0.2"/>
    <row r="911215" s="12" customFormat="1" x14ac:dyDescent="0.2"/>
    <row r="911216" s="12" customFormat="1" x14ac:dyDescent="0.2"/>
    <row r="911217" s="12" customFormat="1" x14ac:dyDescent="0.2"/>
    <row r="911218" s="12" customFormat="1" x14ac:dyDescent="0.2"/>
    <row r="911219" s="12" customFormat="1" x14ac:dyDescent="0.2"/>
    <row r="911220" s="12" customFormat="1" x14ac:dyDescent="0.2"/>
    <row r="911221" s="12" customFormat="1" x14ac:dyDescent="0.2"/>
    <row r="911222" s="12" customFormat="1" x14ac:dyDescent="0.2"/>
    <row r="911223" s="12" customFormat="1" x14ac:dyDescent="0.2"/>
    <row r="911224" s="12" customFormat="1" x14ac:dyDescent="0.2"/>
    <row r="911225" s="12" customFormat="1" x14ac:dyDescent="0.2"/>
    <row r="911226" s="12" customFormat="1" x14ac:dyDescent="0.2"/>
    <row r="911227" s="12" customFormat="1" x14ac:dyDescent="0.2"/>
    <row r="911228" s="12" customFormat="1" x14ac:dyDescent="0.2"/>
    <row r="911229" s="12" customFormat="1" x14ac:dyDescent="0.2"/>
    <row r="911230" s="12" customFormat="1" x14ac:dyDescent="0.2"/>
    <row r="911231" s="12" customFormat="1" x14ac:dyDescent="0.2"/>
    <row r="911232" s="12" customFormat="1" x14ac:dyDescent="0.2"/>
    <row r="911233" s="12" customFormat="1" x14ac:dyDescent="0.2"/>
    <row r="911234" s="12" customFormat="1" x14ac:dyDescent="0.2"/>
    <row r="911235" s="12" customFormat="1" x14ac:dyDescent="0.2"/>
    <row r="911236" s="12" customFormat="1" x14ac:dyDescent="0.2"/>
    <row r="911237" s="12" customFormat="1" x14ac:dyDescent="0.2"/>
    <row r="911238" s="12" customFormat="1" x14ac:dyDescent="0.2"/>
    <row r="911239" s="12" customFormat="1" x14ac:dyDescent="0.2"/>
    <row r="911240" s="12" customFormat="1" x14ac:dyDescent="0.2"/>
    <row r="911241" s="12" customFormat="1" x14ac:dyDescent="0.2"/>
    <row r="911242" s="12" customFormat="1" x14ac:dyDescent="0.2"/>
    <row r="911243" s="12" customFormat="1" x14ac:dyDescent="0.2"/>
    <row r="911244" s="12" customFormat="1" x14ac:dyDescent="0.2"/>
    <row r="911245" s="12" customFormat="1" x14ac:dyDescent="0.2"/>
    <row r="911246" s="12" customFormat="1" x14ac:dyDescent="0.2"/>
    <row r="911247" s="12" customFormat="1" x14ac:dyDescent="0.2"/>
    <row r="911248" s="12" customFormat="1" x14ac:dyDescent="0.2"/>
    <row r="911249" s="12" customFormat="1" x14ac:dyDescent="0.2"/>
    <row r="911250" s="12" customFormat="1" x14ac:dyDescent="0.2"/>
    <row r="911251" s="12" customFormat="1" x14ac:dyDescent="0.2"/>
    <row r="911252" s="12" customFormat="1" x14ac:dyDescent="0.2"/>
    <row r="911253" s="12" customFormat="1" x14ac:dyDescent="0.2"/>
    <row r="911254" s="12" customFormat="1" x14ac:dyDescent="0.2"/>
    <row r="911255" s="12" customFormat="1" x14ac:dyDescent="0.2"/>
    <row r="911256" s="12" customFormat="1" x14ac:dyDescent="0.2"/>
    <row r="911257" s="12" customFormat="1" x14ac:dyDescent="0.2"/>
    <row r="911258" s="12" customFormat="1" x14ac:dyDescent="0.2"/>
    <row r="911259" s="12" customFormat="1" x14ac:dyDescent="0.2"/>
    <row r="911260" s="12" customFormat="1" x14ac:dyDescent="0.2"/>
    <row r="911261" s="12" customFormat="1" x14ac:dyDescent="0.2"/>
    <row r="911262" s="12" customFormat="1" x14ac:dyDescent="0.2"/>
    <row r="911263" s="12" customFormat="1" x14ac:dyDescent="0.2"/>
    <row r="911264" s="12" customFormat="1" x14ac:dyDescent="0.2"/>
    <row r="911265" s="12" customFormat="1" x14ac:dyDescent="0.2"/>
    <row r="911266" s="12" customFormat="1" x14ac:dyDescent="0.2"/>
    <row r="911267" s="12" customFormat="1" x14ac:dyDescent="0.2"/>
    <row r="911268" s="12" customFormat="1" x14ac:dyDescent="0.2"/>
    <row r="911269" s="12" customFormat="1" x14ac:dyDescent="0.2"/>
    <row r="911270" s="12" customFormat="1" x14ac:dyDescent="0.2"/>
    <row r="911271" s="12" customFormat="1" x14ac:dyDescent="0.2"/>
    <row r="911272" s="12" customFormat="1" x14ac:dyDescent="0.2"/>
    <row r="911273" s="12" customFormat="1" x14ac:dyDescent="0.2"/>
    <row r="911274" s="12" customFormat="1" x14ac:dyDescent="0.2"/>
    <row r="911275" s="12" customFormat="1" x14ac:dyDescent="0.2"/>
    <row r="911276" s="12" customFormat="1" x14ac:dyDescent="0.2"/>
    <row r="911277" s="12" customFormat="1" x14ac:dyDescent="0.2"/>
    <row r="911278" s="12" customFormat="1" x14ac:dyDescent="0.2"/>
    <row r="911279" s="12" customFormat="1" x14ac:dyDescent="0.2"/>
    <row r="911280" s="12" customFormat="1" x14ac:dyDescent="0.2"/>
    <row r="911281" s="12" customFormat="1" x14ac:dyDescent="0.2"/>
    <row r="911282" s="12" customFormat="1" x14ac:dyDescent="0.2"/>
    <row r="911283" s="12" customFormat="1" x14ac:dyDescent="0.2"/>
    <row r="911284" s="12" customFormat="1" x14ac:dyDescent="0.2"/>
    <row r="911285" s="12" customFormat="1" x14ac:dyDescent="0.2"/>
    <row r="911286" s="12" customFormat="1" x14ac:dyDescent="0.2"/>
    <row r="911287" s="12" customFormat="1" x14ac:dyDescent="0.2"/>
    <row r="911288" s="12" customFormat="1" x14ac:dyDescent="0.2"/>
    <row r="911289" s="12" customFormat="1" x14ac:dyDescent="0.2"/>
    <row r="911290" s="12" customFormat="1" x14ac:dyDescent="0.2"/>
    <row r="911291" s="12" customFormat="1" x14ac:dyDescent="0.2"/>
    <row r="911292" s="12" customFormat="1" x14ac:dyDescent="0.2"/>
    <row r="911293" s="12" customFormat="1" x14ac:dyDescent="0.2"/>
    <row r="911294" s="12" customFormat="1" x14ac:dyDescent="0.2"/>
    <row r="911295" s="12" customFormat="1" x14ac:dyDescent="0.2"/>
    <row r="911296" s="12" customFormat="1" x14ac:dyDescent="0.2"/>
    <row r="911297" s="12" customFormat="1" x14ac:dyDescent="0.2"/>
    <row r="911298" s="12" customFormat="1" x14ac:dyDescent="0.2"/>
    <row r="911299" s="12" customFormat="1" x14ac:dyDescent="0.2"/>
    <row r="911300" s="12" customFormat="1" x14ac:dyDescent="0.2"/>
    <row r="911301" s="12" customFormat="1" x14ac:dyDescent="0.2"/>
    <row r="911302" s="12" customFormat="1" x14ac:dyDescent="0.2"/>
    <row r="911303" s="12" customFormat="1" x14ac:dyDescent="0.2"/>
    <row r="911304" s="12" customFormat="1" x14ac:dyDescent="0.2"/>
    <row r="911305" s="12" customFormat="1" x14ac:dyDescent="0.2"/>
    <row r="911306" s="12" customFormat="1" x14ac:dyDescent="0.2"/>
    <row r="911307" s="12" customFormat="1" x14ac:dyDescent="0.2"/>
    <row r="911308" s="12" customFormat="1" x14ac:dyDescent="0.2"/>
    <row r="911309" s="12" customFormat="1" x14ac:dyDescent="0.2"/>
    <row r="911310" s="12" customFormat="1" x14ac:dyDescent="0.2"/>
    <row r="911311" s="12" customFormat="1" x14ac:dyDescent="0.2"/>
    <row r="911312" s="12" customFormat="1" x14ac:dyDescent="0.2"/>
    <row r="911313" s="12" customFormat="1" x14ac:dyDescent="0.2"/>
    <row r="911314" s="12" customFormat="1" x14ac:dyDescent="0.2"/>
    <row r="911315" s="12" customFormat="1" x14ac:dyDescent="0.2"/>
    <row r="911316" s="12" customFormat="1" x14ac:dyDescent="0.2"/>
    <row r="911317" s="12" customFormat="1" x14ac:dyDescent="0.2"/>
    <row r="911318" s="12" customFormat="1" x14ac:dyDescent="0.2"/>
    <row r="911319" s="12" customFormat="1" x14ac:dyDescent="0.2"/>
    <row r="911320" s="12" customFormat="1" x14ac:dyDescent="0.2"/>
    <row r="911321" s="12" customFormat="1" x14ac:dyDescent="0.2"/>
    <row r="911322" s="12" customFormat="1" x14ac:dyDescent="0.2"/>
    <row r="911323" s="12" customFormat="1" x14ac:dyDescent="0.2"/>
    <row r="911324" s="12" customFormat="1" x14ac:dyDescent="0.2"/>
    <row r="911325" s="12" customFormat="1" x14ac:dyDescent="0.2"/>
    <row r="911326" s="12" customFormat="1" x14ac:dyDescent="0.2"/>
    <row r="911327" s="12" customFormat="1" x14ac:dyDescent="0.2"/>
    <row r="911328" s="12" customFormat="1" x14ac:dyDescent="0.2"/>
    <row r="911329" s="12" customFormat="1" x14ac:dyDescent="0.2"/>
    <row r="911330" s="12" customFormat="1" x14ac:dyDescent="0.2"/>
    <row r="911331" s="12" customFormat="1" x14ac:dyDescent="0.2"/>
    <row r="911332" s="12" customFormat="1" x14ac:dyDescent="0.2"/>
    <row r="911333" s="12" customFormat="1" x14ac:dyDescent="0.2"/>
    <row r="911334" s="12" customFormat="1" x14ac:dyDescent="0.2"/>
    <row r="911335" s="12" customFormat="1" x14ac:dyDescent="0.2"/>
    <row r="911336" s="12" customFormat="1" x14ac:dyDescent="0.2"/>
    <row r="911337" s="12" customFormat="1" x14ac:dyDescent="0.2"/>
    <row r="911338" s="12" customFormat="1" x14ac:dyDescent="0.2"/>
    <row r="911339" s="12" customFormat="1" x14ac:dyDescent="0.2"/>
    <row r="911340" s="12" customFormat="1" x14ac:dyDescent="0.2"/>
    <row r="911341" s="12" customFormat="1" x14ac:dyDescent="0.2"/>
    <row r="911342" s="12" customFormat="1" x14ac:dyDescent="0.2"/>
    <row r="911343" s="12" customFormat="1" x14ac:dyDescent="0.2"/>
    <row r="911344" s="12" customFormat="1" x14ac:dyDescent="0.2"/>
    <row r="911345" s="12" customFormat="1" x14ac:dyDescent="0.2"/>
    <row r="911346" s="12" customFormat="1" x14ac:dyDescent="0.2"/>
    <row r="911347" s="12" customFormat="1" x14ac:dyDescent="0.2"/>
    <row r="911348" s="12" customFormat="1" x14ac:dyDescent="0.2"/>
    <row r="911349" s="12" customFormat="1" x14ac:dyDescent="0.2"/>
    <row r="911350" s="12" customFormat="1" x14ac:dyDescent="0.2"/>
    <row r="911351" s="12" customFormat="1" x14ac:dyDescent="0.2"/>
    <row r="911352" s="12" customFormat="1" x14ac:dyDescent="0.2"/>
    <row r="911353" s="12" customFormat="1" x14ac:dyDescent="0.2"/>
    <row r="911354" s="12" customFormat="1" x14ac:dyDescent="0.2"/>
    <row r="911355" s="12" customFormat="1" x14ac:dyDescent="0.2"/>
    <row r="911356" s="12" customFormat="1" x14ac:dyDescent="0.2"/>
    <row r="911357" s="12" customFormat="1" x14ac:dyDescent="0.2"/>
    <row r="911358" s="12" customFormat="1" x14ac:dyDescent="0.2"/>
    <row r="911359" s="12" customFormat="1" x14ac:dyDescent="0.2"/>
    <row r="911360" s="12" customFormat="1" x14ac:dyDescent="0.2"/>
    <row r="911361" s="12" customFormat="1" x14ac:dyDescent="0.2"/>
    <row r="911362" s="12" customFormat="1" x14ac:dyDescent="0.2"/>
    <row r="911363" s="12" customFormat="1" x14ac:dyDescent="0.2"/>
    <row r="911364" s="12" customFormat="1" x14ac:dyDescent="0.2"/>
    <row r="911365" s="12" customFormat="1" x14ac:dyDescent="0.2"/>
    <row r="911366" s="12" customFormat="1" x14ac:dyDescent="0.2"/>
    <row r="911367" s="12" customFormat="1" x14ac:dyDescent="0.2"/>
    <row r="911368" s="12" customFormat="1" x14ac:dyDescent="0.2"/>
    <row r="911369" s="12" customFormat="1" x14ac:dyDescent="0.2"/>
    <row r="911370" s="12" customFormat="1" x14ac:dyDescent="0.2"/>
    <row r="911371" s="12" customFormat="1" x14ac:dyDescent="0.2"/>
    <row r="911372" s="12" customFormat="1" x14ac:dyDescent="0.2"/>
    <row r="911373" s="12" customFormat="1" x14ac:dyDescent="0.2"/>
    <row r="911374" s="12" customFormat="1" x14ac:dyDescent="0.2"/>
    <row r="911375" s="12" customFormat="1" x14ac:dyDescent="0.2"/>
    <row r="911376" s="12" customFormat="1" x14ac:dyDescent="0.2"/>
    <row r="911377" s="12" customFormat="1" x14ac:dyDescent="0.2"/>
    <row r="911378" s="12" customFormat="1" x14ac:dyDescent="0.2"/>
    <row r="911379" s="12" customFormat="1" x14ac:dyDescent="0.2"/>
    <row r="911380" s="12" customFormat="1" x14ac:dyDescent="0.2"/>
    <row r="911381" s="12" customFormat="1" x14ac:dyDescent="0.2"/>
    <row r="911382" s="12" customFormat="1" x14ac:dyDescent="0.2"/>
    <row r="911383" s="12" customFormat="1" x14ac:dyDescent="0.2"/>
    <row r="911384" s="12" customFormat="1" x14ac:dyDescent="0.2"/>
    <row r="911385" s="12" customFormat="1" x14ac:dyDescent="0.2"/>
    <row r="911386" s="12" customFormat="1" x14ac:dyDescent="0.2"/>
    <row r="911387" s="12" customFormat="1" x14ac:dyDescent="0.2"/>
    <row r="911388" s="12" customFormat="1" x14ac:dyDescent="0.2"/>
    <row r="911389" s="12" customFormat="1" x14ac:dyDescent="0.2"/>
    <row r="911390" s="12" customFormat="1" x14ac:dyDescent="0.2"/>
    <row r="911391" s="12" customFormat="1" x14ac:dyDescent="0.2"/>
    <row r="911392" s="12" customFormat="1" x14ac:dyDescent="0.2"/>
    <row r="911393" s="12" customFormat="1" x14ac:dyDescent="0.2"/>
    <row r="911394" s="12" customFormat="1" x14ac:dyDescent="0.2"/>
    <row r="911395" s="12" customFormat="1" x14ac:dyDescent="0.2"/>
    <row r="911396" s="12" customFormat="1" x14ac:dyDescent="0.2"/>
    <row r="911397" s="12" customFormat="1" x14ac:dyDescent="0.2"/>
    <row r="911398" s="12" customFormat="1" x14ac:dyDescent="0.2"/>
    <row r="911399" s="12" customFormat="1" x14ac:dyDescent="0.2"/>
    <row r="911400" s="12" customFormat="1" x14ac:dyDescent="0.2"/>
    <row r="911401" s="12" customFormat="1" x14ac:dyDescent="0.2"/>
    <row r="911402" s="12" customFormat="1" x14ac:dyDescent="0.2"/>
    <row r="911403" s="12" customFormat="1" x14ac:dyDescent="0.2"/>
    <row r="911404" s="12" customFormat="1" x14ac:dyDescent="0.2"/>
    <row r="911405" s="12" customFormat="1" x14ac:dyDescent="0.2"/>
    <row r="911406" s="12" customFormat="1" x14ac:dyDescent="0.2"/>
    <row r="911407" s="12" customFormat="1" x14ac:dyDescent="0.2"/>
    <row r="911408" s="12" customFormat="1" x14ac:dyDescent="0.2"/>
    <row r="911409" s="12" customFormat="1" x14ac:dyDescent="0.2"/>
    <row r="911410" s="12" customFormat="1" x14ac:dyDescent="0.2"/>
    <row r="911411" s="12" customFormat="1" x14ac:dyDescent="0.2"/>
    <row r="911412" s="12" customFormat="1" x14ac:dyDescent="0.2"/>
    <row r="911413" s="12" customFormat="1" x14ac:dyDescent="0.2"/>
    <row r="911414" s="12" customFormat="1" x14ac:dyDescent="0.2"/>
    <row r="911415" s="12" customFormat="1" x14ac:dyDescent="0.2"/>
    <row r="911416" s="12" customFormat="1" x14ac:dyDescent="0.2"/>
    <row r="911417" s="12" customFormat="1" x14ac:dyDescent="0.2"/>
    <row r="911418" s="12" customFormat="1" x14ac:dyDescent="0.2"/>
    <row r="911419" s="12" customFormat="1" x14ac:dyDescent="0.2"/>
    <row r="911420" s="12" customFormat="1" x14ac:dyDescent="0.2"/>
    <row r="911421" s="12" customFormat="1" x14ac:dyDescent="0.2"/>
    <row r="911422" s="12" customFormat="1" x14ac:dyDescent="0.2"/>
    <row r="911423" s="12" customFormat="1" x14ac:dyDescent="0.2"/>
    <row r="911424" s="12" customFormat="1" x14ac:dyDescent="0.2"/>
    <row r="911425" s="12" customFormat="1" x14ac:dyDescent="0.2"/>
    <row r="911426" s="12" customFormat="1" x14ac:dyDescent="0.2"/>
    <row r="911427" s="12" customFormat="1" x14ac:dyDescent="0.2"/>
    <row r="911428" s="12" customFormat="1" x14ac:dyDescent="0.2"/>
    <row r="911429" s="12" customFormat="1" x14ac:dyDescent="0.2"/>
    <row r="911430" s="12" customFormat="1" x14ac:dyDescent="0.2"/>
    <row r="911431" s="12" customFormat="1" x14ac:dyDescent="0.2"/>
    <row r="911432" s="12" customFormat="1" x14ac:dyDescent="0.2"/>
    <row r="911433" s="12" customFormat="1" x14ac:dyDescent="0.2"/>
    <row r="911434" s="12" customFormat="1" x14ac:dyDescent="0.2"/>
    <row r="911435" s="12" customFormat="1" x14ac:dyDescent="0.2"/>
    <row r="911436" s="12" customFormat="1" x14ac:dyDescent="0.2"/>
    <row r="911437" s="12" customFormat="1" x14ac:dyDescent="0.2"/>
    <row r="911438" s="12" customFormat="1" x14ac:dyDescent="0.2"/>
    <row r="911439" s="12" customFormat="1" x14ac:dyDescent="0.2"/>
    <row r="911440" s="12" customFormat="1" x14ac:dyDescent="0.2"/>
    <row r="911441" s="12" customFormat="1" x14ac:dyDescent="0.2"/>
    <row r="911442" s="12" customFormat="1" x14ac:dyDescent="0.2"/>
    <row r="911443" s="12" customFormat="1" x14ac:dyDescent="0.2"/>
    <row r="911444" s="12" customFormat="1" x14ac:dyDescent="0.2"/>
    <row r="911445" s="12" customFormat="1" x14ac:dyDescent="0.2"/>
    <row r="911446" s="12" customFormat="1" x14ac:dyDescent="0.2"/>
    <row r="911447" s="12" customFormat="1" x14ac:dyDescent="0.2"/>
    <row r="911448" s="12" customFormat="1" x14ac:dyDescent="0.2"/>
    <row r="911449" s="12" customFormat="1" x14ac:dyDescent="0.2"/>
    <row r="911450" s="12" customFormat="1" x14ac:dyDescent="0.2"/>
    <row r="911451" s="12" customFormat="1" x14ac:dyDescent="0.2"/>
    <row r="911452" s="12" customFormat="1" x14ac:dyDescent="0.2"/>
    <row r="911453" s="12" customFormat="1" x14ac:dyDescent="0.2"/>
    <row r="911454" s="12" customFormat="1" x14ac:dyDescent="0.2"/>
    <row r="911455" s="12" customFormat="1" x14ac:dyDescent="0.2"/>
    <row r="911456" s="12" customFormat="1" x14ac:dyDescent="0.2"/>
    <row r="911457" s="12" customFormat="1" x14ac:dyDescent="0.2"/>
    <row r="911458" s="12" customFormat="1" x14ac:dyDescent="0.2"/>
    <row r="911459" s="12" customFormat="1" x14ac:dyDescent="0.2"/>
    <row r="911460" s="12" customFormat="1" x14ac:dyDescent="0.2"/>
    <row r="911461" s="12" customFormat="1" x14ac:dyDescent="0.2"/>
    <row r="911462" s="12" customFormat="1" x14ac:dyDescent="0.2"/>
    <row r="911463" s="12" customFormat="1" x14ac:dyDescent="0.2"/>
    <row r="911464" s="12" customFormat="1" x14ac:dyDescent="0.2"/>
    <row r="911465" s="12" customFormat="1" x14ac:dyDescent="0.2"/>
    <row r="911466" s="12" customFormat="1" x14ac:dyDescent="0.2"/>
    <row r="911467" s="12" customFormat="1" x14ac:dyDescent="0.2"/>
    <row r="911468" s="12" customFormat="1" x14ac:dyDescent="0.2"/>
    <row r="911469" s="12" customFormat="1" x14ac:dyDescent="0.2"/>
    <row r="911470" s="12" customFormat="1" x14ac:dyDescent="0.2"/>
    <row r="911471" s="12" customFormat="1" x14ac:dyDescent="0.2"/>
    <row r="911472" s="12" customFormat="1" x14ac:dyDescent="0.2"/>
    <row r="911473" s="12" customFormat="1" x14ac:dyDescent="0.2"/>
    <row r="911474" s="12" customFormat="1" x14ac:dyDescent="0.2"/>
    <row r="911475" s="12" customFormat="1" x14ac:dyDescent="0.2"/>
    <row r="911476" s="12" customFormat="1" x14ac:dyDescent="0.2"/>
    <row r="911477" s="12" customFormat="1" x14ac:dyDescent="0.2"/>
    <row r="911478" s="12" customFormat="1" x14ac:dyDescent="0.2"/>
    <row r="911479" s="12" customFormat="1" x14ac:dyDescent="0.2"/>
    <row r="911480" s="12" customFormat="1" x14ac:dyDescent="0.2"/>
    <row r="911481" s="12" customFormat="1" x14ac:dyDescent="0.2"/>
    <row r="911482" s="12" customFormat="1" x14ac:dyDescent="0.2"/>
    <row r="911483" s="12" customFormat="1" x14ac:dyDescent="0.2"/>
    <row r="911484" s="12" customFormat="1" x14ac:dyDescent="0.2"/>
    <row r="911485" s="12" customFormat="1" x14ac:dyDescent="0.2"/>
    <row r="911486" s="12" customFormat="1" x14ac:dyDescent="0.2"/>
    <row r="911487" s="12" customFormat="1" x14ac:dyDescent="0.2"/>
    <row r="911488" s="12" customFormat="1" x14ac:dyDescent="0.2"/>
    <row r="911489" s="12" customFormat="1" x14ac:dyDescent="0.2"/>
    <row r="911490" s="12" customFormat="1" x14ac:dyDescent="0.2"/>
    <row r="911491" s="12" customFormat="1" x14ac:dyDescent="0.2"/>
    <row r="911492" s="12" customFormat="1" x14ac:dyDescent="0.2"/>
    <row r="911493" s="12" customFormat="1" x14ac:dyDescent="0.2"/>
    <row r="911494" s="12" customFormat="1" x14ac:dyDescent="0.2"/>
    <row r="911495" s="12" customFormat="1" x14ac:dyDescent="0.2"/>
    <row r="911496" s="12" customFormat="1" x14ac:dyDescent="0.2"/>
    <row r="911497" s="12" customFormat="1" x14ac:dyDescent="0.2"/>
    <row r="911498" s="12" customFormat="1" x14ac:dyDescent="0.2"/>
    <row r="911499" s="12" customFormat="1" x14ac:dyDescent="0.2"/>
    <row r="911500" s="12" customFormat="1" x14ac:dyDescent="0.2"/>
    <row r="911501" s="12" customFormat="1" x14ac:dyDescent="0.2"/>
    <row r="911502" s="12" customFormat="1" x14ac:dyDescent="0.2"/>
    <row r="911503" s="12" customFormat="1" x14ac:dyDescent="0.2"/>
    <row r="911504" s="12" customFormat="1" x14ac:dyDescent="0.2"/>
    <row r="911505" s="12" customFormat="1" x14ac:dyDescent="0.2"/>
    <row r="911506" s="12" customFormat="1" x14ac:dyDescent="0.2"/>
    <row r="911507" s="12" customFormat="1" x14ac:dyDescent="0.2"/>
    <row r="911508" s="12" customFormat="1" x14ac:dyDescent="0.2"/>
    <row r="911509" s="12" customFormat="1" x14ac:dyDescent="0.2"/>
    <row r="911510" s="12" customFormat="1" x14ac:dyDescent="0.2"/>
    <row r="911511" s="12" customFormat="1" x14ac:dyDescent="0.2"/>
    <row r="911512" s="12" customFormat="1" x14ac:dyDescent="0.2"/>
    <row r="911513" s="12" customFormat="1" x14ac:dyDescent="0.2"/>
    <row r="911514" s="12" customFormat="1" x14ac:dyDescent="0.2"/>
    <row r="911515" s="12" customFormat="1" x14ac:dyDescent="0.2"/>
    <row r="911516" s="12" customFormat="1" x14ac:dyDescent="0.2"/>
    <row r="911517" s="12" customFormat="1" x14ac:dyDescent="0.2"/>
    <row r="911518" s="12" customFormat="1" x14ac:dyDescent="0.2"/>
    <row r="911519" s="12" customFormat="1" x14ac:dyDescent="0.2"/>
    <row r="911520" s="12" customFormat="1" x14ac:dyDescent="0.2"/>
    <row r="911521" s="12" customFormat="1" x14ac:dyDescent="0.2"/>
    <row r="911522" s="12" customFormat="1" x14ac:dyDescent="0.2"/>
    <row r="911523" s="12" customFormat="1" x14ac:dyDescent="0.2"/>
    <row r="911524" s="12" customFormat="1" x14ac:dyDescent="0.2"/>
    <row r="911525" s="12" customFormat="1" x14ac:dyDescent="0.2"/>
    <row r="911526" s="12" customFormat="1" x14ac:dyDescent="0.2"/>
    <row r="911527" s="12" customFormat="1" x14ac:dyDescent="0.2"/>
    <row r="911528" s="12" customFormat="1" x14ac:dyDescent="0.2"/>
    <row r="911529" s="12" customFormat="1" x14ac:dyDescent="0.2"/>
    <row r="911530" s="12" customFormat="1" x14ac:dyDescent="0.2"/>
    <row r="911531" s="12" customFormat="1" x14ac:dyDescent="0.2"/>
    <row r="911532" s="12" customFormat="1" x14ac:dyDescent="0.2"/>
    <row r="911533" s="12" customFormat="1" x14ac:dyDescent="0.2"/>
    <row r="911534" s="12" customFormat="1" x14ac:dyDescent="0.2"/>
    <row r="911535" s="12" customFormat="1" x14ac:dyDescent="0.2"/>
    <row r="911536" s="12" customFormat="1" x14ac:dyDescent="0.2"/>
    <row r="911537" s="12" customFormat="1" x14ac:dyDescent="0.2"/>
    <row r="911538" s="12" customFormat="1" x14ac:dyDescent="0.2"/>
    <row r="911539" s="12" customFormat="1" x14ac:dyDescent="0.2"/>
    <row r="911540" s="12" customFormat="1" x14ac:dyDescent="0.2"/>
    <row r="911541" s="12" customFormat="1" x14ac:dyDescent="0.2"/>
    <row r="911542" s="12" customFormat="1" x14ac:dyDescent="0.2"/>
    <row r="911543" s="12" customFormat="1" x14ac:dyDescent="0.2"/>
    <row r="911544" s="12" customFormat="1" x14ac:dyDescent="0.2"/>
    <row r="911545" s="12" customFormat="1" x14ac:dyDescent="0.2"/>
    <row r="911546" s="12" customFormat="1" x14ac:dyDescent="0.2"/>
    <row r="911547" s="12" customFormat="1" x14ac:dyDescent="0.2"/>
    <row r="911548" s="12" customFormat="1" x14ac:dyDescent="0.2"/>
    <row r="911549" s="12" customFormat="1" x14ac:dyDescent="0.2"/>
    <row r="911550" s="12" customFormat="1" x14ac:dyDescent="0.2"/>
    <row r="911551" s="12" customFormat="1" x14ac:dyDescent="0.2"/>
    <row r="911552" s="12" customFormat="1" x14ac:dyDescent="0.2"/>
    <row r="911553" s="12" customFormat="1" x14ac:dyDescent="0.2"/>
    <row r="911554" s="12" customFormat="1" x14ac:dyDescent="0.2"/>
    <row r="911555" s="12" customFormat="1" x14ac:dyDescent="0.2"/>
    <row r="911556" s="12" customFormat="1" x14ac:dyDescent="0.2"/>
    <row r="911557" s="12" customFormat="1" x14ac:dyDescent="0.2"/>
    <row r="911558" s="12" customFormat="1" x14ac:dyDescent="0.2"/>
    <row r="911559" s="12" customFormat="1" x14ac:dyDescent="0.2"/>
    <row r="911560" s="12" customFormat="1" x14ac:dyDescent="0.2"/>
    <row r="911561" s="12" customFormat="1" x14ac:dyDescent="0.2"/>
    <row r="911562" s="12" customFormat="1" x14ac:dyDescent="0.2"/>
    <row r="911563" s="12" customFormat="1" x14ac:dyDescent="0.2"/>
    <row r="911564" s="12" customFormat="1" x14ac:dyDescent="0.2"/>
    <row r="911565" s="12" customFormat="1" x14ac:dyDescent="0.2"/>
    <row r="911566" s="12" customFormat="1" x14ac:dyDescent="0.2"/>
    <row r="911567" s="12" customFormat="1" x14ac:dyDescent="0.2"/>
    <row r="911568" s="12" customFormat="1" x14ac:dyDescent="0.2"/>
    <row r="911569" s="12" customFormat="1" x14ac:dyDescent="0.2"/>
    <row r="911570" s="12" customFormat="1" x14ac:dyDescent="0.2"/>
    <row r="911571" s="12" customFormat="1" x14ac:dyDescent="0.2"/>
    <row r="911572" s="12" customFormat="1" x14ac:dyDescent="0.2"/>
    <row r="911573" s="12" customFormat="1" x14ac:dyDescent="0.2"/>
    <row r="911574" s="12" customFormat="1" x14ac:dyDescent="0.2"/>
    <row r="911575" s="12" customFormat="1" x14ac:dyDescent="0.2"/>
    <row r="911576" s="12" customFormat="1" x14ac:dyDescent="0.2"/>
    <row r="911577" s="12" customFormat="1" x14ac:dyDescent="0.2"/>
    <row r="911578" s="12" customFormat="1" x14ac:dyDescent="0.2"/>
    <row r="911579" s="12" customFormat="1" x14ac:dyDescent="0.2"/>
    <row r="911580" s="12" customFormat="1" x14ac:dyDescent="0.2"/>
    <row r="911581" s="12" customFormat="1" x14ac:dyDescent="0.2"/>
    <row r="911582" s="12" customFormat="1" x14ac:dyDescent="0.2"/>
    <row r="911583" s="12" customFormat="1" x14ac:dyDescent="0.2"/>
    <row r="911584" s="12" customFormat="1" x14ac:dyDescent="0.2"/>
    <row r="911585" s="12" customFormat="1" x14ac:dyDescent="0.2"/>
    <row r="911586" s="12" customFormat="1" x14ac:dyDescent="0.2"/>
    <row r="911587" s="12" customFormat="1" x14ac:dyDescent="0.2"/>
    <row r="911588" s="12" customFormat="1" x14ac:dyDescent="0.2"/>
    <row r="911589" s="12" customFormat="1" x14ac:dyDescent="0.2"/>
    <row r="911590" s="12" customFormat="1" x14ac:dyDescent="0.2"/>
    <row r="911591" s="12" customFormat="1" x14ac:dyDescent="0.2"/>
    <row r="911592" s="12" customFormat="1" x14ac:dyDescent="0.2"/>
    <row r="911593" s="12" customFormat="1" x14ac:dyDescent="0.2"/>
    <row r="911594" s="12" customFormat="1" x14ac:dyDescent="0.2"/>
    <row r="911595" s="12" customFormat="1" x14ac:dyDescent="0.2"/>
    <row r="911596" s="12" customFormat="1" x14ac:dyDescent="0.2"/>
    <row r="911597" s="12" customFormat="1" x14ac:dyDescent="0.2"/>
    <row r="911598" s="12" customFormat="1" x14ac:dyDescent="0.2"/>
    <row r="911599" s="12" customFormat="1" x14ac:dyDescent="0.2"/>
    <row r="911600" s="12" customFormat="1" x14ac:dyDescent="0.2"/>
    <row r="911601" s="12" customFormat="1" x14ac:dyDescent="0.2"/>
    <row r="911602" s="12" customFormat="1" x14ac:dyDescent="0.2"/>
    <row r="911603" s="12" customFormat="1" x14ac:dyDescent="0.2"/>
    <row r="911604" s="12" customFormat="1" x14ac:dyDescent="0.2"/>
    <row r="911605" s="12" customFormat="1" x14ac:dyDescent="0.2"/>
    <row r="911606" s="12" customFormat="1" x14ac:dyDescent="0.2"/>
    <row r="911607" s="12" customFormat="1" x14ac:dyDescent="0.2"/>
    <row r="911608" s="12" customFormat="1" x14ac:dyDescent="0.2"/>
    <row r="911609" s="12" customFormat="1" x14ac:dyDescent="0.2"/>
    <row r="911610" s="12" customFormat="1" x14ac:dyDescent="0.2"/>
    <row r="911611" s="12" customFormat="1" x14ac:dyDescent="0.2"/>
    <row r="911612" s="12" customFormat="1" x14ac:dyDescent="0.2"/>
    <row r="911613" s="12" customFormat="1" x14ac:dyDescent="0.2"/>
    <row r="911614" s="12" customFormat="1" x14ac:dyDescent="0.2"/>
    <row r="911615" s="12" customFormat="1" x14ac:dyDescent="0.2"/>
    <row r="911616" s="12" customFormat="1" x14ac:dyDescent="0.2"/>
    <row r="911617" s="12" customFormat="1" x14ac:dyDescent="0.2"/>
    <row r="911618" s="12" customFormat="1" x14ac:dyDescent="0.2"/>
    <row r="911619" s="12" customFormat="1" x14ac:dyDescent="0.2"/>
    <row r="911620" s="12" customFormat="1" x14ac:dyDescent="0.2"/>
    <row r="911621" s="12" customFormat="1" x14ac:dyDescent="0.2"/>
    <row r="911622" s="12" customFormat="1" x14ac:dyDescent="0.2"/>
    <row r="911623" s="12" customFormat="1" x14ac:dyDescent="0.2"/>
    <row r="911624" s="12" customFormat="1" x14ac:dyDescent="0.2"/>
    <row r="911625" s="12" customFormat="1" x14ac:dyDescent="0.2"/>
    <row r="911626" s="12" customFormat="1" x14ac:dyDescent="0.2"/>
    <row r="911627" s="12" customFormat="1" x14ac:dyDescent="0.2"/>
    <row r="911628" s="12" customFormat="1" x14ac:dyDescent="0.2"/>
    <row r="911629" s="12" customFormat="1" x14ac:dyDescent="0.2"/>
    <row r="911630" s="12" customFormat="1" x14ac:dyDescent="0.2"/>
    <row r="911631" s="12" customFormat="1" x14ac:dyDescent="0.2"/>
    <row r="911632" s="12" customFormat="1" x14ac:dyDescent="0.2"/>
    <row r="911633" s="12" customFormat="1" x14ac:dyDescent="0.2"/>
    <row r="911634" s="12" customFormat="1" x14ac:dyDescent="0.2"/>
    <row r="911635" s="12" customFormat="1" x14ac:dyDescent="0.2"/>
    <row r="911636" s="12" customFormat="1" x14ac:dyDescent="0.2"/>
    <row r="911637" s="12" customFormat="1" x14ac:dyDescent="0.2"/>
    <row r="911638" s="12" customFormat="1" x14ac:dyDescent="0.2"/>
    <row r="911639" s="12" customFormat="1" x14ac:dyDescent="0.2"/>
    <row r="911640" s="12" customFormat="1" x14ac:dyDescent="0.2"/>
    <row r="911641" s="12" customFormat="1" x14ac:dyDescent="0.2"/>
    <row r="911642" s="12" customFormat="1" x14ac:dyDescent="0.2"/>
    <row r="911643" s="12" customFormat="1" x14ac:dyDescent="0.2"/>
    <row r="911644" s="12" customFormat="1" x14ac:dyDescent="0.2"/>
    <row r="911645" s="12" customFormat="1" x14ac:dyDescent="0.2"/>
    <row r="911646" s="12" customFormat="1" x14ac:dyDescent="0.2"/>
    <row r="911647" s="12" customFormat="1" x14ac:dyDescent="0.2"/>
    <row r="911648" s="12" customFormat="1" x14ac:dyDescent="0.2"/>
    <row r="911649" s="12" customFormat="1" x14ac:dyDescent="0.2"/>
    <row r="911650" s="12" customFormat="1" x14ac:dyDescent="0.2"/>
    <row r="911651" s="12" customFormat="1" x14ac:dyDescent="0.2"/>
    <row r="911652" s="12" customFormat="1" x14ac:dyDescent="0.2"/>
    <row r="911653" s="12" customFormat="1" x14ac:dyDescent="0.2"/>
    <row r="911654" s="12" customFormat="1" x14ac:dyDescent="0.2"/>
    <row r="911655" s="12" customFormat="1" x14ac:dyDescent="0.2"/>
    <row r="911656" s="12" customFormat="1" x14ac:dyDescent="0.2"/>
    <row r="911657" s="12" customFormat="1" x14ac:dyDescent="0.2"/>
    <row r="911658" s="12" customFormat="1" x14ac:dyDescent="0.2"/>
    <row r="911659" s="12" customFormat="1" x14ac:dyDescent="0.2"/>
    <row r="911660" s="12" customFormat="1" x14ac:dyDescent="0.2"/>
    <row r="911661" s="12" customFormat="1" x14ac:dyDescent="0.2"/>
    <row r="911662" s="12" customFormat="1" x14ac:dyDescent="0.2"/>
    <row r="911663" s="12" customFormat="1" x14ac:dyDescent="0.2"/>
    <row r="911664" s="12" customFormat="1" x14ac:dyDescent="0.2"/>
    <row r="911665" s="12" customFormat="1" x14ac:dyDescent="0.2"/>
    <row r="911666" s="12" customFormat="1" x14ac:dyDescent="0.2"/>
    <row r="911667" s="12" customFormat="1" x14ac:dyDescent="0.2"/>
    <row r="911668" s="12" customFormat="1" x14ac:dyDescent="0.2"/>
    <row r="911669" s="12" customFormat="1" x14ac:dyDescent="0.2"/>
    <row r="911670" s="12" customFormat="1" x14ac:dyDescent="0.2"/>
    <row r="911671" s="12" customFormat="1" x14ac:dyDescent="0.2"/>
    <row r="911672" s="12" customFormat="1" x14ac:dyDescent="0.2"/>
    <row r="911673" s="12" customFormat="1" x14ac:dyDescent="0.2"/>
    <row r="911674" s="12" customFormat="1" x14ac:dyDescent="0.2"/>
    <row r="911675" s="12" customFormat="1" x14ac:dyDescent="0.2"/>
    <row r="911676" s="12" customFormat="1" x14ac:dyDescent="0.2"/>
    <row r="911677" s="12" customFormat="1" x14ac:dyDescent="0.2"/>
    <row r="911678" s="12" customFormat="1" x14ac:dyDescent="0.2"/>
    <row r="911679" s="12" customFormat="1" x14ac:dyDescent="0.2"/>
    <row r="911680" s="12" customFormat="1" x14ac:dyDescent="0.2"/>
    <row r="911681" s="12" customFormat="1" x14ac:dyDescent="0.2"/>
    <row r="911682" s="12" customFormat="1" x14ac:dyDescent="0.2"/>
    <row r="911683" s="12" customFormat="1" x14ac:dyDescent="0.2"/>
    <row r="911684" s="12" customFormat="1" x14ac:dyDescent="0.2"/>
    <row r="911685" s="12" customFormat="1" x14ac:dyDescent="0.2"/>
    <row r="911686" s="12" customFormat="1" x14ac:dyDescent="0.2"/>
    <row r="911687" s="12" customFormat="1" x14ac:dyDescent="0.2"/>
    <row r="911688" s="12" customFormat="1" x14ac:dyDescent="0.2"/>
    <row r="911689" s="12" customFormat="1" x14ac:dyDescent="0.2"/>
    <row r="911690" s="12" customFormat="1" x14ac:dyDescent="0.2"/>
    <row r="911691" s="12" customFormat="1" x14ac:dyDescent="0.2"/>
    <row r="911692" s="12" customFormat="1" x14ac:dyDescent="0.2"/>
    <row r="911693" s="12" customFormat="1" x14ac:dyDescent="0.2"/>
    <row r="911694" s="12" customFormat="1" x14ac:dyDescent="0.2"/>
    <row r="911695" s="12" customFormat="1" x14ac:dyDescent="0.2"/>
    <row r="911696" s="12" customFormat="1" x14ac:dyDescent="0.2"/>
    <row r="911697" s="12" customFormat="1" x14ac:dyDescent="0.2"/>
    <row r="911698" s="12" customFormat="1" x14ac:dyDescent="0.2"/>
    <row r="911699" s="12" customFormat="1" x14ac:dyDescent="0.2"/>
    <row r="911700" s="12" customFormat="1" x14ac:dyDescent="0.2"/>
    <row r="911701" s="12" customFormat="1" x14ac:dyDescent="0.2"/>
    <row r="911702" s="12" customFormat="1" x14ac:dyDescent="0.2"/>
    <row r="911703" s="12" customFormat="1" x14ac:dyDescent="0.2"/>
    <row r="911704" s="12" customFormat="1" x14ac:dyDescent="0.2"/>
    <row r="911705" s="12" customFormat="1" x14ac:dyDescent="0.2"/>
    <row r="911706" s="12" customFormat="1" x14ac:dyDescent="0.2"/>
    <row r="911707" s="12" customFormat="1" x14ac:dyDescent="0.2"/>
    <row r="911708" s="12" customFormat="1" x14ac:dyDescent="0.2"/>
    <row r="911709" s="12" customFormat="1" x14ac:dyDescent="0.2"/>
    <row r="911710" s="12" customFormat="1" x14ac:dyDescent="0.2"/>
    <row r="911711" s="12" customFormat="1" x14ac:dyDescent="0.2"/>
    <row r="911712" s="12" customFormat="1" x14ac:dyDescent="0.2"/>
    <row r="911713" s="12" customFormat="1" x14ac:dyDescent="0.2"/>
    <row r="911714" s="12" customFormat="1" x14ac:dyDescent="0.2"/>
    <row r="911715" s="12" customFormat="1" x14ac:dyDescent="0.2"/>
    <row r="911716" s="12" customFormat="1" x14ac:dyDescent="0.2"/>
    <row r="911717" s="12" customFormat="1" x14ac:dyDescent="0.2"/>
    <row r="911718" s="12" customFormat="1" x14ac:dyDescent="0.2"/>
    <row r="911719" s="12" customFormat="1" x14ac:dyDescent="0.2"/>
    <row r="911720" s="12" customFormat="1" x14ac:dyDescent="0.2"/>
    <row r="911721" s="12" customFormat="1" x14ac:dyDescent="0.2"/>
    <row r="911722" s="12" customFormat="1" x14ac:dyDescent="0.2"/>
    <row r="911723" s="12" customFormat="1" x14ac:dyDescent="0.2"/>
    <row r="911724" s="12" customFormat="1" x14ac:dyDescent="0.2"/>
    <row r="911725" s="12" customFormat="1" x14ac:dyDescent="0.2"/>
    <row r="911726" s="12" customFormat="1" x14ac:dyDescent="0.2"/>
    <row r="911727" s="12" customFormat="1" x14ac:dyDescent="0.2"/>
    <row r="911728" s="12" customFormat="1" x14ac:dyDescent="0.2"/>
    <row r="911729" s="12" customFormat="1" x14ac:dyDescent="0.2"/>
    <row r="911730" s="12" customFormat="1" x14ac:dyDescent="0.2"/>
    <row r="911731" s="12" customFormat="1" x14ac:dyDescent="0.2"/>
    <row r="911732" s="12" customFormat="1" x14ac:dyDescent="0.2"/>
    <row r="911733" s="12" customFormat="1" x14ac:dyDescent="0.2"/>
    <row r="911734" s="12" customFormat="1" x14ac:dyDescent="0.2"/>
    <row r="911735" s="12" customFormat="1" x14ac:dyDescent="0.2"/>
    <row r="911736" s="12" customFormat="1" x14ac:dyDescent="0.2"/>
    <row r="911737" s="12" customFormat="1" x14ac:dyDescent="0.2"/>
    <row r="911738" s="12" customFormat="1" x14ac:dyDescent="0.2"/>
    <row r="911739" s="12" customFormat="1" x14ac:dyDescent="0.2"/>
    <row r="911740" s="12" customFormat="1" x14ac:dyDescent="0.2"/>
    <row r="911741" s="12" customFormat="1" x14ac:dyDescent="0.2"/>
    <row r="911742" s="12" customFormat="1" x14ac:dyDescent="0.2"/>
    <row r="911743" s="12" customFormat="1" x14ac:dyDescent="0.2"/>
    <row r="911744" s="12" customFormat="1" x14ac:dyDescent="0.2"/>
    <row r="911745" s="12" customFormat="1" x14ac:dyDescent="0.2"/>
    <row r="911746" s="12" customFormat="1" x14ac:dyDescent="0.2"/>
    <row r="911747" s="12" customFormat="1" x14ac:dyDescent="0.2"/>
    <row r="911748" s="12" customFormat="1" x14ac:dyDescent="0.2"/>
    <row r="911749" s="12" customFormat="1" x14ac:dyDescent="0.2"/>
    <row r="911750" s="12" customFormat="1" x14ac:dyDescent="0.2"/>
    <row r="911751" s="12" customFormat="1" x14ac:dyDescent="0.2"/>
    <row r="911752" s="12" customFormat="1" x14ac:dyDescent="0.2"/>
    <row r="911753" s="12" customFormat="1" x14ac:dyDescent="0.2"/>
    <row r="911754" s="12" customFormat="1" x14ac:dyDescent="0.2"/>
    <row r="911755" s="12" customFormat="1" x14ac:dyDescent="0.2"/>
    <row r="911756" s="12" customFormat="1" x14ac:dyDescent="0.2"/>
    <row r="911757" s="12" customFormat="1" x14ac:dyDescent="0.2"/>
    <row r="911758" s="12" customFormat="1" x14ac:dyDescent="0.2"/>
    <row r="911759" s="12" customFormat="1" x14ac:dyDescent="0.2"/>
    <row r="911760" s="12" customFormat="1" x14ac:dyDescent="0.2"/>
    <row r="911761" s="12" customFormat="1" x14ac:dyDescent="0.2"/>
    <row r="911762" s="12" customFormat="1" x14ac:dyDescent="0.2"/>
    <row r="911763" s="12" customFormat="1" x14ac:dyDescent="0.2"/>
    <row r="911764" s="12" customFormat="1" x14ac:dyDescent="0.2"/>
    <row r="911765" s="12" customFormat="1" x14ac:dyDescent="0.2"/>
    <row r="911766" s="12" customFormat="1" x14ac:dyDescent="0.2"/>
    <row r="911767" s="12" customFormat="1" x14ac:dyDescent="0.2"/>
    <row r="911768" s="12" customFormat="1" x14ac:dyDescent="0.2"/>
    <row r="911769" s="12" customFormat="1" x14ac:dyDescent="0.2"/>
    <row r="911770" s="12" customFormat="1" x14ac:dyDescent="0.2"/>
    <row r="911771" s="12" customFormat="1" x14ac:dyDescent="0.2"/>
    <row r="911772" s="12" customFormat="1" x14ac:dyDescent="0.2"/>
    <row r="911773" s="12" customFormat="1" x14ac:dyDescent="0.2"/>
    <row r="911774" s="12" customFormat="1" x14ac:dyDescent="0.2"/>
    <row r="911775" s="12" customFormat="1" x14ac:dyDescent="0.2"/>
    <row r="911776" s="12" customFormat="1" x14ac:dyDescent="0.2"/>
    <row r="911777" s="12" customFormat="1" x14ac:dyDescent="0.2"/>
    <row r="911778" s="12" customFormat="1" x14ac:dyDescent="0.2"/>
    <row r="911779" s="12" customFormat="1" x14ac:dyDescent="0.2"/>
    <row r="911780" s="12" customFormat="1" x14ac:dyDescent="0.2"/>
    <row r="911781" s="12" customFormat="1" x14ac:dyDescent="0.2"/>
    <row r="911782" s="12" customFormat="1" x14ac:dyDescent="0.2"/>
    <row r="911783" s="12" customFormat="1" x14ac:dyDescent="0.2"/>
    <row r="911784" s="12" customFormat="1" x14ac:dyDescent="0.2"/>
    <row r="911785" s="12" customFormat="1" x14ac:dyDescent="0.2"/>
    <row r="911786" s="12" customFormat="1" x14ac:dyDescent="0.2"/>
    <row r="911787" s="12" customFormat="1" x14ac:dyDescent="0.2"/>
    <row r="911788" s="12" customFormat="1" x14ac:dyDescent="0.2"/>
    <row r="911789" s="12" customFormat="1" x14ac:dyDescent="0.2"/>
    <row r="911790" s="12" customFormat="1" x14ac:dyDescent="0.2"/>
    <row r="911791" s="12" customFormat="1" x14ac:dyDescent="0.2"/>
    <row r="911792" s="12" customFormat="1" x14ac:dyDescent="0.2"/>
    <row r="911793" s="12" customFormat="1" x14ac:dyDescent="0.2"/>
    <row r="911794" s="12" customFormat="1" x14ac:dyDescent="0.2"/>
    <row r="911795" s="12" customFormat="1" x14ac:dyDescent="0.2"/>
    <row r="911796" s="12" customFormat="1" x14ac:dyDescent="0.2"/>
    <row r="911797" s="12" customFormat="1" x14ac:dyDescent="0.2"/>
    <row r="911798" s="12" customFormat="1" x14ac:dyDescent="0.2"/>
    <row r="911799" s="12" customFormat="1" x14ac:dyDescent="0.2"/>
    <row r="911800" s="12" customFormat="1" x14ac:dyDescent="0.2"/>
    <row r="911801" s="12" customFormat="1" x14ac:dyDescent="0.2"/>
    <row r="911802" s="12" customFormat="1" x14ac:dyDescent="0.2"/>
    <row r="911803" s="12" customFormat="1" x14ac:dyDescent="0.2"/>
    <row r="911804" s="12" customFormat="1" x14ac:dyDescent="0.2"/>
    <row r="911805" s="12" customFormat="1" x14ac:dyDescent="0.2"/>
    <row r="911806" s="12" customFormat="1" x14ac:dyDescent="0.2"/>
    <row r="911807" s="12" customFormat="1" x14ac:dyDescent="0.2"/>
    <row r="911808" s="12" customFormat="1" x14ac:dyDescent="0.2"/>
    <row r="911809" s="12" customFormat="1" x14ac:dyDescent="0.2"/>
    <row r="911810" s="12" customFormat="1" x14ac:dyDescent="0.2"/>
    <row r="911811" s="12" customFormat="1" x14ac:dyDescent="0.2"/>
    <row r="911812" s="12" customFormat="1" x14ac:dyDescent="0.2"/>
    <row r="911813" s="12" customFormat="1" x14ac:dyDescent="0.2"/>
    <row r="911814" s="12" customFormat="1" x14ac:dyDescent="0.2"/>
    <row r="911815" s="12" customFormat="1" x14ac:dyDescent="0.2"/>
    <row r="911816" s="12" customFormat="1" x14ac:dyDescent="0.2"/>
    <row r="911817" s="12" customFormat="1" x14ac:dyDescent="0.2"/>
    <row r="911818" s="12" customFormat="1" x14ac:dyDescent="0.2"/>
    <row r="911819" s="12" customFormat="1" x14ac:dyDescent="0.2"/>
    <row r="911820" s="12" customFormat="1" x14ac:dyDescent="0.2"/>
    <row r="911821" s="12" customFormat="1" x14ac:dyDescent="0.2"/>
    <row r="911822" s="12" customFormat="1" x14ac:dyDescent="0.2"/>
    <row r="911823" s="12" customFormat="1" x14ac:dyDescent="0.2"/>
    <row r="911824" s="12" customFormat="1" x14ac:dyDescent="0.2"/>
    <row r="911825" s="12" customFormat="1" x14ac:dyDescent="0.2"/>
    <row r="911826" s="12" customFormat="1" x14ac:dyDescent="0.2"/>
    <row r="911827" s="12" customFormat="1" x14ac:dyDescent="0.2"/>
    <row r="911828" s="12" customFormat="1" x14ac:dyDescent="0.2"/>
    <row r="911829" s="12" customFormat="1" x14ac:dyDescent="0.2"/>
    <row r="911830" s="12" customFormat="1" x14ac:dyDescent="0.2"/>
    <row r="911831" s="12" customFormat="1" x14ac:dyDescent="0.2"/>
    <row r="911832" s="12" customFormat="1" x14ac:dyDescent="0.2"/>
    <row r="911833" s="12" customFormat="1" x14ac:dyDescent="0.2"/>
    <row r="911834" s="12" customFormat="1" x14ac:dyDescent="0.2"/>
    <row r="911835" s="12" customFormat="1" x14ac:dyDescent="0.2"/>
    <row r="911836" s="12" customFormat="1" x14ac:dyDescent="0.2"/>
    <row r="911837" s="12" customFormat="1" x14ac:dyDescent="0.2"/>
    <row r="911838" s="12" customFormat="1" x14ac:dyDescent="0.2"/>
    <row r="911839" s="12" customFormat="1" x14ac:dyDescent="0.2"/>
    <row r="911840" s="12" customFormat="1" x14ac:dyDescent="0.2"/>
    <row r="911841" s="12" customFormat="1" x14ac:dyDescent="0.2"/>
    <row r="911842" s="12" customFormat="1" x14ac:dyDescent="0.2"/>
    <row r="911843" s="12" customFormat="1" x14ac:dyDescent="0.2"/>
    <row r="911844" s="12" customFormat="1" x14ac:dyDescent="0.2"/>
    <row r="911845" s="12" customFormat="1" x14ac:dyDescent="0.2"/>
    <row r="911846" s="12" customFormat="1" x14ac:dyDescent="0.2"/>
    <row r="911847" s="12" customFormat="1" x14ac:dyDescent="0.2"/>
    <row r="911848" s="12" customFormat="1" x14ac:dyDescent="0.2"/>
    <row r="911849" s="12" customFormat="1" x14ac:dyDescent="0.2"/>
    <row r="911850" s="12" customFormat="1" x14ac:dyDescent="0.2"/>
    <row r="911851" s="12" customFormat="1" x14ac:dyDescent="0.2"/>
    <row r="911852" s="12" customFormat="1" x14ac:dyDescent="0.2"/>
    <row r="911853" s="12" customFormat="1" x14ac:dyDescent="0.2"/>
    <row r="911854" s="12" customFormat="1" x14ac:dyDescent="0.2"/>
    <row r="911855" s="12" customFormat="1" x14ac:dyDescent="0.2"/>
    <row r="911856" s="12" customFormat="1" x14ac:dyDescent="0.2"/>
    <row r="911857" s="12" customFormat="1" x14ac:dyDescent="0.2"/>
    <row r="911858" s="12" customFormat="1" x14ac:dyDescent="0.2"/>
    <row r="911859" s="12" customFormat="1" x14ac:dyDescent="0.2"/>
    <row r="911860" s="12" customFormat="1" x14ac:dyDescent="0.2"/>
    <row r="911861" s="12" customFormat="1" x14ac:dyDescent="0.2"/>
    <row r="911862" s="12" customFormat="1" x14ac:dyDescent="0.2"/>
    <row r="911863" s="12" customFormat="1" x14ac:dyDescent="0.2"/>
    <row r="911864" s="12" customFormat="1" x14ac:dyDescent="0.2"/>
    <row r="911865" s="12" customFormat="1" x14ac:dyDescent="0.2"/>
    <row r="911866" s="12" customFormat="1" x14ac:dyDescent="0.2"/>
    <row r="911867" s="12" customFormat="1" x14ac:dyDescent="0.2"/>
    <row r="911868" s="12" customFormat="1" x14ac:dyDescent="0.2"/>
    <row r="911869" s="12" customFormat="1" x14ac:dyDescent="0.2"/>
    <row r="911870" s="12" customFormat="1" x14ac:dyDescent="0.2"/>
    <row r="911871" s="12" customFormat="1" x14ac:dyDescent="0.2"/>
    <row r="911872" s="12" customFormat="1" x14ac:dyDescent="0.2"/>
    <row r="911873" s="12" customFormat="1" x14ac:dyDescent="0.2"/>
    <row r="911874" s="12" customFormat="1" x14ac:dyDescent="0.2"/>
    <row r="911875" s="12" customFormat="1" x14ac:dyDescent="0.2"/>
    <row r="911876" s="12" customFormat="1" x14ac:dyDescent="0.2"/>
    <row r="911877" s="12" customFormat="1" x14ac:dyDescent="0.2"/>
    <row r="911878" s="12" customFormat="1" x14ac:dyDescent="0.2"/>
    <row r="911879" s="12" customFormat="1" x14ac:dyDescent="0.2"/>
    <row r="911880" s="12" customFormat="1" x14ac:dyDescent="0.2"/>
    <row r="911881" s="12" customFormat="1" x14ac:dyDescent="0.2"/>
    <row r="911882" s="12" customFormat="1" x14ac:dyDescent="0.2"/>
    <row r="911883" s="12" customFormat="1" x14ac:dyDescent="0.2"/>
    <row r="911884" s="12" customFormat="1" x14ac:dyDescent="0.2"/>
    <row r="911885" s="12" customFormat="1" x14ac:dyDescent="0.2"/>
    <row r="911886" s="12" customFormat="1" x14ac:dyDescent="0.2"/>
    <row r="911887" s="12" customFormat="1" x14ac:dyDescent="0.2"/>
    <row r="911888" s="12" customFormat="1" x14ac:dyDescent="0.2"/>
    <row r="911889" s="12" customFormat="1" x14ac:dyDescent="0.2"/>
    <row r="911890" s="12" customFormat="1" x14ac:dyDescent="0.2"/>
    <row r="911891" s="12" customFormat="1" x14ac:dyDescent="0.2"/>
    <row r="911892" s="12" customFormat="1" x14ac:dyDescent="0.2"/>
    <row r="911893" s="12" customFormat="1" x14ac:dyDescent="0.2"/>
    <row r="911894" s="12" customFormat="1" x14ac:dyDescent="0.2"/>
    <row r="911895" s="12" customFormat="1" x14ac:dyDescent="0.2"/>
    <row r="911896" s="12" customFormat="1" x14ac:dyDescent="0.2"/>
    <row r="911897" s="12" customFormat="1" x14ac:dyDescent="0.2"/>
    <row r="911898" s="12" customFormat="1" x14ac:dyDescent="0.2"/>
    <row r="911899" s="12" customFormat="1" x14ac:dyDescent="0.2"/>
    <row r="911900" s="12" customFormat="1" x14ac:dyDescent="0.2"/>
    <row r="911901" s="12" customFormat="1" x14ac:dyDescent="0.2"/>
    <row r="911902" s="12" customFormat="1" x14ac:dyDescent="0.2"/>
    <row r="911903" s="12" customFormat="1" x14ac:dyDescent="0.2"/>
    <row r="911904" s="12" customFormat="1" x14ac:dyDescent="0.2"/>
    <row r="911905" s="12" customFormat="1" x14ac:dyDescent="0.2"/>
    <row r="911906" s="12" customFormat="1" x14ac:dyDescent="0.2"/>
    <row r="911907" s="12" customFormat="1" x14ac:dyDescent="0.2"/>
    <row r="911908" s="12" customFormat="1" x14ac:dyDescent="0.2"/>
    <row r="911909" s="12" customFormat="1" x14ac:dyDescent="0.2"/>
    <row r="911910" s="12" customFormat="1" x14ac:dyDescent="0.2"/>
    <row r="911911" s="12" customFormat="1" x14ac:dyDescent="0.2"/>
    <row r="911912" s="12" customFormat="1" x14ac:dyDescent="0.2"/>
    <row r="911913" s="12" customFormat="1" x14ac:dyDescent="0.2"/>
    <row r="911914" s="12" customFormat="1" x14ac:dyDescent="0.2"/>
    <row r="911915" s="12" customFormat="1" x14ac:dyDescent="0.2"/>
    <row r="911916" s="12" customFormat="1" x14ac:dyDescent="0.2"/>
    <row r="911917" s="12" customFormat="1" x14ac:dyDescent="0.2"/>
    <row r="911918" s="12" customFormat="1" x14ac:dyDescent="0.2"/>
    <row r="911919" s="12" customFormat="1" x14ac:dyDescent="0.2"/>
    <row r="911920" s="12" customFormat="1" x14ac:dyDescent="0.2"/>
    <row r="911921" s="12" customFormat="1" x14ac:dyDescent="0.2"/>
    <row r="911922" s="12" customFormat="1" x14ac:dyDescent="0.2"/>
    <row r="911923" s="12" customFormat="1" x14ac:dyDescent="0.2"/>
    <row r="911924" s="12" customFormat="1" x14ac:dyDescent="0.2"/>
    <row r="911925" s="12" customFormat="1" x14ac:dyDescent="0.2"/>
    <row r="911926" s="12" customFormat="1" x14ac:dyDescent="0.2"/>
    <row r="911927" s="12" customFormat="1" x14ac:dyDescent="0.2"/>
    <row r="911928" s="12" customFormat="1" x14ac:dyDescent="0.2"/>
    <row r="911929" s="12" customFormat="1" x14ac:dyDescent="0.2"/>
    <row r="911930" s="12" customFormat="1" x14ac:dyDescent="0.2"/>
    <row r="911931" s="12" customFormat="1" x14ac:dyDescent="0.2"/>
    <row r="911932" s="12" customFormat="1" x14ac:dyDescent="0.2"/>
    <row r="911933" s="12" customFormat="1" x14ac:dyDescent="0.2"/>
    <row r="911934" s="12" customFormat="1" x14ac:dyDescent="0.2"/>
    <row r="911935" s="12" customFormat="1" x14ac:dyDescent="0.2"/>
    <row r="911936" s="12" customFormat="1" x14ac:dyDescent="0.2"/>
    <row r="911937" s="12" customFormat="1" x14ac:dyDescent="0.2"/>
    <row r="911938" s="12" customFormat="1" x14ac:dyDescent="0.2"/>
    <row r="911939" s="12" customFormat="1" x14ac:dyDescent="0.2"/>
    <row r="911940" s="12" customFormat="1" x14ac:dyDescent="0.2"/>
    <row r="911941" s="12" customFormat="1" x14ac:dyDescent="0.2"/>
    <row r="911942" s="12" customFormat="1" x14ac:dyDescent="0.2"/>
    <row r="911943" s="12" customFormat="1" x14ac:dyDescent="0.2"/>
    <row r="911944" s="12" customFormat="1" x14ac:dyDescent="0.2"/>
    <row r="911945" s="12" customFormat="1" x14ac:dyDescent="0.2"/>
    <row r="911946" s="12" customFormat="1" x14ac:dyDescent="0.2"/>
    <row r="911947" s="12" customFormat="1" x14ac:dyDescent="0.2"/>
    <row r="911948" s="12" customFormat="1" x14ac:dyDescent="0.2"/>
    <row r="911949" s="12" customFormat="1" x14ac:dyDescent="0.2"/>
    <row r="911950" s="12" customFormat="1" x14ac:dyDescent="0.2"/>
    <row r="911951" s="12" customFormat="1" x14ac:dyDescent="0.2"/>
    <row r="911952" s="12" customFormat="1" x14ac:dyDescent="0.2"/>
    <row r="911953" s="12" customFormat="1" x14ac:dyDescent="0.2"/>
    <row r="911954" s="12" customFormat="1" x14ac:dyDescent="0.2"/>
    <row r="911955" s="12" customFormat="1" x14ac:dyDescent="0.2"/>
    <row r="911956" s="12" customFormat="1" x14ac:dyDescent="0.2"/>
    <row r="911957" s="12" customFormat="1" x14ac:dyDescent="0.2"/>
    <row r="911958" s="12" customFormat="1" x14ac:dyDescent="0.2"/>
    <row r="911959" s="12" customFormat="1" x14ac:dyDescent="0.2"/>
    <row r="911960" s="12" customFormat="1" x14ac:dyDescent="0.2"/>
    <row r="911961" s="12" customFormat="1" x14ac:dyDescent="0.2"/>
    <row r="911962" s="12" customFormat="1" x14ac:dyDescent="0.2"/>
    <row r="911963" s="12" customFormat="1" x14ac:dyDescent="0.2"/>
    <row r="911964" s="12" customFormat="1" x14ac:dyDescent="0.2"/>
    <row r="911965" s="12" customFormat="1" x14ac:dyDescent="0.2"/>
    <row r="911966" s="12" customFormat="1" x14ac:dyDescent="0.2"/>
    <row r="911967" s="12" customFormat="1" x14ac:dyDescent="0.2"/>
    <row r="911968" s="12" customFormat="1" x14ac:dyDescent="0.2"/>
    <row r="911969" s="12" customFormat="1" x14ac:dyDescent="0.2"/>
    <row r="911970" s="12" customFormat="1" x14ac:dyDescent="0.2"/>
    <row r="911971" s="12" customFormat="1" x14ac:dyDescent="0.2"/>
    <row r="911972" s="12" customFormat="1" x14ac:dyDescent="0.2"/>
    <row r="911973" s="12" customFormat="1" x14ac:dyDescent="0.2"/>
    <row r="911974" s="12" customFormat="1" x14ac:dyDescent="0.2"/>
    <row r="911975" s="12" customFormat="1" x14ac:dyDescent="0.2"/>
    <row r="911976" s="12" customFormat="1" x14ac:dyDescent="0.2"/>
    <row r="911977" s="12" customFormat="1" x14ac:dyDescent="0.2"/>
    <row r="911978" s="12" customFormat="1" x14ac:dyDescent="0.2"/>
    <row r="911979" s="12" customFormat="1" x14ac:dyDescent="0.2"/>
    <row r="911980" s="12" customFormat="1" x14ac:dyDescent="0.2"/>
    <row r="911981" s="12" customFormat="1" x14ac:dyDescent="0.2"/>
    <row r="911982" s="12" customFormat="1" x14ac:dyDescent="0.2"/>
    <row r="911983" s="12" customFormat="1" x14ac:dyDescent="0.2"/>
    <row r="911984" s="12" customFormat="1" x14ac:dyDescent="0.2"/>
    <row r="911985" s="12" customFormat="1" x14ac:dyDescent="0.2"/>
    <row r="911986" s="12" customFormat="1" x14ac:dyDescent="0.2"/>
    <row r="911987" s="12" customFormat="1" x14ac:dyDescent="0.2"/>
    <row r="911988" s="12" customFormat="1" x14ac:dyDescent="0.2"/>
    <row r="911989" s="12" customFormat="1" x14ac:dyDescent="0.2"/>
    <row r="911990" s="12" customFormat="1" x14ac:dyDescent="0.2"/>
    <row r="911991" s="12" customFormat="1" x14ac:dyDescent="0.2"/>
    <row r="911992" s="12" customFormat="1" x14ac:dyDescent="0.2"/>
    <row r="911993" s="12" customFormat="1" x14ac:dyDescent="0.2"/>
    <row r="911994" s="12" customFormat="1" x14ac:dyDescent="0.2"/>
    <row r="911995" s="12" customFormat="1" x14ac:dyDescent="0.2"/>
    <row r="911996" s="12" customFormat="1" x14ac:dyDescent="0.2"/>
    <row r="911997" s="12" customFormat="1" x14ac:dyDescent="0.2"/>
    <row r="911998" s="12" customFormat="1" x14ac:dyDescent="0.2"/>
    <row r="911999" s="12" customFormat="1" x14ac:dyDescent="0.2"/>
    <row r="912000" s="12" customFormat="1" x14ac:dyDescent="0.2"/>
    <row r="912001" s="12" customFormat="1" x14ac:dyDescent="0.2"/>
    <row r="912002" s="12" customFormat="1" x14ac:dyDescent="0.2"/>
    <row r="912003" s="12" customFormat="1" x14ac:dyDescent="0.2"/>
    <row r="912004" s="12" customFormat="1" x14ac:dyDescent="0.2"/>
    <row r="912005" s="12" customFormat="1" x14ac:dyDescent="0.2"/>
    <row r="912006" s="12" customFormat="1" x14ac:dyDescent="0.2"/>
    <row r="912007" s="12" customFormat="1" x14ac:dyDescent="0.2"/>
    <row r="912008" s="12" customFormat="1" x14ac:dyDescent="0.2"/>
    <row r="912009" s="12" customFormat="1" x14ac:dyDescent="0.2"/>
    <row r="912010" s="12" customFormat="1" x14ac:dyDescent="0.2"/>
    <row r="912011" s="12" customFormat="1" x14ac:dyDescent="0.2"/>
    <row r="912012" s="12" customFormat="1" x14ac:dyDescent="0.2"/>
    <row r="912013" s="12" customFormat="1" x14ac:dyDescent="0.2"/>
    <row r="912014" s="12" customFormat="1" x14ac:dyDescent="0.2"/>
    <row r="912015" s="12" customFormat="1" x14ac:dyDescent="0.2"/>
    <row r="912016" s="12" customFormat="1" x14ac:dyDescent="0.2"/>
    <row r="912017" s="12" customFormat="1" x14ac:dyDescent="0.2"/>
    <row r="912018" s="12" customFormat="1" x14ac:dyDescent="0.2"/>
    <row r="912019" s="12" customFormat="1" x14ac:dyDescent="0.2"/>
    <row r="912020" s="12" customFormat="1" x14ac:dyDescent="0.2"/>
    <row r="912021" s="12" customFormat="1" x14ac:dyDescent="0.2"/>
    <row r="912022" s="12" customFormat="1" x14ac:dyDescent="0.2"/>
    <row r="912023" s="12" customFormat="1" x14ac:dyDescent="0.2"/>
    <row r="912024" s="12" customFormat="1" x14ac:dyDescent="0.2"/>
    <row r="912025" s="12" customFormat="1" x14ac:dyDescent="0.2"/>
    <row r="912026" s="12" customFormat="1" x14ac:dyDescent="0.2"/>
    <row r="912027" s="12" customFormat="1" x14ac:dyDescent="0.2"/>
    <row r="912028" s="12" customFormat="1" x14ac:dyDescent="0.2"/>
    <row r="912029" s="12" customFormat="1" x14ac:dyDescent="0.2"/>
    <row r="912030" s="12" customFormat="1" x14ac:dyDescent="0.2"/>
    <row r="912031" s="12" customFormat="1" x14ac:dyDescent="0.2"/>
    <row r="912032" s="12" customFormat="1" x14ac:dyDescent="0.2"/>
    <row r="912033" s="12" customFormat="1" x14ac:dyDescent="0.2"/>
    <row r="912034" s="12" customFormat="1" x14ac:dyDescent="0.2"/>
    <row r="912035" s="12" customFormat="1" x14ac:dyDescent="0.2"/>
    <row r="912036" s="12" customFormat="1" x14ac:dyDescent="0.2"/>
    <row r="912037" s="12" customFormat="1" x14ac:dyDescent="0.2"/>
    <row r="912038" s="12" customFormat="1" x14ac:dyDescent="0.2"/>
    <row r="912039" s="12" customFormat="1" x14ac:dyDescent="0.2"/>
    <row r="912040" s="12" customFormat="1" x14ac:dyDescent="0.2"/>
    <row r="912041" s="12" customFormat="1" x14ac:dyDescent="0.2"/>
    <row r="912042" s="12" customFormat="1" x14ac:dyDescent="0.2"/>
    <row r="912043" s="12" customFormat="1" x14ac:dyDescent="0.2"/>
    <row r="912044" s="12" customFormat="1" x14ac:dyDescent="0.2"/>
    <row r="912045" s="12" customFormat="1" x14ac:dyDescent="0.2"/>
    <row r="912046" s="12" customFormat="1" x14ac:dyDescent="0.2"/>
    <row r="912047" s="12" customFormat="1" x14ac:dyDescent="0.2"/>
    <row r="912048" s="12" customFormat="1" x14ac:dyDescent="0.2"/>
    <row r="912049" s="12" customFormat="1" x14ac:dyDescent="0.2"/>
    <row r="912050" s="12" customFormat="1" x14ac:dyDescent="0.2"/>
    <row r="912051" s="12" customFormat="1" x14ac:dyDescent="0.2"/>
    <row r="912052" s="12" customFormat="1" x14ac:dyDescent="0.2"/>
    <row r="912053" s="12" customFormat="1" x14ac:dyDescent="0.2"/>
    <row r="912054" s="12" customFormat="1" x14ac:dyDescent="0.2"/>
    <row r="912055" s="12" customFormat="1" x14ac:dyDescent="0.2"/>
    <row r="912056" s="12" customFormat="1" x14ac:dyDescent="0.2"/>
    <row r="912057" s="12" customFormat="1" x14ac:dyDescent="0.2"/>
    <row r="912058" s="12" customFormat="1" x14ac:dyDescent="0.2"/>
    <row r="912059" s="12" customFormat="1" x14ac:dyDescent="0.2"/>
    <row r="912060" s="12" customFormat="1" x14ac:dyDescent="0.2"/>
    <row r="912061" s="12" customFormat="1" x14ac:dyDescent="0.2"/>
    <row r="912062" s="12" customFormat="1" x14ac:dyDescent="0.2"/>
    <row r="912063" s="12" customFormat="1" x14ac:dyDescent="0.2"/>
    <row r="912064" s="12" customFormat="1" x14ac:dyDescent="0.2"/>
    <row r="912065" s="12" customFormat="1" x14ac:dyDescent="0.2"/>
    <row r="912066" s="12" customFormat="1" x14ac:dyDescent="0.2"/>
    <row r="912067" s="12" customFormat="1" x14ac:dyDescent="0.2"/>
    <row r="912068" s="12" customFormat="1" x14ac:dyDescent="0.2"/>
    <row r="912069" s="12" customFormat="1" x14ac:dyDescent="0.2"/>
    <row r="912070" s="12" customFormat="1" x14ac:dyDescent="0.2"/>
    <row r="912071" s="12" customFormat="1" x14ac:dyDescent="0.2"/>
    <row r="912072" s="12" customFormat="1" x14ac:dyDescent="0.2"/>
    <row r="912073" s="12" customFormat="1" x14ac:dyDescent="0.2"/>
    <row r="912074" s="12" customFormat="1" x14ac:dyDescent="0.2"/>
    <row r="912075" s="12" customFormat="1" x14ac:dyDescent="0.2"/>
    <row r="912076" s="12" customFormat="1" x14ac:dyDescent="0.2"/>
    <row r="912077" s="12" customFormat="1" x14ac:dyDescent="0.2"/>
    <row r="912078" s="12" customFormat="1" x14ac:dyDescent="0.2"/>
    <row r="912079" s="12" customFormat="1" x14ac:dyDescent="0.2"/>
    <row r="912080" s="12" customFormat="1" x14ac:dyDescent="0.2"/>
    <row r="912081" s="12" customFormat="1" x14ac:dyDescent="0.2"/>
    <row r="912082" s="12" customFormat="1" x14ac:dyDescent="0.2"/>
    <row r="912083" s="12" customFormat="1" x14ac:dyDescent="0.2"/>
    <row r="912084" s="12" customFormat="1" x14ac:dyDescent="0.2"/>
    <row r="912085" s="12" customFormat="1" x14ac:dyDescent="0.2"/>
    <row r="912086" s="12" customFormat="1" x14ac:dyDescent="0.2"/>
    <row r="912087" s="12" customFormat="1" x14ac:dyDescent="0.2"/>
    <row r="912088" s="12" customFormat="1" x14ac:dyDescent="0.2"/>
    <row r="912089" s="12" customFormat="1" x14ac:dyDescent="0.2"/>
    <row r="912090" s="12" customFormat="1" x14ac:dyDescent="0.2"/>
    <row r="912091" s="12" customFormat="1" x14ac:dyDescent="0.2"/>
    <row r="912092" s="12" customFormat="1" x14ac:dyDescent="0.2"/>
    <row r="912093" s="12" customFormat="1" x14ac:dyDescent="0.2"/>
    <row r="912094" s="12" customFormat="1" x14ac:dyDescent="0.2"/>
    <row r="912095" s="12" customFormat="1" x14ac:dyDescent="0.2"/>
    <row r="912096" s="12" customFormat="1" x14ac:dyDescent="0.2"/>
    <row r="912097" s="12" customFormat="1" x14ac:dyDescent="0.2"/>
    <row r="912098" s="12" customFormat="1" x14ac:dyDescent="0.2"/>
    <row r="912099" s="12" customFormat="1" x14ac:dyDescent="0.2"/>
    <row r="912100" s="12" customFormat="1" x14ac:dyDescent="0.2"/>
    <row r="912101" s="12" customFormat="1" x14ac:dyDescent="0.2"/>
    <row r="912102" s="12" customFormat="1" x14ac:dyDescent="0.2"/>
    <row r="912103" s="12" customFormat="1" x14ac:dyDescent="0.2"/>
    <row r="912104" s="12" customFormat="1" x14ac:dyDescent="0.2"/>
    <row r="912105" s="12" customFormat="1" x14ac:dyDescent="0.2"/>
    <row r="912106" s="12" customFormat="1" x14ac:dyDescent="0.2"/>
    <row r="912107" s="12" customFormat="1" x14ac:dyDescent="0.2"/>
    <row r="912108" s="12" customFormat="1" x14ac:dyDescent="0.2"/>
    <row r="912109" s="12" customFormat="1" x14ac:dyDescent="0.2"/>
    <row r="912110" s="12" customFormat="1" x14ac:dyDescent="0.2"/>
    <row r="912111" s="12" customFormat="1" x14ac:dyDescent="0.2"/>
    <row r="912112" s="12" customFormat="1" x14ac:dyDescent="0.2"/>
    <row r="912113" s="12" customFormat="1" x14ac:dyDescent="0.2"/>
    <row r="912114" s="12" customFormat="1" x14ac:dyDescent="0.2"/>
    <row r="912115" s="12" customFormat="1" x14ac:dyDescent="0.2"/>
    <row r="912116" s="12" customFormat="1" x14ac:dyDescent="0.2"/>
    <row r="912117" s="12" customFormat="1" x14ac:dyDescent="0.2"/>
    <row r="912118" s="12" customFormat="1" x14ac:dyDescent="0.2"/>
    <row r="912119" s="12" customFormat="1" x14ac:dyDescent="0.2"/>
    <row r="912120" s="12" customFormat="1" x14ac:dyDescent="0.2"/>
    <row r="912121" s="12" customFormat="1" x14ac:dyDescent="0.2"/>
    <row r="912122" s="12" customFormat="1" x14ac:dyDescent="0.2"/>
    <row r="912123" s="12" customFormat="1" x14ac:dyDescent="0.2"/>
    <row r="912124" s="12" customFormat="1" x14ac:dyDescent="0.2"/>
    <row r="912125" s="12" customFormat="1" x14ac:dyDescent="0.2"/>
    <row r="912126" s="12" customFormat="1" x14ac:dyDescent="0.2"/>
    <row r="912127" s="12" customFormat="1" x14ac:dyDescent="0.2"/>
    <row r="912128" s="12" customFormat="1" x14ac:dyDescent="0.2"/>
    <row r="912129" s="12" customFormat="1" x14ac:dyDescent="0.2"/>
    <row r="912130" s="12" customFormat="1" x14ac:dyDescent="0.2"/>
    <row r="912131" s="12" customFormat="1" x14ac:dyDescent="0.2"/>
    <row r="912132" s="12" customFormat="1" x14ac:dyDescent="0.2"/>
    <row r="912133" s="12" customFormat="1" x14ac:dyDescent="0.2"/>
    <row r="912134" s="12" customFormat="1" x14ac:dyDescent="0.2"/>
    <row r="912135" s="12" customFormat="1" x14ac:dyDescent="0.2"/>
    <row r="912136" s="12" customFormat="1" x14ac:dyDescent="0.2"/>
    <row r="912137" s="12" customFormat="1" x14ac:dyDescent="0.2"/>
    <row r="912138" s="12" customFormat="1" x14ac:dyDescent="0.2"/>
    <row r="912139" s="12" customFormat="1" x14ac:dyDescent="0.2"/>
    <row r="912140" s="12" customFormat="1" x14ac:dyDescent="0.2"/>
    <row r="912141" s="12" customFormat="1" x14ac:dyDescent="0.2"/>
    <row r="912142" s="12" customFormat="1" x14ac:dyDescent="0.2"/>
    <row r="912143" s="12" customFormat="1" x14ac:dyDescent="0.2"/>
    <row r="912144" s="12" customFormat="1" x14ac:dyDescent="0.2"/>
    <row r="912145" s="12" customFormat="1" x14ac:dyDescent="0.2"/>
    <row r="912146" s="12" customFormat="1" x14ac:dyDescent="0.2"/>
    <row r="912147" s="12" customFormat="1" x14ac:dyDescent="0.2"/>
    <row r="912148" s="12" customFormat="1" x14ac:dyDescent="0.2"/>
    <row r="912149" s="12" customFormat="1" x14ac:dyDescent="0.2"/>
    <row r="912150" s="12" customFormat="1" x14ac:dyDescent="0.2"/>
    <row r="912151" s="12" customFormat="1" x14ac:dyDescent="0.2"/>
    <row r="912152" s="12" customFormat="1" x14ac:dyDescent="0.2"/>
    <row r="912153" s="12" customFormat="1" x14ac:dyDescent="0.2"/>
    <row r="912154" s="12" customFormat="1" x14ac:dyDescent="0.2"/>
    <row r="912155" s="12" customFormat="1" x14ac:dyDescent="0.2"/>
    <row r="912156" s="12" customFormat="1" x14ac:dyDescent="0.2"/>
    <row r="912157" s="12" customFormat="1" x14ac:dyDescent="0.2"/>
    <row r="912158" s="12" customFormat="1" x14ac:dyDescent="0.2"/>
    <row r="912159" s="12" customFormat="1" x14ac:dyDescent="0.2"/>
    <row r="912160" s="12" customFormat="1" x14ac:dyDescent="0.2"/>
    <row r="912161" s="12" customFormat="1" x14ac:dyDescent="0.2"/>
    <row r="912162" s="12" customFormat="1" x14ac:dyDescent="0.2"/>
    <row r="912163" s="12" customFormat="1" x14ac:dyDescent="0.2"/>
    <row r="912164" s="12" customFormat="1" x14ac:dyDescent="0.2"/>
    <row r="912165" s="12" customFormat="1" x14ac:dyDescent="0.2"/>
    <row r="912166" s="12" customFormat="1" x14ac:dyDescent="0.2"/>
    <row r="912167" s="12" customFormat="1" x14ac:dyDescent="0.2"/>
    <row r="912168" s="12" customFormat="1" x14ac:dyDescent="0.2"/>
    <row r="912169" s="12" customFormat="1" x14ac:dyDescent="0.2"/>
    <row r="912170" s="12" customFormat="1" x14ac:dyDescent="0.2"/>
    <row r="912171" s="12" customFormat="1" x14ac:dyDescent="0.2"/>
    <row r="912172" s="12" customFormat="1" x14ac:dyDescent="0.2"/>
    <row r="912173" s="12" customFormat="1" x14ac:dyDescent="0.2"/>
    <row r="912174" s="12" customFormat="1" x14ac:dyDescent="0.2"/>
    <row r="912175" s="12" customFormat="1" x14ac:dyDescent="0.2"/>
    <row r="912176" s="12" customFormat="1" x14ac:dyDescent="0.2"/>
    <row r="912177" s="12" customFormat="1" x14ac:dyDescent="0.2"/>
    <row r="912178" s="12" customFormat="1" x14ac:dyDescent="0.2"/>
    <row r="912179" s="12" customFormat="1" x14ac:dyDescent="0.2"/>
    <row r="912180" s="12" customFormat="1" x14ac:dyDescent="0.2"/>
    <row r="912181" s="12" customFormat="1" x14ac:dyDescent="0.2"/>
    <row r="912182" s="12" customFormat="1" x14ac:dyDescent="0.2"/>
    <row r="912183" s="12" customFormat="1" x14ac:dyDescent="0.2"/>
    <row r="912184" s="12" customFormat="1" x14ac:dyDescent="0.2"/>
    <row r="912185" s="12" customFormat="1" x14ac:dyDescent="0.2"/>
    <row r="912186" s="12" customFormat="1" x14ac:dyDescent="0.2"/>
    <row r="912187" s="12" customFormat="1" x14ac:dyDescent="0.2"/>
    <row r="912188" s="12" customFormat="1" x14ac:dyDescent="0.2"/>
    <row r="912189" s="12" customFormat="1" x14ac:dyDescent="0.2"/>
    <row r="912190" s="12" customFormat="1" x14ac:dyDescent="0.2"/>
    <row r="912191" s="12" customFormat="1" x14ac:dyDescent="0.2"/>
    <row r="912192" s="12" customFormat="1" x14ac:dyDescent="0.2"/>
    <row r="912193" s="12" customFormat="1" x14ac:dyDescent="0.2"/>
    <row r="912194" s="12" customFormat="1" x14ac:dyDescent="0.2"/>
    <row r="912195" s="12" customFormat="1" x14ac:dyDescent="0.2"/>
    <row r="912196" s="12" customFormat="1" x14ac:dyDescent="0.2"/>
    <row r="912197" s="12" customFormat="1" x14ac:dyDescent="0.2"/>
    <row r="912198" s="12" customFormat="1" x14ac:dyDescent="0.2"/>
    <row r="912199" s="12" customFormat="1" x14ac:dyDescent="0.2"/>
    <row r="912200" s="12" customFormat="1" x14ac:dyDescent="0.2"/>
    <row r="912201" s="12" customFormat="1" x14ac:dyDescent="0.2"/>
    <row r="912202" s="12" customFormat="1" x14ac:dyDescent="0.2"/>
    <row r="912203" s="12" customFormat="1" x14ac:dyDescent="0.2"/>
    <row r="912204" s="12" customFormat="1" x14ac:dyDescent="0.2"/>
    <row r="912205" s="12" customFormat="1" x14ac:dyDescent="0.2"/>
    <row r="912206" s="12" customFormat="1" x14ac:dyDescent="0.2"/>
    <row r="912207" s="12" customFormat="1" x14ac:dyDescent="0.2"/>
    <row r="912208" s="12" customFormat="1" x14ac:dyDescent="0.2"/>
    <row r="912209" s="12" customFormat="1" x14ac:dyDescent="0.2"/>
    <row r="912210" s="12" customFormat="1" x14ac:dyDescent="0.2"/>
    <row r="912211" s="12" customFormat="1" x14ac:dyDescent="0.2"/>
    <row r="912212" s="12" customFormat="1" x14ac:dyDescent="0.2"/>
    <row r="912213" s="12" customFormat="1" x14ac:dyDescent="0.2"/>
    <row r="912214" s="12" customFormat="1" x14ac:dyDescent="0.2"/>
    <row r="912215" s="12" customFormat="1" x14ac:dyDescent="0.2"/>
    <row r="912216" s="12" customFormat="1" x14ac:dyDescent="0.2"/>
    <row r="912217" s="12" customFormat="1" x14ac:dyDescent="0.2"/>
    <row r="912218" s="12" customFormat="1" x14ac:dyDescent="0.2"/>
    <row r="912219" s="12" customFormat="1" x14ac:dyDescent="0.2"/>
    <row r="912220" s="12" customFormat="1" x14ac:dyDescent="0.2"/>
    <row r="912221" s="12" customFormat="1" x14ac:dyDescent="0.2"/>
    <row r="912222" s="12" customFormat="1" x14ac:dyDescent="0.2"/>
    <row r="912223" s="12" customFormat="1" x14ac:dyDescent="0.2"/>
    <row r="912224" s="12" customFormat="1" x14ac:dyDescent="0.2"/>
    <row r="912225" s="12" customFormat="1" x14ac:dyDescent="0.2"/>
    <row r="912226" s="12" customFormat="1" x14ac:dyDescent="0.2"/>
    <row r="912227" s="12" customFormat="1" x14ac:dyDescent="0.2"/>
    <row r="912228" s="12" customFormat="1" x14ac:dyDescent="0.2"/>
    <row r="912229" s="12" customFormat="1" x14ac:dyDescent="0.2"/>
    <row r="912230" s="12" customFormat="1" x14ac:dyDescent="0.2"/>
    <row r="912231" s="12" customFormat="1" x14ac:dyDescent="0.2"/>
    <row r="912232" s="12" customFormat="1" x14ac:dyDescent="0.2"/>
    <row r="912233" s="12" customFormat="1" x14ac:dyDescent="0.2"/>
    <row r="912234" s="12" customFormat="1" x14ac:dyDescent="0.2"/>
    <row r="912235" s="12" customFormat="1" x14ac:dyDescent="0.2"/>
    <row r="912236" s="12" customFormat="1" x14ac:dyDescent="0.2"/>
    <row r="912237" s="12" customFormat="1" x14ac:dyDescent="0.2"/>
    <row r="912238" s="12" customFormat="1" x14ac:dyDescent="0.2"/>
    <row r="912239" s="12" customFormat="1" x14ac:dyDescent="0.2"/>
    <row r="912240" s="12" customFormat="1" x14ac:dyDescent="0.2"/>
    <row r="912241" s="12" customFormat="1" x14ac:dyDescent="0.2"/>
    <row r="912242" s="12" customFormat="1" x14ac:dyDescent="0.2"/>
    <row r="912243" s="12" customFormat="1" x14ac:dyDescent="0.2"/>
    <row r="912244" s="12" customFormat="1" x14ac:dyDescent="0.2"/>
    <row r="912245" s="12" customFormat="1" x14ac:dyDescent="0.2"/>
    <row r="912246" s="12" customFormat="1" x14ac:dyDescent="0.2"/>
    <row r="912247" s="12" customFormat="1" x14ac:dyDescent="0.2"/>
    <row r="912248" s="12" customFormat="1" x14ac:dyDescent="0.2"/>
    <row r="912249" s="12" customFormat="1" x14ac:dyDescent="0.2"/>
    <row r="912250" s="12" customFormat="1" x14ac:dyDescent="0.2"/>
    <row r="912251" s="12" customFormat="1" x14ac:dyDescent="0.2"/>
    <row r="912252" s="12" customFormat="1" x14ac:dyDescent="0.2"/>
    <row r="912253" s="12" customFormat="1" x14ac:dyDescent="0.2"/>
    <row r="912254" s="12" customFormat="1" x14ac:dyDescent="0.2"/>
    <row r="912255" s="12" customFormat="1" x14ac:dyDescent="0.2"/>
    <row r="912256" s="12" customFormat="1" x14ac:dyDescent="0.2"/>
    <row r="912257" s="12" customFormat="1" x14ac:dyDescent="0.2"/>
    <row r="912258" s="12" customFormat="1" x14ac:dyDescent="0.2"/>
    <row r="912259" s="12" customFormat="1" x14ac:dyDescent="0.2"/>
    <row r="912260" s="12" customFormat="1" x14ac:dyDescent="0.2"/>
    <row r="912261" s="12" customFormat="1" x14ac:dyDescent="0.2"/>
    <row r="912262" s="12" customFormat="1" x14ac:dyDescent="0.2"/>
    <row r="912263" s="12" customFormat="1" x14ac:dyDescent="0.2"/>
    <row r="912264" s="12" customFormat="1" x14ac:dyDescent="0.2"/>
    <row r="912265" s="12" customFormat="1" x14ac:dyDescent="0.2"/>
    <row r="912266" s="12" customFormat="1" x14ac:dyDescent="0.2"/>
    <row r="912267" s="12" customFormat="1" x14ac:dyDescent="0.2"/>
    <row r="912268" s="12" customFormat="1" x14ac:dyDescent="0.2"/>
    <row r="912269" s="12" customFormat="1" x14ac:dyDescent="0.2"/>
    <row r="912270" s="12" customFormat="1" x14ac:dyDescent="0.2"/>
    <row r="912271" s="12" customFormat="1" x14ac:dyDescent="0.2"/>
    <row r="912272" s="12" customFormat="1" x14ac:dyDescent="0.2"/>
    <row r="912273" s="12" customFormat="1" x14ac:dyDescent="0.2"/>
    <row r="912274" s="12" customFormat="1" x14ac:dyDescent="0.2"/>
    <row r="912275" s="12" customFormat="1" x14ac:dyDescent="0.2"/>
    <row r="912276" s="12" customFormat="1" x14ac:dyDescent="0.2"/>
    <row r="912277" s="12" customFormat="1" x14ac:dyDescent="0.2"/>
    <row r="912278" s="12" customFormat="1" x14ac:dyDescent="0.2"/>
    <row r="912279" s="12" customFormat="1" x14ac:dyDescent="0.2"/>
    <row r="912280" s="12" customFormat="1" x14ac:dyDescent="0.2"/>
    <row r="912281" s="12" customFormat="1" x14ac:dyDescent="0.2"/>
    <row r="912282" s="12" customFormat="1" x14ac:dyDescent="0.2"/>
    <row r="912283" s="12" customFormat="1" x14ac:dyDescent="0.2"/>
    <row r="912284" s="12" customFormat="1" x14ac:dyDescent="0.2"/>
    <row r="912285" s="12" customFormat="1" x14ac:dyDescent="0.2"/>
    <row r="912286" s="12" customFormat="1" x14ac:dyDescent="0.2"/>
    <row r="912287" s="12" customFormat="1" x14ac:dyDescent="0.2"/>
    <row r="912288" s="12" customFormat="1" x14ac:dyDescent="0.2"/>
    <row r="912289" s="12" customFormat="1" x14ac:dyDescent="0.2"/>
    <row r="912290" s="12" customFormat="1" x14ac:dyDescent="0.2"/>
    <row r="912291" s="12" customFormat="1" x14ac:dyDescent="0.2"/>
    <row r="912292" s="12" customFormat="1" x14ac:dyDescent="0.2"/>
    <row r="912293" s="12" customFormat="1" x14ac:dyDescent="0.2"/>
    <row r="912294" s="12" customFormat="1" x14ac:dyDescent="0.2"/>
    <row r="912295" s="12" customFormat="1" x14ac:dyDescent="0.2"/>
    <row r="912296" s="12" customFormat="1" x14ac:dyDescent="0.2"/>
    <row r="912297" s="12" customFormat="1" x14ac:dyDescent="0.2"/>
    <row r="912298" s="12" customFormat="1" x14ac:dyDescent="0.2"/>
    <row r="912299" s="12" customFormat="1" x14ac:dyDescent="0.2"/>
    <row r="912300" s="12" customFormat="1" x14ac:dyDescent="0.2"/>
    <row r="912301" s="12" customFormat="1" x14ac:dyDescent="0.2"/>
    <row r="912302" s="12" customFormat="1" x14ac:dyDescent="0.2"/>
    <row r="912303" s="12" customFormat="1" x14ac:dyDescent="0.2"/>
    <row r="912304" s="12" customFormat="1" x14ac:dyDescent="0.2"/>
    <row r="912305" s="12" customFormat="1" x14ac:dyDescent="0.2"/>
    <row r="912306" s="12" customFormat="1" x14ac:dyDescent="0.2"/>
    <row r="912307" s="12" customFormat="1" x14ac:dyDescent="0.2"/>
    <row r="912308" s="12" customFormat="1" x14ac:dyDescent="0.2"/>
    <row r="912309" s="12" customFormat="1" x14ac:dyDescent="0.2"/>
    <row r="912310" s="12" customFormat="1" x14ac:dyDescent="0.2"/>
    <row r="912311" s="12" customFormat="1" x14ac:dyDescent="0.2"/>
    <row r="912312" s="12" customFormat="1" x14ac:dyDescent="0.2"/>
    <row r="912313" s="12" customFormat="1" x14ac:dyDescent="0.2"/>
    <row r="912314" s="12" customFormat="1" x14ac:dyDescent="0.2"/>
    <row r="912315" s="12" customFormat="1" x14ac:dyDescent="0.2"/>
    <row r="912316" s="12" customFormat="1" x14ac:dyDescent="0.2"/>
    <row r="912317" s="12" customFormat="1" x14ac:dyDescent="0.2"/>
    <row r="912318" s="12" customFormat="1" x14ac:dyDescent="0.2"/>
    <row r="912319" s="12" customFormat="1" x14ac:dyDescent="0.2"/>
    <row r="912320" s="12" customFormat="1" x14ac:dyDescent="0.2"/>
    <row r="912321" s="12" customFormat="1" x14ac:dyDescent="0.2"/>
    <row r="912322" s="12" customFormat="1" x14ac:dyDescent="0.2"/>
    <row r="912323" s="12" customFormat="1" x14ac:dyDescent="0.2"/>
    <row r="912324" s="12" customFormat="1" x14ac:dyDescent="0.2"/>
    <row r="912325" s="12" customFormat="1" x14ac:dyDescent="0.2"/>
    <row r="912326" s="12" customFormat="1" x14ac:dyDescent="0.2"/>
    <row r="912327" s="12" customFormat="1" x14ac:dyDescent="0.2"/>
    <row r="912328" s="12" customFormat="1" x14ac:dyDescent="0.2"/>
    <row r="912329" s="12" customFormat="1" x14ac:dyDescent="0.2"/>
    <row r="912330" s="12" customFormat="1" x14ac:dyDescent="0.2"/>
    <row r="912331" s="12" customFormat="1" x14ac:dyDescent="0.2"/>
    <row r="912332" s="12" customFormat="1" x14ac:dyDescent="0.2"/>
    <row r="912333" s="12" customFormat="1" x14ac:dyDescent="0.2"/>
    <row r="912334" s="12" customFormat="1" x14ac:dyDescent="0.2"/>
    <row r="912335" s="12" customFormat="1" x14ac:dyDescent="0.2"/>
    <row r="912336" s="12" customFormat="1" x14ac:dyDescent="0.2"/>
    <row r="912337" s="12" customFormat="1" x14ac:dyDescent="0.2"/>
    <row r="912338" s="12" customFormat="1" x14ac:dyDescent="0.2"/>
    <row r="912339" s="12" customFormat="1" x14ac:dyDescent="0.2"/>
    <row r="912340" s="12" customFormat="1" x14ac:dyDescent="0.2"/>
    <row r="912341" s="12" customFormat="1" x14ac:dyDescent="0.2"/>
    <row r="912342" s="12" customFormat="1" x14ac:dyDescent="0.2"/>
    <row r="912343" s="12" customFormat="1" x14ac:dyDescent="0.2"/>
    <row r="912344" s="12" customFormat="1" x14ac:dyDescent="0.2"/>
    <row r="912345" s="12" customFormat="1" x14ac:dyDescent="0.2"/>
    <row r="912346" s="12" customFormat="1" x14ac:dyDescent="0.2"/>
    <row r="912347" s="12" customFormat="1" x14ac:dyDescent="0.2"/>
    <row r="912348" s="12" customFormat="1" x14ac:dyDescent="0.2"/>
    <row r="912349" s="12" customFormat="1" x14ac:dyDescent="0.2"/>
    <row r="912350" s="12" customFormat="1" x14ac:dyDescent="0.2"/>
    <row r="912351" s="12" customFormat="1" x14ac:dyDescent="0.2"/>
    <row r="912352" s="12" customFormat="1" x14ac:dyDescent="0.2"/>
    <row r="912353" s="12" customFormat="1" x14ac:dyDescent="0.2"/>
    <row r="912354" s="12" customFormat="1" x14ac:dyDescent="0.2"/>
    <row r="912355" s="12" customFormat="1" x14ac:dyDescent="0.2"/>
    <row r="912356" s="12" customFormat="1" x14ac:dyDescent="0.2"/>
    <row r="912357" s="12" customFormat="1" x14ac:dyDescent="0.2"/>
    <row r="912358" s="12" customFormat="1" x14ac:dyDescent="0.2"/>
    <row r="912359" s="12" customFormat="1" x14ac:dyDescent="0.2"/>
    <row r="912360" s="12" customFormat="1" x14ac:dyDescent="0.2"/>
    <row r="912361" s="12" customFormat="1" x14ac:dyDescent="0.2"/>
    <row r="912362" s="12" customFormat="1" x14ac:dyDescent="0.2"/>
    <row r="912363" s="12" customFormat="1" x14ac:dyDescent="0.2"/>
    <row r="912364" s="12" customFormat="1" x14ac:dyDescent="0.2"/>
    <row r="912365" s="12" customFormat="1" x14ac:dyDescent="0.2"/>
    <row r="912366" s="12" customFormat="1" x14ac:dyDescent="0.2"/>
    <row r="912367" s="12" customFormat="1" x14ac:dyDescent="0.2"/>
    <row r="912368" s="12" customFormat="1" x14ac:dyDescent="0.2"/>
    <row r="912369" s="12" customFormat="1" x14ac:dyDescent="0.2"/>
    <row r="912370" s="12" customFormat="1" x14ac:dyDescent="0.2"/>
    <row r="912371" s="12" customFormat="1" x14ac:dyDescent="0.2"/>
    <row r="912372" s="12" customFormat="1" x14ac:dyDescent="0.2"/>
    <row r="912373" s="12" customFormat="1" x14ac:dyDescent="0.2"/>
    <row r="912374" s="12" customFormat="1" x14ac:dyDescent="0.2"/>
    <row r="912375" s="12" customFormat="1" x14ac:dyDescent="0.2"/>
    <row r="912376" s="12" customFormat="1" x14ac:dyDescent="0.2"/>
    <row r="912377" s="12" customFormat="1" x14ac:dyDescent="0.2"/>
    <row r="912378" s="12" customFormat="1" x14ac:dyDescent="0.2"/>
    <row r="912379" s="12" customFormat="1" x14ac:dyDescent="0.2"/>
    <row r="912380" s="12" customFormat="1" x14ac:dyDescent="0.2"/>
    <row r="912381" s="12" customFormat="1" x14ac:dyDescent="0.2"/>
    <row r="912382" s="12" customFormat="1" x14ac:dyDescent="0.2"/>
    <row r="912383" s="12" customFormat="1" x14ac:dyDescent="0.2"/>
    <row r="912384" s="12" customFormat="1" x14ac:dyDescent="0.2"/>
    <row r="912385" s="12" customFormat="1" x14ac:dyDescent="0.2"/>
    <row r="912386" s="12" customFormat="1" x14ac:dyDescent="0.2"/>
    <row r="912387" s="12" customFormat="1" x14ac:dyDescent="0.2"/>
    <row r="912388" s="12" customFormat="1" x14ac:dyDescent="0.2"/>
    <row r="912389" s="12" customFormat="1" x14ac:dyDescent="0.2"/>
    <row r="912390" s="12" customFormat="1" x14ac:dyDescent="0.2"/>
    <row r="912391" s="12" customFormat="1" x14ac:dyDescent="0.2"/>
    <row r="912392" s="12" customFormat="1" x14ac:dyDescent="0.2"/>
    <row r="912393" s="12" customFormat="1" x14ac:dyDescent="0.2"/>
    <row r="912394" s="12" customFormat="1" x14ac:dyDescent="0.2"/>
    <row r="912395" s="12" customFormat="1" x14ac:dyDescent="0.2"/>
    <row r="912396" s="12" customFormat="1" x14ac:dyDescent="0.2"/>
    <row r="912397" s="12" customFormat="1" x14ac:dyDescent="0.2"/>
    <row r="912398" s="12" customFormat="1" x14ac:dyDescent="0.2"/>
    <row r="912399" s="12" customFormat="1" x14ac:dyDescent="0.2"/>
    <row r="912400" s="12" customFormat="1" x14ac:dyDescent="0.2"/>
    <row r="912401" s="12" customFormat="1" x14ac:dyDescent="0.2"/>
    <row r="912402" s="12" customFormat="1" x14ac:dyDescent="0.2"/>
    <row r="912403" s="12" customFormat="1" x14ac:dyDescent="0.2"/>
    <row r="912404" s="12" customFormat="1" x14ac:dyDescent="0.2"/>
    <row r="912405" s="12" customFormat="1" x14ac:dyDescent="0.2"/>
    <row r="912406" s="12" customFormat="1" x14ac:dyDescent="0.2"/>
    <row r="912407" s="12" customFormat="1" x14ac:dyDescent="0.2"/>
    <row r="912408" s="12" customFormat="1" x14ac:dyDescent="0.2"/>
    <row r="912409" s="12" customFormat="1" x14ac:dyDescent="0.2"/>
    <row r="912410" s="12" customFormat="1" x14ac:dyDescent="0.2"/>
    <row r="912411" s="12" customFormat="1" x14ac:dyDescent="0.2"/>
    <row r="912412" s="12" customFormat="1" x14ac:dyDescent="0.2"/>
    <row r="912413" s="12" customFormat="1" x14ac:dyDescent="0.2"/>
    <row r="912414" s="12" customFormat="1" x14ac:dyDescent="0.2"/>
    <row r="912415" s="12" customFormat="1" x14ac:dyDescent="0.2"/>
    <row r="912416" s="12" customFormat="1" x14ac:dyDescent="0.2"/>
    <row r="912417" s="12" customFormat="1" x14ac:dyDescent="0.2"/>
    <row r="912418" s="12" customFormat="1" x14ac:dyDescent="0.2"/>
    <row r="912419" s="12" customFormat="1" x14ac:dyDescent="0.2"/>
    <row r="912420" s="12" customFormat="1" x14ac:dyDescent="0.2"/>
    <row r="912421" s="12" customFormat="1" x14ac:dyDescent="0.2"/>
    <row r="912422" s="12" customFormat="1" x14ac:dyDescent="0.2"/>
    <row r="912423" s="12" customFormat="1" x14ac:dyDescent="0.2"/>
    <row r="912424" s="12" customFormat="1" x14ac:dyDescent="0.2"/>
    <row r="912425" s="12" customFormat="1" x14ac:dyDescent="0.2"/>
    <row r="912426" s="12" customFormat="1" x14ac:dyDescent="0.2"/>
    <row r="912427" s="12" customFormat="1" x14ac:dyDescent="0.2"/>
    <row r="912428" s="12" customFormat="1" x14ac:dyDescent="0.2"/>
    <row r="912429" s="12" customFormat="1" x14ac:dyDescent="0.2"/>
    <row r="912430" s="12" customFormat="1" x14ac:dyDescent="0.2"/>
    <row r="912431" s="12" customFormat="1" x14ac:dyDescent="0.2"/>
    <row r="912432" s="12" customFormat="1" x14ac:dyDescent="0.2"/>
    <row r="912433" s="12" customFormat="1" x14ac:dyDescent="0.2"/>
    <row r="912434" s="12" customFormat="1" x14ac:dyDescent="0.2"/>
    <row r="912435" s="12" customFormat="1" x14ac:dyDescent="0.2"/>
    <row r="912436" s="12" customFormat="1" x14ac:dyDescent="0.2"/>
    <row r="912437" s="12" customFormat="1" x14ac:dyDescent="0.2"/>
    <row r="912438" s="12" customFormat="1" x14ac:dyDescent="0.2"/>
    <row r="912439" s="12" customFormat="1" x14ac:dyDescent="0.2"/>
    <row r="912440" s="12" customFormat="1" x14ac:dyDescent="0.2"/>
    <row r="912441" s="12" customFormat="1" x14ac:dyDescent="0.2"/>
    <row r="912442" s="12" customFormat="1" x14ac:dyDescent="0.2"/>
    <row r="912443" s="12" customFormat="1" x14ac:dyDescent="0.2"/>
    <row r="912444" s="12" customFormat="1" x14ac:dyDescent="0.2"/>
    <row r="912445" s="12" customFormat="1" x14ac:dyDescent="0.2"/>
    <row r="912446" s="12" customFormat="1" x14ac:dyDescent="0.2"/>
    <row r="912447" s="12" customFormat="1" x14ac:dyDescent="0.2"/>
    <row r="912448" s="12" customFormat="1" x14ac:dyDescent="0.2"/>
    <row r="912449" s="12" customFormat="1" x14ac:dyDescent="0.2"/>
    <row r="912450" s="12" customFormat="1" x14ac:dyDescent="0.2"/>
    <row r="912451" s="12" customFormat="1" x14ac:dyDescent="0.2"/>
    <row r="912452" s="12" customFormat="1" x14ac:dyDescent="0.2"/>
    <row r="912453" s="12" customFormat="1" x14ac:dyDescent="0.2"/>
    <row r="912454" s="12" customFormat="1" x14ac:dyDescent="0.2"/>
    <row r="912455" s="12" customFormat="1" x14ac:dyDescent="0.2"/>
    <row r="912456" s="12" customFormat="1" x14ac:dyDescent="0.2"/>
    <row r="912457" s="12" customFormat="1" x14ac:dyDescent="0.2"/>
    <row r="912458" s="12" customFormat="1" x14ac:dyDescent="0.2"/>
    <row r="912459" s="12" customFormat="1" x14ac:dyDescent="0.2"/>
    <row r="912460" s="12" customFormat="1" x14ac:dyDescent="0.2"/>
    <row r="912461" s="12" customFormat="1" x14ac:dyDescent="0.2"/>
    <row r="912462" s="12" customFormat="1" x14ac:dyDescent="0.2"/>
    <row r="912463" s="12" customFormat="1" x14ac:dyDescent="0.2"/>
    <row r="912464" s="12" customFormat="1" x14ac:dyDescent="0.2"/>
    <row r="912465" s="12" customFormat="1" x14ac:dyDescent="0.2"/>
    <row r="912466" s="12" customFormat="1" x14ac:dyDescent="0.2"/>
    <row r="912467" s="12" customFormat="1" x14ac:dyDescent="0.2"/>
    <row r="912468" s="12" customFormat="1" x14ac:dyDescent="0.2"/>
    <row r="912469" s="12" customFormat="1" x14ac:dyDescent="0.2"/>
    <row r="912470" s="12" customFormat="1" x14ac:dyDescent="0.2"/>
    <row r="912471" s="12" customFormat="1" x14ac:dyDescent="0.2"/>
    <row r="912472" s="12" customFormat="1" x14ac:dyDescent="0.2"/>
    <row r="912473" s="12" customFormat="1" x14ac:dyDescent="0.2"/>
    <row r="912474" s="12" customFormat="1" x14ac:dyDescent="0.2"/>
    <row r="912475" s="12" customFormat="1" x14ac:dyDescent="0.2"/>
    <row r="912476" s="12" customFormat="1" x14ac:dyDescent="0.2"/>
    <row r="912477" s="12" customFormat="1" x14ac:dyDescent="0.2"/>
    <row r="912478" s="12" customFormat="1" x14ac:dyDescent="0.2"/>
    <row r="912479" s="12" customFormat="1" x14ac:dyDescent="0.2"/>
    <row r="912480" s="12" customFormat="1" x14ac:dyDescent="0.2"/>
    <row r="912481" s="12" customFormat="1" x14ac:dyDescent="0.2"/>
    <row r="912482" s="12" customFormat="1" x14ac:dyDescent="0.2"/>
    <row r="912483" s="12" customFormat="1" x14ac:dyDescent="0.2"/>
    <row r="912484" s="12" customFormat="1" x14ac:dyDescent="0.2"/>
    <row r="912485" s="12" customFormat="1" x14ac:dyDescent="0.2"/>
    <row r="912486" s="12" customFormat="1" x14ac:dyDescent="0.2"/>
    <row r="912487" s="12" customFormat="1" x14ac:dyDescent="0.2"/>
    <row r="912488" s="12" customFormat="1" x14ac:dyDescent="0.2"/>
    <row r="912489" s="12" customFormat="1" x14ac:dyDescent="0.2"/>
    <row r="912490" s="12" customFormat="1" x14ac:dyDescent="0.2"/>
    <row r="912491" s="12" customFormat="1" x14ac:dyDescent="0.2"/>
    <row r="912492" s="12" customFormat="1" x14ac:dyDescent="0.2"/>
    <row r="912493" s="12" customFormat="1" x14ac:dyDescent="0.2"/>
    <row r="912494" s="12" customFormat="1" x14ac:dyDescent="0.2"/>
    <row r="912495" s="12" customFormat="1" x14ac:dyDescent="0.2"/>
    <row r="912496" s="12" customFormat="1" x14ac:dyDescent="0.2"/>
    <row r="912497" s="12" customFormat="1" x14ac:dyDescent="0.2"/>
    <row r="912498" s="12" customFormat="1" x14ac:dyDescent="0.2"/>
    <row r="912499" s="12" customFormat="1" x14ac:dyDescent="0.2"/>
    <row r="912500" s="12" customFormat="1" x14ac:dyDescent="0.2"/>
    <row r="912501" s="12" customFormat="1" x14ac:dyDescent="0.2"/>
    <row r="912502" s="12" customFormat="1" x14ac:dyDescent="0.2"/>
    <row r="912503" s="12" customFormat="1" x14ac:dyDescent="0.2"/>
    <row r="912504" s="12" customFormat="1" x14ac:dyDescent="0.2"/>
    <row r="912505" s="12" customFormat="1" x14ac:dyDescent="0.2"/>
    <row r="912506" s="12" customFormat="1" x14ac:dyDescent="0.2"/>
    <row r="912507" s="12" customFormat="1" x14ac:dyDescent="0.2"/>
    <row r="912508" s="12" customFormat="1" x14ac:dyDescent="0.2"/>
    <row r="912509" s="12" customFormat="1" x14ac:dyDescent="0.2"/>
    <row r="912510" s="12" customFormat="1" x14ac:dyDescent="0.2"/>
    <row r="912511" s="12" customFormat="1" x14ac:dyDescent="0.2"/>
    <row r="912512" s="12" customFormat="1" x14ac:dyDescent="0.2"/>
    <row r="912513" s="12" customFormat="1" x14ac:dyDescent="0.2"/>
    <row r="912514" s="12" customFormat="1" x14ac:dyDescent="0.2"/>
    <row r="912515" s="12" customFormat="1" x14ac:dyDescent="0.2"/>
    <row r="912516" s="12" customFormat="1" x14ac:dyDescent="0.2"/>
    <row r="912517" s="12" customFormat="1" x14ac:dyDescent="0.2"/>
    <row r="912518" s="12" customFormat="1" x14ac:dyDescent="0.2"/>
    <row r="912519" s="12" customFormat="1" x14ac:dyDescent="0.2"/>
    <row r="912520" s="12" customFormat="1" x14ac:dyDescent="0.2"/>
    <row r="912521" s="12" customFormat="1" x14ac:dyDescent="0.2"/>
    <row r="912522" s="12" customFormat="1" x14ac:dyDescent="0.2"/>
    <row r="912523" s="12" customFormat="1" x14ac:dyDescent="0.2"/>
    <row r="912524" s="12" customFormat="1" x14ac:dyDescent="0.2"/>
    <row r="912525" s="12" customFormat="1" x14ac:dyDescent="0.2"/>
    <row r="912526" s="12" customFormat="1" x14ac:dyDescent="0.2"/>
    <row r="912527" s="12" customFormat="1" x14ac:dyDescent="0.2"/>
    <row r="912528" s="12" customFormat="1" x14ac:dyDescent="0.2"/>
    <row r="912529" s="12" customFormat="1" x14ac:dyDescent="0.2"/>
    <row r="912530" s="12" customFormat="1" x14ac:dyDescent="0.2"/>
    <row r="912531" s="12" customFormat="1" x14ac:dyDescent="0.2"/>
    <row r="912532" s="12" customFormat="1" x14ac:dyDescent="0.2"/>
    <row r="912533" s="12" customFormat="1" x14ac:dyDescent="0.2"/>
    <row r="912534" s="12" customFormat="1" x14ac:dyDescent="0.2"/>
    <row r="912535" s="12" customFormat="1" x14ac:dyDescent="0.2"/>
    <row r="912536" s="12" customFormat="1" x14ac:dyDescent="0.2"/>
    <row r="912537" s="12" customFormat="1" x14ac:dyDescent="0.2"/>
    <row r="912538" s="12" customFormat="1" x14ac:dyDescent="0.2"/>
    <row r="912539" s="12" customFormat="1" x14ac:dyDescent="0.2"/>
    <row r="912540" s="12" customFormat="1" x14ac:dyDescent="0.2"/>
    <row r="912541" s="12" customFormat="1" x14ac:dyDescent="0.2"/>
    <row r="912542" s="12" customFormat="1" x14ac:dyDescent="0.2"/>
    <row r="912543" s="12" customFormat="1" x14ac:dyDescent="0.2"/>
    <row r="912544" s="12" customFormat="1" x14ac:dyDescent="0.2"/>
    <row r="912545" s="12" customFormat="1" x14ac:dyDescent="0.2"/>
    <row r="912546" s="12" customFormat="1" x14ac:dyDescent="0.2"/>
    <row r="912547" s="12" customFormat="1" x14ac:dyDescent="0.2"/>
    <row r="912548" s="12" customFormat="1" x14ac:dyDescent="0.2"/>
    <row r="912549" s="12" customFormat="1" x14ac:dyDescent="0.2"/>
    <row r="912550" s="12" customFormat="1" x14ac:dyDescent="0.2"/>
    <row r="912551" s="12" customFormat="1" x14ac:dyDescent="0.2"/>
    <row r="912552" s="12" customFormat="1" x14ac:dyDescent="0.2"/>
    <row r="912553" s="12" customFormat="1" x14ac:dyDescent="0.2"/>
    <row r="912554" s="12" customFormat="1" x14ac:dyDescent="0.2"/>
    <row r="912555" s="12" customFormat="1" x14ac:dyDescent="0.2"/>
    <row r="912556" s="12" customFormat="1" x14ac:dyDescent="0.2"/>
    <row r="912557" s="12" customFormat="1" x14ac:dyDescent="0.2"/>
    <row r="912558" s="12" customFormat="1" x14ac:dyDescent="0.2"/>
    <row r="912559" s="12" customFormat="1" x14ac:dyDescent="0.2"/>
    <row r="912560" s="12" customFormat="1" x14ac:dyDescent="0.2"/>
    <row r="912561" s="12" customFormat="1" x14ac:dyDescent="0.2"/>
    <row r="912562" s="12" customFormat="1" x14ac:dyDescent="0.2"/>
    <row r="912563" s="12" customFormat="1" x14ac:dyDescent="0.2"/>
    <row r="912564" s="12" customFormat="1" x14ac:dyDescent="0.2"/>
    <row r="912565" s="12" customFormat="1" x14ac:dyDescent="0.2"/>
    <row r="912566" s="12" customFormat="1" x14ac:dyDescent="0.2"/>
    <row r="912567" s="12" customFormat="1" x14ac:dyDescent="0.2"/>
    <row r="912568" s="12" customFormat="1" x14ac:dyDescent="0.2"/>
    <row r="912569" s="12" customFormat="1" x14ac:dyDescent="0.2"/>
    <row r="912570" s="12" customFormat="1" x14ac:dyDescent="0.2"/>
    <row r="912571" s="12" customFormat="1" x14ac:dyDescent="0.2"/>
    <row r="912572" s="12" customFormat="1" x14ac:dyDescent="0.2"/>
    <row r="912573" s="12" customFormat="1" x14ac:dyDescent="0.2"/>
    <row r="912574" s="12" customFormat="1" x14ac:dyDescent="0.2"/>
    <row r="912575" s="12" customFormat="1" x14ac:dyDescent="0.2"/>
    <row r="912576" s="12" customFormat="1" x14ac:dyDescent="0.2"/>
    <row r="912577" s="12" customFormat="1" x14ac:dyDescent="0.2"/>
    <row r="912578" s="12" customFormat="1" x14ac:dyDescent="0.2"/>
    <row r="912579" s="12" customFormat="1" x14ac:dyDescent="0.2"/>
    <row r="912580" s="12" customFormat="1" x14ac:dyDescent="0.2"/>
    <row r="912581" s="12" customFormat="1" x14ac:dyDescent="0.2"/>
    <row r="912582" s="12" customFormat="1" x14ac:dyDescent="0.2"/>
    <row r="912583" s="12" customFormat="1" x14ac:dyDescent="0.2"/>
    <row r="912584" s="12" customFormat="1" x14ac:dyDescent="0.2"/>
    <row r="912585" s="12" customFormat="1" x14ac:dyDescent="0.2"/>
    <row r="912586" s="12" customFormat="1" x14ac:dyDescent="0.2"/>
    <row r="912587" s="12" customFormat="1" x14ac:dyDescent="0.2"/>
    <row r="912588" s="12" customFormat="1" x14ac:dyDescent="0.2"/>
    <row r="912589" s="12" customFormat="1" x14ac:dyDescent="0.2"/>
    <row r="912590" s="12" customFormat="1" x14ac:dyDescent="0.2"/>
    <row r="912591" s="12" customFormat="1" x14ac:dyDescent="0.2"/>
    <row r="912592" s="12" customFormat="1" x14ac:dyDescent="0.2"/>
    <row r="912593" s="12" customFormat="1" x14ac:dyDescent="0.2"/>
    <row r="912594" s="12" customFormat="1" x14ac:dyDescent="0.2"/>
    <row r="912595" s="12" customFormat="1" x14ac:dyDescent="0.2"/>
    <row r="912596" s="12" customFormat="1" x14ac:dyDescent="0.2"/>
    <row r="912597" s="12" customFormat="1" x14ac:dyDescent="0.2"/>
    <row r="912598" s="12" customFormat="1" x14ac:dyDescent="0.2"/>
    <row r="912599" s="12" customFormat="1" x14ac:dyDescent="0.2"/>
    <row r="912600" s="12" customFormat="1" x14ac:dyDescent="0.2"/>
    <row r="912601" s="12" customFormat="1" x14ac:dyDescent="0.2"/>
    <row r="912602" s="12" customFormat="1" x14ac:dyDescent="0.2"/>
    <row r="912603" s="12" customFormat="1" x14ac:dyDescent="0.2"/>
    <row r="912604" s="12" customFormat="1" x14ac:dyDescent="0.2"/>
    <row r="912605" s="12" customFormat="1" x14ac:dyDescent="0.2"/>
    <row r="912606" s="12" customFormat="1" x14ac:dyDescent="0.2"/>
    <row r="912607" s="12" customFormat="1" x14ac:dyDescent="0.2"/>
    <row r="912608" s="12" customFormat="1" x14ac:dyDescent="0.2"/>
    <row r="912609" s="12" customFormat="1" x14ac:dyDescent="0.2"/>
    <row r="912610" s="12" customFormat="1" x14ac:dyDescent="0.2"/>
    <row r="912611" s="12" customFormat="1" x14ac:dyDescent="0.2"/>
    <row r="912612" s="12" customFormat="1" x14ac:dyDescent="0.2"/>
    <row r="912613" s="12" customFormat="1" x14ac:dyDescent="0.2"/>
    <row r="912614" s="12" customFormat="1" x14ac:dyDescent="0.2"/>
    <row r="912615" s="12" customFormat="1" x14ac:dyDescent="0.2"/>
    <row r="912616" s="12" customFormat="1" x14ac:dyDescent="0.2"/>
    <row r="912617" s="12" customFormat="1" x14ac:dyDescent="0.2"/>
    <row r="912618" s="12" customFormat="1" x14ac:dyDescent="0.2"/>
    <row r="912619" s="12" customFormat="1" x14ac:dyDescent="0.2"/>
    <row r="912620" s="12" customFormat="1" x14ac:dyDescent="0.2"/>
    <row r="912621" s="12" customFormat="1" x14ac:dyDescent="0.2"/>
    <row r="912622" s="12" customFormat="1" x14ac:dyDescent="0.2"/>
    <row r="912623" s="12" customFormat="1" x14ac:dyDescent="0.2"/>
    <row r="912624" s="12" customFormat="1" x14ac:dyDescent="0.2"/>
    <row r="912625" s="12" customFormat="1" x14ac:dyDescent="0.2"/>
    <row r="912626" s="12" customFormat="1" x14ac:dyDescent="0.2"/>
    <row r="912627" s="12" customFormat="1" x14ac:dyDescent="0.2"/>
    <row r="912628" s="12" customFormat="1" x14ac:dyDescent="0.2"/>
    <row r="912629" s="12" customFormat="1" x14ac:dyDescent="0.2"/>
    <row r="912630" s="12" customFormat="1" x14ac:dyDescent="0.2"/>
    <row r="912631" s="12" customFormat="1" x14ac:dyDescent="0.2"/>
    <row r="912632" s="12" customFormat="1" x14ac:dyDescent="0.2"/>
    <row r="912633" s="12" customFormat="1" x14ac:dyDescent="0.2"/>
    <row r="912634" s="12" customFormat="1" x14ac:dyDescent="0.2"/>
    <row r="912635" s="12" customFormat="1" x14ac:dyDescent="0.2"/>
    <row r="912636" s="12" customFormat="1" x14ac:dyDescent="0.2"/>
    <row r="912637" s="12" customFormat="1" x14ac:dyDescent="0.2"/>
    <row r="912638" s="12" customFormat="1" x14ac:dyDescent="0.2"/>
    <row r="912639" s="12" customFormat="1" x14ac:dyDescent="0.2"/>
    <row r="912640" s="12" customFormat="1" x14ac:dyDescent="0.2"/>
    <row r="912641" s="12" customFormat="1" x14ac:dyDescent="0.2"/>
    <row r="912642" s="12" customFormat="1" x14ac:dyDescent="0.2"/>
    <row r="912643" s="12" customFormat="1" x14ac:dyDescent="0.2"/>
    <row r="912644" s="12" customFormat="1" x14ac:dyDescent="0.2"/>
    <row r="912645" s="12" customFormat="1" x14ac:dyDescent="0.2"/>
    <row r="912646" s="12" customFormat="1" x14ac:dyDescent="0.2"/>
    <row r="912647" s="12" customFormat="1" x14ac:dyDescent="0.2"/>
    <row r="912648" s="12" customFormat="1" x14ac:dyDescent="0.2"/>
    <row r="912649" s="12" customFormat="1" x14ac:dyDescent="0.2"/>
    <row r="912650" s="12" customFormat="1" x14ac:dyDescent="0.2"/>
    <row r="912651" s="12" customFormat="1" x14ac:dyDescent="0.2"/>
    <row r="912652" s="12" customFormat="1" x14ac:dyDescent="0.2"/>
    <row r="912653" s="12" customFormat="1" x14ac:dyDescent="0.2"/>
    <row r="912654" s="12" customFormat="1" x14ac:dyDescent="0.2"/>
    <row r="912655" s="12" customFormat="1" x14ac:dyDescent="0.2"/>
    <row r="912656" s="12" customFormat="1" x14ac:dyDescent="0.2"/>
    <row r="912657" s="12" customFormat="1" x14ac:dyDescent="0.2"/>
    <row r="912658" s="12" customFormat="1" x14ac:dyDescent="0.2"/>
    <row r="912659" s="12" customFormat="1" x14ac:dyDescent="0.2"/>
    <row r="912660" s="12" customFormat="1" x14ac:dyDescent="0.2"/>
    <row r="912661" s="12" customFormat="1" x14ac:dyDescent="0.2"/>
    <row r="912662" s="12" customFormat="1" x14ac:dyDescent="0.2"/>
    <row r="912663" s="12" customFormat="1" x14ac:dyDescent="0.2"/>
    <row r="912664" s="12" customFormat="1" x14ac:dyDescent="0.2"/>
    <row r="912665" s="12" customFormat="1" x14ac:dyDescent="0.2"/>
    <row r="912666" s="12" customFormat="1" x14ac:dyDescent="0.2"/>
    <row r="912667" s="12" customFormat="1" x14ac:dyDescent="0.2"/>
    <row r="912668" s="12" customFormat="1" x14ac:dyDescent="0.2"/>
    <row r="912669" s="12" customFormat="1" x14ac:dyDescent="0.2"/>
    <row r="912670" s="12" customFormat="1" x14ac:dyDescent="0.2"/>
    <row r="912671" s="12" customFormat="1" x14ac:dyDescent="0.2"/>
    <row r="912672" s="12" customFormat="1" x14ac:dyDescent="0.2"/>
    <row r="912673" s="12" customFormat="1" x14ac:dyDescent="0.2"/>
    <row r="912674" s="12" customFormat="1" x14ac:dyDescent="0.2"/>
    <row r="912675" s="12" customFormat="1" x14ac:dyDescent="0.2"/>
    <row r="912676" s="12" customFormat="1" x14ac:dyDescent="0.2"/>
    <row r="912677" s="12" customFormat="1" x14ac:dyDescent="0.2"/>
    <row r="912678" s="12" customFormat="1" x14ac:dyDescent="0.2"/>
    <row r="912679" s="12" customFormat="1" x14ac:dyDescent="0.2"/>
    <row r="912680" s="12" customFormat="1" x14ac:dyDescent="0.2"/>
    <row r="912681" s="12" customFormat="1" x14ac:dyDescent="0.2"/>
    <row r="912682" s="12" customFormat="1" x14ac:dyDescent="0.2"/>
    <row r="912683" s="12" customFormat="1" x14ac:dyDescent="0.2"/>
    <row r="912684" s="12" customFormat="1" x14ac:dyDescent="0.2"/>
    <row r="912685" s="12" customFormat="1" x14ac:dyDescent="0.2"/>
    <row r="912686" s="12" customFormat="1" x14ac:dyDescent="0.2"/>
    <row r="912687" s="12" customFormat="1" x14ac:dyDescent="0.2"/>
    <row r="912688" s="12" customFormat="1" x14ac:dyDescent="0.2"/>
    <row r="912689" s="12" customFormat="1" x14ac:dyDescent="0.2"/>
    <row r="912690" s="12" customFormat="1" x14ac:dyDescent="0.2"/>
    <row r="912691" s="12" customFormat="1" x14ac:dyDescent="0.2"/>
    <row r="912692" s="12" customFormat="1" x14ac:dyDescent="0.2"/>
    <row r="912693" s="12" customFormat="1" x14ac:dyDescent="0.2"/>
    <row r="912694" s="12" customFormat="1" x14ac:dyDescent="0.2"/>
    <row r="912695" s="12" customFormat="1" x14ac:dyDescent="0.2"/>
    <row r="912696" s="12" customFormat="1" x14ac:dyDescent="0.2"/>
    <row r="912697" s="12" customFormat="1" x14ac:dyDescent="0.2"/>
    <row r="912698" s="12" customFormat="1" x14ac:dyDescent="0.2"/>
    <row r="912699" s="12" customFormat="1" x14ac:dyDescent="0.2"/>
    <row r="912700" s="12" customFormat="1" x14ac:dyDescent="0.2"/>
    <row r="912701" s="12" customFormat="1" x14ac:dyDescent="0.2"/>
    <row r="912702" s="12" customFormat="1" x14ac:dyDescent="0.2"/>
    <row r="912703" s="12" customFormat="1" x14ac:dyDescent="0.2"/>
    <row r="912704" s="12" customFormat="1" x14ac:dyDescent="0.2"/>
    <row r="912705" s="12" customFormat="1" x14ac:dyDescent="0.2"/>
    <row r="912706" s="12" customFormat="1" x14ac:dyDescent="0.2"/>
    <row r="912707" s="12" customFormat="1" x14ac:dyDescent="0.2"/>
    <row r="912708" s="12" customFormat="1" x14ac:dyDescent="0.2"/>
    <row r="912709" s="12" customFormat="1" x14ac:dyDescent="0.2"/>
    <row r="912710" s="12" customFormat="1" x14ac:dyDescent="0.2"/>
    <row r="912711" s="12" customFormat="1" x14ac:dyDescent="0.2"/>
    <row r="912712" s="12" customFormat="1" x14ac:dyDescent="0.2"/>
    <row r="912713" s="12" customFormat="1" x14ac:dyDescent="0.2"/>
    <row r="912714" s="12" customFormat="1" x14ac:dyDescent="0.2"/>
    <row r="912715" s="12" customFormat="1" x14ac:dyDescent="0.2"/>
    <row r="912716" s="12" customFormat="1" x14ac:dyDescent="0.2"/>
    <row r="912717" s="12" customFormat="1" x14ac:dyDescent="0.2"/>
    <row r="912718" s="12" customFormat="1" x14ac:dyDescent="0.2"/>
    <row r="912719" s="12" customFormat="1" x14ac:dyDescent="0.2"/>
    <row r="912720" s="12" customFormat="1" x14ac:dyDescent="0.2"/>
    <row r="912721" s="12" customFormat="1" x14ac:dyDescent="0.2"/>
    <row r="912722" s="12" customFormat="1" x14ac:dyDescent="0.2"/>
    <row r="912723" s="12" customFormat="1" x14ac:dyDescent="0.2"/>
    <row r="912724" s="12" customFormat="1" x14ac:dyDescent="0.2"/>
    <row r="912725" s="12" customFormat="1" x14ac:dyDescent="0.2"/>
    <row r="912726" s="12" customFormat="1" x14ac:dyDescent="0.2"/>
    <row r="912727" s="12" customFormat="1" x14ac:dyDescent="0.2"/>
    <row r="912728" s="12" customFormat="1" x14ac:dyDescent="0.2"/>
    <row r="912729" s="12" customFormat="1" x14ac:dyDescent="0.2"/>
    <row r="912730" s="12" customFormat="1" x14ac:dyDescent="0.2"/>
    <row r="912731" s="12" customFormat="1" x14ac:dyDescent="0.2"/>
    <row r="912732" s="12" customFormat="1" x14ac:dyDescent="0.2"/>
    <row r="912733" s="12" customFormat="1" x14ac:dyDescent="0.2"/>
    <row r="912734" s="12" customFormat="1" x14ac:dyDescent="0.2"/>
    <row r="912735" s="12" customFormat="1" x14ac:dyDescent="0.2"/>
    <row r="912736" s="12" customFormat="1" x14ac:dyDescent="0.2"/>
    <row r="912737" s="12" customFormat="1" x14ac:dyDescent="0.2"/>
    <row r="912738" s="12" customFormat="1" x14ac:dyDescent="0.2"/>
    <row r="912739" s="12" customFormat="1" x14ac:dyDescent="0.2"/>
    <row r="912740" s="12" customFormat="1" x14ac:dyDescent="0.2"/>
    <row r="912741" s="12" customFormat="1" x14ac:dyDescent="0.2"/>
    <row r="912742" s="12" customFormat="1" x14ac:dyDescent="0.2"/>
    <row r="912743" s="12" customFormat="1" x14ac:dyDescent="0.2"/>
    <row r="912744" s="12" customFormat="1" x14ac:dyDescent="0.2"/>
    <row r="912745" s="12" customFormat="1" x14ac:dyDescent="0.2"/>
    <row r="912746" s="12" customFormat="1" x14ac:dyDescent="0.2"/>
    <row r="912747" s="12" customFormat="1" x14ac:dyDescent="0.2"/>
    <row r="912748" s="12" customFormat="1" x14ac:dyDescent="0.2"/>
    <row r="912749" s="12" customFormat="1" x14ac:dyDescent="0.2"/>
    <row r="912750" s="12" customFormat="1" x14ac:dyDescent="0.2"/>
    <row r="912751" s="12" customFormat="1" x14ac:dyDescent="0.2"/>
    <row r="912752" s="12" customFormat="1" x14ac:dyDescent="0.2"/>
    <row r="912753" s="12" customFormat="1" x14ac:dyDescent="0.2"/>
    <row r="912754" s="12" customFormat="1" x14ac:dyDescent="0.2"/>
    <row r="912755" s="12" customFormat="1" x14ac:dyDescent="0.2"/>
    <row r="912756" s="12" customFormat="1" x14ac:dyDescent="0.2"/>
    <row r="912757" s="12" customFormat="1" x14ac:dyDescent="0.2"/>
    <row r="912758" s="12" customFormat="1" x14ac:dyDescent="0.2"/>
    <row r="912759" s="12" customFormat="1" x14ac:dyDescent="0.2"/>
    <row r="912760" s="12" customFormat="1" x14ac:dyDescent="0.2"/>
    <row r="912761" s="12" customFormat="1" x14ac:dyDescent="0.2"/>
    <row r="912762" s="12" customFormat="1" x14ac:dyDescent="0.2"/>
    <row r="912763" s="12" customFormat="1" x14ac:dyDescent="0.2"/>
    <row r="912764" s="12" customFormat="1" x14ac:dyDescent="0.2"/>
    <row r="912765" s="12" customFormat="1" x14ac:dyDescent="0.2"/>
    <row r="912766" s="12" customFormat="1" x14ac:dyDescent="0.2"/>
    <row r="912767" s="12" customFormat="1" x14ac:dyDescent="0.2"/>
    <row r="912768" s="12" customFormat="1" x14ac:dyDescent="0.2"/>
    <row r="912769" s="12" customFormat="1" x14ac:dyDescent="0.2"/>
    <row r="912770" s="12" customFormat="1" x14ac:dyDescent="0.2"/>
    <row r="912771" s="12" customFormat="1" x14ac:dyDescent="0.2"/>
    <row r="912772" s="12" customFormat="1" x14ac:dyDescent="0.2"/>
    <row r="912773" s="12" customFormat="1" x14ac:dyDescent="0.2"/>
    <row r="912774" s="12" customFormat="1" x14ac:dyDescent="0.2"/>
    <row r="912775" s="12" customFormat="1" x14ac:dyDescent="0.2"/>
    <row r="912776" s="12" customFormat="1" x14ac:dyDescent="0.2"/>
    <row r="912777" s="12" customFormat="1" x14ac:dyDescent="0.2"/>
    <row r="912778" s="12" customFormat="1" x14ac:dyDescent="0.2"/>
    <row r="912779" s="12" customFormat="1" x14ac:dyDescent="0.2"/>
    <row r="912780" s="12" customFormat="1" x14ac:dyDescent="0.2"/>
    <row r="912781" s="12" customFormat="1" x14ac:dyDescent="0.2"/>
    <row r="912782" s="12" customFormat="1" x14ac:dyDescent="0.2"/>
    <row r="912783" s="12" customFormat="1" x14ac:dyDescent="0.2"/>
    <row r="912784" s="12" customFormat="1" x14ac:dyDescent="0.2"/>
    <row r="912785" s="12" customFormat="1" x14ac:dyDescent="0.2"/>
    <row r="912786" s="12" customFormat="1" x14ac:dyDescent="0.2"/>
    <row r="912787" s="12" customFormat="1" x14ac:dyDescent="0.2"/>
    <row r="912788" s="12" customFormat="1" x14ac:dyDescent="0.2"/>
    <row r="912789" s="12" customFormat="1" x14ac:dyDescent="0.2"/>
    <row r="912790" s="12" customFormat="1" x14ac:dyDescent="0.2"/>
    <row r="912791" s="12" customFormat="1" x14ac:dyDescent="0.2"/>
    <row r="912792" s="12" customFormat="1" x14ac:dyDescent="0.2"/>
    <row r="912793" s="12" customFormat="1" x14ac:dyDescent="0.2"/>
    <row r="912794" s="12" customFormat="1" x14ac:dyDescent="0.2"/>
    <row r="912795" s="12" customFormat="1" x14ac:dyDescent="0.2"/>
    <row r="912796" s="12" customFormat="1" x14ac:dyDescent="0.2"/>
    <row r="912797" s="12" customFormat="1" x14ac:dyDescent="0.2"/>
    <row r="912798" s="12" customFormat="1" x14ac:dyDescent="0.2"/>
    <row r="912799" s="12" customFormat="1" x14ac:dyDescent="0.2"/>
    <row r="912800" s="12" customFormat="1" x14ac:dyDescent="0.2"/>
    <row r="912801" s="12" customFormat="1" x14ac:dyDescent="0.2"/>
    <row r="912802" s="12" customFormat="1" x14ac:dyDescent="0.2"/>
    <row r="912803" s="12" customFormat="1" x14ac:dyDescent="0.2"/>
    <row r="912804" s="12" customFormat="1" x14ac:dyDescent="0.2"/>
    <row r="912805" s="12" customFormat="1" x14ac:dyDescent="0.2"/>
    <row r="912806" s="12" customFormat="1" x14ac:dyDescent="0.2"/>
    <row r="912807" s="12" customFormat="1" x14ac:dyDescent="0.2"/>
    <row r="912808" s="12" customFormat="1" x14ac:dyDescent="0.2"/>
    <row r="912809" s="12" customFormat="1" x14ac:dyDescent="0.2"/>
    <row r="912810" s="12" customFormat="1" x14ac:dyDescent="0.2"/>
    <row r="912811" s="12" customFormat="1" x14ac:dyDescent="0.2"/>
    <row r="912812" s="12" customFormat="1" x14ac:dyDescent="0.2"/>
    <row r="912813" s="12" customFormat="1" x14ac:dyDescent="0.2"/>
    <row r="912814" s="12" customFormat="1" x14ac:dyDescent="0.2"/>
    <row r="912815" s="12" customFormat="1" x14ac:dyDescent="0.2"/>
    <row r="912816" s="12" customFormat="1" x14ac:dyDescent="0.2"/>
    <row r="912817" s="12" customFormat="1" x14ac:dyDescent="0.2"/>
    <row r="912818" s="12" customFormat="1" x14ac:dyDescent="0.2"/>
    <row r="912819" s="12" customFormat="1" x14ac:dyDescent="0.2"/>
    <row r="912820" s="12" customFormat="1" x14ac:dyDescent="0.2"/>
    <row r="912821" s="12" customFormat="1" x14ac:dyDescent="0.2"/>
    <row r="912822" s="12" customFormat="1" x14ac:dyDescent="0.2"/>
    <row r="912823" s="12" customFormat="1" x14ac:dyDescent="0.2"/>
    <row r="912824" s="12" customFormat="1" x14ac:dyDescent="0.2"/>
    <row r="912825" s="12" customFormat="1" x14ac:dyDescent="0.2"/>
    <row r="912826" s="12" customFormat="1" x14ac:dyDescent="0.2"/>
    <row r="912827" s="12" customFormat="1" x14ac:dyDescent="0.2"/>
    <row r="912828" s="12" customFormat="1" x14ac:dyDescent="0.2"/>
    <row r="912829" s="12" customFormat="1" x14ac:dyDescent="0.2"/>
    <row r="912830" s="12" customFormat="1" x14ac:dyDescent="0.2"/>
    <row r="912831" s="12" customFormat="1" x14ac:dyDescent="0.2"/>
    <row r="912832" s="12" customFormat="1" x14ac:dyDescent="0.2"/>
    <row r="912833" s="12" customFormat="1" x14ac:dyDescent="0.2"/>
    <row r="912834" s="12" customFormat="1" x14ac:dyDescent="0.2"/>
    <row r="912835" s="12" customFormat="1" x14ac:dyDescent="0.2"/>
    <row r="912836" s="12" customFormat="1" x14ac:dyDescent="0.2"/>
    <row r="912837" s="12" customFormat="1" x14ac:dyDescent="0.2"/>
    <row r="912838" s="12" customFormat="1" x14ac:dyDescent="0.2"/>
    <row r="912839" s="12" customFormat="1" x14ac:dyDescent="0.2"/>
    <row r="912840" s="12" customFormat="1" x14ac:dyDescent="0.2"/>
    <row r="912841" s="12" customFormat="1" x14ac:dyDescent="0.2"/>
    <row r="912842" s="12" customFormat="1" x14ac:dyDescent="0.2"/>
    <row r="912843" s="12" customFormat="1" x14ac:dyDescent="0.2"/>
    <row r="912844" s="12" customFormat="1" x14ac:dyDescent="0.2"/>
    <row r="912845" s="12" customFormat="1" x14ac:dyDescent="0.2"/>
    <row r="912846" s="12" customFormat="1" x14ac:dyDescent="0.2"/>
    <row r="912847" s="12" customFormat="1" x14ac:dyDescent="0.2"/>
    <row r="912848" s="12" customFormat="1" x14ac:dyDescent="0.2"/>
    <row r="912849" s="12" customFormat="1" x14ac:dyDescent="0.2"/>
    <row r="912850" s="12" customFormat="1" x14ac:dyDescent="0.2"/>
    <row r="912851" s="12" customFormat="1" x14ac:dyDescent="0.2"/>
    <row r="912852" s="12" customFormat="1" x14ac:dyDescent="0.2"/>
    <row r="912853" s="12" customFormat="1" x14ac:dyDescent="0.2"/>
    <row r="912854" s="12" customFormat="1" x14ac:dyDescent="0.2"/>
    <row r="912855" s="12" customFormat="1" x14ac:dyDescent="0.2"/>
    <row r="912856" s="12" customFormat="1" x14ac:dyDescent="0.2"/>
    <row r="912857" s="12" customFormat="1" x14ac:dyDescent="0.2"/>
    <row r="912858" s="12" customFormat="1" x14ac:dyDescent="0.2"/>
    <row r="912859" s="12" customFormat="1" x14ac:dyDescent="0.2"/>
    <row r="912860" s="12" customFormat="1" x14ac:dyDescent="0.2"/>
    <row r="912861" s="12" customFormat="1" x14ac:dyDescent="0.2"/>
    <row r="912862" s="12" customFormat="1" x14ac:dyDescent="0.2"/>
    <row r="912863" s="12" customFormat="1" x14ac:dyDescent="0.2"/>
    <row r="912864" s="12" customFormat="1" x14ac:dyDescent="0.2"/>
    <row r="912865" s="12" customFormat="1" x14ac:dyDescent="0.2"/>
    <row r="912866" s="12" customFormat="1" x14ac:dyDescent="0.2"/>
    <row r="912867" s="12" customFormat="1" x14ac:dyDescent="0.2"/>
    <row r="912868" s="12" customFormat="1" x14ac:dyDescent="0.2"/>
    <row r="912869" s="12" customFormat="1" x14ac:dyDescent="0.2"/>
    <row r="912870" s="12" customFormat="1" x14ac:dyDescent="0.2"/>
    <row r="912871" s="12" customFormat="1" x14ac:dyDescent="0.2"/>
    <row r="912872" s="12" customFormat="1" x14ac:dyDescent="0.2"/>
    <row r="912873" s="12" customFormat="1" x14ac:dyDescent="0.2"/>
    <row r="912874" s="12" customFormat="1" x14ac:dyDescent="0.2"/>
    <row r="912875" s="12" customFormat="1" x14ac:dyDescent="0.2"/>
    <row r="912876" s="12" customFormat="1" x14ac:dyDescent="0.2"/>
    <row r="912877" s="12" customFormat="1" x14ac:dyDescent="0.2"/>
    <row r="912878" s="12" customFormat="1" x14ac:dyDescent="0.2"/>
    <row r="912879" s="12" customFormat="1" x14ac:dyDescent="0.2"/>
    <row r="912880" s="12" customFormat="1" x14ac:dyDescent="0.2"/>
    <row r="912881" s="12" customFormat="1" x14ac:dyDescent="0.2"/>
    <row r="912882" s="12" customFormat="1" x14ac:dyDescent="0.2"/>
    <row r="912883" s="12" customFormat="1" x14ac:dyDescent="0.2"/>
    <row r="912884" s="12" customFormat="1" x14ac:dyDescent="0.2"/>
    <row r="912885" s="12" customFormat="1" x14ac:dyDescent="0.2"/>
    <row r="912886" s="12" customFormat="1" x14ac:dyDescent="0.2"/>
    <row r="912887" s="12" customFormat="1" x14ac:dyDescent="0.2"/>
    <row r="912888" s="12" customFormat="1" x14ac:dyDescent="0.2"/>
    <row r="912889" s="12" customFormat="1" x14ac:dyDescent="0.2"/>
    <row r="912890" s="12" customFormat="1" x14ac:dyDescent="0.2"/>
    <row r="912891" s="12" customFormat="1" x14ac:dyDescent="0.2"/>
    <row r="912892" s="12" customFormat="1" x14ac:dyDescent="0.2"/>
    <row r="912893" s="12" customFormat="1" x14ac:dyDescent="0.2"/>
    <row r="912894" s="12" customFormat="1" x14ac:dyDescent="0.2"/>
    <row r="912895" s="12" customFormat="1" x14ac:dyDescent="0.2"/>
    <row r="912896" s="12" customFormat="1" x14ac:dyDescent="0.2"/>
    <row r="912897" s="12" customFormat="1" x14ac:dyDescent="0.2"/>
    <row r="912898" s="12" customFormat="1" x14ac:dyDescent="0.2"/>
    <row r="912899" s="12" customFormat="1" x14ac:dyDescent="0.2"/>
    <row r="912900" s="12" customFormat="1" x14ac:dyDescent="0.2"/>
    <row r="912901" s="12" customFormat="1" x14ac:dyDescent="0.2"/>
    <row r="912902" s="12" customFormat="1" x14ac:dyDescent="0.2"/>
    <row r="912903" s="12" customFormat="1" x14ac:dyDescent="0.2"/>
    <row r="912904" s="12" customFormat="1" x14ac:dyDescent="0.2"/>
    <row r="912905" s="12" customFormat="1" x14ac:dyDescent="0.2"/>
    <row r="912906" s="12" customFormat="1" x14ac:dyDescent="0.2"/>
    <row r="912907" s="12" customFormat="1" x14ac:dyDescent="0.2"/>
    <row r="912908" s="12" customFormat="1" x14ac:dyDescent="0.2"/>
    <row r="912909" s="12" customFormat="1" x14ac:dyDescent="0.2"/>
    <row r="912910" s="12" customFormat="1" x14ac:dyDescent="0.2"/>
    <row r="912911" s="12" customFormat="1" x14ac:dyDescent="0.2"/>
    <row r="912912" s="12" customFormat="1" x14ac:dyDescent="0.2"/>
    <row r="912913" s="12" customFormat="1" x14ac:dyDescent="0.2"/>
    <row r="912914" s="12" customFormat="1" x14ac:dyDescent="0.2"/>
    <row r="912915" s="12" customFormat="1" x14ac:dyDescent="0.2"/>
    <row r="912916" s="12" customFormat="1" x14ac:dyDescent="0.2"/>
    <row r="912917" s="12" customFormat="1" x14ac:dyDescent="0.2"/>
    <row r="912918" s="12" customFormat="1" x14ac:dyDescent="0.2"/>
    <row r="912919" s="12" customFormat="1" x14ac:dyDescent="0.2"/>
    <row r="912920" s="12" customFormat="1" x14ac:dyDescent="0.2"/>
    <row r="912921" s="12" customFormat="1" x14ac:dyDescent="0.2"/>
    <row r="912922" s="12" customFormat="1" x14ac:dyDescent="0.2"/>
    <row r="912923" s="12" customFormat="1" x14ac:dyDescent="0.2"/>
    <row r="912924" s="12" customFormat="1" x14ac:dyDescent="0.2"/>
    <row r="912925" s="12" customFormat="1" x14ac:dyDescent="0.2"/>
    <row r="912926" s="12" customFormat="1" x14ac:dyDescent="0.2"/>
    <row r="912927" s="12" customFormat="1" x14ac:dyDescent="0.2"/>
    <row r="912928" s="12" customFormat="1" x14ac:dyDescent="0.2"/>
    <row r="912929" s="12" customFormat="1" x14ac:dyDescent="0.2"/>
    <row r="912930" s="12" customFormat="1" x14ac:dyDescent="0.2"/>
    <row r="912931" s="12" customFormat="1" x14ac:dyDescent="0.2"/>
    <row r="912932" s="12" customFormat="1" x14ac:dyDescent="0.2"/>
    <row r="912933" s="12" customFormat="1" x14ac:dyDescent="0.2"/>
    <row r="912934" s="12" customFormat="1" x14ac:dyDescent="0.2"/>
    <row r="912935" s="12" customFormat="1" x14ac:dyDescent="0.2"/>
    <row r="912936" s="12" customFormat="1" x14ac:dyDescent="0.2"/>
    <row r="912937" s="12" customFormat="1" x14ac:dyDescent="0.2"/>
    <row r="912938" s="12" customFormat="1" x14ac:dyDescent="0.2"/>
    <row r="912939" s="12" customFormat="1" x14ac:dyDescent="0.2"/>
    <row r="912940" s="12" customFormat="1" x14ac:dyDescent="0.2"/>
    <row r="912941" s="12" customFormat="1" x14ac:dyDescent="0.2"/>
    <row r="912942" s="12" customFormat="1" x14ac:dyDescent="0.2"/>
    <row r="912943" s="12" customFormat="1" x14ac:dyDescent="0.2"/>
    <row r="912944" s="12" customFormat="1" x14ac:dyDescent="0.2"/>
    <row r="912945" s="12" customFormat="1" x14ac:dyDescent="0.2"/>
    <row r="912946" s="12" customFormat="1" x14ac:dyDescent="0.2"/>
    <row r="912947" s="12" customFormat="1" x14ac:dyDescent="0.2"/>
    <row r="912948" s="12" customFormat="1" x14ac:dyDescent="0.2"/>
    <row r="912949" s="12" customFormat="1" x14ac:dyDescent="0.2"/>
    <row r="912950" s="12" customFormat="1" x14ac:dyDescent="0.2"/>
    <row r="912951" s="12" customFormat="1" x14ac:dyDescent="0.2"/>
    <row r="912952" s="12" customFormat="1" x14ac:dyDescent="0.2"/>
    <row r="912953" s="12" customFormat="1" x14ac:dyDescent="0.2"/>
    <row r="912954" s="12" customFormat="1" x14ac:dyDescent="0.2"/>
    <row r="912955" s="12" customFormat="1" x14ac:dyDescent="0.2"/>
    <row r="912956" s="12" customFormat="1" x14ac:dyDescent="0.2"/>
    <row r="912957" s="12" customFormat="1" x14ac:dyDescent="0.2"/>
    <row r="912958" s="12" customFormat="1" x14ac:dyDescent="0.2"/>
    <row r="912959" s="12" customFormat="1" x14ac:dyDescent="0.2"/>
    <row r="912960" s="12" customFormat="1" x14ac:dyDescent="0.2"/>
    <row r="912961" s="12" customFormat="1" x14ac:dyDescent="0.2"/>
    <row r="912962" s="12" customFormat="1" x14ac:dyDescent="0.2"/>
    <row r="912963" s="12" customFormat="1" x14ac:dyDescent="0.2"/>
    <row r="912964" s="12" customFormat="1" x14ac:dyDescent="0.2"/>
    <row r="912965" s="12" customFormat="1" x14ac:dyDescent="0.2"/>
    <row r="912966" s="12" customFormat="1" x14ac:dyDescent="0.2"/>
    <row r="912967" s="12" customFormat="1" x14ac:dyDescent="0.2"/>
    <row r="912968" s="12" customFormat="1" x14ac:dyDescent="0.2"/>
    <row r="912969" s="12" customFormat="1" x14ac:dyDescent="0.2"/>
    <row r="912970" s="12" customFormat="1" x14ac:dyDescent="0.2"/>
    <row r="912971" s="12" customFormat="1" x14ac:dyDescent="0.2"/>
    <row r="912972" s="12" customFormat="1" x14ac:dyDescent="0.2"/>
    <row r="912973" s="12" customFormat="1" x14ac:dyDescent="0.2"/>
    <row r="912974" s="12" customFormat="1" x14ac:dyDescent="0.2"/>
    <row r="912975" s="12" customFormat="1" x14ac:dyDescent="0.2"/>
    <row r="912976" s="12" customFormat="1" x14ac:dyDescent="0.2"/>
    <row r="912977" s="12" customFormat="1" x14ac:dyDescent="0.2"/>
    <row r="912978" s="12" customFormat="1" x14ac:dyDescent="0.2"/>
    <row r="912979" s="12" customFormat="1" x14ac:dyDescent="0.2"/>
    <row r="912980" s="12" customFormat="1" x14ac:dyDescent="0.2"/>
    <row r="912981" s="12" customFormat="1" x14ac:dyDescent="0.2"/>
    <row r="912982" s="12" customFormat="1" x14ac:dyDescent="0.2"/>
    <row r="912983" s="12" customFormat="1" x14ac:dyDescent="0.2"/>
    <row r="912984" s="12" customFormat="1" x14ac:dyDescent="0.2"/>
    <row r="912985" s="12" customFormat="1" x14ac:dyDescent="0.2"/>
    <row r="912986" s="12" customFormat="1" x14ac:dyDescent="0.2"/>
    <row r="912987" s="12" customFormat="1" x14ac:dyDescent="0.2"/>
    <row r="912988" s="12" customFormat="1" x14ac:dyDescent="0.2"/>
    <row r="912989" s="12" customFormat="1" x14ac:dyDescent="0.2"/>
    <row r="912990" s="12" customFormat="1" x14ac:dyDescent="0.2"/>
    <row r="912991" s="12" customFormat="1" x14ac:dyDescent="0.2"/>
    <row r="912992" s="12" customFormat="1" x14ac:dyDescent="0.2"/>
    <row r="912993" s="12" customFormat="1" x14ac:dyDescent="0.2"/>
    <row r="912994" s="12" customFormat="1" x14ac:dyDescent="0.2"/>
    <row r="912995" s="12" customFormat="1" x14ac:dyDescent="0.2"/>
    <row r="912996" s="12" customFormat="1" x14ac:dyDescent="0.2"/>
    <row r="912997" s="12" customFormat="1" x14ac:dyDescent="0.2"/>
    <row r="912998" s="12" customFormat="1" x14ac:dyDescent="0.2"/>
    <row r="912999" s="12" customFormat="1" x14ac:dyDescent="0.2"/>
    <row r="913000" s="12" customFormat="1" x14ac:dyDescent="0.2"/>
    <row r="913001" s="12" customFormat="1" x14ac:dyDescent="0.2"/>
    <row r="913002" s="12" customFormat="1" x14ac:dyDescent="0.2"/>
    <row r="913003" s="12" customFormat="1" x14ac:dyDescent="0.2"/>
    <row r="913004" s="12" customFormat="1" x14ac:dyDescent="0.2"/>
    <row r="913005" s="12" customFormat="1" x14ac:dyDescent="0.2"/>
    <row r="913006" s="12" customFormat="1" x14ac:dyDescent="0.2"/>
    <row r="913007" s="12" customFormat="1" x14ac:dyDescent="0.2"/>
    <row r="913008" s="12" customFormat="1" x14ac:dyDescent="0.2"/>
    <row r="913009" s="12" customFormat="1" x14ac:dyDescent="0.2"/>
    <row r="913010" s="12" customFormat="1" x14ac:dyDescent="0.2"/>
    <row r="913011" s="12" customFormat="1" x14ac:dyDescent="0.2"/>
    <row r="913012" s="12" customFormat="1" x14ac:dyDescent="0.2"/>
    <row r="913013" s="12" customFormat="1" x14ac:dyDescent="0.2"/>
    <row r="913014" s="12" customFormat="1" x14ac:dyDescent="0.2"/>
    <row r="913015" s="12" customFormat="1" x14ac:dyDescent="0.2"/>
    <row r="913016" s="12" customFormat="1" x14ac:dyDescent="0.2"/>
    <row r="913017" s="12" customFormat="1" x14ac:dyDescent="0.2"/>
    <row r="913018" s="12" customFormat="1" x14ac:dyDescent="0.2"/>
    <row r="913019" s="12" customFormat="1" x14ac:dyDescent="0.2"/>
    <row r="913020" s="12" customFormat="1" x14ac:dyDescent="0.2"/>
    <row r="913021" s="12" customFormat="1" x14ac:dyDescent="0.2"/>
    <row r="913022" s="12" customFormat="1" x14ac:dyDescent="0.2"/>
    <row r="913023" s="12" customFormat="1" x14ac:dyDescent="0.2"/>
    <row r="913024" s="12" customFormat="1" x14ac:dyDescent="0.2"/>
    <row r="913025" s="12" customFormat="1" x14ac:dyDescent="0.2"/>
    <row r="913026" s="12" customFormat="1" x14ac:dyDescent="0.2"/>
    <row r="913027" s="12" customFormat="1" x14ac:dyDescent="0.2"/>
    <row r="913028" s="12" customFormat="1" x14ac:dyDescent="0.2"/>
    <row r="913029" s="12" customFormat="1" x14ac:dyDescent="0.2"/>
    <row r="913030" s="12" customFormat="1" x14ac:dyDescent="0.2"/>
    <row r="913031" s="12" customFormat="1" x14ac:dyDescent="0.2"/>
    <row r="913032" s="12" customFormat="1" x14ac:dyDescent="0.2"/>
    <row r="913033" s="12" customFormat="1" x14ac:dyDescent="0.2"/>
    <row r="913034" s="12" customFormat="1" x14ac:dyDescent="0.2"/>
    <row r="913035" s="12" customFormat="1" x14ac:dyDescent="0.2"/>
    <row r="913036" s="12" customFormat="1" x14ac:dyDescent="0.2"/>
    <row r="913037" s="12" customFormat="1" x14ac:dyDescent="0.2"/>
    <row r="913038" s="12" customFormat="1" x14ac:dyDescent="0.2"/>
    <row r="913039" s="12" customFormat="1" x14ac:dyDescent="0.2"/>
    <row r="913040" s="12" customFormat="1" x14ac:dyDescent="0.2"/>
    <row r="913041" s="12" customFormat="1" x14ac:dyDescent="0.2"/>
    <row r="913042" s="12" customFormat="1" x14ac:dyDescent="0.2"/>
    <row r="913043" s="12" customFormat="1" x14ac:dyDescent="0.2"/>
    <row r="913044" s="12" customFormat="1" x14ac:dyDescent="0.2"/>
    <row r="913045" s="12" customFormat="1" x14ac:dyDescent="0.2"/>
    <row r="913046" s="12" customFormat="1" x14ac:dyDescent="0.2"/>
    <row r="913047" s="12" customFormat="1" x14ac:dyDescent="0.2"/>
    <row r="913048" s="12" customFormat="1" x14ac:dyDescent="0.2"/>
    <row r="913049" s="12" customFormat="1" x14ac:dyDescent="0.2"/>
    <row r="913050" s="12" customFormat="1" x14ac:dyDescent="0.2"/>
    <row r="913051" s="12" customFormat="1" x14ac:dyDescent="0.2"/>
    <row r="913052" s="12" customFormat="1" x14ac:dyDescent="0.2"/>
    <row r="913053" s="12" customFormat="1" x14ac:dyDescent="0.2"/>
    <row r="913054" s="12" customFormat="1" x14ac:dyDescent="0.2"/>
    <row r="913055" s="12" customFormat="1" x14ac:dyDescent="0.2"/>
    <row r="913056" s="12" customFormat="1" x14ac:dyDescent="0.2"/>
    <row r="913057" s="12" customFormat="1" x14ac:dyDescent="0.2"/>
    <row r="913058" s="12" customFormat="1" x14ac:dyDescent="0.2"/>
    <row r="913059" s="12" customFormat="1" x14ac:dyDescent="0.2"/>
    <row r="913060" s="12" customFormat="1" x14ac:dyDescent="0.2"/>
    <row r="913061" s="12" customFormat="1" x14ac:dyDescent="0.2"/>
    <row r="913062" s="12" customFormat="1" x14ac:dyDescent="0.2"/>
    <row r="913063" s="12" customFormat="1" x14ac:dyDescent="0.2"/>
    <row r="913064" s="12" customFormat="1" x14ac:dyDescent="0.2"/>
    <row r="913065" s="12" customFormat="1" x14ac:dyDescent="0.2"/>
    <row r="913066" s="12" customFormat="1" x14ac:dyDescent="0.2"/>
    <row r="913067" s="12" customFormat="1" x14ac:dyDescent="0.2"/>
    <row r="913068" s="12" customFormat="1" x14ac:dyDescent="0.2"/>
    <row r="913069" s="12" customFormat="1" x14ac:dyDescent="0.2"/>
    <row r="913070" s="12" customFormat="1" x14ac:dyDescent="0.2"/>
    <row r="913071" s="12" customFormat="1" x14ac:dyDescent="0.2"/>
    <row r="913072" s="12" customFormat="1" x14ac:dyDescent="0.2"/>
    <row r="913073" s="12" customFormat="1" x14ac:dyDescent="0.2"/>
    <row r="913074" s="12" customFormat="1" x14ac:dyDescent="0.2"/>
    <row r="913075" s="12" customFormat="1" x14ac:dyDescent="0.2"/>
    <row r="913076" s="12" customFormat="1" x14ac:dyDescent="0.2"/>
    <row r="913077" s="12" customFormat="1" x14ac:dyDescent="0.2"/>
    <row r="913078" s="12" customFormat="1" x14ac:dyDescent="0.2"/>
    <row r="913079" s="12" customFormat="1" x14ac:dyDescent="0.2"/>
    <row r="913080" s="12" customFormat="1" x14ac:dyDescent="0.2"/>
    <row r="913081" s="12" customFormat="1" x14ac:dyDescent="0.2"/>
    <row r="913082" s="12" customFormat="1" x14ac:dyDescent="0.2"/>
    <row r="913083" s="12" customFormat="1" x14ac:dyDescent="0.2"/>
    <row r="913084" s="12" customFormat="1" x14ac:dyDescent="0.2"/>
    <row r="913085" s="12" customFormat="1" x14ac:dyDescent="0.2"/>
    <row r="913086" s="12" customFormat="1" x14ac:dyDescent="0.2"/>
    <row r="913087" s="12" customFormat="1" x14ac:dyDescent="0.2"/>
    <row r="913088" s="12" customFormat="1" x14ac:dyDescent="0.2"/>
    <row r="913089" s="12" customFormat="1" x14ac:dyDescent="0.2"/>
    <row r="913090" s="12" customFormat="1" x14ac:dyDescent="0.2"/>
    <row r="913091" s="12" customFormat="1" x14ac:dyDescent="0.2"/>
    <row r="913092" s="12" customFormat="1" x14ac:dyDescent="0.2"/>
    <row r="913093" s="12" customFormat="1" x14ac:dyDescent="0.2"/>
    <row r="913094" s="12" customFormat="1" x14ac:dyDescent="0.2"/>
    <row r="913095" s="12" customFormat="1" x14ac:dyDescent="0.2"/>
    <row r="913096" s="12" customFormat="1" x14ac:dyDescent="0.2"/>
    <row r="913097" s="12" customFormat="1" x14ac:dyDescent="0.2"/>
    <row r="913098" s="12" customFormat="1" x14ac:dyDescent="0.2"/>
    <row r="913099" s="12" customFormat="1" x14ac:dyDescent="0.2"/>
    <row r="913100" s="12" customFormat="1" x14ac:dyDescent="0.2"/>
    <row r="913101" s="12" customFormat="1" x14ac:dyDescent="0.2"/>
    <row r="913102" s="12" customFormat="1" x14ac:dyDescent="0.2"/>
    <row r="913103" s="12" customFormat="1" x14ac:dyDescent="0.2"/>
    <row r="913104" s="12" customFormat="1" x14ac:dyDescent="0.2"/>
    <row r="913105" s="12" customFormat="1" x14ac:dyDescent="0.2"/>
    <row r="913106" s="12" customFormat="1" x14ac:dyDescent="0.2"/>
    <row r="913107" s="12" customFormat="1" x14ac:dyDescent="0.2"/>
    <row r="913108" s="12" customFormat="1" x14ac:dyDescent="0.2"/>
    <row r="913109" s="12" customFormat="1" x14ac:dyDescent="0.2"/>
    <row r="913110" s="12" customFormat="1" x14ac:dyDescent="0.2"/>
    <row r="913111" s="12" customFormat="1" x14ac:dyDescent="0.2"/>
    <row r="913112" s="12" customFormat="1" x14ac:dyDescent="0.2"/>
    <row r="913113" s="12" customFormat="1" x14ac:dyDescent="0.2"/>
    <row r="913114" s="12" customFormat="1" x14ac:dyDescent="0.2"/>
    <row r="913115" s="12" customFormat="1" x14ac:dyDescent="0.2"/>
    <row r="913116" s="12" customFormat="1" x14ac:dyDescent="0.2"/>
    <row r="913117" s="12" customFormat="1" x14ac:dyDescent="0.2"/>
    <row r="913118" s="12" customFormat="1" x14ac:dyDescent="0.2"/>
    <row r="913119" s="12" customFormat="1" x14ac:dyDescent="0.2"/>
    <row r="913120" s="12" customFormat="1" x14ac:dyDescent="0.2"/>
    <row r="913121" s="12" customFormat="1" x14ac:dyDescent="0.2"/>
    <row r="913122" s="12" customFormat="1" x14ac:dyDescent="0.2"/>
    <row r="913123" s="12" customFormat="1" x14ac:dyDescent="0.2"/>
    <row r="913124" s="12" customFormat="1" x14ac:dyDescent="0.2"/>
    <row r="913125" s="12" customFormat="1" x14ac:dyDescent="0.2"/>
    <row r="913126" s="12" customFormat="1" x14ac:dyDescent="0.2"/>
    <row r="913127" s="12" customFormat="1" x14ac:dyDescent="0.2"/>
    <row r="913128" s="12" customFormat="1" x14ac:dyDescent="0.2"/>
    <row r="913129" s="12" customFormat="1" x14ac:dyDescent="0.2"/>
    <row r="913130" s="12" customFormat="1" x14ac:dyDescent="0.2"/>
    <row r="913131" s="12" customFormat="1" x14ac:dyDescent="0.2"/>
    <row r="913132" s="12" customFormat="1" x14ac:dyDescent="0.2"/>
    <row r="913133" s="12" customFormat="1" x14ac:dyDescent="0.2"/>
    <row r="913134" s="12" customFormat="1" x14ac:dyDescent="0.2"/>
    <row r="913135" s="12" customFormat="1" x14ac:dyDescent="0.2"/>
    <row r="913136" s="12" customFormat="1" x14ac:dyDescent="0.2"/>
    <row r="913137" s="12" customFormat="1" x14ac:dyDescent="0.2"/>
    <row r="913138" s="12" customFormat="1" x14ac:dyDescent="0.2"/>
    <row r="913139" s="12" customFormat="1" x14ac:dyDescent="0.2"/>
    <row r="913140" s="12" customFormat="1" x14ac:dyDescent="0.2"/>
    <row r="913141" s="12" customFormat="1" x14ac:dyDescent="0.2"/>
    <row r="913142" s="12" customFormat="1" x14ac:dyDescent="0.2"/>
    <row r="913143" s="12" customFormat="1" x14ac:dyDescent="0.2"/>
    <row r="913144" s="12" customFormat="1" x14ac:dyDescent="0.2"/>
    <row r="913145" s="12" customFormat="1" x14ac:dyDescent="0.2"/>
    <row r="913146" s="12" customFormat="1" x14ac:dyDescent="0.2"/>
    <row r="913147" s="12" customFormat="1" x14ac:dyDescent="0.2"/>
    <row r="913148" s="12" customFormat="1" x14ac:dyDescent="0.2"/>
    <row r="913149" s="12" customFormat="1" x14ac:dyDescent="0.2"/>
    <row r="913150" s="12" customFormat="1" x14ac:dyDescent="0.2"/>
    <row r="913151" s="12" customFormat="1" x14ac:dyDescent="0.2"/>
    <row r="913152" s="12" customFormat="1" x14ac:dyDescent="0.2"/>
    <row r="913153" s="12" customFormat="1" x14ac:dyDescent="0.2"/>
    <row r="913154" s="12" customFormat="1" x14ac:dyDescent="0.2"/>
    <row r="913155" s="12" customFormat="1" x14ac:dyDescent="0.2"/>
    <row r="913156" s="12" customFormat="1" x14ac:dyDescent="0.2"/>
    <row r="913157" s="12" customFormat="1" x14ac:dyDescent="0.2"/>
    <row r="913158" s="12" customFormat="1" x14ac:dyDescent="0.2"/>
    <row r="913159" s="12" customFormat="1" x14ac:dyDescent="0.2"/>
    <row r="913160" s="12" customFormat="1" x14ac:dyDescent="0.2"/>
    <row r="913161" s="12" customFormat="1" x14ac:dyDescent="0.2"/>
    <row r="913162" s="12" customFormat="1" x14ac:dyDescent="0.2"/>
    <row r="913163" s="12" customFormat="1" x14ac:dyDescent="0.2"/>
    <row r="913164" s="12" customFormat="1" x14ac:dyDescent="0.2"/>
    <row r="913165" s="12" customFormat="1" x14ac:dyDescent="0.2"/>
    <row r="913166" s="12" customFormat="1" x14ac:dyDescent="0.2"/>
    <row r="913167" s="12" customFormat="1" x14ac:dyDescent="0.2"/>
    <row r="913168" s="12" customFormat="1" x14ac:dyDescent="0.2"/>
    <row r="913169" s="12" customFormat="1" x14ac:dyDescent="0.2"/>
    <row r="913170" s="12" customFormat="1" x14ac:dyDescent="0.2"/>
    <row r="913171" s="12" customFormat="1" x14ac:dyDescent="0.2"/>
    <row r="913172" s="12" customFormat="1" x14ac:dyDescent="0.2"/>
    <row r="913173" s="12" customFormat="1" x14ac:dyDescent="0.2"/>
    <row r="913174" s="12" customFormat="1" x14ac:dyDescent="0.2"/>
    <row r="913175" s="12" customFormat="1" x14ac:dyDescent="0.2"/>
    <row r="913176" s="12" customFormat="1" x14ac:dyDescent="0.2"/>
    <row r="913177" s="12" customFormat="1" x14ac:dyDescent="0.2"/>
    <row r="913178" s="12" customFormat="1" x14ac:dyDescent="0.2"/>
    <row r="913179" s="12" customFormat="1" x14ac:dyDescent="0.2"/>
    <row r="913180" s="12" customFormat="1" x14ac:dyDescent="0.2"/>
    <row r="913181" s="12" customFormat="1" x14ac:dyDescent="0.2"/>
    <row r="913182" s="12" customFormat="1" x14ac:dyDescent="0.2"/>
    <row r="913183" s="12" customFormat="1" x14ac:dyDescent="0.2"/>
    <row r="913184" s="12" customFormat="1" x14ac:dyDescent="0.2"/>
    <row r="913185" s="12" customFormat="1" x14ac:dyDescent="0.2"/>
    <row r="913186" s="12" customFormat="1" x14ac:dyDescent="0.2"/>
    <row r="913187" s="12" customFormat="1" x14ac:dyDescent="0.2"/>
    <row r="913188" s="12" customFormat="1" x14ac:dyDescent="0.2"/>
    <row r="913189" s="12" customFormat="1" x14ac:dyDescent="0.2"/>
    <row r="913190" s="12" customFormat="1" x14ac:dyDescent="0.2"/>
    <row r="913191" s="12" customFormat="1" x14ac:dyDescent="0.2"/>
    <row r="913192" s="12" customFormat="1" x14ac:dyDescent="0.2"/>
    <row r="913193" s="12" customFormat="1" x14ac:dyDescent="0.2"/>
    <row r="913194" s="12" customFormat="1" x14ac:dyDescent="0.2"/>
    <row r="913195" s="12" customFormat="1" x14ac:dyDescent="0.2"/>
    <row r="913196" s="12" customFormat="1" x14ac:dyDescent="0.2"/>
    <row r="913197" s="12" customFormat="1" x14ac:dyDescent="0.2"/>
    <row r="913198" s="12" customFormat="1" x14ac:dyDescent="0.2"/>
    <row r="913199" s="12" customFormat="1" x14ac:dyDescent="0.2"/>
    <row r="913200" s="12" customFormat="1" x14ac:dyDescent="0.2"/>
    <row r="913201" s="12" customFormat="1" x14ac:dyDescent="0.2"/>
    <row r="913202" s="12" customFormat="1" x14ac:dyDescent="0.2"/>
    <row r="913203" s="12" customFormat="1" x14ac:dyDescent="0.2"/>
    <row r="913204" s="12" customFormat="1" x14ac:dyDescent="0.2"/>
    <row r="913205" s="12" customFormat="1" x14ac:dyDescent="0.2"/>
    <row r="913206" s="12" customFormat="1" x14ac:dyDescent="0.2"/>
    <row r="913207" s="12" customFormat="1" x14ac:dyDescent="0.2"/>
    <row r="913208" s="12" customFormat="1" x14ac:dyDescent="0.2"/>
    <row r="913209" s="12" customFormat="1" x14ac:dyDescent="0.2"/>
    <row r="913210" s="12" customFormat="1" x14ac:dyDescent="0.2"/>
    <row r="913211" s="12" customFormat="1" x14ac:dyDescent="0.2"/>
    <row r="913212" s="12" customFormat="1" x14ac:dyDescent="0.2"/>
    <row r="913213" s="12" customFormat="1" x14ac:dyDescent="0.2"/>
    <row r="913214" s="12" customFormat="1" x14ac:dyDescent="0.2"/>
    <row r="913215" s="12" customFormat="1" x14ac:dyDescent="0.2"/>
    <row r="913216" s="12" customFormat="1" x14ac:dyDescent="0.2"/>
    <row r="913217" s="12" customFormat="1" x14ac:dyDescent="0.2"/>
    <row r="913218" s="12" customFormat="1" x14ac:dyDescent="0.2"/>
    <row r="913219" s="12" customFormat="1" x14ac:dyDescent="0.2"/>
    <row r="913220" s="12" customFormat="1" x14ac:dyDescent="0.2"/>
    <row r="913221" s="12" customFormat="1" x14ac:dyDescent="0.2"/>
    <row r="913222" s="12" customFormat="1" x14ac:dyDescent="0.2"/>
    <row r="913223" s="12" customFormat="1" x14ac:dyDescent="0.2"/>
    <row r="913224" s="12" customFormat="1" x14ac:dyDescent="0.2"/>
    <row r="913225" s="12" customFormat="1" x14ac:dyDescent="0.2"/>
    <row r="913226" s="12" customFormat="1" x14ac:dyDescent="0.2"/>
    <row r="913227" s="12" customFormat="1" x14ac:dyDescent="0.2"/>
    <row r="913228" s="12" customFormat="1" x14ac:dyDescent="0.2"/>
    <row r="913229" s="12" customFormat="1" x14ac:dyDescent="0.2"/>
    <row r="913230" s="12" customFormat="1" x14ac:dyDescent="0.2"/>
    <row r="913231" s="12" customFormat="1" x14ac:dyDescent="0.2"/>
    <row r="913232" s="12" customFormat="1" x14ac:dyDescent="0.2"/>
    <row r="913233" s="12" customFormat="1" x14ac:dyDescent="0.2"/>
    <row r="913234" s="12" customFormat="1" x14ac:dyDescent="0.2"/>
    <row r="913235" s="12" customFormat="1" x14ac:dyDescent="0.2"/>
    <row r="913236" s="12" customFormat="1" x14ac:dyDescent="0.2"/>
    <row r="913237" s="12" customFormat="1" x14ac:dyDescent="0.2"/>
    <row r="913238" s="12" customFormat="1" x14ac:dyDescent="0.2"/>
    <row r="913239" s="12" customFormat="1" x14ac:dyDescent="0.2"/>
    <row r="913240" s="12" customFormat="1" x14ac:dyDescent="0.2"/>
    <row r="913241" s="12" customFormat="1" x14ac:dyDescent="0.2"/>
    <row r="913242" s="12" customFormat="1" x14ac:dyDescent="0.2"/>
    <row r="913243" s="12" customFormat="1" x14ac:dyDescent="0.2"/>
    <row r="913244" s="12" customFormat="1" x14ac:dyDescent="0.2"/>
    <row r="913245" s="12" customFormat="1" x14ac:dyDescent="0.2"/>
    <row r="913246" s="12" customFormat="1" x14ac:dyDescent="0.2"/>
    <row r="913247" s="12" customFormat="1" x14ac:dyDescent="0.2"/>
    <row r="913248" s="12" customFormat="1" x14ac:dyDescent="0.2"/>
    <row r="913249" s="12" customFormat="1" x14ac:dyDescent="0.2"/>
    <row r="913250" s="12" customFormat="1" x14ac:dyDescent="0.2"/>
    <row r="913251" s="12" customFormat="1" x14ac:dyDescent="0.2"/>
    <row r="913252" s="12" customFormat="1" x14ac:dyDescent="0.2"/>
    <row r="913253" s="12" customFormat="1" x14ac:dyDescent="0.2"/>
    <row r="913254" s="12" customFormat="1" x14ac:dyDescent="0.2"/>
    <row r="913255" s="12" customFormat="1" x14ac:dyDescent="0.2"/>
    <row r="913256" s="12" customFormat="1" x14ac:dyDescent="0.2"/>
    <row r="913257" s="12" customFormat="1" x14ac:dyDescent="0.2"/>
    <row r="913258" s="12" customFormat="1" x14ac:dyDescent="0.2"/>
    <row r="913259" s="12" customFormat="1" x14ac:dyDescent="0.2"/>
    <row r="913260" s="12" customFormat="1" x14ac:dyDescent="0.2"/>
    <row r="913261" s="12" customFormat="1" x14ac:dyDescent="0.2"/>
    <row r="913262" s="12" customFormat="1" x14ac:dyDescent="0.2"/>
    <row r="913263" s="12" customFormat="1" x14ac:dyDescent="0.2"/>
    <row r="913264" s="12" customFormat="1" x14ac:dyDescent="0.2"/>
    <row r="913265" s="12" customFormat="1" x14ac:dyDescent="0.2"/>
    <row r="913266" s="12" customFormat="1" x14ac:dyDescent="0.2"/>
    <row r="913267" s="12" customFormat="1" x14ac:dyDescent="0.2"/>
    <row r="913268" s="12" customFormat="1" x14ac:dyDescent="0.2"/>
    <row r="913269" s="12" customFormat="1" x14ac:dyDescent="0.2"/>
    <row r="913270" s="12" customFormat="1" x14ac:dyDescent="0.2"/>
    <row r="913271" s="12" customFormat="1" x14ac:dyDescent="0.2"/>
    <row r="913272" s="12" customFormat="1" x14ac:dyDescent="0.2"/>
    <row r="913273" s="12" customFormat="1" x14ac:dyDescent="0.2"/>
    <row r="913274" s="12" customFormat="1" x14ac:dyDescent="0.2"/>
    <row r="913275" s="12" customFormat="1" x14ac:dyDescent="0.2"/>
    <row r="913276" s="12" customFormat="1" x14ac:dyDescent="0.2"/>
    <row r="913277" s="12" customFormat="1" x14ac:dyDescent="0.2"/>
    <row r="913278" s="12" customFormat="1" x14ac:dyDescent="0.2"/>
    <row r="913279" s="12" customFormat="1" x14ac:dyDescent="0.2"/>
    <row r="913280" s="12" customFormat="1" x14ac:dyDescent="0.2"/>
    <row r="913281" s="12" customFormat="1" x14ac:dyDescent="0.2"/>
    <row r="913282" s="12" customFormat="1" x14ac:dyDescent="0.2"/>
    <row r="913283" s="12" customFormat="1" x14ac:dyDescent="0.2"/>
    <row r="913284" s="12" customFormat="1" x14ac:dyDescent="0.2"/>
    <row r="913285" s="12" customFormat="1" x14ac:dyDescent="0.2"/>
    <row r="913286" s="12" customFormat="1" x14ac:dyDescent="0.2"/>
    <row r="913287" s="12" customFormat="1" x14ac:dyDescent="0.2"/>
    <row r="913288" s="12" customFormat="1" x14ac:dyDescent="0.2"/>
    <row r="913289" s="12" customFormat="1" x14ac:dyDescent="0.2"/>
    <row r="913290" s="12" customFormat="1" x14ac:dyDescent="0.2"/>
    <row r="913291" s="12" customFormat="1" x14ac:dyDescent="0.2"/>
    <row r="913292" s="12" customFormat="1" x14ac:dyDescent="0.2"/>
    <row r="913293" s="12" customFormat="1" x14ac:dyDescent="0.2"/>
    <row r="913294" s="12" customFormat="1" x14ac:dyDescent="0.2"/>
    <row r="913295" s="12" customFormat="1" x14ac:dyDescent="0.2"/>
    <row r="913296" s="12" customFormat="1" x14ac:dyDescent="0.2"/>
    <row r="913297" s="12" customFormat="1" x14ac:dyDescent="0.2"/>
    <row r="913298" s="12" customFormat="1" x14ac:dyDescent="0.2"/>
    <row r="913299" s="12" customFormat="1" x14ac:dyDescent="0.2"/>
    <row r="913300" s="12" customFormat="1" x14ac:dyDescent="0.2"/>
    <row r="913301" s="12" customFormat="1" x14ac:dyDescent="0.2"/>
    <row r="913302" s="12" customFormat="1" x14ac:dyDescent="0.2"/>
    <row r="913303" s="12" customFormat="1" x14ac:dyDescent="0.2"/>
    <row r="913304" s="12" customFormat="1" x14ac:dyDescent="0.2"/>
    <row r="913305" s="12" customFormat="1" x14ac:dyDescent="0.2"/>
    <row r="913306" s="12" customFormat="1" x14ac:dyDescent="0.2"/>
    <row r="913307" s="12" customFormat="1" x14ac:dyDescent="0.2"/>
    <row r="913308" s="12" customFormat="1" x14ac:dyDescent="0.2"/>
    <row r="913309" s="12" customFormat="1" x14ac:dyDescent="0.2"/>
    <row r="913310" s="12" customFormat="1" x14ac:dyDescent="0.2"/>
    <row r="913311" s="12" customFormat="1" x14ac:dyDescent="0.2"/>
    <row r="913312" s="12" customFormat="1" x14ac:dyDescent="0.2"/>
    <row r="913313" s="12" customFormat="1" x14ac:dyDescent="0.2"/>
    <row r="913314" s="12" customFormat="1" x14ac:dyDescent="0.2"/>
    <row r="913315" s="12" customFormat="1" x14ac:dyDescent="0.2"/>
    <row r="913316" s="12" customFormat="1" x14ac:dyDescent="0.2"/>
    <row r="913317" s="12" customFormat="1" x14ac:dyDescent="0.2"/>
    <row r="913318" s="12" customFormat="1" x14ac:dyDescent="0.2"/>
    <row r="913319" s="12" customFormat="1" x14ac:dyDescent="0.2"/>
    <row r="913320" s="12" customFormat="1" x14ac:dyDescent="0.2"/>
    <row r="913321" s="12" customFormat="1" x14ac:dyDescent="0.2"/>
    <row r="913322" s="12" customFormat="1" x14ac:dyDescent="0.2"/>
    <row r="913323" s="12" customFormat="1" x14ac:dyDescent="0.2"/>
    <row r="913324" s="12" customFormat="1" x14ac:dyDescent="0.2"/>
    <row r="913325" s="12" customFormat="1" x14ac:dyDescent="0.2"/>
    <row r="913326" s="12" customFormat="1" x14ac:dyDescent="0.2"/>
    <row r="913327" s="12" customFormat="1" x14ac:dyDescent="0.2"/>
    <row r="913328" s="12" customFormat="1" x14ac:dyDescent="0.2"/>
    <row r="913329" s="12" customFormat="1" x14ac:dyDescent="0.2"/>
    <row r="913330" s="12" customFormat="1" x14ac:dyDescent="0.2"/>
    <row r="913331" s="12" customFormat="1" x14ac:dyDescent="0.2"/>
    <row r="913332" s="12" customFormat="1" x14ac:dyDescent="0.2"/>
    <row r="913333" s="12" customFormat="1" x14ac:dyDescent="0.2"/>
    <row r="913334" s="12" customFormat="1" x14ac:dyDescent="0.2"/>
    <row r="913335" s="12" customFormat="1" x14ac:dyDescent="0.2"/>
    <row r="913336" s="12" customFormat="1" x14ac:dyDescent="0.2"/>
    <row r="913337" s="12" customFormat="1" x14ac:dyDescent="0.2"/>
    <row r="913338" s="12" customFormat="1" x14ac:dyDescent="0.2"/>
    <row r="913339" s="12" customFormat="1" x14ac:dyDescent="0.2"/>
    <row r="913340" s="12" customFormat="1" x14ac:dyDescent="0.2"/>
    <row r="913341" s="12" customFormat="1" x14ac:dyDescent="0.2"/>
    <row r="913342" s="12" customFormat="1" x14ac:dyDescent="0.2"/>
    <row r="913343" s="12" customFormat="1" x14ac:dyDescent="0.2"/>
    <row r="913344" s="12" customFormat="1" x14ac:dyDescent="0.2"/>
    <row r="913345" s="12" customFormat="1" x14ac:dyDescent="0.2"/>
    <row r="913346" s="12" customFormat="1" x14ac:dyDescent="0.2"/>
    <row r="913347" s="12" customFormat="1" x14ac:dyDescent="0.2"/>
    <row r="913348" s="12" customFormat="1" x14ac:dyDescent="0.2"/>
    <row r="913349" s="12" customFormat="1" x14ac:dyDescent="0.2"/>
    <row r="913350" s="12" customFormat="1" x14ac:dyDescent="0.2"/>
    <row r="913351" s="12" customFormat="1" x14ac:dyDescent="0.2"/>
    <row r="913352" s="12" customFormat="1" x14ac:dyDescent="0.2"/>
    <row r="913353" s="12" customFormat="1" x14ac:dyDescent="0.2"/>
    <row r="913354" s="12" customFormat="1" x14ac:dyDescent="0.2"/>
    <row r="913355" s="12" customFormat="1" x14ac:dyDescent="0.2"/>
    <row r="913356" s="12" customFormat="1" x14ac:dyDescent="0.2"/>
    <row r="913357" s="12" customFormat="1" x14ac:dyDescent="0.2"/>
    <row r="913358" s="12" customFormat="1" x14ac:dyDescent="0.2"/>
    <row r="913359" s="12" customFormat="1" x14ac:dyDescent="0.2"/>
    <row r="913360" s="12" customFormat="1" x14ac:dyDescent="0.2"/>
    <row r="913361" s="12" customFormat="1" x14ac:dyDescent="0.2"/>
    <row r="913362" s="12" customFormat="1" x14ac:dyDescent="0.2"/>
    <row r="913363" s="12" customFormat="1" x14ac:dyDescent="0.2"/>
    <row r="913364" s="12" customFormat="1" x14ac:dyDescent="0.2"/>
    <row r="913365" s="12" customFormat="1" x14ac:dyDescent="0.2"/>
    <row r="913366" s="12" customFormat="1" x14ac:dyDescent="0.2"/>
    <row r="913367" s="12" customFormat="1" x14ac:dyDescent="0.2"/>
    <row r="913368" s="12" customFormat="1" x14ac:dyDescent="0.2"/>
    <row r="913369" s="12" customFormat="1" x14ac:dyDescent="0.2"/>
    <row r="913370" s="12" customFormat="1" x14ac:dyDescent="0.2"/>
    <row r="913371" s="12" customFormat="1" x14ac:dyDescent="0.2"/>
    <row r="913372" s="12" customFormat="1" x14ac:dyDescent="0.2"/>
    <row r="913373" s="12" customFormat="1" x14ac:dyDescent="0.2"/>
    <row r="913374" s="12" customFormat="1" x14ac:dyDescent="0.2"/>
    <row r="913375" s="12" customFormat="1" x14ac:dyDescent="0.2"/>
    <row r="913376" s="12" customFormat="1" x14ac:dyDescent="0.2"/>
    <row r="913377" s="12" customFormat="1" x14ac:dyDescent="0.2"/>
    <row r="913378" s="12" customFormat="1" x14ac:dyDescent="0.2"/>
    <row r="913379" s="12" customFormat="1" x14ac:dyDescent="0.2"/>
    <row r="913380" s="12" customFormat="1" x14ac:dyDescent="0.2"/>
    <row r="913381" s="12" customFormat="1" x14ac:dyDescent="0.2"/>
    <row r="913382" s="12" customFormat="1" x14ac:dyDescent="0.2"/>
    <row r="913383" s="12" customFormat="1" x14ac:dyDescent="0.2"/>
    <row r="913384" s="12" customFormat="1" x14ac:dyDescent="0.2"/>
    <row r="913385" s="12" customFormat="1" x14ac:dyDescent="0.2"/>
    <row r="913386" s="12" customFormat="1" x14ac:dyDescent="0.2"/>
    <row r="913387" s="12" customFormat="1" x14ac:dyDescent="0.2"/>
    <row r="913388" s="12" customFormat="1" x14ac:dyDescent="0.2"/>
    <row r="913389" s="12" customFormat="1" x14ac:dyDescent="0.2"/>
    <row r="913390" s="12" customFormat="1" x14ac:dyDescent="0.2"/>
    <row r="913391" s="12" customFormat="1" x14ac:dyDescent="0.2"/>
    <row r="913392" s="12" customFormat="1" x14ac:dyDescent="0.2"/>
    <row r="913393" s="12" customFormat="1" x14ac:dyDescent="0.2"/>
    <row r="913394" s="12" customFormat="1" x14ac:dyDescent="0.2"/>
    <row r="913395" s="12" customFormat="1" x14ac:dyDescent="0.2"/>
    <row r="913396" s="12" customFormat="1" x14ac:dyDescent="0.2"/>
    <row r="913397" s="12" customFormat="1" x14ac:dyDescent="0.2"/>
    <row r="913398" s="12" customFormat="1" x14ac:dyDescent="0.2"/>
    <row r="913399" s="12" customFormat="1" x14ac:dyDescent="0.2"/>
    <row r="913400" s="12" customFormat="1" x14ac:dyDescent="0.2"/>
    <row r="913401" s="12" customFormat="1" x14ac:dyDescent="0.2"/>
    <row r="913402" s="12" customFormat="1" x14ac:dyDescent="0.2"/>
    <row r="913403" s="12" customFormat="1" x14ac:dyDescent="0.2"/>
    <row r="913404" s="12" customFormat="1" x14ac:dyDescent="0.2"/>
    <row r="913405" s="12" customFormat="1" x14ac:dyDescent="0.2"/>
    <row r="913406" s="12" customFormat="1" x14ac:dyDescent="0.2"/>
    <row r="913407" s="12" customFormat="1" x14ac:dyDescent="0.2"/>
    <row r="913408" s="12" customFormat="1" x14ac:dyDescent="0.2"/>
    <row r="913409" s="12" customFormat="1" x14ac:dyDescent="0.2"/>
    <row r="913410" s="12" customFormat="1" x14ac:dyDescent="0.2"/>
    <row r="913411" s="12" customFormat="1" x14ac:dyDescent="0.2"/>
    <row r="913412" s="12" customFormat="1" x14ac:dyDescent="0.2"/>
    <row r="913413" s="12" customFormat="1" x14ac:dyDescent="0.2"/>
    <row r="913414" s="12" customFormat="1" x14ac:dyDescent="0.2"/>
    <row r="913415" s="12" customFormat="1" x14ac:dyDescent="0.2"/>
    <row r="913416" s="12" customFormat="1" x14ac:dyDescent="0.2"/>
    <row r="913417" s="12" customFormat="1" x14ac:dyDescent="0.2"/>
    <row r="913418" s="12" customFormat="1" x14ac:dyDescent="0.2"/>
    <row r="913419" s="12" customFormat="1" x14ac:dyDescent="0.2"/>
    <row r="913420" s="12" customFormat="1" x14ac:dyDescent="0.2"/>
    <row r="913421" s="12" customFormat="1" x14ac:dyDescent="0.2"/>
    <row r="913422" s="12" customFormat="1" x14ac:dyDescent="0.2"/>
    <row r="913423" s="12" customFormat="1" x14ac:dyDescent="0.2"/>
    <row r="913424" s="12" customFormat="1" x14ac:dyDescent="0.2"/>
    <row r="913425" s="12" customFormat="1" x14ac:dyDescent="0.2"/>
    <row r="913426" s="12" customFormat="1" x14ac:dyDescent="0.2"/>
    <row r="913427" s="12" customFormat="1" x14ac:dyDescent="0.2"/>
    <row r="913428" s="12" customFormat="1" x14ac:dyDescent="0.2"/>
    <row r="913429" s="12" customFormat="1" x14ac:dyDescent="0.2"/>
    <row r="913430" s="12" customFormat="1" x14ac:dyDescent="0.2"/>
    <row r="913431" s="12" customFormat="1" x14ac:dyDescent="0.2"/>
    <row r="913432" s="12" customFormat="1" x14ac:dyDescent="0.2"/>
    <row r="913433" s="12" customFormat="1" x14ac:dyDescent="0.2"/>
    <row r="913434" s="12" customFormat="1" x14ac:dyDescent="0.2"/>
    <row r="913435" s="12" customFormat="1" x14ac:dyDescent="0.2"/>
    <row r="913436" s="12" customFormat="1" x14ac:dyDescent="0.2"/>
    <row r="913437" s="12" customFormat="1" x14ac:dyDescent="0.2"/>
    <row r="913438" s="12" customFormat="1" x14ac:dyDescent="0.2"/>
    <row r="913439" s="12" customFormat="1" x14ac:dyDescent="0.2"/>
    <row r="913440" s="12" customFormat="1" x14ac:dyDescent="0.2"/>
    <row r="913441" s="12" customFormat="1" x14ac:dyDescent="0.2"/>
    <row r="913442" s="12" customFormat="1" x14ac:dyDescent="0.2"/>
    <row r="913443" s="12" customFormat="1" x14ac:dyDescent="0.2"/>
    <row r="913444" s="12" customFormat="1" x14ac:dyDescent="0.2"/>
    <row r="913445" s="12" customFormat="1" x14ac:dyDescent="0.2"/>
    <row r="913446" s="12" customFormat="1" x14ac:dyDescent="0.2"/>
    <row r="913447" s="12" customFormat="1" x14ac:dyDescent="0.2"/>
    <row r="913448" s="12" customFormat="1" x14ac:dyDescent="0.2"/>
    <row r="913449" s="12" customFormat="1" x14ac:dyDescent="0.2"/>
    <row r="913450" s="12" customFormat="1" x14ac:dyDescent="0.2"/>
    <row r="913451" s="12" customFormat="1" x14ac:dyDescent="0.2"/>
    <row r="913452" s="12" customFormat="1" x14ac:dyDescent="0.2"/>
    <row r="913453" s="12" customFormat="1" x14ac:dyDescent="0.2"/>
    <row r="913454" s="12" customFormat="1" x14ac:dyDescent="0.2"/>
    <row r="913455" s="12" customFormat="1" x14ac:dyDescent="0.2"/>
    <row r="913456" s="12" customFormat="1" x14ac:dyDescent="0.2"/>
    <row r="913457" s="12" customFormat="1" x14ac:dyDescent="0.2"/>
    <row r="913458" s="12" customFormat="1" x14ac:dyDescent="0.2"/>
    <row r="913459" s="12" customFormat="1" x14ac:dyDescent="0.2"/>
    <row r="913460" s="12" customFormat="1" x14ac:dyDescent="0.2"/>
    <row r="913461" s="12" customFormat="1" x14ac:dyDescent="0.2"/>
    <row r="913462" s="12" customFormat="1" x14ac:dyDescent="0.2"/>
    <row r="913463" s="12" customFormat="1" x14ac:dyDescent="0.2"/>
    <row r="913464" s="12" customFormat="1" x14ac:dyDescent="0.2"/>
    <row r="913465" s="12" customFormat="1" x14ac:dyDescent="0.2"/>
    <row r="913466" s="12" customFormat="1" x14ac:dyDescent="0.2"/>
    <row r="913467" s="12" customFormat="1" x14ac:dyDescent="0.2"/>
    <row r="913468" s="12" customFormat="1" x14ac:dyDescent="0.2"/>
    <row r="913469" s="12" customFormat="1" x14ac:dyDescent="0.2"/>
    <row r="913470" s="12" customFormat="1" x14ac:dyDescent="0.2"/>
    <row r="913471" s="12" customFormat="1" x14ac:dyDescent="0.2"/>
    <row r="913472" s="12" customFormat="1" x14ac:dyDescent="0.2"/>
    <row r="913473" s="12" customFormat="1" x14ac:dyDescent="0.2"/>
    <row r="913474" s="12" customFormat="1" x14ac:dyDescent="0.2"/>
    <row r="913475" s="12" customFormat="1" x14ac:dyDescent="0.2"/>
    <row r="913476" s="12" customFormat="1" x14ac:dyDescent="0.2"/>
    <row r="913477" s="12" customFormat="1" x14ac:dyDescent="0.2"/>
    <row r="913478" s="12" customFormat="1" x14ac:dyDescent="0.2"/>
    <row r="913479" s="12" customFormat="1" x14ac:dyDescent="0.2"/>
    <row r="913480" s="12" customFormat="1" x14ac:dyDescent="0.2"/>
    <row r="913481" s="12" customFormat="1" x14ac:dyDescent="0.2"/>
    <row r="913482" s="12" customFormat="1" x14ac:dyDescent="0.2"/>
    <row r="913483" s="12" customFormat="1" x14ac:dyDescent="0.2"/>
    <row r="913484" s="12" customFormat="1" x14ac:dyDescent="0.2"/>
    <row r="913485" s="12" customFormat="1" x14ac:dyDescent="0.2"/>
    <row r="913486" s="12" customFormat="1" x14ac:dyDescent="0.2"/>
    <row r="913487" s="12" customFormat="1" x14ac:dyDescent="0.2"/>
    <row r="913488" s="12" customFormat="1" x14ac:dyDescent="0.2"/>
    <row r="913489" s="12" customFormat="1" x14ac:dyDescent="0.2"/>
    <row r="913490" s="12" customFormat="1" x14ac:dyDescent="0.2"/>
    <row r="913491" s="12" customFormat="1" x14ac:dyDescent="0.2"/>
    <row r="913492" s="12" customFormat="1" x14ac:dyDescent="0.2"/>
    <row r="913493" s="12" customFormat="1" x14ac:dyDescent="0.2"/>
    <row r="913494" s="12" customFormat="1" x14ac:dyDescent="0.2"/>
    <row r="913495" s="12" customFormat="1" x14ac:dyDescent="0.2"/>
    <row r="913496" s="12" customFormat="1" x14ac:dyDescent="0.2"/>
    <row r="913497" s="12" customFormat="1" x14ac:dyDescent="0.2"/>
    <row r="913498" s="12" customFormat="1" x14ac:dyDescent="0.2"/>
    <row r="913499" s="12" customFormat="1" x14ac:dyDescent="0.2"/>
    <row r="913500" s="12" customFormat="1" x14ac:dyDescent="0.2"/>
    <row r="913501" s="12" customFormat="1" x14ac:dyDescent="0.2"/>
    <row r="913502" s="12" customFormat="1" x14ac:dyDescent="0.2"/>
    <row r="913503" s="12" customFormat="1" x14ac:dyDescent="0.2"/>
    <row r="913504" s="12" customFormat="1" x14ac:dyDescent="0.2"/>
    <row r="913505" s="12" customFormat="1" x14ac:dyDescent="0.2"/>
    <row r="913506" s="12" customFormat="1" x14ac:dyDescent="0.2"/>
    <row r="913507" s="12" customFormat="1" x14ac:dyDescent="0.2"/>
    <row r="913508" s="12" customFormat="1" x14ac:dyDescent="0.2"/>
    <row r="913509" s="12" customFormat="1" x14ac:dyDescent="0.2"/>
    <row r="913510" s="12" customFormat="1" x14ac:dyDescent="0.2"/>
    <row r="913511" s="12" customFormat="1" x14ac:dyDescent="0.2"/>
    <row r="913512" s="12" customFormat="1" x14ac:dyDescent="0.2"/>
    <row r="913513" s="12" customFormat="1" x14ac:dyDescent="0.2"/>
    <row r="913514" s="12" customFormat="1" x14ac:dyDescent="0.2"/>
    <row r="913515" s="12" customFormat="1" x14ac:dyDescent="0.2"/>
    <row r="913516" s="12" customFormat="1" x14ac:dyDescent="0.2"/>
    <row r="913517" s="12" customFormat="1" x14ac:dyDescent="0.2"/>
    <row r="913518" s="12" customFormat="1" x14ac:dyDescent="0.2"/>
    <row r="913519" s="12" customFormat="1" x14ac:dyDescent="0.2"/>
    <row r="913520" s="12" customFormat="1" x14ac:dyDescent="0.2"/>
    <row r="913521" s="12" customFormat="1" x14ac:dyDescent="0.2"/>
    <row r="913522" s="12" customFormat="1" x14ac:dyDescent="0.2"/>
    <row r="913523" s="12" customFormat="1" x14ac:dyDescent="0.2"/>
    <row r="913524" s="12" customFormat="1" x14ac:dyDescent="0.2"/>
    <row r="913525" s="12" customFormat="1" x14ac:dyDescent="0.2"/>
    <row r="913526" s="12" customFormat="1" x14ac:dyDescent="0.2"/>
    <row r="913527" s="12" customFormat="1" x14ac:dyDescent="0.2"/>
    <row r="913528" s="12" customFormat="1" x14ac:dyDescent="0.2"/>
    <row r="913529" s="12" customFormat="1" x14ac:dyDescent="0.2"/>
    <row r="913530" s="12" customFormat="1" x14ac:dyDescent="0.2"/>
    <row r="913531" s="12" customFormat="1" x14ac:dyDescent="0.2"/>
    <row r="913532" s="12" customFormat="1" x14ac:dyDescent="0.2"/>
    <row r="913533" s="12" customFormat="1" x14ac:dyDescent="0.2"/>
    <row r="913534" s="12" customFormat="1" x14ac:dyDescent="0.2"/>
    <row r="913535" s="12" customFormat="1" x14ac:dyDescent="0.2"/>
    <row r="913536" s="12" customFormat="1" x14ac:dyDescent="0.2"/>
    <row r="913537" s="12" customFormat="1" x14ac:dyDescent="0.2"/>
    <row r="913538" s="12" customFormat="1" x14ac:dyDescent="0.2"/>
    <row r="913539" s="12" customFormat="1" x14ac:dyDescent="0.2"/>
    <row r="913540" s="12" customFormat="1" x14ac:dyDescent="0.2"/>
    <row r="913541" s="12" customFormat="1" x14ac:dyDescent="0.2"/>
    <row r="913542" s="12" customFormat="1" x14ac:dyDescent="0.2"/>
    <row r="913543" s="12" customFormat="1" x14ac:dyDescent="0.2"/>
    <row r="913544" s="12" customFormat="1" x14ac:dyDescent="0.2"/>
    <row r="913545" s="12" customFormat="1" x14ac:dyDescent="0.2"/>
    <row r="913546" s="12" customFormat="1" x14ac:dyDescent="0.2"/>
    <row r="913547" s="12" customFormat="1" x14ac:dyDescent="0.2"/>
    <row r="913548" s="12" customFormat="1" x14ac:dyDescent="0.2"/>
    <row r="913549" s="12" customFormat="1" x14ac:dyDescent="0.2"/>
    <row r="913550" s="12" customFormat="1" x14ac:dyDescent="0.2"/>
    <row r="913551" s="12" customFormat="1" x14ac:dyDescent="0.2"/>
    <row r="913552" s="12" customFormat="1" x14ac:dyDescent="0.2"/>
    <row r="913553" s="12" customFormat="1" x14ac:dyDescent="0.2"/>
    <row r="913554" s="12" customFormat="1" x14ac:dyDescent="0.2"/>
    <row r="913555" s="12" customFormat="1" x14ac:dyDescent="0.2"/>
    <row r="913556" s="12" customFormat="1" x14ac:dyDescent="0.2"/>
    <row r="913557" s="12" customFormat="1" x14ac:dyDescent="0.2"/>
    <row r="913558" s="12" customFormat="1" x14ac:dyDescent="0.2"/>
    <row r="913559" s="12" customFormat="1" x14ac:dyDescent="0.2"/>
    <row r="913560" s="12" customFormat="1" x14ac:dyDescent="0.2"/>
    <row r="913561" s="12" customFormat="1" x14ac:dyDescent="0.2"/>
    <row r="913562" s="12" customFormat="1" x14ac:dyDescent="0.2"/>
    <row r="913563" s="12" customFormat="1" x14ac:dyDescent="0.2"/>
    <row r="913564" s="12" customFormat="1" x14ac:dyDescent="0.2"/>
    <row r="913565" s="12" customFormat="1" x14ac:dyDescent="0.2"/>
    <row r="913566" s="12" customFormat="1" x14ac:dyDescent="0.2"/>
    <row r="913567" s="12" customFormat="1" x14ac:dyDescent="0.2"/>
    <row r="913568" s="12" customFormat="1" x14ac:dyDescent="0.2"/>
    <row r="913569" s="12" customFormat="1" x14ac:dyDescent="0.2"/>
    <row r="913570" s="12" customFormat="1" x14ac:dyDescent="0.2"/>
    <row r="913571" s="12" customFormat="1" x14ac:dyDescent="0.2"/>
    <row r="913572" s="12" customFormat="1" x14ac:dyDescent="0.2"/>
    <row r="913573" s="12" customFormat="1" x14ac:dyDescent="0.2"/>
    <row r="913574" s="12" customFormat="1" x14ac:dyDescent="0.2"/>
    <row r="913575" s="12" customFormat="1" x14ac:dyDescent="0.2"/>
    <row r="913576" s="12" customFormat="1" x14ac:dyDescent="0.2"/>
    <row r="913577" s="12" customFormat="1" x14ac:dyDescent="0.2"/>
    <row r="913578" s="12" customFormat="1" x14ac:dyDescent="0.2"/>
    <row r="913579" s="12" customFormat="1" x14ac:dyDescent="0.2"/>
    <row r="913580" s="12" customFormat="1" x14ac:dyDescent="0.2"/>
    <row r="913581" s="12" customFormat="1" x14ac:dyDescent="0.2"/>
    <row r="913582" s="12" customFormat="1" x14ac:dyDescent="0.2"/>
    <row r="913583" s="12" customFormat="1" x14ac:dyDescent="0.2"/>
    <row r="913584" s="12" customFormat="1" x14ac:dyDescent="0.2"/>
    <row r="913585" s="12" customFormat="1" x14ac:dyDescent="0.2"/>
    <row r="913586" s="12" customFormat="1" x14ac:dyDescent="0.2"/>
    <row r="913587" s="12" customFormat="1" x14ac:dyDescent="0.2"/>
    <row r="913588" s="12" customFormat="1" x14ac:dyDescent="0.2"/>
    <row r="913589" s="12" customFormat="1" x14ac:dyDescent="0.2"/>
    <row r="913590" s="12" customFormat="1" x14ac:dyDescent="0.2"/>
    <row r="913591" s="12" customFormat="1" x14ac:dyDescent="0.2"/>
    <row r="913592" s="12" customFormat="1" x14ac:dyDescent="0.2"/>
    <row r="913593" s="12" customFormat="1" x14ac:dyDescent="0.2"/>
    <row r="913594" s="12" customFormat="1" x14ac:dyDescent="0.2"/>
    <row r="913595" s="12" customFormat="1" x14ac:dyDescent="0.2"/>
    <row r="913596" s="12" customFormat="1" x14ac:dyDescent="0.2"/>
    <row r="913597" s="12" customFormat="1" x14ac:dyDescent="0.2"/>
    <row r="913598" s="12" customFormat="1" x14ac:dyDescent="0.2"/>
    <row r="913599" s="12" customFormat="1" x14ac:dyDescent="0.2"/>
    <row r="913600" s="12" customFormat="1" x14ac:dyDescent="0.2"/>
    <row r="913601" s="12" customFormat="1" x14ac:dyDescent="0.2"/>
    <row r="913602" s="12" customFormat="1" x14ac:dyDescent="0.2"/>
    <row r="913603" s="12" customFormat="1" x14ac:dyDescent="0.2"/>
    <row r="913604" s="12" customFormat="1" x14ac:dyDescent="0.2"/>
    <row r="913605" s="12" customFormat="1" x14ac:dyDescent="0.2"/>
    <row r="913606" s="12" customFormat="1" x14ac:dyDescent="0.2"/>
    <row r="913607" s="12" customFormat="1" x14ac:dyDescent="0.2"/>
    <row r="913608" s="12" customFormat="1" x14ac:dyDescent="0.2"/>
    <row r="913609" s="12" customFormat="1" x14ac:dyDescent="0.2"/>
    <row r="913610" s="12" customFormat="1" x14ac:dyDescent="0.2"/>
    <row r="913611" s="12" customFormat="1" x14ac:dyDescent="0.2"/>
    <row r="913612" s="12" customFormat="1" x14ac:dyDescent="0.2"/>
    <row r="913613" s="12" customFormat="1" x14ac:dyDescent="0.2"/>
    <row r="913614" s="12" customFormat="1" x14ac:dyDescent="0.2"/>
    <row r="913615" s="12" customFormat="1" x14ac:dyDescent="0.2"/>
    <row r="913616" s="12" customFormat="1" x14ac:dyDescent="0.2"/>
    <row r="913617" s="12" customFormat="1" x14ac:dyDescent="0.2"/>
    <row r="913618" s="12" customFormat="1" x14ac:dyDescent="0.2"/>
    <row r="913619" s="12" customFormat="1" x14ac:dyDescent="0.2"/>
    <row r="913620" s="12" customFormat="1" x14ac:dyDescent="0.2"/>
    <row r="913621" s="12" customFormat="1" x14ac:dyDescent="0.2"/>
    <row r="913622" s="12" customFormat="1" x14ac:dyDescent="0.2"/>
    <row r="913623" s="12" customFormat="1" x14ac:dyDescent="0.2"/>
    <row r="913624" s="12" customFormat="1" x14ac:dyDescent="0.2"/>
    <row r="913625" s="12" customFormat="1" x14ac:dyDescent="0.2"/>
    <row r="913626" s="12" customFormat="1" x14ac:dyDescent="0.2"/>
    <row r="913627" s="12" customFormat="1" x14ac:dyDescent="0.2"/>
    <row r="913628" s="12" customFormat="1" x14ac:dyDescent="0.2"/>
    <row r="913629" s="12" customFormat="1" x14ac:dyDescent="0.2"/>
    <row r="913630" s="12" customFormat="1" x14ac:dyDescent="0.2"/>
    <row r="913631" s="12" customFormat="1" x14ac:dyDescent="0.2"/>
    <row r="913632" s="12" customFormat="1" x14ac:dyDescent="0.2"/>
    <row r="913633" s="12" customFormat="1" x14ac:dyDescent="0.2"/>
    <row r="913634" s="12" customFormat="1" x14ac:dyDescent="0.2"/>
    <row r="913635" s="12" customFormat="1" x14ac:dyDescent="0.2"/>
    <row r="913636" s="12" customFormat="1" x14ac:dyDescent="0.2"/>
    <row r="913637" s="12" customFormat="1" x14ac:dyDescent="0.2"/>
    <row r="913638" s="12" customFormat="1" x14ac:dyDescent="0.2"/>
    <row r="913639" s="12" customFormat="1" x14ac:dyDescent="0.2"/>
    <row r="913640" s="12" customFormat="1" x14ac:dyDescent="0.2"/>
    <row r="913641" s="12" customFormat="1" x14ac:dyDescent="0.2"/>
    <row r="913642" s="12" customFormat="1" x14ac:dyDescent="0.2"/>
    <row r="913643" s="12" customFormat="1" x14ac:dyDescent="0.2"/>
    <row r="913644" s="12" customFormat="1" x14ac:dyDescent="0.2"/>
    <row r="913645" s="12" customFormat="1" x14ac:dyDescent="0.2"/>
    <row r="913646" s="12" customFormat="1" x14ac:dyDescent="0.2"/>
    <row r="913647" s="12" customFormat="1" x14ac:dyDescent="0.2"/>
    <row r="913648" s="12" customFormat="1" x14ac:dyDescent="0.2"/>
    <row r="913649" s="12" customFormat="1" x14ac:dyDescent="0.2"/>
    <row r="913650" s="12" customFormat="1" x14ac:dyDescent="0.2"/>
    <row r="913651" s="12" customFormat="1" x14ac:dyDescent="0.2"/>
    <row r="913652" s="12" customFormat="1" x14ac:dyDescent="0.2"/>
    <row r="913653" s="12" customFormat="1" x14ac:dyDescent="0.2"/>
    <row r="913654" s="12" customFormat="1" x14ac:dyDescent="0.2"/>
    <row r="913655" s="12" customFormat="1" x14ac:dyDescent="0.2"/>
    <row r="913656" s="12" customFormat="1" x14ac:dyDescent="0.2"/>
    <row r="913657" s="12" customFormat="1" x14ac:dyDescent="0.2"/>
    <row r="913658" s="12" customFormat="1" x14ac:dyDescent="0.2"/>
    <row r="913659" s="12" customFormat="1" x14ac:dyDescent="0.2"/>
    <row r="913660" s="12" customFormat="1" x14ac:dyDescent="0.2"/>
    <row r="913661" s="12" customFormat="1" x14ac:dyDescent="0.2"/>
    <row r="913662" s="12" customFormat="1" x14ac:dyDescent="0.2"/>
    <row r="913663" s="12" customFormat="1" x14ac:dyDescent="0.2"/>
    <row r="913664" s="12" customFormat="1" x14ac:dyDescent="0.2"/>
    <row r="913665" s="12" customFormat="1" x14ac:dyDescent="0.2"/>
    <row r="913666" s="12" customFormat="1" x14ac:dyDescent="0.2"/>
    <row r="913667" s="12" customFormat="1" x14ac:dyDescent="0.2"/>
    <row r="913668" s="12" customFormat="1" x14ac:dyDescent="0.2"/>
    <row r="913669" s="12" customFormat="1" x14ac:dyDescent="0.2"/>
    <row r="913670" s="12" customFormat="1" x14ac:dyDescent="0.2"/>
    <row r="913671" s="12" customFormat="1" x14ac:dyDescent="0.2"/>
    <row r="913672" s="12" customFormat="1" x14ac:dyDescent="0.2"/>
    <row r="913673" s="12" customFormat="1" x14ac:dyDescent="0.2"/>
    <row r="913674" s="12" customFormat="1" x14ac:dyDescent="0.2"/>
    <row r="913675" s="12" customFormat="1" x14ac:dyDescent="0.2"/>
    <row r="913676" s="12" customFormat="1" x14ac:dyDescent="0.2"/>
    <row r="913677" s="12" customFormat="1" x14ac:dyDescent="0.2"/>
    <row r="913678" s="12" customFormat="1" x14ac:dyDescent="0.2"/>
    <row r="913679" s="12" customFormat="1" x14ac:dyDescent="0.2"/>
    <row r="913680" s="12" customFormat="1" x14ac:dyDescent="0.2"/>
    <row r="913681" s="12" customFormat="1" x14ac:dyDescent="0.2"/>
    <row r="913682" s="12" customFormat="1" x14ac:dyDescent="0.2"/>
    <row r="913683" s="12" customFormat="1" x14ac:dyDescent="0.2"/>
    <row r="913684" s="12" customFormat="1" x14ac:dyDescent="0.2"/>
    <row r="913685" s="12" customFormat="1" x14ac:dyDescent="0.2"/>
    <row r="913686" s="12" customFormat="1" x14ac:dyDescent="0.2"/>
    <row r="913687" s="12" customFormat="1" x14ac:dyDescent="0.2"/>
    <row r="913688" s="12" customFormat="1" x14ac:dyDescent="0.2"/>
    <row r="913689" s="12" customFormat="1" x14ac:dyDescent="0.2"/>
    <row r="913690" s="12" customFormat="1" x14ac:dyDescent="0.2"/>
    <row r="913691" s="12" customFormat="1" x14ac:dyDescent="0.2"/>
    <row r="913692" s="12" customFormat="1" x14ac:dyDescent="0.2"/>
    <row r="913693" s="12" customFormat="1" x14ac:dyDescent="0.2"/>
    <row r="913694" s="12" customFormat="1" x14ac:dyDescent="0.2"/>
    <row r="913695" s="12" customFormat="1" x14ac:dyDescent="0.2"/>
    <row r="913696" s="12" customFormat="1" x14ac:dyDescent="0.2"/>
    <row r="913697" s="12" customFormat="1" x14ac:dyDescent="0.2"/>
    <row r="913698" s="12" customFormat="1" x14ac:dyDescent="0.2"/>
    <row r="913699" s="12" customFormat="1" x14ac:dyDescent="0.2"/>
    <row r="913700" s="12" customFormat="1" x14ac:dyDescent="0.2"/>
    <row r="913701" s="12" customFormat="1" x14ac:dyDescent="0.2"/>
    <row r="913702" s="12" customFormat="1" x14ac:dyDescent="0.2"/>
    <row r="913703" s="12" customFormat="1" x14ac:dyDescent="0.2"/>
    <row r="913704" s="12" customFormat="1" x14ac:dyDescent="0.2"/>
    <row r="913705" s="12" customFormat="1" x14ac:dyDescent="0.2"/>
    <row r="913706" s="12" customFormat="1" x14ac:dyDescent="0.2"/>
    <row r="913707" s="12" customFormat="1" x14ac:dyDescent="0.2"/>
    <row r="913708" s="12" customFormat="1" x14ac:dyDescent="0.2"/>
    <row r="913709" s="12" customFormat="1" x14ac:dyDescent="0.2"/>
    <row r="913710" s="12" customFormat="1" x14ac:dyDescent="0.2"/>
    <row r="913711" s="12" customFormat="1" x14ac:dyDescent="0.2"/>
    <row r="913712" s="12" customFormat="1" x14ac:dyDescent="0.2"/>
    <row r="913713" s="12" customFormat="1" x14ac:dyDescent="0.2"/>
    <row r="913714" s="12" customFormat="1" x14ac:dyDescent="0.2"/>
    <row r="913715" s="12" customFormat="1" x14ac:dyDescent="0.2"/>
    <row r="913716" s="12" customFormat="1" x14ac:dyDescent="0.2"/>
    <row r="913717" s="12" customFormat="1" x14ac:dyDescent="0.2"/>
    <row r="913718" s="12" customFormat="1" x14ac:dyDescent="0.2"/>
    <row r="913719" s="12" customFormat="1" x14ac:dyDescent="0.2"/>
    <row r="913720" s="12" customFormat="1" x14ac:dyDescent="0.2"/>
    <row r="913721" s="12" customFormat="1" x14ac:dyDescent="0.2"/>
    <row r="913722" s="12" customFormat="1" x14ac:dyDescent="0.2"/>
    <row r="913723" s="12" customFormat="1" x14ac:dyDescent="0.2"/>
    <row r="913724" s="12" customFormat="1" x14ac:dyDescent="0.2"/>
    <row r="913725" s="12" customFormat="1" x14ac:dyDescent="0.2"/>
    <row r="913726" s="12" customFormat="1" x14ac:dyDescent="0.2"/>
    <row r="913727" s="12" customFormat="1" x14ac:dyDescent="0.2"/>
    <row r="913728" s="12" customFormat="1" x14ac:dyDescent="0.2"/>
    <row r="913729" s="12" customFormat="1" x14ac:dyDescent="0.2"/>
    <row r="913730" s="12" customFormat="1" x14ac:dyDescent="0.2"/>
    <row r="913731" s="12" customFormat="1" x14ac:dyDescent="0.2"/>
    <row r="913732" s="12" customFormat="1" x14ac:dyDescent="0.2"/>
    <row r="913733" s="12" customFormat="1" x14ac:dyDescent="0.2"/>
    <row r="913734" s="12" customFormat="1" x14ac:dyDescent="0.2"/>
    <row r="913735" s="12" customFormat="1" x14ac:dyDescent="0.2"/>
    <row r="913736" s="12" customFormat="1" x14ac:dyDescent="0.2"/>
    <row r="913737" s="12" customFormat="1" x14ac:dyDescent="0.2"/>
    <row r="913738" s="12" customFormat="1" x14ac:dyDescent="0.2"/>
    <row r="913739" s="12" customFormat="1" x14ac:dyDescent="0.2"/>
    <row r="913740" s="12" customFormat="1" x14ac:dyDescent="0.2"/>
    <row r="913741" s="12" customFormat="1" x14ac:dyDescent="0.2"/>
    <row r="913742" s="12" customFormat="1" x14ac:dyDescent="0.2"/>
    <row r="913743" s="12" customFormat="1" x14ac:dyDescent="0.2"/>
    <row r="913744" s="12" customFormat="1" x14ac:dyDescent="0.2"/>
    <row r="913745" s="12" customFormat="1" x14ac:dyDescent="0.2"/>
    <row r="913746" s="12" customFormat="1" x14ac:dyDescent="0.2"/>
    <row r="913747" s="12" customFormat="1" x14ac:dyDescent="0.2"/>
    <row r="913748" s="12" customFormat="1" x14ac:dyDescent="0.2"/>
    <row r="913749" s="12" customFormat="1" x14ac:dyDescent="0.2"/>
    <row r="913750" s="12" customFormat="1" x14ac:dyDescent="0.2"/>
    <row r="913751" s="12" customFormat="1" x14ac:dyDescent="0.2"/>
    <row r="913752" s="12" customFormat="1" x14ac:dyDescent="0.2"/>
    <row r="913753" s="12" customFormat="1" x14ac:dyDescent="0.2"/>
    <row r="913754" s="12" customFormat="1" x14ac:dyDescent="0.2"/>
    <row r="913755" s="12" customFormat="1" x14ac:dyDescent="0.2"/>
    <row r="913756" s="12" customFormat="1" x14ac:dyDescent="0.2"/>
    <row r="913757" s="12" customFormat="1" x14ac:dyDescent="0.2"/>
    <row r="913758" s="12" customFormat="1" x14ac:dyDescent="0.2"/>
    <row r="913759" s="12" customFormat="1" x14ac:dyDescent="0.2"/>
    <row r="913760" s="12" customFormat="1" x14ac:dyDescent="0.2"/>
    <row r="913761" s="12" customFormat="1" x14ac:dyDescent="0.2"/>
    <row r="913762" s="12" customFormat="1" x14ac:dyDescent="0.2"/>
    <row r="913763" s="12" customFormat="1" x14ac:dyDescent="0.2"/>
    <row r="913764" s="12" customFormat="1" x14ac:dyDescent="0.2"/>
    <row r="913765" s="12" customFormat="1" x14ac:dyDescent="0.2"/>
    <row r="913766" s="12" customFormat="1" x14ac:dyDescent="0.2"/>
    <row r="913767" s="12" customFormat="1" x14ac:dyDescent="0.2"/>
    <row r="913768" s="12" customFormat="1" x14ac:dyDescent="0.2"/>
    <row r="913769" s="12" customFormat="1" x14ac:dyDescent="0.2"/>
    <row r="913770" s="12" customFormat="1" x14ac:dyDescent="0.2"/>
    <row r="913771" s="12" customFormat="1" x14ac:dyDescent="0.2"/>
    <row r="913772" s="12" customFormat="1" x14ac:dyDescent="0.2"/>
    <row r="913773" s="12" customFormat="1" x14ac:dyDescent="0.2"/>
    <row r="913774" s="12" customFormat="1" x14ac:dyDescent="0.2"/>
    <row r="913775" s="12" customFormat="1" x14ac:dyDescent="0.2"/>
    <row r="913776" s="12" customFormat="1" x14ac:dyDescent="0.2"/>
    <row r="913777" s="12" customFormat="1" x14ac:dyDescent="0.2"/>
    <row r="913778" s="12" customFormat="1" x14ac:dyDescent="0.2"/>
    <row r="913779" s="12" customFormat="1" x14ac:dyDescent="0.2"/>
    <row r="913780" s="12" customFormat="1" x14ac:dyDescent="0.2"/>
    <row r="913781" s="12" customFormat="1" x14ac:dyDescent="0.2"/>
    <row r="913782" s="12" customFormat="1" x14ac:dyDescent="0.2"/>
    <row r="913783" s="12" customFormat="1" x14ac:dyDescent="0.2"/>
    <row r="913784" s="12" customFormat="1" x14ac:dyDescent="0.2"/>
    <row r="913785" s="12" customFormat="1" x14ac:dyDescent="0.2"/>
    <row r="913786" s="12" customFormat="1" x14ac:dyDescent="0.2"/>
    <row r="913787" s="12" customFormat="1" x14ac:dyDescent="0.2"/>
    <row r="913788" s="12" customFormat="1" x14ac:dyDescent="0.2"/>
    <row r="913789" s="12" customFormat="1" x14ac:dyDescent="0.2"/>
    <row r="913790" s="12" customFormat="1" x14ac:dyDescent="0.2"/>
    <row r="913791" s="12" customFormat="1" x14ac:dyDescent="0.2"/>
    <row r="913792" s="12" customFormat="1" x14ac:dyDescent="0.2"/>
    <row r="913793" s="12" customFormat="1" x14ac:dyDescent="0.2"/>
    <row r="913794" s="12" customFormat="1" x14ac:dyDescent="0.2"/>
    <row r="913795" s="12" customFormat="1" x14ac:dyDescent="0.2"/>
    <row r="913796" s="12" customFormat="1" x14ac:dyDescent="0.2"/>
    <row r="913797" s="12" customFormat="1" x14ac:dyDescent="0.2"/>
    <row r="913798" s="12" customFormat="1" x14ac:dyDescent="0.2"/>
    <row r="913799" s="12" customFormat="1" x14ac:dyDescent="0.2"/>
    <row r="913800" s="12" customFormat="1" x14ac:dyDescent="0.2"/>
    <row r="913801" s="12" customFormat="1" x14ac:dyDescent="0.2"/>
    <row r="913802" s="12" customFormat="1" x14ac:dyDescent="0.2"/>
    <row r="913803" s="12" customFormat="1" x14ac:dyDescent="0.2"/>
    <row r="913804" s="12" customFormat="1" x14ac:dyDescent="0.2"/>
    <row r="913805" s="12" customFormat="1" x14ac:dyDescent="0.2"/>
    <row r="913806" s="12" customFormat="1" x14ac:dyDescent="0.2"/>
    <row r="913807" s="12" customFormat="1" x14ac:dyDescent="0.2"/>
    <row r="913808" s="12" customFormat="1" x14ac:dyDescent="0.2"/>
    <row r="913809" s="12" customFormat="1" x14ac:dyDescent="0.2"/>
    <row r="913810" s="12" customFormat="1" x14ac:dyDescent="0.2"/>
    <row r="913811" s="12" customFormat="1" x14ac:dyDescent="0.2"/>
    <row r="913812" s="12" customFormat="1" x14ac:dyDescent="0.2"/>
    <row r="913813" s="12" customFormat="1" x14ac:dyDescent="0.2"/>
    <row r="913814" s="12" customFormat="1" x14ac:dyDescent="0.2"/>
    <row r="913815" s="12" customFormat="1" x14ac:dyDescent="0.2"/>
    <row r="913816" s="12" customFormat="1" x14ac:dyDescent="0.2"/>
    <row r="913817" s="12" customFormat="1" x14ac:dyDescent="0.2"/>
    <row r="913818" s="12" customFormat="1" x14ac:dyDescent="0.2"/>
    <row r="913819" s="12" customFormat="1" x14ac:dyDescent="0.2"/>
    <row r="913820" s="12" customFormat="1" x14ac:dyDescent="0.2"/>
    <row r="913821" s="12" customFormat="1" x14ac:dyDescent="0.2"/>
    <row r="913822" s="12" customFormat="1" x14ac:dyDescent="0.2"/>
    <row r="913823" s="12" customFormat="1" x14ac:dyDescent="0.2"/>
    <row r="913824" s="12" customFormat="1" x14ac:dyDescent="0.2"/>
    <row r="913825" s="12" customFormat="1" x14ac:dyDescent="0.2"/>
    <row r="913826" s="12" customFormat="1" x14ac:dyDescent="0.2"/>
    <row r="913827" s="12" customFormat="1" x14ac:dyDescent="0.2"/>
    <row r="913828" s="12" customFormat="1" x14ac:dyDescent="0.2"/>
    <row r="913829" s="12" customFormat="1" x14ac:dyDescent="0.2"/>
    <row r="913830" s="12" customFormat="1" x14ac:dyDescent="0.2"/>
    <row r="913831" s="12" customFormat="1" x14ac:dyDescent="0.2"/>
    <row r="913832" s="12" customFormat="1" x14ac:dyDescent="0.2"/>
    <row r="913833" s="12" customFormat="1" x14ac:dyDescent="0.2"/>
    <row r="913834" s="12" customFormat="1" x14ac:dyDescent="0.2"/>
    <row r="913835" s="12" customFormat="1" x14ac:dyDescent="0.2"/>
    <row r="913836" s="12" customFormat="1" x14ac:dyDescent="0.2"/>
    <row r="913837" s="12" customFormat="1" x14ac:dyDescent="0.2"/>
    <row r="913838" s="12" customFormat="1" x14ac:dyDescent="0.2"/>
    <row r="913839" s="12" customFormat="1" x14ac:dyDescent="0.2"/>
    <row r="913840" s="12" customFormat="1" x14ac:dyDescent="0.2"/>
    <row r="913841" s="12" customFormat="1" x14ac:dyDescent="0.2"/>
    <row r="913842" s="12" customFormat="1" x14ac:dyDescent="0.2"/>
    <row r="913843" s="12" customFormat="1" x14ac:dyDescent="0.2"/>
    <row r="913844" s="12" customFormat="1" x14ac:dyDescent="0.2"/>
    <row r="913845" s="12" customFormat="1" x14ac:dyDescent="0.2"/>
    <row r="913846" s="12" customFormat="1" x14ac:dyDescent="0.2"/>
    <row r="913847" s="12" customFormat="1" x14ac:dyDescent="0.2"/>
    <row r="913848" s="12" customFormat="1" x14ac:dyDescent="0.2"/>
    <row r="913849" s="12" customFormat="1" x14ac:dyDescent="0.2"/>
    <row r="913850" s="12" customFormat="1" x14ac:dyDescent="0.2"/>
    <row r="913851" s="12" customFormat="1" x14ac:dyDescent="0.2"/>
    <row r="913852" s="12" customFormat="1" x14ac:dyDescent="0.2"/>
    <row r="913853" s="12" customFormat="1" x14ac:dyDescent="0.2"/>
    <row r="913854" s="12" customFormat="1" x14ac:dyDescent="0.2"/>
    <row r="913855" s="12" customFormat="1" x14ac:dyDescent="0.2"/>
    <row r="913856" s="12" customFormat="1" x14ac:dyDescent="0.2"/>
    <row r="913857" s="12" customFormat="1" x14ac:dyDescent="0.2"/>
    <row r="913858" s="12" customFormat="1" x14ac:dyDescent="0.2"/>
    <row r="913859" s="12" customFormat="1" x14ac:dyDescent="0.2"/>
    <row r="913860" s="12" customFormat="1" x14ac:dyDescent="0.2"/>
    <row r="913861" s="12" customFormat="1" x14ac:dyDescent="0.2"/>
    <row r="913862" s="12" customFormat="1" x14ac:dyDescent="0.2"/>
    <row r="913863" s="12" customFormat="1" x14ac:dyDescent="0.2"/>
    <row r="913864" s="12" customFormat="1" x14ac:dyDescent="0.2"/>
    <row r="913865" s="12" customFormat="1" x14ac:dyDescent="0.2"/>
    <row r="913866" s="12" customFormat="1" x14ac:dyDescent="0.2"/>
    <row r="913867" s="12" customFormat="1" x14ac:dyDescent="0.2"/>
    <row r="913868" s="12" customFormat="1" x14ac:dyDescent="0.2"/>
    <row r="913869" s="12" customFormat="1" x14ac:dyDescent="0.2"/>
    <row r="913870" s="12" customFormat="1" x14ac:dyDescent="0.2"/>
    <row r="913871" s="12" customFormat="1" x14ac:dyDescent="0.2"/>
    <row r="913872" s="12" customFormat="1" x14ac:dyDescent="0.2"/>
    <row r="913873" s="12" customFormat="1" x14ac:dyDescent="0.2"/>
    <row r="913874" s="12" customFormat="1" x14ac:dyDescent="0.2"/>
    <row r="913875" s="12" customFormat="1" x14ac:dyDescent="0.2"/>
    <row r="913876" s="12" customFormat="1" x14ac:dyDescent="0.2"/>
    <row r="913877" s="12" customFormat="1" x14ac:dyDescent="0.2"/>
    <row r="913878" s="12" customFormat="1" x14ac:dyDescent="0.2"/>
    <row r="913879" s="12" customFormat="1" x14ac:dyDescent="0.2"/>
    <row r="913880" s="12" customFormat="1" x14ac:dyDescent="0.2"/>
    <row r="913881" s="12" customFormat="1" x14ac:dyDescent="0.2"/>
    <row r="913882" s="12" customFormat="1" x14ac:dyDescent="0.2"/>
    <row r="913883" s="12" customFormat="1" x14ac:dyDescent="0.2"/>
    <row r="913884" s="12" customFormat="1" x14ac:dyDescent="0.2"/>
    <row r="913885" s="12" customFormat="1" x14ac:dyDescent="0.2"/>
    <row r="913886" s="12" customFormat="1" x14ac:dyDescent="0.2"/>
    <row r="913887" s="12" customFormat="1" x14ac:dyDescent="0.2"/>
    <row r="913888" s="12" customFormat="1" x14ac:dyDescent="0.2"/>
    <row r="913889" s="12" customFormat="1" x14ac:dyDescent="0.2"/>
    <row r="913890" s="12" customFormat="1" x14ac:dyDescent="0.2"/>
    <row r="913891" s="12" customFormat="1" x14ac:dyDescent="0.2"/>
    <row r="913892" s="12" customFormat="1" x14ac:dyDescent="0.2"/>
    <row r="913893" s="12" customFormat="1" x14ac:dyDescent="0.2"/>
    <row r="913894" s="12" customFormat="1" x14ac:dyDescent="0.2"/>
    <row r="913895" s="12" customFormat="1" x14ac:dyDescent="0.2"/>
    <row r="913896" s="12" customFormat="1" x14ac:dyDescent="0.2"/>
    <row r="913897" s="12" customFormat="1" x14ac:dyDescent="0.2"/>
    <row r="913898" s="12" customFormat="1" x14ac:dyDescent="0.2"/>
    <row r="913899" s="12" customFormat="1" x14ac:dyDescent="0.2"/>
    <row r="913900" s="12" customFormat="1" x14ac:dyDescent="0.2"/>
    <row r="913901" s="12" customFormat="1" x14ac:dyDescent="0.2"/>
    <row r="913902" s="12" customFormat="1" x14ac:dyDescent="0.2"/>
    <row r="913903" s="12" customFormat="1" x14ac:dyDescent="0.2"/>
    <row r="913904" s="12" customFormat="1" x14ac:dyDescent="0.2"/>
    <row r="913905" s="12" customFormat="1" x14ac:dyDescent="0.2"/>
    <row r="913906" s="12" customFormat="1" x14ac:dyDescent="0.2"/>
    <row r="913907" s="12" customFormat="1" x14ac:dyDescent="0.2"/>
    <row r="913908" s="12" customFormat="1" x14ac:dyDescent="0.2"/>
    <row r="913909" s="12" customFormat="1" x14ac:dyDescent="0.2"/>
    <row r="913910" s="12" customFormat="1" x14ac:dyDescent="0.2"/>
    <row r="913911" s="12" customFormat="1" x14ac:dyDescent="0.2"/>
    <row r="913912" s="12" customFormat="1" x14ac:dyDescent="0.2"/>
    <row r="913913" s="12" customFormat="1" x14ac:dyDescent="0.2"/>
    <row r="913914" s="12" customFormat="1" x14ac:dyDescent="0.2"/>
    <row r="913915" s="12" customFormat="1" x14ac:dyDescent="0.2"/>
    <row r="913916" s="12" customFormat="1" x14ac:dyDescent="0.2"/>
    <row r="913917" s="12" customFormat="1" x14ac:dyDescent="0.2"/>
    <row r="913918" s="12" customFormat="1" x14ac:dyDescent="0.2"/>
    <row r="913919" s="12" customFormat="1" x14ac:dyDescent="0.2"/>
    <row r="913920" s="12" customFormat="1" x14ac:dyDescent="0.2"/>
    <row r="913921" s="12" customFormat="1" x14ac:dyDescent="0.2"/>
    <row r="913922" s="12" customFormat="1" x14ac:dyDescent="0.2"/>
    <row r="913923" s="12" customFormat="1" x14ac:dyDescent="0.2"/>
    <row r="913924" s="12" customFormat="1" x14ac:dyDescent="0.2"/>
    <row r="913925" s="12" customFormat="1" x14ac:dyDescent="0.2"/>
    <row r="913926" s="12" customFormat="1" x14ac:dyDescent="0.2"/>
    <row r="913927" s="12" customFormat="1" x14ac:dyDescent="0.2"/>
    <row r="913928" s="12" customFormat="1" x14ac:dyDescent="0.2"/>
    <row r="913929" s="12" customFormat="1" x14ac:dyDescent="0.2"/>
    <row r="913930" s="12" customFormat="1" x14ac:dyDescent="0.2"/>
    <row r="913931" s="12" customFormat="1" x14ac:dyDescent="0.2"/>
    <row r="913932" s="12" customFormat="1" x14ac:dyDescent="0.2"/>
    <row r="913933" s="12" customFormat="1" x14ac:dyDescent="0.2"/>
    <row r="913934" s="12" customFormat="1" x14ac:dyDescent="0.2"/>
    <row r="913935" s="12" customFormat="1" x14ac:dyDescent="0.2"/>
    <row r="913936" s="12" customFormat="1" x14ac:dyDescent="0.2"/>
    <row r="913937" s="12" customFormat="1" x14ac:dyDescent="0.2"/>
    <row r="913938" s="12" customFormat="1" x14ac:dyDescent="0.2"/>
    <row r="913939" s="12" customFormat="1" x14ac:dyDescent="0.2"/>
    <row r="913940" s="12" customFormat="1" x14ac:dyDescent="0.2"/>
    <row r="913941" s="12" customFormat="1" x14ac:dyDescent="0.2"/>
    <row r="913942" s="12" customFormat="1" x14ac:dyDescent="0.2"/>
    <row r="913943" s="12" customFormat="1" x14ac:dyDescent="0.2"/>
    <row r="913944" s="12" customFormat="1" x14ac:dyDescent="0.2"/>
    <row r="913945" s="12" customFormat="1" x14ac:dyDescent="0.2"/>
    <row r="913946" s="12" customFormat="1" x14ac:dyDescent="0.2"/>
    <row r="913947" s="12" customFormat="1" x14ac:dyDescent="0.2"/>
    <row r="913948" s="12" customFormat="1" x14ac:dyDescent="0.2"/>
    <row r="913949" s="12" customFormat="1" x14ac:dyDescent="0.2"/>
    <row r="913950" s="12" customFormat="1" x14ac:dyDescent="0.2"/>
    <row r="913951" s="12" customFormat="1" x14ac:dyDescent="0.2"/>
    <row r="913952" s="12" customFormat="1" x14ac:dyDescent="0.2"/>
    <row r="913953" s="12" customFormat="1" x14ac:dyDescent="0.2"/>
    <row r="913954" s="12" customFormat="1" x14ac:dyDescent="0.2"/>
    <row r="913955" s="12" customFormat="1" x14ac:dyDescent="0.2"/>
    <row r="913956" s="12" customFormat="1" x14ac:dyDescent="0.2"/>
    <row r="913957" s="12" customFormat="1" x14ac:dyDescent="0.2"/>
    <row r="913958" s="12" customFormat="1" x14ac:dyDescent="0.2"/>
    <row r="913959" s="12" customFormat="1" x14ac:dyDescent="0.2"/>
    <row r="913960" s="12" customFormat="1" x14ac:dyDescent="0.2"/>
    <row r="913961" s="12" customFormat="1" x14ac:dyDescent="0.2"/>
    <row r="913962" s="12" customFormat="1" x14ac:dyDescent="0.2"/>
    <row r="913963" s="12" customFormat="1" x14ac:dyDescent="0.2"/>
    <row r="913964" s="12" customFormat="1" x14ac:dyDescent="0.2"/>
    <row r="913965" s="12" customFormat="1" x14ac:dyDescent="0.2"/>
    <row r="913966" s="12" customFormat="1" x14ac:dyDescent="0.2"/>
    <row r="913967" s="12" customFormat="1" x14ac:dyDescent="0.2"/>
    <row r="913968" s="12" customFormat="1" x14ac:dyDescent="0.2"/>
    <row r="913969" s="12" customFormat="1" x14ac:dyDescent="0.2"/>
    <row r="913970" s="12" customFormat="1" x14ac:dyDescent="0.2"/>
    <row r="913971" s="12" customFormat="1" x14ac:dyDescent="0.2"/>
    <row r="913972" s="12" customFormat="1" x14ac:dyDescent="0.2"/>
    <row r="913973" s="12" customFormat="1" x14ac:dyDescent="0.2"/>
    <row r="913974" s="12" customFormat="1" x14ac:dyDescent="0.2"/>
    <row r="913975" s="12" customFormat="1" x14ac:dyDescent="0.2"/>
    <row r="913976" s="12" customFormat="1" x14ac:dyDescent="0.2"/>
    <row r="913977" s="12" customFormat="1" x14ac:dyDescent="0.2"/>
    <row r="913978" s="12" customFormat="1" x14ac:dyDescent="0.2"/>
    <row r="913979" s="12" customFormat="1" x14ac:dyDescent="0.2"/>
    <row r="913980" s="12" customFormat="1" x14ac:dyDescent="0.2"/>
    <row r="913981" s="12" customFormat="1" x14ac:dyDescent="0.2"/>
    <row r="913982" s="12" customFormat="1" x14ac:dyDescent="0.2"/>
    <row r="913983" s="12" customFormat="1" x14ac:dyDescent="0.2"/>
    <row r="913984" s="12" customFormat="1" x14ac:dyDescent="0.2"/>
    <row r="913985" s="12" customFormat="1" x14ac:dyDescent="0.2"/>
    <row r="913986" s="12" customFormat="1" x14ac:dyDescent="0.2"/>
    <row r="913987" s="12" customFormat="1" x14ac:dyDescent="0.2"/>
    <row r="913988" s="12" customFormat="1" x14ac:dyDescent="0.2"/>
    <row r="913989" s="12" customFormat="1" x14ac:dyDescent="0.2"/>
    <row r="913990" s="12" customFormat="1" x14ac:dyDescent="0.2"/>
    <row r="913991" s="12" customFormat="1" x14ac:dyDescent="0.2"/>
    <row r="913992" s="12" customFormat="1" x14ac:dyDescent="0.2"/>
    <row r="913993" s="12" customFormat="1" x14ac:dyDescent="0.2"/>
    <row r="913994" s="12" customFormat="1" x14ac:dyDescent="0.2"/>
    <row r="913995" s="12" customFormat="1" x14ac:dyDescent="0.2"/>
    <row r="913996" s="12" customFormat="1" x14ac:dyDescent="0.2"/>
    <row r="913997" s="12" customFormat="1" x14ac:dyDescent="0.2"/>
    <row r="913998" s="12" customFormat="1" x14ac:dyDescent="0.2"/>
    <row r="913999" s="12" customFormat="1" x14ac:dyDescent="0.2"/>
    <row r="914000" s="12" customFormat="1" x14ac:dyDescent="0.2"/>
    <row r="914001" s="12" customFormat="1" x14ac:dyDescent="0.2"/>
    <row r="914002" s="12" customFormat="1" x14ac:dyDescent="0.2"/>
    <row r="914003" s="12" customFormat="1" x14ac:dyDescent="0.2"/>
    <row r="914004" s="12" customFormat="1" x14ac:dyDescent="0.2"/>
    <row r="914005" s="12" customFormat="1" x14ac:dyDescent="0.2"/>
    <row r="914006" s="12" customFormat="1" x14ac:dyDescent="0.2"/>
    <row r="914007" s="12" customFormat="1" x14ac:dyDescent="0.2"/>
    <row r="914008" s="12" customFormat="1" x14ac:dyDescent="0.2"/>
    <row r="914009" s="12" customFormat="1" x14ac:dyDescent="0.2"/>
    <row r="914010" s="12" customFormat="1" x14ac:dyDescent="0.2"/>
    <row r="914011" s="12" customFormat="1" x14ac:dyDescent="0.2"/>
    <row r="914012" s="12" customFormat="1" x14ac:dyDescent="0.2"/>
    <row r="914013" s="12" customFormat="1" x14ac:dyDescent="0.2"/>
    <row r="914014" s="12" customFormat="1" x14ac:dyDescent="0.2"/>
    <row r="914015" s="12" customFormat="1" x14ac:dyDescent="0.2"/>
    <row r="914016" s="12" customFormat="1" x14ac:dyDescent="0.2"/>
    <row r="914017" s="12" customFormat="1" x14ac:dyDescent="0.2"/>
    <row r="914018" s="12" customFormat="1" x14ac:dyDescent="0.2"/>
    <row r="914019" s="12" customFormat="1" x14ac:dyDescent="0.2"/>
    <row r="914020" s="12" customFormat="1" x14ac:dyDescent="0.2"/>
    <row r="914021" s="12" customFormat="1" x14ac:dyDescent="0.2"/>
    <row r="914022" s="12" customFormat="1" x14ac:dyDescent="0.2"/>
    <row r="914023" s="12" customFormat="1" x14ac:dyDescent="0.2"/>
    <row r="914024" s="12" customFormat="1" x14ac:dyDescent="0.2"/>
    <row r="914025" s="12" customFormat="1" x14ac:dyDescent="0.2"/>
    <row r="914026" s="12" customFormat="1" x14ac:dyDescent="0.2"/>
    <row r="914027" s="12" customFormat="1" x14ac:dyDescent="0.2"/>
    <row r="914028" s="12" customFormat="1" x14ac:dyDescent="0.2"/>
    <row r="914029" s="12" customFormat="1" x14ac:dyDescent="0.2"/>
    <row r="914030" s="12" customFormat="1" x14ac:dyDescent="0.2"/>
    <row r="914031" s="12" customFormat="1" x14ac:dyDescent="0.2"/>
    <row r="914032" s="12" customFormat="1" x14ac:dyDescent="0.2"/>
    <row r="914033" s="12" customFormat="1" x14ac:dyDescent="0.2"/>
    <row r="914034" s="12" customFormat="1" x14ac:dyDescent="0.2"/>
    <row r="914035" s="12" customFormat="1" x14ac:dyDescent="0.2"/>
    <row r="914036" s="12" customFormat="1" x14ac:dyDescent="0.2"/>
    <row r="914037" s="12" customFormat="1" x14ac:dyDescent="0.2"/>
    <row r="914038" s="12" customFormat="1" x14ac:dyDescent="0.2"/>
    <row r="914039" s="12" customFormat="1" x14ac:dyDescent="0.2"/>
    <row r="914040" s="12" customFormat="1" x14ac:dyDescent="0.2"/>
    <row r="914041" s="12" customFormat="1" x14ac:dyDescent="0.2"/>
    <row r="914042" s="12" customFormat="1" x14ac:dyDescent="0.2"/>
    <row r="914043" s="12" customFormat="1" x14ac:dyDescent="0.2"/>
    <row r="914044" s="12" customFormat="1" x14ac:dyDescent="0.2"/>
    <row r="914045" s="12" customFormat="1" x14ac:dyDescent="0.2"/>
    <row r="914046" s="12" customFormat="1" x14ac:dyDescent="0.2"/>
    <row r="914047" s="12" customFormat="1" x14ac:dyDescent="0.2"/>
    <row r="914048" s="12" customFormat="1" x14ac:dyDescent="0.2"/>
    <row r="914049" s="12" customFormat="1" x14ac:dyDescent="0.2"/>
    <row r="914050" s="12" customFormat="1" x14ac:dyDescent="0.2"/>
    <row r="914051" s="12" customFormat="1" x14ac:dyDescent="0.2"/>
    <row r="914052" s="12" customFormat="1" x14ac:dyDescent="0.2"/>
    <row r="914053" s="12" customFormat="1" x14ac:dyDescent="0.2"/>
    <row r="914054" s="12" customFormat="1" x14ac:dyDescent="0.2"/>
    <row r="914055" s="12" customFormat="1" x14ac:dyDescent="0.2"/>
    <row r="914056" s="12" customFormat="1" x14ac:dyDescent="0.2"/>
    <row r="914057" s="12" customFormat="1" x14ac:dyDescent="0.2"/>
    <row r="914058" s="12" customFormat="1" x14ac:dyDescent="0.2"/>
    <row r="914059" s="12" customFormat="1" x14ac:dyDescent="0.2"/>
    <row r="914060" s="12" customFormat="1" x14ac:dyDescent="0.2"/>
    <row r="914061" s="12" customFormat="1" x14ac:dyDescent="0.2"/>
    <row r="914062" s="12" customFormat="1" x14ac:dyDescent="0.2"/>
    <row r="914063" s="12" customFormat="1" x14ac:dyDescent="0.2"/>
    <row r="914064" s="12" customFormat="1" x14ac:dyDescent="0.2"/>
    <row r="914065" s="12" customFormat="1" x14ac:dyDescent="0.2"/>
    <row r="914066" s="12" customFormat="1" x14ac:dyDescent="0.2"/>
    <row r="914067" s="12" customFormat="1" x14ac:dyDescent="0.2"/>
    <row r="914068" s="12" customFormat="1" x14ac:dyDescent="0.2"/>
    <row r="914069" s="12" customFormat="1" x14ac:dyDescent="0.2"/>
    <row r="914070" s="12" customFormat="1" x14ac:dyDescent="0.2"/>
    <row r="914071" s="12" customFormat="1" x14ac:dyDescent="0.2"/>
    <row r="914072" s="12" customFormat="1" x14ac:dyDescent="0.2"/>
    <row r="914073" s="12" customFormat="1" x14ac:dyDescent="0.2"/>
    <row r="914074" s="12" customFormat="1" x14ac:dyDescent="0.2"/>
    <row r="914075" s="12" customFormat="1" x14ac:dyDescent="0.2"/>
    <row r="914076" s="12" customFormat="1" x14ac:dyDescent="0.2"/>
    <row r="914077" s="12" customFormat="1" x14ac:dyDescent="0.2"/>
    <row r="914078" s="12" customFormat="1" x14ac:dyDescent="0.2"/>
    <row r="914079" s="12" customFormat="1" x14ac:dyDescent="0.2"/>
    <row r="914080" s="12" customFormat="1" x14ac:dyDescent="0.2"/>
    <row r="914081" s="12" customFormat="1" x14ac:dyDescent="0.2"/>
    <row r="914082" s="12" customFormat="1" x14ac:dyDescent="0.2"/>
    <row r="914083" s="12" customFormat="1" x14ac:dyDescent="0.2"/>
    <row r="914084" s="12" customFormat="1" x14ac:dyDescent="0.2"/>
    <row r="914085" s="12" customFormat="1" x14ac:dyDescent="0.2"/>
    <row r="914086" s="12" customFormat="1" x14ac:dyDescent="0.2"/>
    <row r="914087" s="12" customFormat="1" x14ac:dyDescent="0.2"/>
    <row r="914088" s="12" customFormat="1" x14ac:dyDescent="0.2"/>
    <row r="914089" s="12" customFormat="1" x14ac:dyDescent="0.2"/>
    <row r="914090" s="12" customFormat="1" x14ac:dyDescent="0.2"/>
    <row r="914091" s="12" customFormat="1" x14ac:dyDescent="0.2"/>
    <row r="914092" s="12" customFormat="1" x14ac:dyDescent="0.2"/>
    <row r="914093" s="12" customFormat="1" x14ac:dyDescent="0.2"/>
    <row r="914094" s="12" customFormat="1" x14ac:dyDescent="0.2"/>
    <row r="914095" s="12" customFormat="1" x14ac:dyDescent="0.2"/>
    <row r="914096" s="12" customFormat="1" x14ac:dyDescent="0.2"/>
    <row r="914097" s="12" customFormat="1" x14ac:dyDescent="0.2"/>
    <row r="914098" s="12" customFormat="1" x14ac:dyDescent="0.2"/>
    <row r="914099" s="12" customFormat="1" x14ac:dyDescent="0.2"/>
    <row r="914100" s="12" customFormat="1" x14ac:dyDescent="0.2"/>
    <row r="914101" s="12" customFormat="1" x14ac:dyDescent="0.2"/>
    <row r="914102" s="12" customFormat="1" x14ac:dyDescent="0.2"/>
    <row r="914103" s="12" customFormat="1" x14ac:dyDescent="0.2"/>
    <row r="914104" s="12" customFormat="1" x14ac:dyDescent="0.2"/>
    <row r="914105" s="12" customFormat="1" x14ac:dyDescent="0.2"/>
    <row r="914106" s="12" customFormat="1" x14ac:dyDescent="0.2"/>
    <row r="914107" s="12" customFormat="1" x14ac:dyDescent="0.2"/>
    <row r="914108" s="12" customFormat="1" x14ac:dyDescent="0.2"/>
    <row r="914109" s="12" customFormat="1" x14ac:dyDescent="0.2"/>
    <row r="914110" s="12" customFormat="1" x14ac:dyDescent="0.2"/>
    <row r="914111" s="12" customFormat="1" x14ac:dyDescent="0.2"/>
    <row r="914112" s="12" customFormat="1" x14ac:dyDescent="0.2"/>
    <row r="914113" s="12" customFormat="1" x14ac:dyDescent="0.2"/>
    <row r="914114" s="12" customFormat="1" x14ac:dyDescent="0.2"/>
    <row r="914115" s="12" customFormat="1" x14ac:dyDescent="0.2"/>
    <row r="914116" s="12" customFormat="1" x14ac:dyDescent="0.2"/>
    <row r="914117" s="12" customFormat="1" x14ac:dyDescent="0.2"/>
    <row r="914118" s="12" customFormat="1" x14ac:dyDescent="0.2"/>
    <row r="914119" s="12" customFormat="1" x14ac:dyDescent="0.2"/>
    <row r="914120" s="12" customFormat="1" x14ac:dyDescent="0.2"/>
    <row r="914121" s="12" customFormat="1" x14ac:dyDescent="0.2"/>
    <row r="914122" s="12" customFormat="1" x14ac:dyDescent="0.2"/>
    <row r="914123" s="12" customFormat="1" x14ac:dyDescent="0.2"/>
    <row r="914124" s="12" customFormat="1" x14ac:dyDescent="0.2"/>
    <row r="914125" s="12" customFormat="1" x14ac:dyDescent="0.2"/>
    <row r="914126" s="12" customFormat="1" x14ac:dyDescent="0.2"/>
    <row r="914127" s="12" customFormat="1" x14ac:dyDescent="0.2"/>
    <row r="914128" s="12" customFormat="1" x14ac:dyDescent="0.2"/>
    <row r="914129" s="12" customFormat="1" x14ac:dyDescent="0.2"/>
    <row r="914130" s="12" customFormat="1" x14ac:dyDescent="0.2"/>
    <row r="914131" s="12" customFormat="1" x14ac:dyDescent="0.2"/>
    <row r="914132" s="12" customFormat="1" x14ac:dyDescent="0.2"/>
    <row r="914133" s="12" customFormat="1" x14ac:dyDescent="0.2"/>
    <row r="914134" s="12" customFormat="1" x14ac:dyDescent="0.2"/>
    <row r="914135" s="12" customFormat="1" x14ac:dyDescent="0.2"/>
    <row r="914136" s="12" customFormat="1" x14ac:dyDescent="0.2"/>
    <row r="914137" s="12" customFormat="1" x14ac:dyDescent="0.2"/>
    <row r="914138" s="12" customFormat="1" x14ac:dyDescent="0.2"/>
    <row r="914139" s="12" customFormat="1" x14ac:dyDescent="0.2"/>
    <row r="914140" s="12" customFormat="1" x14ac:dyDescent="0.2"/>
    <row r="914141" s="12" customFormat="1" x14ac:dyDescent="0.2"/>
    <row r="914142" s="12" customFormat="1" x14ac:dyDescent="0.2"/>
    <row r="914143" s="12" customFormat="1" x14ac:dyDescent="0.2"/>
    <row r="914144" s="12" customFormat="1" x14ac:dyDescent="0.2"/>
    <row r="914145" s="12" customFormat="1" x14ac:dyDescent="0.2"/>
    <row r="914146" s="12" customFormat="1" x14ac:dyDescent="0.2"/>
    <row r="914147" s="12" customFormat="1" x14ac:dyDescent="0.2"/>
    <row r="914148" s="12" customFormat="1" x14ac:dyDescent="0.2"/>
    <row r="914149" s="12" customFormat="1" x14ac:dyDescent="0.2"/>
    <row r="914150" s="12" customFormat="1" x14ac:dyDescent="0.2"/>
    <row r="914151" s="12" customFormat="1" x14ac:dyDescent="0.2"/>
    <row r="914152" s="12" customFormat="1" x14ac:dyDescent="0.2"/>
    <row r="914153" s="12" customFormat="1" x14ac:dyDescent="0.2"/>
    <row r="914154" s="12" customFormat="1" x14ac:dyDescent="0.2"/>
    <row r="914155" s="12" customFormat="1" x14ac:dyDescent="0.2"/>
    <row r="914156" s="12" customFormat="1" x14ac:dyDescent="0.2"/>
    <row r="914157" s="12" customFormat="1" x14ac:dyDescent="0.2"/>
    <row r="914158" s="12" customFormat="1" x14ac:dyDescent="0.2"/>
    <row r="914159" s="12" customFormat="1" x14ac:dyDescent="0.2"/>
    <row r="914160" s="12" customFormat="1" x14ac:dyDescent="0.2"/>
    <row r="914161" s="12" customFormat="1" x14ac:dyDescent="0.2"/>
    <row r="914162" s="12" customFormat="1" x14ac:dyDescent="0.2"/>
    <row r="914163" s="12" customFormat="1" x14ac:dyDescent="0.2"/>
    <row r="914164" s="12" customFormat="1" x14ac:dyDescent="0.2"/>
    <row r="914165" s="12" customFormat="1" x14ac:dyDescent="0.2"/>
    <row r="914166" s="12" customFormat="1" x14ac:dyDescent="0.2"/>
    <row r="914167" s="12" customFormat="1" x14ac:dyDescent="0.2"/>
    <row r="914168" s="12" customFormat="1" x14ac:dyDescent="0.2"/>
    <row r="914169" s="12" customFormat="1" x14ac:dyDescent="0.2"/>
    <row r="914170" s="12" customFormat="1" x14ac:dyDescent="0.2"/>
    <row r="914171" s="12" customFormat="1" x14ac:dyDescent="0.2"/>
    <row r="914172" s="12" customFormat="1" x14ac:dyDescent="0.2"/>
    <row r="914173" s="12" customFormat="1" x14ac:dyDescent="0.2"/>
    <row r="914174" s="12" customFormat="1" x14ac:dyDescent="0.2"/>
    <row r="914175" s="12" customFormat="1" x14ac:dyDescent="0.2"/>
    <row r="914176" s="12" customFormat="1" x14ac:dyDescent="0.2"/>
    <row r="914177" s="12" customFormat="1" x14ac:dyDescent="0.2"/>
    <row r="914178" s="12" customFormat="1" x14ac:dyDescent="0.2"/>
    <row r="914179" s="12" customFormat="1" x14ac:dyDescent="0.2"/>
    <row r="914180" s="12" customFormat="1" x14ac:dyDescent="0.2"/>
    <row r="914181" s="12" customFormat="1" x14ac:dyDescent="0.2"/>
    <row r="914182" s="12" customFormat="1" x14ac:dyDescent="0.2"/>
    <row r="914183" s="12" customFormat="1" x14ac:dyDescent="0.2"/>
    <row r="914184" s="12" customFormat="1" x14ac:dyDescent="0.2"/>
    <row r="914185" s="12" customFormat="1" x14ac:dyDescent="0.2"/>
    <row r="914186" s="12" customFormat="1" x14ac:dyDescent="0.2"/>
    <row r="914187" s="12" customFormat="1" x14ac:dyDescent="0.2"/>
    <row r="914188" s="12" customFormat="1" x14ac:dyDescent="0.2"/>
    <row r="914189" s="12" customFormat="1" x14ac:dyDescent="0.2"/>
    <row r="914190" s="12" customFormat="1" x14ac:dyDescent="0.2"/>
    <row r="914191" s="12" customFormat="1" x14ac:dyDescent="0.2"/>
    <row r="914192" s="12" customFormat="1" x14ac:dyDescent="0.2"/>
    <row r="914193" s="12" customFormat="1" x14ac:dyDescent="0.2"/>
    <row r="914194" s="12" customFormat="1" x14ac:dyDescent="0.2"/>
    <row r="914195" s="12" customFormat="1" x14ac:dyDescent="0.2"/>
    <row r="914196" s="12" customFormat="1" x14ac:dyDescent="0.2"/>
    <row r="914197" s="12" customFormat="1" x14ac:dyDescent="0.2"/>
    <row r="914198" s="12" customFormat="1" x14ac:dyDescent="0.2"/>
    <row r="914199" s="12" customFormat="1" x14ac:dyDescent="0.2"/>
    <row r="914200" s="12" customFormat="1" x14ac:dyDescent="0.2"/>
    <row r="914201" s="12" customFormat="1" x14ac:dyDescent="0.2"/>
    <row r="914202" s="12" customFormat="1" x14ac:dyDescent="0.2"/>
    <row r="914203" s="12" customFormat="1" x14ac:dyDescent="0.2"/>
    <row r="914204" s="12" customFormat="1" x14ac:dyDescent="0.2"/>
    <row r="914205" s="12" customFormat="1" x14ac:dyDescent="0.2"/>
    <row r="914206" s="12" customFormat="1" x14ac:dyDescent="0.2"/>
    <row r="914207" s="12" customFormat="1" x14ac:dyDescent="0.2"/>
    <row r="914208" s="12" customFormat="1" x14ac:dyDescent="0.2"/>
    <row r="914209" s="12" customFormat="1" x14ac:dyDescent="0.2"/>
    <row r="914210" s="12" customFormat="1" x14ac:dyDescent="0.2"/>
    <row r="914211" s="12" customFormat="1" x14ac:dyDescent="0.2"/>
    <row r="914212" s="12" customFormat="1" x14ac:dyDescent="0.2"/>
    <row r="914213" s="12" customFormat="1" x14ac:dyDescent="0.2"/>
    <row r="914214" s="12" customFormat="1" x14ac:dyDescent="0.2"/>
    <row r="914215" s="12" customFormat="1" x14ac:dyDescent="0.2"/>
    <row r="914216" s="12" customFormat="1" x14ac:dyDescent="0.2"/>
    <row r="914217" s="12" customFormat="1" x14ac:dyDescent="0.2"/>
    <row r="914218" s="12" customFormat="1" x14ac:dyDescent="0.2"/>
    <row r="914219" s="12" customFormat="1" x14ac:dyDescent="0.2"/>
    <row r="914220" s="12" customFormat="1" x14ac:dyDescent="0.2"/>
    <row r="914221" s="12" customFormat="1" x14ac:dyDescent="0.2"/>
    <row r="914222" s="12" customFormat="1" x14ac:dyDescent="0.2"/>
    <row r="914223" s="12" customFormat="1" x14ac:dyDescent="0.2"/>
    <row r="914224" s="12" customFormat="1" x14ac:dyDescent="0.2"/>
    <row r="914225" s="12" customFormat="1" x14ac:dyDescent="0.2"/>
    <row r="914226" s="12" customFormat="1" x14ac:dyDescent="0.2"/>
    <row r="914227" s="12" customFormat="1" x14ac:dyDescent="0.2"/>
    <row r="914228" s="12" customFormat="1" x14ac:dyDescent="0.2"/>
    <row r="914229" s="12" customFormat="1" x14ac:dyDescent="0.2"/>
    <row r="914230" s="12" customFormat="1" x14ac:dyDescent="0.2"/>
    <row r="914231" s="12" customFormat="1" x14ac:dyDescent="0.2"/>
    <row r="914232" s="12" customFormat="1" x14ac:dyDescent="0.2"/>
    <row r="914233" s="12" customFormat="1" x14ac:dyDescent="0.2"/>
    <row r="914234" s="12" customFormat="1" x14ac:dyDescent="0.2"/>
    <row r="914235" s="12" customFormat="1" x14ac:dyDescent="0.2"/>
    <row r="914236" s="12" customFormat="1" x14ac:dyDescent="0.2"/>
    <row r="914237" s="12" customFormat="1" x14ac:dyDescent="0.2"/>
    <row r="914238" s="12" customFormat="1" x14ac:dyDescent="0.2"/>
    <row r="914239" s="12" customFormat="1" x14ac:dyDescent="0.2"/>
    <row r="914240" s="12" customFormat="1" x14ac:dyDescent="0.2"/>
    <row r="914241" s="12" customFormat="1" x14ac:dyDescent="0.2"/>
    <row r="914242" s="12" customFormat="1" x14ac:dyDescent="0.2"/>
    <row r="914243" s="12" customFormat="1" x14ac:dyDescent="0.2"/>
    <row r="914244" s="12" customFormat="1" x14ac:dyDescent="0.2"/>
    <row r="914245" s="12" customFormat="1" x14ac:dyDescent="0.2"/>
    <row r="914246" s="12" customFormat="1" x14ac:dyDescent="0.2"/>
    <row r="914247" s="12" customFormat="1" x14ac:dyDescent="0.2"/>
    <row r="914248" s="12" customFormat="1" x14ac:dyDescent="0.2"/>
    <row r="914249" s="12" customFormat="1" x14ac:dyDescent="0.2"/>
    <row r="914250" s="12" customFormat="1" x14ac:dyDescent="0.2"/>
    <row r="914251" s="12" customFormat="1" x14ac:dyDescent="0.2"/>
    <row r="914252" s="12" customFormat="1" x14ac:dyDescent="0.2"/>
    <row r="914253" s="12" customFormat="1" x14ac:dyDescent="0.2"/>
    <row r="914254" s="12" customFormat="1" x14ac:dyDescent="0.2"/>
    <row r="914255" s="12" customFormat="1" x14ac:dyDescent="0.2"/>
    <row r="914256" s="12" customFormat="1" x14ac:dyDescent="0.2"/>
    <row r="914257" s="12" customFormat="1" x14ac:dyDescent="0.2"/>
    <row r="914258" s="12" customFormat="1" x14ac:dyDescent="0.2"/>
    <row r="914259" s="12" customFormat="1" x14ac:dyDescent="0.2"/>
    <row r="914260" s="12" customFormat="1" x14ac:dyDescent="0.2"/>
    <row r="914261" s="12" customFormat="1" x14ac:dyDescent="0.2"/>
    <row r="914262" s="12" customFormat="1" x14ac:dyDescent="0.2"/>
    <row r="914263" s="12" customFormat="1" x14ac:dyDescent="0.2"/>
    <row r="914264" s="12" customFormat="1" x14ac:dyDescent="0.2"/>
    <row r="914265" s="12" customFormat="1" x14ac:dyDescent="0.2"/>
    <row r="914266" s="12" customFormat="1" x14ac:dyDescent="0.2"/>
    <row r="914267" s="12" customFormat="1" x14ac:dyDescent="0.2"/>
    <row r="914268" s="12" customFormat="1" x14ac:dyDescent="0.2"/>
    <row r="914269" s="12" customFormat="1" x14ac:dyDescent="0.2"/>
    <row r="914270" s="12" customFormat="1" x14ac:dyDescent="0.2"/>
    <row r="914271" s="12" customFormat="1" x14ac:dyDescent="0.2"/>
    <row r="914272" s="12" customFormat="1" x14ac:dyDescent="0.2"/>
    <row r="914273" s="12" customFormat="1" x14ac:dyDescent="0.2"/>
    <row r="914274" s="12" customFormat="1" x14ac:dyDescent="0.2"/>
    <row r="914275" s="12" customFormat="1" x14ac:dyDescent="0.2"/>
    <row r="914276" s="12" customFormat="1" x14ac:dyDescent="0.2"/>
    <row r="914277" s="12" customFormat="1" x14ac:dyDescent="0.2"/>
    <row r="914278" s="12" customFormat="1" x14ac:dyDescent="0.2"/>
    <row r="914279" s="12" customFormat="1" x14ac:dyDescent="0.2"/>
    <row r="914280" s="12" customFormat="1" x14ac:dyDescent="0.2"/>
    <row r="914281" s="12" customFormat="1" x14ac:dyDescent="0.2"/>
    <row r="914282" s="12" customFormat="1" x14ac:dyDescent="0.2"/>
    <row r="914283" s="12" customFormat="1" x14ac:dyDescent="0.2"/>
    <row r="914284" s="12" customFormat="1" x14ac:dyDescent="0.2"/>
    <row r="914285" s="12" customFormat="1" x14ac:dyDescent="0.2"/>
    <row r="914286" s="12" customFormat="1" x14ac:dyDescent="0.2"/>
    <row r="914287" s="12" customFormat="1" x14ac:dyDescent="0.2"/>
    <row r="914288" s="12" customFormat="1" x14ac:dyDescent="0.2"/>
    <row r="914289" s="12" customFormat="1" x14ac:dyDescent="0.2"/>
    <row r="914290" s="12" customFormat="1" x14ac:dyDescent="0.2"/>
    <row r="914291" s="12" customFormat="1" x14ac:dyDescent="0.2"/>
    <row r="914292" s="12" customFormat="1" x14ac:dyDescent="0.2"/>
    <row r="914293" s="12" customFormat="1" x14ac:dyDescent="0.2"/>
    <row r="914294" s="12" customFormat="1" x14ac:dyDescent="0.2"/>
    <row r="914295" s="12" customFormat="1" x14ac:dyDescent="0.2"/>
    <row r="914296" s="12" customFormat="1" x14ac:dyDescent="0.2"/>
    <row r="914297" s="12" customFormat="1" x14ac:dyDescent="0.2"/>
    <row r="914298" s="12" customFormat="1" x14ac:dyDescent="0.2"/>
    <row r="914299" s="12" customFormat="1" x14ac:dyDescent="0.2"/>
    <row r="914300" s="12" customFormat="1" x14ac:dyDescent="0.2"/>
    <row r="914301" s="12" customFormat="1" x14ac:dyDescent="0.2"/>
    <row r="914302" s="12" customFormat="1" x14ac:dyDescent="0.2"/>
    <row r="914303" s="12" customFormat="1" x14ac:dyDescent="0.2"/>
    <row r="914304" s="12" customFormat="1" x14ac:dyDescent="0.2"/>
    <row r="914305" s="12" customFormat="1" x14ac:dyDescent="0.2"/>
    <row r="914306" s="12" customFormat="1" x14ac:dyDescent="0.2"/>
    <row r="914307" s="12" customFormat="1" x14ac:dyDescent="0.2"/>
    <row r="914308" s="12" customFormat="1" x14ac:dyDescent="0.2"/>
    <row r="914309" s="12" customFormat="1" x14ac:dyDescent="0.2"/>
    <row r="914310" s="12" customFormat="1" x14ac:dyDescent="0.2"/>
    <row r="914311" s="12" customFormat="1" x14ac:dyDescent="0.2"/>
    <row r="914312" s="12" customFormat="1" x14ac:dyDescent="0.2"/>
    <row r="914313" s="12" customFormat="1" x14ac:dyDescent="0.2"/>
    <row r="914314" s="12" customFormat="1" x14ac:dyDescent="0.2"/>
    <row r="914315" s="12" customFormat="1" x14ac:dyDescent="0.2"/>
    <row r="914316" s="12" customFormat="1" x14ac:dyDescent="0.2"/>
    <row r="914317" s="12" customFormat="1" x14ac:dyDescent="0.2"/>
    <row r="914318" s="12" customFormat="1" x14ac:dyDescent="0.2"/>
    <row r="914319" s="12" customFormat="1" x14ac:dyDescent="0.2"/>
    <row r="914320" s="12" customFormat="1" x14ac:dyDescent="0.2"/>
    <row r="914321" s="12" customFormat="1" x14ac:dyDescent="0.2"/>
    <row r="914322" s="12" customFormat="1" x14ac:dyDescent="0.2"/>
    <row r="914323" s="12" customFormat="1" x14ac:dyDescent="0.2"/>
    <row r="914324" s="12" customFormat="1" x14ac:dyDescent="0.2"/>
    <row r="914325" s="12" customFormat="1" x14ac:dyDescent="0.2"/>
    <row r="914326" s="12" customFormat="1" x14ac:dyDescent="0.2"/>
    <row r="914327" s="12" customFormat="1" x14ac:dyDescent="0.2"/>
    <row r="914328" s="12" customFormat="1" x14ac:dyDescent="0.2"/>
    <row r="914329" s="12" customFormat="1" x14ac:dyDescent="0.2"/>
    <row r="914330" s="12" customFormat="1" x14ac:dyDescent="0.2"/>
    <row r="914331" s="12" customFormat="1" x14ac:dyDescent="0.2"/>
    <row r="914332" s="12" customFormat="1" x14ac:dyDescent="0.2"/>
    <row r="914333" s="12" customFormat="1" x14ac:dyDescent="0.2"/>
    <row r="914334" s="12" customFormat="1" x14ac:dyDescent="0.2"/>
    <row r="914335" s="12" customFormat="1" x14ac:dyDescent="0.2"/>
    <row r="914336" s="12" customFormat="1" x14ac:dyDescent="0.2"/>
    <row r="914337" s="12" customFormat="1" x14ac:dyDescent="0.2"/>
    <row r="914338" s="12" customFormat="1" x14ac:dyDescent="0.2"/>
    <row r="914339" s="12" customFormat="1" x14ac:dyDescent="0.2"/>
    <row r="914340" s="12" customFormat="1" x14ac:dyDescent="0.2"/>
    <row r="914341" s="12" customFormat="1" x14ac:dyDescent="0.2"/>
    <row r="914342" s="12" customFormat="1" x14ac:dyDescent="0.2"/>
    <row r="914343" s="12" customFormat="1" x14ac:dyDescent="0.2"/>
    <row r="914344" s="12" customFormat="1" x14ac:dyDescent="0.2"/>
    <row r="914345" s="12" customFormat="1" x14ac:dyDescent="0.2"/>
    <row r="914346" s="12" customFormat="1" x14ac:dyDescent="0.2"/>
    <row r="914347" s="12" customFormat="1" x14ac:dyDescent="0.2"/>
    <row r="914348" s="12" customFormat="1" x14ac:dyDescent="0.2"/>
    <row r="914349" s="12" customFormat="1" x14ac:dyDescent="0.2"/>
    <row r="914350" s="12" customFormat="1" x14ac:dyDescent="0.2"/>
    <row r="914351" s="12" customFormat="1" x14ac:dyDescent="0.2"/>
    <row r="914352" s="12" customFormat="1" x14ac:dyDescent="0.2"/>
    <row r="914353" s="12" customFormat="1" x14ac:dyDescent="0.2"/>
    <row r="914354" s="12" customFormat="1" x14ac:dyDescent="0.2"/>
    <row r="914355" s="12" customFormat="1" x14ac:dyDescent="0.2"/>
    <row r="914356" s="12" customFormat="1" x14ac:dyDescent="0.2"/>
    <row r="914357" s="12" customFormat="1" x14ac:dyDescent="0.2"/>
    <row r="914358" s="12" customFormat="1" x14ac:dyDescent="0.2"/>
    <row r="914359" s="12" customFormat="1" x14ac:dyDescent="0.2"/>
    <row r="914360" s="12" customFormat="1" x14ac:dyDescent="0.2"/>
    <row r="914361" s="12" customFormat="1" x14ac:dyDescent="0.2"/>
    <row r="914362" s="12" customFormat="1" x14ac:dyDescent="0.2"/>
    <row r="914363" s="12" customFormat="1" x14ac:dyDescent="0.2"/>
    <row r="914364" s="12" customFormat="1" x14ac:dyDescent="0.2"/>
    <row r="914365" s="12" customFormat="1" x14ac:dyDescent="0.2"/>
    <row r="914366" s="12" customFormat="1" x14ac:dyDescent="0.2"/>
    <row r="914367" s="12" customFormat="1" x14ac:dyDescent="0.2"/>
    <row r="914368" s="12" customFormat="1" x14ac:dyDescent="0.2"/>
    <row r="914369" s="12" customFormat="1" x14ac:dyDescent="0.2"/>
    <row r="914370" s="12" customFormat="1" x14ac:dyDescent="0.2"/>
    <row r="914371" s="12" customFormat="1" x14ac:dyDescent="0.2"/>
    <row r="914372" s="12" customFormat="1" x14ac:dyDescent="0.2"/>
    <row r="914373" s="12" customFormat="1" x14ac:dyDescent="0.2"/>
    <row r="914374" s="12" customFormat="1" x14ac:dyDescent="0.2"/>
    <row r="914375" s="12" customFormat="1" x14ac:dyDescent="0.2"/>
    <row r="914376" s="12" customFormat="1" x14ac:dyDescent="0.2"/>
    <row r="914377" s="12" customFormat="1" x14ac:dyDescent="0.2"/>
    <row r="914378" s="12" customFormat="1" x14ac:dyDescent="0.2"/>
    <row r="914379" s="12" customFormat="1" x14ac:dyDescent="0.2"/>
    <row r="914380" s="12" customFormat="1" x14ac:dyDescent="0.2"/>
    <row r="914381" s="12" customFormat="1" x14ac:dyDescent="0.2"/>
    <row r="914382" s="12" customFormat="1" x14ac:dyDescent="0.2"/>
    <row r="914383" s="12" customFormat="1" x14ac:dyDescent="0.2"/>
    <row r="914384" s="12" customFormat="1" x14ac:dyDescent="0.2"/>
    <row r="914385" s="12" customFormat="1" x14ac:dyDescent="0.2"/>
    <row r="914386" s="12" customFormat="1" x14ac:dyDescent="0.2"/>
    <row r="914387" s="12" customFormat="1" x14ac:dyDescent="0.2"/>
    <row r="914388" s="12" customFormat="1" x14ac:dyDescent="0.2"/>
    <row r="914389" s="12" customFormat="1" x14ac:dyDescent="0.2"/>
    <row r="914390" s="12" customFormat="1" x14ac:dyDescent="0.2"/>
    <row r="914391" s="12" customFormat="1" x14ac:dyDescent="0.2"/>
    <row r="914392" s="12" customFormat="1" x14ac:dyDescent="0.2"/>
    <row r="914393" s="12" customFormat="1" x14ac:dyDescent="0.2"/>
    <row r="914394" s="12" customFormat="1" x14ac:dyDescent="0.2"/>
    <row r="914395" s="12" customFormat="1" x14ac:dyDescent="0.2"/>
    <row r="914396" s="12" customFormat="1" x14ac:dyDescent="0.2"/>
    <row r="914397" s="12" customFormat="1" x14ac:dyDescent="0.2"/>
    <row r="914398" s="12" customFormat="1" x14ac:dyDescent="0.2"/>
    <row r="914399" s="12" customFormat="1" x14ac:dyDescent="0.2"/>
    <row r="914400" s="12" customFormat="1" x14ac:dyDescent="0.2"/>
    <row r="914401" s="12" customFormat="1" x14ac:dyDescent="0.2"/>
    <row r="914402" s="12" customFormat="1" x14ac:dyDescent="0.2"/>
    <row r="914403" s="12" customFormat="1" x14ac:dyDescent="0.2"/>
    <row r="914404" s="12" customFormat="1" x14ac:dyDescent="0.2"/>
    <row r="914405" s="12" customFormat="1" x14ac:dyDescent="0.2"/>
    <row r="914406" s="12" customFormat="1" x14ac:dyDescent="0.2"/>
    <row r="914407" s="12" customFormat="1" x14ac:dyDescent="0.2"/>
    <row r="914408" s="12" customFormat="1" x14ac:dyDescent="0.2"/>
    <row r="914409" s="12" customFormat="1" x14ac:dyDescent="0.2"/>
    <row r="914410" s="12" customFormat="1" x14ac:dyDescent="0.2"/>
    <row r="914411" s="12" customFormat="1" x14ac:dyDescent="0.2"/>
    <row r="914412" s="12" customFormat="1" x14ac:dyDescent="0.2"/>
    <row r="914413" s="12" customFormat="1" x14ac:dyDescent="0.2"/>
    <row r="914414" s="12" customFormat="1" x14ac:dyDescent="0.2"/>
    <row r="914415" s="12" customFormat="1" x14ac:dyDescent="0.2"/>
    <row r="914416" s="12" customFormat="1" x14ac:dyDescent="0.2"/>
    <row r="914417" s="12" customFormat="1" x14ac:dyDescent="0.2"/>
    <row r="914418" s="12" customFormat="1" x14ac:dyDescent="0.2"/>
    <row r="914419" s="12" customFormat="1" x14ac:dyDescent="0.2"/>
    <row r="914420" s="12" customFormat="1" x14ac:dyDescent="0.2"/>
    <row r="914421" s="12" customFormat="1" x14ac:dyDescent="0.2"/>
    <row r="914422" s="12" customFormat="1" x14ac:dyDescent="0.2"/>
    <row r="914423" s="12" customFormat="1" x14ac:dyDescent="0.2"/>
    <row r="914424" s="12" customFormat="1" x14ac:dyDescent="0.2"/>
    <row r="914425" s="12" customFormat="1" x14ac:dyDescent="0.2"/>
    <row r="914426" s="12" customFormat="1" x14ac:dyDescent="0.2"/>
    <row r="914427" s="12" customFormat="1" x14ac:dyDescent="0.2"/>
    <row r="914428" s="12" customFormat="1" x14ac:dyDescent="0.2"/>
    <row r="914429" s="12" customFormat="1" x14ac:dyDescent="0.2"/>
    <row r="914430" s="12" customFormat="1" x14ac:dyDescent="0.2"/>
    <row r="914431" s="12" customFormat="1" x14ac:dyDescent="0.2"/>
    <row r="914432" s="12" customFormat="1" x14ac:dyDescent="0.2"/>
    <row r="914433" s="12" customFormat="1" x14ac:dyDescent="0.2"/>
    <row r="914434" s="12" customFormat="1" x14ac:dyDescent="0.2"/>
    <row r="914435" s="12" customFormat="1" x14ac:dyDescent="0.2"/>
    <row r="914436" s="12" customFormat="1" x14ac:dyDescent="0.2"/>
    <row r="914437" s="12" customFormat="1" x14ac:dyDescent="0.2"/>
    <row r="914438" s="12" customFormat="1" x14ac:dyDescent="0.2"/>
    <row r="914439" s="12" customFormat="1" x14ac:dyDescent="0.2"/>
    <row r="914440" s="12" customFormat="1" x14ac:dyDescent="0.2"/>
    <row r="914441" s="12" customFormat="1" x14ac:dyDescent="0.2"/>
    <row r="914442" s="12" customFormat="1" x14ac:dyDescent="0.2"/>
    <row r="914443" s="12" customFormat="1" x14ac:dyDescent="0.2"/>
    <row r="914444" s="12" customFormat="1" x14ac:dyDescent="0.2"/>
    <row r="914445" s="12" customFormat="1" x14ac:dyDescent="0.2"/>
    <row r="914446" s="12" customFormat="1" x14ac:dyDescent="0.2"/>
    <row r="914447" s="12" customFormat="1" x14ac:dyDescent="0.2"/>
    <row r="914448" s="12" customFormat="1" x14ac:dyDescent="0.2"/>
    <row r="914449" s="12" customFormat="1" x14ac:dyDescent="0.2"/>
    <row r="914450" s="12" customFormat="1" x14ac:dyDescent="0.2"/>
    <row r="914451" s="12" customFormat="1" x14ac:dyDescent="0.2"/>
    <row r="914452" s="12" customFormat="1" x14ac:dyDescent="0.2"/>
    <row r="914453" s="12" customFormat="1" x14ac:dyDescent="0.2"/>
    <row r="914454" s="12" customFormat="1" x14ac:dyDescent="0.2"/>
    <row r="914455" s="12" customFormat="1" x14ac:dyDescent="0.2"/>
    <row r="914456" s="12" customFormat="1" x14ac:dyDescent="0.2"/>
    <row r="914457" s="12" customFormat="1" x14ac:dyDescent="0.2"/>
    <row r="914458" s="12" customFormat="1" x14ac:dyDescent="0.2"/>
    <row r="914459" s="12" customFormat="1" x14ac:dyDescent="0.2"/>
    <row r="914460" s="12" customFormat="1" x14ac:dyDescent="0.2"/>
    <row r="914461" s="12" customFormat="1" x14ac:dyDescent="0.2"/>
    <row r="914462" s="12" customFormat="1" x14ac:dyDescent="0.2"/>
    <row r="914463" s="12" customFormat="1" x14ac:dyDescent="0.2"/>
    <row r="914464" s="12" customFormat="1" x14ac:dyDescent="0.2"/>
    <row r="914465" s="12" customFormat="1" x14ac:dyDescent="0.2"/>
    <row r="914466" s="12" customFormat="1" x14ac:dyDescent="0.2"/>
    <row r="914467" s="12" customFormat="1" x14ac:dyDescent="0.2"/>
    <row r="914468" s="12" customFormat="1" x14ac:dyDescent="0.2"/>
    <row r="914469" s="12" customFormat="1" x14ac:dyDescent="0.2"/>
    <row r="914470" s="12" customFormat="1" x14ac:dyDescent="0.2"/>
    <row r="914471" s="12" customFormat="1" x14ac:dyDescent="0.2"/>
    <row r="914472" s="12" customFormat="1" x14ac:dyDescent="0.2"/>
    <row r="914473" s="12" customFormat="1" x14ac:dyDescent="0.2"/>
    <row r="914474" s="12" customFormat="1" x14ac:dyDescent="0.2"/>
    <row r="914475" s="12" customFormat="1" x14ac:dyDescent="0.2"/>
    <row r="914476" s="12" customFormat="1" x14ac:dyDescent="0.2"/>
    <row r="914477" s="12" customFormat="1" x14ac:dyDescent="0.2"/>
    <row r="914478" s="12" customFormat="1" x14ac:dyDescent="0.2"/>
    <row r="914479" s="12" customFormat="1" x14ac:dyDescent="0.2"/>
    <row r="914480" s="12" customFormat="1" x14ac:dyDescent="0.2"/>
    <row r="914481" s="12" customFormat="1" x14ac:dyDescent="0.2"/>
    <row r="914482" s="12" customFormat="1" x14ac:dyDescent="0.2"/>
    <row r="914483" s="12" customFormat="1" x14ac:dyDescent="0.2"/>
    <row r="914484" s="12" customFormat="1" x14ac:dyDescent="0.2"/>
    <row r="914485" s="12" customFormat="1" x14ac:dyDescent="0.2"/>
    <row r="914486" s="12" customFormat="1" x14ac:dyDescent="0.2"/>
    <row r="914487" s="12" customFormat="1" x14ac:dyDescent="0.2"/>
    <row r="914488" s="12" customFormat="1" x14ac:dyDescent="0.2"/>
    <row r="914489" s="12" customFormat="1" x14ac:dyDescent="0.2"/>
    <row r="914490" s="12" customFormat="1" x14ac:dyDescent="0.2"/>
    <row r="914491" s="12" customFormat="1" x14ac:dyDescent="0.2"/>
    <row r="914492" s="12" customFormat="1" x14ac:dyDescent="0.2"/>
    <row r="914493" s="12" customFormat="1" x14ac:dyDescent="0.2"/>
    <row r="914494" s="12" customFormat="1" x14ac:dyDescent="0.2"/>
    <row r="914495" s="12" customFormat="1" x14ac:dyDescent="0.2"/>
    <row r="914496" s="12" customFormat="1" x14ac:dyDescent="0.2"/>
    <row r="914497" s="12" customFormat="1" x14ac:dyDescent="0.2"/>
    <row r="914498" s="12" customFormat="1" x14ac:dyDescent="0.2"/>
    <row r="914499" s="12" customFormat="1" x14ac:dyDescent="0.2"/>
    <row r="914500" s="12" customFormat="1" x14ac:dyDescent="0.2"/>
    <row r="914501" s="12" customFormat="1" x14ac:dyDescent="0.2"/>
    <row r="914502" s="12" customFormat="1" x14ac:dyDescent="0.2"/>
    <row r="914503" s="12" customFormat="1" x14ac:dyDescent="0.2"/>
    <row r="914504" s="12" customFormat="1" x14ac:dyDescent="0.2"/>
    <row r="914505" s="12" customFormat="1" x14ac:dyDescent="0.2"/>
    <row r="914506" s="12" customFormat="1" x14ac:dyDescent="0.2"/>
    <row r="914507" s="12" customFormat="1" x14ac:dyDescent="0.2"/>
    <row r="914508" s="12" customFormat="1" x14ac:dyDescent="0.2"/>
    <row r="914509" s="12" customFormat="1" x14ac:dyDescent="0.2"/>
    <row r="914510" s="12" customFormat="1" x14ac:dyDescent="0.2"/>
    <row r="914511" s="12" customFormat="1" x14ac:dyDescent="0.2"/>
    <row r="914512" s="12" customFormat="1" x14ac:dyDescent="0.2"/>
    <row r="914513" s="12" customFormat="1" x14ac:dyDescent="0.2"/>
    <row r="914514" s="12" customFormat="1" x14ac:dyDescent="0.2"/>
    <row r="914515" s="12" customFormat="1" x14ac:dyDescent="0.2"/>
    <row r="914516" s="12" customFormat="1" x14ac:dyDescent="0.2"/>
    <row r="914517" s="12" customFormat="1" x14ac:dyDescent="0.2"/>
    <row r="914518" s="12" customFormat="1" x14ac:dyDescent="0.2"/>
    <row r="914519" s="12" customFormat="1" x14ac:dyDescent="0.2"/>
    <row r="914520" s="12" customFormat="1" x14ac:dyDescent="0.2"/>
    <row r="914521" s="12" customFormat="1" x14ac:dyDescent="0.2"/>
    <row r="914522" s="12" customFormat="1" x14ac:dyDescent="0.2"/>
    <row r="914523" s="12" customFormat="1" x14ac:dyDescent="0.2"/>
    <row r="914524" s="12" customFormat="1" x14ac:dyDescent="0.2"/>
    <row r="914525" s="12" customFormat="1" x14ac:dyDescent="0.2"/>
    <row r="914526" s="12" customFormat="1" x14ac:dyDescent="0.2"/>
    <row r="914527" s="12" customFormat="1" x14ac:dyDescent="0.2"/>
    <row r="914528" s="12" customFormat="1" x14ac:dyDescent="0.2"/>
    <row r="914529" s="12" customFormat="1" x14ac:dyDescent="0.2"/>
    <row r="914530" s="12" customFormat="1" x14ac:dyDescent="0.2"/>
    <row r="914531" s="12" customFormat="1" x14ac:dyDescent="0.2"/>
    <row r="914532" s="12" customFormat="1" x14ac:dyDescent="0.2"/>
    <row r="914533" s="12" customFormat="1" x14ac:dyDescent="0.2"/>
    <row r="914534" s="12" customFormat="1" x14ac:dyDescent="0.2"/>
    <row r="914535" s="12" customFormat="1" x14ac:dyDescent="0.2"/>
    <row r="914536" s="12" customFormat="1" x14ac:dyDescent="0.2"/>
    <row r="914537" s="12" customFormat="1" x14ac:dyDescent="0.2"/>
    <row r="914538" s="12" customFormat="1" x14ac:dyDescent="0.2"/>
    <row r="914539" s="12" customFormat="1" x14ac:dyDescent="0.2"/>
    <row r="914540" s="12" customFormat="1" x14ac:dyDescent="0.2"/>
    <row r="914541" s="12" customFormat="1" x14ac:dyDescent="0.2"/>
    <row r="914542" s="12" customFormat="1" x14ac:dyDescent="0.2"/>
    <row r="914543" s="12" customFormat="1" x14ac:dyDescent="0.2"/>
    <row r="914544" s="12" customFormat="1" x14ac:dyDescent="0.2"/>
    <row r="914545" s="12" customFormat="1" x14ac:dyDescent="0.2"/>
    <row r="914546" s="12" customFormat="1" x14ac:dyDescent="0.2"/>
    <row r="914547" s="12" customFormat="1" x14ac:dyDescent="0.2"/>
    <row r="914548" s="12" customFormat="1" x14ac:dyDescent="0.2"/>
    <row r="914549" s="12" customFormat="1" x14ac:dyDescent="0.2"/>
    <row r="914550" s="12" customFormat="1" x14ac:dyDescent="0.2"/>
    <row r="914551" s="12" customFormat="1" x14ac:dyDescent="0.2"/>
    <row r="914552" s="12" customFormat="1" x14ac:dyDescent="0.2"/>
    <row r="914553" s="12" customFormat="1" x14ac:dyDescent="0.2"/>
    <row r="914554" s="12" customFormat="1" x14ac:dyDescent="0.2"/>
    <row r="914555" s="12" customFormat="1" x14ac:dyDescent="0.2"/>
    <row r="914556" s="12" customFormat="1" x14ac:dyDescent="0.2"/>
    <row r="914557" s="12" customFormat="1" x14ac:dyDescent="0.2"/>
    <row r="914558" s="12" customFormat="1" x14ac:dyDescent="0.2"/>
    <row r="914559" s="12" customFormat="1" x14ac:dyDescent="0.2"/>
    <row r="914560" s="12" customFormat="1" x14ac:dyDescent="0.2"/>
    <row r="914561" s="12" customFormat="1" x14ac:dyDescent="0.2"/>
    <row r="914562" s="12" customFormat="1" x14ac:dyDescent="0.2"/>
    <row r="914563" s="12" customFormat="1" x14ac:dyDescent="0.2"/>
    <row r="914564" s="12" customFormat="1" x14ac:dyDescent="0.2"/>
    <row r="914565" s="12" customFormat="1" x14ac:dyDescent="0.2"/>
    <row r="914566" s="12" customFormat="1" x14ac:dyDescent="0.2"/>
    <row r="914567" s="12" customFormat="1" x14ac:dyDescent="0.2"/>
    <row r="914568" s="12" customFormat="1" x14ac:dyDescent="0.2"/>
    <row r="914569" s="12" customFormat="1" x14ac:dyDescent="0.2"/>
    <row r="914570" s="12" customFormat="1" x14ac:dyDescent="0.2"/>
    <row r="914571" s="12" customFormat="1" x14ac:dyDescent="0.2"/>
    <row r="914572" s="12" customFormat="1" x14ac:dyDescent="0.2"/>
    <row r="914573" s="12" customFormat="1" x14ac:dyDescent="0.2"/>
    <row r="914574" s="12" customFormat="1" x14ac:dyDescent="0.2"/>
    <row r="914575" s="12" customFormat="1" x14ac:dyDescent="0.2"/>
    <row r="914576" s="12" customFormat="1" x14ac:dyDescent="0.2"/>
    <row r="914577" s="12" customFormat="1" x14ac:dyDescent="0.2"/>
    <row r="914578" s="12" customFormat="1" x14ac:dyDescent="0.2"/>
    <row r="914579" s="12" customFormat="1" x14ac:dyDescent="0.2"/>
    <row r="914580" s="12" customFormat="1" x14ac:dyDescent="0.2"/>
    <row r="914581" s="12" customFormat="1" x14ac:dyDescent="0.2"/>
    <row r="914582" s="12" customFormat="1" x14ac:dyDescent="0.2"/>
    <row r="914583" s="12" customFormat="1" x14ac:dyDescent="0.2"/>
    <row r="914584" s="12" customFormat="1" x14ac:dyDescent="0.2"/>
    <row r="914585" s="12" customFormat="1" x14ac:dyDescent="0.2"/>
    <row r="914586" s="12" customFormat="1" x14ac:dyDescent="0.2"/>
    <row r="914587" s="12" customFormat="1" x14ac:dyDescent="0.2"/>
    <row r="914588" s="12" customFormat="1" x14ac:dyDescent="0.2"/>
    <row r="914589" s="12" customFormat="1" x14ac:dyDescent="0.2"/>
    <row r="914590" s="12" customFormat="1" x14ac:dyDescent="0.2"/>
    <row r="914591" s="12" customFormat="1" x14ac:dyDescent="0.2"/>
    <row r="914592" s="12" customFormat="1" x14ac:dyDescent="0.2"/>
    <row r="914593" s="12" customFormat="1" x14ac:dyDescent="0.2"/>
    <row r="914594" s="12" customFormat="1" x14ac:dyDescent="0.2"/>
    <row r="914595" s="12" customFormat="1" x14ac:dyDescent="0.2"/>
    <row r="914596" s="12" customFormat="1" x14ac:dyDescent="0.2"/>
    <row r="914597" s="12" customFormat="1" x14ac:dyDescent="0.2"/>
    <row r="914598" s="12" customFormat="1" x14ac:dyDescent="0.2"/>
    <row r="914599" s="12" customFormat="1" x14ac:dyDescent="0.2"/>
    <row r="914600" s="12" customFormat="1" x14ac:dyDescent="0.2"/>
    <row r="914601" s="12" customFormat="1" x14ac:dyDescent="0.2"/>
    <row r="914602" s="12" customFormat="1" x14ac:dyDescent="0.2"/>
    <row r="914603" s="12" customFormat="1" x14ac:dyDescent="0.2"/>
    <row r="914604" s="12" customFormat="1" x14ac:dyDescent="0.2"/>
    <row r="914605" s="12" customFormat="1" x14ac:dyDescent="0.2"/>
    <row r="914606" s="12" customFormat="1" x14ac:dyDescent="0.2"/>
    <row r="914607" s="12" customFormat="1" x14ac:dyDescent="0.2"/>
    <row r="914608" s="12" customFormat="1" x14ac:dyDescent="0.2"/>
    <row r="914609" s="12" customFormat="1" x14ac:dyDescent="0.2"/>
    <row r="914610" s="12" customFormat="1" x14ac:dyDescent="0.2"/>
    <row r="914611" s="12" customFormat="1" x14ac:dyDescent="0.2"/>
    <row r="914612" s="12" customFormat="1" x14ac:dyDescent="0.2"/>
    <row r="914613" s="12" customFormat="1" x14ac:dyDescent="0.2"/>
    <row r="914614" s="12" customFormat="1" x14ac:dyDescent="0.2"/>
    <row r="914615" s="12" customFormat="1" x14ac:dyDescent="0.2"/>
    <row r="914616" s="12" customFormat="1" x14ac:dyDescent="0.2"/>
    <row r="914617" s="12" customFormat="1" x14ac:dyDescent="0.2"/>
    <row r="914618" s="12" customFormat="1" x14ac:dyDescent="0.2"/>
    <row r="914619" s="12" customFormat="1" x14ac:dyDescent="0.2"/>
    <row r="914620" s="12" customFormat="1" x14ac:dyDescent="0.2"/>
    <row r="914621" s="12" customFormat="1" x14ac:dyDescent="0.2"/>
    <row r="914622" s="12" customFormat="1" x14ac:dyDescent="0.2"/>
    <row r="914623" s="12" customFormat="1" x14ac:dyDescent="0.2"/>
    <row r="914624" s="12" customFormat="1" x14ac:dyDescent="0.2"/>
    <row r="914625" s="12" customFormat="1" x14ac:dyDescent="0.2"/>
    <row r="914626" s="12" customFormat="1" x14ac:dyDescent="0.2"/>
    <row r="914627" s="12" customFormat="1" x14ac:dyDescent="0.2"/>
    <row r="914628" s="12" customFormat="1" x14ac:dyDescent="0.2"/>
    <row r="914629" s="12" customFormat="1" x14ac:dyDescent="0.2"/>
    <row r="914630" s="12" customFormat="1" x14ac:dyDescent="0.2"/>
    <row r="914631" s="12" customFormat="1" x14ac:dyDescent="0.2"/>
    <row r="914632" s="12" customFormat="1" x14ac:dyDescent="0.2"/>
    <row r="914633" s="12" customFormat="1" x14ac:dyDescent="0.2"/>
    <row r="914634" s="12" customFormat="1" x14ac:dyDescent="0.2"/>
    <row r="914635" s="12" customFormat="1" x14ac:dyDescent="0.2"/>
    <row r="914636" s="12" customFormat="1" x14ac:dyDescent="0.2"/>
    <row r="914637" s="12" customFormat="1" x14ac:dyDescent="0.2"/>
    <row r="914638" s="12" customFormat="1" x14ac:dyDescent="0.2"/>
    <row r="914639" s="12" customFormat="1" x14ac:dyDescent="0.2"/>
    <row r="914640" s="12" customFormat="1" x14ac:dyDescent="0.2"/>
    <row r="914641" s="12" customFormat="1" x14ac:dyDescent="0.2"/>
    <row r="914642" s="12" customFormat="1" x14ac:dyDescent="0.2"/>
    <row r="914643" s="12" customFormat="1" x14ac:dyDescent="0.2"/>
    <row r="914644" s="12" customFormat="1" x14ac:dyDescent="0.2"/>
    <row r="914645" s="12" customFormat="1" x14ac:dyDescent="0.2"/>
    <row r="914646" s="12" customFormat="1" x14ac:dyDescent="0.2"/>
    <row r="914647" s="12" customFormat="1" x14ac:dyDescent="0.2"/>
    <row r="914648" s="12" customFormat="1" x14ac:dyDescent="0.2"/>
    <row r="914649" s="12" customFormat="1" x14ac:dyDescent="0.2"/>
    <row r="914650" s="12" customFormat="1" x14ac:dyDescent="0.2"/>
    <row r="914651" s="12" customFormat="1" x14ac:dyDescent="0.2"/>
    <row r="914652" s="12" customFormat="1" x14ac:dyDescent="0.2"/>
    <row r="914653" s="12" customFormat="1" x14ac:dyDescent="0.2"/>
    <row r="914654" s="12" customFormat="1" x14ac:dyDescent="0.2"/>
    <row r="914655" s="12" customFormat="1" x14ac:dyDescent="0.2"/>
    <row r="914656" s="12" customFormat="1" x14ac:dyDescent="0.2"/>
    <row r="914657" s="12" customFormat="1" x14ac:dyDescent="0.2"/>
    <row r="914658" s="12" customFormat="1" x14ac:dyDescent="0.2"/>
    <row r="914659" s="12" customFormat="1" x14ac:dyDescent="0.2"/>
    <row r="914660" s="12" customFormat="1" x14ac:dyDescent="0.2"/>
    <row r="914661" s="12" customFormat="1" x14ac:dyDescent="0.2"/>
    <row r="914662" s="12" customFormat="1" x14ac:dyDescent="0.2"/>
    <row r="914663" s="12" customFormat="1" x14ac:dyDescent="0.2"/>
    <row r="914664" s="12" customFormat="1" x14ac:dyDescent="0.2"/>
    <row r="914665" s="12" customFormat="1" x14ac:dyDescent="0.2"/>
    <row r="914666" s="12" customFormat="1" x14ac:dyDescent="0.2"/>
    <row r="914667" s="12" customFormat="1" x14ac:dyDescent="0.2"/>
    <row r="914668" s="12" customFormat="1" x14ac:dyDescent="0.2"/>
    <row r="914669" s="12" customFormat="1" x14ac:dyDescent="0.2"/>
    <row r="914670" s="12" customFormat="1" x14ac:dyDescent="0.2"/>
    <row r="914671" s="12" customFormat="1" x14ac:dyDescent="0.2"/>
    <row r="914672" s="12" customFormat="1" x14ac:dyDescent="0.2"/>
    <row r="914673" s="12" customFormat="1" x14ac:dyDescent="0.2"/>
    <row r="914674" s="12" customFormat="1" x14ac:dyDescent="0.2"/>
    <row r="914675" s="12" customFormat="1" x14ac:dyDescent="0.2"/>
    <row r="914676" s="12" customFormat="1" x14ac:dyDescent="0.2"/>
    <row r="914677" s="12" customFormat="1" x14ac:dyDescent="0.2"/>
    <row r="914678" s="12" customFormat="1" x14ac:dyDescent="0.2"/>
    <row r="914679" s="12" customFormat="1" x14ac:dyDescent="0.2"/>
    <row r="914680" s="12" customFormat="1" x14ac:dyDescent="0.2"/>
    <row r="914681" s="12" customFormat="1" x14ac:dyDescent="0.2"/>
    <row r="914682" s="12" customFormat="1" x14ac:dyDescent="0.2"/>
    <row r="914683" s="12" customFormat="1" x14ac:dyDescent="0.2"/>
    <row r="914684" s="12" customFormat="1" x14ac:dyDescent="0.2"/>
    <row r="914685" s="12" customFormat="1" x14ac:dyDescent="0.2"/>
    <row r="914686" s="12" customFormat="1" x14ac:dyDescent="0.2"/>
    <row r="914687" s="12" customFormat="1" x14ac:dyDescent="0.2"/>
    <row r="914688" s="12" customFormat="1" x14ac:dyDescent="0.2"/>
    <row r="914689" s="12" customFormat="1" x14ac:dyDescent="0.2"/>
    <row r="914690" s="12" customFormat="1" x14ac:dyDescent="0.2"/>
    <row r="914691" s="12" customFormat="1" x14ac:dyDescent="0.2"/>
    <row r="914692" s="12" customFormat="1" x14ac:dyDescent="0.2"/>
    <row r="914693" s="12" customFormat="1" x14ac:dyDescent="0.2"/>
    <row r="914694" s="12" customFormat="1" x14ac:dyDescent="0.2"/>
    <row r="914695" s="12" customFormat="1" x14ac:dyDescent="0.2"/>
    <row r="914696" s="12" customFormat="1" x14ac:dyDescent="0.2"/>
    <row r="914697" s="12" customFormat="1" x14ac:dyDescent="0.2"/>
    <row r="914698" s="12" customFormat="1" x14ac:dyDescent="0.2"/>
    <row r="914699" s="12" customFormat="1" x14ac:dyDescent="0.2"/>
    <row r="914700" s="12" customFormat="1" x14ac:dyDescent="0.2"/>
    <row r="914701" s="12" customFormat="1" x14ac:dyDescent="0.2"/>
    <row r="914702" s="12" customFormat="1" x14ac:dyDescent="0.2"/>
    <row r="914703" s="12" customFormat="1" x14ac:dyDescent="0.2"/>
    <row r="914704" s="12" customFormat="1" x14ac:dyDescent="0.2"/>
    <row r="914705" s="12" customFormat="1" x14ac:dyDescent="0.2"/>
    <row r="914706" s="12" customFormat="1" x14ac:dyDescent="0.2"/>
    <row r="914707" s="12" customFormat="1" x14ac:dyDescent="0.2"/>
    <row r="914708" s="12" customFormat="1" x14ac:dyDescent="0.2"/>
    <row r="914709" s="12" customFormat="1" x14ac:dyDescent="0.2"/>
    <row r="914710" s="12" customFormat="1" x14ac:dyDescent="0.2"/>
    <row r="914711" s="12" customFormat="1" x14ac:dyDescent="0.2"/>
    <row r="914712" s="12" customFormat="1" x14ac:dyDescent="0.2"/>
    <row r="914713" s="12" customFormat="1" x14ac:dyDescent="0.2"/>
    <row r="914714" s="12" customFormat="1" x14ac:dyDescent="0.2"/>
    <row r="914715" s="12" customFormat="1" x14ac:dyDescent="0.2"/>
    <row r="914716" s="12" customFormat="1" x14ac:dyDescent="0.2"/>
    <row r="914717" s="12" customFormat="1" x14ac:dyDescent="0.2"/>
    <row r="914718" s="12" customFormat="1" x14ac:dyDescent="0.2"/>
    <row r="914719" s="12" customFormat="1" x14ac:dyDescent="0.2"/>
    <row r="914720" s="12" customFormat="1" x14ac:dyDescent="0.2"/>
    <row r="914721" s="12" customFormat="1" x14ac:dyDescent="0.2"/>
    <row r="914722" s="12" customFormat="1" x14ac:dyDescent="0.2"/>
    <row r="914723" s="12" customFormat="1" x14ac:dyDescent="0.2"/>
    <row r="914724" s="12" customFormat="1" x14ac:dyDescent="0.2"/>
    <row r="914725" s="12" customFormat="1" x14ac:dyDescent="0.2"/>
    <row r="914726" s="12" customFormat="1" x14ac:dyDescent="0.2"/>
    <row r="914727" s="12" customFormat="1" x14ac:dyDescent="0.2"/>
    <row r="914728" s="12" customFormat="1" x14ac:dyDescent="0.2"/>
    <row r="914729" s="12" customFormat="1" x14ac:dyDescent="0.2"/>
    <row r="914730" s="12" customFormat="1" x14ac:dyDescent="0.2"/>
    <row r="914731" s="12" customFormat="1" x14ac:dyDescent="0.2"/>
    <row r="914732" s="12" customFormat="1" x14ac:dyDescent="0.2"/>
    <row r="914733" s="12" customFormat="1" x14ac:dyDescent="0.2"/>
    <row r="914734" s="12" customFormat="1" x14ac:dyDescent="0.2"/>
    <row r="914735" s="12" customFormat="1" x14ac:dyDescent="0.2"/>
    <row r="914736" s="12" customFormat="1" x14ac:dyDescent="0.2"/>
    <row r="914737" s="12" customFormat="1" x14ac:dyDescent="0.2"/>
    <row r="914738" s="12" customFormat="1" x14ac:dyDescent="0.2"/>
    <row r="914739" s="12" customFormat="1" x14ac:dyDescent="0.2"/>
    <row r="914740" s="12" customFormat="1" x14ac:dyDescent="0.2"/>
    <row r="914741" s="12" customFormat="1" x14ac:dyDescent="0.2"/>
    <row r="914742" s="12" customFormat="1" x14ac:dyDescent="0.2"/>
    <row r="914743" s="12" customFormat="1" x14ac:dyDescent="0.2"/>
    <row r="914744" s="12" customFormat="1" x14ac:dyDescent="0.2"/>
    <row r="914745" s="12" customFormat="1" x14ac:dyDescent="0.2"/>
    <row r="914746" s="12" customFormat="1" x14ac:dyDescent="0.2"/>
    <row r="914747" s="12" customFormat="1" x14ac:dyDescent="0.2"/>
    <row r="914748" s="12" customFormat="1" x14ac:dyDescent="0.2"/>
    <row r="914749" s="12" customFormat="1" x14ac:dyDescent="0.2"/>
    <row r="914750" s="12" customFormat="1" x14ac:dyDescent="0.2"/>
    <row r="914751" s="12" customFormat="1" x14ac:dyDescent="0.2"/>
    <row r="914752" s="12" customFormat="1" x14ac:dyDescent="0.2"/>
    <row r="914753" s="12" customFormat="1" x14ac:dyDescent="0.2"/>
    <row r="914754" s="12" customFormat="1" x14ac:dyDescent="0.2"/>
    <row r="914755" s="12" customFormat="1" x14ac:dyDescent="0.2"/>
    <row r="914756" s="12" customFormat="1" x14ac:dyDescent="0.2"/>
    <row r="914757" s="12" customFormat="1" x14ac:dyDescent="0.2"/>
    <row r="914758" s="12" customFormat="1" x14ac:dyDescent="0.2"/>
    <row r="914759" s="12" customFormat="1" x14ac:dyDescent="0.2"/>
    <row r="914760" s="12" customFormat="1" x14ac:dyDescent="0.2"/>
    <row r="914761" s="12" customFormat="1" x14ac:dyDescent="0.2"/>
    <row r="914762" s="12" customFormat="1" x14ac:dyDescent="0.2"/>
    <row r="914763" s="12" customFormat="1" x14ac:dyDescent="0.2"/>
    <row r="914764" s="12" customFormat="1" x14ac:dyDescent="0.2"/>
    <row r="914765" s="12" customFormat="1" x14ac:dyDescent="0.2"/>
    <row r="914766" s="12" customFormat="1" x14ac:dyDescent="0.2"/>
    <row r="914767" s="12" customFormat="1" x14ac:dyDescent="0.2"/>
    <row r="914768" s="12" customFormat="1" x14ac:dyDescent="0.2"/>
    <row r="914769" s="12" customFormat="1" x14ac:dyDescent="0.2"/>
    <row r="914770" s="12" customFormat="1" x14ac:dyDescent="0.2"/>
    <row r="914771" s="12" customFormat="1" x14ac:dyDescent="0.2"/>
    <row r="914772" s="12" customFormat="1" x14ac:dyDescent="0.2"/>
    <row r="914773" s="12" customFormat="1" x14ac:dyDescent="0.2"/>
    <row r="914774" s="12" customFormat="1" x14ac:dyDescent="0.2"/>
    <row r="914775" s="12" customFormat="1" x14ac:dyDescent="0.2"/>
    <row r="914776" s="12" customFormat="1" x14ac:dyDescent="0.2"/>
    <row r="914777" s="12" customFormat="1" x14ac:dyDescent="0.2"/>
    <row r="914778" s="12" customFormat="1" x14ac:dyDescent="0.2"/>
    <row r="914779" s="12" customFormat="1" x14ac:dyDescent="0.2"/>
    <row r="914780" s="12" customFormat="1" x14ac:dyDescent="0.2"/>
    <row r="914781" s="12" customFormat="1" x14ac:dyDescent="0.2"/>
    <row r="914782" s="12" customFormat="1" x14ac:dyDescent="0.2"/>
    <row r="914783" s="12" customFormat="1" x14ac:dyDescent="0.2"/>
    <row r="914784" s="12" customFormat="1" x14ac:dyDescent="0.2"/>
    <row r="914785" s="12" customFormat="1" x14ac:dyDescent="0.2"/>
    <row r="914786" s="12" customFormat="1" x14ac:dyDescent="0.2"/>
    <row r="914787" s="12" customFormat="1" x14ac:dyDescent="0.2"/>
    <row r="914788" s="12" customFormat="1" x14ac:dyDescent="0.2"/>
    <row r="914789" s="12" customFormat="1" x14ac:dyDescent="0.2"/>
    <row r="914790" s="12" customFormat="1" x14ac:dyDescent="0.2"/>
    <row r="914791" s="12" customFormat="1" x14ac:dyDescent="0.2"/>
    <row r="914792" s="12" customFormat="1" x14ac:dyDescent="0.2"/>
    <row r="914793" s="12" customFormat="1" x14ac:dyDescent="0.2"/>
    <row r="914794" s="12" customFormat="1" x14ac:dyDescent="0.2"/>
    <row r="914795" s="12" customFormat="1" x14ac:dyDescent="0.2"/>
    <row r="914796" s="12" customFormat="1" x14ac:dyDescent="0.2"/>
    <row r="914797" s="12" customFormat="1" x14ac:dyDescent="0.2"/>
    <row r="914798" s="12" customFormat="1" x14ac:dyDescent="0.2"/>
    <row r="914799" s="12" customFormat="1" x14ac:dyDescent="0.2"/>
    <row r="914800" s="12" customFormat="1" x14ac:dyDescent="0.2"/>
    <row r="914801" s="12" customFormat="1" x14ac:dyDescent="0.2"/>
    <row r="914802" s="12" customFormat="1" x14ac:dyDescent="0.2"/>
    <row r="914803" s="12" customFormat="1" x14ac:dyDescent="0.2"/>
    <row r="914804" s="12" customFormat="1" x14ac:dyDescent="0.2"/>
    <row r="914805" s="12" customFormat="1" x14ac:dyDescent="0.2"/>
    <row r="914806" s="12" customFormat="1" x14ac:dyDescent="0.2"/>
    <row r="914807" s="12" customFormat="1" x14ac:dyDescent="0.2"/>
    <row r="914808" s="12" customFormat="1" x14ac:dyDescent="0.2"/>
    <row r="914809" s="12" customFormat="1" x14ac:dyDescent="0.2"/>
    <row r="914810" s="12" customFormat="1" x14ac:dyDescent="0.2"/>
    <row r="914811" s="12" customFormat="1" x14ac:dyDescent="0.2"/>
    <row r="914812" s="12" customFormat="1" x14ac:dyDescent="0.2"/>
    <row r="914813" s="12" customFormat="1" x14ac:dyDescent="0.2"/>
    <row r="914814" s="12" customFormat="1" x14ac:dyDescent="0.2"/>
    <row r="914815" s="12" customFormat="1" x14ac:dyDescent="0.2"/>
    <row r="914816" s="12" customFormat="1" x14ac:dyDescent="0.2"/>
    <row r="914817" s="12" customFormat="1" x14ac:dyDescent="0.2"/>
    <row r="914818" s="12" customFormat="1" x14ac:dyDescent="0.2"/>
    <row r="914819" s="12" customFormat="1" x14ac:dyDescent="0.2"/>
    <row r="914820" s="12" customFormat="1" x14ac:dyDescent="0.2"/>
    <row r="914821" s="12" customFormat="1" x14ac:dyDescent="0.2"/>
    <row r="914822" s="12" customFormat="1" x14ac:dyDescent="0.2"/>
    <row r="914823" s="12" customFormat="1" x14ac:dyDescent="0.2"/>
    <row r="914824" s="12" customFormat="1" x14ac:dyDescent="0.2"/>
    <row r="914825" s="12" customFormat="1" x14ac:dyDescent="0.2"/>
    <row r="914826" s="12" customFormat="1" x14ac:dyDescent="0.2"/>
    <row r="914827" s="12" customFormat="1" x14ac:dyDescent="0.2"/>
    <row r="914828" s="12" customFormat="1" x14ac:dyDescent="0.2"/>
    <row r="914829" s="12" customFormat="1" x14ac:dyDescent="0.2"/>
    <row r="914830" s="12" customFormat="1" x14ac:dyDescent="0.2"/>
    <row r="914831" s="12" customFormat="1" x14ac:dyDescent="0.2"/>
    <row r="914832" s="12" customFormat="1" x14ac:dyDescent="0.2"/>
    <row r="914833" s="12" customFormat="1" x14ac:dyDescent="0.2"/>
    <row r="914834" s="12" customFormat="1" x14ac:dyDescent="0.2"/>
    <row r="914835" s="12" customFormat="1" x14ac:dyDescent="0.2"/>
    <row r="914836" s="12" customFormat="1" x14ac:dyDescent="0.2"/>
    <row r="914837" s="12" customFormat="1" x14ac:dyDescent="0.2"/>
    <row r="914838" s="12" customFormat="1" x14ac:dyDescent="0.2"/>
    <row r="914839" s="12" customFormat="1" x14ac:dyDescent="0.2"/>
    <row r="914840" s="12" customFormat="1" x14ac:dyDescent="0.2"/>
    <row r="914841" s="12" customFormat="1" x14ac:dyDescent="0.2"/>
    <row r="914842" s="12" customFormat="1" x14ac:dyDescent="0.2"/>
    <row r="914843" s="12" customFormat="1" x14ac:dyDescent="0.2"/>
    <row r="914844" s="12" customFormat="1" x14ac:dyDescent="0.2"/>
    <row r="914845" s="12" customFormat="1" x14ac:dyDescent="0.2"/>
    <row r="914846" s="12" customFormat="1" x14ac:dyDescent="0.2"/>
    <row r="914847" s="12" customFormat="1" x14ac:dyDescent="0.2"/>
    <row r="914848" s="12" customFormat="1" x14ac:dyDescent="0.2"/>
    <row r="914849" s="12" customFormat="1" x14ac:dyDescent="0.2"/>
    <row r="914850" s="12" customFormat="1" x14ac:dyDescent="0.2"/>
    <row r="914851" s="12" customFormat="1" x14ac:dyDescent="0.2"/>
    <row r="914852" s="12" customFormat="1" x14ac:dyDescent="0.2"/>
    <row r="914853" s="12" customFormat="1" x14ac:dyDescent="0.2"/>
    <row r="914854" s="12" customFormat="1" x14ac:dyDescent="0.2"/>
    <row r="914855" s="12" customFormat="1" x14ac:dyDescent="0.2"/>
    <row r="914856" s="12" customFormat="1" x14ac:dyDescent="0.2"/>
    <row r="914857" s="12" customFormat="1" x14ac:dyDescent="0.2"/>
    <row r="914858" s="12" customFormat="1" x14ac:dyDescent="0.2"/>
    <row r="914859" s="12" customFormat="1" x14ac:dyDescent="0.2"/>
    <row r="914860" s="12" customFormat="1" x14ac:dyDescent="0.2"/>
    <row r="914861" s="12" customFormat="1" x14ac:dyDescent="0.2"/>
    <row r="914862" s="12" customFormat="1" x14ac:dyDescent="0.2"/>
    <row r="914863" s="12" customFormat="1" x14ac:dyDescent="0.2"/>
    <row r="914864" s="12" customFormat="1" x14ac:dyDescent="0.2"/>
    <row r="914865" s="12" customFormat="1" x14ac:dyDescent="0.2"/>
    <row r="914866" s="12" customFormat="1" x14ac:dyDescent="0.2"/>
    <row r="914867" s="12" customFormat="1" x14ac:dyDescent="0.2"/>
    <row r="914868" s="12" customFormat="1" x14ac:dyDescent="0.2"/>
    <row r="914869" s="12" customFormat="1" x14ac:dyDescent="0.2"/>
    <row r="914870" s="12" customFormat="1" x14ac:dyDescent="0.2"/>
    <row r="914871" s="12" customFormat="1" x14ac:dyDescent="0.2"/>
    <row r="914872" s="12" customFormat="1" x14ac:dyDescent="0.2"/>
    <row r="914873" s="12" customFormat="1" x14ac:dyDescent="0.2"/>
    <row r="914874" s="12" customFormat="1" x14ac:dyDescent="0.2"/>
    <row r="914875" s="12" customFormat="1" x14ac:dyDescent="0.2"/>
    <row r="914876" s="12" customFormat="1" x14ac:dyDescent="0.2"/>
    <row r="914877" s="12" customFormat="1" x14ac:dyDescent="0.2"/>
    <row r="914878" s="12" customFormat="1" x14ac:dyDescent="0.2"/>
    <row r="914879" s="12" customFormat="1" x14ac:dyDescent="0.2"/>
    <row r="914880" s="12" customFormat="1" x14ac:dyDescent="0.2"/>
    <row r="914881" s="12" customFormat="1" x14ac:dyDescent="0.2"/>
    <row r="914882" s="12" customFormat="1" x14ac:dyDescent="0.2"/>
    <row r="914883" s="12" customFormat="1" x14ac:dyDescent="0.2"/>
    <row r="914884" s="12" customFormat="1" x14ac:dyDescent="0.2"/>
    <row r="914885" s="12" customFormat="1" x14ac:dyDescent="0.2"/>
    <row r="914886" s="12" customFormat="1" x14ac:dyDescent="0.2"/>
    <row r="914887" s="12" customFormat="1" x14ac:dyDescent="0.2"/>
    <row r="914888" s="12" customFormat="1" x14ac:dyDescent="0.2"/>
    <row r="914889" s="12" customFormat="1" x14ac:dyDescent="0.2"/>
    <row r="914890" s="12" customFormat="1" x14ac:dyDescent="0.2"/>
    <row r="914891" s="12" customFormat="1" x14ac:dyDescent="0.2"/>
    <row r="914892" s="12" customFormat="1" x14ac:dyDescent="0.2"/>
    <row r="914893" s="12" customFormat="1" x14ac:dyDescent="0.2"/>
    <row r="914894" s="12" customFormat="1" x14ac:dyDescent="0.2"/>
    <row r="914895" s="12" customFormat="1" x14ac:dyDescent="0.2"/>
    <row r="914896" s="12" customFormat="1" x14ac:dyDescent="0.2"/>
    <row r="914897" s="12" customFormat="1" x14ac:dyDescent="0.2"/>
    <row r="914898" s="12" customFormat="1" x14ac:dyDescent="0.2"/>
    <row r="914899" s="12" customFormat="1" x14ac:dyDescent="0.2"/>
    <row r="914900" s="12" customFormat="1" x14ac:dyDescent="0.2"/>
    <row r="914901" s="12" customFormat="1" x14ac:dyDescent="0.2"/>
    <row r="914902" s="12" customFormat="1" x14ac:dyDescent="0.2"/>
    <row r="914903" s="12" customFormat="1" x14ac:dyDescent="0.2"/>
    <row r="914904" s="12" customFormat="1" x14ac:dyDescent="0.2"/>
    <row r="914905" s="12" customFormat="1" x14ac:dyDescent="0.2"/>
    <row r="914906" s="12" customFormat="1" x14ac:dyDescent="0.2"/>
    <row r="914907" s="12" customFormat="1" x14ac:dyDescent="0.2"/>
    <row r="914908" s="12" customFormat="1" x14ac:dyDescent="0.2"/>
    <row r="914909" s="12" customFormat="1" x14ac:dyDescent="0.2"/>
    <row r="914910" s="12" customFormat="1" x14ac:dyDescent="0.2"/>
    <row r="914911" s="12" customFormat="1" x14ac:dyDescent="0.2"/>
    <row r="914912" s="12" customFormat="1" x14ac:dyDescent="0.2"/>
    <row r="914913" s="12" customFormat="1" x14ac:dyDescent="0.2"/>
    <row r="914914" s="12" customFormat="1" x14ac:dyDescent="0.2"/>
    <row r="914915" s="12" customFormat="1" x14ac:dyDescent="0.2"/>
    <row r="914916" s="12" customFormat="1" x14ac:dyDescent="0.2"/>
    <row r="914917" s="12" customFormat="1" x14ac:dyDescent="0.2"/>
    <row r="914918" s="12" customFormat="1" x14ac:dyDescent="0.2"/>
    <row r="914919" s="12" customFormat="1" x14ac:dyDescent="0.2"/>
    <row r="914920" s="12" customFormat="1" x14ac:dyDescent="0.2"/>
    <row r="914921" s="12" customFormat="1" x14ac:dyDescent="0.2"/>
    <row r="914922" s="12" customFormat="1" x14ac:dyDescent="0.2"/>
    <row r="914923" s="12" customFormat="1" x14ac:dyDescent="0.2"/>
    <row r="914924" s="12" customFormat="1" x14ac:dyDescent="0.2"/>
    <row r="914925" s="12" customFormat="1" x14ac:dyDescent="0.2"/>
    <row r="914926" s="12" customFormat="1" x14ac:dyDescent="0.2"/>
    <row r="914927" s="12" customFormat="1" x14ac:dyDescent="0.2"/>
    <row r="914928" s="12" customFormat="1" x14ac:dyDescent="0.2"/>
    <row r="914929" s="12" customFormat="1" x14ac:dyDescent="0.2"/>
    <row r="914930" s="12" customFormat="1" x14ac:dyDescent="0.2"/>
    <row r="914931" s="12" customFormat="1" x14ac:dyDescent="0.2"/>
    <row r="914932" s="12" customFormat="1" x14ac:dyDescent="0.2"/>
    <row r="914933" s="12" customFormat="1" x14ac:dyDescent="0.2"/>
    <row r="914934" s="12" customFormat="1" x14ac:dyDescent="0.2"/>
    <row r="914935" s="12" customFormat="1" x14ac:dyDescent="0.2"/>
    <row r="914936" s="12" customFormat="1" x14ac:dyDescent="0.2"/>
    <row r="914937" s="12" customFormat="1" x14ac:dyDescent="0.2"/>
    <row r="914938" s="12" customFormat="1" x14ac:dyDescent="0.2"/>
    <row r="914939" s="12" customFormat="1" x14ac:dyDescent="0.2"/>
    <row r="914940" s="12" customFormat="1" x14ac:dyDescent="0.2"/>
    <row r="914941" s="12" customFormat="1" x14ac:dyDescent="0.2"/>
    <row r="914942" s="12" customFormat="1" x14ac:dyDescent="0.2"/>
    <row r="914943" s="12" customFormat="1" x14ac:dyDescent="0.2"/>
    <row r="914944" s="12" customFormat="1" x14ac:dyDescent="0.2"/>
    <row r="914945" s="12" customFormat="1" x14ac:dyDescent="0.2"/>
    <row r="914946" s="12" customFormat="1" x14ac:dyDescent="0.2"/>
    <row r="914947" s="12" customFormat="1" x14ac:dyDescent="0.2"/>
    <row r="914948" s="12" customFormat="1" x14ac:dyDescent="0.2"/>
    <row r="914949" s="12" customFormat="1" x14ac:dyDescent="0.2"/>
    <row r="914950" s="12" customFormat="1" x14ac:dyDescent="0.2"/>
    <row r="914951" s="12" customFormat="1" x14ac:dyDescent="0.2"/>
    <row r="914952" s="12" customFormat="1" x14ac:dyDescent="0.2"/>
    <row r="914953" s="12" customFormat="1" x14ac:dyDescent="0.2"/>
    <row r="914954" s="12" customFormat="1" x14ac:dyDescent="0.2"/>
    <row r="914955" s="12" customFormat="1" x14ac:dyDescent="0.2"/>
    <row r="914956" s="12" customFormat="1" x14ac:dyDescent="0.2"/>
    <row r="914957" s="12" customFormat="1" x14ac:dyDescent="0.2"/>
    <row r="914958" s="12" customFormat="1" x14ac:dyDescent="0.2"/>
    <row r="914959" s="12" customFormat="1" x14ac:dyDescent="0.2"/>
    <row r="914960" s="12" customFormat="1" x14ac:dyDescent="0.2"/>
    <row r="914961" s="12" customFormat="1" x14ac:dyDescent="0.2"/>
    <row r="914962" s="12" customFormat="1" x14ac:dyDescent="0.2"/>
    <row r="914963" s="12" customFormat="1" x14ac:dyDescent="0.2"/>
    <row r="914964" s="12" customFormat="1" x14ac:dyDescent="0.2"/>
    <row r="914965" s="12" customFormat="1" x14ac:dyDescent="0.2"/>
    <row r="914966" s="12" customFormat="1" x14ac:dyDescent="0.2"/>
    <row r="914967" s="12" customFormat="1" x14ac:dyDescent="0.2"/>
    <row r="914968" s="12" customFormat="1" x14ac:dyDescent="0.2"/>
    <row r="914969" s="12" customFormat="1" x14ac:dyDescent="0.2"/>
    <row r="914970" s="12" customFormat="1" x14ac:dyDescent="0.2"/>
    <row r="914971" s="12" customFormat="1" x14ac:dyDescent="0.2"/>
    <row r="914972" s="12" customFormat="1" x14ac:dyDescent="0.2"/>
    <row r="914973" s="12" customFormat="1" x14ac:dyDescent="0.2"/>
    <row r="914974" s="12" customFormat="1" x14ac:dyDescent="0.2"/>
    <row r="914975" s="12" customFormat="1" x14ac:dyDescent="0.2"/>
    <row r="914976" s="12" customFormat="1" x14ac:dyDescent="0.2"/>
    <row r="914977" s="12" customFormat="1" x14ac:dyDescent="0.2"/>
    <row r="914978" s="12" customFormat="1" x14ac:dyDescent="0.2"/>
    <row r="914979" s="12" customFormat="1" x14ac:dyDescent="0.2"/>
    <row r="914980" s="12" customFormat="1" x14ac:dyDescent="0.2"/>
    <row r="914981" s="12" customFormat="1" x14ac:dyDescent="0.2"/>
    <row r="914982" s="12" customFormat="1" x14ac:dyDescent="0.2"/>
    <row r="914983" s="12" customFormat="1" x14ac:dyDescent="0.2"/>
    <row r="914984" s="12" customFormat="1" x14ac:dyDescent="0.2"/>
    <row r="914985" s="12" customFormat="1" x14ac:dyDescent="0.2"/>
    <row r="914986" s="12" customFormat="1" x14ac:dyDescent="0.2"/>
    <row r="914987" s="12" customFormat="1" x14ac:dyDescent="0.2"/>
    <row r="914988" s="12" customFormat="1" x14ac:dyDescent="0.2"/>
    <row r="914989" s="12" customFormat="1" x14ac:dyDescent="0.2"/>
    <row r="914990" s="12" customFormat="1" x14ac:dyDescent="0.2"/>
    <row r="914991" s="12" customFormat="1" x14ac:dyDescent="0.2"/>
    <row r="914992" s="12" customFormat="1" x14ac:dyDescent="0.2"/>
    <row r="914993" s="12" customFormat="1" x14ac:dyDescent="0.2"/>
    <row r="914994" s="12" customFormat="1" x14ac:dyDescent="0.2"/>
    <row r="914995" s="12" customFormat="1" x14ac:dyDescent="0.2"/>
    <row r="914996" s="12" customFormat="1" x14ac:dyDescent="0.2"/>
    <row r="914997" s="12" customFormat="1" x14ac:dyDescent="0.2"/>
    <row r="914998" s="12" customFormat="1" x14ac:dyDescent="0.2"/>
    <row r="914999" s="12" customFormat="1" x14ac:dyDescent="0.2"/>
    <row r="915000" s="12" customFormat="1" x14ac:dyDescent="0.2"/>
    <row r="915001" s="12" customFormat="1" x14ac:dyDescent="0.2"/>
    <row r="915002" s="12" customFormat="1" x14ac:dyDescent="0.2"/>
    <row r="915003" s="12" customFormat="1" x14ac:dyDescent="0.2"/>
    <row r="915004" s="12" customFormat="1" x14ac:dyDescent="0.2"/>
    <row r="915005" s="12" customFormat="1" x14ac:dyDescent="0.2"/>
    <row r="915006" s="12" customFormat="1" x14ac:dyDescent="0.2"/>
    <row r="915007" s="12" customFormat="1" x14ac:dyDescent="0.2"/>
    <row r="915008" s="12" customFormat="1" x14ac:dyDescent="0.2"/>
    <row r="915009" s="12" customFormat="1" x14ac:dyDescent="0.2"/>
    <row r="915010" s="12" customFormat="1" x14ac:dyDescent="0.2"/>
    <row r="915011" s="12" customFormat="1" x14ac:dyDescent="0.2"/>
    <row r="915012" s="12" customFormat="1" x14ac:dyDescent="0.2"/>
    <row r="915013" s="12" customFormat="1" x14ac:dyDescent="0.2"/>
    <row r="915014" s="12" customFormat="1" x14ac:dyDescent="0.2"/>
    <row r="915015" s="12" customFormat="1" x14ac:dyDescent="0.2"/>
    <row r="915016" s="12" customFormat="1" x14ac:dyDescent="0.2"/>
    <row r="915017" s="12" customFormat="1" x14ac:dyDescent="0.2"/>
    <row r="915018" s="12" customFormat="1" x14ac:dyDescent="0.2"/>
    <row r="915019" s="12" customFormat="1" x14ac:dyDescent="0.2"/>
    <row r="915020" s="12" customFormat="1" x14ac:dyDescent="0.2"/>
    <row r="915021" s="12" customFormat="1" x14ac:dyDescent="0.2"/>
    <row r="915022" s="12" customFormat="1" x14ac:dyDescent="0.2"/>
    <row r="915023" s="12" customFormat="1" x14ac:dyDescent="0.2"/>
    <row r="915024" s="12" customFormat="1" x14ac:dyDescent="0.2"/>
    <row r="915025" s="12" customFormat="1" x14ac:dyDescent="0.2"/>
    <row r="915026" s="12" customFormat="1" x14ac:dyDescent="0.2"/>
    <row r="915027" s="12" customFormat="1" x14ac:dyDescent="0.2"/>
    <row r="915028" s="12" customFormat="1" x14ac:dyDescent="0.2"/>
    <row r="915029" s="12" customFormat="1" x14ac:dyDescent="0.2"/>
    <row r="915030" s="12" customFormat="1" x14ac:dyDescent="0.2"/>
    <row r="915031" s="12" customFormat="1" x14ac:dyDescent="0.2"/>
    <row r="915032" s="12" customFormat="1" x14ac:dyDescent="0.2"/>
    <row r="915033" s="12" customFormat="1" x14ac:dyDescent="0.2"/>
    <row r="915034" s="12" customFormat="1" x14ac:dyDescent="0.2"/>
    <row r="915035" s="12" customFormat="1" x14ac:dyDescent="0.2"/>
    <row r="915036" s="12" customFormat="1" x14ac:dyDescent="0.2"/>
    <row r="915037" s="12" customFormat="1" x14ac:dyDescent="0.2"/>
    <row r="915038" s="12" customFormat="1" x14ac:dyDescent="0.2"/>
    <row r="915039" s="12" customFormat="1" x14ac:dyDescent="0.2"/>
    <row r="915040" s="12" customFormat="1" x14ac:dyDescent="0.2"/>
    <row r="915041" s="12" customFormat="1" x14ac:dyDescent="0.2"/>
    <row r="915042" s="12" customFormat="1" x14ac:dyDescent="0.2"/>
    <row r="915043" s="12" customFormat="1" x14ac:dyDescent="0.2"/>
    <row r="915044" s="12" customFormat="1" x14ac:dyDescent="0.2"/>
    <row r="915045" s="12" customFormat="1" x14ac:dyDescent="0.2"/>
    <row r="915046" s="12" customFormat="1" x14ac:dyDescent="0.2"/>
    <row r="915047" s="12" customFormat="1" x14ac:dyDescent="0.2"/>
    <row r="915048" s="12" customFormat="1" x14ac:dyDescent="0.2"/>
    <row r="915049" s="12" customFormat="1" x14ac:dyDescent="0.2"/>
    <row r="915050" s="12" customFormat="1" x14ac:dyDescent="0.2"/>
    <row r="915051" s="12" customFormat="1" x14ac:dyDescent="0.2"/>
    <row r="915052" s="12" customFormat="1" x14ac:dyDescent="0.2"/>
    <row r="915053" s="12" customFormat="1" x14ac:dyDescent="0.2"/>
    <row r="915054" s="12" customFormat="1" x14ac:dyDescent="0.2"/>
    <row r="915055" s="12" customFormat="1" x14ac:dyDescent="0.2"/>
    <row r="915056" s="12" customFormat="1" x14ac:dyDescent="0.2"/>
    <row r="915057" s="12" customFormat="1" x14ac:dyDescent="0.2"/>
    <row r="915058" s="12" customFormat="1" x14ac:dyDescent="0.2"/>
    <row r="915059" s="12" customFormat="1" x14ac:dyDescent="0.2"/>
    <row r="915060" s="12" customFormat="1" x14ac:dyDescent="0.2"/>
    <row r="915061" s="12" customFormat="1" x14ac:dyDescent="0.2"/>
    <row r="915062" s="12" customFormat="1" x14ac:dyDescent="0.2"/>
    <row r="915063" s="12" customFormat="1" x14ac:dyDescent="0.2"/>
    <row r="915064" s="12" customFormat="1" x14ac:dyDescent="0.2"/>
    <row r="915065" s="12" customFormat="1" x14ac:dyDescent="0.2"/>
    <row r="915066" s="12" customFormat="1" x14ac:dyDescent="0.2"/>
    <row r="915067" s="12" customFormat="1" x14ac:dyDescent="0.2"/>
    <row r="915068" s="12" customFormat="1" x14ac:dyDescent="0.2"/>
    <row r="915069" s="12" customFormat="1" x14ac:dyDescent="0.2"/>
    <row r="915070" s="12" customFormat="1" x14ac:dyDescent="0.2"/>
    <row r="915071" s="12" customFormat="1" x14ac:dyDescent="0.2"/>
    <row r="915072" s="12" customFormat="1" x14ac:dyDescent="0.2"/>
    <row r="915073" s="12" customFormat="1" x14ac:dyDescent="0.2"/>
    <row r="915074" s="12" customFormat="1" x14ac:dyDescent="0.2"/>
    <row r="915075" s="12" customFormat="1" x14ac:dyDescent="0.2"/>
    <row r="915076" s="12" customFormat="1" x14ac:dyDescent="0.2"/>
    <row r="915077" s="12" customFormat="1" x14ac:dyDescent="0.2"/>
    <row r="915078" s="12" customFormat="1" x14ac:dyDescent="0.2"/>
    <row r="915079" s="12" customFormat="1" x14ac:dyDescent="0.2"/>
    <row r="915080" s="12" customFormat="1" x14ac:dyDescent="0.2"/>
    <row r="915081" s="12" customFormat="1" x14ac:dyDescent="0.2"/>
    <row r="915082" s="12" customFormat="1" x14ac:dyDescent="0.2"/>
    <row r="915083" s="12" customFormat="1" x14ac:dyDescent="0.2"/>
    <row r="915084" s="12" customFormat="1" x14ac:dyDescent="0.2"/>
    <row r="915085" s="12" customFormat="1" x14ac:dyDescent="0.2"/>
    <row r="915086" s="12" customFormat="1" x14ac:dyDescent="0.2"/>
    <row r="915087" s="12" customFormat="1" x14ac:dyDescent="0.2"/>
    <row r="915088" s="12" customFormat="1" x14ac:dyDescent="0.2"/>
    <row r="915089" s="12" customFormat="1" x14ac:dyDescent="0.2"/>
    <row r="915090" s="12" customFormat="1" x14ac:dyDescent="0.2"/>
    <row r="915091" s="12" customFormat="1" x14ac:dyDescent="0.2"/>
    <row r="915092" s="12" customFormat="1" x14ac:dyDescent="0.2"/>
    <row r="915093" s="12" customFormat="1" x14ac:dyDescent="0.2"/>
    <row r="915094" s="12" customFormat="1" x14ac:dyDescent="0.2"/>
    <row r="915095" s="12" customFormat="1" x14ac:dyDescent="0.2"/>
    <row r="915096" s="12" customFormat="1" x14ac:dyDescent="0.2"/>
    <row r="915097" s="12" customFormat="1" x14ac:dyDescent="0.2"/>
    <row r="915098" s="12" customFormat="1" x14ac:dyDescent="0.2"/>
    <row r="915099" s="12" customFormat="1" x14ac:dyDescent="0.2"/>
    <row r="915100" s="12" customFormat="1" x14ac:dyDescent="0.2"/>
    <row r="915101" s="12" customFormat="1" x14ac:dyDescent="0.2"/>
    <row r="915102" s="12" customFormat="1" x14ac:dyDescent="0.2"/>
    <row r="915103" s="12" customFormat="1" x14ac:dyDescent="0.2"/>
    <row r="915104" s="12" customFormat="1" x14ac:dyDescent="0.2"/>
    <row r="915105" s="12" customFormat="1" x14ac:dyDescent="0.2"/>
    <row r="915106" s="12" customFormat="1" x14ac:dyDescent="0.2"/>
    <row r="915107" s="12" customFormat="1" x14ac:dyDescent="0.2"/>
    <row r="915108" s="12" customFormat="1" x14ac:dyDescent="0.2"/>
    <row r="915109" s="12" customFormat="1" x14ac:dyDescent="0.2"/>
    <row r="915110" s="12" customFormat="1" x14ac:dyDescent="0.2"/>
    <row r="915111" s="12" customFormat="1" x14ac:dyDescent="0.2"/>
    <row r="915112" s="12" customFormat="1" x14ac:dyDescent="0.2"/>
    <row r="915113" s="12" customFormat="1" x14ac:dyDescent="0.2"/>
    <row r="915114" s="12" customFormat="1" x14ac:dyDescent="0.2"/>
    <row r="915115" s="12" customFormat="1" x14ac:dyDescent="0.2"/>
    <row r="915116" s="12" customFormat="1" x14ac:dyDescent="0.2"/>
    <row r="915117" s="12" customFormat="1" x14ac:dyDescent="0.2"/>
    <row r="915118" s="12" customFormat="1" x14ac:dyDescent="0.2"/>
    <row r="915119" s="12" customFormat="1" x14ac:dyDescent="0.2"/>
    <row r="915120" s="12" customFormat="1" x14ac:dyDescent="0.2"/>
    <row r="915121" s="12" customFormat="1" x14ac:dyDescent="0.2"/>
    <row r="915122" s="12" customFormat="1" x14ac:dyDescent="0.2"/>
    <row r="915123" s="12" customFormat="1" x14ac:dyDescent="0.2"/>
    <row r="915124" s="12" customFormat="1" x14ac:dyDescent="0.2"/>
    <row r="915125" s="12" customFormat="1" x14ac:dyDescent="0.2"/>
    <row r="915126" s="12" customFormat="1" x14ac:dyDescent="0.2"/>
    <row r="915127" s="12" customFormat="1" x14ac:dyDescent="0.2"/>
    <row r="915128" s="12" customFormat="1" x14ac:dyDescent="0.2"/>
    <row r="915129" s="12" customFormat="1" x14ac:dyDescent="0.2"/>
    <row r="915130" s="12" customFormat="1" x14ac:dyDescent="0.2"/>
    <row r="915131" s="12" customFormat="1" x14ac:dyDescent="0.2"/>
    <row r="915132" s="12" customFormat="1" x14ac:dyDescent="0.2"/>
    <row r="915133" s="12" customFormat="1" x14ac:dyDescent="0.2"/>
    <row r="915134" s="12" customFormat="1" x14ac:dyDescent="0.2"/>
    <row r="915135" s="12" customFormat="1" x14ac:dyDescent="0.2"/>
    <row r="915136" s="12" customFormat="1" x14ac:dyDescent="0.2"/>
    <row r="915137" s="12" customFormat="1" x14ac:dyDescent="0.2"/>
    <row r="915138" s="12" customFormat="1" x14ac:dyDescent="0.2"/>
    <row r="915139" s="12" customFormat="1" x14ac:dyDescent="0.2"/>
    <row r="915140" s="12" customFormat="1" x14ac:dyDescent="0.2"/>
    <row r="915141" s="12" customFormat="1" x14ac:dyDescent="0.2"/>
    <row r="915142" s="12" customFormat="1" x14ac:dyDescent="0.2"/>
    <row r="915143" s="12" customFormat="1" x14ac:dyDescent="0.2"/>
    <row r="915144" s="12" customFormat="1" x14ac:dyDescent="0.2"/>
    <row r="915145" s="12" customFormat="1" x14ac:dyDescent="0.2"/>
    <row r="915146" s="12" customFormat="1" x14ac:dyDescent="0.2"/>
    <row r="915147" s="12" customFormat="1" x14ac:dyDescent="0.2"/>
    <row r="915148" s="12" customFormat="1" x14ac:dyDescent="0.2"/>
    <row r="915149" s="12" customFormat="1" x14ac:dyDescent="0.2"/>
    <row r="915150" s="12" customFormat="1" x14ac:dyDescent="0.2"/>
    <row r="915151" s="12" customFormat="1" x14ac:dyDescent="0.2"/>
    <row r="915152" s="12" customFormat="1" x14ac:dyDescent="0.2"/>
    <row r="915153" s="12" customFormat="1" x14ac:dyDescent="0.2"/>
    <row r="915154" s="12" customFormat="1" x14ac:dyDescent="0.2"/>
    <row r="915155" s="12" customFormat="1" x14ac:dyDescent="0.2"/>
    <row r="915156" s="12" customFormat="1" x14ac:dyDescent="0.2"/>
    <row r="915157" s="12" customFormat="1" x14ac:dyDescent="0.2"/>
    <row r="915158" s="12" customFormat="1" x14ac:dyDescent="0.2"/>
    <row r="915159" s="12" customFormat="1" x14ac:dyDescent="0.2"/>
    <row r="915160" s="12" customFormat="1" x14ac:dyDescent="0.2"/>
    <row r="915161" s="12" customFormat="1" x14ac:dyDescent="0.2"/>
    <row r="915162" s="12" customFormat="1" x14ac:dyDescent="0.2"/>
    <row r="915163" s="12" customFormat="1" x14ac:dyDescent="0.2"/>
    <row r="915164" s="12" customFormat="1" x14ac:dyDescent="0.2"/>
    <row r="915165" s="12" customFormat="1" x14ac:dyDescent="0.2"/>
    <row r="915166" s="12" customFormat="1" x14ac:dyDescent="0.2"/>
    <row r="915167" s="12" customFormat="1" x14ac:dyDescent="0.2"/>
    <row r="915168" s="12" customFormat="1" x14ac:dyDescent="0.2"/>
    <row r="915169" s="12" customFormat="1" x14ac:dyDescent="0.2"/>
    <row r="915170" s="12" customFormat="1" x14ac:dyDescent="0.2"/>
    <row r="915171" s="12" customFormat="1" x14ac:dyDescent="0.2"/>
    <row r="915172" s="12" customFormat="1" x14ac:dyDescent="0.2"/>
    <row r="915173" s="12" customFormat="1" x14ac:dyDescent="0.2"/>
    <row r="915174" s="12" customFormat="1" x14ac:dyDescent="0.2"/>
    <row r="915175" s="12" customFormat="1" x14ac:dyDescent="0.2"/>
    <row r="915176" s="12" customFormat="1" x14ac:dyDescent="0.2"/>
    <row r="915177" s="12" customFormat="1" x14ac:dyDescent="0.2"/>
    <row r="915178" s="12" customFormat="1" x14ac:dyDescent="0.2"/>
    <row r="915179" s="12" customFormat="1" x14ac:dyDescent="0.2"/>
    <row r="915180" s="12" customFormat="1" x14ac:dyDescent="0.2"/>
    <row r="915181" s="12" customFormat="1" x14ac:dyDescent="0.2"/>
    <row r="915182" s="12" customFormat="1" x14ac:dyDescent="0.2"/>
    <row r="915183" s="12" customFormat="1" x14ac:dyDescent="0.2"/>
    <row r="915184" s="12" customFormat="1" x14ac:dyDescent="0.2"/>
    <row r="915185" s="12" customFormat="1" x14ac:dyDescent="0.2"/>
    <row r="915186" s="12" customFormat="1" x14ac:dyDescent="0.2"/>
    <row r="915187" s="12" customFormat="1" x14ac:dyDescent="0.2"/>
    <row r="915188" s="12" customFormat="1" x14ac:dyDescent="0.2"/>
    <row r="915189" s="12" customFormat="1" x14ac:dyDescent="0.2"/>
    <row r="915190" s="12" customFormat="1" x14ac:dyDescent="0.2"/>
    <row r="915191" s="12" customFormat="1" x14ac:dyDescent="0.2"/>
    <row r="915192" s="12" customFormat="1" x14ac:dyDescent="0.2"/>
    <row r="915193" s="12" customFormat="1" x14ac:dyDescent="0.2"/>
    <row r="915194" s="12" customFormat="1" x14ac:dyDescent="0.2"/>
    <row r="915195" s="12" customFormat="1" x14ac:dyDescent="0.2"/>
    <row r="915196" s="12" customFormat="1" x14ac:dyDescent="0.2"/>
    <row r="915197" s="12" customFormat="1" x14ac:dyDescent="0.2"/>
    <row r="915198" s="12" customFormat="1" x14ac:dyDescent="0.2"/>
    <row r="915199" s="12" customFormat="1" x14ac:dyDescent="0.2"/>
    <row r="915200" s="12" customFormat="1" x14ac:dyDescent="0.2"/>
    <row r="915201" s="12" customFormat="1" x14ac:dyDescent="0.2"/>
    <row r="915202" s="12" customFormat="1" x14ac:dyDescent="0.2"/>
    <row r="915203" s="12" customFormat="1" x14ac:dyDescent="0.2"/>
    <row r="915204" s="12" customFormat="1" x14ac:dyDescent="0.2"/>
    <row r="915205" s="12" customFormat="1" x14ac:dyDescent="0.2"/>
    <row r="915206" s="12" customFormat="1" x14ac:dyDescent="0.2"/>
    <row r="915207" s="12" customFormat="1" x14ac:dyDescent="0.2"/>
    <row r="915208" s="12" customFormat="1" x14ac:dyDescent="0.2"/>
    <row r="915209" s="12" customFormat="1" x14ac:dyDescent="0.2"/>
    <row r="915210" s="12" customFormat="1" x14ac:dyDescent="0.2"/>
    <row r="915211" s="12" customFormat="1" x14ac:dyDescent="0.2"/>
    <row r="915212" s="12" customFormat="1" x14ac:dyDescent="0.2"/>
    <row r="915213" s="12" customFormat="1" x14ac:dyDescent="0.2"/>
    <row r="915214" s="12" customFormat="1" x14ac:dyDescent="0.2"/>
    <row r="915215" s="12" customFormat="1" x14ac:dyDescent="0.2"/>
    <row r="915216" s="12" customFormat="1" x14ac:dyDescent="0.2"/>
    <row r="915217" s="12" customFormat="1" x14ac:dyDescent="0.2"/>
    <row r="915218" s="12" customFormat="1" x14ac:dyDescent="0.2"/>
    <row r="915219" s="12" customFormat="1" x14ac:dyDescent="0.2"/>
    <row r="915220" s="12" customFormat="1" x14ac:dyDescent="0.2"/>
    <row r="915221" s="12" customFormat="1" x14ac:dyDescent="0.2"/>
    <row r="915222" s="12" customFormat="1" x14ac:dyDescent="0.2"/>
    <row r="915223" s="12" customFormat="1" x14ac:dyDescent="0.2"/>
    <row r="915224" s="12" customFormat="1" x14ac:dyDescent="0.2"/>
    <row r="915225" s="12" customFormat="1" x14ac:dyDescent="0.2"/>
    <row r="915226" s="12" customFormat="1" x14ac:dyDescent="0.2"/>
    <row r="915227" s="12" customFormat="1" x14ac:dyDescent="0.2"/>
    <row r="915228" s="12" customFormat="1" x14ac:dyDescent="0.2"/>
    <row r="915229" s="12" customFormat="1" x14ac:dyDescent="0.2"/>
    <row r="915230" s="12" customFormat="1" x14ac:dyDescent="0.2"/>
    <row r="915231" s="12" customFormat="1" x14ac:dyDescent="0.2"/>
    <row r="915232" s="12" customFormat="1" x14ac:dyDescent="0.2"/>
    <row r="915233" s="12" customFormat="1" x14ac:dyDescent="0.2"/>
    <row r="915234" s="12" customFormat="1" x14ac:dyDescent="0.2"/>
    <row r="915235" s="12" customFormat="1" x14ac:dyDescent="0.2"/>
    <row r="915236" s="12" customFormat="1" x14ac:dyDescent="0.2"/>
    <row r="915237" s="12" customFormat="1" x14ac:dyDescent="0.2"/>
    <row r="915238" s="12" customFormat="1" x14ac:dyDescent="0.2"/>
    <row r="915239" s="12" customFormat="1" x14ac:dyDescent="0.2"/>
    <row r="915240" s="12" customFormat="1" x14ac:dyDescent="0.2"/>
    <row r="915241" s="12" customFormat="1" x14ac:dyDescent="0.2"/>
    <row r="915242" s="12" customFormat="1" x14ac:dyDescent="0.2"/>
    <row r="915243" s="12" customFormat="1" x14ac:dyDescent="0.2"/>
    <row r="915244" s="12" customFormat="1" x14ac:dyDescent="0.2"/>
    <row r="915245" s="12" customFormat="1" x14ac:dyDescent="0.2"/>
    <row r="915246" s="12" customFormat="1" x14ac:dyDescent="0.2"/>
    <row r="915247" s="12" customFormat="1" x14ac:dyDescent="0.2"/>
    <row r="915248" s="12" customFormat="1" x14ac:dyDescent="0.2"/>
    <row r="915249" s="12" customFormat="1" x14ac:dyDescent="0.2"/>
    <row r="915250" s="12" customFormat="1" x14ac:dyDescent="0.2"/>
    <row r="915251" s="12" customFormat="1" x14ac:dyDescent="0.2"/>
    <row r="915252" s="12" customFormat="1" x14ac:dyDescent="0.2"/>
    <row r="915253" s="12" customFormat="1" x14ac:dyDescent="0.2"/>
    <row r="915254" s="12" customFormat="1" x14ac:dyDescent="0.2"/>
    <row r="915255" s="12" customFormat="1" x14ac:dyDescent="0.2"/>
    <row r="915256" s="12" customFormat="1" x14ac:dyDescent="0.2"/>
    <row r="915257" s="12" customFormat="1" x14ac:dyDescent="0.2"/>
    <row r="915258" s="12" customFormat="1" x14ac:dyDescent="0.2"/>
    <row r="915259" s="12" customFormat="1" x14ac:dyDescent="0.2"/>
    <row r="915260" s="12" customFormat="1" x14ac:dyDescent="0.2"/>
    <row r="915261" s="12" customFormat="1" x14ac:dyDescent="0.2"/>
    <row r="915262" s="12" customFormat="1" x14ac:dyDescent="0.2"/>
    <row r="915263" s="12" customFormat="1" x14ac:dyDescent="0.2"/>
    <row r="915264" s="12" customFormat="1" x14ac:dyDescent="0.2"/>
    <row r="915265" s="12" customFormat="1" x14ac:dyDescent="0.2"/>
    <row r="915266" s="12" customFormat="1" x14ac:dyDescent="0.2"/>
    <row r="915267" s="12" customFormat="1" x14ac:dyDescent="0.2"/>
    <row r="915268" s="12" customFormat="1" x14ac:dyDescent="0.2"/>
    <row r="915269" s="12" customFormat="1" x14ac:dyDescent="0.2"/>
    <row r="915270" s="12" customFormat="1" x14ac:dyDescent="0.2"/>
    <row r="915271" s="12" customFormat="1" x14ac:dyDescent="0.2"/>
    <row r="915272" s="12" customFormat="1" x14ac:dyDescent="0.2"/>
    <row r="915273" s="12" customFormat="1" x14ac:dyDescent="0.2"/>
    <row r="915274" s="12" customFormat="1" x14ac:dyDescent="0.2"/>
    <row r="915275" s="12" customFormat="1" x14ac:dyDescent="0.2"/>
    <row r="915276" s="12" customFormat="1" x14ac:dyDescent="0.2"/>
    <row r="915277" s="12" customFormat="1" x14ac:dyDescent="0.2"/>
    <row r="915278" s="12" customFormat="1" x14ac:dyDescent="0.2"/>
    <row r="915279" s="12" customFormat="1" x14ac:dyDescent="0.2"/>
    <row r="915280" s="12" customFormat="1" x14ac:dyDescent="0.2"/>
    <row r="915281" s="12" customFormat="1" x14ac:dyDescent="0.2"/>
    <row r="915282" s="12" customFormat="1" x14ac:dyDescent="0.2"/>
    <row r="915283" s="12" customFormat="1" x14ac:dyDescent="0.2"/>
    <row r="915284" s="12" customFormat="1" x14ac:dyDescent="0.2"/>
    <row r="915285" s="12" customFormat="1" x14ac:dyDescent="0.2"/>
    <row r="915286" s="12" customFormat="1" x14ac:dyDescent="0.2"/>
    <row r="915287" s="12" customFormat="1" x14ac:dyDescent="0.2"/>
    <row r="915288" s="12" customFormat="1" x14ac:dyDescent="0.2"/>
    <row r="915289" s="12" customFormat="1" x14ac:dyDescent="0.2"/>
    <row r="915290" s="12" customFormat="1" x14ac:dyDescent="0.2"/>
    <row r="915291" s="12" customFormat="1" x14ac:dyDescent="0.2"/>
    <row r="915292" s="12" customFormat="1" x14ac:dyDescent="0.2"/>
    <row r="915293" s="12" customFormat="1" x14ac:dyDescent="0.2"/>
    <row r="915294" s="12" customFormat="1" x14ac:dyDescent="0.2"/>
    <row r="915295" s="12" customFormat="1" x14ac:dyDescent="0.2"/>
    <row r="915296" s="12" customFormat="1" x14ac:dyDescent="0.2"/>
    <row r="915297" s="12" customFormat="1" x14ac:dyDescent="0.2"/>
    <row r="915298" s="12" customFormat="1" x14ac:dyDescent="0.2"/>
    <row r="915299" s="12" customFormat="1" x14ac:dyDescent="0.2"/>
    <row r="915300" s="12" customFormat="1" x14ac:dyDescent="0.2"/>
    <row r="915301" s="12" customFormat="1" x14ac:dyDescent="0.2"/>
    <row r="915302" s="12" customFormat="1" x14ac:dyDescent="0.2"/>
    <row r="915303" s="12" customFormat="1" x14ac:dyDescent="0.2"/>
    <row r="915304" s="12" customFormat="1" x14ac:dyDescent="0.2"/>
    <row r="915305" s="12" customFormat="1" x14ac:dyDescent="0.2"/>
    <row r="915306" s="12" customFormat="1" x14ac:dyDescent="0.2"/>
    <row r="915307" s="12" customFormat="1" x14ac:dyDescent="0.2"/>
    <row r="915308" s="12" customFormat="1" x14ac:dyDescent="0.2"/>
    <row r="915309" s="12" customFormat="1" x14ac:dyDescent="0.2"/>
    <row r="915310" s="12" customFormat="1" x14ac:dyDescent="0.2"/>
    <row r="915311" s="12" customFormat="1" x14ac:dyDescent="0.2"/>
    <row r="915312" s="12" customFormat="1" x14ac:dyDescent="0.2"/>
    <row r="915313" s="12" customFormat="1" x14ac:dyDescent="0.2"/>
    <row r="915314" s="12" customFormat="1" x14ac:dyDescent="0.2"/>
    <row r="915315" s="12" customFormat="1" x14ac:dyDescent="0.2"/>
    <row r="915316" s="12" customFormat="1" x14ac:dyDescent="0.2"/>
    <row r="915317" s="12" customFormat="1" x14ac:dyDescent="0.2"/>
    <row r="915318" s="12" customFormat="1" x14ac:dyDescent="0.2"/>
    <row r="915319" s="12" customFormat="1" x14ac:dyDescent="0.2"/>
    <row r="915320" s="12" customFormat="1" x14ac:dyDescent="0.2"/>
    <row r="915321" s="12" customFormat="1" x14ac:dyDescent="0.2"/>
    <row r="915322" s="12" customFormat="1" x14ac:dyDescent="0.2"/>
    <row r="915323" s="12" customFormat="1" x14ac:dyDescent="0.2"/>
    <row r="915324" s="12" customFormat="1" x14ac:dyDescent="0.2"/>
    <row r="915325" s="12" customFormat="1" x14ac:dyDescent="0.2"/>
    <row r="915326" s="12" customFormat="1" x14ac:dyDescent="0.2"/>
    <row r="915327" s="12" customFormat="1" x14ac:dyDescent="0.2"/>
    <row r="915328" s="12" customFormat="1" x14ac:dyDescent="0.2"/>
    <row r="915329" s="12" customFormat="1" x14ac:dyDescent="0.2"/>
    <row r="915330" s="12" customFormat="1" x14ac:dyDescent="0.2"/>
    <row r="915331" s="12" customFormat="1" x14ac:dyDescent="0.2"/>
    <row r="915332" s="12" customFormat="1" x14ac:dyDescent="0.2"/>
    <row r="915333" s="12" customFormat="1" x14ac:dyDescent="0.2"/>
    <row r="915334" s="12" customFormat="1" x14ac:dyDescent="0.2"/>
    <row r="915335" s="12" customFormat="1" x14ac:dyDescent="0.2"/>
    <row r="915336" s="12" customFormat="1" x14ac:dyDescent="0.2"/>
    <row r="915337" s="12" customFormat="1" x14ac:dyDescent="0.2"/>
    <row r="915338" s="12" customFormat="1" x14ac:dyDescent="0.2"/>
    <row r="915339" s="12" customFormat="1" x14ac:dyDescent="0.2"/>
    <row r="915340" s="12" customFormat="1" x14ac:dyDescent="0.2"/>
    <row r="915341" s="12" customFormat="1" x14ac:dyDescent="0.2"/>
    <row r="915342" s="12" customFormat="1" x14ac:dyDescent="0.2"/>
    <row r="915343" s="12" customFormat="1" x14ac:dyDescent="0.2"/>
    <row r="915344" s="12" customFormat="1" x14ac:dyDescent="0.2"/>
    <row r="915345" s="12" customFormat="1" x14ac:dyDescent="0.2"/>
    <row r="915346" s="12" customFormat="1" x14ac:dyDescent="0.2"/>
    <row r="915347" s="12" customFormat="1" x14ac:dyDescent="0.2"/>
    <row r="915348" s="12" customFormat="1" x14ac:dyDescent="0.2"/>
    <row r="915349" s="12" customFormat="1" x14ac:dyDescent="0.2"/>
    <row r="915350" s="12" customFormat="1" x14ac:dyDescent="0.2"/>
    <row r="915351" s="12" customFormat="1" x14ac:dyDescent="0.2"/>
    <row r="915352" s="12" customFormat="1" x14ac:dyDescent="0.2"/>
    <row r="915353" s="12" customFormat="1" x14ac:dyDescent="0.2"/>
    <row r="915354" s="12" customFormat="1" x14ac:dyDescent="0.2"/>
    <row r="915355" s="12" customFormat="1" x14ac:dyDescent="0.2"/>
    <row r="915356" s="12" customFormat="1" x14ac:dyDescent="0.2"/>
    <row r="915357" s="12" customFormat="1" x14ac:dyDescent="0.2"/>
    <row r="915358" s="12" customFormat="1" x14ac:dyDescent="0.2"/>
    <row r="915359" s="12" customFormat="1" x14ac:dyDescent="0.2"/>
    <row r="915360" s="12" customFormat="1" x14ac:dyDescent="0.2"/>
    <row r="915361" s="12" customFormat="1" x14ac:dyDescent="0.2"/>
    <row r="915362" s="12" customFormat="1" x14ac:dyDescent="0.2"/>
    <row r="915363" s="12" customFormat="1" x14ac:dyDescent="0.2"/>
    <row r="915364" s="12" customFormat="1" x14ac:dyDescent="0.2"/>
    <row r="915365" s="12" customFormat="1" x14ac:dyDescent="0.2"/>
    <row r="915366" s="12" customFormat="1" x14ac:dyDescent="0.2"/>
    <row r="915367" s="12" customFormat="1" x14ac:dyDescent="0.2"/>
    <row r="915368" s="12" customFormat="1" x14ac:dyDescent="0.2"/>
    <row r="915369" s="12" customFormat="1" x14ac:dyDescent="0.2"/>
    <row r="915370" s="12" customFormat="1" x14ac:dyDescent="0.2"/>
    <row r="915371" s="12" customFormat="1" x14ac:dyDescent="0.2"/>
    <row r="915372" s="12" customFormat="1" x14ac:dyDescent="0.2"/>
    <row r="915373" s="12" customFormat="1" x14ac:dyDescent="0.2"/>
    <row r="915374" s="12" customFormat="1" x14ac:dyDescent="0.2"/>
    <row r="915375" s="12" customFormat="1" x14ac:dyDescent="0.2"/>
    <row r="915376" s="12" customFormat="1" x14ac:dyDescent="0.2"/>
    <row r="915377" s="12" customFormat="1" x14ac:dyDescent="0.2"/>
    <row r="915378" s="12" customFormat="1" x14ac:dyDescent="0.2"/>
    <row r="915379" s="12" customFormat="1" x14ac:dyDescent="0.2"/>
    <row r="915380" s="12" customFormat="1" x14ac:dyDescent="0.2"/>
    <row r="915381" s="12" customFormat="1" x14ac:dyDescent="0.2"/>
    <row r="915382" s="12" customFormat="1" x14ac:dyDescent="0.2"/>
    <row r="915383" s="12" customFormat="1" x14ac:dyDescent="0.2"/>
    <row r="915384" s="12" customFormat="1" x14ac:dyDescent="0.2"/>
    <row r="915385" s="12" customFormat="1" x14ac:dyDescent="0.2"/>
    <row r="915386" s="12" customFormat="1" x14ac:dyDescent="0.2"/>
    <row r="915387" s="12" customFormat="1" x14ac:dyDescent="0.2"/>
    <row r="915388" s="12" customFormat="1" x14ac:dyDescent="0.2"/>
    <row r="915389" s="12" customFormat="1" x14ac:dyDescent="0.2"/>
    <row r="915390" s="12" customFormat="1" x14ac:dyDescent="0.2"/>
    <row r="915391" s="12" customFormat="1" x14ac:dyDescent="0.2"/>
    <row r="915392" s="12" customFormat="1" x14ac:dyDescent="0.2"/>
    <row r="915393" s="12" customFormat="1" x14ac:dyDescent="0.2"/>
    <row r="915394" s="12" customFormat="1" x14ac:dyDescent="0.2"/>
    <row r="915395" s="12" customFormat="1" x14ac:dyDescent="0.2"/>
    <row r="915396" s="12" customFormat="1" x14ac:dyDescent="0.2"/>
    <row r="915397" s="12" customFormat="1" x14ac:dyDescent="0.2"/>
    <row r="915398" s="12" customFormat="1" x14ac:dyDescent="0.2"/>
    <row r="915399" s="12" customFormat="1" x14ac:dyDescent="0.2"/>
    <row r="915400" s="12" customFormat="1" x14ac:dyDescent="0.2"/>
    <row r="915401" s="12" customFormat="1" x14ac:dyDescent="0.2"/>
    <row r="915402" s="12" customFormat="1" x14ac:dyDescent="0.2"/>
    <row r="915403" s="12" customFormat="1" x14ac:dyDescent="0.2"/>
    <row r="915404" s="12" customFormat="1" x14ac:dyDescent="0.2"/>
    <row r="915405" s="12" customFormat="1" x14ac:dyDescent="0.2"/>
    <row r="915406" s="12" customFormat="1" x14ac:dyDescent="0.2"/>
    <row r="915407" s="12" customFormat="1" x14ac:dyDescent="0.2"/>
    <row r="915408" s="12" customFormat="1" x14ac:dyDescent="0.2"/>
    <row r="915409" s="12" customFormat="1" x14ac:dyDescent="0.2"/>
    <row r="915410" s="12" customFormat="1" x14ac:dyDescent="0.2"/>
    <row r="915411" s="12" customFormat="1" x14ac:dyDescent="0.2"/>
    <row r="915412" s="12" customFormat="1" x14ac:dyDescent="0.2"/>
    <row r="915413" s="12" customFormat="1" x14ac:dyDescent="0.2"/>
    <row r="915414" s="12" customFormat="1" x14ac:dyDescent="0.2"/>
    <row r="915415" s="12" customFormat="1" x14ac:dyDescent="0.2"/>
    <row r="915416" s="12" customFormat="1" x14ac:dyDescent="0.2"/>
    <row r="915417" s="12" customFormat="1" x14ac:dyDescent="0.2"/>
    <row r="915418" s="12" customFormat="1" x14ac:dyDescent="0.2"/>
    <row r="915419" s="12" customFormat="1" x14ac:dyDescent="0.2"/>
    <row r="915420" s="12" customFormat="1" x14ac:dyDescent="0.2"/>
    <row r="915421" s="12" customFormat="1" x14ac:dyDescent="0.2"/>
    <row r="915422" s="12" customFormat="1" x14ac:dyDescent="0.2"/>
    <row r="915423" s="12" customFormat="1" x14ac:dyDescent="0.2"/>
    <row r="915424" s="12" customFormat="1" x14ac:dyDescent="0.2"/>
    <row r="915425" s="12" customFormat="1" x14ac:dyDescent="0.2"/>
    <row r="915426" s="12" customFormat="1" x14ac:dyDescent="0.2"/>
    <row r="915427" s="12" customFormat="1" x14ac:dyDescent="0.2"/>
    <row r="915428" s="12" customFormat="1" x14ac:dyDescent="0.2"/>
    <row r="915429" s="12" customFormat="1" x14ac:dyDescent="0.2"/>
    <row r="915430" s="12" customFormat="1" x14ac:dyDescent="0.2"/>
    <row r="915431" s="12" customFormat="1" x14ac:dyDescent="0.2"/>
    <row r="915432" s="12" customFormat="1" x14ac:dyDescent="0.2"/>
    <row r="915433" s="12" customFormat="1" x14ac:dyDescent="0.2"/>
    <row r="915434" s="12" customFormat="1" x14ac:dyDescent="0.2"/>
    <row r="915435" s="12" customFormat="1" x14ac:dyDescent="0.2"/>
    <row r="915436" s="12" customFormat="1" x14ac:dyDescent="0.2"/>
    <row r="915437" s="12" customFormat="1" x14ac:dyDescent="0.2"/>
    <row r="915438" s="12" customFormat="1" x14ac:dyDescent="0.2"/>
    <row r="915439" s="12" customFormat="1" x14ac:dyDescent="0.2"/>
    <row r="915440" s="12" customFormat="1" x14ac:dyDescent="0.2"/>
    <row r="915441" s="12" customFormat="1" x14ac:dyDescent="0.2"/>
    <row r="915442" s="12" customFormat="1" x14ac:dyDescent="0.2"/>
    <row r="915443" s="12" customFormat="1" x14ac:dyDescent="0.2"/>
    <row r="915444" s="12" customFormat="1" x14ac:dyDescent="0.2"/>
    <row r="915445" s="12" customFormat="1" x14ac:dyDescent="0.2"/>
    <row r="915446" s="12" customFormat="1" x14ac:dyDescent="0.2"/>
    <row r="915447" s="12" customFormat="1" x14ac:dyDescent="0.2"/>
    <row r="915448" s="12" customFormat="1" x14ac:dyDescent="0.2"/>
    <row r="915449" s="12" customFormat="1" x14ac:dyDescent="0.2"/>
    <row r="915450" s="12" customFormat="1" x14ac:dyDescent="0.2"/>
    <row r="915451" s="12" customFormat="1" x14ac:dyDescent="0.2"/>
    <row r="915452" s="12" customFormat="1" x14ac:dyDescent="0.2"/>
    <row r="915453" s="12" customFormat="1" x14ac:dyDescent="0.2"/>
    <row r="915454" s="12" customFormat="1" x14ac:dyDescent="0.2"/>
    <row r="915455" s="12" customFormat="1" x14ac:dyDescent="0.2"/>
    <row r="915456" s="12" customFormat="1" x14ac:dyDescent="0.2"/>
    <row r="915457" s="12" customFormat="1" x14ac:dyDescent="0.2"/>
    <row r="915458" s="12" customFormat="1" x14ac:dyDescent="0.2"/>
    <row r="915459" s="12" customFormat="1" x14ac:dyDescent="0.2"/>
    <row r="915460" s="12" customFormat="1" x14ac:dyDescent="0.2"/>
    <row r="915461" s="12" customFormat="1" x14ac:dyDescent="0.2"/>
    <row r="915462" s="12" customFormat="1" x14ac:dyDescent="0.2"/>
    <row r="915463" s="12" customFormat="1" x14ac:dyDescent="0.2"/>
    <row r="915464" s="12" customFormat="1" x14ac:dyDescent="0.2"/>
    <row r="915465" s="12" customFormat="1" x14ac:dyDescent="0.2"/>
    <row r="915466" s="12" customFormat="1" x14ac:dyDescent="0.2"/>
    <row r="915467" s="12" customFormat="1" x14ac:dyDescent="0.2"/>
    <row r="915468" s="12" customFormat="1" x14ac:dyDescent="0.2"/>
    <row r="915469" s="12" customFormat="1" x14ac:dyDescent="0.2"/>
    <row r="915470" s="12" customFormat="1" x14ac:dyDescent="0.2"/>
    <row r="915471" s="12" customFormat="1" x14ac:dyDescent="0.2"/>
    <row r="915472" s="12" customFormat="1" x14ac:dyDescent="0.2"/>
    <row r="915473" s="12" customFormat="1" x14ac:dyDescent="0.2"/>
    <row r="915474" s="12" customFormat="1" x14ac:dyDescent="0.2"/>
    <row r="915475" s="12" customFormat="1" x14ac:dyDescent="0.2"/>
    <row r="915476" s="12" customFormat="1" x14ac:dyDescent="0.2"/>
    <row r="915477" s="12" customFormat="1" x14ac:dyDescent="0.2"/>
    <row r="915478" s="12" customFormat="1" x14ac:dyDescent="0.2"/>
    <row r="915479" s="12" customFormat="1" x14ac:dyDescent="0.2"/>
    <row r="915480" s="12" customFormat="1" x14ac:dyDescent="0.2"/>
    <row r="915481" s="12" customFormat="1" x14ac:dyDescent="0.2"/>
    <row r="915482" s="12" customFormat="1" x14ac:dyDescent="0.2"/>
    <row r="915483" s="12" customFormat="1" x14ac:dyDescent="0.2"/>
    <row r="915484" s="12" customFormat="1" x14ac:dyDescent="0.2"/>
    <row r="915485" s="12" customFormat="1" x14ac:dyDescent="0.2"/>
    <row r="915486" s="12" customFormat="1" x14ac:dyDescent="0.2"/>
    <row r="915487" s="12" customFormat="1" x14ac:dyDescent="0.2"/>
    <row r="915488" s="12" customFormat="1" x14ac:dyDescent="0.2"/>
    <row r="915489" s="12" customFormat="1" x14ac:dyDescent="0.2"/>
    <row r="915490" s="12" customFormat="1" x14ac:dyDescent="0.2"/>
    <row r="915491" s="12" customFormat="1" x14ac:dyDescent="0.2"/>
    <row r="915492" s="12" customFormat="1" x14ac:dyDescent="0.2"/>
    <row r="915493" s="12" customFormat="1" x14ac:dyDescent="0.2"/>
    <row r="915494" s="12" customFormat="1" x14ac:dyDescent="0.2"/>
    <row r="915495" s="12" customFormat="1" x14ac:dyDescent="0.2"/>
    <row r="915496" s="12" customFormat="1" x14ac:dyDescent="0.2"/>
    <row r="915497" s="12" customFormat="1" x14ac:dyDescent="0.2"/>
    <row r="915498" s="12" customFormat="1" x14ac:dyDescent="0.2"/>
    <row r="915499" s="12" customFormat="1" x14ac:dyDescent="0.2"/>
    <row r="915500" s="12" customFormat="1" x14ac:dyDescent="0.2"/>
    <row r="915501" s="12" customFormat="1" x14ac:dyDescent="0.2"/>
    <row r="915502" s="12" customFormat="1" x14ac:dyDescent="0.2"/>
    <row r="915503" s="12" customFormat="1" x14ac:dyDescent="0.2"/>
    <row r="915504" s="12" customFormat="1" x14ac:dyDescent="0.2"/>
    <row r="915505" s="12" customFormat="1" x14ac:dyDescent="0.2"/>
    <row r="915506" s="12" customFormat="1" x14ac:dyDescent="0.2"/>
    <row r="915507" s="12" customFormat="1" x14ac:dyDescent="0.2"/>
    <row r="915508" s="12" customFormat="1" x14ac:dyDescent="0.2"/>
    <row r="915509" s="12" customFormat="1" x14ac:dyDescent="0.2"/>
    <row r="915510" s="12" customFormat="1" x14ac:dyDescent="0.2"/>
    <row r="915511" s="12" customFormat="1" x14ac:dyDescent="0.2"/>
    <row r="915512" s="12" customFormat="1" x14ac:dyDescent="0.2"/>
    <row r="915513" s="12" customFormat="1" x14ac:dyDescent="0.2"/>
    <row r="915514" s="12" customFormat="1" x14ac:dyDescent="0.2"/>
    <row r="915515" s="12" customFormat="1" x14ac:dyDescent="0.2"/>
    <row r="915516" s="12" customFormat="1" x14ac:dyDescent="0.2"/>
    <row r="915517" s="12" customFormat="1" x14ac:dyDescent="0.2"/>
    <row r="915518" s="12" customFormat="1" x14ac:dyDescent="0.2"/>
    <row r="915519" s="12" customFormat="1" x14ac:dyDescent="0.2"/>
    <row r="915520" s="12" customFormat="1" x14ac:dyDescent="0.2"/>
    <row r="915521" s="12" customFormat="1" x14ac:dyDescent="0.2"/>
    <row r="915522" s="12" customFormat="1" x14ac:dyDescent="0.2"/>
    <row r="915523" s="12" customFormat="1" x14ac:dyDescent="0.2"/>
    <row r="915524" s="12" customFormat="1" x14ac:dyDescent="0.2"/>
    <row r="915525" s="12" customFormat="1" x14ac:dyDescent="0.2"/>
    <row r="915526" s="12" customFormat="1" x14ac:dyDescent="0.2"/>
    <row r="915527" s="12" customFormat="1" x14ac:dyDescent="0.2"/>
    <row r="915528" s="12" customFormat="1" x14ac:dyDescent="0.2"/>
    <row r="915529" s="12" customFormat="1" x14ac:dyDescent="0.2"/>
    <row r="915530" s="12" customFormat="1" x14ac:dyDescent="0.2"/>
    <row r="915531" s="12" customFormat="1" x14ac:dyDescent="0.2"/>
    <row r="915532" s="12" customFormat="1" x14ac:dyDescent="0.2"/>
    <row r="915533" s="12" customFormat="1" x14ac:dyDescent="0.2"/>
    <row r="915534" s="12" customFormat="1" x14ac:dyDescent="0.2"/>
    <row r="915535" s="12" customFormat="1" x14ac:dyDescent="0.2"/>
    <row r="915536" s="12" customFormat="1" x14ac:dyDescent="0.2"/>
    <row r="915537" s="12" customFormat="1" x14ac:dyDescent="0.2"/>
    <row r="915538" s="12" customFormat="1" x14ac:dyDescent="0.2"/>
    <row r="915539" s="12" customFormat="1" x14ac:dyDescent="0.2"/>
    <row r="915540" s="12" customFormat="1" x14ac:dyDescent="0.2"/>
    <row r="915541" s="12" customFormat="1" x14ac:dyDescent="0.2"/>
    <row r="915542" s="12" customFormat="1" x14ac:dyDescent="0.2"/>
    <row r="915543" s="12" customFormat="1" x14ac:dyDescent="0.2"/>
    <row r="915544" s="12" customFormat="1" x14ac:dyDescent="0.2"/>
    <row r="915545" s="12" customFormat="1" x14ac:dyDescent="0.2"/>
    <row r="915546" s="12" customFormat="1" x14ac:dyDescent="0.2"/>
    <row r="915547" s="12" customFormat="1" x14ac:dyDescent="0.2"/>
    <row r="915548" s="12" customFormat="1" x14ac:dyDescent="0.2"/>
    <row r="915549" s="12" customFormat="1" x14ac:dyDescent="0.2"/>
    <row r="915550" s="12" customFormat="1" x14ac:dyDescent="0.2"/>
    <row r="915551" s="12" customFormat="1" x14ac:dyDescent="0.2"/>
    <row r="915552" s="12" customFormat="1" x14ac:dyDescent="0.2"/>
    <row r="915553" s="12" customFormat="1" x14ac:dyDescent="0.2"/>
    <row r="915554" s="12" customFormat="1" x14ac:dyDescent="0.2"/>
    <row r="915555" s="12" customFormat="1" x14ac:dyDescent="0.2"/>
    <row r="915556" s="12" customFormat="1" x14ac:dyDescent="0.2"/>
    <row r="915557" s="12" customFormat="1" x14ac:dyDescent="0.2"/>
    <row r="915558" s="12" customFormat="1" x14ac:dyDescent="0.2"/>
    <row r="915559" s="12" customFormat="1" x14ac:dyDescent="0.2"/>
    <row r="915560" s="12" customFormat="1" x14ac:dyDescent="0.2"/>
    <row r="915561" s="12" customFormat="1" x14ac:dyDescent="0.2"/>
    <row r="915562" s="12" customFormat="1" x14ac:dyDescent="0.2"/>
    <row r="915563" s="12" customFormat="1" x14ac:dyDescent="0.2"/>
    <row r="915564" s="12" customFormat="1" x14ac:dyDescent="0.2"/>
    <row r="915565" s="12" customFormat="1" x14ac:dyDescent="0.2"/>
    <row r="915566" s="12" customFormat="1" x14ac:dyDescent="0.2"/>
    <row r="915567" s="12" customFormat="1" x14ac:dyDescent="0.2"/>
    <row r="915568" s="12" customFormat="1" x14ac:dyDescent="0.2"/>
    <row r="915569" s="12" customFormat="1" x14ac:dyDescent="0.2"/>
    <row r="915570" s="12" customFormat="1" x14ac:dyDescent="0.2"/>
    <row r="915571" s="12" customFormat="1" x14ac:dyDescent="0.2"/>
    <row r="915572" s="12" customFormat="1" x14ac:dyDescent="0.2"/>
    <row r="915573" s="12" customFormat="1" x14ac:dyDescent="0.2"/>
    <row r="915574" s="12" customFormat="1" x14ac:dyDescent="0.2"/>
    <row r="915575" s="12" customFormat="1" x14ac:dyDescent="0.2"/>
    <row r="915576" s="12" customFormat="1" x14ac:dyDescent="0.2"/>
    <row r="915577" s="12" customFormat="1" x14ac:dyDescent="0.2"/>
    <row r="915578" s="12" customFormat="1" x14ac:dyDescent="0.2"/>
    <row r="915579" s="12" customFormat="1" x14ac:dyDescent="0.2"/>
    <row r="915580" s="12" customFormat="1" x14ac:dyDescent="0.2"/>
    <row r="915581" s="12" customFormat="1" x14ac:dyDescent="0.2"/>
    <row r="915582" s="12" customFormat="1" x14ac:dyDescent="0.2"/>
    <row r="915583" s="12" customFormat="1" x14ac:dyDescent="0.2"/>
    <row r="915584" s="12" customFormat="1" x14ac:dyDescent="0.2"/>
    <row r="915585" s="12" customFormat="1" x14ac:dyDescent="0.2"/>
    <row r="915586" s="12" customFormat="1" x14ac:dyDescent="0.2"/>
    <row r="915587" s="12" customFormat="1" x14ac:dyDescent="0.2"/>
    <row r="915588" s="12" customFormat="1" x14ac:dyDescent="0.2"/>
    <row r="915589" s="12" customFormat="1" x14ac:dyDescent="0.2"/>
    <row r="915590" s="12" customFormat="1" x14ac:dyDescent="0.2"/>
    <row r="915591" s="12" customFormat="1" x14ac:dyDescent="0.2"/>
    <row r="915592" s="12" customFormat="1" x14ac:dyDescent="0.2"/>
    <row r="915593" s="12" customFormat="1" x14ac:dyDescent="0.2"/>
    <row r="915594" s="12" customFormat="1" x14ac:dyDescent="0.2"/>
    <row r="915595" s="12" customFormat="1" x14ac:dyDescent="0.2"/>
    <row r="915596" s="12" customFormat="1" x14ac:dyDescent="0.2"/>
    <row r="915597" s="12" customFormat="1" x14ac:dyDescent="0.2"/>
    <row r="915598" s="12" customFormat="1" x14ac:dyDescent="0.2"/>
    <row r="915599" s="12" customFormat="1" x14ac:dyDescent="0.2"/>
    <row r="915600" s="12" customFormat="1" x14ac:dyDescent="0.2"/>
    <row r="915601" s="12" customFormat="1" x14ac:dyDescent="0.2"/>
    <row r="915602" s="12" customFormat="1" x14ac:dyDescent="0.2"/>
    <row r="915603" s="12" customFormat="1" x14ac:dyDescent="0.2"/>
    <row r="915604" s="12" customFormat="1" x14ac:dyDescent="0.2"/>
    <row r="915605" s="12" customFormat="1" x14ac:dyDescent="0.2"/>
    <row r="915606" s="12" customFormat="1" x14ac:dyDescent="0.2"/>
    <row r="915607" s="12" customFormat="1" x14ac:dyDescent="0.2"/>
    <row r="915608" s="12" customFormat="1" x14ac:dyDescent="0.2"/>
    <row r="915609" s="12" customFormat="1" x14ac:dyDescent="0.2"/>
    <row r="915610" s="12" customFormat="1" x14ac:dyDescent="0.2"/>
    <row r="915611" s="12" customFormat="1" x14ac:dyDescent="0.2"/>
    <row r="915612" s="12" customFormat="1" x14ac:dyDescent="0.2"/>
    <row r="915613" s="12" customFormat="1" x14ac:dyDescent="0.2"/>
    <row r="915614" s="12" customFormat="1" x14ac:dyDescent="0.2"/>
    <row r="915615" s="12" customFormat="1" x14ac:dyDescent="0.2"/>
    <row r="915616" s="12" customFormat="1" x14ac:dyDescent="0.2"/>
    <row r="915617" s="12" customFormat="1" x14ac:dyDescent="0.2"/>
    <row r="915618" s="12" customFormat="1" x14ac:dyDescent="0.2"/>
    <row r="915619" s="12" customFormat="1" x14ac:dyDescent="0.2"/>
    <row r="915620" s="12" customFormat="1" x14ac:dyDescent="0.2"/>
    <row r="915621" s="12" customFormat="1" x14ac:dyDescent="0.2"/>
    <row r="915622" s="12" customFormat="1" x14ac:dyDescent="0.2"/>
    <row r="915623" s="12" customFormat="1" x14ac:dyDescent="0.2"/>
    <row r="915624" s="12" customFormat="1" x14ac:dyDescent="0.2"/>
    <row r="915625" s="12" customFormat="1" x14ac:dyDescent="0.2"/>
    <row r="915626" s="12" customFormat="1" x14ac:dyDescent="0.2"/>
    <row r="915627" s="12" customFormat="1" x14ac:dyDescent="0.2"/>
    <row r="915628" s="12" customFormat="1" x14ac:dyDescent="0.2"/>
    <row r="915629" s="12" customFormat="1" x14ac:dyDescent="0.2"/>
    <row r="915630" s="12" customFormat="1" x14ac:dyDescent="0.2"/>
    <row r="915631" s="12" customFormat="1" x14ac:dyDescent="0.2"/>
    <row r="915632" s="12" customFormat="1" x14ac:dyDescent="0.2"/>
    <row r="915633" s="12" customFormat="1" x14ac:dyDescent="0.2"/>
    <row r="915634" s="12" customFormat="1" x14ac:dyDescent="0.2"/>
    <row r="915635" s="12" customFormat="1" x14ac:dyDescent="0.2"/>
    <row r="915636" s="12" customFormat="1" x14ac:dyDescent="0.2"/>
    <row r="915637" s="12" customFormat="1" x14ac:dyDescent="0.2"/>
    <row r="915638" s="12" customFormat="1" x14ac:dyDescent="0.2"/>
    <row r="915639" s="12" customFormat="1" x14ac:dyDescent="0.2"/>
    <row r="915640" s="12" customFormat="1" x14ac:dyDescent="0.2"/>
    <row r="915641" s="12" customFormat="1" x14ac:dyDescent="0.2"/>
    <row r="915642" s="12" customFormat="1" x14ac:dyDescent="0.2"/>
    <row r="915643" s="12" customFormat="1" x14ac:dyDescent="0.2"/>
    <row r="915644" s="12" customFormat="1" x14ac:dyDescent="0.2"/>
    <row r="915645" s="12" customFormat="1" x14ac:dyDescent="0.2"/>
    <row r="915646" s="12" customFormat="1" x14ac:dyDescent="0.2"/>
    <row r="915647" s="12" customFormat="1" x14ac:dyDescent="0.2"/>
    <row r="915648" s="12" customFormat="1" x14ac:dyDescent="0.2"/>
    <row r="915649" s="12" customFormat="1" x14ac:dyDescent="0.2"/>
    <row r="915650" s="12" customFormat="1" x14ac:dyDescent="0.2"/>
    <row r="915651" s="12" customFormat="1" x14ac:dyDescent="0.2"/>
    <row r="915652" s="12" customFormat="1" x14ac:dyDescent="0.2"/>
    <row r="915653" s="12" customFormat="1" x14ac:dyDescent="0.2"/>
    <row r="915654" s="12" customFormat="1" x14ac:dyDescent="0.2"/>
    <row r="915655" s="12" customFormat="1" x14ac:dyDescent="0.2"/>
    <row r="915656" s="12" customFormat="1" x14ac:dyDescent="0.2"/>
    <row r="915657" s="12" customFormat="1" x14ac:dyDescent="0.2"/>
    <row r="915658" s="12" customFormat="1" x14ac:dyDescent="0.2"/>
    <row r="915659" s="12" customFormat="1" x14ac:dyDescent="0.2"/>
    <row r="915660" s="12" customFormat="1" x14ac:dyDescent="0.2"/>
    <row r="915661" s="12" customFormat="1" x14ac:dyDescent="0.2"/>
    <row r="915662" s="12" customFormat="1" x14ac:dyDescent="0.2"/>
    <row r="915663" s="12" customFormat="1" x14ac:dyDescent="0.2"/>
    <row r="915664" s="12" customFormat="1" x14ac:dyDescent="0.2"/>
    <row r="915665" s="12" customFormat="1" x14ac:dyDescent="0.2"/>
    <row r="915666" s="12" customFormat="1" x14ac:dyDescent="0.2"/>
    <row r="915667" s="12" customFormat="1" x14ac:dyDescent="0.2"/>
    <row r="915668" s="12" customFormat="1" x14ac:dyDescent="0.2"/>
    <row r="915669" s="12" customFormat="1" x14ac:dyDescent="0.2"/>
    <row r="915670" s="12" customFormat="1" x14ac:dyDescent="0.2"/>
    <row r="915671" s="12" customFormat="1" x14ac:dyDescent="0.2"/>
    <row r="915672" s="12" customFormat="1" x14ac:dyDescent="0.2"/>
    <row r="915673" s="12" customFormat="1" x14ac:dyDescent="0.2"/>
    <row r="915674" s="12" customFormat="1" x14ac:dyDescent="0.2"/>
    <row r="915675" s="12" customFormat="1" x14ac:dyDescent="0.2"/>
    <row r="915676" s="12" customFormat="1" x14ac:dyDescent="0.2"/>
    <row r="915677" s="12" customFormat="1" x14ac:dyDescent="0.2"/>
    <row r="915678" s="12" customFormat="1" x14ac:dyDescent="0.2"/>
    <row r="915679" s="12" customFormat="1" x14ac:dyDescent="0.2"/>
    <row r="915680" s="12" customFormat="1" x14ac:dyDescent="0.2"/>
    <row r="915681" s="12" customFormat="1" x14ac:dyDescent="0.2"/>
    <row r="915682" s="12" customFormat="1" x14ac:dyDescent="0.2"/>
    <row r="915683" s="12" customFormat="1" x14ac:dyDescent="0.2"/>
    <row r="915684" s="12" customFormat="1" x14ac:dyDescent="0.2"/>
    <row r="915685" s="12" customFormat="1" x14ac:dyDescent="0.2"/>
    <row r="915686" s="12" customFormat="1" x14ac:dyDescent="0.2"/>
    <row r="915687" s="12" customFormat="1" x14ac:dyDescent="0.2"/>
    <row r="915688" s="12" customFormat="1" x14ac:dyDescent="0.2"/>
    <row r="915689" s="12" customFormat="1" x14ac:dyDescent="0.2"/>
    <row r="915690" s="12" customFormat="1" x14ac:dyDescent="0.2"/>
    <row r="915691" s="12" customFormat="1" x14ac:dyDescent="0.2"/>
    <row r="915692" s="12" customFormat="1" x14ac:dyDescent="0.2"/>
    <row r="915693" s="12" customFormat="1" x14ac:dyDescent="0.2"/>
    <row r="915694" s="12" customFormat="1" x14ac:dyDescent="0.2"/>
    <row r="915695" s="12" customFormat="1" x14ac:dyDescent="0.2"/>
    <row r="915696" s="12" customFormat="1" x14ac:dyDescent="0.2"/>
    <row r="915697" s="12" customFormat="1" x14ac:dyDescent="0.2"/>
    <row r="915698" s="12" customFormat="1" x14ac:dyDescent="0.2"/>
    <row r="915699" s="12" customFormat="1" x14ac:dyDescent="0.2"/>
    <row r="915700" s="12" customFormat="1" x14ac:dyDescent="0.2"/>
    <row r="915701" s="12" customFormat="1" x14ac:dyDescent="0.2"/>
    <row r="915702" s="12" customFormat="1" x14ac:dyDescent="0.2"/>
    <row r="915703" s="12" customFormat="1" x14ac:dyDescent="0.2"/>
    <row r="915704" s="12" customFormat="1" x14ac:dyDescent="0.2"/>
    <row r="915705" s="12" customFormat="1" x14ac:dyDescent="0.2"/>
    <row r="915706" s="12" customFormat="1" x14ac:dyDescent="0.2"/>
    <row r="915707" s="12" customFormat="1" x14ac:dyDescent="0.2"/>
    <row r="915708" s="12" customFormat="1" x14ac:dyDescent="0.2"/>
    <row r="915709" s="12" customFormat="1" x14ac:dyDescent="0.2"/>
    <row r="915710" s="12" customFormat="1" x14ac:dyDescent="0.2"/>
    <row r="915711" s="12" customFormat="1" x14ac:dyDescent="0.2"/>
    <row r="915712" s="12" customFormat="1" x14ac:dyDescent="0.2"/>
    <row r="915713" s="12" customFormat="1" x14ac:dyDescent="0.2"/>
    <row r="915714" s="12" customFormat="1" x14ac:dyDescent="0.2"/>
    <row r="915715" s="12" customFormat="1" x14ac:dyDescent="0.2"/>
    <row r="915716" s="12" customFormat="1" x14ac:dyDescent="0.2"/>
    <row r="915717" s="12" customFormat="1" x14ac:dyDescent="0.2"/>
    <row r="915718" s="12" customFormat="1" x14ac:dyDescent="0.2"/>
    <row r="915719" s="12" customFormat="1" x14ac:dyDescent="0.2"/>
    <row r="915720" s="12" customFormat="1" x14ac:dyDescent="0.2"/>
    <row r="915721" s="12" customFormat="1" x14ac:dyDescent="0.2"/>
    <row r="915722" s="12" customFormat="1" x14ac:dyDescent="0.2"/>
    <row r="915723" s="12" customFormat="1" x14ac:dyDescent="0.2"/>
    <row r="915724" s="12" customFormat="1" x14ac:dyDescent="0.2"/>
    <row r="915725" s="12" customFormat="1" x14ac:dyDescent="0.2"/>
    <row r="915726" s="12" customFormat="1" x14ac:dyDescent="0.2"/>
    <row r="915727" s="12" customFormat="1" x14ac:dyDescent="0.2"/>
    <row r="915728" s="12" customFormat="1" x14ac:dyDescent="0.2"/>
    <row r="915729" s="12" customFormat="1" x14ac:dyDescent="0.2"/>
    <row r="915730" s="12" customFormat="1" x14ac:dyDescent="0.2"/>
    <row r="915731" s="12" customFormat="1" x14ac:dyDescent="0.2"/>
    <row r="915732" s="12" customFormat="1" x14ac:dyDescent="0.2"/>
    <row r="915733" s="12" customFormat="1" x14ac:dyDescent="0.2"/>
    <row r="915734" s="12" customFormat="1" x14ac:dyDescent="0.2"/>
    <row r="915735" s="12" customFormat="1" x14ac:dyDescent="0.2"/>
    <row r="915736" s="12" customFormat="1" x14ac:dyDescent="0.2"/>
    <row r="915737" s="12" customFormat="1" x14ac:dyDescent="0.2"/>
    <row r="915738" s="12" customFormat="1" x14ac:dyDescent="0.2"/>
    <row r="915739" s="12" customFormat="1" x14ac:dyDescent="0.2"/>
    <row r="915740" s="12" customFormat="1" x14ac:dyDescent="0.2"/>
    <row r="915741" s="12" customFormat="1" x14ac:dyDescent="0.2"/>
    <row r="915742" s="12" customFormat="1" x14ac:dyDescent="0.2"/>
    <row r="915743" s="12" customFormat="1" x14ac:dyDescent="0.2"/>
    <row r="915744" s="12" customFormat="1" x14ac:dyDescent="0.2"/>
    <row r="915745" s="12" customFormat="1" x14ac:dyDescent="0.2"/>
    <row r="915746" s="12" customFormat="1" x14ac:dyDescent="0.2"/>
    <row r="915747" s="12" customFormat="1" x14ac:dyDescent="0.2"/>
    <row r="915748" s="12" customFormat="1" x14ac:dyDescent="0.2"/>
    <row r="915749" s="12" customFormat="1" x14ac:dyDescent="0.2"/>
    <row r="915750" s="12" customFormat="1" x14ac:dyDescent="0.2"/>
    <row r="915751" s="12" customFormat="1" x14ac:dyDescent="0.2"/>
    <row r="915752" s="12" customFormat="1" x14ac:dyDescent="0.2"/>
    <row r="915753" s="12" customFormat="1" x14ac:dyDescent="0.2"/>
    <row r="915754" s="12" customFormat="1" x14ac:dyDescent="0.2"/>
    <row r="915755" s="12" customFormat="1" x14ac:dyDescent="0.2"/>
    <row r="915756" s="12" customFormat="1" x14ac:dyDescent="0.2"/>
    <row r="915757" s="12" customFormat="1" x14ac:dyDescent="0.2"/>
    <row r="915758" s="12" customFormat="1" x14ac:dyDescent="0.2"/>
    <row r="915759" s="12" customFormat="1" x14ac:dyDescent="0.2"/>
    <row r="915760" s="12" customFormat="1" x14ac:dyDescent="0.2"/>
    <row r="915761" s="12" customFormat="1" x14ac:dyDescent="0.2"/>
    <row r="915762" s="12" customFormat="1" x14ac:dyDescent="0.2"/>
    <row r="915763" s="12" customFormat="1" x14ac:dyDescent="0.2"/>
    <row r="915764" s="12" customFormat="1" x14ac:dyDescent="0.2"/>
    <row r="915765" s="12" customFormat="1" x14ac:dyDescent="0.2"/>
    <row r="915766" s="12" customFormat="1" x14ac:dyDescent="0.2"/>
    <row r="915767" s="12" customFormat="1" x14ac:dyDescent="0.2"/>
    <row r="915768" s="12" customFormat="1" x14ac:dyDescent="0.2"/>
    <row r="915769" s="12" customFormat="1" x14ac:dyDescent="0.2"/>
    <row r="915770" s="12" customFormat="1" x14ac:dyDescent="0.2"/>
    <row r="915771" s="12" customFormat="1" x14ac:dyDescent="0.2"/>
    <row r="915772" s="12" customFormat="1" x14ac:dyDescent="0.2"/>
    <row r="915773" s="12" customFormat="1" x14ac:dyDescent="0.2"/>
    <row r="915774" s="12" customFormat="1" x14ac:dyDescent="0.2"/>
    <row r="915775" s="12" customFormat="1" x14ac:dyDescent="0.2"/>
    <row r="915776" s="12" customFormat="1" x14ac:dyDescent="0.2"/>
    <row r="915777" s="12" customFormat="1" x14ac:dyDescent="0.2"/>
    <row r="915778" s="12" customFormat="1" x14ac:dyDescent="0.2"/>
    <row r="915779" s="12" customFormat="1" x14ac:dyDescent="0.2"/>
    <row r="915780" s="12" customFormat="1" x14ac:dyDescent="0.2"/>
    <row r="915781" s="12" customFormat="1" x14ac:dyDescent="0.2"/>
    <row r="915782" s="12" customFormat="1" x14ac:dyDescent="0.2"/>
    <row r="915783" s="12" customFormat="1" x14ac:dyDescent="0.2"/>
    <row r="915784" s="12" customFormat="1" x14ac:dyDescent="0.2"/>
    <row r="915785" s="12" customFormat="1" x14ac:dyDescent="0.2"/>
    <row r="915786" s="12" customFormat="1" x14ac:dyDescent="0.2"/>
    <row r="915787" s="12" customFormat="1" x14ac:dyDescent="0.2"/>
    <row r="915788" s="12" customFormat="1" x14ac:dyDescent="0.2"/>
    <row r="915789" s="12" customFormat="1" x14ac:dyDescent="0.2"/>
    <row r="915790" s="12" customFormat="1" x14ac:dyDescent="0.2"/>
    <row r="915791" s="12" customFormat="1" x14ac:dyDescent="0.2"/>
    <row r="915792" s="12" customFormat="1" x14ac:dyDescent="0.2"/>
    <row r="915793" s="12" customFormat="1" x14ac:dyDescent="0.2"/>
    <row r="915794" s="12" customFormat="1" x14ac:dyDescent="0.2"/>
    <row r="915795" s="12" customFormat="1" x14ac:dyDescent="0.2"/>
    <row r="915796" s="12" customFormat="1" x14ac:dyDescent="0.2"/>
    <row r="915797" s="12" customFormat="1" x14ac:dyDescent="0.2"/>
    <row r="915798" s="12" customFormat="1" x14ac:dyDescent="0.2"/>
    <row r="915799" s="12" customFormat="1" x14ac:dyDescent="0.2"/>
    <row r="915800" s="12" customFormat="1" x14ac:dyDescent="0.2"/>
    <row r="915801" s="12" customFormat="1" x14ac:dyDescent="0.2"/>
    <row r="915802" s="12" customFormat="1" x14ac:dyDescent="0.2"/>
    <row r="915803" s="12" customFormat="1" x14ac:dyDescent="0.2"/>
    <row r="915804" s="12" customFormat="1" x14ac:dyDescent="0.2"/>
    <row r="915805" s="12" customFormat="1" x14ac:dyDescent="0.2"/>
    <row r="915806" s="12" customFormat="1" x14ac:dyDescent="0.2"/>
    <row r="915807" s="12" customFormat="1" x14ac:dyDescent="0.2"/>
    <row r="915808" s="12" customFormat="1" x14ac:dyDescent="0.2"/>
    <row r="915809" s="12" customFormat="1" x14ac:dyDescent="0.2"/>
    <row r="915810" s="12" customFormat="1" x14ac:dyDescent="0.2"/>
    <row r="915811" s="12" customFormat="1" x14ac:dyDescent="0.2"/>
    <row r="915812" s="12" customFormat="1" x14ac:dyDescent="0.2"/>
    <row r="915813" s="12" customFormat="1" x14ac:dyDescent="0.2"/>
    <row r="915814" s="12" customFormat="1" x14ac:dyDescent="0.2"/>
    <row r="915815" s="12" customFormat="1" x14ac:dyDescent="0.2"/>
    <row r="915816" s="12" customFormat="1" x14ac:dyDescent="0.2"/>
    <row r="915817" s="12" customFormat="1" x14ac:dyDescent="0.2"/>
    <row r="915818" s="12" customFormat="1" x14ac:dyDescent="0.2"/>
    <row r="915819" s="12" customFormat="1" x14ac:dyDescent="0.2"/>
    <row r="915820" s="12" customFormat="1" x14ac:dyDescent="0.2"/>
    <row r="915821" s="12" customFormat="1" x14ac:dyDescent="0.2"/>
    <row r="915822" s="12" customFormat="1" x14ac:dyDescent="0.2"/>
    <row r="915823" s="12" customFormat="1" x14ac:dyDescent="0.2"/>
    <row r="915824" s="12" customFormat="1" x14ac:dyDescent="0.2"/>
    <row r="915825" s="12" customFormat="1" x14ac:dyDescent="0.2"/>
    <row r="915826" s="12" customFormat="1" x14ac:dyDescent="0.2"/>
    <row r="915827" s="12" customFormat="1" x14ac:dyDescent="0.2"/>
    <row r="915828" s="12" customFormat="1" x14ac:dyDescent="0.2"/>
    <row r="915829" s="12" customFormat="1" x14ac:dyDescent="0.2"/>
    <row r="915830" s="12" customFormat="1" x14ac:dyDescent="0.2"/>
    <row r="915831" s="12" customFormat="1" x14ac:dyDescent="0.2"/>
    <row r="915832" s="12" customFormat="1" x14ac:dyDescent="0.2"/>
    <row r="915833" s="12" customFormat="1" x14ac:dyDescent="0.2"/>
    <row r="915834" s="12" customFormat="1" x14ac:dyDescent="0.2"/>
    <row r="915835" s="12" customFormat="1" x14ac:dyDescent="0.2"/>
    <row r="915836" s="12" customFormat="1" x14ac:dyDescent="0.2"/>
    <row r="915837" s="12" customFormat="1" x14ac:dyDescent="0.2"/>
    <row r="915838" s="12" customFormat="1" x14ac:dyDescent="0.2"/>
    <row r="915839" s="12" customFormat="1" x14ac:dyDescent="0.2"/>
    <row r="915840" s="12" customFormat="1" x14ac:dyDescent="0.2"/>
    <row r="915841" s="12" customFormat="1" x14ac:dyDescent="0.2"/>
    <row r="915842" s="12" customFormat="1" x14ac:dyDescent="0.2"/>
    <row r="915843" s="12" customFormat="1" x14ac:dyDescent="0.2"/>
    <row r="915844" s="12" customFormat="1" x14ac:dyDescent="0.2"/>
    <row r="915845" s="12" customFormat="1" x14ac:dyDescent="0.2"/>
    <row r="915846" s="12" customFormat="1" x14ac:dyDescent="0.2"/>
    <row r="915847" s="12" customFormat="1" x14ac:dyDescent="0.2"/>
    <row r="915848" s="12" customFormat="1" x14ac:dyDescent="0.2"/>
    <row r="915849" s="12" customFormat="1" x14ac:dyDescent="0.2"/>
    <row r="915850" s="12" customFormat="1" x14ac:dyDescent="0.2"/>
    <row r="915851" s="12" customFormat="1" x14ac:dyDescent="0.2"/>
    <row r="915852" s="12" customFormat="1" x14ac:dyDescent="0.2"/>
    <row r="915853" s="12" customFormat="1" x14ac:dyDescent="0.2"/>
    <row r="915854" s="12" customFormat="1" x14ac:dyDescent="0.2"/>
    <row r="915855" s="12" customFormat="1" x14ac:dyDescent="0.2"/>
    <row r="915856" s="12" customFormat="1" x14ac:dyDescent="0.2"/>
    <row r="915857" s="12" customFormat="1" x14ac:dyDescent="0.2"/>
    <row r="915858" s="12" customFormat="1" x14ac:dyDescent="0.2"/>
    <row r="915859" s="12" customFormat="1" x14ac:dyDescent="0.2"/>
    <row r="915860" s="12" customFormat="1" x14ac:dyDescent="0.2"/>
    <row r="915861" s="12" customFormat="1" x14ac:dyDescent="0.2"/>
    <row r="915862" s="12" customFormat="1" x14ac:dyDescent="0.2"/>
    <row r="915863" s="12" customFormat="1" x14ac:dyDescent="0.2"/>
    <row r="915864" s="12" customFormat="1" x14ac:dyDescent="0.2"/>
    <row r="915865" s="12" customFormat="1" x14ac:dyDescent="0.2"/>
    <row r="915866" s="12" customFormat="1" x14ac:dyDescent="0.2"/>
    <row r="915867" s="12" customFormat="1" x14ac:dyDescent="0.2"/>
    <row r="915868" s="12" customFormat="1" x14ac:dyDescent="0.2"/>
    <row r="915869" s="12" customFormat="1" x14ac:dyDescent="0.2"/>
    <row r="915870" s="12" customFormat="1" x14ac:dyDescent="0.2"/>
    <row r="915871" s="12" customFormat="1" x14ac:dyDescent="0.2"/>
    <row r="915872" s="12" customFormat="1" x14ac:dyDescent="0.2"/>
    <row r="915873" s="12" customFormat="1" x14ac:dyDescent="0.2"/>
    <row r="915874" s="12" customFormat="1" x14ac:dyDescent="0.2"/>
    <row r="915875" s="12" customFormat="1" x14ac:dyDescent="0.2"/>
    <row r="915876" s="12" customFormat="1" x14ac:dyDescent="0.2"/>
    <row r="915877" s="12" customFormat="1" x14ac:dyDescent="0.2"/>
    <row r="915878" s="12" customFormat="1" x14ac:dyDescent="0.2"/>
    <row r="915879" s="12" customFormat="1" x14ac:dyDescent="0.2"/>
    <row r="915880" s="12" customFormat="1" x14ac:dyDescent="0.2"/>
    <row r="915881" s="12" customFormat="1" x14ac:dyDescent="0.2"/>
    <row r="915882" s="12" customFormat="1" x14ac:dyDescent="0.2"/>
    <row r="915883" s="12" customFormat="1" x14ac:dyDescent="0.2"/>
    <row r="915884" s="12" customFormat="1" x14ac:dyDescent="0.2"/>
    <row r="915885" s="12" customFormat="1" x14ac:dyDescent="0.2"/>
    <row r="915886" s="12" customFormat="1" x14ac:dyDescent="0.2"/>
    <row r="915887" s="12" customFormat="1" x14ac:dyDescent="0.2"/>
    <row r="915888" s="12" customFormat="1" x14ac:dyDescent="0.2"/>
    <row r="915889" s="12" customFormat="1" x14ac:dyDescent="0.2"/>
    <row r="915890" s="12" customFormat="1" x14ac:dyDescent="0.2"/>
    <row r="915891" s="12" customFormat="1" x14ac:dyDescent="0.2"/>
    <row r="915892" s="12" customFormat="1" x14ac:dyDescent="0.2"/>
    <row r="915893" s="12" customFormat="1" x14ac:dyDescent="0.2"/>
    <row r="915894" s="12" customFormat="1" x14ac:dyDescent="0.2"/>
    <row r="915895" s="12" customFormat="1" x14ac:dyDescent="0.2"/>
    <row r="915896" s="12" customFormat="1" x14ac:dyDescent="0.2"/>
    <row r="915897" s="12" customFormat="1" x14ac:dyDescent="0.2"/>
    <row r="915898" s="12" customFormat="1" x14ac:dyDescent="0.2"/>
    <row r="915899" s="12" customFormat="1" x14ac:dyDescent="0.2"/>
    <row r="915900" s="12" customFormat="1" x14ac:dyDescent="0.2"/>
    <row r="915901" s="12" customFormat="1" x14ac:dyDescent="0.2"/>
    <row r="915902" s="12" customFormat="1" x14ac:dyDescent="0.2"/>
    <row r="915903" s="12" customFormat="1" x14ac:dyDescent="0.2"/>
    <row r="915904" s="12" customFormat="1" x14ac:dyDescent="0.2"/>
    <row r="915905" s="12" customFormat="1" x14ac:dyDescent="0.2"/>
    <row r="915906" s="12" customFormat="1" x14ac:dyDescent="0.2"/>
    <row r="915907" s="12" customFormat="1" x14ac:dyDescent="0.2"/>
    <row r="915908" s="12" customFormat="1" x14ac:dyDescent="0.2"/>
    <row r="915909" s="12" customFormat="1" x14ac:dyDescent="0.2"/>
    <row r="915910" s="12" customFormat="1" x14ac:dyDescent="0.2"/>
    <row r="915911" s="12" customFormat="1" x14ac:dyDescent="0.2"/>
    <row r="915912" s="12" customFormat="1" x14ac:dyDescent="0.2"/>
    <row r="915913" s="12" customFormat="1" x14ac:dyDescent="0.2"/>
    <row r="915914" s="12" customFormat="1" x14ac:dyDescent="0.2"/>
    <row r="915915" s="12" customFormat="1" x14ac:dyDescent="0.2"/>
    <row r="915916" s="12" customFormat="1" x14ac:dyDescent="0.2"/>
    <row r="915917" s="12" customFormat="1" x14ac:dyDescent="0.2"/>
    <row r="915918" s="12" customFormat="1" x14ac:dyDescent="0.2"/>
    <row r="915919" s="12" customFormat="1" x14ac:dyDescent="0.2"/>
    <row r="915920" s="12" customFormat="1" x14ac:dyDescent="0.2"/>
    <row r="915921" s="12" customFormat="1" x14ac:dyDescent="0.2"/>
    <row r="915922" s="12" customFormat="1" x14ac:dyDescent="0.2"/>
    <row r="915923" s="12" customFormat="1" x14ac:dyDescent="0.2"/>
    <row r="915924" s="12" customFormat="1" x14ac:dyDescent="0.2"/>
    <row r="915925" s="12" customFormat="1" x14ac:dyDescent="0.2"/>
    <row r="915926" s="12" customFormat="1" x14ac:dyDescent="0.2"/>
    <row r="915927" s="12" customFormat="1" x14ac:dyDescent="0.2"/>
    <row r="915928" s="12" customFormat="1" x14ac:dyDescent="0.2"/>
    <row r="915929" s="12" customFormat="1" x14ac:dyDescent="0.2"/>
    <row r="915930" s="12" customFormat="1" x14ac:dyDescent="0.2"/>
    <row r="915931" s="12" customFormat="1" x14ac:dyDescent="0.2"/>
    <row r="915932" s="12" customFormat="1" x14ac:dyDescent="0.2"/>
    <row r="915933" s="12" customFormat="1" x14ac:dyDescent="0.2"/>
    <row r="915934" s="12" customFormat="1" x14ac:dyDescent="0.2"/>
    <row r="915935" s="12" customFormat="1" x14ac:dyDescent="0.2"/>
    <row r="915936" s="12" customFormat="1" x14ac:dyDescent="0.2"/>
    <row r="915937" s="12" customFormat="1" x14ac:dyDescent="0.2"/>
    <row r="915938" s="12" customFormat="1" x14ac:dyDescent="0.2"/>
    <row r="915939" s="12" customFormat="1" x14ac:dyDescent="0.2"/>
    <row r="915940" s="12" customFormat="1" x14ac:dyDescent="0.2"/>
    <row r="915941" s="12" customFormat="1" x14ac:dyDescent="0.2"/>
    <row r="915942" s="12" customFormat="1" x14ac:dyDescent="0.2"/>
    <row r="915943" s="12" customFormat="1" x14ac:dyDescent="0.2"/>
    <row r="915944" s="12" customFormat="1" x14ac:dyDescent="0.2"/>
    <row r="915945" s="12" customFormat="1" x14ac:dyDescent="0.2"/>
    <row r="915946" s="12" customFormat="1" x14ac:dyDescent="0.2"/>
    <row r="915947" s="12" customFormat="1" x14ac:dyDescent="0.2"/>
    <row r="915948" s="12" customFormat="1" x14ac:dyDescent="0.2"/>
    <row r="915949" s="12" customFormat="1" x14ac:dyDescent="0.2"/>
    <row r="915950" s="12" customFormat="1" x14ac:dyDescent="0.2"/>
    <row r="915951" s="12" customFormat="1" x14ac:dyDescent="0.2"/>
    <row r="915952" s="12" customFormat="1" x14ac:dyDescent="0.2"/>
    <row r="915953" s="12" customFormat="1" x14ac:dyDescent="0.2"/>
    <row r="915954" s="12" customFormat="1" x14ac:dyDescent="0.2"/>
    <row r="915955" s="12" customFormat="1" x14ac:dyDescent="0.2"/>
    <row r="915956" s="12" customFormat="1" x14ac:dyDescent="0.2"/>
    <row r="915957" s="12" customFormat="1" x14ac:dyDescent="0.2"/>
    <row r="915958" s="12" customFormat="1" x14ac:dyDescent="0.2"/>
    <row r="915959" s="12" customFormat="1" x14ac:dyDescent="0.2"/>
    <row r="915960" s="12" customFormat="1" x14ac:dyDescent="0.2"/>
    <row r="915961" s="12" customFormat="1" x14ac:dyDescent="0.2"/>
    <row r="915962" s="12" customFormat="1" x14ac:dyDescent="0.2"/>
    <row r="915963" s="12" customFormat="1" x14ac:dyDescent="0.2"/>
    <row r="915964" s="12" customFormat="1" x14ac:dyDescent="0.2"/>
    <row r="915965" s="12" customFormat="1" x14ac:dyDescent="0.2"/>
    <row r="915966" s="12" customFormat="1" x14ac:dyDescent="0.2"/>
    <row r="915967" s="12" customFormat="1" x14ac:dyDescent="0.2"/>
    <row r="915968" s="12" customFormat="1" x14ac:dyDescent="0.2"/>
    <row r="915969" s="12" customFormat="1" x14ac:dyDescent="0.2"/>
    <row r="915970" s="12" customFormat="1" x14ac:dyDescent="0.2"/>
    <row r="915971" s="12" customFormat="1" x14ac:dyDescent="0.2"/>
    <row r="915972" s="12" customFormat="1" x14ac:dyDescent="0.2"/>
    <row r="915973" s="12" customFormat="1" x14ac:dyDescent="0.2"/>
    <row r="915974" s="12" customFormat="1" x14ac:dyDescent="0.2"/>
    <row r="915975" s="12" customFormat="1" x14ac:dyDescent="0.2"/>
    <row r="915976" s="12" customFormat="1" x14ac:dyDescent="0.2"/>
    <row r="915977" s="12" customFormat="1" x14ac:dyDescent="0.2"/>
    <row r="915978" s="12" customFormat="1" x14ac:dyDescent="0.2"/>
    <row r="915979" s="12" customFormat="1" x14ac:dyDescent="0.2"/>
    <row r="915980" s="12" customFormat="1" x14ac:dyDescent="0.2"/>
    <row r="915981" s="12" customFormat="1" x14ac:dyDescent="0.2"/>
    <row r="915982" s="12" customFormat="1" x14ac:dyDescent="0.2"/>
    <row r="915983" s="12" customFormat="1" x14ac:dyDescent="0.2"/>
    <row r="915984" s="12" customFormat="1" x14ac:dyDescent="0.2"/>
    <row r="915985" s="12" customFormat="1" x14ac:dyDescent="0.2"/>
    <row r="915986" s="12" customFormat="1" x14ac:dyDescent="0.2"/>
    <row r="915987" s="12" customFormat="1" x14ac:dyDescent="0.2"/>
    <row r="915988" s="12" customFormat="1" x14ac:dyDescent="0.2"/>
    <row r="915989" s="12" customFormat="1" x14ac:dyDescent="0.2"/>
    <row r="915990" s="12" customFormat="1" x14ac:dyDescent="0.2"/>
    <row r="915991" s="12" customFormat="1" x14ac:dyDescent="0.2"/>
    <row r="915992" s="12" customFormat="1" x14ac:dyDescent="0.2"/>
    <row r="915993" s="12" customFormat="1" x14ac:dyDescent="0.2"/>
    <row r="915994" s="12" customFormat="1" x14ac:dyDescent="0.2"/>
    <row r="915995" s="12" customFormat="1" x14ac:dyDescent="0.2"/>
    <row r="915996" s="12" customFormat="1" x14ac:dyDescent="0.2"/>
    <row r="915997" s="12" customFormat="1" x14ac:dyDescent="0.2"/>
    <row r="915998" s="12" customFormat="1" x14ac:dyDescent="0.2"/>
    <row r="915999" s="12" customFormat="1" x14ac:dyDescent="0.2"/>
    <row r="916000" s="12" customFormat="1" x14ac:dyDescent="0.2"/>
    <row r="916001" s="12" customFormat="1" x14ac:dyDescent="0.2"/>
    <row r="916002" s="12" customFormat="1" x14ac:dyDescent="0.2"/>
    <row r="916003" s="12" customFormat="1" x14ac:dyDescent="0.2"/>
    <row r="916004" s="12" customFormat="1" x14ac:dyDescent="0.2"/>
    <row r="916005" s="12" customFormat="1" x14ac:dyDescent="0.2"/>
    <row r="916006" s="12" customFormat="1" x14ac:dyDescent="0.2"/>
    <row r="916007" s="12" customFormat="1" x14ac:dyDescent="0.2"/>
    <row r="916008" s="12" customFormat="1" x14ac:dyDescent="0.2"/>
    <row r="916009" s="12" customFormat="1" x14ac:dyDescent="0.2"/>
    <row r="916010" s="12" customFormat="1" x14ac:dyDescent="0.2"/>
    <row r="916011" s="12" customFormat="1" x14ac:dyDescent="0.2"/>
    <row r="916012" s="12" customFormat="1" x14ac:dyDescent="0.2"/>
    <row r="916013" s="12" customFormat="1" x14ac:dyDescent="0.2"/>
    <row r="916014" s="12" customFormat="1" x14ac:dyDescent="0.2"/>
    <row r="916015" s="12" customFormat="1" x14ac:dyDescent="0.2"/>
    <row r="916016" s="12" customFormat="1" x14ac:dyDescent="0.2"/>
    <row r="916017" s="12" customFormat="1" x14ac:dyDescent="0.2"/>
    <row r="916018" s="12" customFormat="1" x14ac:dyDescent="0.2"/>
    <row r="916019" s="12" customFormat="1" x14ac:dyDescent="0.2"/>
    <row r="916020" s="12" customFormat="1" x14ac:dyDescent="0.2"/>
    <row r="916021" s="12" customFormat="1" x14ac:dyDescent="0.2"/>
    <row r="916022" s="12" customFormat="1" x14ac:dyDescent="0.2"/>
    <row r="916023" s="12" customFormat="1" x14ac:dyDescent="0.2"/>
    <row r="916024" s="12" customFormat="1" x14ac:dyDescent="0.2"/>
    <row r="916025" s="12" customFormat="1" x14ac:dyDescent="0.2"/>
    <row r="916026" s="12" customFormat="1" x14ac:dyDescent="0.2"/>
    <row r="916027" s="12" customFormat="1" x14ac:dyDescent="0.2"/>
    <row r="916028" s="12" customFormat="1" x14ac:dyDescent="0.2"/>
    <row r="916029" s="12" customFormat="1" x14ac:dyDescent="0.2"/>
    <row r="916030" s="12" customFormat="1" x14ac:dyDescent="0.2"/>
    <row r="916031" s="12" customFormat="1" x14ac:dyDescent="0.2"/>
    <row r="916032" s="12" customFormat="1" x14ac:dyDescent="0.2"/>
    <row r="916033" s="12" customFormat="1" x14ac:dyDescent="0.2"/>
    <row r="916034" s="12" customFormat="1" x14ac:dyDescent="0.2"/>
    <row r="916035" s="12" customFormat="1" x14ac:dyDescent="0.2"/>
    <row r="916036" s="12" customFormat="1" x14ac:dyDescent="0.2"/>
    <row r="916037" s="12" customFormat="1" x14ac:dyDescent="0.2"/>
    <row r="916038" s="12" customFormat="1" x14ac:dyDescent="0.2"/>
    <row r="916039" s="12" customFormat="1" x14ac:dyDescent="0.2"/>
    <row r="916040" s="12" customFormat="1" x14ac:dyDescent="0.2"/>
    <row r="916041" s="12" customFormat="1" x14ac:dyDescent="0.2"/>
    <row r="916042" s="12" customFormat="1" x14ac:dyDescent="0.2"/>
    <row r="916043" s="12" customFormat="1" x14ac:dyDescent="0.2"/>
    <row r="916044" s="12" customFormat="1" x14ac:dyDescent="0.2"/>
    <row r="916045" s="12" customFormat="1" x14ac:dyDescent="0.2"/>
    <row r="916046" s="12" customFormat="1" x14ac:dyDescent="0.2"/>
    <row r="916047" s="12" customFormat="1" x14ac:dyDescent="0.2"/>
    <row r="916048" s="12" customFormat="1" x14ac:dyDescent="0.2"/>
    <row r="916049" s="12" customFormat="1" x14ac:dyDescent="0.2"/>
    <row r="916050" s="12" customFormat="1" x14ac:dyDescent="0.2"/>
    <row r="916051" s="12" customFormat="1" x14ac:dyDescent="0.2"/>
    <row r="916052" s="12" customFormat="1" x14ac:dyDescent="0.2"/>
    <row r="916053" s="12" customFormat="1" x14ac:dyDescent="0.2"/>
    <row r="916054" s="12" customFormat="1" x14ac:dyDescent="0.2"/>
    <row r="916055" s="12" customFormat="1" x14ac:dyDescent="0.2"/>
    <row r="916056" s="12" customFormat="1" x14ac:dyDescent="0.2"/>
    <row r="916057" s="12" customFormat="1" x14ac:dyDescent="0.2"/>
    <row r="916058" s="12" customFormat="1" x14ac:dyDescent="0.2"/>
    <row r="916059" s="12" customFormat="1" x14ac:dyDescent="0.2"/>
    <row r="916060" s="12" customFormat="1" x14ac:dyDescent="0.2"/>
    <row r="916061" s="12" customFormat="1" x14ac:dyDescent="0.2"/>
    <row r="916062" s="12" customFormat="1" x14ac:dyDescent="0.2"/>
    <row r="916063" s="12" customFormat="1" x14ac:dyDescent="0.2"/>
    <row r="916064" s="12" customFormat="1" x14ac:dyDescent="0.2"/>
    <row r="916065" s="12" customFormat="1" x14ac:dyDescent="0.2"/>
    <row r="916066" s="12" customFormat="1" x14ac:dyDescent="0.2"/>
    <row r="916067" s="12" customFormat="1" x14ac:dyDescent="0.2"/>
    <row r="916068" s="12" customFormat="1" x14ac:dyDescent="0.2"/>
    <row r="916069" s="12" customFormat="1" x14ac:dyDescent="0.2"/>
    <row r="916070" s="12" customFormat="1" x14ac:dyDescent="0.2"/>
    <row r="916071" s="12" customFormat="1" x14ac:dyDescent="0.2"/>
    <row r="916072" s="12" customFormat="1" x14ac:dyDescent="0.2"/>
    <row r="916073" s="12" customFormat="1" x14ac:dyDescent="0.2"/>
    <row r="916074" s="12" customFormat="1" x14ac:dyDescent="0.2"/>
    <row r="916075" s="12" customFormat="1" x14ac:dyDescent="0.2"/>
    <row r="916076" s="12" customFormat="1" x14ac:dyDescent="0.2"/>
    <row r="916077" s="12" customFormat="1" x14ac:dyDescent="0.2"/>
    <row r="916078" s="12" customFormat="1" x14ac:dyDescent="0.2"/>
    <row r="916079" s="12" customFormat="1" x14ac:dyDescent="0.2"/>
    <row r="916080" s="12" customFormat="1" x14ac:dyDescent="0.2"/>
    <row r="916081" s="12" customFormat="1" x14ac:dyDescent="0.2"/>
    <row r="916082" s="12" customFormat="1" x14ac:dyDescent="0.2"/>
    <row r="916083" s="12" customFormat="1" x14ac:dyDescent="0.2"/>
    <row r="916084" s="12" customFormat="1" x14ac:dyDescent="0.2"/>
    <row r="916085" s="12" customFormat="1" x14ac:dyDescent="0.2"/>
    <row r="916086" s="12" customFormat="1" x14ac:dyDescent="0.2"/>
    <row r="916087" s="12" customFormat="1" x14ac:dyDescent="0.2"/>
    <row r="916088" s="12" customFormat="1" x14ac:dyDescent="0.2"/>
    <row r="916089" s="12" customFormat="1" x14ac:dyDescent="0.2"/>
    <row r="916090" s="12" customFormat="1" x14ac:dyDescent="0.2"/>
    <row r="916091" s="12" customFormat="1" x14ac:dyDescent="0.2"/>
    <row r="916092" s="12" customFormat="1" x14ac:dyDescent="0.2"/>
    <row r="916093" s="12" customFormat="1" x14ac:dyDescent="0.2"/>
    <row r="916094" s="12" customFormat="1" x14ac:dyDescent="0.2"/>
    <row r="916095" s="12" customFormat="1" x14ac:dyDescent="0.2"/>
    <row r="916096" s="12" customFormat="1" x14ac:dyDescent="0.2"/>
    <row r="916097" s="12" customFormat="1" x14ac:dyDescent="0.2"/>
    <row r="916098" s="12" customFormat="1" x14ac:dyDescent="0.2"/>
    <row r="916099" s="12" customFormat="1" x14ac:dyDescent="0.2"/>
    <row r="916100" s="12" customFormat="1" x14ac:dyDescent="0.2"/>
    <row r="916101" s="12" customFormat="1" x14ac:dyDescent="0.2"/>
    <row r="916102" s="12" customFormat="1" x14ac:dyDescent="0.2"/>
    <row r="916103" s="12" customFormat="1" x14ac:dyDescent="0.2"/>
    <row r="916104" s="12" customFormat="1" x14ac:dyDescent="0.2"/>
    <row r="916105" s="12" customFormat="1" x14ac:dyDescent="0.2"/>
    <row r="916106" s="12" customFormat="1" x14ac:dyDescent="0.2"/>
    <row r="916107" s="12" customFormat="1" x14ac:dyDescent="0.2"/>
    <row r="916108" s="12" customFormat="1" x14ac:dyDescent="0.2"/>
    <row r="916109" s="12" customFormat="1" x14ac:dyDescent="0.2"/>
    <row r="916110" s="12" customFormat="1" x14ac:dyDescent="0.2"/>
    <row r="916111" s="12" customFormat="1" x14ac:dyDescent="0.2"/>
    <row r="916112" s="12" customFormat="1" x14ac:dyDescent="0.2"/>
    <row r="916113" s="12" customFormat="1" x14ac:dyDescent="0.2"/>
    <row r="916114" s="12" customFormat="1" x14ac:dyDescent="0.2"/>
    <row r="916115" s="12" customFormat="1" x14ac:dyDescent="0.2"/>
    <row r="916116" s="12" customFormat="1" x14ac:dyDescent="0.2"/>
    <row r="916117" s="12" customFormat="1" x14ac:dyDescent="0.2"/>
    <row r="916118" s="12" customFormat="1" x14ac:dyDescent="0.2"/>
    <row r="916119" s="12" customFormat="1" x14ac:dyDescent="0.2"/>
    <row r="916120" s="12" customFormat="1" x14ac:dyDescent="0.2"/>
    <row r="916121" s="12" customFormat="1" x14ac:dyDescent="0.2"/>
    <row r="916122" s="12" customFormat="1" x14ac:dyDescent="0.2"/>
    <row r="916123" s="12" customFormat="1" x14ac:dyDescent="0.2"/>
    <row r="916124" s="12" customFormat="1" x14ac:dyDescent="0.2"/>
    <row r="916125" s="12" customFormat="1" x14ac:dyDescent="0.2"/>
    <row r="916126" s="12" customFormat="1" x14ac:dyDescent="0.2"/>
    <row r="916127" s="12" customFormat="1" x14ac:dyDescent="0.2"/>
    <row r="916128" s="12" customFormat="1" x14ac:dyDescent="0.2"/>
    <row r="916129" s="12" customFormat="1" x14ac:dyDescent="0.2"/>
    <row r="916130" s="12" customFormat="1" x14ac:dyDescent="0.2"/>
    <row r="916131" s="12" customFormat="1" x14ac:dyDescent="0.2"/>
    <row r="916132" s="12" customFormat="1" x14ac:dyDescent="0.2"/>
    <row r="916133" s="12" customFormat="1" x14ac:dyDescent="0.2"/>
    <row r="916134" s="12" customFormat="1" x14ac:dyDescent="0.2"/>
    <row r="916135" s="12" customFormat="1" x14ac:dyDescent="0.2"/>
    <row r="916136" s="12" customFormat="1" x14ac:dyDescent="0.2"/>
    <row r="916137" s="12" customFormat="1" x14ac:dyDescent="0.2"/>
    <row r="916138" s="12" customFormat="1" x14ac:dyDescent="0.2"/>
    <row r="916139" s="12" customFormat="1" x14ac:dyDescent="0.2"/>
    <row r="916140" s="12" customFormat="1" x14ac:dyDescent="0.2"/>
    <row r="916141" s="12" customFormat="1" x14ac:dyDescent="0.2"/>
    <row r="916142" s="12" customFormat="1" x14ac:dyDescent="0.2"/>
    <row r="916143" s="12" customFormat="1" x14ac:dyDescent="0.2"/>
    <row r="916144" s="12" customFormat="1" x14ac:dyDescent="0.2"/>
    <row r="916145" s="12" customFormat="1" x14ac:dyDescent="0.2"/>
    <row r="916146" s="12" customFormat="1" x14ac:dyDescent="0.2"/>
    <row r="916147" s="12" customFormat="1" x14ac:dyDescent="0.2"/>
    <row r="916148" s="12" customFormat="1" x14ac:dyDescent="0.2"/>
    <row r="916149" s="12" customFormat="1" x14ac:dyDescent="0.2"/>
    <row r="916150" s="12" customFormat="1" x14ac:dyDescent="0.2"/>
    <row r="916151" s="12" customFormat="1" x14ac:dyDescent="0.2"/>
    <row r="916152" s="12" customFormat="1" x14ac:dyDescent="0.2"/>
    <row r="916153" s="12" customFormat="1" x14ac:dyDescent="0.2"/>
    <row r="916154" s="12" customFormat="1" x14ac:dyDescent="0.2"/>
    <row r="916155" s="12" customFormat="1" x14ac:dyDescent="0.2"/>
    <row r="916156" s="12" customFormat="1" x14ac:dyDescent="0.2"/>
    <row r="916157" s="12" customFormat="1" x14ac:dyDescent="0.2"/>
    <row r="916158" s="12" customFormat="1" x14ac:dyDescent="0.2"/>
    <row r="916159" s="12" customFormat="1" x14ac:dyDescent="0.2"/>
    <row r="916160" s="12" customFormat="1" x14ac:dyDescent="0.2"/>
    <row r="916161" s="12" customFormat="1" x14ac:dyDescent="0.2"/>
    <row r="916162" s="12" customFormat="1" x14ac:dyDescent="0.2"/>
    <row r="916163" s="12" customFormat="1" x14ac:dyDescent="0.2"/>
    <row r="916164" s="12" customFormat="1" x14ac:dyDescent="0.2"/>
    <row r="916165" s="12" customFormat="1" x14ac:dyDescent="0.2"/>
    <row r="916166" s="12" customFormat="1" x14ac:dyDescent="0.2"/>
    <row r="916167" s="12" customFormat="1" x14ac:dyDescent="0.2"/>
    <row r="916168" s="12" customFormat="1" x14ac:dyDescent="0.2"/>
    <row r="916169" s="12" customFormat="1" x14ac:dyDescent="0.2"/>
    <row r="916170" s="12" customFormat="1" x14ac:dyDescent="0.2"/>
    <row r="916171" s="12" customFormat="1" x14ac:dyDescent="0.2"/>
    <row r="916172" s="12" customFormat="1" x14ac:dyDescent="0.2"/>
    <row r="916173" s="12" customFormat="1" x14ac:dyDescent="0.2"/>
    <row r="916174" s="12" customFormat="1" x14ac:dyDescent="0.2"/>
    <row r="916175" s="12" customFormat="1" x14ac:dyDescent="0.2"/>
    <row r="916176" s="12" customFormat="1" x14ac:dyDescent="0.2"/>
    <row r="916177" s="12" customFormat="1" x14ac:dyDescent="0.2"/>
    <row r="916178" s="12" customFormat="1" x14ac:dyDescent="0.2"/>
    <row r="916179" s="12" customFormat="1" x14ac:dyDescent="0.2"/>
    <row r="916180" s="12" customFormat="1" x14ac:dyDescent="0.2"/>
    <row r="916181" s="12" customFormat="1" x14ac:dyDescent="0.2"/>
    <row r="916182" s="12" customFormat="1" x14ac:dyDescent="0.2"/>
    <row r="916183" s="12" customFormat="1" x14ac:dyDescent="0.2"/>
    <row r="916184" s="12" customFormat="1" x14ac:dyDescent="0.2"/>
    <row r="916185" s="12" customFormat="1" x14ac:dyDescent="0.2"/>
    <row r="916186" s="12" customFormat="1" x14ac:dyDescent="0.2"/>
    <row r="916187" s="12" customFormat="1" x14ac:dyDescent="0.2"/>
    <row r="916188" s="12" customFormat="1" x14ac:dyDescent="0.2"/>
    <row r="916189" s="12" customFormat="1" x14ac:dyDescent="0.2"/>
    <row r="916190" s="12" customFormat="1" x14ac:dyDescent="0.2"/>
    <row r="916191" s="12" customFormat="1" x14ac:dyDescent="0.2"/>
    <row r="916192" s="12" customFormat="1" x14ac:dyDescent="0.2"/>
    <row r="916193" s="12" customFormat="1" x14ac:dyDescent="0.2"/>
    <row r="916194" s="12" customFormat="1" x14ac:dyDescent="0.2"/>
    <row r="916195" s="12" customFormat="1" x14ac:dyDescent="0.2"/>
    <row r="916196" s="12" customFormat="1" x14ac:dyDescent="0.2"/>
    <row r="916197" s="12" customFormat="1" x14ac:dyDescent="0.2"/>
    <row r="916198" s="12" customFormat="1" x14ac:dyDescent="0.2"/>
    <row r="916199" s="12" customFormat="1" x14ac:dyDescent="0.2"/>
    <row r="916200" s="12" customFormat="1" x14ac:dyDescent="0.2"/>
    <row r="916201" s="12" customFormat="1" x14ac:dyDescent="0.2"/>
    <row r="916202" s="12" customFormat="1" x14ac:dyDescent="0.2"/>
    <row r="916203" s="12" customFormat="1" x14ac:dyDescent="0.2"/>
    <row r="916204" s="12" customFormat="1" x14ac:dyDescent="0.2"/>
    <row r="916205" s="12" customFormat="1" x14ac:dyDescent="0.2"/>
    <row r="916206" s="12" customFormat="1" x14ac:dyDescent="0.2"/>
    <row r="916207" s="12" customFormat="1" x14ac:dyDescent="0.2"/>
    <row r="916208" s="12" customFormat="1" x14ac:dyDescent="0.2"/>
    <row r="916209" s="12" customFormat="1" x14ac:dyDescent="0.2"/>
    <row r="916210" s="12" customFormat="1" x14ac:dyDescent="0.2"/>
    <row r="916211" s="12" customFormat="1" x14ac:dyDescent="0.2"/>
    <row r="916212" s="12" customFormat="1" x14ac:dyDescent="0.2"/>
    <row r="916213" s="12" customFormat="1" x14ac:dyDescent="0.2"/>
    <row r="916214" s="12" customFormat="1" x14ac:dyDescent="0.2"/>
    <row r="916215" s="12" customFormat="1" x14ac:dyDescent="0.2"/>
    <row r="916216" s="12" customFormat="1" x14ac:dyDescent="0.2"/>
    <row r="916217" s="12" customFormat="1" x14ac:dyDescent="0.2"/>
    <row r="916218" s="12" customFormat="1" x14ac:dyDescent="0.2"/>
    <row r="916219" s="12" customFormat="1" x14ac:dyDescent="0.2"/>
    <row r="916220" s="12" customFormat="1" x14ac:dyDescent="0.2"/>
    <row r="916221" s="12" customFormat="1" x14ac:dyDescent="0.2"/>
    <row r="916222" s="12" customFormat="1" x14ac:dyDescent="0.2"/>
    <row r="916223" s="12" customFormat="1" x14ac:dyDescent="0.2"/>
    <row r="916224" s="12" customFormat="1" x14ac:dyDescent="0.2"/>
    <row r="916225" s="12" customFormat="1" x14ac:dyDescent="0.2"/>
    <row r="916226" s="12" customFormat="1" x14ac:dyDescent="0.2"/>
    <row r="916227" s="12" customFormat="1" x14ac:dyDescent="0.2"/>
    <row r="916228" s="12" customFormat="1" x14ac:dyDescent="0.2"/>
    <row r="916229" s="12" customFormat="1" x14ac:dyDescent="0.2"/>
    <row r="916230" s="12" customFormat="1" x14ac:dyDescent="0.2"/>
    <row r="916231" s="12" customFormat="1" x14ac:dyDescent="0.2"/>
    <row r="916232" s="12" customFormat="1" x14ac:dyDescent="0.2"/>
    <row r="916233" s="12" customFormat="1" x14ac:dyDescent="0.2"/>
    <row r="916234" s="12" customFormat="1" x14ac:dyDescent="0.2"/>
    <row r="916235" s="12" customFormat="1" x14ac:dyDescent="0.2"/>
    <row r="916236" s="12" customFormat="1" x14ac:dyDescent="0.2"/>
    <row r="916237" s="12" customFormat="1" x14ac:dyDescent="0.2"/>
    <row r="916238" s="12" customFormat="1" x14ac:dyDescent="0.2"/>
    <row r="916239" s="12" customFormat="1" x14ac:dyDescent="0.2"/>
    <row r="916240" s="12" customFormat="1" x14ac:dyDescent="0.2"/>
    <row r="916241" s="12" customFormat="1" x14ac:dyDescent="0.2"/>
    <row r="916242" s="12" customFormat="1" x14ac:dyDescent="0.2"/>
    <row r="916243" s="12" customFormat="1" x14ac:dyDescent="0.2"/>
    <row r="916244" s="12" customFormat="1" x14ac:dyDescent="0.2"/>
    <row r="916245" s="12" customFormat="1" x14ac:dyDescent="0.2"/>
    <row r="916246" s="12" customFormat="1" x14ac:dyDescent="0.2"/>
    <row r="916247" s="12" customFormat="1" x14ac:dyDescent="0.2"/>
    <row r="916248" s="12" customFormat="1" x14ac:dyDescent="0.2"/>
    <row r="916249" s="12" customFormat="1" x14ac:dyDescent="0.2"/>
    <row r="916250" s="12" customFormat="1" x14ac:dyDescent="0.2"/>
    <row r="916251" s="12" customFormat="1" x14ac:dyDescent="0.2"/>
    <row r="916252" s="12" customFormat="1" x14ac:dyDescent="0.2"/>
    <row r="916253" s="12" customFormat="1" x14ac:dyDescent="0.2"/>
    <row r="916254" s="12" customFormat="1" x14ac:dyDescent="0.2"/>
    <row r="916255" s="12" customFormat="1" x14ac:dyDescent="0.2"/>
    <row r="916256" s="12" customFormat="1" x14ac:dyDescent="0.2"/>
    <row r="916257" s="12" customFormat="1" x14ac:dyDescent="0.2"/>
    <row r="916258" s="12" customFormat="1" x14ac:dyDescent="0.2"/>
    <row r="916259" s="12" customFormat="1" x14ac:dyDescent="0.2"/>
    <row r="916260" s="12" customFormat="1" x14ac:dyDescent="0.2"/>
    <row r="916261" s="12" customFormat="1" x14ac:dyDescent="0.2"/>
    <row r="916262" s="12" customFormat="1" x14ac:dyDescent="0.2"/>
    <row r="916263" s="12" customFormat="1" x14ac:dyDescent="0.2"/>
    <row r="916264" s="12" customFormat="1" x14ac:dyDescent="0.2"/>
    <row r="916265" s="12" customFormat="1" x14ac:dyDescent="0.2"/>
    <row r="916266" s="12" customFormat="1" x14ac:dyDescent="0.2"/>
    <row r="916267" s="12" customFormat="1" x14ac:dyDescent="0.2"/>
    <row r="916268" s="12" customFormat="1" x14ac:dyDescent="0.2"/>
    <row r="916269" s="12" customFormat="1" x14ac:dyDescent="0.2"/>
    <row r="916270" s="12" customFormat="1" x14ac:dyDescent="0.2"/>
    <row r="916271" s="12" customFormat="1" x14ac:dyDescent="0.2"/>
    <row r="916272" s="12" customFormat="1" x14ac:dyDescent="0.2"/>
    <row r="916273" s="12" customFormat="1" x14ac:dyDescent="0.2"/>
    <row r="916274" s="12" customFormat="1" x14ac:dyDescent="0.2"/>
    <row r="916275" s="12" customFormat="1" x14ac:dyDescent="0.2"/>
    <row r="916276" s="12" customFormat="1" x14ac:dyDescent="0.2"/>
    <row r="916277" s="12" customFormat="1" x14ac:dyDescent="0.2"/>
    <row r="916278" s="12" customFormat="1" x14ac:dyDescent="0.2"/>
    <row r="916279" s="12" customFormat="1" x14ac:dyDescent="0.2"/>
    <row r="916280" s="12" customFormat="1" x14ac:dyDescent="0.2"/>
    <row r="916281" s="12" customFormat="1" x14ac:dyDescent="0.2"/>
    <row r="916282" s="12" customFormat="1" x14ac:dyDescent="0.2"/>
    <row r="916283" s="12" customFormat="1" x14ac:dyDescent="0.2"/>
    <row r="916284" s="12" customFormat="1" x14ac:dyDescent="0.2"/>
    <row r="916285" s="12" customFormat="1" x14ac:dyDescent="0.2"/>
    <row r="916286" s="12" customFormat="1" x14ac:dyDescent="0.2"/>
    <row r="916287" s="12" customFormat="1" x14ac:dyDescent="0.2"/>
    <row r="916288" s="12" customFormat="1" x14ac:dyDescent="0.2"/>
    <row r="916289" s="12" customFormat="1" x14ac:dyDescent="0.2"/>
    <row r="916290" s="12" customFormat="1" x14ac:dyDescent="0.2"/>
    <row r="916291" s="12" customFormat="1" x14ac:dyDescent="0.2"/>
    <row r="916292" s="12" customFormat="1" x14ac:dyDescent="0.2"/>
    <row r="916293" s="12" customFormat="1" x14ac:dyDescent="0.2"/>
    <row r="916294" s="12" customFormat="1" x14ac:dyDescent="0.2"/>
    <row r="916295" s="12" customFormat="1" x14ac:dyDescent="0.2"/>
    <row r="916296" s="12" customFormat="1" x14ac:dyDescent="0.2"/>
    <row r="916297" s="12" customFormat="1" x14ac:dyDescent="0.2"/>
    <row r="916298" s="12" customFormat="1" x14ac:dyDescent="0.2"/>
    <row r="916299" s="12" customFormat="1" x14ac:dyDescent="0.2"/>
    <row r="916300" s="12" customFormat="1" x14ac:dyDescent="0.2"/>
    <row r="916301" s="12" customFormat="1" x14ac:dyDescent="0.2"/>
    <row r="916302" s="12" customFormat="1" x14ac:dyDescent="0.2"/>
    <row r="916303" s="12" customFormat="1" x14ac:dyDescent="0.2"/>
    <row r="916304" s="12" customFormat="1" x14ac:dyDescent="0.2"/>
    <row r="916305" s="12" customFormat="1" x14ac:dyDescent="0.2"/>
    <row r="916306" s="12" customFormat="1" x14ac:dyDescent="0.2"/>
    <row r="916307" s="12" customFormat="1" x14ac:dyDescent="0.2"/>
    <row r="916308" s="12" customFormat="1" x14ac:dyDescent="0.2"/>
    <row r="916309" s="12" customFormat="1" x14ac:dyDescent="0.2"/>
    <row r="916310" s="12" customFormat="1" x14ac:dyDescent="0.2"/>
    <row r="916311" s="12" customFormat="1" x14ac:dyDescent="0.2"/>
    <row r="916312" s="12" customFormat="1" x14ac:dyDescent="0.2"/>
    <row r="916313" s="12" customFormat="1" x14ac:dyDescent="0.2"/>
    <row r="916314" s="12" customFormat="1" x14ac:dyDescent="0.2"/>
    <row r="916315" s="12" customFormat="1" x14ac:dyDescent="0.2"/>
    <row r="916316" s="12" customFormat="1" x14ac:dyDescent="0.2"/>
    <row r="916317" s="12" customFormat="1" x14ac:dyDescent="0.2"/>
    <row r="916318" s="12" customFormat="1" x14ac:dyDescent="0.2"/>
    <row r="916319" s="12" customFormat="1" x14ac:dyDescent="0.2"/>
    <row r="916320" s="12" customFormat="1" x14ac:dyDescent="0.2"/>
    <row r="916321" s="12" customFormat="1" x14ac:dyDescent="0.2"/>
    <row r="916322" s="12" customFormat="1" x14ac:dyDescent="0.2"/>
    <row r="916323" s="12" customFormat="1" x14ac:dyDescent="0.2"/>
    <row r="916324" s="12" customFormat="1" x14ac:dyDescent="0.2"/>
    <row r="916325" s="12" customFormat="1" x14ac:dyDescent="0.2"/>
    <row r="916326" s="12" customFormat="1" x14ac:dyDescent="0.2"/>
    <row r="916327" s="12" customFormat="1" x14ac:dyDescent="0.2"/>
    <row r="916328" s="12" customFormat="1" x14ac:dyDescent="0.2"/>
    <row r="916329" s="12" customFormat="1" x14ac:dyDescent="0.2"/>
    <row r="916330" s="12" customFormat="1" x14ac:dyDescent="0.2"/>
    <row r="916331" s="12" customFormat="1" x14ac:dyDescent="0.2"/>
    <row r="916332" s="12" customFormat="1" x14ac:dyDescent="0.2"/>
    <row r="916333" s="12" customFormat="1" x14ac:dyDescent="0.2"/>
    <row r="916334" s="12" customFormat="1" x14ac:dyDescent="0.2"/>
    <row r="916335" s="12" customFormat="1" x14ac:dyDescent="0.2"/>
    <row r="916336" s="12" customFormat="1" x14ac:dyDescent="0.2"/>
    <row r="916337" s="12" customFormat="1" x14ac:dyDescent="0.2"/>
    <row r="916338" s="12" customFormat="1" x14ac:dyDescent="0.2"/>
    <row r="916339" s="12" customFormat="1" x14ac:dyDescent="0.2"/>
    <row r="916340" s="12" customFormat="1" x14ac:dyDescent="0.2"/>
    <row r="916341" s="12" customFormat="1" x14ac:dyDescent="0.2"/>
    <row r="916342" s="12" customFormat="1" x14ac:dyDescent="0.2"/>
    <row r="916343" s="12" customFormat="1" x14ac:dyDescent="0.2"/>
    <row r="916344" s="12" customFormat="1" x14ac:dyDescent="0.2"/>
    <row r="916345" s="12" customFormat="1" x14ac:dyDescent="0.2"/>
    <row r="916346" s="12" customFormat="1" x14ac:dyDescent="0.2"/>
    <row r="916347" s="12" customFormat="1" x14ac:dyDescent="0.2"/>
    <row r="916348" s="12" customFormat="1" x14ac:dyDescent="0.2"/>
    <row r="916349" s="12" customFormat="1" x14ac:dyDescent="0.2"/>
    <row r="916350" s="12" customFormat="1" x14ac:dyDescent="0.2"/>
    <row r="916351" s="12" customFormat="1" x14ac:dyDescent="0.2"/>
    <row r="916352" s="12" customFormat="1" x14ac:dyDescent="0.2"/>
    <row r="916353" s="12" customFormat="1" x14ac:dyDescent="0.2"/>
    <row r="916354" s="12" customFormat="1" x14ac:dyDescent="0.2"/>
    <row r="916355" s="12" customFormat="1" x14ac:dyDescent="0.2"/>
    <row r="916356" s="12" customFormat="1" x14ac:dyDescent="0.2"/>
    <row r="916357" s="12" customFormat="1" x14ac:dyDescent="0.2"/>
    <row r="916358" s="12" customFormat="1" x14ac:dyDescent="0.2"/>
    <row r="916359" s="12" customFormat="1" x14ac:dyDescent="0.2"/>
    <row r="916360" s="12" customFormat="1" x14ac:dyDescent="0.2"/>
    <row r="916361" s="12" customFormat="1" x14ac:dyDescent="0.2"/>
    <row r="916362" s="12" customFormat="1" x14ac:dyDescent="0.2"/>
    <row r="916363" s="12" customFormat="1" x14ac:dyDescent="0.2"/>
    <row r="916364" s="12" customFormat="1" x14ac:dyDescent="0.2"/>
    <row r="916365" s="12" customFormat="1" x14ac:dyDescent="0.2"/>
    <row r="916366" s="12" customFormat="1" x14ac:dyDescent="0.2"/>
    <row r="916367" s="12" customFormat="1" x14ac:dyDescent="0.2"/>
    <row r="916368" s="12" customFormat="1" x14ac:dyDescent="0.2"/>
    <row r="916369" s="12" customFormat="1" x14ac:dyDescent="0.2"/>
    <row r="916370" s="12" customFormat="1" x14ac:dyDescent="0.2"/>
    <row r="916371" s="12" customFormat="1" x14ac:dyDescent="0.2"/>
    <row r="916372" s="12" customFormat="1" x14ac:dyDescent="0.2"/>
    <row r="916373" s="12" customFormat="1" x14ac:dyDescent="0.2"/>
    <row r="916374" s="12" customFormat="1" x14ac:dyDescent="0.2"/>
    <row r="916375" s="12" customFormat="1" x14ac:dyDescent="0.2"/>
    <row r="916376" s="12" customFormat="1" x14ac:dyDescent="0.2"/>
    <row r="916377" s="12" customFormat="1" x14ac:dyDescent="0.2"/>
    <row r="916378" s="12" customFormat="1" x14ac:dyDescent="0.2"/>
    <row r="916379" s="12" customFormat="1" x14ac:dyDescent="0.2"/>
    <row r="916380" s="12" customFormat="1" x14ac:dyDescent="0.2"/>
    <row r="916381" s="12" customFormat="1" x14ac:dyDescent="0.2"/>
    <row r="916382" s="12" customFormat="1" x14ac:dyDescent="0.2"/>
    <row r="916383" s="12" customFormat="1" x14ac:dyDescent="0.2"/>
    <row r="916384" s="12" customFormat="1" x14ac:dyDescent="0.2"/>
    <row r="916385" s="12" customFormat="1" x14ac:dyDescent="0.2"/>
    <row r="916386" s="12" customFormat="1" x14ac:dyDescent="0.2"/>
    <row r="916387" s="12" customFormat="1" x14ac:dyDescent="0.2"/>
    <row r="916388" s="12" customFormat="1" x14ac:dyDescent="0.2"/>
    <row r="916389" s="12" customFormat="1" x14ac:dyDescent="0.2"/>
    <row r="916390" s="12" customFormat="1" x14ac:dyDescent="0.2"/>
    <row r="916391" s="12" customFormat="1" x14ac:dyDescent="0.2"/>
    <row r="916392" s="12" customFormat="1" x14ac:dyDescent="0.2"/>
    <row r="916393" s="12" customFormat="1" x14ac:dyDescent="0.2"/>
    <row r="916394" s="12" customFormat="1" x14ac:dyDescent="0.2"/>
    <row r="916395" s="12" customFormat="1" x14ac:dyDescent="0.2"/>
    <row r="916396" s="12" customFormat="1" x14ac:dyDescent="0.2"/>
    <row r="916397" s="12" customFormat="1" x14ac:dyDescent="0.2"/>
    <row r="916398" s="12" customFormat="1" x14ac:dyDescent="0.2"/>
    <row r="916399" s="12" customFormat="1" x14ac:dyDescent="0.2"/>
    <row r="916400" s="12" customFormat="1" x14ac:dyDescent="0.2"/>
    <row r="916401" s="12" customFormat="1" x14ac:dyDescent="0.2"/>
    <row r="916402" s="12" customFormat="1" x14ac:dyDescent="0.2"/>
    <row r="916403" s="12" customFormat="1" x14ac:dyDescent="0.2"/>
    <row r="916404" s="12" customFormat="1" x14ac:dyDescent="0.2"/>
    <row r="916405" s="12" customFormat="1" x14ac:dyDescent="0.2"/>
    <row r="916406" s="12" customFormat="1" x14ac:dyDescent="0.2"/>
    <row r="916407" s="12" customFormat="1" x14ac:dyDescent="0.2"/>
    <row r="916408" s="12" customFormat="1" x14ac:dyDescent="0.2"/>
    <row r="916409" s="12" customFormat="1" x14ac:dyDescent="0.2"/>
    <row r="916410" s="12" customFormat="1" x14ac:dyDescent="0.2"/>
    <row r="916411" s="12" customFormat="1" x14ac:dyDescent="0.2"/>
    <row r="916412" s="12" customFormat="1" x14ac:dyDescent="0.2"/>
    <row r="916413" s="12" customFormat="1" x14ac:dyDescent="0.2"/>
    <row r="916414" s="12" customFormat="1" x14ac:dyDescent="0.2"/>
    <row r="916415" s="12" customFormat="1" x14ac:dyDescent="0.2"/>
    <row r="916416" s="12" customFormat="1" x14ac:dyDescent="0.2"/>
    <row r="916417" s="12" customFormat="1" x14ac:dyDescent="0.2"/>
    <row r="916418" s="12" customFormat="1" x14ac:dyDescent="0.2"/>
    <row r="916419" s="12" customFormat="1" x14ac:dyDescent="0.2"/>
    <row r="916420" s="12" customFormat="1" x14ac:dyDescent="0.2"/>
    <row r="916421" s="12" customFormat="1" x14ac:dyDescent="0.2"/>
    <row r="916422" s="12" customFormat="1" x14ac:dyDescent="0.2"/>
    <row r="916423" s="12" customFormat="1" x14ac:dyDescent="0.2"/>
    <row r="916424" s="12" customFormat="1" x14ac:dyDescent="0.2"/>
    <row r="916425" s="12" customFormat="1" x14ac:dyDescent="0.2"/>
    <row r="916426" s="12" customFormat="1" x14ac:dyDescent="0.2"/>
    <row r="916427" s="12" customFormat="1" x14ac:dyDescent="0.2"/>
    <row r="916428" s="12" customFormat="1" x14ac:dyDescent="0.2"/>
    <row r="916429" s="12" customFormat="1" x14ac:dyDescent="0.2"/>
    <row r="916430" s="12" customFormat="1" x14ac:dyDescent="0.2"/>
    <row r="916431" s="12" customFormat="1" x14ac:dyDescent="0.2"/>
    <row r="916432" s="12" customFormat="1" x14ac:dyDescent="0.2"/>
    <row r="916433" s="12" customFormat="1" x14ac:dyDescent="0.2"/>
    <row r="916434" s="12" customFormat="1" x14ac:dyDescent="0.2"/>
    <row r="916435" s="12" customFormat="1" x14ac:dyDescent="0.2"/>
    <row r="916436" s="12" customFormat="1" x14ac:dyDescent="0.2"/>
    <row r="916437" s="12" customFormat="1" x14ac:dyDescent="0.2"/>
    <row r="916438" s="12" customFormat="1" x14ac:dyDescent="0.2"/>
    <row r="916439" s="12" customFormat="1" x14ac:dyDescent="0.2"/>
    <row r="916440" s="12" customFormat="1" x14ac:dyDescent="0.2"/>
    <row r="916441" s="12" customFormat="1" x14ac:dyDescent="0.2"/>
    <row r="916442" s="12" customFormat="1" x14ac:dyDescent="0.2"/>
    <row r="916443" s="12" customFormat="1" x14ac:dyDescent="0.2"/>
    <row r="916444" s="12" customFormat="1" x14ac:dyDescent="0.2"/>
    <row r="916445" s="12" customFormat="1" x14ac:dyDescent="0.2"/>
    <row r="916446" s="12" customFormat="1" x14ac:dyDescent="0.2"/>
    <row r="916447" s="12" customFormat="1" x14ac:dyDescent="0.2"/>
    <row r="916448" s="12" customFormat="1" x14ac:dyDescent="0.2"/>
    <row r="916449" s="12" customFormat="1" x14ac:dyDescent="0.2"/>
    <row r="916450" s="12" customFormat="1" x14ac:dyDescent="0.2"/>
    <row r="916451" s="12" customFormat="1" x14ac:dyDescent="0.2"/>
    <row r="916452" s="12" customFormat="1" x14ac:dyDescent="0.2"/>
    <row r="916453" s="12" customFormat="1" x14ac:dyDescent="0.2"/>
    <row r="916454" s="12" customFormat="1" x14ac:dyDescent="0.2"/>
    <row r="916455" s="12" customFormat="1" x14ac:dyDescent="0.2"/>
    <row r="916456" s="12" customFormat="1" x14ac:dyDescent="0.2"/>
    <row r="916457" s="12" customFormat="1" x14ac:dyDescent="0.2"/>
    <row r="916458" s="12" customFormat="1" x14ac:dyDescent="0.2"/>
    <row r="916459" s="12" customFormat="1" x14ac:dyDescent="0.2"/>
    <row r="916460" s="12" customFormat="1" x14ac:dyDescent="0.2"/>
    <row r="916461" s="12" customFormat="1" x14ac:dyDescent="0.2"/>
    <row r="916462" s="12" customFormat="1" x14ac:dyDescent="0.2"/>
    <row r="916463" s="12" customFormat="1" x14ac:dyDescent="0.2"/>
    <row r="916464" s="12" customFormat="1" x14ac:dyDescent="0.2"/>
    <row r="916465" s="12" customFormat="1" x14ac:dyDescent="0.2"/>
    <row r="916466" s="12" customFormat="1" x14ac:dyDescent="0.2"/>
    <row r="916467" s="12" customFormat="1" x14ac:dyDescent="0.2"/>
    <row r="916468" s="12" customFormat="1" x14ac:dyDescent="0.2"/>
    <row r="916469" s="12" customFormat="1" x14ac:dyDescent="0.2"/>
    <row r="916470" s="12" customFormat="1" x14ac:dyDescent="0.2"/>
    <row r="916471" s="12" customFormat="1" x14ac:dyDescent="0.2"/>
    <row r="916472" s="12" customFormat="1" x14ac:dyDescent="0.2"/>
    <row r="916473" s="12" customFormat="1" x14ac:dyDescent="0.2"/>
    <row r="916474" s="12" customFormat="1" x14ac:dyDescent="0.2"/>
    <row r="916475" s="12" customFormat="1" x14ac:dyDescent="0.2"/>
    <row r="916476" s="12" customFormat="1" x14ac:dyDescent="0.2"/>
    <row r="916477" s="12" customFormat="1" x14ac:dyDescent="0.2"/>
    <row r="916478" s="12" customFormat="1" x14ac:dyDescent="0.2"/>
    <row r="916479" s="12" customFormat="1" x14ac:dyDescent="0.2"/>
    <row r="916480" s="12" customFormat="1" x14ac:dyDescent="0.2"/>
    <row r="916481" s="12" customFormat="1" x14ac:dyDescent="0.2"/>
    <row r="916482" s="12" customFormat="1" x14ac:dyDescent="0.2"/>
    <row r="916483" s="12" customFormat="1" x14ac:dyDescent="0.2"/>
    <row r="916484" s="12" customFormat="1" x14ac:dyDescent="0.2"/>
    <row r="916485" s="12" customFormat="1" x14ac:dyDescent="0.2"/>
    <row r="916486" s="12" customFormat="1" x14ac:dyDescent="0.2"/>
    <row r="916487" s="12" customFormat="1" x14ac:dyDescent="0.2"/>
    <row r="916488" s="12" customFormat="1" x14ac:dyDescent="0.2"/>
    <row r="916489" s="12" customFormat="1" x14ac:dyDescent="0.2"/>
    <row r="916490" s="12" customFormat="1" x14ac:dyDescent="0.2"/>
    <row r="916491" s="12" customFormat="1" x14ac:dyDescent="0.2"/>
    <row r="916492" s="12" customFormat="1" x14ac:dyDescent="0.2"/>
    <row r="916493" s="12" customFormat="1" x14ac:dyDescent="0.2"/>
    <row r="916494" s="12" customFormat="1" x14ac:dyDescent="0.2"/>
    <row r="916495" s="12" customFormat="1" x14ac:dyDescent="0.2"/>
    <row r="916496" s="12" customFormat="1" x14ac:dyDescent="0.2"/>
    <row r="916497" s="12" customFormat="1" x14ac:dyDescent="0.2"/>
    <row r="916498" s="12" customFormat="1" x14ac:dyDescent="0.2"/>
    <row r="916499" s="12" customFormat="1" x14ac:dyDescent="0.2"/>
    <row r="916500" s="12" customFormat="1" x14ac:dyDescent="0.2"/>
    <row r="916501" s="12" customFormat="1" x14ac:dyDescent="0.2"/>
    <row r="916502" s="12" customFormat="1" x14ac:dyDescent="0.2"/>
    <row r="916503" s="12" customFormat="1" x14ac:dyDescent="0.2"/>
    <row r="916504" s="12" customFormat="1" x14ac:dyDescent="0.2"/>
    <row r="916505" s="12" customFormat="1" x14ac:dyDescent="0.2"/>
    <row r="916506" s="12" customFormat="1" x14ac:dyDescent="0.2"/>
    <row r="916507" s="12" customFormat="1" x14ac:dyDescent="0.2"/>
    <row r="916508" s="12" customFormat="1" x14ac:dyDescent="0.2"/>
    <row r="916509" s="12" customFormat="1" x14ac:dyDescent="0.2"/>
    <row r="916510" s="12" customFormat="1" x14ac:dyDescent="0.2"/>
    <row r="916511" s="12" customFormat="1" x14ac:dyDescent="0.2"/>
    <row r="916512" s="12" customFormat="1" x14ac:dyDescent="0.2"/>
    <row r="916513" s="12" customFormat="1" x14ac:dyDescent="0.2"/>
    <row r="916514" s="12" customFormat="1" x14ac:dyDescent="0.2"/>
    <row r="916515" s="12" customFormat="1" x14ac:dyDescent="0.2"/>
    <row r="916516" s="12" customFormat="1" x14ac:dyDescent="0.2"/>
    <row r="916517" s="12" customFormat="1" x14ac:dyDescent="0.2"/>
    <row r="916518" s="12" customFormat="1" x14ac:dyDescent="0.2"/>
    <row r="916519" s="12" customFormat="1" x14ac:dyDescent="0.2"/>
    <row r="916520" s="12" customFormat="1" x14ac:dyDescent="0.2"/>
    <row r="916521" s="12" customFormat="1" x14ac:dyDescent="0.2"/>
    <row r="916522" s="12" customFormat="1" x14ac:dyDescent="0.2"/>
    <row r="916523" s="12" customFormat="1" x14ac:dyDescent="0.2"/>
    <row r="916524" s="12" customFormat="1" x14ac:dyDescent="0.2"/>
    <row r="916525" s="12" customFormat="1" x14ac:dyDescent="0.2"/>
    <row r="916526" s="12" customFormat="1" x14ac:dyDescent="0.2"/>
    <row r="916527" s="12" customFormat="1" x14ac:dyDescent="0.2"/>
    <row r="916528" s="12" customFormat="1" x14ac:dyDescent="0.2"/>
    <row r="916529" s="12" customFormat="1" x14ac:dyDescent="0.2"/>
    <row r="916530" s="12" customFormat="1" x14ac:dyDescent="0.2"/>
    <row r="916531" s="12" customFormat="1" x14ac:dyDescent="0.2"/>
    <row r="916532" s="12" customFormat="1" x14ac:dyDescent="0.2"/>
    <row r="916533" s="12" customFormat="1" x14ac:dyDescent="0.2"/>
    <row r="916534" s="12" customFormat="1" x14ac:dyDescent="0.2"/>
    <row r="916535" s="12" customFormat="1" x14ac:dyDescent="0.2"/>
    <row r="916536" s="12" customFormat="1" x14ac:dyDescent="0.2"/>
    <row r="916537" s="12" customFormat="1" x14ac:dyDescent="0.2"/>
    <row r="916538" s="12" customFormat="1" x14ac:dyDescent="0.2"/>
    <row r="916539" s="12" customFormat="1" x14ac:dyDescent="0.2"/>
    <row r="916540" s="12" customFormat="1" x14ac:dyDescent="0.2"/>
    <row r="916541" s="12" customFormat="1" x14ac:dyDescent="0.2"/>
    <row r="916542" s="12" customFormat="1" x14ac:dyDescent="0.2"/>
    <row r="916543" s="12" customFormat="1" x14ac:dyDescent="0.2"/>
    <row r="916544" s="12" customFormat="1" x14ac:dyDescent="0.2"/>
    <row r="916545" s="12" customFormat="1" x14ac:dyDescent="0.2"/>
    <row r="916546" s="12" customFormat="1" x14ac:dyDescent="0.2"/>
    <row r="916547" s="12" customFormat="1" x14ac:dyDescent="0.2"/>
    <row r="916548" s="12" customFormat="1" x14ac:dyDescent="0.2"/>
    <row r="916549" s="12" customFormat="1" x14ac:dyDescent="0.2"/>
    <row r="916550" s="12" customFormat="1" x14ac:dyDescent="0.2"/>
    <row r="916551" s="12" customFormat="1" x14ac:dyDescent="0.2"/>
    <row r="916552" s="12" customFormat="1" x14ac:dyDescent="0.2"/>
    <row r="916553" s="12" customFormat="1" x14ac:dyDescent="0.2"/>
    <row r="916554" s="12" customFormat="1" x14ac:dyDescent="0.2"/>
    <row r="916555" s="12" customFormat="1" x14ac:dyDescent="0.2"/>
    <row r="916556" s="12" customFormat="1" x14ac:dyDescent="0.2"/>
    <row r="916557" s="12" customFormat="1" x14ac:dyDescent="0.2"/>
    <row r="916558" s="12" customFormat="1" x14ac:dyDescent="0.2"/>
    <row r="916559" s="12" customFormat="1" x14ac:dyDescent="0.2"/>
    <row r="916560" s="12" customFormat="1" x14ac:dyDescent="0.2"/>
    <row r="916561" s="12" customFormat="1" x14ac:dyDescent="0.2"/>
    <row r="916562" s="12" customFormat="1" x14ac:dyDescent="0.2"/>
    <row r="916563" s="12" customFormat="1" x14ac:dyDescent="0.2"/>
    <row r="916564" s="12" customFormat="1" x14ac:dyDescent="0.2"/>
    <row r="916565" s="12" customFormat="1" x14ac:dyDescent="0.2"/>
    <row r="916566" s="12" customFormat="1" x14ac:dyDescent="0.2"/>
    <row r="916567" s="12" customFormat="1" x14ac:dyDescent="0.2"/>
    <row r="916568" s="12" customFormat="1" x14ac:dyDescent="0.2"/>
    <row r="916569" s="12" customFormat="1" x14ac:dyDescent="0.2"/>
    <row r="916570" s="12" customFormat="1" x14ac:dyDescent="0.2"/>
    <row r="916571" s="12" customFormat="1" x14ac:dyDescent="0.2"/>
    <row r="916572" s="12" customFormat="1" x14ac:dyDescent="0.2"/>
    <row r="916573" s="12" customFormat="1" x14ac:dyDescent="0.2"/>
    <row r="916574" s="12" customFormat="1" x14ac:dyDescent="0.2"/>
    <row r="916575" s="12" customFormat="1" x14ac:dyDescent="0.2"/>
    <row r="916576" s="12" customFormat="1" x14ac:dyDescent="0.2"/>
    <row r="916577" s="12" customFormat="1" x14ac:dyDescent="0.2"/>
    <row r="916578" s="12" customFormat="1" x14ac:dyDescent="0.2"/>
    <row r="916579" s="12" customFormat="1" x14ac:dyDescent="0.2"/>
    <row r="916580" s="12" customFormat="1" x14ac:dyDescent="0.2"/>
    <row r="916581" s="12" customFormat="1" x14ac:dyDescent="0.2"/>
    <row r="916582" s="12" customFormat="1" x14ac:dyDescent="0.2"/>
    <row r="916583" s="12" customFormat="1" x14ac:dyDescent="0.2"/>
    <row r="916584" s="12" customFormat="1" x14ac:dyDescent="0.2"/>
    <row r="916585" s="12" customFormat="1" x14ac:dyDescent="0.2"/>
    <row r="916586" s="12" customFormat="1" x14ac:dyDescent="0.2"/>
    <row r="916587" s="12" customFormat="1" x14ac:dyDescent="0.2"/>
    <row r="916588" s="12" customFormat="1" x14ac:dyDescent="0.2"/>
    <row r="916589" s="12" customFormat="1" x14ac:dyDescent="0.2"/>
    <row r="916590" s="12" customFormat="1" x14ac:dyDescent="0.2"/>
    <row r="916591" s="12" customFormat="1" x14ac:dyDescent="0.2"/>
    <row r="916592" s="12" customFormat="1" x14ac:dyDescent="0.2"/>
    <row r="916593" s="12" customFormat="1" x14ac:dyDescent="0.2"/>
    <row r="916594" s="12" customFormat="1" x14ac:dyDescent="0.2"/>
    <row r="916595" s="12" customFormat="1" x14ac:dyDescent="0.2"/>
    <row r="916596" s="12" customFormat="1" x14ac:dyDescent="0.2"/>
    <row r="916597" s="12" customFormat="1" x14ac:dyDescent="0.2"/>
    <row r="916598" s="12" customFormat="1" x14ac:dyDescent="0.2"/>
    <row r="916599" s="12" customFormat="1" x14ac:dyDescent="0.2"/>
    <row r="916600" s="12" customFormat="1" x14ac:dyDescent="0.2"/>
    <row r="916601" s="12" customFormat="1" x14ac:dyDescent="0.2"/>
    <row r="916602" s="12" customFormat="1" x14ac:dyDescent="0.2"/>
    <row r="916603" s="12" customFormat="1" x14ac:dyDescent="0.2"/>
    <row r="916604" s="12" customFormat="1" x14ac:dyDescent="0.2"/>
    <row r="916605" s="12" customFormat="1" x14ac:dyDescent="0.2"/>
    <row r="916606" s="12" customFormat="1" x14ac:dyDescent="0.2"/>
    <row r="916607" s="12" customFormat="1" x14ac:dyDescent="0.2"/>
    <row r="916608" s="12" customFormat="1" x14ac:dyDescent="0.2"/>
    <row r="916609" s="12" customFormat="1" x14ac:dyDescent="0.2"/>
    <row r="916610" s="12" customFormat="1" x14ac:dyDescent="0.2"/>
    <row r="916611" s="12" customFormat="1" x14ac:dyDescent="0.2"/>
    <row r="916612" s="12" customFormat="1" x14ac:dyDescent="0.2"/>
    <row r="916613" s="12" customFormat="1" x14ac:dyDescent="0.2"/>
    <row r="916614" s="12" customFormat="1" x14ac:dyDescent="0.2"/>
    <row r="916615" s="12" customFormat="1" x14ac:dyDescent="0.2"/>
    <row r="916616" s="12" customFormat="1" x14ac:dyDescent="0.2"/>
    <row r="916617" s="12" customFormat="1" x14ac:dyDescent="0.2"/>
    <row r="916618" s="12" customFormat="1" x14ac:dyDescent="0.2"/>
    <row r="916619" s="12" customFormat="1" x14ac:dyDescent="0.2"/>
    <row r="916620" s="12" customFormat="1" x14ac:dyDescent="0.2"/>
    <row r="916621" s="12" customFormat="1" x14ac:dyDescent="0.2"/>
    <row r="916622" s="12" customFormat="1" x14ac:dyDescent="0.2"/>
    <row r="916623" s="12" customFormat="1" x14ac:dyDescent="0.2"/>
    <row r="916624" s="12" customFormat="1" x14ac:dyDescent="0.2"/>
    <row r="916625" s="12" customFormat="1" x14ac:dyDescent="0.2"/>
    <row r="916626" s="12" customFormat="1" x14ac:dyDescent="0.2"/>
    <row r="916627" s="12" customFormat="1" x14ac:dyDescent="0.2"/>
    <row r="916628" s="12" customFormat="1" x14ac:dyDescent="0.2"/>
    <row r="916629" s="12" customFormat="1" x14ac:dyDescent="0.2"/>
    <row r="916630" s="12" customFormat="1" x14ac:dyDescent="0.2"/>
    <row r="916631" s="12" customFormat="1" x14ac:dyDescent="0.2"/>
    <row r="916632" s="12" customFormat="1" x14ac:dyDescent="0.2"/>
    <row r="916633" s="12" customFormat="1" x14ac:dyDescent="0.2"/>
    <row r="916634" s="12" customFormat="1" x14ac:dyDescent="0.2"/>
    <row r="916635" s="12" customFormat="1" x14ac:dyDescent="0.2"/>
    <row r="916636" s="12" customFormat="1" x14ac:dyDescent="0.2"/>
    <row r="916637" s="12" customFormat="1" x14ac:dyDescent="0.2"/>
    <row r="916638" s="12" customFormat="1" x14ac:dyDescent="0.2"/>
    <row r="916639" s="12" customFormat="1" x14ac:dyDescent="0.2"/>
    <row r="916640" s="12" customFormat="1" x14ac:dyDescent="0.2"/>
    <row r="916641" s="12" customFormat="1" x14ac:dyDescent="0.2"/>
    <row r="916642" s="12" customFormat="1" x14ac:dyDescent="0.2"/>
    <row r="916643" s="12" customFormat="1" x14ac:dyDescent="0.2"/>
    <row r="916644" s="12" customFormat="1" x14ac:dyDescent="0.2"/>
    <row r="916645" s="12" customFormat="1" x14ac:dyDescent="0.2"/>
    <row r="916646" s="12" customFormat="1" x14ac:dyDescent="0.2"/>
    <row r="916647" s="12" customFormat="1" x14ac:dyDescent="0.2"/>
    <row r="916648" s="12" customFormat="1" x14ac:dyDescent="0.2"/>
    <row r="916649" s="12" customFormat="1" x14ac:dyDescent="0.2"/>
    <row r="916650" s="12" customFormat="1" x14ac:dyDescent="0.2"/>
    <row r="916651" s="12" customFormat="1" x14ac:dyDescent="0.2"/>
    <row r="916652" s="12" customFormat="1" x14ac:dyDescent="0.2"/>
    <row r="916653" s="12" customFormat="1" x14ac:dyDescent="0.2"/>
    <row r="916654" s="12" customFormat="1" x14ac:dyDescent="0.2"/>
    <row r="916655" s="12" customFormat="1" x14ac:dyDescent="0.2"/>
    <row r="916656" s="12" customFormat="1" x14ac:dyDescent="0.2"/>
    <row r="916657" s="12" customFormat="1" x14ac:dyDescent="0.2"/>
    <row r="916658" s="12" customFormat="1" x14ac:dyDescent="0.2"/>
    <row r="916659" s="12" customFormat="1" x14ac:dyDescent="0.2"/>
    <row r="916660" s="12" customFormat="1" x14ac:dyDescent="0.2"/>
    <row r="916661" s="12" customFormat="1" x14ac:dyDescent="0.2"/>
    <row r="916662" s="12" customFormat="1" x14ac:dyDescent="0.2"/>
    <row r="916663" s="12" customFormat="1" x14ac:dyDescent="0.2"/>
    <row r="916664" s="12" customFormat="1" x14ac:dyDescent="0.2"/>
    <row r="916665" s="12" customFormat="1" x14ac:dyDescent="0.2"/>
    <row r="916666" s="12" customFormat="1" x14ac:dyDescent="0.2"/>
    <row r="916667" s="12" customFormat="1" x14ac:dyDescent="0.2"/>
    <row r="916668" s="12" customFormat="1" x14ac:dyDescent="0.2"/>
    <row r="916669" s="12" customFormat="1" x14ac:dyDescent="0.2"/>
    <row r="916670" s="12" customFormat="1" x14ac:dyDescent="0.2"/>
    <row r="916671" s="12" customFormat="1" x14ac:dyDescent="0.2"/>
    <row r="916672" s="12" customFormat="1" x14ac:dyDescent="0.2"/>
    <row r="916673" s="12" customFormat="1" x14ac:dyDescent="0.2"/>
    <row r="916674" s="12" customFormat="1" x14ac:dyDescent="0.2"/>
    <row r="916675" s="12" customFormat="1" x14ac:dyDescent="0.2"/>
    <row r="916676" s="12" customFormat="1" x14ac:dyDescent="0.2"/>
    <row r="916677" s="12" customFormat="1" x14ac:dyDescent="0.2"/>
    <row r="916678" s="12" customFormat="1" x14ac:dyDescent="0.2"/>
    <row r="916679" s="12" customFormat="1" x14ac:dyDescent="0.2"/>
    <row r="916680" s="12" customFormat="1" x14ac:dyDescent="0.2"/>
    <row r="916681" s="12" customFormat="1" x14ac:dyDescent="0.2"/>
    <row r="916682" s="12" customFormat="1" x14ac:dyDescent="0.2"/>
    <row r="916683" s="12" customFormat="1" x14ac:dyDescent="0.2"/>
    <row r="916684" s="12" customFormat="1" x14ac:dyDescent="0.2"/>
    <row r="916685" s="12" customFormat="1" x14ac:dyDescent="0.2"/>
    <row r="916686" s="12" customFormat="1" x14ac:dyDescent="0.2"/>
    <row r="916687" s="12" customFormat="1" x14ac:dyDescent="0.2"/>
    <row r="916688" s="12" customFormat="1" x14ac:dyDescent="0.2"/>
    <row r="916689" s="12" customFormat="1" x14ac:dyDescent="0.2"/>
    <row r="916690" s="12" customFormat="1" x14ac:dyDescent="0.2"/>
    <row r="916691" s="12" customFormat="1" x14ac:dyDescent="0.2"/>
    <row r="916692" s="12" customFormat="1" x14ac:dyDescent="0.2"/>
    <row r="916693" s="12" customFormat="1" x14ac:dyDescent="0.2"/>
    <row r="916694" s="12" customFormat="1" x14ac:dyDescent="0.2"/>
    <row r="916695" s="12" customFormat="1" x14ac:dyDescent="0.2"/>
    <row r="916696" s="12" customFormat="1" x14ac:dyDescent="0.2"/>
    <row r="916697" s="12" customFormat="1" x14ac:dyDescent="0.2"/>
    <row r="916698" s="12" customFormat="1" x14ac:dyDescent="0.2"/>
    <row r="916699" s="12" customFormat="1" x14ac:dyDescent="0.2"/>
    <row r="916700" s="12" customFormat="1" x14ac:dyDescent="0.2"/>
    <row r="916701" s="12" customFormat="1" x14ac:dyDescent="0.2"/>
    <row r="916702" s="12" customFormat="1" x14ac:dyDescent="0.2"/>
    <row r="916703" s="12" customFormat="1" x14ac:dyDescent="0.2"/>
    <row r="916704" s="12" customFormat="1" x14ac:dyDescent="0.2"/>
    <row r="916705" s="12" customFormat="1" x14ac:dyDescent="0.2"/>
    <row r="916706" s="12" customFormat="1" x14ac:dyDescent="0.2"/>
    <row r="916707" s="12" customFormat="1" x14ac:dyDescent="0.2"/>
    <row r="916708" s="12" customFormat="1" x14ac:dyDescent="0.2"/>
    <row r="916709" s="12" customFormat="1" x14ac:dyDescent="0.2"/>
    <row r="916710" s="12" customFormat="1" x14ac:dyDescent="0.2"/>
    <row r="916711" s="12" customFormat="1" x14ac:dyDescent="0.2"/>
    <row r="916712" s="12" customFormat="1" x14ac:dyDescent="0.2"/>
    <row r="916713" s="12" customFormat="1" x14ac:dyDescent="0.2"/>
    <row r="916714" s="12" customFormat="1" x14ac:dyDescent="0.2"/>
    <row r="916715" s="12" customFormat="1" x14ac:dyDescent="0.2"/>
    <row r="916716" s="12" customFormat="1" x14ac:dyDescent="0.2"/>
    <row r="916717" s="12" customFormat="1" x14ac:dyDescent="0.2"/>
    <row r="916718" s="12" customFormat="1" x14ac:dyDescent="0.2"/>
    <row r="916719" s="12" customFormat="1" x14ac:dyDescent="0.2"/>
    <row r="916720" s="12" customFormat="1" x14ac:dyDescent="0.2"/>
    <row r="916721" s="12" customFormat="1" x14ac:dyDescent="0.2"/>
    <row r="916722" s="12" customFormat="1" x14ac:dyDescent="0.2"/>
    <row r="916723" s="12" customFormat="1" x14ac:dyDescent="0.2"/>
    <row r="916724" s="12" customFormat="1" x14ac:dyDescent="0.2"/>
    <row r="916725" s="12" customFormat="1" x14ac:dyDescent="0.2"/>
    <row r="916726" s="12" customFormat="1" x14ac:dyDescent="0.2"/>
    <row r="916727" s="12" customFormat="1" x14ac:dyDescent="0.2"/>
    <row r="916728" s="12" customFormat="1" x14ac:dyDescent="0.2"/>
    <row r="916729" s="12" customFormat="1" x14ac:dyDescent="0.2"/>
    <row r="916730" s="12" customFormat="1" x14ac:dyDescent="0.2"/>
    <row r="916731" s="12" customFormat="1" x14ac:dyDescent="0.2"/>
    <row r="916732" s="12" customFormat="1" x14ac:dyDescent="0.2"/>
    <row r="916733" s="12" customFormat="1" x14ac:dyDescent="0.2"/>
    <row r="916734" s="12" customFormat="1" x14ac:dyDescent="0.2"/>
    <row r="916735" s="12" customFormat="1" x14ac:dyDescent="0.2"/>
    <row r="916736" s="12" customFormat="1" x14ac:dyDescent="0.2"/>
    <row r="916737" s="12" customFormat="1" x14ac:dyDescent="0.2"/>
    <row r="916738" s="12" customFormat="1" x14ac:dyDescent="0.2"/>
    <row r="916739" s="12" customFormat="1" x14ac:dyDescent="0.2"/>
    <row r="916740" s="12" customFormat="1" x14ac:dyDescent="0.2"/>
    <row r="916741" s="12" customFormat="1" x14ac:dyDescent="0.2"/>
    <row r="916742" s="12" customFormat="1" x14ac:dyDescent="0.2"/>
    <row r="916743" s="12" customFormat="1" x14ac:dyDescent="0.2"/>
    <row r="916744" s="12" customFormat="1" x14ac:dyDescent="0.2"/>
    <row r="916745" s="12" customFormat="1" x14ac:dyDescent="0.2"/>
    <row r="916746" s="12" customFormat="1" x14ac:dyDescent="0.2"/>
    <row r="916747" s="12" customFormat="1" x14ac:dyDescent="0.2"/>
    <row r="916748" s="12" customFormat="1" x14ac:dyDescent="0.2"/>
    <row r="916749" s="12" customFormat="1" x14ac:dyDescent="0.2"/>
    <row r="916750" s="12" customFormat="1" x14ac:dyDescent="0.2"/>
    <row r="916751" s="12" customFormat="1" x14ac:dyDescent="0.2"/>
    <row r="916752" s="12" customFormat="1" x14ac:dyDescent="0.2"/>
    <row r="916753" s="12" customFormat="1" x14ac:dyDescent="0.2"/>
    <row r="916754" s="12" customFormat="1" x14ac:dyDescent="0.2"/>
    <row r="916755" s="12" customFormat="1" x14ac:dyDescent="0.2"/>
    <row r="916756" s="12" customFormat="1" x14ac:dyDescent="0.2"/>
    <row r="916757" s="12" customFormat="1" x14ac:dyDescent="0.2"/>
    <row r="916758" s="12" customFormat="1" x14ac:dyDescent="0.2"/>
    <row r="916759" s="12" customFormat="1" x14ac:dyDescent="0.2"/>
    <row r="916760" s="12" customFormat="1" x14ac:dyDescent="0.2"/>
    <row r="916761" s="12" customFormat="1" x14ac:dyDescent="0.2"/>
    <row r="916762" s="12" customFormat="1" x14ac:dyDescent="0.2"/>
    <row r="916763" s="12" customFormat="1" x14ac:dyDescent="0.2"/>
    <row r="916764" s="12" customFormat="1" x14ac:dyDescent="0.2"/>
    <row r="916765" s="12" customFormat="1" x14ac:dyDescent="0.2"/>
    <row r="916766" s="12" customFormat="1" x14ac:dyDescent="0.2"/>
    <row r="916767" s="12" customFormat="1" x14ac:dyDescent="0.2"/>
    <row r="916768" s="12" customFormat="1" x14ac:dyDescent="0.2"/>
    <row r="916769" s="12" customFormat="1" x14ac:dyDescent="0.2"/>
    <row r="916770" s="12" customFormat="1" x14ac:dyDescent="0.2"/>
    <row r="916771" s="12" customFormat="1" x14ac:dyDescent="0.2"/>
    <row r="916772" s="12" customFormat="1" x14ac:dyDescent="0.2"/>
    <row r="916773" s="12" customFormat="1" x14ac:dyDescent="0.2"/>
    <row r="916774" s="12" customFormat="1" x14ac:dyDescent="0.2"/>
    <row r="916775" s="12" customFormat="1" x14ac:dyDescent="0.2"/>
    <row r="916776" s="12" customFormat="1" x14ac:dyDescent="0.2"/>
    <row r="916777" s="12" customFormat="1" x14ac:dyDescent="0.2"/>
    <row r="916778" s="12" customFormat="1" x14ac:dyDescent="0.2"/>
    <row r="916779" s="12" customFormat="1" x14ac:dyDescent="0.2"/>
    <row r="916780" s="12" customFormat="1" x14ac:dyDescent="0.2"/>
    <row r="916781" s="12" customFormat="1" x14ac:dyDescent="0.2"/>
    <row r="916782" s="12" customFormat="1" x14ac:dyDescent="0.2"/>
    <row r="916783" s="12" customFormat="1" x14ac:dyDescent="0.2"/>
    <row r="916784" s="12" customFormat="1" x14ac:dyDescent="0.2"/>
    <row r="916785" s="12" customFormat="1" x14ac:dyDescent="0.2"/>
    <row r="916786" s="12" customFormat="1" x14ac:dyDescent="0.2"/>
    <row r="916787" s="12" customFormat="1" x14ac:dyDescent="0.2"/>
    <row r="916788" s="12" customFormat="1" x14ac:dyDescent="0.2"/>
    <row r="916789" s="12" customFormat="1" x14ac:dyDescent="0.2"/>
    <row r="916790" s="12" customFormat="1" x14ac:dyDescent="0.2"/>
    <row r="916791" s="12" customFormat="1" x14ac:dyDescent="0.2"/>
    <row r="916792" s="12" customFormat="1" x14ac:dyDescent="0.2"/>
    <row r="916793" s="12" customFormat="1" x14ac:dyDescent="0.2"/>
    <row r="916794" s="12" customFormat="1" x14ac:dyDescent="0.2"/>
    <row r="916795" s="12" customFormat="1" x14ac:dyDescent="0.2"/>
    <row r="916796" s="12" customFormat="1" x14ac:dyDescent="0.2"/>
    <row r="916797" s="12" customFormat="1" x14ac:dyDescent="0.2"/>
    <row r="916798" s="12" customFormat="1" x14ac:dyDescent="0.2"/>
    <row r="916799" s="12" customFormat="1" x14ac:dyDescent="0.2"/>
    <row r="916800" s="12" customFormat="1" x14ac:dyDescent="0.2"/>
    <row r="916801" s="12" customFormat="1" x14ac:dyDescent="0.2"/>
    <row r="916802" s="12" customFormat="1" x14ac:dyDescent="0.2"/>
    <row r="916803" s="12" customFormat="1" x14ac:dyDescent="0.2"/>
    <row r="916804" s="12" customFormat="1" x14ac:dyDescent="0.2"/>
    <row r="916805" s="12" customFormat="1" x14ac:dyDescent="0.2"/>
    <row r="916806" s="12" customFormat="1" x14ac:dyDescent="0.2"/>
    <row r="916807" s="12" customFormat="1" x14ac:dyDescent="0.2"/>
    <row r="916808" s="12" customFormat="1" x14ac:dyDescent="0.2"/>
    <row r="916809" s="12" customFormat="1" x14ac:dyDescent="0.2"/>
    <row r="916810" s="12" customFormat="1" x14ac:dyDescent="0.2"/>
    <row r="916811" s="12" customFormat="1" x14ac:dyDescent="0.2"/>
    <row r="916812" s="12" customFormat="1" x14ac:dyDescent="0.2"/>
    <row r="916813" s="12" customFormat="1" x14ac:dyDescent="0.2"/>
    <row r="916814" s="12" customFormat="1" x14ac:dyDescent="0.2"/>
    <row r="916815" s="12" customFormat="1" x14ac:dyDescent="0.2"/>
    <row r="916816" s="12" customFormat="1" x14ac:dyDescent="0.2"/>
    <row r="916817" s="12" customFormat="1" x14ac:dyDescent="0.2"/>
    <row r="916818" s="12" customFormat="1" x14ac:dyDescent="0.2"/>
    <row r="916819" s="12" customFormat="1" x14ac:dyDescent="0.2"/>
    <row r="916820" s="12" customFormat="1" x14ac:dyDescent="0.2"/>
    <row r="916821" s="12" customFormat="1" x14ac:dyDescent="0.2"/>
    <row r="916822" s="12" customFormat="1" x14ac:dyDescent="0.2"/>
    <row r="916823" s="12" customFormat="1" x14ac:dyDescent="0.2"/>
    <row r="916824" s="12" customFormat="1" x14ac:dyDescent="0.2"/>
    <row r="916825" s="12" customFormat="1" x14ac:dyDescent="0.2"/>
    <row r="916826" s="12" customFormat="1" x14ac:dyDescent="0.2"/>
    <row r="916827" s="12" customFormat="1" x14ac:dyDescent="0.2"/>
    <row r="916828" s="12" customFormat="1" x14ac:dyDescent="0.2"/>
    <row r="916829" s="12" customFormat="1" x14ac:dyDescent="0.2"/>
    <row r="916830" s="12" customFormat="1" x14ac:dyDescent="0.2"/>
    <row r="916831" s="12" customFormat="1" x14ac:dyDescent="0.2"/>
    <row r="916832" s="12" customFormat="1" x14ac:dyDescent="0.2"/>
    <row r="916833" s="12" customFormat="1" x14ac:dyDescent="0.2"/>
    <row r="916834" s="12" customFormat="1" x14ac:dyDescent="0.2"/>
    <row r="916835" s="12" customFormat="1" x14ac:dyDescent="0.2"/>
    <row r="916836" s="12" customFormat="1" x14ac:dyDescent="0.2"/>
    <row r="916837" s="12" customFormat="1" x14ac:dyDescent="0.2"/>
    <row r="916838" s="12" customFormat="1" x14ac:dyDescent="0.2"/>
    <row r="916839" s="12" customFormat="1" x14ac:dyDescent="0.2"/>
    <row r="916840" s="12" customFormat="1" x14ac:dyDescent="0.2"/>
    <row r="916841" s="12" customFormat="1" x14ac:dyDescent="0.2"/>
    <row r="916842" s="12" customFormat="1" x14ac:dyDescent="0.2"/>
    <row r="916843" s="12" customFormat="1" x14ac:dyDescent="0.2"/>
    <row r="916844" s="12" customFormat="1" x14ac:dyDescent="0.2"/>
    <row r="916845" s="12" customFormat="1" x14ac:dyDescent="0.2"/>
    <row r="916846" s="12" customFormat="1" x14ac:dyDescent="0.2"/>
    <row r="916847" s="12" customFormat="1" x14ac:dyDescent="0.2"/>
    <row r="916848" s="12" customFormat="1" x14ac:dyDescent="0.2"/>
    <row r="916849" s="12" customFormat="1" x14ac:dyDescent="0.2"/>
    <row r="916850" s="12" customFormat="1" x14ac:dyDescent="0.2"/>
    <row r="916851" s="12" customFormat="1" x14ac:dyDescent="0.2"/>
    <row r="916852" s="12" customFormat="1" x14ac:dyDescent="0.2"/>
    <row r="916853" s="12" customFormat="1" x14ac:dyDescent="0.2"/>
    <row r="916854" s="12" customFormat="1" x14ac:dyDescent="0.2"/>
    <row r="916855" s="12" customFormat="1" x14ac:dyDescent="0.2"/>
    <row r="916856" s="12" customFormat="1" x14ac:dyDescent="0.2"/>
    <row r="916857" s="12" customFormat="1" x14ac:dyDescent="0.2"/>
    <row r="916858" s="12" customFormat="1" x14ac:dyDescent="0.2"/>
    <row r="916859" s="12" customFormat="1" x14ac:dyDescent="0.2"/>
    <row r="916860" s="12" customFormat="1" x14ac:dyDescent="0.2"/>
    <row r="916861" s="12" customFormat="1" x14ac:dyDescent="0.2"/>
    <row r="916862" s="12" customFormat="1" x14ac:dyDescent="0.2"/>
    <row r="916863" s="12" customFormat="1" x14ac:dyDescent="0.2"/>
    <row r="916864" s="12" customFormat="1" x14ac:dyDescent="0.2"/>
    <row r="916865" s="12" customFormat="1" x14ac:dyDescent="0.2"/>
    <row r="916866" s="12" customFormat="1" x14ac:dyDescent="0.2"/>
    <row r="916867" s="12" customFormat="1" x14ac:dyDescent="0.2"/>
    <row r="916868" s="12" customFormat="1" x14ac:dyDescent="0.2"/>
    <row r="916869" s="12" customFormat="1" x14ac:dyDescent="0.2"/>
    <row r="916870" s="12" customFormat="1" x14ac:dyDescent="0.2"/>
    <row r="916871" s="12" customFormat="1" x14ac:dyDescent="0.2"/>
    <row r="916872" s="12" customFormat="1" x14ac:dyDescent="0.2"/>
    <row r="916873" s="12" customFormat="1" x14ac:dyDescent="0.2"/>
    <row r="916874" s="12" customFormat="1" x14ac:dyDescent="0.2"/>
    <row r="916875" s="12" customFormat="1" x14ac:dyDescent="0.2"/>
    <row r="916876" s="12" customFormat="1" x14ac:dyDescent="0.2"/>
    <row r="916877" s="12" customFormat="1" x14ac:dyDescent="0.2"/>
    <row r="916878" s="12" customFormat="1" x14ac:dyDescent="0.2"/>
    <row r="916879" s="12" customFormat="1" x14ac:dyDescent="0.2"/>
    <row r="916880" s="12" customFormat="1" x14ac:dyDescent="0.2"/>
    <row r="916881" s="12" customFormat="1" x14ac:dyDescent="0.2"/>
    <row r="916882" s="12" customFormat="1" x14ac:dyDescent="0.2"/>
    <row r="916883" s="12" customFormat="1" x14ac:dyDescent="0.2"/>
    <row r="916884" s="12" customFormat="1" x14ac:dyDescent="0.2"/>
    <row r="916885" s="12" customFormat="1" x14ac:dyDescent="0.2"/>
    <row r="916886" s="12" customFormat="1" x14ac:dyDescent="0.2"/>
    <row r="916887" s="12" customFormat="1" x14ac:dyDescent="0.2"/>
    <row r="916888" s="12" customFormat="1" x14ac:dyDescent="0.2"/>
    <row r="916889" s="12" customFormat="1" x14ac:dyDescent="0.2"/>
    <row r="916890" s="12" customFormat="1" x14ac:dyDescent="0.2"/>
    <row r="916891" s="12" customFormat="1" x14ac:dyDescent="0.2"/>
    <row r="916892" s="12" customFormat="1" x14ac:dyDescent="0.2"/>
    <row r="916893" s="12" customFormat="1" x14ac:dyDescent="0.2"/>
    <row r="916894" s="12" customFormat="1" x14ac:dyDescent="0.2"/>
    <row r="916895" s="12" customFormat="1" x14ac:dyDescent="0.2"/>
    <row r="916896" s="12" customFormat="1" x14ac:dyDescent="0.2"/>
    <row r="916897" s="12" customFormat="1" x14ac:dyDescent="0.2"/>
    <row r="916898" s="12" customFormat="1" x14ac:dyDescent="0.2"/>
    <row r="916899" s="12" customFormat="1" x14ac:dyDescent="0.2"/>
    <row r="916900" s="12" customFormat="1" x14ac:dyDescent="0.2"/>
    <row r="916901" s="12" customFormat="1" x14ac:dyDescent="0.2"/>
    <row r="916902" s="12" customFormat="1" x14ac:dyDescent="0.2"/>
    <row r="916903" s="12" customFormat="1" x14ac:dyDescent="0.2"/>
    <row r="916904" s="12" customFormat="1" x14ac:dyDescent="0.2"/>
    <row r="916905" s="12" customFormat="1" x14ac:dyDescent="0.2"/>
    <row r="916906" s="12" customFormat="1" x14ac:dyDescent="0.2"/>
    <row r="916907" s="12" customFormat="1" x14ac:dyDescent="0.2"/>
    <row r="916908" s="12" customFormat="1" x14ac:dyDescent="0.2"/>
    <row r="916909" s="12" customFormat="1" x14ac:dyDescent="0.2"/>
    <row r="916910" s="12" customFormat="1" x14ac:dyDescent="0.2"/>
    <row r="916911" s="12" customFormat="1" x14ac:dyDescent="0.2"/>
    <row r="916912" s="12" customFormat="1" x14ac:dyDescent="0.2"/>
    <row r="916913" s="12" customFormat="1" x14ac:dyDescent="0.2"/>
    <row r="916914" s="12" customFormat="1" x14ac:dyDescent="0.2"/>
    <row r="916915" s="12" customFormat="1" x14ac:dyDescent="0.2"/>
    <row r="916916" s="12" customFormat="1" x14ac:dyDescent="0.2"/>
    <row r="916917" s="12" customFormat="1" x14ac:dyDescent="0.2"/>
    <row r="916918" s="12" customFormat="1" x14ac:dyDescent="0.2"/>
    <row r="916919" s="12" customFormat="1" x14ac:dyDescent="0.2"/>
    <row r="916920" s="12" customFormat="1" x14ac:dyDescent="0.2"/>
    <row r="916921" s="12" customFormat="1" x14ac:dyDescent="0.2"/>
    <row r="916922" s="12" customFormat="1" x14ac:dyDescent="0.2"/>
    <row r="916923" s="12" customFormat="1" x14ac:dyDescent="0.2"/>
    <row r="916924" s="12" customFormat="1" x14ac:dyDescent="0.2"/>
    <row r="916925" s="12" customFormat="1" x14ac:dyDescent="0.2"/>
    <row r="916926" s="12" customFormat="1" x14ac:dyDescent="0.2"/>
    <row r="916927" s="12" customFormat="1" x14ac:dyDescent="0.2"/>
    <row r="916928" s="12" customFormat="1" x14ac:dyDescent="0.2"/>
    <row r="916929" s="12" customFormat="1" x14ac:dyDescent="0.2"/>
    <row r="916930" s="12" customFormat="1" x14ac:dyDescent="0.2"/>
    <row r="916931" s="12" customFormat="1" x14ac:dyDescent="0.2"/>
    <row r="916932" s="12" customFormat="1" x14ac:dyDescent="0.2"/>
    <row r="916933" s="12" customFormat="1" x14ac:dyDescent="0.2"/>
    <row r="916934" s="12" customFormat="1" x14ac:dyDescent="0.2"/>
    <row r="916935" s="12" customFormat="1" x14ac:dyDescent="0.2"/>
    <row r="916936" s="12" customFormat="1" x14ac:dyDescent="0.2"/>
    <row r="916937" s="12" customFormat="1" x14ac:dyDescent="0.2"/>
    <row r="916938" s="12" customFormat="1" x14ac:dyDescent="0.2"/>
    <row r="916939" s="12" customFormat="1" x14ac:dyDescent="0.2"/>
    <row r="916940" s="12" customFormat="1" x14ac:dyDescent="0.2"/>
    <row r="916941" s="12" customFormat="1" x14ac:dyDescent="0.2"/>
    <row r="916942" s="12" customFormat="1" x14ac:dyDescent="0.2"/>
    <row r="916943" s="12" customFormat="1" x14ac:dyDescent="0.2"/>
    <row r="916944" s="12" customFormat="1" x14ac:dyDescent="0.2"/>
    <row r="916945" s="12" customFormat="1" x14ac:dyDescent="0.2"/>
    <row r="916946" s="12" customFormat="1" x14ac:dyDescent="0.2"/>
    <row r="916947" s="12" customFormat="1" x14ac:dyDescent="0.2"/>
    <row r="916948" s="12" customFormat="1" x14ac:dyDescent="0.2"/>
    <row r="916949" s="12" customFormat="1" x14ac:dyDescent="0.2"/>
    <row r="916950" s="12" customFormat="1" x14ac:dyDescent="0.2"/>
    <row r="916951" s="12" customFormat="1" x14ac:dyDescent="0.2"/>
    <row r="916952" s="12" customFormat="1" x14ac:dyDescent="0.2"/>
    <row r="916953" s="12" customFormat="1" x14ac:dyDescent="0.2"/>
    <row r="916954" s="12" customFormat="1" x14ac:dyDescent="0.2"/>
    <row r="916955" s="12" customFormat="1" x14ac:dyDescent="0.2"/>
    <row r="916956" s="12" customFormat="1" x14ac:dyDescent="0.2"/>
    <row r="916957" s="12" customFormat="1" x14ac:dyDescent="0.2"/>
    <row r="916958" s="12" customFormat="1" x14ac:dyDescent="0.2"/>
    <row r="916959" s="12" customFormat="1" x14ac:dyDescent="0.2"/>
    <row r="916960" s="12" customFormat="1" x14ac:dyDescent="0.2"/>
    <row r="916961" s="12" customFormat="1" x14ac:dyDescent="0.2"/>
    <row r="916962" s="12" customFormat="1" x14ac:dyDescent="0.2"/>
    <row r="916963" s="12" customFormat="1" x14ac:dyDescent="0.2"/>
    <row r="916964" s="12" customFormat="1" x14ac:dyDescent="0.2"/>
    <row r="916965" s="12" customFormat="1" x14ac:dyDescent="0.2"/>
    <row r="916966" s="12" customFormat="1" x14ac:dyDescent="0.2"/>
    <row r="916967" s="12" customFormat="1" x14ac:dyDescent="0.2"/>
    <row r="916968" s="12" customFormat="1" x14ac:dyDescent="0.2"/>
    <row r="916969" s="12" customFormat="1" x14ac:dyDescent="0.2"/>
    <row r="916970" s="12" customFormat="1" x14ac:dyDescent="0.2"/>
    <row r="916971" s="12" customFormat="1" x14ac:dyDescent="0.2"/>
    <row r="916972" s="12" customFormat="1" x14ac:dyDescent="0.2"/>
    <row r="916973" s="12" customFormat="1" x14ac:dyDescent="0.2"/>
    <row r="916974" s="12" customFormat="1" x14ac:dyDescent="0.2"/>
    <row r="916975" s="12" customFormat="1" x14ac:dyDescent="0.2"/>
    <row r="916976" s="12" customFormat="1" x14ac:dyDescent="0.2"/>
    <row r="916977" s="12" customFormat="1" x14ac:dyDescent="0.2"/>
    <row r="916978" s="12" customFormat="1" x14ac:dyDescent="0.2"/>
    <row r="916979" s="12" customFormat="1" x14ac:dyDescent="0.2"/>
    <row r="916980" s="12" customFormat="1" x14ac:dyDescent="0.2"/>
    <row r="916981" s="12" customFormat="1" x14ac:dyDescent="0.2"/>
    <row r="916982" s="12" customFormat="1" x14ac:dyDescent="0.2"/>
    <row r="916983" s="12" customFormat="1" x14ac:dyDescent="0.2"/>
    <row r="916984" s="12" customFormat="1" x14ac:dyDescent="0.2"/>
    <row r="916985" s="12" customFormat="1" x14ac:dyDescent="0.2"/>
    <row r="916986" s="12" customFormat="1" x14ac:dyDescent="0.2"/>
    <row r="916987" s="12" customFormat="1" x14ac:dyDescent="0.2"/>
    <row r="916988" s="12" customFormat="1" x14ac:dyDescent="0.2"/>
    <row r="916989" s="12" customFormat="1" x14ac:dyDescent="0.2"/>
    <row r="916990" s="12" customFormat="1" x14ac:dyDescent="0.2"/>
    <row r="916991" s="12" customFormat="1" x14ac:dyDescent="0.2"/>
    <row r="916992" s="12" customFormat="1" x14ac:dyDescent="0.2"/>
    <row r="916993" s="12" customFormat="1" x14ac:dyDescent="0.2"/>
    <row r="916994" s="12" customFormat="1" x14ac:dyDescent="0.2"/>
    <row r="916995" s="12" customFormat="1" x14ac:dyDescent="0.2"/>
    <row r="916996" s="12" customFormat="1" x14ac:dyDescent="0.2"/>
    <row r="916997" s="12" customFormat="1" x14ac:dyDescent="0.2"/>
    <row r="916998" s="12" customFormat="1" x14ac:dyDescent="0.2"/>
    <row r="916999" s="12" customFormat="1" x14ac:dyDescent="0.2"/>
    <row r="917000" s="12" customFormat="1" x14ac:dyDescent="0.2"/>
    <row r="917001" s="12" customFormat="1" x14ac:dyDescent="0.2"/>
    <row r="917002" s="12" customFormat="1" x14ac:dyDescent="0.2"/>
    <row r="917003" s="12" customFormat="1" x14ac:dyDescent="0.2"/>
    <row r="917004" s="12" customFormat="1" x14ac:dyDescent="0.2"/>
    <row r="917005" s="12" customFormat="1" x14ac:dyDescent="0.2"/>
    <row r="917006" s="12" customFormat="1" x14ac:dyDescent="0.2"/>
    <row r="917007" s="12" customFormat="1" x14ac:dyDescent="0.2"/>
    <row r="917008" s="12" customFormat="1" x14ac:dyDescent="0.2"/>
    <row r="917009" s="12" customFormat="1" x14ac:dyDescent="0.2"/>
    <row r="917010" s="12" customFormat="1" x14ac:dyDescent="0.2"/>
    <row r="917011" s="12" customFormat="1" x14ac:dyDescent="0.2"/>
    <row r="917012" s="12" customFormat="1" x14ac:dyDescent="0.2"/>
    <row r="917013" s="12" customFormat="1" x14ac:dyDescent="0.2"/>
    <row r="917014" s="12" customFormat="1" x14ac:dyDescent="0.2"/>
    <row r="917015" s="12" customFormat="1" x14ac:dyDescent="0.2"/>
    <row r="917016" s="12" customFormat="1" x14ac:dyDescent="0.2"/>
    <row r="917017" s="12" customFormat="1" x14ac:dyDescent="0.2"/>
    <row r="917018" s="12" customFormat="1" x14ac:dyDescent="0.2"/>
    <row r="917019" s="12" customFormat="1" x14ac:dyDescent="0.2"/>
    <row r="917020" s="12" customFormat="1" x14ac:dyDescent="0.2"/>
    <row r="917021" s="12" customFormat="1" x14ac:dyDescent="0.2"/>
    <row r="917022" s="12" customFormat="1" x14ac:dyDescent="0.2"/>
    <row r="917023" s="12" customFormat="1" x14ac:dyDescent="0.2"/>
    <row r="917024" s="12" customFormat="1" x14ac:dyDescent="0.2"/>
    <row r="917025" s="12" customFormat="1" x14ac:dyDescent="0.2"/>
    <row r="917026" s="12" customFormat="1" x14ac:dyDescent="0.2"/>
    <row r="917027" s="12" customFormat="1" x14ac:dyDescent="0.2"/>
    <row r="917028" s="12" customFormat="1" x14ac:dyDescent="0.2"/>
    <row r="917029" s="12" customFormat="1" x14ac:dyDescent="0.2"/>
    <row r="917030" s="12" customFormat="1" x14ac:dyDescent="0.2"/>
    <row r="917031" s="12" customFormat="1" x14ac:dyDescent="0.2"/>
    <row r="917032" s="12" customFormat="1" x14ac:dyDescent="0.2"/>
    <row r="917033" s="12" customFormat="1" x14ac:dyDescent="0.2"/>
    <row r="917034" s="12" customFormat="1" x14ac:dyDescent="0.2"/>
    <row r="917035" s="12" customFormat="1" x14ac:dyDescent="0.2"/>
    <row r="917036" s="12" customFormat="1" x14ac:dyDescent="0.2"/>
    <row r="917037" s="12" customFormat="1" x14ac:dyDescent="0.2"/>
    <row r="917038" s="12" customFormat="1" x14ac:dyDescent="0.2"/>
    <row r="917039" s="12" customFormat="1" x14ac:dyDescent="0.2"/>
    <row r="917040" s="12" customFormat="1" x14ac:dyDescent="0.2"/>
    <row r="917041" s="12" customFormat="1" x14ac:dyDescent="0.2"/>
    <row r="917042" s="12" customFormat="1" x14ac:dyDescent="0.2"/>
    <row r="917043" s="12" customFormat="1" x14ac:dyDescent="0.2"/>
    <row r="917044" s="12" customFormat="1" x14ac:dyDescent="0.2"/>
    <row r="917045" s="12" customFormat="1" x14ac:dyDescent="0.2"/>
    <row r="917046" s="12" customFormat="1" x14ac:dyDescent="0.2"/>
    <row r="917047" s="12" customFormat="1" x14ac:dyDescent="0.2"/>
    <row r="917048" s="12" customFormat="1" x14ac:dyDescent="0.2"/>
    <row r="917049" s="12" customFormat="1" x14ac:dyDescent="0.2"/>
    <row r="917050" s="12" customFormat="1" x14ac:dyDescent="0.2"/>
    <row r="917051" s="12" customFormat="1" x14ac:dyDescent="0.2"/>
    <row r="917052" s="12" customFormat="1" x14ac:dyDescent="0.2"/>
    <row r="917053" s="12" customFormat="1" x14ac:dyDescent="0.2"/>
    <row r="917054" s="12" customFormat="1" x14ac:dyDescent="0.2"/>
    <row r="917055" s="12" customFormat="1" x14ac:dyDescent="0.2"/>
    <row r="917056" s="12" customFormat="1" x14ac:dyDescent="0.2"/>
    <row r="917057" s="12" customFormat="1" x14ac:dyDescent="0.2"/>
    <row r="917058" s="12" customFormat="1" x14ac:dyDescent="0.2"/>
    <row r="917059" s="12" customFormat="1" x14ac:dyDescent="0.2"/>
    <row r="917060" s="12" customFormat="1" x14ac:dyDescent="0.2"/>
    <row r="917061" s="12" customFormat="1" x14ac:dyDescent="0.2"/>
    <row r="917062" s="12" customFormat="1" x14ac:dyDescent="0.2"/>
    <row r="917063" s="12" customFormat="1" x14ac:dyDescent="0.2"/>
    <row r="917064" s="12" customFormat="1" x14ac:dyDescent="0.2"/>
    <row r="917065" s="12" customFormat="1" x14ac:dyDescent="0.2"/>
    <row r="917066" s="12" customFormat="1" x14ac:dyDescent="0.2"/>
    <row r="917067" s="12" customFormat="1" x14ac:dyDescent="0.2"/>
    <row r="917068" s="12" customFormat="1" x14ac:dyDescent="0.2"/>
    <row r="917069" s="12" customFormat="1" x14ac:dyDescent="0.2"/>
    <row r="917070" s="12" customFormat="1" x14ac:dyDescent="0.2"/>
    <row r="917071" s="12" customFormat="1" x14ac:dyDescent="0.2"/>
    <row r="917072" s="12" customFormat="1" x14ac:dyDescent="0.2"/>
    <row r="917073" s="12" customFormat="1" x14ac:dyDescent="0.2"/>
    <row r="917074" s="12" customFormat="1" x14ac:dyDescent="0.2"/>
    <row r="917075" s="12" customFormat="1" x14ac:dyDescent="0.2"/>
    <row r="917076" s="12" customFormat="1" x14ac:dyDescent="0.2"/>
    <row r="917077" s="12" customFormat="1" x14ac:dyDescent="0.2"/>
    <row r="917078" s="12" customFormat="1" x14ac:dyDescent="0.2"/>
    <row r="917079" s="12" customFormat="1" x14ac:dyDescent="0.2"/>
    <row r="917080" s="12" customFormat="1" x14ac:dyDescent="0.2"/>
    <row r="917081" s="12" customFormat="1" x14ac:dyDescent="0.2"/>
    <row r="917082" s="12" customFormat="1" x14ac:dyDescent="0.2"/>
    <row r="917083" s="12" customFormat="1" x14ac:dyDescent="0.2"/>
    <row r="917084" s="12" customFormat="1" x14ac:dyDescent="0.2"/>
    <row r="917085" s="12" customFormat="1" x14ac:dyDescent="0.2"/>
    <row r="917086" s="12" customFormat="1" x14ac:dyDescent="0.2"/>
    <row r="917087" s="12" customFormat="1" x14ac:dyDescent="0.2"/>
    <row r="917088" s="12" customFormat="1" x14ac:dyDescent="0.2"/>
    <row r="917089" s="12" customFormat="1" x14ac:dyDescent="0.2"/>
    <row r="917090" s="12" customFormat="1" x14ac:dyDescent="0.2"/>
    <row r="917091" s="12" customFormat="1" x14ac:dyDescent="0.2"/>
    <row r="917092" s="12" customFormat="1" x14ac:dyDescent="0.2"/>
    <row r="917093" s="12" customFormat="1" x14ac:dyDescent="0.2"/>
    <row r="917094" s="12" customFormat="1" x14ac:dyDescent="0.2"/>
    <row r="917095" s="12" customFormat="1" x14ac:dyDescent="0.2"/>
    <row r="917096" s="12" customFormat="1" x14ac:dyDescent="0.2"/>
    <row r="917097" s="12" customFormat="1" x14ac:dyDescent="0.2"/>
    <row r="917098" s="12" customFormat="1" x14ac:dyDescent="0.2"/>
    <row r="917099" s="12" customFormat="1" x14ac:dyDescent="0.2"/>
    <row r="917100" s="12" customFormat="1" x14ac:dyDescent="0.2"/>
    <row r="917101" s="12" customFormat="1" x14ac:dyDescent="0.2"/>
    <row r="917102" s="12" customFormat="1" x14ac:dyDescent="0.2"/>
    <row r="917103" s="12" customFormat="1" x14ac:dyDescent="0.2"/>
    <row r="917104" s="12" customFormat="1" x14ac:dyDescent="0.2"/>
    <row r="917105" s="12" customFormat="1" x14ac:dyDescent="0.2"/>
    <row r="917106" s="12" customFormat="1" x14ac:dyDescent="0.2"/>
    <row r="917107" s="12" customFormat="1" x14ac:dyDescent="0.2"/>
    <row r="917108" s="12" customFormat="1" x14ac:dyDescent="0.2"/>
    <row r="917109" s="12" customFormat="1" x14ac:dyDescent="0.2"/>
    <row r="917110" s="12" customFormat="1" x14ac:dyDescent="0.2"/>
    <row r="917111" s="12" customFormat="1" x14ac:dyDescent="0.2"/>
    <row r="917112" s="12" customFormat="1" x14ac:dyDescent="0.2"/>
    <row r="917113" s="12" customFormat="1" x14ac:dyDescent="0.2"/>
    <row r="917114" s="12" customFormat="1" x14ac:dyDescent="0.2"/>
    <row r="917115" s="12" customFormat="1" x14ac:dyDescent="0.2"/>
    <row r="917116" s="12" customFormat="1" x14ac:dyDescent="0.2"/>
    <row r="917117" s="12" customFormat="1" x14ac:dyDescent="0.2"/>
    <row r="917118" s="12" customFormat="1" x14ac:dyDescent="0.2"/>
    <row r="917119" s="12" customFormat="1" x14ac:dyDescent="0.2"/>
    <row r="917120" s="12" customFormat="1" x14ac:dyDescent="0.2"/>
    <row r="917121" s="12" customFormat="1" x14ac:dyDescent="0.2"/>
    <row r="917122" s="12" customFormat="1" x14ac:dyDescent="0.2"/>
    <row r="917123" s="12" customFormat="1" x14ac:dyDescent="0.2"/>
    <row r="917124" s="12" customFormat="1" x14ac:dyDescent="0.2"/>
    <row r="917125" s="12" customFormat="1" x14ac:dyDescent="0.2"/>
    <row r="917126" s="12" customFormat="1" x14ac:dyDescent="0.2"/>
    <row r="917127" s="12" customFormat="1" x14ac:dyDescent="0.2"/>
    <row r="917128" s="12" customFormat="1" x14ac:dyDescent="0.2"/>
    <row r="917129" s="12" customFormat="1" x14ac:dyDescent="0.2"/>
    <row r="917130" s="12" customFormat="1" x14ac:dyDescent="0.2"/>
    <row r="917131" s="12" customFormat="1" x14ac:dyDescent="0.2"/>
    <row r="917132" s="12" customFormat="1" x14ac:dyDescent="0.2"/>
    <row r="917133" s="12" customFormat="1" x14ac:dyDescent="0.2"/>
    <row r="917134" s="12" customFormat="1" x14ac:dyDescent="0.2"/>
    <row r="917135" s="12" customFormat="1" x14ac:dyDescent="0.2"/>
    <row r="917136" s="12" customFormat="1" x14ac:dyDescent="0.2"/>
    <row r="917137" s="12" customFormat="1" x14ac:dyDescent="0.2"/>
    <row r="917138" s="12" customFormat="1" x14ac:dyDescent="0.2"/>
    <row r="917139" s="12" customFormat="1" x14ac:dyDescent="0.2"/>
    <row r="917140" s="12" customFormat="1" x14ac:dyDescent="0.2"/>
    <row r="917141" s="12" customFormat="1" x14ac:dyDescent="0.2"/>
    <row r="917142" s="12" customFormat="1" x14ac:dyDescent="0.2"/>
    <row r="917143" s="12" customFormat="1" x14ac:dyDescent="0.2"/>
    <row r="917144" s="12" customFormat="1" x14ac:dyDescent="0.2"/>
    <row r="917145" s="12" customFormat="1" x14ac:dyDescent="0.2"/>
    <row r="917146" s="12" customFormat="1" x14ac:dyDescent="0.2"/>
    <row r="917147" s="12" customFormat="1" x14ac:dyDescent="0.2"/>
    <row r="917148" s="12" customFormat="1" x14ac:dyDescent="0.2"/>
    <row r="917149" s="12" customFormat="1" x14ac:dyDescent="0.2"/>
    <row r="917150" s="12" customFormat="1" x14ac:dyDescent="0.2"/>
    <row r="917151" s="12" customFormat="1" x14ac:dyDescent="0.2"/>
    <row r="917152" s="12" customFormat="1" x14ac:dyDescent="0.2"/>
    <row r="917153" s="12" customFormat="1" x14ac:dyDescent="0.2"/>
    <row r="917154" s="12" customFormat="1" x14ac:dyDescent="0.2"/>
    <row r="917155" s="12" customFormat="1" x14ac:dyDescent="0.2"/>
    <row r="917156" s="12" customFormat="1" x14ac:dyDescent="0.2"/>
    <row r="917157" s="12" customFormat="1" x14ac:dyDescent="0.2"/>
    <row r="917158" s="12" customFormat="1" x14ac:dyDescent="0.2"/>
    <row r="917159" s="12" customFormat="1" x14ac:dyDescent="0.2"/>
    <row r="917160" s="12" customFormat="1" x14ac:dyDescent="0.2"/>
    <row r="917161" s="12" customFormat="1" x14ac:dyDescent="0.2"/>
    <row r="917162" s="12" customFormat="1" x14ac:dyDescent="0.2"/>
    <row r="917163" s="12" customFormat="1" x14ac:dyDescent="0.2"/>
    <row r="917164" s="12" customFormat="1" x14ac:dyDescent="0.2"/>
    <row r="917165" s="12" customFormat="1" x14ac:dyDescent="0.2"/>
    <row r="917166" s="12" customFormat="1" x14ac:dyDescent="0.2"/>
    <row r="917167" s="12" customFormat="1" x14ac:dyDescent="0.2"/>
    <row r="917168" s="12" customFormat="1" x14ac:dyDescent="0.2"/>
    <row r="917169" s="12" customFormat="1" x14ac:dyDescent="0.2"/>
    <row r="917170" s="12" customFormat="1" x14ac:dyDescent="0.2"/>
    <row r="917171" s="12" customFormat="1" x14ac:dyDescent="0.2"/>
    <row r="917172" s="12" customFormat="1" x14ac:dyDescent="0.2"/>
    <row r="917173" s="12" customFormat="1" x14ac:dyDescent="0.2"/>
    <row r="917174" s="12" customFormat="1" x14ac:dyDescent="0.2"/>
    <row r="917175" s="12" customFormat="1" x14ac:dyDescent="0.2"/>
    <row r="917176" s="12" customFormat="1" x14ac:dyDescent="0.2"/>
    <row r="917177" s="12" customFormat="1" x14ac:dyDescent="0.2"/>
    <row r="917178" s="12" customFormat="1" x14ac:dyDescent="0.2"/>
    <row r="917179" s="12" customFormat="1" x14ac:dyDescent="0.2"/>
    <row r="917180" s="12" customFormat="1" x14ac:dyDescent="0.2"/>
    <row r="917181" s="12" customFormat="1" x14ac:dyDescent="0.2"/>
    <row r="917182" s="12" customFormat="1" x14ac:dyDescent="0.2"/>
    <row r="917183" s="12" customFormat="1" x14ac:dyDescent="0.2"/>
    <row r="917184" s="12" customFormat="1" x14ac:dyDescent="0.2"/>
    <row r="917185" s="12" customFormat="1" x14ac:dyDescent="0.2"/>
    <row r="917186" s="12" customFormat="1" x14ac:dyDescent="0.2"/>
    <row r="917187" s="12" customFormat="1" x14ac:dyDescent="0.2"/>
    <row r="917188" s="12" customFormat="1" x14ac:dyDescent="0.2"/>
    <row r="917189" s="12" customFormat="1" x14ac:dyDescent="0.2"/>
    <row r="917190" s="12" customFormat="1" x14ac:dyDescent="0.2"/>
    <row r="917191" s="12" customFormat="1" x14ac:dyDescent="0.2"/>
    <row r="917192" s="12" customFormat="1" x14ac:dyDescent="0.2"/>
    <row r="917193" s="12" customFormat="1" x14ac:dyDescent="0.2"/>
    <row r="917194" s="12" customFormat="1" x14ac:dyDescent="0.2"/>
    <row r="917195" s="12" customFormat="1" x14ac:dyDescent="0.2"/>
    <row r="917196" s="12" customFormat="1" x14ac:dyDescent="0.2"/>
    <row r="917197" s="12" customFormat="1" x14ac:dyDescent="0.2"/>
    <row r="917198" s="12" customFormat="1" x14ac:dyDescent="0.2"/>
    <row r="917199" s="12" customFormat="1" x14ac:dyDescent="0.2"/>
    <row r="917200" s="12" customFormat="1" x14ac:dyDescent="0.2"/>
    <row r="917201" s="12" customFormat="1" x14ac:dyDescent="0.2"/>
    <row r="917202" s="12" customFormat="1" x14ac:dyDescent="0.2"/>
    <row r="917203" s="12" customFormat="1" x14ac:dyDescent="0.2"/>
    <row r="917204" s="12" customFormat="1" x14ac:dyDescent="0.2"/>
    <row r="917205" s="12" customFormat="1" x14ac:dyDescent="0.2"/>
    <row r="917206" s="12" customFormat="1" x14ac:dyDescent="0.2"/>
    <row r="917207" s="12" customFormat="1" x14ac:dyDescent="0.2"/>
    <row r="917208" s="12" customFormat="1" x14ac:dyDescent="0.2"/>
    <row r="917209" s="12" customFormat="1" x14ac:dyDescent="0.2"/>
    <row r="917210" s="12" customFormat="1" x14ac:dyDescent="0.2"/>
    <row r="917211" s="12" customFormat="1" x14ac:dyDescent="0.2"/>
    <row r="917212" s="12" customFormat="1" x14ac:dyDescent="0.2"/>
    <row r="917213" s="12" customFormat="1" x14ac:dyDescent="0.2"/>
    <row r="917214" s="12" customFormat="1" x14ac:dyDescent="0.2"/>
    <row r="917215" s="12" customFormat="1" x14ac:dyDescent="0.2"/>
    <row r="917216" s="12" customFormat="1" x14ac:dyDescent="0.2"/>
    <row r="917217" s="12" customFormat="1" x14ac:dyDescent="0.2"/>
    <row r="917218" s="12" customFormat="1" x14ac:dyDescent="0.2"/>
    <row r="917219" s="12" customFormat="1" x14ac:dyDescent="0.2"/>
    <row r="917220" s="12" customFormat="1" x14ac:dyDescent="0.2"/>
    <row r="917221" s="12" customFormat="1" x14ac:dyDescent="0.2"/>
    <row r="917222" s="12" customFormat="1" x14ac:dyDescent="0.2"/>
    <row r="917223" s="12" customFormat="1" x14ac:dyDescent="0.2"/>
    <row r="917224" s="12" customFormat="1" x14ac:dyDescent="0.2"/>
    <row r="917225" s="12" customFormat="1" x14ac:dyDescent="0.2"/>
    <row r="917226" s="12" customFormat="1" x14ac:dyDescent="0.2"/>
    <row r="917227" s="12" customFormat="1" x14ac:dyDescent="0.2"/>
    <row r="917228" s="12" customFormat="1" x14ac:dyDescent="0.2"/>
    <row r="917229" s="12" customFormat="1" x14ac:dyDescent="0.2"/>
    <row r="917230" s="12" customFormat="1" x14ac:dyDescent="0.2"/>
    <row r="917231" s="12" customFormat="1" x14ac:dyDescent="0.2"/>
    <row r="917232" s="12" customFormat="1" x14ac:dyDescent="0.2"/>
    <row r="917233" s="12" customFormat="1" x14ac:dyDescent="0.2"/>
    <row r="917234" s="12" customFormat="1" x14ac:dyDescent="0.2"/>
    <row r="917235" s="12" customFormat="1" x14ac:dyDescent="0.2"/>
    <row r="917236" s="12" customFormat="1" x14ac:dyDescent="0.2"/>
    <row r="917237" s="12" customFormat="1" x14ac:dyDescent="0.2"/>
    <row r="917238" s="12" customFormat="1" x14ac:dyDescent="0.2"/>
    <row r="917239" s="12" customFormat="1" x14ac:dyDescent="0.2"/>
    <row r="917240" s="12" customFormat="1" x14ac:dyDescent="0.2"/>
    <row r="917241" s="12" customFormat="1" x14ac:dyDescent="0.2"/>
    <row r="917242" s="12" customFormat="1" x14ac:dyDescent="0.2"/>
    <row r="917243" s="12" customFormat="1" x14ac:dyDescent="0.2"/>
    <row r="917244" s="12" customFormat="1" x14ac:dyDescent="0.2"/>
    <row r="917245" s="12" customFormat="1" x14ac:dyDescent="0.2"/>
    <row r="917246" s="12" customFormat="1" x14ac:dyDescent="0.2"/>
    <row r="917247" s="12" customFormat="1" x14ac:dyDescent="0.2"/>
    <row r="917248" s="12" customFormat="1" x14ac:dyDescent="0.2"/>
    <row r="917249" s="12" customFormat="1" x14ac:dyDescent="0.2"/>
    <row r="917250" s="12" customFormat="1" x14ac:dyDescent="0.2"/>
    <row r="917251" s="12" customFormat="1" x14ac:dyDescent="0.2"/>
    <row r="917252" s="12" customFormat="1" x14ac:dyDescent="0.2"/>
    <row r="917253" s="12" customFormat="1" x14ac:dyDescent="0.2"/>
    <row r="917254" s="12" customFormat="1" x14ac:dyDescent="0.2"/>
    <row r="917255" s="12" customFormat="1" x14ac:dyDescent="0.2"/>
    <row r="917256" s="12" customFormat="1" x14ac:dyDescent="0.2"/>
    <row r="917257" s="12" customFormat="1" x14ac:dyDescent="0.2"/>
    <row r="917258" s="12" customFormat="1" x14ac:dyDescent="0.2"/>
    <row r="917259" s="12" customFormat="1" x14ac:dyDescent="0.2"/>
    <row r="917260" s="12" customFormat="1" x14ac:dyDescent="0.2"/>
    <row r="917261" s="12" customFormat="1" x14ac:dyDescent="0.2"/>
    <row r="917262" s="12" customFormat="1" x14ac:dyDescent="0.2"/>
    <row r="917263" s="12" customFormat="1" x14ac:dyDescent="0.2"/>
    <row r="917264" s="12" customFormat="1" x14ac:dyDescent="0.2"/>
    <row r="917265" s="12" customFormat="1" x14ac:dyDescent="0.2"/>
    <row r="917266" s="12" customFormat="1" x14ac:dyDescent="0.2"/>
    <row r="917267" s="12" customFormat="1" x14ac:dyDescent="0.2"/>
    <row r="917268" s="12" customFormat="1" x14ac:dyDescent="0.2"/>
    <row r="917269" s="12" customFormat="1" x14ac:dyDescent="0.2"/>
    <row r="917270" s="12" customFormat="1" x14ac:dyDescent="0.2"/>
    <row r="917271" s="12" customFormat="1" x14ac:dyDescent="0.2"/>
    <row r="917272" s="12" customFormat="1" x14ac:dyDescent="0.2"/>
    <row r="917273" s="12" customFormat="1" x14ac:dyDescent="0.2"/>
    <row r="917274" s="12" customFormat="1" x14ac:dyDescent="0.2"/>
    <row r="917275" s="12" customFormat="1" x14ac:dyDescent="0.2"/>
    <row r="917276" s="12" customFormat="1" x14ac:dyDescent="0.2"/>
    <row r="917277" s="12" customFormat="1" x14ac:dyDescent="0.2"/>
    <row r="917278" s="12" customFormat="1" x14ac:dyDescent="0.2"/>
    <row r="917279" s="12" customFormat="1" x14ac:dyDescent="0.2"/>
    <row r="917280" s="12" customFormat="1" x14ac:dyDescent="0.2"/>
    <row r="917281" s="12" customFormat="1" x14ac:dyDescent="0.2"/>
    <row r="917282" s="12" customFormat="1" x14ac:dyDescent="0.2"/>
    <row r="917283" s="12" customFormat="1" x14ac:dyDescent="0.2"/>
    <row r="917284" s="12" customFormat="1" x14ac:dyDescent="0.2"/>
    <row r="917285" s="12" customFormat="1" x14ac:dyDescent="0.2"/>
    <row r="917286" s="12" customFormat="1" x14ac:dyDescent="0.2"/>
    <row r="917287" s="12" customFormat="1" x14ac:dyDescent="0.2"/>
    <row r="917288" s="12" customFormat="1" x14ac:dyDescent="0.2"/>
    <row r="917289" s="12" customFormat="1" x14ac:dyDescent="0.2"/>
    <row r="917290" s="12" customFormat="1" x14ac:dyDescent="0.2"/>
    <row r="917291" s="12" customFormat="1" x14ac:dyDescent="0.2"/>
    <row r="917292" s="12" customFormat="1" x14ac:dyDescent="0.2"/>
    <row r="917293" s="12" customFormat="1" x14ac:dyDescent="0.2"/>
    <row r="917294" s="12" customFormat="1" x14ac:dyDescent="0.2"/>
    <row r="917295" s="12" customFormat="1" x14ac:dyDescent="0.2"/>
    <row r="917296" s="12" customFormat="1" x14ac:dyDescent="0.2"/>
    <row r="917297" s="12" customFormat="1" x14ac:dyDescent="0.2"/>
    <row r="917298" s="12" customFormat="1" x14ac:dyDescent="0.2"/>
    <row r="917299" s="12" customFormat="1" x14ac:dyDescent="0.2"/>
    <row r="917300" s="12" customFormat="1" x14ac:dyDescent="0.2"/>
    <row r="917301" s="12" customFormat="1" x14ac:dyDescent="0.2"/>
    <row r="917302" s="12" customFormat="1" x14ac:dyDescent="0.2"/>
    <row r="917303" s="12" customFormat="1" x14ac:dyDescent="0.2"/>
    <row r="917304" s="12" customFormat="1" x14ac:dyDescent="0.2"/>
    <row r="917305" s="12" customFormat="1" x14ac:dyDescent="0.2"/>
    <row r="917306" s="12" customFormat="1" x14ac:dyDescent="0.2"/>
    <row r="917307" s="12" customFormat="1" x14ac:dyDescent="0.2"/>
    <row r="917308" s="12" customFormat="1" x14ac:dyDescent="0.2"/>
    <row r="917309" s="12" customFormat="1" x14ac:dyDescent="0.2"/>
    <row r="917310" s="12" customFormat="1" x14ac:dyDescent="0.2"/>
    <row r="917311" s="12" customFormat="1" x14ac:dyDescent="0.2"/>
    <row r="917312" s="12" customFormat="1" x14ac:dyDescent="0.2"/>
    <row r="917313" s="12" customFormat="1" x14ac:dyDescent="0.2"/>
    <row r="917314" s="12" customFormat="1" x14ac:dyDescent="0.2"/>
    <row r="917315" s="12" customFormat="1" x14ac:dyDescent="0.2"/>
    <row r="917316" s="12" customFormat="1" x14ac:dyDescent="0.2"/>
    <row r="917317" s="12" customFormat="1" x14ac:dyDescent="0.2"/>
    <row r="917318" s="12" customFormat="1" x14ac:dyDescent="0.2"/>
    <row r="917319" s="12" customFormat="1" x14ac:dyDescent="0.2"/>
    <row r="917320" s="12" customFormat="1" x14ac:dyDescent="0.2"/>
    <row r="917321" s="12" customFormat="1" x14ac:dyDescent="0.2"/>
    <row r="917322" s="12" customFormat="1" x14ac:dyDescent="0.2"/>
    <row r="917323" s="12" customFormat="1" x14ac:dyDescent="0.2"/>
    <row r="917324" s="12" customFormat="1" x14ac:dyDescent="0.2"/>
    <row r="917325" s="12" customFormat="1" x14ac:dyDescent="0.2"/>
    <row r="917326" s="12" customFormat="1" x14ac:dyDescent="0.2"/>
    <row r="917327" s="12" customFormat="1" x14ac:dyDescent="0.2"/>
    <row r="917328" s="12" customFormat="1" x14ac:dyDescent="0.2"/>
    <row r="917329" s="12" customFormat="1" x14ac:dyDescent="0.2"/>
    <row r="917330" s="12" customFormat="1" x14ac:dyDescent="0.2"/>
    <row r="917331" s="12" customFormat="1" x14ac:dyDescent="0.2"/>
    <row r="917332" s="12" customFormat="1" x14ac:dyDescent="0.2"/>
    <row r="917333" s="12" customFormat="1" x14ac:dyDescent="0.2"/>
    <row r="917334" s="12" customFormat="1" x14ac:dyDescent="0.2"/>
    <row r="917335" s="12" customFormat="1" x14ac:dyDescent="0.2"/>
    <row r="917336" s="12" customFormat="1" x14ac:dyDescent="0.2"/>
    <row r="917337" s="12" customFormat="1" x14ac:dyDescent="0.2"/>
    <row r="917338" s="12" customFormat="1" x14ac:dyDescent="0.2"/>
    <row r="917339" s="12" customFormat="1" x14ac:dyDescent="0.2"/>
    <row r="917340" s="12" customFormat="1" x14ac:dyDescent="0.2"/>
    <row r="917341" s="12" customFormat="1" x14ac:dyDescent="0.2"/>
    <row r="917342" s="12" customFormat="1" x14ac:dyDescent="0.2"/>
    <row r="917343" s="12" customFormat="1" x14ac:dyDescent="0.2"/>
    <row r="917344" s="12" customFormat="1" x14ac:dyDescent="0.2"/>
    <row r="917345" s="12" customFormat="1" x14ac:dyDescent="0.2"/>
    <row r="917346" s="12" customFormat="1" x14ac:dyDescent="0.2"/>
    <row r="917347" s="12" customFormat="1" x14ac:dyDescent="0.2"/>
    <row r="917348" s="12" customFormat="1" x14ac:dyDescent="0.2"/>
    <row r="917349" s="12" customFormat="1" x14ac:dyDescent="0.2"/>
    <row r="917350" s="12" customFormat="1" x14ac:dyDescent="0.2"/>
    <row r="917351" s="12" customFormat="1" x14ac:dyDescent="0.2"/>
    <row r="917352" s="12" customFormat="1" x14ac:dyDescent="0.2"/>
    <row r="917353" s="12" customFormat="1" x14ac:dyDescent="0.2"/>
    <row r="917354" s="12" customFormat="1" x14ac:dyDescent="0.2"/>
    <row r="917355" s="12" customFormat="1" x14ac:dyDescent="0.2"/>
    <row r="917356" s="12" customFormat="1" x14ac:dyDescent="0.2"/>
    <row r="917357" s="12" customFormat="1" x14ac:dyDescent="0.2"/>
    <row r="917358" s="12" customFormat="1" x14ac:dyDescent="0.2"/>
    <row r="917359" s="12" customFormat="1" x14ac:dyDescent="0.2"/>
    <row r="917360" s="12" customFormat="1" x14ac:dyDescent="0.2"/>
    <row r="917361" s="12" customFormat="1" x14ac:dyDescent="0.2"/>
    <row r="917362" s="12" customFormat="1" x14ac:dyDescent="0.2"/>
    <row r="917363" s="12" customFormat="1" x14ac:dyDescent="0.2"/>
    <row r="917364" s="12" customFormat="1" x14ac:dyDescent="0.2"/>
    <row r="917365" s="12" customFormat="1" x14ac:dyDescent="0.2"/>
    <row r="917366" s="12" customFormat="1" x14ac:dyDescent="0.2"/>
    <row r="917367" s="12" customFormat="1" x14ac:dyDescent="0.2"/>
    <row r="917368" s="12" customFormat="1" x14ac:dyDescent="0.2"/>
    <row r="917369" s="12" customFormat="1" x14ac:dyDescent="0.2"/>
    <row r="917370" s="12" customFormat="1" x14ac:dyDescent="0.2"/>
    <row r="917371" s="12" customFormat="1" x14ac:dyDescent="0.2"/>
    <row r="917372" s="12" customFormat="1" x14ac:dyDescent="0.2"/>
    <row r="917373" s="12" customFormat="1" x14ac:dyDescent="0.2"/>
    <row r="917374" s="12" customFormat="1" x14ac:dyDescent="0.2"/>
    <row r="917375" s="12" customFormat="1" x14ac:dyDescent="0.2"/>
    <row r="917376" s="12" customFormat="1" x14ac:dyDescent="0.2"/>
    <row r="917377" s="12" customFormat="1" x14ac:dyDescent="0.2"/>
    <row r="917378" s="12" customFormat="1" x14ac:dyDescent="0.2"/>
    <row r="917379" s="12" customFormat="1" x14ac:dyDescent="0.2"/>
    <row r="917380" s="12" customFormat="1" x14ac:dyDescent="0.2"/>
    <row r="917381" s="12" customFormat="1" x14ac:dyDescent="0.2"/>
    <row r="917382" s="12" customFormat="1" x14ac:dyDescent="0.2"/>
    <row r="917383" s="12" customFormat="1" x14ac:dyDescent="0.2"/>
    <row r="917384" s="12" customFormat="1" x14ac:dyDescent="0.2"/>
    <row r="917385" s="12" customFormat="1" x14ac:dyDescent="0.2"/>
    <row r="917386" s="12" customFormat="1" x14ac:dyDescent="0.2"/>
    <row r="917387" s="12" customFormat="1" x14ac:dyDescent="0.2"/>
    <row r="917388" s="12" customFormat="1" x14ac:dyDescent="0.2"/>
    <row r="917389" s="12" customFormat="1" x14ac:dyDescent="0.2"/>
    <row r="917390" s="12" customFormat="1" x14ac:dyDescent="0.2"/>
    <row r="917391" s="12" customFormat="1" x14ac:dyDescent="0.2"/>
    <row r="917392" s="12" customFormat="1" x14ac:dyDescent="0.2"/>
    <row r="917393" s="12" customFormat="1" x14ac:dyDescent="0.2"/>
    <row r="917394" s="12" customFormat="1" x14ac:dyDescent="0.2"/>
    <row r="917395" s="12" customFormat="1" x14ac:dyDescent="0.2"/>
    <row r="917396" s="12" customFormat="1" x14ac:dyDescent="0.2"/>
    <row r="917397" s="12" customFormat="1" x14ac:dyDescent="0.2"/>
    <row r="917398" s="12" customFormat="1" x14ac:dyDescent="0.2"/>
    <row r="917399" s="12" customFormat="1" x14ac:dyDescent="0.2"/>
    <row r="917400" s="12" customFormat="1" x14ac:dyDescent="0.2"/>
    <row r="917401" s="12" customFormat="1" x14ac:dyDescent="0.2"/>
    <row r="917402" s="12" customFormat="1" x14ac:dyDescent="0.2"/>
    <row r="917403" s="12" customFormat="1" x14ac:dyDescent="0.2"/>
    <row r="917404" s="12" customFormat="1" x14ac:dyDescent="0.2"/>
    <row r="917405" s="12" customFormat="1" x14ac:dyDescent="0.2"/>
    <row r="917406" s="12" customFormat="1" x14ac:dyDescent="0.2"/>
    <row r="917407" s="12" customFormat="1" x14ac:dyDescent="0.2"/>
    <row r="917408" s="12" customFormat="1" x14ac:dyDescent="0.2"/>
    <row r="917409" s="12" customFormat="1" x14ac:dyDescent="0.2"/>
    <row r="917410" s="12" customFormat="1" x14ac:dyDescent="0.2"/>
    <row r="917411" s="12" customFormat="1" x14ac:dyDescent="0.2"/>
    <row r="917412" s="12" customFormat="1" x14ac:dyDescent="0.2"/>
    <row r="917413" s="12" customFormat="1" x14ac:dyDescent="0.2"/>
    <row r="917414" s="12" customFormat="1" x14ac:dyDescent="0.2"/>
    <row r="917415" s="12" customFormat="1" x14ac:dyDescent="0.2"/>
    <row r="917416" s="12" customFormat="1" x14ac:dyDescent="0.2"/>
    <row r="917417" s="12" customFormat="1" x14ac:dyDescent="0.2"/>
    <row r="917418" s="12" customFormat="1" x14ac:dyDescent="0.2"/>
    <row r="917419" s="12" customFormat="1" x14ac:dyDescent="0.2"/>
    <row r="917420" s="12" customFormat="1" x14ac:dyDescent="0.2"/>
    <row r="917421" s="12" customFormat="1" x14ac:dyDescent="0.2"/>
    <row r="917422" s="12" customFormat="1" x14ac:dyDescent="0.2"/>
    <row r="917423" s="12" customFormat="1" x14ac:dyDescent="0.2"/>
    <row r="917424" s="12" customFormat="1" x14ac:dyDescent="0.2"/>
    <row r="917425" s="12" customFormat="1" x14ac:dyDescent="0.2"/>
    <row r="917426" s="12" customFormat="1" x14ac:dyDescent="0.2"/>
    <row r="917427" s="12" customFormat="1" x14ac:dyDescent="0.2"/>
    <row r="917428" s="12" customFormat="1" x14ac:dyDescent="0.2"/>
    <row r="917429" s="12" customFormat="1" x14ac:dyDescent="0.2"/>
    <row r="917430" s="12" customFormat="1" x14ac:dyDescent="0.2"/>
    <row r="917431" s="12" customFormat="1" x14ac:dyDescent="0.2"/>
    <row r="917432" s="12" customFormat="1" x14ac:dyDescent="0.2"/>
    <row r="917433" s="12" customFormat="1" x14ac:dyDescent="0.2"/>
    <row r="917434" s="12" customFormat="1" x14ac:dyDescent="0.2"/>
    <row r="917435" s="12" customFormat="1" x14ac:dyDescent="0.2"/>
    <row r="917436" s="12" customFormat="1" x14ac:dyDescent="0.2"/>
    <row r="917437" s="12" customFormat="1" x14ac:dyDescent="0.2"/>
    <row r="917438" s="12" customFormat="1" x14ac:dyDescent="0.2"/>
    <row r="917439" s="12" customFormat="1" x14ac:dyDescent="0.2"/>
    <row r="917440" s="12" customFormat="1" x14ac:dyDescent="0.2"/>
    <row r="917441" s="12" customFormat="1" x14ac:dyDescent="0.2"/>
    <row r="917442" s="12" customFormat="1" x14ac:dyDescent="0.2"/>
    <row r="917443" s="12" customFormat="1" x14ac:dyDescent="0.2"/>
    <row r="917444" s="12" customFormat="1" x14ac:dyDescent="0.2"/>
    <row r="917445" s="12" customFormat="1" x14ac:dyDescent="0.2"/>
    <row r="917446" s="12" customFormat="1" x14ac:dyDescent="0.2"/>
    <row r="917447" s="12" customFormat="1" x14ac:dyDescent="0.2"/>
    <row r="917448" s="12" customFormat="1" x14ac:dyDescent="0.2"/>
    <row r="917449" s="12" customFormat="1" x14ac:dyDescent="0.2"/>
    <row r="917450" s="12" customFormat="1" x14ac:dyDescent="0.2"/>
    <row r="917451" s="12" customFormat="1" x14ac:dyDescent="0.2"/>
    <row r="917452" s="12" customFormat="1" x14ac:dyDescent="0.2"/>
    <row r="917453" s="12" customFormat="1" x14ac:dyDescent="0.2"/>
    <row r="917454" s="12" customFormat="1" x14ac:dyDescent="0.2"/>
    <row r="917455" s="12" customFormat="1" x14ac:dyDescent="0.2"/>
    <row r="917456" s="12" customFormat="1" x14ac:dyDescent="0.2"/>
    <row r="917457" s="12" customFormat="1" x14ac:dyDescent="0.2"/>
    <row r="917458" s="12" customFormat="1" x14ac:dyDescent="0.2"/>
    <row r="917459" s="12" customFormat="1" x14ac:dyDescent="0.2"/>
    <row r="917460" s="12" customFormat="1" x14ac:dyDescent="0.2"/>
    <row r="917461" s="12" customFormat="1" x14ac:dyDescent="0.2"/>
    <row r="917462" s="12" customFormat="1" x14ac:dyDescent="0.2"/>
    <row r="917463" s="12" customFormat="1" x14ac:dyDescent="0.2"/>
    <row r="917464" s="12" customFormat="1" x14ac:dyDescent="0.2"/>
    <row r="917465" s="12" customFormat="1" x14ac:dyDescent="0.2"/>
    <row r="917466" s="12" customFormat="1" x14ac:dyDescent="0.2"/>
    <row r="917467" s="12" customFormat="1" x14ac:dyDescent="0.2"/>
    <row r="917468" s="12" customFormat="1" x14ac:dyDescent="0.2"/>
    <row r="917469" s="12" customFormat="1" x14ac:dyDescent="0.2"/>
    <row r="917470" s="12" customFormat="1" x14ac:dyDescent="0.2"/>
    <row r="917471" s="12" customFormat="1" x14ac:dyDescent="0.2"/>
    <row r="917472" s="12" customFormat="1" x14ac:dyDescent="0.2"/>
    <row r="917473" s="12" customFormat="1" x14ac:dyDescent="0.2"/>
    <row r="917474" s="12" customFormat="1" x14ac:dyDescent="0.2"/>
    <row r="917475" s="12" customFormat="1" x14ac:dyDescent="0.2"/>
    <row r="917476" s="12" customFormat="1" x14ac:dyDescent="0.2"/>
    <row r="917477" s="12" customFormat="1" x14ac:dyDescent="0.2"/>
    <row r="917478" s="12" customFormat="1" x14ac:dyDescent="0.2"/>
    <row r="917479" s="12" customFormat="1" x14ac:dyDescent="0.2"/>
    <row r="917480" s="12" customFormat="1" x14ac:dyDescent="0.2"/>
    <row r="917481" s="12" customFormat="1" x14ac:dyDescent="0.2"/>
    <row r="917482" s="12" customFormat="1" x14ac:dyDescent="0.2"/>
    <row r="917483" s="12" customFormat="1" x14ac:dyDescent="0.2"/>
    <row r="917484" s="12" customFormat="1" x14ac:dyDescent="0.2"/>
    <row r="917485" s="12" customFormat="1" x14ac:dyDescent="0.2"/>
    <row r="917486" s="12" customFormat="1" x14ac:dyDescent="0.2"/>
    <row r="917487" s="12" customFormat="1" x14ac:dyDescent="0.2"/>
    <row r="917488" s="12" customFormat="1" x14ac:dyDescent="0.2"/>
    <row r="917489" s="12" customFormat="1" x14ac:dyDescent="0.2"/>
    <row r="917490" s="12" customFormat="1" x14ac:dyDescent="0.2"/>
    <row r="917491" s="12" customFormat="1" x14ac:dyDescent="0.2"/>
    <row r="917492" s="12" customFormat="1" x14ac:dyDescent="0.2"/>
    <row r="917493" s="12" customFormat="1" x14ac:dyDescent="0.2"/>
    <row r="917494" s="12" customFormat="1" x14ac:dyDescent="0.2"/>
    <row r="917495" s="12" customFormat="1" x14ac:dyDescent="0.2"/>
    <row r="917496" s="12" customFormat="1" x14ac:dyDescent="0.2"/>
    <row r="917497" s="12" customFormat="1" x14ac:dyDescent="0.2"/>
    <row r="917498" s="12" customFormat="1" x14ac:dyDescent="0.2"/>
    <row r="917499" s="12" customFormat="1" x14ac:dyDescent="0.2"/>
    <row r="917500" s="12" customFormat="1" x14ac:dyDescent="0.2"/>
    <row r="917501" s="12" customFormat="1" x14ac:dyDescent="0.2"/>
    <row r="917502" s="12" customFormat="1" x14ac:dyDescent="0.2"/>
    <row r="917503" s="12" customFormat="1" x14ac:dyDescent="0.2"/>
    <row r="917504" s="12" customFormat="1" x14ac:dyDescent="0.2"/>
    <row r="917505" s="12" customFormat="1" x14ac:dyDescent="0.2"/>
    <row r="917506" s="12" customFormat="1" x14ac:dyDescent="0.2"/>
    <row r="917507" s="12" customFormat="1" x14ac:dyDescent="0.2"/>
    <row r="917508" s="12" customFormat="1" x14ac:dyDescent="0.2"/>
    <row r="917509" s="12" customFormat="1" x14ac:dyDescent="0.2"/>
    <row r="917510" s="12" customFormat="1" x14ac:dyDescent="0.2"/>
    <row r="917511" s="12" customFormat="1" x14ac:dyDescent="0.2"/>
    <row r="917512" s="12" customFormat="1" x14ac:dyDescent="0.2"/>
    <row r="917513" s="12" customFormat="1" x14ac:dyDescent="0.2"/>
    <row r="917514" s="12" customFormat="1" x14ac:dyDescent="0.2"/>
    <row r="917515" s="12" customFormat="1" x14ac:dyDescent="0.2"/>
    <row r="917516" s="12" customFormat="1" x14ac:dyDescent="0.2"/>
    <row r="917517" s="12" customFormat="1" x14ac:dyDescent="0.2"/>
    <row r="917518" s="12" customFormat="1" x14ac:dyDescent="0.2"/>
    <row r="917519" s="12" customFormat="1" x14ac:dyDescent="0.2"/>
    <row r="917520" s="12" customFormat="1" x14ac:dyDescent="0.2"/>
    <row r="917521" s="12" customFormat="1" x14ac:dyDescent="0.2"/>
    <row r="917522" s="12" customFormat="1" x14ac:dyDescent="0.2"/>
    <row r="917523" s="12" customFormat="1" x14ac:dyDescent="0.2"/>
    <row r="917524" s="12" customFormat="1" x14ac:dyDescent="0.2"/>
    <row r="917525" s="12" customFormat="1" x14ac:dyDescent="0.2"/>
    <row r="917526" s="12" customFormat="1" x14ac:dyDescent="0.2"/>
    <row r="917527" s="12" customFormat="1" x14ac:dyDescent="0.2"/>
    <row r="917528" s="12" customFormat="1" x14ac:dyDescent="0.2"/>
    <row r="917529" s="12" customFormat="1" x14ac:dyDescent="0.2"/>
    <row r="917530" s="12" customFormat="1" x14ac:dyDescent="0.2"/>
    <row r="917531" s="12" customFormat="1" x14ac:dyDescent="0.2"/>
    <row r="917532" s="12" customFormat="1" x14ac:dyDescent="0.2"/>
    <row r="917533" s="12" customFormat="1" x14ac:dyDescent="0.2"/>
    <row r="917534" s="12" customFormat="1" x14ac:dyDescent="0.2"/>
    <row r="917535" s="12" customFormat="1" x14ac:dyDescent="0.2"/>
    <row r="917536" s="12" customFormat="1" x14ac:dyDescent="0.2"/>
    <row r="917537" s="12" customFormat="1" x14ac:dyDescent="0.2"/>
    <row r="917538" s="12" customFormat="1" x14ac:dyDescent="0.2"/>
    <row r="917539" s="12" customFormat="1" x14ac:dyDescent="0.2"/>
    <row r="917540" s="12" customFormat="1" x14ac:dyDescent="0.2"/>
    <row r="917541" s="12" customFormat="1" x14ac:dyDescent="0.2"/>
    <row r="917542" s="12" customFormat="1" x14ac:dyDescent="0.2"/>
    <row r="917543" s="12" customFormat="1" x14ac:dyDescent="0.2"/>
    <row r="917544" s="12" customFormat="1" x14ac:dyDescent="0.2"/>
    <row r="917545" s="12" customFormat="1" x14ac:dyDescent="0.2"/>
    <row r="917546" s="12" customFormat="1" x14ac:dyDescent="0.2"/>
    <row r="917547" s="12" customFormat="1" x14ac:dyDescent="0.2"/>
    <row r="917548" s="12" customFormat="1" x14ac:dyDescent="0.2"/>
    <row r="917549" s="12" customFormat="1" x14ac:dyDescent="0.2"/>
    <row r="917550" s="12" customFormat="1" x14ac:dyDescent="0.2"/>
    <row r="917551" s="12" customFormat="1" x14ac:dyDescent="0.2"/>
    <row r="917552" s="12" customFormat="1" x14ac:dyDescent="0.2"/>
    <row r="917553" s="12" customFormat="1" x14ac:dyDescent="0.2"/>
    <row r="917554" s="12" customFormat="1" x14ac:dyDescent="0.2"/>
    <row r="917555" s="12" customFormat="1" x14ac:dyDescent="0.2"/>
    <row r="917556" s="12" customFormat="1" x14ac:dyDescent="0.2"/>
    <row r="917557" s="12" customFormat="1" x14ac:dyDescent="0.2"/>
    <row r="917558" s="12" customFormat="1" x14ac:dyDescent="0.2"/>
    <row r="917559" s="12" customFormat="1" x14ac:dyDescent="0.2"/>
    <row r="917560" s="12" customFormat="1" x14ac:dyDescent="0.2"/>
    <row r="917561" s="12" customFormat="1" x14ac:dyDescent="0.2"/>
    <row r="917562" s="12" customFormat="1" x14ac:dyDescent="0.2"/>
    <row r="917563" s="12" customFormat="1" x14ac:dyDescent="0.2"/>
    <row r="917564" s="12" customFormat="1" x14ac:dyDescent="0.2"/>
    <row r="917565" s="12" customFormat="1" x14ac:dyDescent="0.2"/>
    <row r="917566" s="12" customFormat="1" x14ac:dyDescent="0.2"/>
    <row r="917567" s="12" customFormat="1" x14ac:dyDescent="0.2"/>
    <row r="917568" s="12" customFormat="1" x14ac:dyDescent="0.2"/>
    <row r="917569" s="12" customFormat="1" x14ac:dyDescent="0.2"/>
    <row r="917570" s="12" customFormat="1" x14ac:dyDescent="0.2"/>
    <row r="917571" s="12" customFormat="1" x14ac:dyDescent="0.2"/>
    <row r="917572" s="12" customFormat="1" x14ac:dyDescent="0.2"/>
    <row r="917573" s="12" customFormat="1" x14ac:dyDescent="0.2"/>
    <row r="917574" s="12" customFormat="1" x14ac:dyDescent="0.2"/>
    <row r="917575" s="12" customFormat="1" x14ac:dyDescent="0.2"/>
    <row r="917576" s="12" customFormat="1" x14ac:dyDescent="0.2"/>
    <row r="917577" s="12" customFormat="1" x14ac:dyDescent="0.2"/>
    <row r="917578" s="12" customFormat="1" x14ac:dyDescent="0.2"/>
    <row r="917579" s="12" customFormat="1" x14ac:dyDescent="0.2"/>
    <row r="917580" s="12" customFormat="1" x14ac:dyDescent="0.2"/>
    <row r="917581" s="12" customFormat="1" x14ac:dyDescent="0.2"/>
    <row r="917582" s="12" customFormat="1" x14ac:dyDescent="0.2"/>
    <row r="917583" s="12" customFormat="1" x14ac:dyDescent="0.2"/>
    <row r="917584" s="12" customFormat="1" x14ac:dyDescent="0.2"/>
    <row r="917585" s="12" customFormat="1" x14ac:dyDescent="0.2"/>
    <row r="917586" s="12" customFormat="1" x14ac:dyDescent="0.2"/>
    <row r="917587" s="12" customFormat="1" x14ac:dyDescent="0.2"/>
    <row r="917588" s="12" customFormat="1" x14ac:dyDescent="0.2"/>
    <row r="917589" s="12" customFormat="1" x14ac:dyDescent="0.2"/>
    <row r="917590" s="12" customFormat="1" x14ac:dyDescent="0.2"/>
    <row r="917591" s="12" customFormat="1" x14ac:dyDescent="0.2"/>
    <row r="917592" s="12" customFormat="1" x14ac:dyDescent="0.2"/>
    <row r="917593" s="12" customFormat="1" x14ac:dyDescent="0.2"/>
    <row r="917594" s="12" customFormat="1" x14ac:dyDescent="0.2"/>
    <row r="917595" s="12" customFormat="1" x14ac:dyDescent="0.2"/>
    <row r="917596" s="12" customFormat="1" x14ac:dyDescent="0.2"/>
    <row r="917597" s="12" customFormat="1" x14ac:dyDescent="0.2"/>
    <row r="917598" s="12" customFormat="1" x14ac:dyDescent="0.2"/>
    <row r="917599" s="12" customFormat="1" x14ac:dyDescent="0.2"/>
    <row r="917600" s="12" customFormat="1" x14ac:dyDescent="0.2"/>
    <row r="917601" s="12" customFormat="1" x14ac:dyDescent="0.2"/>
    <row r="917602" s="12" customFormat="1" x14ac:dyDescent="0.2"/>
    <row r="917603" s="12" customFormat="1" x14ac:dyDescent="0.2"/>
    <row r="917604" s="12" customFormat="1" x14ac:dyDescent="0.2"/>
    <row r="917605" s="12" customFormat="1" x14ac:dyDescent="0.2"/>
    <row r="917606" s="12" customFormat="1" x14ac:dyDescent="0.2"/>
    <row r="917607" s="12" customFormat="1" x14ac:dyDescent="0.2"/>
    <row r="917608" s="12" customFormat="1" x14ac:dyDescent="0.2"/>
    <row r="917609" s="12" customFormat="1" x14ac:dyDescent="0.2"/>
    <row r="917610" s="12" customFormat="1" x14ac:dyDescent="0.2"/>
    <row r="917611" s="12" customFormat="1" x14ac:dyDescent="0.2"/>
    <row r="917612" s="12" customFormat="1" x14ac:dyDescent="0.2"/>
    <row r="917613" s="12" customFormat="1" x14ac:dyDescent="0.2"/>
    <row r="917614" s="12" customFormat="1" x14ac:dyDescent="0.2"/>
    <row r="917615" s="12" customFormat="1" x14ac:dyDescent="0.2"/>
    <row r="917616" s="12" customFormat="1" x14ac:dyDescent="0.2"/>
    <row r="917617" s="12" customFormat="1" x14ac:dyDescent="0.2"/>
    <row r="917618" s="12" customFormat="1" x14ac:dyDescent="0.2"/>
    <row r="917619" s="12" customFormat="1" x14ac:dyDescent="0.2"/>
    <row r="917620" s="12" customFormat="1" x14ac:dyDescent="0.2"/>
    <row r="917621" s="12" customFormat="1" x14ac:dyDescent="0.2"/>
    <row r="917622" s="12" customFormat="1" x14ac:dyDescent="0.2"/>
    <row r="917623" s="12" customFormat="1" x14ac:dyDescent="0.2"/>
    <row r="917624" s="12" customFormat="1" x14ac:dyDescent="0.2"/>
    <row r="917625" s="12" customFormat="1" x14ac:dyDescent="0.2"/>
    <row r="917626" s="12" customFormat="1" x14ac:dyDescent="0.2"/>
    <row r="917627" s="12" customFormat="1" x14ac:dyDescent="0.2"/>
    <row r="917628" s="12" customFormat="1" x14ac:dyDescent="0.2"/>
    <row r="917629" s="12" customFormat="1" x14ac:dyDescent="0.2"/>
    <row r="917630" s="12" customFormat="1" x14ac:dyDescent="0.2"/>
    <row r="917631" s="12" customFormat="1" x14ac:dyDescent="0.2"/>
    <row r="917632" s="12" customFormat="1" x14ac:dyDescent="0.2"/>
    <row r="917633" s="12" customFormat="1" x14ac:dyDescent="0.2"/>
    <row r="917634" s="12" customFormat="1" x14ac:dyDescent="0.2"/>
    <row r="917635" s="12" customFormat="1" x14ac:dyDescent="0.2"/>
    <row r="917636" s="12" customFormat="1" x14ac:dyDescent="0.2"/>
    <row r="917637" s="12" customFormat="1" x14ac:dyDescent="0.2"/>
    <row r="917638" s="12" customFormat="1" x14ac:dyDescent="0.2"/>
    <row r="917639" s="12" customFormat="1" x14ac:dyDescent="0.2"/>
    <row r="917640" s="12" customFormat="1" x14ac:dyDescent="0.2"/>
    <row r="917641" s="12" customFormat="1" x14ac:dyDescent="0.2"/>
    <row r="917642" s="12" customFormat="1" x14ac:dyDescent="0.2"/>
    <row r="917643" s="12" customFormat="1" x14ac:dyDescent="0.2"/>
    <row r="917644" s="12" customFormat="1" x14ac:dyDescent="0.2"/>
    <row r="917645" s="12" customFormat="1" x14ac:dyDescent="0.2"/>
    <row r="917646" s="12" customFormat="1" x14ac:dyDescent="0.2"/>
    <row r="917647" s="12" customFormat="1" x14ac:dyDescent="0.2"/>
    <row r="917648" s="12" customFormat="1" x14ac:dyDescent="0.2"/>
    <row r="917649" s="12" customFormat="1" x14ac:dyDescent="0.2"/>
    <row r="917650" s="12" customFormat="1" x14ac:dyDescent="0.2"/>
    <row r="917651" s="12" customFormat="1" x14ac:dyDescent="0.2"/>
    <row r="917652" s="12" customFormat="1" x14ac:dyDescent="0.2"/>
    <row r="917653" s="12" customFormat="1" x14ac:dyDescent="0.2"/>
    <row r="917654" s="12" customFormat="1" x14ac:dyDescent="0.2"/>
    <row r="917655" s="12" customFormat="1" x14ac:dyDescent="0.2"/>
    <row r="917656" s="12" customFormat="1" x14ac:dyDescent="0.2"/>
    <row r="917657" s="12" customFormat="1" x14ac:dyDescent="0.2"/>
    <row r="917658" s="12" customFormat="1" x14ac:dyDescent="0.2"/>
    <row r="917659" s="12" customFormat="1" x14ac:dyDescent="0.2"/>
    <row r="917660" s="12" customFormat="1" x14ac:dyDescent="0.2"/>
    <row r="917661" s="12" customFormat="1" x14ac:dyDescent="0.2"/>
    <row r="917662" s="12" customFormat="1" x14ac:dyDescent="0.2"/>
    <row r="917663" s="12" customFormat="1" x14ac:dyDescent="0.2"/>
    <row r="917664" s="12" customFormat="1" x14ac:dyDescent="0.2"/>
    <row r="917665" s="12" customFormat="1" x14ac:dyDescent="0.2"/>
    <row r="917666" s="12" customFormat="1" x14ac:dyDescent="0.2"/>
    <row r="917667" s="12" customFormat="1" x14ac:dyDescent="0.2"/>
    <row r="917668" s="12" customFormat="1" x14ac:dyDescent="0.2"/>
    <row r="917669" s="12" customFormat="1" x14ac:dyDescent="0.2"/>
    <row r="917670" s="12" customFormat="1" x14ac:dyDescent="0.2"/>
    <row r="917671" s="12" customFormat="1" x14ac:dyDescent="0.2"/>
    <row r="917672" s="12" customFormat="1" x14ac:dyDescent="0.2"/>
    <row r="917673" s="12" customFormat="1" x14ac:dyDescent="0.2"/>
    <row r="917674" s="12" customFormat="1" x14ac:dyDescent="0.2"/>
    <row r="917675" s="12" customFormat="1" x14ac:dyDescent="0.2"/>
    <row r="917676" s="12" customFormat="1" x14ac:dyDescent="0.2"/>
    <row r="917677" s="12" customFormat="1" x14ac:dyDescent="0.2"/>
    <row r="917678" s="12" customFormat="1" x14ac:dyDescent="0.2"/>
    <row r="917679" s="12" customFormat="1" x14ac:dyDescent="0.2"/>
    <row r="917680" s="12" customFormat="1" x14ac:dyDescent="0.2"/>
    <row r="917681" s="12" customFormat="1" x14ac:dyDescent="0.2"/>
    <row r="917682" s="12" customFormat="1" x14ac:dyDescent="0.2"/>
    <row r="917683" s="12" customFormat="1" x14ac:dyDescent="0.2"/>
    <row r="917684" s="12" customFormat="1" x14ac:dyDescent="0.2"/>
    <row r="917685" s="12" customFormat="1" x14ac:dyDescent="0.2"/>
    <row r="917686" s="12" customFormat="1" x14ac:dyDescent="0.2"/>
    <row r="917687" s="12" customFormat="1" x14ac:dyDescent="0.2"/>
    <row r="917688" s="12" customFormat="1" x14ac:dyDescent="0.2"/>
    <row r="917689" s="12" customFormat="1" x14ac:dyDescent="0.2"/>
    <row r="917690" s="12" customFormat="1" x14ac:dyDescent="0.2"/>
    <row r="917691" s="12" customFormat="1" x14ac:dyDescent="0.2"/>
    <row r="917692" s="12" customFormat="1" x14ac:dyDescent="0.2"/>
    <row r="917693" s="12" customFormat="1" x14ac:dyDescent="0.2"/>
    <row r="917694" s="12" customFormat="1" x14ac:dyDescent="0.2"/>
    <row r="917695" s="12" customFormat="1" x14ac:dyDescent="0.2"/>
    <row r="917696" s="12" customFormat="1" x14ac:dyDescent="0.2"/>
    <row r="917697" s="12" customFormat="1" x14ac:dyDescent="0.2"/>
    <row r="917698" s="12" customFormat="1" x14ac:dyDescent="0.2"/>
    <row r="917699" s="12" customFormat="1" x14ac:dyDescent="0.2"/>
    <row r="917700" s="12" customFormat="1" x14ac:dyDescent="0.2"/>
    <row r="917701" s="12" customFormat="1" x14ac:dyDescent="0.2"/>
    <row r="917702" s="12" customFormat="1" x14ac:dyDescent="0.2"/>
    <row r="917703" s="12" customFormat="1" x14ac:dyDescent="0.2"/>
    <row r="917704" s="12" customFormat="1" x14ac:dyDescent="0.2"/>
    <row r="917705" s="12" customFormat="1" x14ac:dyDescent="0.2"/>
    <row r="917706" s="12" customFormat="1" x14ac:dyDescent="0.2"/>
    <row r="917707" s="12" customFormat="1" x14ac:dyDescent="0.2"/>
    <row r="917708" s="12" customFormat="1" x14ac:dyDescent="0.2"/>
    <row r="917709" s="12" customFormat="1" x14ac:dyDescent="0.2"/>
    <row r="917710" s="12" customFormat="1" x14ac:dyDescent="0.2"/>
    <row r="917711" s="12" customFormat="1" x14ac:dyDescent="0.2"/>
    <row r="917712" s="12" customFormat="1" x14ac:dyDescent="0.2"/>
    <row r="917713" s="12" customFormat="1" x14ac:dyDescent="0.2"/>
    <row r="917714" s="12" customFormat="1" x14ac:dyDescent="0.2"/>
    <row r="917715" s="12" customFormat="1" x14ac:dyDescent="0.2"/>
    <row r="917716" s="12" customFormat="1" x14ac:dyDescent="0.2"/>
    <row r="917717" s="12" customFormat="1" x14ac:dyDescent="0.2"/>
    <row r="917718" s="12" customFormat="1" x14ac:dyDescent="0.2"/>
    <row r="917719" s="12" customFormat="1" x14ac:dyDescent="0.2"/>
    <row r="917720" s="12" customFormat="1" x14ac:dyDescent="0.2"/>
    <row r="917721" s="12" customFormat="1" x14ac:dyDescent="0.2"/>
    <row r="917722" s="12" customFormat="1" x14ac:dyDescent="0.2"/>
    <row r="917723" s="12" customFormat="1" x14ac:dyDescent="0.2"/>
    <row r="917724" s="12" customFormat="1" x14ac:dyDescent="0.2"/>
    <row r="917725" s="12" customFormat="1" x14ac:dyDescent="0.2"/>
    <row r="917726" s="12" customFormat="1" x14ac:dyDescent="0.2"/>
    <row r="917727" s="12" customFormat="1" x14ac:dyDescent="0.2"/>
    <row r="917728" s="12" customFormat="1" x14ac:dyDescent="0.2"/>
    <row r="917729" s="12" customFormat="1" x14ac:dyDescent="0.2"/>
    <row r="917730" s="12" customFormat="1" x14ac:dyDescent="0.2"/>
    <row r="917731" s="12" customFormat="1" x14ac:dyDescent="0.2"/>
    <row r="917732" s="12" customFormat="1" x14ac:dyDescent="0.2"/>
    <row r="917733" s="12" customFormat="1" x14ac:dyDescent="0.2"/>
    <row r="917734" s="12" customFormat="1" x14ac:dyDescent="0.2"/>
    <row r="917735" s="12" customFormat="1" x14ac:dyDescent="0.2"/>
    <row r="917736" s="12" customFormat="1" x14ac:dyDescent="0.2"/>
    <row r="917737" s="12" customFormat="1" x14ac:dyDescent="0.2"/>
    <row r="917738" s="12" customFormat="1" x14ac:dyDescent="0.2"/>
    <row r="917739" s="12" customFormat="1" x14ac:dyDescent="0.2"/>
    <row r="917740" s="12" customFormat="1" x14ac:dyDescent="0.2"/>
    <row r="917741" s="12" customFormat="1" x14ac:dyDescent="0.2"/>
    <row r="917742" s="12" customFormat="1" x14ac:dyDescent="0.2"/>
    <row r="917743" s="12" customFormat="1" x14ac:dyDescent="0.2"/>
    <row r="917744" s="12" customFormat="1" x14ac:dyDescent="0.2"/>
    <row r="917745" s="12" customFormat="1" x14ac:dyDescent="0.2"/>
    <row r="917746" s="12" customFormat="1" x14ac:dyDescent="0.2"/>
    <row r="917747" s="12" customFormat="1" x14ac:dyDescent="0.2"/>
    <row r="917748" s="12" customFormat="1" x14ac:dyDescent="0.2"/>
    <row r="917749" s="12" customFormat="1" x14ac:dyDescent="0.2"/>
    <row r="917750" s="12" customFormat="1" x14ac:dyDescent="0.2"/>
    <row r="917751" s="12" customFormat="1" x14ac:dyDescent="0.2"/>
    <row r="917752" s="12" customFormat="1" x14ac:dyDescent="0.2"/>
    <row r="917753" s="12" customFormat="1" x14ac:dyDescent="0.2"/>
    <row r="917754" s="12" customFormat="1" x14ac:dyDescent="0.2"/>
    <row r="917755" s="12" customFormat="1" x14ac:dyDescent="0.2"/>
    <row r="917756" s="12" customFormat="1" x14ac:dyDescent="0.2"/>
    <row r="917757" s="12" customFormat="1" x14ac:dyDescent="0.2"/>
    <row r="917758" s="12" customFormat="1" x14ac:dyDescent="0.2"/>
    <row r="917759" s="12" customFormat="1" x14ac:dyDescent="0.2"/>
    <row r="917760" s="12" customFormat="1" x14ac:dyDescent="0.2"/>
    <row r="917761" s="12" customFormat="1" x14ac:dyDescent="0.2"/>
    <row r="917762" s="12" customFormat="1" x14ac:dyDescent="0.2"/>
    <row r="917763" s="12" customFormat="1" x14ac:dyDescent="0.2"/>
    <row r="917764" s="12" customFormat="1" x14ac:dyDescent="0.2"/>
    <row r="917765" s="12" customFormat="1" x14ac:dyDescent="0.2"/>
    <row r="917766" s="12" customFormat="1" x14ac:dyDescent="0.2"/>
    <row r="917767" s="12" customFormat="1" x14ac:dyDescent="0.2"/>
    <row r="917768" s="12" customFormat="1" x14ac:dyDescent="0.2"/>
    <row r="917769" s="12" customFormat="1" x14ac:dyDescent="0.2"/>
    <row r="917770" s="12" customFormat="1" x14ac:dyDescent="0.2"/>
    <row r="917771" s="12" customFormat="1" x14ac:dyDescent="0.2"/>
    <row r="917772" s="12" customFormat="1" x14ac:dyDescent="0.2"/>
    <row r="917773" s="12" customFormat="1" x14ac:dyDescent="0.2"/>
    <row r="917774" s="12" customFormat="1" x14ac:dyDescent="0.2"/>
    <row r="917775" s="12" customFormat="1" x14ac:dyDescent="0.2"/>
    <row r="917776" s="12" customFormat="1" x14ac:dyDescent="0.2"/>
    <row r="917777" s="12" customFormat="1" x14ac:dyDescent="0.2"/>
    <row r="917778" s="12" customFormat="1" x14ac:dyDescent="0.2"/>
    <row r="917779" s="12" customFormat="1" x14ac:dyDescent="0.2"/>
    <row r="917780" s="12" customFormat="1" x14ac:dyDescent="0.2"/>
    <row r="917781" s="12" customFormat="1" x14ac:dyDescent="0.2"/>
    <row r="917782" s="12" customFormat="1" x14ac:dyDescent="0.2"/>
    <row r="917783" s="12" customFormat="1" x14ac:dyDescent="0.2"/>
    <row r="917784" s="12" customFormat="1" x14ac:dyDescent="0.2"/>
    <row r="917785" s="12" customFormat="1" x14ac:dyDescent="0.2"/>
    <row r="917786" s="12" customFormat="1" x14ac:dyDescent="0.2"/>
    <row r="917787" s="12" customFormat="1" x14ac:dyDescent="0.2"/>
    <row r="917788" s="12" customFormat="1" x14ac:dyDescent="0.2"/>
    <row r="917789" s="12" customFormat="1" x14ac:dyDescent="0.2"/>
    <row r="917790" s="12" customFormat="1" x14ac:dyDescent="0.2"/>
    <row r="917791" s="12" customFormat="1" x14ac:dyDescent="0.2"/>
    <row r="917792" s="12" customFormat="1" x14ac:dyDescent="0.2"/>
    <row r="917793" s="12" customFormat="1" x14ac:dyDescent="0.2"/>
    <row r="917794" s="12" customFormat="1" x14ac:dyDescent="0.2"/>
    <row r="917795" s="12" customFormat="1" x14ac:dyDescent="0.2"/>
    <row r="917796" s="12" customFormat="1" x14ac:dyDescent="0.2"/>
    <row r="917797" s="12" customFormat="1" x14ac:dyDescent="0.2"/>
    <row r="917798" s="12" customFormat="1" x14ac:dyDescent="0.2"/>
    <row r="917799" s="12" customFormat="1" x14ac:dyDescent="0.2"/>
    <row r="917800" s="12" customFormat="1" x14ac:dyDescent="0.2"/>
    <row r="917801" s="12" customFormat="1" x14ac:dyDescent="0.2"/>
    <row r="917802" s="12" customFormat="1" x14ac:dyDescent="0.2"/>
    <row r="917803" s="12" customFormat="1" x14ac:dyDescent="0.2"/>
    <row r="917804" s="12" customFormat="1" x14ac:dyDescent="0.2"/>
    <row r="917805" s="12" customFormat="1" x14ac:dyDescent="0.2"/>
    <row r="917806" s="12" customFormat="1" x14ac:dyDescent="0.2"/>
    <row r="917807" s="12" customFormat="1" x14ac:dyDescent="0.2"/>
    <row r="917808" s="12" customFormat="1" x14ac:dyDescent="0.2"/>
    <row r="917809" s="12" customFormat="1" x14ac:dyDescent="0.2"/>
    <row r="917810" s="12" customFormat="1" x14ac:dyDescent="0.2"/>
    <row r="917811" s="12" customFormat="1" x14ac:dyDescent="0.2"/>
    <row r="917812" s="12" customFormat="1" x14ac:dyDescent="0.2"/>
    <row r="917813" s="12" customFormat="1" x14ac:dyDescent="0.2"/>
    <row r="917814" s="12" customFormat="1" x14ac:dyDescent="0.2"/>
    <row r="917815" s="12" customFormat="1" x14ac:dyDescent="0.2"/>
    <row r="917816" s="12" customFormat="1" x14ac:dyDescent="0.2"/>
    <row r="917817" s="12" customFormat="1" x14ac:dyDescent="0.2"/>
    <row r="917818" s="12" customFormat="1" x14ac:dyDescent="0.2"/>
    <row r="917819" s="12" customFormat="1" x14ac:dyDescent="0.2"/>
    <row r="917820" s="12" customFormat="1" x14ac:dyDescent="0.2"/>
    <row r="917821" s="12" customFormat="1" x14ac:dyDescent="0.2"/>
    <row r="917822" s="12" customFormat="1" x14ac:dyDescent="0.2"/>
    <row r="917823" s="12" customFormat="1" x14ac:dyDescent="0.2"/>
    <row r="917824" s="12" customFormat="1" x14ac:dyDescent="0.2"/>
    <row r="917825" s="12" customFormat="1" x14ac:dyDescent="0.2"/>
    <row r="917826" s="12" customFormat="1" x14ac:dyDescent="0.2"/>
    <row r="917827" s="12" customFormat="1" x14ac:dyDescent="0.2"/>
    <row r="917828" s="12" customFormat="1" x14ac:dyDescent="0.2"/>
    <row r="917829" s="12" customFormat="1" x14ac:dyDescent="0.2"/>
    <row r="917830" s="12" customFormat="1" x14ac:dyDescent="0.2"/>
    <row r="917831" s="12" customFormat="1" x14ac:dyDescent="0.2"/>
    <row r="917832" s="12" customFormat="1" x14ac:dyDescent="0.2"/>
    <row r="917833" s="12" customFormat="1" x14ac:dyDescent="0.2"/>
    <row r="917834" s="12" customFormat="1" x14ac:dyDescent="0.2"/>
    <row r="917835" s="12" customFormat="1" x14ac:dyDescent="0.2"/>
    <row r="917836" s="12" customFormat="1" x14ac:dyDescent="0.2"/>
    <row r="917837" s="12" customFormat="1" x14ac:dyDescent="0.2"/>
    <row r="917838" s="12" customFormat="1" x14ac:dyDescent="0.2"/>
    <row r="917839" s="12" customFormat="1" x14ac:dyDescent="0.2"/>
    <row r="917840" s="12" customFormat="1" x14ac:dyDescent="0.2"/>
    <row r="917841" s="12" customFormat="1" x14ac:dyDescent="0.2"/>
    <row r="917842" s="12" customFormat="1" x14ac:dyDescent="0.2"/>
    <row r="917843" s="12" customFormat="1" x14ac:dyDescent="0.2"/>
    <row r="917844" s="12" customFormat="1" x14ac:dyDescent="0.2"/>
    <row r="917845" s="12" customFormat="1" x14ac:dyDescent="0.2"/>
    <row r="917846" s="12" customFormat="1" x14ac:dyDescent="0.2"/>
    <row r="917847" s="12" customFormat="1" x14ac:dyDescent="0.2"/>
    <row r="917848" s="12" customFormat="1" x14ac:dyDescent="0.2"/>
    <row r="917849" s="12" customFormat="1" x14ac:dyDescent="0.2"/>
    <row r="917850" s="12" customFormat="1" x14ac:dyDescent="0.2"/>
    <row r="917851" s="12" customFormat="1" x14ac:dyDescent="0.2"/>
    <row r="917852" s="12" customFormat="1" x14ac:dyDescent="0.2"/>
    <row r="917853" s="12" customFormat="1" x14ac:dyDescent="0.2"/>
    <row r="917854" s="12" customFormat="1" x14ac:dyDescent="0.2"/>
    <row r="917855" s="12" customFormat="1" x14ac:dyDescent="0.2"/>
    <row r="917856" s="12" customFormat="1" x14ac:dyDescent="0.2"/>
    <row r="917857" s="12" customFormat="1" x14ac:dyDescent="0.2"/>
    <row r="917858" s="12" customFormat="1" x14ac:dyDescent="0.2"/>
    <row r="917859" s="12" customFormat="1" x14ac:dyDescent="0.2"/>
    <row r="917860" s="12" customFormat="1" x14ac:dyDescent="0.2"/>
    <row r="917861" s="12" customFormat="1" x14ac:dyDescent="0.2"/>
    <row r="917862" s="12" customFormat="1" x14ac:dyDescent="0.2"/>
    <row r="917863" s="12" customFormat="1" x14ac:dyDescent="0.2"/>
    <row r="917864" s="12" customFormat="1" x14ac:dyDescent="0.2"/>
    <row r="917865" s="12" customFormat="1" x14ac:dyDescent="0.2"/>
    <row r="917866" s="12" customFormat="1" x14ac:dyDescent="0.2"/>
    <row r="917867" s="12" customFormat="1" x14ac:dyDescent="0.2"/>
    <row r="917868" s="12" customFormat="1" x14ac:dyDescent="0.2"/>
    <row r="917869" s="12" customFormat="1" x14ac:dyDescent="0.2"/>
    <row r="917870" s="12" customFormat="1" x14ac:dyDescent="0.2"/>
    <row r="917871" s="12" customFormat="1" x14ac:dyDescent="0.2"/>
    <row r="917872" s="12" customFormat="1" x14ac:dyDescent="0.2"/>
    <row r="917873" s="12" customFormat="1" x14ac:dyDescent="0.2"/>
    <row r="917874" s="12" customFormat="1" x14ac:dyDescent="0.2"/>
    <row r="917875" s="12" customFormat="1" x14ac:dyDescent="0.2"/>
    <row r="917876" s="12" customFormat="1" x14ac:dyDescent="0.2"/>
    <row r="917877" s="12" customFormat="1" x14ac:dyDescent="0.2"/>
    <row r="917878" s="12" customFormat="1" x14ac:dyDescent="0.2"/>
    <row r="917879" s="12" customFormat="1" x14ac:dyDescent="0.2"/>
    <row r="917880" s="12" customFormat="1" x14ac:dyDescent="0.2"/>
    <row r="917881" s="12" customFormat="1" x14ac:dyDescent="0.2"/>
    <row r="917882" s="12" customFormat="1" x14ac:dyDescent="0.2"/>
    <row r="917883" s="12" customFormat="1" x14ac:dyDescent="0.2"/>
    <row r="917884" s="12" customFormat="1" x14ac:dyDescent="0.2"/>
    <row r="917885" s="12" customFormat="1" x14ac:dyDescent="0.2"/>
    <row r="917886" s="12" customFormat="1" x14ac:dyDescent="0.2"/>
    <row r="917887" s="12" customFormat="1" x14ac:dyDescent="0.2"/>
    <row r="917888" s="12" customFormat="1" x14ac:dyDescent="0.2"/>
    <row r="917889" s="12" customFormat="1" x14ac:dyDescent="0.2"/>
    <row r="917890" s="12" customFormat="1" x14ac:dyDescent="0.2"/>
    <row r="917891" s="12" customFormat="1" x14ac:dyDescent="0.2"/>
    <row r="917892" s="12" customFormat="1" x14ac:dyDescent="0.2"/>
    <row r="917893" s="12" customFormat="1" x14ac:dyDescent="0.2"/>
    <row r="917894" s="12" customFormat="1" x14ac:dyDescent="0.2"/>
    <row r="917895" s="12" customFormat="1" x14ac:dyDescent="0.2"/>
    <row r="917896" s="12" customFormat="1" x14ac:dyDescent="0.2"/>
    <row r="917897" s="12" customFormat="1" x14ac:dyDescent="0.2"/>
    <row r="917898" s="12" customFormat="1" x14ac:dyDescent="0.2"/>
    <row r="917899" s="12" customFormat="1" x14ac:dyDescent="0.2"/>
    <row r="917900" s="12" customFormat="1" x14ac:dyDescent="0.2"/>
    <row r="917901" s="12" customFormat="1" x14ac:dyDescent="0.2"/>
    <row r="917902" s="12" customFormat="1" x14ac:dyDescent="0.2"/>
    <row r="917903" s="12" customFormat="1" x14ac:dyDescent="0.2"/>
    <row r="917904" s="12" customFormat="1" x14ac:dyDescent="0.2"/>
    <row r="917905" s="12" customFormat="1" x14ac:dyDescent="0.2"/>
    <row r="917906" s="12" customFormat="1" x14ac:dyDescent="0.2"/>
    <row r="917907" s="12" customFormat="1" x14ac:dyDescent="0.2"/>
    <row r="917908" s="12" customFormat="1" x14ac:dyDescent="0.2"/>
    <row r="917909" s="12" customFormat="1" x14ac:dyDescent="0.2"/>
    <row r="917910" s="12" customFormat="1" x14ac:dyDescent="0.2"/>
    <row r="917911" s="12" customFormat="1" x14ac:dyDescent="0.2"/>
    <row r="917912" s="12" customFormat="1" x14ac:dyDescent="0.2"/>
    <row r="917913" s="12" customFormat="1" x14ac:dyDescent="0.2"/>
    <row r="917914" s="12" customFormat="1" x14ac:dyDescent="0.2"/>
    <row r="917915" s="12" customFormat="1" x14ac:dyDescent="0.2"/>
    <row r="917916" s="12" customFormat="1" x14ac:dyDescent="0.2"/>
    <row r="917917" s="12" customFormat="1" x14ac:dyDescent="0.2"/>
    <row r="917918" s="12" customFormat="1" x14ac:dyDescent="0.2"/>
    <row r="917919" s="12" customFormat="1" x14ac:dyDescent="0.2"/>
    <row r="917920" s="12" customFormat="1" x14ac:dyDescent="0.2"/>
    <row r="917921" s="12" customFormat="1" x14ac:dyDescent="0.2"/>
    <row r="917922" s="12" customFormat="1" x14ac:dyDescent="0.2"/>
    <row r="917923" s="12" customFormat="1" x14ac:dyDescent="0.2"/>
    <row r="917924" s="12" customFormat="1" x14ac:dyDescent="0.2"/>
    <row r="917925" s="12" customFormat="1" x14ac:dyDescent="0.2"/>
    <row r="917926" s="12" customFormat="1" x14ac:dyDescent="0.2"/>
    <row r="917927" s="12" customFormat="1" x14ac:dyDescent="0.2"/>
    <row r="917928" s="12" customFormat="1" x14ac:dyDescent="0.2"/>
    <row r="917929" s="12" customFormat="1" x14ac:dyDescent="0.2"/>
    <row r="917930" s="12" customFormat="1" x14ac:dyDescent="0.2"/>
    <row r="917931" s="12" customFormat="1" x14ac:dyDescent="0.2"/>
    <row r="917932" s="12" customFormat="1" x14ac:dyDescent="0.2"/>
    <row r="917933" s="12" customFormat="1" x14ac:dyDescent="0.2"/>
    <row r="917934" s="12" customFormat="1" x14ac:dyDescent="0.2"/>
    <row r="917935" s="12" customFormat="1" x14ac:dyDescent="0.2"/>
    <row r="917936" s="12" customFormat="1" x14ac:dyDescent="0.2"/>
    <row r="917937" s="12" customFormat="1" x14ac:dyDescent="0.2"/>
    <row r="917938" s="12" customFormat="1" x14ac:dyDescent="0.2"/>
    <row r="917939" s="12" customFormat="1" x14ac:dyDescent="0.2"/>
    <row r="917940" s="12" customFormat="1" x14ac:dyDescent="0.2"/>
    <row r="917941" s="12" customFormat="1" x14ac:dyDescent="0.2"/>
    <row r="917942" s="12" customFormat="1" x14ac:dyDescent="0.2"/>
    <row r="917943" s="12" customFormat="1" x14ac:dyDescent="0.2"/>
    <row r="917944" s="12" customFormat="1" x14ac:dyDescent="0.2"/>
    <row r="917945" s="12" customFormat="1" x14ac:dyDescent="0.2"/>
    <row r="917946" s="12" customFormat="1" x14ac:dyDescent="0.2"/>
    <row r="917947" s="12" customFormat="1" x14ac:dyDescent="0.2"/>
    <row r="917948" s="12" customFormat="1" x14ac:dyDescent="0.2"/>
    <row r="917949" s="12" customFormat="1" x14ac:dyDescent="0.2"/>
    <row r="917950" s="12" customFormat="1" x14ac:dyDescent="0.2"/>
    <row r="917951" s="12" customFormat="1" x14ac:dyDescent="0.2"/>
    <row r="917952" s="12" customFormat="1" x14ac:dyDescent="0.2"/>
    <row r="917953" s="12" customFormat="1" x14ac:dyDescent="0.2"/>
    <row r="917954" s="12" customFormat="1" x14ac:dyDescent="0.2"/>
    <row r="917955" s="12" customFormat="1" x14ac:dyDescent="0.2"/>
    <row r="917956" s="12" customFormat="1" x14ac:dyDescent="0.2"/>
    <row r="917957" s="12" customFormat="1" x14ac:dyDescent="0.2"/>
    <row r="917958" s="12" customFormat="1" x14ac:dyDescent="0.2"/>
    <row r="917959" s="12" customFormat="1" x14ac:dyDescent="0.2"/>
    <row r="917960" s="12" customFormat="1" x14ac:dyDescent="0.2"/>
    <row r="917961" s="12" customFormat="1" x14ac:dyDescent="0.2"/>
    <row r="917962" s="12" customFormat="1" x14ac:dyDescent="0.2"/>
    <row r="917963" s="12" customFormat="1" x14ac:dyDescent="0.2"/>
    <row r="917964" s="12" customFormat="1" x14ac:dyDescent="0.2"/>
    <row r="917965" s="12" customFormat="1" x14ac:dyDescent="0.2"/>
    <row r="917966" s="12" customFormat="1" x14ac:dyDescent="0.2"/>
    <row r="917967" s="12" customFormat="1" x14ac:dyDescent="0.2"/>
    <row r="917968" s="12" customFormat="1" x14ac:dyDescent="0.2"/>
    <row r="917969" s="12" customFormat="1" x14ac:dyDescent="0.2"/>
    <row r="917970" s="12" customFormat="1" x14ac:dyDescent="0.2"/>
    <row r="917971" s="12" customFormat="1" x14ac:dyDescent="0.2"/>
    <row r="917972" s="12" customFormat="1" x14ac:dyDescent="0.2"/>
    <row r="917973" s="12" customFormat="1" x14ac:dyDescent="0.2"/>
    <row r="917974" s="12" customFormat="1" x14ac:dyDescent="0.2"/>
    <row r="917975" s="12" customFormat="1" x14ac:dyDescent="0.2"/>
    <row r="917976" s="12" customFormat="1" x14ac:dyDescent="0.2"/>
    <row r="917977" s="12" customFormat="1" x14ac:dyDescent="0.2"/>
    <row r="917978" s="12" customFormat="1" x14ac:dyDescent="0.2"/>
    <row r="917979" s="12" customFormat="1" x14ac:dyDescent="0.2"/>
    <row r="917980" s="12" customFormat="1" x14ac:dyDescent="0.2"/>
    <row r="917981" s="12" customFormat="1" x14ac:dyDescent="0.2"/>
    <row r="917982" s="12" customFormat="1" x14ac:dyDescent="0.2"/>
    <row r="917983" s="12" customFormat="1" x14ac:dyDescent="0.2"/>
    <row r="917984" s="12" customFormat="1" x14ac:dyDescent="0.2"/>
    <row r="917985" s="12" customFormat="1" x14ac:dyDescent="0.2"/>
    <row r="917986" s="12" customFormat="1" x14ac:dyDescent="0.2"/>
    <row r="917987" s="12" customFormat="1" x14ac:dyDescent="0.2"/>
    <row r="917988" s="12" customFormat="1" x14ac:dyDescent="0.2"/>
    <row r="917989" s="12" customFormat="1" x14ac:dyDescent="0.2"/>
    <row r="917990" s="12" customFormat="1" x14ac:dyDescent="0.2"/>
    <row r="917991" s="12" customFormat="1" x14ac:dyDescent="0.2"/>
    <row r="917992" s="12" customFormat="1" x14ac:dyDescent="0.2"/>
    <row r="917993" s="12" customFormat="1" x14ac:dyDescent="0.2"/>
    <row r="917994" s="12" customFormat="1" x14ac:dyDescent="0.2"/>
    <row r="917995" s="12" customFormat="1" x14ac:dyDescent="0.2"/>
    <row r="917996" s="12" customFormat="1" x14ac:dyDescent="0.2"/>
    <row r="917997" s="12" customFormat="1" x14ac:dyDescent="0.2"/>
    <row r="917998" s="12" customFormat="1" x14ac:dyDescent="0.2"/>
    <row r="917999" s="12" customFormat="1" x14ac:dyDescent="0.2"/>
    <row r="918000" s="12" customFormat="1" x14ac:dyDescent="0.2"/>
    <row r="918001" s="12" customFormat="1" x14ac:dyDescent="0.2"/>
    <row r="918002" s="12" customFormat="1" x14ac:dyDescent="0.2"/>
    <row r="918003" s="12" customFormat="1" x14ac:dyDescent="0.2"/>
    <row r="918004" s="12" customFormat="1" x14ac:dyDescent="0.2"/>
    <row r="918005" s="12" customFormat="1" x14ac:dyDescent="0.2"/>
    <row r="918006" s="12" customFormat="1" x14ac:dyDescent="0.2"/>
    <row r="918007" s="12" customFormat="1" x14ac:dyDescent="0.2"/>
    <row r="918008" s="12" customFormat="1" x14ac:dyDescent="0.2"/>
    <row r="918009" s="12" customFormat="1" x14ac:dyDescent="0.2"/>
    <row r="918010" s="12" customFormat="1" x14ac:dyDescent="0.2"/>
    <row r="918011" s="12" customFormat="1" x14ac:dyDescent="0.2"/>
    <row r="918012" s="12" customFormat="1" x14ac:dyDescent="0.2"/>
    <row r="918013" s="12" customFormat="1" x14ac:dyDescent="0.2"/>
    <row r="918014" s="12" customFormat="1" x14ac:dyDescent="0.2"/>
    <row r="918015" s="12" customFormat="1" x14ac:dyDescent="0.2"/>
    <row r="918016" s="12" customFormat="1" x14ac:dyDescent="0.2"/>
    <row r="918017" s="12" customFormat="1" x14ac:dyDescent="0.2"/>
    <row r="918018" s="12" customFormat="1" x14ac:dyDescent="0.2"/>
    <row r="918019" s="12" customFormat="1" x14ac:dyDescent="0.2"/>
    <row r="918020" s="12" customFormat="1" x14ac:dyDescent="0.2"/>
    <row r="918021" s="12" customFormat="1" x14ac:dyDescent="0.2"/>
    <row r="918022" s="12" customFormat="1" x14ac:dyDescent="0.2"/>
    <row r="918023" s="12" customFormat="1" x14ac:dyDescent="0.2"/>
    <row r="918024" s="12" customFormat="1" x14ac:dyDescent="0.2"/>
    <row r="918025" s="12" customFormat="1" x14ac:dyDescent="0.2"/>
    <row r="918026" s="12" customFormat="1" x14ac:dyDescent="0.2"/>
    <row r="918027" s="12" customFormat="1" x14ac:dyDescent="0.2"/>
    <row r="918028" s="12" customFormat="1" x14ac:dyDescent="0.2"/>
    <row r="918029" s="12" customFormat="1" x14ac:dyDescent="0.2"/>
    <row r="918030" s="12" customFormat="1" x14ac:dyDescent="0.2"/>
    <row r="918031" s="12" customFormat="1" x14ac:dyDescent="0.2"/>
    <row r="918032" s="12" customFormat="1" x14ac:dyDescent="0.2"/>
    <row r="918033" s="12" customFormat="1" x14ac:dyDescent="0.2"/>
    <row r="918034" s="12" customFormat="1" x14ac:dyDescent="0.2"/>
    <row r="918035" s="12" customFormat="1" x14ac:dyDescent="0.2"/>
    <row r="918036" s="12" customFormat="1" x14ac:dyDescent="0.2"/>
    <row r="918037" s="12" customFormat="1" x14ac:dyDescent="0.2"/>
    <row r="918038" s="12" customFormat="1" x14ac:dyDescent="0.2"/>
    <row r="918039" s="12" customFormat="1" x14ac:dyDescent="0.2"/>
    <row r="918040" s="12" customFormat="1" x14ac:dyDescent="0.2"/>
    <row r="918041" s="12" customFormat="1" x14ac:dyDescent="0.2"/>
    <row r="918042" s="12" customFormat="1" x14ac:dyDescent="0.2"/>
    <row r="918043" s="12" customFormat="1" x14ac:dyDescent="0.2"/>
    <row r="918044" s="12" customFormat="1" x14ac:dyDescent="0.2"/>
    <row r="918045" s="12" customFormat="1" x14ac:dyDescent="0.2"/>
    <row r="918046" s="12" customFormat="1" x14ac:dyDescent="0.2"/>
    <row r="918047" s="12" customFormat="1" x14ac:dyDescent="0.2"/>
    <row r="918048" s="12" customFormat="1" x14ac:dyDescent="0.2"/>
    <row r="918049" s="12" customFormat="1" x14ac:dyDescent="0.2"/>
    <row r="918050" s="12" customFormat="1" x14ac:dyDescent="0.2"/>
    <row r="918051" s="12" customFormat="1" x14ac:dyDescent="0.2"/>
    <row r="918052" s="12" customFormat="1" x14ac:dyDescent="0.2"/>
    <row r="918053" s="12" customFormat="1" x14ac:dyDescent="0.2"/>
    <row r="918054" s="12" customFormat="1" x14ac:dyDescent="0.2"/>
    <row r="918055" s="12" customFormat="1" x14ac:dyDescent="0.2"/>
    <row r="918056" s="12" customFormat="1" x14ac:dyDescent="0.2"/>
    <row r="918057" s="12" customFormat="1" x14ac:dyDescent="0.2"/>
    <row r="918058" s="12" customFormat="1" x14ac:dyDescent="0.2"/>
    <row r="918059" s="12" customFormat="1" x14ac:dyDescent="0.2"/>
    <row r="918060" s="12" customFormat="1" x14ac:dyDescent="0.2"/>
    <row r="918061" s="12" customFormat="1" x14ac:dyDescent="0.2"/>
    <row r="918062" s="12" customFormat="1" x14ac:dyDescent="0.2"/>
    <row r="918063" s="12" customFormat="1" x14ac:dyDescent="0.2"/>
    <row r="918064" s="12" customFormat="1" x14ac:dyDescent="0.2"/>
    <row r="918065" s="12" customFormat="1" x14ac:dyDescent="0.2"/>
    <row r="918066" s="12" customFormat="1" x14ac:dyDescent="0.2"/>
    <row r="918067" s="12" customFormat="1" x14ac:dyDescent="0.2"/>
    <row r="918068" s="12" customFormat="1" x14ac:dyDescent="0.2"/>
    <row r="918069" s="12" customFormat="1" x14ac:dyDescent="0.2"/>
    <row r="918070" s="12" customFormat="1" x14ac:dyDescent="0.2"/>
    <row r="918071" s="12" customFormat="1" x14ac:dyDescent="0.2"/>
    <row r="918072" s="12" customFormat="1" x14ac:dyDescent="0.2"/>
    <row r="918073" s="12" customFormat="1" x14ac:dyDescent="0.2"/>
    <row r="918074" s="12" customFormat="1" x14ac:dyDescent="0.2"/>
    <row r="918075" s="12" customFormat="1" x14ac:dyDescent="0.2"/>
    <row r="918076" s="12" customFormat="1" x14ac:dyDescent="0.2"/>
    <row r="918077" s="12" customFormat="1" x14ac:dyDescent="0.2"/>
    <row r="918078" s="12" customFormat="1" x14ac:dyDescent="0.2"/>
    <row r="918079" s="12" customFormat="1" x14ac:dyDescent="0.2"/>
    <row r="918080" s="12" customFormat="1" x14ac:dyDescent="0.2"/>
    <row r="918081" s="12" customFormat="1" x14ac:dyDescent="0.2"/>
    <row r="918082" s="12" customFormat="1" x14ac:dyDescent="0.2"/>
    <row r="918083" s="12" customFormat="1" x14ac:dyDescent="0.2"/>
    <row r="918084" s="12" customFormat="1" x14ac:dyDescent="0.2"/>
    <row r="918085" s="12" customFormat="1" x14ac:dyDescent="0.2"/>
    <row r="918086" s="12" customFormat="1" x14ac:dyDescent="0.2"/>
    <row r="918087" s="12" customFormat="1" x14ac:dyDescent="0.2"/>
    <row r="918088" s="12" customFormat="1" x14ac:dyDescent="0.2"/>
    <row r="918089" s="12" customFormat="1" x14ac:dyDescent="0.2"/>
    <row r="918090" s="12" customFormat="1" x14ac:dyDescent="0.2"/>
    <row r="918091" s="12" customFormat="1" x14ac:dyDescent="0.2"/>
    <row r="918092" s="12" customFormat="1" x14ac:dyDescent="0.2"/>
    <row r="918093" s="12" customFormat="1" x14ac:dyDescent="0.2"/>
    <row r="918094" s="12" customFormat="1" x14ac:dyDescent="0.2"/>
    <row r="918095" s="12" customFormat="1" x14ac:dyDescent="0.2"/>
    <row r="918096" s="12" customFormat="1" x14ac:dyDescent="0.2"/>
    <row r="918097" s="12" customFormat="1" x14ac:dyDescent="0.2"/>
    <row r="918098" s="12" customFormat="1" x14ac:dyDescent="0.2"/>
    <row r="918099" s="12" customFormat="1" x14ac:dyDescent="0.2"/>
    <row r="918100" s="12" customFormat="1" x14ac:dyDescent="0.2"/>
    <row r="918101" s="12" customFormat="1" x14ac:dyDescent="0.2"/>
    <row r="918102" s="12" customFormat="1" x14ac:dyDescent="0.2"/>
    <row r="918103" s="12" customFormat="1" x14ac:dyDescent="0.2"/>
    <row r="918104" s="12" customFormat="1" x14ac:dyDescent="0.2"/>
    <row r="918105" s="12" customFormat="1" x14ac:dyDescent="0.2"/>
    <row r="918106" s="12" customFormat="1" x14ac:dyDescent="0.2"/>
    <row r="918107" s="12" customFormat="1" x14ac:dyDescent="0.2"/>
    <row r="918108" s="12" customFormat="1" x14ac:dyDescent="0.2"/>
    <row r="918109" s="12" customFormat="1" x14ac:dyDescent="0.2"/>
    <row r="918110" s="12" customFormat="1" x14ac:dyDescent="0.2"/>
    <row r="918111" s="12" customFormat="1" x14ac:dyDescent="0.2"/>
    <row r="918112" s="12" customFormat="1" x14ac:dyDescent="0.2"/>
    <row r="918113" s="12" customFormat="1" x14ac:dyDescent="0.2"/>
    <row r="918114" s="12" customFormat="1" x14ac:dyDescent="0.2"/>
    <row r="918115" s="12" customFormat="1" x14ac:dyDescent="0.2"/>
    <row r="918116" s="12" customFormat="1" x14ac:dyDescent="0.2"/>
    <row r="918117" s="12" customFormat="1" x14ac:dyDescent="0.2"/>
    <row r="918118" s="12" customFormat="1" x14ac:dyDescent="0.2"/>
    <row r="918119" s="12" customFormat="1" x14ac:dyDescent="0.2"/>
    <row r="918120" s="12" customFormat="1" x14ac:dyDescent="0.2"/>
    <row r="918121" s="12" customFormat="1" x14ac:dyDescent="0.2"/>
    <row r="918122" s="12" customFormat="1" x14ac:dyDescent="0.2"/>
    <row r="918123" s="12" customFormat="1" x14ac:dyDescent="0.2"/>
    <row r="918124" s="12" customFormat="1" x14ac:dyDescent="0.2"/>
    <row r="918125" s="12" customFormat="1" x14ac:dyDescent="0.2"/>
    <row r="918126" s="12" customFormat="1" x14ac:dyDescent="0.2"/>
    <row r="918127" s="12" customFormat="1" x14ac:dyDescent="0.2"/>
    <row r="918128" s="12" customFormat="1" x14ac:dyDescent="0.2"/>
    <row r="918129" s="12" customFormat="1" x14ac:dyDescent="0.2"/>
    <row r="918130" s="12" customFormat="1" x14ac:dyDescent="0.2"/>
    <row r="918131" s="12" customFormat="1" x14ac:dyDescent="0.2"/>
    <row r="918132" s="12" customFormat="1" x14ac:dyDescent="0.2"/>
    <row r="918133" s="12" customFormat="1" x14ac:dyDescent="0.2"/>
    <row r="918134" s="12" customFormat="1" x14ac:dyDescent="0.2"/>
    <row r="918135" s="12" customFormat="1" x14ac:dyDescent="0.2"/>
    <row r="918136" s="12" customFormat="1" x14ac:dyDescent="0.2"/>
    <row r="918137" s="12" customFormat="1" x14ac:dyDescent="0.2"/>
    <row r="918138" s="12" customFormat="1" x14ac:dyDescent="0.2"/>
    <row r="918139" s="12" customFormat="1" x14ac:dyDescent="0.2"/>
    <row r="918140" s="12" customFormat="1" x14ac:dyDescent="0.2"/>
    <row r="918141" s="12" customFormat="1" x14ac:dyDescent="0.2"/>
    <row r="918142" s="12" customFormat="1" x14ac:dyDescent="0.2"/>
    <row r="918143" s="12" customFormat="1" x14ac:dyDescent="0.2"/>
    <row r="918144" s="12" customFormat="1" x14ac:dyDescent="0.2"/>
    <row r="918145" s="12" customFormat="1" x14ac:dyDescent="0.2"/>
    <row r="918146" s="12" customFormat="1" x14ac:dyDescent="0.2"/>
    <row r="918147" s="12" customFormat="1" x14ac:dyDescent="0.2"/>
    <row r="918148" s="12" customFormat="1" x14ac:dyDescent="0.2"/>
    <row r="918149" s="12" customFormat="1" x14ac:dyDescent="0.2"/>
    <row r="918150" s="12" customFormat="1" x14ac:dyDescent="0.2"/>
    <row r="918151" s="12" customFormat="1" x14ac:dyDescent="0.2"/>
    <row r="918152" s="12" customFormat="1" x14ac:dyDescent="0.2"/>
    <row r="918153" s="12" customFormat="1" x14ac:dyDescent="0.2"/>
    <row r="918154" s="12" customFormat="1" x14ac:dyDescent="0.2"/>
    <row r="918155" s="12" customFormat="1" x14ac:dyDescent="0.2"/>
    <row r="918156" s="12" customFormat="1" x14ac:dyDescent="0.2"/>
    <row r="918157" s="12" customFormat="1" x14ac:dyDescent="0.2"/>
    <row r="918158" s="12" customFormat="1" x14ac:dyDescent="0.2"/>
    <row r="918159" s="12" customFormat="1" x14ac:dyDescent="0.2"/>
    <row r="918160" s="12" customFormat="1" x14ac:dyDescent="0.2"/>
    <row r="918161" s="12" customFormat="1" x14ac:dyDescent="0.2"/>
    <row r="918162" s="12" customFormat="1" x14ac:dyDescent="0.2"/>
    <row r="918163" s="12" customFormat="1" x14ac:dyDescent="0.2"/>
    <row r="918164" s="12" customFormat="1" x14ac:dyDescent="0.2"/>
    <row r="918165" s="12" customFormat="1" x14ac:dyDescent="0.2"/>
    <row r="918166" s="12" customFormat="1" x14ac:dyDescent="0.2"/>
    <row r="918167" s="12" customFormat="1" x14ac:dyDescent="0.2"/>
    <row r="918168" s="12" customFormat="1" x14ac:dyDescent="0.2"/>
    <row r="918169" s="12" customFormat="1" x14ac:dyDescent="0.2"/>
    <row r="918170" s="12" customFormat="1" x14ac:dyDescent="0.2"/>
    <row r="918171" s="12" customFormat="1" x14ac:dyDescent="0.2"/>
    <row r="918172" s="12" customFormat="1" x14ac:dyDescent="0.2"/>
    <row r="918173" s="12" customFormat="1" x14ac:dyDescent="0.2"/>
    <row r="918174" s="12" customFormat="1" x14ac:dyDescent="0.2"/>
    <row r="918175" s="12" customFormat="1" x14ac:dyDescent="0.2"/>
    <row r="918176" s="12" customFormat="1" x14ac:dyDescent="0.2"/>
    <row r="918177" s="12" customFormat="1" x14ac:dyDescent="0.2"/>
    <row r="918178" s="12" customFormat="1" x14ac:dyDescent="0.2"/>
    <row r="918179" s="12" customFormat="1" x14ac:dyDescent="0.2"/>
    <row r="918180" s="12" customFormat="1" x14ac:dyDescent="0.2"/>
    <row r="918181" s="12" customFormat="1" x14ac:dyDescent="0.2"/>
    <row r="918182" s="12" customFormat="1" x14ac:dyDescent="0.2"/>
    <row r="918183" s="12" customFormat="1" x14ac:dyDescent="0.2"/>
    <row r="918184" s="12" customFormat="1" x14ac:dyDescent="0.2"/>
    <row r="918185" s="12" customFormat="1" x14ac:dyDescent="0.2"/>
    <row r="918186" s="12" customFormat="1" x14ac:dyDescent="0.2"/>
    <row r="918187" s="12" customFormat="1" x14ac:dyDescent="0.2"/>
    <row r="918188" s="12" customFormat="1" x14ac:dyDescent="0.2"/>
    <row r="918189" s="12" customFormat="1" x14ac:dyDescent="0.2"/>
    <row r="918190" s="12" customFormat="1" x14ac:dyDescent="0.2"/>
    <row r="918191" s="12" customFormat="1" x14ac:dyDescent="0.2"/>
    <row r="918192" s="12" customFormat="1" x14ac:dyDescent="0.2"/>
    <row r="918193" s="12" customFormat="1" x14ac:dyDescent="0.2"/>
    <row r="918194" s="12" customFormat="1" x14ac:dyDescent="0.2"/>
    <row r="918195" s="12" customFormat="1" x14ac:dyDescent="0.2"/>
    <row r="918196" s="12" customFormat="1" x14ac:dyDescent="0.2"/>
    <row r="918197" s="12" customFormat="1" x14ac:dyDescent="0.2"/>
    <row r="918198" s="12" customFormat="1" x14ac:dyDescent="0.2"/>
    <row r="918199" s="12" customFormat="1" x14ac:dyDescent="0.2"/>
    <row r="918200" s="12" customFormat="1" x14ac:dyDescent="0.2"/>
    <row r="918201" s="12" customFormat="1" x14ac:dyDescent="0.2"/>
    <row r="918202" s="12" customFormat="1" x14ac:dyDescent="0.2"/>
    <row r="918203" s="12" customFormat="1" x14ac:dyDescent="0.2"/>
    <row r="918204" s="12" customFormat="1" x14ac:dyDescent="0.2"/>
    <row r="918205" s="12" customFormat="1" x14ac:dyDescent="0.2"/>
    <row r="918206" s="12" customFormat="1" x14ac:dyDescent="0.2"/>
    <row r="918207" s="12" customFormat="1" x14ac:dyDescent="0.2"/>
    <row r="918208" s="12" customFormat="1" x14ac:dyDescent="0.2"/>
    <row r="918209" s="12" customFormat="1" x14ac:dyDescent="0.2"/>
    <row r="918210" s="12" customFormat="1" x14ac:dyDescent="0.2"/>
    <row r="918211" s="12" customFormat="1" x14ac:dyDescent="0.2"/>
    <row r="918212" s="12" customFormat="1" x14ac:dyDescent="0.2"/>
    <row r="918213" s="12" customFormat="1" x14ac:dyDescent="0.2"/>
    <row r="918214" s="12" customFormat="1" x14ac:dyDescent="0.2"/>
    <row r="918215" s="12" customFormat="1" x14ac:dyDescent="0.2"/>
    <row r="918216" s="12" customFormat="1" x14ac:dyDescent="0.2"/>
    <row r="918217" s="12" customFormat="1" x14ac:dyDescent="0.2"/>
    <row r="918218" s="12" customFormat="1" x14ac:dyDescent="0.2"/>
    <row r="918219" s="12" customFormat="1" x14ac:dyDescent="0.2"/>
    <row r="918220" s="12" customFormat="1" x14ac:dyDescent="0.2"/>
    <row r="918221" s="12" customFormat="1" x14ac:dyDescent="0.2"/>
    <row r="918222" s="12" customFormat="1" x14ac:dyDescent="0.2"/>
    <row r="918223" s="12" customFormat="1" x14ac:dyDescent="0.2"/>
    <row r="918224" s="12" customFormat="1" x14ac:dyDescent="0.2"/>
    <row r="918225" s="12" customFormat="1" x14ac:dyDescent="0.2"/>
    <row r="918226" s="12" customFormat="1" x14ac:dyDescent="0.2"/>
    <row r="918227" s="12" customFormat="1" x14ac:dyDescent="0.2"/>
    <row r="918228" s="12" customFormat="1" x14ac:dyDescent="0.2"/>
    <row r="918229" s="12" customFormat="1" x14ac:dyDescent="0.2"/>
    <row r="918230" s="12" customFormat="1" x14ac:dyDescent="0.2"/>
    <row r="918231" s="12" customFormat="1" x14ac:dyDescent="0.2"/>
    <row r="918232" s="12" customFormat="1" x14ac:dyDescent="0.2"/>
    <row r="918233" s="12" customFormat="1" x14ac:dyDescent="0.2"/>
    <row r="918234" s="12" customFormat="1" x14ac:dyDescent="0.2"/>
    <row r="918235" s="12" customFormat="1" x14ac:dyDescent="0.2"/>
    <row r="918236" s="12" customFormat="1" x14ac:dyDescent="0.2"/>
    <row r="918237" s="12" customFormat="1" x14ac:dyDescent="0.2"/>
    <row r="918238" s="12" customFormat="1" x14ac:dyDescent="0.2"/>
    <row r="918239" s="12" customFormat="1" x14ac:dyDescent="0.2"/>
    <row r="918240" s="12" customFormat="1" x14ac:dyDescent="0.2"/>
    <row r="918241" s="12" customFormat="1" x14ac:dyDescent="0.2"/>
    <row r="918242" s="12" customFormat="1" x14ac:dyDescent="0.2"/>
    <row r="918243" s="12" customFormat="1" x14ac:dyDescent="0.2"/>
    <row r="918244" s="12" customFormat="1" x14ac:dyDescent="0.2"/>
    <row r="918245" s="12" customFormat="1" x14ac:dyDescent="0.2"/>
    <row r="918246" s="12" customFormat="1" x14ac:dyDescent="0.2"/>
    <row r="918247" s="12" customFormat="1" x14ac:dyDescent="0.2"/>
    <row r="918248" s="12" customFormat="1" x14ac:dyDescent="0.2"/>
    <row r="918249" s="12" customFormat="1" x14ac:dyDescent="0.2"/>
    <row r="918250" s="12" customFormat="1" x14ac:dyDescent="0.2"/>
    <row r="918251" s="12" customFormat="1" x14ac:dyDescent="0.2"/>
    <row r="918252" s="12" customFormat="1" x14ac:dyDescent="0.2"/>
    <row r="918253" s="12" customFormat="1" x14ac:dyDescent="0.2"/>
    <row r="918254" s="12" customFormat="1" x14ac:dyDescent="0.2"/>
    <row r="918255" s="12" customFormat="1" x14ac:dyDescent="0.2"/>
    <row r="918256" s="12" customFormat="1" x14ac:dyDescent="0.2"/>
    <row r="918257" s="12" customFormat="1" x14ac:dyDescent="0.2"/>
    <row r="918258" s="12" customFormat="1" x14ac:dyDescent="0.2"/>
    <row r="918259" s="12" customFormat="1" x14ac:dyDescent="0.2"/>
    <row r="918260" s="12" customFormat="1" x14ac:dyDescent="0.2"/>
    <row r="918261" s="12" customFormat="1" x14ac:dyDescent="0.2"/>
    <row r="918262" s="12" customFormat="1" x14ac:dyDescent="0.2"/>
    <row r="918263" s="12" customFormat="1" x14ac:dyDescent="0.2"/>
    <row r="918264" s="12" customFormat="1" x14ac:dyDescent="0.2"/>
    <row r="918265" s="12" customFormat="1" x14ac:dyDescent="0.2"/>
    <row r="918266" s="12" customFormat="1" x14ac:dyDescent="0.2"/>
    <row r="918267" s="12" customFormat="1" x14ac:dyDescent="0.2"/>
    <row r="918268" s="12" customFormat="1" x14ac:dyDescent="0.2"/>
    <row r="918269" s="12" customFormat="1" x14ac:dyDescent="0.2"/>
    <row r="918270" s="12" customFormat="1" x14ac:dyDescent="0.2"/>
    <row r="918271" s="12" customFormat="1" x14ac:dyDescent="0.2"/>
    <row r="918272" s="12" customFormat="1" x14ac:dyDescent="0.2"/>
    <row r="918273" s="12" customFormat="1" x14ac:dyDescent="0.2"/>
    <row r="918274" s="12" customFormat="1" x14ac:dyDescent="0.2"/>
    <row r="918275" s="12" customFormat="1" x14ac:dyDescent="0.2"/>
    <row r="918276" s="12" customFormat="1" x14ac:dyDescent="0.2"/>
    <row r="918277" s="12" customFormat="1" x14ac:dyDescent="0.2"/>
    <row r="918278" s="12" customFormat="1" x14ac:dyDescent="0.2"/>
    <row r="918279" s="12" customFormat="1" x14ac:dyDescent="0.2"/>
    <row r="918280" s="12" customFormat="1" x14ac:dyDescent="0.2"/>
    <row r="918281" s="12" customFormat="1" x14ac:dyDescent="0.2"/>
    <row r="918282" s="12" customFormat="1" x14ac:dyDescent="0.2"/>
    <row r="918283" s="12" customFormat="1" x14ac:dyDescent="0.2"/>
    <row r="918284" s="12" customFormat="1" x14ac:dyDescent="0.2"/>
    <row r="918285" s="12" customFormat="1" x14ac:dyDescent="0.2"/>
    <row r="918286" s="12" customFormat="1" x14ac:dyDescent="0.2"/>
    <row r="918287" s="12" customFormat="1" x14ac:dyDescent="0.2"/>
    <row r="918288" s="12" customFormat="1" x14ac:dyDescent="0.2"/>
    <row r="918289" s="12" customFormat="1" x14ac:dyDescent="0.2"/>
    <row r="918290" s="12" customFormat="1" x14ac:dyDescent="0.2"/>
    <row r="918291" s="12" customFormat="1" x14ac:dyDescent="0.2"/>
    <row r="918292" s="12" customFormat="1" x14ac:dyDescent="0.2"/>
    <row r="918293" s="12" customFormat="1" x14ac:dyDescent="0.2"/>
    <row r="918294" s="12" customFormat="1" x14ac:dyDescent="0.2"/>
    <row r="918295" s="12" customFormat="1" x14ac:dyDescent="0.2"/>
    <row r="918296" s="12" customFormat="1" x14ac:dyDescent="0.2"/>
    <row r="918297" s="12" customFormat="1" x14ac:dyDescent="0.2"/>
    <row r="918298" s="12" customFormat="1" x14ac:dyDescent="0.2"/>
    <row r="918299" s="12" customFormat="1" x14ac:dyDescent="0.2"/>
    <row r="918300" s="12" customFormat="1" x14ac:dyDescent="0.2"/>
    <row r="918301" s="12" customFormat="1" x14ac:dyDescent="0.2"/>
    <row r="918302" s="12" customFormat="1" x14ac:dyDescent="0.2"/>
    <row r="918303" s="12" customFormat="1" x14ac:dyDescent="0.2"/>
    <row r="918304" s="12" customFormat="1" x14ac:dyDescent="0.2"/>
    <row r="918305" s="12" customFormat="1" x14ac:dyDescent="0.2"/>
    <row r="918306" s="12" customFormat="1" x14ac:dyDescent="0.2"/>
    <row r="918307" s="12" customFormat="1" x14ac:dyDescent="0.2"/>
    <row r="918308" s="12" customFormat="1" x14ac:dyDescent="0.2"/>
    <row r="918309" s="12" customFormat="1" x14ac:dyDescent="0.2"/>
    <row r="918310" s="12" customFormat="1" x14ac:dyDescent="0.2"/>
    <row r="918311" s="12" customFormat="1" x14ac:dyDescent="0.2"/>
    <row r="918312" s="12" customFormat="1" x14ac:dyDescent="0.2"/>
    <row r="918313" s="12" customFormat="1" x14ac:dyDescent="0.2"/>
    <row r="918314" s="12" customFormat="1" x14ac:dyDescent="0.2"/>
    <row r="918315" s="12" customFormat="1" x14ac:dyDescent="0.2"/>
    <row r="918316" s="12" customFormat="1" x14ac:dyDescent="0.2"/>
    <row r="918317" s="12" customFormat="1" x14ac:dyDescent="0.2"/>
    <row r="918318" s="12" customFormat="1" x14ac:dyDescent="0.2"/>
    <row r="918319" s="12" customFormat="1" x14ac:dyDescent="0.2"/>
    <row r="918320" s="12" customFormat="1" x14ac:dyDescent="0.2"/>
    <row r="918321" s="12" customFormat="1" x14ac:dyDescent="0.2"/>
    <row r="918322" s="12" customFormat="1" x14ac:dyDescent="0.2"/>
    <row r="918323" s="12" customFormat="1" x14ac:dyDescent="0.2"/>
    <row r="918324" s="12" customFormat="1" x14ac:dyDescent="0.2"/>
    <row r="918325" s="12" customFormat="1" x14ac:dyDescent="0.2"/>
    <row r="918326" s="12" customFormat="1" x14ac:dyDescent="0.2"/>
    <row r="918327" s="12" customFormat="1" x14ac:dyDescent="0.2"/>
    <row r="918328" s="12" customFormat="1" x14ac:dyDescent="0.2"/>
    <row r="918329" s="12" customFormat="1" x14ac:dyDescent="0.2"/>
    <row r="918330" s="12" customFormat="1" x14ac:dyDescent="0.2"/>
    <row r="918331" s="12" customFormat="1" x14ac:dyDescent="0.2"/>
    <row r="918332" s="12" customFormat="1" x14ac:dyDescent="0.2"/>
    <row r="918333" s="12" customFormat="1" x14ac:dyDescent="0.2"/>
    <row r="918334" s="12" customFormat="1" x14ac:dyDescent="0.2"/>
    <row r="918335" s="12" customFormat="1" x14ac:dyDescent="0.2"/>
    <row r="918336" s="12" customFormat="1" x14ac:dyDescent="0.2"/>
    <row r="918337" s="12" customFormat="1" x14ac:dyDescent="0.2"/>
    <row r="918338" s="12" customFormat="1" x14ac:dyDescent="0.2"/>
    <row r="918339" s="12" customFormat="1" x14ac:dyDescent="0.2"/>
    <row r="918340" s="12" customFormat="1" x14ac:dyDescent="0.2"/>
    <row r="918341" s="12" customFormat="1" x14ac:dyDescent="0.2"/>
    <row r="918342" s="12" customFormat="1" x14ac:dyDescent="0.2"/>
    <row r="918343" s="12" customFormat="1" x14ac:dyDescent="0.2"/>
    <row r="918344" s="12" customFormat="1" x14ac:dyDescent="0.2"/>
    <row r="918345" s="12" customFormat="1" x14ac:dyDescent="0.2"/>
    <row r="918346" s="12" customFormat="1" x14ac:dyDescent="0.2"/>
    <row r="918347" s="12" customFormat="1" x14ac:dyDescent="0.2"/>
    <row r="918348" s="12" customFormat="1" x14ac:dyDescent="0.2"/>
    <row r="918349" s="12" customFormat="1" x14ac:dyDescent="0.2"/>
    <row r="918350" s="12" customFormat="1" x14ac:dyDescent="0.2"/>
    <row r="918351" s="12" customFormat="1" x14ac:dyDescent="0.2"/>
    <row r="918352" s="12" customFormat="1" x14ac:dyDescent="0.2"/>
    <row r="918353" s="12" customFormat="1" x14ac:dyDescent="0.2"/>
    <row r="918354" s="12" customFormat="1" x14ac:dyDescent="0.2"/>
    <row r="918355" s="12" customFormat="1" x14ac:dyDescent="0.2"/>
    <row r="918356" s="12" customFormat="1" x14ac:dyDescent="0.2"/>
    <row r="918357" s="12" customFormat="1" x14ac:dyDescent="0.2"/>
    <row r="918358" s="12" customFormat="1" x14ac:dyDescent="0.2"/>
    <row r="918359" s="12" customFormat="1" x14ac:dyDescent="0.2"/>
    <row r="918360" s="12" customFormat="1" x14ac:dyDescent="0.2"/>
    <row r="918361" s="12" customFormat="1" x14ac:dyDescent="0.2"/>
    <row r="918362" s="12" customFormat="1" x14ac:dyDescent="0.2"/>
    <row r="918363" s="12" customFormat="1" x14ac:dyDescent="0.2"/>
    <row r="918364" s="12" customFormat="1" x14ac:dyDescent="0.2"/>
    <row r="918365" s="12" customFormat="1" x14ac:dyDescent="0.2"/>
    <row r="918366" s="12" customFormat="1" x14ac:dyDescent="0.2"/>
    <row r="918367" s="12" customFormat="1" x14ac:dyDescent="0.2"/>
    <row r="918368" s="12" customFormat="1" x14ac:dyDescent="0.2"/>
    <row r="918369" s="12" customFormat="1" x14ac:dyDescent="0.2"/>
    <row r="918370" s="12" customFormat="1" x14ac:dyDescent="0.2"/>
    <row r="918371" s="12" customFormat="1" x14ac:dyDescent="0.2"/>
    <row r="918372" s="12" customFormat="1" x14ac:dyDescent="0.2"/>
    <row r="918373" s="12" customFormat="1" x14ac:dyDescent="0.2"/>
    <row r="918374" s="12" customFormat="1" x14ac:dyDescent="0.2"/>
    <row r="918375" s="12" customFormat="1" x14ac:dyDescent="0.2"/>
    <row r="918376" s="12" customFormat="1" x14ac:dyDescent="0.2"/>
    <row r="918377" s="12" customFormat="1" x14ac:dyDescent="0.2"/>
    <row r="918378" s="12" customFormat="1" x14ac:dyDescent="0.2"/>
    <row r="918379" s="12" customFormat="1" x14ac:dyDescent="0.2"/>
    <row r="918380" s="12" customFormat="1" x14ac:dyDescent="0.2"/>
    <row r="918381" s="12" customFormat="1" x14ac:dyDescent="0.2"/>
    <row r="918382" s="12" customFormat="1" x14ac:dyDescent="0.2"/>
    <row r="918383" s="12" customFormat="1" x14ac:dyDescent="0.2"/>
    <row r="918384" s="12" customFormat="1" x14ac:dyDescent="0.2"/>
    <row r="918385" s="12" customFormat="1" x14ac:dyDescent="0.2"/>
    <row r="918386" s="12" customFormat="1" x14ac:dyDescent="0.2"/>
    <row r="918387" s="12" customFormat="1" x14ac:dyDescent="0.2"/>
    <row r="918388" s="12" customFormat="1" x14ac:dyDescent="0.2"/>
    <row r="918389" s="12" customFormat="1" x14ac:dyDescent="0.2"/>
    <row r="918390" s="12" customFormat="1" x14ac:dyDescent="0.2"/>
    <row r="918391" s="12" customFormat="1" x14ac:dyDescent="0.2"/>
    <row r="918392" s="12" customFormat="1" x14ac:dyDescent="0.2"/>
    <row r="918393" s="12" customFormat="1" x14ac:dyDescent="0.2"/>
    <row r="918394" s="12" customFormat="1" x14ac:dyDescent="0.2"/>
    <row r="918395" s="12" customFormat="1" x14ac:dyDescent="0.2"/>
    <row r="918396" s="12" customFormat="1" x14ac:dyDescent="0.2"/>
    <row r="918397" s="12" customFormat="1" x14ac:dyDescent="0.2"/>
    <row r="918398" s="12" customFormat="1" x14ac:dyDescent="0.2"/>
    <row r="918399" s="12" customFormat="1" x14ac:dyDescent="0.2"/>
    <row r="918400" s="12" customFormat="1" x14ac:dyDescent="0.2"/>
    <row r="918401" s="12" customFormat="1" x14ac:dyDescent="0.2"/>
    <row r="918402" s="12" customFormat="1" x14ac:dyDescent="0.2"/>
    <row r="918403" s="12" customFormat="1" x14ac:dyDescent="0.2"/>
    <row r="918404" s="12" customFormat="1" x14ac:dyDescent="0.2"/>
    <row r="918405" s="12" customFormat="1" x14ac:dyDescent="0.2"/>
    <row r="918406" s="12" customFormat="1" x14ac:dyDescent="0.2"/>
    <row r="918407" s="12" customFormat="1" x14ac:dyDescent="0.2"/>
    <row r="918408" s="12" customFormat="1" x14ac:dyDescent="0.2"/>
    <row r="918409" s="12" customFormat="1" x14ac:dyDescent="0.2"/>
    <row r="918410" s="12" customFormat="1" x14ac:dyDescent="0.2"/>
    <row r="918411" s="12" customFormat="1" x14ac:dyDescent="0.2"/>
    <row r="918412" s="12" customFormat="1" x14ac:dyDescent="0.2"/>
    <row r="918413" s="12" customFormat="1" x14ac:dyDescent="0.2"/>
    <row r="918414" s="12" customFormat="1" x14ac:dyDescent="0.2"/>
    <row r="918415" s="12" customFormat="1" x14ac:dyDescent="0.2"/>
    <row r="918416" s="12" customFormat="1" x14ac:dyDescent="0.2"/>
    <row r="918417" s="12" customFormat="1" x14ac:dyDescent="0.2"/>
    <row r="918418" s="12" customFormat="1" x14ac:dyDescent="0.2"/>
    <row r="918419" s="12" customFormat="1" x14ac:dyDescent="0.2"/>
    <row r="918420" s="12" customFormat="1" x14ac:dyDescent="0.2"/>
    <row r="918421" s="12" customFormat="1" x14ac:dyDescent="0.2"/>
    <row r="918422" s="12" customFormat="1" x14ac:dyDescent="0.2"/>
    <row r="918423" s="12" customFormat="1" x14ac:dyDescent="0.2"/>
    <row r="918424" s="12" customFormat="1" x14ac:dyDescent="0.2"/>
    <row r="918425" s="12" customFormat="1" x14ac:dyDescent="0.2"/>
    <row r="918426" s="12" customFormat="1" x14ac:dyDescent="0.2"/>
    <row r="918427" s="12" customFormat="1" x14ac:dyDescent="0.2"/>
    <row r="918428" s="12" customFormat="1" x14ac:dyDescent="0.2"/>
    <row r="918429" s="12" customFormat="1" x14ac:dyDescent="0.2"/>
    <row r="918430" s="12" customFormat="1" x14ac:dyDescent="0.2"/>
    <row r="918431" s="12" customFormat="1" x14ac:dyDescent="0.2"/>
    <row r="918432" s="12" customFormat="1" x14ac:dyDescent="0.2"/>
    <row r="918433" s="12" customFormat="1" x14ac:dyDescent="0.2"/>
    <row r="918434" s="12" customFormat="1" x14ac:dyDescent="0.2"/>
    <row r="918435" s="12" customFormat="1" x14ac:dyDescent="0.2"/>
    <row r="918436" s="12" customFormat="1" x14ac:dyDescent="0.2"/>
    <row r="918437" s="12" customFormat="1" x14ac:dyDescent="0.2"/>
    <row r="918438" s="12" customFormat="1" x14ac:dyDescent="0.2"/>
    <row r="918439" s="12" customFormat="1" x14ac:dyDescent="0.2"/>
    <row r="918440" s="12" customFormat="1" x14ac:dyDescent="0.2"/>
    <row r="918441" s="12" customFormat="1" x14ac:dyDescent="0.2"/>
    <row r="918442" s="12" customFormat="1" x14ac:dyDescent="0.2"/>
    <row r="918443" s="12" customFormat="1" x14ac:dyDescent="0.2"/>
    <row r="918444" s="12" customFormat="1" x14ac:dyDescent="0.2"/>
    <row r="918445" s="12" customFormat="1" x14ac:dyDescent="0.2"/>
    <row r="918446" s="12" customFormat="1" x14ac:dyDescent="0.2"/>
    <row r="918447" s="12" customFormat="1" x14ac:dyDescent="0.2"/>
    <row r="918448" s="12" customFormat="1" x14ac:dyDescent="0.2"/>
    <row r="918449" s="12" customFormat="1" x14ac:dyDescent="0.2"/>
    <row r="918450" s="12" customFormat="1" x14ac:dyDescent="0.2"/>
    <row r="918451" s="12" customFormat="1" x14ac:dyDescent="0.2"/>
    <row r="918452" s="12" customFormat="1" x14ac:dyDescent="0.2"/>
    <row r="918453" s="12" customFormat="1" x14ac:dyDescent="0.2"/>
    <row r="918454" s="12" customFormat="1" x14ac:dyDescent="0.2"/>
    <row r="918455" s="12" customFormat="1" x14ac:dyDescent="0.2"/>
    <row r="918456" s="12" customFormat="1" x14ac:dyDescent="0.2"/>
    <row r="918457" s="12" customFormat="1" x14ac:dyDescent="0.2"/>
    <row r="918458" s="12" customFormat="1" x14ac:dyDescent="0.2"/>
    <row r="918459" s="12" customFormat="1" x14ac:dyDescent="0.2"/>
    <row r="918460" s="12" customFormat="1" x14ac:dyDescent="0.2"/>
    <row r="918461" s="12" customFormat="1" x14ac:dyDescent="0.2"/>
    <row r="918462" s="12" customFormat="1" x14ac:dyDescent="0.2"/>
    <row r="918463" s="12" customFormat="1" x14ac:dyDescent="0.2"/>
    <row r="918464" s="12" customFormat="1" x14ac:dyDescent="0.2"/>
    <row r="918465" s="12" customFormat="1" x14ac:dyDescent="0.2"/>
    <row r="918466" s="12" customFormat="1" x14ac:dyDescent="0.2"/>
    <row r="918467" s="12" customFormat="1" x14ac:dyDescent="0.2"/>
    <row r="918468" s="12" customFormat="1" x14ac:dyDescent="0.2"/>
    <row r="918469" s="12" customFormat="1" x14ac:dyDescent="0.2"/>
    <row r="918470" s="12" customFormat="1" x14ac:dyDescent="0.2"/>
    <row r="918471" s="12" customFormat="1" x14ac:dyDescent="0.2"/>
    <row r="918472" s="12" customFormat="1" x14ac:dyDescent="0.2"/>
    <row r="918473" s="12" customFormat="1" x14ac:dyDescent="0.2"/>
    <row r="918474" s="12" customFormat="1" x14ac:dyDescent="0.2"/>
    <row r="918475" s="12" customFormat="1" x14ac:dyDescent="0.2"/>
    <row r="918476" s="12" customFormat="1" x14ac:dyDescent="0.2"/>
    <row r="918477" s="12" customFormat="1" x14ac:dyDescent="0.2"/>
    <row r="918478" s="12" customFormat="1" x14ac:dyDescent="0.2"/>
    <row r="918479" s="12" customFormat="1" x14ac:dyDescent="0.2"/>
    <row r="918480" s="12" customFormat="1" x14ac:dyDescent="0.2"/>
    <row r="918481" s="12" customFormat="1" x14ac:dyDescent="0.2"/>
    <row r="918482" s="12" customFormat="1" x14ac:dyDescent="0.2"/>
    <row r="918483" s="12" customFormat="1" x14ac:dyDescent="0.2"/>
    <row r="918484" s="12" customFormat="1" x14ac:dyDescent="0.2"/>
    <row r="918485" s="12" customFormat="1" x14ac:dyDescent="0.2"/>
    <row r="918486" s="12" customFormat="1" x14ac:dyDescent="0.2"/>
    <row r="918487" s="12" customFormat="1" x14ac:dyDescent="0.2"/>
    <row r="918488" s="12" customFormat="1" x14ac:dyDescent="0.2"/>
    <row r="918489" s="12" customFormat="1" x14ac:dyDescent="0.2"/>
    <row r="918490" s="12" customFormat="1" x14ac:dyDescent="0.2"/>
    <row r="918491" s="12" customFormat="1" x14ac:dyDescent="0.2"/>
    <row r="918492" s="12" customFormat="1" x14ac:dyDescent="0.2"/>
    <row r="918493" s="12" customFormat="1" x14ac:dyDescent="0.2"/>
    <row r="918494" s="12" customFormat="1" x14ac:dyDescent="0.2"/>
    <row r="918495" s="12" customFormat="1" x14ac:dyDescent="0.2"/>
    <row r="918496" s="12" customFormat="1" x14ac:dyDescent="0.2"/>
    <row r="918497" s="12" customFormat="1" x14ac:dyDescent="0.2"/>
    <row r="918498" s="12" customFormat="1" x14ac:dyDescent="0.2"/>
    <row r="918499" s="12" customFormat="1" x14ac:dyDescent="0.2"/>
    <row r="918500" s="12" customFormat="1" x14ac:dyDescent="0.2"/>
    <row r="918501" s="12" customFormat="1" x14ac:dyDescent="0.2"/>
    <row r="918502" s="12" customFormat="1" x14ac:dyDescent="0.2"/>
    <row r="918503" s="12" customFormat="1" x14ac:dyDescent="0.2"/>
    <row r="918504" s="12" customFormat="1" x14ac:dyDescent="0.2"/>
    <row r="918505" s="12" customFormat="1" x14ac:dyDescent="0.2"/>
    <row r="918506" s="12" customFormat="1" x14ac:dyDescent="0.2"/>
    <row r="918507" s="12" customFormat="1" x14ac:dyDescent="0.2"/>
    <row r="918508" s="12" customFormat="1" x14ac:dyDescent="0.2"/>
    <row r="918509" s="12" customFormat="1" x14ac:dyDescent="0.2"/>
    <row r="918510" s="12" customFormat="1" x14ac:dyDescent="0.2"/>
    <row r="918511" s="12" customFormat="1" x14ac:dyDescent="0.2"/>
    <row r="918512" s="12" customFormat="1" x14ac:dyDescent="0.2"/>
    <row r="918513" s="12" customFormat="1" x14ac:dyDescent="0.2"/>
    <row r="918514" s="12" customFormat="1" x14ac:dyDescent="0.2"/>
    <row r="918515" s="12" customFormat="1" x14ac:dyDescent="0.2"/>
    <row r="918516" s="12" customFormat="1" x14ac:dyDescent="0.2"/>
    <row r="918517" s="12" customFormat="1" x14ac:dyDescent="0.2"/>
    <row r="918518" s="12" customFormat="1" x14ac:dyDescent="0.2"/>
    <row r="918519" s="12" customFormat="1" x14ac:dyDescent="0.2"/>
    <row r="918520" s="12" customFormat="1" x14ac:dyDescent="0.2"/>
    <row r="918521" s="12" customFormat="1" x14ac:dyDescent="0.2"/>
    <row r="918522" s="12" customFormat="1" x14ac:dyDescent="0.2"/>
    <row r="918523" s="12" customFormat="1" x14ac:dyDescent="0.2"/>
    <row r="918524" s="12" customFormat="1" x14ac:dyDescent="0.2"/>
    <row r="918525" s="12" customFormat="1" x14ac:dyDescent="0.2"/>
    <row r="918526" s="12" customFormat="1" x14ac:dyDescent="0.2"/>
    <row r="918527" s="12" customFormat="1" x14ac:dyDescent="0.2"/>
    <row r="918528" s="12" customFormat="1" x14ac:dyDescent="0.2"/>
    <row r="918529" s="12" customFormat="1" x14ac:dyDescent="0.2"/>
    <row r="918530" s="12" customFormat="1" x14ac:dyDescent="0.2"/>
    <row r="918531" s="12" customFormat="1" x14ac:dyDescent="0.2"/>
    <row r="918532" s="12" customFormat="1" x14ac:dyDescent="0.2"/>
    <row r="918533" s="12" customFormat="1" x14ac:dyDescent="0.2"/>
    <row r="918534" s="12" customFormat="1" x14ac:dyDescent="0.2"/>
    <row r="918535" s="12" customFormat="1" x14ac:dyDescent="0.2"/>
    <row r="918536" s="12" customFormat="1" x14ac:dyDescent="0.2"/>
    <row r="918537" s="12" customFormat="1" x14ac:dyDescent="0.2"/>
    <row r="918538" s="12" customFormat="1" x14ac:dyDescent="0.2"/>
    <row r="918539" s="12" customFormat="1" x14ac:dyDescent="0.2"/>
    <row r="918540" s="12" customFormat="1" x14ac:dyDescent="0.2"/>
    <row r="918541" s="12" customFormat="1" x14ac:dyDescent="0.2"/>
    <row r="918542" s="12" customFormat="1" x14ac:dyDescent="0.2"/>
    <row r="918543" s="12" customFormat="1" x14ac:dyDescent="0.2"/>
    <row r="918544" s="12" customFormat="1" x14ac:dyDescent="0.2"/>
    <row r="918545" s="12" customFormat="1" x14ac:dyDescent="0.2"/>
    <row r="918546" s="12" customFormat="1" x14ac:dyDescent="0.2"/>
    <row r="918547" s="12" customFormat="1" x14ac:dyDescent="0.2"/>
    <row r="918548" s="12" customFormat="1" x14ac:dyDescent="0.2"/>
    <row r="918549" s="12" customFormat="1" x14ac:dyDescent="0.2"/>
    <row r="918550" s="12" customFormat="1" x14ac:dyDescent="0.2"/>
    <row r="918551" s="12" customFormat="1" x14ac:dyDescent="0.2"/>
    <row r="918552" s="12" customFormat="1" x14ac:dyDescent="0.2"/>
    <row r="918553" s="12" customFormat="1" x14ac:dyDescent="0.2"/>
    <row r="918554" s="12" customFormat="1" x14ac:dyDescent="0.2"/>
    <row r="918555" s="12" customFormat="1" x14ac:dyDescent="0.2"/>
    <row r="918556" s="12" customFormat="1" x14ac:dyDescent="0.2"/>
    <row r="918557" s="12" customFormat="1" x14ac:dyDescent="0.2"/>
    <row r="918558" s="12" customFormat="1" x14ac:dyDescent="0.2"/>
    <row r="918559" s="12" customFormat="1" x14ac:dyDescent="0.2"/>
    <row r="918560" s="12" customFormat="1" x14ac:dyDescent="0.2"/>
    <row r="918561" s="12" customFormat="1" x14ac:dyDescent="0.2"/>
    <row r="918562" s="12" customFormat="1" x14ac:dyDescent="0.2"/>
    <row r="918563" s="12" customFormat="1" x14ac:dyDescent="0.2"/>
    <row r="918564" s="12" customFormat="1" x14ac:dyDescent="0.2"/>
    <row r="918565" s="12" customFormat="1" x14ac:dyDescent="0.2"/>
    <row r="918566" s="12" customFormat="1" x14ac:dyDescent="0.2"/>
    <row r="918567" s="12" customFormat="1" x14ac:dyDescent="0.2"/>
    <row r="918568" s="12" customFormat="1" x14ac:dyDescent="0.2"/>
    <row r="918569" s="12" customFormat="1" x14ac:dyDescent="0.2"/>
    <row r="918570" s="12" customFormat="1" x14ac:dyDescent="0.2"/>
    <row r="918571" s="12" customFormat="1" x14ac:dyDescent="0.2"/>
    <row r="918572" s="12" customFormat="1" x14ac:dyDescent="0.2"/>
    <row r="918573" s="12" customFormat="1" x14ac:dyDescent="0.2"/>
    <row r="918574" s="12" customFormat="1" x14ac:dyDescent="0.2"/>
    <row r="918575" s="12" customFormat="1" x14ac:dyDescent="0.2"/>
    <row r="918576" s="12" customFormat="1" x14ac:dyDescent="0.2"/>
    <row r="918577" s="12" customFormat="1" x14ac:dyDescent="0.2"/>
    <row r="918578" s="12" customFormat="1" x14ac:dyDescent="0.2"/>
    <row r="918579" s="12" customFormat="1" x14ac:dyDescent="0.2"/>
    <row r="918580" s="12" customFormat="1" x14ac:dyDescent="0.2"/>
    <row r="918581" s="12" customFormat="1" x14ac:dyDescent="0.2"/>
    <row r="918582" s="12" customFormat="1" x14ac:dyDescent="0.2"/>
    <row r="918583" s="12" customFormat="1" x14ac:dyDescent="0.2"/>
    <row r="918584" s="12" customFormat="1" x14ac:dyDescent="0.2"/>
    <row r="918585" s="12" customFormat="1" x14ac:dyDescent="0.2"/>
    <row r="918586" s="12" customFormat="1" x14ac:dyDescent="0.2"/>
    <row r="918587" s="12" customFormat="1" x14ac:dyDescent="0.2"/>
    <row r="918588" s="12" customFormat="1" x14ac:dyDescent="0.2"/>
    <row r="918589" s="12" customFormat="1" x14ac:dyDescent="0.2"/>
    <row r="918590" s="12" customFormat="1" x14ac:dyDescent="0.2"/>
    <row r="918591" s="12" customFormat="1" x14ac:dyDescent="0.2"/>
    <row r="918592" s="12" customFormat="1" x14ac:dyDescent="0.2"/>
    <row r="918593" s="12" customFormat="1" x14ac:dyDescent="0.2"/>
    <row r="918594" s="12" customFormat="1" x14ac:dyDescent="0.2"/>
    <row r="918595" s="12" customFormat="1" x14ac:dyDescent="0.2"/>
    <row r="918596" s="12" customFormat="1" x14ac:dyDescent="0.2"/>
    <row r="918597" s="12" customFormat="1" x14ac:dyDescent="0.2"/>
    <row r="918598" s="12" customFormat="1" x14ac:dyDescent="0.2"/>
    <row r="918599" s="12" customFormat="1" x14ac:dyDescent="0.2"/>
    <row r="918600" s="12" customFormat="1" x14ac:dyDescent="0.2"/>
    <row r="918601" s="12" customFormat="1" x14ac:dyDescent="0.2"/>
    <row r="918602" s="12" customFormat="1" x14ac:dyDescent="0.2"/>
    <row r="918603" s="12" customFormat="1" x14ac:dyDescent="0.2"/>
    <row r="918604" s="12" customFormat="1" x14ac:dyDescent="0.2"/>
    <row r="918605" s="12" customFormat="1" x14ac:dyDescent="0.2"/>
    <row r="918606" s="12" customFormat="1" x14ac:dyDescent="0.2"/>
    <row r="918607" s="12" customFormat="1" x14ac:dyDescent="0.2"/>
    <row r="918608" s="12" customFormat="1" x14ac:dyDescent="0.2"/>
    <row r="918609" s="12" customFormat="1" x14ac:dyDescent="0.2"/>
    <row r="918610" s="12" customFormat="1" x14ac:dyDescent="0.2"/>
    <row r="918611" s="12" customFormat="1" x14ac:dyDescent="0.2"/>
    <row r="918612" s="12" customFormat="1" x14ac:dyDescent="0.2"/>
    <row r="918613" s="12" customFormat="1" x14ac:dyDescent="0.2"/>
    <row r="918614" s="12" customFormat="1" x14ac:dyDescent="0.2"/>
    <row r="918615" s="12" customFormat="1" x14ac:dyDescent="0.2"/>
    <row r="918616" s="12" customFormat="1" x14ac:dyDescent="0.2"/>
    <row r="918617" s="12" customFormat="1" x14ac:dyDescent="0.2"/>
    <row r="918618" s="12" customFormat="1" x14ac:dyDescent="0.2"/>
    <row r="918619" s="12" customFormat="1" x14ac:dyDescent="0.2"/>
    <row r="918620" s="12" customFormat="1" x14ac:dyDescent="0.2"/>
    <row r="918621" s="12" customFormat="1" x14ac:dyDescent="0.2"/>
    <row r="918622" s="12" customFormat="1" x14ac:dyDescent="0.2"/>
    <row r="918623" s="12" customFormat="1" x14ac:dyDescent="0.2"/>
    <row r="918624" s="12" customFormat="1" x14ac:dyDescent="0.2"/>
    <row r="918625" s="12" customFormat="1" x14ac:dyDescent="0.2"/>
    <row r="918626" s="12" customFormat="1" x14ac:dyDescent="0.2"/>
    <row r="918627" s="12" customFormat="1" x14ac:dyDescent="0.2"/>
    <row r="918628" s="12" customFormat="1" x14ac:dyDescent="0.2"/>
    <row r="918629" s="12" customFormat="1" x14ac:dyDescent="0.2"/>
    <row r="918630" s="12" customFormat="1" x14ac:dyDescent="0.2"/>
    <row r="918631" s="12" customFormat="1" x14ac:dyDescent="0.2"/>
    <row r="918632" s="12" customFormat="1" x14ac:dyDescent="0.2"/>
    <row r="918633" s="12" customFormat="1" x14ac:dyDescent="0.2"/>
    <row r="918634" s="12" customFormat="1" x14ac:dyDescent="0.2"/>
    <row r="918635" s="12" customFormat="1" x14ac:dyDescent="0.2"/>
    <row r="918636" s="12" customFormat="1" x14ac:dyDescent="0.2"/>
    <row r="918637" s="12" customFormat="1" x14ac:dyDescent="0.2"/>
    <row r="918638" s="12" customFormat="1" x14ac:dyDescent="0.2"/>
    <row r="918639" s="12" customFormat="1" x14ac:dyDescent="0.2"/>
    <row r="918640" s="12" customFormat="1" x14ac:dyDescent="0.2"/>
    <row r="918641" s="12" customFormat="1" x14ac:dyDescent="0.2"/>
    <row r="918642" s="12" customFormat="1" x14ac:dyDescent="0.2"/>
    <row r="918643" s="12" customFormat="1" x14ac:dyDescent="0.2"/>
    <row r="918644" s="12" customFormat="1" x14ac:dyDescent="0.2"/>
    <row r="918645" s="12" customFormat="1" x14ac:dyDescent="0.2"/>
    <row r="918646" s="12" customFormat="1" x14ac:dyDescent="0.2"/>
    <row r="918647" s="12" customFormat="1" x14ac:dyDescent="0.2"/>
    <row r="918648" s="12" customFormat="1" x14ac:dyDescent="0.2"/>
    <row r="918649" s="12" customFormat="1" x14ac:dyDescent="0.2"/>
    <row r="918650" s="12" customFormat="1" x14ac:dyDescent="0.2"/>
    <row r="918651" s="12" customFormat="1" x14ac:dyDescent="0.2"/>
    <row r="918652" s="12" customFormat="1" x14ac:dyDescent="0.2"/>
    <row r="918653" s="12" customFormat="1" x14ac:dyDescent="0.2"/>
    <row r="918654" s="12" customFormat="1" x14ac:dyDescent="0.2"/>
    <row r="918655" s="12" customFormat="1" x14ac:dyDescent="0.2"/>
    <row r="918656" s="12" customFormat="1" x14ac:dyDescent="0.2"/>
    <row r="918657" s="12" customFormat="1" x14ac:dyDescent="0.2"/>
    <row r="918658" s="12" customFormat="1" x14ac:dyDescent="0.2"/>
    <row r="918659" s="12" customFormat="1" x14ac:dyDescent="0.2"/>
    <row r="918660" s="12" customFormat="1" x14ac:dyDescent="0.2"/>
    <row r="918661" s="12" customFormat="1" x14ac:dyDescent="0.2"/>
    <row r="918662" s="12" customFormat="1" x14ac:dyDescent="0.2"/>
    <row r="918663" s="12" customFormat="1" x14ac:dyDescent="0.2"/>
    <row r="918664" s="12" customFormat="1" x14ac:dyDescent="0.2"/>
    <row r="918665" s="12" customFormat="1" x14ac:dyDescent="0.2"/>
    <row r="918666" s="12" customFormat="1" x14ac:dyDescent="0.2"/>
    <row r="918667" s="12" customFormat="1" x14ac:dyDescent="0.2"/>
    <row r="918668" s="12" customFormat="1" x14ac:dyDescent="0.2"/>
    <row r="918669" s="12" customFormat="1" x14ac:dyDescent="0.2"/>
    <row r="918670" s="12" customFormat="1" x14ac:dyDescent="0.2"/>
    <row r="918671" s="12" customFormat="1" x14ac:dyDescent="0.2"/>
    <row r="918672" s="12" customFormat="1" x14ac:dyDescent="0.2"/>
    <row r="918673" s="12" customFormat="1" x14ac:dyDescent="0.2"/>
    <row r="918674" s="12" customFormat="1" x14ac:dyDescent="0.2"/>
    <row r="918675" s="12" customFormat="1" x14ac:dyDescent="0.2"/>
    <row r="918676" s="12" customFormat="1" x14ac:dyDescent="0.2"/>
    <row r="918677" s="12" customFormat="1" x14ac:dyDescent="0.2"/>
    <row r="918678" s="12" customFormat="1" x14ac:dyDescent="0.2"/>
    <row r="918679" s="12" customFormat="1" x14ac:dyDescent="0.2"/>
    <row r="918680" s="12" customFormat="1" x14ac:dyDescent="0.2"/>
    <row r="918681" s="12" customFormat="1" x14ac:dyDescent="0.2"/>
    <row r="918682" s="12" customFormat="1" x14ac:dyDescent="0.2"/>
    <row r="918683" s="12" customFormat="1" x14ac:dyDescent="0.2"/>
    <row r="918684" s="12" customFormat="1" x14ac:dyDescent="0.2"/>
    <row r="918685" s="12" customFormat="1" x14ac:dyDescent="0.2"/>
    <row r="918686" s="12" customFormat="1" x14ac:dyDescent="0.2"/>
    <row r="918687" s="12" customFormat="1" x14ac:dyDescent="0.2"/>
    <row r="918688" s="12" customFormat="1" x14ac:dyDescent="0.2"/>
    <row r="918689" s="12" customFormat="1" x14ac:dyDescent="0.2"/>
    <row r="918690" s="12" customFormat="1" x14ac:dyDescent="0.2"/>
    <row r="918691" s="12" customFormat="1" x14ac:dyDescent="0.2"/>
    <row r="918692" s="12" customFormat="1" x14ac:dyDescent="0.2"/>
    <row r="918693" s="12" customFormat="1" x14ac:dyDescent="0.2"/>
    <row r="918694" s="12" customFormat="1" x14ac:dyDescent="0.2"/>
    <row r="918695" s="12" customFormat="1" x14ac:dyDescent="0.2"/>
    <row r="918696" s="12" customFormat="1" x14ac:dyDescent="0.2"/>
    <row r="918697" s="12" customFormat="1" x14ac:dyDescent="0.2"/>
    <row r="918698" s="12" customFormat="1" x14ac:dyDescent="0.2"/>
    <row r="918699" s="12" customFormat="1" x14ac:dyDescent="0.2"/>
    <row r="918700" s="12" customFormat="1" x14ac:dyDescent="0.2"/>
    <row r="918701" s="12" customFormat="1" x14ac:dyDescent="0.2"/>
    <row r="918702" s="12" customFormat="1" x14ac:dyDescent="0.2"/>
    <row r="918703" s="12" customFormat="1" x14ac:dyDescent="0.2"/>
    <row r="918704" s="12" customFormat="1" x14ac:dyDescent="0.2"/>
    <row r="918705" s="12" customFormat="1" x14ac:dyDescent="0.2"/>
    <row r="918706" s="12" customFormat="1" x14ac:dyDescent="0.2"/>
    <row r="918707" s="12" customFormat="1" x14ac:dyDescent="0.2"/>
    <row r="918708" s="12" customFormat="1" x14ac:dyDescent="0.2"/>
    <row r="918709" s="12" customFormat="1" x14ac:dyDescent="0.2"/>
    <row r="918710" s="12" customFormat="1" x14ac:dyDescent="0.2"/>
    <row r="918711" s="12" customFormat="1" x14ac:dyDescent="0.2"/>
    <row r="918712" s="12" customFormat="1" x14ac:dyDescent="0.2"/>
    <row r="918713" s="12" customFormat="1" x14ac:dyDescent="0.2"/>
    <row r="918714" s="12" customFormat="1" x14ac:dyDescent="0.2"/>
    <row r="918715" s="12" customFormat="1" x14ac:dyDescent="0.2"/>
    <row r="918716" s="12" customFormat="1" x14ac:dyDescent="0.2"/>
    <row r="918717" s="12" customFormat="1" x14ac:dyDescent="0.2"/>
    <row r="918718" s="12" customFormat="1" x14ac:dyDescent="0.2"/>
    <row r="918719" s="12" customFormat="1" x14ac:dyDescent="0.2"/>
    <row r="918720" s="12" customFormat="1" x14ac:dyDescent="0.2"/>
    <row r="918721" s="12" customFormat="1" x14ac:dyDescent="0.2"/>
    <row r="918722" s="12" customFormat="1" x14ac:dyDescent="0.2"/>
    <row r="918723" s="12" customFormat="1" x14ac:dyDescent="0.2"/>
    <row r="918724" s="12" customFormat="1" x14ac:dyDescent="0.2"/>
    <row r="918725" s="12" customFormat="1" x14ac:dyDescent="0.2"/>
    <row r="918726" s="12" customFormat="1" x14ac:dyDescent="0.2"/>
    <row r="918727" s="12" customFormat="1" x14ac:dyDescent="0.2"/>
    <row r="918728" s="12" customFormat="1" x14ac:dyDescent="0.2"/>
    <row r="918729" s="12" customFormat="1" x14ac:dyDescent="0.2"/>
    <row r="918730" s="12" customFormat="1" x14ac:dyDescent="0.2"/>
    <row r="918731" s="12" customFormat="1" x14ac:dyDescent="0.2"/>
    <row r="918732" s="12" customFormat="1" x14ac:dyDescent="0.2"/>
    <row r="918733" s="12" customFormat="1" x14ac:dyDescent="0.2"/>
    <row r="918734" s="12" customFormat="1" x14ac:dyDescent="0.2"/>
    <row r="918735" s="12" customFormat="1" x14ac:dyDescent="0.2"/>
    <row r="918736" s="12" customFormat="1" x14ac:dyDescent="0.2"/>
    <row r="918737" s="12" customFormat="1" x14ac:dyDescent="0.2"/>
    <row r="918738" s="12" customFormat="1" x14ac:dyDescent="0.2"/>
    <row r="918739" s="12" customFormat="1" x14ac:dyDescent="0.2"/>
    <row r="918740" s="12" customFormat="1" x14ac:dyDescent="0.2"/>
    <row r="918741" s="12" customFormat="1" x14ac:dyDescent="0.2"/>
    <row r="918742" s="12" customFormat="1" x14ac:dyDescent="0.2"/>
    <row r="918743" s="12" customFormat="1" x14ac:dyDescent="0.2"/>
    <row r="918744" s="12" customFormat="1" x14ac:dyDescent="0.2"/>
    <row r="918745" s="12" customFormat="1" x14ac:dyDescent="0.2"/>
    <row r="918746" s="12" customFormat="1" x14ac:dyDescent="0.2"/>
    <row r="918747" s="12" customFormat="1" x14ac:dyDescent="0.2"/>
    <row r="918748" s="12" customFormat="1" x14ac:dyDescent="0.2"/>
    <row r="918749" s="12" customFormat="1" x14ac:dyDescent="0.2"/>
    <row r="918750" s="12" customFormat="1" x14ac:dyDescent="0.2"/>
    <row r="918751" s="12" customFormat="1" x14ac:dyDescent="0.2"/>
    <row r="918752" s="12" customFormat="1" x14ac:dyDescent="0.2"/>
    <row r="918753" s="12" customFormat="1" x14ac:dyDescent="0.2"/>
    <row r="918754" s="12" customFormat="1" x14ac:dyDescent="0.2"/>
    <row r="918755" s="12" customFormat="1" x14ac:dyDescent="0.2"/>
    <row r="918756" s="12" customFormat="1" x14ac:dyDescent="0.2"/>
    <row r="918757" s="12" customFormat="1" x14ac:dyDescent="0.2"/>
    <row r="918758" s="12" customFormat="1" x14ac:dyDescent="0.2"/>
    <row r="918759" s="12" customFormat="1" x14ac:dyDescent="0.2"/>
    <row r="918760" s="12" customFormat="1" x14ac:dyDescent="0.2"/>
    <row r="918761" s="12" customFormat="1" x14ac:dyDescent="0.2"/>
    <row r="918762" s="12" customFormat="1" x14ac:dyDescent="0.2"/>
    <row r="918763" s="12" customFormat="1" x14ac:dyDescent="0.2"/>
    <row r="918764" s="12" customFormat="1" x14ac:dyDescent="0.2"/>
    <row r="918765" s="12" customFormat="1" x14ac:dyDescent="0.2"/>
    <row r="918766" s="12" customFormat="1" x14ac:dyDescent="0.2"/>
    <row r="918767" s="12" customFormat="1" x14ac:dyDescent="0.2"/>
    <row r="918768" s="12" customFormat="1" x14ac:dyDescent="0.2"/>
    <row r="918769" s="12" customFormat="1" x14ac:dyDescent="0.2"/>
    <row r="918770" s="12" customFormat="1" x14ac:dyDescent="0.2"/>
    <row r="918771" s="12" customFormat="1" x14ac:dyDescent="0.2"/>
    <row r="918772" s="12" customFormat="1" x14ac:dyDescent="0.2"/>
    <row r="918773" s="12" customFormat="1" x14ac:dyDescent="0.2"/>
    <row r="918774" s="12" customFormat="1" x14ac:dyDescent="0.2"/>
    <row r="918775" s="12" customFormat="1" x14ac:dyDescent="0.2"/>
    <row r="918776" s="12" customFormat="1" x14ac:dyDescent="0.2"/>
    <row r="918777" s="12" customFormat="1" x14ac:dyDescent="0.2"/>
    <row r="918778" s="12" customFormat="1" x14ac:dyDescent="0.2"/>
    <row r="918779" s="12" customFormat="1" x14ac:dyDescent="0.2"/>
    <row r="918780" s="12" customFormat="1" x14ac:dyDescent="0.2"/>
    <row r="918781" s="12" customFormat="1" x14ac:dyDescent="0.2"/>
    <row r="918782" s="12" customFormat="1" x14ac:dyDescent="0.2"/>
    <row r="918783" s="12" customFormat="1" x14ac:dyDescent="0.2"/>
    <row r="918784" s="12" customFormat="1" x14ac:dyDescent="0.2"/>
    <row r="918785" s="12" customFormat="1" x14ac:dyDescent="0.2"/>
    <row r="918786" s="12" customFormat="1" x14ac:dyDescent="0.2"/>
    <row r="918787" s="12" customFormat="1" x14ac:dyDescent="0.2"/>
    <row r="918788" s="12" customFormat="1" x14ac:dyDescent="0.2"/>
    <row r="918789" s="12" customFormat="1" x14ac:dyDescent="0.2"/>
    <row r="918790" s="12" customFormat="1" x14ac:dyDescent="0.2"/>
    <row r="918791" s="12" customFormat="1" x14ac:dyDescent="0.2"/>
    <row r="918792" s="12" customFormat="1" x14ac:dyDescent="0.2"/>
    <row r="918793" s="12" customFormat="1" x14ac:dyDescent="0.2"/>
    <row r="918794" s="12" customFormat="1" x14ac:dyDescent="0.2"/>
    <row r="918795" s="12" customFormat="1" x14ac:dyDescent="0.2"/>
    <row r="918796" s="12" customFormat="1" x14ac:dyDescent="0.2"/>
    <row r="918797" s="12" customFormat="1" x14ac:dyDescent="0.2"/>
    <row r="918798" s="12" customFormat="1" x14ac:dyDescent="0.2"/>
    <row r="918799" s="12" customFormat="1" x14ac:dyDescent="0.2"/>
    <row r="918800" s="12" customFormat="1" x14ac:dyDescent="0.2"/>
    <row r="918801" s="12" customFormat="1" x14ac:dyDescent="0.2"/>
    <row r="918802" s="12" customFormat="1" x14ac:dyDescent="0.2"/>
    <row r="918803" s="12" customFormat="1" x14ac:dyDescent="0.2"/>
    <row r="918804" s="12" customFormat="1" x14ac:dyDescent="0.2"/>
    <row r="918805" s="12" customFormat="1" x14ac:dyDescent="0.2"/>
    <row r="918806" s="12" customFormat="1" x14ac:dyDescent="0.2"/>
    <row r="918807" s="12" customFormat="1" x14ac:dyDescent="0.2"/>
    <row r="918808" s="12" customFormat="1" x14ac:dyDescent="0.2"/>
    <row r="918809" s="12" customFormat="1" x14ac:dyDescent="0.2"/>
    <row r="918810" s="12" customFormat="1" x14ac:dyDescent="0.2"/>
    <row r="918811" s="12" customFormat="1" x14ac:dyDescent="0.2"/>
    <row r="918812" s="12" customFormat="1" x14ac:dyDescent="0.2"/>
    <row r="918813" s="12" customFormat="1" x14ac:dyDescent="0.2"/>
    <row r="918814" s="12" customFormat="1" x14ac:dyDescent="0.2"/>
    <row r="918815" s="12" customFormat="1" x14ac:dyDescent="0.2"/>
    <row r="918816" s="12" customFormat="1" x14ac:dyDescent="0.2"/>
    <row r="918817" s="12" customFormat="1" x14ac:dyDescent="0.2"/>
    <row r="918818" s="12" customFormat="1" x14ac:dyDescent="0.2"/>
    <row r="918819" s="12" customFormat="1" x14ac:dyDescent="0.2"/>
    <row r="918820" s="12" customFormat="1" x14ac:dyDescent="0.2"/>
    <row r="918821" s="12" customFormat="1" x14ac:dyDescent="0.2"/>
    <row r="918822" s="12" customFormat="1" x14ac:dyDescent="0.2"/>
    <row r="918823" s="12" customFormat="1" x14ac:dyDescent="0.2"/>
    <row r="918824" s="12" customFormat="1" x14ac:dyDescent="0.2"/>
    <row r="918825" s="12" customFormat="1" x14ac:dyDescent="0.2"/>
    <row r="918826" s="12" customFormat="1" x14ac:dyDescent="0.2"/>
    <row r="918827" s="12" customFormat="1" x14ac:dyDescent="0.2"/>
    <row r="918828" s="12" customFormat="1" x14ac:dyDescent="0.2"/>
    <row r="918829" s="12" customFormat="1" x14ac:dyDescent="0.2"/>
    <row r="918830" s="12" customFormat="1" x14ac:dyDescent="0.2"/>
    <row r="918831" s="12" customFormat="1" x14ac:dyDescent="0.2"/>
    <row r="918832" s="12" customFormat="1" x14ac:dyDescent="0.2"/>
    <row r="918833" s="12" customFormat="1" x14ac:dyDescent="0.2"/>
    <row r="918834" s="12" customFormat="1" x14ac:dyDescent="0.2"/>
    <row r="918835" s="12" customFormat="1" x14ac:dyDescent="0.2"/>
    <row r="918836" s="12" customFormat="1" x14ac:dyDescent="0.2"/>
    <row r="918837" s="12" customFormat="1" x14ac:dyDescent="0.2"/>
    <row r="918838" s="12" customFormat="1" x14ac:dyDescent="0.2"/>
    <row r="918839" s="12" customFormat="1" x14ac:dyDescent="0.2"/>
    <row r="918840" s="12" customFormat="1" x14ac:dyDescent="0.2"/>
    <row r="918841" s="12" customFormat="1" x14ac:dyDescent="0.2"/>
    <row r="918842" s="12" customFormat="1" x14ac:dyDescent="0.2"/>
    <row r="918843" s="12" customFormat="1" x14ac:dyDescent="0.2"/>
    <row r="918844" s="12" customFormat="1" x14ac:dyDescent="0.2"/>
    <row r="918845" s="12" customFormat="1" x14ac:dyDescent="0.2"/>
    <row r="918846" s="12" customFormat="1" x14ac:dyDescent="0.2"/>
    <row r="918847" s="12" customFormat="1" x14ac:dyDescent="0.2"/>
    <row r="918848" s="12" customFormat="1" x14ac:dyDescent="0.2"/>
    <row r="918849" s="12" customFormat="1" x14ac:dyDescent="0.2"/>
    <row r="918850" s="12" customFormat="1" x14ac:dyDescent="0.2"/>
    <row r="918851" s="12" customFormat="1" x14ac:dyDescent="0.2"/>
    <row r="918852" s="12" customFormat="1" x14ac:dyDescent="0.2"/>
    <row r="918853" s="12" customFormat="1" x14ac:dyDescent="0.2"/>
    <row r="918854" s="12" customFormat="1" x14ac:dyDescent="0.2"/>
    <row r="918855" s="12" customFormat="1" x14ac:dyDescent="0.2"/>
    <row r="918856" s="12" customFormat="1" x14ac:dyDescent="0.2"/>
    <row r="918857" s="12" customFormat="1" x14ac:dyDescent="0.2"/>
    <row r="918858" s="12" customFormat="1" x14ac:dyDescent="0.2"/>
    <row r="918859" s="12" customFormat="1" x14ac:dyDescent="0.2"/>
    <row r="918860" s="12" customFormat="1" x14ac:dyDescent="0.2"/>
    <row r="918861" s="12" customFormat="1" x14ac:dyDescent="0.2"/>
    <row r="918862" s="12" customFormat="1" x14ac:dyDescent="0.2"/>
    <row r="918863" s="12" customFormat="1" x14ac:dyDescent="0.2"/>
    <row r="918864" s="12" customFormat="1" x14ac:dyDescent="0.2"/>
    <row r="918865" s="12" customFormat="1" x14ac:dyDescent="0.2"/>
    <row r="918866" s="12" customFormat="1" x14ac:dyDescent="0.2"/>
    <row r="918867" s="12" customFormat="1" x14ac:dyDescent="0.2"/>
    <row r="918868" s="12" customFormat="1" x14ac:dyDescent="0.2"/>
    <row r="918869" s="12" customFormat="1" x14ac:dyDescent="0.2"/>
    <row r="918870" s="12" customFormat="1" x14ac:dyDescent="0.2"/>
    <row r="918871" s="12" customFormat="1" x14ac:dyDescent="0.2"/>
    <row r="918872" s="12" customFormat="1" x14ac:dyDescent="0.2"/>
    <row r="918873" s="12" customFormat="1" x14ac:dyDescent="0.2"/>
    <row r="918874" s="12" customFormat="1" x14ac:dyDescent="0.2"/>
    <row r="918875" s="12" customFormat="1" x14ac:dyDescent="0.2"/>
    <row r="918876" s="12" customFormat="1" x14ac:dyDescent="0.2"/>
    <row r="918877" s="12" customFormat="1" x14ac:dyDescent="0.2"/>
    <row r="918878" s="12" customFormat="1" x14ac:dyDescent="0.2"/>
    <row r="918879" s="12" customFormat="1" x14ac:dyDescent="0.2"/>
    <row r="918880" s="12" customFormat="1" x14ac:dyDescent="0.2"/>
    <row r="918881" s="12" customFormat="1" x14ac:dyDescent="0.2"/>
    <row r="918882" s="12" customFormat="1" x14ac:dyDescent="0.2"/>
    <row r="918883" s="12" customFormat="1" x14ac:dyDescent="0.2"/>
    <row r="918884" s="12" customFormat="1" x14ac:dyDescent="0.2"/>
    <row r="918885" s="12" customFormat="1" x14ac:dyDescent="0.2"/>
    <row r="918886" s="12" customFormat="1" x14ac:dyDescent="0.2"/>
    <row r="918887" s="12" customFormat="1" x14ac:dyDescent="0.2"/>
    <row r="918888" s="12" customFormat="1" x14ac:dyDescent="0.2"/>
    <row r="918889" s="12" customFormat="1" x14ac:dyDescent="0.2"/>
    <row r="918890" s="12" customFormat="1" x14ac:dyDescent="0.2"/>
    <row r="918891" s="12" customFormat="1" x14ac:dyDescent="0.2"/>
    <row r="918892" s="12" customFormat="1" x14ac:dyDescent="0.2"/>
    <row r="918893" s="12" customFormat="1" x14ac:dyDescent="0.2"/>
    <row r="918894" s="12" customFormat="1" x14ac:dyDescent="0.2"/>
    <row r="918895" s="12" customFormat="1" x14ac:dyDescent="0.2"/>
    <row r="918896" s="12" customFormat="1" x14ac:dyDescent="0.2"/>
    <row r="918897" s="12" customFormat="1" x14ac:dyDescent="0.2"/>
    <row r="918898" s="12" customFormat="1" x14ac:dyDescent="0.2"/>
    <row r="918899" s="12" customFormat="1" x14ac:dyDescent="0.2"/>
    <row r="918900" s="12" customFormat="1" x14ac:dyDescent="0.2"/>
    <row r="918901" s="12" customFormat="1" x14ac:dyDescent="0.2"/>
    <row r="918902" s="12" customFormat="1" x14ac:dyDescent="0.2"/>
    <row r="918903" s="12" customFormat="1" x14ac:dyDescent="0.2"/>
    <row r="918904" s="12" customFormat="1" x14ac:dyDescent="0.2"/>
    <row r="918905" s="12" customFormat="1" x14ac:dyDescent="0.2"/>
    <row r="918906" s="12" customFormat="1" x14ac:dyDescent="0.2"/>
    <row r="918907" s="12" customFormat="1" x14ac:dyDescent="0.2"/>
    <row r="918908" s="12" customFormat="1" x14ac:dyDescent="0.2"/>
    <row r="918909" s="12" customFormat="1" x14ac:dyDescent="0.2"/>
    <row r="918910" s="12" customFormat="1" x14ac:dyDescent="0.2"/>
    <row r="918911" s="12" customFormat="1" x14ac:dyDescent="0.2"/>
    <row r="918912" s="12" customFormat="1" x14ac:dyDescent="0.2"/>
    <row r="918913" s="12" customFormat="1" x14ac:dyDescent="0.2"/>
    <row r="918914" s="12" customFormat="1" x14ac:dyDescent="0.2"/>
    <row r="918915" s="12" customFormat="1" x14ac:dyDescent="0.2"/>
    <row r="918916" s="12" customFormat="1" x14ac:dyDescent="0.2"/>
    <row r="918917" s="12" customFormat="1" x14ac:dyDescent="0.2"/>
    <row r="918918" s="12" customFormat="1" x14ac:dyDescent="0.2"/>
    <row r="918919" s="12" customFormat="1" x14ac:dyDescent="0.2"/>
    <row r="918920" s="12" customFormat="1" x14ac:dyDescent="0.2"/>
    <row r="918921" s="12" customFormat="1" x14ac:dyDescent="0.2"/>
    <row r="918922" s="12" customFormat="1" x14ac:dyDescent="0.2"/>
    <row r="918923" s="12" customFormat="1" x14ac:dyDescent="0.2"/>
    <row r="918924" s="12" customFormat="1" x14ac:dyDescent="0.2"/>
    <row r="918925" s="12" customFormat="1" x14ac:dyDescent="0.2"/>
    <row r="918926" s="12" customFormat="1" x14ac:dyDescent="0.2"/>
    <row r="918927" s="12" customFormat="1" x14ac:dyDescent="0.2"/>
    <row r="918928" s="12" customFormat="1" x14ac:dyDescent="0.2"/>
    <row r="918929" s="12" customFormat="1" x14ac:dyDescent="0.2"/>
    <row r="918930" s="12" customFormat="1" x14ac:dyDescent="0.2"/>
    <row r="918931" s="12" customFormat="1" x14ac:dyDescent="0.2"/>
    <row r="918932" s="12" customFormat="1" x14ac:dyDescent="0.2"/>
    <row r="918933" s="12" customFormat="1" x14ac:dyDescent="0.2"/>
    <row r="918934" s="12" customFormat="1" x14ac:dyDescent="0.2"/>
    <row r="918935" s="12" customFormat="1" x14ac:dyDescent="0.2"/>
    <row r="918936" s="12" customFormat="1" x14ac:dyDescent="0.2"/>
    <row r="918937" s="12" customFormat="1" x14ac:dyDescent="0.2"/>
    <row r="918938" s="12" customFormat="1" x14ac:dyDescent="0.2"/>
    <row r="918939" s="12" customFormat="1" x14ac:dyDescent="0.2"/>
    <row r="918940" s="12" customFormat="1" x14ac:dyDescent="0.2"/>
    <row r="918941" s="12" customFormat="1" x14ac:dyDescent="0.2"/>
    <row r="918942" s="12" customFormat="1" x14ac:dyDescent="0.2"/>
    <row r="918943" s="12" customFormat="1" x14ac:dyDescent="0.2"/>
    <row r="918944" s="12" customFormat="1" x14ac:dyDescent="0.2"/>
    <row r="918945" s="12" customFormat="1" x14ac:dyDescent="0.2"/>
    <row r="918946" s="12" customFormat="1" x14ac:dyDescent="0.2"/>
    <row r="918947" s="12" customFormat="1" x14ac:dyDescent="0.2"/>
    <row r="918948" s="12" customFormat="1" x14ac:dyDescent="0.2"/>
    <row r="918949" s="12" customFormat="1" x14ac:dyDescent="0.2"/>
    <row r="918950" s="12" customFormat="1" x14ac:dyDescent="0.2"/>
    <row r="918951" s="12" customFormat="1" x14ac:dyDescent="0.2"/>
    <row r="918952" s="12" customFormat="1" x14ac:dyDescent="0.2"/>
    <row r="918953" s="12" customFormat="1" x14ac:dyDescent="0.2"/>
    <row r="918954" s="12" customFormat="1" x14ac:dyDescent="0.2"/>
    <row r="918955" s="12" customFormat="1" x14ac:dyDescent="0.2"/>
    <row r="918956" s="12" customFormat="1" x14ac:dyDescent="0.2"/>
    <row r="918957" s="12" customFormat="1" x14ac:dyDescent="0.2"/>
    <row r="918958" s="12" customFormat="1" x14ac:dyDescent="0.2"/>
    <row r="918959" s="12" customFormat="1" x14ac:dyDescent="0.2"/>
    <row r="918960" s="12" customFormat="1" x14ac:dyDescent="0.2"/>
    <row r="918961" s="12" customFormat="1" x14ac:dyDescent="0.2"/>
    <row r="918962" s="12" customFormat="1" x14ac:dyDescent="0.2"/>
    <row r="918963" s="12" customFormat="1" x14ac:dyDescent="0.2"/>
    <row r="918964" s="12" customFormat="1" x14ac:dyDescent="0.2"/>
    <row r="918965" s="12" customFormat="1" x14ac:dyDescent="0.2"/>
    <row r="918966" s="12" customFormat="1" x14ac:dyDescent="0.2"/>
    <row r="918967" s="12" customFormat="1" x14ac:dyDescent="0.2"/>
    <row r="918968" s="12" customFormat="1" x14ac:dyDescent="0.2"/>
    <row r="918969" s="12" customFormat="1" x14ac:dyDescent="0.2"/>
    <row r="918970" s="12" customFormat="1" x14ac:dyDescent="0.2"/>
    <row r="918971" s="12" customFormat="1" x14ac:dyDescent="0.2"/>
    <row r="918972" s="12" customFormat="1" x14ac:dyDescent="0.2"/>
    <row r="918973" s="12" customFormat="1" x14ac:dyDescent="0.2"/>
    <row r="918974" s="12" customFormat="1" x14ac:dyDescent="0.2"/>
    <row r="918975" s="12" customFormat="1" x14ac:dyDescent="0.2"/>
    <row r="918976" s="12" customFormat="1" x14ac:dyDescent="0.2"/>
    <row r="918977" s="12" customFormat="1" x14ac:dyDescent="0.2"/>
    <row r="918978" s="12" customFormat="1" x14ac:dyDescent="0.2"/>
    <row r="918979" s="12" customFormat="1" x14ac:dyDescent="0.2"/>
    <row r="918980" s="12" customFormat="1" x14ac:dyDescent="0.2"/>
    <row r="918981" s="12" customFormat="1" x14ac:dyDescent="0.2"/>
    <row r="918982" s="12" customFormat="1" x14ac:dyDescent="0.2"/>
    <row r="918983" s="12" customFormat="1" x14ac:dyDescent="0.2"/>
    <row r="918984" s="12" customFormat="1" x14ac:dyDescent="0.2"/>
    <row r="918985" s="12" customFormat="1" x14ac:dyDescent="0.2"/>
    <row r="918986" s="12" customFormat="1" x14ac:dyDescent="0.2"/>
    <row r="918987" s="12" customFormat="1" x14ac:dyDescent="0.2"/>
    <row r="918988" s="12" customFormat="1" x14ac:dyDescent="0.2"/>
    <row r="918989" s="12" customFormat="1" x14ac:dyDescent="0.2"/>
    <row r="918990" s="12" customFormat="1" x14ac:dyDescent="0.2"/>
    <row r="918991" s="12" customFormat="1" x14ac:dyDescent="0.2"/>
    <row r="918992" s="12" customFormat="1" x14ac:dyDescent="0.2"/>
    <row r="918993" s="12" customFormat="1" x14ac:dyDescent="0.2"/>
    <row r="918994" s="12" customFormat="1" x14ac:dyDescent="0.2"/>
    <row r="918995" s="12" customFormat="1" x14ac:dyDescent="0.2"/>
    <row r="918996" s="12" customFormat="1" x14ac:dyDescent="0.2"/>
    <row r="918997" s="12" customFormat="1" x14ac:dyDescent="0.2"/>
    <row r="918998" s="12" customFormat="1" x14ac:dyDescent="0.2"/>
    <row r="918999" s="12" customFormat="1" x14ac:dyDescent="0.2"/>
    <row r="919000" s="12" customFormat="1" x14ac:dyDescent="0.2"/>
    <row r="919001" s="12" customFormat="1" x14ac:dyDescent="0.2"/>
    <row r="919002" s="12" customFormat="1" x14ac:dyDescent="0.2"/>
    <row r="919003" s="12" customFormat="1" x14ac:dyDescent="0.2"/>
    <row r="919004" s="12" customFormat="1" x14ac:dyDescent="0.2"/>
    <row r="919005" s="12" customFormat="1" x14ac:dyDescent="0.2"/>
    <row r="919006" s="12" customFormat="1" x14ac:dyDescent="0.2"/>
    <row r="919007" s="12" customFormat="1" x14ac:dyDescent="0.2"/>
    <row r="919008" s="12" customFormat="1" x14ac:dyDescent="0.2"/>
    <row r="919009" s="12" customFormat="1" x14ac:dyDescent="0.2"/>
    <row r="919010" s="12" customFormat="1" x14ac:dyDescent="0.2"/>
    <row r="919011" s="12" customFormat="1" x14ac:dyDescent="0.2"/>
    <row r="919012" s="12" customFormat="1" x14ac:dyDescent="0.2"/>
    <row r="919013" s="12" customFormat="1" x14ac:dyDescent="0.2"/>
    <row r="919014" s="12" customFormat="1" x14ac:dyDescent="0.2"/>
    <row r="919015" s="12" customFormat="1" x14ac:dyDescent="0.2"/>
    <row r="919016" s="12" customFormat="1" x14ac:dyDescent="0.2"/>
    <row r="919017" s="12" customFormat="1" x14ac:dyDescent="0.2"/>
    <row r="919018" s="12" customFormat="1" x14ac:dyDescent="0.2"/>
    <row r="919019" s="12" customFormat="1" x14ac:dyDescent="0.2"/>
    <row r="919020" s="12" customFormat="1" x14ac:dyDescent="0.2"/>
    <row r="919021" s="12" customFormat="1" x14ac:dyDescent="0.2"/>
    <row r="919022" s="12" customFormat="1" x14ac:dyDescent="0.2"/>
    <row r="919023" s="12" customFormat="1" x14ac:dyDescent="0.2"/>
    <row r="919024" s="12" customFormat="1" x14ac:dyDescent="0.2"/>
    <row r="919025" s="12" customFormat="1" x14ac:dyDescent="0.2"/>
    <row r="919026" s="12" customFormat="1" x14ac:dyDescent="0.2"/>
    <row r="919027" s="12" customFormat="1" x14ac:dyDescent="0.2"/>
    <row r="919028" s="12" customFormat="1" x14ac:dyDescent="0.2"/>
    <row r="919029" s="12" customFormat="1" x14ac:dyDescent="0.2"/>
    <row r="919030" s="12" customFormat="1" x14ac:dyDescent="0.2"/>
    <row r="919031" s="12" customFormat="1" x14ac:dyDescent="0.2"/>
    <row r="919032" s="12" customFormat="1" x14ac:dyDescent="0.2"/>
    <row r="919033" s="12" customFormat="1" x14ac:dyDescent="0.2"/>
    <row r="919034" s="12" customFormat="1" x14ac:dyDescent="0.2"/>
    <row r="919035" s="12" customFormat="1" x14ac:dyDescent="0.2"/>
    <row r="919036" s="12" customFormat="1" x14ac:dyDescent="0.2"/>
    <row r="919037" s="12" customFormat="1" x14ac:dyDescent="0.2"/>
    <row r="919038" s="12" customFormat="1" x14ac:dyDescent="0.2"/>
    <row r="919039" s="12" customFormat="1" x14ac:dyDescent="0.2"/>
    <row r="919040" s="12" customFormat="1" x14ac:dyDescent="0.2"/>
    <row r="919041" s="12" customFormat="1" x14ac:dyDescent="0.2"/>
    <row r="919042" s="12" customFormat="1" x14ac:dyDescent="0.2"/>
    <row r="919043" s="12" customFormat="1" x14ac:dyDescent="0.2"/>
    <row r="919044" s="12" customFormat="1" x14ac:dyDescent="0.2"/>
    <row r="919045" s="12" customFormat="1" x14ac:dyDescent="0.2"/>
    <row r="919046" s="12" customFormat="1" x14ac:dyDescent="0.2"/>
    <row r="919047" s="12" customFormat="1" x14ac:dyDescent="0.2"/>
    <row r="919048" s="12" customFormat="1" x14ac:dyDescent="0.2"/>
    <row r="919049" s="12" customFormat="1" x14ac:dyDescent="0.2"/>
    <row r="919050" s="12" customFormat="1" x14ac:dyDescent="0.2"/>
    <row r="919051" s="12" customFormat="1" x14ac:dyDescent="0.2"/>
    <row r="919052" s="12" customFormat="1" x14ac:dyDescent="0.2"/>
    <row r="919053" s="12" customFormat="1" x14ac:dyDescent="0.2"/>
    <row r="919054" s="12" customFormat="1" x14ac:dyDescent="0.2"/>
    <row r="919055" s="12" customFormat="1" x14ac:dyDescent="0.2"/>
    <row r="919056" s="12" customFormat="1" x14ac:dyDescent="0.2"/>
    <row r="919057" s="12" customFormat="1" x14ac:dyDescent="0.2"/>
    <row r="919058" s="12" customFormat="1" x14ac:dyDescent="0.2"/>
    <row r="919059" s="12" customFormat="1" x14ac:dyDescent="0.2"/>
    <row r="919060" s="12" customFormat="1" x14ac:dyDescent="0.2"/>
    <row r="919061" s="12" customFormat="1" x14ac:dyDescent="0.2"/>
    <row r="919062" s="12" customFormat="1" x14ac:dyDescent="0.2"/>
    <row r="919063" s="12" customFormat="1" x14ac:dyDescent="0.2"/>
    <row r="919064" s="12" customFormat="1" x14ac:dyDescent="0.2"/>
    <row r="919065" s="12" customFormat="1" x14ac:dyDescent="0.2"/>
    <row r="919066" s="12" customFormat="1" x14ac:dyDescent="0.2"/>
    <row r="919067" s="12" customFormat="1" x14ac:dyDescent="0.2"/>
    <row r="919068" s="12" customFormat="1" x14ac:dyDescent="0.2"/>
    <row r="919069" s="12" customFormat="1" x14ac:dyDescent="0.2"/>
    <row r="919070" s="12" customFormat="1" x14ac:dyDescent="0.2"/>
    <row r="919071" s="12" customFormat="1" x14ac:dyDescent="0.2"/>
    <row r="919072" s="12" customFormat="1" x14ac:dyDescent="0.2"/>
    <row r="919073" s="12" customFormat="1" x14ac:dyDescent="0.2"/>
    <row r="919074" s="12" customFormat="1" x14ac:dyDescent="0.2"/>
    <row r="919075" s="12" customFormat="1" x14ac:dyDescent="0.2"/>
    <row r="919076" s="12" customFormat="1" x14ac:dyDescent="0.2"/>
    <row r="919077" s="12" customFormat="1" x14ac:dyDescent="0.2"/>
    <row r="919078" s="12" customFormat="1" x14ac:dyDescent="0.2"/>
    <row r="919079" s="12" customFormat="1" x14ac:dyDescent="0.2"/>
    <row r="919080" s="12" customFormat="1" x14ac:dyDescent="0.2"/>
    <row r="919081" s="12" customFormat="1" x14ac:dyDescent="0.2"/>
    <row r="919082" s="12" customFormat="1" x14ac:dyDescent="0.2"/>
    <row r="919083" s="12" customFormat="1" x14ac:dyDescent="0.2"/>
    <row r="919084" s="12" customFormat="1" x14ac:dyDescent="0.2"/>
    <row r="919085" s="12" customFormat="1" x14ac:dyDescent="0.2"/>
    <row r="919086" s="12" customFormat="1" x14ac:dyDescent="0.2"/>
    <row r="919087" s="12" customFormat="1" x14ac:dyDescent="0.2"/>
    <row r="919088" s="12" customFormat="1" x14ac:dyDescent="0.2"/>
    <row r="919089" s="12" customFormat="1" x14ac:dyDescent="0.2"/>
    <row r="919090" s="12" customFormat="1" x14ac:dyDescent="0.2"/>
    <row r="919091" s="12" customFormat="1" x14ac:dyDescent="0.2"/>
    <row r="919092" s="12" customFormat="1" x14ac:dyDescent="0.2"/>
    <row r="919093" s="12" customFormat="1" x14ac:dyDescent="0.2"/>
    <row r="919094" s="12" customFormat="1" x14ac:dyDescent="0.2"/>
    <row r="919095" s="12" customFormat="1" x14ac:dyDescent="0.2"/>
    <row r="919096" s="12" customFormat="1" x14ac:dyDescent="0.2"/>
    <row r="919097" s="12" customFormat="1" x14ac:dyDescent="0.2"/>
    <row r="919098" s="12" customFormat="1" x14ac:dyDescent="0.2"/>
    <row r="919099" s="12" customFormat="1" x14ac:dyDescent="0.2"/>
    <row r="919100" s="12" customFormat="1" x14ac:dyDescent="0.2"/>
    <row r="919101" s="12" customFormat="1" x14ac:dyDescent="0.2"/>
    <row r="919102" s="12" customFormat="1" x14ac:dyDescent="0.2"/>
    <row r="919103" s="12" customFormat="1" x14ac:dyDescent="0.2"/>
    <row r="919104" s="12" customFormat="1" x14ac:dyDescent="0.2"/>
    <row r="919105" s="12" customFormat="1" x14ac:dyDescent="0.2"/>
    <row r="919106" s="12" customFormat="1" x14ac:dyDescent="0.2"/>
    <row r="919107" s="12" customFormat="1" x14ac:dyDescent="0.2"/>
    <row r="919108" s="12" customFormat="1" x14ac:dyDescent="0.2"/>
    <row r="919109" s="12" customFormat="1" x14ac:dyDescent="0.2"/>
    <row r="919110" s="12" customFormat="1" x14ac:dyDescent="0.2"/>
    <row r="919111" s="12" customFormat="1" x14ac:dyDescent="0.2"/>
    <row r="919112" s="12" customFormat="1" x14ac:dyDescent="0.2"/>
    <row r="919113" s="12" customFormat="1" x14ac:dyDescent="0.2"/>
    <row r="919114" s="12" customFormat="1" x14ac:dyDescent="0.2"/>
    <row r="919115" s="12" customFormat="1" x14ac:dyDescent="0.2"/>
    <row r="919116" s="12" customFormat="1" x14ac:dyDescent="0.2"/>
    <row r="919117" s="12" customFormat="1" x14ac:dyDescent="0.2"/>
    <row r="919118" s="12" customFormat="1" x14ac:dyDescent="0.2"/>
    <row r="919119" s="12" customFormat="1" x14ac:dyDescent="0.2"/>
    <row r="919120" s="12" customFormat="1" x14ac:dyDescent="0.2"/>
    <row r="919121" s="12" customFormat="1" x14ac:dyDescent="0.2"/>
    <row r="919122" s="12" customFormat="1" x14ac:dyDescent="0.2"/>
    <row r="919123" s="12" customFormat="1" x14ac:dyDescent="0.2"/>
    <row r="919124" s="12" customFormat="1" x14ac:dyDescent="0.2"/>
    <row r="919125" s="12" customFormat="1" x14ac:dyDescent="0.2"/>
    <row r="919126" s="12" customFormat="1" x14ac:dyDescent="0.2"/>
    <row r="919127" s="12" customFormat="1" x14ac:dyDescent="0.2"/>
    <row r="919128" s="12" customFormat="1" x14ac:dyDescent="0.2"/>
    <row r="919129" s="12" customFormat="1" x14ac:dyDescent="0.2"/>
    <row r="919130" s="12" customFormat="1" x14ac:dyDescent="0.2"/>
    <row r="919131" s="12" customFormat="1" x14ac:dyDescent="0.2"/>
    <row r="919132" s="12" customFormat="1" x14ac:dyDescent="0.2"/>
    <row r="919133" s="12" customFormat="1" x14ac:dyDescent="0.2"/>
    <row r="919134" s="12" customFormat="1" x14ac:dyDescent="0.2"/>
    <row r="919135" s="12" customFormat="1" x14ac:dyDescent="0.2"/>
    <row r="919136" s="12" customFormat="1" x14ac:dyDescent="0.2"/>
    <row r="919137" s="12" customFormat="1" x14ac:dyDescent="0.2"/>
    <row r="919138" s="12" customFormat="1" x14ac:dyDescent="0.2"/>
    <row r="919139" s="12" customFormat="1" x14ac:dyDescent="0.2"/>
    <row r="919140" s="12" customFormat="1" x14ac:dyDescent="0.2"/>
    <row r="919141" s="12" customFormat="1" x14ac:dyDescent="0.2"/>
    <row r="919142" s="12" customFormat="1" x14ac:dyDescent="0.2"/>
    <row r="919143" s="12" customFormat="1" x14ac:dyDescent="0.2"/>
    <row r="919144" s="12" customFormat="1" x14ac:dyDescent="0.2"/>
    <row r="919145" s="12" customFormat="1" x14ac:dyDescent="0.2"/>
    <row r="919146" s="12" customFormat="1" x14ac:dyDescent="0.2"/>
    <row r="919147" s="12" customFormat="1" x14ac:dyDescent="0.2"/>
    <row r="919148" s="12" customFormat="1" x14ac:dyDescent="0.2"/>
    <row r="919149" s="12" customFormat="1" x14ac:dyDescent="0.2"/>
    <row r="919150" s="12" customFormat="1" x14ac:dyDescent="0.2"/>
    <row r="919151" s="12" customFormat="1" x14ac:dyDescent="0.2"/>
    <row r="919152" s="12" customFormat="1" x14ac:dyDescent="0.2"/>
    <row r="919153" s="12" customFormat="1" x14ac:dyDescent="0.2"/>
    <row r="919154" s="12" customFormat="1" x14ac:dyDescent="0.2"/>
    <row r="919155" s="12" customFormat="1" x14ac:dyDescent="0.2"/>
    <row r="919156" s="12" customFormat="1" x14ac:dyDescent="0.2"/>
    <row r="919157" s="12" customFormat="1" x14ac:dyDescent="0.2"/>
    <row r="919158" s="12" customFormat="1" x14ac:dyDescent="0.2"/>
    <row r="919159" s="12" customFormat="1" x14ac:dyDescent="0.2"/>
    <row r="919160" s="12" customFormat="1" x14ac:dyDescent="0.2"/>
    <row r="919161" s="12" customFormat="1" x14ac:dyDescent="0.2"/>
    <row r="919162" s="12" customFormat="1" x14ac:dyDescent="0.2"/>
    <row r="919163" s="12" customFormat="1" x14ac:dyDescent="0.2"/>
    <row r="919164" s="12" customFormat="1" x14ac:dyDescent="0.2"/>
    <row r="919165" s="12" customFormat="1" x14ac:dyDescent="0.2"/>
    <row r="919166" s="12" customFormat="1" x14ac:dyDescent="0.2"/>
    <row r="919167" s="12" customFormat="1" x14ac:dyDescent="0.2"/>
    <row r="919168" s="12" customFormat="1" x14ac:dyDescent="0.2"/>
    <row r="919169" s="12" customFormat="1" x14ac:dyDescent="0.2"/>
    <row r="919170" s="12" customFormat="1" x14ac:dyDescent="0.2"/>
    <row r="919171" s="12" customFormat="1" x14ac:dyDescent="0.2"/>
    <row r="919172" s="12" customFormat="1" x14ac:dyDescent="0.2"/>
    <row r="919173" s="12" customFormat="1" x14ac:dyDescent="0.2"/>
    <row r="919174" s="12" customFormat="1" x14ac:dyDescent="0.2"/>
    <row r="919175" s="12" customFormat="1" x14ac:dyDescent="0.2"/>
    <row r="919176" s="12" customFormat="1" x14ac:dyDescent="0.2"/>
    <row r="919177" s="12" customFormat="1" x14ac:dyDescent="0.2"/>
    <row r="919178" s="12" customFormat="1" x14ac:dyDescent="0.2"/>
    <row r="919179" s="12" customFormat="1" x14ac:dyDescent="0.2"/>
    <row r="919180" s="12" customFormat="1" x14ac:dyDescent="0.2"/>
    <row r="919181" s="12" customFormat="1" x14ac:dyDescent="0.2"/>
    <row r="919182" s="12" customFormat="1" x14ac:dyDescent="0.2"/>
    <row r="919183" s="12" customFormat="1" x14ac:dyDescent="0.2"/>
    <row r="919184" s="12" customFormat="1" x14ac:dyDescent="0.2"/>
    <row r="919185" s="12" customFormat="1" x14ac:dyDescent="0.2"/>
    <row r="919186" s="12" customFormat="1" x14ac:dyDescent="0.2"/>
    <row r="919187" s="12" customFormat="1" x14ac:dyDescent="0.2"/>
    <row r="919188" s="12" customFormat="1" x14ac:dyDescent="0.2"/>
    <row r="919189" s="12" customFormat="1" x14ac:dyDescent="0.2"/>
    <row r="919190" s="12" customFormat="1" x14ac:dyDescent="0.2"/>
    <row r="919191" s="12" customFormat="1" x14ac:dyDescent="0.2"/>
    <row r="919192" s="12" customFormat="1" x14ac:dyDescent="0.2"/>
    <row r="919193" s="12" customFormat="1" x14ac:dyDescent="0.2"/>
    <row r="919194" s="12" customFormat="1" x14ac:dyDescent="0.2"/>
    <row r="919195" s="12" customFormat="1" x14ac:dyDescent="0.2"/>
    <row r="919196" s="12" customFormat="1" x14ac:dyDescent="0.2"/>
    <row r="919197" s="12" customFormat="1" x14ac:dyDescent="0.2"/>
    <row r="919198" s="12" customFormat="1" x14ac:dyDescent="0.2"/>
    <row r="919199" s="12" customFormat="1" x14ac:dyDescent="0.2"/>
    <row r="919200" s="12" customFormat="1" x14ac:dyDescent="0.2"/>
    <row r="919201" s="12" customFormat="1" x14ac:dyDescent="0.2"/>
    <row r="919202" s="12" customFormat="1" x14ac:dyDescent="0.2"/>
    <row r="919203" s="12" customFormat="1" x14ac:dyDescent="0.2"/>
    <row r="919204" s="12" customFormat="1" x14ac:dyDescent="0.2"/>
    <row r="919205" s="12" customFormat="1" x14ac:dyDescent="0.2"/>
    <row r="919206" s="12" customFormat="1" x14ac:dyDescent="0.2"/>
    <row r="919207" s="12" customFormat="1" x14ac:dyDescent="0.2"/>
    <row r="919208" s="12" customFormat="1" x14ac:dyDescent="0.2"/>
    <row r="919209" s="12" customFormat="1" x14ac:dyDescent="0.2"/>
    <row r="919210" s="12" customFormat="1" x14ac:dyDescent="0.2"/>
    <row r="919211" s="12" customFormat="1" x14ac:dyDescent="0.2"/>
    <row r="919212" s="12" customFormat="1" x14ac:dyDescent="0.2"/>
    <row r="919213" s="12" customFormat="1" x14ac:dyDescent="0.2"/>
    <row r="919214" s="12" customFormat="1" x14ac:dyDescent="0.2"/>
    <row r="919215" s="12" customFormat="1" x14ac:dyDescent="0.2"/>
    <row r="919216" s="12" customFormat="1" x14ac:dyDescent="0.2"/>
    <row r="919217" s="12" customFormat="1" x14ac:dyDescent="0.2"/>
    <row r="919218" s="12" customFormat="1" x14ac:dyDescent="0.2"/>
    <row r="919219" s="12" customFormat="1" x14ac:dyDescent="0.2"/>
    <row r="919220" s="12" customFormat="1" x14ac:dyDescent="0.2"/>
    <row r="919221" s="12" customFormat="1" x14ac:dyDescent="0.2"/>
    <row r="919222" s="12" customFormat="1" x14ac:dyDescent="0.2"/>
    <row r="919223" s="12" customFormat="1" x14ac:dyDescent="0.2"/>
    <row r="919224" s="12" customFormat="1" x14ac:dyDescent="0.2"/>
    <row r="919225" s="12" customFormat="1" x14ac:dyDescent="0.2"/>
    <row r="919226" s="12" customFormat="1" x14ac:dyDescent="0.2"/>
    <row r="919227" s="12" customFormat="1" x14ac:dyDescent="0.2"/>
    <row r="919228" s="12" customFormat="1" x14ac:dyDescent="0.2"/>
    <row r="919229" s="12" customFormat="1" x14ac:dyDescent="0.2"/>
    <row r="919230" s="12" customFormat="1" x14ac:dyDescent="0.2"/>
    <row r="919231" s="12" customFormat="1" x14ac:dyDescent="0.2"/>
    <row r="919232" s="12" customFormat="1" x14ac:dyDescent="0.2"/>
    <row r="919233" s="12" customFormat="1" x14ac:dyDescent="0.2"/>
    <row r="919234" s="12" customFormat="1" x14ac:dyDescent="0.2"/>
    <row r="919235" s="12" customFormat="1" x14ac:dyDescent="0.2"/>
    <row r="919236" s="12" customFormat="1" x14ac:dyDescent="0.2"/>
    <row r="919237" s="12" customFormat="1" x14ac:dyDescent="0.2"/>
    <row r="919238" s="12" customFormat="1" x14ac:dyDescent="0.2"/>
    <row r="919239" s="12" customFormat="1" x14ac:dyDescent="0.2"/>
    <row r="919240" s="12" customFormat="1" x14ac:dyDescent="0.2"/>
    <row r="919241" s="12" customFormat="1" x14ac:dyDescent="0.2"/>
    <row r="919242" s="12" customFormat="1" x14ac:dyDescent="0.2"/>
    <row r="919243" s="12" customFormat="1" x14ac:dyDescent="0.2"/>
    <row r="919244" s="12" customFormat="1" x14ac:dyDescent="0.2"/>
    <row r="919245" s="12" customFormat="1" x14ac:dyDescent="0.2"/>
    <row r="919246" s="12" customFormat="1" x14ac:dyDescent="0.2"/>
    <row r="919247" s="12" customFormat="1" x14ac:dyDescent="0.2"/>
    <row r="919248" s="12" customFormat="1" x14ac:dyDescent="0.2"/>
    <row r="919249" s="12" customFormat="1" x14ac:dyDescent="0.2"/>
    <row r="919250" s="12" customFormat="1" x14ac:dyDescent="0.2"/>
    <row r="919251" s="12" customFormat="1" x14ac:dyDescent="0.2"/>
    <row r="919252" s="12" customFormat="1" x14ac:dyDescent="0.2"/>
    <row r="919253" s="12" customFormat="1" x14ac:dyDescent="0.2"/>
    <row r="919254" s="12" customFormat="1" x14ac:dyDescent="0.2"/>
    <row r="919255" s="12" customFormat="1" x14ac:dyDescent="0.2"/>
    <row r="919256" s="12" customFormat="1" x14ac:dyDescent="0.2"/>
    <row r="919257" s="12" customFormat="1" x14ac:dyDescent="0.2"/>
    <row r="919258" s="12" customFormat="1" x14ac:dyDescent="0.2"/>
    <row r="919259" s="12" customFormat="1" x14ac:dyDescent="0.2"/>
    <row r="919260" s="12" customFormat="1" x14ac:dyDescent="0.2"/>
    <row r="919261" s="12" customFormat="1" x14ac:dyDescent="0.2"/>
    <row r="919262" s="12" customFormat="1" x14ac:dyDescent="0.2"/>
    <row r="919263" s="12" customFormat="1" x14ac:dyDescent="0.2"/>
    <row r="919264" s="12" customFormat="1" x14ac:dyDescent="0.2"/>
    <row r="919265" s="12" customFormat="1" x14ac:dyDescent="0.2"/>
    <row r="919266" s="12" customFormat="1" x14ac:dyDescent="0.2"/>
    <row r="919267" s="12" customFormat="1" x14ac:dyDescent="0.2"/>
    <row r="919268" s="12" customFormat="1" x14ac:dyDescent="0.2"/>
    <row r="919269" s="12" customFormat="1" x14ac:dyDescent="0.2"/>
    <row r="919270" s="12" customFormat="1" x14ac:dyDescent="0.2"/>
    <row r="919271" s="12" customFormat="1" x14ac:dyDescent="0.2"/>
    <row r="919272" s="12" customFormat="1" x14ac:dyDescent="0.2"/>
    <row r="919273" s="12" customFormat="1" x14ac:dyDescent="0.2"/>
    <row r="919274" s="12" customFormat="1" x14ac:dyDescent="0.2"/>
    <row r="919275" s="12" customFormat="1" x14ac:dyDescent="0.2"/>
    <row r="919276" s="12" customFormat="1" x14ac:dyDescent="0.2"/>
    <row r="919277" s="12" customFormat="1" x14ac:dyDescent="0.2"/>
    <row r="919278" s="12" customFormat="1" x14ac:dyDescent="0.2"/>
    <row r="919279" s="12" customFormat="1" x14ac:dyDescent="0.2"/>
    <row r="919280" s="12" customFormat="1" x14ac:dyDescent="0.2"/>
    <row r="919281" s="12" customFormat="1" x14ac:dyDescent="0.2"/>
    <row r="919282" s="12" customFormat="1" x14ac:dyDescent="0.2"/>
    <row r="919283" s="12" customFormat="1" x14ac:dyDescent="0.2"/>
    <row r="919284" s="12" customFormat="1" x14ac:dyDescent="0.2"/>
    <row r="919285" s="12" customFormat="1" x14ac:dyDescent="0.2"/>
    <row r="919286" s="12" customFormat="1" x14ac:dyDescent="0.2"/>
    <row r="919287" s="12" customFormat="1" x14ac:dyDescent="0.2"/>
    <row r="919288" s="12" customFormat="1" x14ac:dyDescent="0.2"/>
    <row r="919289" s="12" customFormat="1" x14ac:dyDescent="0.2"/>
    <row r="919290" s="12" customFormat="1" x14ac:dyDescent="0.2"/>
    <row r="919291" s="12" customFormat="1" x14ac:dyDescent="0.2"/>
    <row r="919292" s="12" customFormat="1" x14ac:dyDescent="0.2"/>
    <row r="919293" s="12" customFormat="1" x14ac:dyDescent="0.2"/>
    <row r="919294" s="12" customFormat="1" x14ac:dyDescent="0.2"/>
    <row r="919295" s="12" customFormat="1" x14ac:dyDescent="0.2"/>
    <row r="919296" s="12" customFormat="1" x14ac:dyDescent="0.2"/>
    <row r="919297" s="12" customFormat="1" x14ac:dyDescent="0.2"/>
    <row r="919298" s="12" customFormat="1" x14ac:dyDescent="0.2"/>
    <row r="919299" s="12" customFormat="1" x14ac:dyDescent="0.2"/>
    <row r="919300" s="12" customFormat="1" x14ac:dyDescent="0.2"/>
    <row r="919301" s="12" customFormat="1" x14ac:dyDescent="0.2"/>
    <row r="919302" s="12" customFormat="1" x14ac:dyDescent="0.2"/>
    <row r="919303" s="12" customFormat="1" x14ac:dyDescent="0.2"/>
    <row r="919304" s="12" customFormat="1" x14ac:dyDescent="0.2"/>
    <row r="919305" s="12" customFormat="1" x14ac:dyDescent="0.2"/>
    <row r="919306" s="12" customFormat="1" x14ac:dyDescent="0.2"/>
    <row r="919307" s="12" customFormat="1" x14ac:dyDescent="0.2"/>
    <row r="919308" s="12" customFormat="1" x14ac:dyDescent="0.2"/>
    <row r="919309" s="12" customFormat="1" x14ac:dyDescent="0.2"/>
    <row r="919310" s="12" customFormat="1" x14ac:dyDescent="0.2"/>
    <row r="919311" s="12" customFormat="1" x14ac:dyDescent="0.2"/>
    <row r="919312" s="12" customFormat="1" x14ac:dyDescent="0.2"/>
    <row r="919313" s="12" customFormat="1" x14ac:dyDescent="0.2"/>
    <row r="919314" s="12" customFormat="1" x14ac:dyDescent="0.2"/>
    <row r="919315" s="12" customFormat="1" x14ac:dyDescent="0.2"/>
    <row r="919316" s="12" customFormat="1" x14ac:dyDescent="0.2"/>
    <row r="919317" s="12" customFormat="1" x14ac:dyDescent="0.2"/>
    <row r="919318" s="12" customFormat="1" x14ac:dyDescent="0.2"/>
    <row r="919319" s="12" customFormat="1" x14ac:dyDescent="0.2"/>
    <row r="919320" s="12" customFormat="1" x14ac:dyDescent="0.2"/>
    <row r="919321" s="12" customFormat="1" x14ac:dyDescent="0.2"/>
    <row r="919322" s="12" customFormat="1" x14ac:dyDescent="0.2"/>
    <row r="919323" s="12" customFormat="1" x14ac:dyDescent="0.2"/>
    <row r="919324" s="12" customFormat="1" x14ac:dyDescent="0.2"/>
    <row r="919325" s="12" customFormat="1" x14ac:dyDescent="0.2"/>
    <row r="919326" s="12" customFormat="1" x14ac:dyDescent="0.2"/>
    <row r="919327" s="12" customFormat="1" x14ac:dyDescent="0.2"/>
    <row r="919328" s="12" customFormat="1" x14ac:dyDescent="0.2"/>
    <row r="919329" s="12" customFormat="1" x14ac:dyDescent="0.2"/>
    <row r="919330" s="12" customFormat="1" x14ac:dyDescent="0.2"/>
    <row r="919331" s="12" customFormat="1" x14ac:dyDescent="0.2"/>
    <row r="919332" s="12" customFormat="1" x14ac:dyDescent="0.2"/>
    <row r="919333" s="12" customFormat="1" x14ac:dyDescent="0.2"/>
    <row r="919334" s="12" customFormat="1" x14ac:dyDescent="0.2"/>
    <row r="919335" s="12" customFormat="1" x14ac:dyDescent="0.2"/>
    <row r="919336" s="12" customFormat="1" x14ac:dyDescent="0.2"/>
    <row r="919337" s="12" customFormat="1" x14ac:dyDescent="0.2"/>
    <row r="919338" s="12" customFormat="1" x14ac:dyDescent="0.2"/>
    <row r="919339" s="12" customFormat="1" x14ac:dyDescent="0.2"/>
    <row r="919340" s="12" customFormat="1" x14ac:dyDescent="0.2"/>
    <row r="919341" s="12" customFormat="1" x14ac:dyDescent="0.2"/>
    <row r="919342" s="12" customFormat="1" x14ac:dyDescent="0.2"/>
    <row r="919343" s="12" customFormat="1" x14ac:dyDescent="0.2"/>
    <row r="919344" s="12" customFormat="1" x14ac:dyDescent="0.2"/>
    <row r="919345" s="12" customFormat="1" x14ac:dyDescent="0.2"/>
    <row r="919346" s="12" customFormat="1" x14ac:dyDescent="0.2"/>
    <row r="919347" s="12" customFormat="1" x14ac:dyDescent="0.2"/>
    <row r="919348" s="12" customFormat="1" x14ac:dyDescent="0.2"/>
    <row r="919349" s="12" customFormat="1" x14ac:dyDescent="0.2"/>
    <row r="919350" s="12" customFormat="1" x14ac:dyDescent="0.2"/>
    <row r="919351" s="12" customFormat="1" x14ac:dyDescent="0.2"/>
    <row r="919352" s="12" customFormat="1" x14ac:dyDescent="0.2"/>
    <row r="919353" s="12" customFormat="1" x14ac:dyDescent="0.2"/>
    <row r="919354" s="12" customFormat="1" x14ac:dyDescent="0.2"/>
    <row r="919355" s="12" customFormat="1" x14ac:dyDescent="0.2"/>
    <row r="919356" s="12" customFormat="1" x14ac:dyDescent="0.2"/>
    <row r="919357" s="12" customFormat="1" x14ac:dyDescent="0.2"/>
    <row r="919358" s="12" customFormat="1" x14ac:dyDescent="0.2"/>
    <row r="919359" s="12" customFormat="1" x14ac:dyDescent="0.2"/>
    <row r="919360" s="12" customFormat="1" x14ac:dyDescent="0.2"/>
    <row r="919361" s="12" customFormat="1" x14ac:dyDescent="0.2"/>
    <row r="919362" s="12" customFormat="1" x14ac:dyDescent="0.2"/>
    <row r="919363" s="12" customFormat="1" x14ac:dyDescent="0.2"/>
    <row r="919364" s="12" customFormat="1" x14ac:dyDescent="0.2"/>
    <row r="919365" s="12" customFormat="1" x14ac:dyDescent="0.2"/>
    <row r="919366" s="12" customFormat="1" x14ac:dyDescent="0.2"/>
    <row r="919367" s="12" customFormat="1" x14ac:dyDescent="0.2"/>
    <row r="919368" s="12" customFormat="1" x14ac:dyDescent="0.2"/>
    <row r="919369" s="12" customFormat="1" x14ac:dyDescent="0.2"/>
    <row r="919370" s="12" customFormat="1" x14ac:dyDescent="0.2"/>
    <row r="919371" s="12" customFormat="1" x14ac:dyDescent="0.2"/>
    <row r="919372" s="12" customFormat="1" x14ac:dyDescent="0.2"/>
    <row r="919373" s="12" customFormat="1" x14ac:dyDescent="0.2"/>
    <row r="919374" s="12" customFormat="1" x14ac:dyDescent="0.2"/>
    <row r="919375" s="12" customFormat="1" x14ac:dyDescent="0.2"/>
    <row r="919376" s="12" customFormat="1" x14ac:dyDescent="0.2"/>
    <row r="919377" s="12" customFormat="1" x14ac:dyDescent="0.2"/>
    <row r="919378" s="12" customFormat="1" x14ac:dyDescent="0.2"/>
    <row r="919379" s="12" customFormat="1" x14ac:dyDescent="0.2"/>
    <row r="919380" s="12" customFormat="1" x14ac:dyDescent="0.2"/>
    <row r="919381" s="12" customFormat="1" x14ac:dyDescent="0.2"/>
    <row r="919382" s="12" customFormat="1" x14ac:dyDescent="0.2"/>
    <row r="919383" s="12" customFormat="1" x14ac:dyDescent="0.2"/>
    <row r="919384" s="12" customFormat="1" x14ac:dyDescent="0.2"/>
    <row r="919385" s="12" customFormat="1" x14ac:dyDescent="0.2"/>
    <row r="919386" s="12" customFormat="1" x14ac:dyDescent="0.2"/>
    <row r="919387" s="12" customFormat="1" x14ac:dyDescent="0.2"/>
    <row r="919388" s="12" customFormat="1" x14ac:dyDescent="0.2"/>
    <row r="919389" s="12" customFormat="1" x14ac:dyDescent="0.2"/>
    <row r="919390" s="12" customFormat="1" x14ac:dyDescent="0.2"/>
    <row r="919391" s="12" customFormat="1" x14ac:dyDescent="0.2"/>
    <row r="919392" s="12" customFormat="1" x14ac:dyDescent="0.2"/>
    <row r="919393" s="12" customFormat="1" x14ac:dyDescent="0.2"/>
    <row r="919394" s="12" customFormat="1" x14ac:dyDescent="0.2"/>
    <row r="919395" s="12" customFormat="1" x14ac:dyDescent="0.2"/>
    <row r="919396" s="12" customFormat="1" x14ac:dyDescent="0.2"/>
    <row r="919397" s="12" customFormat="1" x14ac:dyDescent="0.2"/>
    <row r="919398" s="12" customFormat="1" x14ac:dyDescent="0.2"/>
    <row r="919399" s="12" customFormat="1" x14ac:dyDescent="0.2"/>
    <row r="919400" s="12" customFormat="1" x14ac:dyDescent="0.2"/>
    <row r="919401" s="12" customFormat="1" x14ac:dyDescent="0.2"/>
    <row r="919402" s="12" customFormat="1" x14ac:dyDescent="0.2"/>
    <row r="919403" s="12" customFormat="1" x14ac:dyDescent="0.2"/>
    <row r="919404" s="12" customFormat="1" x14ac:dyDescent="0.2"/>
    <row r="919405" s="12" customFormat="1" x14ac:dyDescent="0.2"/>
    <row r="919406" s="12" customFormat="1" x14ac:dyDescent="0.2"/>
    <row r="919407" s="12" customFormat="1" x14ac:dyDescent="0.2"/>
    <row r="919408" s="12" customFormat="1" x14ac:dyDescent="0.2"/>
    <row r="919409" s="12" customFormat="1" x14ac:dyDescent="0.2"/>
    <row r="919410" s="12" customFormat="1" x14ac:dyDescent="0.2"/>
    <row r="919411" s="12" customFormat="1" x14ac:dyDescent="0.2"/>
    <row r="919412" s="12" customFormat="1" x14ac:dyDescent="0.2"/>
    <row r="919413" s="12" customFormat="1" x14ac:dyDescent="0.2"/>
    <row r="919414" s="12" customFormat="1" x14ac:dyDescent="0.2"/>
    <row r="919415" s="12" customFormat="1" x14ac:dyDescent="0.2"/>
    <row r="919416" s="12" customFormat="1" x14ac:dyDescent="0.2"/>
    <row r="919417" s="12" customFormat="1" x14ac:dyDescent="0.2"/>
    <row r="919418" s="12" customFormat="1" x14ac:dyDescent="0.2"/>
    <row r="919419" s="12" customFormat="1" x14ac:dyDescent="0.2"/>
    <row r="919420" s="12" customFormat="1" x14ac:dyDescent="0.2"/>
    <row r="919421" s="12" customFormat="1" x14ac:dyDescent="0.2"/>
    <row r="919422" s="12" customFormat="1" x14ac:dyDescent="0.2"/>
    <row r="919423" s="12" customFormat="1" x14ac:dyDescent="0.2"/>
    <row r="919424" s="12" customFormat="1" x14ac:dyDescent="0.2"/>
    <row r="919425" s="12" customFormat="1" x14ac:dyDescent="0.2"/>
    <row r="919426" s="12" customFormat="1" x14ac:dyDescent="0.2"/>
    <row r="919427" s="12" customFormat="1" x14ac:dyDescent="0.2"/>
    <row r="919428" s="12" customFormat="1" x14ac:dyDescent="0.2"/>
    <row r="919429" s="12" customFormat="1" x14ac:dyDescent="0.2"/>
    <row r="919430" s="12" customFormat="1" x14ac:dyDescent="0.2"/>
    <row r="919431" s="12" customFormat="1" x14ac:dyDescent="0.2"/>
    <row r="919432" s="12" customFormat="1" x14ac:dyDescent="0.2"/>
    <row r="919433" s="12" customFormat="1" x14ac:dyDescent="0.2"/>
    <row r="919434" s="12" customFormat="1" x14ac:dyDescent="0.2"/>
    <row r="919435" s="12" customFormat="1" x14ac:dyDescent="0.2"/>
    <row r="919436" s="12" customFormat="1" x14ac:dyDescent="0.2"/>
    <row r="919437" s="12" customFormat="1" x14ac:dyDescent="0.2"/>
    <row r="919438" s="12" customFormat="1" x14ac:dyDescent="0.2"/>
    <row r="919439" s="12" customFormat="1" x14ac:dyDescent="0.2"/>
    <row r="919440" s="12" customFormat="1" x14ac:dyDescent="0.2"/>
    <row r="919441" s="12" customFormat="1" x14ac:dyDescent="0.2"/>
    <row r="919442" s="12" customFormat="1" x14ac:dyDescent="0.2"/>
    <row r="919443" s="12" customFormat="1" x14ac:dyDescent="0.2"/>
    <row r="919444" s="12" customFormat="1" x14ac:dyDescent="0.2"/>
    <row r="919445" s="12" customFormat="1" x14ac:dyDescent="0.2"/>
    <row r="919446" s="12" customFormat="1" x14ac:dyDescent="0.2"/>
    <row r="919447" s="12" customFormat="1" x14ac:dyDescent="0.2"/>
    <row r="919448" s="12" customFormat="1" x14ac:dyDescent="0.2"/>
    <row r="919449" s="12" customFormat="1" x14ac:dyDescent="0.2"/>
    <row r="919450" s="12" customFormat="1" x14ac:dyDescent="0.2"/>
    <row r="919451" s="12" customFormat="1" x14ac:dyDescent="0.2"/>
    <row r="919452" s="12" customFormat="1" x14ac:dyDescent="0.2"/>
    <row r="919453" s="12" customFormat="1" x14ac:dyDescent="0.2"/>
    <row r="919454" s="12" customFormat="1" x14ac:dyDescent="0.2"/>
    <row r="919455" s="12" customFormat="1" x14ac:dyDescent="0.2"/>
    <row r="919456" s="12" customFormat="1" x14ac:dyDescent="0.2"/>
    <row r="919457" s="12" customFormat="1" x14ac:dyDescent="0.2"/>
    <row r="919458" s="12" customFormat="1" x14ac:dyDescent="0.2"/>
    <row r="919459" s="12" customFormat="1" x14ac:dyDescent="0.2"/>
    <row r="919460" s="12" customFormat="1" x14ac:dyDescent="0.2"/>
    <row r="919461" s="12" customFormat="1" x14ac:dyDescent="0.2"/>
    <row r="919462" s="12" customFormat="1" x14ac:dyDescent="0.2"/>
    <row r="919463" s="12" customFormat="1" x14ac:dyDescent="0.2"/>
    <row r="919464" s="12" customFormat="1" x14ac:dyDescent="0.2"/>
    <row r="919465" s="12" customFormat="1" x14ac:dyDescent="0.2"/>
    <row r="919466" s="12" customFormat="1" x14ac:dyDescent="0.2"/>
    <row r="919467" s="12" customFormat="1" x14ac:dyDescent="0.2"/>
    <row r="919468" s="12" customFormat="1" x14ac:dyDescent="0.2"/>
    <row r="919469" s="12" customFormat="1" x14ac:dyDescent="0.2"/>
    <row r="919470" s="12" customFormat="1" x14ac:dyDescent="0.2"/>
    <row r="919471" s="12" customFormat="1" x14ac:dyDescent="0.2"/>
    <row r="919472" s="12" customFormat="1" x14ac:dyDescent="0.2"/>
    <row r="919473" s="12" customFormat="1" x14ac:dyDescent="0.2"/>
    <row r="919474" s="12" customFormat="1" x14ac:dyDescent="0.2"/>
    <row r="919475" s="12" customFormat="1" x14ac:dyDescent="0.2"/>
    <row r="919476" s="12" customFormat="1" x14ac:dyDescent="0.2"/>
    <row r="919477" s="12" customFormat="1" x14ac:dyDescent="0.2"/>
    <row r="919478" s="12" customFormat="1" x14ac:dyDescent="0.2"/>
    <row r="919479" s="12" customFormat="1" x14ac:dyDescent="0.2"/>
    <row r="919480" s="12" customFormat="1" x14ac:dyDescent="0.2"/>
    <row r="919481" s="12" customFormat="1" x14ac:dyDescent="0.2"/>
    <row r="919482" s="12" customFormat="1" x14ac:dyDescent="0.2"/>
    <row r="919483" s="12" customFormat="1" x14ac:dyDescent="0.2"/>
    <row r="919484" s="12" customFormat="1" x14ac:dyDescent="0.2"/>
    <row r="919485" s="12" customFormat="1" x14ac:dyDescent="0.2"/>
    <row r="919486" s="12" customFormat="1" x14ac:dyDescent="0.2"/>
    <row r="919487" s="12" customFormat="1" x14ac:dyDescent="0.2"/>
    <row r="919488" s="12" customFormat="1" x14ac:dyDescent="0.2"/>
    <row r="919489" s="12" customFormat="1" x14ac:dyDescent="0.2"/>
    <row r="919490" s="12" customFormat="1" x14ac:dyDescent="0.2"/>
    <row r="919491" s="12" customFormat="1" x14ac:dyDescent="0.2"/>
    <row r="919492" s="12" customFormat="1" x14ac:dyDescent="0.2"/>
    <row r="919493" s="12" customFormat="1" x14ac:dyDescent="0.2"/>
    <row r="919494" s="12" customFormat="1" x14ac:dyDescent="0.2"/>
    <row r="919495" s="12" customFormat="1" x14ac:dyDescent="0.2"/>
    <row r="919496" s="12" customFormat="1" x14ac:dyDescent="0.2"/>
    <row r="919497" s="12" customFormat="1" x14ac:dyDescent="0.2"/>
    <row r="919498" s="12" customFormat="1" x14ac:dyDescent="0.2"/>
    <row r="919499" s="12" customFormat="1" x14ac:dyDescent="0.2"/>
    <row r="919500" s="12" customFormat="1" x14ac:dyDescent="0.2"/>
    <row r="919501" s="12" customFormat="1" x14ac:dyDescent="0.2"/>
    <row r="919502" s="12" customFormat="1" x14ac:dyDescent="0.2"/>
    <row r="919503" s="12" customFormat="1" x14ac:dyDescent="0.2"/>
    <row r="919504" s="12" customFormat="1" x14ac:dyDescent="0.2"/>
    <row r="919505" s="12" customFormat="1" x14ac:dyDescent="0.2"/>
    <row r="919506" s="12" customFormat="1" x14ac:dyDescent="0.2"/>
    <row r="919507" s="12" customFormat="1" x14ac:dyDescent="0.2"/>
    <row r="919508" s="12" customFormat="1" x14ac:dyDescent="0.2"/>
    <row r="919509" s="12" customFormat="1" x14ac:dyDescent="0.2"/>
    <row r="919510" s="12" customFormat="1" x14ac:dyDescent="0.2"/>
    <row r="919511" s="12" customFormat="1" x14ac:dyDescent="0.2"/>
    <row r="919512" s="12" customFormat="1" x14ac:dyDescent="0.2"/>
    <row r="919513" s="12" customFormat="1" x14ac:dyDescent="0.2"/>
    <row r="919514" s="12" customFormat="1" x14ac:dyDescent="0.2"/>
    <row r="919515" s="12" customFormat="1" x14ac:dyDescent="0.2"/>
    <row r="919516" s="12" customFormat="1" x14ac:dyDescent="0.2"/>
    <row r="919517" s="12" customFormat="1" x14ac:dyDescent="0.2"/>
    <row r="919518" s="12" customFormat="1" x14ac:dyDescent="0.2"/>
    <row r="919519" s="12" customFormat="1" x14ac:dyDescent="0.2"/>
    <row r="919520" s="12" customFormat="1" x14ac:dyDescent="0.2"/>
    <row r="919521" s="12" customFormat="1" x14ac:dyDescent="0.2"/>
    <row r="919522" s="12" customFormat="1" x14ac:dyDescent="0.2"/>
    <row r="919523" s="12" customFormat="1" x14ac:dyDescent="0.2"/>
    <row r="919524" s="12" customFormat="1" x14ac:dyDescent="0.2"/>
    <row r="919525" s="12" customFormat="1" x14ac:dyDescent="0.2"/>
    <row r="919526" s="12" customFormat="1" x14ac:dyDescent="0.2"/>
    <row r="919527" s="12" customFormat="1" x14ac:dyDescent="0.2"/>
    <row r="919528" s="12" customFormat="1" x14ac:dyDescent="0.2"/>
    <row r="919529" s="12" customFormat="1" x14ac:dyDescent="0.2"/>
    <row r="919530" s="12" customFormat="1" x14ac:dyDescent="0.2"/>
    <row r="919531" s="12" customFormat="1" x14ac:dyDescent="0.2"/>
    <row r="919532" s="12" customFormat="1" x14ac:dyDescent="0.2"/>
    <row r="919533" s="12" customFormat="1" x14ac:dyDescent="0.2"/>
    <row r="919534" s="12" customFormat="1" x14ac:dyDescent="0.2"/>
    <row r="919535" s="12" customFormat="1" x14ac:dyDescent="0.2"/>
    <row r="919536" s="12" customFormat="1" x14ac:dyDescent="0.2"/>
    <row r="919537" s="12" customFormat="1" x14ac:dyDescent="0.2"/>
    <row r="919538" s="12" customFormat="1" x14ac:dyDescent="0.2"/>
    <row r="919539" s="12" customFormat="1" x14ac:dyDescent="0.2"/>
    <row r="919540" s="12" customFormat="1" x14ac:dyDescent="0.2"/>
    <row r="919541" s="12" customFormat="1" x14ac:dyDescent="0.2"/>
    <row r="919542" s="12" customFormat="1" x14ac:dyDescent="0.2"/>
    <row r="919543" s="12" customFormat="1" x14ac:dyDescent="0.2"/>
    <row r="919544" s="12" customFormat="1" x14ac:dyDescent="0.2"/>
    <row r="919545" s="12" customFormat="1" x14ac:dyDescent="0.2"/>
    <row r="919546" s="12" customFormat="1" x14ac:dyDescent="0.2"/>
    <row r="919547" s="12" customFormat="1" x14ac:dyDescent="0.2"/>
    <row r="919548" s="12" customFormat="1" x14ac:dyDescent="0.2"/>
    <row r="919549" s="12" customFormat="1" x14ac:dyDescent="0.2"/>
    <row r="919550" s="12" customFormat="1" x14ac:dyDescent="0.2"/>
    <row r="919551" s="12" customFormat="1" x14ac:dyDescent="0.2"/>
    <row r="919552" s="12" customFormat="1" x14ac:dyDescent="0.2"/>
    <row r="919553" s="12" customFormat="1" x14ac:dyDescent="0.2"/>
    <row r="919554" s="12" customFormat="1" x14ac:dyDescent="0.2"/>
    <row r="919555" s="12" customFormat="1" x14ac:dyDescent="0.2"/>
    <row r="919556" s="12" customFormat="1" x14ac:dyDescent="0.2"/>
    <row r="919557" s="12" customFormat="1" x14ac:dyDescent="0.2"/>
    <row r="919558" s="12" customFormat="1" x14ac:dyDescent="0.2"/>
    <row r="919559" s="12" customFormat="1" x14ac:dyDescent="0.2"/>
    <row r="919560" s="12" customFormat="1" x14ac:dyDescent="0.2"/>
    <row r="919561" s="12" customFormat="1" x14ac:dyDescent="0.2"/>
    <row r="919562" s="12" customFormat="1" x14ac:dyDescent="0.2"/>
    <row r="919563" s="12" customFormat="1" x14ac:dyDescent="0.2"/>
    <row r="919564" s="12" customFormat="1" x14ac:dyDescent="0.2"/>
    <row r="919565" s="12" customFormat="1" x14ac:dyDescent="0.2"/>
    <row r="919566" s="12" customFormat="1" x14ac:dyDescent="0.2"/>
    <row r="919567" s="12" customFormat="1" x14ac:dyDescent="0.2"/>
    <row r="919568" s="12" customFormat="1" x14ac:dyDescent="0.2"/>
    <row r="919569" s="12" customFormat="1" x14ac:dyDescent="0.2"/>
    <row r="919570" s="12" customFormat="1" x14ac:dyDescent="0.2"/>
    <row r="919571" s="12" customFormat="1" x14ac:dyDescent="0.2"/>
    <row r="919572" s="12" customFormat="1" x14ac:dyDescent="0.2"/>
    <row r="919573" s="12" customFormat="1" x14ac:dyDescent="0.2"/>
    <row r="919574" s="12" customFormat="1" x14ac:dyDescent="0.2"/>
    <row r="919575" s="12" customFormat="1" x14ac:dyDescent="0.2"/>
    <row r="919576" s="12" customFormat="1" x14ac:dyDescent="0.2"/>
    <row r="919577" s="12" customFormat="1" x14ac:dyDescent="0.2"/>
    <row r="919578" s="12" customFormat="1" x14ac:dyDescent="0.2"/>
    <row r="919579" s="12" customFormat="1" x14ac:dyDescent="0.2"/>
    <row r="919580" s="12" customFormat="1" x14ac:dyDescent="0.2"/>
    <row r="919581" s="12" customFormat="1" x14ac:dyDescent="0.2"/>
    <row r="919582" s="12" customFormat="1" x14ac:dyDescent="0.2"/>
    <row r="919583" s="12" customFormat="1" x14ac:dyDescent="0.2"/>
    <row r="919584" s="12" customFormat="1" x14ac:dyDescent="0.2"/>
    <row r="919585" s="12" customFormat="1" x14ac:dyDescent="0.2"/>
    <row r="919586" s="12" customFormat="1" x14ac:dyDescent="0.2"/>
    <row r="919587" s="12" customFormat="1" x14ac:dyDescent="0.2"/>
    <row r="919588" s="12" customFormat="1" x14ac:dyDescent="0.2"/>
    <row r="919589" s="12" customFormat="1" x14ac:dyDescent="0.2"/>
    <row r="919590" s="12" customFormat="1" x14ac:dyDescent="0.2"/>
    <row r="919591" s="12" customFormat="1" x14ac:dyDescent="0.2"/>
    <row r="919592" s="12" customFormat="1" x14ac:dyDescent="0.2"/>
    <row r="919593" s="12" customFormat="1" x14ac:dyDescent="0.2"/>
    <row r="919594" s="12" customFormat="1" x14ac:dyDescent="0.2"/>
    <row r="919595" s="12" customFormat="1" x14ac:dyDescent="0.2"/>
    <row r="919596" s="12" customFormat="1" x14ac:dyDescent="0.2"/>
    <row r="919597" s="12" customFormat="1" x14ac:dyDescent="0.2"/>
    <row r="919598" s="12" customFormat="1" x14ac:dyDescent="0.2"/>
    <row r="919599" s="12" customFormat="1" x14ac:dyDescent="0.2"/>
    <row r="919600" s="12" customFormat="1" x14ac:dyDescent="0.2"/>
    <row r="919601" s="12" customFormat="1" x14ac:dyDescent="0.2"/>
    <row r="919602" s="12" customFormat="1" x14ac:dyDescent="0.2"/>
    <row r="919603" s="12" customFormat="1" x14ac:dyDescent="0.2"/>
    <row r="919604" s="12" customFormat="1" x14ac:dyDescent="0.2"/>
    <row r="919605" s="12" customFormat="1" x14ac:dyDescent="0.2"/>
    <row r="919606" s="12" customFormat="1" x14ac:dyDescent="0.2"/>
    <row r="919607" s="12" customFormat="1" x14ac:dyDescent="0.2"/>
    <row r="919608" s="12" customFormat="1" x14ac:dyDescent="0.2"/>
    <row r="919609" s="12" customFormat="1" x14ac:dyDescent="0.2"/>
    <row r="919610" s="12" customFormat="1" x14ac:dyDescent="0.2"/>
    <row r="919611" s="12" customFormat="1" x14ac:dyDescent="0.2"/>
    <row r="919612" s="12" customFormat="1" x14ac:dyDescent="0.2"/>
    <row r="919613" s="12" customFormat="1" x14ac:dyDescent="0.2"/>
    <row r="919614" s="12" customFormat="1" x14ac:dyDescent="0.2"/>
    <row r="919615" s="12" customFormat="1" x14ac:dyDescent="0.2"/>
    <row r="919616" s="12" customFormat="1" x14ac:dyDescent="0.2"/>
    <row r="919617" s="12" customFormat="1" x14ac:dyDescent="0.2"/>
    <row r="919618" s="12" customFormat="1" x14ac:dyDescent="0.2"/>
    <row r="919619" s="12" customFormat="1" x14ac:dyDescent="0.2"/>
    <row r="919620" s="12" customFormat="1" x14ac:dyDescent="0.2"/>
    <row r="919621" s="12" customFormat="1" x14ac:dyDescent="0.2"/>
    <row r="919622" s="12" customFormat="1" x14ac:dyDescent="0.2"/>
    <row r="919623" s="12" customFormat="1" x14ac:dyDescent="0.2"/>
    <row r="919624" s="12" customFormat="1" x14ac:dyDescent="0.2"/>
    <row r="919625" s="12" customFormat="1" x14ac:dyDescent="0.2"/>
    <row r="919626" s="12" customFormat="1" x14ac:dyDescent="0.2"/>
    <row r="919627" s="12" customFormat="1" x14ac:dyDescent="0.2"/>
    <row r="919628" s="12" customFormat="1" x14ac:dyDescent="0.2"/>
    <row r="919629" s="12" customFormat="1" x14ac:dyDescent="0.2"/>
    <row r="919630" s="12" customFormat="1" x14ac:dyDescent="0.2"/>
    <row r="919631" s="12" customFormat="1" x14ac:dyDescent="0.2"/>
    <row r="919632" s="12" customFormat="1" x14ac:dyDescent="0.2"/>
    <row r="919633" s="12" customFormat="1" x14ac:dyDescent="0.2"/>
    <row r="919634" s="12" customFormat="1" x14ac:dyDescent="0.2"/>
    <row r="919635" s="12" customFormat="1" x14ac:dyDescent="0.2"/>
    <row r="919636" s="12" customFormat="1" x14ac:dyDescent="0.2"/>
    <row r="919637" s="12" customFormat="1" x14ac:dyDescent="0.2"/>
    <row r="919638" s="12" customFormat="1" x14ac:dyDescent="0.2"/>
    <row r="919639" s="12" customFormat="1" x14ac:dyDescent="0.2"/>
    <row r="919640" s="12" customFormat="1" x14ac:dyDescent="0.2"/>
    <row r="919641" s="12" customFormat="1" x14ac:dyDescent="0.2"/>
    <row r="919642" s="12" customFormat="1" x14ac:dyDescent="0.2"/>
    <row r="919643" s="12" customFormat="1" x14ac:dyDescent="0.2"/>
    <row r="919644" s="12" customFormat="1" x14ac:dyDescent="0.2"/>
    <row r="919645" s="12" customFormat="1" x14ac:dyDescent="0.2"/>
    <row r="919646" s="12" customFormat="1" x14ac:dyDescent="0.2"/>
    <row r="919647" s="12" customFormat="1" x14ac:dyDescent="0.2"/>
    <row r="919648" s="12" customFormat="1" x14ac:dyDescent="0.2"/>
    <row r="919649" s="12" customFormat="1" x14ac:dyDescent="0.2"/>
    <row r="919650" s="12" customFormat="1" x14ac:dyDescent="0.2"/>
    <row r="919651" s="12" customFormat="1" x14ac:dyDescent="0.2"/>
    <row r="919652" s="12" customFormat="1" x14ac:dyDescent="0.2"/>
    <row r="919653" s="12" customFormat="1" x14ac:dyDescent="0.2"/>
    <row r="919654" s="12" customFormat="1" x14ac:dyDescent="0.2"/>
    <row r="919655" s="12" customFormat="1" x14ac:dyDescent="0.2"/>
    <row r="919656" s="12" customFormat="1" x14ac:dyDescent="0.2"/>
    <row r="919657" s="12" customFormat="1" x14ac:dyDescent="0.2"/>
    <row r="919658" s="12" customFormat="1" x14ac:dyDescent="0.2"/>
    <row r="919659" s="12" customFormat="1" x14ac:dyDescent="0.2"/>
    <row r="919660" s="12" customFormat="1" x14ac:dyDescent="0.2"/>
    <row r="919661" s="12" customFormat="1" x14ac:dyDescent="0.2"/>
    <row r="919662" s="12" customFormat="1" x14ac:dyDescent="0.2"/>
    <row r="919663" s="12" customFormat="1" x14ac:dyDescent="0.2"/>
    <row r="919664" s="12" customFormat="1" x14ac:dyDescent="0.2"/>
    <row r="919665" s="12" customFormat="1" x14ac:dyDescent="0.2"/>
    <row r="919666" s="12" customFormat="1" x14ac:dyDescent="0.2"/>
    <row r="919667" s="12" customFormat="1" x14ac:dyDescent="0.2"/>
    <row r="919668" s="12" customFormat="1" x14ac:dyDescent="0.2"/>
    <row r="919669" s="12" customFormat="1" x14ac:dyDescent="0.2"/>
    <row r="919670" s="12" customFormat="1" x14ac:dyDescent="0.2"/>
    <row r="919671" s="12" customFormat="1" x14ac:dyDescent="0.2"/>
    <row r="919672" s="12" customFormat="1" x14ac:dyDescent="0.2"/>
    <row r="919673" s="12" customFormat="1" x14ac:dyDescent="0.2"/>
    <row r="919674" s="12" customFormat="1" x14ac:dyDescent="0.2"/>
    <row r="919675" s="12" customFormat="1" x14ac:dyDescent="0.2"/>
    <row r="919676" s="12" customFormat="1" x14ac:dyDescent="0.2"/>
    <row r="919677" s="12" customFormat="1" x14ac:dyDescent="0.2"/>
    <row r="919678" s="12" customFormat="1" x14ac:dyDescent="0.2"/>
    <row r="919679" s="12" customFormat="1" x14ac:dyDescent="0.2"/>
    <row r="919680" s="12" customFormat="1" x14ac:dyDescent="0.2"/>
    <row r="919681" s="12" customFormat="1" x14ac:dyDescent="0.2"/>
    <row r="919682" s="12" customFormat="1" x14ac:dyDescent="0.2"/>
    <row r="919683" s="12" customFormat="1" x14ac:dyDescent="0.2"/>
    <row r="919684" s="12" customFormat="1" x14ac:dyDescent="0.2"/>
    <row r="919685" s="12" customFormat="1" x14ac:dyDescent="0.2"/>
    <row r="919686" s="12" customFormat="1" x14ac:dyDescent="0.2"/>
    <row r="919687" s="12" customFormat="1" x14ac:dyDescent="0.2"/>
    <row r="919688" s="12" customFormat="1" x14ac:dyDescent="0.2"/>
    <row r="919689" s="12" customFormat="1" x14ac:dyDescent="0.2"/>
    <row r="919690" s="12" customFormat="1" x14ac:dyDescent="0.2"/>
    <row r="919691" s="12" customFormat="1" x14ac:dyDescent="0.2"/>
    <row r="919692" s="12" customFormat="1" x14ac:dyDescent="0.2"/>
    <row r="919693" s="12" customFormat="1" x14ac:dyDescent="0.2"/>
    <row r="919694" s="12" customFormat="1" x14ac:dyDescent="0.2"/>
    <row r="919695" s="12" customFormat="1" x14ac:dyDescent="0.2"/>
    <row r="919696" s="12" customFormat="1" x14ac:dyDescent="0.2"/>
    <row r="919697" s="12" customFormat="1" x14ac:dyDescent="0.2"/>
    <row r="919698" s="12" customFormat="1" x14ac:dyDescent="0.2"/>
    <row r="919699" s="12" customFormat="1" x14ac:dyDescent="0.2"/>
    <row r="919700" s="12" customFormat="1" x14ac:dyDescent="0.2"/>
    <row r="919701" s="12" customFormat="1" x14ac:dyDescent="0.2"/>
    <row r="919702" s="12" customFormat="1" x14ac:dyDescent="0.2"/>
    <row r="919703" s="12" customFormat="1" x14ac:dyDescent="0.2"/>
    <row r="919704" s="12" customFormat="1" x14ac:dyDescent="0.2"/>
    <row r="919705" s="12" customFormat="1" x14ac:dyDescent="0.2"/>
    <row r="919706" s="12" customFormat="1" x14ac:dyDescent="0.2"/>
    <row r="919707" s="12" customFormat="1" x14ac:dyDescent="0.2"/>
    <row r="919708" s="12" customFormat="1" x14ac:dyDescent="0.2"/>
    <row r="919709" s="12" customFormat="1" x14ac:dyDescent="0.2"/>
    <row r="919710" s="12" customFormat="1" x14ac:dyDescent="0.2"/>
    <row r="919711" s="12" customFormat="1" x14ac:dyDescent="0.2"/>
    <row r="919712" s="12" customFormat="1" x14ac:dyDescent="0.2"/>
    <row r="919713" s="12" customFormat="1" x14ac:dyDescent="0.2"/>
    <row r="919714" s="12" customFormat="1" x14ac:dyDescent="0.2"/>
    <row r="919715" s="12" customFormat="1" x14ac:dyDescent="0.2"/>
    <row r="919716" s="12" customFormat="1" x14ac:dyDescent="0.2"/>
    <row r="919717" s="12" customFormat="1" x14ac:dyDescent="0.2"/>
    <row r="919718" s="12" customFormat="1" x14ac:dyDescent="0.2"/>
    <row r="919719" s="12" customFormat="1" x14ac:dyDescent="0.2"/>
    <row r="919720" s="12" customFormat="1" x14ac:dyDescent="0.2"/>
    <row r="919721" s="12" customFormat="1" x14ac:dyDescent="0.2"/>
    <row r="919722" s="12" customFormat="1" x14ac:dyDescent="0.2"/>
    <row r="919723" s="12" customFormat="1" x14ac:dyDescent="0.2"/>
    <row r="919724" s="12" customFormat="1" x14ac:dyDescent="0.2"/>
    <row r="919725" s="12" customFormat="1" x14ac:dyDescent="0.2"/>
    <row r="919726" s="12" customFormat="1" x14ac:dyDescent="0.2"/>
    <row r="919727" s="12" customFormat="1" x14ac:dyDescent="0.2"/>
    <row r="919728" s="12" customFormat="1" x14ac:dyDescent="0.2"/>
    <row r="919729" s="12" customFormat="1" x14ac:dyDescent="0.2"/>
    <row r="919730" s="12" customFormat="1" x14ac:dyDescent="0.2"/>
    <row r="919731" s="12" customFormat="1" x14ac:dyDescent="0.2"/>
    <row r="919732" s="12" customFormat="1" x14ac:dyDescent="0.2"/>
    <row r="919733" s="12" customFormat="1" x14ac:dyDescent="0.2"/>
    <row r="919734" s="12" customFormat="1" x14ac:dyDescent="0.2"/>
    <row r="919735" s="12" customFormat="1" x14ac:dyDescent="0.2"/>
    <row r="919736" s="12" customFormat="1" x14ac:dyDescent="0.2"/>
    <row r="919737" s="12" customFormat="1" x14ac:dyDescent="0.2"/>
    <row r="919738" s="12" customFormat="1" x14ac:dyDescent="0.2"/>
    <row r="919739" s="12" customFormat="1" x14ac:dyDescent="0.2"/>
    <row r="919740" s="12" customFormat="1" x14ac:dyDescent="0.2"/>
    <row r="919741" s="12" customFormat="1" x14ac:dyDescent="0.2"/>
    <row r="919742" s="12" customFormat="1" x14ac:dyDescent="0.2"/>
    <row r="919743" s="12" customFormat="1" x14ac:dyDescent="0.2"/>
    <row r="919744" s="12" customFormat="1" x14ac:dyDescent="0.2"/>
    <row r="919745" s="12" customFormat="1" x14ac:dyDescent="0.2"/>
    <row r="919746" s="12" customFormat="1" x14ac:dyDescent="0.2"/>
    <row r="919747" s="12" customFormat="1" x14ac:dyDescent="0.2"/>
    <row r="919748" s="12" customFormat="1" x14ac:dyDescent="0.2"/>
    <row r="919749" s="12" customFormat="1" x14ac:dyDescent="0.2"/>
    <row r="919750" s="12" customFormat="1" x14ac:dyDescent="0.2"/>
    <row r="919751" s="12" customFormat="1" x14ac:dyDescent="0.2"/>
    <row r="919752" s="12" customFormat="1" x14ac:dyDescent="0.2"/>
    <row r="919753" s="12" customFormat="1" x14ac:dyDescent="0.2"/>
    <row r="919754" s="12" customFormat="1" x14ac:dyDescent="0.2"/>
    <row r="919755" s="12" customFormat="1" x14ac:dyDescent="0.2"/>
    <row r="919756" s="12" customFormat="1" x14ac:dyDescent="0.2"/>
    <row r="919757" s="12" customFormat="1" x14ac:dyDescent="0.2"/>
    <row r="919758" s="12" customFormat="1" x14ac:dyDescent="0.2"/>
    <row r="919759" s="12" customFormat="1" x14ac:dyDescent="0.2"/>
    <row r="919760" s="12" customFormat="1" x14ac:dyDescent="0.2"/>
    <row r="919761" s="12" customFormat="1" x14ac:dyDescent="0.2"/>
    <row r="919762" s="12" customFormat="1" x14ac:dyDescent="0.2"/>
    <row r="919763" s="12" customFormat="1" x14ac:dyDescent="0.2"/>
    <row r="919764" s="12" customFormat="1" x14ac:dyDescent="0.2"/>
    <row r="919765" s="12" customFormat="1" x14ac:dyDescent="0.2"/>
    <row r="919766" s="12" customFormat="1" x14ac:dyDescent="0.2"/>
    <row r="919767" s="12" customFormat="1" x14ac:dyDescent="0.2"/>
    <row r="919768" s="12" customFormat="1" x14ac:dyDescent="0.2"/>
    <row r="919769" s="12" customFormat="1" x14ac:dyDescent="0.2"/>
    <row r="919770" s="12" customFormat="1" x14ac:dyDescent="0.2"/>
    <row r="919771" s="12" customFormat="1" x14ac:dyDescent="0.2"/>
    <row r="919772" s="12" customFormat="1" x14ac:dyDescent="0.2"/>
    <row r="919773" s="12" customFormat="1" x14ac:dyDescent="0.2"/>
    <row r="919774" s="12" customFormat="1" x14ac:dyDescent="0.2"/>
    <row r="919775" s="12" customFormat="1" x14ac:dyDescent="0.2"/>
    <row r="919776" s="12" customFormat="1" x14ac:dyDescent="0.2"/>
    <row r="919777" s="12" customFormat="1" x14ac:dyDescent="0.2"/>
    <row r="919778" s="12" customFormat="1" x14ac:dyDescent="0.2"/>
    <row r="919779" s="12" customFormat="1" x14ac:dyDescent="0.2"/>
    <row r="919780" s="12" customFormat="1" x14ac:dyDescent="0.2"/>
    <row r="919781" s="12" customFormat="1" x14ac:dyDescent="0.2"/>
    <row r="919782" s="12" customFormat="1" x14ac:dyDescent="0.2"/>
    <row r="919783" s="12" customFormat="1" x14ac:dyDescent="0.2"/>
    <row r="919784" s="12" customFormat="1" x14ac:dyDescent="0.2"/>
    <row r="919785" s="12" customFormat="1" x14ac:dyDescent="0.2"/>
    <row r="919786" s="12" customFormat="1" x14ac:dyDescent="0.2"/>
    <row r="919787" s="12" customFormat="1" x14ac:dyDescent="0.2"/>
    <row r="919788" s="12" customFormat="1" x14ac:dyDescent="0.2"/>
    <row r="919789" s="12" customFormat="1" x14ac:dyDescent="0.2"/>
    <row r="919790" s="12" customFormat="1" x14ac:dyDescent="0.2"/>
    <row r="919791" s="12" customFormat="1" x14ac:dyDescent="0.2"/>
    <row r="919792" s="12" customFormat="1" x14ac:dyDescent="0.2"/>
    <row r="919793" s="12" customFormat="1" x14ac:dyDescent="0.2"/>
    <row r="919794" s="12" customFormat="1" x14ac:dyDescent="0.2"/>
    <row r="919795" s="12" customFormat="1" x14ac:dyDescent="0.2"/>
    <row r="919796" s="12" customFormat="1" x14ac:dyDescent="0.2"/>
    <row r="919797" s="12" customFormat="1" x14ac:dyDescent="0.2"/>
    <row r="919798" s="12" customFormat="1" x14ac:dyDescent="0.2"/>
    <row r="919799" s="12" customFormat="1" x14ac:dyDescent="0.2"/>
    <row r="919800" s="12" customFormat="1" x14ac:dyDescent="0.2"/>
    <row r="919801" s="12" customFormat="1" x14ac:dyDescent="0.2"/>
    <row r="919802" s="12" customFormat="1" x14ac:dyDescent="0.2"/>
    <row r="919803" s="12" customFormat="1" x14ac:dyDescent="0.2"/>
    <row r="919804" s="12" customFormat="1" x14ac:dyDescent="0.2"/>
    <row r="919805" s="12" customFormat="1" x14ac:dyDescent="0.2"/>
    <row r="919806" s="12" customFormat="1" x14ac:dyDescent="0.2"/>
    <row r="919807" s="12" customFormat="1" x14ac:dyDescent="0.2"/>
    <row r="919808" s="12" customFormat="1" x14ac:dyDescent="0.2"/>
    <row r="919809" s="12" customFormat="1" x14ac:dyDescent="0.2"/>
    <row r="919810" s="12" customFormat="1" x14ac:dyDescent="0.2"/>
    <row r="919811" s="12" customFormat="1" x14ac:dyDescent="0.2"/>
    <row r="919812" s="12" customFormat="1" x14ac:dyDescent="0.2"/>
    <row r="919813" s="12" customFormat="1" x14ac:dyDescent="0.2"/>
    <row r="919814" s="12" customFormat="1" x14ac:dyDescent="0.2"/>
    <row r="919815" s="12" customFormat="1" x14ac:dyDescent="0.2"/>
    <row r="919816" s="12" customFormat="1" x14ac:dyDescent="0.2"/>
    <row r="919817" s="12" customFormat="1" x14ac:dyDescent="0.2"/>
    <row r="919818" s="12" customFormat="1" x14ac:dyDescent="0.2"/>
    <row r="919819" s="12" customFormat="1" x14ac:dyDescent="0.2"/>
    <row r="919820" s="12" customFormat="1" x14ac:dyDescent="0.2"/>
    <row r="919821" s="12" customFormat="1" x14ac:dyDescent="0.2"/>
    <row r="919822" s="12" customFormat="1" x14ac:dyDescent="0.2"/>
    <row r="919823" s="12" customFormat="1" x14ac:dyDescent="0.2"/>
    <row r="919824" s="12" customFormat="1" x14ac:dyDescent="0.2"/>
    <row r="919825" s="12" customFormat="1" x14ac:dyDescent="0.2"/>
    <row r="919826" s="12" customFormat="1" x14ac:dyDescent="0.2"/>
    <row r="919827" s="12" customFormat="1" x14ac:dyDescent="0.2"/>
    <row r="919828" s="12" customFormat="1" x14ac:dyDescent="0.2"/>
    <row r="919829" s="12" customFormat="1" x14ac:dyDescent="0.2"/>
    <row r="919830" s="12" customFormat="1" x14ac:dyDescent="0.2"/>
    <row r="919831" s="12" customFormat="1" x14ac:dyDescent="0.2"/>
    <row r="919832" s="12" customFormat="1" x14ac:dyDescent="0.2"/>
    <row r="919833" s="12" customFormat="1" x14ac:dyDescent="0.2"/>
    <row r="919834" s="12" customFormat="1" x14ac:dyDescent="0.2"/>
    <row r="919835" s="12" customFormat="1" x14ac:dyDescent="0.2"/>
    <row r="919836" s="12" customFormat="1" x14ac:dyDescent="0.2"/>
    <row r="919837" s="12" customFormat="1" x14ac:dyDescent="0.2"/>
    <row r="919838" s="12" customFormat="1" x14ac:dyDescent="0.2"/>
    <row r="919839" s="12" customFormat="1" x14ac:dyDescent="0.2"/>
    <row r="919840" s="12" customFormat="1" x14ac:dyDescent="0.2"/>
    <row r="919841" s="12" customFormat="1" x14ac:dyDescent="0.2"/>
    <row r="919842" s="12" customFormat="1" x14ac:dyDescent="0.2"/>
    <row r="919843" s="12" customFormat="1" x14ac:dyDescent="0.2"/>
    <row r="919844" s="12" customFormat="1" x14ac:dyDescent="0.2"/>
    <row r="919845" s="12" customFormat="1" x14ac:dyDescent="0.2"/>
    <row r="919846" s="12" customFormat="1" x14ac:dyDescent="0.2"/>
    <row r="919847" s="12" customFormat="1" x14ac:dyDescent="0.2"/>
    <row r="919848" s="12" customFormat="1" x14ac:dyDescent="0.2"/>
    <row r="919849" s="12" customFormat="1" x14ac:dyDescent="0.2"/>
    <row r="919850" s="12" customFormat="1" x14ac:dyDescent="0.2"/>
    <row r="919851" s="12" customFormat="1" x14ac:dyDescent="0.2"/>
    <row r="919852" s="12" customFormat="1" x14ac:dyDescent="0.2"/>
    <row r="919853" s="12" customFormat="1" x14ac:dyDescent="0.2"/>
    <row r="919854" s="12" customFormat="1" x14ac:dyDescent="0.2"/>
    <row r="919855" s="12" customFormat="1" x14ac:dyDescent="0.2"/>
    <row r="919856" s="12" customFormat="1" x14ac:dyDescent="0.2"/>
    <row r="919857" s="12" customFormat="1" x14ac:dyDescent="0.2"/>
    <row r="919858" s="12" customFormat="1" x14ac:dyDescent="0.2"/>
    <row r="919859" s="12" customFormat="1" x14ac:dyDescent="0.2"/>
    <row r="919860" s="12" customFormat="1" x14ac:dyDescent="0.2"/>
    <row r="919861" s="12" customFormat="1" x14ac:dyDescent="0.2"/>
    <row r="919862" s="12" customFormat="1" x14ac:dyDescent="0.2"/>
    <row r="919863" s="12" customFormat="1" x14ac:dyDescent="0.2"/>
    <row r="919864" s="12" customFormat="1" x14ac:dyDescent="0.2"/>
    <row r="919865" s="12" customFormat="1" x14ac:dyDescent="0.2"/>
    <row r="919866" s="12" customFormat="1" x14ac:dyDescent="0.2"/>
    <row r="919867" s="12" customFormat="1" x14ac:dyDescent="0.2"/>
    <row r="919868" s="12" customFormat="1" x14ac:dyDescent="0.2"/>
    <row r="919869" s="12" customFormat="1" x14ac:dyDescent="0.2"/>
    <row r="919870" s="12" customFormat="1" x14ac:dyDescent="0.2"/>
    <row r="919871" s="12" customFormat="1" x14ac:dyDescent="0.2"/>
    <row r="919872" s="12" customFormat="1" x14ac:dyDescent="0.2"/>
    <row r="919873" s="12" customFormat="1" x14ac:dyDescent="0.2"/>
    <row r="919874" s="12" customFormat="1" x14ac:dyDescent="0.2"/>
    <row r="919875" s="12" customFormat="1" x14ac:dyDescent="0.2"/>
    <row r="919876" s="12" customFormat="1" x14ac:dyDescent="0.2"/>
    <row r="919877" s="12" customFormat="1" x14ac:dyDescent="0.2"/>
    <row r="919878" s="12" customFormat="1" x14ac:dyDescent="0.2"/>
    <row r="919879" s="12" customFormat="1" x14ac:dyDescent="0.2"/>
    <row r="919880" s="12" customFormat="1" x14ac:dyDescent="0.2"/>
    <row r="919881" s="12" customFormat="1" x14ac:dyDescent="0.2"/>
    <row r="919882" s="12" customFormat="1" x14ac:dyDescent="0.2"/>
    <row r="919883" s="12" customFormat="1" x14ac:dyDescent="0.2"/>
    <row r="919884" s="12" customFormat="1" x14ac:dyDescent="0.2"/>
    <row r="919885" s="12" customFormat="1" x14ac:dyDescent="0.2"/>
    <row r="919886" s="12" customFormat="1" x14ac:dyDescent="0.2"/>
    <row r="919887" s="12" customFormat="1" x14ac:dyDescent="0.2"/>
    <row r="919888" s="12" customFormat="1" x14ac:dyDescent="0.2"/>
    <row r="919889" s="12" customFormat="1" x14ac:dyDescent="0.2"/>
    <row r="919890" s="12" customFormat="1" x14ac:dyDescent="0.2"/>
    <row r="919891" s="12" customFormat="1" x14ac:dyDescent="0.2"/>
    <row r="919892" s="12" customFormat="1" x14ac:dyDescent="0.2"/>
    <row r="919893" s="12" customFormat="1" x14ac:dyDescent="0.2"/>
    <row r="919894" s="12" customFormat="1" x14ac:dyDescent="0.2"/>
    <row r="919895" s="12" customFormat="1" x14ac:dyDescent="0.2"/>
    <row r="919896" s="12" customFormat="1" x14ac:dyDescent="0.2"/>
    <row r="919897" s="12" customFormat="1" x14ac:dyDescent="0.2"/>
    <row r="919898" s="12" customFormat="1" x14ac:dyDescent="0.2"/>
    <row r="919899" s="12" customFormat="1" x14ac:dyDescent="0.2"/>
    <row r="919900" s="12" customFormat="1" x14ac:dyDescent="0.2"/>
    <row r="919901" s="12" customFormat="1" x14ac:dyDescent="0.2"/>
    <row r="919902" s="12" customFormat="1" x14ac:dyDescent="0.2"/>
    <row r="919903" s="12" customFormat="1" x14ac:dyDescent="0.2"/>
    <row r="919904" s="12" customFormat="1" x14ac:dyDescent="0.2"/>
    <row r="919905" s="12" customFormat="1" x14ac:dyDescent="0.2"/>
    <row r="919906" s="12" customFormat="1" x14ac:dyDescent="0.2"/>
    <row r="919907" s="12" customFormat="1" x14ac:dyDescent="0.2"/>
    <row r="919908" s="12" customFormat="1" x14ac:dyDescent="0.2"/>
    <row r="919909" s="12" customFormat="1" x14ac:dyDescent="0.2"/>
    <row r="919910" s="12" customFormat="1" x14ac:dyDescent="0.2"/>
    <row r="919911" s="12" customFormat="1" x14ac:dyDescent="0.2"/>
    <row r="919912" s="12" customFormat="1" x14ac:dyDescent="0.2"/>
    <row r="919913" s="12" customFormat="1" x14ac:dyDescent="0.2"/>
    <row r="919914" s="12" customFormat="1" x14ac:dyDescent="0.2"/>
    <row r="919915" s="12" customFormat="1" x14ac:dyDescent="0.2"/>
    <row r="919916" s="12" customFormat="1" x14ac:dyDescent="0.2"/>
    <row r="919917" s="12" customFormat="1" x14ac:dyDescent="0.2"/>
    <row r="919918" s="12" customFormat="1" x14ac:dyDescent="0.2"/>
    <row r="919919" s="12" customFormat="1" x14ac:dyDescent="0.2"/>
    <row r="919920" s="12" customFormat="1" x14ac:dyDescent="0.2"/>
    <row r="919921" s="12" customFormat="1" x14ac:dyDescent="0.2"/>
    <row r="919922" s="12" customFormat="1" x14ac:dyDescent="0.2"/>
    <row r="919923" s="12" customFormat="1" x14ac:dyDescent="0.2"/>
    <row r="919924" s="12" customFormat="1" x14ac:dyDescent="0.2"/>
    <row r="919925" s="12" customFormat="1" x14ac:dyDescent="0.2"/>
    <row r="919926" s="12" customFormat="1" x14ac:dyDescent="0.2"/>
    <row r="919927" s="12" customFormat="1" x14ac:dyDescent="0.2"/>
    <row r="919928" s="12" customFormat="1" x14ac:dyDescent="0.2"/>
    <row r="919929" s="12" customFormat="1" x14ac:dyDescent="0.2"/>
    <row r="919930" s="12" customFormat="1" x14ac:dyDescent="0.2"/>
    <row r="919931" s="12" customFormat="1" x14ac:dyDescent="0.2"/>
    <row r="919932" s="12" customFormat="1" x14ac:dyDescent="0.2"/>
    <row r="919933" s="12" customFormat="1" x14ac:dyDescent="0.2"/>
    <row r="919934" s="12" customFormat="1" x14ac:dyDescent="0.2"/>
    <row r="919935" s="12" customFormat="1" x14ac:dyDescent="0.2"/>
    <row r="919936" s="12" customFormat="1" x14ac:dyDescent="0.2"/>
    <row r="919937" s="12" customFormat="1" x14ac:dyDescent="0.2"/>
    <row r="919938" s="12" customFormat="1" x14ac:dyDescent="0.2"/>
    <row r="919939" s="12" customFormat="1" x14ac:dyDescent="0.2"/>
    <row r="919940" s="12" customFormat="1" x14ac:dyDescent="0.2"/>
    <row r="919941" s="12" customFormat="1" x14ac:dyDescent="0.2"/>
    <row r="919942" s="12" customFormat="1" x14ac:dyDescent="0.2"/>
    <row r="919943" s="12" customFormat="1" x14ac:dyDescent="0.2"/>
    <row r="919944" s="12" customFormat="1" x14ac:dyDescent="0.2"/>
    <row r="919945" s="12" customFormat="1" x14ac:dyDescent="0.2"/>
    <row r="919946" s="12" customFormat="1" x14ac:dyDescent="0.2"/>
    <row r="919947" s="12" customFormat="1" x14ac:dyDescent="0.2"/>
    <row r="919948" s="12" customFormat="1" x14ac:dyDescent="0.2"/>
    <row r="919949" s="12" customFormat="1" x14ac:dyDescent="0.2"/>
    <row r="919950" s="12" customFormat="1" x14ac:dyDescent="0.2"/>
    <row r="919951" s="12" customFormat="1" x14ac:dyDescent="0.2"/>
    <row r="919952" s="12" customFormat="1" x14ac:dyDescent="0.2"/>
    <row r="919953" s="12" customFormat="1" x14ac:dyDescent="0.2"/>
    <row r="919954" s="12" customFormat="1" x14ac:dyDescent="0.2"/>
    <row r="919955" s="12" customFormat="1" x14ac:dyDescent="0.2"/>
    <row r="919956" s="12" customFormat="1" x14ac:dyDescent="0.2"/>
    <row r="919957" s="12" customFormat="1" x14ac:dyDescent="0.2"/>
    <row r="919958" s="12" customFormat="1" x14ac:dyDescent="0.2"/>
    <row r="919959" s="12" customFormat="1" x14ac:dyDescent="0.2"/>
    <row r="919960" s="12" customFormat="1" x14ac:dyDescent="0.2"/>
    <row r="919961" s="12" customFormat="1" x14ac:dyDescent="0.2"/>
    <row r="919962" s="12" customFormat="1" x14ac:dyDescent="0.2"/>
    <row r="919963" s="12" customFormat="1" x14ac:dyDescent="0.2"/>
    <row r="919964" s="12" customFormat="1" x14ac:dyDescent="0.2"/>
    <row r="919965" s="12" customFormat="1" x14ac:dyDescent="0.2"/>
    <row r="919966" s="12" customFormat="1" x14ac:dyDescent="0.2"/>
    <row r="919967" s="12" customFormat="1" x14ac:dyDescent="0.2"/>
    <row r="919968" s="12" customFormat="1" x14ac:dyDescent="0.2"/>
    <row r="919969" s="12" customFormat="1" x14ac:dyDescent="0.2"/>
    <row r="919970" s="12" customFormat="1" x14ac:dyDescent="0.2"/>
    <row r="919971" s="12" customFormat="1" x14ac:dyDescent="0.2"/>
    <row r="919972" s="12" customFormat="1" x14ac:dyDescent="0.2"/>
    <row r="919973" s="12" customFormat="1" x14ac:dyDescent="0.2"/>
    <row r="919974" s="12" customFormat="1" x14ac:dyDescent="0.2"/>
    <row r="919975" s="12" customFormat="1" x14ac:dyDescent="0.2"/>
    <row r="919976" s="12" customFormat="1" x14ac:dyDescent="0.2"/>
    <row r="919977" s="12" customFormat="1" x14ac:dyDescent="0.2"/>
    <row r="919978" s="12" customFormat="1" x14ac:dyDescent="0.2"/>
    <row r="919979" s="12" customFormat="1" x14ac:dyDescent="0.2"/>
    <row r="919980" s="12" customFormat="1" x14ac:dyDescent="0.2"/>
    <row r="919981" s="12" customFormat="1" x14ac:dyDescent="0.2"/>
    <row r="919982" s="12" customFormat="1" x14ac:dyDescent="0.2"/>
    <row r="919983" s="12" customFormat="1" x14ac:dyDescent="0.2"/>
    <row r="919984" s="12" customFormat="1" x14ac:dyDescent="0.2"/>
    <row r="919985" s="12" customFormat="1" x14ac:dyDescent="0.2"/>
    <row r="919986" s="12" customFormat="1" x14ac:dyDescent="0.2"/>
    <row r="919987" s="12" customFormat="1" x14ac:dyDescent="0.2"/>
    <row r="919988" s="12" customFormat="1" x14ac:dyDescent="0.2"/>
    <row r="919989" s="12" customFormat="1" x14ac:dyDescent="0.2"/>
    <row r="919990" s="12" customFormat="1" x14ac:dyDescent="0.2"/>
    <row r="919991" s="12" customFormat="1" x14ac:dyDescent="0.2"/>
    <row r="919992" s="12" customFormat="1" x14ac:dyDescent="0.2"/>
    <row r="919993" s="12" customFormat="1" x14ac:dyDescent="0.2"/>
    <row r="919994" s="12" customFormat="1" x14ac:dyDescent="0.2"/>
    <row r="919995" s="12" customFormat="1" x14ac:dyDescent="0.2"/>
    <row r="919996" s="12" customFormat="1" x14ac:dyDescent="0.2"/>
    <row r="919997" s="12" customFormat="1" x14ac:dyDescent="0.2"/>
    <row r="919998" s="12" customFormat="1" x14ac:dyDescent="0.2"/>
    <row r="919999" s="12" customFormat="1" x14ac:dyDescent="0.2"/>
    <row r="920000" s="12" customFormat="1" x14ac:dyDescent="0.2"/>
    <row r="920001" s="12" customFormat="1" x14ac:dyDescent="0.2"/>
    <row r="920002" s="12" customFormat="1" x14ac:dyDescent="0.2"/>
    <row r="920003" s="12" customFormat="1" x14ac:dyDescent="0.2"/>
    <row r="920004" s="12" customFormat="1" x14ac:dyDescent="0.2"/>
    <row r="920005" s="12" customFormat="1" x14ac:dyDescent="0.2"/>
    <row r="920006" s="12" customFormat="1" x14ac:dyDescent="0.2"/>
    <row r="920007" s="12" customFormat="1" x14ac:dyDescent="0.2"/>
    <row r="920008" s="12" customFormat="1" x14ac:dyDescent="0.2"/>
    <row r="920009" s="12" customFormat="1" x14ac:dyDescent="0.2"/>
    <row r="920010" s="12" customFormat="1" x14ac:dyDescent="0.2"/>
    <row r="920011" s="12" customFormat="1" x14ac:dyDescent="0.2"/>
    <row r="920012" s="12" customFormat="1" x14ac:dyDescent="0.2"/>
    <row r="920013" s="12" customFormat="1" x14ac:dyDescent="0.2"/>
    <row r="920014" s="12" customFormat="1" x14ac:dyDescent="0.2"/>
    <row r="920015" s="12" customFormat="1" x14ac:dyDescent="0.2"/>
    <row r="920016" s="12" customFormat="1" x14ac:dyDescent="0.2"/>
    <row r="920017" s="12" customFormat="1" x14ac:dyDescent="0.2"/>
    <row r="920018" s="12" customFormat="1" x14ac:dyDescent="0.2"/>
    <row r="920019" s="12" customFormat="1" x14ac:dyDescent="0.2"/>
    <row r="920020" s="12" customFormat="1" x14ac:dyDescent="0.2"/>
    <row r="920021" s="12" customFormat="1" x14ac:dyDescent="0.2"/>
    <row r="920022" s="12" customFormat="1" x14ac:dyDescent="0.2"/>
    <row r="920023" s="12" customFormat="1" x14ac:dyDescent="0.2"/>
    <row r="920024" s="12" customFormat="1" x14ac:dyDescent="0.2"/>
    <row r="920025" s="12" customFormat="1" x14ac:dyDescent="0.2"/>
    <row r="920026" s="12" customFormat="1" x14ac:dyDescent="0.2"/>
    <row r="920027" s="12" customFormat="1" x14ac:dyDescent="0.2"/>
    <row r="920028" s="12" customFormat="1" x14ac:dyDescent="0.2"/>
    <row r="920029" s="12" customFormat="1" x14ac:dyDescent="0.2"/>
    <row r="920030" s="12" customFormat="1" x14ac:dyDescent="0.2"/>
    <row r="920031" s="12" customFormat="1" x14ac:dyDescent="0.2"/>
    <row r="920032" s="12" customFormat="1" x14ac:dyDescent="0.2"/>
    <row r="920033" s="12" customFormat="1" x14ac:dyDescent="0.2"/>
    <row r="920034" s="12" customFormat="1" x14ac:dyDescent="0.2"/>
    <row r="920035" s="12" customFormat="1" x14ac:dyDescent="0.2"/>
    <row r="920036" s="12" customFormat="1" x14ac:dyDescent="0.2"/>
    <row r="920037" s="12" customFormat="1" x14ac:dyDescent="0.2"/>
    <row r="920038" s="12" customFormat="1" x14ac:dyDescent="0.2"/>
    <row r="920039" s="12" customFormat="1" x14ac:dyDescent="0.2"/>
    <row r="920040" s="12" customFormat="1" x14ac:dyDescent="0.2"/>
    <row r="920041" s="12" customFormat="1" x14ac:dyDescent="0.2"/>
    <row r="920042" s="12" customFormat="1" x14ac:dyDescent="0.2"/>
    <row r="920043" s="12" customFormat="1" x14ac:dyDescent="0.2"/>
    <row r="920044" s="12" customFormat="1" x14ac:dyDescent="0.2"/>
    <row r="920045" s="12" customFormat="1" x14ac:dyDescent="0.2"/>
    <row r="920046" s="12" customFormat="1" x14ac:dyDescent="0.2"/>
    <row r="920047" s="12" customFormat="1" x14ac:dyDescent="0.2"/>
    <row r="920048" s="12" customFormat="1" x14ac:dyDescent="0.2"/>
    <row r="920049" s="12" customFormat="1" x14ac:dyDescent="0.2"/>
    <row r="920050" s="12" customFormat="1" x14ac:dyDescent="0.2"/>
    <row r="920051" s="12" customFormat="1" x14ac:dyDescent="0.2"/>
    <row r="920052" s="12" customFormat="1" x14ac:dyDescent="0.2"/>
    <row r="920053" s="12" customFormat="1" x14ac:dyDescent="0.2"/>
    <row r="920054" s="12" customFormat="1" x14ac:dyDescent="0.2"/>
    <row r="920055" s="12" customFormat="1" x14ac:dyDescent="0.2"/>
    <row r="920056" s="12" customFormat="1" x14ac:dyDescent="0.2"/>
    <row r="920057" s="12" customFormat="1" x14ac:dyDescent="0.2"/>
    <row r="920058" s="12" customFormat="1" x14ac:dyDescent="0.2"/>
    <row r="920059" s="12" customFormat="1" x14ac:dyDescent="0.2"/>
    <row r="920060" s="12" customFormat="1" x14ac:dyDescent="0.2"/>
    <row r="920061" s="12" customFormat="1" x14ac:dyDescent="0.2"/>
    <row r="920062" s="12" customFormat="1" x14ac:dyDescent="0.2"/>
    <row r="920063" s="12" customFormat="1" x14ac:dyDescent="0.2"/>
    <row r="920064" s="12" customFormat="1" x14ac:dyDescent="0.2"/>
    <row r="920065" s="12" customFormat="1" x14ac:dyDescent="0.2"/>
    <row r="920066" s="12" customFormat="1" x14ac:dyDescent="0.2"/>
    <row r="920067" s="12" customFormat="1" x14ac:dyDescent="0.2"/>
    <row r="920068" s="12" customFormat="1" x14ac:dyDescent="0.2"/>
    <row r="920069" s="12" customFormat="1" x14ac:dyDescent="0.2"/>
    <row r="920070" s="12" customFormat="1" x14ac:dyDescent="0.2"/>
    <row r="920071" s="12" customFormat="1" x14ac:dyDescent="0.2"/>
    <row r="920072" s="12" customFormat="1" x14ac:dyDescent="0.2"/>
    <row r="920073" s="12" customFormat="1" x14ac:dyDescent="0.2"/>
    <row r="920074" s="12" customFormat="1" x14ac:dyDescent="0.2"/>
    <row r="920075" s="12" customFormat="1" x14ac:dyDescent="0.2"/>
    <row r="920076" s="12" customFormat="1" x14ac:dyDescent="0.2"/>
    <row r="920077" s="12" customFormat="1" x14ac:dyDescent="0.2"/>
    <row r="920078" s="12" customFormat="1" x14ac:dyDescent="0.2"/>
    <row r="920079" s="12" customFormat="1" x14ac:dyDescent="0.2"/>
    <row r="920080" s="12" customFormat="1" x14ac:dyDescent="0.2"/>
    <row r="920081" s="12" customFormat="1" x14ac:dyDescent="0.2"/>
    <row r="920082" s="12" customFormat="1" x14ac:dyDescent="0.2"/>
    <row r="920083" s="12" customFormat="1" x14ac:dyDescent="0.2"/>
    <row r="920084" s="12" customFormat="1" x14ac:dyDescent="0.2"/>
    <row r="920085" s="12" customFormat="1" x14ac:dyDescent="0.2"/>
    <row r="920086" s="12" customFormat="1" x14ac:dyDescent="0.2"/>
    <row r="920087" s="12" customFormat="1" x14ac:dyDescent="0.2"/>
    <row r="920088" s="12" customFormat="1" x14ac:dyDescent="0.2"/>
    <row r="920089" s="12" customFormat="1" x14ac:dyDescent="0.2"/>
    <row r="920090" s="12" customFormat="1" x14ac:dyDescent="0.2"/>
    <row r="920091" s="12" customFormat="1" x14ac:dyDescent="0.2"/>
    <row r="920092" s="12" customFormat="1" x14ac:dyDescent="0.2"/>
    <row r="920093" s="12" customFormat="1" x14ac:dyDescent="0.2"/>
    <row r="920094" s="12" customFormat="1" x14ac:dyDescent="0.2"/>
    <row r="920095" s="12" customFormat="1" x14ac:dyDescent="0.2"/>
    <row r="920096" s="12" customFormat="1" x14ac:dyDescent="0.2"/>
    <row r="920097" s="12" customFormat="1" x14ac:dyDescent="0.2"/>
    <row r="920098" s="12" customFormat="1" x14ac:dyDescent="0.2"/>
    <row r="920099" s="12" customFormat="1" x14ac:dyDescent="0.2"/>
    <row r="920100" s="12" customFormat="1" x14ac:dyDescent="0.2"/>
    <row r="920101" s="12" customFormat="1" x14ac:dyDescent="0.2"/>
    <row r="920102" s="12" customFormat="1" x14ac:dyDescent="0.2"/>
    <row r="920103" s="12" customFormat="1" x14ac:dyDescent="0.2"/>
    <row r="920104" s="12" customFormat="1" x14ac:dyDescent="0.2"/>
    <row r="920105" s="12" customFormat="1" x14ac:dyDescent="0.2"/>
    <row r="920106" s="12" customFormat="1" x14ac:dyDescent="0.2"/>
    <row r="920107" s="12" customFormat="1" x14ac:dyDescent="0.2"/>
    <row r="920108" s="12" customFormat="1" x14ac:dyDescent="0.2"/>
    <row r="920109" s="12" customFormat="1" x14ac:dyDescent="0.2"/>
    <row r="920110" s="12" customFormat="1" x14ac:dyDescent="0.2"/>
    <row r="920111" s="12" customFormat="1" x14ac:dyDescent="0.2"/>
    <row r="920112" s="12" customFormat="1" x14ac:dyDescent="0.2"/>
    <row r="920113" s="12" customFormat="1" x14ac:dyDescent="0.2"/>
    <row r="920114" s="12" customFormat="1" x14ac:dyDescent="0.2"/>
    <row r="920115" s="12" customFormat="1" x14ac:dyDescent="0.2"/>
    <row r="920116" s="12" customFormat="1" x14ac:dyDescent="0.2"/>
    <row r="920117" s="12" customFormat="1" x14ac:dyDescent="0.2"/>
    <row r="920118" s="12" customFormat="1" x14ac:dyDescent="0.2"/>
    <row r="920119" s="12" customFormat="1" x14ac:dyDescent="0.2"/>
    <row r="920120" s="12" customFormat="1" x14ac:dyDescent="0.2"/>
    <row r="920121" s="12" customFormat="1" x14ac:dyDescent="0.2"/>
    <row r="920122" s="12" customFormat="1" x14ac:dyDescent="0.2"/>
    <row r="920123" s="12" customFormat="1" x14ac:dyDescent="0.2"/>
    <row r="920124" s="12" customFormat="1" x14ac:dyDescent="0.2"/>
    <row r="920125" s="12" customFormat="1" x14ac:dyDescent="0.2"/>
    <row r="920126" s="12" customFormat="1" x14ac:dyDescent="0.2"/>
    <row r="920127" s="12" customFormat="1" x14ac:dyDescent="0.2"/>
    <row r="920128" s="12" customFormat="1" x14ac:dyDescent="0.2"/>
    <row r="920129" s="12" customFormat="1" x14ac:dyDescent="0.2"/>
    <row r="920130" s="12" customFormat="1" x14ac:dyDescent="0.2"/>
    <row r="920131" s="12" customFormat="1" x14ac:dyDescent="0.2"/>
    <row r="920132" s="12" customFormat="1" x14ac:dyDescent="0.2"/>
    <row r="920133" s="12" customFormat="1" x14ac:dyDescent="0.2"/>
    <row r="920134" s="12" customFormat="1" x14ac:dyDescent="0.2"/>
    <row r="920135" s="12" customFormat="1" x14ac:dyDescent="0.2"/>
    <row r="920136" s="12" customFormat="1" x14ac:dyDescent="0.2"/>
    <row r="920137" s="12" customFormat="1" x14ac:dyDescent="0.2"/>
    <row r="920138" s="12" customFormat="1" x14ac:dyDescent="0.2"/>
    <row r="920139" s="12" customFormat="1" x14ac:dyDescent="0.2"/>
    <row r="920140" s="12" customFormat="1" x14ac:dyDescent="0.2"/>
    <row r="920141" s="12" customFormat="1" x14ac:dyDescent="0.2"/>
    <row r="920142" s="12" customFormat="1" x14ac:dyDescent="0.2"/>
    <row r="920143" s="12" customFormat="1" x14ac:dyDescent="0.2"/>
    <row r="920144" s="12" customFormat="1" x14ac:dyDescent="0.2"/>
    <row r="920145" s="12" customFormat="1" x14ac:dyDescent="0.2"/>
    <row r="920146" s="12" customFormat="1" x14ac:dyDescent="0.2"/>
    <row r="920147" s="12" customFormat="1" x14ac:dyDescent="0.2"/>
    <row r="920148" s="12" customFormat="1" x14ac:dyDescent="0.2"/>
    <row r="920149" s="12" customFormat="1" x14ac:dyDescent="0.2"/>
    <row r="920150" s="12" customFormat="1" x14ac:dyDescent="0.2"/>
    <row r="920151" s="12" customFormat="1" x14ac:dyDescent="0.2"/>
    <row r="920152" s="12" customFormat="1" x14ac:dyDescent="0.2"/>
    <row r="920153" s="12" customFormat="1" x14ac:dyDescent="0.2"/>
    <row r="920154" s="12" customFormat="1" x14ac:dyDescent="0.2"/>
    <row r="920155" s="12" customFormat="1" x14ac:dyDescent="0.2"/>
    <row r="920156" s="12" customFormat="1" x14ac:dyDescent="0.2"/>
    <row r="920157" s="12" customFormat="1" x14ac:dyDescent="0.2"/>
    <row r="920158" s="12" customFormat="1" x14ac:dyDescent="0.2"/>
    <row r="920159" s="12" customFormat="1" x14ac:dyDescent="0.2"/>
    <row r="920160" s="12" customFormat="1" x14ac:dyDescent="0.2"/>
    <row r="920161" s="12" customFormat="1" x14ac:dyDescent="0.2"/>
    <row r="920162" s="12" customFormat="1" x14ac:dyDescent="0.2"/>
    <row r="920163" s="12" customFormat="1" x14ac:dyDescent="0.2"/>
    <row r="920164" s="12" customFormat="1" x14ac:dyDescent="0.2"/>
    <row r="920165" s="12" customFormat="1" x14ac:dyDescent="0.2"/>
    <row r="920166" s="12" customFormat="1" x14ac:dyDescent="0.2"/>
    <row r="920167" s="12" customFormat="1" x14ac:dyDescent="0.2"/>
    <row r="920168" s="12" customFormat="1" x14ac:dyDescent="0.2"/>
    <row r="920169" s="12" customFormat="1" x14ac:dyDescent="0.2"/>
    <row r="920170" s="12" customFormat="1" x14ac:dyDescent="0.2"/>
    <row r="920171" s="12" customFormat="1" x14ac:dyDescent="0.2"/>
    <row r="920172" s="12" customFormat="1" x14ac:dyDescent="0.2"/>
    <row r="920173" s="12" customFormat="1" x14ac:dyDescent="0.2"/>
    <row r="920174" s="12" customFormat="1" x14ac:dyDescent="0.2"/>
    <row r="920175" s="12" customFormat="1" x14ac:dyDescent="0.2"/>
    <row r="920176" s="12" customFormat="1" x14ac:dyDescent="0.2"/>
    <row r="920177" s="12" customFormat="1" x14ac:dyDescent="0.2"/>
    <row r="920178" s="12" customFormat="1" x14ac:dyDescent="0.2"/>
    <row r="920179" s="12" customFormat="1" x14ac:dyDescent="0.2"/>
    <row r="920180" s="12" customFormat="1" x14ac:dyDescent="0.2"/>
    <row r="920181" s="12" customFormat="1" x14ac:dyDescent="0.2"/>
    <row r="920182" s="12" customFormat="1" x14ac:dyDescent="0.2"/>
    <row r="920183" s="12" customFormat="1" x14ac:dyDescent="0.2"/>
    <row r="920184" s="12" customFormat="1" x14ac:dyDescent="0.2"/>
    <row r="920185" s="12" customFormat="1" x14ac:dyDescent="0.2"/>
    <row r="920186" s="12" customFormat="1" x14ac:dyDescent="0.2"/>
    <row r="920187" s="12" customFormat="1" x14ac:dyDescent="0.2"/>
    <row r="920188" s="12" customFormat="1" x14ac:dyDescent="0.2"/>
    <row r="920189" s="12" customFormat="1" x14ac:dyDescent="0.2"/>
    <row r="920190" s="12" customFormat="1" x14ac:dyDescent="0.2"/>
    <row r="920191" s="12" customFormat="1" x14ac:dyDescent="0.2"/>
    <row r="920192" s="12" customFormat="1" x14ac:dyDescent="0.2"/>
    <row r="920193" s="12" customFormat="1" x14ac:dyDescent="0.2"/>
    <row r="920194" s="12" customFormat="1" x14ac:dyDescent="0.2"/>
    <row r="920195" s="12" customFormat="1" x14ac:dyDescent="0.2"/>
    <row r="920196" s="12" customFormat="1" x14ac:dyDescent="0.2"/>
    <row r="920197" s="12" customFormat="1" x14ac:dyDescent="0.2"/>
    <row r="920198" s="12" customFormat="1" x14ac:dyDescent="0.2"/>
    <row r="920199" s="12" customFormat="1" x14ac:dyDescent="0.2"/>
    <row r="920200" s="12" customFormat="1" x14ac:dyDescent="0.2"/>
    <row r="920201" s="12" customFormat="1" x14ac:dyDescent="0.2"/>
    <row r="920202" s="12" customFormat="1" x14ac:dyDescent="0.2"/>
    <row r="920203" s="12" customFormat="1" x14ac:dyDescent="0.2"/>
    <row r="920204" s="12" customFormat="1" x14ac:dyDescent="0.2"/>
    <row r="920205" s="12" customFormat="1" x14ac:dyDescent="0.2"/>
    <row r="920206" s="12" customFormat="1" x14ac:dyDescent="0.2"/>
    <row r="920207" s="12" customFormat="1" x14ac:dyDescent="0.2"/>
    <row r="920208" s="12" customFormat="1" x14ac:dyDescent="0.2"/>
    <row r="920209" s="12" customFormat="1" x14ac:dyDescent="0.2"/>
    <row r="920210" s="12" customFormat="1" x14ac:dyDescent="0.2"/>
    <row r="920211" s="12" customFormat="1" x14ac:dyDescent="0.2"/>
    <row r="920212" s="12" customFormat="1" x14ac:dyDescent="0.2"/>
    <row r="920213" s="12" customFormat="1" x14ac:dyDescent="0.2"/>
    <row r="920214" s="12" customFormat="1" x14ac:dyDescent="0.2"/>
    <row r="920215" s="12" customFormat="1" x14ac:dyDescent="0.2"/>
    <row r="920216" s="12" customFormat="1" x14ac:dyDescent="0.2"/>
    <row r="920217" s="12" customFormat="1" x14ac:dyDescent="0.2"/>
    <row r="920218" s="12" customFormat="1" x14ac:dyDescent="0.2"/>
    <row r="920219" s="12" customFormat="1" x14ac:dyDescent="0.2"/>
    <row r="920220" s="12" customFormat="1" x14ac:dyDescent="0.2"/>
    <row r="920221" s="12" customFormat="1" x14ac:dyDescent="0.2"/>
    <row r="920222" s="12" customFormat="1" x14ac:dyDescent="0.2"/>
    <row r="920223" s="12" customFormat="1" x14ac:dyDescent="0.2"/>
    <row r="920224" s="12" customFormat="1" x14ac:dyDescent="0.2"/>
    <row r="920225" s="12" customFormat="1" x14ac:dyDescent="0.2"/>
    <row r="920226" s="12" customFormat="1" x14ac:dyDescent="0.2"/>
    <row r="920227" s="12" customFormat="1" x14ac:dyDescent="0.2"/>
    <row r="920228" s="12" customFormat="1" x14ac:dyDescent="0.2"/>
    <row r="920229" s="12" customFormat="1" x14ac:dyDescent="0.2"/>
    <row r="920230" s="12" customFormat="1" x14ac:dyDescent="0.2"/>
    <row r="920231" s="12" customFormat="1" x14ac:dyDescent="0.2"/>
    <row r="920232" s="12" customFormat="1" x14ac:dyDescent="0.2"/>
    <row r="920233" s="12" customFormat="1" x14ac:dyDescent="0.2"/>
    <row r="920234" s="12" customFormat="1" x14ac:dyDescent="0.2"/>
    <row r="920235" s="12" customFormat="1" x14ac:dyDescent="0.2"/>
    <row r="920236" s="12" customFormat="1" x14ac:dyDescent="0.2"/>
    <row r="920237" s="12" customFormat="1" x14ac:dyDescent="0.2"/>
    <row r="920238" s="12" customFormat="1" x14ac:dyDescent="0.2"/>
    <row r="920239" s="12" customFormat="1" x14ac:dyDescent="0.2"/>
    <row r="920240" s="12" customFormat="1" x14ac:dyDescent="0.2"/>
    <row r="920241" s="12" customFormat="1" x14ac:dyDescent="0.2"/>
    <row r="920242" s="12" customFormat="1" x14ac:dyDescent="0.2"/>
    <row r="920243" s="12" customFormat="1" x14ac:dyDescent="0.2"/>
    <row r="920244" s="12" customFormat="1" x14ac:dyDescent="0.2"/>
    <row r="920245" s="12" customFormat="1" x14ac:dyDescent="0.2"/>
    <row r="920246" s="12" customFormat="1" x14ac:dyDescent="0.2"/>
    <row r="920247" s="12" customFormat="1" x14ac:dyDescent="0.2"/>
    <row r="920248" s="12" customFormat="1" x14ac:dyDescent="0.2"/>
    <row r="920249" s="12" customFormat="1" x14ac:dyDescent="0.2"/>
    <row r="920250" s="12" customFormat="1" x14ac:dyDescent="0.2"/>
    <row r="920251" s="12" customFormat="1" x14ac:dyDescent="0.2"/>
    <row r="920252" s="12" customFormat="1" x14ac:dyDescent="0.2"/>
    <row r="920253" s="12" customFormat="1" x14ac:dyDescent="0.2"/>
    <row r="920254" s="12" customFormat="1" x14ac:dyDescent="0.2"/>
    <row r="920255" s="12" customFormat="1" x14ac:dyDescent="0.2"/>
    <row r="920256" s="12" customFormat="1" x14ac:dyDescent="0.2"/>
    <row r="920257" s="12" customFormat="1" x14ac:dyDescent="0.2"/>
    <row r="920258" s="12" customFormat="1" x14ac:dyDescent="0.2"/>
    <row r="920259" s="12" customFormat="1" x14ac:dyDescent="0.2"/>
    <row r="920260" s="12" customFormat="1" x14ac:dyDescent="0.2"/>
    <row r="920261" s="12" customFormat="1" x14ac:dyDescent="0.2"/>
    <row r="920262" s="12" customFormat="1" x14ac:dyDescent="0.2"/>
    <row r="920263" s="12" customFormat="1" x14ac:dyDescent="0.2"/>
    <row r="920264" s="12" customFormat="1" x14ac:dyDescent="0.2"/>
    <row r="920265" s="12" customFormat="1" x14ac:dyDescent="0.2"/>
    <row r="920266" s="12" customFormat="1" x14ac:dyDescent="0.2"/>
    <row r="920267" s="12" customFormat="1" x14ac:dyDescent="0.2"/>
    <row r="920268" s="12" customFormat="1" x14ac:dyDescent="0.2"/>
    <row r="920269" s="12" customFormat="1" x14ac:dyDescent="0.2"/>
    <row r="920270" s="12" customFormat="1" x14ac:dyDescent="0.2"/>
    <row r="920271" s="12" customFormat="1" x14ac:dyDescent="0.2"/>
    <row r="920272" s="12" customFormat="1" x14ac:dyDescent="0.2"/>
    <row r="920273" s="12" customFormat="1" x14ac:dyDescent="0.2"/>
    <row r="920274" s="12" customFormat="1" x14ac:dyDescent="0.2"/>
    <row r="920275" s="12" customFormat="1" x14ac:dyDescent="0.2"/>
    <row r="920276" s="12" customFormat="1" x14ac:dyDescent="0.2"/>
    <row r="920277" s="12" customFormat="1" x14ac:dyDescent="0.2"/>
    <row r="920278" s="12" customFormat="1" x14ac:dyDescent="0.2"/>
    <row r="920279" s="12" customFormat="1" x14ac:dyDescent="0.2"/>
    <row r="920280" s="12" customFormat="1" x14ac:dyDescent="0.2"/>
    <row r="920281" s="12" customFormat="1" x14ac:dyDescent="0.2"/>
    <row r="920282" s="12" customFormat="1" x14ac:dyDescent="0.2"/>
    <row r="920283" s="12" customFormat="1" x14ac:dyDescent="0.2"/>
    <row r="920284" s="12" customFormat="1" x14ac:dyDescent="0.2"/>
    <row r="920285" s="12" customFormat="1" x14ac:dyDescent="0.2"/>
    <row r="920286" s="12" customFormat="1" x14ac:dyDescent="0.2"/>
    <row r="920287" s="12" customFormat="1" x14ac:dyDescent="0.2"/>
    <row r="920288" s="12" customFormat="1" x14ac:dyDescent="0.2"/>
    <row r="920289" s="12" customFormat="1" x14ac:dyDescent="0.2"/>
    <row r="920290" s="12" customFormat="1" x14ac:dyDescent="0.2"/>
    <row r="920291" s="12" customFormat="1" x14ac:dyDescent="0.2"/>
    <row r="920292" s="12" customFormat="1" x14ac:dyDescent="0.2"/>
    <row r="920293" s="12" customFormat="1" x14ac:dyDescent="0.2"/>
    <row r="920294" s="12" customFormat="1" x14ac:dyDescent="0.2"/>
    <row r="920295" s="12" customFormat="1" x14ac:dyDescent="0.2"/>
    <row r="920296" s="12" customFormat="1" x14ac:dyDescent="0.2"/>
    <row r="920297" s="12" customFormat="1" x14ac:dyDescent="0.2"/>
    <row r="920298" s="12" customFormat="1" x14ac:dyDescent="0.2"/>
    <row r="920299" s="12" customFormat="1" x14ac:dyDescent="0.2"/>
    <row r="920300" s="12" customFormat="1" x14ac:dyDescent="0.2"/>
    <row r="920301" s="12" customFormat="1" x14ac:dyDescent="0.2"/>
    <row r="920302" s="12" customFormat="1" x14ac:dyDescent="0.2"/>
    <row r="920303" s="12" customFormat="1" x14ac:dyDescent="0.2"/>
    <row r="920304" s="12" customFormat="1" x14ac:dyDescent="0.2"/>
    <row r="920305" s="12" customFormat="1" x14ac:dyDescent="0.2"/>
    <row r="920306" s="12" customFormat="1" x14ac:dyDescent="0.2"/>
    <row r="920307" s="12" customFormat="1" x14ac:dyDescent="0.2"/>
    <row r="920308" s="12" customFormat="1" x14ac:dyDescent="0.2"/>
    <row r="920309" s="12" customFormat="1" x14ac:dyDescent="0.2"/>
    <row r="920310" s="12" customFormat="1" x14ac:dyDescent="0.2"/>
    <row r="920311" s="12" customFormat="1" x14ac:dyDescent="0.2"/>
    <row r="920312" s="12" customFormat="1" x14ac:dyDescent="0.2"/>
    <row r="920313" s="12" customFormat="1" x14ac:dyDescent="0.2"/>
    <row r="920314" s="12" customFormat="1" x14ac:dyDescent="0.2"/>
    <row r="920315" s="12" customFormat="1" x14ac:dyDescent="0.2"/>
    <row r="920316" s="12" customFormat="1" x14ac:dyDescent="0.2"/>
    <row r="920317" s="12" customFormat="1" x14ac:dyDescent="0.2"/>
    <row r="920318" s="12" customFormat="1" x14ac:dyDescent="0.2"/>
    <row r="920319" s="12" customFormat="1" x14ac:dyDescent="0.2"/>
    <row r="920320" s="12" customFormat="1" x14ac:dyDescent="0.2"/>
    <row r="920321" s="12" customFormat="1" x14ac:dyDescent="0.2"/>
    <row r="920322" s="12" customFormat="1" x14ac:dyDescent="0.2"/>
    <row r="920323" s="12" customFormat="1" x14ac:dyDescent="0.2"/>
    <row r="920324" s="12" customFormat="1" x14ac:dyDescent="0.2"/>
    <row r="920325" s="12" customFormat="1" x14ac:dyDescent="0.2"/>
    <row r="920326" s="12" customFormat="1" x14ac:dyDescent="0.2"/>
    <row r="920327" s="12" customFormat="1" x14ac:dyDescent="0.2"/>
    <row r="920328" s="12" customFormat="1" x14ac:dyDescent="0.2"/>
    <row r="920329" s="12" customFormat="1" x14ac:dyDescent="0.2"/>
    <row r="920330" s="12" customFormat="1" x14ac:dyDescent="0.2"/>
    <row r="920331" s="12" customFormat="1" x14ac:dyDescent="0.2"/>
    <row r="920332" s="12" customFormat="1" x14ac:dyDescent="0.2"/>
    <row r="920333" s="12" customFormat="1" x14ac:dyDescent="0.2"/>
    <row r="920334" s="12" customFormat="1" x14ac:dyDescent="0.2"/>
    <row r="920335" s="12" customFormat="1" x14ac:dyDescent="0.2"/>
    <row r="920336" s="12" customFormat="1" x14ac:dyDescent="0.2"/>
    <row r="920337" s="12" customFormat="1" x14ac:dyDescent="0.2"/>
    <row r="920338" s="12" customFormat="1" x14ac:dyDescent="0.2"/>
    <row r="920339" s="12" customFormat="1" x14ac:dyDescent="0.2"/>
    <row r="920340" s="12" customFormat="1" x14ac:dyDescent="0.2"/>
    <row r="920341" s="12" customFormat="1" x14ac:dyDescent="0.2"/>
    <row r="920342" s="12" customFormat="1" x14ac:dyDescent="0.2"/>
    <row r="920343" s="12" customFormat="1" x14ac:dyDescent="0.2"/>
    <row r="920344" s="12" customFormat="1" x14ac:dyDescent="0.2"/>
    <row r="920345" s="12" customFormat="1" x14ac:dyDescent="0.2"/>
    <row r="920346" s="12" customFormat="1" x14ac:dyDescent="0.2"/>
    <row r="920347" s="12" customFormat="1" x14ac:dyDescent="0.2"/>
    <row r="920348" s="12" customFormat="1" x14ac:dyDescent="0.2"/>
    <row r="920349" s="12" customFormat="1" x14ac:dyDescent="0.2"/>
    <row r="920350" s="12" customFormat="1" x14ac:dyDescent="0.2"/>
    <row r="920351" s="12" customFormat="1" x14ac:dyDescent="0.2"/>
    <row r="920352" s="12" customFormat="1" x14ac:dyDescent="0.2"/>
    <row r="920353" s="12" customFormat="1" x14ac:dyDescent="0.2"/>
    <row r="920354" s="12" customFormat="1" x14ac:dyDescent="0.2"/>
    <row r="920355" s="12" customFormat="1" x14ac:dyDescent="0.2"/>
    <row r="920356" s="12" customFormat="1" x14ac:dyDescent="0.2"/>
    <row r="920357" s="12" customFormat="1" x14ac:dyDescent="0.2"/>
    <row r="920358" s="12" customFormat="1" x14ac:dyDescent="0.2"/>
    <row r="920359" s="12" customFormat="1" x14ac:dyDescent="0.2"/>
    <row r="920360" s="12" customFormat="1" x14ac:dyDescent="0.2"/>
    <row r="920361" s="12" customFormat="1" x14ac:dyDescent="0.2"/>
    <row r="920362" s="12" customFormat="1" x14ac:dyDescent="0.2"/>
    <row r="920363" s="12" customFormat="1" x14ac:dyDescent="0.2"/>
    <row r="920364" s="12" customFormat="1" x14ac:dyDescent="0.2"/>
    <row r="920365" s="12" customFormat="1" x14ac:dyDescent="0.2"/>
    <row r="920366" s="12" customFormat="1" x14ac:dyDescent="0.2"/>
    <row r="920367" s="12" customFormat="1" x14ac:dyDescent="0.2"/>
    <row r="920368" s="12" customFormat="1" x14ac:dyDescent="0.2"/>
    <row r="920369" s="12" customFormat="1" x14ac:dyDescent="0.2"/>
    <row r="920370" s="12" customFormat="1" x14ac:dyDescent="0.2"/>
    <row r="920371" s="12" customFormat="1" x14ac:dyDescent="0.2"/>
    <row r="920372" s="12" customFormat="1" x14ac:dyDescent="0.2"/>
    <row r="920373" s="12" customFormat="1" x14ac:dyDescent="0.2"/>
    <row r="920374" s="12" customFormat="1" x14ac:dyDescent="0.2"/>
    <row r="920375" s="12" customFormat="1" x14ac:dyDescent="0.2"/>
    <row r="920376" s="12" customFormat="1" x14ac:dyDescent="0.2"/>
    <row r="920377" s="12" customFormat="1" x14ac:dyDescent="0.2"/>
    <row r="920378" s="12" customFormat="1" x14ac:dyDescent="0.2"/>
    <row r="920379" s="12" customFormat="1" x14ac:dyDescent="0.2"/>
    <row r="920380" s="12" customFormat="1" x14ac:dyDescent="0.2"/>
    <row r="920381" s="12" customFormat="1" x14ac:dyDescent="0.2"/>
    <row r="920382" s="12" customFormat="1" x14ac:dyDescent="0.2"/>
    <row r="920383" s="12" customFormat="1" x14ac:dyDescent="0.2"/>
    <row r="920384" s="12" customFormat="1" x14ac:dyDescent="0.2"/>
    <row r="920385" s="12" customFormat="1" x14ac:dyDescent="0.2"/>
    <row r="920386" s="12" customFormat="1" x14ac:dyDescent="0.2"/>
    <row r="920387" s="12" customFormat="1" x14ac:dyDescent="0.2"/>
    <row r="920388" s="12" customFormat="1" x14ac:dyDescent="0.2"/>
    <row r="920389" s="12" customFormat="1" x14ac:dyDescent="0.2"/>
    <row r="920390" s="12" customFormat="1" x14ac:dyDescent="0.2"/>
    <row r="920391" s="12" customFormat="1" x14ac:dyDescent="0.2"/>
    <row r="920392" s="12" customFormat="1" x14ac:dyDescent="0.2"/>
    <row r="920393" s="12" customFormat="1" x14ac:dyDescent="0.2"/>
    <row r="920394" s="12" customFormat="1" x14ac:dyDescent="0.2"/>
    <row r="920395" s="12" customFormat="1" x14ac:dyDescent="0.2"/>
    <row r="920396" s="12" customFormat="1" x14ac:dyDescent="0.2"/>
    <row r="920397" s="12" customFormat="1" x14ac:dyDescent="0.2"/>
    <row r="920398" s="12" customFormat="1" x14ac:dyDescent="0.2"/>
    <row r="920399" s="12" customFormat="1" x14ac:dyDescent="0.2"/>
    <row r="920400" s="12" customFormat="1" x14ac:dyDescent="0.2"/>
    <row r="920401" s="12" customFormat="1" x14ac:dyDescent="0.2"/>
    <row r="920402" s="12" customFormat="1" x14ac:dyDescent="0.2"/>
    <row r="920403" s="12" customFormat="1" x14ac:dyDescent="0.2"/>
    <row r="920404" s="12" customFormat="1" x14ac:dyDescent="0.2"/>
    <row r="920405" s="12" customFormat="1" x14ac:dyDescent="0.2"/>
    <row r="920406" s="12" customFormat="1" x14ac:dyDescent="0.2"/>
    <row r="920407" s="12" customFormat="1" x14ac:dyDescent="0.2"/>
    <row r="920408" s="12" customFormat="1" x14ac:dyDescent="0.2"/>
    <row r="920409" s="12" customFormat="1" x14ac:dyDescent="0.2"/>
    <row r="920410" s="12" customFormat="1" x14ac:dyDescent="0.2"/>
    <row r="920411" s="12" customFormat="1" x14ac:dyDescent="0.2"/>
    <row r="920412" s="12" customFormat="1" x14ac:dyDescent="0.2"/>
    <row r="920413" s="12" customFormat="1" x14ac:dyDescent="0.2"/>
    <row r="920414" s="12" customFormat="1" x14ac:dyDescent="0.2"/>
    <row r="920415" s="12" customFormat="1" x14ac:dyDescent="0.2"/>
    <row r="920416" s="12" customFormat="1" x14ac:dyDescent="0.2"/>
    <row r="920417" s="12" customFormat="1" x14ac:dyDescent="0.2"/>
    <row r="920418" s="12" customFormat="1" x14ac:dyDescent="0.2"/>
    <row r="920419" s="12" customFormat="1" x14ac:dyDescent="0.2"/>
    <row r="920420" s="12" customFormat="1" x14ac:dyDescent="0.2"/>
    <row r="920421" s="12" customFormat="1" x14ac:dyDescent="0.2"/>
    <row r="920422" s="12" customFormat="1" x14ac:dyDescent="0.2"/>
    <row r="920423" s="12" customFormat="1" x14ac:dyDescent="0.2"/>
    <row r="920424" s="12" customFormat="1" x14ac:dyDescent="0.2"/>
    <row r="920425" s="12" customFormat="1" x14ac:dyDescent="0.2"/>
    <row r="920426" s="12" customFormat="1" x14ac:dyDescent="0.2"/>
    <row r="920427" s="12" customFormat="1" x14ac:dyDescent="0.2"/>
    <row r="920428" s="12" customFormat="1" x14ac:dyDescent="0.2"/>
    <row r="920429" s="12" customFormat="1" x14ac:dyDescent="0.2"/>
    <row r="920430" s="12" customFormat="1" x14ac:dyDescent="0.2"/>
    <row r="920431" s="12" customFormat="1" x14ac:dyDescent="0.2"/>
    <row r="920432" s="12" customFormat="1" x14ac:dyDescent="0.2"/>
    <row r="920433" s="12" customFormat="1" x14ac:dyDescent="0.2"/>
    <row r="920434" s="12" customFormat="1" x14ac:dyDescent="0.2"/>
    <row r="920435" s="12" customFormat="1" x14ac:dyDescent="0.2"/>
    <row r="920436" s="12" customFormat="1" x14ac:dyDescent="0.2"/>
    <row r="920437" s="12" customFormat="1" x14ac:dyDescent="0.2"/>
    <row r="920438" s="12" customFormat="1" x14ac:dyDescent="0.2"/>
    <row r="920439" s="12" customFormat="1" x14ac:dyDescent="0.2"/>
    <row r="920440" s="12" customFormat="1" x14ac:dyDescent="0.2"/>
    <row r="920441" s="12" customFormat="1" x14ac:dyDescent="0.2"/>
    <row r="920442" s="12" customFormat="1" x14ac:dyDescent="0.2"/>
    <row r="920443" s="12" customFormat="1" x14ac:dyDescent="0.2"/>
    <row r="920444" s="12" customFormat="1" x14ac:dyDescent="0.2"/>
    <row r="920445" s="12" customFormat="1" x14ac:dyDescent="0.2"/>
    <row r="920446" s="12" customFormat="1" x14ac:dyDescent="0.2"/>
    <row r="920447" s="12" customFormat="1" x14ac:dyDescent="0.2"/>
    <row r="920448" s="12" customFormat="1" x14ac:dyDescent="0.2"/>
    <row r="920449" s="12" customFormat="1" x14ac:dyDescent="0.2"/>
    <row r="920450" s="12" customFormat="1" x14ac:dyDescent="0.2"/>
    <row r="920451" s="12" customFormat="1" x14ac:dyDescent="0.2"/>
    <row r="920452" s="12" customFormat="1" x14ac:dyDescent="0.2"/>
    <row r="920453" s="12" customFormat="1" x14ac:dyDescent="0.2"/>
    <row r="920454" s="12" customFormat="1" x14ac:dyDescent="0.2"/>
    <row r="920455" s="12" customFormat="1" x14ac:dyDescent="0.2"/>
    <row r="920456" s="12" customFormat="1" x14ac:dyDescent="0.2"/>
    <row r="920457" s="12" customFormat="1" x14ac:dyDescent="0.2"/>
    <row r="920458" s="12" customFormat="1" x14ac:dyDescent="0.2"/>
    <row r="920459" s="12" customFormat="1" x14ac:dyDescent="0.2"/>
    <row r="920460" s="12" customFormat="1" x14ac:dyDescent="0.2"/>
    <row r="920461" s="12" customFormat="1" x14ac:dyDescent="0.2"/>
    <row r="920462" s="12" customFormat="1" x14ac:dyDescent="0.2"/>
    <row r="920463" s="12" customFormat="1" x14ac:dyDescent="0.2"/>
    <row r="920464" s="12" customFormat="1" x14ac:dyDescent="0.2"/>
    <row r="920465" s="12" customFormat="1" x14ac:dyDescent="0.2"/>
    <row r="920466" s="12" customFormat="1" x14ac:dyDescent="0.2"/>
    <row r="920467" s="12" customFormat="1" x14ac:dyDescent="0.2"/>
    <row r="920468" s="12" customFormat="1" x14ac:dyDescent="0.2"/>
    <row r="920469" s="12" customFormat="1" x14ac:dyDescent="0.2"/>
    <row r="920470" s="12" customFormat="1" x14ac:dyDescent="0.2"/>
    <row r="920471" s="12" customFormat="1" x14ac:dyDescent="0.2"/>
    <row r="920472" s="12" customFormat="1" x14ac:dyDescent="0.2"/>
    <row r="920473" s="12" customFormat="1" x14ac:dyDescent="0.2"/>
    <row r="920474" s="12" customFormat="1" x14ac:dyDescent="0.2"/>
    <row r="920475" s="12" customFormat="1" x14ac:dyDescent="0.2"/>
    <row r="920476" s="12" customFormat="1" x14ac:dyDescent="0.2"/>
    <row r="920477" s="12" customFormat="1" x14ac:dyDescent="0.2"/>
    <row r="920478" s="12" customFormat="1" x14ac:dyDescent="0.2"/>
    <row r="920479" s="12" customFormat="1" x14ac:dyDescent="0.2"/>
    <row r="920480" s="12" customFormat="1" x14ac:dyDescent="0.2"/>
    <row r="920481" s="12" customFormat="1" x14ac:dyDescent="0.2"/>
    <row r="920482" s="12" customFormat="1" x14ac:dyDescent="0.2"/>
    <row r="920483" s="12" customFormat="1" x14ac:dyDescent="0.2"/>
    <row r="920484" s="12" customFormat="1" x14ac:dyDescent="0.2"/>
    <row r="920485" s="12" customFormat="1" x14ac:dyDescent="0.2"/>
    <row r="920486" s="12" customFormat="1" x14ac:dyDescent="0.2"/>
    <row r="920487" s="12" customFormat="1" x14ac:dyDescent="0.2"/>
    <row r="920488" s="12" customFormat="1" x14ac:dyDescent="0.2"/>
    <row r="920489" s="12" customFormat="1" x14ac:dyDescent="0.2"/>
    <row r="920490" s="12" customFormat="1" x14ac:dyDescent="0.2"/>
    <row r="920491" s="12" customFormat="1" x14ac:dyDescent="0.2"/>
    <row r="920492" s="12" customFormat="1" x14ac:dyDescent="0.2"/>
    <row r="920493" s="12" customFormat="1" x14ac:dyDescent="0.2"/>
    <row r="920494" s="12" customFormat="1" x14ac:dyDescent="0.2"/>
    <row r="920495" s="12" customFormat="1" x14ac:dyDescent="0.2"/>
    <row r="920496" s="12" customFormat="1" x14ac:dyDescent="0.2"/>
    <row r="920497" s="12" customFormat="1" x14ac:dyDescent="0.2"/>
    <row r="920498" s="12" customFormat="1" x14ac:dyDescent="0.2"/>
    <row r="920499" s="12" customFormat="1" x14ac:dyDescent="0.2"/>
    <row r="920500" s="12" customFormat="1" x14ac:dyDescent="0.2"/>
    <row r="920501" s="12" customFormat="1" x14ac:dyDescent="0.2"/>
    <row r="920502" s="12" customFormat="1" x14ac:dyDescent="0.2"/>
    <row r="920503" s="12" customFormat="1" x14ac:dyDescent="0.2"/>
    <row r="920504" s="12" customFormat="1" x14ac:dyDescent="0.2"/>
    <row r="920505" s="12" customFormat="1" x14ac:dyDescent="0.2"/>
    <row r="920506" s="12" customFormat="1" x14ac:dyDescent="0.2"/>
    <row r="920507" s="12" customFormat="1" x14ac:dyDescent="0.2"/>
    <row r="920508" s="12" customFormat="1" x14ac:dyDescent="0.2"/>
    <row r="920509" s="12" customFormat="1" x14ac:dyDescent="0.2"/>
    <row r="920510" s="12" customFormat="1" x14ac:dyDescent="0.2"/>
    <row r="920511" s="12" customFormat="1" x14ac:dyDescent="0.2"/>
    <row r="920512" s="12" customFormat="1" x14ac:dyDescent="0.2"/>
    <row r="920513" s="12" customFormat="1" x14ac:dyDescent="0.2"/>
    <row r="920514" s="12" customFormat="1" x14ac:dyDescent="0.2"/>
    <row r="920515" s="12" customFormat="1" x14ac:dyDescent="0.2"/>
    <row r="920516" s="12" customFormat="1" x14ac:dyDescent="0.2"/>
    <row r="920517" s="12" customFormat="1" x14ac:dyDescent="0.2"/>
    <row r="920518" s="12" customFormat="1" x14ac:dyDescent="0.2"/>
    <row r="920519" s="12" customFormat="1" x14ac:dyDescent="0.2"/>
    <row r="920520" s="12" customFormat="1" x14ac:dyDescent="0.2"/>
    <row r="920521" s="12" customFormat="1" x14ac:dyDescent="0.2"/>
    <row r="920522" s="12" customFormat="1" x14ac:dyDescent="0.2"/>
    <row r="920523" s="12" customFormat="1" x14ac:dyDescent="0.2"/>
    <row r="920524" s="12" customFormat="1" x14ac:dyDescent="0.2"/>
    <row r="920525" s="12" customFormat="1" x14ac:dyDescent="0.2"/>
    <row r="920526" s="12" customFormat="1" x14ac:dyDescent="0.2"/>
    <row r="920527" s="12" customFormat="1" x14ac:dyDescent="0.2"/>
    <row r="920528" s="12" customFormat="1" x14ac:dyDescent="0.2"/>
    <row r="920529" s="12" customFormat="1" x14ac:dyDescent="0.2"/>
    <row r="920530" s="12" customFormat="1" x14ac:dyDescent="0.2"/>
    <row r="920531" s="12" customFormat="1" x14ac:dyDescent="0.2"/>
    <row r="920532" s="12" customFormat="1" x14ac:dyDescent="0.2"/>
    <row r="920533" s="12" customFormat="1" x14ac:dyDescent="0.2"/>
    <row r="920534" s="12" customFormat="1" x14ac:dyDescent="0.2"/>
    <row r="920535" s="12" customFormat="1" x14ac:dyDescent="0.2"/>
    <row r="920536" s="12" customFormat="1" x14ac:dyDescent="0.2"/>
    <row r="920537" s="12" customFormat="1" x14ac:dyDescent="0.2"/>
    <row r="920538" s="12" customFormat="1" x14ac:dyDescent="0.2"/>
    <row r="920539" s="12" customFormat="1" x14ac:dyDescent="0.2"/>
    <row r="920540" s="12" customFormat="1" x14ac:dyDescent="0.2"/>
    <row r="920541" s="12" customFormat="1" x14ac:dyDescent="0.2"/>
    <row r="920542" s="12" customFormat="1" x14ac:dyDescent="0.2"/>
    <row r="920543" s="12" customFormat="1" x14ac:dyDescent="0.2"/>
    <row r="920544" s="12" customFormat="1" x14ac:dyDescent="0.2"/>
    <row r="920545" s="12" customFormat="1" x14ac:dyDescent="0.2"/>
    <row r="920546" s="12" customFormat="1" x14ac:dyDescent="0.2"/>
    <row r="920547" s="12" customFormat="1" x14ac:dyDescent="0.2"/>
    <row r="920548" s="12" customFormat="1" x14ac:dyDescent="0.2"/>
    <row r="920549" s="12" customFormat="1" x14ac:dyDescent="0.2"/>
    <row r="920550" s="12" customFormat="1" x14ac:dyDescent="0.2"/>
    <row r="920551" s="12" customFormat="1" x14ac:dyDescent="0.2"/>
    <row r="920552" s="12" customFormat="1" x14ac:dyDescent="0.2"/>
    <row r="920553" s="12" customFormat="1" x14ac:dyDescent="0.2"/>
    <row r="920554" s="12" customFormat="1" x14ac:dyDescent="0.2"/>
    <row r="920555" s="12" customFormat="1" x14ac:dyDescent="0.2"/>
    <row r="920556" s="12" customFormat="1" x14ac:dyDescent="0.2"/>
    <row r="920557" s="12" customFormat="1" x14ac:dyDescent="0.2"/>
    <row r="920558" s="12" customFormat="1" x14ac:dyDescent="0.2"/>
    <row r="920559" s="12" customFormat="1" x14ac:dyDescent="0.2"/>
    <row r="920560" s="12" customFormat="1" x14ac:dyDescent="0.2"/>
    <row r="920561" s="12" customFormat="1" x14ac:dyDescent="0.2"/>
    <row r="920562" s="12" customFormat="1" x14ac:dyDescent="0.2"/>
    <row r="920563" s="12" customFormat="1" x14ac:dyDescent="0.2"/>
    <row r="920564" s="12" customFormat="1" x14ac:dyDescent="0.2"/>
    <row r="920565" s="12" customFormat="1" x14ac:dyDescent="0.2"/>
    <row r="920566" s="12" customFormat="1" x14ac:dyDescent="0.2"/>
    <row r="920567" s="12" customFormat="1" x14ac:dyDescent="0.2"/>
    <row r="920568" s="12" customFormat="1" x14ac:dyDescent="0.2"/>
    <row r="920569" s="12" customFormat="1" x14ac:dyDescent="0.2"/>
    <row r="920570" s="12" customFormat="1" x14ac:dyDescent="0.2"/>
    <row r="920571" s="12" customFormat="1" x14ac:dyDescent="0.2"/>
    <row r="920572" s="12" customFormat="1" x14ac:dyDescent="0.2"/>
    <row r="920573" s="12" customFormat="1" x14ac:dyDescent="0.2"/>
    <row r="920574" s="12" customFormat="1" x14ac:dyDescent="0.2"/>
    <row r="920575" s="12" customFormat="1" x14ac:dyDescent="0.2"/>
    <row r="920576" s="12" customFormat="1" x14ac:dyDescent="0.2"/>
    <row r="920577" s="12" customFormat="1" x14ac:dyDescent="0.2"/>
    <row r="920578" s="12" customFormat="1" x14ac:dyDescent="0.2"/>
    <row r="920579" s="12" customFormat="1" x14ac:dyDescent="0.2"/>
    <row r="920580" s="12" customFormat="1" x14ac:dyDescent="0.2"/>
    <row r="920581" s="12" customFormat="1" x14ac:dyDescent="0.2"/>
    <row r="920582" s="12" customFormat="1" x14ac:dyDescent="0.2"/>
    <row r="920583" s="12" customFormat="1" x14ac:dyDescent="0.2"/>
    <row r="920584" s="12" customFormat="1" x14ac:dyDescent="0.2"/>
    <row r="920585" s="12" customFormat="1" x14ac:dyDescent="0.2"/>
    <row r="920586" s="12" customFormat="1" x14ac:dyDescent="0.2"/>
    <row r="920587" s="12" customFormat="1" x14ac:dyDescent="0.2"/>
    <row r="920588" s="12" customFormat="1" x14ac:dyDescent="0.2"/>
    <row r="920589" s="12" customFormat="1" x14ac:dyDescent="0.2"/>
    <row r="920590" s="12" customFormat="1" x14ac:dyDescent="0.2"/>
    <row r="920591" s="12" customFormat="1" x14ac:dyDescent="0.2"/>
    <row r="920592" s="12" customFormat="1" x14ac:dyDescent="0.2"/>
    <row r="920593" s="12" customFormat="1" x14ac:dyDescent="0.2"/>
    <row r="920594" s="12" customFormat="1" x14ac:dyDescent="0.2"/>
    <row r="920595" s="12" customFormat="1" x14ac:dyDescent="0.2"/>
    <row r="920596" s="12" customFormat="1" x14ac:dyDescent="0.2"/>
    <row r="920597" s="12" customFormat="1" x14ac:dyDescent="0.2"/>
    <row r="920598" s="12" customFormat="1" x14ac:dyDescent="0.2"/>
    <row r="920599" s="12" customFormat="1" x14ac:dyDescent="0.2"/>
    <row r="920600" s="12" customFormat="1" x14ac:dyDescent="0.2"/>
    <row r="920601" s="12" customFormat="1" x14ac:dyDescent="0.2"/>
    <row r="920602" s="12" customFormat="1" x14ac:dyDescent="0.2"/>
    <row r="920603" s="12" customFormat="1" x14ac:dyDescent="0.2"/>
    <row r="920604" s="12" customFormat="1" x14ac:dyDescent="0.2"/>
    <row r="920605" s="12" customFormat="1" x14ac:dyDescent="0.2"/>
    <row r="920606" s="12" customFormat="1" x14ac:dyDescent="0.2"/>
    <row r="920607" s="12" customFormat="1" x14ac:dyDescent="0.2"/>
    <row r="920608" s="12" customFormat="1" x14ac:dyDescent="0.2"/>
    <row r="920609" s="12" customFormat="1" x14ac:dyDescent="0.2"/>
    <row r="920610" s="12" customFormat="1" x14ac:dyDescent="0.2"/>
    <row r="920611" s="12" customFormat="1" x14ac:dyDescent="0.2"/>
    <row r="920612" s="12" customFormat="1" x14ac:dyDescent="0.2"/>
    <row r="920613" s="12" customFormat="1" x14ac:dyDescent="0.2"/>
    <row r="920614" s="12" customFormat="1" x14ac:dyDescent="0.2"/>
    <row r="920615" s="12" customFormat="1" x14ac:dyDescent="0.2"/>
    <row r="920616" s="12" customFormat="1" x14ac:dyDescent="0.2"/>
    <row r="920617" s="12" customFormat="1" x14ac:dyDescent="0.2"/>
    <row r="920618" s="12" customFormat="1" x14ac:dyDescent="0.2"/>
    <row r="920619" s="12" customFormat="1" x14ac:dyDescent="0.2"/>
    <row r="920620" s="12" customFormat="1" x14ac:dyDescent="0.2"/>
    <row r="920621" s="12" customFormat="1" x14ac:dyDescent="0.2"/>
    <row r="920622" s="12" customFormat="1" x14ac:dyDescent="0.2"/>
    <row r="920623" s="12" customFormat="1" x14ac:dyDescent="0.2"/>
    <row r="920624" s="12" customFormat="1" x14ac:dyDescent="0.2"/>
    <row r="920625" s="12" customFormat="1" x14ac:dyDescent="0.2"/>
    <row r="920626" s="12" customFormat="1" x14ac:dyDescent="0.2"/>
    <row r="920627" s="12" customFormat="1" x14ac:dyDescent="0.2"/>
    <row r="920628" s="12" customFormat="1" x14ac:dyDescent="0.2"/>
    <row r="920629" s="12" customFormat="1" x14ac:dyDescent="0.2"/>
    <row r="920630" s="12" customFormat="1" x14ac:dyDescent="0.2"/>
    <row r="920631" s="12" customFormat="1" x14ac:dyDescent="0.2"/>
    <row r="920632" s="12" customFormat="1" x14ac:dyDescent="0.2"/>
    <row r="920633" s="12" customFormat="1" x14ac:dyDescent="0.2"/>
    <row r="920634" s="12" customFormat="1" x14ac:dyDescent="0.2"/>
    <row r="920635" s="12" customFormat="1" x14ac:dyDescent="0.2"/>
    <row r="920636" s="12" customFormat="1" x14ac:dyDescent="0.2"/>
    <row r="920637" s="12" customFormat="1" x14ac:dyDescent="0.2"/>
    <row r="920638" s="12" customFormat="1" x14ac:dyDescent="0.2"/>
    <row r="920639" s="12" customFormat="1" x14ac:dyDescent="0.2"/>
    <row r="920640" s="12" customFormat="1" x14ac:dyDescent="0.2"/>
    <row r="920641" s="12" customFormat="1" x14ac:dyDescent="0.2"/>
    <row r="920642" s="12" customFormat="1" x14ac:dyDescent="0.2"/>
    <row r="920643" s="12" customFormat="1" x14ac:dyDescent="0.2"/>
    <row r="920644" s="12" customFormat="1" x14ac:dyDescent="0.2"/>
    <row r="920645" s="12" customFormat="1" x14ac:dyDescent="0.2"/>
    <row r="920646" s="12" customFormat="1" x14ac:dyDescent="0.2"/>
    <row r="920647" s="12" customFormat="1" x14ac:dyDescent="0.2"/>
    <row r="920648" s="12" customFormat="1" x14ac:dyDescent="0.2"/>
    <row r="920649" s="12" customFormat="1" x14ac:dyDescent="0.2"/>
    <row r="920650" s="12" customFormat="1" x14ac:dyDescent="0.2"/>
    <row r="920651" s="12" customFormat="1" x14ac:dyDescent="0.2"/>
    <row r="920652" s="12" customFormat="1" x14ac:dyDescent="0.2"/>
    <row r="920653" s="12" customFormat="1" x14ac:dyDescent="0.2"/>
    <row r="920654" s="12" customFormat="1" x14ac:dyDescent="0.2"/>
    <row r="920655" s="12" customFormat="1" x14ac:dyDescent="0.2"/>
    <row r="920656" s="12" customFormat="1" x14ac:dyDescent="0.2"/>
    <row r="920657" s="12" customFormat="1" x14ac:dyDescent="0.2"/>
    <row r="920658" s="12" customFormat="1" x14ac:dyDescent="0.2"/>
    <row r="920659" s="12" customFormat="1" x14ac:dyDescent="0.2"/>
    <row r="920660" s="12" customFormat="1" x14ac:dyDescent="0.2"/>
    <row r="920661" s="12" customFormat="1" x14ac:dyDescent="0.2"/>
    <row r="920662" s="12" customFormat="1" x14ac:dyDescent="0.2"/>
    <row r="920663" s="12" customFormat="1" x14ac:dyDescent="0.2"/>
    <row r="920664" s="12" customFormat="1" x14ac:dyDescent="0.2"/>
    <row r="920665" s="12" customFormat="1" x14ac:dyDescent="0.2"/>
    <row r="920666" s="12" customFormat="1" x14ac:dyDescent="0.2"/>
    <row r="920667" s="12" customFormat="1" x14ac:dyDescent="0.2"/>
    <row r="920668" s="12" customFormat="1" x14ac:dyDescent="0.2"/>
    <row r="920669" s="12" customFormat="1" x14ac:dyDescent="0.2"/>
    <row r="920670" s="12" customFormat="1" x14ac:dyDescent="0.2"/>
    <row r="920671" s="12" customFormat="1" x14ac:dyDescent="0.2"/>
    <row r="920672" s="12" customFormat="1" x14ac:dyDescent="0.2"/>
    <row r="920673" s="12" customFormat="1" x14ac:dyDescent="0.2"/>
    <row r="920674" s="12" customFormat="1" x14ac:dyDescent="0.2"/>
    <row r="920675" s="12" customFormat="1" x14ac:dyDescent="0.2"/>
    <row r="920676" s="12" customFormat="1" x14ac:dyDescent="0.2"/>
    <row r="920677" s="12" customFormat="1" x14ac:dyDescent="0.2"/>
    <row r="920678" s="12" customFormat="1" x14ac:dyDescent="0.2"/>
    <row r="920679" s="12" customFormat="1" x14ac:dyDescent="0.2"/>
    <row r="920680" s="12" customFormat="1" x14ac:dyDescent="0.2"/>
    <row r="920681" s="12" customFormat="1" x14ac:dyDescent="0.2"/>
    <row r="920682" s="12" customFormat="1" x14ac:dyDescent="0.2"/>
    <row r="920683" s="12" customFormat="1" x14ac:dyDescent="0.2"/>
    <row r="920684" s="12" customFormat="1" x14ac:dyDescent="0.2"/>
    <row r="920685" s="12" customFormat="1" x14ac:dyDescent="0.2"/>
    <row r="920686" s="12" customFormat="1" x14ac:dyDescent="0.2"/>
    <row r="920687" s="12" customFormat="1" x14ac:dyDescent="0.2"/>
    <row r="920688" s="12" customFormat="1" x14ac:dyDescent="0.2"/>
    <row r="920689" s="12" customFormat="1" x14ac:dyDescent="0.2"/>
    <row r="920690" s="12" customFormat="1" x14ac:dyDescent="0.2"/>
    <row r="920691" s="12" customFormat="1" x14ac:dyDescent="0.2"/>
    <row r="920692" s="12" customFormat="1" x14ac:dyDescent="0.2"/>
    <row r="920693" s="12" customFormat="1" x14ac:dyDescent="0.2"/>
    <row r="920694" s="12" customFormat="1" x14ac:dyDescent="0.2"/>
    <row r="920695" s="12" customFormat="1" x14ac:dyDescent="0.2"/>
    <row r="920696" s="12" customFormat="1" x14ac:dyDescent="0.2"/>
    <row r="920697" s="12" customFormat="1" x14ac:dyDescent="0.2"/>
    <row r="920698" s="12" customFormat="1" x14ac:dyDescent="0.2"/>
    <row r="920699" s="12" customFormat="1" x14ac:dyDescent="0.2"/>
    <row r="920700" s="12" customFormat="1" x14ac:dyDescent="0.2"/>
    <row r="920701" s="12" customFormat="1" x14ac:dyDescent="0.2"/>
    <row r="920702" s="12" customFormat="1" x14ac:dyDescent="0.2"/>
    <row r="920703" s="12" customFormat="1" x14ac:dyDescent="0.2"/>
    <row r="920704" s="12" customFormat="1" x14ac:dyDescent="0.2"/>
    <row r="920705" s="12" customFormat="1" x14ac:dyDescent="0.2"/>
    <row r="920706" s="12" customFormat="1" x14ac:dyDescent="0.2"/>
    <row r="920707" s="12" customFormat="1" x14ac:dyDescent="0.2"/>
    <row r="920708" s="12" customFormat="1" x14ac:dyDescent="0.2"/>
    <row r="920709" s="12" customFormat="1" x14ac:dyDescent="0.2"/>
    <row r="920710" s="12" customFormat="1" x14ac:dyDescent="0.2"/>
    <row r="920711" s="12" customFormat="1" x14ac:dyDescent="0.2"/>
    <row r="920712" s="12" customFormat="1" x14ac:dyDescent="0.2"/>
    <row r="920713" s="12" customFormat="1" x14ac:dyDescent="0.2"/>
    <row r="920714" s="12" customFormat="1" x14ac:dyDescent="0.2"/>
    <row r="920715" s="12" customFormat="1" x14ac:dyDescent="0.2"/>
    <row r="920716" s="12" customFormat="1" x14ac:dyDescent="0.2"/>
    <row r="920717" s="12" customFormat="1" x14ac:dyDescent="0.2"/>
    <row r="920718" s="12" customFormat="1" x14ac:dyDescent="0.2"/>
    <row r="920719" s="12" customFormat="1" x14ac:dyDescent="0.2"/>
    <row r="920720" s="12" customFormat="1" x14ac:dyDescent="0.2"/>
    <row r="920721" s="12" customFormat="1" x14ac:dyDescent="0.2"/>
    <row r="920722" s="12" customFormat="1" x14ac:dyDescent="0.2"/>
    <row r="920723" s="12" customFormat="1" x14ac:dyDescent="0.2"/>
    <row r="920724" s="12" customFormat="1" x14ac:dyDescent="0.2"/>
    <row r="920725" s="12" customFormat="1" x14ac:dyDescent="0.2"/>
    <row r="920726" s="12" customFormat="1" x14ac:dyDescent="0.2"/>
    <row r="920727" s="12" customFormat="1" x14ac:dyDescent="0.2"/>
    <row r="920728" s="12" customFormat="1" x14ac:dyDescent="0.2"/>
    <row r="920729" s="12" customFormat="1" x14ac:dyDescent="0.2"/>
    <row r="920730" s="12" customFormat="1" x14ac:dyDescent="0.2"/>
    <row r="920731" s="12" customFormat="1" x14ac:dyDescent="0.2"/>
    <row r="920732" s="12" customFormat="1" x14ac:dyDescent="0.2"/>
    <row r="920733" s="12" customFormat="1" x14ac:dyDescent="0.2"/>
    <row r="920734" s="12" customFormat="1" x14ac:dyDescent="0.2"/>
    <row r="920735" s="12" customFormat="1" x14ac:dyDescent="0.2"/>
    <row r="920736" s="12" customFormat="1" x14ac:dyDescent="0.2"/>
    <row r="920737" s="12" customFormat="1" x14ac:dyDescent="0.2"/>
    <row r="920738" s="12" customFormat="1" x14ac:dyDescent="0.2"/>
    <row r="920739" s="12" customFormat="1" x14ac:dyDescent="0.2"/>
    <row r="920740" s="12" customFormat="1" x14ac:dyDescent="0.2"/>
    <row r="920741" s="12" customFormat="1" x14ac:dyDescent="0.2"/>
    <row r="920742" s="12" customFormat="1" x14ac:dyDescent="0.2"/>
    <row r="920743" s="12" customFormat="1" x14ac:dyDescent="0.2"/>
    <row r="920744" s="12" customFormat="1" x14ac:dyDescent="0.2"/>
    <row r="920745" s="12" customFormat="1" x14ac:dyDescent="0.2"/>
    <row r="920746" s="12" customFormat="1" x14ac:dyDescent="0.2"/>
    <row r="920747" s="12" customFormat="1" x14ac:dyDescent="0.2"/>
    <row r="920748" s="12" customFormat="1" x14ac:dyDescent="0.2"/>
    <row r="920749" s="12" customFormat="1" x14ac:dyDescent="0.2"/>
    <row r="920750" s="12" customFormat="1" x14ac:dyDescent="0.2"/>
    <row r="920751" s="12" customFormat="1" x14ac:dyDescent="0.2"/>
    <row r="920752" s="12" customFormat="1" x14ac:dyDescent="0.2"/>
    <row r="920753" s="12" customFormat="1" x14ac:dyDescent="0.2"/>
    <row r="920754" s="12" customFormat="1" x14ac:dyDescent="0.2"/>
    <row r="920755" s="12" customFormat="1" x14ac:dyDescent="0.2"/>
    <row r="920756" s="12" customFormat="1" x14ac:dyDescent="0.2"/>
    <row r="920757" s="12" customFormat="1" x14ac:dyDescent="0.2"/>
    <row r="920758" s="12" customFormat="1" x14ac:dyDescent="0.2"/>
    <row r="920759" s="12" customFormat="1" x14ac:dyDescent="0.2"/>
    <row r="920760" s="12" customFormat="1" x14ac:dyDescent="0.2"/>
    <row r="920761" s="12" customFormat="1" x14ac:dyDescent="0.2"/>
    <row r="920762" s="12" customFormat="1" x14ac:dyDescent="0.2"/>
    <row r="920763" s="12" customFormat="1" x14ac:dyDescent="0.2"/>
    <row r="920764" s="12" customFormat="1" x14ac:dyDescent="0.2"/>
    <row r="920765" s="12" customFormat="1" x14ac:dyDescent="0.2"/>
    <row r="920766" s="12" customFormat="1" x14ac:dyDescent="0.2"/>
    <row r="920767" s="12" customFormat="1" x14ac:dyDescent="0.2"/>
    <row r="920768" s="12" customFormat="1" x14ac:dyDescent="0.2"/>
    <row r="920769" s="12" customFormat="1" x14ac:dyDescent="0.2"/>
    <row r="920770" s="12" customFormat="1" x14ac:dyDescent="0.2"/>
    <row r="920771" s="12" customFormat="1" x14ac:dyDescent="0.2"/>
    <row r="920772" s="12" customFormat="1" x14ac:dyDescent="0.2"/>
    <row r="920773" s="12" customFormat="1" x14ac:dyDescent="0.2"/>
    <row r="920774" s="12" customFormat="1" x14ac:dyDescent="0.2"/>
    <row r="920775" s="12" customFormat="1" x14ac:dyDescent="0.2"/>
    <row r="920776" s="12" customFormat="1" x14ac:dyDescent="0.2"/>
    <row r="920777" s="12" customFormat="1" x14ac:dyDescent="0.2"/>
    <row r="920778" s="12" customFormat="1" x14ac:dyDescent="0.2"/>
    <row r="920779" s="12" customFormat="1" x14ac:dyDescent="0.2"/>
    <row r="920780" s="12" customFormat="1" x14ac:dyDescent="0.2"/>
    <row r="920781" s="12" customFormat="1" x14ac:dyDescent="0.2"/>
    <row r="920782" s="12" customFormat="1" x14ac:dyDescent="0.2"/>
    <row r="920783" s="12" customFormat="1" x14ac:dyDescent="0.2"/>
    <row r="920784" s="12" customFormat="1" x14ac:dyDescent="0.2"/>
    <row r="920785" s="12" customFormat="1" x14ac:dyDescent="0.2"/>
    <row r="920786" s="12" customFormat="1" x14ac:dyDescent="0.2"/>
    <row r="920787" s="12" customFormat="1" x14ac:dyDescent="0.2"/>
    <row r="920788" s="12" customFormat="1" x14ac:dyDescent="0.2"/>
    <row r="920789" s="12" customFormat="1" x14ac:dyDescent="0.2"/>
    <row r="920790" s="12" customFormat="1" x14ac:dyDescent="0.2"/>
    <row r="920791" s="12" customFormat="1" x14ac:dyDescent="0.2"/>
    <row r="920792" s="12" customFormat="1" x14ac:dyDescent="0.2"/>
    <row r="920793" s="12" customFormat="1" x14ac:dyDescent="0.2"/>
    <row r="920794" s="12" customFormat="1" x14ac:dyDescent="0.2"/>
    <row r="920795" s="12" customFormat="1" x14ac:dyDescent="0.2"/>
    <row r="920796" s="12" customFormat="1" x14ac:dyDescent="0.2"/>
    <row r="920797" s="12" customFormat="1" x14ac:dyDescent="0.2"/>
    <row r="920798" s="12" customFormat="1" x14ac:dyDescent="0.2"/>
    <row r="920799" s="12" customFormat="1" x14ac:dyDescent="0.2"/>
    <row r="920800" s="12" customFormat="1" x14ac:dyDescent="0.2"/>
    <row r="920801" s="12" customFormat="1" x14ac:dyDescent="0.2"/>
    <row r="920802" s="12" customFormat="1" x14ac:dyDescent="0.2"/>
    <row r="920803" s="12" customFormat="1" x14ac:dyDescent="0.2"/>
    <row r="920804" s="12" customFormat="1" x14ac:dyDescent="0.2"/>
    <row r="920805" s="12" customFormat="1" x14ac:dyDescent="0.2"/>
    <row r="920806" s="12" customFormat="1" x14ac:dyDescent="0.2"/>
    <row r="920807" s="12" customFormat="1" x14ac:dyDescent="0.2"/>
    <row r="920808" s="12" customFormat="1" x14ac:dyDescent="0.2"/>
    <row r="920809" s="12" customFormat="1" x14ac:dyDescent="0.2"/>
    <row r="920810" s="12" customFormat="1" x14ac:dyDescent="0.2"/>
    <row r="920811" s="12" customFormat="1" x14ac:dyDescent="0.2"/>
    <row r="920812" s="12" customFormat="1" x14ac:dyDescent="0.2"/>
    <row r="920813" s="12" customFormat="1" x14ac:dyDescent="0.2"/>
    <row r="920814" s="12" customFormat="1" x14ac:dyDescent="0.2"/>
    <row r="920815" s="12" customFormat="1" x14ac:dyDescent="0.2"/>
    <row r="920816" s="12" customFormat="1" x14ac:dyDescent="0.2"/>
    <row r="920817" s="12" customFormat="1" x14ac:dyDescent="0.2"/>
    <row r="920818" s="12" customFormat="1" x14ac:dyDescent="0.2"/>
    <row r="920819" s="12" customFormat="1" x14ac:dyDescent="0.2"/>
    <row r="920820" s="12" customFormat="1" x14ac:dyDescent="0.2"/>
    <row r="920821" s="12" customFormat="1" x14ac:dyDescent="0.2"/>
    <row r="920822" s="12" customFormat="1" x14ac:dyDescent="0.2"/>
    <row r="920823" s="12" customFormat="1" x14ac:dyDescent="0.2"/>
    <row r="920824" s="12" customFormat="1" x14ac:dyDescent="0.2"/>
    <row r="920825" s="12" customFormat="1" x14ac:dyDescent="0.2"/>
    <row r="920826" s="12" customFormat="1" x14ac:dyDescent="0.2"/>
    <row r="920827" s="12" customFormat="1" x14ac:dyDescent="0.2"/>
    <row r="920828" s="12" customFormat="1" x14ac:dyDescent="0.2"/>
    <row r="920829" s="12" customFormat="1" x14ac:dyDescent="0.2"/>
    <row r="920830" s="12" customFormat="1" x14ac:dyDescent="0.2"/>
    <row r="920831" s="12" customFormat="1" x14ac:dyDescent="0.2"/>
    <row r="920832" s="12" customFormat="1" x14ac:dyDescent="0.2"/>
    <row r="920833" s="12" customFormat="1" x14ac:dyDescent="0.2"/>
    <row r="920834" s="12" customFormat="1" x14ac:dyDescent="0.2"/>
    <row r="920835" s="12" customFormat="1" x14ac:dyDescent="0.2"/>
    <row r="920836" s="12" customFormat="1" x14ac:dyDescent="0.2"/>
    <row r="920837" s="12" customFormat="1" x14ac:dyDescent="0.2"/>
    <row r="920838" s="12" customFormat="1" x14ac:dyDescent="0.2"/>
    <row r="920839" s="12" customFormat="1" x14ac:dyDescent="0.2"/>
    <row r="920840" s="12" customFormat="1" x14ac:dyDescent="0.2"/>
    <row r="920841" s="12" customFormat="1" x14ac:dyDescent="0.2"/>
    <row r="920842" s="12" customFormat="1" x14ac:dyDescent="0.2"/>
    <row r="920843" s="12" customFormat="1" x14ac:dyDescent="0.2"/>
    <row r="920844" s="12" customFormat="1" x14ac:dyDescent="0.2"/>
    <row r="920845" s="12" customFormat="1" x14ac:dyDescent="0.2"/>
    <row r="920846" s="12" customFormat="1" x14ac:dyDescent="0.2"/>
    <row r="920847" s="12" customFormat="1" x14ac:dyDescent="0.2"/>
    <row r="920848" s="12" customFormat="1" x14ac:dyDescent="0.2"/>
    <row r="920849" s="12" customFormat="1" x14ac:dyDescent="0.2"/>
    <row r="920850" s="12" customFormat="1" x14ac:dyDescent="0.2"/>
    <row r="920851" s="12" customFormat="1" x14ac:dyDescent="0.2"/>
    <row r="920852" s="12" customFormat="1" x14ac:dyDescent="0.2"/>
    <row r="920853" s="12" customFormat="1" x14ac:dyDescent="0.2"/>
    <row r="920854" s="12" customFormat="1" x14ac:dyDescent="0.2"/>
    <row r="920855" s="12" customFormat="1" x14ac:dyDescent="0.2"/>
    <row r="920856" s="12" customFormat="1" x14ac:dyDescent="0.2"/>
    <row r="920857" s="12" customFormat="1" x14ac:dyDescent="0.2"/>
    <row r="920858" s="12" customFormat="1" x14ac:dyDescent="0.2"/>
    <row r="920859" s="12" customFormat="1" x14ac:dyDescent="0.2"/>
    <row r="920860" s="12" customFormat="1" x14ac:dyDescent="0.2"/>
    <row r="920861" s="12" customFormat="1" x14ac:dyDescent="0.2"/>
    <row r="920862" s="12" customFormat="1" x14ac:dyDescent="0.2"/>
    <row r="920863" s="12" customFormat="1" x14ac:dyDescent="0.2"/>
    <row r="920864" s="12" customFormat="1" x14ac:dyDescent="0.2"/>
    <row r="920865" s="12" customFormat="1" x14ac:dyDescent="0.2"/>
    <row r="920866" s="12" customFormat="1" x14ac:dyDescent="0.2"/>
    <row r="920867" s="12" customFormat="1" x14ac:dyDescent="0.2"/>
    <row r="920868" s="12" customFormat="1" x14ac:dyDescent="0.2"/>
    <row r="920869" s="12" customFormat="1" x14ac:dyDescent="0.2"/>
    <row r="920870" s="12" customFormat="1" x14ac:dyDescent="0.2"/>
    <row r="920871" s="12" customFormat="1" x14ac:dyDescent="0.2"/>
    <row r="920872" s="12" customFormat="1" x14ac:dyDescent="0.2"/>
    <row r="920873" s="12" customFormat="1" x14ac:dyDescent="0.2"/>
    <row r="920874" s="12" customFormat="1" x14ac:dyDescent="0.2"/>
    <row r="920875" s="12" customFormat="1" x14ac:dyDescent="0.2"/>
    <row r="920876" s="12" customFormat="1" x14ac:dyDescent="0.2"/>
    <row r="920877" s="12" customFormat="1" x14ac:dyDescent="0.2"/>
    <row r="920878" s="12" customFormat="1" x14ac:dyDescent="0.2"/>
    <row r="920879" s="12" customFormat="1" x14ac:dyDescent="0.2"/>
    <row r="920880" s="12" customFormat="1" x14ac:dyDescent="0.2"/>
    <row r="920881" s="12" customFormat="1" x14ac:dyDescent="0.2"/>
    <row r="920882" s="12" customFormat="1" x14ac:dyDescent="0.2"/>
    <row r="920883" s="12" customFormat="1" x14ac:dyDescent="0.2"/>
    <row r="920884" s="12" customFormat="1" x14ac:dyDescent="0.2"/>
    <row r="920885" s="12" customFormat="1" x14ac:dyDescent="0.2"/>
    <row r="920886" s="12" customFormat="1" x14ac:dyDescent="0.2"/>
    <row r="920887" s="12" customFormat="1" x14ac:dyDescent="0.2"/>
    <row r="920888" s="12" customFormat="1" x14ac:dyDescent="0.2"/>
    <row r="920889" s="12" customFormat="1" x14ac:dyDescent="0.2"/>
    <row r="920890" s="12" customFormat="1" x14ac:dyDescent="0.2"/>
    <row r="920891" s="12" customFormat="1" x14ac:dyDescent="0.2"/>
    <row r="920892" s="12" customFormat="1" x14ac:dyDescent="0.2"/>
    <row r="920893" s="12" customFormat="1" x14ac:dyDescent="0.2"/>
    <row r="920894" s="12" customFormat="1" x14ac:dyDescent="0.2"/>
    <row r="920895" s="12" customFormat="1" x14ac:dyDescent="0.2"/>
    <row r="920896" s="12" customFormat="1" x14ac:dyDescent="0.2"/>
    <row r="920897" s="12" customFormat="1" x14ac:dyDescent="0.2"/>
    <row r="920898" s="12" customFormat="1" x14ac:dyDescent="0.2"/>
    <row r="920899" s="12" customFormat="1" x14ac:dyDescent="0.2"/>
    <row r="920900" s="12" customFormat="1" x14ac:dyDescent="0.2"/>
    <row r="920901" s="12" customFormat="1" x14ac:dyDescent="0.2"/>
    <row r="920902" s="12" customFormat="1" x14ac:dyDescent="0.2"/>
    <row r="920903" s="12" customFormat="1" x14ac:dyDescent="0.2"/>
    <row r="920904" s="12" customFormat="1" x14ac:dyDescent="0.2"/>
    <row r="920905" s="12" customFormat="1" x14ac:dyDescent="0.2"/>
    <row r="920906" s="12" customFormat="1" x14ac:dyDescent="0.2"/>
    <row r="920907" s="12" customFormat="1" x14ac:dyDescent="0.2"/>
    <row r="920908" s="12" customFormat="1" x14ac:dyDescent="0.2"/>
    <row r="920909" s="12" customFormat="1" x14ac:dyDescent="0.2"/>
    <row r="920910" s="12" customFormat="1" x14ac:dyDescent="0.2"/>
    <row r="920911" s="12" customFormat="1" x14ac:dyDescent="0.2"/>
    <row r="920912" s="12" customFormat="1" x14ac:dyDescent="0.2"/>
    <row r="920913" s="12" customFormat="1" x14ac:dyDescent="0.2"/>
    <row r="920914" s="12" customFormat="1" x14ac:dyDescent="0.2"/>
    <row r="920915" s="12" customFormat="1" x14ac:dyDescent="0.2"/>
    <row r="920916" s="12" customFormat="1" x14ac:dyDescent="0.2"/>
    <row r="920917" s="12" customFormat="1" x14ac:dyDescent="0.2"/>
    <row r="920918" s="12" customFormat="1" x14ac:dyDescent="0.2"/>
    <row r="920919" s="12" customFormat="1" x14ac:dyDescent="0.2"/>
    <row r="920920" s="12" customFormat="1" x14ac:dyDescent="0.2"/>
    <row r="920921" s="12" customFormat="1" x14ac:dyDescent="0.2"/>
    <row r="920922" s="12" customFormat="1" x14ac:dyDescent="0.2"/>
    <row r="920923" s="12" customFormat="1" x14ac:dyDescent="0.2"/>
    <row r="920924" s="12" customFormat="1" x14ac:dyDescent="0.2"/>
    <row r="920925" s="12" customFormat="1" x14ac:dyDescent="0.2"/>
    <row r="920926" s="12" customFormat="1" x14ac:dyDescent="0.2"/>
    <row r="920927" s="12" customFormat="1" x14ac:dyDescent="0.2"/>
    <row r="920928" s="12" customFormat="1" x14ac:dyDescent="0.2"/>
    <row r="920929" s="12" customFormat="1" x14ac:dyDescent="0.2"/>
    <row r="920930" s="12" customFormat="1" x14ac:dyDescent="0.2"/>
    <row r="920931" s="12" customFormat="1" x14ac:dyDescent="0.2"/>
    <row r="920932" s="12" customFormat="1" x14ac:dyDescent="0.2"/>
    <row r="920933" s="12" customFormat="1" x14ac:dyDescent="0.2"/>
    <row r="920934" s="12" customFormat="1" x14ac:dyDescent="0.2"/>
    <row r="920935" s="12" customFormat="1" x14ac:dyDescent="0.2"/>
    <row r="920936" s="12" customFormat="1" x14ac:dyDescent="0.2"/>
    <row r="920937" s="12" customFormat="1" x14ac:dyDescent="0.2"/>
    <row r="920938" s="12" customFormat="1" x14ac:dyDescent="0.2"/>
    <row r="920939" s="12" customFormat="1" x14ac:dyDescent="0.2"/>
    <row r="920940" s="12" customFormat="1" x14ac:dyDescent="0.2"/>
    <row r="920941" s="12" customFormat="1" x14ac:dyDescent="0.2"/>
    <row r="920942" s="12" customFormat="1" x14ac:dyDescent="0.2"/>
    <row r="920943" s="12" customFormat="1" x14ac:dyDescent="0.2"/>
    <row r="920944" s="12" customFormat="1" x14ac:dyDescent="0.2"/>
    <row r="920945" s="12" customFormat="1" x14ac:dyDescent="0.2"/>
    <row r="920946" s="12" customFormat="1" x14ac:dyDescent="0.2"/>
    <row r="920947" s="12" customFormat="1" x14ac:dyDescent="0.2"/>
    <row r="920948" s="12" customFormat="1" x14ac:dyDescent="0.2"/>
    <row r="920949" s="12" customFormat="1" x14ac:dyDescent="0.2"/>
    <row r="920950" s="12" customFormat="1" x14ac:dyDescent="0.2"/>
    <row r="920951" s="12" customFormat="1" x14ac:dyDescent="0.2"/>
    <row r="920952" s="12" customFormat="1" x14ac:dyDescent="0.2"/>
    <row r="920953" s="12" customFormat="1" x14ac:dyDescent="0.2"/>
    <row r="920954" s="12" customFormat="1" x14ac:dyDescent="0.2"/>
    <row r="920955" s="12" customFormat="1" x14ac:dyDescent="0.2"/>
    <row r="920956" s="12" customFormat="1" x14ac:dyDescent="0.2"/>
    <row r="920957" s="12" customFormat="1" x14ac:dyDescent="0.2"/>
    <row r="920958" s="12" customFormat="1" x14ac:dyDescent="0.2"/>
    <row r="920959" s="12" customFormat="1" x14ac:dyDescent="0.2"/>
    <row r="920960" s="12" customFormat="1" x14ac:dyDescent="0.2"/>
    <row r="920961" s="12" customFormat="1" x14ac:dyDescent="0.2"/>
    <row r="920962" s="12" customFormat="1" x14ac:dyDescent="0.2"/>
    <row r="920963" s="12" customFormat="1" x14ac:dyDescent="0.2"/>
    <row r="920964" s="12" customFormat="1" x14ac:dyDescent="0.2"/>
    <row r="920965" s="12" customFormat="1" x14ac:dyDescent="0.2"/>
    <row r="920966" s="12" customFormat="1" x14ac:dyDescent="0.2"/>
    <row r="920967" s="12" customFormat="1" x14ac:dyDescent="0.2"/>
    <row r="920968" s="12" customFormat="1" x14ac:dyDescent="0.2"/>
    <row r="920969" s="12" customFormat="1" x14ac:dyDescent="0.2"/>
    <row r="920970" s="12" customFormat="1" x14ac:dyDescent="0.2"/>
    <row r="920971" s="12" customFormat="1" x14ac:dyDescent="0.2"/>
    <row r="920972" s="12" customFormat="1" x14ac:dyDescent="0.2"/>
    <row r="920973" s="12" customFormat="1" x14ac:dyDescent="0.2"/>
    <row r="920974" s="12" customFormat="1" x14ac:dyDescent="0.2"/>
    <row r="920975" s="12" customFormat="1" x14ac:dyDescent="0.2"/>
    <row r="920976" s="12" customFormat="1" x14ac:dyDescent="0.2"/>
    <row r="920977" s="12" customFormat="1" x14ac:dyDescent="0.2"/>
    <row r="920978" s="12" customFormat="1" x14ac:dyDescent="0.2"/>
    <row r="920979" s="12" customFormat="1" x14ac:dyDescent="0.2"/>
    <row r="920980" s="12" customFormat="1" x14ac:dyDescent="0.2"/>
    <row r="920981" s="12" customFormat="1" x14ac:dyDescent="0.2"/>
    <row r="920982" s="12" customFormat="1" x14ac:dyDescent="0.2"/>
    <row r="920983" s="12" customFormat="1" x14ac:dyDescent="0.2"/>
    <row r="920984" s="12" customFormat="1" x14ac:dyDescent="0.2"/>
    <row r="920985" s="12" customFormat="1" x14ac:dyDescent="0.2"/>
    <row r="920986" s="12" customFormat="1" x14ac:dyDescent="0.2"/>
    <row r="920987" s="12" customFormat="1" x14ac:dyDescent="0.2"/>
    <row r="920988" s="12" customFormat="1" x14ac:dyDescent="0.2"/>
    <row r="920989" s="12" customFormat="1" x14ac:dyDescent="0.2"/>
    <row r="920990" s="12" customFormat="1" x14ac:dyDescent="0.2"/>
    <row r="920991" s="12" customFormat="1" x14ac:dyDescent="0.2"/>
    <row r="920992" s="12" customFormat="1" x14ac:dyDescent="0.2"/>
    <row r="920993" s="12" customFormat="1" x14ac:dyDescent="0.2"/>
    <row r="920994" s="12" customFormat="1" x14ac:dyDescent="0.2"/>
    <row r="920995" s="12" customFormat="1" x14ac:dyDescent="0.2"/>
    <row r="920996" s="12" customFormat="1" x14ac:dyDescent="0.2"/>
    <row r="920997" s="12" customFormat="1" x14ac:dyDescent="0.2"/>
    <row r="920998" s="12" customFormat="1" x14ac:dyDescent="0.2"/>
    <row r="920999" s="12" customFormat="1" x14ac:dyDescent="0.2"/>
    <row r="921000" s="12" customFormat="1" x14ac:dyDescent="0.2"/>
    <row r="921001" s="12" customFormat="1" x14ac:dyDescent="0.2"/>
    <row r="921002" s="12" customFormat="1" x14ac:dyDescent="0.2"/>
    <row r="921003" s="12" customFormat="1" x14ac:dyDescent="0.2"/>
    <row r="921004" s="12" customFormat="1" x14ac:dyDescent="0.2"/>
    <row r="921005" s="12" customFormat="1" x14ac:dyDescent="0.2"/>
    <row r="921006" s="12" customFormat="1" x14ac:dyDescent="0.2"/>
    <row r="921007" s="12" customFormat="1" x14ac:dyDescent="0.2"/>
    <row r="921008" s="12" customFormat="1" x14ac:dyDescent="0.2"/>
    <row r="921009" s="12" customFormat="1" x14ac:dyDescent="0.2"/>
    <row r="921010" s="12" customFormat="1" x14ac:dyDescent="0.2"/>
    <row r="921011" s="12" customFormat="1" x14ac:dyDescent="0.2"/>
    <row r="921012" s="12" customFormat="1" x14ac:dyDescent="0.2"/>
    <row r="921013" s="12" customFormat="1" x14ac:dyDescent="0.2"/>
    <row r="921014" s="12" customFormat="1" x14ac:dyDescent="0.2"/>
    <row r="921015" s="12" customFormat="1" x14ac:dyDescent="0.2"/>
    <row r="921016" s="12" customFormat="1" x14ac:dyDescent="0.2"/>
    <row r="921017" s="12" customFormat="1" x14ac:dyDescent="0.2"/>
    <row r="921018" s="12" customFormat="1" x14ac:dyDescent="0.2"/>
    <row r="921019" s="12" customFormat="1" x14ac:dyDescent="0.2"/>
    <row r="921020" s="12" customFormat="1" x14ac:dyDescent="0.2"/>
    <row r="921021" s="12" customFormat="1" x14ac:dyDescent="0.2"/>
    <row r="921022" s="12" customFormat="1" x14ac:dyDescent="0.2"/>
    <row r="921023" s="12" customFormat="1" x14ac:dyDescent="0.2"/>
    <row r="921024" s="12" customFormat="1" x14ac:dyDescent="0.2"/>
    <row r="921025" s="12" customFormat="1" x14ac:dyDescent="0.2"/>
    <row r="921026" s="12" customFormat="1" x14ac:dyDescent="0.2"/>
    <row r="921027" s="12" customFormat="1" x14ac:dyDescent="0.2"/>
    <row r="921028" s="12" customFormat="1" x14ac:dyDescent="0.2"/>
    <row r="921029" s="12" customFormat="1" x14ac:dyDescent="0.2"/>
    <row r="921030" s="12" customFormat="1" x14ac:dyDescent="0.2"/>
    <row r="921031" s="12" customFormat="1" x14ac:dyDescent="0.2"/>
    <row r="921032" s="12" customFormat="1" x14ac:dyDescent="0.2"/>
    <row r="921033" s="12" customFormat="1" x14ac:dyDescent="0.2"/>
    <row r="921034" s="12" customFormat="1" x14ac:dyDescent="0.2"/>
    <row r="921035" s="12" customFormat="1" x14ac:dyDescent="0.2"/>
    <row r="921036" s="12" customFormat="1" x14ac:dyDescent="0.2"/>
    <row r="921037" s="12" customFormat="1" x14ac:dyDescent="0.2"/>
    <row r="921038" s="12" customFormat="1" x14ac:dyDescent="0.2"/>
    <row r="921039" s="12" customFormat="1" x14ac:dyDescent="0.2"/>
    <row r="921040" s="12" customFormat="1" x14ac:dyDescent="0.2"/>
    <row r="921041" s="12" customFormat="1" x14ac:dyDescent="0.2"/>
    <row r="921042" s="12" customFormat="1" x14ac:dyDescent="0.2"/>
    <row r="921043" s="12" customFormat="1" x14ac:dyDescent="0.2"/>
    <row r="921044" s="12" customFormat="1" x14ac:dyDescent="0.2"/>
    <row r="921045" s="12" customFormat="1" x14ac:dyDescent="0.2"/>
    <row r="921046" s="12" customFormat="1" x14ac:dyDescent="0.2"/>
    <row r="921047" s="12" customFormat="1" x14ac:dyDescent="0.2"/>
    <row r="921048" s="12" customFormat="1" x14ac:dyDescent="0.2"/>
    <row r="921049" s="12" customFormat="1" x14ac:dyDescent="0.2"/>
    <row r="921050" s="12" customFormat="1" x14ac:dyDescent="0.2"/>
    <row r="921051" s="12" customFormat="1" x14ac:dyDescent="0.2"/>
    <row r="921052" s="12" customFormat="1" x14ac:dyDescent="0.2"/>
    <row r="921053" s="12" customFormat="1" x14ac:dyDescent="0.2"/>
    <row r="921054" s="12" customFormat="1" x14ac:dyDescent="0.2"/>
    <row r="921055" s="12" customFormat="1" x14ac:dyDescent="0.2"/>
    <row r="921056" s="12" customFormat="1" x14ac:dyDescent="0.2"/>
    <row r="921057" s="12" customFormat="1" x14ac:dyDescent="0.2"/>
    <row r="921058" s="12" customFormat="1" x14ac:dyDescent="0.2"/>
    <row r="921059" s="12" customFormat="1" x14ac:dyDescent="0.2"/>
    <row r="921060" s="12" customFormat="1" x14ac:dyDescent="0.2"/>
    <row r="921061" s="12" customFormat="1" x14ac:dyDescent="0.2"/>
    <row r="921062" s="12" customFormat="1" x14ac:dyDescent="0.2"/>
    <row r="921063" s="12" customFormat="1" x14ac:dyDescent="0.2"/>
    <row r="921064" s="12" customFormat="1" x14ac:dyDescent="0.2"/>
    <row r="921065" s="12" customFormat="1" x14ac:dyDescent="0.2"/>
    <row r="921066" s="12" customFormat="1" x14ac:dyDescent="0.2"/>
    <row r="921067" s="12" customFormat="1" x14ac:dyDescent="0.2"/>
    <row r="921068" s="12" customFormat="1" x14ac:dyDescent="0.2"/>
    <row r="921069" s="12" customFormat="1" x14ac:dyDescent="0.2"/>
    <row r="921070" s="12" customFormat="1" x14ac:dyDescent="0.2"/>
    <row r="921071" s="12" customFormat="1" x14ac:dyDescent="0.2"/>
    <row r="921072" s="12" customFormat="1" x14ac:dyDescent="0.2"/>
    <row r="921073" s="12" customFormat="1" x14ac:dyDescent="0.2"/>
    <row r="921074" s="12" customFormat="1" x14ac:dyDescent="0.2"/>
    <row r="921075" s="12" customFormat="1" x14ac:dyDescent="0.2"/>
    <row r="921076" s="12" customFormat="1" x14ac:dyDescent="0.2"/>
    <row r="921077" s="12" customFormat="1" x14ac:dyDescent="0.2"/>
    <row r="921078" s="12" customFormat="1" x14ac:dyDescent="0.2"/>
    <row r="921079" s="12" customFormat="1" x14ac:dyDescent="0.2"/>
    <row r="921080" s="12" customFormat="1" x14ac:dyDescent="0.2"/>
    <row r="921081" s="12" customFormat="1" x14ac:dyDescent="0.2"/>
    <row r="921082" s="12" customFormat="1" x14ac:dyDescent="0.2"/>
    <row r="921083" s="12" customFormat="1" x14ac:dyDescent="0.2"/>
    <row r="921084" s="12" customFormat="1" x14ac:dyDescent="0.2"/>
    <row r="921085" s="12" customFormat="1" x14ac:dyDescent="0.2"/>
    <row r="921086" s="12" customFormat="1" x14ac:dyDescent="0.2"/>
    <row r="921087" s="12" customFormat="1" x14ac:dyDescent="0.2"/>
    <row r="921088" s="12" customFormat="1" x14ac:dyDescent="0.2"/>
    <row r="921089" s="12" customFormat="1" x14ac:dyDescent="0.2"/>
    <row r="921090" s="12" customFormat="1" x14ac:dyDescent="0.2"/>
    <row r="921091" s="12" customFormat="1" x14ac:dyDescent="0.2"/>
    <row r="921092" s="12" customFormat="1" x14ac:dyDescent="0.2"/>
    <row r="921093" s="12" customFormat="1" x14ac:dyDescent="0.2"/>
    <row r="921094" s="12" customFormat="1" x14ac:dyDescent="0.2"/>
    <row r="921095" s="12" customFormat="1" x14ac:dyDescent="0.2"/>
    <row r="921096" s="12" customFormat="1" x14ac:dyDescent="0.2"/>
    <row r="921097" s="12" customFormat="1" x14ac:dyDescent="0.2"/>
    <row r="921098" s="12" customFormat="1" x14ac:dyDescent="0.2"/>
    <row r="921099" s="12" customFormat="1" x14ac:dyDescent="0.2"/>
    <row r="921100" s="12" customFormat="1" x14ac:dyDescent="0.2"/>
    <row r="921101" s="12" customFormat="1" x14ac:dyDescent="0.2"/>
    <row r="921102" s="12" customFormat="1" x14ac:dyDescent="0.2"/>
    <row r="921103" s="12" customFormat="1" x14ac:dyDescent="0.2"/>
    <row r="921104" s="12" customFormat="1" x14ac:dyDescent="0.2"/>
    <row r="921105" s="12" customFormat="1" x14ac:dyDescent="0.2"/>
    <row r="921106" s="12" customFormat="1" x14ac:dyDescent="0.2"/>
    <row r="921107" s="12" customFormat="1" x14ac:dyDescent="0.2"/>
    <row r="921108" s="12" customFormat="1" x14ac:dyDescent="0.2"/>
    <row r="921109" s="12" customFormat="1" x14ac:dyDescent="0.2"/>
    <row r="921110" s="12" customFormat="1" x14ac:dyDescent="0.2"/>
    <row r="921111" s="12" customFormat="1" x14ac:dyDescent="0.2"/>
    <row r="921112" s="12" customFormat="1" x14ac:dyDescent="0.2"/>
    <row r="921113" s="12" customFormat="1" x14ac:dyDescent="0.2"/>
    <row r="921114" s="12" customFormat="1" x14ac:dyDescent="0.2"/>
    <row r="921115" s="12" customFormat="1" x14ac:dyDescent="0.2"/>
    <row r="921116" s="12" customFormat="1" x14ac:dyDescent="0.2"/>
    <row r="921117" s="12" customFormat="1" x14ac:dyDescent="0.2"/>
    <row r="921118" s="12" customFormat="1" x14ac:dyDescent="0.2"/>
    <row r="921119" s="12" customFormat="1" x14ac:dyDescent="0.2"/>
    <row r="921120" s="12" customFormat="1" x14ac:dyDescent="0.2"/>
    <row r="921121" s="12" customFormat="1" x14ac:dyDescent="0.2"/>
    <row r="921122" s="12" customFormat="1" x14ac:dyDescent="0.2"/>
    <row r="921123" s="12" customFormat="1" x14ac:dyDescent="0.2"/>
    <row r="921124" s="12" customFormat="1" x14ac:dyDescent="0.2"/>
    <row r="921125" s="12" customFormat="1" x14ac:dyDescent="0.2"/>
    <row r="921126" s="12" customFormat="1" x14ac:dyDescent="0.2"/>
    <row r="921127" s="12" customFormat="1" x14ac:dyDescent="0.2"/>
    <row r="921128" s="12" customFormat="1" x14ac:dyDescent="0.2"/>
    <row r="921129" s="12" customFormat="1" x14ac:dyDescent="0.2"/>
    <row r="921130" s="12" customFormat="1" x14ac:dyDescent="0.2"/>
    <row r="921131" s="12" customFormat="1" x14ac:dyDescent="0.2"/>
    <row r="921132" s="12" customFormat="1" x14ac:dyDescent="0.2"/>
    <row r="921133" s="12" customFormat="1" x14ac:dyDescent="0.2"/>
    <row r="921134" s="12" customFormat="1" x14ac:dyDescent="0.2"/>
    <row r="921135" s="12" customFormat="1" x14ac:dyDescent="0.2"/>
    <row r="921136" s="12" customFormat="1" x14ac:dyDescent="0.2"/>
    <row r="921137" s="12" customFormat="1" x14ac:dyDescent="0.2"/>
    <row r="921138" s="12" customFormat="1" x14ac:dyDescent="0.2"/>
    <row r="921139" s="12" customFormat="1" x14ac:dyDescent="0.2"/>
    <row r="921140" s="12" customFormat="1" x14ac:dyDescent="0.2"/>
    <row r="921141" s="12" customFormat="1" x14ac:dyDescent="0.2"/>
    <row r="921142" s="12" customFormat="1" x14ac:dyDescent="0.2"/>
    <row r="921143" s="12" customFormat="1" x14ac:dyDescent="0.2"/>
    <row r="921144" s="12" customFormat="1" x14ac:dyDescent="0.2"/>
    <row r="921145" s="12" customFormat="1" x14ac:dyDescent="0.2"/>
    <row r="921146" s="12" customFormat="1" x14ac:dyDescent="0.2"/>
    <row r="921147" s="12" customFormat="1" x14ac:dyDescent="0.2"/>
    <row r="921148" s="12" customFormat="1" x14ac:dyDescent="0.2"/>
    <row r="921149" s="12" customFormat="1" x14ac:dyDescent="0.2"/>
    <row r="921150" s="12" customFormat="1" x14ac:dyDescent="0.2"/>
    <row r="921151" s="12" customFormat="1" x14ac:dyDescent="0.2"/>
    <row r="921152" s="12" customFormat="1" x14ac:dyDescent="0.2"/>
    <row r="921153" s="12" customFormat="1" x14ac:dyDescent="0.2"/>
    <row r="921154" s="12" customFormat="1" x14ac:dyDescent="0.2"/>
    <row r="921155" s="12" customFormat="1" x14ac:dyDescent="0.2"/>
    <row r="921156" s="12" customFormat="1" x14ac:dyDescent="0.2"/>
    <row r="921157" s="12" customFormat="1" x14ac:dyDescent="0.2"/>
    <row r="921158" s="12" customFormat="1" x14ac:dyDescent="0.2"/>
    <row r="921159" s="12" customFormat="1" x14ac:dyDescent="0.2"/>
    <row r="921160" s="12" customFormat="1" x14ac:dyDescent="0.2"/>
    <row r="921161" s="12" customFormat="1" x14ac:dyDescent="0.2"/>
    <row r="921162" s="12" customFormat="1" x14ac:dyDescent="0.2"/>
    <row r="921163" s="12" customFormat="1" x14ac:dyDescent="0.2"/>
    <row r="921164" s="12" customFormat="1" x14ac:dyDescent="0.2"/>
    <row r="921165" s="12" customFormat="1" x14ac:dyDescent="0.2"/>
    <row r="921166" s="12" customFormat="1" x14ac:dyDescent="0.2"/>
    <row r="921167" s="12" customFormat="1" x14ac:dyDescent="0.2"/>
    <row r="921168" s="12" customFormat="1" x14ac:dyDescent="0.2"/>
    <row r="921169" s="12" customFormat="1" x14ac:dyDescent="0.2"/>
    <row r="921170" s="12" customFormat="1" x14ac:dyDescent="0.2"/>
    <row r="921171" s="12" customFormat="1" x14ac:dyDescent="0.2"/>
    <row r="921172" s="12" customFormat="1" x14ac:dyDescent="0.2"/>
    <row r="921173" s="12" customFormat="1" x14ac:dyDescent="0.2"/>
    <row r="921174" s="12" customFormat="1" x14ac:dyDescent="0.2"/>
    <row r="921175" s="12" customFormat="1" x14ac:dyDescent="0.2"/>
    <row r="921176" s="12" customFormat="1" x14ac:dyDescent="0.2"/>
    <row r="921177" s="12" customFormat="1" x14ac:dyDescent="0.2"/>
    <row r="921178" s="12" customFormat="1" x14ac:dyDescent="0.2"/>
    <row r="921179" s="12" customFormat="1" x14ac:dyDescent="0.2"/>
    <row r="921180" s="12" customFormat="1" x14ac:dyDescent="0.2"/>
    <row r="921181" s="12" customFormat="1" x14ac:dyDescent="0.2"/>
    <row r="921182" s="12" customFormat="1" x14ac:dyDescent="0.2"/>
    <row r="921183" s="12" customFormat="1" x14ac:dyDescent="0.2"/>
    <row r="921184" s="12" customFormat="1" x14ac:dyDescent="0.2"/>
    <row r="921185" s="12" customFormat="1" x14ac:dyDescent="0.2"/>
    <row r="921186" s="12" customFormat="1" x14ac:dyDescent="0.2"/>
    <row r="921187" s="12" customFormat="1" x14ac:dyDescent="0.2"/>
    <row r="921188" s="12" customFormat="1" x14ac:dyDescent="0.2"/>
    <row r="921189" s="12" customFormat="1" x14ac:dyDescent="0.2"/>
    <row r="921190" s="12" customFormat="1" x14ac:dyDescent="0.2"/>
    <row r="921191" s="12" customFormat="1" x14ac:dyDescent="0.2"/>
    <row r="921192" s="12" customFormat="1" x14ac:dyDescent="0.2"/>
    <row r="921193" s="12" customFormat="1" x14ac:dyDescent="0.2"/>
    <row r="921194" s="12" customFormat="1" x14ac:dyDescent="0.2"/>
    <row r="921195" s="12" customFormat="1" x14ac:dyDescent="0.2"/>
    <row r="921196" s="12" customFormat="1" x14ac:dyDescent="0.2"/>
    <row r="921197" s="12" customFormat="1" x14ac:dyDescent="0.2"/>
    <row r="921198" s="12" customFormat="1" x14ac:dyDescent="0.2"/>
    <row r="921199" s="12" customFormat="1" x14ac:dyDescent="0.2"/>
    <row r="921200" s="12" customFormat="1" x14ac:dyDescent="0.2"/>
    <row r="921201" s="12" customFormat="1" x14ac:dyDescent="0.2"/>
    <row r="921202" s="12" customFormat="1" x14ac:dyDescent="0.2"/>
    <row r="921203" s="12" customFormat="1" x14ac:dyDescent="0.2"/>
    <row r="921204" s="12" customFormat="1" x14ac:dyDescent="0.2"/>
    <row r="921205" s="12" customFormat="1" x14ac:dyDescent="0.2"/>
    <row r="921206" s="12" customFormat="1" x14ac:dyDescent="0.2"/>
    <row r="921207" s="12" customFormat="1" x14ac:dyDescent="0.2"/>
    <row r="921208" s="12" customFormat="1" x14ac:dyDescent="0.2"/>
    <row r="921209" s="12" customFormat="1" x14ac:dyDescent="0.2"/>
    <row r="921210" s="12" customFormat="1" x14ac:dyDescent="0.2"/>
    <row r="921211" s="12" customFormat="1" x14ac:dyDescent="0.2"/>
    <row r="921212" s="12" customFormat="1" x14ac:dyDescent="0.2"/>
    <row r="921213" s="12" customFormat="1" x14ac:dyDescent="0.2"/>
    <row r="921214" s="12" customFormat="1" x14ac:dyDescent="0.2"/>
    <row r="921215" s="12" customFormat="1" x14ac:dyDescent="0.2"/>
    <row r="921216" s="12" customFormat="1" x14ac:dyDescent="0.2"/>
    <row r="921217" s="12" customFormat="1" x14ac:dyDescent="0.2"/>
    <row r="921218" s="12" customFormat="1" x14ac:dyDescent="0.2"/>
    <row r="921219" s="12" customFormat="1" x14ac:dyDescent="0.2"/>
    <row r="921220" s="12" customFormat="1" x14ac:dyDescent="0.2"/>
    <row r="921221" s="12" customFormat="1" x14ac:dyDescent="0.2"/>
    <row r="921222" s="12" customFormat="1" x14ac:dyDescent="0.2"/>
    <row r="921223" s="12" customFormat="1" x14ac:dyDescent="0.2"/>
    <row r="921224" s="12" customFormat="1" x14ac:dyDescent="0.2"/>
    <row r="921225" s="12" customFormat="1" x14ac:dyDescent="0.2"/>
    <row r="921226" s="12" customFormat="1" x14ac:dyDescent="0.2"/>
    <row r="921227" s="12" customFormat="1" x14ac:dyDescent="0.2"/>
    <row r="921228" s="12" customFormat="1" x14ac:dyDescent="0.2"/>
    <row r="921229" s="12" customFormat="1" x14ac:dyDescent="0.2"/>
    <row r="921230" s="12" customFormat="1" x14ac:dyDescent="0.2"/>
    <row r="921231" s="12" customFormat="1" x14ac:dyDescent="0.2"/>
    <row r="921232" s="12" customFormat="1" x14ac:dyDescent="0.2"/>
    <row r="921233" s="12" customFormat="1" x14ac:dyDescent="0.2"/>
    <row r="921234" s="12" customFormat="1" x14ac:dyDescent="0.2"/>
    <row r="921235" s="12" customFormat="1" x14ac:dyDescent="0.2"/>
    <row r="921236" s="12" customFormat="1" x14ac:dyDescent="0.2"/>
    <row r="921237" s="12" customFormat="1" x14ac:dyDescent="0.2"/>
    <row r="921238" s="12" customFormat="1" x14ac:dyDescent="0.2"/>
    <row r="921239" s="12" customFormat="1" x14ac:dyDescent="0.2"/>
    <row r="921240" s="12" customFormat="1" x14ac:dyDescent="0.2"/>
    <row r="921241" s="12" customFormat="1" x14ac:dyDescent="0.2"/>
    <row r="921242" s="12" customFormat="1" x14ac:dyDescent="0.2"/>
    <row r="921243" s="12" customFormat="1" x14ac:dyDescent="0.2"/>
    <row r="921244" s="12" customFormat="1" x14ac:dyDescent="0.2"/>
    <row r="921245" s="12" customFormat="1" x14ac:dyDescent="0.2"/>
    <row r="921246" s="12" customFormat="1" x14ac:dyDescent="0.2"/>
    <row r="921247" s="12" customFormat="1" x14ac:dyDescent="0.2"/>
    <row r="921248" s="12" customFormat="1" x14ac:dyDescent="0.2"/>
    <row r="921249" s="12" customFormat="1" x14ac:dyDescent="0.2"/>
    <row r="921250" s="12" customFormat="1" x14ac:dyDescent="0.2"/>
    <row r="921251" s="12" customFormat="1" x14ac:dyDescent="0.2"/>
    <row r="921252" s="12" customFormat="1" x14ac:dyDescent="0.2"/>
    <row r="921253" s="12" customFormat="1" x14ac:dyDescent="0.2"/>
    <row r="921254" s="12" customFormat="1" x14ac:dyDescent="0.2"/>
    <row r="921255" s="12" customFormat="1" x14ac:dyDescent="0.2"/>
    <row r="921256" s="12" customFormat="1" x14ac:dyDescent="0.2"/>
    <row r="921257" s="12" customFormat="1" x14ac:dyDescent="0.2"/>
    <row r="921258" s="12" customFormat="1" x14ac:dyDescent="0.2"/>
    <row r="921259" s="12" customFormat="1" x14ac:dyDescent="0.2"/>
    <row r="921260" s="12" customFormat="1" x14ac:dyDescent="0.2"/>
    <row r="921261" s="12" customFormat="1" x14ac:dyDescent="0.2"/>
    <row r="921262" s="12" customFormat="1" x14ac:dyDescent="0.2"/>
    <row r="921263" s="12" customFormat="1" x14ac:dyDescent="0.2"/>
    <row r="921264" s="12" customFormat="1" x14ac:dyDescent="0.2"/>
    <row r="921265" s="12" customFormat="1" x14ac:dyDescent="0.2"/>
    <row r="921266" s="12" customFormat="1" x14ac:dyDescent="0.2"/>
    <row r="921267" s="12" customFormat="1" x14ac:dyDescent="0.2"/>
    <row r="921268" s="12" customFormat="1" x14ac:dyDescent="0.2"/>
    <row r="921269" s="12" customFormat="1" x14ac:dyDescent="0.2"/>
    <row r="921270" s="12" customFormat="1" x14ac:dyDescent="0.2"/>
    <row r="921271" s="12" customFormat="1" x14ac:dyDescent="0.2"/>
    <row r="921272" s="12" customFormat="1" x14ac:dyDescent="0.2"/>
    <row r="921273" s="12" customFormat="1" x14ac:dyDescent="0.2"/>
    <row r="921274" s="12" customFormat="1" x14ac:dyDescent="0.2"/>
    <row r="921275" s="12" customFormat="1" x14ac:dyDescent="0.2"/>
    <row r="921276" s="12" customFormat="1" x14ac:dyDescent="0.2"/>
    <row r="921277" s="12" customFormat="1" x14ac:dyDescent="0.2"/>
    <row r="921278" s="12" customFormat="1" x14ac:dyDescent="0.2"/>
    <row r="921279" s="12" customFormat="1" x14ac:dyDescent="0.2"/>
    <row r="921280" s="12" customFormat="1" x14ac:dyDescent="0.2"/>
    <row r="921281" s="12" customFormat="1" x14ac:dyDescent="0.2"/>
    <row r="921282" s="12" customFormat="1" x14ac:dyDescent="0.2"/>
    <row r="921283" s="12" customFormat="1" x14ac:dyDescent="0.2"/>
    <row r="921284" s="12" customFormat="1" x14ac:dyDescent="0.2"/>
    <row r="921285" s="12" customFormat="1" x14ac:dyDescent="0.2"/>
    <row r="921286" s="12" customFormat="1" x14ac:dyDescent="0.2"/>
    <row r="921287" s="12" customFormat="1" x14ac:dyDescent="0.2"/>
    <row r="921288" s="12" customFormat="1" x14ac:dyDescent="0.2"/>
    <row r="921289" s="12" customFormat="1" x14ac:dyDescent="0.2"/>
    <row r="921290" s="12" customFormat="1" x14ac:dyDescent="0.2"/>
    <row r="921291" s="12" customFormat="1" x14ac:dyDescent="0.2"/>
    <row r="921292" s="12" customFormat="1" x14ac:dyDescent="0.2"/>
    <row r="921293" s="12" customFormat="1" x14ac:dyDescent="0.2"/>
    <row r="921294" s="12" customFormat="1" x14ac:dyDescent="0.2"/>
    <row r="921295" s="12" customFormat="1" x14ac:dyDescent="0.2"/>
    <row r="921296" s="12" customFormat="1" x14ac:dyDescent="0.2"/>
    <row r="921297" s="12" customFormat="1" x14ac:dyDescent="0.2"/>
    <row r="921298" s="12" customFormat="1" x14ac:dyDescent="0.2"/>
    <row r="921299" s="12" customFormat="1" x14ac:dyDescent="0.2"/>
    <row r="921300" s="12" customFormat="1" x14ac:dyDescent="0.2"/>
    <row r="921301" s="12" customFormat="1" x14ac:dyDescent="0.2"/>
    <row r="921302" s="12" customFormat="1" x14ac:dyDescent="0.2"/>
    <row r="921303" s="12" customFormat="1" x14ac:dyDescent="0.2"/>
    <row r="921304" s="12" customFormat="1" x14ac:dyDescent="0.2"/>
    <row r="921305" s="12" customFormat="1" x14ac:dyDescent="0.2"/>
    <row r="921306" s="12" customFormat="1" x14ac:dyDescent="0.2"/>
    <row r="921307" s="12" customFormat="1" x14ac:dyDescent="0.2"/>
    <row r="921308" s="12" customFormat="1" x14ac:dyDescent="0.2"/>
    <row r="921309" s="12" customFormat="1" x14ac:dyDescent="0.2"/>
    <row r="921310" s="12" customFormat="1" x14ac:dyDescent="0.2"/>
    <row r="921311" s="12" customFormat="1" x14ac:dyDescent="0.2"/>
    <row r="921312" s="12" customFormat="1" x14ac:dyDescent="0.2"/>
    <row r="921313" s="12" customFormat="1" x14ac:dyDescent="0.2"/>
    <row r="921314" s="12" customFormat="1" x14ac:dyDescent="0.2"/>
    <row r="921315" s="12" customFormat="1" x14ac:dyDescent="0.2"/>
    <row r="921316" s="12" customFormat="1" x14ac:dyDescent="0.2"/>
    <row r="921317" s="12" customFormat="1" x14ac:dyDescent="0.2"/>
    <row r="921318" s="12" customFormat="1" x14ac:dyDescent="0.2"/>
    <row r="921319" s="12" customFormat="1" x14ac:dyDescent="0.2"/>
    <row r="921320" s="12" customFormat="1" x14ac:dyDescent="0.2"/>
    <row r="921321" s="12" customFormat="1" x14ac:dyDescent="0.2"/>
    <row r="921322" s="12" customFormat="1" x14ac:dyDescent="0.2"/>
    <row r="921323" s="12" customFormat="1" x14ac:dyDescent="0.2"/>
    <row r="921324" s="12" customFormat="1" x14ac:dyDescent="0.2"/>
    <row r="921325" s="12" customFormat="1" x14ac:dyDescent="0.2"/>
    <row r="921326" s="12" customFormat="1" x14ac:dyDescent="0.2"/>
    <row r="921327" s="12" customFormat="1" x14ac:dyDescent="0.2"/>
    <row r="921328" s="12" customFormat="1" x14ac:dyDescent="0.2"/>
    <row r="921329" s="12" customFormat="1" x14ac:dyDescent="0.2"/>
    <row r="921330" s="12" customFormat="1" x14ac:dyDescent="0.2"/>
    <row r="921331" s="12" customFormat="1" x14ac:dyDescent="0.2"/>
    <row r="921332" s="12" customFormat="1" x14ac:dyDescent="0.2"/>
    <row r="921333" s="12" customFormat="1" x14ac:dyDescent="0.2"/>
    <row r="921334" s="12" customFormat="1" x14ac:dyDescent="0.2"/>
    <row r="921335" s="12" customFormat="1" x14ac:dyDescent="0.2"/>
    <row r="921336" s="12" customFormat="1" x14ac:dyDescent="0.2"/>
    <row r="921337" s="12" customFormat="1" x14ac:dyDescent="0.2"/>
    <row r="921338" s="12" customFormat="1" x14ac:dyDescent="0.2"/>
    <row r="921339" s="12" customFormat="1" x14ac:dyDescent="0.2"/>
    <row r="921340" s="12" customFormat="1" x14ac:dyDescent="0.2"/>
    <row r="921341" s="12" customFormat="1" x14ac:dyDescent="0.2"/>
    <row r="921342" s="12" customFormat="1" x14ac:dyDescent="0.2"/>
    <row r="921343" s="12" customFormat="1" x14ac:dyDescent="0.2"/>
    <row r="921344" s="12" customFormat="1" x14ac:dyDescent="0.2"/>
    <row r="921345" s="12" customFormat="1" x14ac:dyDescent="0.2"/>
    <row r="921346" s="12" customFormat="1" x14ac:dyDescent="0.2"/>
    <row r="921347" s="12" customFormat="1" x14ac:dyDescent="0.2"/>
    <row r="921348" s="12" customFormat="1" x14ac:dyDescent="0.2"/>
    <row r="921349" s="12" customFormat="1" x14ac:dyDescent="0.2"/>
    <row r="921350" s="12" customFormat="1" x14ac:dyDescent="0.2"/>
    <row r="921351" s="12" customFormat="1" x14ac:dyDescent="0.2"/>
    <row r="921352" s="12" customFormat="1" x14ac:dyDescent="0.2"/>
    <row r="921353" s="12" customFormat="1" x14ac:dyDescent="0.2"/>
    <row r="921354" s="12" customFormat="1" x14ac:dyDescent="0.2"/>
    <row r="921355" s="12" customFormat="1" x14ac:dyDescent="0.2"/>
    <row r="921356" s="12" customFormat="1" x14ac:dyDescent="0.2"/>
    <row r="921357" s="12" customFormat="1" x14ac:dyDescent="0.2"/>
    <row r="921358" s="12" customFormat="1" x14ac:dyDescent="0.2"/>
    <row r="921359" s="12" customFormat="1" x14ac:dyDescent="0.2"/>
    <row r="921360" s="12" customFormat="1" x14ac:dyDescent="0.2"/>
    <row r="921361" s="12" customFormat="1" x14ac:dyDescent="0.2"/>
    <row r="921362" s="12" customFormat="1" x14ac:dyDescent="0.2"/>
    <row r="921363" s="12" customFormat="1" x14ac:dyDescent="0.2"/>
    <row r="921364" s="12" customFormat="1" x14ac:dyDescent="0.2"/>
    <row r="921365" s="12" customFormat="1" x14ac:dyDescent="0.2"/>
    <row r="921366" s="12" customFormat="1" x14ac:dyDescent="0.2"/>
    <row r="921367" s="12" customFormat="1" x14ac:dyDescent="0.2"/>
    <row r="921368" s="12" customFormat="1" x14ac:dyDescent="0.2"/>
    <row r="921369" s="12" customFormat="1" x14ac:dyDescent="0.2"/>
    <row r="921370" s="12" customFormat="1" x14ac:dyDescent="0.2"/>
    <row r="921371" s="12" customFormat="1" x14ac:dyDescent="0.2"/>
    <row r="921372" s="12" customFormat="1" x14ac:dyDescent="0.2"/>
    <row r="921373" s="12" customFormat="1" x14ac:dyDescent="0.2"/>
    <row r="921374" s="12" customFormat="1" x14ac:dyDescent="0.2"/>
    <row r="921375" s="12" customFormat="1" x14ac:dyDescent="0.2"/>
    <row r="921376" s="12" customFormat="1" x14ac:dyDescent="0.2"/>
    <row r="921377" s="12" customFormat="1" x14ac:dyDescent="0.2"/>
    <row r="921378" s="12" customFormat="1" x14ac:dyDescent="0.2"/>
    <row r="921379" s="12" customFormat="1" x14ac:dyDescent="0.2"/>
    <row r="921380" s="12" customFormat="1" x14ac:dyDescent="0.2"/>
    <row r="921381" s="12" customFormat="1" x14ac:dyDescent="0.2"/>
    <row r="921382" s="12" customFormat="1" x14ac:dyDescent="0.2"/>
    <row r="921383" s="12" customFormat="1" x14ac:dyDescent="0.2"/>
    <row r="921384" s="12" customFormat="1" x14ac:dyDescent="0.2"/>
    <row r="921385" s="12" customFormat="1" x14ac:dyDescent="0.2"/>
    <row r="921386" s="12" customFormat="1" x14ac:dyDescent="0.2"/>
    <row r="921387" s="12" customFormat="1" x14ac:dyDescent="0.2"/>
    <row r="921388" s="12" customFormat="1" x14ac:dyDescent="0.2"/>
    <row r="921389" s="12" customFormat="1" x14ac:dyDescent="0.2"/>
    <row r="921390" s="12" customFormat="1" x14ac:dyDescent="0.2"/>
    <row r="921391" s="12" customFormat="1" x14ac:dyDescent="0.2"/>
    <row r="921392" s="12" customFormat="1" x14ac:dyDescent="0.2"/>
    <row r="921393" s="12" customFormat="1" x14ac:dyDescent="0.2"/>
    <row r="921394" s="12" customFormat="1" x14ac:dyDescent="0.2"/>
    <row r="921395" s="12" customFormat="1" x14ac:dyDescent="0.2"/>
    <row r="921396" s="12" customFormat="1" x14ac:dyDescent="0.2"/>
    <row r="921397" s="12" customFormat="1" x14ac:dyDescent="0.2"/>
    <row r="921398" s="12" customFormat="1" x14ac:dyDescent="0.2"/>
    <row r="921399" s="12" customFormat="1" x14ac:dyDescent="0.2"/>
    <row r="921400" s="12" customFormat="1" x14ac:dyDescent="0.2"/>
    <row r="921401" s="12" customFormat="1" x14ac:dyDescent="0.2"/>
    <row r="921402" s="12" customFormat="1" x14ac:dyDescent="0.2"/>
    <row r="921403" s="12" customFormat="1" x14ac:dyDescent="0.2"/>
    <row r="921404" s="12" customFormat="1" x14ac:dyDescent="0.2"/>
    <row r="921405" s="12" customFormat="1" x14ac:dyDescent="0.2"/>
    <row r="921406" s="12" customFormat="1" x14ac:dyDescent="0.2"/>
    <row r="921407" s="12" customFormat="1" x14ac:dyDescent="0.2"/>
    <row r="921408" s="12" customFormat="1" x14ac:dyDescent="0.2"/>
    <row r="921409" s="12" customFormat="1" x14ac:dyDescent="0.2"/>
    <row r="921410" s="12" customFormat="1" x14ac:dyDescent="0.2"/>
    <row r="921411" s="12" customFormat="1" x14ac:dyDescent="0.2"/>
    <row r="921412" s="12" customFormat="1" x14ac:dyDescent="0.2"/>
    <row r="921413" s="12" customFormat="1" x14ac:dyDescent="0.2"/>
    <row r="921414" s="12" customFormat="1" x14ac:dyDescent="0.2"/>
    <row r="921415" s="12" customFormat="1" x14ac:dyDescent="0.2"/>
    <row r="921416" s="12" customFormat="1" x14ac:dyDescent="0.2"/>
    <row r="921417" s="12" customFormat="1" x14ac:dyDescent="0.2"/>
    <row r="921418" s="12" customFormat="1" x14ac:dyDescent="0.2"/>
    <row r="921419" s="12" customFormat="1" x14ac:dyDescent="0.2"/>
    <row r="921420" s="12" customFormat="1" x14ac:dyDescent="0.2"/>
    <row r="921421" s="12" customFormat="1" x14ac:dyDescent="0.2"/>
    <row r="921422" s="12" customFormat="1" x14ac:dyDescent="0.2"/>
    <row r="921423" s="12" customFormat="1" x14ac:dyDescent="0.2"/>
    <row r="921424" s="12" customFormat="1" x14ac:dyDescent="0.2"/>
    <row r="921425" s="12" customFormat="1" x14ac:dyDescent="0.2"/>
    <row r="921426" s="12" customFormat="1" x14ac:dyDescent="0.2"/>
    <row r="921427" s="12" customFormat="1" x14ac:dyDescent="0.2"/>
    <row r="921428" s="12" customFormat="1" x14ac:dyDescent="0.2"/>
    <row r="921429" s="12" customFormat="1" x14ac:dyDescent="0.2"/>
    <row r="921430" s="12" customFormat="1" x14ac:dyDescent="0.2"/>
    <row r="921431" s="12" customFormat="1" x14ac:dyDescent="0.2"/>
    <row r="921432" s="12" customFormat="1" x14ac:dyDescent="0.2"/>
    <row r="921433" s="12" customFormat="1" x14ac:dyDescent="0.2"/>
    <row r="921434" s="12" customFormat="1" x14ac:dyDescent="0.2"/>
    <row r="921435" s="12" customFormat="1" x14ac:dyDescent="0.2"/>
    <row r="921436" s="12" customFormat="1" x14ac:dyDescent="0.2"/>
    <row r="921437" s="12" customFormat="1" x14ac:dyDescent="0.2"/>
    <row r="921438" s="12" customFormat="1" x14ac:dyDescent="0.2"/>
    <row r="921439" s="12" customFormat="1" x14ac:dyDescent="0.2"/>
    <row r="921440" s="12" customFormat="1" x14ac:dyDescent="0.2"/>
    <row r="921441" s="12" customFormat="1" x14ac:dyDescent="0.2"/>
    <row r="921442" s="12" customFormat="1" x14ac:dyDescent="0.2"/>
    <row r="921443" s="12" customFormat="1" x14ac:dyDescent="0.2"/>
    <row r="921444" s="12" customFormat="1" x14ac:dyDescent="0.2"/>
    <row r="921445" s="12" customFormat="1" x14ac:dyDescent="0.2"/>
    <row r="921446" s="12" customFormat="1" x14ac:dyDescent="0.2"/>
    <row r="921447" s="12" customFormat="1" x14ac:dyDescent="0.2"/>
    <row r="921448" s="12" customFormat="1" x14ac:dyDescent="0.2"/>
    <row r="921449" s="12" customFormat="1" x14ac:dyDescent="0.2"/>
    <row r="921450" s="12" customFormat="1" x14ac:dyDescent="0.2"/>
    <row r="921451" s="12" customFormat="1" x14ac:dyDescent="0.2"/>
    <row r="921452" s="12" customFormat="1" x14ac:dyDescent="0.2"/>
    <row r="921453" s="12" customFormat="1" x14ac:dyDescent="0.2"/>
    <row r="921454" s="12" customFormat="1" x14ac:dyDescent="0.2"/>
    <row r="921455" s="12" customFormat="1" x14ac:dyDescent="0.2"/>
    <row r="921456" s="12" customFormat="1" x14ac:dyDescent="0.2"/>
    <row r="921457" s="12" customFormat="1" x14ac:dyDescent="0.2"/>
    <row r="921458" s="12" customFormat="1" x14ac:dyDescent="0.2"/>
    <row r="921459" s="12" customFormat="1" x14ac:dyDescent="0.2"/>
    <row r="921460" s="12" customFormat="1" x14ac:dyDescent="0.2"/>
    <row r="921461" s="12" customFormat="1" x14ac:dyDescent="0.2"/>
    <row r="921462" s="12" customFormat="1" x14ac:dyDescent="0.2"/>
    <row r="921463" s="12" customFormat="1" x14ac:dyDescent="0.2"/>
    <row r="921464" s="12" customFormat="1" x14ac:dyDescent="0.2"/>
    <row r="921465" s="12" customFormat="1" x14ac:dyDescent="0.2"/>
    <row r="921466" s="12" customFormat="1" x14ac:dyDescent="0.2"/>
    <row r="921467" s="12" customFormat="1" x14ac:dyDescent="0.2"/>
    <row r="921468" s="12" customFormat="1" x14ac:dyDescent="0.2"/>
    <row r="921469" s="12" customFormat="1" x14ac:dyDescent="0.2"/>
    <row r="921470" s="12" customFormat="1" x14ac:dyDescent="0.2"/>
    <row r="921471" s="12" customFormat="1" x14ac:dyDescent="0.2"/>
    <row r="921472" s="12" customFormat="1" x14ac:dyDescent="0.2"/>
    <row r="921473" s="12" customFormat="1" x14ac:dyDescent="0.2"/>
    <row r="921474" s="12" customFormat="1" x14ac:dyDescent="0.2"/>
    <row r="921475" s="12" customFormat="1" x14ac:dyDescent="0.2"/>
    <row r="921476" s="12" customFormat="1" x14ac:dyDescent="0.2"/>
    <row r="921477" s="12" customFormat="1" x14ac:dyDescent="0.2"/>
    <row r="921478" s="12" customFormat="1" x14ac:dyDescent="0.2"/>
    <row r="921479" s="12" customFormat="1" x14ac:dyDescent="0.2"/>
    <row r="921480" s="12" customFormat="1" x14ac:dyDescent="0.2"/>
    <row r="921481" s="12" customFormat="1" x14ac:dyDescent="0.2"/>
    <row r="921482" s="12" customFormat="1" x14ac:dyDescent="0.2"/>
    <row r="921483" s="12" customFormat="1" x14ac:dyDescent="0.2"/>
    <row r="921484" s="12" customFormat="1" x14ac:dyDescent="0.2"/>
    <row r="921485" s="12" customFormat="1" x14ac:dyDescent="0.2"/>
    <row r="921486" s="12" customFormat="1" x14ac:dyDescent="0.2"/>
    <row r="921487" s="12" customFormat="1" x14ac:dyDescent="0.2"/>
    <row r="921488" s="12" customFormat="1" x14ac:dyDescent="0.2"/>
    <row r="921489" s="12" customFormat="1" x14ac:dyDescent="0.2"/>
    <row r="921490" s="12" customFormat="1" x14ac:dyDescent="0.2"/>
    <row r="921491" s="12" customFormat="1" x14ac:dyDescent="0.2"/>
    <row r="921492" s="12" customFormat="1" x14ac:dyDescent="0.2"/>
    <row r="921493" s="12" customFormat="1" x14ac:dyDescent="0.2"/>
    <row r="921494" s="12" customFormat="1" x14ac:dyDescent="0.2"/>
    <row r="921495" s="12" customFormat="1" x14ac:dyDescent="0.2"/>
    <row r="921496" s="12" customFormat="1" x14ac:dyDescent="0.2"/>
    <row r="921497" s="12" customFormat="1" x14ac:dyDescent="0.2"/>
    <row r="921498" s="12" customFormat="1" x14ac:dyDescent="0.2"/>
    <row r="921499" s="12" customFormat="1" x14ac:dyDescent="0.2"/>
    <row r="921500" s="12" customFormat="1" x14ac:dyDescent="0.2"/>
    <row r="921501" s="12" customFormat="1" x14ac:dyDescent="0.2"/>
    <row r="921502" s="12" customFormat="1" x14ac:dyDescent="0.2"/>
    <row r="921503" s="12" customFormat="1" x14ac:dyDescent="0.2"/>
    <row r="921504" s="12" customFormat="1" x14ac:dyDescent="0.2"/>
    <row r="921505" s="12" customFormat="1" x14ac:dyDescent="0.2"/>
    <row r="921506" s="12" customFormat="1" x14ac:dyDescent="0.2"/>
    <row r="921507" s="12" customFormat="1" x14ac:dyDescent="0.2"/>
    <row r="921508" s="12" customFormat="1" x14ac:dyDescent="0.2"/>
    <row r="921509" s="12" customFormat="1" x14ac:dyDescent="0.2"/>
    <row r="921510" s="12" customFormat="1" x14ac:dyDescent="0.2"/>
    <row r="921511" s="12" customFormat="1" x14ac:dyDescent="0.2"/>
    <row r="921512" s="12" customFormat="1" x14ac:dyDescent="0.2"/>
    <row r="921513" s="12" customFormat="1" x14ac:dyDescent="0.2"/>
    <row r="921514" s="12" customFormat="1" x14ac:dyDescent="0.2"/>
    <row r="921515" s="12" customFormat="1" x14ac:dyDescent="0.2"/>
    <row r="921516" s="12" customFormat="1" x14ac:dyDescent="0.2"/>
    <row r="921517" s="12" customFormat="1" x14ac:dyDescent="0.2"/>
    <row r="921518" s="12" customFormat="1" x14ac:dyDescent="0.2"/>
    <row r="921519" s="12" customFormat="1" x14ac:dyDescent="0.2"/>
    <row r="921520" s="12" customFormat="1" x14ac:dyDescent="0.2"/>
    <row r="921521" s="12" customFormat="1" x14ac:dyDescent="0.2"/>
    <row r="921522" s="12" customFormat="1" x14ac:dyDescent="0.2"/>
    <row r="921523" s="12" customFormat="1" x14ac:dyDescent="0.2"/>
    <row r="921524" s="12" customFormat="1" x14ac:dyDescent="0.2"/>
    <row r="921525" s="12" customFormat="1" x14ac:dyDescent="0.2"/>
    <row r="921526" s="12" customFormat="1" x14ac:dyDescent="0.2"/>
    <row r="921527" s="12" customFormat="1" x14ac:dyDescent="0.2"/>
    <row r="921528" s="12" customFormat="1" x14ac:dyDescent="0.2"/>
    <row r="921529" s="12" customFormat="1" x14ac:dyDescent="0.2"/>
    <row r="921530" s="12" customFormat="1" x14ac:dyDescent="0.2"/>
    <row r="921531" s="12" customFormat="1" x14ac:dyDescent="0.2"/>
    <row r="921532" s="12" customFormat="1" x14ac:dyDescent="0.2"/>
    <row r="921533" s="12" customFormat="1" x14ac:dyDescent="0.2"/>
    <row r="921534" s="12" customFormat="1" x14ac:dyDescent="0.2"/>
    <row r="921535" s="12" customFormat="1" x14ac:dyDescent="0.2"/>
    <row r="921536" s="12" customFormat="1" x14ac:dyDescent="0.2"/>
    <row r="921537" s="12" customFormat="1" x14ac:dyDescent="0.2"/>
    <row r="921538" s="12" customFormat="1" x14ac:dyDescent="0.2"/>
    <row r="921539" s="12" customFormat="1" x14ac:dyDescent="0.2"/>
    <row r="921540" s="12" customFormat="1" x14ac:dyDescent="0.2"/>
    <row r="921541" s="12" customFormat="1" x14ac:dyDescent="0.2"/>
    <row r="921542" s="12" customFormat="1" x14ac:dyDescent="0.2"/>
    <row r="921543" s="12" customFormat="1" x14ac:dyDescent="0.2"/>
    <row r="921544" s="12" customFormat="1" x14ac:dyDescent="0.2"/>
    <row r="921545" s="12" customFormat="1" x14ac:dyDescent="0.2"/>
    <row r="921546" s="12" customFormat="1" x14ac:dyDescent="0.2"/>
    <row r="921547" s="12" customFormat="1" x14ac:dyDescent="0.2"/>
    <row r="921548" s="12" customFormat="1" x14ac:dyDescent="0.2"/>
    <row r="921549" s="12" customFormat="1" x14ac:dyDescent="0.2"/>
    <row r="921550" s="12" customFormat="1" x14ac:dyDescent="0.2"/>
    <row r="921551" s="12" customFormat="1" x14ac:dyDescent="0.2"/>
    <row r="921552" s="12" customFormat="1" x14ac:dyDescent="0.2"/>
    <row r="921553" s="12" customFormat="1" x14ac:dyDescent="0.2"/>
    <row r="921554" s="12" customFormat="1" x14ac:dyDescent="0.2"/>
    <row r="921555" s="12" customFormat="1" x14ac:dyDescent="0.2"/>
    <row r="921556" s="12" customFormat="1" x14ac:dyDescent="0.2"/>
    <row r="921557" s="12" customFormat="1" x14ac:dyDescent="0.2"/>
    <row r="921558" s="12" customFormat="1" x14ac:dyDescent="0.2"/>
    <row r="921559" s="12" customFormat="1" x14ac:dyDescent="0.2"/>
    <row r="921560" s="12" customFormat="1" x14ac:dyDescent="0.2"/>
    <row r="921561" s="12" customFormat="1" x14ac:dyDescent="0.2"/>
    <row r="921562" s="12" customFormat="1" x14ac:dyDescent="0.2"/>
    <row r="921563" s="12" customFormat="1" x14ac:dyDescent="0.2"/>
    <row r="921564" s="12" customFormat="1" x14ac:dyDescent="0.2"/>
    <row r="921565" s="12" customFormat="1" x14ac:dyDescent="0.2"/>
    <row r="921566" s="12" customFormat="1" x14ac:dyDescent="0.2"/>
    <row r="921567" s="12" customFormat="1" x14ac:dyDescent="0.2"/>
    <row r="921568" s="12" customFormat="1" x14ac:dyDescent="0.2"/>
    <row r="921569" s="12" customFormat="1" x14ac:dyDescent="0.2"/>
    <row r="921570" s="12" customFormat="1" x14ac:dyDescent="0.2"/>
    <row r="921571" s="12" customFormat="1" x14ac:dyDescent="0.2"/>
    <row r="921572" s="12" customFormat="1" x14ac:dyDescent="0.2"/>
    <row r="921573" s="12" customFormat="1" x14ac:dyDescent="0.2"/>
    <row r="921574" s="12" customFormat="1" x14ac:dyDescent="0.2"/>
    <row r="921575" s="12" customFormat="1" x14ac:dyDescent="0.2"/>
    <row r="921576" s="12" customFormat="1" x14ac:dyDescent="0.2"/>
    <row r="921577" s="12" customFormat="1" x14ac:dyDescent="0.2"/>
    <row r="921578" s="12" customFormat="1" x14ac:dyDescent="0.2"/>
    <row r="921579" s="12" customFormat="1" x14ac:dyDescent="0.2"/>
    <row r="921580" s="12" customFormat="1" x14ac:dyDescent="0.2"/>
    <row r="921581" s="12" customFormat="1" x14ac:dyDescent="0.2"/>
    <row r="921582" s="12" customFormat="1" x14ac:dyDescent="0.2"/>
    <row r="921583" s="12" customFormat="1" x14ac:dyDescent="0.2"/>
    <row r="921584" s="12" customFormat="1" x14ac:dyDescent="0.2"/>
    <row r="921585" s="12" customFormat="1" x14ac:dyDescent="0.2"/>
    <row r="921586" s="12" customFormat="1" x14ac:dyDescent="0.2"/>
    <row r="921587" s="12" customFormat="1" x14ac:dyDescent="0.2"/>
    <row r="921588" s="12" customFormat="1" x14ac:dyDescent="0.2"/>
    <row r="921589" s="12" customFormat="1" x14ac:dyDescent="0.2"/>
    <row r="921590" s="12" customFormat="1" x14ac:dyDescent="0.2"/>
    <row r="921591" s="12" customFormat="1" x14ac:dyDescent="0.2"/>
    <row r="921592" s="12" customFormat="1" x14ac:dyDescent="0.2"/>
    <row r="921593" s="12" customFormat="1" x14ac:dyDescent="0.2"/>
    <row r="921594" s="12" customFormat="1" x14ac:dyDescent="0.2"/>
    <row r="921595" s="12" customFormat="1" x14ac:dyDescent="0.2"/>
    <row r="921596" s="12" customFormat="1" x14ac:dyDescent="0.2"/>
    <row r="921597" s="12" customFormat="1" x14ac:dyDescent="0.2"/>
    <row r="921598" s="12" customFormat="1" x14ac:dyDescent="0.2"/>
    <row r="921599" s="12" customFormat="1" x14ac:dyDescent="0.2"/>
    <row r="921600" s="12" customFormat="1" x14ac:dyDescent="0.2"/>
    <row r="921601" s="12" customFormat="1" x14ac:dyDescent="0.2"/>
    <row r="921602" s="12" customFormat="1" x14ac:dyDescent="0.2"/>
    <row r="921603" s="12" customFormat="1" x14ac:dyDescent="0.2"/>
    <row r="921604" s="12" customFormat="1" x14ac:dyDescent="0.2"/>
    <row r="921605" s="12" customFormat="1" x14ac:dyDescent="0.2"/>
    <row r="921606" s="12" customFormat="1" x14ac:dyDescent="0.2"/>
    <row r="921607" s="12" customFormat="1" x14ac:dyDescent="0.2"/>
    <row r="921608" s="12" customFormat="1" x14ac:dyDescent="0.2"/>
    <row r="921609" s="12" customFormat="1" x14ac:dyDescent="0.2"/>
    <row r="921610" s="12" customFormat="1" x14ac:dyDescent="0.2"/>
    <row r="921611" s="12" customFormat="1" x14ac:dyDescent="0.2"/>
    <row r="921612" s="12" customFormat="1" x14ac:dyDescent="0.2"/>
    <row r="921613" s="12" customFormat="1" x14ac:dyDescent="0.2"/>
    <row r="921614" s="12" customFormat="1" x14ac:dyDescent="0.2"/>
    <row r="921615" s="12" customFormat="1" x14ac:dyDescent="0.2"/>
    <row r="921616" s="12" customFormat="1" x14ac:dyDescent="0.2"/>
    <row r="921617" s="12" customFormat="1" x14ac:dyDescent="0.2"/>
    <row r="921618" s="12" customFormat="1" x14ac:dyDescent="0.2"/>
    <row r="921619" s="12" customFormat="1" x14ac:dyDescent="0.2"/>
    <row r="921620" s="12" customFormat="1" x14ac:dyDescent="0.2"/>
    <row r="921621" s="12" customFormat="1" x14ac:dyDescent="0.2"/>
    <row r="921622" s="12" customFormat="1" x14ac:dyDescent="0.2"/>
    <row r="921623" s="12" customFormat="1" x14ac:dyDescent="0.2"/>
    <row r="921624" s="12" customFormat="1" x14ac:dyDescent="0.2"/>
    <row r="921625" s="12" customFormat="1" x14ac:dyDescent="0.2"/>
    <row r="921626" s="12" customFormat="1" x14ac:dyDescent="0.2"/>
    <row r="921627" s="12" customFormat="1" x14ac:dyDescent="0.2"/>
    <row r="921628" s="12" customFormat="1" x14ac:dyDescent="0.2"/>
    <row r="921629" s="12" customFormat="1" x14ac:dyDescent="0.2"/>
    <row r="921630" s="12" customFormat="1" x14ac:dyDescent="0.2"/>
    <row r="921631" s="12" customFormat="1" x14ac:dyDescent="0.2"/>
    <row r="921632" s="12" customFormat="1" x14ac:dyDescent="0.2"/>
    <row r="921633" s="12" customFormat="1" x14ac:dyDescent="0.2"/>
    <row r="921634" s="12" customFormat="1" x14ac:dyDescent="0.2"/>
    <row r="921635" s="12" customFormat="1" x14ac:dyDescent="0.2"/>
    <row r="921636" s="12" customFormat="1" x14ac:dyDescent="0.2"/>
    <row r="921637" s="12" customFormat="1" x14ac:dyDescent="0.2"/>
    <row r="921638" s="12" customFormat="1" x14ac:dyDescent="0.2"/>
    <row r="921639" s="12" customFormat="1" x14ac:dyDescent="0.2"/>
    <row r="921640" s="12" customFormat="1" x14ac:dyDescent="0.2"/>
    <row r="921641" s="12" customFormat="1" x14ac:dyDescent="0.2"/>
    <row r="921642" s="12" customFormat="1" x14ac:dyDescent="0.2"/>
    <row r="921643" s="12" customFormat="1" x14ac:dyDescent="0.2"/>
    <row r="921644" s="12" customFormat="1" x14ac:dyDescent="0.2"/>
    <row r="921645" s="12" customFormat="1" x14ac:dyDescent="0.2"/>
    <row r="921646" s="12" customFormat="1" x14ac:dyDescent="0.2"/>
    <row r="921647" s="12" customFormat="1" x14ac:dyDescent="0.2"/>
    <row r="921648" s="12" customFormat="1" x14ac:dyDescent="0.2"/>
    <row r="921649" s="12" customFormat="1" x14ac:dyDescent="0.2"/>
    <row r="921650" s="12" customFormat="1" x14ac:dyDescent="0.2"/>
    <row r="921651" s="12" customFormat="1" x14ac:dyDescent="0.2"/>
    <row r="921652" s="12" customFormat="1" x14ac:dyDescent="0.2"/>
    <row r="921653" s="12" customFormat="1" x14ac:dyDescent="0.2"/>
    <row r="921654" s="12" customFormat="1" x14ac:dyDescent="0.2"/>
    <row r="921655" s="12" customFormat="1" x14ac:dyDescent="0.2"/>
    <row r="921656" s="12" customFormat="1" x14ac:dyDescent="0.2"/>
    <row r="921657" s="12" customFormat="1" x14ac:dyDescent="0.2"/>
    <row r="921658" s="12" customFormat="1" x14ac:dyDescent="0.2"/>
    <row r="921659" s="12" customFormat="1" x14ac:dyDescent="0.2"/>
    <row r="921660" s="12" customFormat="1" x14ac:dyDescent="0.2"/>
    <row r="921661" s="12" customFormat="1" x14ac:dyDescent="0.2"/>
    <row r="921662" s="12" customFormat="1" x14ac:dyDescent="0.2"/>
    <row r="921663" s="12" customFormat="1" x14ac:dyDescent="0.2"/>
    <row r="921664" s="12" customFormat="1" x14ac:dyDescent="0.2"/>
    <row r="921665" s="12" customFormat="1" x14ac:dyDescent="0.2"/>
    <row r="921666" s="12" customFormat="1" x14ac:dyDescent="0.2"/>
    <row r="921667" s="12" customFormat="1" x14ac:dyDescent="0.2"/>
    <row r="921668" s="12" customFormat="1" x14ac:dyDescent="0.2"/>
    <row r="921669" s="12" customFormat="1" x14ac:dyDescent="0.2"/>
    <row r="921670" s="12" customFormat="1" x14ac:dyDescent="0.2"/>
    <row r="921671" s="12" customFormat="1" x14ac:dyDescent="0.2"/>
    <row r="921672" s="12" customFormat="1" x14ac:dyDescent="0.2"/>
    <row r="921673" s="12" customFormat="1" x14ac:dyDescent="0.2"/>
    <row r="921674" s="12" customFormat="1" x14ac:dyDescent="0.2"/>
    <row r="921675" s="12" customFormat="1" x14ac:dyDescent="0.2"/>
    <row r="921676" s="12" customFormat="1" x14ac:dyDescent="0.2"/>
    <row r="921677" s="12" customFormat="1" x14ac:dyDescent="0.2"/>
    <row r="921678" s="12" customFormat="1" x14ac:dyDescent="0.2"/>
    <row r="921679" s="12" customFormat="1" x14ac:dyDescent="0.2"/>
    <row r="921680" s="12" customFormat="1" x14ac:dyDescent="0.2"/>
    <row r="921681" s="12" customFormat="1" x14ac:dyDescent="0.2"/>
    <row r="921682" s="12" customFormat="1" x14ac:dyDescent="0.2"/>
    <row r="921683" s="12" customFormat="1" x14ac:dyDescent="0.2"/>
    <row r="921684" s="12" customFormat="1" x14ac:dyDescent="0.2"/>
    <row r="921685" s="12" customFormat="1" x14ac:dyDescent="0.2"/>
    <row r="921686" s="12" customFormat="1" x14ac:dyDescent="0.2"/>
    <row r="921687" s="12" customFormat="1" x14ac:dyDescent="0.2"/>
    <row r="921688" s="12" customFormat="1" x14ac:dyDescent="0.2"/>
    <row r="921689" s="12" customFormat="1" x14ac:dyDescent="0.2"/>
    <row r="921690" s="12" customFormat="1" x14ac:dyDescent="0.2"/>
    <row r="921691" s="12" customFormat="1" x14ac:dyDescent="0.2"/>
    <row r="921692" s="12" customFormat="1" x14ac:dyDescent="0.2"/>
    <row r="921693" s="12" customFormat="1" x14ac:dyDescent="0.2"/>
    <row r="921694" s="12" customFormat="1" x14ac:dyDescent="0.2"/>
    <row r="921695" s="12" customFormat="1" x14ac:dyDescent="0.2"/>
    <row r="921696" s="12" customFormat="1" x14ac:dyDescent="0.2"/>
    <row r="921697" s="12" customFormat="1" x14ac:dyDescent="0.2"/>
    <row r="921698" s="12" customFormat="1" x14ac:dyDescent="0.2"/>
    <row r="921699" s="12" customFormat="1" x14ac:dyDescent="0.2"/>
    <row r="921700" s="12" customFormat="1" x14ac:dyDescent="0.2"/>
    <row r="921701" s="12" customFormat="1" x14ac:dyDescent="0.2"/>
    <row r="921702" s="12" customFormat="1" x14ac:dyDescent="0.2"/>
    <row r="921703" s="12" customFormat="1" x14ac:dyDescent="0.2"/>
    <row r="921704" s="12" customFormat="1" x14ac:dyDescent="0.2"/>
    <row r="921705" s="12" customFormat="1" x14ac:dyDescent="0.2"/>
    <row r="921706" s="12" customFormat="1" x14ac:dyDescent="0.2"/>
    <row r="921707" s="12" customFormat="1" x14ac:dyDescent="0.2"/>
    <row r="921708" s="12" customFormat="1" x14ac:dyDescent="0.2"/>
    <row r="921709" s="12" customFormat="1" x14ac:dyDescent="0.2"/>
    <row r="921710" s="12" customFormat="1" x14ac:dyDescent="0.2"/>
    <row r="921711" s="12" customFormat="1" x14ac:dyDescent="0.2"/>
    <row r="921712" s="12" customFormat="1" x14ac:dyDescent="0.2"/>
    <row r="921713" s="12" customFormat="1" x14ac:dyDescent="0.2"/>
    <row r="921714" s="12" customFormat="1" x14ac:dyDescent="0.2"/>
    <row r="921715" s="12" customFormat="1" x14ac:dyDescent="0.2"/>
    <row r="921716" s="12" customFormat="1" x14ac:dyDescent="0.2"/>
    <row r="921717" s="12" customFormat="1" x14ac:dyDescent="0.2"/>
    <row r="921718" s="12" customFormat="1" x14ac:dyDescent="0.2"/>
    <row r="921719" s="12" customFormat="1" x14ac:dyDescent="0.2"/>
    <row r="921720" s="12" customFormat="1" x14ac:dyDescent="0.2"/>
    <row r="921721" s="12" customFormat="1" x14ac:dyDescent="0.2"/>
    <row r="921722" s="12" customFormat="1" x14ac:dyDescent="0.2"/>
    <row r="921723" s="12" customFormat="1" x14ac:dyDescent="0.2"/>
    <row r="921724" s="12" customFormat="1" x14ac:dyDescent="0.2"/>
    <row r="921725" s="12" customFormat="1" x14ac:dyDescent="0.2"/>
    <row r="921726" s="12" customFormat="1" x14ac:dyDescent="0.2"/>
    <row r="921727" s="12" customFormat="1" x14ac:dyDescent="0.2"/>
    <row r="921728" s="12" customFormat="1" x14ac:dyDescent="0.2"/>
    <row r="921729" s="12" customFormat="1" x14ac:dyDescent="0.2"/>
    <row r="921730" s="12" customFormat="1" x14ac:dyDescent="0.2"/>
    <row r="921731" s="12" customFormat="1" x14ac:dyDescent="0.2"/>
    <row r="921732" s="12" customFormat="1" x14ac:dyDescent="0.2"/>
    <row r="921733" s="12" customFormat="1" x14ac:dyDescent="0.2"/>
    <row r="921734" s="12" customFormat="1" x14ac:dyDescent="0.2"/>
    <row r="921735" s="12" customFormat="1" x14ac:dyDescent="0.2"/>
    <row r="921736" s="12" customFormat="1" x14ac:dyDescent="0.2"/>
    <row r="921737" s="12" customFormat="1" x14ac:dyDescent="0.2"/>
    <row r="921738" s="12" customFormat="1" x14ac:dyDescent="0.2"/>
    <row r="921739" s="12" customFormat="1" x14ac:dyDescent="0.2"/>
    <row r="921740" s="12" customFormat="1" x14ac:dyDescent="0.2"/>
    <row r="921741" s="12" customFormat="1" x14ac:dyDescent="0.2"/>
    <row r="921742" s="12" customFormat="1" x14ac:dyDescent="0.2"/>
    <row r="921743" s="12" customFormat="1" x14ac:dyDescent="0.2"/>
    <row r="921744" s="12" customFormat="1" x14ac:dyDescent="0.2"/>
    <row r="921745" s="12" customFormat="1" x14ac:dyDescent="0.2"/>
    <row r="921746" s="12" customFormat="1" x14ac:dyDescent="0.2"/>
    <row r="921747" s="12" customFormat="1" x14ac:dyDescent="0.2"/>
    <row r="921748" s="12" customFormat="1" x14ac:dyDescent="0.2"/>
    <row r="921749" s="12" customFormat="1" x14ac:dyDescent="0.2"/>
    <row r="921750" s="12" customFormat="1" x14ac:dyDescent="0.2"/>
    <row r="921751" s="12" customFormat="1" x14ac:dyDescent="0.2"/>
    <row r="921752" s="12" customFormat="1" x14ac:dyDescent="0.2"/>
    <row r="921753" s="12" customFormat="1" x14ac:dyDescent="0.2"/>
    <row r="921754" s="12" customFormat="1" x14ac:dyDescent="0.2"/>
    <row r="921755" s="12" customFormat="1" x14ac:dyDescent="0.2"/>
    <row r="921756" s="12" customFormat="1" x14ac:dyDescent="0.2"/>
    <row r="921757" s="12" customFormat="1" x14ac:dyDescent="0.2"/>
    <row r="921758" s="12" customFormat="1" x14ac:dyDescent="0.2"/>
    <row r="921759" s="12" customFormat="1" x14ac:dyDescent="0.2"/>
    <row r="921760" s="12" customFormat="1" x14ac:dyDescent="0.2"/>
    <row r="921761" s="12" customFormat="1" x14ac:dyDescent="0.2"/>
    <row r="921762" s="12" customFormat="1" x14ac:dyDescent="0.2"/>
    <row r="921763" s="12" customFormat="1" x14ac:dyDescent="0.2"/>
    <row r="921764" s="12" customFormat="1" x14ac:dyDescent="0.2"/>
    <row r="921765" s="12" customFormat="1" x14ac:dyDescent="0.2"/>
    <row r="921766" s="12" customFormat="1" x14ac:dyDescent="0.2"/>
    <row r="921767" s="12" customFormat="1" x14ac:dyDescent="0.2"/>
    <row r="921768" s="12" customFormat="1" x14ac:dyDescent="0.2"/>
    <row r="921769" s="12" customFormat="1" x14ac:dyDescent="0.2"/>
    <row r="921770" s="12" customFormat="1" x14ac:dyDescent="0.2"/>
    <row r="921771" s="12" customFormat="1" x14ac:dyDescent="0.2"/>
    <row r="921772" s="12" customFormat="1" x14ac:dyDescent="0.2"/>
    <row r="921773" s="12" customFormat="1" x14ac:dyDescent="0.2"/>
    <row r="921774" s="12" customFormat="1" x14ac:dyDescent="0.2"/>
    <row r="921775" s="12" customFormat="1" x14ac:dyDescent="0.2"/>
    <row r="921776" s="12" customFormat="1" x14ac:dyDescent="0.2"/>
    <row r="921777" s="12" customFormat="1" x14ac:dyDescent="0.2"/>
    <row r="921778" s="12" customFormat="1" x14ac:dyDescent="0.2"/>
    <row r="921779" s="12" customFormat="1" x14ac:dyDescent="0.2"/>
    <row r="921780" s="12" customFormat="1" x14ac:dyDescent="0.2"/>
    <row r="921781" s="12" customFormat="1" x14ac:dyDescent="0.2"/>
    <row r="921782" s="12" customFormat="1" x14ac:dyDescent="0.2"/>
    <row r="921783" s="12" customFormat="1" x14ac:dyDescent="0.2"/>
    <row r="921784" s="12" customFormat="1" x14ac:dyDescent="0.2"/>
    <row r="921785" s="12" customFormat="1" x14ac:dyDescent="0.2"/>
    <row r="921786" s="12" customFormat="1" x14ac:dyDescent="0.2"/>
    <row r="921787" s="12" customFormat="1" x14ac:dyDescent="0.2"/>
    <row r="921788" s="12" customFormat="1" x14ac:dyDescent="0.2"/>
    <row r="921789" s="12" customFormat="1" x14ac:dyDescent="0.2"/>
    <row r="921790" s="12" customFormat="1" x14ac:dyDescent="0.2"/>
    <row r="921791" s="12" customFormat="1" x14ac:dyDescent="0.2"/>
    <row r="921792" s="12" customFormat="1" x14ac:dyDescent="0.2"/>
    <row r="921793" s="12" customFormat="1" x14ac:dyDescent="0.2"/>
    <row r="921794" s="12" customFormat="1" x14ac:dyDescent="0.2"/>
    <row r="921795" s="12" customFormat="1" x14ac:dyDescent="0.2"/>
    <row r="921796" s="12" customFormat="1" x14ac:dyDescent="0.2"/>
    <row r="921797" s="12" customFormat="1" x14ac:dyDescent="0.2"/>
    <row r="921798" s="12" customFormat="1" x14ac:dyDescent="0.2"/>
    <row r="921799" s="12" customFormat="1" x14ac:dyDescent="0.2"/>
    <row r="921800" s="12" customFormat="1" x14ac:dyDescent="0.2"/>
    <row r="921801" s="12" customFormat="1" x14ac:dyDescent="0.2"/>
    <row r="921802" s="12" customFormat="1" x14ac:dyDescent="0.2"/>
    <row r="921803" s="12" customFormat="1" x14ac:dyDescent="0.2"/>
    <row r="921804" s="12" customFormat="1" x14ac:dyDescent="0.2"/>
    <row r="921805" s="12" customFormat="1" x14ac:dyDescent="0.2"/>
    <row r="921806" s="12" customFormat="1" x14ac:dyDescent="0.2"/>
    <row r="921807" s="12" customFormat="1" x14ac:dyDescent="0.2"/>
    <row r="921808" s="12" customFormat="1" x14ac:dyDescent="0.2"/>
    <row r="921809" s="12" customFormat="1" x14ac:dyDescent="0.2"/>
    <row r="921810" s="12" customFormat="1" x14ac:dyDescent="0.2"/>
    <row r="921811" s="12" customFormat="1" x14ac:dyDescent="0.2"/>
    <row r="921812" s="12" customFormat="1" x14ac:dyDescent="0.2"/>
    <row r="921813" s="12" customFormat="1" x14ac:dyDescent="0.2"/>
    <row r="921814" s="12" customFormat="1" x14ac:dyDescent="0.2"/>
    <row r="921815" s="12" customFormat="1" x14ac:dyDescent="0.2"/>
    <row r="921816" s="12" customFormat="1" x14ac:dyDescent="0.2"/>
    <row r="921817" s="12" customFormat="1" x14ac:dyDescent="0.2"/>
    <row r="921818" s="12" customFormat="1" x14ac:dyDescent="0.2"/>
    <row r="921819" s="12" customFormat="1" x14ac:dyDescent="0.2"/>
    <row r="921820" s="12" customFormat="1" x14ac:dyDescent="0.2"/>
    <row r="921821" s="12" customFormat="1" x14ac:dyDescent="0.2"/>
    <row r="921822" s="12" customFormat="1" x14ac:dyDescent="0.2"/>
    <row r="921823" s="12" customFormat="1" x14ac:dyDescent="0.2"/>
    <row r="921824" s="12" customFormat="1" x14ac:dyDescent="0.2"/>
    <row r="921825" s="12" customFormat="1" x14ac:dyDescent="0.2"/>
    <row r="921826" s="12" customFormat="1" x14ac:dyDescent="0.2"/>
    <row r="921827" s="12" customFormat="1" x14ac:dyDescent="0.2"/>
    <row r="921828" s="12" customFormat="1" x14ac:dyDescent="0.2"/>
    <row r="921829" s="12" customFormat="1" x14ac:dyDescent="0.2"/>
    <row r="921830" s="12" customFormat="1" x14ac:dyDescent="0.2"/>
    <row r="921831" s="12" customFormat="1" x14ac:dyDescent="0.2"/>
    <row r="921832" s="12" customFormat="1" x14ac:dyDescent="0.2"/>
    <row r="921833" s="12" customFormat="1" x14ac:dyDescent="0.2"/>
    <row r="921834" s="12" customFormat="1" x14ac:dyDescent="0.2"/>
    <row r="921835" s="12" customFormat="1" x14ac:dyDescent="0.2"/>
    <row r="921836" s="12" customFormat="1" x14ac:dyDescent="0.2"/>
    <row r="921837" s="12" customFormat="1" x14ac:dyDescent="0.2"/>
    <row r="921838" s="12" customFormat="1" x14ac:dyDescent="0.2"/>
    <row r="921839" s="12" customFormat="1" x14ac:dyDescent="0.2"/>
    <row r="921840" s="12" customFormat="1" x14ac:dyDescent="0.2"/>
    <row r="921841" s="12" customFormat="1" x14ac:dyDescent="0.2"/>
    <row r="921842" s="12" customFormat="1" x14ac:dyDescent="0.2"/>
    <row r="921843" s="12" customFormat="1" x14ac:dyDescent="0.2"/>
    <row r="921844" s="12" customFormat="1" x14ac:dyDescent="0.2"/>
    <row r="921845" s="12" customFormat="1" x14ac:dyDescent="0.2"/>
    <row r="921846" s="12" customFormat="1" x14ac:dyDescent="0.2"/>
    <row r="921847" s="12" customFormat="1" x14ac:dyDescent="0.2"/>
    <row r="921848" s="12" customFormat="1" x14ac:dyDescent="0.2"/>
    <row r="921849" s="12" customFormat="1" x14ac:dyDescent="0.2"/>
    <row r="921850" s="12" customFormat="1" x14ac:dyDescent="0.2"/>
    <row r="921851" s="12" customFormat="1" x14ac:dyDescent="0.2"/>
    <row r="921852" s="12" customFormat="1" x14ac:dyDescent="0.2"/>
    <row r="921853" s="12" customFormat="1" x14ac:dyDescent="0.2"/>
    <row r="921854" s="12" customFormat="1" x14ac:dyDescent="0.2"/>
    <row r="921855" s="12" customFormat="1" x14ac:dyDescent="0.2"/>
    <row r="921856" s="12" customFormat="1" x14ac:dyDescent="0.2"/>
    <row r="921857" s="12" customFormat="1" x14ac:dyDescent="0.2"/>
    <row r="921858" s="12" customFormat="1" x14ac:dyDescent="0.2"/>
    <row r="921859" s="12" customFormat="1" x14ac:dyDescent="0.2"/>
    <row r="921860" s="12" customFormat="1" x14ac:dyDescent="0.2"/>
    <row r="921861" s="12" customFormat="1" x14ac:dyDescent="0.2"/>
    <row r="921862" s="12" customFormat="1" x14ac:dyDescent="0.2"/>
    <row r="921863" s="12" customFormat="1" x14ac:dyDescent="0.2"/>
    <row r="921864" s="12" customFormat="1" x14ac:dyDescent="0.2"/>
    <row r="921865" s="12" customFormat="1" x14ac:dyDescent="0.2"/>
    <row r="921866" s="12" customFormat="1" x14ac:dyDescent="0.2"/>
    <row r="921867" s="12" customFormat="1" x14ac:dyDescent="0.2"/>
    <row r="921868" s="12" customFormat="1" x14ac:dyDescent="0.2"/>
    <row r="921869" s="12" customFormat="1" x14ac:dyDescent="0.2"/>
    <row r="921870" s="12" customFormat="1" x14ac:dyDescent="0.2"/>
    <row r="921871" s="12" customFormat="1" x14ac:dyDescent="0.2"/>
    <row r="921872" s="12" customFormat="1" x14ac:dyDescent="0.2"/>
    <row r="921873" s="12" customFormat="1" x14ac:dyDescent="0.2"/>
    <row r="921874" s="12" customFormat="1" x14ac:dyDescent="0.2"/>
    <row r="921875" s="12" customFormat="1" x14ac:dyDescent="0.2"/>
    <row r="921876" s="12" customFormat="1" x14ac:dyDescent="0.2"/>
    <row r="921877" s="12" customFormat="1" x14ac:dyDescent="0.2"/>
    <row r="921878" s="12" customFormat="1" x14ac:dyDescent="0.2"/>
    <row r="921879" s="12" customFormat="1" x14ac:dyDescent="0.2"/>
    <row r="921880" s="12" customFormat="1" x14ac:dyDescent="0.2"/>
    <row r="921881" s="12" customFormat="1" x14ac:dyDescent="0.2"/>
    <row r="921882" s="12" customFormat="1" x14ac:dyDescent="0.2"/>
    <row r="921883" s="12" customFormat="1" x14ac:dyDescent="0.2"/>
    <row r="921884" s="12" customFormat="1" x14ac:dyDescent="0.2"/>
    <row r="921885" s="12" customFormat="1" x14ac:dyDescent="0.2"/>
    <row r="921886" s="12" customFormat="1" x14ac:dyDescent="0.2"/>
    <row r="921887" s="12" customFormat="1" x14ac:dyDescent="0.2"/>
    <row r="921888" s="12" customFormat="1" x14ac:dyDescent="0.2"/>
    <row r="921889" s="12" customFormat="1" x14ac:dyDescent="0.2"/>
    <row r="921890" s="12" customFormat="1" x14ac:dyDescent="0.2"/>
    <row r="921891" s="12" customFormat="1" x14ac:dyDescent="0.2"/>
    <row r="921892" s="12" customFormat="1" x14ac:dyDescent="0.2"/>
    <row r="921893" s="12" customFormat="1" x14ac:dyDescent="0.2"/>
    <row r="921894" s="12" customFormat="1" x14ac:dyDescent="0.2"/>
    <row r="921895" s="12" customFormat="1" x14ac:dyDescent="0.2"/>
    <row r="921896" s="12" customFormat="1" x14ac:dyDescent="0.2"/>
    <row r="921897" s="12" customFormat="1" x14ac:dyDescent="0.2"/>
    <row r="921898" s="12" customFormat="1" x14ac:dyDescent="0.2"/>
    <row r="921899" s="12" customFormat="1" x14ac:dyDescent="0.2"/>
    <row r="921900" s="12" customFormat="1" x14ac:dyDescent="0.2"/>
    <row r="921901" s="12" customFormat="1" x14ac:dyDescent="0.2"/>
    <row r="921902" s="12" customFormat="1" x14ac:dyDescent="0.2"/>
    <row r="921903" s="12" customFormat="1" x14ac:dyDescent="0.2"/>
    <row r="921904" s="12" customFormat="1" x14ac:dyDescent="0.2"/>
    <row r="921905" s="12" customFormat="1" x14ac:dyDescent="0.2"/>
    <row r="921906" s="12" customFormat="1" x14ac:dyDescent="0.2"/>
    <row r="921907" s="12" customFormat="1" x14ac:dyDescent="0.2"/>
    <row r="921908" s="12" customFormat="1" x14ac:dyDescent="0.2"/>
    <row r="921909" s="12" customFormat="1" x14ac:dyDescent="0.2"/>
    <row r="921910" s="12" customFormat="1" x14ac:dyDescent="0.2"/>
    <row r="921911" s="12" customFormat="1" x14ac:dyDescent="0.2"/>
    <row r="921912" s="12" customFormat="1" x14ac:dyDescent="0.2"/>
    <row r="921913" s="12" customFormat="1" x14ac:dyDescent="0.2"/>
    <row r="921914" s="12" customFormat="1" x14ac:dyDescent="0.2"/>
    <row r="921915" s="12" customFormat="1" x14ac:dyDescent="0.2"/>
    <row r="921916" s="12" customFormat="1" x14ac:dyDescent="0.2"/>
    <row r="921917" s="12" customFormat="1" x14ac:dyDescent="0.2"/>
    <row r="921918" s="12" customFormat="1" x14ac:dyDescent="0.2"/>
    <row r="921919" s="12" customFormat="1" x14ac:dyDescent="0.2"/>
    <row r="921920" s="12" customFormat="1" x14ac:dyDescent="0.2"/>
    <row r="921921" s="12" customFormat="1" x14ac:dyDescent="0.2"/>
    <row r="921922" s="12" customFormat="1" x14ac:dyDescent="0.2"/>
    <row r="921923" s="12" customFormat="1" x14ac:dyDescent="0.2"/>
    <row r="921924" s="12" customFormat="1" x14ac:dyDescent="0.2"/>
    <row r="921925" s="12" customFormat="1" x14ac:dyDescent="0.2"/>
    <row r="921926" s="12" customFormat="1" x14ac:dyDescent="0.2"/>
    <row r="921927" s="12" customFormat="1" x14ac:dyDescent="0.2"/>
    <row r="921928" s="12" customFormat="1" x14ac:dyDescent="0.2"/>
    <row r="921929" s="12" customFormat="1" x14ac:dyDescent="0.2"/>
    <row r="921930" s="12" customFormat="1" x14ac:dyDescent="0.2"/>
    <row r="921931" s="12" customFormat="1" x14ac:dyDescent="0.2"/>
    <row r="921932" s="12" customFormat="1" x14ac:dyDescent="0.2"/>
    <row r="921933" s="12" customFormat="1" x14ac:dyDescent="0.2"/>
    <row r="921934" s="12" customFormat="1" x14ac:dyDescent="0.2"/>
    <row r="921935" s="12" customFormat="1" x14ac:dyDescent="0.2"/>
    <row r="921936" s="12" customFormat="1" x14ac:dyDescent="0.2"/>
    <row r="921937" s="12" customFormat="1" x14ac:dyDescent="0.2"/>
    <row r="921938" s="12" customFormat="1" x14ac:dyDescent="0.2"/>
    <row r="921939" s="12" customFormat="1" x14ac:dyDescent="0.2"/>
    <row r="921940" s="12" customFormat="1" x14ac:dyDescent="0.2"/>
    <row r="921941" s="12" customFormat="1" x14ac:dyDescent="0.2"/>
    <row r="921942" s="12" customFormat="1" x14ac:dyDescent="0.2"/>
    <row r="921943" s="12" customFormat="1" x14ac:dyDescent="0.2"/>
    <row r="921944" s="12" customFormat="1" x14ac:dyDescent="0.2"/>
    <row r="921945" s="12" customFormat="1" x14ac:dyDescent="0.2"/>
    <row r="921946" s="12" customFormat="1" x14ac:dyDescent="0.2"/>
    <row r="921947" s="12" customFormat="1" x14ac:dyDescent="0.2"/>
    <row r="921948" s="12" customFormat="1" x14ac:dyDescent="0.2"/>
    <row r="921949" s="12" customFormat="1" x14ac:dyDescent="0.2"/>
    <row r="921950" s="12" customFormat="1" x14ac:dyDescent="0.2"/>
    <row r="921951" s="12" customFormat="1" x14ac:dyDescent="0.2"/>
    <row r="921952" s="12" customFormat="1" x14ac:dyDescent="0.2"/>
    <row r="921953" s="12" customFormat="1" x14ac:dyDescent="0.2"/>
    <row r="921954" s="12" customFormat="1" x14ac:dyDescent="0.2"/>
    <row r="921955" s="12" customFormat="1" x14ac:dyDescent="0.2"/>
    <row r="921956" s="12" customFormat="1" x14ac:dyDescent="0.2"/>
    <row r="921957" s="12" customFormat="1" x14ac:dyDescent="0.2"/>
    <row r="921958" s="12" customFormat="1" x14ac:dyDescent="0.2"/>
    <row r="921959" s="12" customFormat="1" x14ac:dyDescent="0.2"/>
    <row r="921960" s="12" customFormat="1" x14ac:dyDescent="0.2"/>
    <row r="921961" s="12" customFormat="1" x14ac:dyDescent="0.2"/>
    <row r="921962" s="12" customFormat="1" x14ac:dyDescent="0.2"/>
    <row r="921963" s="12" customFormat="1" x14ac:dyDescent="0.2"/>
    <row r="921964" s="12" customFormat="1" x14ac:dyDescent="0.2"/>
    <row r="921965" s="12" customFormat="1" x14ac:dyDescent="0.2"/>
    <row r="921966" s="12" customFormat="1" x14ac:dyDescent="0.2"/>
    <row r="921967" s="12" customFormat="1" x14ac:dyDescent="0.2"/>
    <row r="921968" s="12" customFormat="1" x14ac:dyDescent="0.2"/>
    <row r="921969" s="12" customFormat="1" x14ac:dyDescent="0.2"/>
    <row r="921970" s="12" customFormat="1" x14ac:dyDescent="0.2"/>
    <row r="921971" s="12" customFormat="1" x14ac:dyDescent="0.2"/>
    <row r="921972" s="12" customFormat="1" x14ac:dyDescent="0.2"/>
    <row r="921973" s="12" customFormat="1" x14ac:dyDescent="0.2"/>
    <row r="921974" s="12" customFormat="1" x14ac:dyDescent="0.2"/>
    <row r="921975" s="12" customFormat="1" x14ac:dyDescent="0.2"/>
    <row r="921976" s="12" customFormat="1" x14ac:dyDescent="0.2"/>
    <row r="921977" s="12" customFormat="1" x14ac:dyDescent="0.2"/>
    <row r="921978" s="12" customFormat="1" x14ac:dyDescent="0.2"/>
    <row r="921979" s="12" customFormat="1" x14ac:dyDescent="0.2"/>
    <row r="921980" s="12" customFormat="1" x14ac:dyDescent="0.2"/>
    <row r="921981" s="12" customFormat="1" x14ac:dyDescent="0.2"/>
    <row r="921982" s="12" customFormat="1" x14ac:dyDescent="0.2"/>
    <row r="921983" s="12" customFormat="1" x14ac:dyDescent="0.2"/>
    <row r="921984" s="12" customFormat="1" x14ac:dyDescent="0.2"/>
    <row r="921985" s="12" customFormat="1" x14ac:dyDescent="0.2"/>
    <row r="921986" s="12" customFormat="1" x14ac:dyDescent="0.2"/>
    <row r="921987" s="12" customFormat="1" x14ac:dyDescent="0.2"/>
    <row r="921988" s="12" customFormat="1" x14ac:dyDescent="0.2"/>
    <row r="921989" s="12" customFormat="1" x14ac:dyDescent="0.2"/>
    <row r="921990" s="12" customFormat="1" x14ac:dyDescent="0.2"/>
    <row r="921991" s="12" customFormat="1" x14ac:dyDescent="0.2"/>
    <row r="921992" s="12" customFormat="1" x14ac:dyDescent="0.2"/>
    <row r="921993" s="12" customFormat="1" x14ac:dyDescent="0.2"/>
    <row r="921994" s="12" customFormat="1" x14ac:dyDescent="0.2"/>
    <row r="921995" s="12" customFormat="1" x14ac:dyDescent="0.2"/>
    <row r="921996" s="12" customFormat="1" x14ac:dyDescent="0.2"/>
    <row r="921997" s="12" customFormat="1" x14ac:dyDescent="0.2"/>
    <row r="921998" s="12" customFormat="1" x14ac:dyDescent="0.2"/>
    <row r="921999" s="12" customFormat="1" x14ac:dyDescent="0.2"/>
    <row r="922000" s="12" customFormat="1" x14ac:dyDescent="0.2"/>
    <row r="922001" s="12" customFormat="1" x14ac:dyDescent="0.2"/>
    <row r="922002" s="12" customFormat="1" x14ac:dyDescent="0.2"/>
    <row r="922003" s="12" customFormat="1" x14ac:dyDescent="0.2"/>
    <row r="922004" s="12" customFormat="1" x14ac:dyDescent="0.2"/>
    <row r="922005" s="12" customFormat="1" x14ac:dyDescent="0.2"/>
    <row r="922006" s="12" customFormat="1" x14ac:dyDescent="0.2"/>
    <row r="922007" s="12" customFormat="1" x14ac:dyDescent="0.2"/>
    <row r="922008" s="12" customFormat="1" x14ac:dyDescent="0.2"/>
    <row r="922009" s="12" customFormat="1" x14ac:dyDescent="0.2"/>
    <row r="922010" s="12" customFormat="1" x14ac:dyDescent="0.2"/>
    <row r="922011" s="12" customFormat="1" x14ac:dyDescent="0.2"/>
    <row r="922012" s="12" customFormat="1" x14ac:dyDescent="0.2"/>
    <row r="922013" s="12" customFormat="1" x14ac:dyDescent="0.2"/>
    <row r="922014" s="12" customFormat="1" x14ac:dyDescent="0.2"/>
    <row r="922015" s="12" customFormat="1" x14ac:dyDescent="0.2"/>
    <row r="922016" s="12" customFormat="1" x14ac:dyDescent="0.2"/>
    <row r="922017" s="12" customFormat="1" x14ac:dyDescent="0.2"/>
    <row r="922018" s="12" customFormat="1" x14ac:dyDescent="0.2"/>
    <row r="922019" s="12" customFormat="1" x14ac:dyDescent="0.2"/>
    <row r="922020" s="12" customFormat="1" x14ac:dyDescent="0.2"/>
    <row r="922021" s="12" customFormat="1" x14ac:dyDescent="0.2"/>
    <row r="922022" s="12" customFormat="1" x14ac:dyDescent="0.2"/>
    <row r="922023" s="12" customFormat="1" x14ac:dyDescent="0.2"/>
    <row r="922024" s="12" customFormat="1" x14ac:dyDescent="0.2"/>
    <row r="922025" s="12" customFormat="1" x14ac:dyDescent="0.2"/>
    <row r="922026" s="12" customFormat="1" x14ac:dyDescent="0.2"/>
    <row r="922027" s="12" customFormat="1" x14ac:dyDescent="0.2"/>
    <row r="922028" s="12" customFormat="1" x14ac:dyDescent="0.2"/>
    <row r="922029" s="12" customFormat="1" x14ac:dyDescent="0.2"/>
    <row r="922030" s="12" customFormat="1" x14ac:dyDescent="0.2"/>
    <row r="922031" s="12" customFormat="1" x14ac:dyDescent="0.2"/>
    <row r="922032" s="12" customFormat="1" x14ac:dyDescent="0.2"/>
    <row r="922033" s="12" customFormat="1" x14ac:dyDescent="0.2"/>
    <row r="922034" s="12" customFormat="1" x14ac:dyDescent="0.2"/>
    <row r="922035" s="12" customFormat="1" x14ac:dyDescent="0.2"/>
    <row r="922036" s="12" customFormat="1" x14ac:dyDescent="0.2"/>
    <row r="922037" s="12" customFormat="1" x14ac:dyDescent="0.2"/>
    <row r="922038" s="12" customFormat="1" x14ac:dyDescent="0.2"/>
    <row r="922039" s="12" customFormat="1" x14ac:dyDescent="0.2"/>
    <row r="922040" s="12" customFormat="1" x14ac:dyDescent="0.2"/>
    <row r="922041" s="12" customFormat="1" x14ac:dyDescent="0.2"/>
    <row r="922042" s="12" customFormat="1" x14ac:dyDescent="0.2"/>
    <row r="922043" s="12" customFormat="1" x14ac:dyDescent="0.2"/>
    <row r="922044" s="12" customFormat="1" x14ac:dyDescent="0.2"/>
    <row r="922045" s="12" customFormat="1" x14ac:dyDescent="0.2"/>
    <row r="922046" s="12" customFormat="1" x14ac:dyDescent="0.2"/>
    <row r="922047" s="12" customFormat="1" x14ac:dyDescent="0.2"/>
    <row r="922048" s="12" customFormat="1" x14ac:dyDescent="0.2"/>
    <row r="922049" s="12" customFormat="1" x14ac:dyDescent="0.2"/>
    <row r="922050" s="12" customFormat="1" x14ac:dyDescent="0.2"/>
    <row r="922051" s="12" customFormat="1" x14ac:dyDescent="0.2"/>
    <row r="922052" s="12" customFormat="1" x14ac:dyDescent="0.2"/>
    <row r="922053" s="12" customFormat="1" x14ac:dyDescent="0.2"/>
    <row r="922054" s="12" customFormat="1" x14ac:dyDescent="0.2"/>
    <row r="922055" s="12" customFormat="1" x14ac:dyDescent="0.2"/>
    <row r="922056" s="12" customFormat="1" x14ac:dyDescent="0.2"/>
    <row r="922057" s="12" customFormat="1" x14ac:dyDescent="0.2"/>
    <row r="922058" s="12" customFormat="1" x14ac:dyDescent="0.2"/>
    <row r="922059" s="12" customFormat="1" x14ac:dyDescent="0.2"/>
    <row r="922060" s="12" customFormat="1" x14ac:dyDescent="0.2"/>
    <row r="922061" s="12" customFormat="1" x14ac:dyDescent="0.2"/>
    <row r="922062" s="12" customFormat="1" x14ac:dyDescent="0.2"/>
    <row r="922063" s="12" customFormat="1" x14ac:dyDescent="0.2"/>
    <row r="922064" s="12" customFormat="1" x14ac:dyDescent="0.2"/>
    <row r="922065" s="12" customFormat="1" x14ac:dyDescent="0.2"/>
    <row r="922066" s="12" customFormat="1" x14ac:dyDescent="0.2"/>
    <row r="922067" s="12" customFormat="1" x14ac:dyDescent="0.2"/>
    <row r="922068" s="12" customFormat="1" x14ac:dyDescent="0.2"/>
    <row r="922069" s="12" customFormat="1" x14ac:dyDescent="0.2"/>
    <row r="922070" s="12" customFormat="1" x14ac:dyDescent="0.2"/>
    <row r="922071" s="12" customFormat="1" x14ac:dyDescent="0.2"/>
    <row r="922072" s="12" customFormat="1" x14ac:dyDescent="0.2"/>
    <row r="922073" s="12" customFormat="1" x14ac:dyDescent="0.2"/>
    <row r="922074" s="12" customFormat="1" x14ac:dyDescent="0.2"/>
    <row r="922075" s="12" customFormat="1" x14ac:dyDescent="0.2"/>
    <row r="922076" s="12" customFormat="1" x14ac:dyDescent="0.2"/>
    <row r="922077" s="12" customFormat="1" x14ac:dyDescent="0.2"/>
    <row r="922078" s="12" customFormat="1" x14ac:dyDescent="0.2"/>
    <row r="922079" s="12" customFormat="1" x14ac:dyDescent="0.2"/>
    <row r="922080" s="12" customFormat="1" x14ac:dyDescent="0.2"/>
    <row r="922081" s="12" customFormat="1" x14ac:dyDescent="0.2"/>
    <row r="922082" s="12" customFormat="1" x14ac:dyDescent="0.2"/>
    <row r="922083" s="12" customFormat="1" x14ac:dyDescent="0.2"/>
    <row r="922084" s="12" customFormat="1" x14ac:dyDescent="0.2"/>
    <row r="922085" s="12" customFormat="1" x14ac:dyDescent="0.2"/>
    <row r="922086" s="12" customFormat="1" x14ac:dyDescent="0.2"/>
    <row r="922087" s="12" customFormat="1" x14ac:dyDescent="0.2"/>
    <row r="922088" s="12" customFormat="1" x14ac:dyDescent="0.2"/>
    <row r="922089" s="12" customFormat="1" x14ac:dyDescent="0.2"/>
    <row r="922090" s="12" customFormat="1" x14ac:dyDescent="0.2"/>
    <row r="922091" s="12" customFormat="1" x14ac:dyDescent="0.2"/>
    <row r="922092" s="12" customFormat="1" x14ac:dyDescent="0.2"/>
    <row r="922093" s="12" customFormat="1" x14ac:dyDescent="0.2"/>
    <row r="922094" s="12" customFormat="1" x14ac:dyDescent="0.2"/>
    <row r="922095" s="12" customFormat="1" x14ac:dyDescent="0.2"/>
    <row r="922096" s="12" customFormat="1" x14ac:dyDescent="0.2"/>
    <row r="922097" s="12" customFormat="1" x14ac:dyDescent="0.2"/>
    <row r="922098" s="12" customFormat="1" x14ac:dyDescent="0.2"/>
    <row r="922099" s="12" customFormat="1" x14ac:dyDescent="0.2"/>
    <row r="922100" s="12" customFormat="1" x14ac:dyDescent="0.2"/>
    <row r="922101" s="12" customFormat="1" x14ac:dyDescent="0.2"/>
    <row r="922102" s="12" customFormat="1" x14ac:dyDescent="0.2"/>
    <row r="922103" s="12" customFormat="1" x14ac:dyDescent="0.2"/>
    <row r="922104" s="12" customFormat="1" x14ac:dyDescent="0.2"/>
    <row r="922105" s="12" customFormat="1" x14ac:dyDescent="0.2"/>
    <row r="922106" s="12" customFormat="1" x14ac:dyDescent="0.2"/>
    <row r="922107" s="12" customFormat="1" x14ac:dyDescent="0.2"/>
    <row r="922108" s="12" customFormat="1" x14ac:dyDescent="0.2"/>
    <row r="922109" s="12" customFormat="1" x14ac:dyDescent="0.2"/>
    <row r="922110" s="12" customFormat="1" x14ac:dyDescent="0.2"/>
    <row r="922111" s="12" customFormat="1" x14ac:dyDescent="0.2"/>
    <row r="922112" s="12" customFormat="1" x14ac:dyDescent="0.2"/>
    <row r="922113" s="12" customFormat="1" x14ac:dyDescent="0.2"/>
    <row r="922114" s="12" customFormat="1" x14ac:dyDescent="0.2"/>
    <row r="922115" s="12" customFormat="1" x14ac:dyDescent="0.2"/>
    <row r="922116" s="12" customFormat="1" x14ac:dyDescent="0.2"/>
    <row r="922117" s="12" customFormat="1" x14ac:dyDescent="0.2"/>
    <row r="922118" s="12" customFormat="1" x14ac:dyDescent="0.2"/>
    <row r="922119" s="12" customFormat="1" x14ac:dyDescent="0.2"/>
    <row r="922120" s="12" customFormat="1" x14ac:dyDescent="0.2"/>
    <row r="922121" s="12" customFormat="1" x14ac:dyDescent="0.2"/>
    <row r="922122" s="12" customFormat="1" x14ac:dyDescent="0.2"/>
    <row r="922123" s="12" customFormat="1" x14ac:dyDescent="0.2"/>
    <row r="922124" s="12" customFormat="1" x14ac:dyDescent="0.2"/>
    <row r="922125" s="12" customFormat="1" x14ac:dyDescent="0.2"/>
    <row r="922126" s="12" customFormat="1" x14ac:dyDescent="0.2"/>
    <row r="922127" s="12" customFormat="1" x14ac:dyDescent="0.2"/>
    <row r="922128" s="12" customFormat="1" x14ac:dyDescent="0.2"/>
    <row r="922129" s="12" customFormat="1" x14ac:dyDescent="0.2"/>
    <row r="922130" s="12" customFormat="1" x14ac:dyDescent="0.2"/>
    <row r="922131" s="12" customFormat="1" x14ac:dyDescent="0.2"/>
    <row r="922132" s="12" customFormat="1" x14ac:dyDescent="0.2"/>
    <row r="922133" s="12" customFormat="1" x14ac:dyDescent="0.2"/>
    <row r="922134" s="12" customFormat="1" x14ac:dyDescent="0.2"/>
    <row r="922135" s="12" customFormat="1" x14ac:dyDescent="0.2"/>
    <row r="922136" s="12" customFormat="1" x14ac:dyDescent="0.2"/>
    <row r="922137" s="12" customFormat="1" x14ac:dyDescent="0.2"/>
    <row r="922138" s="12" customFormat="1" x14ac:dyDescent="0.2"/>
    <row r="922139" s="12" customFormat="1" x14ac:dyDescent="0.2"/>
    <row r="922140" s="12" customFormat="1" x14ac:dyDescent="0.2"/>
    <row r="922141" s="12" customFormat="1" x14ac:dyDescent="0.2"/>
    <row r="922142" s="12" customFormat="1" x14ac:dyDescent="0.2"/>
    <row r="922143" s="12" customFormat="1" x14ac:dyDescent="0.2"/>
    <row r="922144" s="12" customFormat="1" x14ac:dyDescent="0.2"/>
    <row r="922145" s="12" customFormat="1" x14ac:dyDescent="0.2"/>
    <row r="922146" s="12" customFormat="1" x14ac:dyDescent="0.2"/>
    <row r="922147" s="12" customFormat="1" x14ac:dyDescent="0.2"/>
    <row r="922148" s="12" customFormat="1" x14ac:dyDescent="0.2"/>
    <row r="922149" s="12" customFormat="1" x14ac:dyDescent="0.2"/>
    <row r="922150" s="12" customFormat="1" x14ac:dyDescent="0.2"/>
    <row r="922151" s="12" customFormat="1" x14ac:dyDescent="0.2"/>
    <row r="922152" s="12" customFormat="1" x14ac:dyDescent="0.2"/>
    <row r="922153" s="12" customFormat="1" x14ac:dyDescent="0.2"/>
    <row r="922154" s="12" customFormat="1" x14ac:dyDescent="0.2"/>
    <row r="922155" s="12" customFormat="1" x14ac:dyDescent="0.2"/>
    <row r="922156" s="12" customFormat="1" x14ac:dyDescent="0.2"/>
    <row r="922157" s="12" customFormat="1" x14ac:dyDescent="0.2"/>
    <row r="922158" s="12" customFormat="1" x14ac:dyDescent="0.2"/>
    <row r="922159" s="12" customFormat="1" x14ac:dyDescent="0.2"/>
    <row r="922160" s="12" customFormat="1" x14ac:dyDescent="0.2"/>
    <row r="922161" s="12" customFormat="1" x14ac:dyDescent="0.2"/>
    <row r="922162" s="12" customFormat="1" x14ac:dyDescent="0.2"/>
    <row r="922163" s="12" customFormat="1" x14ac:dyDescent="0.2"/>
    <row r="922164" s="12" customFormat="1" x14ac:dyDescent="0.2"/>
    <row r="922165" s="12" customFormat="1" x14ac:dyDescent="0.2"/>
    <row r="922166" s="12" customFormat="1" x14ac:dyDescent="0.2"/>
    <row r="922167" s="12" customFormat="1" x14ac:dyDescent="0.2"/>
    <row r="922168" s="12" customFormat="1" x14ac:dyDescent="0.2"/>
    <row r="922169" s="12" customFormat="1" x14ac:dyDescent="0.2"/>
    <row r="922170" s="12" customFormat="1" x14ac:dyDescent="0.2"/>
    <row r="922171" s="12" customFormat="1" x14ac:dyDescent="0.2"/>
    <row r="922172" s="12" customFormat="1" x14ac:dyDescent="0.2"/>
    <row r="922173" s="12" customFormat="1" x14ac:dyDescent="0.2"/>
    <row r="922174" s="12" customFormat="1" x14ac:dyDescent="0.2"/>
    <row r="922175" s="12" customFormat="1" x14ac:dyDescent="0.2"/>
    <row r="922176" s="12" customFormat="1" x14ac:dyDescent="0.2"/>
    <row r="922177" s="12" customFormat="1" x14ac:dyDescent="0.2"/>
    <row r="922178" s="12" customFormat="1" x14ac:dyDescent="0.2"/>
    <row r="922179" s="12" customFormat="1" x14ac:dyDescent="0.2"/>
    <row r="922180" s="12" customFormat="1" x14ac:dyDescent="0.2"/>
    <row r="922181" s="12" customFormat="1" x14ac:dyDescent="0.2"/>
    <row r="922182" s="12" customFormat="1" x14ac:dyDescent="0.2"/>
    <row r="922183" s="12" customFormat="1" x14ac:dyDescent="0.2"/>
    <row r="922184" s="12" customFormat="1" x14ac:dyDescent="0.2"/>
    <row r="922185" s="12" customFormat="1" x14ac:dyDescent="0.2"/>
    <row r="922186" s="12" customFormat="1" x14ac:dyDescent="0.2"/>
    <row r="922187" s="12" customFormat="1" x14ac:dyDescent="0.2"/>
    <row r="922188" s="12" customFormat="1" x14ac:dyDescent="0.2"/>
    <row r="922189" s="12" customFormat="1" x14ac:dyDescent="0.2"/>
    <row r="922190" s="12" customFormat="1" x14ac:dyDescent="0.2"/>
    <row r="922191" s="12" customFormat="1" x14ac:dyDescent="0.2"/>
    <row r="922192" s="12" customFormat="1" x14ac:dyDescent="0.2"/>
    <row r="922193" s="12" customFormat="1" x14ac:dyDescent="0.2"/>
    <row r="922194" s="12" customFormat="1" x14ac:dyDescent="0.2"/>
    <row r="922195" s="12" customFormat="1" x14ac:dyDescent="0.2"/>
    <row r="922196" s="12" customFormat="1" x14ac:dyDescent="0.2"/>
    <row r="922197" s="12" customFormat="1" x14ac:dyDescent="0.2"/>
    <row r="922198" s="12" customFormat="1" x14ac:dyDescent="0.2"/>
    <row r="922199" s="12" customFormat="1" x14ac:dyDescent="0.2"/>
    <row r="922200" s="12" customFormat="1" x14ac:dyDescent="0.2"/>
    <row r="922201" s="12" customFormat="1" x14ac:dyDescent="0.2"/>
    <row r="922202" s="12" customFormat="1" x14ac:dyDescent="0.2"/>
    <row r="922203" s="12" customFormat="1" x14ac:dyDescent="0.2"/>
    <row r="922204" s="12" customFormat="1" x14ac:dyDescent="0.2"/>
    <row r="922205" s="12" customFormat="1" x14ac:dyDescent="0.2"/>
    <row r="922206" s="12" customFormat="1" x14ac:dyDescent="0.2"/>
    <row r="922207" s="12" customFormat="1" x14ac:dyDescent="0.2"/>
    <row r="922208" s="12" customFormat="1" x14ac:dyDescent="0.2"/>
    <row r="922209" s="12" customFormat="1" x14ac:dyDescent="0.2"/>
    <row r="922210" s="12" customFormat="1" x14ac:dyDescent="0.2"/>
    <row r="922211" s="12" customFormat="1" x14ac:dyDescent="0.2"/>
    <row r="922212" s="12" customFormat="1" x14ac:dyDescent="0.2"/>
    <row r="922213" s="12" customFormat="1" x14ac:dyDescent="0.2"/>
    <row r="922214" s="12" customFormat="1" x14ac:dyDescent="0.2"/>
    <row r="922215" s="12" customFormat="1" x14ac:dyDescent="0.2"/>
    <row r="922216" s="12" customFormat="1" x14ac:dyDescent="0.2"/>
    <row r="922217" s="12" customFormat="1" x14ac:dyDescent="0.2"/>
    <row r="922218" s="12" customFormat="1" x14ac:dyDescent="0.2"/>
    <row r="922219" s="12" customFormat="1" x14ac:dyDescent="0.2"/>
    <row r="922220" s="12" customFormat="1" x14ac:dyDescent="0.2"/>
    <row r="922221" s="12" customFormat="1" x14ac:dyDescent="0.2"/>
    <row r="922222" s="12" customFormat="1" x14ac:dyDescent="0.2"/>
    <row r="922223" s="12" customFormat="1" x14ac:dyDescent="0.2"/>
    <row r="922224" s="12" customFormat="1" x14ac:dyDescent="0.2"/>
    <row r="922225" s="12" customFormat="1" x14ac:dyDescent="0.2"/>
    <row r="922226" s="12" customFormat="1" x14ac:dyDescent="0.2"/>
    <row r="922227" s="12" customFormat="1" x14ac:dyDescent="0.2"/>
    <row r="922228" s="12" customFormat="1" x14ac:dyDescent="0.2"/>
    <row r="922229" s="12" customFormat="1" x14ac:dyDescent="0.2"/>
    <row r="922230" s="12" customFormat="1" x14ac:dyDescent="0.2"/>
    <row r="922231" s="12" customFormat="1" x14ac:dyDescent="0.2"/>
    <row r="922232" s="12" customFormat="1" x14ac:dyDescent="0.2"/>
    <row r="922233" s="12" customFormat="1" x14ac:dyDescent="0.2"/>
    <row r="922234" s="12" customFormat="1" x14ac:dyDescent="0.2"/>
    <row r="922235" s="12" customFormat="1" x14ac:dyDescent="0.2"/>
    <row r="922236" s="12" customFormat="1" x14ac:dyDescent="0.2"/>
    <row r="922237" s="12" customFormat="1" x14ac:dyDescent="0.2"/>
    <row r="922238" s="12" customFormat="1" x14ac:dyDescent="0.2"/>
    <row r="922239" s="12" customFormat="1" x14ac:dyDescent="0.2"/>
    <row r="922240" s="12" customFormat="1" x14ac:dyDescent="0.2"/>
    <row r="922241" s="12" customFormat="1" x14ac:dyDescent="0.2"/>
    <row r="922242" s="12" customFormat="1" x14ac:dyDescent="0.2"/>
    <row r="922243" s="12" customFormat="1" x14ac:dyDescent="0.2"/>
    <row r="922244" s="12" customFormat="1" x14ac:dyDescent="0.2"/>
    <row r="922245" s="12" customFormat="1" x14ac:dyDescent="0.2"/>
    <row r="922246" s="12" customFormat="1" x14ac:dyDescent="0.2"/>
    <row r="922247" s="12" customFormat="1" x14ac:dyDescent="0.2"/>
    <row r="922248" s="12" customFormat="1" x14ac:dyDescent="0.2"/>
    <row r="922249" s="12" customFormat="1" x14ac:dyDescent="0.2"/>
    <row r="922250" s="12" customFormat="1" x14ac:dyDescent="0.2"/>
    <row r="922251" s="12" customFormat="1" x14ac:dyDescent="0.2"/>
    <row r="922252" s="12" customFormat="1" x14ac:dyDescent="0.2"/>
    <row r="922253" s="12" customFormat="1" x14ac:dyDescent="0.2"/>
    <row r="922254" s="12" customFormat="1" x14ac:dyDescent="0.2"/>
    <row r="922255" s="12" customFormat="1" x14ac:dyDescent="0.2"/>
    <row r="922256" s="12" customFormat="1" x14ac:dyDescent="0.2"/>
    <row r="922257" s="12" customFormat="1" x14ac:dyDescent="0.2"/>
    <row r="922258" s="12" customFormat="1" x14ac:dyDescent="0.2"/>
    <row r="922259" s="12" customFormat="1" x14ac:dyDescent="0.2"/>
    <row r="922260" s="12" customFormat="1" x14ac:dyDescent="0.2"/>
    <row r="922261" s="12" customFormat="1" x14ac:dyDescent="0.2"/>
    <row r="922262" s="12" customFormat="1" x14ac:dyDescent="0.2"/>
    <row r="922263" s="12" customFormat="1" x14ac:dyDescent="0.2"/>
    <row r="922264" s="12" customFormat="1" x14ac:dyDescent="0.2"/>
    <row r="922265" s="12" customFormat="1" x14ac:dyDescent="0.2"/>
    <row r="922266" s="12" customFormat="1" x14ac:dyDescent="0.2"/>
    <row r="922267" s="12" customFormat="1" x14ac:dyDescent="0.2"/>
    <row r="922268" s="12" customFormat="1" x14ac:dyDescent="0.2"/>
    <row r="922269" s="12" customFormat="1" x14ac:dyDescent="0.2"/>
    <row r="922270" s="12" customFormat="1" x14ac:dyDescent="0.2"/>
    <row r="922271" s="12" customFormat="1" x14ac:dyDescent="0.2"/>
    <row r="922272" s="12" customFormat="1" x14ac:dyDescent="0.2"/>
    <row r="922273" s="12" customFormat="1" x14ac:dyDescent="0.2"/>
    <row r="922274" s="12" customFormat="1" x14ac:dyDescent="0.2"/>
    <row r="922275" s="12" customFormat="1" x14ac:dyDescent="0.2"/>
    <row r="922276" s="12" customFormat="1" x14ac:dyDescent="0.2"/>
    <row r="922277" s="12" customFormat="1" x14ac:dyDescent="0.2"/>
    <row r="922278" s="12" customFormat="1" x14ac:dyDescent="0.2"/>
    <row r="922279" s="12" customFormat="1" x14ac:dyDescent="0.2"/>
    <row r="922280" s="12" customFormat="1" x14ac:dyDescent="0.2"/>
    <row r="922281" s="12" customFormat="1" x14ac:dyDescent="0.2"/>
    <row r="922282" s="12" customFormat="1" x14ac:dyDescent="0.2"/>
    <row r="922283" s="12" customFormat="1" x14ac:dyDescent="0.2"/>
    <row r="922284" s="12" customFormat="1" x14ac:dyDescent="0.2"/>
    <row r="922285" s="12" customFormat="1" x14ac:dyDescent="0.2"/>
    <row r="922286" s="12" customFormat="1" x14ac:dyDescent="0.2"/>
    <row r="922287" s="12" customFormat="1" x14ac:dyDescent="0.2"/>
    <row r="922288" s="12" customFormat="1" x14ac:dyDescent="0.2"/>
    <row r="922289" s="12" customFormat="1" x14ac:dyDescent="0.2"/>
    <row r="922290" s="12" customFormat="1" x14ac:dyDescent="0.2"/>
    <row r="922291" s="12" customFormat="1" x14ac:dyDescent="0.2"/>
    <row r="922292" s="12" customFormat="1" x14ac:dyDescent="0.2"/>
    <row r="922293" s="12" customFormat="1" x14ac:dyDescent="0.2"/>
    <row r="922294" s="12" customFormat="1" x14ac:dyDescent="0.2"/>
    <row r="922295" s="12" customFormat="1" x14ac:dyDescent="0.2"/>
    <row r="922296" s="12" customFormat="1" x14ac:dyDescent="0.2"/>
    <row r="922297" s="12" customFormat="1" x14ac:dyDescent="0.2"/>
    <row r="922298" s="12" customFormat="1" x14ac:dyDescent="0.2"/>
    <row r="922299" s="12" customFormat="1" x14ac:dyDescent="0.2"/>
    <row r="922300" s="12" customFormat="1" x14ac:dyDescent="0.2"/>
    <row r="922301" s="12" customFormat="1" x14ac:dyDescent="0.2"/>
    <row r="922302" s="12" customFormat="1" x14ac:dyDescent="0.2"/>
    <row r="922303" s="12" customFormat="1" x14ac:dyDescent="0.2"/>
    <row r="922304" s="12" customFormat="1" x14ac:dyDescent="0.2"/>
    <row r="922305" s="12" customFormat="1" x14ac:dyDescent="0.2"/>
    <row r="922306" s="12" customFormat="1" x14ac:dyDescent="0.2"/>
    <row r="922307" s="12" customFormat="1" x14ac:dyDescent="0.2"/>
    <row r="922308" s="12" customFormat="1" x14ac:dyDescent="0.2"/>
    <row r="922309" s="12" customFormat="1" x14ac:dyDescent="0.2"/>
    <row r="922310" s="12" customFormat="1" x14ac:dyDescent="0.2"/>
    <row r="922311" s="12" customFormat="1" x14ac:dyDescent="0.2"/>
    <row r="922312" s="12" customFormat="1" x14ac:dyDescent="0.2"/>
    <row r="922313" s="12" customFormat="1" x14ac:dyDescent="0.2"/>
    <row r="922314" s="12" customFormat="1" x14ac:dyDescent="0.2"/>
    <row r="922315" s="12" customFormat="1" x14ac:dyDescent="0.2"/>
    <row r="922316" s="12" customFormat="1" x14ac:dyDescent="0.2"/>
    <row r="922317" s="12" customFormat="1" x14ac:dyDescent="0.2"/>
    <row r="922318" s="12" customFormat="1" x14ac:dyDescent="0.2"/>
    <row r="922319" s="12" customFormat="1" x14ac:dyDescent="0.2"/>
    <row r="922320" s="12" customFormat="1" x14ac:dyDescent="0.2"/>
    <row r="922321" s="12" customFormat="1" x14ac:dyDescent="0.2"/>
    <row r="922322" s="12" customFormat="1" x14ac:dyDescent="0.2"/>
    <row r="922323" s="12" customFormat="1" x14ac:dyDescent="0.2"/>
    <row r="922324" s="12" customFormat="1" x14ac:dyDescent="0.2"/>
    <row r="922325" s="12" customFormat="1" x14ac:dyDescent="0.2"/>
    <row r="922326" s="12" customFormat="1" x14ac:dyDescent="0.2"/>
    <row r="922327" s="12" customFormat="1" x14ac:dyDescent="0.2"/>
    <row r="922328" s="12" customFormat="1" x14ac:dyDescent="0.2"/>
    <row r="922329" s="12" customFormat="1" x14ac:dyDescent="0.2"/>
    <row r="922330" s="12" customFormat="1" x14ac:dyDescent="0.2"/>
    <row r="922331" s="12" customFormat="1" x14ac:dyDescent="0.2"/>
    <row r="922332" s="12" customFormat="1" x14ac:dyDescent="0.2"/>
    <row r="922333" s="12" customFormat="1" x14ac:dyDescent="0.2"/>
    <row r="922334" s="12" customFormat="1" x14ac:dyDescent="0.2"/>
    <row r="922335" s="12" customFormat="1" x14ac:dyDescent="0.2"/>
    <row r="922336" s="12" customFormat="1" x14ac:dyDescent="0.2"/>
    <row r="922337" s="12" customFormat="1" x14ac:dyDescent="0.2"/>
    <row r="922338" s="12" customFormat="1" x14ac:dyDescent="0.2"/>
    <row r="922339" s="12" customFormat="1" x14ac:dyDescent="0.2"/>
    <row r="922340" s="12" customFormat="1" x14ac:dyDescent="0.2"/>
    <row r="922341" s="12" customFormat="1" x14ac:dyDescent="0.2"/>
    <row r="922342" s="12" customFormat="1" x14ac:dyDescent="0.2"/>
    <row r="922343" s="12" customFormat="1" x14ac:dyDescent="0.2"/>
    <row r="922344" s="12" customFormat="1" x14ac:dyDescent="0.2"/>
    <row r="922345" s="12" customFormat="1" x14ac:dyDescent="0.2"/>
    <row r="922346" s="12" customFormat="1" x14ac:dyDescent="0.2"/>
    <row r="922347" s="12" customFormat="1" x14ac:dyDescent="0.2"/>
    <row r="922348" s="12" customFormat="1" x14ac:dyDescent="0.2"/>
    <row r="922349" s="12" customFormat="1" x14ac:dyDescent="0.2"/>
    <row r="922350" s="12" customFormat="1" x14ac:dyDescent="0.2"/>
    <row r="922351" s="12" customFormat="1" x14ac:dyDescent="0.2"/>
    <row r="922352" s="12" customFormat="1" x14ac:dyDescent="0.2"/>
    <row r="922353" s="12" customFormat="1" x14ac:dyDescent="0.2"/>
    <row r="922354" s="12" customFormat="1" x14ac:dyDescent="0.2"/>
    <row r="922355" s="12" customFormat="1" x14ac:dyDescent="0.2"/>
    <row r="922356" s="12" customFormat="1" x14ac:dyDescent="0.2"/>
    <row r="922357" s="12" customFormat="1" x14ac:dyDescent="0.2"/>
    <row r="922358" s="12" customFormat="1" x14ac:dyDescent="0.2"/>
    <row r="922359" s="12" customFormat="1" x14ac:dyDescent="0.2"/>
    <row r="922360" s="12" customFormat="1" x14ac:dyDescent="0.2"/>
    <row r="922361" s="12" customFormat="1" x14ac:dyDescent="0.2"/>
    <row r="922362" s="12" customFormat="1" x14ac:dyDescent="0.2"/>
    <row r="922363" s="12" customFormat="1" x14ac:dyDescent="0.2"/>
    <row r="922364" s="12" customFormat="1" x14ac:dyDescent="0.2"/>
    <row r="922365" s="12" customFormat="1" x14ac:dyDescent="0.2"/>
    <row r="922366" s="12" customFormat="1" x14ac:dyDescent="0.2"/>
    <row r="922367" s="12" customFormat="1" x14ac:dyDescent="0.2"/>
    <row r="922368" s="12" customFormat="1" x14ac:dyDescent="0.2"/>
    <row r="922369" s="12" customFormat="1" x14ac:dyDescent="0.2"/>
    <row r="922370" s="12" customFormat="1" x14ac:dyDescent="0.2"/>
    <row r="922371" s="12" customFormat="1" x14ac:dyDescent="0.2"/>
    <row r="922372" s="12" customFormat="1" x14ac:dyDescent="0.2"/>
    <row r="922373" s="12" customFormat="1" x14ac:dyDescent="0.2"/>
    <row r="922374" s="12" customFormat="1" x14ac:dyDescent="0.2"/>
    <row r="922375" s="12" customFormat="1" x14ac:dyDescent="0.2"/>
    <row r="922376" s="12" customFormat="1" x14ac:dyDescent="0.2"/>
    <row r="922377" s="12" customFormat="1" x14ac:dyDescent="0.2"/>
    <row r="922378" s="12" customFormat="1" x14ac:dyDescent="0.2"/>
    <row r="922379" s="12" customFormat="1" x14ac:dyDescent="0.2"/>
    <row r="922380" s="12" customFormat="1" x14ac:dyDescent="0.2"/>
    <row r="922381" s="12" customFormat="1" x14ac:dyDescent="0.2"/>
    <row r="922382" s="12" customFormat="1" x14ac:dyDescent="0.2"/>
    <row r="922383" s="12" customFormat="1" x14ac:dyDescent="0.2"/>
    <row r="922384" s="12" customFormat="1" x14ac:dyDescent="0.2"/>
    <row r="922385" s="12" customFormat="1" x14ac:dyDescent="0.2"/>
    <row r="922386" s="12" customFormat="1" x14ac:dyDescent="0.2"/>
    <row r="922387" s="12" customFormat="1" x14ac:dyDescent="0.2"/>
    <row r="922388" s="12" customFormat="1" x14ac:dyDescent="0.2"/>
    <row r="922389" s="12" customFormat="1" x14ac:dyDescent="0.2"/>
    <row r="922390" s="12" customFormat="1" x14ac:dyDescent="0.2"/>
    <row r="922391" s="12" customFormat="1" x14ac:dyDescent="0.2"/>
    <row r="922392" s="12" customFormat="1" x14ac:dyDescent="0.2"/>
    <row r="922393" s="12" customFormat="1" x14ac:dyDescent="0.2"/>
    <row r="922394" s="12" customFormat="1" x14ac:dyDescent="0.2"/>
    <row r="922395" s="12" customFormat="1" x14ac:dyDescent="0.2"/>
    <row r="922396" s="12" customFormat="1" x14ac:dyDescent="0.2"/>
    <row r="922397" s="12" customFormat="1" x14ac:dyDescent="0.2"/>
    <row r="922398" s="12" customFormat="1" x14ac:dyDescent="0.2"/>
    <row r="922399" s="12" customFormat="1" x14ac:dyDescent="0.2"/>
    <row r="922400" s="12" customFormat="1" x14ac:dyDescent="0.2"/>
    <row r="922401" s="12" customFormat="1" x14ac:dyDescent="0.2"/>
    <row r="922402" s="12" customFormat="1" x14ac:dyDescent="0.2"/>
    <row r="922403" s="12" customFormat="1" x14ac:dyDescent="0.2"/>
    <row r="922404" s="12" customFormat="1" x14ac:dyDescent="0.2"/>
    <row r="922405" s="12" customFormat="1" x14ac:dyDescent="0.2"/>
    <row r="922406" s="12" customFormat="1" x14ac:dyDescent="0.2"/>
    <row r="922407" s="12" customFormat="1" x14ac:dyDescent="0.2"/>
    <row r="922408" s="12" customFormat="1" x14ac:dyDescent="0.2"/>
    <row r="922409" s="12" customFormat="1" x14ac:dyDescent="0.2"/>
    <row r="922410" s="12" customFormat="1" x14ac:dyDescent="0.2"/>
    <row r="922411" s="12" customFormat="1" x14ac:dyDescent="0.2"/>
    <row r="922412" s="12" customFormat="1" x14ac:dyDescent="0.2"/>
    <row r="922413" s="12" customFormat="1" x14ac:dyDescent="0.2"/>
    <row r="922414" s="12" customFormat="1" x14ac:dyDescent="0.2"/>
    <row r="922415" s="12" customFormat="1" x14ac:dyDescent="0.2"/>
    <row r="922416" s="12" customFormat="1" x14ac:dyDescent="0.2"/>
    <row r="922417" s="12" customFormat="1" x14ac:dyDescent="0.2"/>
    <row r="922418" s="12" customFormat="1" x14ac:dyDescent="0.2"/>
    <row r="922419" s="12" customFormat="1" x14ac:dyDescent="0.2"/>
    <row r="922420" s="12" customFormat="1" x14ac:dyDescent="0.2"/>
    <row r="922421" s="12" customFormat="1" x14ac:dyDescent="0.2"/>
    <row r="922422" s="12" customFormat="1" x14ac:dyDescent="0.2"/>
    <row r="922423" s="12" customFormat="1" x14ac:dyDescent="0.2"/>
    <row r="922424" s="12" customFormat="1" x14ac:dyDescent="0.2"/>
    <row r="922425" s="12" customFormat="1" x14ac:dyDescent="0.2"/>
    <row r="922426" s="12" customFormat="1" x14ac:dyDescent="0.2"/>
    <row r="922427" s="12" customFormat="1" x14ac:dyDescent="0.2"/>
    <row r="922428" s="12" customFormat="1" x14ac:dyDescent="0.2"/>
    <row r="922429" s="12" customFormat="1" x14ac:dyDescent="0.2"/>
    <row r="922430" s="12" customFormat="1" x14ac:dyDescent="0.2"/>
    <row r="922431" s="12" customFormat="1" x14ac:dyDescent="0.2"/>
    <row r="922432" s="12" customFormat="1" x14ac:dyDescent="0.2"/>
    <row r="922433" s="12" customFormat="1" x14ac:dyDescent="0.2"/>
    <row r="922434" s="12" customFormat="1" x14ac:dyDescent="0.2"/>
    <row r="922435" s="12" customFormat="1" x14ac:dyDescent="0.2"/>
    <row r="922436" s="12" customFormat="1" x14ac:dyDescent="0.2"/>
    <row r="922437" s="12" customFormat="1" x14ac:dyDescent="0.2"/>
    <row r="922438" s="12" customFormat="1" x14ac:dyDescent="0.2"/>
    <row r="922439" s="12" customFormat="1" x14ac:dyDescent="0.2"/>
    <row r="922440" s="12" customFormat="1" x14ac:dyDescent="0.2"/>
    <row r="922441" s="12" customFormat="1" x14ac:dyDescent="0.2"/>
    <row r="922442" s="12" customFormat="1" x14ac:dyDescent="0.2"/>
    <row r="922443" s="12" customFormat="1" x14ac:dyDescent="0.2"/>
    <row r="922444" s="12" customFormat="1" x14ac:dyDescent="0.2"/>
    <row r="922445" s="12" customFormat="1" x14ac:dyDescent="0.2"/>
    <row r="922446" s="12" customFormat="1" x14ac:dyDescent="0.2"/>
    <row r="922447" s="12" customFormat="1" x14ac:dyDescent="0.2"/>
    <row r="922448" s="12" customFormat="1" x14ac:dyDescent="0.2"/>
    <row r="922449" s="12" customFormat="1" x14ac:dyDescent="0.2"/>
    <row r="922450" s="12" customFormat="1" x14ac:dyDescent="0.2"/>
    <row r="922451" s="12" customFormat="1" x14ac:dyDescent="0.2"/>
    <row r="922452" s="12" customFormat="1" x14ac:dyDescent="0.2"/>
    <row r="922453" s="12" customFormat="1" x14ac:dyDescent="0.2"/>
    <row r="922454" s="12" customFormat="1" x14ac:dyDescent="0.2"/>
    <row r="922455" s="12" customFormat="1" x14ac:dyDescent="0.2"/>
    <row r="922456" s="12" customFormat="1" x14ac:dyDescent="0.2"/>
    <row r="922457" s="12" customFormat="1" x14ac:dyDescent="0.2"/>
    <row r="922458" s="12" customFormat="1" x14ac:dyDescent="0.2"/>
    <row r="922459" s="12" customFormat="1" x14ac:dyDescent="0.2"/>
    <row r="922460" s="12" customFormat="1" x14ac:dyDescent="0.2"/>
    <row r="922461" s="12" customFormat="1" x14ac:dyDescent="0.2"/>
    <row r="922462" s="12" customFormat="1" x14ac:dyDescent="0.2"/>
    <row r="922463" s="12" customFormat="1" x14ac:dyDescent="0.2"/>
    <row r="922464" s="12" customFormat="1" x14ac:dyDescent="0.2"/>
    <row r="922465" s="12" customFormat="1" x14ac:dyDescent="0.2"/>
    <row r="922466" s="12" customFormat="1" x14ac:dyDescent="0.2"/>
    <row r="922467" s="12" customFormat="1" x14ac:dyDescent="0.2"/>
    <row r="922468" s="12" customFormat="1" x14ac:dyDescent="0.2"/>
    <row r="922469" s="12" customFormat="1" x14ac:dyDescent="0.2"/>
    <row r="922470" s="12" customFormat="1" x14ac:dyDescent="0.2"/>
    <row r="922471" s="12" customFormat="1" x14ac:dyDescent="0.2"/>
    <row r="922472" s="12" customFormat="1" x14ac:dyDescent="0.2"/>
    <row r="922473" s="12" customFormat="1" x14ac:dyDescent="0.2"/>
    <row r="922474" s="12" customFormat="1" x14ac:dyDescent="0.2"/>
    <row r="922475" s="12" customFormat="1" x14ac:dyDescent="0.2"/>
    <row r="922476" s="12" customFormat="1" x14ac:dyDescent="0.2"/>
    <row r="922477" s="12" customFormat="1" x14ac:dyDescent="0.2"/>
    <row r="922478" s="12" customFormat="1" x14ac:dyDescent="0.2"/>
    <row r="922479" s="12" customFormat="1" x14ac:dyDescent="0.2"/>
    <row r="922480" s="12" customFormat="1" x14ac:dyDescent="0.2"/>
    <row r="922481" s="12" customFormat="1" x14ac:dyDescent="0.2"/>
    <row r="922482" s="12" customFormat="1" x14ac:dyDescent="0.2"/>
    <row r="922483" s="12" customFormat="1" x14ac:dyDescent="0.2"/>
    <row r="922484" s="12" customFormat="1" x14ac:dyDescent="0.2"/>
    <row r="922485" s="12" customFormat="1" x14ac:dyDescent="0.2"/>
    <row r="922486" s="12" customFormat="1" x14ac:dyDescent="0.2"/>
    <row r="922487" s="12" customFormat="1" x14ac:dyDescent="0.2"/>
    <row r="922488" s="12" customFormat="1" x14ac:dyDescent="0.2"/>
    <row r="922489" s="12" customFormat="1" x14ac:dyDescent="0.2"/>
    <row r="922490" s="12" customFormat="1" x14ac:dyDescent="0.2"/>
    <row r="922491" s="12" customFormat="1" x14ac:dyDescent="0.2"/>
    <row r="922492" s="12" customFormat="1" x14ac:dyDescent="0.2"/>
    <row r="922493" s="12" customFormat="1" x14ac:dyDescent="0.2"/>
    <row r="922494" s="12" customFormat="1" x14ac:dyDescent="0.2"/>
    <row r="922495" s="12" customFormat="1" x14ac:dyDescent="0.2"/>
    <row r="922496" s="12" customFormat="1" x14ac:dyDescent="0.2"/>
    <row r="922497" s="12" customFormat="1" x14ac:dyDescent="0.2"/>
    <row r="922498" s="12" customFormat="1" x14ac:dyDescent="0.2"/>
    <row r="922499" s="12" customFormat="1" x14ac:dyDescent="0.2"/>
    <row r="922500" s="12" customFormat="1" x14ac:dyDescent="0.2"/>
    <row r="922501" s="12" customFormat="1" x14ac:dyDescent="0.2"/>
    <row r="922502" s="12" customFormat="1" x14ac:dyDescent="0.2"/>
    <row r="922503" s="12" customFormat="1" x14ac:dyDescent="0.2"/>
    <row r="922504" s="12" customFormat="1" x14ac:dyDescent="0.2"/>
    <row r="922505" s="12" customFormat="1" x14ac:dyDescent="0.2"/>
    <row r="922506" s="12" customFormat="1" x14ac:dyDescent="0.2"/>
    <row r="922507" s="12" customFormat="1" x14ac:dyDescent="0.2"/>
    <row r="922508" s="12" customFormat="1" x14ac:dyDescent="0.2"/>
    <row r="922509" s="12" customFormat="1" x14ac:dyDescent="0.2"/>
    <row r="922510" s="12" customFormat="1" x14ac:dyDescent="0.2"/>
    <row r="922511" s="12" customFormat="1" x14ac:dyDescent="0.2"/>
    <row r="922512" s="12" customFormat="1" x14ac:dyDescent="0.2"/>
    <row r="922513" s="12" customFormat="1" x14ac:dyDescent="0.2"/>
    <row r="922514" s="12" customFormat="1" x14ac:dyDescent="0.2"/>
    <row r="922515" s="12" customFormat="1" x14ac:dyDescent="0.2"/>
    <row r="922516" s="12" customFormat="1" x14ac:dyDescent="0.2"/>
    <row r="922517" s="12" customFormat="1" x14ac:dyDescent="0.2"/>
    <row r="922518" s="12" customFormat="1" x14ac:dyDescent="0.2"/>
    <row r="922519" s="12" customFormat="1" x14ac:dyDescent="0.2"/>
    <row r="922520" s="12" customFormat="1" x14ac:dyDescent="0.2"/>
    <row r="922521" s="12" customFormat="1" x14ac:dyDescent="0.2"/>
    <row r="922522" s="12" customFormat="1" x14ac:dyDescent="0.2"/>
    <row r="922523" s="12" customFormat="1" x14ac:dyDescent="0.2"/>
    <row r="922524" s="12" customFormat="1" x14ac:dyDescent="0.2"/>
    <row r="922525" s="12" customFormat="1" x14ac:dyDescent="0.2"/>
    <row r="922526" s="12" customFormat="1" x14ac:dyDescent="0.2"/>
    <row r="922527" s="12" customFormat="1" x14ac:dyDescent="0.2"/>
    <row r="922528" s="12" customFormat="1" x14ac:dyDescent="0.2"/>
    <row r="922529" s="12" customFormat="1" x14ac:dyDescent="0.2"/>
    <row r="922530" s="12" customFormat="1" x14ac:dyDescent="0.2"/>
    <row r="922531" s="12" customFormat="1" x14ac:dyDescent="0.2"/>
    <row r="922532" s="12" customFormat="1" x14ac:dyDescent="0.2"/>
    <row r="922533" s="12" customFormat="1" x14ac:dyDescent="0.2"/>
    <row r="922534" s="12" customFormat="1" x14ac:dyDescent="0.2"/>
    <row r="922535" s="12" customFormat="1" x14ac:dyDescent="0.2"/>
    <row r="922536" s="12" customFormat="1" x14ac:dyDescent="0.2"/>
    <row r="922537" s="12" customFormat="1" x14ac:dyDescent="0.2"/>
    <row r="922538" s="12" customFormat="1" x14ac:dyDescent="0.2"/>
    <row r="922539" s="12" customFormat="1" x14ac:dyDescent="0.2"/>
    <row r="922540" s="12" customFormat="1" x14ac:dyDescent="0.2"/>
    <row r="922541" s="12" customFormat="1" x14ac:dyDescent="0.2"/>
    <row r="922542" s="12" customFormat="1" x14ac:dyDescent="0.2"/>
    <row r="922543" s="12" customFormat="1" x14ac:dyDescent="0.2"/>
    <row r="922544" s="12" customFormat="1" x14ac:dyDescent="0.2"/>
    <row r="922545" s="12" customFormat="1" x14ac:dyDescent="0.2"/>
    <row r="922546" s="12" customFormat="1" x14ac:dyDescent="0.2"/>
    <row r="922547" s="12" customFormat="1" x14ac:dyDescent="0.2"/>
    <row r="922548" s="12" customFormat="1" x14ac:dyDescent="0.2"/>
    <row r="922549" s="12" customFormat="1" x14ac:dyDescent="0.2"/>
    <row r="922550" s="12" customFormat="1" x14ac:dyDescent="0.2"/>
    <row r="922551" s="12" customFormat="1" x14ac:dyDescent="0.2"/>
    <row r="922552" s="12" customFormat="1" x14ac:dyDescent="0.2"/>
    <row r="922553" s="12" customFormat="1" x14ac:dyDescent="0.2"/>
    <row r="922554" s="12" customFormat="1" x14ac:dyDescent="0.2"/>
    <row r="922555" s="12" customFormat="1" x14ac:dyDescent="0.2"/>
    <row r="922556" s="12" customFormat="1" x14ac:dyDescent="0.2"/>
    <row r="922557" s="12" customFormat="1" x14ac:dyDescent="0.2"/>
    <row r="922558" s="12" customFormat="1" x14ac:dyDescent="0.2"/>
    <row r="922559" s="12" customFormat="1" x14ac:dyDescent="0.2"/>
    <row r="922560" s="12" customFormat="1" x14ac:dyDescent="0.2"/>
    <row r="922561" s="12" customFormat="1" x14ac:dyDescent="0.2"/>
    <row r="922562" s="12" customFormat="1" x14ac:dyDescent="0.2"/>
    <row r="922563" s="12" customFormat="1" x14ac:dyDescent="0.2"/>
    <row r="922564" s="12" customFormat="1" x14ac:dyDescent="0.2"/>
    <row r="922565" s="12" customFormat="1" x14ac:dyDescent="0.2"/>
    <row r="922566" s="12" customFormat="1" x14ac:dyDescent="0.2"/>
    <row r="922567" s="12" customFormat="1" x14ac:dyDescent="0.2"/>
    <row r="922568" s="12" customFormat="1" x14ac:dyDescent="0.2"/>
    <row r="922569" s="12" customFormat="1" x14ac:dyDescent="0.2"/>
    <row r="922570" s="12" customFormat="1" x14ac:dyDescent="0.2"/>
    <row r="922571" s="12" customFormat="1" x14ac:dyDescent="0.2"/>
    <row r="922572" s="12" customFormat="1" x14ac:dyDescent="0.2"/>
    <row r="922573" s="12" customFormat="1" x14ac:dyDescent="0.2"/>
    <row r="922574" s="12" customFormat="1" x14ac:dyDescent="0.2"/>
    <row r="922575" s="12" customFormat="1" x14ac:dyDescent="0.2"/>
    <row r="922576" s="12" customFormat="1" x14ac:dyDescent="0.2"/>
    <row r="922577" s="12" customFormat="1" x14ac:dyDescent="0.2"/>
    <row r="922578" s="12" customFormat="1" x14ac:dyDescent="0.2"/>
    <row r="922579" s="12" customFormat="1" x14ac:dyDescent="0.2"/>
    <row r="922580" s="12" customFormat="1" x14ac:dyDescent="0.2"/>
    <row r="922581" s="12" customFormat="1" x14ac:dyDescent="0.2"/>
    <row r="922582" s="12" customFormat="1" x14ac:dyDescent="0.2"/>
    <row r="922583" s="12" customFormat="1" x14ac:dyDescent="0.2"/>
    <row r="922584" s="12" customFormat="1" x14ac:dyDescent="0.2"/>
    <row r="922585" s="12" customFormat="1" x14ac:dyDescent="0.2"/>
    <row r="922586" s="12" customFormat="1" x14ac:dyDescent="0.2"/>
    <row r="922587" s="12" customFormat="1" x14ac:dyDescent="0.2"/>
    <row r="922588" s="12" customFormat="1" x14ac:dyDescent="0.2"/>
    <row r="922589" s="12" customFormat="1" x14ac:dyDescent="0.2"/>
    <row r="922590" s="12" customFormat="1" x14ac:dyDescent="0.2"/>
    <row r="922591" s="12" customFormat="1" x14ac:dyDescent="0.2"/>
    <row r="922592" s="12" customFormat="1" x14ac:dyDescent="0.2"/>
    <row r="922593" s="12" customFormat="1" x14ac:dyDescent="0.2"/>
    <row r="922594" s="12" customFormat="1" x14ac:dyDescent="0.2"/>
    <row r="922595" s="12" customFormat="1" x14ac:dyDescent="0.2"/>
    <row r="922596" s="12" customFormat="1" x14ac:dyDescent="0.2"/>
    <row r="922597" s="12" customFormat="1" x14ac:dyDescent="0.2"/>
    <row r="922598" s="12" customFormat="1" x14ac:dyDescent="0.2"/>
    <row r="922599" s="12" customFormat="1" x14ac:dyDescent="0.2"/>
    <row r="922600" s="12" customFormat="1" x14ac:dyDescent="0.2"/>
    <row r="922601" s="12" customFormat="1" x14ac:dyDescent="0.2"/>
    <row r="922602" s="12" customFormat="1" x14ac:dyDescent="0.2"/>
    <row r="922603" s="12" customFormat="1" x14ac:dyDescent="0.2"/>
    <row r="922604" s="12" customFormat="1" x14ac:dyDescent="0.2"/>
    <row r="922605" s="12" customFormat="1" x14ac:dyDescent="0.2"/>
    <row r="922606" s="12" customFormat="1" x14ac:dyDescent="0.2"/>
    <row r="922607" s="12" customFormat="1" x14ac:dyDescent="0.2"/>
    <row r="922608" s="12" customFormat="1" x14ac:dyDescent="0.2"/>
    <row r="922609" s="12" customFormat="1" x14ac:dyDescent="0.2"/>
    <row r="922610" s="12" customFormat="1" x14ac:dyDescent="0.2"/>
    <row r="922611" s="12" customFormat="1" x14ac:dyDescent="0.2"/>
    <row r="922612" s="12" customFormat="1" x14ac:dyDescent="0.2"/>
    <row r="922613" s="12" customFormat="1" x14ac:dyDescent="0.2"/>
    <row r="922614" s="12" customFormat="1" x14ac:dyDescent="0.2"/>
    <row r="922615" s="12" customFormat="1" x14ac:dyDescent="0.2"/>
    <row r="922616" s="12" customFormat="1" x14ac:dyDescent="0.2"/>
    <row r="922617" s="12" customFormat="1" x14ac:dyDescent="0.2"/>
    <row r="922618" s="12" customFormat="1" x14ac:dyDescent="0.2"/>
    <row r="922619" s="12" customFormat="1" x14ac:dyDescent="0.2"/>
    <row r="922620" s="12" customFormat="1" x14ac:dyDescent="0.2"/>
    <row r="922621" s="12" customFormat="1" x14ac:dyDescent="0.2"/>
    <row r="922622" s="12" customFormat="1" x14ac:dyDescent="0.2"/>
    <row r="922623" s="12" customFormat="1" x14ac:dyDescent="0.2"/>
    <row r="922624" s="12" customFormat="1" x14ac:dyDescent="0.2"/>
    <row r="922625" s="12" customFormat="1" x14ac:dyDescent="0.2"/>
    <row r="922626" s="12" customFormat="1" x14ac:dyDescent="0.2"/>
    <row r="922627" s="12" customFormat="1" x14ac:dyDescent="0.2"/>
    <row r="922628" s="12" customFormat="1" x14ac:dyDescent="0.2"/>
    <row r="922629" s="12" customFormat="1" x14ac:dyDescent="0.2"/>
    <row r="922630" s="12" customFormat="1" x14ac:dyDescent="0.2"/>
    <row r="922631" s="12" customFormat="1" x14ac:dyDescent="0.2"/>
    <row r="922632" s="12" customFormat="1" x14ac:dyDescent="0.2"/>
    <row r="922633" s="12" customFormat="1" x14ac:dyDescent="0.2"/>
    <row r="922634" s="12" customFormat="1" x14ac:dyDescent="0.2"/>
    <row r="922635" s="12" customFormat="1" x14ac:dyDescent="0.2"/>
    <row r="922636" s="12" customFormat="1" x14ac:dyDescent="0.2"/>
    <row r="922637" s="12" customFormat="1" x14ac:dyDescent="0.2"/>
    <row r="922638" s="12" customFormat="1" x14ac:dyDescent="0.2"/>
    <row r="922639" s="12" customFormat="1" x14ac:dyDescent="0.2"/>
    <row r="922640" s="12" customFormat="1" x14ac:dyDescent="0.2"/>
    <row r="922641" s="12" customFormat="1" x14ac:dyDescent="0.2"/>
    <row r="922642" s="12" customFormat="1" x14ac:dyDescent="0.2"/>
    <row r="922643" s="12" customFormat="1" x14ac:dyDescent="0.2"/>
    <row r="922644" s="12" customFormat="1" x14ac:dyDescent="0.2"/>
    <row r="922645" s="12" customFormat="1" x14ac:dyDescent="0.2"/>
    <row r="922646" s="12" customFormat="1" x14ac:dyDescent="0.2"/>
    <row r="922647" s="12" customFormat="1" x14ac:dyDescent="0.2"/>
    <row r="922648" s="12" customFormat="1" x14ac:dyDescent="0.2"/>
    <row r="922649" s="12" customFormat="1" x14ac:dyDescent="0.2"/>
    <row r="922650" s="12" customFormat="1" x14ac:dyDescent="0.2"/>
    <row r="922651" s="12" customFormat="1" x14ac:dyDescent="0.2"/>
    <row r="922652" s="12" customFormat="1" x14ac:dyDescent="0.2"/>
    <row r="922653" s="12" customFormat="1" x14ac:dyDescent="0.2"/>
    <row r="922654" s="12" customFormat="1" x14ac:dyDescent="0.2"/>
    <row r="922655" s="12" customFormat="1" x14ac:dyDescent="0.2"/>
    <row r="922656" s="12" customFormat="1" x14ac:dyDescent="0.2"/>
    <row r="922657" s="12" customFormat="1" x14ac:dyDescent="0.2"/>
    <row r="922658" s="12" customFormat="1" x14ac:dyDescent="0.2"/>
    <row r="922659" s="12" customFormat="1" x14ac:dyDescent="0.2"/>
    <row r="922660" s="12" customFormat="1" x14ac:dyDescent="0.2"/>
    <row r="922661" s="12" customFormat="1" x14ac:dyDescent="0.2"/>
    <row r="922662" s="12" customFormat="1" x14ac:dyDescent="0.2"/>
    <row r="922663" s="12" customFormat="1" x14ac:dyDescent="0.2"/>
    <row r="922664" s="12" customFormat="1" x14ac:dyDescent="0.2"/>
    <row r="922665" s="12" customFormat="1" x14ac:dyDescent="0.2"/>
    <row r="922666" s="12" customFormat="1" x14ac:dyDescent="0.2"/>
    <row r="922667" s="12" customFormat="1" x14ac:dyDescent="0.2"/>
    <row r="922668" s="12" customFormat="1" x14ac:dyDescent="0.2"/>
    <row r="922669" s="12" customFormat="1" x14ac:dyDescent="0.2"/>
    <row r="922670" s="12" customFormat="1" x14ac:dyDescent="0.2"/>
    <row r="922671" s="12" customFormat="1" x14ac:dyDescent="0.2"/>
    <row r="922672" s="12" customFormat="1" x14ac:dyDescent="0.2"/>
    <row r="922673" s="12" customFormat="1" x14ac:dyDescent="0.2"/>
    <row r="922674" s="12" customFormat="1" x14ac:dyDescent="0.2"/>
    <row r="922675" s="12" customFormat="1" x14ac:dyDescent="0.2"/>
    <row r="922676" s="12" customFormat="1" x14ac:dyDescent="0.2"/>
    <row r="922677" s="12" customFormat="1" x14ac:dyDescent="0.2"/>
    <row r="922678" s="12" customFormat="1" x14ac:dyDescent="0.2"/>
    <row r="922679" s="12" customFormat="1" x14ac:dyDescent="0.2"/>
    <row r="922680" s="12" customFormat="1" x14ac:dyDescent="0.2"/>
    <row r="922681" s="12" customFormat="1" x14ac:dyDescent="0.2"/>
    <row r="922682" s="12" customFormat="1" x14ac:dyDescent="0.2"/>
    <row r="922683" s="12" customFormat="1" x14ac:dyDescent="0.2"/>
    <row r="922684" s="12" customFormat="1" x14ac:dyDescent="0.2"/>
    <row r="922685" s="12" customFormat="1" x14ac:dyDescent="0.2"/>
    <row r="922686" s="12" customFormat="1" x14ac:dyDescent="0.2"/>
    <row r="922687" s="12" customFormat="1" x14ac:dyDescent="0.2"/>
    <row r="922688" s="12" customFormat="1" x14ac:dyDescent="0.2"/>
    <row r="922689" s="12" customFormat="1" x14ac:dyDescent="0.2"/>
    <row r="922690" s="12" customFormat="1" x14ac:dyDescent="0.2"/>
    <row r="922691" s="12" customFormat="1" x14ac:dyDescent="0.2"/>
    <row r="922692" s="12" customFormat="1" x14ac:dyDescent="0.2"/>
    <row r="922693" s="12" customFormat="1" x14ac:dyDescent="0.2"/>
    <row r="922694" s="12" customFormat="1" x14ac:dyDescent="0.2"/>
    <row r="922695" s="12" customFormat="1" x14ac:dyDescent="0.2"/>
    <row r="922696" s="12" customFormat="1" x14ac:dyDescent="0.2"/>
    <row r="922697" s="12" customFormat="1" x14ac:dyDescent="0.2"/>
    <row r="922698" s="12" customFormat="1" x14ac:dyDescent="0.2"/>
    <row r="922699" s="12" customFormat="1" x14ac:dyDescent="0.2"/>
    <row r="922700" s="12" customFormat="1" x14ac:dyDescent="0.2"/>
    <row r="922701" s="12" customFormat="1" x14ac:dyDescent="0.2"/>
    <row r="922702" s="12" customFormat="1" x14ac:dyDescent="0.2"/>
    <row r="922703" s="12" customFormat="1" x14ac:dyDescent="0.2"/>
    <row r="922704" s="12" customFormat="1" x14ac:dyDescent="0.2"/>
    <row r="922705" s="12" customFormat="1" x14ac:dyDescent="0.2"/>
    <row r="922706" s="12" customFormat="1" x14ac:dyDescent="0.2"/>
    <row r="922707" s="12" customFormat="1" x14ac:dyDescent="0.2"/>
    <row r="922708" s="12" customFormat="1" x14ac:dyDescent="0.2"/>
    <row r="922709" s="12" customFormat="1" x14ac:dyDescent="0.2"/>
    <row r="922710" s="12" customFormat="1" x14ac:dyDescent="0.2"/>
    <row r="922711" s="12" customFormat="1" x14ac:dyDescent="0.2"/>
    <row r="922712" s="12" customFormat="1" x14ac:dyDescent="0.2"/>
    <row r="922713" s="12" customFormat="1" x14ac:dyDescent="0.2"/>
    <row r="922714" s="12" customFormat="1" x14ac:dyDescent="0.2"/>
    <row r="922715" s="12" customFormat="1" x14ac:dyDescent="0.2"/>
    <row r="922716" s="12" customFormat="1" x14ac:dyDescent="0.2"/>
    <row r="922717" s="12" customFormat="1" x14ac:dyDescent="0.2"/>
    <row r="922718" s="12" customFormat="1" x14ac:dyDescent="0.2"/>
    <row r="922719" s="12" customFormat="1" x14ac:dyDescent="0.2"/>
    <row r="922720" s="12" customFormat="1" x14ac:dyDescent="0.2"/>
    <row r="922721" s="12" customFormat="1" x14ac:dyDescent="0.2"/>
    <row r="922722" s="12" customFormat="1" x14ac:dyDescent="0.2"/>
    <row r="922723" s="12" customFormat="1" x14ac:dyDescent="0.2"/>
    <row r="922724" s="12" customFormat="1" x14ac:dyDescent="0.2"/>
    <row r="922725" s="12" customFormat="1" x14ac:dyDescent="0.2"/>
    <row r="922726" s="12" customFormat="1" x14ac:dyDescent="0.2"/>
    <row r="922727" s="12" customFormat="1" x14ac:dyDescent="0.2"/>
    <row r="922728" s="12" customFormat="1" x14ac:dyDescent="0.2"/>
    <row r="922729" s="12" customFormat="1" x14ac:dyDescent="0.2"/>
    <row r="922730" s="12" customFormat="1" x14ac:dyDescent="0.2"/>
    <row r="922731" s="12" customFormat="1" x14ac:dyDescent="0.2"/>
    <row r="922732" s="12" customFormat="1" x14ac:dyDescent="0.2"/>
    <row r="922733" s="12" customFormat="1" x14ac:dyDescent="0.2"/>
    <row r="922734" s="12" customFormat="1" x14ac:dyDescent="0.2"/>
    <row r="922735" s="12" customFormat="1" x14ac:dyDescent="0.2"/>
    <row r="922736" s="12" customFormat="1" x14ac:dyDescent="0.2"/>
    <row r="922737" s="12" customFormat="1" x14ac:dyDescent="0.2"/>
    <row r="922738" s="12" customFormat="1" x14ac:dyDescent="0.2"/>
    <row r="922739" s="12" customFormat="1" x14ac:dyDescent="0.2"/>
    <row r="922740" s="12" customFormat="1" x14ac:dyDescent="0.2"/>
    <row r="922741" s="12" customFormat="1" x14ac:dyDescent="0.2"/>
    <row r="922742" s="12" customFormat="1" x14ac:dyDescent="0.2"/>
    <row r="922743" s="12" customFormat="1" x14ac:dyDescent="0.2"/>
    <row r="922744" s="12" customFormat="1" x14ac:dyDescent="0.2"/>
    <row r="922745" s="12" customFormat="1" x14ac:dyDescent="0.2"/>
    <row r="922746" s="12" customFormat="1" x14ac:dyDescent="0.2"/>
    <row r="922747" s="12" customFormat="1" x14ac:dyDescent="0.2"/>
    <row r="922748" s="12" customFormat="1" x14ac:dyDescent="0.2"/>
    <row r="922749" s="12" customFormat="1" x14ac:dyDescent="0.2"/>
    <row r="922750" s="12" customFormat="1" x14ac:dyDescent="0.2"/>
    <row r="922751" s="12" customFormat="1" x14ac:dyDescent="0.2"/>
    <row r="922752" s="12" customFormat="1" x14ac:dyDescent="0.2"/>
    <row r="922753" s="12" customFormat="1" x14ac:dyDescent="0.2"/>
    <row r="922754" s="12" customFormat="1" x14ac:dyDescent="0.2"/>
    <row r="922755" s="12" customFormat="1" x14ac:dyDescent="0.2"/>
    <row r="922756" s="12" customFormat="1" x14ac:dyDescent="0.2"/>
    <row r="922757" s="12" customFormat="1" x14ac:dyDescent="0.2"/>
    <row r="922758" s="12" customFormat="1" x14ac:dyDescent="0.2"/>
    <row r="922759" s="12" customFormat="1" x14ac:dyDescent="0.2"/>
    <row r="922760" s="12" customFormat="1" x14ac:dyDescent="0.2"/>
    <row r="922761" s="12" customFormat="1" x14ac:dyDescent="0.2"/>
    <row r="922762" s="12" customFormat="1" x14ac:dyDescent="0.2"/>
    <row r="922763" s="12" customFormat="1" x14ac:dyDescent="0.2"/>
    <row r="922764" s="12" customFormat="1" x14ac:dyDescent="0.2"/>
    <row r="922765" s="12" customFormat="1" x14ac:dyDescent="0.2"/>
    <row r="922766" s="12" customFormat="1" x14ac:dyDescent="0.2"/>
    <row r="922767" s="12" customFormat="1" x14ac:dyDescent="0.2"/>
    <row r="922768" s="12" customFormat="1" x14ac:dyDescent="0.2"/>
    <row r="922769" s="12" customFormat="1" x14ac:dyDescent="0.2"/>
    <row r="922770" s="12" customFormat="1" x14ac:dyDescent="0.2"/>
    <row r="922771" s="12" customFormat="1" x14ac:dyDescent="0.2"/>
    <row r="922772" s="12" customFormat="1" x14ac:dyDescent="0.2"/>
    <row r="922773" s="12" customFormat="1" x14ac:dyDescent="0.2"/>
    <row r="922774" s="12" customFormat="1" x14ac:dyDescent="0.2"/>
    <row r="922775" s="12" customFormat="1" x14ac:dyDescent="0.2"/>
    <row r="922776" s="12" customFormat="1" x14ac:dyDescent="0.2"/>
    <row r="922777" s="12" customFormat="1" x14ac:dyDescent="0.2"/>
    <row r="922778" s="12" customFormat="1" x14ac:dyDescent="0.2"/>
    <row r="922779" s="12" customFormat="1" x14ac:dyDescent="0.2"/>
    <row r="922780" s="12" customFormat="1" x14ac:dyDescent="0.2"/>
    <row r="922781" s="12" customFormat="1" x14ac:dyDescent="0.2"/>
    <row r="922782" s="12" customFormat="1" x14ac:dyDescent="0.2"/>
    <row r="922783" s="12" customFormat="1" x14ac:dyDescent="0.2"/>
    <row r="922784" s="12" customFormat="1" x14ac:dyDescent="0.2"/>
    <row r="922785" s="12" customFormat="1" x14ac:dyDescent="0.2"/>
    <row r="922786" s="12" customFormat="1" x14ac:dyDescent="0.2"/>
    <row r="922787" s="12" customFormat="1" x14ac:dyDescent="0.2"/>
    <row r="922788" s="12" customFormat="1" x14ac:dyDescent="0.2"/>
    <row r="922789" s="12" customFormat="1" x14ac:dyDescent="0.2"/>
    <row r="922790" s="12" customFormat="1" x14ac:dyDescent="0.2"/>
    <row r="922791" s="12" customFormat="1" x14ac:dyDescent="0.2"/>
    <row r="922792" s="12" customFormat="1" x14ac:dyDescent="0.2"/>
    <row r="922793" s="12" customFormat="1" x14ac:dyDescent="0.2"/>
    <row r="922794" s="12" customFormat="1" x14ac:dyDescent="0.2"/>
    <row r="922795" s="12" customFormat="1" x14ac:dyDescent="0.2"/>
    <row r="922796" s="12" customFormat="1" x14ac:dyDescent="0.2"/>
    <row r="922797" s="12" customFormat="1" x14ac:dyDescent="0.2"/>
    <row r="922798" s="12" customFormat="1" x14ac:dyDescent="0.2"/>
    <row r="922799" s="12" customFormat="1" x14ac:dyDescent="0.2"/>
    <row r="922800" s="12" customFormat="1" x14ac:dyDescent="0.2"/>
    <row r="922801" s="12" customFormat="1" x14ac:dyDescent="0.2"/>
    <row r="922802" s="12" customFormat="1" x14ac:dyDescent="0.2"/>
    <row r="922803" s="12" customFormat="1" x14ac:dyDescent="0.2"/>
    <row r="922804" s="12" customFormat="1" x14ac:dyDescent="0.2"/>
    <row r="922805" s="12" customFormat="1" x14ac:dyDescent="0.2"/>
    <row r="922806" s="12" customFormat="1" x14ac:dyDescent="0.2"/>
    <row r="922807" s="12" customFormat="1" x14ac:dyDescent="0.2"/>
    <row r="922808" s="12" customFormat="1" x14ac:dyDescent="0.2"/>
    <row r="922809" s="12" customFormat="1" x14ac:dyDescent="0.2"/>
    <row r="922810" s="12" customFormat="1" x14ac:dyDescent="0.2"/>
    <row r="922811" s="12" customFormat="1" x14ac:dyDescent="0.2"/>
    <row r="922812" s="12" customFormat="1" x14ac:dyDescent="0.2"/>
    <row r="922813" s="12" customFormat="1" x14ac:dyDescent="0.2"/>
    <row r="922814" s="12" customFormat="1" x14ac:dyDescent="0.2"/>
    <row r="922815" s="12" customFormat="1" x14ac:dyDescent="0.2"/>
    <row r="922816" s="12" customFormat="1" x14ac:dyDescent="0.2"/>
    <row r="922817" s="12" customFormat="1" x14ac:dyDescent="0.2"/>
    <row r="922818" s="12" customFormat="1" x14ac:dyDescent="0.2"/>
    <row r="922819" s="12" customFormat="1" x14ac:dyDescent="0.2"/>
    <row r="922820" s="12" customFormat="1" x14ac:dyDescent="0.2"/>
    <row r="922821" s="12" customFormat="1" x14ac:dyDescent="0.2"/>
    <row r="922822" s="12" customFormat="1" x14ac:dyDescent="0.2"/>
    <row r="922823" s="12" customFormat="1" x14ac:dyDescent="0.2"/>
    <row r="922824" s="12" customFormat="1" x14ac:dyDescent="0.2"/>
    <row r="922825" s="12" customFormat="1" x14ac:dyDescent="0.2"/>
    <row r="922826" s="12" customFormat="1" x14ac:dyDescent="0.2"/>
    <row r="922827" s="12" customFormat="1" x14ac:dyDescent="0.2"/>
    <row r="922828" s="12" customFormat="1" x14ac:dyDescent="0.2"/>
    <row r="922829" s="12" customFormat="1" x14ac:dyDescent="0.2"/>
    <row r="922830" s="12" customFormat="1" x14ac:dyDescent="0.2"/>
    <row r="922831" s="12" customFormat="1" x14ac:dyDescent="0.2"/>
    <row r="922832" s="12" customFormat="1" x14ac:dyDescent="0.2"/>
    <row r="922833" s="12" customFormat="1" x14ac:dyDescent="0.2"/>
    <row r="922834" s="12" customFormat="1" x14ac:dyDescent="0.2"/>
    <row r="922835" s="12" customFormat="1" x14ac:dyDescent="0.2"/>
    <row r="922836" s="12" customFormat="1" x14ac:dyDescent="0.2"/>
    <row r="922837" s="12" customFormat="1" x14ac:dyDescent="0.2"/>
    <row r="922838" s="12" customFormat="1" x14ac:dyDescent="0.2"/>
    <row r="922839" s="12" customFormat="1" x14ac:dyDescent="0.2"/>
    <row r="922840" s="12" customFormat="1" x14ac:dyDescent="0.2"/>
    <row r="922841" s="12" customFormat="1" x14ac:dyDescent="0.2"/>
    <row r="922842" s="12" customFormat="1" x14ac:dyDescent="0.2"/>
    <row r="922843" s="12" customFormat="1" x14ac:dyDescent="0.2"/>
    <row r="922844" s="12" customFormat="1" x14ac:dyDescent="0.2"/>
    <row r="922845" s="12" customFormat="1" x14ac:dyDescent="0.2"/>
    <row r="922846" s="12" customFormat="1" x14ac:dyDescent="0.2"/>
    <row r="922847" s="12" customFormat="1" x14ac:dyDescent="0.2"/>
    <row r="922848" s="12" customFormat="1" x14ac:dyDescent="0.2"/>
    <row r="922849" s="12" customFormat="1" x14ac:dyDescent="0.2"/>
    <row r="922850" s="12" customFormat="1" x14ac:dyDescent="0.2"/>
    <row r="922851" s="12" customFormat="1" x14ac:dyDescent="0.2"/>
    <row r="922852" s="12" customFormat="1" x14ac:dyDescent="0.2"/>
    <row r="922853" s="12" customFormat="1" x14ac:dyDescent="0.2"/>
    <row r="922854" s="12" customFormat="1" x14ac:dyDescent="0.2"/>
    <row r="922855" s="12" customFormat="1" x14ac:dyDescent="0.2"/>
    <row r="922856" s="12" customFormat="1" x14ac:dyDescent="0.2"/>
    <row r="922857" s="12" customFormat="1" x14ac:dyDescent="0.2"/>
    <row r="922858" s="12" customFormat="1" x14ac:dyDescent="0.2"/>
    <row r="922859" s="12" customFormat="1" x14ac:dyDescent="0.2"/>
    <row r="922860" s="12" customFormat="1" x14ac:dyDescent="0.2"/>
    <row r="922861" s="12" customFormat="1" x14ac:dyDescent="0.2"/>
    <row r="922862" s="12" customFormat="1" x14ac:dyDescent="0.2"/>
    <row r="922863" s="12" customFormat="1" x14ac:dyDescent="0.2"/>
    <row r="922864" s="12" customFormat="1" x14ac:dyDescent="0.2"/>
    <row r="922865" s="12" customFormat="1" x14ac:dyDescent="0.2"/>
    <row r="922866" s="12" customFormat="1" x14ac:dyDescent="0.2"/>
    <row r="922867" s="12" customFormat="1" x14ac:dyDescent="0.2"/>
    <row r="922868" s="12" customFormat="1" x14ac:dyDescent="0.2"/>
    <row r="922869" s="12" customFormat="1" x14ac:dyDescent="0.2"/>
    <row r="922870" s="12" customFormat="1" x14ac:dyDescent="0.2"/>
    <row r="922871" s="12" customFormat="1" x14ac:dyDescent="0.2"/>
    <row r="922872" s="12" customFormat="1" x14ac:dyDescent="0.2"/>
    <row r="922873" s="12" customFormat="1" x14ac:dyDescent="0.2"/>
    <row r="922874" s="12" customFormat="1" x14ac:dyDescent="0.2"/>
    <row r="922875" s="12" customFormat="1" x14ac:dyDescent="0.2"/>
    <row r="922876" s="12" customFormat="1" x14ac:dyDescent="0.2"/>
    <row r="922877" s="12" customFormat="1" x14ac:dyDescent="0.2"/>
    <row r="922878" s="12" customFormat="1" x14ac:dyDescent="0.2"/>
    <row r="922879" s="12" customFormat="1" x14ac:dyDescent="0.2"/>
    <row r="922880" s="12" customFormat="1" x14ac:dyDescent="0.2"/>
    <row r="922881" s="12" customFormat="1" x14ac:dyDescent="0.2"/>
    <row r="922882" s="12" customFormat="1" x14ac:dyDescent="0.2"/>
    <row r="922883" s="12" customFormat="1" x14ac:dyDescent="0.2"/>
    <row r="922884" s="12" customFormat="1" x14ac:dyDescent="0.2"/>
    <row r="922885" s="12" customFormat="1" x14ac:dyDescent="0.2"/>
    <row r="922886" s="12" customFormat="1" x14ac:dyDescent="0.2"/>
    <row r="922887" s="12" customFormat="1" x14ac:dyDescent="0.2"/>
    <row r="922888" s="12" customFormat="1" x14ac:dyDescent="0.2"/>
    <row r="922889" s="12" customFormat="1" x14ac:dyDescent="0.2"/>
    <row r="922890" s="12" customFormat="1" x14ac:dyDescent="0.2"/>
    <row r="922891" s="12" customFormat="1" x14ac:dyDescent="0.2"/>
    <row r="922892" s="12" customFormat="1" x14ac:dyDescent="0.2"/>
    <row r="922893" s="12" customFormat="1" x14ac:dyDescent="0.2"/>
    <row r="922894" s="12" customFormat="1" x14ac:dyDescent="0.2"/>
    <row r="922895" s="12" customFormat="1" x14ac:dyDescent="0.2"/>
    <row r="922896" s="12" customFormat="1" x14ac:dyDescent="0.2"/>
    <row r="922897" s="12" customFormat="1" x14ac:dyDescent="0.2"/>
    <row r="922898" s="12" customFormat="1" x14ac:dyDescent="0.2"/>
    <row r="922899" s="12" customFormat="1" x14ac:dyDescent="0.2"/>
    <row r="922900" s="12" customFormat="1" x14ac:dyDescent="0.2"/>
    <row r="922901" s="12" customFormat="1" x14ac:dyDescent="0.2"/>
    <row r="922902" s="12" customFormat="1" x14ac:dyDescent="0.2"/>
    <row r="922903" s="12" customFormat="1" x14ac:dyDescent="0.2"/>
    <row r="922904" s="12" customFormat="1" x14ac:dyDescent="0.2"/>
    <row r="922905" s="12" customFormat="1" x14ac:dyDescent="0.2"/>
    <row r="922906" s="12" customFormat="1" x14ac:dyDescent="0.2"/>
    <row r="922907" s="12" customFormat="1" x14ac:dyDescent="0.2"/>
    <row r="922908" s="12" customFormat="1" x14ac:dyDescent="0.2"/>
    <row r="922909" s="12" customFormat="1" x14ac:dyDescent="0.2"/>
    <row r="922910" s="12" customFormat="1" x14ac:dyDescent="0.2"/>
    <row r="922911" s="12" customFormat="1" x14ac:dyDescent="0.2"/>
    <row r="922912" s="12" customFormat="1" x14ac:dyDescent="0.2"/>
    <row r="922913" s="12" customFormat="1" x14ac:dyDescent="0.2"/>
    <row r="922914" s="12" customFormat="1" x14ac:dyDescent="0.2"/>
    <row r="922915" s="12" customFormat="1" x14ac:dyDescent="0.2"/>
    <row r="922916" s="12" customFormat="1" x14ac:dyDescent="0.2"/>
    <row r="922917" s="12" customFormat="1" x14ac:dyDescent="0.2"/>
    <row r="922918" s="12" customFormat="1" x14ac:dyDescent="0.2"/>
    <row r="922919" s="12" customFormat="1" x14ac:dyDescent="0.2"/>
    <row r="922920" s="12" customFormat="1" x14ac:dyDescent="0.2"/>
    <row r="922921" s="12" customFormat="1" x14ac:dyDescent="0.2"/>
    <row r="922922" s="12" customFormat="1" x14ac:dyDescent="0.2"/>
    <row r="922923" s="12" customFormat="1" x14ac:dyDescent="0.2"/>
    <row r="922924" s="12" customFormat="1" x14ac:dyDescent="0.2"/>
    <row r="922925" s="12" customFormat="1" x14ac:dyDescent="0.2"/>
    <row r="922926" s="12" customFormat="1" x14ac:dyDescent="0.2"/>
    <row r="922927" s="12" customFormat="1" x14ac:dyDescent="0.2"/>
    <row r="922928" s="12" customFormat="1" x14ac:dyDescent="0.2"/>
    <row r="922929" s="12" customFormat="1" x14ac:dyDescent="0.2"/>
    <row r="922930" s="12" customFormat="1" x14ac:dyDescent="0.2"/>
    <row r="922931" s="12" customFormat="1" x14ac:dyDescent="0.2"/>
    <row r="922932" s="12" customFormat="1" x14ac:dyDescent="0.2"/>
    <row r="922933" s="12" customFormat="1" x14ac:dyDescent="0.2"/>
    <row r="922934" s="12" customFormat="1" x14ac:dyDescent="0.2"/>
    <row r="922935" s="12" customFormat="1" x14ac:dyDescent="0.2"/>
    <row r="922936" s="12" customFormat="1" x14ac:dyDescent="0.2"/>
    <row r="922937" s="12" customFormat="1" x14ac:dyDescent="0.2"/>
    <row r="922938" s="12" customFormat="1" x14ac:dyDescent="0.2"/>
    <row r="922939" s="12" customFormat="1" x14ac:dyDescent="0.2"/>
    <row r="922940" s="12" customFormat="1" x14ac:dyDescent="0.2"/>
    <row r="922941" s="12" customFormat="1" x14ac:dyDescent="0.2"/>
    <row r="922942" s="12" customFormat="1" x14ac:dyDescent="0.2"/>
    <row r="922943" s="12" customFormat="1" x14ac:dyDescent="0.2"/>
    <row r="922944" s="12" customFormat="1" x14ac:dyDescent="0.2"/>
    <row r="922945" s="12" customFormat="1" x14ac:dyDescent="0.2"/>
    <row r="922946" s="12" customFormat="1" x14ac:dyDescent="0.2"/>
    <row r="922947" s="12" customFormat="1" x14ac:dyDescent="0.2"/>
    <row r="922948" s="12" customFormat="1" x14ac:dyDescent="0.2"/>
    <row r="922949" s="12" customFormat="1" x14ac:dyDescent="0.2"/>
    <row r="922950" s="12" customFormat="1" x14ac:dyDescent="0.2"/>
    <row r="922951" s="12" customFormat="1" x14ac:dyDescent="0.2"/>
    <row r="922952" s="12" customFormat="1" x14ac:dyDescent="0.2"/>
    <row r="922953" s="12" customFormat="1" x14ac:dyDescent="0.2"/>
    <row r="922954" s="12" customFormat="1" x14ac:dyDescent="0.2"/>
    <row r="922955" s="12" customFormat="1" x14ac:dyDescent="0.2"/>
    <row r="922956" s="12" customFormat="1" x14ac:dyDescent="0.2"/>
    <row r="922957" s="12" customFormat="1" x14ac:dyDescent="0.2"/>
    <row r="922958" s="12" customFormat="1" x14ac:dyDescent="0.2"/>
    <row r="922959" s="12" customFormat="1" x14ac:dyDescent="0.2"/>
    <row r="922960" s="12" customFormat="1" x14ac:dyDescent="0.2"/>
    <row r="922961" s="12" customFormat="1" x14ac:dyDescent="0.2"/>
    <row r="922962" s="12" customFormat="1" x14ac:dyDescent="0.2"/>
    <row r="922963" s="12" customFormat="1" x14ac:dyDescent="0.2"/>
    <row r="922964" s="12" customFormat="1" x14ac:dyDescent="0.2"/>
    <row r="922965" s="12" customFormat="1" x14ac:dyDescent="0.2"/>
    <row r="922966" s="12" customFormat="1" x14ac:dyDescent="0.2"/>
    <row r="922967" s="12" customFormat="1" x14ac:dyDescent="0.2"/>
    <row r="922968" s="12" customFormat="1" x14ac:dyDescent="0.2"/>
    <row r="922969" s="12" customFormat="1" x14ac:dyDescent="0.2"/>
    <row r="922970" s="12" customFormat="1" x14ac:dyDescent="0.2"/>
    <row r="922971" s="12" customFormat="1" x14ac:dyDescent="0.2"/>
    <row r="922972" s="12" customFormat="1" x14ac:dyDescent="0.2"/>
    <row r="922973" s="12" customFormat="1" x14ac:dyDescent="0.2"/>
    <row r="922974" s="12" customFormat="1" x14ac:dyDescent="0.2"/>
    <row r="922975" s="12" customFormat="1" x14ac:dyDescent="0.2"/>
    <row r="922976" s="12" customFormat="1" x14ac:dyDescent="0.2"/>
    <row r="922977" s="12" customFormat="1" x14ac:dyDescent="0.2"/>
    <row r="922978" s="12" customFormat="1" x14ac:dyDescent="0.2"/>
    <row r="922979" s="12" customFormat="1" x14ac:dyDescent="0.2"/>
    <row r="922980" s="12" customFormat="1" x14ac:dyDescent="0.2"/>
    <row r="922981" s="12" customFormat="1" x14ac:dyDescent="0.2"/>
    <row r="922982" s="12" customFormat="1" x14ac:dyDescent="0.2"/>
    <row r="922983" s="12" customFormat="1" x14ac:dyDescent="0.2"/>
    <row r="922984" s="12" customFormat="1" x14ac:dyDescent="0.2"/>
    <row r="922985" s="12" customFormat="1" x14ac:dyDescent="0.2"/>
    <row r="922986" s="12" customFormat="1" x14ac:dyDescent="0.2"/>
    <row r="922987" s="12" customFormat="1" x14ac:dyDescent="0.2"/>
    <row r="922988" s="12" customFormat="1" x14ac:dyDescent="0.2"/>
    <row r="922989" s="12" customFormat="1" x14ac:dyDescent="0.2"/>
    <row r="922990" s="12" customFormat="1" x14ac:dyDescent="0.2"/>
    <row r="922991" s="12" customFormat="1" x14ac:dyDescent="0.2"/>
    <row r="922992" s="12" customFormat="1" x14ac:dyDescent="0.2"/>
    <row r="922993" s="12" customFormat="1" x14ac:dyDescent="0.2"/>
    <row r="922994" s="12" customFormat="1" x14ac:dyDescent="0.2"/>
    <row r="922995" s="12" customFormat="1" x14ac:dyDescent="0.2"/>
    <row r="922996" s="12" customFormat="1" x14ac:dyDescent="0.2"/>
    <row r="922997" s="12" customFormat="1" x14ac:dyDescent="0.2"/>
    <row r="922998" s="12" customFormat="1" x14ac:dyDescent="0.2"/>
    <row r="922999" s="12" customFormat="1" x14ac:dyDescent="0.2"/>
    <row r="923000" s="12" customFormat="1" x14ac:dyDescent="0.2"/>
    <row r="923001" s="12" customFormat="1" x14ac:dyDescent="0.2"/>
    <row r="923002" s="12" customFormat="1" x14ac:dyDescent="0.2"/>
    <row r="923003" s="12" customFormat="1" x14ac:dyDescent="0.2"/>
    <row r="923004" s="12" customFormat="1" x14ac:dyDescent="0.2"/>
    <row r="923005" s="12" customFormat="1" x14ac:dyDescent="0.2"/>
    <row r="923006" s="12" customFormat="1" x14ac:dyDescent="0.2"/>
    <row r="923007" s="12" customFormat="1" x14ac:dyDescent="0.2"/>
    <row r="923008" s="12" customFormat="1" x14ac:dyDescent="0.2"/>
    <row r="923009" s="12" customFormat="1" x14ac:dyDescent="0.2"/>
    <row r="923010" s="12" customFormat="1" x14ac:dyDescent="0.2"/>
    <row r="923011" s="12" customFormat="1" x14ac:dyDescent="0.2"/>
    <row r="923012" s="12" customFormat="1" x14ac:dyDescent="0.2"/>
    <row r="923013" s="12" customFormat="1" x14ac:dyDescent="0.2"/>
    <row r="923014" s="12" customFormat="1" x14ac:dyDescent="0.2"/>
    <row r="923015" s="12" customFormat="1" x14ac:dyDescent="0.2"/>
    <row r="923016" s="12" customFormat="1" x14ac:dyDescent="0.2"/>
    <row r="923017" s="12" customFormat="1" x14ac:dyDescent="0.2"/>
    <row r="923018" s="12" customFormat="1" x14ac:dyDescent="0.2"/>
    <row r="923019" s="12" customFormat="1" x14ac:dyDescent="0.2"/>
    <row r="923020" s="12" customFormat="1" x14ac:dyDescent="0.2"/>
    <row r="923021" s="12" customFormat="1" x14ac:dyDescent="0.2"/>
    <row r="923022" s="12" customFormat="1" x14ac:dyDescent="0.2"/>
    <row r="923023" s="12" customFormat="1" x14ac:dyDescent="0.2"/>
    <row r="923024" s="12" customFormat="1" x14ac:dyDescent="0.2"/>
    <row r="923025" s="12" customFormat="1" x14ac:dyDescent="0.2"/>
    <row r="923026" s="12" customFormat="1" x14ac:dyDescent="0.2"/>
    <row r="923027" s="12" customFormat="1" x14ac:dyDescent="0.2"/>
    <row r="923028" s="12" customFormat="1" x14ac:dyDescent="0.2"/>
    <row r="923029" s="12" customFormat="1" x14ac:dyDescent="0.2"/>
    <row r="923030" s="12" customFormat="1" x14ac:dyDescent="0.2"/>
    <row r="923031" s="12" customFormat="1" x14ac:dyDescent="0.2"/>
    <row r="923032" s="12" customFormat="1" x14ac:dyDescent="0.2"/>
    <row r="923033" s="12" customFormat="1" x14ac:dyDescent="0.2"/>
    <row r="923034" s="12" customFormat="1" x14ac:dyDescent="0.2"/>
    <row r="923035" s="12" customFormat="1" x14ac:dyDescent="0.2"/>
    <row r="923036" s="12" customFormat="1" x14ac:dyDescent="0.2"/>
    <row r="923037" s="12" customFormat="1" x14ac:dyDescent="0.2"/>
    <row r="923038" s="12" customFormat="1" x14ac:dyDescent="0.2"/>
    <row r="923039" s="12" customFormat="1" x14ac:dyDescent="0.2"/>
    <row r="923040" s="12" customFormat="1" x14ac:dyDescent="0.2"/>
    <row r="923041" s="12" customFormat="1" x14ac:dyDescent="0.2"/>
    <row r="923042" s="12" customFormat="1" x14ac:dyDescent="0.2"/>
    <row r="923043" s="12" customFormat="1" x14ac:dyDescent="0.2"/>
    <row r="923044" s="12" customFormat="1" x14ac:dyDescent="0.2"/>
    <row r="923045" s="12" customFormat="1" x14ac:dyDescent="0.2"/>
    <row r="923046" s="12" customFormat="1" x14ac:dyDescent="0.2"/>
    <row r="923047" s="12" customFormat="1" x14ac:dyDescent="0.2"/>
    <row r="923048" s="12" customFormat="1" x14ac:dyDescent="0.2"/>
    <row r="923049" s="12" customFormat="1" x14ac:dyDescent="0.2"/>
    <row r="923050" s="12" customFormat="1" x14ac:dyDescent="0.2"/>
    <row r="923051" s="12" customFormat="1" x14ac:dyDescent="0.2"/>
    <row r="923052" s="12" customFormat="1" x14ac:dyDescent="0.2"/>
    <row r="923053" s="12" customFormat="1" x14ac:dyDescent="0.2"/>
    <row r="923054" s="12" customFormat="1" x14ac:dyDescent="0.2"/>
    <row r="923055" s="12" customFormat="1" x14ac:dyDescent="0.2"/>
    <row r="923056" s="12" customFormat="1" x14ac:dyDescent="0.2"/>
    <row r="923057" s="12" customFormat="1" x14ac:dyDescent="0.2"/>
    <row r="923058" s="12" customFormat="1" x14ac:dyDescent="0.2"/>
    <row r="923059" s="12" customFormat="1" x14ac:dyDescent="0.2"/>
    <row r="923060" s="12" customFormat="1" x14ac:dyDescent="0.2"/>
    <row r="923061" s="12" customFormat="1" x14ac:dyDescent="0.2"/>
    <row r="923062" s="12" customFormat="1" x14ac:dyDescent="0.2"/>
    <row r="923063" s="12" customFormat="1" x14ac:dyDescent="0.2"/>
    <row r="923064" s="12" customFormat="1" x14ac:dyDescent="0.2"/>
    <row r="923065" s="12" customFormat="1" x14ac:dyDescent="0.2"/>
    <row r="923066" s="12" customFormat="1" x14ac:dyDescent="0.2"/>
    <row r="923067" s="12" customFormat="1" x14ac:dyDescent="0.2"/>
    <row r="923068" s="12" customFormat="1" x14ac:dyDescent="0.2"/>
    <row r="923069" s="12" customFormat="1" x14ac:dyDescent="0.2"/>
    <row r="923070" s="12" customFormat="1" x14ac:dyDescent="0.2"/>
    <row r="923071" s="12" customFormat="1" x14ac:dyDescent="0.2"/>
    <row r="923072" s="12" customFormat="1" x14ac:dyDescent="0.2"/>
    <row r="923073" s="12" customFormat="1" x14ac:dyDescent="0.2"/>
    <row r="923074" s="12" customFormat="1" x14ac:dyDescent="0.2"/>
    <row r="923075" s="12" customFormat="1" x14ac:dyDescent="0.2"/>
    <row r="923076" s="12" customFormat="1" x14ac:dyDescent="0.2"/>
    <row r="923077" s="12" customFormat="1" x14ac:dyDescent="0.2"/>
    <row r="923078" s="12" customFormat="1" x14ac:dyDescent="0.2"/>
    <row r="923079" s="12" customFormat="1" x14ac:dyDescent="0.2"/>
    <row r="923080" s="12" customFormat="1" x14ac:dyDescent="0.2"/>
    <row r="923081" s="12" customFormat="1" x14ac:dyDescent="0.2"/>
    <row r="923082" s="12" customFormat="1" x14ac:dyDescent="0.2"/>
    <row r="923083" s="12" customFormat="1" x14ac:dyDescent="0.2"/>
    <row r="923084" s="12" customFormat="1" x14ac:dyDescent="0.2"/>
    <row r="923085" s="12" customFormat="1" x14ac:dyDescent="0.2"/>
    <row r="923086" s="12" customFormat="1" x14ac:dyDescent="0.2"/>
    <row r="923087" s="12" customFormat="1" x14ac:dyDescent="0.2"/>
    <row r="923088" s="12" customFormat="1" x14ac:dyDescent="0.2"/>
    <row r="923089" s="12" customFormat="1" x14ac:dyDescent="0.2"/>
    <row r="923090" s="12" customFormat="1" x14ac:dyDescent="0.2"/>
    <row r="923091" s="12" customFormat="1" x14ac:dyDescent="0.2"/>
    <row r="923092" s="12" customFormat="1" x14ac:dyDescent="0.2"/>
    <row r="923093" s="12" customFormat="1" x14ac:dyDescent="0.2"/>
    <row r="923094" s="12" customFormat="1" x14ac:dyDescent="0.2"/>
    <row r="923095" s="12" customFormat="1" x14ac:dyDescent="0.2"/>
    <row r="923096" s="12" customFormat="1" x14ac:dyDescent="0.2"/>
    <row r="923097" s="12" customFormat="1" x14ac:dyDescent="0.2"/>
    <row r="923098" s="12" customFormat="1" x14ac:dyDescent="0.2"/>
    <row r="923099" s="12" customFormat="1" x14ac:dyDescent="0.2"/>
    <row r="923100" s="12" customFormat="1" x14ac:dyDescent="0.2"/>
    <row r="923101" s="12" customFormat="1" x14ac:dyDescent="0.2"/>
    <row r="923102" s="12" customFormat="1" x14ac:dyDescent="0.2"/>
    <row r="923103" s="12" customFormat="1" x14ac:dyDescent="0.2"/>
    <row r="923104" s="12" customFormat="1" x14ac:dyDescent="0.2"/>
    <row r="923105" s="12" customFormat="1" x14ac:dyDescent="0.2"/>
    <row r="923106" s="12" customFormat="1" x14ac:dyDescent="0.2"/>
    <row r="923107" s="12" customFormat="1" x14ac:dyDescent="0.2"/>
    <row r="923108" s="12" customFormat="1" x14ac:dyDescent="0.2"/>
    <row r="923109" s="12" customFormat="1" x14ac:dyDescent="0.2"/>
    <row r="923110" s="12" customFormat="1" x14ac:dyDescent="0.2"/>
    <row r="923111" s="12" customFormat="1" x14ac:dyDescent="0.2"/>
    <row r="923112" s="12" customFormat="1" x14ac:dyDescent="0.2"/>
    <row r="923113" s="12" customFormat="1" x14ac:dyDescent="0.2"/>
    <row r="923114" s="12" customFormat="1" x14ac:dyDescent="0.2"/>
    <row r="923115" s="12" customFormat="1" x14ac:dyDescent="0.2"/>
    <row r="923116" s="12" customFormat="1" x14ac:dyDescent="0.2"/>
    <row r="923117" s="12" customFormat="1" x14ac:dyDescent="0.2"/>
    <row r="923118" s="12" customFormat="1" x14ac:dyDescent="0.2"/>
    <row r="923119" s="12" customFormat="1" x14ac:dyDescent="0.2"/>
    <row r="923120" s="12" customFormat="1" x14ac:dyDescent="0.2"/>
    <row r="923121" s="12" customFormat="1" x14ac:dyDescent="0.2"/>
    <row r="923122" s="12" customFormat="1" x14ac:dyDescent="0.2"/>
    <row r="923123" s="12" customFormat="1" x14ac:dyDescent="0.2"/>
    <row r="923124" s="12" customFormat="1" x14ac:dyDescent="0.2"/>
    <row r="923125" s="12" customFormat="1" x14ac:dyDescent="0.2"/>
    <row r="923126" s="12" customFormat="1" x14ac:dyDescent="0.2"/>
    <row r="923127" s="12" customFormat="1" x14ac:dyDescent="0.2"/>
    <row r="923128" s="12" customFormat="1" x14ac:dyDescent="0.2"/>
    <row r="923129" s="12" customFormat="1" x14ac:dyDescent="0.2"/>
    <row r="923130" s="12" customFormat="1" x14ac:dyDescent="0.2"/>
    <row r="923131" s="12" customFormat="1" x14ac:dyDescent="0.2"/>
    <row r="923132" s="12" customFormat="1" x14ac:dyDescent="0.2"/>
    <row r="923133" s="12" customFormat="1" x14ac:dyDescent="0.2"/>
    <row r="923134" s="12" customFormat="1" x14ac:dyDescent="0.2"/>
    <row r="923135" s="12" customFormat="1" x14ac:dyDescent="0.2"/>
    <row r="923136" s="12" customFormat="1" x14ac:dyDescent="0.2"/>
    <row r="923137" s="12" customFormat="1" x14ac:dyDescent="0.2"/>
    <row r="923138" s="12" customFormat="1" x14ac:dyDescent="0.2"/>
    <row r="923139" s="12" customFormat="1" x14ac:dyDescent="0.2"/>
    <row r="923140" s="12" customFormat="1" x14ac:dyDescent="0.2"/>
    <row r="923141" s="12" customFormat="1" x14ac:dyDescent="0.2"/>
    <row r="923142" s="12" customFormat="1" x14ac:dyDescent="0.2"/>
    <row r="923143" s="12" customFormat="1" x14ac:dyDescent="0.2"/>
    <row r="923144" s="12" customFormat="1" x14ac:dyDescent="0.2"/>
    <row r="923145" s="12" customFormat="1" x14ac:dyDescent="0.2"/>
    <row r="923146" s="12" customFormat="1" x14ac:dyDescent="0.2"/>
    <row r="923147" s="12" customFormat="1" x14ac:dyDescent="0.2"/>
    <row r="923148" s="12" customFormat="1" x14ac:dyDescent="0.2"/>
    <row r="923149" s="12" customFormat="1" x14ac:dyDescent="0.2"/>
    <row r="923150" s="12" customFormat="1" x14ac:dyDescent="0.2"/>
    <row r="923151" s="12" customFormat="1" x14ac:dyDescent="0.2"/>
    <row r="923152" s="12" customFormat="1" x14ac:dyDescent="0.2"/>
    <row r="923153" s="12" customFormat="1" x14ac:dyDescent="0.2"/>
    <row r="923154" s="12" customFormat="1" x14ac:dyDescent="0.2"/>
    <row r="923155" s="12" customFormat="1" x14ac:dyDescent="0.2"/>
    <row r="923156" s="12" customFormat="1" x14ac:dyDescent="0.2"/>
    <row r="923157" s="12" customFormat="1" x14ac:dyDescent="0.2"/>
    <row r="923158" s="12" customFormat="1" x14ac:dyDescent="0.2"/>
    <row r="923159" s="12" customFormat="1" x14ac:dyDescent="0.2"/>
    <row r="923160" s="12" customFormat="1" x14ac:dyDescent="0.2"/>
    <row r="923161" s="12" customFormat="1" x14ac:dyDescent="0.2"/>
    <row r="923162" s="12" customFormat="1" x14ac:dyDescent="0.2"/>
    <row r="923163" s="12" customFormat="1" x14ac:dyDescent="0.2"/>
    <row r="923164" s="12" customFormat="1" x14ac:dyDescent="0.2"/>
    <row r="923165" s="12" customFormat="1" x14ac:dyDescent="0.2"/>
    <row r="923166" s="12" customFormat="1" x14ac:dyDescent="0.2"/>
    <row r="923167" s="12" customFormat="1" x14ac:dyDescent="0.2"/>
    <row r="923168" s="12" customFormat="1" x14ac:dyDescent="0.2"/>
    <row r="923169" s="12" customFormat="1" x14ac:dyDescent="0.2"/>
    <row r="923170" s="12" customFormat="1" x14ac:dyDescent="0.2"/>
    <row r="923171" s="12" customFormat="1" x14ac:dyDescent="0.2"/>
    <row r="923172" s="12" customFormat="1" x14ac:dyDescent="0.2"/>
    <row r="923173" s="12" customFormat="1" x14ac:dyDescent="0.2"/>
    <row r="923174" s="12" customFormat="1" x14ac:dyDescent="0.2"/>
    <row r="923175" s="12" customFormat="1" x14ac:dyDescent="0.2"/>
    <row r="923176" s="12" customFormat="1" x14ac:dyDescent="0.2"/>
    <row r="923177" s="12" customFormat="1" x14ac:dyDescent="0.2"/>
    <row r="923178" s="12" customFormat="1" x14ac:dyDescent="0.2"/>
    <row r="923179" s="12" customFormat="1" x14ac:dyDescent="0.2"/>
    <row r="923180" s="12" customFormat="1" x14ac:dyDescent="0.2"/>
    <row r="923181" s="12" customFormat="1" x14ac:dyDescent="0.2"/>
    <row r="923182" s="12" customFormat="1" x14ac:dyDescent="0.2"/>
    <row r="923183" s="12" customFormat="1" x14ac:dyDescent="0.2"/>
    <row r="923184" s="12" customFormat="1" x14ac:dyDescent="0.2"/>
    <row r="923185" s="12" customFormat="1" x14ac:dyDescent="0.2"/>
    <row r="923186" s="12" customFormat="1" x14ac:dyDescent="0.2"/>
    <row r="923187" s="12" customFormat="1" x14ac:dyDescent="0.2"/>
    <row r="923188" s="12" customFormat="1" x14ac:dyDescent="0.2"/>
    <row r="923189" s="12" customFormat="1" x14ac:dyDescent="0.2"/>
    <row r="923190" s="12" customFormat="1" x14ac:dyDescent="0.2"/>
    <row r="923191" s="12" customFormat="1" x14ac:dyDescent="0.2"/>
    <row r="923192" s="12" customFormat="1" x14ac:dyDescent="0.2"/>
    <row r="923193" s="12" customFormat="1" x14ac:dyDescent="0.2"/>
    <row r="923194" s="12" customFormat="1" x14ac:dyDescent="0.2"/>
    <row r="923195" s="12" customFormat="1" x14ac:dyDescent="0.2"/>
    <row r="923196" s="12" customFormat="1" x14ac:dyDescent="0.2"/>
    <row r="923197" s="12" customFormat="1" x14ac:dyDescent="0.2"/>
    <row r="923198" s="12" customFormat="1" x14ac:dyDescent="0.2"/>
    <row r="923199" s="12" customFormat="1" x14ac:dyDescent="0.2"/>
    <row r="923200" s="12" customFormat="1" x14ac:dyDescent="0.2"/>
    <row r="923201" s="12" customFormat="1" x14ac:dyDescent="0.2"/>
    <row r="923202" s="12" customFormat="1" x14ac:dyDescent="0.2"/>
    <row r="923203" s="12" customFormat="1" x14ac:dyDescent="0.2"/>
    <row r="923204" s="12" customFormat="1" x14ac:dyDescent="0.2"/>
    <row r="923205" s="12" customFormat="1" x14ac:dyDescent="0.2"/>
    <row r="923206" s="12" customFormat="1" x14ac:dyDescent="0.2"/>
    <row r="923207" s="12" customFormat="1" x14ac:dyDescent="0.2"/>
    <row r="923208" s="12" customFormat="1" x14ac:dyDescent="0.2"/>
    <row r="923209" s="12" customFormat="1" x14ac:dyDescent="0.2"/>
    <row r="923210" s="12" customFormat="1" x14ac:dyDescent="0.2"/>
    <row r="923211" s="12" customFormat="1" x14ac:dyDescent="0.2"/>
    <row r="923212" s="12" customFormat="1" x14ac:dyDescent="0.2"/>
    <row r="923213" s="12" customFormat="1" x14ac:dyDescent="0.2"/>
    <row r="923214" s="12" customFormat="1" x14ac:dyDescent="0.2"/>
    <row r="923215" s="12" customFormat="1" x14ac:dyDescent="0.2"/>
    <row r="923216" s="12" customFormat="1" x14ac:dyDescent="0.2"/>
    <row r="923217" s="12" customFormat="1" x14ac:dyDescent="0.2"/>
    <row r="923218" s="12" customFormat="1" x14ac:dyDescent="0.2"/>
    <row r="923219" s="12" customFormat="1" x14ac:dyDescent="0.2"/>
    <row r="923220" s="12" customFormat="1" x14ac:dyDescent="0.2"/>
    <row r="923221" s="12" customFormat="1" x14ac:dyDescent="0.2"/>
    <row r="923222" s="12" customFormat="1" x14ac:dyDescent="0.2"/>
    <row r="923223" s="12" customFormat="1" x14ac:dyDescent="0.2"/>
    <row r="923224" s="12" customFormat="1" x14ac:dyDescent="0.2"/>
    <row r="923225" s="12" customFormat="1" x14ac:dyDescent="0.2"/>
    <row r="923226" s="12" customFormat="1" x14ac:dyDescent="0.2"/>
    <row r="923227" s="12" customFormat="1" x14ac:dyDescent="0.2"/>
    <row r="923228" s="12" customFormat="1" x14ac:dyDescent="0.2"/>
    <row r="923229" s="12" customFormat="1" x14ac:dyDescent="0.2"/>
    <row r="923230" s="12" customFormat="1" x14ac:dyDescent="0.2"/>
    <row r="923231" s="12" customFormat="1" x14ac:dyDescent="0.2"/>
    <row r="923232" s="12" customFormat="1" x14ac:dyDescent="0.2"/>
    <row r="923233" s="12" customFormat="1" x14ac:dyDescent="0.2"/>
    <row r="923234" s="12" customFormat="1" x14ac:dyDescent="0.2"/>
    <row r="923235" s="12" customFormat="1" x14ac:dyDescent="0.2"/>
    <row r="923236" s="12" customFormat="1" x14ac:dyDescent="0.2"/>
    <row r="923237" s="12" customFormat="1" x14ac:dyDescent="0.2"/>
    <row r="923238" s="12" customFormat="1" x14ac:dyDescent="0.2"/>
    <row r="923239" s="12" customFormat="1" x14ac:dyDescent="0.2"/>
    <row r="923240" s="12" customFormat="1" x14ac:dyDescent="0.2"/>
    <row r="923241" s="12" customFormat="1" x14ac:dyDescent="0.2"/>
    <row r="923242" s="12" customFormat="1" x14ac:dyDescent="0.2"/>
    <row r="923243" s="12" customFormat="1" x14ac:dyDescent="0.2"/>
    <row r="923244" s="12" customFormat="1" x14ac:dyDescent="0.2"/>
    <row r="923245" s="12" customFormat="1" x14ac:dyDescent="0.2"/>
    <row r="923246" s="12" customFormat="1" x14ac:dyDescent="0.2"/>
    <row r="923247" s="12" customFormat="1" x14ac:dyDescent="0.2"/>
    <row r="923248" s="12" customFormat="1" x14ac:dyDescent="0.2"/>
    <row r="923249" s="12" customFormat="1" x14ac:dyDescent="0.2"/>
    <row r="923250" s="12" customFormat="1" x14ac:dyDescent="0.2"/>
    <row r="923251" s="12" customFormat="1" x14ac:dyDescent="0.2"/>
    <row r="923252" s="12" customFormat="1" x14ac:dyDescent="0.2"/>
    <row r="923253" s="12" customFormat="1" x14ac:dyDescent="0.2"/>
    <row r="923254" s="12" customFormat="1" x14ac:dyDescent="0.2"/>
    <row r="923255" s="12" customFormat="1" x14ac:dyDescent="0.2"/>
    <row r="923256" s="12" customFormat="1" x14ac:dyDescent="0.2"/>
    <row r="923257" s="12" customFormat="1" x14ac:dyDescent="0.2"/>
    <row r="923258" s="12" customFormat="1" x14ac:dyDescent="0.2"/>
    <row r="923259" s="12" customFormat="1" x14ac:dyDescent="0.2"/>
    <row r="923260" s="12" customFormat="1" x14ac:dyDescent="0.2"/>
    <row r="923261" s="12" customFormat="1" x14ac:dyDescent="0.2"/>
    <row r="923262" s="12" customFormat="1" x14ac:dyDescent="0.2"/>
    <row r="923263" s="12" customFormat="1" x14ac:dyDescent="0.2"/>
    <row r="923264" s="12" customFormat="1" x14ac:dyDescent="0.2"/>
    <row r="923265" s="12" customFormat="1" x14ac:dyDescent="0.2"/>
    <row r="923266" s="12" customFormat="1" x14ac:dyDescent="0.2"/>
    <row r="923267" s="12" customFormat="1" x14ac:dyDescent="0.2"/>
    <row r="923268" s="12" customFormat="1" x14ac:dyDescent="0.2"/>
    <row r="923269" s="12" customFormat="1" x14ac:dyDescent="0.2"/>
    <row r="923270" s="12" customFormat="1" x14ac:dyDescent="0.2"/>
    <row r="923271" s="12" customFormat="1" x14ac:dyDescent="0.2"/>
    <row r="923272" s="12" customFormat="1" x14ac:dyDescent="0.2"/>
    <row r="923273" s="12" customFormat="1" x14ac:dyDescent="0.2"/>
    <row r="923274" s="12" customFormat="1" x14ac:dyDescent="0.2"/>
    <row r="923275" s="12" customFormat="1" x14ac:dyDescent="0.2"/>
    <row r="923276" s="12" customFormat="1" x14ac:dyDescent="0.2"/>
    <row r="923277" s="12" customFormat="1" x14ac:dyDescent="0.2"/>
    <row r="923278" s="12" customFormat="1" x14ac:dyDescent="0.2"/>
    <row r="923279" s="12" customFormat="1" x14ac:dyDescent="0.2"/>
    <row r="923280" s="12" customFormat="1" x14ac:dyDescent="0.2"/>
    <row r="923281" s="12" customFormat="1" x14ac:dyDescent="0.2"/>
    <row r="923282" s="12" customFormat="1" x14ac:dyDescent="0.2"/>
    <row r="923283" s="12" customFormat="1" x14ac:dyDescent="0.2"/>
    <row r="923284" s="12" customFormat="1" x14ac:dyDescent="0.2"/>
    <row r="923285" s="12" customFormat="1" x14ac:dyDescent="0.2"/>
    <row r="923286" s="12" customFormat="1" x14ac:dyDescent="0.2"/>
    <row r="923287" s="12" customFormat="1" x14ac:dyDescent="0.2"/>
    <row r="923288" s="12" customFormat="1" x14ac:dyDescent="0.2"/>
    <row r="923289" s="12" customFormat="1" x14ac:dyDescent="0.2"/>
    <row r="923290" s="12" customFormat="1" x14ac:dyDescent="0.2"/>
    <row r="923291" s="12" customFormat="1" x14ac:dyDescent="0.2"/>
    <row r="923292" s="12" customFormat="1" x14ac:dyDescent="0.2"/>
    <row r="923293" s="12" customFormat="1" x14ac:dyDescent="0.2"/>
    <row r="923294" s="12" customFormat="1" x14ac:dyDescent="0.2"/>
    <row r="923295" s="12" customFormat="1" x14ac:dyDescent="0.2"/>
    <row r="923296" s="12" customFormat="1" x14ac:dyDescent="0.2"/>
    <row r="923297" s="12" customFormat="1" x14ac:dyDescent="0.2"/>
    <row r="923298" s="12" customFormat="1" x14ac:dyDescent="0.2"/>
    <row r="923299" s="12" customFormat="1" x14ac:dyDescent="0.2"/>
    <row r="923300" s="12" customFormat="1" x14ac:dyDescent="0.2"/>
    <row r="923301" s="12" customFormat="1" x14ac:dyDescent="0.2"/>
    <row r="923302" s="12" customFormat="1" x14ac:dyDescent="0.2"/>
    <row r="923303" s="12" customFormat="1" x14ac:dyDescent="0.2"/>
    <row r="923304" s="12" customFormat="1" x14ac:dyDescent="0.2"/>
    <row r="923305" s="12" customFormat="1" x14ac:dyDescent="0.2"/>
    <row r="923306" s="12" customFormat="1" x14ac:dyDescent="0.2"/>
    <row r="923307" s="12" customFormat="1" x14ac:dyDescent="0.2"/>
    <row r="923308" s="12" customFormat="1" x14ac:dyDescent="0.2"/>
    <row r="923309" s="12" customFormat="1" x14ac:dyDescent="0.2"/>
    <row r="923310" s="12" customFormat="1" x14ac:dyDescent="0.2"/>
    <row r="923311" s="12" customFormat="1" x14ac:dyDescent="0.2"/>
    <row r="923312" s="12" customFormat="1" x14ac:dyDescent="0.2"/>
    <row r="923313" s="12" customFormat="1" x14ac:dyDescent="0.2"/>
    <row r="923314" s="12" customFormat="1" x14ac:dyDescent="0.2"/>
    <row r="923315" s="12" customFormat="1" x14ac:dyDescent="0.2"/>
    <row r="923316" s="12" customFormat="1" x14ac:dyDescent="0.2"/>
    <row r="923317" s="12" customFormat="1" x14ac:dyDescent="0.2"/>
    <row r="923318" s="12" customFormat="1" x14ac:dyDescent="0.2"/>
    <row r="923319" s="12" customFormat="1" x14ac:dyDescent="0.2"/>
    <row r="923320" s="12" customFormat="1" x14ac:dyDescent="0.2"/>
    <row r="923321" s="12" customFormat="1" x14ac:dyDescent="0.2"/>
    <row r="923322" s="12" customFormat="1" x14ac:dyDescent="0.2"/>
    <row r="923323" s="12" customFormat="1" x14ac:dyDescent="0.2"/>
    <row r="923324" s="12" customFormat="1" x14ac:dyDescent="0.2"/>
    <row r="923325" s="12" customFormat="1" x14ac:dyDescent="0.2"/>
    <row r="923326" s="12" customFormat="1" x14ac:dyDescent="0.2"/>
    <row r="923327" s="12" customFormat="1" x14ac:dyDescent="0.2"/>
    <row r="923328" s="12" customFormat="1" x14ac:dyDescent="0.2"/>
    <row r="923329" s="12" customFormat="1" x14ac:dyDescent="0.2"/>
    <row r="923330" s="12" customFormat="1" x14ac:dyDescent="0.2"/>
    <row r="923331" s="12" customFormat="1" x14ac:dyDescent="0.2"/>
    <row r="923332" s="12" customFormat="1" x14ac:dyDescent="0.2"/>
    <row r="923333" s="12" customFormat="1" x14ac:dyDescent="0.2"/>
    <row r="923334" s="12" customFormat="1" x14ac:dyDescent="0.2"/>
    <row r="923335" s="12" customFormat="1" x14ac:dyDescent="0.2"/>
    <row r="923336" s="12" customFormat="1" x14ac:dyDescent="0.2"/>
    <row r="923337" s="12" customFormat="1" x14ac:dyDescent="0.2"/>
    <row r="923338" s="12" customFormat="1" x14ac:dyDescent="0.2"/>
    <row r="923339" s="12" customFormat="1" x14ac:dyDescent="0.2"/>
    <row r="923340" s="12" customFormat="1" x14ac:dyDescent="0.2"/>
    <row r="923341" s="12" customFormat="1" x14ac:dyDescent="0.2"/>
    <row r="923342" s="12" customFormat="1" x14ac:dyDescent="0.2"/>
    <row r="923343" s="12" customFormat="1" x14ac:dyDescent="0.2"/>
    <row r="923344" s="12" customFormat="1" x14ac:dyDescent="0.2"/>
    <row r="923345" s="12" customFormat="1" x14ac:dyDescent="0.2"/>
    <row r="923346" s="12" customFormat="1" x14ac:dyDescent="0.2"/>
    <row r="923347" s="12" customFormat="1" x14ac:dyDescent="0.2"/>
    <row r="923348" s="12" customFormat="1" x14ac:dyDescent="0.2"/>
    <row r="923349" s="12" customFormat="1" x14ac:dyDescent="0.2"/>
    <row r="923350" s="12" customFormat="1" x14ac:dyDescent="0.2"/>
    <row r="923351" s="12" customFormat="1" x14ac:dyDescent="0.2"/>
    <row r="923352" s="12" customFormat="1" x14ac:dyDescent="0.2"/>
    <row r="923353" s="12" customFormat="1" x14ac:dyDescent="0.2"/>
    <row r="923354" s="12" customFormat="1" x14ac:dyDescent="0.2"/>
    <row r="923355" s="12" customFormat="1" x14ac:dyDescent="0.2"/>
    <row r="923356" s="12" customFormat="1" x14ac:dyDescent="0.2"/>
    <row r="923357" s="12" customFormat="1" x14ac:dyDescent="0.2"/>
    <row r="923358" s="12" customFormat="1" x14ac:dyDescent="0.2"/>
    <row r="923359" s="12" customFormat="1" x14ac:dyDescent="0.2"/>
    <row r="923360" s="12" customFormat="1" x14ac:dyDescent="0.2"/>
    <row r="923361" s="12" customFormat="1" x14ac:dyDescent="0.2"/>
    <row r="923362" s="12" customFormat="1" x14ac:dyDescent="0.2"/>
    <row r="923363" s="12" customFormat="1" x14ac:dyDescent="0.2"/>
    <row r="923364" s="12" customFormat="1" x14ac:dyDescent="0.2"/>
    <row r="923365" s="12" customFormat="1" x14ac:dyDescent="0.2"/>
    <row r="923366" s="12" customFormat="1" x14ac:dyDescent="0.2"/>
    <row r="923367" s="12" customFormat="1" x14ac:dyDescent="0.2"/>
    <row r="923368" s="12" customFormat="1" x14ac:dyDescent="0.2"/>
    <row r="923369" s="12" customFormat="1" x14ac:dyDescent="0.2"/>
    <row r="923370" s="12" customFormat="1" x14ac:dyDescent="0.2"/>
    <row r="923371" s="12" customFormat="1" x14ac:dyDescent="0.2"/>
    <row r="923372" s="12" customFormat="1" x14ac:dyDescent="0.2"/>
    <row r="923373" s="12" customFormat="1" x14ac:dyDescent="0.2"/>
    <row r="923374" s="12" customFormat="1" x14ac:dyDescent="0.2"/>
    <row r="923375" s="12" customFormat="1" x14ac:dyDescent="0.2"/>
    <row r="923376" s="12" customFormat="1" x14ac:dyDescent="0.2"/>
    <row r="923377" s="12" customFormat="1" x14ac:dyDescent="0.2"/>
    <row r="923378" s="12" customFormat="1" x14ac:dyDescent="0.2"/>
    <row r="923379" s="12" customFormat="1" x14ac:dyDescent="0.2"/>
    <row r="923380" s="12" customFormat="1" x14ac:dyDescent="0.2"/>
    <row r="923381" s="12" customFormat="1" x14ac:dyDescent="0.2"/>
    <row r="923382" s="12" customFormat="1" x14ac:dyDescent="0.2"/>
    <row r="923383" s="12" customFormat="1" x14ac:dyDescent="0.2"/>
    <row r="923384" s="12" customFormat="1" x14ac:dyDescent="0.2"/>
    <row r="923385" s="12" customFormat="1" x14ac:dyDescent="0.2"/>
    <row r="923386" s="12" customFormat="1" x14ac:dyDescent="0.2"/>
    <row r="923387" s="12" customFormat="1" x14ac:dyDescent="0.2"/>
    <row r="923388" s="12" customFormat="1" x14ac:dyDescent="0.2"/>
    <row r="923389" s="12" customFormat="1" x14ac:dyDescent="0.2"/>
    <row r="923390" s="12" customFormat="1" x14ac:dyDescent="0.2"/>
    <row r="923391" s="12" customFormat="1" x14ac:dyDescent="0.2"/>
    <row r="923392" s="12" customFormat="1" x14ac:dyDescent="0.2"/>
    <row r="923393" s="12" customFormat="1" x14ac:dyDescent="0.2"/>
    <row r="923394" s="12" customFormat="1" x14ac:dyDescent="0.2"/>
    <row r="923395" s="12" customFormat="1" x14ac:dyDescent="0.2"/>
    <row r="923396" s="12" customFormat="1" x14ac:dyDescent="0.2"/>
    <row r="923397" s="12" customFormat="1" x14ac:dyDescent="0.2"/>
    <row r="923398" s="12" customFormat="1" x14ac:dyDescent="0.2"/>
    <row r="923399" s="12" customFormat="1" x14ac:dyDescent="0.2"/>
    <row r="923400" s="12" customFormat="1" x14ac:dyDescent="0.2"/>
    <row r="923401" s="12" customFormat="1" x14ac:dyDescent="0.2"/>
    <row r="923402" s="12" customFormat="1" x14ac:dyDescent="0.2"/>
    <row r="923403" s="12" customFormat="1" x14ac:dyDescent="0.2"/>
    <row r="923404" s="12" customFormat="1" x14ac:dyDescent="0.2"/>
    <row r="923405" s="12" customFormat="1" x14ac:dyDescent="0.2"/>
    <row r="923406" s="12" customFormat="1" x14ac:dyDescent="0.2"/>
    <row r="923407" s="12" customFormat="1" x14ac:dyDescent="0.2"/>
    <row r="923408" s="12" customFormat="1" x14ac:dyDescent="0.2"/>
    <row r="923409" s="12" customFormat="1" x14ac:dyDescent="0.2"/>
    <row r="923410" s="12" customFormat="1" x14ac:dyDescent="0.2"/>
    <row r="923411" s="12" customFormat="1" x14ac:dyDescent="0.2"/>
    <row r="923412" s="12" customFormat="1" x14ac:dyDescent="0.2"/>
    <row r="923413" s="12" customFormat="1" x14ac:dyDescent="0.2"/>
    <row r="923414" s="12" customFormat="1" x14ac:dyDescent="0.2"/>
    <row r="923415" s="12" customFormat="1" x14ac:dyDescent="0.2"/>
    <row r="923416" s="12" customFormat="1" x14ac:dyDescent="0.2"/>
    <row r="923417" s="12" customFormat="1" x14ac:dyDescent="0.2"/>
    <row r="923418" s="12" customFormat="1" x14ac:dyDescent="0.2"/>
    <row r="923419" s="12" customFormat="1" x14ac:dyDescent="0.2"/>
    <row r="923420" s="12" customFormat="1" x14ac:dyDescent="0.2"/>
    <row r="923421" s="12" customFormat="1" x14ac:dyDescent="0.2"/>
    <row r="923422" s="12" customFormat="1" x14ac:dyDescent="0.2"/>
    <row r="923423" s="12" customFormat="1" x14ac:dyDescent="0.2"/>
    <row r="923424" s="12" customFormat="1" x14ac:dyDescent="0.2"/>
    <row r="923425" s="12" customFormat="1" x14ac:dyDescent="0.2"/>
    <row r="923426" s="12" customFormat="1" x14ac:dyDescent="0.2"/>
    <row r="923427" s="12" customFormat="1" x14ac:dyDescent="0.2"/>
    <row r="923428" s="12" customFormat="1" x14ac:dyDescent="0.2"/>
    <row r="923429" s="12" customFormat="1" x14ac:dyDescent="0.2"/>
    <row r="923430" s="12" customFormat="1" x14ac:dyDescent="0.2"/>
    <row r="923431" s="12" customFormat="1" x14ac:dyDescent="0.2"/>
    <row r="923432" s="12" customFormat="1" x14ac:dyDescent="0.2"/>
    <row r="923433" s="12" customFormat="1" x14ac:dyDescent="0.2"/>
    <row r="923434" s="12" customFormat="1" x14ac:dyDescent="0.2"/>
    <row r="923435" s="12" customFormat="1" x14ac:dyDescent="0.2"/>
    <row r="923436" s="12" customFormat="1" x14ac:dyDescent="0.2"/>
    <row r="923437" s="12" customFormat="1" x14ac:dyDescent="0.2"/>
    <row r="923438" s="12" customFormat="1" x14ac:dyDescent="0.2"/>
    <row r="923439" s="12" customFormat="1" x14ac:dyDescent="0.2"/>
    <row r="923440" s="12" customFormat="1" x14ac:dyDescent="0.2"/>
    <row r="923441" s="12" customFormat="1" x14ac:dyDescent="0.2"/>
    <row r="923442" s="12" customFormat="1" x14ac:dyDescent="0.2"/>
    <row r="923443" s="12" customFormat="1" x14ac:dyDescent="0.2"/>
    <row r="923444" s="12" customFormat="1" x14ac:dyDescent="0.2"/>
    <row r="923445" s="12" customFormat="1" x14ac:dyDescent="0.2"/>
    <row r="923446" s="12" customFormat="1" x14ac:dyDescent="0.2"/>
    <row r="923447" s="12" customFormat="1" x14ac:dyDescent="0.2"/>
    <row r="923448" s="12" customFormat="1" x14ac:dyDescent="0.2"/>
    <row r="923449" s="12" customFormat="1" x14ac:dyDescent="0.2"/>
    <row r="923450" s="12" customFormat="1" x14ac:dyDescent="0.2"/>
    <row r="923451" s="12" customFormat="1" x14ac:dyDescent="0.2"/>
    <row r="923452" s="12" customFormat="1" x14ac:dyDescent="0.2"/>
    <row r="923453" s="12" customFormat="1" x14ac:dyDescent="0.2"/>
    <row r="923454" s="12" customFormat="1" x14ac:dyDescent="0.2"/>
    <row r="923455" s="12" customFormat="1" x14ac:dyDescent="0.2"/>
    <row r="923456" s="12" customFormat="1" x14ac:dyDescent="0.2"/>
    <row r="923457" s="12" customFormat="1" x14ac:dyDescent="0.2"/>
    <row r="923458" s="12" customFormat="1" x14ac:dyDescent="0.2"/>
    <row r="923459" s="12" customFormat="1" x14ac:dyDescent="0.2"/>
    <row r="923460" s="12" customFormat="1" x14ac:dyDescent="0.2"/>
    <row r="923461" s="12" customFormat="1" x14ac:dyDescent="0.2"/>
    <row r="923462" s="12" customFormat="1" x14ac:dyDescent="0.2"/>
    <row r="923463" s="12" customFormat="1" x14ac:dyDescent="0.2"/>
    <row r="923464" s="12" customFormat="1" x14ac:dyDescent="0.2"/>
    <row r="923465" s="12" customFormat="1" x14ac:dyDescent="0.2"/>
    <row r="923466" s="12" customFormat="1" x14ac:dyDescent="0.2"/>
    <row r="923467" s="12" customFormat="1" x14ac:dyDescent="0.2"/>
    <row r="923468" s="12" customFormat="1" x14ac:dyDescent="0.2"/>
    <row r="923469" s="12" customFormat="1" x14ac:dyDescent="0.2"/>
    <row r="923470" s="12" customFormat="1" x14ac:dyDescent="0.2"/>
    <row r="923471" s="12" customFormat="1" x14ac:dyDescent="0.2"/>
    <row r="923472" s="12" customFormat="1" x14ac:dyDescent="0.2"/>
    <row r="923473" s="12" customFormat="1" x14ac:dyDescent="0.2"/>
    <row r="923474" s="12" customFormat="1" x14ac:dyDescent="0.2"/>
    <row r="923475" s="12" customFormat="1" x14ac:dyDescent="0.2"/>
    <row r="923476" s="12" customFormat="1" x14ac:dyDescent="0.2"/>
    <row r="923477" s="12" customFormat="1" x14ac:dyDescent="0.2"/>
    <row r="923478" s="12" customFormat="1" x14ac:dyDescent="0.2"/>
    <row r="923479" s="12" customFormat="1" x14ac:dyDescent="0.2"/>
    <row r="923480" s="12" customFormat="1" x14ac:dyDescent="0.2"/>
    <row r="923481" s="12" customFormat="1" x14ac:dyDescent="0.2"/>
    <row r="923482" s="12" customFormat="1" x14ac:dyDescent="0.2"/>
    <row r="923483" s="12" customFormat="1" x14ac:dyDescent="0.2"/>
    <row r="923484" s="12" customFormat="1" x14ac:dyDescent="0.2"/>
    <row r="923485" s="12" customFormat="1" x14ac:dyDescent="0.2"/>
    <row r="923486" s="12" customFormat="1" x14ac:dyDescent="0.2"/>
    <row r="923487" s="12" customFormat="1" x14ac:dyDescent="0.2"/>
    <row r="923488" s="12" customFormat="1" x14ac:dyDescent="0.2"/>
    <row r="923489" s="12" customFormat="1" x14ac:dyDescent="0.2"/>
    <row r="923490" s="12" customFormat="1" x14ac:dyDescent="0.2"/>
    <row r="923491" s="12" customFormat="1" x14ac:dyDescent="0.2"/>
    <row r="923492" s="12" customFormat="1" x14ac:dyDescent="0.2"/>
    <row r="923493" s="12" customFormat="1" x14ac:dyDescent="0.2"/>
    <row r="923494" s="12" customFormat="1" x14ac:dyDescent="0.2"/>
    <row r="923495" s="12" customFormat="1" x14ac:dyDescent="0.2"/>
    <row r="923496" s="12" customFormat="1" x14ac:dyDescent="0.2"/>
    <row r="923497" s="12" customFormat="1" x14ac:dyDescent="0.2"/>
    <row r="923498" s="12" customFormat="1" x14ac:dyDescent="0.2"/>
    <row r="923499" s="12" customFormat="1" x14ac:dyDescent="0.2"/>
    <row r="923500" s="12" customFormat="1" x14ac:dyDescent="0.2"/>
    <row r="923501" s="12" customFormat="1" x14ac:dyDescent="0.2"/>
    <row r="923502" s="12" customFormat="1" x14ac:dyDescent="0.2"/>
    <row r="923503" s="12" customFormat="1" x14ac:dyDescent="0.2"/>
    <row r="923504" s="12" customFormat="1" x14ac:dyDescent="0.2"/>
    <row r="923505" s="12" customFormat="1" x14ac:dyDescent="0.2"/>
    <row r="923506" s="12" customFormat="1" x14ac:dyDescent="0.2"/>
    <row r="923507" s="12" customFormat="1" x14ac:dyDescent="0.2"/>
    <row r="923508" s="12" customFormat="1" x14ac:dyDescent="0.2"/>
    <row r="923509" s="12" customFormat="1" x14ac:dyDescent="0.2"/>
    <row r="923510" s="12" customFormat="1" x14ac:dyDescent="0.2"/>
    <row r="923511" s="12" customFormat="1" x14ac:dyDescent="0.2"/>
    <row r="923512" s="12" customFormat="1" x14ac:dyDescent="0.2"/>
    <row r="923513" s="12" customFormat="1" x14ac:dyDescent="0.2"/>
    <row r="923514" s="12" customFormat="1" x14ac:dyDescent="0.2"/>
    <row r="923515" s="12" customFormat="1" x14ac:dyDescent="0.2"/>
    <row r="923516" s="12" customFormat="1" x14ac:dyDescent="0.2"/>
    <row r="923517" s="12" customFormat="1" x14ac:dyDescent="0.2"/>
    <row r="923518" s="12" customFormat="1" x14ac:dyDescent="0.2"/>
    <row r="923519" s="12" customFormat="1" x14ac:dyDescent="0.2"/>
    <row r="923520" s="12" customFormat="1" x14ac:dyDescent="0.2"/>
    <row r="923521" s="12" customFormat="1" x14ac:dyDescent="0.2"/>
    <row r="923522" s="12" customFormat="1" x14ac:dyDescent="0.2"/>
    <row r="923523" s="12" customFormat="1" x14ac:dyDescent="0.2"/>
    <row r="923524" s="12" customFormat="1" x14ac:dyDescent="0.2"/>
    <row r="923525" s="12" customFormat="1" x14ac:dyDescent="0.2"/>
    <row r="923526" s="12" customFormat="1" x14ac:dyDescent="0.2"/>
    <row r="923527" s="12" customFormat="1" x14ac:dyDescent="0.2"/>
    <row r="923528" s="12" customFormat="1" x14ac:dyDescent="0.2"/>
    <row r="923529" s="12" customFormat="1" x14ac:dyDescent="0.2"/>
    <row r="923530" s="12" customFormat="1" x14ac:dyDescent="0.2"/>
    <row r="923531" s="12" customFormat="1" x14ac:dyDescent="0.2"/>
    <row r="923532" s="12" customFormat="1" x14ac:dyDescent="0.2"/>
    <row r="923533" s="12" customFormat="1" x14ac:dyDescent="0.2"/>
    <row r="923534" s="12" customFormat="1" x14ac:dyDescent="0.2"/>
    <row r="923535" s="12" customFormat="1" x14ac:dyDescent="0.2"/>
    <row r="923536" s="12" customFormat="1" x14ac:dyDescent="0.2"/>
    <row r="923537" s="12" customFormat="1" x14ac:dyDescent="0.2"/>
    <row r="923538" s="12" customFormat="1" x14ac:dyDescent="0.2"/>
    <row r="923539" s="12" customFormat="1" x14ac:dyDescent="0.2"/>
    <row r="923540" s="12" customFormat="1" x14ac:dyDescent="0.2"/>
    <row r="923541" s="12" customFormat="1" x14ac:dyDescent="0.2"/>
    <row r="923542" s="12" customFormat="1" x14ac:dyDescent="0.2"/>
    <row r="923543" s="12" customFormat="1" x14ac:dyDescent="0.2"/>
    <row r="923544" s="12" customFormat="1" x14ac:dyDescent="0.2"/>
    <row r="923545" s="12" customFormat="1" x14ac:dyDescent="0.2"/>
    <row r="923546" s="12" customFormat="1" x14ac:dyDescent="0.2"/>
    <row r="923547" s="12" customFormat="1" x14ac:dyDescent="0.2"/>
    <row r="923548" s="12" customFormat="1" x14ac:dyDescent="0.2"/>
    <row r="923549" s="12" customFormat="1" x14ac:dyDescent="0.2"/>
    <row r="923550" s="12" customFormat="1" x14ac:dyDescent="0.2"/>
    <row r="923551" s="12" customFormat="1" x14ac:dyDescent="0.2"/>
    <row r="923552" s="12" customFormat="1" x14ac:dyDescent="0.2"/>
    <row r="923553" s="12" customFormat="1" x14ac:dyDescent="0.2"/>
    <row r="923554" s="12" customFormat="1" x14ac:dyDescent="0.2"/>
    <row r="923555" s="12" customFormat="1" x14ac:dyDescent="0.2"/>
    <row r="923556" s="12" customFormat="1" x14ac:dyDescent="0.2"/>
    <row r="923557" s="12" customFormat="1" x14ac:dyDescent="0.2"/>
    <row r="923558" s="12" customFormat="1" x14ac:dyDescent="0.2"/>
    <row r="923559" s="12" customFormat="1" x14ac:dyDescent="0.2"/>
    <row r="923560" s="12" customFormat="1" x14ac:dyDescent="0.2"/>
    <row r="923561" s="12" customFormat="1" x14ac:dyDescent="0.2"/>
    <row r="923562" s="12" customFormat="1" x14ac:dyDescent="0.2"/>
    <row r="923563" s="12" customFormat="1" x14ac:dyDescent="0.2"/>
    <row r="923564" s="12" customFormat="1" x14ac:dyDescent="0.2"/>
    <row r="923565" s="12" customFormat="1" x14ac:dyDescent="0.2"/>
    <row r="923566" s="12" customFormat="1" x14ac:dyDescent="0.2"/>
    <row r="923567" s="12" customFormat="1" x14ac:dyDescent="0.2"/>
    <row r="923568" s="12" customFormat="1" x14ac:dyDescent="0.2"/>
    <row r="923569" s="12" customFormat="1" x14ac:dyDescent="0.2"/>
    <row r="923570" s="12" customFormat="1" x14ac:dyDescent="0.2"/>
    <row r="923571" s="12" customFormat="1" x14ac:dyDescent="0.2"/>
    <row r="923572" s="12" customFormat="1" x14ac:dyDescent="0.2"/>
    <row r="923573" s="12" customFormat="1" x14ac:dyDescent="0.2"/>
    <row r="923574" s="12" customFormat="1" x14ac:dyDescent="0.2"/>
    <row r="923575" s="12" customFormat="1" x14ac:dyDescent="0.2"/>
    <row r="923576" s="12" customFormat="1" x14ac:dyDescent="0.2"/>
    <row r="923577" s="12" customFormat="1" x14ac:dyDescent="0.2"/>
    <row r="923578" s="12" customFormat="1" x14ac:dyDescent="0.2"/>
    <row r="923579" s="12" customFormat="1" x14ac:dyDescent="0.2"/>
    <row r="923580" s="12" customFormat="1" x14ac:dyDescent="0.2"/>
    <row r="923581" s="12" customFormat="1" x14ac:dyDescent="0.2"/>
    <row r="923582" s="12" customFormat="1" x14ac:dyDescent="0.2"/>
    <row r="923583" s="12" customFormat="1" x14ac:dyDescent="0.2"/>
    <row r="923584" s="12" customFormat="1" x14ac:dyDescent="0.2"/>
    <row r="923585" s="12" customFormat="1" x14ac:dyDescent="0.2"/>
    <row r="923586" s="12" customFormat="1" x14ac:dyDescent="0.2"/>
    <row r="923587" s="12" customFormat="1" x14ac:dyDescent="0.2"/>
    <row r="923588" s="12" customFormat="1" x14ac:dyDescent="0.2"/>
    <row r="923589" s="12" customFormat="1" x14ac:dyDescent="0.2"/>
    <row r="923590" s="12" customFormat="1" x14ac:dyDescent="0.2"/>
    <row r="923591" s="12" customFormat="1" x14ac:dyDescent="0.2"/>
    <row r="923592" s="12" customFormat="1" x14ac:dyDescent="0.2"/>
    <row r="923593" s="12" customFormat="1" x14ac:dyDescent="0.2"/>
    <row r="923594" s="12" customFormat="1" x14ac:dyDescent="0.2"/>
    <row r="923595" s="12" customFormat="1" x14ac:dyDescent="0.2"/>
    <row r="923596" s="12" customFormat="1" x14ac:dyDescent="0.2"/>
    <row r="923597" s="12" customFormat="1" x14ac:dyDescent="0.2"/>
    <row r="923598" s="12" customFormat="1" x14ac:dyDescent="0.2"/>
    <row r="923599" s="12" customFormat="1" x14ac:dyDescent="0.2"/>
    <row r="923600" s="12" customFormat="1" x14ac:dyDescent="0.2"/>
    <row r="923601" s="12" customFormat="1" x14ac:dyDescent="0.2"/>
    <row r="923602" s="12" customFormat="1" x14ac:dyDescent="0.2"/>
    <row r="923603" s="12" customFormat="1" x14ac:dyDescent="0.2"/>
    <row r="923604" s="12" customFormat="1" x14ac:dyDescent="0.2"/>
    <row r="923605" s="12" customFormat="1" x14ac:dyDescent="0.2"/>
    <row r="923606" s="12" customFormat="1" x14ac:dyDescent="0.2"/>
    <row r="923607" s="12" customFormat="1" x14ac:dyDescent="0.2"/>
    <row r="923608" s="12" customFormat="1" x14ac:dyDescent="0.2"/>
    <row r="923609" s="12" customFormat="1" x14ac:dyDescent="0.2"/>
    <row r="923610" s="12" customFormat="1" x14ac:dyDescent="0.2"/>
    <row r="923611" s="12" customFormat="1" x14ac:dyDescent="0.2"/>
    <row r="923612" s="12" customFormat="1" x14ac:dyDescent="0.2"/>
    <row r="923613" s="12" customFormat="1" x14ac:dyDescent="0.2"/>
    <row r="923614" s="12" customFormat="1" x14ac:dyDescent="0.2"/>
    <row r="923615" s="12" customFormat="1" x14ac:dyDescent="0.2"/>
    <row r="923616" s="12" customFormat="1" x14ac:dyDescent="0.2"/>
    <row r="923617" s="12" customFormat="1" x14ac:dyDescent="0.2"/>
    <row r="923618" s="12" customFormat="1" x14ac:dyDescent="0.2"/>
    <row r="923619" s="12" customFormat="1" x14ac:dyDescent="0.2"/>
    <row r="923620" s="12" customFormat="1" x14ac:dyDescent="0.2"/>
    <row r="923621" s="12" customFormat="1" x14ac:dyDescent="0.2"/>
    <row r="923622" s="12" customFormat="1" x14ac:dyDescent="0.2"/>
    <row r="923623" s="12" customFormat="1" x14ac:dyDescent="0.2"/>
    <row r="923624" s="12" customFormat="1" x14ac:dyDescent="0.2"/>
    <row r="923625" s="12" customFormat="1" x14ac:dyDescent="0.2"/>
    <row r="923626" s="12" customFormat="1" x14ac:dyDescent="0.2"/>
    <row r="923627" s="12" customFormat="1" x14ac:dyDescent="0.2"/>
    <row r="923628" s="12" customFormat="1" x14ac:dyDescent="0.2"/>
    <row r="923629" s="12" customFormat="1" x14ac:dyDescent="0.2"/>
    <row r="923630" s="12" customFormat="1" x14ac:dyDescent="0.2"/>
    <row r="923631" s="12" customFormat="1" x14ac:dyDescent="0.2"/>
    <row r="923632" s="12" customFormat="1" x14ac:dyDescent="0.2"/>
    <row r="923633" s="12" customFormat="1" x14ac:dyDescent="0.2"/>
    <row r="923634" s="12" customFormat="1" x14ac:dyDescent="0.2"/>
    <row r="923635" s="12" customFormat="1" x14ac:dyDescent="0.2"/>
    <row r="923636" s="12" customFormat="1" x14ac:dyDescent="0.2"/>
    <row r="923637" s="12" customFormat="1" x14ac:dyDescent="0.2"/>
    <row r="923638" s="12" customFormat="1" x14ac:dyDescent="0.2"/>
    <row r="923639" s="12" customFormat="1" x14ac:dyDescent="0.2"/>
    <row r="923640" s="12" customFormat="1" x14ac:dyDescent="0.2"/>
    <row r="923641" s="12" customFormat="1" x14ac:dyDescent="0.2"/>
    <row r="923642" s="12" customFormat="1" x14ac:dyDescent="0.2"/>
    <row r="923643" s="12" customFormat="1" x14ac:dyDescent="0.2"/>
    <row r="923644" s="12" customFormat="1" x14ac:dyDescent="0.2"/>
    <row r="923645" s="12" customFormat="1" x14ac:dyDescent="0.2"/>
    <row r="923646" s="12" customFormat="1" x14ac:dyDescent="0.2"/>
    <row r="923647" s="12" customFormat="1" x14ac:dyDescent="0.2"/>
    <row r="923648" s="12" customFormat="1" x14ac:dyDescent="0.2"/>
    <row r="923649" s="12" customFormat="1" x14ac:dyDescent="0.2"/>
    <row r="923650" s="12" customFormat="1" x14ac:dyDescent="0.2"/>
    <row r="923651" s="12" customFormat="1" x14ac:dyDescent="0.2"/>
    <row r="923652" s="12" customFormat="1" x14ac:dyDescent="0.2"/>
    <row r="923653" s="12" customFormat="1" x14ac:dyDescent="0.2"/>
    <row r="923654" s="12" customFormat="1" x14ac:dyDescent="0.2"/>
    <row r="923655" s="12" customFormat="1" x14ac:dyDescent="0.2"/>
    <row r="923656" s="12" customFormat="1" x14ac:dyDescent="0.2"/>
    <row r="923657" s="12" customFormat="1" x14ac:dyDescent="0.2"/>
    <row r="923658" s="12" customFormat="1" x14ac:dyDescent="0.2"/>
    <row r="923659" s="12" customFormat="1" x14ac:dyDescent="0.2"/>
    <row r="923660" s="12" customFormat="1" x14ac:dyDescent="0.2"/>
    <row r="923661" s="12" customFormat="1" x14ac:dyDescent="0.2"/>
    <row r="923662" s="12" customFormat="1" x14ac:dyDescent="0.2"/>
    <row r="923663" s="12" customFormat="1" x14ac:dyDescent="0.2"/>
    <row r="923664" s="12" customFormat="1" x14ac:dyDescent="0.2"/>
    <row r="923665" s="12" customFormat="1" x14ac:dyDescent="0.2"/>
    <row r="923666" s="12" customFormat="1" x14ac:dyDescent="0.2"/>
    <row r="923667" s="12" customFormat="1" x14ac:dyDescent="0.2"/>
    <row r="923668" s="12" customFormat="1" x14ac:dyDescent="0.2"/>
    <row r="923669" s="12" customFormat="1" x14ac:dyDescent="0.2"/>
    <row r="923670" s="12" customFormat="1" x14ac:dyDescent="0.2"/>
    <row r="923671" s="12" customFormat="1" x14ac:dyDescent="0.2"/>
    <row r="923672" s="12" customFormat="1" x14ac:dyDescent="0.2"/>
    <row r="923673" s="12" customFormat="1" x14ac:dyDescent="0.2"/>
    <row r="923674" s="12" customFormat="1" x14ac:dyDescent="0.2"/>
    <row r="923675" s="12" customFormat="1" x14ac:dyDescent="0.2"/>
    <row r="923676" s="12" customFormat="1" x14ac:dyDescent="0.2"/>
    <row r="923677" s="12" customFormat="1" x14ac:dyDescent="0.2"/>
    <row r="923678" s="12" customFormat="1" x14ac:dyDescent="0.2"/>
    <row r="923679" s="12" customFormat="1" x14ac:dyDescent="0.2"/>
    <row r="923680" s="12" customFormat="1" x14ac:dyDescent="0.2"/>
    <row r="923681" s="12" customFormat="1" x14ac:dyDescent="0.2"/>
    <row r="923682" s="12" customFormat="1" x14ac:dyDescent="0.2"/>
    <row r="923683" s="12" customFormat="1" x14ac:dyDescent="0.2"/>
    <row r="923684" s="12" customFormat="1" x14ac:dyDescent="0.2"/>
    <row r="923685" s="12" customFormat="1" x14ac:dyDescent="0.2"/>
    <row r="923686" s="12" customFormat="1" x14ac:dyDescent="0.2"/>
    <row r="923687" s="12" customFormat="1" x14ac:dyDescent="0.2"/>
    <row r="923688" s="12" customFormat="1" x14ac:dyDescent="0.2"/>
    <row r="923689" s="12" customFormat="1" x14ac:dyDescent="0.2"/>
    <row r="923690" s="12" customFormat="1" x14ac:dyDescent="0.2"/>
    <row r="923691" s="12" customFormat="1" x14ac:dyDescent="0.2"/>
    <row r="923692" s="12" customFormat="1" x14ac:dyDescent="0.2"/>
    <row r="923693" s="12" customFormat="1" x14ac:dyDescent="0.2"/>
    <row r="923694" s="12" customFormat="1" x14ac:dyDescent="0.2"/>
    <row r="923695" s="12" customFormat="1" x14ac:dyDescent="0.2"/>
    <row r="923696" s="12" customFormat="1" x14ac:dyDescent="0.2"/>
    <row r="923697" s="12" customFormat="1" x14ac:dyDescent="0.2"/>
    <row r="923698" s="12" customFormat="1" x14ac:dyDescent="0.2"/>
    <row r="923699" s="12" customFormat="1" x14ac:dyDescent="0.2"/>
    <row r="923700" s="12" customFormat="1" x14ac:dyDescent="0.2"/>
    <row r="923701" s="12" customFormat="1" x14ac:dyDescent="0.2"/>
    <row r="923702" s="12" customFormat="1" x14ac:dyDescent="0.2"/>
    <row r="923703" s="12" customFormat="1" x14ac:dyDescent="0.2"/>
    <row r="923704" s="12" customFormat="1" x14ac:dyDescent="0.2"/>
    <row r="923705" s="12" customFormat="1" x14ac:dyDescent="0.2"/>
    <row r="923706" s="12" customFormat="1" x14ac:dyDescent="0.2"/>
    <row r="923707" s="12" customFormat="1" x14ac:dyDescent="0.2"/>
    <row r="923708" s="12" customFormat="1" x14ac:dyDescent="0.2"/>
    <row r="923709" s="12" customFormat="1" x14ac:dyDescent="0.2"/>
    <row r="923710" s="12" customFormat="1" x14ac:dyDescent="0.2"/>
    <row r="923711" s="12" customFormat="1" x14ac:dyDescent="0.2"/>
    <row r="923712" s="12" customFormat="1" x14ac:dyDescent="0.2"/>
    <row r="923713" s="12" customFormat="1" x14ac:dyDescent="0.2"/>
    <row r="923714" s="12" customFormat="1" x14ac:dyDescent="0.2"/>
    <row r="923715" s="12" customFormat="1" x14ac:dyDescent="0.2"/>
    <row r="923716" s="12" customFormat="1" x14ac:dyDescent="0.2"/>
    <row r="923717" s="12" customFormat="1" x14ac:dyDescent="0.2"/>
    <row r="923718" s="12" customFormat="1" x14ac:dyDescent="0.2"/>
    <row r="923719" s="12" customFormat="1" x14ac:dyDescent="0.2"/>
    <row r="923720" s="12" customFormat="1" x14ac:dyDescent="0.2"/>
    <row r="923721" s="12" customFormat="1" x14ac:dyDescent="0.2"/>
    <row r="923722" s="12" customFormat="1" x14ac:dyDescent="0.2"/>
    <row r="923723" s="12" customFormat="1" x14ac:dyDescent="0.2"/>
    <row r="923724" s="12" customFormat="1" x14ac:dyDescent="0.2"/>
    <row r="923725" s="12" customFormat="1" x14ac:dyDescent="0.2"/>
    <row r="923726" s="12" customFormat="1" x14ac:dyDescent="0.2"/>
    <row r="923727" s="12" customFormat="1" x14ac:dyDescent="0.2"/>
    <row r="923728" s="12" customFormat="1" x14ac:dyDescent="0.2"/>
    <row r="923729" s="12" customFormat="1" x14ac:dyDescent="0.2"/>
    <row r="923730" s="12" customFormat="1" x14ac:dyDescent="0.2"/>
    <row r="923731" s="12" customFormat="1" x14ac:dyDescent="0.2"/>
    <row r="923732" s="12" customFormat="1" x14ac:dyDescent="0.2"/>
    <row r="923733" s="12" customFormat="1" x14ac:dyDescent="0.2"/>
    <row r="923734" s="12" customFormat="1" x14ac:dyDescent="0.2"/>
    <row r="923735" s="12" customFormat="1" x14ac:dyDescent="0.2"/>
    <row r="923736" s="12" customFormat="1" x14ac:dyDescent="0.2"/>
    <row r="923737" s="12" customFormat="1" x14ac:dyDescent="0.2"/>
    <row r="923738" s="12" customFormat="1" x14ac:dyDescent="0.2"/>
    <row r="923739" s="12" customFormat="1" x14ac:dyDescent="0.2"/>
    <row r="923740" s="12" customFormat="1" x14ac:dyDescent="0.2"/>
    <row r="923741" s="12" customFormat="1" x14ac:dyDescent="0.2"/>
    <row r="923742" s="12" customFormat="1" x14ac:dyDescent="0.2"/>
    <row r="923743" s="12" customFormat="1" x14ac:dyDescent="0.2"/>
    <row r="923744" s="12" customFormat="1" x14ac:dyDescent="0.2"/>
    <row r="923745" s="12" customFormat="1" x14ac:dyDescent="0.2"/>
    <row r="923746" s="12" customFormat="1" x14ac:dyDescent="0.2"/>
    <row r="923747" s="12" customFormat="1" x14ac:dyDescent="0.2"/>
    <row r="923748" s="12" customFormat="1" x14ac:dyDescent="0.2"/>
    <row r="923749" s="12" customFormat="1" x14ac:dyDescent="0.2"/>
    <row r="923750" s="12" customFormat="1" x14ac:dyDescent="0.2"/>
    <row r="923751" s="12" customFormat="1" x14ac:dyDescent="0.2"/>
    <row r="923752" s="12" customFormat="1" x14ac:dyDescent="0.2"/>
    <row r="923753" s="12" customFormat="1" x14ac:dyDescent="0.2"/>
    <row r="923754" s="12" customFormat="1" x14ac:dyDescent="0.2"/>
    <row r="923755" s="12" customFormat="1" x14ac:dyDescent="0.2"/>
    <row r="923756" s="12" customFormat="1" x14ac:dyDescent="0.2"/>
    <row r="923757" s="12" customFormat="1" x14ac:dyDescent="0.2"/>
    <row r="923758" s="12" customFormat="1" x14ac:dyDescent="0.2"/>
    <row r="923759" s="12" customFormat="1" x14ac:dyDescent="0.2"/>
    <row r="923760" s="12" customFormat="1" x14ac:dyDescent="0.2"/>
    <row r="923761" s="12" customFormat="1" x14ac:dyDescent="0.2"/>
    <row r="923762" s="12" customFormat="1" x14ac:dyDescent="0.2"/>
    <row r="923763" s="12" customFormat="1" x14ac:dyDescent="0.2"/>
    <row r="923764" s="12" customFormat="1" x14ac:dyDescent="0.2"/>
    <row r="923765" s="12" customFormat="1" x14ac:dyDescent="0.2"/>
    <row r="923766" s="12" customFormat="1" x14ac:dyDescent="0.2"/>
    <row r="923767" s="12" customFormat="1" x14ac:dyDescent="0.2"/>
    <row r="923768" s="12" customFormat="1" x14ac:dyDescent="0.2"/>
    <row r="923769" s="12" customFormat="1" x14ac:dyDescent="0.2"/>
    <row r="923770" s="12" customFormat="1" x14ac:dyDescent="0.2"/>
    <row r="923771" s="12" customFormat="1" x14ac:dyDescent="0.2"/>
    <row r="923772" s="12" customFormat="1" x14ac:dyDescent="0.2"/>
    <row r="923773" s="12" customFormat="1" x14ac:dyDescent="0.2"/>
    <row r="923774" s="12" customFormat="1" x14ac:dyDescent="0.2"/>
    <row r="923775" s="12" customFormat="1" x14ac:dyDescent="0.2"/>
    <row r="923776" s="12" customFormat="1" x14ac:dyDescent="0.2"/>
    <row r="923777" s="12" customFormat="1" x14ac:dyDescent="0.2"/>
    <row r="923778" s="12" customFormat="1" x14ac:dyDescent="0.2"/>
    <row r="923779" s="12" customFormat="1" x14ac:dyDescent="0.2"/>
    <row r="923780" s="12" customFormat="1" x14ac:dyDescent="0.2"/>
    <row r="923781" s="12" customFormat="1" x14ac:dyDescent="0.2"/>
    <row r="923782" s="12" customFormat="1" x14ac:dyDescent="0.2"/>
    <row r="923783" s="12" customFormat="1" x14ac:dyDescent="0.2"/>
    <row r="923784" s="12" customFormat="1" x14ac:dyDescent="0.2"/>
    <row r="923785" s="12" customFormat="1" x14ac:dyDescent="0.2"/>
    <row r="923786" s="12" customFormat="1" x14ac:dyDescent="0.2"/>
    <row r="923787" s="12" customFormat="1" x14ac:dyDescent="0.2"/>
    <row r="923788" s="12" customFormat="1" x14ac:dyDescent="0.2"/>
    <row r="923789" s="12" customFormat="1" x14ac:dyDescent="0.2"/>
    <row r="923790" s="12" customFormat="1" x14ac:dyDescent="0.2"/>
    <row r="923791" s="12" customFormat="1" x14ac:dyDescent="0.2"/>
    <row r="923792" s="12" customFormat="1" x14ac:dyDescent="0.2"/>
    <row r="923793" s="12" customFormat="1" x14ac:dyDescent="0.2"/>
    <row r="923794" s="12" customFormat="1" x14ac:dyDescent="0.2"/>
    <row r="923795" s="12" customFormat="1" x14ac:dyDescent="0.2"/>
    <row r="923796" s="12" customFormat="1" x14ac:dyDescent="0.2"/>
    <row r="923797" s="12" customFormat="1" x14ac:dyDescent="0.2"/>
    <row r="923798" s="12" customFormat="1" x14ac:dyDescent="0.2"/>
    <row r="923799" s="12" customFormat="1" x14ac:dyDescent="0.2"/>
    <row r="923800" s="12" customFormat="1" x14ac:dyDescent="0.2"/>
    <row r="923801" s="12" customFormat="1" x14ac:dyDescent="0.2"/>
    <row r="923802" s="12" customFormat="1" x14ac:dyDescent="0.2"/>
    <row r="923803" s="12" customFormat="1" x14ac:dyDescent="0.2"/>
    <row r="923804" s="12" customFormat="1" x14ac:dyDescent="0.2"/>
    <row r="923805" s="12" customFormat="1" x14ac:dyDescent="0.2"/>
    <row r="923806" s="12" customFormat="1" x14ac:dyDescent="0.2"/>
    <row r="923807" s="12" customFormat="1" x14ac:dyDescent="0.2"/>
    <row r="923808" s="12" customFormat="1" x14ac:dyDescent="0.2"/>
    <row r="923809" s="12" customFormat="1" x14ac:dyDescent="0.2"/>
    <row r="923810" s="12" customFormat="1" x14ac:dyDescent="0.2"/>
    <row r="923811" s="12" customFormat="1" x14ac:dyDescent="0.2"/>
    <row r="923812" s="12" customFormat="1" x14ac:dyDescent="0.2"/>
    <row r="923813" s="12" customFormat="1" x14ac:dyDescent="0.2"/>
    <row r="923814" s="12" customFormat="1" x14ac:dyDescent="0.2"/>
    <row r="923815" s="12" customFormat="1" x14ac:dyDescent="0.2"/>
    <row r="923816" s="12" customFormat="1" x14ac:dyDescent="0.2"/>
    <row r="923817" s="12" customFormat="1" x14ac:dyDescent="0.2"/>
    <row r="923818" s="12" customFormat="1" x14ac:dyDescent="0.2"/>
    <row r="923819" s="12" customFormat="1" x14ac:dyDescent="0.2"/>
    <row r="923820" s="12" customFormat="1" x14ac:dyDescent="0.2"/>
    <row r="923821" s="12" customFormat="1" x14ac:dyDescent="0.2"/>
    <row r="923822" s="12" customFormat="1" x14ac:dyDescent="0.2"/>
    <row r="923823" s="12" customFormat="1" x14ac:dyDescent="0.2"/>
    <row r="923824" s="12" customFormat="1" x14ac:dyDescent="0.2"/>
    <row r="923825" s="12" customFormat="1" x14ac:dyDescent="0.2"/>
    <row r="923826" s="12" customFormat="1" x14ac:dyDescent="0.2"/>
    <row r="923827" s="12" customFormat="1" x14ac:dyDescent="0.2"/>
    <row r="923828" s="12" customFormat="1" x14ac:dyDescent="0.2"/>
    <row r="923829" s="12" customFormat="1" x14ac:dyDescent="0.2"/>
    <row r="923830" s="12" customFormat="1" x14ac:dyDescent="0.2"/>
    <row r="923831" s="12" customFormat="1" x14ac:dyDescent="0.2"/>
    <row r="923832" s="12" customFormat="1" x14ac:dyDescent="0.2"/>
    <row r="923833" s="12" customFormat="1" x14ac:dyDescent="0.2"/>
    <row r="923834" s="12" customFormat="1" x14ac:dyDescent="0.2"/>
    <row r="923835" s="12" customFormat="1" x14ac:dyDescent="0.2"/>
    <row r="923836" s="12" customFormat="1" x14ac:dyDescent="0.2"/>
    <row r="923837" s="12" customFormat="1" x14ac:dyDescent="0.2"/>
    <row r="923838" s="12" customFormat="1" x14ac:dyDescent="0.2"/>
    <row r="923839" s="12" customFormat="1" x14ac:dyDescent="0.2"/>
    <row r="923840" s="12" customFormat="1" x14ac:dyDescent="0.2"/>
    <row r="923841" s="12" customFormat="1" x14ac:dyDescent="0.2"/>
    <row r="923842" s="12" customFormat="1" x14ac:dyDescent="0.2"/>
    <row r="923843" s="12" customFormat="1" x14ac:dyDescent="0.2"/>
    <row r="923844" s="12" customFormat="1" x14ac:dyDescent="0.2"/>
    <row r="923845" s="12" customFormat="1" x14ac:dyDescent="0.2"/>
    <row r="923846" s="12" customFormat="1" x14ac:dyDescent="0.2"/>
    <row r="923847" s="12" customFormat="1" x14ac:dyDescent="0.2"/>
    <row r="923848" s="12" customFormat="1" x14ac:dyDescent="0.2"/>
    <row r="923849" s="12" customFormat="1" x14ac:dyDescent="0.2"/>
    <row r="923850" s="12" customFormat="1" x14ac:dyDescent="0.2"/>
    <row r="923851" s="12" customFormat="1" x14ac:dyDescent="0.2"/>
    <row r="923852" s="12" customFormat="1" x14ac:dyDescent="0.2"/>
    <row r="923853" s="12" customFormat="1" x14ac:dyDescent="0.2"/>
    <row r="923854" s="12" customFormat="1" x14ac:dyDescent="0.2"/>
    <row r="923855" s="12" customFormat="1" x14ac:dyDescent="0.2"/>
    <row r="923856" s="12" customFormat="1" x14ac:dyDescent="0.2"/>
    <row r="923857" s="12" customFormat="1" x14ac:dyDescent="0.2"/>
    <row r="923858" s="12" customFormat="1" x14ac:dyDescent="0.2"/>
    <row r="923859" s="12" customFormat="1" x14ac:dyDescent="0.2"/>
    <row r="923860" s="12" customFormat="1" x14ac:dyDescent="0.2"/>
    <row r="923861" s="12" customFormat="1" x14ac:dyDescent="0.2"/>
    <row r="923862" s="12" customFormat="1" x14ac:dyDescent="0.2"/>
    <row r="923863" s="12" customFormat="1" x14ac:dyDescent="0.2"/>
    <row r="923864" s="12" customFormat="1" x14ac:dyDescent="0.2"/>
    <row r="923865" s="12" customFormat="1" x14ac:dyDescent="0.2"/>
    <row r="923866" s="12" customFormat="1" x14ac:dyDescent="0.2"/>
    <row r="923867" s="12" customFormat="1" x14ac:dyDescent="0.2"/>
    <row r="923868" s="12" customFormat="1" x14ac:dyDescent="0.2"/>
    <row r="923869" s="12" customFormat="1" x14ac:dyDescent="0.2"/>
    <row r="923870" s="12" customFormat="1" x14ac:dyDescent="0.2"/>
    <row r="923871" s="12" customFormat="1" x14ac:dyDescent="0.2"/>
    <row r="923872" s="12" customFormat="1" x14ac:dyDescent="0.2"/>
    <row r="923873" s="12" customFormat="1" x14ac:dyDescent="0.2"/>
    <row r="923874" s="12" customFormat="1" x14ac:dyDescent="0.2"/>
    <row r="923875" s="12" customFormat="1" x14ac:dyDescent="0.2"/>
    <row r="923876" s="12" customFormat="1" x14ac:dyDescent="0.2"/>
    <row r="923877" s="12" customFormat="1" x14ac:dyDescent="0.2"/>
    <row r="923878" s="12" customFormat="1" x14ac:dyDescent="0.2"/>
    <row r="923879" s="12" customFormat="1" x14ac:dyDescent="0.2"/>
    <row r="923880" s="12" customFormat="1" x14ac:dyDescent="0.2"/>
    <row r="923881" s="12" customFormat="1" x14ac:dyDescent="0.2"/>
    <row r="923882" s="12" customFormat="1" x14ac:dyDescent="0.2"/>
    <row r="923883" s="12" customFormat="1" x14ac:dyDescent="0.2"/>
    <row r="923884" s="12" customFormat="1" x14ac:dyDescent="0.2"/>
    <row r="923885" s="12" customFormat="1" x14ac:dyDescent="0.2"/>
    <row r="923886" s="12" customFormat="1" x14ac:dyDescent="0.2"/>
    <row r="923887" s="12" customFormat="1" x14ac:dyDescent="0.2"/>
    <row r="923888" s="12" customFormat="1" x14ac:dyDescent="0.2"/>
    <row r="923889" s="12" customFormat="1" x14ac:dyDescent="0.2"/>
    <row r="923890" s="12" customFormat="1" x14ac:dyDescent="0.2"/>
    <row r="923891" s="12" customFormat="1" x14ac:dyDescent="0.2"/>
    <row r="923892" s="12" customFormat="1" x14ac:dyDescent="0.2"/>
    <row r="923893" s="12" customFormat="1" x14ac:dyDescent="0.2"/>
    <row r="923894" s="12" customFormat="1" x14ac:dyDescent="0.2"/>
    <row r="923895" s="12" customFormat="1" x14ac:dyDescent="0.2"/>
    <row r="923896" s="12" customFormat="1" x14ac:dyDescent="0.2"/>
    <row r="923897" s="12" customFormat="1" x14ac:dyDescent="0.2"/>
    <row r="923898" s="12" customFormat="1" x14ac:dyDescent="0.2"/>
    <row r="923899" s="12" customFormat="1" x14ac:dyDescent="0.2"/>
    <row r="923900" s="12" customFormat="1" x14ac:dyDescent="0.2"/>
    <row r="923901" s="12" customFormat="1" x14ac:dyDescent="0.2"/>
    <row r="923902" s="12" customFormat="1" x14ac:dyDescent="0.2"/>
    <row r="923903" s="12" customFormat="1" x14ac:dyDescent="0.2"/>
    <row r="923904" s="12" customFormat="1" x14ac:dyDescent="0.2"/>
    <row r="923905" s="12" customFormat="1" x14ac:dyDescent="0.2"/>
    <row r="923906" s="12" customFormat="1" x14ac:dyDescent="0.2"/>
    <row r="923907" s="12" customFormat="1" x14ac:dyDescent="0.2"/>
    <row r="923908" s="12" customFormat="1" x14ac:dyDescent="0.2"/>
    <row r="923909" s="12" customFormat="1" x14ac:dyDescent="0.2"/>
    <row r="923910" s="12" customFormat="1" x14ac:dyDescent="0.2"/>
    <row r="923911" s="12" customFormat="1" x14ac:dyDescent="0.2"/>
    <row r="923912" s="12" customFormat="1" x14ac:dyDescent="0.2"/>
    <row r="923913" s="12" customFormat="1" x14ac:dyDescent="0.2"/>
    <row r="923914" s="12" customFormat="1" x14ac:dyDescent="0.2"/>
    <row r="923915" s="12" customFormat="1" x14ac:dyDescent="0.2"/>
    <row r="923916" s="12" customFormat="1" x14ac:dyDescent="0.2"/>
    <row r="923917" s="12" customFormat="1" x14ac:dyDescent="0.2"/>
    <row r="923918" s="12" customFormat="1" x14ac:dyDescent="0.2"/>
    <row r="923919" s="12" customFormat="1" x14ac:dyDescent="0.2"/>
    <row r="923920" s="12" customFormat="1" x14ac:dyDescent="0.2"/>
    <row r="923921" s="12" customFormat="1" x14ac:dyDescent="0.2"/>
    <row r="923922" s="12" customFormat="1" x14ac:dyDescent="0.2"/>
    <row r="923923" s="12" customFormat="1" x14ac:dyDescent="0.2"/>
    <row r="923924" s="12" customFormat="1" x14ac:dyDescent="0.2"/>
    <row r="923925" s="12" customFormat="1" x14ac:dyDescent="0.2"/>
    <row r="923926" s="12" customFormat="1" x14ac:dyDescent="0.2"/>
    <row r="923927" s="12" customFormat="1" x14ac:dyDescent="0.2"/>
    <row r="923928" s="12" customFormat="1" x14ac:dyDescent="0.2"/>
    <row r="923929" s="12" customFormat="1" x14ac:dyDescent="0.2"/>
    <row r="923930" s="12" customFormat="1" x14ac:dyDescent="0.2"/>
    <row r="923931" s="12" customFormat="1" x14ac:dyDescent="0.2"/>
    <row r="923932" s="12" customFormat="1" x14ac:dyDescent="0.2"/>
    <row r="923933" s="12" customFormat="1" x14ac:dyDescent="0.2"/>
    <row r="923934" s="12" customFormat="1" x14ac:dyDescent="0.2"/>
    <row r="923935" s="12" customFormat="1" x14ac:dyDescent="0.2"/>
    <row r="923936" s="12" customFormat="1" x14ac:dyDescent="0.2"/>
    <row r="923937" s="12" customFormat="1" x14ac:dyDescent="0.2"/>
    <row r="923938" s="12" customFormat="1" x14ac:dyDescent="0.2"/>
    <row r="923939" s="12" customFormat="1" x14ac:dyDescent="0.2"/>
    <row r="923940" s="12" customFormat="1" x14ac:dyDescent="0.2"/>
    <row r="923941" s="12" customFormat="1" x14ac:dyDescent="0.2"/>
    <row r="923942" s="12" customFormat="1" x14ac:dyDescent="0.2"/>
    <row r="923943" s="12" customFormat="1" x14ac:dyDescent="0.2"/>
    <row r="923944" s="12" customFormat="1" x14ac:dyDescent="0.2"/>
    <row r="923945" s="12" customFormat="1" x14ac:dyDescent="0.2"/>
    <row r="923946" s="12" customFormat="1" x14ac:dyDescent="0.2"/>
    <row r="923947" s="12" customFormat="1" x14ac:dyDescent="0.2"/>
    <row r="923948" s="12" customFormat="1" x14ac:dyDescent="0.2"/>
    <row r="923949" s="12" customFormat="1" x14ac:dyDescent="0.2"/>
    <row r="923950" s="12" customFormat="1" x14ac:dyDescent="0.2"/>
    <row r="923951" s="12" customFormat="1" x14ac:dyDescent="0.2"/>
    <row r="923952" s="12" customFormat="1" x14ac:dyDescent="0.2"/>
    <row r="923953" s="12" customFormat="1" x14ac:dyDescent="0.2"/>
    <row r="923954" s="12" customFormat="1" x14ac:dyDescent="0.2"/>
    <row r="923955" s="12" customFormat="1" x14ac:dyDescent="0.2"/>
    <row r="923956" s="12" customFormat="1" x14ac:dyDescent="0.2"/>
    <row r="923957" s="12" customFormat="1" x14ac:dyDescent="0.2"/>
    <row r="923958" s="12" customFormat="1" x14ac:dyDescent="0.2"/>
    <row r="923959" s="12" customFormat="1" x14ac:dyDescent="0.2"/>
    <row r="923960" s="12" customFormat="1" x14ac:dyDescent="0.2"/>
    <row r="923961" s="12" customFormat="1" x14ac:dyDescent="0.2"/>
    <row r="923962" s="12" customFormat="1" x14ac:dyDescent="0.2"/>
    <row r="923963" s="12" customFormat="1" x14ac:dyDescent="0.2"/>
    <row r="923964" s="12" customFormat="1" x14ac:dyDescent="0.2"/>
    <row r="923965" s="12" customFormat="1" x14ac:dyDescent="0.2"/>
    <row r="923966" s="12" customFormat="1" x14ac:dyDescent="0.2"/>
    <row r="923967" s="12" customFormat="1" x14ac:dyDescent="0.2"/>
    <row r="923968" s="12" customFormat="1" x14ac:dyDescent="0.2"/>
    <row r="923969" s="12" customFormat="1" x14ac:dyDescent="0.2"/>
    <row r="923970" s="12" customFormat="1" x14ac:dyDescent="0.2"/>
    <row r="923971" s="12" customFormat="1" x14ac:dyDescent="0.2"/>
    <row r="923972" s="12" customFormat="1" x14ac:dyDescent="0.2"/>
    <row r="923973" s="12" customFormat="1" x14ac:dyDescent="0.2"/>
    <row r="923974" s="12" customFormat="1" x14ac:dyDescent="0.2"/>
    <row r="923975" s="12" customFormat="1" x14ac:dyDescent="0.2"/>
    <row r="923976" s="12" customFormat="1" x14ac:dyDescent="0.2"/>
    <row r="923977" s="12" customFormat="1" x14ac:dyDescent="0.2"/>
    <row r="923978" s="12" customFormat="1" x14ac:dyDescent="0.2"/>
    <row r="923979" s="12" customFormat="1" x14ac:dyDescent="0.2"/>
    <row r="923980" s="12" customFormat="1" x14ac:dyDescent="0.2"/>
    <row r="923981" s="12" customFormat="1" x14ac:dyDescent="0.2"/>
    <row r="923982" s="12" customFormat="1" x14ac:dyDescent="0.2"/>
    <row r="923983" s="12" customFormat="1" x14ac:dyDescent="0.2"/>
    <row r="923984" s="12" customFormat="1" x14ac:dyDescent="0.2"/>
    <row r="923985" s="12" customFormat="1" x14ac:dyDescent="0.2"/>
    <row r="923986" s="12" customFormat="1" x14ac:dyDescent="0.2"/>
    <row r="923987" s="12" customFormat="1" x14ac:dyDescent="0.2"/>
    <row r="923988" s="12" customFormat="1" x14ac:dyDescent="0.2"/>
    <row r="923989" s="12" customFormat="1" x14ac:dyDescent="0.2"/>
    <row r="923990" s="12" customFormat="1" x14ac:dyDescent="0.2"/>
    <row r="923991" s="12" customFormat="1" x14ac:dyDescent="0.2"/>
    <row r="923992" s="12" customFormat="1" x14ac:dyDescent="0.2"/>
    <row r="923993" s="12" customFormat="1" x14ac:dyDescent="0.2"/>
    <row r="923994" s="12" customFormat="1" x14ac:dyDescent="0.2"/>
    <row r="923995" s="12" customFormat="1" x14ac:dyDescent="0.2"/>
    <row r="923996" s="12" customFormat="1" x14ac:dyDescent="0.2"/>
    <row r="923997" s="12" customFormat="1" x14ac:dyDescent="0.2"/>
    <row r="923998" s="12" customFormat="1" x14ac:dyDescent="0.2"/>
    <row r="923999" s="12" customFormat="1" x14ac:dyDescent="0.2"/>
    <row r="924000" s="12" customFormat="1" x14ac:dyDescent="0.2"/>
    <row r="924001" s="12" customFormat="1" x14ac:dyDescent="0.2"/>
    <row r="924002" s="12" customFormat="1" x14ac:dyDescent="0.2"/>
    <row r="924003" s="12" customFormat="1" x14ac:dyDescent="0.2"/>
    <row r="924004" s="12" customFormat="1" x14ac:dyDescent="0.2"/>
    <row r="924005" s="12" customFormat="1" x14ac:dyDescent="0.2"/>
    <row r="924006" s="12" customFormat="1" x14ac:dyDescent="0.2"/>
    <row r="924007" s="12" customFormat="1" x14ac:dyDescent="0.2"/>
    <row r="924008" s="12" customFormat="1" x14ac:dyDescent="0.2"/>
    <row r="924009" s="12" customFormat="1" x14ac:dyDescent="0.2"/>
    <row r="924010" s="12" customFormat="1" x14ac:dyDescent="0.2"/>
    <row r="924011" s="12" customFormat="1" x14ac:dyDescent="0.2"/>
    <row r="924012" s="12" customFormat="1" x14ac:dyDescent="0.2"/>
    <row r="924013" s="12" customFormat="1" x14ac:dyDescent="0.2"/>
    <row r="924014" s="12" customFormat="1" x14ac:dyDescent="0.2"/>
    <row r="924015" s="12" customFormat="1" x14ac:dyDescent="0.2"/>
    <row r="924016" s="12" customFormat="1" x14ac:dyDescent="0.2"/>
    <row r="924017" s="12" customFormat="1" x14ac:dyDescent="0.2"/>
    <row r="924018" s="12" customFormat="1" x14ac:dyDescent="0.2"/>
    <row r="924019" s="12" customFormat="1" x14ac:dyDescent="0.2"/>
    <row r="924020" s="12" customFormat="1" x14ac:dyDescent="0.2"/>
    <row r="924021" s="12" customFormat="1" x14ac:dyDescent="0.2"/>
    <row r="924022" s="12" customFormat="1" x14ac:dyDescent="0.2"/>
    <row r="924023" s="12" customFormat="1" x14ac:dyDescent="0.2"/>
    <row r="924024" s="12" customFormat="1" x14ac:dyDescent="0.2"/>
    <row r="924025" s="12" customFormat="1" x14ac:dyDescent="0.2"/>
    <row r="924026" s="12" customFormat="1" x14ac:dyDescent="0.2"/>
    <row r="924027" s="12" customFormat="1" x14ac:dyDescent="0.2"/>
    <row r="924028" s="12" customFormat="1" x14ac:dyDescent="0.2"/>
    <row r="924029" s="12" customFormat="1" x14ac:dyDescent="0.2"/>
    <row r="924030" s="12" customFormat="1" x14ac:dyDescent="0.2"/>
    <row r="924031" s="12" customFormat="1" x14ac:dyDescent="0.2"/>
    <row r="924032" s="12" customFormat="1" x14ac:dyDescent="0.2"/>
    <row r="924033" s="12" customFormat="1" x14ac:dyDescent="0.2"/>
    <row r="924034" s="12" customFormat="1" x14ac:dyDescent="0.2"/>
    <row r="924035" s="12" customFormat="1" x14ac:dyDescent="0.2"/>
    <row r="924036" s="12" customFormat="1" x14ac:dyDescent="0.2"/>
    <row r="924037" s="12" customFormat="1" x14ac:dyDescent="0.2"/>
    <row r="924038" s="12" customFormat="1" x14ac:dyDescent="0.2"/>
    <row r="924039" s="12" customFormat="1" x14ac:dyDescent="0.2"/>
    <row r="924040" s="12" customFormat="1" x14ac:dyDescent="0.2"/>
    <row r="924041" s="12" customFormat="1" x14ac:dyDescent="0.2"/>
    <row r="924042" s="12" customFormat="1" x14ac:dyDescent="0.2"/>
    <row r="924043" s="12" customFormat="1" x14ac:dyDescent="0.2"/>
    <row r="924044" s="12" customFormat="1" x14ac:dyDescent="0.2"/>
    <row r="924045" s="12" customFormat="1" x14ac:dyDescent="0.2"/>
    <row r="924046" s="12" customFormat="1" x14ac:dyDescent="0.2"/>
    <row r="924047" s="12" customFormat="1" x14ac:dyDescent="0.2"/>
    <row r="924048" s="12" customFormat="1" x14ac:dyDescent="0.2"/>
    <row r="924049" s="12" customFormat="1" x14ac:dyDescent="0.2"/>
    <row r="924050" s="12" customFormat="1" x14ac:dyDescent="0.2"/>
    <row r="924051" s="12" customFormat="1" x14ac:dyDescent="0.2"/>
    <row r="924052" s="12" customFormat="1" x14ac:dyDescent="0.2"/>
    <row r="924053" s="12" customFormat="1" x14ac:dyDescent="0.2"/>
    <row r="924054" s="12" customFormat="1" x14ac:dyDescent="0.2"/>
    <row r="924055" s="12" customFormat="1" x14ac:dyDescent="0.2"/>
    <row r="924056" s="12" customFormat="1" x14ac:dyDescent="0.2"/>
    <row r="924057" s="12" customFormat="1" x14ac:dyDescent="0.2"/>
    <row r="924058" s="12" customFormat="1" x14ac:dyDescent="0.2"/>
    <row r="924059" s="12" customFormat="1" x14ac:dyDescent="0.2"/>
    <row r="924060" s="12" customFormat="1" x14ac:dyDescent="0.2"/>
    <row r="924061" s="12" customFormat="1" x14ac:dyDescent="0.2"/>
    <row r="924062" s="12" customFormat="1" x14ac:dyDescent="0.2"/>
    <row r="924063" s="12" customFormat="1" x14ac:dyDescent="0.2"/>
    <row r="924064" s="12" customFormat="1" x14ac:dyDescent="0.2"/>
    <row r="924065" s="12" customFormat="1" x14ac:dyDescent="0.2"/>
    <row r="924066" s="12" customFormat="1" x14ac:dyDescent="0.2"/>
    <row r="924067" s="12" customFormat="1" x14ac:dyDescent="0.2"/>
    <row r="924068" s="12" customFormat="1" x14ac:dyDescent="0.2"/>
    <row r="924069" s="12" customFormat="1" x14ac:dyDescent="0.2"/>
    <row r="924070" s="12" customFormat="1" x14ac:dyDescent="0.2"/>
    <row r="924071" s="12" customFormat="1" x14ac:dyDescent="0.2"/>
    <row r="924072" s="12" customFormat="1" x14ac:dyDescent="0.2"/>
    <row r="924073" s="12" customFormat="1" x14ac:dyDescent="0.2"/>
    <row r="924074" s="12" customFormat="1" x14ac:dyDescent="0.2"/>
    <row r="924075" s="12" customFormat="1" x14ac:dyDescent="0.2"/>
    <row r="924076" s="12" customFormat="1" x14ac:dyDescent="0.2"/>
    <row r="924077" s="12" customFormat="1" x14ac:dyDescent="0.2"/>
    <row r="924078" s="12" customFormat="1" x14ac:dyDescent="0.2"/>
    <row r="924079" s="12" customFormat="1" x14ac:dyDescent="0.2"/>
    <row r="924080" s="12" customFormat="1" x14ac:dyDescent="0.2"/>
    <row r="924081" s="12" customFormat="1" x14ac:dyDescent="0.2"/>
    <row r="924082" s="12" customFormat="1" x14ac:dyDescent="0.2"/>
    <row r="924083" s="12" customFormat="1" x14ac:dyDescent="0.2"/>
    <row r="924084" s="12" customFormat="1" x14ac:dyDescent="0.2"/>
    <row r="924085" s="12" customFormat="1" x14ac:dyDescent="0.2"/>
    <row r="924086" s="12" customFormat="1" x14ac:dyDescent="0.2"/>
    <row r="924087" s="12" customFormat="1" x14ac:dyDescent="0.2"/>
    <row r="924088" s="12" customFormat="1" x14ac:dyDescent="0.2"/>
    <row r="924089" s="12" customFormat="1" x14ac:dyDescent="0.2"/>
    <row r="924090" s="12" customFormat="1" x14ac:dyDescent="0.2"/>
    <row r="924091" s="12" customFormat="1" x14ac:dyDescent="0.2"/>
    <row r="924092" s="12" customFormat="1" x14ac:dyDescent="0.2"/>
    <row r="924093" s="12" customFormat="1" x14ac:dyDescent="0.2"/>
    <row r="924094" s="12" customFormat="1" x14ac:dyDescent="0.2"/>
    <row r="924095" s="12" customFormat="1" x14ac:dyDescent="0.2"/>
    <row r="924096" s="12" customFormat="1" x14ac:dyDescent="0.2"/>
    <row r="924097" s="12" customFormat="1" x14ac:dyDescent="0.2"/>
    <row r="924098" s="12" customFormat="1" x14ac:dyDescent="0.2"/>
    <row r="924099" s="12" customFormat="1" x14ac:dyDescent="0.2"/>
    <row r="924100" s="12" customFormat="1" x14ac:dyDescent="0.2"/>
    <row r="924101" s="12" customFormat="1" x14ac:dyDescent="0.2"/>
    <row r="924102" s="12" customFormat="1" x14ac:dyDescent="0.2"/>
    <row r="924103" s="12" customFormat="1" x14ac:dyDescent="0.2"/>
    <row r="924104" s="12" customFormat="1" x14ac:dyDescent="0.2"/>
    <row r="924105" s="12" customFormat="1" x14ac:dyDescent="0.2"/>
    <row r="924106" s="12" customFormat="1" x14ac:dyDescent="0.2"/>
    <row r="924107" s="12" customFormat="1" x14ac:dyDescent="0.2"/>
    <row r="924108" s="12" customFormat="1" x14ac:dyDescent="0.2"/>
    <row r="924109" s="12" customFormat="1" x14ac:dyDescent="0.2"/>
    <row r="924110" s="12" customFormat="1" x14ac:dyDescent="0.2"/>
    <row r="924111" s="12" customFormat="1" x14ac:dyDescent="0.2"/>
    <row r="924112" s="12" customFormat="1" x14ac:dyDescent="0.2"/>
    <row r="924113" s="12" customFormat="1" x14ac:dyDescent="0.2"/>
    <row r="924114" s="12" customFormat="1" x14ac:dyDescent="0.2"/>
    <row r="924115" s="12" customFormat="1" x14ac:dyDescent="0.2"/>
    <row r="924116" s="12" customFormat="1" x14ac:dyDescent="0.2"/>
    <row r="924117" s="12" customFormat="1" x14ac:dyDescent="0.2"/>
    <row r="924118" s="12" customFormat="1" x14ac:dyDescent="0.2"/>
    <row r="924119" s="12" customFormat="1" x14ac:dyDescent="0.2"/>
    <row r="924120" s="12" customFormat="1" x14ac:dyDescent="0.2"/>
    <row r="924121" s="12" customFormat="1" x14ac:dyDescent="0.2"/>
    <row r="924122" s="12" customFormat="1" x14ac:dyDescent="0.2"/>
    <row r="924123" s="12" customFormat="1" x14ac:dyDescent="0.2"/>
    <row r="924124" s="12" customFormat="1" x14ac:dyDescent="0.2"/>
    <row r="924125" s="12" customFormat="1" x14ac:dyDescent="0.2"/>
    <row r="924126" s="12" customFormat="1" x14ac:dyDescent="0.2"/>
    <row r="924127" s="12" customFormat="1" x14ac:dyDescent="0.2"/>
    <row r="924128" s="12" customFormat="1" x14ac:dyDescent="0.2"/>
    <row r="924129" s="12" customFormat="1" x14ac:dyDescent="0.2"/>
    <row r="924130" s="12" customFormat="1" x14ac:dyDescent="0.2"/>
    <row r="924131" s="12" customFormat="1" x14ac:dyDescent="0.2"/>
    <row r="924132" s="12" customFormat="1" x14ac:dyDescent="0.2"/>
    <row r="924133" s="12" customFormat="1" x14ac:dyDescent="0.2"/>
    <row r="924134" s="12" customFormat="1" x14ac:dyDescent="0.2"/>
    <row r="924135" s="12" customFormat="1" x14ac:dyDescent="0.2"/>
    <row r="924136" s="12" customFormat="1" x14ac:dyDescent="0.2"/>
    <row r="924137" s="12" customFormat="1" x14ac:dyDescent="0.2"/>
    <row r="924138" s="12" customFormat="1" x14ac:dyDescent="0.2"/>
    <row r="924139" s="12" customFormat="1" x14ac:dyDescent="0.2"/>
    <row r="924140" s="12" customFormat="1" x14ac:dyDescent="0.2"/>
    <row r="924141" s="12" customFormat="1" x14ac:dyDescent="0.2"/>
    <row r="924142" s="12" customFormat="1" x14ac:dyDescent="0.2"/>
    <row r="924143" s="12" customFormat="1" x14ac:dyDescent="0.2"/>
    <row r="924144" s="12" customFormat="1" x14ac:dyDescent="0.2"/>
    <row r="924145" s="12" customFormat="1" x14ac:dyDescent="0.2"/>
    <row r="924146" s="12" customFormat="1" x14ac:dyDescent="0.2"/>
    <row r="924147" s="12" customFormat="1" x14ac:dyDescent="0.2"/>
    <row r="924148" s="12" customFormat="1" x14ac:dyDescent="0.2"/>
    <row r="924149" s="12" customFormat="1" x14ac:dyDescent="0.2"/>
    <row r="924150" s="12" customFormat="1" x14ac:dyDescent="0.2"/>
    <row r="924151" s="12" customFormat="1" x14ac:dyDescent="0.2"/>
    <row r="924152" s="12" customFormat="1" x14ac:dyDescent="0.2"/>
    <row r="924153" s="12" customFormat="1" x14ac:dyDescent="0.2"/>
    <row r="924154" s="12" customFormat="1" x14ac:dyDescent="0.2"/>
    <row r="924155" s="12" customFormat="1" x14ac:dyDescent="0.2"/>
    <row r="924156" s="12" customFormat="1" x14ac:dyDescent="0.2"/>
    <row r="924157" s="12" customFormat="1" x14ac:dyDescent="0.2"/>
    <row r="924158" s="12" customFormat="1" x14ac:dyDescent="0.2"/>
    <row r="924159" s="12" customFormat="1" x14ac:dyDescent="0.2"/>
    <row r="924160" s="12" customFormat="1" x14ac:dyDescent="0.2"/>
    <row r="924161" s="12" customFormat="1" x14ac:dyDescent="0.2"/>
    <row r="924162" s="12" customFormat="1" x14ac:dyDescent="0.2"/>
    <row r="924163" s="12" customFormat="1" x14ac:dyDescent="0.2"/>
    <row r="924164" s="12" customFormat="1" x14ac:dyDescent="0.2"/>
    <row r="924165" s="12" customFormat="1" x14ac:dyDescent="0.2"/>
    <row r="924166" s="12" customFormat="1" x14ac:dyDescent="0.2"/>
    <row r="924167" s="12" customFormat="1" x14ac:dyDescent="0.2"/>
    <row r="924168" s="12" customFormat="1" x14ac:dyDescent="0.2"/>
    <row r="924169" s="12" customFormat="1" x14ac:dyDescent="0.2"/>
    <row r="924170" s="12" customFormat="1" x14ac:dyDescent="0.2"/>
    <row r="924171" s="12" customFormat="1" x14ac:dyDescent="0.2"/>
    <row r="924172" s="12" customFormat="1" x14ac:dyDescent="0.2"/>
    <row r="924173" s="12" customFormat="1" x14ac:dyDescent="0.2"/>
    <row r="924174" s="12" customFormat="1" x14ac:dyDescent="0.2"/>
    <row r="924175" s="12" customFormat="1" x14ac:dyDescent="0.2"/>
    <row r="924176" s="12" customFormat="1" x14ac:dyDescent="0.2"/>
    <row r="924177" s="12" customFormat="1" x14ac:dyDescent="0.2"/>
    <row r="924178" s="12" customFormat="1" x14ac:dyDescent="0.2"/>
    <row r="924179" s="12" customFormat="1" x14ac:dyDescent="0.2"/>
    <row r="924180" s="12" customFormat="1" x14ac:dyDescent="0.2"/>
    <row r="924181" s="12" customFormat="1" x14ac:dyDescent="0.2"/>
    <row r="924182" s="12" customFormat="1" x14ac:dyDescent="0.2"/>
    <row r="924183" s="12" customFormat="1" x14ac:dyDescent="0.2"/>
    <row r="924184" s="12" customFormat="1" x14ac:dyDescent="0.2"/>
    <row r="924185" s="12" customFormat="1" x14ac:dyDescent="0.2"/>
    <row r="924186" s="12" customFormat="1" x14ac:dyDescent="0.2"/>
    <row r="924187" s="12" customFormat="1" x14ac:dyDescent="0.2"/>
    <row r="924188" s="12" customFormat="1" x14ac:dyDescent="0.2"/>
    <row r="924189" s="12" customFormat="1" x14ac:dyDescent="0.2"/>
    <row r="924190" s="12" customFormat="1" x14ac:dyDescent="0.2"/>
    <row r="924191" s="12" customFormat="1" x14ac:dyDescent="0.2"/>
    <row r="924192" s="12" customFormat="1" x14ac:dyDescent="0.2"/>
    <row r="924193" s="12" customFormat="1" x14ac:dyDescent="0.2"/>
    <row r="924194" s="12" customFormat="1" x14ac:dyDescent="0.2"/>
    <row r="924195" s="12" customFormat="1" x14ac:dyDescent="0.2"/>
    <row r="924196" s="12" customFormat="1" x14ac:dyDescent="0.2"/>
    <row r="924197" s="12" customFormat="1" x14ac:dyDescent="0.2"/>
    <row r="924198" s="12" customFormat="1" x14ac:dyDescent="0.2"/>
    <row r="924199" s="12" customFormat="1" x14ac:dyDescent="0.2"/>
    <row r="924200" s="12" customFormat="1" x14ac:dyDescent="0.2"/>
    <row r="924201" s="12" customFormat="1" x14ac:dyDescent="0.2"/>
    <row r="924202" s="12" customFormat="1" x14ac:dyDescent="0.2"/>
    <row r="924203" s="12" customFormat="1" x14ac:dyDescent="0.2"/>
    <row r="924204" s="12" customFormat="1" x14ac:dyDescent="0.2"/>
    <row r="924205" s="12" customFormat="1" x14ac:dyDescent="0.2"/>
    <row r="924206" s="12" customFormat="1" x14ac:dyDescent="0.2"/>
    <row r="924207" s="12" customFormat="1" x14ac:dyDescent="0.2"/>
    <row r="924208" s="12" customFormat="1" x14ac:dyDescent="0.2"/>
    <row r="924209" s="12" customFormat="1" x14ac:dyDescent="0.2"/>
    <row r="924210" s="12" customFormat="1" x14ac:dyDescent="0.2"/>
    <row r="924211" s="12" customFormat="1" x14ac:dyDescent="0.2"/>
    <row r="924212" s="12" customFormat="1" x14ac:dyDescent="0.2"/>
    <row r="924213" s="12" customFormat="1" x14ac:dyDescent="0.2"/>
    <row r="924214" s="12" customFormat="1" x14ac:dyDescent="0.2"/>
    <row r="924215" s="12" customFormat="1" x14ac:dyDescent="0.2"/>
    <row r="924216" s="12" customFormat="1" x14ac:dyDescent="0.2"/>
    <row r="924217" s="12" customFormat="1" x14ac:dyDescent="0.2"/>
    <row r="924218" s="12" customFormat="1" x14ac:dyDescent="0.2"/>
    <row r="924219" s="12" customFormat="1" x14ac:dyDescent="0.2"/>
    <row r="924220" s="12" customFormat="1" x14ac:dyDescent="0.2"/>
    <row r="924221" s="12" customFormat="1" x14ac:dyDescent="0.2"/>
    <row r="924222" s="12" customFormat="1" x14ac:dyDescent="0.2"/>
    <row r="924223" s="12" customFormat="1" x14ac:dyDescent="0.2"/>
    <row r="924224" s="12" customFormat="1" x14ac:dyDescent="0.2"/>
    <row r="924225" s="12" customFormat="1" x14ac:dyDescent="0.2"/>
    <row r="924226" s="12" customFormat="1" x14ac:dyDescent="0.2"/>
    <row r="924227" s="12" customFormat="1" x14ac:dyDescent="0.2"/>
    <row r="924228" s="12" customFormat="1" x14ac:dyDescent="0.2"/>
    <row r="924229" s="12" customFormat="1" x14ac:dyDescent="0.2"/>
    <row r="924230" s="12" customFormat="1" x14ac:dyDescent="0.2"/>
    <row r="924231" s="12" customFormat="1" x14ac:dyDescent="0.2"/>
    <row r="924232" s="12" customFormat="1" x14ac:dyDescent="0.2"/>
    <row r="924233" s="12" customFormat="1" x14ac:dyDescent="0.2"/>
    <row r="924234" s="12" customFormat="1" x14ac:dyDescent="0.2"/>
    <row r="924235" s="12" customFormat="1" x14ac:dyDescent="0.2"/>
    <row r="924236" s="12" customFormat="1" x14ac:dyDescent="0.2"/>
    <row r="924237" s="12" customFormat="1" x14ac:dyDescent="0.2"/>
    <row r="924238" s="12" customFormat="1" x14ac:dyDescent="0.2"/>
    <row r="924239" s="12" customFormat="1" x14ac:dyDescent="0.2"/>
    <row r="924240" s="12" customFormat="1" x14ac:dyDescent="0.2"/>
    <row r="924241" s="12" customFormat="1" x14ac:dyDescent="0.2"/>
    <row r="924242" s="12" customFormat="1" x14ac:dyDescent="0.2"/>
    <row r="924243" s="12" customFormat="1" x14ac:dyDescent="0.2"/>
    <row r="924244" s="12" customFormat="1" x14ac:dyDescent="0.2"/>
    <row r="924245" s="12" customFormat="1" x14ac:dyDescent="0.2"/>
    <row r="924246" s="12" customFormat="1" x14ac:dyDescent="0.2"/>
    <row r="924247" s="12" customFormat="1" x14ac:dyDescent="0.2"/>
    <row r="924248" s="12" customFormat="1" x14ac:dyDescent="0.2"/>
    <row r="924249" s="12" customFormat="1" x14ac:dyDescent="0.2"/>
    <row r="924250" s="12" customFormat="1" x14ac:dyDescent="0.2"/>
    <row r="924251" s="12" customFormat="1" x14ac:dyDescent="0.2"/>
    <row r="924252" s="12" customFormat="1" x14ac:dyDescent="0.2"/>
    <row r="924253" s="12" customFormat="1" x14ac:dyDescent="0.2"/>
    <row r="924254" s="12" customFormat="1" x14ac:dyDescent="0.2"/>
    <row r="924255" s="12" customFormat="1" x14ac:dyDescent="0.2"/>
    <row r="924256" s="12" customFormat="1" x14ac:dyDescent="0.2"/>
    <row r="924257" s="12" customFormat="1" x14ac:dyDescent="0.2"/>
    <row r="924258" s="12" customFormat="1" x14ac:dyDescent="0.2"/>
    <row r="924259" s="12" customFormat="1" x14ac:dyDescent="0.2"/>
    <row r="924260" s="12" customFormat="1" x14ac:dyDescent="0.2"/>
    <row r="924261" s="12" customFormat="1" x14ac:dyDescent="0.2"/>
    <row r="924262" s="12" customFormat="1" x14ac:dyDescent="0.2"/>
    <row r="924263" s="12" customFormat="1" x14ac:dyDescent="0.2"/>
    <row r="924264" s="12" customFormat="1" x14ac:dyDescent="0.2"/>
    <row r="924265" s="12" customFormat="1" x14ac:dyDescent="0.2"/>
    <row r="924266" s="12" customFormat="1" x14ac:dyDescent="0.2"/>
    <row r="924267" s="12" customFormat="1" x14ac:dyDescent="0.2"/>
    <row r="924268" s="12" customFormat="1" x14ac:dyDescent="0.2"/>
    <row r="924269" s="12" customFormat="1" x14ac:dyDescent="0.2"/>
    <row r="924270" s="12" customFormat="1" x14ac:dyDescent="0.2"/>
    <row r="924271" s="12" customFormat="1" x14ac:dyDescent="0.2"/>
    <row r="924272" s="12" customFormat="1" x14ac:dyDescent="0.2"/>
    <row r="924273" s="12" customFormat="1" x14ac:dyDescent="0.2"/>
    <row r="924274" s="12" customFormat="1" x14ac:dyDescent="0.2"/>
    <row r="924275" s="12" customFormat="1" x14ac:dyDescent="0.2"/>
    <row r="924276" s="12" customFormat="1" x14ac:dyDescent="0.2"/>
    <row r="924277" s="12" customFormat="1" x14ac:dyDescent="0.2"/>
    <row r="924278" s="12" customFormat="1" x14ac:dyDescent="0.2"/>
    <row r="924279" s="12" customFormat="1" x14ac:dyDescent="0.2"/>
    <row r="924280" s="12" customFormat="1" x14ac:dyDescent="0.2"/>
    <row r="924281" s="12" customFormat="1" x14ac:dyDescent="0.2"/>
    <row r="924282" s="12" customFormat="1" x14ac:dyDescent="0.2"/>
    <row r="924283" s="12" customFormat="1" x14ac:dyDescent="0.2"/>
    <row r="924284" s="12" customFormat="1" x14ac:dyDescent="0.2"/>
    <row r="924285" s="12" customFormat="1" x14ac:dyDescent="0.2"/>
    <row r="924286" s="12" customFormat="1" x14ac:dyDescent="0.2"/>
    <row r="924287" s="12" customFormat="1" x14ac:dyDescent="0.2"/>
    <row r="924288" s="12" customFormat="1" x14ac:dyDescent="0.2"/>
    <row r="924289" s="12" customFormat="1" x14ac:dyDescent="0.2"/>
    <row r="924290" s="12" customFormat="1" x14ac:dyDescent="0.2"/>
    <row r="924291" s="12" customFormat="1" x14ac:dyDescent="0.2"/>
    <row r="924292" s="12" customFormat="1" x14ac:dyDescent="0.2"/>
    <row r="924293" s="12" customFormat="1" x14ac:dyDescent="0.2"/>
    <row r="924294" s="12" customFormat="1" x14ac:dyDescent="0.2"/>
    <row r="924295" s="12" customFormat="1" x14ac:dyDescent="0.2"/>
    <row r="924296" s="12" customFormat="1" x14ac:dyDescent="0.2"/>
    <row r="924297" s="12" customFormat="1" x14ac:dyDescent="0.2"/>
    <row r="924298" s="12" customFormat="1" x14ac:dyDescent="0.2"/>
    <row r="924299" s="12" customFormat="1" x14ac:dyDescent="0.2"/>
    <row r="924300" s="12" customFormat="1" x14ac:dyDescent="0.2"/>
    <row r="924301" s="12" customFormat="1" x14ac:dyDescent="0.2"/>
    <row r="924302" s="12" customFormat="1" x14ac:dyDescent="0.2"/>
    <row r="924303" s="12" customFormat="1" x14ac:dyDescent="0.2"/>
    <row r="924304" s="12" customFormat="1" x14ac:dyDescent="0.2"/>
    <row r="924305" s="12" customFormat="1" x14ac:dyDescent="0.2"/>
    <row r="924306" s="12" customFormat="1" x14ac:dyDescent="0.2"/>
    <row r="924307" s="12" customFormat="1" x14ac:dyDescent="0.2"/>
    <row r="924308" s="12" customFormat="1" x14ac:dyDescent="0.2"/>
    <row r="924309" s="12" customFormat="1" x14ac:dyDescent="0.2"/>
    <row r="924310" s="12" customFormat="1" x14ac:dyDescent="0.2"/>
    <row r="924311" s="12" customFormat="1" x14ac:dyDescent="0.2"/>
    <row r="924312" s="12" customFormat="1" x14ac:dyDescent="0.2"/>
    <row r="924313" s="12" customFormat="1" x14ac:dyDescent="0.2"/>
    <row r="924314" s="12" customFormat="1" x14ac:dyDescent="0.2"/>
    <row r="924315" s="12" customFormat="1" x14ac:dyDescent="0.2"/>
    <row r="924316" s="12" customFormat="1" x14ac:dyDescent="0.2"/>
    <row r="924317" s="12" customFormat="1" x14ac:dyDescent="0.2"/>
    <row r="924318" s="12" customFormat="1" x14ac:dyDescent="0.2"/>
    <row r="924319" s="12" customFormat="1" x14ac:dyDescent="0.2"/>
    <row r="924320" s="12" customFormat="1" x14ac:dyDescent="0.2"/>
    <row r="924321" s="12" customFormat="1" x14ac:dyDescent="0.2"/>
    <row r="924322" s="12" customFormat="1" x14ac:dyDescent="0.2"/>
    <row r="924323" s="12" customFormat="1" x14ac:dyDescent="0.2"/>
    <row r="924324" s="12" customFormat="1" x14ac:dyDescent="0.2"/>
    <row r="924325" s="12" customFormat="1" x14ac:dyDescent="0.2"/>
    <row r="924326" s="12" customFormat="1" x14ac:dyDescent="0.2"/>
    <row r="924327" s="12" customFormat="1" x14ac:dyDescent="0.2"/>
    <row r="924328" s="12" customFormat="1" x14ac:dyDescent="0.2"/>
    <row r="924329" s="12" customFormat="1" x14ac:dyDescent="0.2"/>
    <row r="924330" s="12" customFormat="1" x14ac:dyDescent="0.2"/>
    <row r="924331" s="12" customFormat="1" x14ac:dyDescent="0.2"/>
    <row r="924332" s="12" customFormat="1" x14ac:dyDescent="0.2"/>
    <row r="924333" s="12" customFormat="1" x14ac:dyDescent="0.2"/>
    <row r="924334" s="12" customFormat="1" x14ac:dyDescent="0.2"/>
    <row r="924335" s="12" customFormat="1" x14ac:dyDescent="0.2"/>
    <row r="924336" s="12" customFormat="1" x14ac:dyDescent="0.2"/>
    <row r="924337" s="12" customFormat="1" x14ac:dyDescent="0.2"/>
    <row r="924338" s="12" customFormat="1" x14ac:dyDescent="0.2"/>
    <row r="924339" s="12" customFormat="1" x14ac:dyDescent="0.2"/>
    <row r="924340" s="12" customFormat="1" x14ac:dyDescent="0.2"/>
    <row r="924341" s="12" customFormat="1" x14ac:dyDescent="0.2"/>
    <row r="924342" s="12" customFormat="1" x14ac:dyDescent="0.2"/>
    <row r="924343" s="12" customFormat="1" x14ac:dyDescent="0.2"/>
    <row r="924344" s="12" customFormat="1" x14ac:dyDescent="0.2"/>
    <row r="924345" s="12" customFormat="1" x14ac:dyDescent="0.2"/>
    <row r="924346" s="12" customFormat="1" x14ac:dyDescent="0.2"/>
    <row r="924347" s="12" customFormat="1" x14ac:dyDescent="0.2"/>
    <row r="924348" s="12" customFormat="1" x14ac:dyDescent="0.2"/>
    <row r="924349" s="12" customFormat="1" x14ac:dyDescent="0.2"/>
    <row r="924350" s="12" customFormat="1" x14ac:dyDescent="0.2"/>
    <row r="924351" s="12" customFormat="1" x14ac:dyDescent="0.2"/>
    <row r="924352" s="12" customFormat="1" x14ac:dyDescent="0.2"/>
    <row r="924353" s="12" customFormat="1" x14ac:dyDescent="0.2"/>
    <row r="924354" s="12" customFormat="1" x14ac:dyDescent="0.2"/>
    <row r="924355" s="12" customFormat="1" x14ac:dyDescent="0.2"/>
    <row r="924356" s="12" customFormat="1" x14ac:dyDescent="0.2"/>
    <row r="924357" s="12" customFormat="1" x14ac:dyDescent="0.2"/>
    <row r="924358" s="12" customFormat="1" x14ac:dyDescent="0.2"/>
    <row r="924359" s="12" customFormat="1" x14ac:dyDescent="0.2"/>
    <row r="924360" s="12" customFormat="1" x14ac:dyDescent="0.2"/>
    <row r="924361" s="12" customFormat="1" x14ac:dyDescent="0.2"/>
    <row r="924362" s="12" customFormat="1" x14ac:dyDescent="0.2"/>
    <row r="924363" s="12" customFormat="1" x14ac:dyDescent="0.2"/>
    <row r="924364" s="12" customFormat="1" x14ac:dyDescent="0.2"/>
    <row r="924365" s="12" customFormat="1" x14ac:dyDescent="0.2"/>
    <row r="924366" s="12" customFormat="1" x14ac:dyDescent="0.2"/>
    <row r="924367" s="12" customFormat="1" x14ac:dyDescent="0.2"/>
    <row r="924368" s="12" customFormat="1" x14ac:dyDescent="0.2"/>
    <row r="924369" s="12" customFormat="1" x14ac:dyDescent="0.2"/>
    <row r="924370" s="12" customFormat="1" x14ac:dyDescent="0.2"/>
    <row r="924371" s="12" customFormat="1" x14ac:dyDescent="0.2"/>
    <row r="924372" s="12" customFormat="1" x14ac:dyDescent="0.2"/>
    <row r="924373" s="12" customFormat="1" x14ac:dyDescent="0.2"/>
    <row r="924374" s="12" customFormat="1" x14ac:dyDescent="0.2"/>
    <row r="924375" s="12" customFormat="1" x14ac:dyDescent="0.2"/>
    <row r="924376" s="12" customFormat="1" x14ac:dyDescent="0.2"/>
    <row r="924377" s="12" customFormat="1" x14ac:dyDescent="0.2"/>
    <row r="924378" s="12" customFormat="1" x14ac:dyDescent="0.2"/>
    <row r="924379" s="12" customFormat="1" x14ac:dyDescent="0.2"/>
    <row r="924380" s="12" customFormat="1" x14ac:dyDescent="0.2"/>
    <row r="924381" s="12" customFormat="1" x14ac:dyDescent="0.2"/>
    <row r="924382" s="12" customFormat="1" x14ac:dyDescent="0.2"/>
    <row r="924383" s="12" customFormat="1" x14ac:dyDescent="0.2"/>
    <row r="924384" s="12" customFormat="1" x14ac:dyDescent="0.2"/>
    <row r="924385" s="12" customFormat="1" x14ac:dyDescent="0.2"/>
    <row r="924386" s="12" customFormat="1" x14ac:dyDescent="0.2"/>
    <row r="924387" s="12" customFormat="1" x14ac:dyDescent="0.2"/>
    <row r="924388" s="12" customFormat="1" x14ac:dyDescent="0.2"/>
    <row r="924389" s="12" customFormat="1" x14ac:dyDescent="0.2"/>
    <row r="924390" s="12" customFormat="1" x14ac:dyDescent="0.2"/>
    <row r="924391" s="12" customFormat="1" x14ac:dyDescent="0.2"/>
    <row r="924392" s="12" customFormat="1" x14ac:dyDescent="0.2"/>
    <row r="924393" s="12" customFormat="1" x14ac:dyDescent="0.2"/>
    <row r="924394" s="12" customFormat="1" x14ac:dyDescent="0.2"/>
    <row r="924395" s="12" customFormat="1" x14ac:dyDescent="0.2"/>
    <row r="924396" s="12" customFormat="1" x14ac:dyDescent="0.2"/>
    <row r="924397" s="12" customFormat="1" x14ac:dyDescent="0.2"/>
    <row r="924398" s="12" customFormat="1" x14ac:dyDescent="0.2"/>
    <row r="924399" s="12" customFormat="1" x14ac:dyDescent="0.2"/>
    <row r="924400" s="12" customFormat="1" x14ac:dyDescent="0.2"/>
    <row r="924401" s="12" customFormat="1" x14ac:dyDescent="0.2"/>
    <row r="924402" s="12" customFormat="1" x14ac:dyDescent="0.2"/>
    <row r="924403" s="12" customFormat="1" x14ac:dyDescent="0.2"/>
    <row r="924404" s="12" customFormat="1" x14ac:dyDescent="0.2"/>
    <row r="924405" s="12" customFormat="1" x14ac:dyDescent="0.2"/>
    <row r="924406" s="12" customFormat="1" x14ac:dyDescent="0.2"/>
    <row r="924407" s="12" customFormat="1" x14ac:dyDescent="0.2"/>
    <row r="924408" s="12" customFormat="1" x14ac:dyDescent="0.2"/>
    <row r="924409" s="12" customFormat="1" x14ac:dyDescent="0.2"/>
    <row r="924410" s="12" customFormat="1" x14ac:dyDescent="0.2"/>
    <row r="924411" s="12" customFormat="1" x14ac:dyDescent="0.2"/>
    <row r="924412" s="12" customFormat="1" x14ac:dyDescent="0.2"/>
    <row r="924413" s="12" customFormat="1" x14ac:dyDescent="0.2"/>
    <row r="924414" s="12" customFormat="1" x14ac:dyDescent="0.2"/>
    <row r="924415" s="12" customFormat="1" x14ac:dyDescent="0.2"/>
    <row r="924416" s="12" customFormat="1" x14ac:dyDescent="0.2"/>
    <row r="924417" s="12" customFormat="1" x14ac:dyDescent="0.2"/>
    <row r="924418" s="12" customFormat="1" x14ac:dyDescent="0.2"/>
    <row r="924419" s="12" customFormat="1" x14ac:dyDescent="0.2"/>
    <row r="924420" s="12" customFormat="1" x14ac:dyDescent="0.2"/>
    <row r="924421" s="12" customFormat="1" x14ac:dyDescent="0.2"/>
    <row r="924422" s="12" customFormat="1" x14ac:dyDescent="0.2"/>
    <row r="924423" s="12" customFormat="1" x14ac:dyDescent="0.2"/>
    <row r="924424" s="12" customFormat="1" x14ac:dyDescent="0.2"/>
    <row r="924425" s="12" customFormat="1" x14ac:dyDescent="0.2"/>
    <row r="924426" s="12" customFormat="1" x14ac:dyDescent="0.2"/>
    <row r="924427" s="12" customFormat="1" x14ac:dyDescent="0.2"/>
    <row r="924428" s="12" customFormat="1" x14ac:dyDescent="0.2"/>
    <row r="924429" s="12" customFormat="1" x14ac:dyDescent="0.2"/>
    <row r="924430" s="12" customFormat="1" x14ac:dyDescent="0.2"/>
    <row r="924431" s="12" customFormat="1" x14ac:dyDescent="0.2"/>
    <row r="924432" s="12" customFormat="1" x14ac:dyDescent="0.2"/>
    <row r="924433" s="12" customFormat="1" x14ac:dyDescent="0.2"/>
    <row r="924434" s="12" customFormat="1" x14ac:dyDescent="0.2"/>
    <row r="924435" s="12" customFormat="1" x14ac:dyDescent="0.2"/>
    <row r="924436" s="12" customFormat="1" x14ac:dyDescent="0.2"/>
    <row r="924437" s="12" customFormat="1" x14ac:dyDescent="0.2"/>
    <row r="924438" s="12" customFormat="1" x14ac:dyDescent="0.2"/>
    <row r="924439" s="12" customFormat="1" x14ac:dyDescent="0.2"/>
    <row r="924440" s="12" customFormat="1" x14ac:dyDescent="0.2"/>
    <row r="924441" s="12" customFormat="1" x14ac:dyDescent="0.2"/>
    <row r="924442" s="12" customFormat="1" x14ac:dyDescent="0.2"/>
    <row r="924443" s="12" customFormat="1" x14ac:dyDescent="0.2"/>
    <row r="924444" s="12" customFormat="1" x14ac:dyDescent="0.2"/>
    <row r="924445" s="12" customFormat="1" x14ac:dyDescent="0.2"/>
    <row r="924446" s="12" customFormat="1" x14ac:dyDescent="0.2"/>
    <row r="924447" s="12" customFormat="1" x14ac:dyDescent="0.2"/>
    <row r="924448" s="12" customFormat="1" x14ac:dyDescent="0.2"/>
    <row r="924449" s="12" customFormat="1" x14ac:dyDescent="0.2"/>
    <row r="924450" s="12" customFormat="1" x14ac:dyDescent="0.2"/>
    <row r="924451" s="12" customFormat="1" x14ac:dyDescent="0.2"/>
    <row r="924452" s="12" customFormat="1" x14ac:dyDescent="0.2"/>
    <row r="924453" s="12" customFormat="1" x14ac:dyDescent="0.2"/>
    <row r="924454" s="12" customFormat="1" x14ac:dyDescent="0.2"/>
    <row r="924455" s="12" customFormat="1" x14ac:dyDescent="0.2"/>
    <row r="924456" s="12" customFormat="1" x14ac:dyDescent="0.2"/>
    <row r="924457" s="12" customFormat="1" x14ac:dyDescent="0.2"/>
    <row r="924458" s="12" customFormat="1" x14ac:dyDescent="0.2"/>
    <row r="924459" s="12" customFormat="1" x14ac:dyDescent="0.2"/>
    <row r="924460" s="12" customFormat="1" x14ac:dyDescent="0.2"/>
    <row r="924461" s="12" customFormat="1" x14ac:dyDescent="0.2"/>
    <row r="924462" s="12" customFormat="1" x14ac:dyDescent="0.2"/>
    <row r="924463" s="12" customFormat="1" x14ac:dyDescent="0.2"/>
    <row r="924464" s="12" customFormat="1" x14ac:dyDescent="0.2"/>
    <row r="924465" s="12" customFormat="1" x14ac:dyDescent="0.2"/>
    <row r="924466" s="12" customFormat="1" x14ac:dyDescent="0.2"/>
    <row r="924467" s="12" customFormat="1" x14ac:dyDescent="0.2"/>
    <row r="924468" s="12" customFormat="1" x14ac:dyDescent="0.2"/>
    <row r="924469" s="12" customFormat="1" x14ac:dyDescent="0.2"/>
    <row r="924470" s="12" customFormat="1" x14ac:dyDescent="0.2"/>
    <row r="924471" s="12" customFormat="1" x14ac:dyDescent="0.2"/>
    <row r="924472" s="12" customFormat="1" x14ac:dyDescent="0.2"/>
    <row r="924473" s="12" customFormat="1" x14ac:dyDescent="0.2"/>
    <row r="924474" s="12" customFormat="1" x14ac:dyDescent="0.2"/>
    <row r="924475" s="12" customFormat="1" x14ac:dyDescent="0.2"/>
    <row r="924476" s="12" customFormat="1" x14ac:dyDescent="0.2"/>
    <row r="924477" s="12" customFormat="1" x14ac:dyDescent="0.2"/>
    <row r="924478" s="12" customFormat="1" x14ac:dyDescent="0.2"/>
    <row r="924479" s="12" customFormat="1" x14ac:dyDescent="0.2"/>
    <row r="924480" s="12" customFormat="1" x14ac:dyDescent="0.2"/>
    <row r="924481" s="12" customFormat="1" x14ac:dyDescent="0.2"/>
    <row r="924482" s="12" customFormat="1" x14ac:dyDescent="0.2"/>
    <row r="924483" s="12" customFormat="1" x14ac:dyDescent="0.2"/>
    <row r="924484" s="12" customFormat="1" x14ac:dyDescent="0.2"/>
    <row r="924485" s="12" customFormat="1" x14ac:dyDescent="0.2"/>
    <row r="924486" s="12" customFormat="1" x14ac:dyDescent="0.2"/>
    <row r="924487" s="12" customFormat="1" x14ac:dyDescent="0.2"/>
    <row r="924488" s="12" customFormat="1" x14ac:dyDescent="0.2"/>
    <row r="924489" s="12" customFormat="1" x14ac:dyDescent="0.2"/>
    <row r="924490" s="12" customFormat="1" x14ac:dyDescent="0.2"/>
    <row r="924491" s="12" customFormat="1" x14ac:dyDescent="0.2"/>
    <row r="924492" s="12" customFormat="1" x14ac:dyDescent="0.2"/>
    <row r="924493" s="12" customFormat="1" x14ac:dyDescent="0.2"/>
    <row r="924494" s="12" customFormat="1" x14ac:dyDescent="0.2"/>
    <row r="924495" s="12" customFormat="1" x14ac:dyDescent="0.2"/>
    <row r="924496" s="12" customFormat="1" x14ac:dyDescent="0.2"/>
    <row r="924497" s="12" customFormat="1" x14ac:dyDescent="0.2"/>
    <row r="924498" s="12" customFormat="1" x14ac:dyDescent="0.2"/>
    <row r="924499" s="12" customFormat="1" x14ac:dyDescent="0.2"/>
    <row r="924500" s="12" customFormat="1" x14ac:dyDescent="0.2"/>
    <row r="924501" s="12" customFormat="1" x14ac:dyDescent="0.2"/>
    <row r="924502" s="12" customFormat="1" x14ac:dyDescent="0.2"/>
    <row r="924503" s="12" customFormat="1" x14ac:dyDescent="0.2"/>
    <row r="924504" s="12" customFormat="1" x14ac:dyDescent="0.2"/>
    <row r="924505" s="12" customFormat="1" x14ac:dyDescent="0.2"/>
    <row r="924506" s="12" customFormat="1" x14ac:dyDescent="0.2"/>
    <row r="924507" s="12" customFormat="1" x14ac:dyDescent="0.2"/>
    <row r="924508" s="12" customFormat="1" x14ac:dyDescent="0.2"/>
    <row r="924509" s="12" customFormat="1" x14ac:dyDescent="0.2"/>
    <row r="924510" s="12" customFormat="1" x14ac:dyDescent="0.2"/>
    <row r="924511" s="12" customFormat="1" x14ac:dyDescent="0.2"/>
    <row r="924512" s="12" customFormat="1" x14ac:dyDescent="0.2"/>
    <row r="924513" s="12" customFormat="1" x14ac:dyDescent="0.2"/>
    <row r="924514" s="12" customFormat="1" x14ac:dyDescent="0.2"/>
    <row r="924515" s="12" customFormat="1" x14ac:dyDescent="0.2"/>
    <row r="924516" s="12" customFormat="1" x14ac:dyDescent="0.2"/>
    <row r="924517" s="12" customFormat="1" x14ac:dyDescent="0.2"/>
    <row r="924518" s="12" customFormat="1" x14ac:dyDescent="0.2"/>
    <row r="924519" s="12" customFormat="1" x14ac:dyDescent="0.2"/>
    <row r="924520" s="12" customFormat="1" x14ac:dyDescent="0.2"/>
    <row r="924521" s="12" customFormat="1" x14ac:dyDescent="0.2"/>
    <row r="924522" s="12" customFormat="1" x14ac:dyDescent="0.2"/>
    <row r="924523" s="12" customFormat="1" x14ac:dyDescent="0.2"/>
    <row r="924524" s="12" customFormat="1" x14ac:dyDescent="0.2"/>
    <row r="924525" s="12" customFormat="1" x14ac:dyDescent="0.2"/>
    <row r="924526" s="12" customFormat="1" x14ac:dyDescent="0.2"/>
    <row r="924527" s="12" customFormat="1" x14ac:dyDescent="0.2"/>
    <row r="924528" s="12" customFormat="1" x14ac:dyDescent="0.2"/>
    <row r="924529" s="12" customFormat="1" x14ac:dyDescent="0.2"/>
    <row r="924530" s="12" customFormat="1" x14ac:dyDescent="0.2"/>
    <row r="924531" s="12" customFormat="1" x14ac:dyDescent="0.2"/>
    <row r="924532" s="12" customFormat="1" x14ac:dyDescent="0.2"/>
    <row r="924533" s="12" customFormat="1" x14ac:dyDescent="0.2"/>
    <row r="924534" s="12" customFormat="1" x14ac:dyDescent="0.2"/>
    <row r="924535" s="12" customFormat="1" x14ac:dyDescent="0.2"/>
    <row r="924536" s="12" customFormat="1" x14ac:dyDescent="0.2"/>
    <row r="924537" s="12" customFormat="1" x14ac:dyDescent="0.2"/>
    <row r="924538" s="12" customFormat="1" x14ac:dyDescent="0.2"/>
    <row r="924539" s="12" customFormat="1" x14ac:dyDescent="0.2"/>
    <row r="924540" s="12" customFormat="1" x14ac:dyDescent="0.2"/>
    <row r="924541" s="12" customFormat="1" x14ac:dyDescent="0.2"/>
    <row r="924542" s="12" customFormat="1" x14ac:dyDescent="0.2"/>
    <row r="924543" s="12" customFormat="1" x14ac:dyDescent="0.2"/>
    <row r="924544" s="12" customFormat="1" x14ac:dyDescent="0.2"/>
    <row r="924545" s="12" customFormat="1" x14ac:dyDescent="0.2"/>
    <row r="924546" s="12" customFormat="1" x14ac:dyDescent="0.2"/>
    <row r="924547" s="12" customFormat="1" x14ac:dyDescent="0.2"/>
    <row r="924548" s="12" customFormat="1" x14ac:dyDescent="0.2"/>
    <row r="924549" s="12" customFormat="1" x14ac:dyDescent="0.2"/>
    <row r="924550" s="12" customFormat="1" x14ac:dyDescent="0.2"/>
    <row r="924551" s="12" customFormat="1" x14ac:dyDescent="0.2"/>
    <row r="924552" s="12" customFormat="1" x14ac:dyDescent="0.2"/>
    <row r="924553" s="12" customFormat="1" x14ac:dyDescent="0.2"/>
    <row r="924554" s="12" customFormat="1" x14ac:dyDescent="0.2"/>
    <row r="924555" s="12" customFormat="1" x14ac:dyDescent="0.2"/>
    <row r="924556" s="12" customFormat="1" x14ac:dyDescent="0.2"/>
    <row r="924557" s="12" customFormat="1" x14ac:dyDescent="0.2"/>
    <row r="924558" s="12" customFormat="1" x14ac:dyDescent="0.2"/>
    <row r="924559" s="12" customFormat="1" x14ac:dyDescent="0.2"/>
    <row r="924560" s="12" customFormat="1" x14ac:dyDescent="0.2"/>
    <row r="924561" s="12" customFormat="1" x14ac:dyDescent="0.2"/>
    <row r="924562" s="12" customFormat="1" x14ac:dyDescent="0.2"/>
    <row r="924563" s="12" customFormat="1" x14ac:dyDescent="0.2"/>
    <row r="924564" s="12" customFormat="1" x14ac:dyDescent="0.2"/>
    <row r="924565" s="12" customFormat="1" x14ac:dyDescent="0.2"/>
    <row r="924566" s="12" customFormat="1" x14ac:dyDescent="0.2"/>
    <row r="924567" s="12" customFormat="1" x14ac:dyDescent="0.2"/>
    <row r="924568" s="12" customFormat="1" x14ac:dyDescent="0.2"/>
    <row r="924569" s="12" customFormat="1" x14ac:dyDescent="0.2"/>
    <row r="924570" s="12" customFormat="1" x14ac:dyDescent="0.2"/>
    <row r="924571" s="12" customFormat="1" x14ac:dyDescent="0.2"/>
    <row r="924572" s="12" customFormat="1" x14ac:dyDescent="0.2"/>
    <row r="924573" s="12" customFormat="1" x14ac:dyDescent="0.2"/>
    <row r="924574" s="12" customFormat="1" x14ac:dyDescent="0.2"/>
    <row r="924575" s="12" customFormat="1" x14ac:dyDescent="0.2"/>
    <row r="924576" s="12" customFormat="1" x14ac:dyDescent="0.2"/>
    <row r="924577" s="12" customFormat="1" x14ac:dyDescent="0.2"/>
    <row r="924578" s="12" customFormat="1" x14ac:dyDescent="0.2"/>
    <row r="924579" s="12" customFormat="1" x14ac:dyDescent="0.2"/>
    <row r="924580" s="12" customFormat="1" x14ac:dyDescent="0.2"/>
    <row r="924581" s="12" customFormat="1" x14ac:dyDescent="0.2"/>
    <row r="924582" s="12" customFormat="1" x14ac:dyDescent="0.2"/>
    <row r="924583" s="12" customFormat="1" x14ac:dyDescent="0.2"/>
    <row r="924584" s="12" customFormat="1" x14ac:dyDescent="0.2"/>
    <row r="924585" s="12" customFormat="1" x14ac:dyDescent="0.2"/>
    <row r="924586" s="12" customFormat="1" x14ac:dyDescent="0.2"/>
    <row r="924587" s="12" customFormat="1" x14ac:dyDescent="0.2"/>
    <row r="924588" s="12" customFormat="1" x14ac:dyDescent="0.2"/>
    <row r="924589" s="12" customFormat="1" x14ac:dyDescent="0.2"/>
    <row r="924590" s="12" customFormat="1" x14ac:dyDescent="0.2"/>
    <row r="924591" s="12" customFormat="1" x14ac:dyDescent="0.2"/>
    <row r="924592" s="12" customFormat="1" x14ac:dyDescent="0.2"/>
    <row r="924593" s="12" customFormat="1" x14ac:dyDescent="0.2"/>
    <row r="924594" s="12" customFormat="1" x14ac:dyDescent="0.2"/>
    <row r="924595" s="12" customFormat="1" x14ac:dyDescent="0.2"/>
    <row r="924596" s="12" customFormat="1" x14ac:dyDescent="0.2"/>
    <row r="924597" s="12" customFormat="1" x14ac:dyDescent="0.2"/>
    <row r="924598" s="12" customFormat="1" x14ac:dyDescent="0.2"/>
    <row r="924599" s="12" customFormat="1" x14ac:dyDescent="0.2"/>
    <row r="924600" s="12" customFormat="1" x14ac:dyDescent="0.2"/>
    <row r="924601" s="12" customFormat="1" x14ac:dyDescent="0.2"/>
    <row r="924602" s="12" customFormat="1" x14ac:dyDescent="0.2"/>
    <row r="924603" s="12" customFormat="1" x14ac:dyDescent="0.2"/>
    <row r="924604" s="12" customFormat="1" x14ac:dyDescent="0.2"/>
    <row r="924605" s="12" customFormat="1" x14ac:dyDescent="0.2"/>
    <row r="924606" s="12" customFormat="1" x14ac:dyDescent="0.2"/>
    <row r="924607" s="12" customFormat="1" x14ac:dyDescent="0.2"/>
    <row r="924608" s="12" customFormat="1" x14ac:dyDescent="0.2"/>
    <row r="924609" s="12" customFormat="1" x14ac:dyDescent="0.2"/>
    <row r="924610" s="12" customFormat="1" x14ac:dyDescent="0.2"/>
    <row r="924611" s="12" customFormat="1" x14ac:dyDescent="0.2"/>
    <row r="924612" s="12" customFormat="1" x14ac:dyDescent="0.2"/>
    <row r="924613" s="12" customFormat="1" x14ac:dyDescent="0.2"/>
    <row r="924614" s="12" customFormat="1" x14ac:dyDescent="0.2"/>
    <row r="924615" s="12" customFormat="1" x14ac:dyDescent="0.2"/>
    <row r="924616" s="12" customFormat="1" x14ac:dyDescent="0.2"/>
    <row r="924617" s="12" customFormat="1" x14ac:dyDescent="0.2"/>
    <row r="924618" s="12" customFormat="1" x14ac:dyDescent="0.2"/>
    <row r="924619" s="12" customFormat="1" x14ac:dyDescent="0.2"/>
    <row r="924620" s="12" customFormat="1" x14ac:dyDescent="0.2"/>
    <row r="924621" s="12" customFormat="1" x14ac:dyDescent="0.2"/>
    <row r="924622" s="12" customFormat="1" x14ac:dyDescent="0.2"/>
    <row r="924623" s="12" customFormat="1" x14ac:dyDescent="0.2"/>
    <row r="924624" s="12" customFormat="1" x14ac:dyDescent="0.2"/>
    <row r="924625" s="12" customFormat="1" x14ac:dyDescent="0.2"/>
    <row r="924626" s="12" customFormat="1" x14ac:dyDescent="0.2"/>
    <row r="924627" s="12" customFormat="1" x14ac:dyDescent="0.2"/>
    <row r="924628" s="12" customFormat="1" x14ac:dyDescent="0.2"/>
    <row r="924629" s="12" customFormat="1" x14ac:dyDescent="0.2"/>
    <row r="924630" s="12" customFormat="1" x14ac:dyDescent="0.2"/>
    <row r="924631" s="12" customFormat="1" x14ac:dyDescent="0.2"/>
    <row r="924632" s="12" customFormat="1" x14ac:dyDescent="0.2"/>
    <row r="924633" s="12" customFormat="1" x14ac:dyDescent="0.2"/>
    <row r="924634" s="12" customFormat="1" x14ac:dyDescent="0.2"/>
    <row r="924635" s="12" customFormat="1" x14ac:dyDescent="0.2"/>
    <row r="924636" s="12" customFormat="1" x14ac:dyDescent="0.2"/>
    <row r="924637" s="12" customFormat="1" x14ac:dyDescent="0.2"/>
    <row r="924638" s="12" customFormat="1" x14ac:dyDescent="0.2"/>
    <row r="924639" s="12" customFormat="1" x14ac:dyDescent="0.2"/>
    <row r="924640" s="12" customFormat="1" x14ac:dyDescent="0.2"/>
    <row r="924641" s="12" customFormat="1" x14ac:dyDescent="0.2"/>
    <row r="924642" s="12" customFormat="1" x14ac:dyDescent="0.2"/>
    <row r="924643" s="12" customFormat="1" x14ac:dyDescent="0.2"/>
    <row r="924644" s="12" customFormat="1" x14ac:dyDescent="0.2"/>
    <row r="924645" s="12" customFormat="1" x14ac:dyDescent="0.2"/>
    <row r="924646" s="12" customFormat="1" x14ac:dyDescent="0.2"/>
    <row r="924647" s="12" customFormat="1" x14ac:dyDescent="0.2"/>
    <row r="924648" s="12" customFormat="1" x14ac:dyDescent="0.2"/>
    <row r="924649" s="12" customFormat="1" x14ac:dyDescent="0.2"/>
    <row r="924650" s="12" customFormat="1" x14ac:dyDescent="0.2"/>
    <row r="924651" s="12" customFormat="1" x14ac:dyDescent="0.2"/>
    <row r="924652" s="12" customFormat="1" x14ac:dyDescent="0.2"/>
    <row r="924653" s="12" customFormat="1" x14ac:dyDescent="0.2"/>
    <row r="924654" s="12" customFormat="1" x14ac:dyDescent="0.2"/>
    <row r="924655" s="12" customFormat="1" x14ac:dyDescent="0.2"/>
    <row r="924656" s="12" customFormat="1" x14ac:dyDescent="0.2"/>
    <row r="924657" s="12" customFormat="1" x14ac:dyDescent="0.2"/>
    <row r="924658" s="12" customFormat="1" x14ac:dyDescent="0.2"/>
    <row r="924659" s="12" customFormat="1" x14ac:dyDescent="0.2"/>
    <row r="924660" s="12" customFormat="1" x14ac:dyDescent="0.2"/>
    <row r="924661" s="12" customFormat="1" x14ac:dyDescent="0.2"/>
    <row r="924662" s="12" customFormat="1" x14ac:dyDescent="0.2"/>
    <row r="924663" s="12" customFormat="1" x14ac:dyDescent="0.2"/>
    <row r="924664" s="12" customFormat="1" x14ac:dyDescent="0.2"/>
    <row r="924665" s="12" customFormat="1" x14ac:dyDescent="0.2"/>
    <row r="924666" s="12" customFormat="1" x14ac:dyDescent="0.2"/>
    <row r="924667" s="12" customFormat="1" x14ac:dyDescent="0.2"/>
    <row r="924668" s="12" customFormat="1" x14ac:dyDescent="0.2"/>
    <row r="924669" s="12" customFormat="1" x14ac:dyDescent="0.2"/>
    <row r="924670" s="12" customFormat="1" x14ac:dyDescent="0.2"/>
    <row r="924671" s="12" customFormat="1" x14ac:dyDescent="0.2"/>
    <row r="924672" s="12" customFormat="1" x14ac:dyDescent="0.2"/>
    <row r="924673" s="12" customFormat="1" x14ac:dyDescent="0.2"/>
    <row r="924674" s="12" customFormat="1" x14ac:dyDescent="0.2"/>
    <row r="924675" s="12" customFormat="1" x14ac:dyDescent="0.2"/>
    <row r="924676" s="12" customFormat="1" x14ac:dyDescent="0.2"/>
    <row r="924677" s="12" customFormat="1" x14ac:dyDescent="0.2"/>
    <row r="924678" s="12" customFormat="1" x14ac:dyDescent="0.2"/>
    <row r="924679" s="12" customFormat="1" x14ac:dyDescent="0.2"/>
    <row r="924680" s="12" customFormat="1" x14ac:dyDescent="0.2"/>
    <row r="924681" s="12" customFormat="1" x14ac:dyDescent="0.2"/>
    <row r="924682" s="12" customFormat="1" x14ac:dyDescent="0.2"/>
    <row r="924683" s="12" customFormat="1" x14ac:dyDescent="0.2"/>
    <row r="924684" s="12" customFormat="1" x14ac:dyDescent="0.2"/>
    <row r="924685" s="12" customFormat="1" x14ac:dyDescent="0.2"/>
    <row r="924686" s="12" customFormat="1" x14ac:dyDescent="0.2"/>
    <row r="924687" s="12" customFormat="1" x14ac:dyDescent="0.2"/>
    <row r="924688" s="12" customFormat="1" x14ac:dyDescent="0.2"/>
    <row r="924689" s="12" customFormat="1" x14ac:dyDescent="0.2"/>
    <row r="924690" s="12" customFormat="1" x14ac:dyDescent="0.2"/>
    <row r="924691" s="12" customFormat="1" x14ac:dyDescent="0.2"/>
    <row r="924692" s="12" customFormat="1" x14ac:dyDescent="0.2"/>
    <row r="924693" s="12" customFormat="1" x14ac:dyDescent="0.2"/>
    <row r="924694" s="12" customFormat="1" x14ac:dyDescent="0.2"/>
    <row r="924695" s="12" customFormat="1" x14ac:dyDescent="0.2"/>
    <row r="924696" s="12" customFormat="1" x14ac:dyDescent="0.2"/>
    <row r="924697" s="12" customFormat="1" x14ac:dyDescent="0.2"/>
    <row r="924698" s="12" customFormat="1" x14ac:dyDescent="0.2"/>
    <row r="924699" s="12" customFormat="1" x14ac:dyDescent="0.2"/>
    <row r="924700" s="12" customFormat="1" x14ac:dyDescent="0.2"/>
    <row r="924701" s="12" customFormat="1" x14ac:dyDescent="0.2"/>
    <row r="924702" s="12" customFormat="1" x14ac:dyDescent="0.2"/>
    <row r="924703" s="12" customFormat="1" x14ac:dyDescent="0.2"/>
    <row r="924704" s="12" customFormat="1" x14ac:dyDescent="0.2"/>
    <row r="924705" s="12" customFormat="1" x14ac:dyDescent="0.2"/>
    <row r="924706" s="12" customFormat="1" x14ac:dyDescent="0.2"/>
    <row r="924707" s="12" customFormat="1" x14ac:dyDescent="0.2"/>
    <row r="924708" s="12" customFormat="1" x14ac:dyDescent="0.2"/>
    <row r="924709" s="12" customFormat="1" x14ac:dyDescent="0.2"/>
    <row r="924710" s="12" customFormat="1" x14ac:dyDescent="0.2"/>
    <row r="924711" s="12" customFormat="1" x14ac:dyDescent="0.2"/>
    <row r="924712" s="12" customFormat="1" x14ac:dyDescent="0.2"/>
    <row r="924713" s="12" customFormat="1" x14ac:dyDescent="0.2"/>
    <row r="924714" s="12" customFormat="1" x14ac:dyDescent="0.2"/>
    <row r="924715" s="12" customFormat="1" x14ac:dyDescent="0.2"/>
    <row r="924716" s="12" customFormat="1" x14ac:dyDescent="0.2"/>
    <row r="924717" s="12" customFormat="1" x14ac:dyDescent="0.2"/>
    <row r="924718" s="12" customFormat="1" x14ac:dyDescent="0.2"/>
    <row r="924719" s="12" customFormat="1" x14ac:dyDescent="0.2"/>
    <row r="924720" s="12" customFormat="1" x14ac:dyDescent="0.2"/>
    <row r="924721" s="12" customFormat="1" x14ac:dyDescent="0.2"/>
    <row r="924722" s="12" customFormat="1" x14ac:dyDescent="0.2"/>
    <row r="924723" s="12" customFormat="1" x14ac:dyDescent="0.2"/>
    <row r="924724" s="12" customFormat="1" x14ac:dyDescent="0.2"/>
    <row r="924725" s="12" customFormat="1" x14ac:dyDescent="0.2"/>
    <row r="924726" s="12" customFormat="1" x14ac:dyDescent="0.2"/>
    <row r="924727" s="12" customFormat="1" x14ac:dyDescent="0.2"/>
    <row r="924728" s="12" customFormat="1" x14ac:dyDescent="0.2"/>
    <row r="924729" s="12" customFormat="1" x14ac:dyDescent="0.2"/>
    <row r="924730" s="12" customFormat="1" x14ac:dyDescent="0.2"/>
    <row r="924731" s="12" customFormat="1" x14ac:dyDescent="0.2"/>
    <row r="924732" s="12" customFormat="1" x14ac:dyDescent="0.2"/>
    <row r="924733" s="12" customFormat="1" x14ac:dyDescent="0.2"/>
    <row r="924734" s="12" customFormat="1" x14ac:dyDescent="0.2"/>
    <row r="924735" s="12" customFormat="1" x14ac:dyDescent="0.2"/>
    <row r="924736" s="12" customFormat="1" x14ac:dyDescent="0.2"/>
    <row r="924737" s="12" customFormat="1" x14ac:dyDescent="0.2"/>
    <row r="924738" s="12" customFormat="1" x14ac:dyDescent="0.2"/>
    <row r="924739" s="12" customFormat="1" x14ac:dyDescent="0.2"/>
    <row r="924740" s="12" customFormat="1" x14ac:dyDescent="0.2"/>
    <row r="924741" s="12" customFormat="1" x14ac:dyDescent="0.2"/>
    <row r="924742" s="12" customFormat="1" x14ac:dyDescent="0.2"/>
    <row r="924743" s="12" customFormat="1" x14ac:dyDescent="0.2"/>
    <row r="924744" s="12" customFormat="1" x14ac:dyDescent="0.2"/>
    <row r="924745" s="12" customFormat="1" x14ac:dyDescent="0.2"/>
    <row r="924746" s="12" customFormat="1" x14ac:dyDescent="0.2"/>
    <row r="924747" s="12" customFormat="1" x14ac:dyDescent="0.2"/>
    <row r="924748" s="12" customFormat="1" x14ac:dyDescent="0.2"/>
    <row r="924749" s="12" customFormat="1" x14ac:dyDescent="0.2"/>
    <row r="924750" s="12" customFormat="1" x14ac:dyDescent="0.2"/>
    <row r="924751" s="12" customFormat="1" x14ac:dyDescent="0.2"/>
    <row r="924752" s="12" customFormat="1" x14ac:dyDescent="0.2"/>
    <row r="924753" s="12" customFormat="1" x14ac:dyDescent="0.2"/>
    <row r="924754" s="12" customFormat="1" x14ac:dyDescent="0.2"/>
    <row r="924755" s="12" customFormat="1" x14ac:dyDescent="0.2"/>
    <row r="924756" s="12" customFormat="1" x14ac:dyDescent="0.2"/>
    <row r="924757" s="12" customFormat="1" x14ac:dyDescent="0.2"/>
    <row r="924758" s="12" customFormat="1" x14ac:dyDescent="0.2"/>
    <row r="924759" s="12" customFormat="1" x14ac:dyDescent="0.2"/>
    <row r="924760" s="12" customFormat="1" x14ac:dyDescent="0.2"/>
    <row r="924761" s="12" customFormat="1" x14ac:dyDescent="0.2"/>
    <row r="924762" s="12" customFormat="1" x14ac:dyDescent="0.2"/>
    <row r="924763" s="12" customFormat="1" x14ac:dyDescent="0.2"/>
    <row r="924764" s="12" customFormat="1" x14ac:dyDescent="0.2"/>
    <row r="924765" s="12" customFormat="1" x14ac:dyDescent="0.2"/>
    <row r="924766" s="12" customFormat="1" x14ac:dyDescent="0.2"/>
    <row r="924767" s="12" customFormat="1" x14ac:dyDescent="0.2"/>
    <row r="924768" s="12" customFormat="1" x14ac:dyDescent="0.2"/>
    <row r="924769" s="12" customFormat="1" x14ac:dyDescent="0.2"/>
    <row r="924770" s="12" customFormat="1" x14ac:dyDescent="0.2"/>
    <row r="924771" s="12" customFormat="1" x14ac:dyDescent="0.2"/>
    <row r="924772" s="12" customFormat="1" x14ac:dyDescent="0.2"/>
    <row r="924773" s="12" customFormat="1" x14ac:dyDescent="0.2"/>
    <row r="924774" s="12" customFormat="1" x14ac:dyDescent="0.2"/>
    <row r="924775" s="12" customFormat="1" x14ac:dyDescent="0.2"/>
    <row r="924776" s="12" customFormat="1" x14ac:dyDescent="0.2"/>
    <row r="924777" s="12" customFormat="1" x14ac:dyDescent="0.2"/>
    <row r="924778" s="12" customFormat="1" x14ac:dyDescent="0.2"/>
    <row r="924779" s="12" customFormat="1" x14ac:dyDescent="0.2"/>
    <row r="924780" s="12" customFormat="1" x14ac:dyDescent="0.2"/>
    <row r="924781" s="12" customFormat="1" x14ac:dyDescent="0.2"/>
    <row r="924782" s="12" customFormat="1" x14ac:dyDescent="0.2"/>
    <row r="924783" s="12" customFormat="1" x14ac:dyDescent="0.2"/>
    <row r="924784" s="12" customFormat="1" x14ac:dyDescent="0.2"/>
    <row r="924785" s="12" customFormat="1" x14ac:dyDescent="0.2"/>
    <row r="924786" s="12" customFormat="1" x14ac:dyDescent="0.2"/>
    <row r="924787" s="12" customFormat="1" x14ac:dyDescent="0.2"/>
    <row r="924788" s="12" customFormat="1" x14ac:dyDescent="0.2"/>
    <row r="924789" s="12" customFormat="1" x14ac:dyDescent="0.2"/>
    <row r="924790" s="12" customFormat="1" x14ac:dyDescent="0.2"/>
    <row r="924791" s="12" customFormat="1" x14ac:dyDescent="0.2"/>
    <row r="924792" s="12" customFormat="1" x14ac:dyDescent="0.2"/>
    <row r="924793" s="12" customFormat="1" x14ac:dyDescent="0.2"/>
    <row r="924794" s="12" customFormat="1" x14ac:dyDescent="0.2"/>
    <row r="924795" s="12" customFormat="1" x14ac:dyDescent="0.2"/>
    <row r="924796" s="12" customFormat="1" x14ac:dyDescent="0.2"/>
    <row r="924797" s="12" customFormat="1" x14ac:dyDescent="0.2"/>
    <row r="924798" s="12" customFormat="1" x14ac:dyDescent="0.2"/>
    <row r="924799" s="12" customFormat="1" x14ac:dyDescent="0.2"/>
    <row r="924800" s="12" customFormat="1" x14ac:dyDescent="0.2"/>
    <row r="924801" s="12" customFormat="1" x14ac:dyDescent="0.2"/>
    <row r="924802" s="12" customFormat="1" x14ac:dyDescent="0.2"/>
    <row r="924803" s="12" customFormat="1" x14ac:dyDescent="0.2"/>
    <row r="924804" s="12" customFormat="1" x14ac:dyDescent="0.2"/>
    <row r="924805" s="12" customFormat="1" x14ac:dyDescent="0.2"/>
    <row r="924806" s="12" customFormat="1" x14ac:dyDescent="0.2"/>
    <row r="924807" s="12" customFormat="1" x14ac:dyDescent="0.2"/>
    <row r="924808" s="12" customFormat="1" x14ac:dyDescent="0.2"/>
    <row r="924809" s="12" customFormat="1" x14ac:dyDescent="0.2"/>
    <row r="924810" s="12" customFormat="1" x14ac:dyDescent="0.2"/>
    <row r="924811" s="12" customFormat="1" x14ac:dyDescent="0.2"/>
    <row r="924812" s="12" customFormat="1" x14ac:dyDescent="0.2"/>
    <row r="924813" s="12" customFormat="1" x14ac:dyDescent="0.2"/>
    <row r="924814" s="12" customFormat="1" x14ac:dyDescent="0.2"/>
    <row r="924815" s="12" customFormat="1" x14ac:dyDescent="0.2"/>
    <row r="924816" s="12" customFormat="1" x14ac:dyDescent="0.2"/>
    <row r="924817" s="12" customFormat="1" x14ac:dyDescent="0.2"/>
    <row r="924818" s="12" customFormat="1" x14ac:dyDescent="0.2"/>
    <row r="924819" s="12" customFormat="1" x14ac:dyDescent="0.2"/>
    <row r="924820" s="12" customFormat="1" x14ac:dyDescent="0.2"/>
    <row r="924821" s="12" customFormat="1" x14ac:dyDescent="0.2"/>
    <row r="924822" s="12" customFormat="1" x14ac:dyDescent="0.2"/>
    <row r="924823" s="12" customFormat="1" x14ac:dyDescent="0.2"/>
    <row r="924824" s="12" customFormat="1" x14ac:dyDescent="0.2"/>
    <row r="924825" s="12" customFormat="1" x14ac:dyDescent="0.2"/>
    <row r="924826" s="12" customFormat="1" x14ac:dyDescent="0.2"/>
    <row r="924827" s="12" customFormat="1" x14ac:dyDescent="0.2"/>
    <row r="924828" s="12" customFormat="1" x14ac:dyDescent="0.2"/>
    <row r="924829" s="12" customFormat="1" x14ac:dyDescent="0.2"/>
    <row r="924830" s="12" customFormat="1" x14ac:dyDescent="0.2"/>
    <row r="924831" s="12" customFormat="1" x14ac:dyDescent="0.2"/>
    <row r="924832" s="12" customFormat="1" x14ac:dyDescent="0.2"/>
    <row r="924833" s="12" customFormat="1" x14ac:dyDescent="0.2"/>
    <row r="924834" s="12" customFormat="1" x14ac:dyDescent="0.2"/>
    <row r="924835" s="12" customFormat="1" x14ac:dyDescent="0.2"/>
    <row r="924836" s="12" customFormat="1" x14ac:dyDescent="0.2"/>
    <row r="924837" s="12" customFormat="1" x14ac:dyDescent="0.2"/>
    <row r="924838" s="12" customFormat="1" x14ac:dyDescent="0.2"/>
    <row r="924839" s="12" customFormat="1" x14ac:dyDescent="0.2"/>
    <row r="924840" s="12" customFormat="1" x14ac:dyDescent="0.2"/>
    <row r="924841" s="12" customFormat="1" x14ac:dyDescent="0.2"/>
    <row r="924842" s="12" customFormat="1" x14ac:dyDescent="0.2"/>
    <row r="924843" s="12" customFormat="1" x14ac:dyDescent="0.2"/>
    <row r="924844" s="12" customFormat="1" x14ac:dyDescent="0.2"/>
    <row r="924845" s="12" customFormat="1" x14ac:dyDescent="0.2"/>
    <row r="924846" s="12" customFormat="1" x14ac:dyDescent="0.2"/>
    <row r="924847" s="12" customFormat="1" x14ac:dyDescent="0.2"/>
    <row r="924848" s="12" customFormat="1" x14ac:dyDescent="0.2"/>
    <row r="924849" s="12" customFormat="1" x14ac:dyDescent="0.2"/>
    <row r="924850" s="12" customFormat="1" x14ac:dyDescent="0.2"/>
    <row r="924851" s="12" customFormat="1" x14ac:dyDescent="0.2"/>
    <row r="924852" s="12" customFormat="1" x14ac:dyDescent="0.2"/>
    <row r="924853" s="12" customFormat="1" x14ac:dyDescent="0.2"/>
    <row r="924854" s="12" customFormat="1" x14ac:dyDescent="0.2"/>
    <row r="924855" s="12" customFormat="1" x14ac:dyDescent="0.2"/>
    <row r="924856" s="12" customFormat="1" x14ac:dyDescent="0.2"/>
    <row r="924857" s="12" customFormat="1" x14ac:dyDescent="0.2"/>
    <row r="924858" s="12" customFormat="1" x14ac:dyDescent="0.2"/>
    <row r="924859" s="12" customFormat="1" x14ac:dyDescent="0.2"/>
    <row r="924860" s="12" customFormat="1" x14ac:dyDescent="0.2"/>
    <row r="924861" s="12" customFormat="1" x14ac:dyDescent="0.2"/>
    <row r="924862" s="12" customFormat="1" x14ac:dyDescent="0.2"/>
    <row r="924863" s="12" customFormat="1" x14ac:dyDescent="0.2"/>
    <row r="924864" s="12" customFormat="1" x14ac:dyDescent="0.2"/>
    <row r="924865" s="12" customFormat="1" x14ac:dyDescent="0.2"/>
    <row r="924866" s="12" customFormat="1" x14ac:dyDescent="0.2"/>
    <row r="924867" s="12" customFormat="1" x14ac:dyDescent="0.2"/>
    <row r="924868" s="12" customFormat="1" x14ac:dyDescent="0.2"/>
    <row r="924869" s="12" customFormat="1" x14ac:dyDescent="0.2"/>
    <row r="924870" s="12" customFormat="1" x14ac:dyDescent="0.2"/>
    <row r="924871" s="12" customFormat="1" x14ac:dyDescent="0.2"/>
    <row r="924872" s="12" customFormat="1" x14ac:dyDescent="0.2"/>
    <row r="924873" s="12" customFormat="1" x14ac:dyDescent="0.2"/>
    <row r="924874" s="12" customFormat="1" x14ac:dyDescent="0.2"/>
    <row r="924875" s="12" customFormat="1" x14ac:dyDescent="0.2"/>
    <row r="924876" s="12" customFormat="1" x14ac:dyDescent="0.2"/>
    <row r="924877" s="12" customFormat="1" x14ac:dyDescent="0.2"/>
    <row r="924878" s="12" customFormat="1" x14ac:dyDescent="0.2"/>
    <row r="924879" s="12" customFormat="1" x14ac:dyDescent="0.2"/>
    <row r="924880" s="12" customFormat="1" x14ac:dyDescent="0.2"/>
    <row r="924881" s="12" customFormat="1" x14ac:dyDescent="0.2"/>
    <row r="924882" s="12" customFormat="1" x14ac:dyDescent="0.2"/>
    <row r="924883" s="12" customFormat="1" x14ac:dyDescent="0.2"/>
    <row r="924884" s="12" customFormat="1" x14ac:dyDescent="0.2"/>
    <row r="924885" s="12" customFormat="1" x14ac:dyDescent="0.2"/>
    <row r="924886" s="12" customFormat="1" x14ac:dyDescent="0.2"/>
    <row r="924887" s="12" customFormat="1" x14ac:dyDescent="0.2"/>
    <row r="924888" s="12" customFormat="1" x14ac:dyDescent="0.2"/>
    <row r="924889" s="12" customFormat="1" x14ac:dyDescent="0.2"/>
    <row r="924890" s="12" customFormat="1" x14ac:dyDescent="0.2"/>
    <row r="924891" s="12" customFormat="1" x14ac:dyDescent="0.2"/>
    <row r="924892" s="12" customFormat="1" x14ac:dyDescent="0.2"/>
    <row r="924893" s="12" customFormat="1" x14ac:dyDescent="0.2"/>
    <row r="924894" s="12" customFormat="1" x14ac:dyDescent="0.2"/>
    <row r="924895" s="12" customFormat="1" x14ac:dyDescent="0.2"/>
    <row r="924896" s="12" customFormat="1" x14ac:dyDescent="0.2"/>
    <row r="924897" s="12" customFormat="1" x14ac:dyDescent="0.2"/>
    <row r="924898" s="12" customFormat="1" x14ac:dyDescent="0.2"/>
    <row r="924899" s="12" customFormat="1" x14ac:dyDescent="0.2"/>
    <row r="924900" s="12" customFormat="1" x14ac:dyDescent="0.2"/>
    <row r="924901" s="12" customFormat="1" x14ac:dyDescent="0.2"/>
    <row r="924902" s="12" customFormat="1" x14ac:dyDescent="0.2"/>
    <row r="924903" s="12" customFormat="1" x14ac:dyDescent="0.2"/>
    <row r="924904" s="12" customFormat="1" x14ac:dyDescent="0.2"/>
    <row r="924905" s="12" customFormat="1" x14ac:dyDescent="0.2"/>
    <row r="924906" s="12" customFormat="1" x14ac:dyDescent="0.2"/>
    <row r="924907" s="12" customFormat="1" x14ac:dyDescent="0.2"/>
    <row r="924908" s="12" customFormat="1" x14ac:dyDescent="0.2"/>
    <row r="924909" s="12" customFormat="1" x14ac:dyDescent="0.2"/>
    <row r="924910" s="12" customFormat="1" x14ac:dyDescent="0.2"/>
    <row r="924911" s="12" customFormat="1" x14ac:dyDescent="0.2"/>
    <row r="924912" s="12" customFormat="1" x14ac:dyDescent="0.2"/>
    <row r="924913" s="12" customFormat="1" x14ac:dyDescent="0.2"/>
    <row r="924914" s="12" customFormat="1" x14ac:dyDescent="0.2"/>
    <row r="924915" s="12" customFormat="1" x14ac:dyDescent="0.2"/>
    <row r="924916" s="12" customFormat="1" x14ac:dyDescent="0.2"/>
    <row r="924917" s="12" customFormat="1" x14ac:dyDescent="0.2"/>
    <row r="924918" s="12" customFormat="1" x14ac:dyDescent="0.2"/>
    <row r="924919" s="12" customFormat="1" x14ac:dyDescent="0.2"/>
    <row r="924920" s="12" customFormat="1" x14ac:dyDescent="0.2"/>
    <row r="924921" s="12" customFormat="1" x14ac:dyDescent="0.2"/>
    <row r="924922" s="12" customFormat="1" x14ac:dyDescent="0.2"/>
    <row r="924923" s="12" customFormat="1" x14ac:dyDescent="0.2"/>
    <row r="924924" s="12" customFormat="1" x14ac:dyDescent="0.2"/>
    <row r="924925" s="12" customFormat="1" x14ac:dyDescent="0.2"/>
    <row r="924926" s="12" customFormat="1" x14ac:dyDescent="0.2"/>
    <row r="924927" s="12" customFormat="1" x14ac:dyDescent="0.2"/>
    <row r="924928" s="12" customFormat="1" x14ac:dyDescent="0.2"/>
    <row r="924929" s="12" customFormat="1" x14ac:dyDescent="0.2"/>
    <row r="924930" s="12" customFormat="1" x14ac:dyDescent="0.2"/>
    <row r="924931" s="12" customFormat="1" x14ac:dyDescent="0.2"/>
    <row r="924932" s="12" customFormat="1" x14ac:dyDescent="0.2"/>
    <row r="924933" s="12" customFormat="1" x14ac:dyDescent="0.2"/>
    <row r="924934" s="12" customFormat="1" x14ac:dyDescent="0.2"/>
    <row r="924935" s="12" customFormat="1" x14ac:dyDescent="0.2"/>
    <row r="924936" s="12" customFormat="1" x14ac:dyDescent="0.2"/>
    <row r="924937" s="12" customFormat="1" x14ac:dyDescent="0.2"/>
    <row r="924938" s="12" customFormat="1" x14ac:dyDescent="0.2"/>
    <row r="924939" s="12" customFormat="1" x14ac:dyDescent="0.2"/>
    <row r="924940" s="12" customFormat="1" x14ac:dyDescent="0.2"/>
    <row r="924941" s="12" customFormat="1" x14ac:dyDescent="0.2"/>
    <row r="924942" s="12" customFormat="1" x14ac:dyDescent="0.2"/>
    <row r="924943" s="12" customFormat="1" x14ac:dyDescent="0.2"/>
    <row r="924944" s="12" customFormat="1" x14ac:dyDescent="0.2"/>
    <row r="924945" s="12" customFormat="1" x14ac:dyDescent="0.2"/>
    <row r="924946" s="12" customFormat="1" x14ac:dyDescent="0.2"/>
    <row r="924947" s="12" customFormat="1" x14ac:dyDescent="0.2"/>
    <row r="924948" s="12" customFormat="1" x14ac:dyDescent="0.2"/>
    <row r="924949" s="12" customFormat="1" x14ac:dyDescent="0.2"/>
    <row r="924950" s="12" customFormat="1" x14ac:dyDescent="0.2"/>
    <row r="924951" s="12" customFormat="1" x14ac:dyDescent="0.2"/>
    <row r="924952" s="12" customFormat="1" x14ac:dyDescent="0.2"/>
    <row r="924953" s="12" customFormat="1" x14ac:dyDescent="0.2"/>
    <row r="924954" s="12" customFormat="1" x14ac:dyDescent="0.2"/>
    <row r="924955" s="12" customFormat="1" x14ac:dyDescent="0.2"/>
    <row r="924956" s="12" customFormat="1" x14ac:dyDescent="0.2"/>
    <row r="924957" s="12" customFormat="1" x14ac:dyDescent="0.2"/>
    <row r="924958" s="12" customFormat="1" x14ac:dyDescent="0.2"/>
    <row r="924959" s="12" customFormat="1" x14ac:dyDescent="0.2"/>
    <row r="924960" s="12" customFormat="1" x14ac:dyDescent="0.2"/>
    <row r="924961" s="12" customFormat="1" x14ac:dyDescent="0.2"/>
    <row r="924962" s="12" customFormat="1" x14ac:dyDescent="0.2"/>
    <row r="924963" s="12" customFormat="1" x14ac:dyDescent="0.2"/>
    <row r="924964" s="12" customFormat="1" x14ac:dyDescent="0.2"/>
    <row r="924965" s="12" customFormat="1" x14ac:dyDescent="0.2"/>
    <row r="924966" s="12" customFormat="1" x14ac:dyDescent="0.2"/>
    <row r="924967" s="12" customFormat="1" x14ac:dyDescent="0.2"/>
    <row r="924968" s="12" customFormat="1" x14ac:dyDescent="0.2"/>
    <row r="924969" s="12" customFormat="1" x14ac:dyDescent="0.2"/>
    <row r="924970" s="12" customFormat="1" x14ac:dyDescent="0.2"/>
    <row r="924971" s="12" customFormat="1" x14ac:dyDescent="0.2"/>
    <row r="924972" s="12" customFormat="1" x14ac:dyDescent="0.2"/>
    <row r="924973" s="12" customFormat="1" x14ac:dyDescent="0.2"/>
    <row r="924974" s="12" customFormat="1" x14ac:dyDescent="0.2"/>
    <row r="924975" s="12" customFormat="1" x14ac:dyDescent="0.2"/>
    <row r="924976" s="12" customFormat="1" x14ac:dyDescent="0.2"/>
    <row r="924977" s="12" customFormat="1" x14ac:dyDescent="0.2"/>
    <row r="924978" s="12" customFormat="1" x14ac:dyDescent="0.2"/>
    <row r="924979" s="12" customFormat="1" x14ac:dyDescent="0.2"/>
    <row r="924980" s="12" customFormat="1" x14ac:dyDescent="0.2"/>
    <row r="924981" s="12" customFormat="1" x14ac:dyDescent="0.2"/>
    <row r="924982" s="12" customFormat="1" x14ac:dyDescent="0.2"/>
    <row r="924983" s="12" customFormat="1" x14ac:dyDescent="0.2"/>
    <row r="924984" s="12" customFormat="1" x14ac:dyDescent="0.2"/>
    <row r="924985" s="12" customFormat="1" x14ac:dyDescent="0.2"/>
    <row r="924986" s="12" customFormat="1" x14ac:dyDescent="0.2"/>
    <row r="924987" s="12" customFormat="1" x14ac:dyDescent="0.2"/>
    <row r="924988" s="12" customFormat="1" x14ac:dyDescent="0.2"/>
    <row r="924989" s="12" customFormat="1" x14ac:dyDescent="0.2"/>
    <row r="924990" s="12" customFormat="1" x14ac:dyDescent="0.2"/>
    <row r="924991" s="12" customFormat="1" x14ac:dyDescent="0.2"/>
    <row r="924992" s="12" customFormat="1" x14ac:dyDescent="0.2"/>
    <row r="924993" s="12" customFormat="1" x14ac:dyDescent="0.2"/>
    <row r="924994" s="12" customFormat="1" x14ac:dyDescent="0.2"/>
    <row r="924995" s="12" customFormat="1" x14ac:dyDescent="0.2"/>
    <row r="924996" s="12" customFormat="1" x14ac:dyDescent="0.2"/>
    <row r="924997" s="12" customFormat="1" x14ac:dyDescent="0.2"/>
    <row r="924998" s="12" customFormat="1" x14ac:dyDescent="0.2"/>
    <row r="924999" s="12" customFormat="1" x14ac:dyDescent="0.2"/>
    <row r="925000" s="12" customFormat="1" x14ac:dyDescent="0.2"/>
    <row r="925001" s="12" customFormat="1" x14ac:dyDescent="0.2"/>
    <row r="925002" s="12" customFormat="1" x14ac:dyDescent="0.2"/>
    <row r="925003" s="12" customFormat="1" x14ac:dyDescent="0.2"/>
    <row r="925004" s="12" customFormat="1" x14ac:dyDescent="0.2"/>
    <row r="925005" s="12" customFormat="1" x14ac:dyDescent="0.2"/>
    <row r="925006" s="12" customFormat="1" x14ac:dyDescent="0.2"/>
    <row r="925007" s="12" customFormat="1" x14ac:dyDescent="0.2"/>
    <row r="925008" s="12" customFormat="1" x14ac:dyDescent="0.2"/>
    <row r="925009" s="12" customFormat="1" x14ac:dyDescent="0.2"/>
    <row r="925010" s="12" customFormat="1" x14ac:dyDescent="0.2"/>
    <row r="925011" s="12" customFormat="1" x14ac:dyDescent="0.2"/>
    <row r="925012" s="12" customFormat="1" x14ac:dyDescent="0.2"/>
    <row r="925013" s="12" customFormat="1" x14ac:dyDescent="0.2"/>
    <row r="925014" s="12" customFormat="1" x14ac:dyDescent="0.2"/>
    <row r="925015" s="12" customFormat="1" x14ac:dyDescent="0.2"/>
    <row r="925016" s="12" customFormat="1" x14ac:dyDescent="0.2"/>
    <row r="925017" s="12" customFormat="1" x14ac:dyDescent="0.2"/>
    <row r="925018" s="12" customFormat="1" x14ac:dyDescent="0.2"/>
    <row r="925019" s="12" customFormat="1" x14ac:dyDescent="0.2"/>
    <row r="925020" s="12" customFormat="1" x14ac:dyDescent="0.2"/>
    <row r="925021" s="12" customFormat="1" x14ac:dyDescent="0.2"/>
    <row r="925022" s="12" customFormat="1" x14ac:dyDescent="0.2"/>
    <row r="925023" s="12" customFormat="1" x14ac:dyDescent="0.2"/>
    <row r="925024" s="12" customFormat="1" x14ac:dyDescent="0.2"/>
    <row r="925025" s="12" customFormat="1" x14ac:dyDescent="0.2"/>
    <row r="925026" s="12" customFormat="1" x14ac:dyDescent="0.2"/>
    <row r="925027" s="12" customFormat="1" x14ac:dyDescent="0.2"/>
    <row r="925028" s="12" customFormat="1" x14ac:dyDescent="0.2"/>
    <row r="925029" s="12" customFormat="1" x14ac:dyDescent="0.2"/>
    <row r="925030" s="12" customFormat="1" x14ac:dyDescent="0.2"/>
    <row r="925031" s="12" customFormat="1" x14ac:dyDescent="0.2"/>
    <row r="925032" s="12" customFormat="1" x14ac:dyDescent="0.2"/>
    <row r="925033" s="12" customFormat="1" x14ac:dyDescent="0.2"/>
    <row r="925034" s="12" customFormat="1" x14ac:dyDescent="0.2"/>
    <row r="925035" s="12" customFormat="1" x14ac:dyDescent="0.2"/>
    <row r="925036" s="12" customFormat="1" x14ac:dyDescent="0.2"/>
    <row r="925037" s="12" customFormat="1" x14ac:dyDescent="0.2"/>
    <row r="925038" s="12" customFormat="1" x14ac:dyDescent="0.2"/>
    <row r="925039" s="12" customFormat="1" x14ac:dyDescent="0.2"/>
    <row r="925040" s="12" customFormat="1" x14ac:dyDescent="0.2"/>
    <row r="925041" s="12" customFormat="1" x14ac:dyDescent="0.2"/>
    <row r="925042" s="12" customFormat="1" x14ac:dyDescent="0.2"/>
    <row r="925043" s="12" customFormat="1" x14ac:dyDescent="0.2"/>
    <row r="925044" s="12" customFormat="1" x14ac:dyDescent="0.2"/>
    <row r="925045" s="12" customFormat="1" x14ac:dyDescent="0.2"/>
    <row r="925046" s="12" customFormat="1" x14ac:dyDescent="0.2"/>
    <row r="925047" s="12" customFormat="1" x14ac:dyDescent="0.2"/>
    <row r="925048" s="12" customFormat="1" x14ac:dyDescent="0.2"/>
    <row r="925049" s="12" customFormat="1" x14ac:dyDescent="0.2"/>
    <row r="925050" s="12" customFormat="1" x14ac:dyDescent="0.2"/>
    <row r="925051" s="12" customFormat="1" x14ac:dyDescent="0.2"/>
    <row r="925052" s="12" customFormat="1" x14ac:dyDescent="0.2"/>
    <row r="925053" s="12" customFormat="1" x14ac:dyDescent="0.2"/>
    <row r="925054" s="12" customFormat="1" x14ac:dyDescent="0.2"/>
    <row r="925055" s="12" customFormat="1" x14ac:dyDescent="0.2"/>
    <row r="925056" s="12" customFormat="1" x14ac:dyDescent="0.2"/>
    <row r="925057" s="12" customFormat="1" x14ac:dyDescent="0.2"/>
    <row r="925058" s="12" customFormat="1" x14ac:dyDescent="0.2"/>
    <row r="925059" s="12" customFormat="1" x14ac:dyDescent="0.2"/>
    <row r="925060" s="12" customFormat="1" x14ac:dyDescent="0.2"/>
    <row r="925061" s="12" customFormat="1" x14ac:dyDescent="0.2"/>
    <row r="925062" s="12" customFormat="1" x14ac:dyDescent="0.2"/>
    <row r="925063" s="12" customFormat="1" x14ac:dyDescent="0.2"/>
    <row r="925064" s="12" customFormat="1" x14ac:dyDescent="0.2"/>
    <row r="925065" s="12" customFormat="1" x14ac:dyDescent="0.2"/>
    <row r="925066" s="12" customFormat="1" x14ac:dyDescent="0.2"/>
    <row r="925067" s="12" customFormat="1" x14ac:dyDescent="0.2"/>
    <row r="925068" s="12" customFormat="1" x14ac:dyDescent="0.2"/>
    <row r="925069" s="12" customFormat="1" x14ac:dyDescent="0.2"/>
    <row r="925070" s="12" customFormat="1" x14ac:dyDescent="0.2"/>
    <row r="925071" s="12" customFormat="1" x14ac:dyDescent="0.2"/>
    <row r="925072" s="12" customFormat="1" x14ac:dyDescent="0.2"/>
    <row r="925073" s="12" customFormat="1" x14ac:dyDescent="0.2"/>
    <row r="925074" s="12" customFormat="1" x14ac:dyDescent="0.2"/>
    <row r="925075" s="12" customFormat="1" x14ac:dyDescent="0.2"/>
    <row r="925076" s="12" customFormat="1" x14ac:dyDescent="0.2"/>
    <row r="925077" s="12" customFormat="1" x14ac:dyDescent="0.2"/>
    <row r="925078" s="12" customFormat="1" x14ac:dyDescent="0.2"/>
    <row r="925079" s="12" customFormat="1" x14ac:dyDescent="0.2"/>
    <row r="925080" s="12" customFormat="1" x14ac:dyDescent="0.2"/>
    <row r="925081" s="12" customFormat="1" x14ac:dyDescent="0.2"/>
    <row r="925082" s="12" customFormat="1" x14ac:dyDescent="0.2"/>
    <row r="925083" s="12" customFormat="1" x14ac:dyDescent="0.2"/>
    <row r="925084" s="12" customFormat="1" x14ac:dyDescent="0.2"/>
    <row r="925085" s="12" customFormat="1" x14ac:dyDescent="0.2"/>
    <row r="925086" s="12" customFormat="1" x14ac:dyDescent="0.2"/>
    <row r="925087" s="12" customFormat="1" x14ac:dyDescent="0.2"/>
    <row r="925088" s="12" customFormat="1" x14ac:dyDescent="0.2"/>
    <row r="925089" s="12" customFormat="1" x14ac:dyDescent="0.2"/>
    <row r="925090" s="12" customFormat="1" x14ac:dyDescent="0.2"/>
    <row r="925091" s="12" customFormat="1" x14ac:dyDescent="0.2"/>
    <row r="925092" s="12" customFormat="1" x14ac:dyDescent="0.2"/>
    <row r="925093" s="12" customFormat="1" x14ac:dyDescent="0.2"/>
    <row r="925094" s="12" customFormat="1" x14ac:dyDescent="0.2"/>
    <row r="925095" s="12" customFormat="1" x14ac:dyDescent="0.2"/>
    <row r="925096" s="12" customFormat="1" x14ac:dyDescent="0.2"/>
    <row r="925097" s="12" customFormat="1" x14ac:dyDescent="0.2"/>
    <row r="925098" s="12" customFormat="1" x14ac:dyDescent="0.2"/>
    <row r="925099" s="12" customFormat="1" x14ac:dyDescent="0.2"/>
    <row r="925100" s="12" customFormat="1" x14ac:dyDescent="0.2"/>
    <row r="925101" s="12" customFormat="1" x14ac:dyDescent="0.2"/>
    <row r="925102" s="12" customFormat="1" x14ac:dyDescent="0.2"/>
    <row r="925103" s="12" customFormat="1" x14ac:dyDescent="0.2"/>
    <row r="925104" s="12" customFormat="1" x14ac:dyDescent="0.2"/>
    <row r="925105" s="12" customFormat="1" x14ac:dyDescent="0.2"/>
    <row r="925106" s="12" customFormat="1" x14ac:dyDescent="0.2"/>
    <row r="925107" s="12" customFormat="1" x14ac:dyDescent="0.2"/>
    <row r="925108" s="12" customFormat="1" x14ac:dyDescent="0.2"/>
    <row r="925109" s="12" customFormat="1" x14ac:dyDescent="0.2"/>
    <row r="925110" s="12" customFormat="1" x14ac:dyDescent="0.2"/>
    <row r="925111" s="12" customFormat="1" x14ac:dyDescent="0.2"/>
    <row r="925112" s="12" customFormat="1" x14ac:dyDescent="0.2"/>
    <row r="925113" s="12" customFormat="1" x14ac:dyDescent="0.2"/>
    <row r="925114" s="12" customFormat="1" x14ac:dyDescent="0.2"/>
    <row r="925115" s="12" customFormat="1" x14ac:dyDescent="0.2"/>
    <row r="925116" s="12" customFormat="1" x14ac:dyDescent="0.2"/>
    <row r="925117" s="12" customFormat="1" x14ac:dyDescent="0.2"/>
    <row r="925118" s="12" customFormat="1" x14ac:dyDescent="0.2"/>
    <row r="925119" s="12" customFormat="1" x14ac:dyDescent="0.2"/>
    <row r="925120" s="12" customFormat="1" x14ac:dyDescent="0.2"/>
    <row r="925121" s="12" customFormat="1" x14ac:dyDescent="0.2"/>
    <row r="925122" s="12" customFormat="1" x14ac:dyDescent="0.2"/>
    <row r="925123" s="12" customFormat="1" x14ac:dyDescent="0.2"/>
    <row r="925124" s="12" customFormat="1" x14ac:dyDescent="0.2"/>
    <row r="925125" s="12" customFormat="1" x14ac:dyDescent="0.2"/>
    <row r="925126" s="12" customFormat="1" x14ac:dyDescent="0.2"/>
    <row r="925127" s="12" customFormat="1" x14ac:dyDescent="0.2"/>
    <row r="925128" s="12" customFormat="1" x14ac:dyDescent="0.2"/>
    <row r="925129" s="12" customFormat="1" x14ac:dyDescent="0.2"/>
    <row r="925130" s="12" customFormat="1" x14ac:dyDescent="0.2"/>
    <row r="925131" s="12" customFormat="1" x14ac:dyDescent="0.2"/>
    <row r="925132" s="12" customFormat="1" x14ac:dyDescent="0.2"/>
    <row r="925133" s="12" customFormat="1" x14ac:dyDescent="0.2"/>
    <row r="925134" s="12" customFormat="1" x14ac:dyDescent="0.2"/>
    <row r="925135" s="12" customFormat="1" x14ac:dyDescent="0.2"/>
    <row r="925136" s="12" customFormat="1" x14ac:dyDescent="0.2"/>
    <row r="925137" s="12" customFormat="1" x14ac:dyDescent="0.2"/>
    <row r="925138" s="12" customFormat="1" x14ac:dyDescent="0.2"/>
    <row r="925139" s="12" customFormat="1" x14ac:dyDescent="0.2"/>
    <row r="925140" s="12" customFormat="1" x14ac:dyDescent="0.2"/>
    <row r="925141" s="12" customFormat="1" x14ac:dyDescent="0.2"/>
    <row r="925142" s="12" customFormat="1" x14ac:dyDescent="0.2"/>
    <row r="925143" s="12" customFormat="1" x14ac:dyDescent="0.2"/>
    <row r="925144" s="12" customFormat="1" x14ac:dyDescent="0.2"/>
    <row r="925145" s="12" customFormat="1" x14ac:dyDescent="0.2"/>
    <row r="925146" s="12" customFormat="1" x14ac:dyDescent="0.2"/>
    <row r="925147" s="12" customFormat="1" x14ac:dyDescent="0.2"/>
    <row r="925148" s="12" customFormat="1" x14ac:dyDescent="0.2"/>
    <row r="925149" s="12" customFormat="1" x14ac:dyDescent="0.2"/>
    <row r="925150" s="12" customFormat="1" x14ac:dyDescent="0.2"/>
    <row r="925151" s="12" customFormat="1" x14ac:dyDescent="0.2"/>
    <row r="925152" s="12" customFormat="1" x14ac:dyDescent="0.2"/>
    <row r="925153" s="12" customFormat="1" x14ac:dyDescent="0.2"/>
    <row r="925154" s="12" customFormat="1" x14ac:dyDescent="0.2"/>
    <row r="925155" s="12" customFormat="1" x14ac:dyDescent="0.2"/>
    <row r="925156" s="12" customFormat="1" x14ac:dyDescent="0.2"/>
    <row r="925157" s="12" customFormat="1" x14ac:dyDescent="0.2"/>
    <row r="925158" s="12" customFormat="1" x14ac:dyDescent="0.2"/>
    <row r="925159" s="12" customFormat="1" x14ac:dyDescent="0.2"/>
    <row r="925160" s="12" customFormat="1" x14ac:dyDescent="0.2"/>
    <row r="925161" s="12" customFormat="1" x14ac:dyDescent="0.2"/>
    <row r="925162" s="12" customFormat="1" x14ac:dyDescent="0.2"/>
    <row r="925163" s="12" customFormat="1" x14ac:dyDescent="0.2"/>
    <row r="925164" s="12" customFormat="1" x14ac:dyDescent="0.2"/>
    <row r="925165" s="12" customFormat="1" x14ac:dyDescent="0.2"/>
    <row r="925166" s="12" customFormat="1" x14ac:dyDescent="0.2"/>
    <row r="925167" s="12" customFormat="1" x14ac:dyDescent="0.2"/>
    <row r="925168" s="12" customFormat="1" x14ac:dyDescent="0.2"/>
    <row r="925169" s="12" customFormat="1" x14ac:dyDescent="0.2"/>
    <row r="925170" s="12" customFormat="1" x14ac:dyDescent="0.2"/>
    <row r="925171" s="12" customFormat="1" x14ac:dyDescent="0.2"/>
    <row r="925172" s="12" customFormat="1" x14ac:dyDescent="0.2"/>
    <row r="925173" s="12" customFormat="1" x14ac:dyDescent="0.2"/>
    <row r="925174" s="12" customFormat="1" x14ac:dyDescent="0.2"/>
    <row r="925175" s="12" customFormat="1" x14ac:dyDescent="0.2"/>
    <row r="925176" s="12" customFormat="1" x14ac:dyDescent="0.2"/>
    <row r="925177" s="12" customFormat="1" x14ac:dyDescent="0.2"/>
    <row r="925178" s="12" customFormat="1" x14ac:dyDescent="0.2"/>
    <row r="925179" s="12" customFormat="1" x14ac:dyDescent="0.2"/>
    <row r="925180" s="12" customFormat="1" x14ac:dyDescent="0.2"/>
    <row r="925181" s="12" customFormat="1" x14ac:dyDescent="0.2"/>
    <row r="925182" s="12" customFormat="1" x14ac:dyDescent="0.2"/>
    <row r="925183" s="12" customFormat="1" x14ac:dyDescent="0.2"/>
    <row r="925184" s="12" customFormat="1" x14ac:dyDescent="0.2"/>
    <row r="925185" s="12" customFormat="1" x14ac:dyDescent="0.2"/>
    <row r="925186" s="12" customFormat="1" x14ac:dyDescent="0.2"/>
    <row r="925187" s="12" customFormat="1" x14ac:dyDescent="0.2"/>
    <row r="925188" s="12" customFormat="1" x14ac:dyDescent="0.2"/>
    <row r="925189" s="12" customFormat="1" x14ac:dyDescent="0.2"/>
    <row r="925190" s="12" customFormat="1" x14ac:dyDescent="0.2"/>
    <row r="925191" s="12" customFormat="1" x14ac:dyDescent="0.2"/>
    <row r="925192" s="12" customFormat="1" x14ac:dyDescent="0.2"/>
    <row r="925193" s="12" customFormat="1" x14ac:dyDescent="0.2"/>
    <row r="925194" s="12" customFormat="1" x14ac:dyDescent="0.2"/>
    <row r="925195" s="12" customFormat="1" x14ac:dyDescent="0.2"/>
    <row r="925196" s="12" customFormat="1" x14ac:dyDescent="0.2"/>
    <row r="925197" s="12" customFormat="1" x14ac:dyDescent="0.2"/>
    <row r="925198" s="12" customFormat="1" x14ac:dyDescent="0.2"/>
    <row r="925199" s="12" customFormat="1" x14ac:dyDescent="0.2"/>
    <row r="925200" s="12" customFormat="1" x14ac:dyDescent="0.2"/>
    <row r="925201" s="12" customFormat="1" x14ac:dyDescent="0.2"/>
    <row r="925202" s="12" customFormat="1" x14ac:dyDescent="0.2"/>
    <row r="925203" s="12" customFormat="1" x14ac:dyDescent="0.2"/>
    <row r="925204" s="12" customFormat="1" x14ac:dyDescent="0.2"/>
    <row r="925205" s="12" customFormat="1" x14ac:dyDescent="0.2"/>
    <row r="925206" s="12" customFormat="1" x14ac:dyDescent="0.2"/>
    <row r="925207" s="12" customFormat="1" x14ac:dyDescent="0.2"/>
    <row r="925208" s="12" customFormat="1" x14ac:dyDescent="0.2"/>
    <row r="925209" s="12" customFormat="1" x14ac:dyDescent="0.2"/>
    <row r="925210" s="12" customFormat="1" x14ac:dyDescent="0.2"/>
    <row r="925211" s="12" customFormat="1" x14ac:dyDescent="0.2"/>
    <row r="925212" s="12" customFormat="1" x14ac:dyDescent="0.2"/>
    <row r="925213" s="12" customFormat="1" x14ac:dyDescent="0.2"/>
    <row r="925214" s="12" customFormat="1" x14ac:dyDescent="0.2"/>
    <row r="925215" s="12" customFormat="1" x14ac:dyDescent="0.2"/>
    <row r="925216" s="12" customFormat="1" x14ac:dyDescent="0.2"/>
    <row r="925217" s="12" customFormat="1" x14ac:dyDescent="0.2"/>
    <row r="925218" s="12" customFormat="1" x14ac:dyDescent="0.2"/>
    <row r="925219" s="12" customFormat="1" x14ac:dyDescent="0.2"/>
    <row r="925220" s="12" customFormat="1" x14ac:dyDescent="0.2"/>
    <row r="925221" s="12" customFormat="1" x14ac:dyDescent="0.2"/>
    <row r="925222" s="12" customFormat="1" x14ac:dyDescent="0.2"/>
    <row r="925223" s="12" customFormat="1" x14ac:dyDescent="0.2"/>
    <row r="925224" s="12" customFormat="1" x14ac:dyDescent="0.2"/>
    <row r="925225" s="12" customFormat="1" x14ac:dyDescent="0.2"/>
    <row r="925226" s="12" customFormat="1" x14ac:dyDescent="0.2"/>
    <row r="925227" s="12" customFormat="1" x14ac:dyDescent="0.2"/>
    <row r="925228" s="12" customFormat="1" x14ac:dyDescent="0.2"/>
    <row r="925229" s="12" customFormat="1" x14ac:dyDescent="0.2"/>
    <row r="925230" s="12" customFormat="1" x14ac:dyDescent="0.2"/>
    <row r="925231" s="12" customFormat="1" x14ac:dyDescent="0.2"/>
    <row r="925232" s="12" customFormat="1" x14ac:dyDescent="0.2"/>
    <row r="925233" s="12" customFormat="1" x14ac:dyDescent="0.2"/>
    <row r="925234" s="12" customFormat="1" x14ac:dyDescent="0.2"/>
    <row r="925235" s="12" customFormat="1" x14ac:dyDescent="0.2"/>
    <row r="925236" s="12" customFormat="1" x14ac:dyDescent="0.2"/>
    <row r="925237" s="12" customFormat="1" x14ac:dyDescent="0.2"/>
    <row r="925238" s="12" customFormat="1" x14ac:dyDescent="0.2"/>
    <row r="925239" s="12" customFormat="1" x14ac:dyDescent="0.2"/>
    <row r="925240" s="12" customFormat="1" x14ac:dyDescent="0.2"/>
    <row r="925241" s="12" customFormat="1" x14ac:dyDescent="0.2"/>
    <row r="925242" s="12" customFormat="1" x14ac:dyDescent="0.2"/>
    <row r="925243" s="12" customFormat="1" x14ac:dyDescent="0.2"/>
    <row r="925244" s="12" customFormat="1" x14ac:dyDescent="0.2"/>
    <row r="925245" s="12" customFormat="1" x14ac:dyDescent="0.2"/>
    <row r="925246" s="12" customFormat="1" x14ac:dyDescent="0.2"/>
    <row r="925247" s="12" customFormat="1" x14ac:dyDescent="0.2"/>
    <row r="925248" s="12" customFormat="1" x14ac:dyDescent="0.2"/>
    <row r="925249" s="12" customFormat="1" x14ac:dyDescent="0.2"/>
    <row r="925250" s="12" customFormat="1" x14ac:dyDescent="0.2"/>
    <row r="925251" s="12" customFormat="1" x14ac:dyDescent="0.2"/>
    <row r="925252" s="12" customFormat="1" x14ac:dyDescent="0.2"/>
    <row r="925253" s="12" customFormat="1" x14ac:dyDescent="0.2"/>
    <row r="925254" s="12" customFormat="1" x14ac:dyDescent="0.2"/>
    <row r="925255" s="12" customFormat="1" x14ac:dyDescent="0.2"/>
    <row r="925256" s="12" customFormat="1" x14ac:dyDescent="0.2"/>
    <row r="925257" s="12" customFormat="1" x14ac:dyDescent="0.2"/>
    <row r="925258" s="12" customFormat="1" x14ac:dyDescent="0.2"/>
    <row r="925259" s="12" customFormat="1" x14ac:dyDescent="0.2"/>
    <row r="925260" s="12" customFormat="1" x14ac:dyDescent="0.2"/>
    <row r="925261" s="12" customFormat="1" x14ac:dyDescent="0.2"/>
    <row r="925262" s="12" customFormat="1" x14ac:dyDescent="0.2"/>
    <row r="925263" s="12" customFormat="1" x14ac:dyDescent="0.2"/>
    <row r="925264" s="12" customFormat="1" x14ac:dyDescent="0.2"/>
    <row r="925265" s="12" customFormat="1" x14ac:dyDescent="0.2"/>
    <row r="925266" s="12" customFormat="1" x14ac:dyDescent="0.2"/>
    <row r="925267" s="12" customFormat="1" x14ac:dyDescent="0.2"/>
    <row r="925268" s="12" customFormat="1" x14ac:dyDescent="0.2"/>
    <row r="925269" s="12" customFormat="1" x14ac:dyDescent="0.2"/>
    <row r="925270" s="12" customFormat="1" x14ac:dyDescent="0.2"/>
    <row r="925271" s="12" customFormat="1" x14ac:dyDescent="0.2"/>
    <row r="925272" s="12" customFormat="1" x14ac:dyDescent="0.2"/>
    <row r="925273" s="12" customFormat="1" x14ac:dyDescent="0.2"/>
    <row r="925274" s="12" customFormat="1" x14ac:dyDescent="0.2"/>
    <row r="925275" s="12" customFormat="1" x14ac:dyDescent="0.2"/>
    <row r="925276" s="12" customFormat="1" x14ac:dyDescent="0.2"/>
    <row r="925277" s="12" customFormat="1" x14ac:dyDescent="0.2"/>
    <row r="925278" s="12" customFormat="1" x14ac:dyDescent="0.2"/>
    <row r="925279" s="12" customFormat="1" x14ac:dyDescent="0.2"/>
    <row r="925280" s="12" customFormat="1" x14ac:dyDescent="0.2"/>
    <row r="925281" s="12" customFormat="1" x14ac:dyDescent="0.2"/>
    <row r="925282" s="12" customFormat="1" x14ac:dyDescent="0.2"/>
    <row r="925283" s="12" customFormat="1" x14ac:dyDescent="0.2"/>
    <row r="925284" s="12" customFormat="1" x14ac:dyDescent="0.2"/>
    <row r="925285" s="12" customFormat="1" x14ac:dyDescent="0.2"/>
    <row r="925286" s="12" customFormat="1" x14ac:dyDescent="0.2"/>
    <row r="925287" s="12" customFormat="1" x14ac:dyDescent="0.2"/>
    <row r="925288" s="12" customFormat="1" x14ac:dyDescent="0.2"/>
    <row r="925289" s="12" customFormat="1" x14ac:dyDescent="0.2"/>
    <row r="925290" s="12" customFormat="1" x14ac:dyDescent="0.2"/>
    <row r="925291" s="12" customFormat="1" x14ac:dyDescent="0.2"/>
    <row r="925292" s="12" customFormat="1" x14ac:dyDescent="0.2"/>
    <row r="925293" s="12" customFormat="1" x14ac:dyDescent="0.2"/>
    <row r="925294" s="12" customFormat="1" x14ac:dyDescent="0.2"/>
    <row r="925295" s="12" customFormat="1" x14ac:dyDescent="0.2"/>
    <row r="925296" s="12" customFormat="1" x14ac:dyDescent="0.2"/>
    <row r="925297" s="12" customFormat="1" x14ac:dyDescent="0.2"/>
    <row r="925298" s="12" customFormat="1" x14ac:dyDescent="0.2"/>
    <row r="925299" s="12" customFormat="1" x14ac:dyDescent="0.2"/>
    <row r="925300" s="12" customFormat="1" x14ac:dyDescent="0.2"/>
    <row r="925301" s="12" customFormat="1" x14ac:dyDescent="0.2"/>
    <row r="925302" s="12" customFormat="1" x14ac:dyDescent="0.2"/>
    <row r="925303" s="12" customFormat="1" x14ac:dyDescent="0.2"/>
    <row r="925304" s="12" customFormat="1" x14ac:dyDescent="0.2"/>
    <row r="925305" s="12" customFormat="1" x14ac:dyDescent="0.2"/>
    <row r="925306" s="12" customFormat="1" x14ac:dyDescent="0.2"/>
    <row r="925307" s="12" customFormat="1" x14ac:dyDescent="0.2"/>
    <row r="925308" s="12" customFormat="1" x14ac:dyDescent="0.2"/>
    <row r="925309" s="12" customFormat="1" x14ac:dyDescent="0.2"/>
    <row r="925310" s="12" customFormat="1" x14ac:dyDescent="0.2"/>
    <row r="925311" s="12" customFormat="1" x14ac:dyDescent="0.2"/>
    <row r="925312" s="12" customFormat="1" x14ac:dyDescent="0.2"/>
    <row r="925313" s="12" customFormat="1" x14ac:dyDescent="0.2"/>
    <row r="925314" s="12" customFormat="1" x14ac:dyDescent="0.2"/>
    <row r="925315" s="12" customFormat="1" x14ac:dyDescent="0.2"/>
    <row r="925316" s="12" customFormat="1" x14ac:dyDescent="0.2"/>
    <row r="925317" s="12" customFormat="1" x14ac:dyDescent="0.2"/>
    <row r="925318" s="12" customFormat="1" x14ac:dyDescent="0.2"/>
    <row r="925319" s="12" customFormat="1" x14ac:dyDescent="0.2"/>
    <row r="925320" s="12" customFormat="1" x14ac:dyDescent="0.2"/>
    <row r="925321" s="12" customFormat="1" x14ac:dyDescent="0.2"/>
    <row r="925322" s="12" customFormat="1" x14ac:dyDescent="0.2"/>
    <row r="925323" s="12" customFormat="1" x14ac:dyDescent="0.2"/>
    <row r="925324" s="12" customFormat="1" x14ac:dyDescent="0.2"/>
    <row r="925325" s="12" customFormat="1" x14ac:dyDescent="0.2"/>
    <row r="925326" s="12" customFormat="1" x14ac:dyDescent="0.2"/>
    <row r="925327" s="12" customFormat="1" x14ac:dyDescent="0.2"/>
    <row r="925328" s="12" customFormat="1" x14ac:dyDescent="0.2"/>
    <row r="925329" s="12" customFormat="1" x14ac:dyDescent="0.2"/>
    <row r="925330" s="12" customFormat="1" x14ac:dyDescent="0.2"/>
    <row r="925331" s="12" customFormat="1" x14ac:dyDescent="0.2"/>
    <row r="925332" s="12" customFormat="1" x14ac:dyDescent="0.2"/>
    <row r="925333" s="12" customFormat="1" x14ac:dyDescent="0.2"/>
    <row r="925334" s="12" customFormat="1" x14ac:dyDescent="0.2"/>
    <row r="925335" s="12" customFormat="1" x14ac:dyDescent="0.2"/>
    <row r="925336" s="12" customFormat="1" x14ac:dyDescent="0.2"/>
    <row r="925337" s="12" customFormat="1" x14ac:dyDescent="0.2"/>
    <row r="925338" s="12" customFormat="1" x14ac:dyDescent="0.2"/>
    <row r="925339" s="12" customFormat="1" x14ac:dyDescent="0.2"/>
    <row r="925340" s="12" customFormat="1" x14ac:dyDescent="0.2"/>
    <row r="925341" s="12" customFormat="1" x14ac:dyDescent="0.2"/>
    <row r="925342" s="12" customFormat="1" x14ac:dyDescent="0.2"/>
    <row r="925343" s="12" customFormat="1" x14ac:dyDescent="0.2"/>
    <row r="925344" s="12" customFormat="1" x14ac:dyDescent="0.2"/>
    <row r="925345" s="12" customFormat="1" x14ac:dyDescent="0.2"/>
    <row r="925346" s="12" customFormat="1" x14ac:dyDescent="0.2"/>
    <row r="925347" s="12" customFormat="1" x14ac:dyDescent="0.2"/>
    <row r="925348" s="12" customFormat="1" x14ac:dyDescent="0.2"/>
    <row r="925349" s="12" customFormat="1" x14ac:dyDescent="0.2"/>
    <row r="925350" s="12" customFormat="1" x14ac:dyDescent="0.2"/>
    <row r="925351" s="12" customFormat="1" x14ac:dyDescent="0.2"/>
    <row r="925352" s="12" customFormat="1" x14ac:dyDescent="0.2"/>
    <row r="925353" s="12" customFormat="1" x14ac:dyDescent="0.2"/>
    <row r="925354" s="12" customFormat="1" x14ac:dyDescent="0.2"/>
    <row r="925355" s="12" customFormat="1" x14ac:dyDescent="0.2"/>
    <row r="925356" s="12" customFormat="1" x14ac:dyDescent="0.2"/>
    <row r="925357" s="12" customFormat="1" x14ac:dyDescent="0.2"/>
    <row r="925358" s="12" customFormat="1" x14ac:dyDescent="0.2"/>
    <row r="925359" s="12" customFormat="1" x14ac:dyDescent="0.2"/>
    <row r="925360" s="12" customFormat="1" x14ac:dyDescent="0.2"/>
    <row r="925361" s="12" customFormat="1" x14ac:dyDescent="0.2"/>
    <row r="925362" s="12" customFormat="1" x14ac:dyDescent="0.2"/>
    <row r="925363" s="12" customFormat="1" x14ac:dyDescent="0.2"/>
    <row r="925364" s="12" customFormat="1" x14ac:dyDescent="0.2"/>
    <row r="925365" s="12" customFormat="1" x14ac:dyDescent="0.2"/>
    <row r="925366" s="12" customFormat="1" x14ac:dyDescent="0.2"/>
    <row r="925367" s="12" customFormat="1" x14ac:dyDescent="0.2"/>
    <row r="925368" s="12" customFormat="1" x14ac:dyDescent="0.2"/>
    <row r="925369" s="12" customFormat="1" x14ac:dyDescent="0.2"/>
    <row r="925370" s="12" customFormat="1" x14ac:dyDescent="0.2"/>
    <row r="925371" s="12" customFormat="1" x14ac:dyDescent="0.2"/>
    <row r="925372" s="12" customFormat="1" x14ac:dyDescent="0.2"/>
    <row r="925373" s="12" customFormat="1" x14ac:dyDescent="0.2"/>
    <row r="925374" s="12" customFormat="1" x14ac:dyDescent="0.2"/>
    <row r="925375" s="12" customFormat="1" x14ac:dyDescent="0.2"/>
    <row r="925376" s="12" customFormat="1" x14ac:dyDescent="0.2"/>
    <row r="925377" s="12" customFormat="1" x14ac:dyDescent="0.2"/>
    <row r="925378" s="12" customFormat="1" x14ac:dyDescent="0.2"/>
    <row r="925379" s="12" customFormat="1" x14ac:dyDescent="0.2"/>
    <row r="925380" s="12" customFormat="1" x14ac:dyDescent="0.2"/>
    <row r="925381" s="12" customFormat="1" x14ac:dyDescent="0.2"/>
    <row r="925382" s="12" customFormat="1" x14ac:dyDescent="0.2"/>
    <row r="925383" s="12" customFormat="1" x14ac:dyDescent="0.2"/>
    <row r="925384" s="12" customFormat="1" x14ac:dyDescent="0.2"/>
    <row r="925385" s="12" customFormat="1" x14ac:dyDescent="0.2"/>
    <row r="925386" s="12" customFormat="1" x14ac:dyDescent="0.2"/>
    <row r="925387" s="12" customFormat="1" x14ac:dyDescent="0.2"/>
    <row r="925388" s="12" customFormat="1" x14ac:dyDescent="0.2"/>
    <row r="925389" s="12" customFormat="1" x14ac:dyDescent="0.2"/>
    <row r="925390" s="12" customFormat="1" x14ac:dyDescent="0.2"/>
    <row r="925391" s="12" customFormat="1" x14ac:dyDescent="0.2"/>
    <row r="925392" s="12" customFormat="1" x14ac:dyDescent="0.2"/>
    <row r="925393" s="12" customFormat="1" x14ac:dyDescent="0.2"/>
    <row r="925394" s="12" customFormat="1" x14ac:dyDescent="0.2"/>
    <row r="925395" s="12" customFormat="1" x14ac:dyDescent="0.2"/>
    <row r="925396" s="12" customFormat="1" x14ac:dyDescent="0.2"/>
    <row r="925397" s="12" customFormat="1" x14ac:dyDescent="0.2"/>
    <row r="925398" s="12" customFormat="1" x14ac:dyDescent="0.2"/>
    <row r="925399" s="12" customFormat="1" x14ac:dyDescent="0.2"/>
    <row r="925400" s="12" customFormat="1" x14ac:dyDescent="0.2"/>
    <row r="925401" s="12" customFormat="1" x14ac:dyDescent="0.2"/>
    <row r="925402" s="12" customFormat="1" x14ac:dyDescent="0.2"/>
    <row r="925403" s="12" customFormat="1" x14ac:dyDescent="0.2"/>
    <row r="925404" s="12" customFormat="1" x14ac:dyDescent="0.2"/>
    <row r="925405" s="12" customFormat="1" x14ac:dyDescent="0.2"/>
    <row r="925406" s="12" customFormat="1" x14ac:dyDescent="0.2"/>
    <row r="925407" s="12" customFormat="1" x14ac:dyDescent="0.2"/>
    <row r="925408" s="12" customFormat="1" x14ac:dyDescent="0.2"/>
    <row r="925409" s="12" customFormat="1" x14ac:dyDescent="0.2"/>
    <row r="925410" s="12" customFormat="1" x14ac:dyDescent="0.2"/>
    <row r="925411" s="12" customFormat="1" x14ac:dyDescent="0.2"/>
    <row r="925412" s="12" customFormat="1" x14ac:dyDescent="0.2"/>
    <row r="925413" s="12" customFormat="1" x14ac:dyDescent="0.2"/>
    <row r="925414" s="12" customFormat="1" x14ac:dyDescent="0.2"/>
    <row r="925415" s="12" customFormat="1" x14ac:dyDescent="0.2"/>
    <row r="925416" s="12" customFormat="1" x14ac:dyDescent="0.2"/>
    <row r="925417" s="12" customFormat="1" x14ac:dyDescent="0.2"/>
    <row r="925418" s="12" customFormat="1" x14ac:dyDescent="0.2"/>
    <row r="925419" s="12" customFormat="1" x14ac:dyDescent="0.2"/>
    <row r="925420" s="12" customFormat="1" x14ac:dyDescent="0.2"/>
    <row r="925421" s="12" customFormat="1" x14ac:dyDescent="0.2"/>
    <row r="925422" s="12" customFormat="1" x14ac:dyDescent="0.2"/>
    <row r="925423" s="12" customFormat="1" x14ac:dyDescent="0.2"/>
    <row r="925424" s="12" customFormat="1" x14ac:dyDescent="0.2"/>
    <row r="925425" s="12" customFormat="1" x14ac:dyDescent="0.2"/>
    <row r="925426" s="12" customFormat="1" x14ac:dyDescent="0.2"/>
    <row r="925427" s="12" customFormat="1" x14ac:dyDescent="0.2"/>
    <row r="925428" s="12" customFormat="1" x14ac:dyDescent="0.2"/>
    <row r="925429" s="12" customFormat="1" x14ac:dyDescent="0.2"/>
    <row r="925430" s="12" customFormat="1" x14ac:dyDescent="0.2"/>
    <row r="925431" s="12" customFormat="1" x14ac:dyDescent="0.2"/>
    <row r="925432" s="12" customFormat="1" x14ac:dyDescent="0.2"/>
    <row r="925433" s="12" customFormat="1" x14ac:dyDescent="0.2"/>
    <row r="925434" s="12" customFormat="1" x14ac:dyDescent="0.2"/>
    <row r="925435" s="12" customFormat="1" x14ac:dyDescent="0.2"/>
    <row r="925436" s="12" customFormat="1" x14ac:dyDescent="0.2"/>
    <row r="925437" s="12" customFormat="1" x14ac:dyDescent="0.2"/>
    <row r="925438" s="12" customFormat="1" x14ac:dyDescent="0.2"/>
    <row r="925439" s="12" customFormat="1" x14ac:dyDescent="0.2"/>
    <row r="925440" s="12" customFormat="1" x14ac:dyDescent="0.2"/>
    <row r="925441" s="12" customFormat="1" x14ac:dyDescent="0.2"/>
    <row r="925442" s="12" customFormat="1" x14ac:dyDescent="0.2"/>
    <row r="925443" s="12" customFormat="1" x14ac:dyDescent="0.2"/>
    <row r="925444" s="12" customFormat="1" x14ac:dyDescent="0.2"/>
    <row r="925445" s="12" customFormat="1" x14ac:dyDescent="0.2"/>
    <row r="925446" s="12" customFormat="1" x14ac:dyDescent="0.2"/>
    <row r="925447" s="12" customFormat="1" x14ac:dyDescent="0.2"/>
    <row r="925448" s="12" customFormat="1" x14ac:dyDescent="0.2"/>
    <row r="925449" s="12" customFormat="1" x14ac:dyDescent="0.2"/>
    <row r="925450" s="12" customFormat="1" x14ac:dyDescent="0.2"/>
    <row r="925451" s="12" customFormat="1" x14ac:dyDescent="0.2"/>
    <row r="925452" s="12" customFormat="1" x14ac:dyDescent="0.2"/>
    <row r="925453" s="12" customFormat="1" x14ac:dyDescent="0.2"/>
    <row r="925454" s="12" customFormat="1" x14ac:dyDescent="0.2"/>
    <row r="925455" s="12" customFormat="1" x14ac:dyDescent="0.2"/>
    <row r="925456" s="12" customFormat="1" x14ac:dyDescent="0.2"/>
    <row r="925457" s="12" customFormat="1" x14ac:dyDescent="0.2"/>
    <row r="925458" s="12" customFormat="1" x14ac:dyDescent="0.2"/>
    <row r="925459" s="12" customFormat="1" x14ac:dyDescent="0.2"/>
    <row r="925460" s="12" customFormat="1" x14ac:dyDescent="0.2"/>
    <row r="925461" s="12" customFormat="1" x14ac:dyDescent="0.2"/>
    <row r="925462" s="12" customFormat="1" x14ac:dyDescent="0.2"/>
    <row r="925463" s="12" customFormat="1" x14ac:dyDescent="0.2"/>
    <row r="925464" s="12" customFormat="1" x14ac:dyDescent="0.2"/>
    <row r="925465" s="12" customFormat="1" x14ac:dyDescent="0.2"/>
    <row r="925466" s="12" customFormat="1" x14ac:dyDescent="0.2"/>
    <row r="925467" s="12" customFormat="1" x14ac:dyDescent="0.2"/>
    <row r="925468" s="12" customFormat="1" x14ac:dyDescent="0.2"/>
    <row r="925469" s="12" customFormat="1" x14ac:dyDescent="0.2"/>
    <row r="925470" s="12" customFormat="1" x14ac:dyDescent="0.2"/>
    <row r="925471" s="12" customFormat="1" x14ac:dyDescent="0.2"/>
    <row r="925472" s="12" customFormat="1" x14ac:dyDescent="0.2"/>
    <row r="925473" s="12" customFormat="1" x14ac:dyDescent="0.2"/>
    <row r="925474" s="12" customFormat="1" x14ac:dyDescent="0.2"/>
    <row r="925475" s="12" customFormat="1" x14ac:dyDescent="0.2"/>
    <row r="925476" s="12" customFormat="1" x14ac:dyDescent="0.2"/>
    <row r="925477" s="12" customFormat="1" x14ac:dyDescent="0.2"/>
    <row r="925478" s="12" customFormat="1" x14ac:dyDescent="0.2"/>
    <row r="925479" s="12" customFormat="1" x14ac:dyDescent="0.2"/>
    <row r="925480" s="12" customFormat="1" x14ac:dyDescent="0.2"/>
    <row r="925481" s="12" customFormat="1" x14ac:dyDescent="0.2"/>
    <row r="925482" s="12" customFormat="1" x14ac:dyDescent="0.2"/>
    <row r="925483" s="12" customFormat="1" x14ac:dyDescent="0.2"/>
    <row r="925484" s="12" customFormat="1" x14ac:dyDescent="0.2"/>
    <row r="925485" s="12" customFormat="1" x14ac:dyDescent="0.2"/>
    <row r="925486" s="12" customFormat="1" x14ac:dyDescent="0.2"/>
    <row r="925487" s="12" customFormat="1" x14ac:dyDescent="0.2"/>
    <row r="925488" s="12" customFormat="1" x14ac:dyDescent="0.2"/>
    <row r="925489" s="12" customFormat="1" x14ac:dyDescent="0.2"/>
    <row r="925490" s="12" customFormat="1" x14ac:dyDescent="0.2"/>
    <row r="925491" s="12" customFormat="1" x14ac:dyDescent="0.2"/>
    <row r="925492" s="12" customFormat="1" x14ac:dyDescent="0.2"/>
    <row r="925493" s="12" customFormat="1" x14ac:dyDescent="0.2"/>
    <row r="925494" s="12" customFormat="1" x14ac:dyDescent="0.2"/>
    <row r="925495" s="12" customFormat="1" x14ac:dyDescent="0.2"/>
    <row r="925496" s="12" customFormat="1" x14ac:dyDescent="0.2"/>
    <row r="925497" s="12" customFormat="1" x14ac:dyDescent="0.2"/>
    <row r="925498" s="12" customFormat="1" x14ac:dyDescent="0.2"/>
    <row r="925499" s="12" customFormat="1" x14ac:dyDescent="0.2"/>
    <row r="925500" s="12" customFormat="1" x14ac:dyDescent="0.2"/>
    <row r="925501" s="12" customFormat="1" x14ac:dyDescent="0.2"/>
    <row r="925502" s="12" customFormat="1" x14ac:dyDescent="0.2"/>
    <row r="925503" s="12" customFormat="1" x14ac:dyDescent="0.2"/>
    <row r="925504" s="12" customFormat="1" x14ac:dyDescent="0.2"/>
    <row r="925505" s="12" customFormat="1" x14ac:dyDescent="0.2"/>
    <row r="925506" s="12" customFormat="1" x14ac:dyDescent="0.2"/>
    <row r="925507" s="12" customFormat="1" x14ac:dyDescent="0.2"/>
    <row r="925508" s="12" customFormat="1" x14ac:dyDescent="0.2"/>
    <row r="925509" s="12" customFormat="1" x14ac:dyDescent="0.2"/>
    <row r="925510" s="12" customFormat="1" x14ac:dyDescent="0.2"/>
    <row r="925511" s="12" customFormat="1" x14ac:dyDescent="0.2"/>
    <row r="925512" s="12" customFormat="1" x14ac:dyDescent="0.2"/>
    <row r="925513" s="12" customFormat="1" x14ac:dyDescent="0.2"/>
    <row r="925514" s="12" customFormat="1" x14ac:dyDescent="0.2"/>
    <row r="925515" s="12" customFormat="1" x14ac:dyDescent="0.2"/>
    <row r="925516" s="12" customFormat="1" x14ac:dyDescent="0.2"/>
    <row r="925517" s="12" customFormat="1" x14ac:dyDescent="0.2"/>
    <row r="925518" s="12" customFormat="1" x14ac:dyDescent="0.2"/>
    <row r="925519" s="12" customFormat="1" x14ac:dyDescent="0.2"/>
    <row r="925520" s="12" customFormat="1" x14ac:dyDescent="0.2"/>
    <row r="925521" s="12" customFormat="1" x14ac:dyDescent="0.2"/>
    <row r="925522" s="12" customFormat="1" x14ac:dyDescent="0.2"/>
    <row r="925523" s="12" customFormat="1" x14ac:dyDescent="0.2"/>
    <row r="925524" s="12" customFormat="1" x14ac:dyDescent="0.2"/>
    <row r="925525" s="12" customFormat="1" x14ac:dyDescent="0.2"/>
    <row r="925526" s="12" customFormat="1" x14ac:dyDescent="0.2"/>
    <row r="925527" s="12" customFormat="1" x14ac:dyDescent="0.2"/>
    <row r="925528" s="12" customFormat="1" x14ac:dyDescent="0.2"/>
    <row r="925529" s="12" customFormat="1" x14ac:dyDescent="0.2"/>
    <row r="925530" s="12" customFormat="1" x14ac:dyDescent="0.2"/>
    <row r="925531" s="12" customFormat="1" x14ac:dyDescent="0.2"/>
    <row r="925532" s="12" customFormat="1" x14ac:dyDescent="0.2"/>
    <row r="925533" s="12" customFormat="1" x14ac:dyDescent="0.2"/>
    <row r="925534" s="12" customFormat="1" x14ac:dyDescent="0.2"/>
    <row r="925535" s="12" customFormat="1" x14ac:dyDescent="0.2"/>
    <row r="925536" s="12" customFormat="1" x14ac:dyDescent="0.2"/>
    <row r="925537" s="12" customFormat="1" x14ac:dyDescent="0.2"/>
    <row r="925538" s="12" customFormat="1" x14ac:dyDescent="0.2"/>
    <row r="925539" s="12" customFormat="1" x14ac:dyDescent="0.2"/>
    <row r="925540" s="12" customFormat="1" x14ac:dyDescent="0.2"/>
    <row r="925541" s="12" customFormat="1" x14ac:dyDescent="0.2"/>
    <row r="925542" s="12" customFormat="1" x14ac:dyDescent="0.2"/>
    <row r="925543" s="12" customFormat="1" x14ac:dyDescent="0.2"/>
    <row r="925544" s="12" customFormat="1" x14ac:dyDescent="0.2"/>
    <row r="925545" s="12" customFormat="1" x14ac:dyDescent="0.2"/>
    <row r="925546" s="12" customFormat="1" x14ac:dyDescent="0.2"/>
    <row r="925547" s="12" customFormat="1" x14ac:dyDescent="0.2"/>
    <row r="925548" s="12" customFormat="1" x14ac:dyDescent="0.2"/>
    <row r="925549" s="12" customFormat="1" x14ac:dyDescent="0.2"/>
    <row r="925550" s="12" customFormat="1" x14ac:dyDescent="0.2"/>
    <row r="925551" s="12" customFormat="1" x14ac:dyDescent="0.2"/>
    <row r="925552" s="12" customFormat="1" x14ac:dyDescent="0.2"/>
    <row r="925553" s="12" customFormat="1" x14ac:dyDescent="0.2"/>
    <row r="925554" s="12" customFormat="1" x14ac:dyDescent="0.2"/>
    <row r="925555" s="12" customFormat="1" x14ac:dyDescent="0.2"/>
    <row r="925556" s="12" customFormat="1" x14ac:dyDescent="0.2"/>
    <row r="925557" s="12" customFormat="1" x14ac:dyDescent="0.2"/>
    <row r="925558" s="12" customFormat="1" x14ac:dyDescent="0.2"/>
    <row r="925559" s="12" customFormat="1" x14ac:dyDescent="0.2"/>
    <row r="925560" s="12" customFormat="1" x14ac:dyDescent="0.2"/>
    <row r="925561" s="12" customFormat="1" x14ac:dyDescent="0.2"/>
    <row r="925562" s="12" customFormat="1" x14ac:dyDescent="0.2"/>
    <row r="925563" s="12" customFormat="1" x14ac:dyDescent="0.2"/>
    <row r="925564" s="12" customFormat="1" x14ac:dyDescent="0.2"/>
    <row r="925565" s="12" customFormat="1" x14ac:dyDescent="0.2"/>
    <row r="925566" s="12" customFormat="1" x14ac:dyDescent="0.2"/>
    <row r="925567" s="12" customFormat="1" x14ac:dyDescent="0.2"/>
    <row r="925568" s="12" customFormat="1" x14ac:dyDescent="0.2"/>
    <row r="925569" s="12" customFormat="1" x14ac:dyDescent="0.2"/>
    <row r="925570" s="12" customFormat="1" x14ac:dyDescent="0.2"/>
    <row r="925571" s="12" customFormat="1" x14ac:dyDescent="0.2"/>
    <row r="925572" s="12" customFormat="1" x14ac:dyDescent="0.2"/>
    <row r="925573" s="12" customFormat="1" x14ac:dyDescent="0.2"/>
    <row r="925574" s="12" customFormat="1" x14ac:dyDescent="0.2"/>
    <row r="925575" s="12" customFormat="1" x14ac:dyDescent="0.2"/>
    <row r="925576" s="12" customFormat="1" x14ac:dyDescent="0.2"/>
    <row r="925577" s="12" customFormat="1" x14ac:dyDescent="0.2"/>
    <row r="925578" s="12" customFormat="1" x14ac:dyDescent="0.2"/>
    <row r="925579" s="12" customFormat="1" x14ac:dyDescent="0.2"/>
    <row r="925580" s="12" customFormat="1" x14ac:dyDescent="0.2"/>
    <row r="925581" s="12" customFormat="1" x14ac:dyDescent="0.2"/>
    <row r="925582" s="12" customFormat="1" x14ac:dyDescent="0.2"/>
    <row r="925583" s="12" customFormat="1" x14ac:dyDescent="0.2"/>
    <row r="925584" s="12" customFormat="1" x14ac:dyDescent="0.2"/>
    <row r="925585" s="12" customFormat="1" x14ac:dyDescent="0.2"/>
    <row r="925586" s="12" customFormat="1" x14ac:dyDescent="0.2"/>
    <row r="925587" s="12" customFormat="1" x14ac:dyDescent="0.2"/>
    <row r="925588" s="12" customFormat="1" x14ac:dyDescent="0.2"/>
    <row r="925589" s="12" customFormat="1" x14ac:dyDescent="0.2"/>
    <row r="925590" s="12" customFormat="1" x14ac:dyDescent="0.2"/>
    <row r="925591" s="12" customFormat="1" x14ac:dyDescent="0.2"/>
    <row r="925592" s="12" customFormat="1" x14ac:dyDescent="0.2"/>
    <row r="925593" s="12" customFormat="1" x14ac:dyDescent="0.2"/>
    <row r="925594" s="12" customFormat="1" x14ac:dyDescent="0.2"/>
    <row r="925595" s="12" customFormat="1" x14ac:dyDescent="0.2"/>
    <row r="925596" s="12" customFormat="1" x14ac:dyDescent="0.2"/>
    <row r="925597" s="12" customFormat="1" x14ac:dyDescent="0.2"/>
    <row r="925598" s="12" customFormat="1" x14ac:dyDescent="0.2"/>
    <row r="925599" s="12" customFormat="1" x14ac:dyDescent="0.2"/>
    <row r="925600" s="12" customFormat="1" x14ac:dyDescent="0.2"/>
    <row r="925601" s="12" customFormat="1" x14ac:dyDescent="0.2"/>
    <row r="925602" s="12" customFormat="1" x14ac:dyDescent="0.2"/>
    <row r="925603" s="12" customFormat="1" x14ac:dyDescent="0.2"/>
    <row r="925604" s="12" customFormat="1" x14ac:dyDescent="0.2"/>
    <row r="925605" s="12" customFormat="1" x14ac:dyDescent="0.2"/>
    <row r="925606" s="12" customFormat="1" x14ac:dyDescent="0.2"/>
    <row r="925607" s="12" customFormat="1" x14ac:dyDescent="0.2"/>
    <row r="925608" s="12" customFormat="1" x14ac:dyDescent="0.2"/>
    <row r="925609" s="12" customFormat="1" x14ac:dyDescent="0.2"/>
    <row r="925610" s="12" customFormat="1" x14ac:dyDescent="0.2"/>
    <row r="925611" s="12" customFormat="1" x14ac:dyDescent="0.2"/>
    <row r="925612" s="12" customFormat="1" x14ac:dyDescent="0.2"/>
    <row r="925613" s="12" customFormat="1" x14ac:dyDescent="0.2"/>
    <row r="925614" s="12" customFormat="1" x14ac:dyDescent="0.2"/>
    <row r="925615" s="12" customFormat="1" x14ac:dyDescent="0.2"/>
    <row r="925616" s="12" customFormat="1" x14ac:dyDescent="0.2"/>
    <row r="925617" s="12" customFormat="1" x14ac:dyDescent="0.2"/>
    <row r="925618" s="12" customFormat="1" x14ac:dyDescent="0.2"/>
    <row r="925619" s="12" customFormat="1" x14ac:dyDescent="0.2"/>
    <row r="925620" s="12" customFormat="1" x14ac:dyDescent="0.2"/>
    <row r="925621" s="12" customFormat="1" x14ac:dyDescent="0.2"/>
    <row r="925622" s="12" customFormat="1" x14ac:dyDescent="0.2"/>
    <row r="925623" s="12" customFormat="1" x14ac:dyDescent="0.2"/>
    <row r="925624" s="12" customFormat="1" x14ac:dyDescent="0.2"/>
    <row r="925625" s="12" customFormat="1" x14ac:dyDescent="0.2"/>
    <row r="925626" s="12" customFormat="1" x14ac:dyDescent="0.2"/>
    <row r="925627" s="12" customFormat="1" x14ac:dyDescent="0.2"/>
    <row r="925628" s="12" customFormat="1" x14ac:dyDescent="0.2"/>
    <row r="925629" s="12" customFormat="1" x14ac:dyDescent="0.2"/>
    <row r="925630" s="12" customFormat="1" x14ac:dyDescent="0.2"/>
    <row r="925631" s="12" customFormat="1" x14ac:dyDescent="0.2"/>
    <row r="925632" s="12" customFormat="1" x14ac:dyDescent="0.2"/>
    <row r="925633" s="12" customFormat="1" x14ac:dyDescent="0.2"/>
    <row r="925634" s="12" customFormat="1" x14ac:dyDescent="0.2"/>
    <row r="925635" s="12" customFormat="1" x14ac:dyDescent="0.2"/>
    <row r="925636" s="12" customFormat="1" x14ac:dyDescent="0.2"/>
    <row r="925637" s="12" customFormat="1" x14ac:dyDescent="0.2"/>
    <row r="925638" s="12" customFormat="1" x14ac:dyDescent="0.2"/>
    <row r="925639" s="12" customFormat="1" x14ac:dyDescent="0.2"/>
    <row r="925640" s="12" customFormat="1" x14ac:dyDescent="0.2"/>
    <row r="925641" s="12" customFormat="1" x14ac:dyDescent="0.2"/>
    <row r="925642" s="12" customFormat="1" x14ac:dyDescent="0.2"/>
    <row r="925643" s="12" customFormat="1" x14ac:dyDescent="0.2"/>
    <row r="925644" s="12" customFormat="1" x14ac:dyDescent="0.2"/>
    <row r="925645" s="12" customFormat="1" x14ac:dyDescent="0.2"/>
    <row r="925646" s="12" customFormat="1" x14ac:dyDescent="0.2"/>
    <row r="925647" s="12" customFormat="1" x14ac:dyDescent="0.2"/>
    <row r="925648" s="12" customFormat="1" x14ac:dyDescent="0.2"/>
    <row r="925649" s="12" customFormat="1" x14ac:dyDescent="0.2"/>
    <row r="925650" s="12" customFormat="1" x14ac:dyDescent="0.2"/>
    <row r="925651" s="12" customFormat="1" x14ac:dyDescent="0.2"/>
    <row r="925652" s="12" customFormat="1" x14ac:dyDescent="0.2"/>
    <row r="925653" s="12" customFormat="1" x14ac:dyDescent="0.2"/>
    <row r="925654" s="12" customFormat="1" x14ac:dyDescent="0.2"/>
    <row r="925655" s="12" customFormat="1" x14ac:dyDescent="0.2"/>
    <row r="925656" s="12" customFormat="1" x14ac:dyDescent="0.2"/>
    <row r="925657" s="12" customFormat="1" x14ac:dyDescent="0.2"/>
    <row r="925658" s="12" customFormat="1" x14ac:dyDescent="0.2"/>
    <row r="925659" s="12" customFormat="1" x14ac:dyDescent="0.2"/>
    <row r="925660" s="12" customFormat="1" x14ac:dyDescent="0.2"/>
    <row r="925661" s="12" customFormat="1" x14ac:dyDescent="0.2"/>
    <row r="925662" s="12" customFormat="1" x14ac:dyDescent="0.2"/>
    <row r="925663" s="12" customFormat="1" x14ac:dyDescent="0.2"/>
    <row r="925664" s="12" customFormat="1" x14ac:dyDescent="0.2"/>
    <row r="925665" s="12" customFormat="1" x14ac:dyDescent="0.2"/>
    <row r="925666" s="12" customFormat="1" x14ac:dyDescent="0.2"/>
    <row r="925667" s="12" customFormat="1" x14ac:dyDescent="0.2"/>
    <row r="925668" s="12" customFormat="1" x14ac:dyDescent="0.2"/>
    <row r="925669" s="12" customFormat="1" x14ac:dyDescent="0.2"/>
    <row r="925670" s="12" customFormat="1" x14ac:dyDescent="0.2"/>
    <row r="925671" s="12" customFormat="1" x14ac:dyDescent="0.2"/>
    <row r="925672" s="12" customFormat="1" x14ac:dyDescent="0.2"/>
    <row r="925673" s="12" customFormat="1" x14ac:dyDescent="0.2"/>
    <row r="925674" s="12" customFormat="1" x14ac:dyDescent="0.2"/>
    <row r="925675" s="12" customFormat="1" x14ac:dyDescent="0.2"/>
    <row r="925676" s="12" customFormat="1" x14ac:dyDescent="0.2"/>
    <row r="925677" s="12" customFormat="1" x14ac:dyDescent="0.2"/>
    <row r="925678" s="12" customFormat="1" x14ac:dyDescent="0.2"/>
    <row r="925679" s="12" customFormat="1" x14ac:dyDescent="0.2"/>
    <row r="925680" s="12" customFormat="1" x14ac:dyDescent="0.2"/>
    <row r="925681" s="12" customFormat="1" x14ac:dyDescent="0.2"/>
    <row r="925682" s="12" customFormat="1" x14ac:dyDescent="0.2"/>
    <row r="925683" s="12" customFormat="1" x14ac:dyDescent="0.2"/>
    <row r="925684" s="12" customFormat="1" x14ac:dyDescent="0.2"/>
    <row r="925685" s="12" customFormat="1" x14ac:dyDescent="0.2"/>
    <row r="925686" s="12" customFormat="1" x14ac:dyDescent="0.2"/>
    <row r="925687" s="12" customFormat="1" x14ac:dyDescent="0.2"/>
    <row r="925688" s="12" customFormat="1" x14ac:dyDescent="0.2"/>
    <row r="925689" s="12" customFormat="1" x14ac:dyDescent="0.2"/>
    <row r="925690" s="12" customFormat="1" x14ac:dyDescent="0.2"/>
    <row r="925691" s="12" customFormat="1" x14ac:dyDescent="0.2"/>
    <row r="925692" s="12" customFormat="1" x14ac:dyDescent="0.2"/>
    <row r="925693" s="12" customFormat="1" x14ac:dyDescent="0.2"/>
    <row r="925694" s="12" customFormat="1" x14ac:dyDescent="0.2"/>
    <row r="925695" s="12" customFormat="1" x14ac:dyDescent="0.2"/>
    <row r="925696" s="12" customFormat="1" x14ac:dyDescent="0.2"/>
    <row r="925697" s="12" customFormat="1" x14ac:dyDescent="0.2"/>
    <row r="925698" s="12" customFormat="1" x14ac:dyDescent="0.2"/>
    <row r="925699" s="12" customFormat="1" x14ac:dyDescent="0.2"/>
    <row r="925700" s="12" customFormat="1" x14ac:dyDescent="0.2"/>
    <row r="925701" s="12" customFormat="1" x14ac:dyDescent="0.2"/>
    <row r="925702" s="12" customFormat="1" x14ac:dyDescent="0.2"/>
    <row r="925703" s="12" customFormat="1" x14ac:dyDescent="0.2"/>
    <row r="925704" s="12" customFormat="1" x14ac:dyDescent="0.2"/>
    <row r="925705" s="12" customFormat="1" x14ac:dyDescent="0.2"/>
    <row r="925706" s="12" customFormat="1" x14ac:dyDescent="0.2"/>
    <row r="925707" s="12" customFormat="1" x14ac:dyDescent="0.2"/>
    <row r="925708" s="12" customFormat="1" x14ac:dyDescent="0.2"/>
    <row r="925709" s="12" customFormat="1" x14ac:dyDescent="0.2"/>
    <row r="925710" s="12" customFormat="1" x14ac:dyDescent="0.2"/>
    <row r="925711" s="12" customFormat="1" x14ac:dyDescent="0.2"/>
    <row r="925712" s="12" customFormat="1" x14ac:dyDescent="0.2"/>
    <row r="925713" s="12" customFormat="1" x14ac:dyDescent="0.2"/>
    <row r="925714" s="12" customFormat="1" x14ac:dyDescent="0.2"/>
    <row r="925715" s="12" customFormat="1" x14ac:dyDescent="0.2"/>
    <row r="925716" s="12" customFormat="1" x14ac:dyDescent="0.2"/>
    <row r="925717" s="12" customFormat="1" x14ac:dyDescent="0.2"/>
    <row r="925718" s="12" customFormat="1" x14ac:dyDescent="0.2"/>
    <row r="925719" s="12" customFormat="1" x14ac:dyDescent="0.2"/>
    <row r="925720" s="12" customFormat="1" x14ac:dyDescent="0.2"/>
    <row r="925721" s="12" customFormat="1" x14ac:dyDescent="0.2"/>
    <row r="925722" s="12" customFormat="1" x14ac:dyDescent="0.2"/>
    <row r="925723" s="12" customFormat="1" x14ac:dyDescent="0.2"/>
    <row r="925724" s="12" customFormat="1" x14ac:dyDescent="0.2"/>
    <row r="925725" s="12" customFormat="1" x14ac:dyDescent="0.2"/>
    <row r="925726" s="12" customFormat="1" x14ac:dyDescent="0.2"/>
    <row r="925727" s="12" customFormat="1" x14ac:dyDescent="0.2"/>
    <row r="925728" s="12" customFormat="1" x14ac:dyDescent="0.2"/>
    <row r="925729" s="12" customFormat="1" x14ac:dyDescent="0.2"/>
    <row r="925730" s="12" customFormat="1" x14ac:dyDescent="0.2"/>
    <row r="925731" s="12" customFormat="1" x14ac:dyDescent="0.2"/>
    <row r="925732" s="12" customFormat="1" x14ac:dyDescent="0.2"/>
    <row r="925733" s="12" customFormat="1" x14ac:dyDescent="0.2"/>
    <row r="925734" s="12" customFormat="1" x14ac:dyDescent="0.2"/>
    <row r="925735" s="12" customFormat="1" x14ac:dyDescent="0.2"/>
    <row r="925736" s="12" customFormat="1" x14ac:dyDescent="0.2"/>
    <row r="925737" s="12" customFormat="1" x14ac:dyDescent="0.2"/>
    <row r="925738" s="12" customFormat="1" x14ac:dyDescent="0.2"/>
    <row r="925739" s="12" customFormat="1" x14ac:dyDescent="0.2"/>
    <row r="925740" s="12" customFormat="1" x14ac:dyDescent="0.2"/>
    <row r="925741" s="12" customFormat="1" x14ac:dyDescent="0.2"/>
    <row r="925742" s="12" customFormat="1" x14ac:dyDescent="0.2"/>
    <row r="925743" s="12" customFormat="1" x14ac:dyDescent="0.2"/>
    <row r="925744" s="12" customFormat="1" x14ac:dyDescent="0.2"/>
    <row r="925745" s="12" customFormat="1" x14ac:dyDescent="0.2"/>
    <row r="925746" s="12" customFormat="1" x14ac:dyDescent="0.2"/>
    <row r="925747" s="12" customFormat="1" x14ac:dyDescent="0.2"/>
    <row r="925748" s="12" customFormat="1" x14ac:dyDescent="0.2"/>
    <row r="925749" s="12" customFormat="1" x14ac:dyDescent="0.2"/>
    <row r="925750" s="12" customFormat="1" x14ac:dyDescent="0.2"/>
    <row r="925751" s="12" customFormat="1" x14ac:dyDescent="0.2"/>
    <row r="925752" s="12" customFormat="1" x14ac:dyDescent="0.2"/>
    <row r="925753" s="12" customFormat="1" x14ac:dyDescent="0.2"/>
    <row r="925754" s="12" customFormat="1" x14ac:dyDescent="0.2"/>
    <row r="925755" s="12" customFormat="1" x14ac:dyDescent="0.2"/>
    <row r="925756" s="12" customFormat="1" x14ac:dyDescent="0.2"/>
    <row r="925757" s="12" customFormat="1" x14ac:dyDescent="0.2"/>
    <row r="925758" s="12" customFormat="1" x14ac:dyDescent="0.2"/>
    <row r="925759" s="12" customFormat="1" x14ac:dyDescent="0.2"/>
    <row r="925760" s="12" customFormat="1" x14ac:dyDescent="0.2"/>
    <row r="925761" s="12" customFormat="1" x14ac:dyDescent="0.2"/>
    <row r="925762" s="12" customFormat="1" x14ac:dyDescent="0.2"/>
    <row r="925763" s="12" customFormat="1" x14ac:dyDescent="0.2"/>
    <row r="925764" s="12" customFormat="1" x14ac:dyDescent="0.2"/>
    <row r="925765" s="12" customFormat="1" x14ac:dyDescent="0.2"/>
    <row r="925766" s="12" customFormat="1" x14ac:dyDescent="0.2"/>
    <row r="925767" s="12" customFormat="1" x14ac:dyDescent="0.2"/>
    <row r="925768" s="12" customFormat="1" x14ac:dyDescent="0.2"/>
    <row r="925769" s="12" customFormat="1" x14ac:dyDescent="0.2"/>
    <row r="925770" s="12" customFormat="1" x14ac:dyDescent="0.2"/>
    <row r="925771" s="12" customFormat="1" x14ac:dyDescent="0.2"/>
    <row r="925772" s="12" customFormat="1" x14ac:dyDescent="0.2"/>
    <row r="925773" s="12" customFormat="1" x14ac:dyDescent="0.2"/>
    <row r="925774" s="12" customFormat="1" x14ac:dyDescent="0.2"/>
    <row r="925775" s="12" customFormat="1" x14ac:dyDescent="0.2"/>
    <row r="925776" s="12" customFormat="1" x14ac:dyDescent="0.2"/>
    <row r="925777" s="12" customFormat="1" x14ac:dyDescent="0.2"/>
    <row r="925778" s="12" customFormat="1" x14ac:dyDescent="0.2"/>
    <row r="925779" s="12" customFormat="1" x14ac:dyDescent="0.2"/>
    <row r="925780" s="12" customFormat="1" x14ac:dyDescent="0.2"/>
    <row r="925781" s="12" customFormat="1" x14ac:dyDescent="0.2"/>
    <row r="925782" s="12" customFormat="1" x14ac:dyDescent="0.2"/>
    <row r="925783" s="12" customFormat="1" x14ac:dyDescent="0.2"/>
    <row r="925784" s="12" customFormat="1" x14ac:dyDescent="0.2"/>
    <row r="925785" s="12" customFormat="1" x14ac:dyDescent="0.2"/>
    <row r="925786" s="12" customFormat="1" x14ac:dyDescent="0.2"/>
    <row r="925787" s="12" customFormat="1" x14ac:dyDescent="0.2"/>
    <row r="925788" s="12" customFormat="1" x14ac:dyDescent="0.2"/>
    <row r="925789" s="12" customFormat="1" x14ac:dyDescent="0.2"/>
    <row r="925790" s="12" customFormat="1" x14ac:dyDescent="0.2"/>
    <row r="925791" s="12" customFormat="1" x14ac:dyDescent="0.2"/>
    <row r="925792" s="12" customFormat="1" x14ac:dyDescent="0.2"/>
    <row r="925793" s="12" customFormat="1" x14ac:dyDescent="0.2"/>
    <row r="925794" s="12" customFormat="1" x14ac:dyDescent="0.2"/>
    <row r="925795" s="12" customFormat="1" x14ac:dyDescent="0.2"/>
    <row r="925796" s="12" customFormat="1" x14ac:dyDescent="0.2"/>
    <row r="925797" s="12" customFormat="1" x14ac:dyDescent="0.2"/>
    <row r="925798" s="12" customFormat="1" x14ac:dyDescent="0.2"/>
    <row r="925799" s="12" customFormat="1" x14ac:dyDescent="0.2"/>
    <row r="925800" s="12" customFormat="1" x14ac:dyDescent="0.2"/>
    <row r="925801" s="12" customFormat="1" x14ac:dyDescent="0.2"/>
    <row r="925802" s="12" customFormat="1" x14ac:dyDescent="0.2"/>
    <row r="925803" s="12" customFormat="1" x14ac:dyDescent="0.2"/>
    <row r="925804" s="12" customFormat="1" x14ac:dyDescent="0.2"/>
    <row r="925805" s="12" customFormat="1" x14ac:dyDescent="0.2"/>
    <row r="925806" s="12" customFormat="1" x14ac:dyDescent="0.2"/>
    <row r="925807" s="12" customFormat="1" x14ac:dyDescent="0.2"/>
    <row r="925808" s="12" customFormat="1" x14ac:dyDescent="0.2"/>
    <row r="925809" s="12" customFormat="1" x14ac:dyDescent="0.2"/>
    <row r="925810" s="12" customFormat="1" x14ac:dyDescent="0.2"/>
    <row r="925811" s="12" customFormat="1" x14ac:dyDescent="0.2"/>
    <row r="925812" s="12" customFormat="1" x14ac:dyDescent="0.2"/>
    <row r="925813" s="12" customFormat="1" x14ac:dyDescent="0.2"/>
    <row r="925814" s="12" customFormat="1" x14ac:dyDescent="0.2"/>
    <row r="925815" s="12" customFormat="1" x14ac:dyDescent="0.2"/>
    <row r="925816" s="12" customFormat="1" x14ac:dyDescent="0.2"/>
    <row r="925817" s="12" customFormat="1" x14ac:dyDescent="0.2"/>
    <row r="925818" s="12" customFormat="1" x14ac:dyDescent="0.2"/>
    <row r="925819" s="12" customFormat="1" x14ac:dyDescent="0.2"/>
    <row r="925820" s="12" customFormat="1" x14ac:dyDescent="0.2"/>
    <row r="925821" s="12" customFormat="1" x14ac:dyDescent="0.2"/>
    <row r="925822" s="12" customFormat="1" x14ac:dyDescent="0.2"/>
    <row r="925823" s="12" customFormat="1" x14ac:dyDescent="0.2"/>
    <row r="925824" s="12" customFormat="1" x14ac:dyDescent="0.2"/>
    <row r="925825" s="12" customFormat="1" x14ac:dyDescent="0.2"/>
    <row r="925826" s="12" customFormat="1" x14ac:dyDescent="0.2"/>
    <row r="925827" s="12" customFormat="1" x14ac:dyDescent="0.2"/>
    <row r="925828" s="12" customFormat="1" x14ac:dyDescent="0.2"/>
    <row r="925829" s="12" customFormat="1" x14ac:dyDescent="0.2"/>
    <row r="925830" s="12" customFormat="1" x14ac:dyDescent="0.2"/>
    <row r="925831" s="12" customFormat="1" x14ac:dyDescent="0.2"/>
    <row r="925832" s="12" customFormat="1" x14ac:dyDescent="0.2"/>
    <row r="925833" s="12" customFormat="1" x14ac:dyDescent="0.2"/>
    <row r="925834" s="12" customFormat="1" x14ac:dyDescent="0.2"/>
    <row r="925835" s="12" customFormat="1" x14ac:dyDescent="0.2"/>
    <row r="925836" s="12" customFormat="1" x14ac:dyDescent="0.2"/>
    <row r="925837" s="12" customFormat="1" x14ac:dyDescent="0.2"/>
    <row r="925838" s="12" customFormat="1" x14ac:dyDescent="0.2"/>
    <row r="925839" s="12" customFormat="1" x14ac:dyDescent="0.2"/>
    <row r="925840" s="12" customFormat="1" x14ac:dyDescent="0.2"/>
    <row r="925841" s="12" customFormat="1" x14ac:dyDescent="0.2"/>
    <row r="925842" s="12" customFormat="1" x14ac:dyDescent="0.2"/>
    <row r="925843" s="12" customFormat="1" x14ac:dyDescent="0.2"/>
    <row r="925844" s="12" customFormat="1" x14ac:dyDescent="0.2"/>
    <row r="925845" s="12" customFormat="1" x14ac:dyDescent="0.2"/>
    <row r="925846" s="12" customFormat="1" x14ac:dyDescent="0.2"/>
    <row r="925847" s="12" customFormat="1" x14ac:dyDescent="0.2"/>
    <row r="925848" s="12" customFormat="1" x14ac:dyDescent="0.2"/>
    <row r="925849" s="12" customFormat="1" x14ac:dyDescent="0.2"/>
    <row r="925850" s="12" customFormat="1" x14ac:dyDescent="0.2"/>
    <row r="925851" s="12" customFormat="1" x14ac:dyDescent="0.2"/>
    <row r="925852" s="12" customFormat="1" x14ac:dyDescent="0.2"/>
    <row r="925853" s="12" customFormat="1" x14ac:dyDescent="0.2"/>
    <row r="925854" s="12" customFormat="1" x14ac:dyDescent="0.2"/>
    <row r="925855" s="12" customFormat="1" x14ac:dyDescent="0.2"/>
    <row r="925856" s="12" customFormat="1" x14ac:dyDescent="0.2"/>
    <row r="925857" s="12" customFormat="1" x14ac:dyDescent="0.2"/>
    <row r="925858" s="12" customFormat="1" x14ac:dyDescent="0.2"/>
    <row r="925859" s="12" customFormat="1" x14ac:dyDescent="0.2"/>
    <row r="925860" s="12" customFormat="1" x14ac:dyDescent="0.2"/>
    <row r="925861" s="12" customFormat="1" x14ac:dyDescent="0.2"/>
    <row r="925862" s="12" customFormat="1" x14ac:dyDescent="0.2"/>
    <row r="925863" s="12" customFormat="1" x14ac:dyDescent="0.2"/>
    <row r="925864" s="12" customFormat="1" x14ac:dyDescent="0.2"/>
    <row r="925865" s="12" customFormat="1" x14ac:dyDescent="0.2"/>
    <row r="925866" s="12" customFormat="1" x14ac:dyDescent="0.2"/>
    <row r="925867" s="12" customFormat="1" x14ac:dyDescent="0.2"/>
    <row r="925868" s="12" customFormat="1" x14ac:dyDescent="0.2"/>
    <row r="925869" s="12" customFormat="1" x14ac:dyDescent="0.2"/>
    <row r="925870" s="12" customFormat="1" x14ac:dyDescent="0.2"/>
    <row r="925871" s="12" customFormat="1" x14ac:dyDescent="0.2"/>
    <row r="925872" s="12" customFormat="1" x14ac:dyDescent="0.2"/>
    <row r="925873" s="12" customFormat="1" x14ac:dyDescent="0.2"/>
    <row r="925874" s="12" customFormat="1" x14ac:dyDescent="0.2"/>
    <row r="925875" s="12" customFormat="1" x14ac:dyDescent="0.2"/>
    <row r="925876" s="12" customFormat="1" x14ac:dyDescent="0.2"/>
    <row r="925877" s="12" customFormat="1" x14ac:dyDescent="0.2"/>
    <row r="925878" s="12" customFormat="1" x14ac:dyDescent="0.2"/>
    <row r="925879" s="12" customFormat="1" x14ac:dyDescent="0.2"/>
    <row r="925880" s="12" customFormat="1" x14ac:dyDescent="0.2"/>
    <row r="925881" s="12" customFormat="1" x14ac:dyDescent="0.2"/>
    <row r="925882" s="12" customFormat="1" x14ac:dyDescent="0.2"/>
    <row r="925883" s="12" customFormat="1" x14ac:dyDescent="0.2"/>
    <row r="925884" s="12" customFormat="1" x14ac:dyDescent="0.2"/>
    <row r="925885" s="12" customFormat="1" x14ac:dyDescent="0.2"/>
    <row r="925886" s="12" customFormat="1" x14ac:dyDescent="0.2"/>
    <row r="925887" s="12" customFormat="1" x14ac:dyDescent="0.2"/>
    <row r="925888" s="12" customFormat="1" x14ac:dyDescent="0.2"/>
    <row r="925889" s="12" customFormat="1" x14ac:dyDescent="0.2"/>
    <row r="925890" s="12" customFormat="1" x14ac:dyDescent="0.2"/>
    <row r="925891" s="12" customFormat="1" x14ac:dyDescent="0.2"/>
    <row r="925892" s="12" customFormat="1" x14ac:dyDescent="0.2"/>
    <row r="925893" s="12" customFormat="1" x14ac:dyDescent="0.2"/>
    <row r="925894" s="12" customFormat="1" x14ac:dyDescent="0.2"/>
    <row r="925895" s="12" customFormat="1" x14ac:dyDescent="0.2"/>
    <row r="925896" s="12" customFormat="1" x14ac:dyDescent="0.2"/>
    <row r="925897" s="12" customFormat="1" x14ac:dyDescent="0.2"/>
    <row r="925898" s="12" customFormat="1" x14ac:dyDescent="0.2"/>
    <row r="925899" s="12" customFormat="1" x14ac:dyDescent="0.2"/>
    <row r="925900" s="12" customFormat="1" x14ac:dyDescent="0.2"/>
    <row r="925901" s="12" customFormat="1" x14ac:dyDescent="0.2"/>
    <row r="925902" s="12" customFormat="1" x14ac:dyDescent="0.2"/>
    <row r="925903" s="12" customFormat="1" x14ac:dyDescent="0.2"/>
    <row r="925904" s="12" customFormat="1" x14ac:dyDescent="0.2"/>
    <row r="925905" s="12" customFormat="1" x14ac:dyDescent="0.2"/>
    <row r="925906" s="12" customFormat="1" x14ac:dyDescent="0.2"/>
    <row r="925907" s="12" customFormat="1" x14ac:dyDescent="0.2"/>
    <row r="925908" s="12" customFormat="1" x14ac:dyDescent="0.2"/>
    <row r="925909" s="12" customFormat="1" x14ac:dyDescent="0.2"/>
    <row r="925910" s="12" customFormat="1" x14ac:dyDescent="0.2"/>
    <row r="925911" s="12" customFormat="1" x14ac:dyDescent="0.2"/>
    <row r="925912" s="12" customFormat="1" x14ac:dyDescent="0.2"/>
    <row r="925913" s="12" customFormat="1" x14ac:dyDescent="0.2"/>
    <row r="925914" s="12" customFormat="1" x14ac:dyDescent="0.2"/>
    <row r="925915" s="12" customFormat="1" x14ac:dyDescent="0.2"/>
    <row r="925916" s="12" customFormat="1" x14ac:dyDescent="0.2"/>
    <row r="925917" s="12" customFormat="1" x14ac:dyDescent="0.2"/>
    <row r="925918" s="12" customFormat="1" x14ac:dyDescent="0.2"/>
    <row r="925919" s="12" customFormat="1" x14ac:dyDescent="0.2"/>
    <row r="925920" s="12" customFormat="1" x14ac:dyDescent="0.2"/>
    <row r="925921" s="12" customFormat="1" x14ac:dyDescent="0.2"/>
    <row r="925922" s="12" customFormat="1" x14ac:dyDescent="0.2"/>
    <row r="925923" s="12" customFormat="1" x14ac:dyDescent="0.2"/>
    <row r="925924" s="12" customFormat="1" x14ac:dyDescent="0.2"/>
    <row r="925925" s="12" customFormat="1" x14ac:dyDescent="0.2"/>
    <row r="925926" s="12" customFormat="1" x14ac:dyDescent="0.2"/>
    <row r="925927" s="12" customFormat="1" x14ac:dyDescent="0.2"/>
    <row r="925928" s="12" customFormat="1" x14ac:dyDescent="0.2"/>
    <row r="925929" s="12" customFormat="1" x14ac:dyDescent="0.2"/>
    <row r="925930" s="12" customFormat="1" x14ac:dyDescent="0.2"/>
    <row r="925931" s="12" customFormat="1" x14ac:dyDescent="0.2"/>
    <row r="925932" s="12" customFormat="1" x14ac:dyDescent="0.2"/>
    <row r="925933" s="12" customFormat="1" x14ac:dyDescent="0.2"/>
    <row r="925934" s="12" customFormat="1" x14ac:dyDescent="0.2"/>
    <row r="925935" s="12" customFormat="1" x14ac:dyDescent="0.2"/>
    <row r="925936" s="12" customFormat="1" x14ac:dyDescent="0.2"/>
    <row r="925937" s="12" customFormat="1" x14ac:dyDescent="0.2"/>
    <row r="925938" s="12" customFormat="1" x14ac:dyDescent="0.2"/>
    <row r="925939" s="12" customFormat="1" x14ac:dyDescent="0.2"/>
    <row r="925940" s="12" customFormat="1" x14ac:dyDescent="0.2"/>
    <row r="925941" s="12" customFormat="1" x14ac:dyDescent="0.2"/>
    <row r="925942" s="12" customFormat="1" x14ac:dyDescent="0.2"/>
    <row r="925943" s="12" customFormat="1" x14ac:dyDescent="0.2"/>
    <row r="925944" s="12" customFormat="1" x14ac:dyDescent="0.2"/>
    <row r="925945" s="12" customFormat="1" x14ac:dyDescent="0.2"/>
    <row r="925946" s="12" customFormat="1" x14ac:dyDescent="0.2"/>
    <row r="925947" s="12" customFormat="1" x14ac:dyDescent="0.2"/>
    <row r="925948" s="12" customFormat="1" x14ac:dyDescent="0.2"/>
    <row r="925949" s="12" customFormat="1" x14ac:dyDescent="0.2"/>
    <row r="925950" s="12" customFormat="1" x14ac:dyDescent="0.2"/>
    <row r="925951" s="12" customFormat="1" x14ac:dyDescent="0.2"/>
    <row r="925952" s="12" customFormat="1" x14ac:dyDescent="0.2"/>
    <row r="925953" s="12" customFormat="1" x14ac:dyDescent="0.2"/>
    <row r="925954" s="12" customFormat="1" x14ac:dyDescent="0.2"/>
    <row r="925955" s="12" customFormat="1" x14ac:dyDescent="0.2"/>
    <row r="925956" s="12" customFormat="1" x14ac:dyDescent="0.2"/>
    <row r="925957" s="12" customFormat="1" x14ac:dyDescent="0.2"/>
    <row r="925958" s="12" customFormat="1" x14ac:dyDescent="0.2"/>
    <row r="925959" s="12" customFormat="1" x14ac:dyDescent="0.2"/>
    <row r="925960" s="12" customFormat="1" x14ac:dyDescent="0.2"/>
    <row r="925961" s="12" customFormat="1" x14ac:dyDescent="0.2"/>
    <row r="925962" s="12" customFormat="1" x14ac:dyDescent="0.2"/>
    <row r="925963" s="12" customFormat="1" x14ac:dyDescent="0.2"/>
    <row r="925964" s="12" customFormat="1" x14ac:dyDescent="0.2"/>
    <row r="925965" s="12" customFormat="1" x14ac:dyDescent="0.2"/>
    <row r="925966" s="12" customFormat="1" x14ac:dyDescent="0.2"/>
    <row r="925967" s="12" customFormat="1" x14ac:dyDescent="0.2"/>
    <row r="925968" s="12" customFormat="1" x14ac:dyDescent="0.2"/>
    <row r="925969" s="12" customFormat="1" x14ac:dyDescent="0.2"/>
    <row r="925970" s="12" customFormat="1" x14ac:dyDescent="0.2"/>
    <row r="925971" s="12" customFormat="1" x14ac:dyDescent="0.2"/>
    <row r="925972" s="12" customFormat="1" x14ac:dyDescent="0.2"/>
    <row r="925973" s="12" customFormat="1" x14ac:dyDescent="0.2"/>
    <row r="925974" s="12" customFormat="1" x14ac:dyDescent="0.2"/>
    <row r="925975" s="12" customFormat="1" x14ac:dyDescent="0.2"/>
    <row r="925976" s="12" customFormat="1" x14ac:dyDescent="0.2"/>
    <row r="925977" s="12" customFormat="1" x14ac:dyDescent="0.2"/>
    <row r="925978" s="12" customFormat="1" x14ac:dyDescent="0.2"/>
    <row r="925979" s="12" customFormat="1" x14ac:dyDescent="0.2"/>
    <row r="925980" s="12" customFormat="1" x14ac:dyDescent="0.2"/>
    <row r="925981" s="12" customFormat="1" x14ac:dyDescent="0.2"/>
    <row r="925982" s="12" customFormat="1" x14ac:dyDescent="0.2"/>
    <row r="925983" s="12" customFormat="1" x14ac:dyDescent="0.2"/>
    <row r="925984" s="12" customFormat="1" x14ac:dyDescent="0.2"/>
    <row r="925985" s="12" customFormat="1" x14ac:dyDescent="0.2"/>
    <row r="925986" s="12" customFormat="1" x14ac:dyDescent="0.2"/>
    <row r="925987" s="12" customFormat="1" x14ac:dyDescent="0.2"/>
    <row r="925988" s="12" customFormat="1" x14ac:dyDescent="0.2"/>
    <row r="925989" s="12" customFormat="1" x14ac:dyDescent="0.2"/>
    <row r="925990" s="12" customFormat="1" x14ac:dyDescent="0.2"/>
    <row r="925991" s="12" customFormat="1" x14ac:dyDescent="0.2"/>
    <row r="925992" s="12" customFormat="1" x14ac:dyDescent="0.2"/>
    <row r="925993" s="12" customFormat="1" x14ac:dyDescent="0.2"/>
    <row r="925994" s="12" customFormat="1" x14ac:dyDescent="0.2"/>
    <row r="925995" s="12" customFormat="1" x14ac:dyDescent="0.2"/>
    <row r="925996" s="12" customFormat="1" x14ac:dyDescent="0.2"/>
    <row r="925997" s="12" customFormat="1" x14ac:dyDescent="0.2"/>
    <row r="925998" s="12" customFormat="1" x14ac:dyDescent="0.2"/>
    <row r="925999" s="12" customFormat="1" x14ac:dyDescent="0.2"/>
    <row r="926000" s="12" customFormat="1" x14ac:dyDescent="0.2"/>
    <row r="926001" s="12" customFormat="1" x14ac:dyDescent="0.2"/>
    <row r="926002" s="12" customFormat="1" x14ac:dyDescent="0.2"/>
    <row r="926003" s="12" customFormat="1" x14ac:dyDescent="0.2"/>
    <row r="926004" s="12" customFormat="1" x14ac:dyDescent="0.2"/>
    <row r="926005" s="12" customFormat="1" x14ac:dyDescent="0.2"/>
    <row r="926006" s="12" customFormat="1" x14ac:dyDescent="0.2"/>
    <row r="926007" s="12" customFormat="1" x14ac:dyDescent="0.2"/>
    <row r="926008" s="12" customFormat="1" x14ac:dyDescent="0.2"/>
    <row r="926009" s="12" customFormat="1" x14ac:dyDescent="0.2"/>
    <row r="926010" s="12" customFormat="1" x14ac:dyDescent="0.2"/>
    <row r="926011" s="12" customFormat="1" x14ac:dyDescent="0.2"/>
    <row r="926012" s="12" customFormat="1" x14ac:dyDescent="0.2"/>
    <row r="926013" s="12" customFormat="1" x14ac:dyDescent="0.2"/>
    <row r="926014" s="12" customFormat="1" x14ac:dyDescent="0.2"/>
    <row r="926015" s="12" customFormat="1" x14ac:dyDescent="0.2"/>
    <row r="926016" s="12" customFormat="1" x14ac:dyDescent="0.2"/>
    <row r="926017" s="12" customFormat="1" x14ac:dyDescent="0.2"/>
    <row r="926018" s="12" customFormat="1" x14ac:dyDescent="0.2"/>
    <row r="926019" s="12" customFormat="1" x14ac:dyDescent="0.2"/>
    <row r="926020" s="12" customFormat="1" x14ac:dyDescent="0.2"/>
    <row r="926021" s="12" customFormat="1" x14ac:dyDescent="0.2"/>
    <row r="926022" s="12" customFormat="1" x14ac:dyDescent="0.2"/>
    <row r="926023" s="12" customFormat="1" x14ac:dyDescent="0.2"/>
    <row r="926024" s="12" customFormat="1" x14ac:dyDescent="0.2"/>
    <row r="926025" s="12" customFormat="1" x14ac:dyDescent="0.2"/>
    <row r="926026" s="12" customFormat="1" x14ac:dyDescent="0.2"/>
    <row r="926027" s="12" customFormat="1" x14ac:dyDescent="0.2"/>
    <row r="926028" s="12" customFormat="1" x14ac:dyDescent="0.2"/>
    <row r="926029" s="12" customFormat="1" x14ac:dyDescent="0.2"/>
    <row r="926030" s="12" customFormat="1" x14ac:dyDescent="0.2"/>
    <row r="926031" s="12" customFormat="1" x14ac:dyDescent="0.2"/>
    <row r="926032" s="12" customFormat="1" x14ac:dyDescent="0.2"/>
    <row r="926033" s="12" customFormat="1" x14ac:dyDescent="0.2"/>
    <row r="926034" s="12" customFormat="1" x14ac:dyDescent="0.2"/>
    <row r="926035" s="12" customFormat="1" x14ac:dyDescent="0.2"/>
    <row r="926036" s="12" customFormat="1" x14ac:dyDescent="0.2"/>
    <row r="926037" s="12" customFormat="1" x14ac:dyDescent="0.2"/>
    <row r="926038" s="12" customFormat="1" x14ac:dyDescent="0.2"/>
    <row r="926039" s="12" customFormat="1" x14ac:dyDescent="0.2"/>
    <row r="926040" s="12" customFormat="1" x14ac:dyDescent="0.2"/>
    <row r="926041" s="12" customFormat="1" x14ac:dyDescent="0.2"/>
    <row r="926042" s="12" customFormat="1" x14ac:dyDescent="0.2"/>
    <row r="926043" s="12" customFormat="1" x14ac:dyDescent="0.2"/>
    <row r="926044" s="12" customFormat="1" x14ac:dyDescent="0.2"/>
    <row r="926045" s="12" customFormat="1" x14ac:dyDescent="0.2"/>
    <row r="926046" s="12" customFormat="1" x14ac:dyDescent="0.2"/>
    <row r="926047" s="12" customFormat="1" x14ac:dyDescent="0.2"/>
    <row r="926048" s="12" customFormat="1" x14ac:dyDescent="0.2"/>
    <row r="926049" s="12" customFormat="1" x14ac:dyDescent="0.2"/>
    <row r="926050" s="12" customFormat="1" x14ac:dyDescent="0.2"/>
    <row r="926051" s="12" customFormat="1" x14ac:dyDescent="0.2"/>
    <row r="926052" s="12" customFormat="1" x14ac:dyDescent="0.2"/>
    <row r="926053" s="12" customFormat="1" x14ac:dyDescent="0.2"/>
    <row r="926054" s="12" customFormat="1" x14ac:dyDescent="0.2"/>
    <row r="926055" s="12" customFormat="1" x14ac:dyDescent="0.2"/>
    <row r="926056" s="12" customFormat="1" x14ac:dyDescent="0.2"/>
    <row r="926057" s="12" customFormat="1" x14ac:dyDescent="0.2"/>
    <row r="926058" s="12" customFormat="1" x14ac:dyDescent="0.2"/>
    <row r="926059" s="12" customFormat="1" x14ac:dyDescent="0.2"/>
    <row r="926060" s="12" customFormat="1" x14ac:dyDescent="0.2"/>
    <row r="926061" s="12" customFormat="1" x14ac:dyDescent="0.2"/>
    <row r="926062" s="12" customFormat="1" x14ac:dyDescent="0.2"/>
    <row r="926063" s="12" customFormat="1" x14ac:dyDescent="0.2"/>
    <row r="926064" s="12" customFormat="1" x14ac:dyDescent="0.2"/>
    <row r="926065" s="12" customFormat="1" x14ac:dyDescent="0.2"/>
    <row r="926066" s="12" customFormat="1" x14ac:dyDescent="0.2"/>
    <row r="926067" s="12" customFormat="1" x14ac:dyDescent="0.2"/>
    <row r="926068" s="12" customFormat="1" x14ac:dyDescent="0.2"/>
    <row r="926069" s="12" customFormat="1" x14ac:dyDescent="0.2"/>
    <row r="926070" s="12" customFormat="1" x14ac:dyDescent="0.2"/>
    <row r="926071" s="12" customFormat="1" x14ac:dyDescent="0.2"/>
    <row r="926072" s="12" customFormat="1" x14ac:dyDescent="0.2"/>
    <row r="926073" s="12" customFormat="1" x14ac:dyDescent="0.2"/>
    <row r="926074" s="12" customFormat="1" x14ac:dyDescent="0.2"/>
    <row r="926075" s="12" customFormat="1" x14ac:dyDescent="0.2"/>
    <row r="926076" s="12" customFormat="1" x14ac:dyDescent="0.2"/>
    <row r="926077" s="12" customFormat="1" x14ac:dyDescent="0.2"/>
    <row r="926078" s="12" customFormat="1" x14ac:dyDescent="0.2"/>
    <row r="926079" s="12" customFormat="1" x14ac:dyDescent="0.2"/>
    <row r="926080" s="12" customFormat="1" x14ac:dyDescent="0.2"/>
    <row r="926081" s="12" customFormat="1" x14ac:dyDescent="0.2"/>
    <row r="926082" s="12" customFormat="1" x14ac:dyDescent="0.2"/>
    <row r="926083" s="12" customFormat="1" x14ac:dyDescent="0.2"/>
    <row r="926084" s="12" customFormat="1" x14ac:dyDescent="0.2"/>
    <row r="926085" s="12" customFormat="1" x14ac:dyDescent="0.2"/>
    <row r="926086" s="12" customFormat="1" x14ac:dyDescent="0.2"/>
    <row r="926087" s="12" customFormat="1" x14ac:dyDescent="0.2"/>
    <row r="926088" s="12" customFormat="1" x14ac:dyDescent="0.2"/>
    <row r="926089" s="12" customFormat="1" x14ac:dyDescent="0.2"/>
    <row r="926090" s="12" customFormat="1" x14ac:dyDescent="0.2"/>
    <row r="926091" s="12" customFormat="1" x14ac:dyDescent="0.2"/>
    <row r="926092" s="12" customFormat="1" x14ac:dyDescent="0.2"/>
    <row r="926093" s="12" customFormat="1" x14ac:dyDescent="0.2"/>
    <row r="926094" s="12" customFormat="1" x14ac:dyDescent="0.2"/>
    <row r="926095" s="12" customFormat="1" x14ac:dyDescent="0.2"/>
    <row r="926096" s="12" customFormat="1" x14ac:dyDescent="0.2"/>
    <row r="926097" s="12" customFormat="1" x14ac:dyDescent="0.2"/>
    <row r="926098" s="12" customFormat="1" x14ac:dyDescent="0.2"/>
    <row r="926099" s="12" customFormat="1" x14ac:dyDescent="0.2"/>
    <row r="926100" s="12" customFormat="1" x14ac:dyDescent="0.2"/>
    <row r="926101" s="12" customFormat="1" x14ac:dyDescent="0.2"/>
    <row r="926102" s="12" customFormat="1" x14ac:dyDescent="0.2"/>
    <row r="926103" s="12" customFormat="1" x14ac:dyDescent="0.2"/>
    <row r="926104" s="12" customFormat="1" x14ac:dyDescent="0.2"/>
    <row r="926105" s="12" customFormat="1" x14ac:dyDescent="0.2"/>
    <row r="926106" s="12" customFormat="1" x14ac:dyDescent="0.2"/>
    <row r="926107" s="12" customFormat="1" x14ac:dyDescent="0.2"/>
    <row r="926108" s="12" customFormat="1" x14ac:dyDescent="0.2"/>
    <row r="926109" s="12" customFormat="1" x14ac:dyDescent="0.2"/>
    <row r="926110" s="12" customFormat="1" x14ac:dyDescent="0.2"/>
    <row r="926111" s="12" customFormat="1" x14ac:dyDescent="0.2"/>
    <row r="926112" s="12" customFormat="1" x14ac:dyDescent="0.2"/>
    <row r="926113" s="12" customFormat="1" x14ac:dyDescent="0.2"/>
    <row r="926114" s="12" customFormat="1" x14ac:dyDescent="0.2"/>
    <row r="926115" s="12" customFormat="1" x14ac:dyDescent="0.2"/>
    <row r="926116" s="12" customFormat="1" x14ac:dyDescent="0.2"/>
    <row r="926117" s="12" customFormat="1" x14ac:dyDescent="0.2"/>
    <row r="926118" s="12" customFormat="1" x14ac:dyDescent="0.2"/>
    <row r="926119" s="12" customFormat="1" x14ac:dyDescent="0.2"/>
    <row r="926120" s="12" customFormat="1" x14ac:dyDescent="0.2"/>
    <row r="926121" s="12" customFormat="1" x14ac:dyDescent="0.2"/>
    <row r="926122" s="12" customFormat="1" x14ac:dyDescent="0.2"/>
    <row r="926123" s="12" customFormat="1" x14ac:dyDescent="0.2"/>
    <row r="926124" s="12" customFormat="1" x14ac:dyDescent="0.2"/>
    <row r="926125" s="12" customFormat="1" x14ac:dyDescent="0.2"/>
    <row r="926126" s="12" customFormat="1" x14ac:dyDescent="0.2"/>
    <row r="926127" s="12" customFormat="1" x14ac:dyDescent="0.2"/>
    <row r="926128" s="12" customFormat="1" x14ac:dyDescent="0.2"/>
    <row r="926129" s="12" customFormat="1" x14ac:dyDescent="0.2"/>
    <row r="926130" s="12" customFormat="1" x14ac:dyDescent="0.2"/>
    <row r="926131" s="12" customFormat="1" x14ac:dyDescent="0.2"/>
    <row r="926132" s="12" customFormat="1" x14ac:dyDescent="0.2"/>
    <row r="926133" s="12" customFormat="1" x14ac:dyDescent="0.2"/>
    <row r="926134" s="12" customFormat="1" x14ac:dyDescent="0.2"/>
    <row r="926135" s="12" customFormat="1" x14ac:dyDescent="0.2"/>
    <row r="926136" s="12" customFormat="1" x14ac:dyDescent="0.2"/>
    <row r="926137" s="12" customFormat="1" x14ac:dyDescent="0.2"/>
    <row r="926138" s="12" customFormat="1" x14ac:dyDescent="0.2"/>
    <row r="926139" s="12" customFormat="1" x14ac:dyDescent="0.2"/>
    <row r="926140" s="12" customFormat="1" x14ac:dyDescent="0.2"/>
    <row r="926141" s="12" customFormat="1" x14ac:dyDescent="0.2"/>
    <row r="926142" s="12" customFormat="1" x14ac:dyDescent="0.2"/>
    <row r="926143" s="12" customFormat="1" x14ac:dyDescent="0.2"/>
    <row r="926144" s="12" customFormat="1" x14ac:dyDescent="0.2"/>
    <row r="926145" s="12" customFormat="1" x14ac:dyDescent="0.2"/>
    <row r="926146" s="12" customFormat="1" x14ac:dyDescent="0.2"/>
    <row r="926147" s="12" customFormat="1" x14ac:dyDescent="0.2"/>
    <row r="926148" s="12" customFormat="1" x14ac:dyDescent="0.2"/>
    <row r="926149" s="12" customFormat="1" x14ac:dyDescent="0.2"/>
    <row r="926150" s="12" customFormat="1" x14ac:dyDescent="0.2"/>
    <row r="926151" s="12" customFormat="1" x14ac:dyDescent="0.2"/>
    <row r="926152" s="12" customFormat="1" x14ac:dyDescent="0.2"/>
    <row r="926153" s="12" customFormat="1" x14ac:dyDescent="0.2"/>
    <row r="926154" s="12" customFormat="1" x14ac:dyDescent="0.2"/>
    <row r="926155" s="12" customFormat="1" x14ac:dyDescent="0.2"/>
    <row r="926156" s="12" customFormat="1" x14ac:dyDescent="0.2"/>
    <row r="926157" s="12" customFormat="1" x14ac:dyDescent="0.2"/>
    <row r="926158" s="12" customFormat="1" x14ac:dyDescent="0.2"/>
    <row r="926159" s="12" customFormat="1" x14ac:dyDescent="0.2"/>
    <row r="926160" s="12" customFormat="1" x14ac:dyDescent="0.2"/>
    <row r="926161" s="12" customFormat="1" x14ac:dyDescent="0.2"/>
    <row r="926162" s="12" customFormat="1" x14ac:dyDescent="0.2"/>
    <row r="926163" s="12" customFormat="1" x14ac:dyDescent="0.2"/>
    <row r="926164" s="12" customFormat="1" x14ac:dyDescent="0.2"/>
    <row r="926165" s="12" customFormat="1" x14ac:dyDescent="0.2"/>
    <row r="926166" s="12" customFormat="1" x14ac:dyDescent="0.2"/>
    <row r="926167" s="12" customFormat="1" x14ac:dyDescent="0.2"/>
    <row r="926168" s="12" customFormat="1" x14ac:dyDescent="0.2"/>
    <row r="926169" s="12" customFormat="1" x14ac:dyDescent="0.2"/>
    <row r="926170" s="12" customFormat="1" x14ac:dyDescent="0.2"/>
    <row r="926171" s="12" customFormat="1" x14ac:dyDescent="0.2"/>
    <row r="926172" s="12" customFormat="1" x14ac:dyDescent="0.2"/>
    <row r="926173" s="12" customFormat="1" x14ac:dyDescent="0.2"/>
    <row r="926174" s="12" customFormat="1" x14ac:dyDescent="0.2"/>
    <row r="926175" s="12" customFormat="1" x14ac:dyDescent="0.2"/>
    <row r="926176" s="12" customFormat="1" x14ac:dyDescent="0.2"/>
    <row r="926177" s="12" customFormat="1" x14ac:dyDescent="0.2"/>
    <row r="926178" s="12" customFormat="1" x14ac:dyDescent="0.2"/>
    <row r="926179" s="12" customFormat="1" x14ac:dyDescent="0.2"/>
    <row r="926180" s="12" customFormat="1" x14ac:dyDescent="0.2"/>
    <row r="926181" s="12" customFormat="1" x14ac:dyDescent="0.2"/>
    <row r="926182" s="12" customFormat="1" x14ac:dyDescent="0.2"/>
    <row r="926183" s="12" customFormat="1" x14ac:dyDescent="0.2"/>
    <row r="926184" s="12" customFormat="1" x14ac:dyDescent="0.2"/>
    <row r="926185" s="12" customFormat="1" x14ac:dyDescent="0.2"/>
    <row r="926186" s="12" customFormat="1" x14ac:dyDescent="0.2"/>
    <row r="926187" s="12" customFormat="1" x14ac:dyDescent="0.2"/>
    <row r="926188" s="12" customFormat="1" x14ac:dyDescent="0.2"/>
    <row r="926189" s="12" customFormat="1" x14ac:dyDescent="0.2"/>
    <row r="926190" s="12" customFormat="1" x14ac:dyDescent="0.2"/>
    <row r="926191" s="12" customFormat="1" x14ac:dyDescent="0.2"/>
    <row r="926192" s="12" customFormat="1" x14ac:dyDescent="0.2"/>
    <row r="926193" s="12" customFormat="1" x14ac:dyDescent="0.2"/>
    <row r="926194" s="12" customFormat="1" x14ac:dyDescent="0.2"/>
    <row r="926195" s="12" customFormat="1" x14ac:dyDescent="0.2"/>
    <row r="926196" s="12" customFormat="1" x14ac:dyDescent="0.2"/>
    <row r="926197" s="12" customFormat="1" x14ac:dyDescent="0.2"/>
    <row r="926198" s="12" customFormat="1" x14ac:dyDescent="0.2"/>
    <row r="926199" s="12" customFormat="1" x14ac:dyDescent="0.2"/>
    <row r="926200" s="12" customFormat="1" x14ac:dyDescent="0.2"/>
    <row r="926201" s="12" customFormat="1" x14ac:dyDescent="0.2"/>
    <row r="926202" s="12" customFormat="1" x14ac:dyDescent="0.2"/>
    <row r="926203" s="12" customFormat="1" x14ac:dyDescent="0.2"/>
    <row r="926204" s="12" customFormat="1" x14ac:dyDescent="0.2"/>
    <row r="926205" s="12" customFormat="1" x14ac:dyDescent="0.2"/>
    <row r="926206" s="12" customFormat="1" x14ac:dyDescent="0.2"/>
    <row r="926207" s="12" customFormat="1" x14ac:dyDescent="0.2"/>
    <row r="926208" s="12" customFormat="1" x14ac:dyDescent="0.2"/>
    <row r="926209" s="12" customFormat="1" x14ac:dyDescent="0.2"/>
    <row r="926210" s="12" customFormat="1" x14ac:dyDescent="0.2"/>
    <row r="926211" s="12" customFormat="1" x14ac:dyDescent="0.2"/>
    <row r="926212" s="12" customFormat="1" x14ac:dyDescent="0.2"/>
    <row r="926213" s="12" customFormat="1" x14ac:dyDescent="0.2"/>
    <row r="926214" s="12" customFormat="1" x14ac:dyDescent="0.2"/>
    <row r="926215" s="12" customFormat="1" x14ac:dyDescent="0.2"/>
    <row r="926216" s="12" customFormat="1" x14ac:dyDescent="0.2"/>
    <row r="926217" s="12" customFormat="1" x14ac:dyDescent="0.2"/>
    <row r="926218" s="12" customFormat="1" x14ac:dyDescent="0.2"/>
    <row r="926219" s="12" customFormat="1" x14ac:dyDescent="0.2"/>
    <row r="926220" s="12" customFormat="1" x14ac:dyDescent="0.2"/>
    <row r="926221" s="12" customFormat="1" x14ac:dyDescent="0.2"/>
    <row r="926222" s="12" customFormat="1" x14ac:dyDescent="0.2"/>
    <row r="926223" s="12" customFormat="1" x14ac:dyDescent="0.2"/>
    <row r="926224" s="12" customFormat="1" x14ac:dyDescent="0.2"/>
    <row r="926225" s="12" customFormat="1" x14ac:dyDescent="0.2"/>
    <row r="926226" s="12" customFormat="1" x14ac:dyDescent="0.2"/>
    <row r="926227" s="12" customFormat="1" x14ac:dyDescent="0.2"/>
    <row r="926228" s="12" customFormat="1" x14ac:dyDescent="0.2"/>
    <row r="926229" s="12" customFormat="1" x14ac:dyDescent="0.2"/>
    <row r="926230" s="12" customFormat="1" x14ac:dyDescent="0.2"/>
    <row r="926231" s="12" customFormat="1" x14ac:dyDescent="0.2"/>
    <row r="926232" s="12" customFormat="1" x14ac:dyDescent="0.2"/>
    <row r="926233" s="12" customFormat="1" x14ac:dyDescent="0.2"/>
    <row r="926234" s="12" customFormat="1" x14ac:dyDescent="0.2"/>
    <row r="926235" s="12" customFormat="1" x14ac:dyDescent="0.2"/>
    <row r="926236" s="12" customFormat="1" x14ac:dyDescent="0.2"/>
    <row r="926237" s="12" customFormat="1" x14ac:dyDescent="0.2"/>
    <row r="926238" s="12" customFormat="1" x14ac:dyDescent="0.2"/>
    <row r="926239" s="12" customFormat="1" x14ac:dyDescent="0.2"/>
    <row r="926240" s="12" customFormat="1" x14ac:dyDescent="0.2"/>
    <row r="926241" s="12" customFormat="1" x14ac:dyDescent="0.2"/>
    <row r="926242" s="12" customFormat="1" x14ac:dyDescent="0.2"/>
    <row r="926243" s="12" customFormat="1" x14ac:dyDescent="0.2"/>
    <row r="926244" s="12" customFormat="1" x14ac:dyDescent="0.2"/>
    <row r="926245" s="12" customFormat="1" x14ac:dyDescent="0.2"/>
    <row r="926246" s="12" customFormat="1" x14ac:dyDescent="0.2"/>
    <row r="926247" s="12" customFormat="1" x14ac:dyDescent="0.2"/>
    <row r="926248" s="12" customFormat="1" x14ac:dyDescent="0.2"/>
    <row r="926249" s="12" customFormat="1" x14ac:dyDescent="0.2"/>
    <row r="926250" s="12" customFormat="1" x14ac:dyDescent="0.2"/>
    <row r="926251" s="12" customFormat="1" x14ac:dyDescent="0.2"/>
    <row r="926252" s="12" customFormat="1" x14ac:dyDescent="0.2"/>
    <row r="926253" s="12" customFormat="1" x14ac:dyDescent="0.2"/>
    <row r="926254" s="12" customFormat="1" x14ac:dyDescent="0.2"/>
    <row r="926255" s="12" customFormat="1" x14ac:dyDescent="0.2"/>
    <row r="926256" s="12" customFormat="1" x14ac:dyDescent="0.2"/>
    <row r="926257" s="12" customFormat="1" x14ac:dyDescent="0.2"/>
    <row r="926258" s="12" customFormat="1" x14ac:dyDescent="0.2"/>
    <row r="926259" s="12" customFormat="1" x14ac:dyDescent="0.2"/>
    <row r="926260" s="12" customFormat="1" x14ac:dyDescent="0.2"/>
    <row r="926261" s="12" customFormat="1" x14ac:dyDescent="0.2"/>
    <row r="926262" s="12" customFormat="1" x14ac:dyDescent="0.2"/>
    <row r="926263" s="12" customFormat="1" x14ac:dyDescent="0.2"/>
    <row r="926264" s="12" customFormat="1" x14ac:dyDescent="0.2"/>
    <row r="926265" s="12" customFormat="1" x14ac:dyDescent="0.2"/>
    <row r="926266" s="12" customFormat="1" x14ac:dyDescent="0.2"/>
    <row r="926267" s="12" customFormat="1" x14ac:dyDescent="0.2"/>
    <row r="926268" s="12" customFormat="1" x14ac:dyDescent="0.2"/>
    <row r="926269" s="12" customFormat="1" x14ac:dyDescent="0.2"/>
    <row r="926270" s="12" customFormat="1" x14ac:dyDescent="0.2"/>
    <row r="926271" s="12" customFormat="1" x14ac:dyDescent="0.2"/>
    <row r="926272" s="12" customFormat="1" x14ac:dyDescent="0.2"/>
    <row r="926273" s="12" customFormat="1" x14ac:dyDescent="0.2"/>
    <row r="926274" s="12" customFormat="1" x14ac:dyDescent="0.2"/>
    <row r="926275" s="12" customFormat="1" x14ac:dyDescent="0.2"/>
    <row r="926276" s="12" customFormat="1" x14ac:dyDescent="0.2"/>
    <row r="926277" s="12" customFormat="1" x14ac:dyDescent="0.2"/>
    <row r="926278" s="12" customFormat="1" x14ac:dyDescent="0.2"/>
    <row r="926279" s="12" customFormat="1" x14ac:dyDescent="0.2"/>
    <row r="926280" s="12" customFormat="1" x14ac:dyDescent="0.2"/>
    <row r="926281" s="12" customFormat="1" x14ac:dyDescent="0.2"/>
    <row r="926282" s="12" customFormat="1" x14ac:dyDescent="0.2"/>
    <row r="926283" s="12" customFormat="1" x14ac:dyDescent="0.2"/>
    <row r="926284" s="12" customFormat="1" x14ac:dyDescent="0.2"/>
    <row r="926285" s="12" customFormat="1" x14ac:dyDescent="0.2"/>
    <row r="926286" s="12" customFormat="1" x14ac:dyDescent="0.2"/>
    <row r="926287" s="12" customFormat="1" x14ac:dyDescent="0.2"/>
    <row r="926288" s="12" customFormat="1" x14ac:dyDescent="0.2"/>
    <row r="926289" s="12" customFormat="1" x14ac:dyDescent="0.2"/>
    <row r="926290" s="12" customFormat="1" x14ac:dyDescent="0.2"/>
    <row r="926291" s="12" customFormat="1" x14ac:dyDescent="0.2"/>
    <row r="926292" s="12" customFormat="1" x14ac:dyDescent="0.2"/>
    <row r="926293" s="12" customFormat="1" x14ac:dyDescent="0.2"/>
    <row r="926294" s="12" customFormat="1" x14ac:dyDescent="0.2"/>
    <row r="926295" s="12" customFormat="1" x14ac:dyDescent="0.2"/>
    <row r="926296" s="12" customFormat="1" x14ac:dyDescent="0.2"/>
    <row r="926297" s="12" customFormat="1" x14ac:dyDescent="0.2"/>
    <row r="926298" s="12" customFormat="1" x14ac:dyDescent="0.2"/>
    <row r="926299" s="12" customFormat="1" x14ac:dyDescent="0.2"/>
    <row r="926300" s="12" customFormat="1" x14ac:dyDescent="0.2"/>
    <row r="926301" s="12" customFormat="1" x14ac:dyDescent="0.2"/>
    <row r="926302" s="12" customFormat="1" x14ac:dyDescent="0.2"/>
    <row r="926303" s="12" customFormat="1" x14ac:dyDescent="0.2"/>
    <row r="926304" s="12" customFormat="1" x14ac:dyDescent="0.2"/>
    <row r="926305" s="12" customFormat="1" x14ac:dyDescent="0.2"/>
    <row r="926306" s="12" customFormat="1" x14ac:dyDescent="0.2"/>
    <row r="926307" s="12" customFormat="1" x14ac:dyDescent="0.2"/>
    <row r="926308" s="12" customFormat="1" x14ac:dyDescent="0.2"/>
    <row r="926309" s="12" customFormat="1" x14ac:dyDescent="0.2"/>
    <row r="926310" s="12" customFormat="1" x14ac:dyDescent="0.2"/>
    <row r="926311" s="12" customFormat="1" x14ac:dyDescent="0.2"/>
    <row r="926312" s="12" customFormat="1" x14ac:dyDescent="0.2"/>
    <row r="926313" s="12" customFormat="1" x14ac:dyDescent="0.2"/>
    <row r="926314" s="12" customFormat="1" x14ac:dyDescent="0.2"/>
    <row r="926315" s="12" customFormat="1" x14ac:dyDescent="0.2"/>
    <row r="926316" s="12" customFormat="1" x14ac:dyDescent="0.2"/>
    <row r="926317" s="12" customFormat="1" x14ac:dyDescent="0.2"/>
    <row r="926318" s="12" customFormat="1" x14ac:dyDescent="0.2"/>
    <row r="926319" s="12" customFormat="1" x14ac:dyDescent="0.2"/>
    <row r="926320" s="12" customFormat="1" x14ac:dyDescent="0.2"/>
    <row r="926321" s="12" customFormat="1" x14ac:dyDescent="0.2"/>
    <row r="926322" s="12" customFormat="1" x14ac:dyDescent="0.2"/>
    <row r="926323" s="12" customFormat="1" x14ac:dyDescent="0.2"/>
    <row r="926324" s="12" customFormat="1" x14ac:dyDescent="0.2"/>
    <row r="926325" s="12" customFormat="1" x14ac:dyDescent="0.2"/>
    <row r="926326" s="12" customFormat="1" x14ac:dyDescent="0.2"/>
    <row r="926327" s="12" customFormat="1" x14ac:dyDescent="0.2"/>
    <row r="926328" s="12" customFormat="1" x14ac:dyDescent="0.2"/>
    <row r="926329" s="12" customFormat="1" x14ac:dyDescent="0.2"/>
    <row r="926330" s="12" customFormat="1" x14ac:dyDescent="0.2"/>
    <row r="926331" s="12" customFormat="1" x14ac:dyDescent="0.2"/>
    <row r="926332" s="12" customFormat="1" x14ac:dyDescent="0.2"/>
    <row r="926333" s="12" customFormat="1" x14ac:dyDescent="0.2"/>
    <row r="926334" s="12" customFormat="1" x14ac:dyDescent="0.2"/>
    <row r="926335" s="12" customFormat="1" x14ac:dyDescent="0.2"/>
    <row r="926336" s="12" customFormat="1" x14ac:dyDescent="0.2"/>
    <row r="926337" s="12" customFormat="1" x14ac:dyDescent="0.2"/>
    <row r="926338" s="12" customFormat="1" x14ac:dyDescent="0.2"/>
    <row r="926339" s="12" customFormat="1" x14ac:dyDescent="0.2"/>
    <row r="926340" s="12" customFormat="1" x14ac:dyDescent="0.2"/>
    <row r="926341" s="12" customFormat="1" x14ac:dyDescent="0.2"/>
    <row r="926342" s="12" customFormat="1" x14ac:dyDescent="0.2"/>
    <row r="926343" s="12" customFormat="1" x14ac:dyDescent="0.2"/>
    <row r="926344" s="12" customFormat="1" x14ac:dyDescent="0.2"/>
    <row r="926345" s="12" customFormat="1" x14ac:dyDescent="0.2"/>
    <row r="926346" s="12" customFormat="1" x14ac:dyDescent="0.2"/>
    <row r="926347" s="12" customFormat="1" x14ac:dyDescent="0.2"/>
    <row r="926348" s="12" customFormat="1" x14ac:dyDescent="0.2"/>
    <row r="926349" s="12" customFormat="1" x14ac:dyDescent="0.2"/>
    <row r="926350" s="12" customFormat="1" x14ac:dyDescent="0.2"/>
    <row r="926351" s="12" customFormat="1" x14ac:dyDescent="0.2"/>
    <row r="926352" s="12" customFormat="1" x14ac:dyDescent="0.2"/>
    <row r="926353" s="12" customFormat="1" x14ac:dyDescent="0.2"/>
    <row r="926354" s="12" customFormat="1" x14ac:dyDescent="0.2"/>
    <row r="926355" s="12" customFormat="1" x14ac:dyDescent="0.2"/>
    <row r="926356" s="12" customFormat="1" x14ac:dyDescent="0.2"/>
    <row r="926357" s="12" customFormat="1" x14ac:dyDescent="0.2"/>
    <row r="926358" s="12" customFormat="1" x14ac:dyDescent="0.2"/>
    <row r="926359" s="12" customFormat="1" x14ac:dyDescent="0.2"/>
    <row r="926360" s="12" customFormat="1" x14ac:dyDescent="0.2"/>
    <row r="926361" s="12" customFormat="1" x14ac:dyDescent="0.2"/>
    <row r="926362" s="12" customFormat="1" x14ac:dyDescent="0.2"/>
    <row r="926363" s="12" customFormat="1" x14ac:dyDescent="0.2"/>
    <row r="926364" s="12" customFormat="1" x14ac:dyDescent="0.2"/>
    <row r="926365" s="12" customFormat="1" x14ac:dyDescent="0.2"/>
    <row r="926366" s="12" customFormat="1" x14ac:dyDescent="0.2"/>
    <row r="926367" s="12" customFormat="1" x14ac:dyDescent="0.2"/>
    <row r="926368" s="12" customFormat="1" x14ac:dyDescent="0.2"/>
    <row r="926369" s="12" customFormat="1" x14ac:dyDescent="0.2"/>
    <row r="926370" s="12" customFormat="1" x14ac:dyDescent="0.2"/>
    <row r="926371" s="12" customFormat="1" x14ac:dyDescent="0.2"/>
    <row r="926372" s="12" customFormat="1" x14ac:dyDescent="0.2"/>
    <row r="926373" s="12" customFormat="1" x14ac:dyDescent="0.2"/>
    <row r="926374" s="12" customFormat="1" x14ac:dyDescent="0.2"/>
    <row r="926375" s="12" customFormat="1" x14ac:dyDescent="0.2"/>
    <row r="926376" s="12" customFormat="1" x14ac:dyDescent="0.2"/>
    <row r="926377" s="12" customFormat="1" x14ac:dyDescent="0.2"/>
    <row r="926378" s="12" customFormat="1" x14ac:dyDescent="0.2"/>
    <row r="926379" s="12" customFormat="1" x14ac:dyDescent="0.2"/>
    <row r="926380" s="12" customFormat="1" x14ac:dyDescent="0.2"/>
    <row r="926381" s="12" customFormat="1" x14ac:dyDescent="0.2"/>
    <row r="926382" s="12" customFormat="1" x14ac:dyDescent="0.2"/>
    <row r="926383" s="12" customFormat="1" x14ac:dyDescent="0.2"/>
    <row r="926384" s="12" customFormat="1" x14ac:dyDescent="0.2"/>
    <row r="926385" s="12" customFormat="1" x14ac:dyDescent="0.2"/>
    <row r="926386" s="12" customFormat="1" x14ac:dyDescent="0.2"/>
    <row r="926387" s="12" customFormat="1" x14ac:dyDescent="0.2"/>
    <row r="926388" s="12" customFormat="1" x14ac:dyDescent="0.2"/>
    <row r="926389" s="12" customFormat="1" x14ac:dyDescent="0.2"/>
    <row r="926390" s="12" customFormat="1" x14ac:dyDescent="0.2"/>
    <row r="926391" s="12" customFormat="1" x14ac:dyDescent="0.2"/>
    <row r="926392" s="12" customFormat="1" x14ac:dyDescent="0.2"/>
    <row r="926393" s="12" customFormat="1" x14ac:dyDescent="0.2"/>
    <row r="926394" s="12" customFormat="1" x14ac:dyDescent="0.2"/>
    <row r="926395" s="12" customFormat="1" x14ac:dyDescent="0.2"/>
    <row r="926396" s="12" customFormat="1" x14ac:dyDescent="0.2"/>
    <row r="926397" s="12" customFormat="1" x14ac:dyDescent="0.2"/>
    <row r="926398" s="12" customFormat="1" x14ac:dyDescent="0.2"/>
    <row r="926399" s="12" customFormat="1" x14ac:dyDescent="0.2"/>
    <row r="926400" s="12" customFormat="1" x14ac:dyDescent="0.2"/>
    <row r="926401" s="12" customFormat="1" x14ac:dyDescent="0.2"/>
    <row r="926402" s="12" customFormat="1" x14ac:dyDescent="0.2"/>
    <row r="926403" s="12" customFormat="1" x14ac:dyDescent="0.2"/>
    <row r="926404" s="12" customFormat="1" x14ac:dyDescent="0.2"/>
    <row r="926405" s="12" customFormat="1" x14ac:dyDescent="0.2"/>
    <row r="926406" s="12" customFormat="1" x14ac:dyDescent="0.2"/>
    <row r="926407" s="12" customFormat="1" x14ac:dyDescent="0.2"/>
    <row r="926408" s="12" customFormat="1" x14ac:dyDescent="0.2"/>
    <row r="926409" s="12" customFormat="1" x14ac:dyDescent="0.2"/>
    <row r="926410" s="12" customFormat="1" x14ac:dyDescent="0.2"/>
    <row r="926411" s="12" customFormat="1" x14ac:dyDescent="0.2"/>
    <row r="926412" s="12" customFormat="1" x14ac:dyDescent="0.2"/>
    <row r="926413" s="12" customFormat="1" x14ac:dyDescent="0.2"/>
    <row r="926414" s="12" customFormat="1" x14ac:dyDescent="0.2"/>
    <row r="926415" s="12" customFormat="1" x14ac:dyDescent="0.2"/>
    <row r="926416" s="12" customFormat="1" x14ac:dyDescent="0.2"/>
    <row r="926417" s="12" customFormat="1" x14ac:dyDescent="0.2"/>
    <row r="926418" s="12" customFormat="1" x14ac:dyDescent="0.2"/>
    <row r="926419" s="12" customFormat="1" x14ac:dyDescent="0.2"/>
    <row r="926420" s="12" customFormat="1" x14ac:dyDescent="0.2"/>
    <row r="926421" s="12" customFormat="1" x14ac:dyDescent="0.2"/>
    <row r="926422" s="12" customFormat="1" x14ac:dyDescent="0.2"/>
    <row r="926423" s="12" customFormat="1" x14ac:dyDescent="0.2"/>
    <row r="926424" s="12" customFormat="1" x14ac:dyDescent="0.2"/>
    <row r="926425" s="12" customFormat="1" x14ac:dyDescent="0.2"/>
    <row r="926426" s="12" customFormat="1" x14ac:dyDescent="0.2"/>
    <row r="926427" s="12" customFormat="1" x14ac:dyDescent="0.2"/>
    <row r="926428" s="12" customFormat="1" x14ac:dyDescent="0.2"/>
    <row r="926429" s="12" customFormat="1" x14ac:dyDescent="0.2"/>
    <row r="926430" s="12" customFormat="1" x14ac:dyDescent="0.2"/>
    <row r="926431" s="12" customFormat="1" x14ac:dyDescent="0.2"/>
    <row r="926432" s="12" customFormat="1" x14ac:dyDescent="0.2"/>
    <row r="926433" s="12" customFormat="1" x14ac:dyDescent="0.2"/>
    <row r="926434" s="12" customFormat="1" x14ac:dyDescent="0.2"/>
    <row r="926435" s="12" customFormat="1" x14ac:dyDescent="0.2"/>
    <row r="926436" s="12" customFormat="1" x14ac:dyDescent="0.2"/>
    <row r="926437" s="12" customFormat="1" x14ac:dyDescent="0.2"/>
    <row r="926438" s="12" customFormat="1" x14ac:dyDescent="0.2"/>
    <row r="926439" s="12" customFormat="1" x14ac:dyDescent="0.2"/>
    <row r="926440" s="12" customFormat="1" x14ac:dyDescent="0.2"/>
    <row r="926441" s="12" customFormat="1" x14ac:dyDescent="0.2"/>
    <row r="926442" s="12" customFormat="1" x14ac:dyDescent="0.2"/>
    <row r="926443" s="12" customFormat="1" x14ac:dyDescent="0.2"/>
    <row r="926444" s="12" customFormat="1" x14ac:dyDescent="0.2"/>
    <row r="926445" s="12" customFormat="1" x14ac:dyDescent="0.2"/>
    <row r="926446" s="12" customFormat="1" x14ac:dyDescent="0.2"/>
    <row r="926447" s="12" customFormat="1" x14ac:dyDescent="0.2"/>
    <row r="926448" s="12" customFormat="1" x14ac:dyDescent="0.2"/>
    <row r="926449" s="12" customFormat="1" x14ac:dyDescent="0.2"/>
    <row r="926450" s="12" customFormat="1" x14ac:dyDescent="0.2"/>
    <row r="926451" s="12" customFormat="1" x14ac:dyDescent="0.2"/>
    <row r="926452" s="12" customFormat="1" x14ac:dyDescent="0.2"/>
    <row r="926453" s="12" customFormat="1" x14ac:dyDescent="0.2"/>
    <row r="926454" s="12" customFormat="1" x14ac:dyDescent="0.2"/>
    <row r="926455" s="12" customFormat="1" x14ac:dyDescent="0.2"/>
    <row r="926456" s="12" customFormat="1" x14ac:dyDescent="0.2"/>
    <row r="926457" s="12" customFormat="1" x14ac:dyDescent="0.2"/>
    <row r="926458" s="12" customFormat="1" x14ac:dyDescent="0.2"/>
    <row r="926459" s="12" customFormat="1" x14ac:dyDescent="0.2"/>
    <row r="926460" s="12" customFormat="1" x14ac:dyDescent="0.2"/>
    <row r="926461" s="12" customFormat="1" x14ac:dyDescent="0.2"/>
    <row r="926462" s="12" customFormat="1" x14ac:dyDescent="0.2"/>
    <row r="926463" s="12" customFormat="1" x14ac:dyDescent="0.2"/>
    <row r="926464" s="12" customFormat="1" x14ac:dyDescent="0.2"/>
    <row r="926465" s="12" customFormat="1" x14ac:dyDescent="0.2"/>
    <row r="926466" s="12" customFormat="1" x14ac:dyDescent="0.2"/>
    <row r="926467" s="12" customFormat="1" x14ac:dyDescent="0.2"/>
    <row r="926468" s="12" customFormat="1" x14ac:dyDescent="0.2"/>
    <row r="926469" s="12" customFormat="1" x14ac:dyDescent="0.2"/>
    <row r="926470" s="12" customFormat="1" x14ac:dyDescent="0.2"/>
    <row r="926471" s="12" customFormat="1" x14ac:dyDescent="0.2"/>
    <row r="926472" s="12" customFormat="1" x14ac:dyDescent="0.2"/>
    <row r="926473" s="12" customFormat="1" x14ac:dyDescent="0.2"/>
    <row r="926474" s="12" customFormat="1" x14ac:dyDescent="0.2"/>
    <row r="926475" s="12" customFormat="1" x14ac:dyDescent="0.2"/>
    <row r="926476" s="12" customFormat="1" x14ac:dyDescent="0.2"/>
    <row r="926477" s="12" customFormat="1" x14ac:dyDescent="0.2"/>
    <row r="926478" s="12" customFormat="1" x14ac:dyDescent="0.2"/>
    <row r="926479" s="12" customFormat="1" x14ac:dyDescent="0.2"/>
    <row r="926480" s="12" customFormat="1" x14ac:dyDescent="0.2"/>
    <row r="926481" s="12" customFormat="1" x14ac:dyDescent="0.2"/>
    <row r="926482" s="12" customFormat="1" x14ac:dyDescent="0.2"/>
    <row r="926483" s="12" customFormat="1" x14ac:dyDescent="0.2"/>
    <row r="926484" s="12" customFormat="1" x14ac:dyDescent="0.2"/>
    <row r="926485" s="12" customFormat="1" x14ac:dyDescent="0.2"/>
    <row r="926486" s="12" customFormat="1" x14ac:dyDescent="0.2"/>
    <row r="926487" s="12" customFormat="1" x14ac:dyDescent="0.2"/>
    <row r="926488" s="12" customFormat="1" x14ac:dyDescent="0.2"/>
    <row r="926489" s="12" customFormat="1" x14ac:dyDescent="0.2"/>
    <row r="926490" s="12" customFormat="1" x14ac:dyDescent="0.2"/>
    <row r="926491" s="12" customFormat="1" x14ac:dyDescent="0.2"/>
    <row r="926492" s="12" customFormat="1" x14ac:dyDescent="0.2"/>
    <row r="926493" s="12" customFormat="1" x14ac:dyDescent="0.2"/>
    <row r="926494" s="12" customFormat="1" x14ac:dyDescent="0.2"/>
    <row r="926495" s="12" customFormat="1" x14ac:dyDescent="0.2"/>
    <row r="926496" s="12" customFormat="1" x14ac:dyDescent="0.2"/>
    <row r="926497" s="12" customFormat="1" x14ac:dyDescent="0.2"/>
    <row r="926498" s="12" customFormat="1" x14ac:dyDescent="0.2"/>
    <row r="926499" s="12" customFormat="1" x14ac:dyDescent="0.2"/>
    <row r="926500" s="12" customFormat="1" x14ac:dyDescent="0.2"/>
    <row r="926501" s="12" customFormat="1" x14ac:dyDescent="0.2"/>
    <row r="926502" s="12" customFormat="1" x14ac:dyDescent="0.2"/>
    <row r="926503" s="12" customFormat="1" x14ac:dyDescent="0.2"/>
    <row r="926504" s="12" customFormat="1" x14ac:dyDescent="0.2"/>
    <row r="926505" s="12" customFormat="1" x14ac:dyDescent="0.2"/>
    <row r="926506" s="12" customFormat="1" x14ac:dyDescent="0.2"/>
    <row r="926507" s="12" customFormat="1" x14ac:dyDescent="0.2"/>
    <row r="926508" s="12" customFormat="1" x14ac:dyDescent="0.2"/>
    <row r="926509" s="12" customFormat="1" x14ac:dyDescent="0.2"/>
    <row r="926510" s="12" customFormat="1" x14ac:dyDescent="0.2"/>
    <row r="926511" s="12" customFormat="1" x14ac:dyDescent="0.2"/>
    <row r="926512" s="12" customFormat="1" x14ac:dyDescent="0.2"/>
    <row r="926513" s="12" customFormat="1" x14ac:dyDescent="0.2"/>
    <row r="926514" s="12" customFormat="1" x14ac:dyDescent="0.2"/>
    <row r="926515" s="12" customFormat="1" x14ac:dyDescent="0.2"/>
    <row r="926516" s="12" customFormat="1" x14ac:dyDescent="0.2"/>
    <row r="926517" s="12" customFormat="1" x14ac:dyDescent="0.2"/>
    <row r="926518" s="12" customFormat="1" x14ac:dyDescent="0.2"/>
    <row r="926519" s="12" customFormat="1" x14ac:dyDescent="0.2"/>
    <row r="926520" s="12" customFormat="1" x14ac:dyDescent="0.2"/>
    <row r="926521" s="12" customFormat="1" x14ac:dyDescent="0.2"/>
    <row r="926522" s="12" customFormat="1" x14ac:dyDescent="0.2"/>
    <row r="926523" s="12" customFormat="1" x14ac:dyDescent="0.2"/>
    <row r="926524" s="12" customFormat="1" x14ac:dyDescent="0.2"/>
    <row r="926525" s="12" customFormat="1" x14ac:dyDescent="0.2"/>
    <row r="926526" s="12" customFormat="1" x14ac:dyDescent="0.2"/>
    <row r="926527" s="12" customFormat="1" x14ac:dyDescent="0.2"/>
    <row r="926528" s="12" customFormat="1" x14ac:dyDescent="0.2"/>
    <row r="926529" s="12" customFormat="1" x14ac:dyDescent="0.2"/>
    <row r="926530" s="12" customFormat="1" x14ac:dyDescent="0.2"/>
    <row r="926531" s="12" customFormat="1" x14ac:dyDescent="0.2"/>
    <row r="926532" s="12" customFormat="1" x14ac:dyDescent="0.2"/>
    <row r="926533" s="12" customFormat="1" x14ac:dyDescent="0.2"/>
    <row r="926534" s="12" customFormat="1" x14ac:dyDescent="0.2"/>
    <row r="926535" s="12" customFormat="1" x14ac:dyDescent="0.2"/>
    <row r="926536" s="12" customFormat="1" x14ac:dyDescent="0.2"/>
    <row r="926537" s="12" customFormat="1" x14ac:dyDescent="0.2"/>
    <row r="926538" s="12" customFormat="1" x14ac:dyDescent="0.2"/>
    <row r="926539" s="12" customFormat="1" x14ac:dyDescent="0.2"/>
    <row r="926540" s="12" customFormat="1" x14ac:dyDescent="0.2"/>
    <row r="926541" s="12" customFormat="1" x14ac:dyDescent="0.2"/>
    <row r="926542" s="12" customFormat="1" x14ac:dyDescent="0.2"/>
    <row r="926543" s="12" customFormat="1" x14ac:dyDescent="0.2"/>
    <row r="926544" s="12" customFormat="1" x14ac:dyDescent="0.2"/>
    <row r="926545" s="12" customFormat="1" x14ac:dyDescent="0.2"/>
    <row r="926546" s="12" customFormat="1" x14ac:dyDescent="0.2"/>
    <row r="926547" s="12" customFormat="1" x14ac:dyDescent="0.2"/>
    <row r="926548" s="12" customFormat="1" x14ac:dyDescent="0.2"/>
    <row r="926549" s="12" customFormat="1" x14ac:dyDescent="0.2"/>
    <row r="926550" s="12" customFormat="1" x14ac:dyDescent="0.2"/>
    <row r="926551" s="12" customFormat="1" x14ac:dyDescent="0.2"/>
    <row r="926552" s="12" customFormat="1" x14ac:dyDescent="0.2"/>
    <row r="926553" s="12" customFormat="1" x14ac:dyDescent="0.2"/>
    <row r="926554" s="12" customFormat="1" x14ac:dyDescent="0.2"/>
    <row r="926555" s="12" customFormat="1" x14ac:dyDescent="0.2"/>
    <row r="926556" s="12" customFormat="1" x14ac:dyDescent="0.2"/>
    <row r="926557" s="12" customFormat="1" x14ac:dyDescent="0.2"/>
    <row r="926558" s="12" customFormat="1" x14ac:dyDescent="0.2"/>
    <row r="926559" s="12" customFormat="1" x14ac:dyDescent="0.2"/>
    <row r="926560" s="12" customFormat="1" x14ac:dyDescent="0.2"/>
    <row r="926561" s="12" customFormat="1" x14ac:dyDescent="0.2"/>
    <row r="926562" s="12" customFormat="1" x14ac:dyDescent="0.2"/>
    <row r="926563" s="12" customFormat="1" x14ac:dyDescent="0.2"/>
    <row r="926564" s="12" customFormat="1" x14ac:dyDescent="0.2"/>
    <row r="926565" s="12" customFormat="1" x14ac:dyDescent="0.2"/>
    <row r="926566" s="12" customFormat="1" x14ac:dyDescent="0.2"/>
    <row r="926567" s="12" customFormat="1" x14ac:dyDescent="0.2"/>
    <row r="926568" s="12" customFormat="1" x14ac:dyDescent="0.2"/>
    <row r="926569" s="12" customFormat="1" x14ac:dyDescent="0.2"/>
    <row r="926570" s="12" customFormat="1" x14ac:dyDescent="0.2"/>
    <row r="926571" s="12" customFormat="1" x14ac:dyDescent="0.2"/>
    <row r="926572" s="12" customFormat="1" x14ac:dyDescent="0.2"/>
    <row r="926573" s="12" customFormat="1" x14ac:dyDescent="0.2"/>
    <row r="926574" s="12" customFormat="1" x14ac:dyDescent="0.2"/>
    <row r="926575" s="12" customFormat="1" x14ac:dyDescent="0.2"/>
    <row r="926576" s="12" customFormat="1" x14ac:dyDescent="0.2"/>
    <row r="926577" s="12" customFormat="1" x14ac:dyDescent="0.2"/>
    <row r="926578" s="12" customFormat="1" x14ac:dyDescent="0.2"/>
    <row r="926579" s="12" customFormat="1" x14ac:dyDescent="0.2"/>
    <row r="926580" s="12" customFormat="1" x14ac:dyDescent="0.2"/>
    <row r="926581" s="12" customFormat="1" x14ac:dyDescent="0.2"/>
    <row r="926582" s="12" customFormat="1" x14ac:dyDescent="0.2"/>
    <row r="926583" s="12" customFormat="1" x14ac:dyDescent="0.2"/>
    <row r="926584" s="12" customFormat="1" x14ac:dyDescent="0.2"/>
    <row r="926585" s="12" customFormat="1" x14ac:dyDescent="0.2"/>
    <row r="926586" s="12" customFormat="1" x14ac:dyDescent="0.2"/>
    <row r="926587" s="12" customFormat="1" x14ac:dyDescent="0.2"/>
    <row r="926588" s="12" customFormat="1" x14ac:dyDescent="0.2"/>
    <row r="926589" s="12" customFormat="1" x14ac:dyDescent="0.2"/>
    <row r="926590" s="12" customFormat="1" x14ac:dyDescent="0.2"/>
    <row r="926591" s="12" customFormat="1" x14ac:dyDescent="0.2"/>
    <row r="926592" s="12" customFormat="1" x14ac:dyDescent="0.2"/>
    <row r="926593" s="12" customFormat="1" x14ac:dyDescent="0.2"/>
    <row r="926594" s="12" customFormat="1" x14ac:dyDescent="0.2"/>
    <row r="926595" s="12" customFormat="1" x14ac:dyDescent="0.2"/>
    <row r="926596" s="12" customFormat="1" x14ac:dyDescent="0.2"/>
    <row r="926597" s="12" customFormat="1" x14ac:dyDescent="0.2"/>
    <row r="926598" s="12" customFormat="1" x14ac:dyDescent="0.2"/>
    <row r="926599" s="12" customFormat="1" x14ac:dyDescent="0.2"/>
    <row r="926600" s="12" customFormat="1" x14ac:dyDescent="0.2"/>
    <row r="926601" s="12" customFormat="1" x14ac:dyDescent="0.2"/>
    <row r="926602" s="12" customFormat="1" x14ac:dyDescent="0.2"/>
    <row r="926603" s="12" customFormat="1" x14ac:dyDescent="0.2"/>
    <row r="926604" s="12" customFormat="1" x14ac:dyDescent="0.2"/>
    <row r="926605" s="12" customFormat="1" x14ac:dyDescent="0.2"/>
    <row r="926606" s="12" customFormat="1" x14ac:dyDescent="0.2"/>
    <row r="926607" s="12" customFormat="1" x14ac:dyDescent="0.2"/>
    <row r="926608" s="12" customFormat="1" x14ac:dyDescent="0.2"/>
    <row r="926609" s="12" customFormat="1" x14ac:dyDescent="0.2"/>
    <row r="926610" s="12" customFormat="1" x14ac:dyDescent="0.2"/>
    <row r="926611" s="12" customFormat="1" x14ac:dyDescent="0.2"/>
    <row r="926612" s="12" customFormat="1" x14ac:dyDescent="0.2"/>
    <row r="926613" s="12" customFormat="1" x14ac:dyDescent="0.2"/>
    <row r="926614" s="12" customFormat="1" x14ac:dyDescent="0.2"/>
    <row r="926615" s="12" customFormat="1" x14ac:dyDescent="0.2"/>
    <row r="926616" s="12" customFormat="1" x14ac:dyDescent="0.2"/>
    <row r="926617" s="12" customFormat="1" x14ac:dyDescent="0.2"/>
    <row r="926618" s="12" customFormat="1" x14ac:dyDescent="0.2"/>
    <row r="926619" s="12" customFormat="1" x14ac:dyDescent="0.2"/>
    <row r="926620" s="12" customFormat="1" x14ac:dyDescent="0.2"/>
    <row r="926621" s="12" customFormat="1" x14ac:dyDescent="0.2"/>
    <row r="926622" s="12" customFormat="1" x14ac:dyDescent="0.2"/>
    <row r="926623" s="12" customFormat="1" x14ac:dyDescent="0.2"/>
    <row r="926624" s="12" customFormat="1" x14ac:dyDescent="0.2"/>
    <row r="926625" s="12" customFormat="1" x14ac:dyDescent="0.2"/>
    <row r="926626" s="12" customFormat="1" x14ac:dyDescent="0.2"/>
    <row r="926627" s="12" customFormat="1" x14ac:dyDescent="0.2"/>
    <row r="926628" s="12" customFormat="1" x14ac:dyDescent="0.2"/>
    <row r="926629" s="12" customFormat="1" x14ac:dyDescent="0.2"/>
    <row r="926630" s="12" customFormat="1" x14ac:dyDescent="0.2"/>
    <row r="926631" s="12" customFormat="1" x14ac:dyDescent="0.2"/>
    <row r="926632" s="12" customFormat="1" x14ac:dyDescent="0.2"/>
    <row r="926633" s="12" customFormat="1" x14ac:dyDescent="0.2"/>
    <row r="926634" s="12" customFormat="1" x14ac:dyDescent="0.2"/>
    <row r="926635" s="12" customFormat="1" x14ac:dyDescent="0.2"/>
    <row r="926636" s="12" customFormat="1" x14ac:dyDescent="0.2"/>
    <row r="926637" s="12" customFormat="1" x14ac:dyDescent="0.2"/>
    <row r="926638" s="12" customFormat="1" x14ac:dyDescent="0.2"/>
    <row r="926639" s="12" customFormat="1" x14ac:dyDescent="0.2"/>
    <row r="926640" s="12" customFormat="1" x14ac:dyDescent="0.2"/>
    <row r="926641" s="12" customFormat="1" x14ac:dyDescent="0.2"/>
    <row r="926642" s="12" customFormat="1" x14ac:dyDescent="0.2"/>
    <row r="926643" s="12" customFormat="1" x14ac:dyDescent="0.2"/>
    <row r="926644" s="12" customFormat="1" x14ac:dyDescent="0.2"/>
    <row r="926645" s="12" customFormat="1" x14ac:dyDescent="0.2"/>
    <row r="926646" s="12" customFormat="1" x14ac:dyDescent="0.2"/>
    <row r="926647" s="12" customFormat="1" x14ac:dyDescent="0.2"/>
    <row r="926648" s="12" customFormat="1" x14ac:dyDescent="0.2"/>
    <row r="926649" s="12" customFormat="1" x14ac:dyDescent="0.2"/>
    <row r="926650" s="12" customFormat="1" x14ac:dyDescent="0.2"/>
    <row r="926651" s="12" customFormat="1" x14ac:dyDescent="0.2"/>
    <row r="926652" s="12" customFormat="1" x14ac:dyDescent="0.2"/>
    <row r="926653" s="12" customFormat="1" x14ac:dyDescent="0.2"/>
    <row r="926654" s="12" customFormat="1" x14ac:dyDescent="0.2"/>
    <row r="926655" s="12" customFormat="1" x14ac:dyDescent="0.2"/>
    <row r="926656" s="12" customFormat="1" x14ac:dyDescent="0.2"/>
    <row r="926657" s="12" customFormat="1" x14ac:dyDescent="0.2"/>
    <row r="926658" s="12" customFormat="1" x14ac:dyDescent="0.2"/>
    <row r="926659" s="12" customFormat="1" x14ac:dyDescent="0.2"/>
    <row r="926660" s="12" customFormat="1" x14ac:dyDescent="0.2"/>
    <row r="926661" s="12" customFormat="1" x14ac:dyDescent="0.2"/>
    <row r="926662" s="12" customFormat="1" x14ac:dyDescent="0.2"/>
    <row r="926663" s="12" customFormat="1" x14ac:dyDescent="0.2"/>
    <row r="926664" s="12" customFormat="1" x14ac:dyDescent="0.2"/>
    <row r="926665" s="12" customFormat="1" x14ac:dyDescent="0.2"/>
    <row r="926666" s="12" customFormat="1" x14ac:dyDescent="0.2"/>
    <row r="926667" s="12" customFormat="1" x14ac:dyDescent="0.2"/>
    <row r="926668" s="12" customFormat="1" x14ac:dyDescent="0.2"/>
    <row r="926669" s="12" customFormat="1" x14ac:dyDescent="0.2"/>
    <row r="926670" s="12" customFormat="1" x14ac:dyDescent="0.2"/>
    <row r="926671" s="12" customFormat="1" x14ac:dyDescent="0.2"/>
    <row r="926672" s="12" customFormat="1" x14ac:dyDescent="0.2"/>
    <row r="926673" s="12" customFormat="1" x14ac:dyDescent="0.2"/>
    <row r="926674" s="12" customFormat="1" x14ac:dyDescent="0.2"/>
    <row r="926675" s="12" customFormat="1" x14ac:dyDescent="0.2"/>
    <row r="926676" s="12" customFormat="1" x14ac:dyDescent="0.2"/>
    <row r="926677" s="12" customFormat="1" x14ac:dyDescent="0.2"/>
    <row r="926678" s="12" customFormat="1" x14ac:dyDescent="0.2"/>
    <row r="926679" s="12" customFormat="1" x14ac:dyDescent="0.2"/>
    <row r="926680" s="12" customFormat="1" x14ac:dyDescent="0.2"/>
    <row r="926681" s="12" customFormat="1" x14ac:dyDescent="0.2"/>
    <row r="926682" s="12" customFormat="1" x14ac:dyDescent="0.2"/>
    <row r="926683" s="12" customFormat="1" x14ac:dyDescent="0.2"/>
    <row r="926684" s="12" customFormat="1" x14ac:dyDescent="0.2"/>
    <row r="926685" s="12" customFormat="1" x14ac:dyDescent="0.2"/>
    <row r="926686" s="12" customFormat="1" x14ac:dyDescent="0.2"/>
    <row r="926687" s="12" customFormat="1" x14ac:dyDescent="0.2"/>
    <row r="926688" s="12" customFormat="1" x14ac:dyDescent="0.2"/>
    <row r="926689" s="12" customFormat="1" x14ac:dyDescent="0.2"/>
    <row r="926690" s="12" customFormat="1" x14ac:dyDescent="0.2"/>
    <row r="926691" s="12" customFormat="1" x14ac:dyDescent="0.2"/>
    <row r="926692" s="12" customFormat="1" x14ac:dyDescent="0.2"/>
    <row r="926693" s="12" customFormat="1" x14ac:dyDescent="0.2"/>
    <row r="926694" s="12" customFormat="1" x14ac:dyDescent="0.2"/>
    <row r="926695" s="12" customFormat="1" x14ac:dyDescent="0.2"/>
    <row r="926696" s="12" customFormat="1" x14ac:dyDescent="0.2"/>
    <row r="926697" s="12" customFormat="1" x14ac:dyDescent="0.2"/>
    <row r="926698" s="12" customFormat="1" x14ac:dyDescent="0.2"/>
    <row r="926699" s="12" customFormat="1" x14ac:dyDescent="0.2"/>
    <row r="926700" s="12" customFormat="1" x14ac:dyDescent="0.2"/>
    <row r="926701" s="12" customFormat="1" x14ac:dyDescent="0.2"/>
    <row r="926702" s="12" customFormat="1" x14ac:dyDescent="0.2"/>
    <row r="926703" s="12" customFormat="1" x14ac:dyDescent="0.2"/>
    <row r="926704" s="12" customFormat="1" x14ac:dyDescent="0.2"/>
    <row r="926705" s="12" customFormat="1" x14ac:dyDescent="0.2"/>
    <row r="926706" s="12" customFormat="1" x14ac:dyDescent="0.2"/>
    <row r="926707" s="12" customFormat="1" x14ac:dyDescent="0.2"/>
    <row r="926708" s="12" customFormat="1" x14ac:dyDescent="0.2"/>
    <row r="926709" s="12" customFormat="1" x14ac:dyDescent="0.2"/>
    <row r="926710" s="12" customFormat="1" x14ac:dyDescent="0.2"/>
    <row r="926711" s="12" customFormat="1" x14ac:dyDescent="0.2"/>
    <row r="926712" s="12" customFormat="1" x14ac:dyDescent="0.2"/>
    <row r="926713" s="12" customFormat="1" x14ac:dyDescent="0.2"/>
    <row r="926714" s="12" customFormat="1" x14ac:dyDescent="0.2"/>
    <row r="926715" s="12" customFormat="1" x14ac:dyDescent="0.2"/>
    <row r="926716" s="12" customFormat="1" x14ac:dyDescent="0.2"/>
    <row r="926717" s="12" customFormat="1" x14ac:dyDescent="0.2"/>
    <row r="926718" s="12" customFormat="1" x14ac:dyDescent="0.2"/>
    <row r="926719" s="12" customFormat="1" x14ac:dyDescent="0.2"/>
    <row r="926720" s="12" customFormat="1" x14ac:dyDescent="0.2"/>
    <row r="926721" s="12" customFormat="1" x14ac:dyDescent="0.2"/>
    <row r="926722" s="12" customFormat="1" x14ac:dyDescent="0.2"/>
    <row r="926723" s="12" customFormat="1" x14ac:dyDescent="0.2"/>
    <row r="926724" s="12" customFormat="1" x14ac:dyDescent="0.2"/>
    <row r="926725" s="12" customFormat="1" x14ac:dyDescent="0.2"/>
    <row r="926726" s="12" customFormat="1" x14ac:dyDescent="0.2"/>
    <row r="926727" s="12" customFormat="1" x14ac:dyDescent="0.2"/>
    <row r="926728" s="12" customFormat="1" x14ac:dyDescent="0.2"/>
    <row r="926729" s="12" customFormat="1" x14ac:dyDescent="0.2"/>
    <row r="926730" s="12" customFormat="1" x14ac:dyDescent="0.2"/>
    <row r="926731" s="12" customFormat="1" x14ac:dyDescent="0.2"/>
    <row r="926732" s="12" customFormat="1" x14ac:dyDescent="0.2"/>
    <row r="926733" s="12" customFormat="1" x14ac:dyDescent="0.2"/>
    <row r="926734" s="12" customFormat="1" x14ac:dyDescent="0.2"/>
    <row r="926735" s="12" customFormat="1" x14ac:dyDescent="0.2"/>
    <row r="926736" s="12" customFormat="1" x14ac:dyDescent="0.2"/>
    <row r="926737" s="12" customFormat="1" x14ac:dyDescent="0.2"/>
    <row r="926738" s="12" customFormat="1" x14ac:dyDescent="0.2"/>
    <row r="926739" s="12" customFormat="1" x14ac:dyDescent="0.2"/>
    <row r="926740" s="12" customFormat="1" x14ac:dyDescent="0.2"/>
    <row r="926741" s="12" customFormat="1" x14ac:dyDescent="0.2"/>
    <row r="926742" s="12" customFormat="1" x14ac:dyDescent="0.2"/>
    <row r="926743" s="12" customFormat="1" x14ac:dyDescent="0.2"/>
    <row r="926744" s="12" customFormat="1" x14ac:dyDescent="0.2"/>
    <row r="926745" s="12" customFormat="1" x14ac:dyDescent="0.2"/>
    <row r="926746" s="12" customFormat="1" x14ac:dyDescent="0.2"/>
    <row r="926747" s="12" customFormat="1" x14ac:dyDescent="0.2"/>
    <row r="926748" s="12" customFormat="1" x14ac:dyDescent="0.2"/>
    <row r="926749" s="12" customFormat="1" x14ac:dyDescent="0.2"/>
    <row r="926750" s="12" customFormat="1" x14ac:dyDescent="0.2"/>
    <row r="926751" s="12" customFormat="1" x14ac:dyDescent="0.2"/>
    <row r="926752" s="12" customFormat="1" x14ac:dyDescent="0.2"/>
    <row r="926753" s="12" customFormat="1" x14ac:dyDescent="0.2"/>
    <row r="926754" s="12" customFormat="1" x14ac:dyDescent="0.2"/>
    <row r="926755" s="12" customFormat="1" x14ac:dyDescent="0.2"/>
    <row r="926756" s="12" customFormat="1" x14ac:dyDescent="0.2"/>
    <row r="926757" s="12" customFormat="1" x14ac:dyDescent="0.2"/>
    <row r="926758" s="12" customFormat="1" x14ac:dyDescent="0.2"/>
    <row r="926759" s="12" customFormat="1" x14ac:dyDescent="0.2"/>
    <row r="926760" s="12" customFormat="1" x14ac:dyDescent="0.2"/>
    <row r="926761" s="12" customFormat="1" x14ac:dyDescent="0.2"/>
    <row r="926762" s="12" customFormat="1" x14ac:dyDescent="0.2"/>
    <row r="926763" s="12" customFormat="1" x14ac:dyDescent="0.2"/>
    <row r="926764" s="12" customFormat="1" x14ac:dyDescent="0.2"/>
    <row r="926765" s="12" customFormat="1" x14ac:dyDescent="0.2"/>
    <row r="926766" s="12" customFormat="1" x14ac:dyDescent="0.2"/>
    <row r="926767" s="12" customFormat="1" x14ac:dyDescent="0.2"/>
    <row r="926768" s="12" customFormat="1" x14ac:dyDescent="0.2"/>
    <row r="926769" s="12" customFormat="1" x14ac:dyDescent="0.2"/>
    <row r="926770" s="12" customFormat="1" x14ac:dyDescent="0.2"/>
    <row r="926771" s="12" customFormat="1" x14ac:dyDescent="0.2"/>
    <row r="926772" s="12" customFormat="1" x14ac:dyDescent="0.2"/>
    <row r="926773" s="12" customFormat="1" x14ac:dyDescent="0.2"/>
    <row r="926774" s="12" customFormat="1" x14ac:dyDescent="0.2"/>
    <row r="926775" s="12" customFormat="1" x14ac:dyDescent="0.2"/>
    <row r="926776" s="12" customFormat="1" x14ac:dyDescent="0.2"/>
    <row r="926777" s="12" customFormat="1" x14ac:dyDescent="0.2"/>
    <row r="926778" s="12" customFormat="1" x14ac:dyDescent="0.2"/>
    <row r="926779" s="12" customFormat="1" x14ac:dyDescent="0.2"/>
    <row r="926780" s="12" customFormat="1" x14ac:dyDescent="0.2"/>
    <row r="926781" s="12" customFormat="1" x14ac:dyDescent="0.2"/>
    <row r="926782" s="12" customFormat="1" x14ac:dyDescent="0.2"/>
    <row r="926783" s="12" customFormat="1" x14ac:dyDescent="0.2"/>
    <row r="926784" s="12" customFormat="1" x14ac:dyDescent="0.2"/>
    <row r="926785" s="12" customFormat="1" x14ac:dyDescent="0.2"/>
    <row r="926786" s="12" customFormat="1" x14ac:dyDescent="0.2"/>
    <row r="926787" s="12" customFormat="1" x14ac:dyDescent="0.2"/>
    <row r="926788" s="12" customFormat="1" x14ac:dyDescent="0.2"/>
    <row r="926789" s="12" customFormat="1" x14ac:dyDescent="0.2"/>
    <row r="926790" s="12" customFormat="1" x14ac:dyDescent="0.2"/>
    <row r="926791" s="12" customFormat="1" x14ac:dyDescent="0.2"/>
    <row r="926792" s="12" customFormat="1" x14ac:dyDescent="0.2"/>
    <row r="926793" s="12" customFormat="1" x14ac:dyDescent="0.2"/>
    <row r="926794" s="12" customFormat="1" x14ac:dyDescent="0.2"/>
    <row r="926795" s="12" customFormat="1" x14ac:dyDescent="0.2"/>
    <row r="926796" s="12" customFormat="1" x14ac:dyDescent="0.2"/>
    <row r="926797" s="12" customFormat="1" x14ac:dyDescent="0.2"/>
    <row r="926798" s="12" customFormat="1" x14ac:dyDescent="0.2"/>
    <row r="926799" s="12" customFormat="1" x14ac:dyDescent="0.2"/>
    <row r="926800" s="12" customFormat="1" x14ac:dyDescent="0.2"/>
    <row r="926801" s="12" customFormat="1" x14ac:dyDescent="0.2"/>
    <row r="926802" s="12" customFormat="1" x14ac:dyDescent="0.2"/>
    <row r="926803" s="12" customFormat="1" x14ac:dyDescent="0.2"/>
    <row r="926804" s="12" customFormat="1" x14ac:dyDescent="0.2"/>
    <row r="926805" s="12" customFormat="1" x14ac:dyDescent="0.2"/>
    <row r="926806" s="12" customFormat="1" x14ac:dyDescent="0.2"/>
    <row r="926807" s="12" customFormat="1" x14ac:dyDescent="0.2"/>
    <row r="926808" s="12" customFormat="1" x14ac:dyDescent="0.2"/>
    <row r="926809" s="12" customFormat="1" x14ac:dyDescent="0.2"/>
    <row r="926810" s="12" customFormat="1" x14ac:dyDescent="0.2"/>
    <row r="926811" s="12" customFormat="1" x14ac:dyDescent="0.2"/>
    <row r="926812" s="12" customFormat="1" x14ac:dyDescent="0.2"/>
    <row r="926813" s="12" customFormat="1" x14ac:dyDescent="0.2"/>
    <row r="926814" s="12" customFormat="1" x14ac:dyDescent="0.2"/>
    <row r="926815" s="12" customFormat="1" x14ac:dyDescent="0.2"/>
    <row r="926816" s="12" customFormat="1" x14ac:dyDescent="0.2"/>
    <row r="926817" s="12" customFormat="1" x14ac:dyDescent="0.2"/>
    <row r="926818" s="12" customFormat="1" x14ac:dyDescent="0.2"/>
    <row r="926819" s="12" customFormat="1" x14ac:dyDescent="0.2"/>
    <row r="926820" s="12" customFormat="1" x14ac:dyDescent="0.2"/>
    <row r="926821" s="12" customFormat="1" x14ac:dyDescent="0.2"/>
    <row r="926822" s="12" customFormat="1" x14ac:dyDescent="0.2"/>
    <row r="926823" s="12" customFormat="1" x14ac:dyDescent="0.2"/>
    <row r="926824" s="12" customFormat="1" x14ac:dyDescent="0.2"/>
    <row r="926825" s="12" customFormat="1" x14ac:dyDescent="0.2"/>
    <row r="926826" s="12" customFormat="1" x14ac:dyDescent="0.2"/>
    <row r="926827" s="12" customFormat="1" x14ac:dyDescent="0.2"/>
    <row r="926828" s="12" customFormat="1" x14ac:dyDescent="0.2"/>
    <row r="926829" s="12" customFormat="1" x14ac:dyDescent="0.2"/>
    <row r="926830" s="12" customFormat="1" x14ac:dyDescent="0.2"/>
    <row r="926831" s="12" customFormat="1" x14ac:dyDescent="0.2"/>
    <row r="926832" s="12" customFormat="1" x14ac:dyDescent="0.2"/>
    <row r="926833" s="12" customFormat="1" x14ac:dyDescent="0.2"/>
    <row r="926834" s="12" customFormat="1" x14ac:dyDescent="0.2"/>
    <row r="926835" s="12" customFormat="1" x14ac:dyDescent="0.2"/>
    <row r="926836" s="12" customFormat="1" x14ac:dyDescent="0.2"/>
    <row r="926837" s="12" customFormat="1" x14ac:dyDescent="0.2"/>
    <row r="926838" s="12" customFormat="1" x14ac:dyDescent="0.2"/>
    <row r="926839" s="12" customFormat="1" x14ac:dyDescent="0.2"/>
    <row r="926840" s="12" customFormat="1" x14ac:dyDescent="0.2"/>
    <row r="926841" s="12" customFormat="1" x14ac:dyDescent="0.2"/>
    <row r="926842" s="12" customFormat="1" x14ac:dyDescent="0.2"/>
    <row r="926843" s="12" customFormat="1" x14ac:dyDescent="0.2"/>
    <row r="926844" s="12" customFormat="1" x14ac:dyDescent="0.2"/>
    <row r="926845" s="12" customFormat="1" x14ac:dyDescent="0.2"/>
    <row r="926846" s="12" customFormat="1" x14ac:dyDescent="0.2"/>
    <row r="926847" s="12" customFormat="1" x14ac:dyDescent="0.2"/>
    <row r="926848" s="12" customFormat="1" x14ac:dyDescent="0.2"/>
    <row r="926849" s="12" customFormat="1" x14ac:dyDescent="0.2"/>
    <row r="926850" s="12" customFormat="1" x14ac:dyDescent="0.2"/>
    <row r="926851" s="12" customFormat="1" x14ac:dyDescent="0.2"/>
    <row r="926852" s="12" customFormat="1" x14ac:dyDescent="0.2"/>
    <row r="926853" s="12" customFormat="1" x14ac:dyDescent="0.2"/>
    <row r="926854" s="12" customFormat="1" x14ac:dyDescent="0.2"/>
    <row r="926855" s="12" customFormat="1" x14ac:dyDescent="0.2"/>
    <row r="926856" s="12" customFormat="1" x14ac:dyDescent="0.2"/>
    <row r="926857" s="12" customFormat="1" x14ac:dyDescent="0.2"/>
    <row r="926858" s="12" customFormat="1" x14ac:dyDescent="0.2"/>
    <row r="926859" s="12" customFormat="1" x14ac:dyDescent="0.2"/>
    <row r="926860" s="12" customFormat="1" x14ac:dyDescent="0.2"/>
    <row r="926861" s="12" customFormat="1" x14ac:dyDescent="0.2"/>
    <row r="926862" s="12" customFormat="1" x14ac:dyDescent="0.2"/>
    <row r="926863" s="12" customFormat="1" x14ac:dyDescent="0.2"/>
    <row r="926864" s="12" customFormat="1" x14ac:dyDescent="0.2"/>
    <row r="926865" s="12" customFormat="1" x14ac:dyDescent="0.2"/>
    <row r="926866" s="12" customFormat="1" x14ac:dyDescent="0.2"/>
    <row r="926867" s="12" customFormat="1" x14ac:dyDescent="0.2"/>
    <row r="926868" s="12" customFormat="1" x14ac:dyDescent="0.2"/>
    <row r="926869" s="12" customFormat="1" x14ac:dyDescent="0.2"/>
    <row r="926870" s="12" customFormat="1" x14ac:dyDescent="0.2"/>
    <row r="926871" s="12" customFormat="1" x14ac:dyDescent="0.2"/>
    <row r="926872" s="12" customFormat="1" x14ac:dyDescent="0.2"/>
    <row r="926873" s="12" customFormat="1" x14ac:dyDescent="0.2"/>
    <row r="926874" s="12" customFormat="1" x14ac:dyDescent="0.2"/>
    <row r="926875" s="12" customFormat="1" x14ac:dyDescent="0.2"/>
    <row r="926876" s="12" customFormat="1" x14ac:dyDescent="0.2"/>
    <row r="926877" s="12" customFormat="1" x14ac:dyDescent="0.2"/>
    <row r="926878" s="12" customFormat="1" x14ac:dyDescent="0.2"/>
    <row r="926879" s="12" customFormat="1" x14ac:dyDescent="0.2"/>
    <row r="926880" s="12" customFormat="1" x14ac:dyDescent="0.2"/>
    <row r="926881" s="12" customFormat="1" x14ac:dyDescent="0.2"/>
    <row r="926882" s="12" customFormat="1" x14ac:dyDescent="0.2"/>
    <row r="926883" s="12" customFormat="1" x14ac:dyDescent="0.2"/>
    <row r="926884" s="12" customFormat="1" x14ac:dyDescent="0.2"/>
    <row r="926885" s="12" customFormat="1" x14ac:dyDescent="0.2"/>
    <row r="926886" s="12" customFormat="1" x14ac:dyDescent="0.2"/>
    <row r="926887" s="12" customFormat="1" x14ac:dyDescent="0.2"/>
    <row r="926888" s="12" customFormat="1" x14ac:dyDescent="0.2"/>
    <row r="926889" s="12" customFormat="1" x14ac:dyDescent="0.2"/>
    <row r="926890" s="12" customFormat="1" x14ac:dyDescent="0.2"/>
    <row r="926891" s="12" customFormat="1" x14ac:dyDescent="0.2"/>
    <row r="926892" s="12" customFormat="1" x14ac:dyDescent="0.2"/>
    <row r="926893" s="12" customFormat="1" x14ac:dyDescent="0.2"/>
    <row r="926894" s="12" customFormat="1" x14ac:dyDescent="0.2"/>
    <row r="926895" s="12" customFormat="1" x14ac:dyDescent="0.2"/>
    <row r="926896" s="12" customFormat="1" x14ac:dyDescent="0.2"/>
    <row r="926897" s="12" customFormat="1" x14ac:dyDescent="0.2"/>
    <row r="926898" s="12" customFormat="1" x14ac:dyDescent="0.2"/>
    <row r="926899" s="12" customFormat="1" x14ac:dyDescent="0.2"/>
    <row r="926900" s="12" customFormat="1" x14ac:dyDescent="0.2"/>
    <row r="926901" s="12" customFormat="1" x14ac:dyDescent="0.2"/>
    <row r="926902" s="12" customFormat="1" x14ac:dyDescent="0.2"/>
    <row r="926903" s="12" customFormat="1" x14ac:dyDescent="0.2"/>
    <row r="926904" s="12" customFormat="1" x14ac:dyDescent="0.2"/>
    <row r="926905" s="12" customFormat="1" x14ac:dyDescent="0.2"/>
    <row r="926906" s="12" customFormat="1" x14ac:dyDescent="0.2"/>
    <row r="926907" s="12" customFormat="1" x14ac:dyDescent="0.2"/>
    <row r="926908" s="12" customFormat="1" x14ac:dyDescent="0.2"/>
    <row r="926909" s="12" customFormat="1" x14ac:dyDescent="0.2"/>
    <row r="926910" s="12" customFormat="1" x14ac:dyDescent="0.2"/>
    <row r="926911" s="12" customFormat="1" x14ac:dyDescent="0.2"/>
    <row r="926912" s="12" customFormat="1" x14ac:dyDescent="0.2"/>
    <row r="926913" s="12" customFormat="1" x14ac:dyDescent="0.2"/>
    <row r="926914" s="12" customFormat="1" x14ac:dyDescent="0.2"/>
    <row r="926915" s="12" customFormat="1" x14ac:dyDescent="0.2"/>
    <row r="926916" s="12" customFormat="1" x14ac:dyDescent="0.2"/>
    <row r="926917" s="12" customFormat="1" x14ac:dyDescent="0.2"/>
    <row r="926918" s="12" customFormat="1" x14ac:dyDescent="0.2"/>
    <row r="926919" s="12" customFormat="1" x14ac:dyDescent="0.2"/>
    <row r="926920" s="12" customFormat="1" x14ac:dyDescent="0.2"/>
    <row r="926921" s="12" customFormat="1" x14ac:dyDescent="0.2"/>
    <row r="926922" s="12" customFormat="1" x14ac:dyDescent="0.2"/>
    <row r="926923" s="12" customFormat="1" x14ac:dyDescent="0.2"/>
    <row r="926924" s="12" customFormat="1" x14ac:dyDescent="0.2"/>
    <row r="926925" s="12" customFormat="1" x14ac:dyDescent="0.2"/>
    <row r="926926" s="12" customFormat="1" x14ac:dyDescent="0.2"/>
    <row r="926927" s="12" customFormat="1" x14ac:dyDescent="0.2"/>
    <row r="926928" s="12" customFormat="1" x14ac:dyDescent="0.2"/>
    <row r="926929" s="12" customFormat="1" x14ac:dyDescent="0.2"/>
    <row r="926930" s="12" customFormat="1" x14ac:dyDescent="0.2"/>
    <row r="926931" s="12" customFormat="1" x14ac:dyDescent="0.2"/>
    <row r="926932" s="12" customFormat="1" x14ac:dyDescent="0.2"/>
    <row r="926933" s="12" customFormat="1" x14ac:dyDescent="0.2"/>
    <row r="926934" s="12" customFormat="1" x14ac:dyDescent="0.2"/>
    <row r="926935" s="12" customFormat="1" x14ac:dyDescent="0.2"/>
    <row r="926936" s="12" customFormat="1" x14ac:dyDescent="0.2"/>
    <row r="926937" s="12" customFormat="1" x14ac:dyDescent="0.2"/>
    <row r="926938" s="12" customFormat="1" x14ac:dyDescent="0.2"/>
    <row r="926939" s="12" customFormat="1" x14ac:dyDescent="0.2"/>
    <row r="926940" s="12" customFormat="1" x14ac:dyDescent="0.2"/>
    <row r="926941" s="12" customFormat="1" x14ac:dyDescent="0.2"/>
    <row r="926942" s="12" customFormat="1" x14ac:dyDescent="0.2"/>
    <row r="926943" s="12" customFormat="1" x14ac:dyDescent="0.2"/>
    <row r="926944" s="12" customFormat="1" x14ac:dyDescent="0.2"/>
    <row r="926945" s="12" customFormat="1" x14ac:dyDescent="0.2"/>
    <row r="926946" s="12" customFormat="1" x14ac:dyDescent="0.2"/>
    <row r="926947" s="12" customFormat="1" x14ac:dyDescent="0.2"/>
    <row r="926948" s="12" customFormat="1" x14ac:dyDescent="0.2"/>
    <row r="926949" s="12" customFormat="1" x14ac:dyDescent="0.2"/>
    <row r="926950" s="12" customFormat="1" x14ac:dyDescent="0.2"/>
    <row r="926951" s="12" customFormat="1" x14ac:dyDescent="0.2"/>
    <row r="926952" s="12" customFormat="1" x14ac:dyDescent="0.2"/>
    <row r="926953" s="12" customFormat="1" x14ac:dyDescent="0.2"/>
    <row r="926954" s="12" customFormat="1" x14ac:dyDescent="0.2"/>
    <row r="926955" s="12" customFormat="1" x14ac:dyDescent="0.2"/>
    <row r="926956" s="12" customFormat="1" x14ac:dyDescent="0.2"/>
    <row r="926957" s="12" customFormat="1" x14ac:dyDescent="0.2"/>
    <row r="926958" s="12" customFormat="1" x14ac:dyDescent="0.2"/>
    <row r="926959" s="12" customFormat="1" x14ac:dyDescent="0.2"/>
    <row r="926960" s="12" customFormat="1" x14ac:dyDescent="0.2"/>
    <row r="926961" s="12" customFormat="1" x14ac:dyDescent="0.2"/>
    <row r="926962" s="12" customFormat="1" x14ac:dyDescent="0.2"/>
    <row r="926963" s="12" customFormat="1" x14ac:dyDescent="0.2"/>
    <row r="926964" s="12" customFormat="1" x14ac:dyDescent="0.2"/>
    <row r="926965" s="12" customFormat="1" x14ac:dyDescent="0.2"/>
    <row r="926966" s="12" customFormat="1" x14ac:dyDescent="0.2"/>
    <row r="926967" s="12" customFormat="1" x14ac:dyDescent="0.2"/>
    <row r="926968" s="12" customFormat="1" x14ac:dyDescent="0.2"/>
    <row r="926969" s="12" customFormat="1" x14ac:dyDescent="0.2"/>
    <row r="926970" s="12" customFormat="1" x14ac:dyDescent="0.2"/>
    <row r="926971" s="12" customFormat="1" x14ac:dyDescent="0.2"/>
    <row r="926972" s="12" customFormat="1" x14ac:dyDescent="0.2"/>
    <row r="926973" s="12" customFormat="1" x14ac:dyDescent="0.2"/>
    <row r="926974" s="12" customFormat="1" x14ac:dyDescent="0.2"/>
    <row r="926975" s="12" customFormat="1" x14ac:dyDescent="0.2"/>
    <row r="926976" s="12" customFormat="1" x14ac:dyDescent="0.2"/>
    <row r="926977" s="12" customFormat="1" x14ac:dyDescent="0.2"/>
    <row r="926978" s="12" customFormat="1" x14ac:dyDescent="0.2"/>
    <row r="926979" s="12" customFormat="1" x14ac:dyDescent="0.2"/>
    <row r="926980" s="12" customFormat="1" x14ac:dyDescent="0.2"/>
    <row r="926981" s="12" customFormat="1" x14ac:dyDescent="0.2"/>
    <row r="926982" s="12" customFormat="1" x14ac:dyDescent="0.2"/>
    <row r="926983" s="12" customFormat="1" x14ac:dyDescent="0.2"/>
    <row r="926984" s="12" customFormat="1" x14ac:dyDescent="0.2"/>
    <row r="926985" s="12" customFormat="1" x14ac:dyDescent="0.2"/>
    <row r="926986" s="12" customFormat="1" x14ac:dyDescent="0.2"/>
    <row r="926987" s="12" customFormat="1" x14ac:dyDescent="0.2"/>
    <row r="926988" s="12" customFormat="1" x14ac:dyDescent="0.2"/>
    <row r="926989" s="12" customFormat="1" x14ac:dyDescent="0.2"/>
    <row r="926990" s="12" customFormat="1" x14ac:dyDescent="0.2"/>
    <row r="926991" s="12" customFormat="1" x14ac:dyDescent="0.2"/>
    <row r="926992" s="12" customFormat="1" x14ac:dyDescent="0.2"/>
    <row r="926993" s="12" customFormat="1" x14ac:dyDescent="0.2"/>
    <row r="926994" s="12" customFormat="1" x14ac:dyDescent="0.2"/>
    <row r="926995" s="12" customFormat="1" x14ac:dyDescent="0.2"/>
    <row r="926996" s="12" customFormat="1" x14ac:dyDescent="0.2"/>
    <row r="926997" s="12" customFormat="1" x14ac:dyDescent="0.2"/>
    <row r="926998" s="12" customFormat="1" x14ac:dyDescent="0.2"/>
    <row r="926999" s="12" customFormat="1" x14ac:dyDescent="0.2"/>
    <row r="927000" s="12" customFormat="1" x14ac:dyDescent="0.2"/>
    <row r="927001" s="12" customFormat="1" x14ac:dyDescent="0.2"/>
    <row r="927002" s="12" customFormat="1" x14ac:dyDescent="0.2"/>
    <row r="927003" s="12" customFormat="1" x14ac:dyDescent="0.2"/>
    <row r="927004" s="12" customFormat="1" x14ac:dyDescent="0.2"/>
    <row r="927005" s="12" customFormat="1" x14ac:dyDescent="0.2"/>
    <row r="927006" s="12" customFormat="1" x14ac:dyDescent="0.2"/>
    <row r="927007" s="12" customFormat="1" x14ac:dyDescent="0.2"/>
    <row r="927008" s="12" customFormat="1" x14ac:dyDescent="0.2"/>
    <row r="927009" s="12" customFormat="1" x14ac:dyDescent="0.2"/>
    <row r="927010" s="12" customFormat="1" x14ac:dyDescent="0.2"/>
    <row r="927011" s="12" customFormat="1" x14ac:dyDescent="0.2"/>
    <row r="927012" s="12" customFormat="1" x14ac:dyDescent="0.2"/>
    <row r="927013" s="12" customFormat="1" x14ac:dyDescent="0.2"/>
    <row r="927014" s="12" customFormat="1" x14ac:dyDescent="0.2"/>
    <row r="927015" s="12" customFormat="1" x14ac:dyDescent="0.2"/>
    <row r="927016" s="12" customFormat="1" x14ac:dyDescent="0.2"/>
    <row r="927017" s="12" customFormat="1" x14ac:dyDescent="0.2"/>
    <row r="927018" s="12" customFormat="1" x14ac:dyDescent="0.2"/>
    <row r="927019" s="12" customFormat="1" x14ac:dyDescent="0.2"/>
    <row r="927020" s="12" customFormat="1" x14ac:dyDescent="0.2"/>
    <row r="927021" s="12" customFormat="1" x14ac:dyDescent="0.2"/>
    <row r="927022" s="12" customFormat="1" x14ac:dyDescent="0.2"/>
    <row r="927023" s="12" customFormat="1" x14ac:dyDescent="0.2"/>
    <row r="927024" s="12" customFormat="1" x14ac:dyDescent="0.2"/>
    <row r="927025" s="12" customFormat="1" x14ac:dyDescent="0.2"/>
    <row r="927026" s="12" customFormat="1" x14ac:dyDescent="0.2"/>
    <row r="927027" s="12" customFormat="1" x14ac:dyDescent="0.2"/>
    <row r="927028" s="12" customFormat="1" x14ac:dyDescent="0.2"/>
    <row r="927029" s="12" customFormat="1" x14ac:dyDescent="0.2"/>
    <row r="927030" s="12" customFormat="1" x14ac:dyDescent="0.2"/>
    <row r="927031" s="12" customFormat="1" x14ac:dyDescent="0.2"/>
    <row r="927032" s="12" customFormat="1" x14ac:dyDescent="0.2"/>
    <row r="927033" s="12" customFormat="1" x14ac:dyDescent="0.2"/>
    <row r="927034" s="12" customFormat="1" x14ac:dyDescent="0.2"/>
    <row r="927035" s="12" customFormat="1" x14ac:dyDescent="0.2"/>
    <row r="927036" s="12" customFormat="1" x14ac:dyDescent="0.2"/>
    <row r="927037" s="12" customFormat="1" x14ac:dyDescent="0.2"/>
    <row r="927038" s="12" customFormat="1" x14ac:dyDescent="0.2"/>
    <row r="927039" s="12" customFormat="1" x14ac:dyDescent="0.2"/>
    <row r="927040" s="12" customFormat="1" x14ac:dyDescent="0.2"/>
    <row r="927041" s="12" customFormat="1" x14ac:dyDescent="0.2"/>
    <row r="927042" s="12" customFormat="1" x14ac:dyDescent="0.2"/>
    <row r="927043" s="12" customFormat="1" x14ac:dyDescent="0.2"/>
    <row r="927044" s="12" customFormat="1" x14ac:dyDescent="0.2"/>
    <row r="927045" s="12" customFormat="1" x14ac:dyDescent="0.2"/>
    <row r="927046" s="12" customFormat="1" x14ac:dyDescent="0.2"/>
    <row r="927047" s="12" customFormat="1" x14ac:dyDescent="0.2"/>
    <row r="927048" s="12" customFormat="1" x14ac:dyDescent="0.2"/>
    <row r="927049" s="12" customFormat="1" x14ac:dyDescent="0.2"/>
    <row r="927050" s="12" customFormat="1" x14ac:dyDescent="0.2"/>
    <row r="927051" s="12" customFormat="1" x14ac:dyDescent="0.2"/>
    <row r="927052" s="12" customFormat="1" x14ac:dyDescent="0.2"/>
    <row r="927053" s="12" customFormat="1" x14ac:dyDescent="0.2"/>
    <row r="927054" s="12" customFormat="1" x14ac:dyDescent="0.2"/>
    <row r="927055" s="12" customFormat="1" x14ac:dyDescent="0.2"/>
    <row r="927056" s="12" customFormat="1" x14ac:dyDescent="0.2"/>
    <row r="927057" s="12" customFormat="1" x14ac:dyDescent="0.2"/>
    <row r="927058" s="12" customFormat="1" x14ac:dyDescent="0.2"/>
    <row r="927059" s="12" customFormat="1" x14ac:dyDescent="0.2"/>
    <row r="927060" s="12" customFormat="1" x14ac:dyDescent="0.2"/>
    <row r="927061" s="12" customFormat="1" x14ac:dyDescent="0.2"/>
    <row r="927062" s="12" customFormat="1" x14ac:dyDescent="0.2"/>
    <row r="927063" s="12" customFormat="1" x14ac:dyDescent="0.2"/>
    <row r="927064" s="12" customFormat="1" x14ac:dyDescent="0.2"/>
    <row r="927065" s="12" customFormat="1" x14ac:dyDescent="0.2"/>
    <row r="927066" s="12" customFormat="1" x14ac:dyDescent="0.2"/>
    <row r="927067" s="12" customFormat="1" x14ac:dyDescent="0.2"/>
    <row r="927068" s="12" customFormat="1" x14ac:dyDescent="0.2"/>
    <row r="927069" s="12" customFormat="1" x14ac:dyDescent="0.2"/>
    <row r="927070" s="12" customFormat="1" x14ac:dyDescent="0.2"/>
    <row r="927071" s="12" customFormat="1" x14ac:dyDescent="0.2"/>
    <row r="927072" s="12" customFormat="1" x14ac:dyDescent="0.2"/>
    <row r="927073" s="12" customFormat="1" x14ac:dyDescent="0.2"/>
    <row r="927074" s="12" customFormat="1" x14ac:dyDescent="0.2"/>
    <row r="927075" s="12" customFormat="1" x14ac:dyDescent="0.2"/>
    <row r="927076" s="12" customFormat="1" x14ac:dyDescent="0.2"/>
    <row r="927077" s="12" customFormat="1" x14ac:dyDescent="0.2"/>
    <row r="927078" s="12" customFormat="1" x14ac:dyDescent="0.2"/>
    <row r="927079" s="12" customFormat="1" x14ac:dyDescent="0.2"/>
    <row r="927080" s="12" customFormat="1" x14ac:dyDescent="0.2"/>
    <row r="927081" s="12" customFormat="1" x14ac:dyDescent="0.2"/>
    <row r="927082" s="12" customFormat="1" x14ac:dyDescent="0.2"/>
    <row r="927083" s="12" customFormat="1" x14ac:dyDescent="0.2"/>
    <row r="927084" s="12" customFormat="1" x14ac:dyDescent="0.2"/>
    <row r="927085" s="12" customFormat="1" x14ac:dyDescent="0.2"/>
    <row r="927086" s="12" customFormat="1" x14ac:dyDescent="0.2"/>
    <row r="927087" s="12" customFormat="1" x14ac:dyDescent="0.2"/>
    <row r="927088" s="12" customFormat="1" x14ac:dyDescent="0.2"/>
    <row r="927089" s="12" customFormat="1" x14ac:dyDescent="0.2"/>
    <row r="927090" s="12" customFormat="1" x14ac:dyDescent="0.2"/>
    <row r="927091" s="12" customFormat="1" x14ac:dyDescent="0.2"/>
    <row r="927092" s="12" customFormat="1" x14ac:dyDescent="0.2"/>
    <row r="927093" s="12" customFormat="1" x14ac:dyDescent="0.2"/>
    <row r="927094" s="12" customFormat="1" x14ac:dyDescent="0.2"/>
    <row r="927095" s="12" customFormat="1" x14ac:dyDescent="0.2"/>
    <row r="927096" s="12" customFormat="1" x14ac:dyDescent="0.2"/>
    <row r="927097" s="12" customFormat="1" x14ac:dyDescent="0.2"/>
    <row r="927098" s="12" customFormat="1" x14ac:dyDescent="0.2"/>
    <row r="927099" s="12" customFormat="1" x14ac:dyDescent="0.2"/>
    <row r="927100" s="12" customFormat="1" x14ac:dyDescent="0.2"/>
    <row r="927101" s="12" customFormat="1" x14ac:dyDescent="0.2"/>
    <row r="927102" s="12" customFormat="1" x14ac:dyDescent="0.2"/>
    <row r="927103" s="12" customFormat="1" x14ac:dyDescent="0.2"/>
    <row r="927104" s="12" customFormat="1" x14ac:dyDescent="0.2"/>
    <row r="927105" s="12" customFormat="1" x14ac:dyDescent="0.2"/>
    <row r="927106" s="12" customFormat="1" x14ac:dyDescent="0.2"/>
    <row r="927107" s="12" customFormat="1" x14ac:dyDescent="0.2"/>
    <row r="927108" s="12" customFormat="1" x14ac:dyDescent="0.2"/>
    <row r="927109" s="12" customFormat="1" x14ac:dyDescent="0.2"/>
    <row r="927110" s="12" customFormat="1" x14ac:dyDescent="0.2"/>
    <row r="927111" s="12" customFormat="1" x14ac:dyDescent="0.2"/>
    <row r="927112" s="12" customFormat="1" x14ac:dyDescent="0.2"/>
    <row r="927113" s="12" customFormat="1" x14ac:dyDescent="0.2"/>
    <row r="927114" s="12" customFormat="1" x14ac:dyDescent="0.2"/>
    <row r="927115" s="12" customFormat="1" x14ac:dyDescent="0.2"/>
    <row r="927116" s="12" customFormat="1" x14ac:dyDescent="0.2"/>
    <row r="927117" s="12" customFormat="1" x14ac:dyDescent="0.2"/>
    <row r="927118" s="12" customFormat="1" x14ac:dyDescent="0.2"/>
    <row r="927119" s="12" customFormat="1" x14ac:dyDescent="0.2"/>
    <row r="927120" s="12" customFormat="1" x14ac:dyDescent="0.2"/>
    <row r="927121" s="12" customFormat="1" x14ac:dyDescent="0.2"/>
    <row r="927122" s="12" customFormat="1" x14ac:dyDescent="0.2"/>
    <row r="927123" s="12" customFormat="1" x14ac:dyDescent="0.2"/>
    <row r="927124" s="12" customFormat="1" x14ac:dyDescent="0.2"/>
    <row r="927125" s="12" customFormat="1" x14ac:dyDescent="0.2"/>
    <row r="927126" s="12" customFormat="1" x14ac:dyDescent="0.2"/>
    <row r="927127" s="12" customFormat="1" x14ac:dyDescent="0.2"/>
    <row r="927128" s="12" customFormat="1" x14ac:dyDescent="0.2"/>
    <row r="927129" s="12" customFormat="1" x14ac:dyDescent="0.2"/>
    <row r="927130" s="12" customFormat="1" x14ac:dyDescent="0.2"/>
    <row r="927131" s="12" customFormat="1" x14ac:dyDescent="0.2"/>
    <row r="927132" s="12" customFormat="1" x14ac:dyDescent="0.2"/>
    <row r="927133" s="12" customFormat="1" x14ac:dyDescent="0.2"/>
    <row r="927134" s="12" customFormat="1" x14ac:dyDescent="0.2"/>
    <row r="927135" s="12" customFormat="1" x14ac:dyDescent="0.2"/>
    <row r="927136" s="12" customFormat="1" x14ac:dyDescent="0.2"/>
    <row r="927137" s="12" customFormat="1" x14ac:dyDescent="0.2"/>
    <row r="927138" s="12" customFormat="1" x14ac:dyDescent="0.2"/>
    <row r="927139" s="12" customFormat="1" x14ac:dyDescent="0.2"/>
    <row r="927140" s="12" customFormat="1" x14ac:dyDescent="0.2"/>
    <row r="927141" s="12" customFormat="1" x14ac:dyDescent="0.2"/>
    <row r="927142" s="12" customFormat="1" x14ac:dyDescent="0.2"/>
    <row r="927143" s="12" customFormat="1" x14ac:dyDescent="0.2"/>
    <row r="927144" s="12" customFormat="1" x14ac:dyDescent="0.2"/>
    <row r="927145" s="12" customFormat="1" x14ac:dyDescent="0.2"/>
    <row r="927146" s="12" customFormat="1" x14ac:dyDescent="0.2"/>
    <row r="927147" s="12" customFormat="1" x14ac:dyDescent="0.2"/>
    <row r="927148" s="12" customFormat="1" x14ac:dyDescent="0.2"/>
    <row r="927149" s="12" customFormat="1" x14ac:dyDescent="0.2"/>
    <row r="927150" s="12" customFormat="1" x14ac:dyDescent="0.2"/>
    <row r="927151" s="12" customFormat="1" x14ac:dyDescent="0.2"/>
    <row r="927152" s="12" customFormat="1" x14ac:dyDescent="0.2"/>
    <row r="927153" s="12" customFormat="1" x14ac:dyDescent="0.2"/>
    <row r="927154" s="12" customFormat="1" x14ac:dyDescent="0.2"/>
    <row r="927155" s="12" customFormat="1" x14ac:dyDescent="0.2"/>
    <row r="927156" s="12" customFormat="1" x14ac:dyDescent="0.2"/>
    <row r="927157" s="12" customFormat="1" x14ac:dyDescent="0.2"/>
    <row r="927158" s="12" customFormat="1" x14ac:dyDescent="0.2"/>
    <row r="927159" s="12" customFormat="1" x14ac:dyDescent="0.2"/>
    <row r="927160" s="12" customFormat="1" x14ac:dyDescent="0.2"/>
    <row r="927161" s="12" customFormat="1" x14ac:dyDescent="0.2"/>
    <row r="927162" s="12" customFormat="1" x14ac:dyDescent="0.2"/>
    <row r="927163" s="12" customFormat="1" x14ac:dyDescent="0.2"/>
    <row r="927164" s="12" customFormat="1" x14ac:dyDescent="0.2"/>
    <row r="927165" s="12" customFormat="1" x14ac:dyDescent="0.2"/>
    <row r="927166" s="12" customFormat="1" x14ac:dyDescent="0.2"/>
    <row r="927167" s="12" customFormat="1" x14ac:dyDescent="0.2"/>
    <row r="927168" s="12" customFormat="1" x14ac:dyDescent="0.2"/>
    <row r="927169" s="12" customFormat="1" x14ac:dyDescent="0.2"/>
    <row r="927170" s="12" customFormat="1" x14ac:dyDescent="0.2"/>
    <row r="927171" s="12" customFormat="1" x14ac:dyDescent="0.2"/>
    <row r="927172" s="12" customFormat="1" x14ac:dyDescent="0.2"/>
    <row r="927173" s="12" customFormat="1" x14ac:dyDescent="0.2"/>
    <row r="927174" s="12" customFormat="1" x14ac:dyDescent="0.2"/>
    <row r="927175" s="12" customFormat="1" x14ac:dyDescent="0.2"/>
    <row r="927176" s="12" customFormat="1" x14ac:dyDescent="0.2"/>
    <row r="927177" s="12" customFormat="1" x14ac:dyDescent="0.2"/>
    <row r="927178" s="12" customFormat="1" x14ac:dyDescent="0.2"/>
    <row r="927179" s="12" customFormat="1" x14ac:dyDescent="0.2"/>
    <row r="927180" s="12" customFormat="1" x14ac:dyDescent="0.2"/>
    <row r="927181" s="12" customFormat="1" x14ac:dyDescent="0.2"/>
    <row r="927182" s="12" customFormat="1" x14ac:dyDescent="0.2"/>
    <row r="927183" s="12" customFormat="1" x14ac:dyDescent="0.2"/>
    <row r="927184" s="12" customFormat="1" x14ac:dyDescent="0.2"/>
    <row r="927185" s="12" customFormat="1" x14ac:dyDescent="0.2"/>
    <row r="927186" s="12" customFormat="1" x14ac:dyDescent="0.2"/>
    <row r="927187" s="12" customFormat="1" x14ac:dyDescent="0.2"/>
    <row r="927188" s="12" customFormat="1" x14ac:dyDescent="0.2"/>
    <row r="927189" s="12" customFormat="1" x14ac:dyDescent="0.2"/>
    <row r="927190" s="12" customFormat="1" x14ac:dyDescent="0.2"/>
    <row r="927191" s="12" customFormat="1" x14ac:dyDescent="0.2"/>
    <row r="927192" s="12" customFormat="1" x14ac:dyDescent="0.2"/>
    <row r="927193" s="12" customFormat="1" x14ac:dyDescent="0.2"/>
    <row r="927194" s="12" customFormat="1" x14ac:dyDescent="0.2"/>
    <row r="927195" s="12" customFormat="1" x14ac:dyDescent="0.2"/>
    <row r="927196" s="12" customFormat="1" x14ac:dyDescent="0.2"/>
    <row r="927197" s="12" customFormat="1" x14ac:dyDescent="0.2"/>
    <row r="927198" s="12" customFormat="1" x14ac:dyDescent="0.2"/>
    <row r="927199" s="12" customFormat="1" x14ac:dyDescent="0.2"/>
    <row r="927200" s="12" customFormat="1" x14ac:dyDescent="0.2"/>
    <row r="927201" s="12" customFormat="1" x14ac:dyDescent="0.2"/>
    <row r="927202" s="12" customFormat="1" x14ac:dyDescent="0.2"/>
    <row r="927203" s="12" customFormat="1" x14ac:dyDescent="0.2"/>
    <row r="927204" s="12" customFormat="1" x14ac:dyDescent="0.2"/>
    <row r="927205" s="12" customFormat="1" x14ac:dyDescent="0.2"/>
    <row r="927206" s="12" customFormat="1" x14ac:dyDescent="0.2"/>
    <row r="927207" s="12" customFormat="1" x14ac:dyDescent="0.2"/>
    <row r="927208" s="12" customFormat="1" x14ac:dyDescent="0.2"/>
    <row r="927209" s="12" customFormat="1" x14ac:dyDescent="0.2"/>
    <row r="927210" s="12" customFormat="1" x14ac:dyDescent="0.2"/>
    <row r="927211" s="12" customFormat="1" x14ac:dyDescent="0.2"/>
    <row r="927212" s="12" customFormat="1" x14ac:dyDescent="0.2"/>
    <row r="927213" s="12" customFormat="1" x14ac:dyDescent="0.2"/>
    <row r="927214" s="12" customFormat="1" x14ac:dyDescent="0.2"/>
    <row r="927215" s="12" customFormat="1" x14ac:dyDescent="0.2"/>
    <row r="927216" s="12" customFormat="1" x14ac:dyDescent="0.2"/>
    <row r="927217" s="12" customFormat="1" x14ac:dyDescent="0.2"/>
    <row r="927218" s="12" customFormat="1" x14ac:dyDescent="0.2"/>
    <row r="927219" s="12" customFormat="1" x14ac:dyDescent="0.2"/>
    <row r="927220" s="12" customFormat="1" x14ac:dyDescent="0.2"/>
    <row r="927221" s="12" customFormat="1" x14ac:dyDescent="0.2"/>
    <row r="927222" s="12" customFormat="1" x14ac:dyDescent="0.2"/>
    <row r="927223" s="12" customFormat="1" x14ac:dyDescent="0.2"/>
    <row r="927224" s="12" customFormat="1" x14ac:dyDescent="0.2"/>
    <row r="927225" s="12" customFormat="1" x14ac:dyDescent="0.2"/>
    <row r="927226" s="12" customFormat="1" x14ac:dyDescent="0.2"/>
    <row r="927227" s="12" customFormat="1" x14ac:dyDescent="0.2"/>
    <row r="927228" s="12" customFormat="1" x14ac:dyDescent="0.2"/>
    <row r="927229" s="12" customFormat="1" x14ac:dyDescent="0.2"/>
    <row r="927230" s="12" customFormat="1" x14ac:dyDescent="0.2"/>
    <row r="927231" s="12" customFormat="1" x14ac:dyDescent="0.2"/>
    <row r="927232" s="12" customFormat="1" x14ac:dyDescent="0.2"/>
    <row r="927233" s="12" customFormat="1" x14ac:dyDescent="0.2"/>
    <row r="927234" s="12" customFormat="1" x14ac:dyDescent="0.2"/>
    <row r="927235" s="12" customFormat="1" x14ac:dyDescent="0.2"/>
    <row r="927236" s="12" customFormat="1" x14ac:dyDescent="0.2"/>
    <row r="927237" s="12" customFormat="1" x14ac:dyDescent="0.2"/>
    <row r="927238" s="12" customFormat="1" x14ac:dyDescent="0.2"/>
    <row r="927239" s="12" customFormat="1" x14ac:dyDescent="0.2"/>
    <row r="927240" s="12" customFormat="1" x14ac:dyDescent="0.2"/>
    <row r="927241" s="12" customFormat="1" x14ac:dyDescent="0.2"/>
    <row r="927242" s="12" customFormat="1" x14ac:dyDescent="0.2"/>
    <row r="927243" s="12" customFormat="1" x14ac:dyDescent="0.2"/>
    <row r="927244" s="12" customFormat="1" x14ac:dyDescent="0.2"/>
    <row r="927245" s="12" customFormat="1" x14ac:dyDescent="0.2"/>
    <row r="927246" s="12" customFormat="1" x14ac:dyDescent="0.2"/>
    <row r="927247" s="12" customFormat="1" x14ac:dyDescent="0.2"/>
    <row r="927248" s="12" customFormat="1" x14ac:dyDescent="0.2"/>
    <row r="927249" s="12" customFormat="1" x14ac:dyDescent="0.2"/>
    <row r="927250" s="12" customFormat="1" x14ac:dyDescent="0.2"/>
    <row r="927251" s="12" customFormat="1" x14ac:dyDescent="0.2"/>
    <row r="927252" s="12" customFormat="1" x14ac:dyDescent="0.2"/>
    <row r="927253" s="12" customFormat="1" x14ac:dyDescent="0.2"/>
    <row r="927254" s="12" customFormat="1" x14ac:dyDescent="0.2"/>
    <row r="927255" s="12" customFormat="1" x14ac:dyDescent="0.2"/>
    <row r="927256" s="12" customFormat="1" x14ac:dyDescent="0.2"/>
    <row r="927257" s="12" customFormat="1" x14ac:dyDescent="0.2"/>
    <row r="927258" s="12" customFormat="1" x14ac:dyDescent="0.2"/>
    <row r="927259" s="12" customFormat="1" x14ac:dyDescent="0.2"/>
    <row r="927260" s="12" customFormat="1" x14ac:dyDescent="0.2"/>
    <row r="927261" s="12" customFormat="1" x14ac:dyDescent="0.2"/>
    <row r="927262" s="12" customFormat="1" x14ac:dyDescent="0.2"/>
    <row r="927263" s="12" customFormat="1" x14ac:dyDescent="0.2"/>
    <row r="927264" s="12" customFormat="1" x14ac:dyDescent="0.2"/>
    <row r="927265" s="12" customFormat="1" x14ac:dyDescent="0.2"/>
    <row r="927266" s="12" customFormat="1" x14ac:dyDescent="0.2"/>
    <row r="927267" s="12" customFormat="1" x14ac:dyDescent="0.2"/>
    <row r="927268" s="12" customFormat="1" x14ac:dyDescent="0.2"/>
    <row r="927269" s="12" customFormat="1" x14ac:dyDescent="0.2"/>
    <row r="927270" s="12" customFormat="1" x14ac:dyDescent="0.2"/>
    <row r="927271" s="12" customFormat="1" x14ac:dyDescent="0.2"/>
    <row r="927272" s="12" customFormat="1" x14ac:dyDescent="0.2"/>
    <row r="927273" s="12" customFormat="1" x14ac:dyDescent="0.2"/>
    <row r="927274" s="12" customFormat="1" x14ac:dyDescent="0.2"/>
    <row r="927275" s="12" customFormat="1" x14ac:dyDescent="0.2"/>
    <row r="927276" s="12" customFormat="1" x14ac:dyDescent="0.2"/>
    <row r="927277" s="12" customFormat="1" x14ac:dyDescent="0.2"/>
    <row r="927278" s="12" customFormat="1" x14ac:dyDescent="0.2"/>
    <row r="927279" s="12" customFormat="1" x14ac:dyDescent="0.2"/>
    <row r="927280" s="12" customFormat="1" x14ac:dyDescent="0.2"/>
    <row r="927281" s="12" customFormat="1" x14ac:dyDescent="0.2"/>
    <row r="927282" s="12" customFormat="1" x14ac:dyDescent="0.2"/>
    <row r="927283" s="12" customFormat="1" x14ac:dyDescent="0.2"/>
    <row r="927284" s="12" customFormat="1" x14ac:dyDescent="0.2"/>
    <row r="927285" s="12" customFormat="1" x14ac:dyDescent="0.2"/>
    <row r="927286" s="12" customFormat="1" x14ac:dyDescent="0.2"/>
    <row r="927287" s="12" customFormat="1" x14ac:dyDescent="0.2"/>
    <row r="927288" s="12" customFormat="1" x14ac:dyDescent="0.2"/>
    <row r="927289" s="12" customFormat="1" x14ac:dyDescent="0.2"/>
    <row r="927290" s="12" customFormat="1" x14ac:dyDescent="0.2"/>
    <row r="927291" s="12" customFormat="1" x14ac:dyDescent="0.2"/>
    <row r="927292" s="12" customFormat="1" x14ac:dyDescent="0.2"/>
    <row r="927293" s="12" customFormat="1" x14ac:dyDescent="0.2"/>
    <row r="927294" s="12" customFormat="1" x14ac:dyDescent="0.2"/>
    <row r="927295" s="12" customFormat="1" x14ac:dyDescent="0.2"/>
    <row r="927296" s="12" customFormat="1" x14ac:dyDescent="0.2"/>
    <row r="927297" s="12" customFormat="1" x14ac:dyDescent="0.2"/>
    <row r="927298" s="12" customFormat="1" x14ac:dyDescent="0.2"/>
    <row r="927299" s="12" customFormat="1" x14ac:dyDescent="0.2"/>
    <row r="927300" s="12" customFormat="1" x14ac:dyDescent="0.2"/>
    <row r="927301" s="12" customFormat="1" x14ac:dyDescent="0.2"/>
    <row r="927302" s="12" customFormat="1" x14ac:dyDescent="0.2"/>
    <row r="927303" s="12" customFormat="1" x14ac:dyDescent="0.2"/>
    <row r="927304" s="12" customFormat="1" x14ac:dyDescent="0.2"/>
    <row r="927305" s="12" customFormat="1" x14ac:dyDescent="0.2"/>
    <row r="927306" s="12" customFormat="1" x14ac:dyDescent="0.2"/>
    <row r="927307" s="12" customFormat="1" x14ac:dyDescent="0.2"/>
    <row r="927308" s="12" customFormat="1" x14ac:dyDescent="0.2"/>
    <row r="927309" s="12" customFormat="1" x14ac:dyDescent="0.2"/>
    <row r="927310" s="12" customFormat="1" x14ac:dyDescent="0.2"/>
    <row r="927311" s="12" customFormat="1" x14ac:dyDescent="0.2"/>
    <row r="927312" s="12" customFormat="1" x14ac:dyDescent="0.2"/>
    <row r="927313" s="12" customFormat="1" x14ac:dyDescent="0.2"/>
    <row r="927314" s="12" customFormat="1" x14ac:dyDescent="0.2"/>
    <row r="927315" s="12" customFormat="1" x14ac:dyDescent="0.2"/>
    <row r="927316" s="12" customFormat="1" x14ac:dyDescent="0.2"/>
    <row r="927317" s="12" customFormat="1" x14ac:dyDescent="0.2"/>
    <row r="927318" s="12" customFormat="1" x14ac:dyDescent="0.2"/>
    <row r="927319" s="12" customFormat="1" x14ac:dyDescent="0.2"/>
    <row r="927320" s="12" customFormat="1" x14ac:dyDescent="0.2"/>
    <row r="927321" s="12" customFormat="1" x14ac:dyDescent="0.2"/>
    <row r="927322" s="12" customFormat="1" x14ac:dyDescent="0.2"/>
    <row r="927323" s="12" customFormat="1" x14ac:dyDescent="0.2"/>
    <row r="927324" s="12" customFormat="1" x14ac:dyDescent="0.2"/>
    <row r="927325" s="12" customFormat="1" x14ac:dyDescent="0.2"/>
    <row r="927326" s="12" customFormat="1" x14ac:dyDescent="0.2"/>
    <row r="927327" s="12" customFormat="1" x14ac:dyDescent="0.2"/>
    <row r="927328" s="12" customFormat="1" x14ac:dyDescent="0.2"/>
    <row r="927329" s="12" customFormat="1" x14ac:dyDescent="0.2"/>
    <row r="927330" s="12" customFormat="1" x14ac:dyDescent="0.2"/>
    <row r="927331" s="12" customFormat="1" x14ac:dyDescent="0.2"/>
    <row r="927332" s="12" customFormat="1" x14ac:dyDescent="0.2"/>
    <row r="927333" s="12" customFormat="1" x14ac:dyDescent="0.2"/>
    <row r="927334" s="12" customFormat="1" x14ac:dyDescent="0.2"/>
    <row r="927335" s="12" customFormat="1" x14ac:dyDescent="0.2"/>
    <row r="927336" s="12" customFormat="1" x14ac:dyDescent="0.2"/>
    <row r="927337" s="12" customFormat="1" x14ac:dyDescent="0.2"/>
    <row r="927338" s="12" customFormat="1" x14ac:dyDescent="0.2"/>
    <row r="927339" s="12" customFormat="1" x14ac:dyDescent="0.2"/>
    <row r="927340" s="12" customFormat="1" x14ac:dyDescent="0.2"/>
    <row r="927341" s="12" customFormat="1" x14ac:dyDescent="0.2"/>
    <row r="927342" s="12" customFormat="1" x14ac:dyDescent="0.2"/>
    <row r="927343" s="12" customFormat="1" x14ac:dyDescent="0.2"/>
    <row r="927344" s="12" customFormat="1" x14ac:dyDescent="0.2"/>
    <row r="927345" s="12" customFormat="1" x14ac:dyDescent="0.2"/>
    <row r="927346" s="12" customFormat="1" x14ac:dyDescent="0.2"/>
    <row r="927347" s="12" customFormat="1" x14ac:dyDescent="0.2"/>
    <row r="927348" s="12" customFormat="1" x14ac:dyDescent="0.2"/>
    <row r="927349" s="12" customFormat="1" x14ac:dyDescent="0.2"/>
    <row r="927350" s="12" customFormat="1" x14ac:dyDescent="0.2"/>
    <row r="927351" s="12" customFormat="1" x14ac:dyDescent="0.2"/>
    <row r="927352" s="12" customFormat="1" x14ac:dyDescent="0.2"/>
    <row r="927353" s="12" customFormat="1" x14ac:dyDescent="0.2"/>
    <row r="927354" s="12" customFormat="1" x14ac:dyDescent="0.2"/>
    <row r="927355" s="12" customFormat="1" x14ac:dyDescent="0.2"/>
    <row r="927356" s="12" customFormat="1" x14ac:dyDescent="0.2"/>
    <row r="927357" s="12" customFormat="1" x14ac:dyDescent="0.2"/>
    <row r="927358" s="12" customFormat="1" x14ac:dyDescent="0.2"/>
    <row r="927359" s="12" customFormat="1" x14ac:dyDescent="0.2"/>
    <row r="927360" s="12" customFormat="1" x14ac:dyDescent="0.2"/>
    <row r="927361" s="12" customFormat="1" x14ac:dyDescent="0.2"/>
    <row r="927362" s="12" customFormat="1" x14ac:dyDescent="0.2"/>
    <row r="927363" s="12" customFormat="1" x14ac:dyDescent="0.2"/>
    <row r="927364" s="12" customFormat="1" x14ac:dyDescent="0.2"/>
    <row r="927365" s="12" customFormat="1" x14ac:dyDescent="0.2"/>
    <row r="927366" s="12" customFormat="1" x14ac:dyDescent="0.2"/>
    <row r="927367" s="12" customFormat="1" x14ac:dyDescent="0.2"/>
    <row r="927368" s="12" customFormat="1" x14ac:dyDescent="0.2"/>
    <row r="927369" s="12" customFormat="1" x14ac:dyDescent="0.2"/>
    <row r="927370" s="12" customFormat="1" x14ac:dyDescent="0.2"/>
    <row r="927371" s="12" customFormat="1" x14ac:dyDescent="0.2"/>
    <row r="927372" s="12" customFormat="1" x14ac:dyDescent="0.2"/>
    <row r="927373" s="12" customFormat="1" x14ac:dyDescent="0.2"/>
    <row r="927374" s="12" customFormat="1" x14ac:dyDescent="0.2"/>
    <row r="927375" s="12" customFormat="1" x14ac:dyDescent="0.2"/>
    <row r="927376" s="12" customFormat="1" x14ac:dyDescent="0.2"/>
    <row r="927377" s="12" customFormat="1" x14ac:dyDescent="0.2"/>
    <row r="927378" s="12" customFormat="1" x14ac:dyDescent="0.2"/>
    <row r="927379" s="12" customFormat="1" x14ac:dyDescent="0.2"/>
    <row r="927380" s="12" customFormat="1" x14ac:dyDescent="0.2"/>
    <row r="927381" s="12" customFormat="1" x14ac:dyDescent="0.2"/>
    <row r="927382" s="12" customFormat="1" x14ac:dyDescent="0.2"/>
    <row r="927383" s="12" customFormat="1" x14ac:dyDescent="0.2"/>
    <row r="927384" s="12" customFormat="1" x14ac:dyDescent="0.2"/>
    <row r="927385" s="12" customFormat="1" x14ac:dyDescent="0.2"/>
    <row r="927386" s="12" customFormat="1" x14ac:dyDescent="0.2"/>
    <row r="927387" s="12" customFormat="1" x14ac:dyDescent="0.2"/>
    <row r="927388" s="12" customFormat="1" x14ac:dyDescent="0.2"/>
    <row r="927389" s="12" customFormat="1" x14ac:dyDescent="0.2"/>
    <row r="927390" s="12" customFormat="1" x14ac:dyDescent="0.2"/>
    <row r="927391" s="12" customFormat="1" x14ac:dyDescent="0.2"/>
    <row r="927392" s="12" customFormat="1" x14ac:dyDescent="0.2"/>
    <row r="927393" s="12" customFormat="1" x14ac:dyDescent="0.2"/>
    <row r="927394" s="12" customFormat="1" x14ac:dyDescent="0.2"/>
    <row r="927395" s="12" customFormat="1" x14ac:dyDescent="0.2"/>
    <row r="927396" s="12" customFormat="1" x14ac:dyDescent="0.2"/>
    <row r="927397" s="12" customFormat="1" x14ac:dyDescent="0.2"/>
    <row r="927398" s="12" customFormat="1" x14ac:dyDescent="0.2"/>
    <row r="927399" s="12" customFormat="1" x14ac:dyDescent="0.2"/>
    <row r="927400" s="12" customFormat="1" x14ac:dyDescent="0.2"/>
    <row r="927401" s="12" customFormat="1" x14ac:dyDescent="0.2"/>
    <row r="927402" s="12" customFormat="1" x14ac:dyDescent="0.2"/>
    <row r="927403" s="12" customFormat="1" x14ac:dyDescent="0.2"/>
    <row r="927404" s="12" customFormat="1" x14ac:dyDescent="0.2"/>
    <row r="927405" s="12" customFormat="1" x14ac:dyDescent="0.2"/>
    <row r="927406" s="12" customFormat="1" x14ac:dyDescent="0.2"/>
    <row r="927407" s="12" customFormat="1" x14ac:dyDescent="0.2"/>
    <row r="927408" s="12" customFormat="1" x14ac:dyDescent="0.2"/>
    <row r="927409" s="12" customFormat="1" x14ac:dyDescent="0.2"/>
    <row r="927410" s="12" customFormat="1" x14ac:dyDescent="0.2"/>
    <row r="927411" s="12" customFormat="1" x14ac:dyDescent="0.2"/>
    <row r="927412" s="12" customFormat="1" x14ac:dyDescent="0.2"/>
    <row r="927413" s="12" customFormat="1" x14ac:dyDescent="0.2"/>
    <row r="927414" s="12" customFormat="1" x14ac:dyDescent="0.2"/>
    <row r="927415" s="12" customFormat="1" x14ac:dyDescent="0.2"/>
    <row r="927416" s="12" customFormat="1" x14ac:dyDescent="0.2"/>
    <row r="927417" s="12" customFormat="1" x14ac:dyDescent="0.2"/>
    <row r="927418" s="12" customFormat="1" x14ac:dyDescent="0.2"/>
    <row r="927419" s="12" customFormat="1" x14ac:dyDescent="0.2"/>
    <row r="927420" s="12" customFormat="1" x14ac:dyDescent="0.2"/>
    <row r="927421" s="12" customFormat="1" x14ac:dyDescent="0.2"/>
    <row r="927422" s="12" customFormat="1" x14ac:dyDescent="0.2"/>
    <row r="927423" s="12" customFormat="1" x14ac:dyDescent="0.2"/>
    <row r="927424" s="12" customFormat="1" x14ac:dyDescent="0.2"/>
    <row r="927425" s="12" customFormat="1" x14ac:dyDescent="0.2"/>
    <row r="927426" s="12" customFormat="1" x14ac:dyDescent="0.2"/>
    <row r="927427" s="12" customFormat="1" x14ac:dyDescent="0.2"/>
    <row r="927428" s="12" customFormat="1" x14ac:dyDescent="0.2"/>
    <row r="927429" s="12" customFormat="1" x14ac:dyDescent="0.2"/>
    <row r="927430" s="12" customFormat="1" x14ac:dyDescent="0.2"/>
    <row r="927431" s="12" customFormat="1" x14ac:dyDescent="0.2"/>
    <row r="927432" s="12" customFormat="1" x14ac:dyDescent="0.2"/>
    <row r="927433" s="12" customFormat="1" x14ac:dyDescent="0.2"/>
    <row r="927434" s="12" customFormat="1" x14ac:dyDescent="0.2"/>
    <row r="927435" s="12" customFormat="1" x14ac:dyDescent="0.2"/>
    <row r="927436" s="12" customFormat="1" x14ac:dyDescent="0.2"/>
    <row r="927437" s="12" customFormat="1" x14ac:dyDescent="0.2"/>
    <row r="927438" s="12" customFormat="1" x14ac:dyDescent="0.2"/>
    <row r="927439" s="12" customFormat="1" x14ac:dyDescent="0.2"/>
    <row r="927440" s="12" customFormat="1" x14ac:dyDescent="0.2"/>
    <row r="927441" s="12" customFormat="1" x14ac:dyDescent="0.2"/>
    <row r="927442" s="12" customFormat="1" x14ac:dyDescent="0.2"/>
    <row r="927443" s="12" customFormat="1" x14ac:dyDescent="0.2"/>
    <row r="927444" s="12" customFormat="1" x14ac:dyDescent="0.2"/>
    <row r="927445" s="12" customFormat="1" x14ac:dyDescent="0.2"/>
    <row r="927446" s="12" customFormat="1" x14ac:dyDescent="0.2"/>
    <row r="927447" s="12" customFormat="1" x14ac:dyDescent="0.2"/>
    <row r="927448" s="12" customFormat="1" x14ac:dyDescent="0.2"/>
    <row r="927449" s="12" customFormat="1" x14ac:dyDescent="0.2"/>
    <row r="927450" s="12" customFormat="1" x14ac:dyDescent="0.2"/>
    <row r="927451" s="12" customFormat="1" x14ac:dyDescent="0.2"/>
    <row r="927452" s="12" customFormat="1" x14ac:dyDescent="0.2"/>
    <row r="927453" s="12" customFormat="1" x14ac:dyDescent="0.2"/>
    <row r="927454" s="12" customFormat="1" x14ac:dyDescent="0.2"/>
    <row r="927455" s="12" customFormat="1" x14ac:dyDescent="0.2"/>
    <row r="927456" s="12" customFormat="1" x14ac:dyDescent="0.2"/>
    <row r="927457" s="12" customFormat="1" x14ac:dyDescent="0.2"/>
    <row r="927458" s="12" customFormat="1" x14ac:dyDescent="0.2"/>
    <row r="927459" s="12" customFormat="1" x14ac:dyDescent="0.2"/>
    <row r="927460" s="12" customFormat="1" x14ac:dyDescent="0.2"/>
    <row r="927461" s="12" customFormat="1" x14ac:dyDescent="0.2"/>
    <row r="927462" s="12" customFormat="1" x14ac:dyDescent="0.2"/>
    <row r="927463" s="12" customFormat="1" x14ac:dyDescent="0.2"/>
    <row r="927464" s="12" customFormat="1" x14ac:dyDescent="0.2"/>
    <row r="927465" s="12" customFormat="1" x14ac:dyDescent="0.2"/>
    <row r="927466" s="12" customFormat="1" x14ac:dyDescent="0.2"/>
    <row r="927467" s="12" customFormat="1" x14ac:dyDescent="0.2"/>
    <row r="927468" s="12" customFormat="1" x14ac:dyDescent="0.2"/>
    <row r="927469" s="12" customFormat="1" x14ac:dyDescent="0.2"/>
    <row r="927470" s="12" customFormat="1" x14ac:dyDescent="0.2"/>
    <row r="927471" s="12" customFormat="1" x14ac:dyDescent="0.2"/>
    <row r="927472" s="12" customFormat="1" x14ac:dyDescent="0.2"/>
    <row r="927473" s="12" customFormat="1" x14ac:dyDescent="0.2"/>
    <row r="927474" s="12" customFormat="1" x14ac:dyDescent="0.2"/>
    <row r="927475" s="12" customFormat="1" x14ac:dyDescent="0.2"/>
    <row r="927476" s="12" customFormat="1" x14ac:dyDescent="0.2"/>
    <row r="927477" s="12" customFormat="1" x14ac:dyDescent="0.2"/>
    <row r="927478" s="12" customFormat="1" x14ac:dyDescent="0.2"/>
    <row r="927479" s="12" customFormat="1" x14ac:dyDescent="0.2"/>
    <row r="927480" s="12" customFormat="1" x14ac:dyDescent="0.2"/>
    <row r="927481" s="12" customFormat="1" x14ac:dyDescent="0.2"/>
    <row r="927482" s="12" customFormat="1" x14ac:dyDescent="0.2"/>
    <row r="927483" s="12" customFormat="1" x14ac:dyDescent="0.2"/>
    <row r="927484" s="12" customFormat="1" x14ac:dyDescent="0.2"/>
    <row r="927485" s="12" customFormat="1" x14ac:dyDescent="0.2"/>
    <row r="927486" s="12" customFormat="1" x14ac:dyDescent="0.2"/>
    <row r="927487" s="12" customFormat="1" x14ac:dyDescent="0.2"/>
    <row r="927488" s="12" customFormat="1" x14ac:dyDescent="0.2"/>
    <row r="927489" s="12" customFormat="1" x14ac:dyDescent="0.2"/>
    <row r="927490" s="12" customFormat="1" x14ac:dyDescent="0.2"/>
    <row r="927491" s="12" customFormat="1" x14ac:dyDescent="0.2"/>
    <row r="927492" s="12" customFormat="1" x14ac:dyDescent="0.2"/>
    <row r="927493" s="12" customFormat="1" x14ac:dyDescent="0.2"/>
    <row r="927494" s="12" customFormat="1" x14ac:dyDescent="0.2"/>
    <row r="927495" s="12" customFormat="1" x14ac:dyDescent="0.2"/>
    <row r="927496" s="12" customFormat="1" x14ac:dyDescent="0.2"/>
    <row r="927497" s="12" customFormat="1" x14ac:dyDescent="0.2"/>
    <row r="927498" s="12" customFormat="1" x14ac:dyDescent="0.2"/>
    <row r="927499" s="12" customFormat="1" x14ac:dyDescent="0.2"/>
    <row r="927500" s="12" customFormat="1" x14ac:dyDescent="0.2"/>
    <row r="927501" s="12" customFormat="1" x14ac:dyDescent="0.2"/>
    <row r="927502" s="12" customFormat="1" x14ac:dyDescent="0.2"/>
    <row r="927503" s="12" customFormat="1" x14ac:dyDescent="0.2"/>
    <row r="927504" s="12" customFormat="1" x14ac:dyDescent="0.2"/>
    <row r="927505" s="12" customFormat="1" x14ac:dyDescent="0.2"/>
    <row r="927506" s="12" customFormat="1" x14ac:dyDescent="0.2"/>
    <row r="927507" s="12" customFormat="1" x14ac:dyDescent="0.2"/>
    <row r="927508" s="12" customFormat="1" x14ac:dyDescent="0.2"/>
    <row r="927509" s="12" customFormat="1" x14ac:dyDescent="0.2"/>
    <row r="927510" s="12" customFormat="1" x14ac:dyDescent="0.2"/>
    <row r="927511" s="12" customFormat="1" x14ac:dyDescent="0.2"/>
    <row r="927512" s="12" customFormat="1" x14ac:dyDescent="0.2"/>
    <row r="927513" s="12" customFormat="1" x14ac:dyDescent="0.2"/>
    <row r="927514" s="12" customFormat="1" x14ac:dyDescent="0.2"/>
    <row r="927515" s="12" customFormat="1" x14ac:dyDescent="0.2"/>
    <row r="927516" s="12" customFormat="1" x14ac:dyDescent="0.2"/>
    <row r="927517" s="12" customFormat="1" x14ac:dyDescent="0.2"/>
    <row r="927518" s="12" customFormat="1" x14ac:dyDescent="0.2"/>
    <row r="927519" s="12" customFormat="1" x14ac:dyDescent="0.2"/>
    <row r="927520" s="12" customFormat="1" x14ac:dyDescent="0.2"/>
    <row r="927521" s="12" customFormat="1" x14ac:dyDescent="0.2"/>
    <row r="927522" s="12" customFormat="1" x14ac:dyDescent="0.2"/>
    <row r="927523" s="12" customFormat="1" x14ac:dyDescent="0.2"/>
    <row r="927524" s="12" customFormat="1" x14ac:dyDescent="0.2"/>
    <row r="927525" s="12" customFormat="1" x14ac:dyDescent="0.2"/>
    <row r="927526" s="12" customFormat="1" x14ac:dyDescent="0.2"/>
    <row r="927527" s="12" customFormat="1" x14ac:dyDescent="0.2"/>
    <row r="927528" s="12" customFormat="1" x14ac:dyDescent="0.2"/>
    <row r="927529" s="12" customFormat="1" x14ac:dyDescent="0.2"/>
    <row r="927530" s="12" customFormat="1" x14ac:dyDescent="0.2"/>
    <row r="927531" s="12" customFormat="1" x14ac:dyDescent="0.2"/>
    <row r="927532" s="12" customFormat="1" x14ac:dyDescent="0.2"/>
    <row r="927533" s="12" customFormat="1" x14ac:dyDescent="0.2"/>
    <row r="927534" s="12" customFormat="1" x14ac:dyDescent="0.2"/>
    <row r="927535" s="12" customFormat="1" x14ac:dyDescent="0.2"/>
    <row r="927536" s="12" customFormat="1" x14ac:dyDescent="0.2"/>
    <row r="927537" s="12" customFormat="1" x14ac:dyDescent="0.2"/>
    <row r="927538" s="12" customFormat="1" x14ac:dyDescent="0.2"/>
    <row r="927539" s="12" customFormat="1" x14ac:dyDescent="0.2"/>
    <row r="927540" s="12" customFormat="1" x14ac:dyDescent="0.2"/>
    <row r="927541" s="12" customFormat="1" x14ac:dyDescent="0.2"/>
    <row r="927542" s="12" customFormat="1" x14ac:dyDescent="0.2"/>
    <row r="927543" s="12" customFormat="1" x14ac:dyDescent="0.2"/>
    <row r="927544" s="12" customFormat="1" x14ac:dyDescent="0.2"/>
    <row r="927545" s="12" customFormat="1" x14ac:dyDescent="0.2"/>
    <row r="927546" s="12" customFormat="1" x14ac:dyDescent="0.2"/>
    <row r="927547" s="12" customFormat="1" x14ac:dyDescent="0.2"/>
    <row r="927548" s="12" customFormat="1" x14ac:dyDescent="0.2"/>
    <row r="927549" s="12" customFormat="1" x14ac:dyDescent="0.2"/>
    <row r="927550" s="12" customFormat="1" x14ac:dyDescent="0.2"/>
    <row r="927551" s="12" customFormat="1" x14ac:dyDescent="0.2"/>
    <row r="927552" s="12" customFormat="1" x14ac:dyDescent="0.2"/>
    <row r="927553" s="12" customFormat="1" x14ac:dyDescent="0.2"/>
    <row r="927554" s="12" customFormat="1" x14ac:dyDescent="0.2"/>
    <row r="927555" s="12" customFormat="1" x14ac:dyDescent="0.2"/>
    <row r="927556" s="12" customFormat="1" x14ac:dyDescent="0.2"/>
    <row r="927557" s="12" customFormat="1" x14ac:dyDescent="0.2"/>
    <row r="927558" s="12" customFormat="1" x14ac:dyDescent="0.2"/>
    <row r="927559" s="12" customFormat="1" x14ac:dyDescent="0.2"/>
    <row r="927560" s="12" customFormat="1" x14ac:dyDescent="0.2"/>
    <row r="927561" s="12" customFormat="1" x14ac:dyDescent="0.2"/>
    <row r="927562" s="12" customFormat="1" x14ac:dyDescent="0.2"/>
    <row r="927563" s="12" customFormat="1" x14ac:dyDescent="0.2"/>
    <row r="927564" s="12" customFormat="1" x14ac:dyDescent="0.2"/>
    <row r="927565" s="12" customFormat="1" x14ac:dyDescent="0.2"/>
    <row r="927566" s="12" customFormat="1" x14ac:dyDescent="0.2"/>
    <row r="927567" s="12" customFormat="1" x14ac:dyDescent="0.2"/>
    <row r="927568" s="12" customFormat="1" x14ac:dyDescent="0.2"/>
    <row r="927569" s="12" customFormat="1" x14ac:dyDescent="0.2"/>
    <row r="927570" s="12" customFormat="1" x14ac:dyDescent="0.2"/>
    <row r="927571" s="12" customFormat="1" x14ac:dyDescent="0.2"/>
    <row r="927572" s="12" customFormat="1" x14ac:dyDescent="0.2"/>
    <row r="927573" s="12" customFormat="1" x14ac:dyDescent="0.2"/>
    <row r="927574" s="12" customFormat="1" x14ac:dyDescent="0.2"/>
    <row r="927575" s="12" customFormat="1" x14ac:dyDescent="0.2"/>
    <row r="927576" s="12" customFormat="1" x14ac:dyDescent="0.2"/>
    <row r="927577" s="12" customFormat="1" x14ac:dyDescent="0.2"/>
    <row r="927578" s="12" customFormat="1" x14ac:dyDescent="0.2"/>
    <row r="927579" s="12" customFormat="1" x14ac:dyDescent="0.2"/>
    <row r="927580" s="12" customFormat="1" x14ac:dyDescent="0.2"/>
    <row r="927581" s="12" customFormat="1" x14ac:dyDescent="0.2"/>
    <row r="927582" s="12" customFormat="1" x14ac:dyDescent="0.2"/>
    <row r="927583" s="12" customFormat="1" x14ac:dyDescent="0.2"/>
    <row r="927584" s="12" customFormat="1" x14ac:dyDescent="0.2"/>
    <row r="927585" s="12" customFormat="1" x14ac:dyDescent="0.2"/>
    <row r="927586" s="12" customFormat="1" x14ac:dyDescent="0.2"/>
    <row r="927587" s="12" customFormat="1" x14ac:dyDescent="0.2"/>
    <row r="927588" s="12" customFormat="1" x14ac:dyDescent="0.2"/>
    <row r="927589" s="12" customFormat="1" x14ac:dyDescent="0.2"/>
    <row r="927590" s="12" customFormat="1" x14ac:dyDescent="0.2"/>
    <row r="927591" s="12" customFormat="1" x14ac:dyDescent="0.2"/>
    <row r="927592" s="12" customFormat="1" x14ac:dyDescent="0.2"/>
    <row r="927593" s="12" customFormat="1" x14ac:dyDescent="0.2"/>
    <row r="927594" s="12" customFormat="1" x14ac:dyDescent="0.2"/>
    <row r="927595" s="12" customFormat="1" x14ac:dyDescent="0.2"/>
    <row r="927596" s="12" customFormat="1" x14ac:dyDescent="0.2"/>
    <row r="927597" s="12" customFormat="1" x14ac:dyDescent="0.2"/>
    <row r="927598" s="12" customFormat="1" x14ac:dyDescent="0.2"/>
    <row r="927599" s="12" customFormat="1" x14ac:dyDescent="0.2"/>
    <row r="927600" s="12" customFormat="1" x14ac:dyDescent="0.2"/>
    <row r="927601" s="12" customFormat="1" x14ac:dyDescent="0.2"/>
    <row r="927602" s="12" customFormat="1" x14ac:dyDescent="0.2"/>
    <row r="927603" s="12" customFormat="1" x14ac:dyDescent="0.2"/>
    <row r="927604" s="12" customFormat="1" x14ac:dyDescent="0.2"/>
    <row r="927605" s="12" customFormat="1" x14ac:dyDescent="0.2"/>
    <row r="927606" s="12" customFormat="1" x14ac:dyDescent="0.2"/>
    <row r="927607" s="12" customFormat="1" x14ac:dyDescent="0.2"/>
    <row r="927608" s="12" customFormat="1" x14ac:dyDescent="0.2"/>
    <row r="927609" s="12" customFormat="1" x14ac:dyDescent="0.2"/>
    <row r="927610" s="12" customFormat="1" x14ac:dyDescent="0.2"/>
    <row r="927611" s="12" customFormat="1" x14ac:dyDescent="0.2"/>
    <row r="927612" s="12" customFormat="1" x14ac:dyDescent="0.2"/>
    <row r="927613" s="12" customFormat="1" x14ac:dyDescent="0.2"/>
    <row r="927614" s="12" customFormat="1" x14ac:dyDescent="0.2"/>
    <row r="927615" s="12" customFormat="1" x14ac:dyDescent="0.2"/>
    <row r="927616" s="12" customFormat="1" x14ac:dyDescent="0.2"/>
    <row r="927617" s="12" customFormat="1" x14ac:dyDescent="0.2"/>
    <row r="927618" s="12" customFormat="1" x14ac:dyDescent="0.2"/>
    <row r="927619" s="12" customFormat="1" x14ac:dyDescent="0.2"/>
    <row r="927620" s="12" customFormat="1" x14ac:dyDescent="0.2"/>
    <row r="927621" s="12" customFormat="1" x14ac:dyDescent="0.2"/>
    <row r="927622" s="12" customFormat="1" x14ac:dyDescent="0.2"/>
    <row r="927623" s="12" customFormat="1" x14ac:dyDescent="0.2"/>
    <row r="927624" s="12" customFormat="1" x14ac:dyDescent="0.2"/>
    <row r="927625" s="12" customFormat="1" x14ac:dyDescent="0.2"/>
    <row r="927626" s="12" customFormat="1" x14ac:dyDescent="0.2"/>
    <row r="927627" s="12" customFormat="1" x14ac:dyDescent="0.2"/>
    <row r="927628" s="12" customFormat="1" x14ac:dyDescent="0.2"/>
    <row r="927629" s="12" customFormat="1" x14ac:dyDescent="0.2"/>
    <row r="927630" s="12" customFormat="1" x14ac:dyDescent="0.2"/>
    <row r="927631" s="12" customFormat="1" x14ac:dyDescent="0.2"/>
    <row r="927632" s="12" customFormat="1" x14ac:dyDescent="0.2"/>
    <row r="927633" s="12" customFormat="1" x14ac:dyDescent="0.2"/>
    <row r="927634" s="12" customFormat="1" x14ac:dyDescent="0.2"/>
    <row r="927635" s="12" customFormat="1" x14ac:dyDescent="0.2"/>
    <row r="927636" s="12" customFormat="1" x14ac:dyDescent="0.2"/>
    <row r="927637" s="12" customFormat="1" x14ac:dyDescent="0.2"/>
    <row r="927638" s="12" customFormat="1" x14ac:dyDescent="0.2"/>
    <row r="927639" s="12" customFormat="1" x14ac:dyDescent="0.2"/>
    <row r="927640" s="12" customFormat="1" x14ac:dyDescent="0.2"/>
    <row r="927641" s="12" customFormat="1" x14ac:dyDescent="0.2"/>
    <row r="927642" s="12" customFormat="1" x14ac:dyDescent="0.2"/>
    <row r="927643" s="12" customFormat="1" x14ac:dyDescent="0.2"/>
    <row r="927644" s="12" customFormat="1" x14ac:dyDescent="0.2"/>
    <row r="927645" s="12" customFormat="1" x14ac:dyDescent="0.2"/>
    <row r="927646" s="12" customFormat="1" x14ac:dyDescent="0.2"/>
    <row r="927647" s="12" customFormat="1" x14ac:dyDescent="0.2"/>
    <row r="927648" s="12" customFormat="1" x14ac:dyDescent="0.2"/>
    <row r="927649" s="12" customFormat="1" x14ac:dyDescent="0.2"/>
    <row r="927650" s="12" customFormat="1" x14ac:dyDescent="0.2"/>
    <row r="927651" s="12" customFormat="1" x14ac:dyDescent="0.2"/>
    <row r="927652" s="12" customFormat="1" x14ac:dyDescent="0.2"/>
    <row r="927653" s="12" customFormat="1" x14ac:dyDescent="0.2"/>
    <row r="927654" s="12" customFormat="1" x14ac:dyDescent="0.2"/>
    <row r="927655" s="12" customFormat="1" x14ac:dyDescent="0.2"/>
    <row r="927656" s="12" customFormat="1" x14ac:dyDescent="0.2"/>
    <row r="927657" s="12" customFormat="1" x14ac:dyDescent="0.2"/>
    <row r="927658" s="12" customFormat="1" x14ac:dyDescent="0.2"/>
    <row r="927659" s="12" customFormat="1" x14ac:dyDescent="0.2"/>
    <row r="927660" s="12" customFormat="1" x14ac:dyDescent="0.2"/>
    <row r="927661" s="12" customFormat="1" x14ac:dyDescent="0.2"/>
    <row r="927662" s="12" customFormat="1" x14ac:dyDescent="0.2"/>
    <row r="927663" s="12" customFormat="1" x14ac:dyDescent="0.2"/>
    <row r="927664" s="12" customFormat="1" x14ac:dyDescent="0.2"/>
    <row r="927665" s="12" customFormat="1" x14ac:dyDescent="0.2"/>
    <row r="927666" s="12" customFormat="1" x14ac:dyDescent="0.2"/>
    <row r="927667" s="12" customFormat="1" x14ac:dyDescent="0.2"/>
    <row r="927668" s="12" customFormat="1" x14ac:dyDescent="0.2"/>
    <row r="927669" s="12" customFormat="1" x14ac:dyDescent="0.2"/>
    <row r="927670" s="12" customFormat="1" x14ac:dyDescent="0.2"/>
    <row r="927671" s="12" customFormat="1" x14ac:dyDescent="0.2"/>
    <row r="927672" s="12" customFormat="1" x14ac:dyDescent="0.2"/>
    <row r="927673" s="12" customFormat="1" x14ac:dyDescent="0.2"/>
    <row r="927674" s="12" customFormat="1" x14ac:dyDescent="0.2"/>
    <row r="927675" s="12" customFormat="1" x14ac:dyDescent="0.2"/>
    <row r="927676" s="12" customFormat="1" x14ac:dyDescent="0.2"/>
    <row r="927677" s="12" customFormat="1" x14ac:dyDescent="0.2"/>
    <row r="927678" s="12" customFormat="1" x14ac:dyDescent="0.2"/>
    <row r="927679" s="12" customFormat="1" x14ac:dyDescent="0.2"/>
    <row r="927680" s="12" customFormat="1" x14ac:dyDescent="0.2"/>
    <row r="927681" s="12" customFormat="1" x14ac:dyDescent="0.2"/>
    <row r="927682" s="12" customFormat="1" x14ac:dyDescent="0.2"/>
    <row r="927683" s="12" customFormat="1" x14ac:dyDescent="0.2"/>
    <row r="927684" s="12" customFormat="1" x14ac:dyDescent="0.2"/>
    <row r="927685" s="12" customFormat="1" x14ac:dyDescent="0.2"/>
    <row r="927686" s="12" customFormat="1" x14ac:dyDescent="0.2"/>
    <row r="927687" s="12" customFormat="1" x14ac:dyDescent="0.2"/>
    <row r="927688" s="12" customFormat="1" x14ac:dyDescent="0.2"/>
    <row r="927689" s="12" customFormat="1" x14ac:dyDescent="0.2"/>
    <row r="927690" s="12" customFormat="1" x14ac:dyDescent="0.2"/>
    <row r="927691" s="12" customFormat="1" x14ac:dyDescent="0.2"/>
    <row r="927692" s="12" customFormat="1" x14ac:dyDescent="0.2"/>
    <row r="927693" s="12" customFormat="1" x14ac:dyDescent="0.2"/>
    <row r="927694" s="12" customFormat="1" x14ac:dyDescent="0.2"/>
    <row r="927695" s="12" customFormat="1" x14ac:dyDescent="0.2"/>
    <row r="927696" s="12" customFormat="1" x14ac:dyDescent="0.2"/>
    <row r="927697" s="12" customFormat="1" x14ac:dyDescent="0.2"/>
    <row r="927698" s="12" customFormat="1" x14ac:dyDescent="0.2"/>
    <row r="927699" s="12" customFormat="1" x14ac:dyDescent="0.2"/>
    <row r="927700" s="12" customFormat="1" x14ac:dyDescent="0.2"/>
    <row r="927701" s="12" customFormat="1" x14ac:dyDescent="0.2"/>
    <row r="927702" s="12" customFormat="1" x14ac:dyDescent="0.2"/>
    <row r="927703" s="12" customFormat="1" x14ac:dyDescent="0.2"/>
    <row r="927704" s="12" customFormat="1" x14ac:dyDescent="0.2"/>
    <row r="927705" s="12" customFormat="1" x14ac:dyDescent="0.2"/>
    <row r="927706" s="12" customFormat="1" x14ac:dyDescent="0.2"/>
    <row r="927707" s="12" customFormat="1" x14ac:dyDescent="0.2"/>
    <row r="927708" s="12" customFormat="1" x14ac:dyDescent="0.2"/>
    <row r="927709" s="12" customFormat="1" x14ac:dyDescent="0.2"/>
    <row r="927710" s="12" customFormat="1" x14ac:dyDescent="0.2"/>
    <row r="927711" s="12" customFormat="1" x14ac:dyDescent="0.2"/>
    <row r="927712" s="12" customFormat="1" x14ac:dyDescent="0.2"/>
    <row r="927713" s="12" customFormat="1" x14ac:dyDescent="0.2"/>
    <row r="927714" s="12" customFormat="1" x14ac:dyDescent="0.2"/>
    <row r="927715" s="12" customFormat="1" x14ac:dyDescent="0.2"/>
    <row r="927716" s="12" customFormat="1" x14ac:dyDescent="0.2"/>
    <row r="927717" s="12" customFormat="1" x14ac:dyDescent="0.2"/>
    <row r="927718" s="12" customFormat="1" x14ac:dyDescent="0.2"/>
    <row r="927719" s="12" customFormat="1" x14ac:dyDescent="0.2"/>
    <row r="927720" s="12" customFormat="1" x14ac:dyDescent="0.2"/>
    <row r="927721" s="12" customFormat="1" x14ac:dyDescent="0.2"/>
    <row r="927722" s="12" customFormat="1" x14ac:dyDescent="0.2"/>
    <row r="927723" s="12" customFormat="1" x14ac:dyDescent="0.2"/>
    <row r="927724" s="12" customFormat="1" x14ac:dyDescent="0.2"/>
    <row r="927725" s="12" customFormat="1" x14ac:dyDescent="0.2"/>
    <row r="927726" s="12" customFormat="1" x14ac:dyDescent="0.2"/>
    <row r="927727" s="12" customFormat="1" x14ac:dyDescent="0.2"/>
    <row r="927728" s="12" customFormat="1" x14ac:dyDescent="0.2"/>
    <row r="927729" s="12" customFormat="1" x14ac:dyDescent="0.2"/>
    <row r="927730" s="12" customFormat="1" x14ac:dyDescent="0.2"/>
    <row r="927731" s="12" customFormat="1" x14ac:dyDescent="0.2"/>
    <row r="927732" s="12" customFormat="1" x14ac:dyDescent="0.2"/>
    <row r="927733" s="12" customFormat="1" x14ac:dyDescent="0.2"/>
    <row r="927734" s="12" customFormat="1" x14ac:dyDescent="0.2"/>
    <row r="927735" s="12" customFormat="1" x14ac:dyDescent="0.2"/>
    <row r="927736" s="12" customFormat="1" x14ac:dyDescent="0.2"/>
    <row r="927737" s="12" customFormat="1" x14ac:dyDescent="0.2"/>
    <row r="927738" s="12" customFormat="1" x14ac:dyDescent="0.2"/>
    <row r="927739" s="12" customFormat="1" x14ac:dyDescent="0.2"/>
    <row r="927740" s="12" customFormat="1" x14ac:dyDescent="0.2"/>
    <row r="927741" s="12" customFormat="1" x14ac:dyDescent="0.2"/>
    <row r="927742" s="12" customFormat="1" x14ac:dyDescent="0.2"/>
    <row r="927743" s="12" customFormat="1" x14ac:dyDescent="0.2"/>
    <row r="927744" s="12" customFormat="1" x14ac:dyDescent="0.2"/>
    <row r="927745" s="12" customFormat="1" x14ac:dyDescent="0.2"/>
    <row r="927746" s="12" customFormat="1" x14ac:dyDescent="0.2"/>
    <row r="927747" s="12" customFormat="1" x14ac:dyDescent="0.2"/>
    <row r="927748" s="12" customFormat="1" x14ac:dyDescent="0.2"/>
    <row r="927749" s="12" customFormat="1" x14ac:dyDescent="0.2"/>
    <row r="927750" s="12" customFormat="1" x14ac:dyDescent="0.2"/>
    <row r="927751" s="12" customFormat="1" x14ac:dyDescent="0.2"/>
    <row r="927752" s="12" customFormat="1" x14ac:dyDescent="0.2"/>
    <row r="927753" s="12" customFormat="1" x14ac:dyDescent="0.2"/>
    <row r="927754" s="12" customFormat="1" x14ac:dyDescent="0.2"/>
    <row r="927755" s="12" customFormat="1" x14ac:dyDescent="0.2"/>
    <row r="927756" s="12" customFormat="1" x14ac:dyDescent="0.2"/>
    <row r="927757" s="12" customFormat="1" x14ac:dyDescent="0.2"/>
    <row r="927758" s="12" customFormat="1" x14ac:dyDescent="0.2"/>
    <row r="927759" s="12" customFormat="1" x14ac:dyDescent="0.2"/>
    <row r="927760" s="12" customFormat="1" x14ac:dyDescent="0.2"/>
    <row r="927761" s="12" customFormat="1" x14ac:dyDescent="0.2"/>
    <row r="927762" s="12" customFormat="1" x14ac:dyDescent="0.2"/>
    <row r="927763" s="12" customFormat="1" x14ac:dyDescent="0.2"/>
    <row r="927764" s="12" customFormat="1" x14ac:dyDescent="0.2"/>
    <row r="927765" s="12" customFormat="1" x14ac:dyDescent="0.2"/>
    <row r="927766" s="12" customFormat="1" x14ac:dyDescent="0.2"/>
    <row r="927767" s="12" customFormat="1" x14ac:dyDescent="0.2"/>
    <row r="927768" s="12" customFormat="1" x14ac:dyDescent="0.2"/>
    <row r="927769" s="12" customFormat="1" x14ac:dyDescent="0.2"/>
    <row r="927770" s="12" customFormat="1" x14ac:dyDescent="0.2"/>
    <row r="927771" s="12" customFormat="1" x14ac:dyDescent="0.2"/>
    <row r="927772" s="12" customFormat="1" x14ac:dyDescent="0.2"/>
    <row r="927773" s="12" customFormat="1" x14ac:dyDescent="0.2"/>
    <row r="927774" s="12" customFormat="1" x14ac:dyDescent="0.2"/>
    <row r="927775" s="12" customFormat="1" x14ac:dyDescent="0.2"/>
    <row r="927776" s="12" customFormat="1" x14ac:dyDescent="0.2"/>
    <row r="927777" s="12" customFormat="1" x14ac:dyDescent="0.2"/>
    <row r="927778" s="12" customFormat="1" x14ac:dyDescent="0.2"/>
    <row r="927779" s="12" customFormat="1" x14ac:dyDescent="0.2"/>
    <row r="927780" s="12" customFormat="1" x14ac:dyDescent="0.2"/>
    <row r="927781" s="12" customFormat="1" x14ac:dyDescent="0.2"/>
    <row r="927782" s="12" customFormat="1" x14ac:dyDescent="0.2"/>
    <row r="927783" s="12" customFormat="1" x14ac:dyDescent="0.2"/>
    <row r="927784" s="12" customFormat="1" x14ac:dyDescent="0.2"/>
    <row r="927785" s="12" customFormat="1" x14ac:dyDescent="0.2"/>
    <row r="927786" s="12" customFormat="1" x14ac:dyDescent="0.2"/>
    <row r="927787" s="12" customFormat="1" x14ac:dyDescent="0.2"/>
    <row r="927788" s="12" customFormat="1" x14ac:dyDescent="0.2"/>
    <row r="927789" s="12" customFormat="1" x14ac:dyDescent="0.2"/>
    <row r="927790" s="12" customFormat="1" x14ac:dyDescent="0.2"/>
    <row r="927791" s="12" customFormat="1" x14ac:dyDescent="0.2"/>
    <row r="927792" s="12" customFormat="1" x14ac:dyDescent="0.2"/>
    <row r="927793" s="12" customFormat="1" x14ac:dyDescent="0.2"/>
    <row r="927794" s="12" customFormat="1" x14ac:dyDescent="0.2"/>
    <row r="927795" s="12" customFormat="1" x14ac:dyDescent="0.2"/>
    <row r="927796" s="12" customFormat="1" x14ac:dyDescent="0.2"/>
    <row r="927797" s="12" customFormat="1" x14ac:dyDescent="0.2"/>
    <row r="927798" s="12" customFormat="1" x14ac:dyDescent="0.2"/>
    <row r="927799" s="12" customFormat="1" x14ac:dyDescent="0.2"/>
    <row r="927800" s="12" customFormat="1" x14ac:dyDescent="0.2"/>
    <row r="927801" s="12" customFormat="1" x14ac:dyDescent="0.2"/>
    <row r="927802" s="12" customFormat="1" x14ac:dyDescent="0.2"/>
    <row r="927803" s="12" customFormat="1" x14ac:dyDescent="0.2"/>
    <row r="927804" s="12" customFormat="1" x14ac:dyDescent="0.2"/>
    <row r="927805" s="12" customFormat="1" x14ac:dyDescent="0.2"/>
    <row r="927806" s="12" customFormat="1" x14ac:dyDescent="0.2"/>
    <row r="927807" s="12" customFormat="1" x14ac:dyDescent="0.2"/>
    <row r="927808" s="12" customFormat="1" x14ac:dyDescent="0.2"/>
    <row r="927809" s="12" customFormat="1" x14ac:dyDescent="0.2"/>
    <row r="927810" s="12" customFormat="1" x14ac:dyDescent="0.2"/>
    <row r="927811" s="12" customFormat="1" x14ac:dyDescent="0.2"/>
    <row r="927812" s="12" customFormat="1" x14ac:dyDescent="0.2"/>
    <row r="927813" s="12" customFormat="1" x14ac:dyDescent="0.2"/>
    <row r="927814" s="12" customFormat="1" x14ac:dyDescent="0.2"/>
    <row r="927815" s="12" customFormat="1" x14ac:dyDescent="0.2"/>
    <row r="927816" s="12" customFormat="1" x14ac:dyDescent="0.2"/>
    <row r="927817" s="12" customFormat="1" x14ac:dyDescent="0.2"/>
    <row r="927818" s="12" customFormat="1" x14ac:dyDescent="0.2"/>
    <row r="927819" s="12" customFormat="1" x14ac:dyDescent="0.2"/>
    <row r="927820" s="12" customFormat="1" x14ac:dyDescent="0.2"/>
    <row r="927821" s="12" customFormat="1" x14ac:dyDescent="0.2"/>
    <row r="927822" s="12" customFormat="1" x14ac:dyDescent="0.2"/>
    <row r="927823" s="12" customFormat="1" x14ac:dyDescent="0.2"/>
    <row r="927824" s="12" customFormat="1" x14ac:dyDescent="0.2"/>
    <row r="927825" s="12" customFormat="1" x14ac:dyDescent="0.2"/>
    <row r="927826" s="12" customFormat="1" x14ac:dyDescent="0.2"/>
    <row r="927827" s="12" customFormat="1" x14ac:dyDescent="0.2"/>
    <row r="927828" s="12" customFormat="1" x14ac:dyDescent="0.2"/>
    <row r="927829" s="12" customFormat="1" x14ac:dyDescent="0.2"/>
    <row r="927830" s="12" customFormat="1" x14ac:dyDescent="0.2"/>
    <row r="927831" s="12" customFormat="1" x14ac:dyDescent="0.2"/>
    <row r="927832" s="12" customFormat="1" x14ac:dyDescent="0.2"/>
    <row r="927833" s="12" customFormat="1" x14ac:dyDescent="0.2"/>
    <row r="927834" s="12" customFormat="1" x14ac:dyDescent="0.2"/>
    <row r="927835" s="12" customFormat="1" x14ac:dyDescent="0.2"/>
    <row r="927836" s="12" customFormat="1" x14ac:dyDescent="0.2"/>
    <row r="927837" s="12" customFormat="1" x14ac:dyDescent="0.2"/>
    <row r="927838" s="12" customFormat="1" x14ac:dyDescent="0.2"/>
    <row r="927839" s="12" customFormat="1" x14ac:dyDescent="0.2"/>
    <row r="927840" s="12" customFormat="1" x14ac:dyDescent="0.2"/>
    <row r="927841" s="12" customFormat="1" x14ac:dyDescent="0.2"/>
    <row r="927842" s="12" customFormat="1" x14ac:dyDescent="0.2"/>
    <row r="927843" s="12" customFormat="1" x14ac:dyDescent="0.2"/>
    <row r="927844" s="12" customFormat="1" x14ac:dyDescent="0.2"/>
    <row r="927845" s="12" customFormat="1" x14ac:dyDescent="0.2"/>
    <row r="927846" s="12" customFormat="1" x14ac:dyDescent="0.2"/>
    <row r="927847" s="12" customFormat="1" x14ac:dyDescent="0.2"/>
    <row r="927848" s="12" customFormat="1" x14ac:dyDescent="0.2"/>
    <row r="927849" s="12" customFormat="1" x14ac:dyDescent="0.2"/>
    <row r="927850" s="12" customFormat="1" x14ac:dyDescent="0.2"/>
    <row r="927851" s="12" customFormat="1" x14ac:dyDescent="0.2"/>
    <row r="927852" s="12" customFormat="1" x14ac:dyDescent="0.2"/>
    <row r="927853" s="12" customFormat="1" x14ac:dyDescent="0.2"/>
    <row r="927854" s="12" customFormat="1" x14ac:dyDescent="0.2"/>
    <row r="927855" s="12" customFormat="1" x14ac:dyDescent="0.2"/>
    <row r="927856" s="12" customFormat="1" x14ac:dyDescent="0.2"/>
    <row r="927857" s="12" customFormat="1" x14ac:dyDescent="0.2"/>
    <row r="927858" s="12" customFormat="1" x14ac:dyDescent="0.2"/>
    <row r="927859" s="12" customFormat="1" x14ac:dyDescent="0.2"/>
    <row r="927860" s="12" customFormat="1" x14ac:dyDescent="0.2"/>
    <row r="927861" s="12" customFormat="1" x14ac:dyDescent="0.2"/>
    <row r="927862" s="12" customFormat="1" x14ac:dyDescent="0.2"/>
    <row r="927863" s="12" customFormat="1" x14ac:dyDescent="0.2"/>
    <row r="927864" s="12" customFormat="1" x14ac:dyDescent="0.2"/>
    <row r="927865" s="12" customFormat="1" x14ac:dyDescent="0.2"/>
    <row r="927866" s="12" customFormat="1" x14ac:dyDescent="0.2"/>
    <row r="927867" s="12" customFormat="1" x14ac:dyDescent="0.2"/>
    <row r="927868" s="12" customFormat="1" x14ac:dyDescent="0.2"/>
    <row r="927869" s="12" customFormat="1" x14ac:dyDescent="0.2"/>
    <row r="927870" s="12" customFormat="1" x14ac:dyDescent="0.2"/>
    <row r="927871" s="12" customFormat="1" x14ac:dyDescent="0.2"/>
    <row r="927872" s="12" customFormat="1" x14ac:dyDescent="0.2"/>
    <row r="927873" s="12" customFormat="1" x14ac:dyDescent="0.2"/>
    <row r="927874" s="12" customFormat="1" x14ac:dyDescent="0.2"/>
    <row r="927875" s="12" customFormat="1" x14ac:dyDescent="0.2"/>
    <row r="927876" s="12" customFormat="1" x14ac:dyDescent="0.2"/>
    <row r="927877" s="12" customFormat="1" x14ac:dyDescent="0.2"/>
    <row r="927878" s="12" customFormat="1" x14ac:dyDescent="0.2"/>
    <row r="927879" s="12" customFormat="1" x14ac:dyDescent="0.2"/>
    <row r="927880" s="12" customFormat="1" x14ac:dyDescent="0.2"/>
    <row r="927881" s="12" customFormat="1" x14ac:dyDescent="0.2"/>
    <row r="927882" s="12" customFormat="1" x14ac:dyDescent="0.2"/>
    <row r="927883" s="12" customFormat="1" x14ac:dyDescent="0.2"/>
    <row r="927884" s="12" customFormat="1" x14ac:dyDescent="0.2"/>
    <row r="927885" s="12" customFormat="1" x14ac:dyDescent="0.2"/>
    <row r="927886" s="12" customFormat="1" x14ac:dyDescent="0.2"/>
    <row r="927887" s="12" customFormat="1" x14ac:dyDescent="0.2"/>
    <row r="927888" s="12" customFormat="1" x14ac:dyDescent="0.2"/>
    <row r="927889" s="12" customFormat="1" x14ac:dyDescent="0.2"/>
    <row r="927890" s="12" customFormat="1" x14ac:dyDescent="0.2"/>
    <row r="927891" s="12" customFormat="1" x14ac:dyDescent="0.2"/>
    <row r="927892" s="12" customFormat="1" x14ac:dyDescent="0.2"/>
    <row r="927893" s="12" customFormat="1" x14ac:dyDescent="0.2"/>
    <row r="927894" s="12" customFormat="1" x14ac:dyDescent="0.2"/>
    <row r="927895" s="12" customFormat="1" x14ac:dyDescent="0.2"/>
    <row r="927896" s="12" customFormat="1" x14ac:dyDescent="0.2"/>
    <row r="927897" s="12" customFormat="1" x14ac:dyDescent="0.2"/>
    <row r="927898" s="12" customFormat="1" x14ac:dyDescent="0.2"/>
    <row r="927899" s="12" customFormat="1" x14ac:dyDescent="0.2"/>
    <row r="927900" s="12" customFormat="1" x14ac:dyDescent="0.2"/>
    <row r="927901" s="12" customFormat="1" x14ac:dyDescent="0.2"/>
    <row r="927902" s="12" customFormat="1" x14ac:dyDescent="0.2"/>
    <row r="927903" s="12" customFormat="1" x14ac:dyDescent="0.2"/>
    <row r="927904" s="12" customFormat="1" x14ac:dyDescent="0.2"/>
    <row r="927905" s="12" customFormat="1" x14ac:dyDescent="0.2"/>
    <row r="927906" s="12" customFormat="1" x14ac:dyDescent="0.2"/>
    <row r="927907" s="12" customFormat="1" x14ac:dyDescent="0.2"/>
    <row r="927908" s="12" customFormat="1" x14ac:dyDescent="0.2"/>
    <row r="927909" s="12" customFormat="1" x14ac:dyDescent="0.2"/>
    <row r="927910" s="12" customFormat="1" x14ac:dyDescent="0.2"/>
    <row r="927911" s="12" customFormat="1" x14ac:dyDescent="0.2"/>
    <row r="927912" s="12" customFormat="1" x14ac:dyDescent="0.2"/>
    <row r="927913" s="12" customFormat="1" x14ac:dyDescent="0.2"/>
    <row r="927914" s="12" customFormat="1" x14ac:dyDescent="0.2"/>
    <row r="927915" s="12" customFormat="1" x14ac:dyDescent="0.2"/>
    <row r="927916" s="12" customFormat="1" x14ac:dyDescent="0.2"/>
    <row r="927917" s="12" customFormat="1" x14ac:dyDescent="0.2"/>
    <row r="927918" s="12" customFormat="1" x14ac:dyDescent="0.2"/>
    <row r="927919" s="12" customFormat="1" x14ac:dyDescent="0.2"/>
    <row r="927920" s="12" customFormat="1" x14ac:dyDescent="0.2"/>
    <row r="927921" s="12" customFormat="1" x14ac:dyDescent="0.2"/>
    <row r="927922" s="12" customFormat="1" x14ac:dyDescent="0.2"/>
    <row r="927923" s="12" customFormat="1" x14ac:dyDescent="0.2"/>
    <row r="927924" s="12" customFormat="1" x14ac:dyDescent="0.2"/>
    <row r="927925" s="12" customFormat="1" x14ac:dyDescent="0.2"/>
    <row r="927926" s="12" customFormat="1" x14ac:dyDescent="0.2"/>
    <row r="927927" s="12" customFormat="1" x14ac:dyDescent="0.2"/>
    <row r="927928" s="12" customFormat="1" x14ac:dyDescent="0.2"/>
    <row r="927929" s="12" customFormat="1" x14ac:dyDescent="0.2"/>
    <row r="927930" s="12" customFormat="1" x14ac:dyDescent="0.2"/>
    <row r="927931" s="12" customFormat="1" x14ac:dyDescent="0.2"/>
    <row r="927932" s="12" customFormat="1" x14ac:dyDescent="0.2"/>
    <row r="927933" s="12" customFormat="1" x14ac:dyDescent="0.2"/>
    <row r="927934" s="12" customFormat="1" x14ac:dyDescent="0.2"/>
    <row r="927935" s="12" customFormat="1" x14ac:dyDescent="0.2"/>
    <row r="927936" s="12" customFormat="1" x14ac:dyDescent="0.2"/>
    <row r="927937" s="12" customFormat="1" x14ac:dyDescent="0.2"/>
    <row r="927938" s="12" customFormat="1" x14ac:dyDescent="0.2"/>
    <row r="927939" s="12" customFormat="1" x14ac:dyDescent="0.2"/>
    <row r="927940" s="12" customFormat="1" x14ac:dyDescent="0.2"/>
    <row r="927941" s="12" customFormat="1" x14ac:dyDescent="0.2"/>
    <row r="927942" s="12" customFormat="1" x14ac:dyDescent="0.2"/>
    <row r="927943" s="12" customFormat="1" x14ac:dyDescent="0.2"/>
    <row r="927944" s="12" customFormat="1" x14ac:dyDescent="0.2"/>
    <row r="927945" s="12" customFormat="1" x14ac:dyDescent="0.2"/>
    <row r="927946" s="12" customFormat="1" x14ac:dyDescent="0.2"/>
    <row r="927947" s="12" customFormat="1" x14ac:dyDescent="0.2"/>
    <row r="927948" s="12" customFormat="1" x14ac:dyDescent="0.2"/>
    <row r="927949" s="12" customFormat="1" x14ac:dyDescent="0.2"/>
    <row r="927950" s="12" customFormat="1" x14ac:dyDescent="0.2"/>
    <row r="927951" s="12" customFormat="1" x14ac:dyDescent="0.2"/>
    <row r="927952" s="12" customFormat="1" x14ac:dyDescent="0.2"/>
    <row r="927953" s="12" customFormat="1" x14ac:dyDescent="0.2"/>
    <row r="927954" s="12" customFormat="1" x14ac:dyDescent="0.2"/>
    <row r="927955" s="12" customFormat="1" x14ac:dyDescent="0.2"/>
    <row r="927956" s="12" customFormat="1" x14ac:dyDescent="0.2"/>
    <row r="927957" s="12" customFormat="1" x14ac:dyDescent="0.2"/>
    <row r="927958" s="12" customFormat="1" x14ac:dyDescent="0.2"/>
    <row r="927959" s="12" customFormat="1" x14ac:dyDescent="0.2"/>
    <row r="927960" s="12" customFormat="1" x14ac:dyDescent="0.2"/>
    <row r="927961" s="12" customFormat="1" x14ac:dyDescent="0.2"/>
    <row r="927962" s="12" customFormat="1" x14ac:dyDescent="0.2"/>
    <row r="927963" s="12" customFormat="1" x14ac:dyDescent="0.2"/>
    <row r="927964" s="12" customFormat="1" x14ac:dyDescent="0.2"/>
    <row r="927965" s="12" customFormat="1" x14ac:dyDescent="0.2"/>
    <row r="927966" s="12" customFormat="1" x14ac:dyDescent="0.2"/>
    <row r="927967" s="12" customFormat="1" x14ac:dyDescent="0.2"/>
    <row r="927968" s="12" customFormat="1" x14ac:dyDescent="0.2"/>
    <row r="927969" s="12" customFormat="1" x14ac:dyDescent="0.2"/>
    <row r="927970" s="12" customFormat="1" x14ac:dyDescent="0.2"/>
    <row r="927971" s="12" customFormat="1" x14ac:dyDescent="0.2"/>
    <row r="927972" s="12" customFormat="1" x14ac:dyDescent="0.2"/>
    <row r="927973" s="12" customFormat="1" x14ac:dyDescent="0.2"/>
    <row r="927974" s="12" customFormat="1" x14ac:dyDescent="0.2"/>
    <row r="927975" s="12" customFormat="1" x14ac:dyDescent="0.2"/>
    <row r="927976" s="12" customFormat="1" x14ac:dyDescent="0.2"/>
    <row r="927977" s="12" customFormat="1" x14ac:dyDescent="0.2"/>
    <row r="927978" s="12" customFormat="1" x14ac:dyDescent="0.2"/>
    <row r="927979" s="12" customFormat="1" x14ac:dyDescent="0.2"/>
    <row r="927980" s="12" customFormat="1" x14ac:dyDescent="0.2"/>
    <row r="927981" s="12" customFormat="1" x14ac:dyDescent="0.2"/>
    <row r="927982" s="12" customFormat="1" x14ac:dyDescent="0.2"/>
    <row r="927983" s="12" customFormat="1" x14ac:dyDescent="0.2"/>
    <row r="927984" s="12" customFormat="1" x14ac:dyDescent="0.2"/>
    <row r="927985" s="12" customFormat="1" x14ac:dyDescent="0.2"/>
    <row r="927986" s="12" customFormat="1" x14ac:dyDescent="0.2"/>
    <row r="927987" s="12" customFormat="1" x14ac:dyDescent="0.2"/>
    <row r="927988" s="12" customFormat="1" x14ac:dyDescent="0.2"/>
    <row r="927989" s="12" customFormat="1" x14ac:dyDescent="0.2"/>
    <row r="927990" s="12" customFormat="1" x14ac:dyDescent="0.2"/>
    <row r="927991" s="12" customFormat="1" x14ac:dyDescent="0.2"/>
    <row r="927992" s="12" customFormat="1" x14ac:dyDescent="0.2"/>
    <row r="927993" s="12" customFormat="1" x14ac:dyDescent="0.2"/>
    <row r="927994" s="12" customFormat="1" x14ac:dyDescent="0.2"/>
    <row r="927995" s="12" customFormat="1" x14ac:dyDescent="0.2"/>
    <row r="927996" s="12" customFormat="1" x14ac:dyDescent="0.2"/>
    <row r="927997" s="12" customFormat="1" x14ac:dyDescent="0.2"/>
    <row r="927998" s="12" customFormat="1" x14ac:dyDescent="0.2"/>
    <row r="927999" s="12" customFormat="1" x14ac:dyDescent="0.2"/>
    <row r="928000" s="12" customFormat="1" x14ac:dyDescent="0.2"/>
    <row r="928001" s="12" customFormat="1" x14ac:dyDescent="0.2"/>
    <row r="928002" s="12" customFormat="1" x14ac:dyDescent="0.2"/>
    <row r="928003" s="12" customFormat="1" x14ac:dyDescent="0.2"/>
    <row r="928004" s="12" customFormat="1" x14ac:dyDescent="0.2"/>
    <row r="928005" s="12" customFormat="1" x14ac:dyDescent="0.2"/>
    <row r="928006" s="12" customFormat="1" x14ac:dyDescent="0.2"/>
    <row r="928007" s="12" customFormat="1" x14ac:dyDescent="0.2"/>
    <row r="928008" s="12" customFormat="1" x14ac:dyDescent="0.2"/>
    <row r="928009" s="12" customFormat="1" x14ac:dyDescent="0.2"/>
    <row r="928010" s="12" customFormat="1" x14ac:dyDescent="0.2"/>
    <row r="928011" s="12" customFormat="1" x14ac:dyDescent="0.2"/>
    <row r="928012" s="12" customFormat="1" x14ac:dyDescent="0.2"/>
    <row r="928013" s="12" customFormat="1" x14ac:dyDescent="0.2"/>
    <row r="928014" s="12" customFormat="1" x14ac:dyDescent="0.2"/>
    <row r="928015" s="12" customFormat="1" x14ac:dyDescent="0.2"/>
    <row r="928016" s="12" customFormat="1" x14ac:dyDescent="0.2"/>
    <row r="928017" s="12" customFormat="1" x14ac:dyDescent="0.2"/>
    <row r="928018" s="12" customFormat="1" x14ac:dyDescent="0.2"/>
    <row r="928019" s="12" customFormat="1" x14ac:dyDescent="0.2"/>
    <row r="928020" s="12" customFormat="1" x14ac:dyDescent="0.2"/>
    <row r="928021" s="12" customFormat="1" x14ac:dyDescent="0.2"/>
    <row r="928022" s="12" customFormat="1" x14ac:dyDescent="0.2"/>
    <row r="928023" s="12" customFormat="1" x14ac:dyDescent="0.2"/>
    <row r="928024" s="12" customFormat="1" x14ac:dyDescent="0.2"/>
    <row r="928025" s="12" customFormat="1" x14ac:dyDescent="0.2"/>
    <row r="928026" s="12" customFormat="1" x14ac:dyDescent="0.2"/>
    <row r="928027" s="12" customFormat="1" x14ac:dyDescent="0.2"/>
    <row r="928028" s="12" customFormat="1" x14ac:dyDescent="0.2"/>
    <row r="928029" s="12" customFormat="1" x14ac:dyDescent="0.2"/>
    <row r="928030" s="12" customFormat="1" x14ac:dyDescent="0.2"/>
    <row r="928031" s="12" customFormat="1" x14ac:dyDescent="0.2"/>
    <row r="928032" s="12" customFormat="1" x14ac:dyDescent="0.2"/>
    <row r="928033" s="12" customFormat="1" x14ac:dyDescent="0.2"/>
    <row r="928034" s="12" customFormat="1" x14ac:dyDescent="0.2"/>
    <row r="928035" s="12" customFormat="1" x14ac:dyDescent="0.2"/>
    <row r="928036" s="12" customFormat="1" x14ac:dyDescent="0.2"/>
    <row r="928037" s="12" customFormat="1" x14ac:dyDescent="0.2"/>
    <row r="928038" s="12" customFormat="1" x14ac:dyDescent="0.2"/>
    <row r="928039" s="12" customFormat="1" x14ac:dyDescent="0.2"/>
    <row r="928040" s="12" customFormat="1" x14ac:dyDescent="0.2"/>
    <row r="928041" s="12" customFormat="1" x14ac:dyDescent="0.2"/>
    <row r="928042" s="12" customFormat="1" x14ac:dyDescent="0.2"/>
    <row r="928043" s="12" customFormat="1" x14ac:dyDescent="0.2"/>
    <row r="928044" s="12" customFormat="1" x14ac:dyDescent="0.2"/>
    <row r="928045" s="12" customFormat="1" x14ac:dyDescent="0.2"/>
    <row r="928046" s="12" customFormat="1" x14ac:dyDescent="0.2"/>
    <row r="928047" s="12" customFormat="1" x14ac:dyDescent="0.2"/>
    <row r="928048" s="12" customFormat="1" x14ac:dyDescent="0.2"/>
    <row r="928049" s="12" customFormat="1" x14ac:dyDescent="0.2"/>
    <row r="928050" s="12" customFormat="1" x14ac:dyDescent="0.2"/>
    <row r="928051" s="12" customFormat="1" x14ac:dyDescent="0.2"/>
    <row r="928052" s="12" customFormat="1" x14ac:dyDescent="0.2"/>
    <row r="928053" s="12" customFormat="1" x14ac:dyDescent="0.2"/>
    <row r="928054" s="12" customFormat="1" x14ac:dyDescent="0.2"/>
    <row r="928055" s="12" customFormat="1" x14ac:dyDescent="0.2"/>
    <row r="928056" s="12" customFormat="1" x14ac:dyDescent="0.2"/>
    <row r="928057" s="12" customFormat="1" x14ac:dyDescent="0.2"/>
    <row r="928058" s="12" customFormat="1" x14ac:dyDescent="0.2"/>
    <row r="928059" s="12" customFormat="1" x14ac:dyDescent="0.2"/>
    <row r="928060" s="12" customFormat="1" x14ac:dyDescent="0.2"/>
    <row r="928061" s="12" customFormat="1" x14ac:dyDescent="0.2"/>
    <row r="928062" s="12" customFormat="1" x14ac:dyDescent="0.2"/>
    <row r="928063" s="12" customFormat="1" x14ac:dyDescent="0.2"/>
    <row r="928064" s="12" customFormat="1" x14ac:dyDescent="0.2"/>
    <row r="928065" s="12" customFormat="1" x14ac:dyDescent="0.2"/>
    <row r="928066" s="12" customFormat="1" x14ac:dyDescent="0.2"/>
    <row r="928067" s="12" customFormat="1" x14ac:dyDescent="0.2"/>
    <row r="928068" s="12" customFormat="1" x14ac:dyDescent="0.2"/>
    <row r="928069" s="12" customFormat="1" x14ac:dyDescent="0.2"/>
    <row r="928070" s="12" customFormat="1" x14ac:dyDescent="0.2"/>
    <row r="928071" s="12" customFormat="1" x14ac:dyDescent="0.2"/>
    <row r="928072" s="12" customFormat="1" x14ac:dyDescent="0.2"/>
    <row r="928073" s="12" customFormat="1" x14ac:dyDescent="0.2"/>
    <row r="928074" s="12" customFormat="1" x14ac:dyDescent="0.2"/>
    <row r="928075" s="12" customFormat="1" x14ac:dyDescent="0.2"/>
    <row r="928076" s="12" customFormat="1" x14ac:dyDescent="0.2"/>
    <row r="928077" s="12" customFormat="1" x14ac:dyDescent="0.2"/>
    <row r="928078" s="12" customFormat="1" x14ac:dyDescent="0.2"/>
    <row r="928079" s="12" customFormat="1" x14ac:dyDescent="0.2"/>
    <row r="928080" s="12" customFormat="1" x14ac:dyDescent="0.2"/>
    <row r="928081" s="12" customFormat="1" x14ac:dyDescent="0.2"/>
    <row r="928082" s="12" customFormat="1" x14ac:dyDescent="0.2"/>
    <row r="928083" s="12" customFormat="1" x14ac:dyDescent="0.2"/>
    <row r="928084" s="12" customFormat="1" x14ac:dyDescent="0.2"/>
    <row r="928085" s="12" customFormat="1" x14ac:dyDescent="0.2"/>
    <row r="928086" s="12" customFormat="1" x14ac:dyDescent="0.2"/>
    <row r="928087" s="12" customFormat="1" x14ac:dyDescent="0.2"/>
    <row r="928088" s="12" customFormat="1" x14ac:dyDescent="0.2"/>
    <row r="928089" s="12" customFormat="1" x14ac:dyDescent="0.2"/>
    <row r="928090" s="12" customFormat="1" x14ac:dyDescent="0.2"/>
    <row r="928091" s="12" customFormat="1" x14ac:dyDescent="0.2"/>
    <row r="928092" s="12" customFormat="1" x14ac:dyDescent="0.2"/>
    <row r="928093" s="12" customFormat="1" x14ac:dyDescent="0.2"/>
    <row r="928094" s="12" customFormat="1" x14ac:dyDescent="0.2"/>
    <row r="928095" s="12" customFormat="1" x14ac:dyDescent="0.2"/>
    <row r="928096" s="12" customFormat="1" x14ac:dyDescent="0.2"/>
    <row r="928097" s="12" customFormat="1" x14ac:dyDescent="0.2"/>
    <row r="928098" s="12" customFormat="1" x14ac:dyDescent="0.2"/>
    <row r="928099" s="12" customFormat="1" x14ac:dyDescent="0.2"/>
    <row r="928100" s="12" customFormat="1" x14ac:dyDescent="0.2"/>
    <row r="928101" s="12" customFormat="1" x14ac:dyDescent="0.2"/>
    <row r="928102" s="12" customFormat="1" x14ac:dyDescent="0.2"/>
    <row r="928103" s="12" customFormat="1" x14ac:dyDescent="0.2"/>
    <row r="928104" s="12" customFormat="1" x14ac:dyDescent="0.2"/>
    <row r="928105" s="12" customFormat="1" x14ac:dyDescent="0.2"/>
    <row r="928106" s="12" customFormat="1" x14ac:dyDescent="0.2"/>
    <row r="928107" s="12" customFormat="1" x14ac:dyDescent="0.2"/>
    <row r="928108" s="12" customFormat="1" x14ac:dyDescent="0.2"/>
    <row r="928109" s="12" customFormat="1" x14ac:dyDescent="0.2"/>
    <row r="928110" s="12" customFormat="1" x14ac:dyDescent="0.2"/>
    <row r="928111" s="12" customFormat="1" x14ac:dyDescent="0.2"/>
    <row r="928112" s="12" customFormat="1" x14ac:dyDescent="0.2"/>
    <row r="928113" s="12" customFormat="1" x14ac:dyDescent="0.2"/>
    <row r="928114" s="12" customFormat="1" x14ac:dyDescent="0.2"/>
    <row r="928115" s="12" customFormat="1" x14ac:dyDescent="0.2"/>
    <row r="928116" s="12" customFormat="1" x14ac:dyDescent="0.2"/>
    <row r="928117" s="12" customFormat="1" x14ac:dyDescent="0.2"/>
    <row r="928118" s="12" customFormat="1" x14ac:dyDescent="0.2"/>
    <row r="928119" s="12" customFormat="1" x14ac:dyDescent="0.2"/>
    <row r="928120" s="12" customFormat="1" x14ac:dyDescent="0.2"/>
    <row r="928121" s="12" customFormat="1" x14ac:dyDescent="0.2"/>
    <row r="928122" s="12" customFormat="1" x14ac:dyDescent="0.2"/>
    <row r="928123" s="12" customFormat="1" x14ac:dyDescent="0.2"/>
    <row r="928124" s="12" customFormat="1" x14ac:dyDescent="0.2"/>
    <row r="928125" s="12" customFormat="1" x14ac:dyDescent="0.2"/>
    <row r="928126" s="12" customFormat="1" x14ac:dyDescent="0.2"/>
    <row r="928127" s="12" customFormat="1" x14ac:dyDescent="0.2"/>
    <row r="928128" s="12" customFormat="1" x14ac:dyDescent="0.2"/>
    <row r="928129" s="12" customFormat="1" x14ac:dyDescent="0.2"/>
    <row r="928130" s="12" customFormat="1" x14ac:dyDescent="0.2"/>
    <row r="928131" s="12" customFormat="1" x14ac:dyDescent="0.2"/>
    <row r="928132" s="12" customFormat="1" x14ac:dyDescent="0.2"/>
    <row r="928133" s="12" customFormat="1" x14ac:dyDescent="0.2"/>
    <row r="928134" s="12" customFormat="1" x14ac:dyDescent="0.2"/>
    <row r="928135" s="12" customFormat="1" x14ac:dyDescent="0.2"/>
    <row r="928136" s="12" customFormat="1" x14ac:dyDescent="0.2"/>
    <row r="928137" s="12" customFormat="1" x14ac:dyDescent="0.2"/>
    <row r="928138" s="12" customFormat="1" x14ac:dyDescent="0.2"/>
    <row r="928139" s="12" customFormat="1" x14ac:dyDescent="0.2"/>
    <row r="928140" s="12" customFormat="1" x14ac:dyDescent="0.2"/>
    <row r="928141" s="12" customFormat="1" x14ac:dyDescent="0.2"/>
    <row r="928142" s="12" customFormat="1" x14ac:dyDescent="0.2"/>
    <row r="928143" s="12" customFormat="1" x14ac:dyDescent="0.2"/>
    <row r="928144" s="12" customFormat="1" x14ac:dyDescent="0.2"/>
    <row r="928145" s="12" customFormat="1" x14ac:dyDescent="0.2"/>
    <row r="928146" s="12" customFormat="1" x14ac:dyDescent="0.2"/>
    <row r="928147" s="12" customFormat="1" x14ac:dyDescent="0.2"/>
    <row r="928148" s="12" customFormat="1" x14ac:dyDescent="0.2"/>
    <row r="928149" s="12" customFormat="1" x14ac:dyDescent="0.2"/>
    <row r="928150" s="12" customFormat="1" x14ac:dyDescent="0.2"/>
    <row r="928151" s="12" customFormat="1" x14ac:dyDescent="0.2"/>
    <row r="928152" s="12" customFormat="1" x14ac:dyDescent="0.2"/>
    <row r="928153" s="12" customFormat="1" x14ac:dyDescent="0.2"/>
    <row r="928154" s="12" customFormat="1" x14ac:dyDescent="0.2"/>
    <row r="928155" s="12" customFormat="1" x14ac:dyDescent="0.2"/>
    <row r="928156" s="12" customFormat="1" x14ac:dyDescent="0.2"/>
    <row r="928157" s="12" customFormat="1" x14ac:dyDescent="0.2"/>
    <row r="928158" s="12" customFormat="1" x14ac:dyDescent="0.2"/>
    <row r="928159" s="12" customFormat="1" x14ac:dyDescent="0.2"/>
    <row r="928160" s="12" customFormat="1" x14ac:dyDescent="0.2"/>
    <row r="928161" s="12" customFormat="1" x14ac:dyDescent="0.2"/>
    <row r="928162" s="12" customFormat="1" x14ac:dyDescent="0.2"/>
    <row r="928163" s="12" customFormat="1" x14ac:dyDescent="0.2"/>
    <row r="928164" s="12" customFormat="1" x14ac:dyDescent="0.2"/>
    <row r="928165" s="12" customFormat="1" x14ac:dyDescent="0.2"/>
    <row r="928166" s="12" customFormat="1" x14ac:dyDescent="0.2"/>
    <row r="928167" s="12" customFormat="1" x14ac:dyDescent="0.2"/>
    <row r="928168" s="12" customFormat="1" x14ac:dyDescent="0.2"/>
    <row r="928169" s="12" customFormat="1" x14ac:dyDescent="0.2"/>
    <row r="928170" s="12" customFormat="1" x14ac:dyDescent="0.2"/>
    <row r="928171" s="12" customFormat="1" x14ac:dyDescent="0.2"/>
    <row r="928172" s="12" customFormat="1" x14ac:dyDescent="0.2"/>
    <row r="928173" s="12" customFormat="1" x14ac:dyDescent="0.2"/>
    <row r="928174" s="12" customFormat="1" x14ac:dyDescent="0.2"/>
    <row r="928175" s="12" customFormat="1" x14ac:dyDescent="0.2"/>
    <row r="928176" s="12" customFormat="1" x14ac:dyDescent="0.2"/>
    <row r="928177" s="12" customFormat="1" x14ac:dyDescent="0.2"/>
    <row r="928178" s="12" customFormat="1" x14ac:dyDescent="0.2"/>
    <row r="928179" s="12" customFormat="1" x14ac:dyDescent="0.2"/>
    <row r="928180" s="12" customFormat="1" x14ac:dyDescent="0.2"/>
    <row r="928181" s="12" customFormat="1" x14ac:dyDescent="0.2"/>
    <row r="928182" s="12" customFormat="1" x14ac:dyDescent="0.2"/>
    <row r="928183" s="12" customFormat="1" x14ac:dyDescent="0.2"/>
    <row r="928184" s="12" customFormat="1" x14ac:dyDescent="0.2"/>
    <row r="928185" s="12" customFormat="1" x14ac:dyDescent="0.2"/>
    <row r="928186" s="12" customFormat="1" x14ac:dyDescent="0.2"/>
    <row r="928187" s="12" customFormat="1" x14ac:dyDescent="0.2"/>
    <row r="928188" s="12" customFormat="1" x14ac:dyDescent="0.2"/>
    <row r="928189" s="12" customFormat="1" x14ac:dyDescent="0.2"/>
    <row r="928190" s="12" customFormat="1" x14ac:dyDescent="0.2"/>
    <row r="928191" s="12" customFormat="1" x14ac:dyDescent="0.2"/>
    <row r="928192" s="12" customFormat="1" x14ac:dyDescent="0.2"/>
    <row r="928193" s="12" customFormat="1" x14ac:dyDescent="0.2"/>
    <row r="928194" s="12" customFormat="1" x14ac:dyDescent="0.2"/>
    <row r="928195" s="12" customFormat="1" x14ac:dyDescent="0.2"/>
    <row r="928196" s="12" customFormat="1" x14ac:dyDescent="0.2"/>
    <row r="928197" s="12" customFormat="1" x14ac:dyDescent="0.2"/>
    <row r="928198" s="12" customFormat="1" x14ac:dyDescent="0.2"/>
    <row r="928199" s="12" customFormat="1" x14ac:dyDescent="0.2"/>
    <row r="928200" s="12" customFormat="1" x14ac:dyDescent="0.2"/>
    <row r="928201" s="12" customFormat="1" x14ac:dyDescent="0.2"/>
    <row r="928202" s="12" customFormat="1" x14ac:dyDescent="0.2"/>
    <row r="928203" s="12" customFormat="1" x14ac:dyDescent="0.2"/>
    <row r="928204" s="12" customFormat="1" x14ac:dyDescent="0.2"/>
    <row r="928205" s="12" customFormat="1" x14ac:dyDescent="0.2"/>
    <row r="928206" s="12" customFormat="1" x14ac:dyDescent="0.2"/>
    <row r="928207" s="12" customFormat="1" x14ac:dyDescent="0.2"/>
    <row r="928208" s="12" customFormat="1" x14ac:dyDescent="0.2"/>
    <row r="928209" s="12" customFormat="1" x14ac:dyDescent="0.2"/>
    <row r="928210" s="12" customFormat="1" x14ac:dyDescent="0.2"/>
    <row r="928211" s="12" customFormat="1" x14ac:dyDescent="0.2"/>
    <row r="928212" s="12" customFormat="1" x14ac:dyDescent="0.2"/>
    <row r="928213" s="12" customFormat="1" x14ac:dyDescent="0.2"/>
    <row r="928214" s="12" customFormat="1" x14ac:dyDescent="0.2"/>
    <row r="928215" s="12" customFormat="1" x14ac:dyDescent="0.2"/>
    <row r="928216" s="12" customFormat="1" x14ac:dyDescent="0.2"/>
    <row r="928217" s="12" customFormat="1" x14ac:dyDescent="0.2"/>
    <row r="928218" s="12" customFormat="1" x14ac:dyDescent="0.2"/>
    <row r="928219" s="12" customFormat="1" x14ac:dyDescent="0.2"/>
    <row r="928220" s="12" customFormat="1" x14ac:dyDescent="0.2"/>
    <row r="928221" s="12" customFormat="1" x14ac:dyDescent="0.2"/>
    <row r="928222" s="12" customFormat="1" x14ac:dyDescent="0.2"/>
    <row r="928223" s="12" customFormat="1" x14ac:dyDescent="0.2"/>
    <row r="928224" s="12" customFormat="1" x14ac:dyDescent="0.2"/>
    <row r="928225" s="12" customFormat="1" x14ac:dyDescent="0.2"/>
    <row r="928226" s="12" customFormat="1" x14ac:dyDescent="0.2"/>
    <row r="928227" s="12" customFormat="1" x14ac:dyDescent="0.2"/>
    <row r="928228" s="12" customFormat="1" x14ac:dyDescent="0.2"/>
    <row r="928229" s="12" customFormat="1" x14ac:dyDescent="0.2"/>
    <row r="928230" s="12" customFormat="1" x14ac:dyDescent="0.2"/>
    <row r="928231" s="12" customFormat="1" x14ac:dyDescent="0.2"/>
    <row r="928232" s="12" customFormat="1" x14ac:dyDescent="0.2"/>
    <row r="928233" s="12" customFormat="1" x14ac:dyDescent="0.2"/>
    <row r="928234" s="12" customFormat="1" x14ac:dyDescent="0.2"/>
    <row r="928235" s="12" customFormat="1" x14ac:dyDescent="0.2"/>
    <row r="928236" s="12" customFormat="1" x14ac:dyDescent="0.2"/>
    <row r="928237" s="12" customFormat="1" x14ac:dyDescent="0.2"/>
    <row r="928238" s="12" customFormat="1" x14ac:dyDescent="0.2"/>
    <row r="928239" s="12" customFormat="1" x14ac:dyDescent="0.2"/>
    <row r="928240" s="12" customFormat="1" x14ac:dyDescent="0.2"/>
    <row r="928241" s="12" customFormat="1" x14ac:dyDescent="0.2"/>
    <row r="928242" s="12" customFormat="1" x14ac:dyDescent="0.2"/>
    <row r="928243" s="12" customFormat="1" x14ac:dyDescent="0.2"/>
    <row r="928244" s="12" customFormat="1" x14ac:dyDescent="0.2"/>
    <row r="928245" s="12" customFormat="1" x14ac:dyDescent="0.2"/>
    <row r="928246" s="12" customFormat="1" x14ac:dyDescent="0.2"/>
    <row r="928247" s="12" customFormat="1" x14ac:dyDescent="0.2"/>
    <row r="928248" s="12" customFormat="1" x14ac:dyDescent="0.2"/>
    <row r="928249" s="12" customFormat="1" x14ac:dyDescent="0.2"/>
    <row r="928250" s="12" customFormat="1" x14ac:dyDescent="0.2"/>
    <row r="928251" s="12" customFormat="1" x14ac:dyDescent="0.2"/>
    <row r="928252" s="12" customFormat="1" x14ac:dyDescent="0.2"/>
    <row r="928253" s="12" customFormat="1" x14ac:dyDescent="0.2"/>
    <row r="928254" s="12" customFormat="1" x14ac:dyDescent="0.2"/>
    <row r="928255" s="12" customFormat="1" x14ac:dyDescent="0.2"/>
    <row r="928256" s="12" customFormat="1" x14ac:dyDescent="0.2"/>
    <row r="928257" s="12" customFormat="1" x14ac:dyDescent="0.2"/>
    <row r="928258" s="12" customFormat="1" x14ac:dyDescent="0.2"/>
    <row r="928259" s="12" customFormat="1" x14ac:dyDescent="0.2"/>
    <row r="928260" s="12" customFormat="1" x14ac:dyDescent="0.2"/>
    <row r="928261" s="12" customFormat="1" x14ac:dyDescent="0.2"/>
    <row r="928262" s="12" customFormat="1" x14ac:dyDescent="0.2"/>
    <row r="928263" s="12" customFormat="1" x14ac:dyDescent="0.2"/>
    <row r="928264" s="12" customFormat="1" x14ac:dyDescent="0.2"/>
    <row r="928265" s="12" customFormat="1" x14ac:dyDescent="0.2"/>
    <row r="928266" s="12" customFormat="1" x14ac:dyDescent="0.2"/>
    <row r="928267" s="12" customFormat="1" x14ac:dyDescent="0.2"/>
    <row r="928268" s="12" customFormat="1" x14ac:dyDescent="0.2"/>
    <row r="928269" s="12" customFormat="1" x14ac:dyDescent="0.2"/>
    <row r="928270" s="12" customFormat="1" x14ac:dyDescent="0.2"/>
    <row r="928271" s="12" customFormat="1" x14ac:dyDescent="0.2"/>
    <row r="928272" s="12" customFormat="1" x14ac:dyDescent="0.2"/>
    <row r="928273" s="12" customFormat="1" x14ac:dyDescent="0.2"/>
    <row r="928274" s="12" customFormat="1" x14ac:dyDescent="0.2"/>
    <row r="928275" s="12" customFormat="1" x14ac:dyDescent="0.2"/>
    <row r="928276" s="12" customFormat="1" x14ac:dyDescent="0.2"/>
    <row r="928277" s="12" customFormat="1" x14ac:dyDescent="0.2"/>
    <row r="928278" s="12" customFormat="1" x14ac:dyDescent="0.2"/>
    <row r="928279" s="12" customFormat="1" x14ac:dyDescent="0.2"/>
    <row r="928280" s="12" customFormat="1" x14ac:dyDescent="0.2"/>
    <row r="928281" s="12" customFormat="1" x14ac:dyDescent="0.2"/>
    <row r="928282" s="12" customFormat="1" x14ac:dyDescent="0.2"/>
    <row r="928283" s="12" customFormat="1" x14ac:dyDescent="0.2"/>
    <row r="928284" s="12" customFormat="1" x14ac:dyDescent="0.2"/>
    <row r="928285" s="12" customFormat="1" x14ac:dyDescent="0.2"/>
    <row r="928286" s="12" customFormat="1" x14ac:dyDescent="0.2"/>
    <row r="928287" s="12" customFormat="1" x14ac:dyDescent="0.2"/>
    <row r="928288" s="12" customFormat="1" x14ac:dyDescent="0.2"/>
    <row r="928289" s="12" customFormat="1" x14ac:dyDescent="0.2"/>
    <row r="928290" s="12" customFormat="1" x14ac:dyDescent="0.2"/>
    <row r="928291" s="12" customFormat="1" x14ac:dyDescent="0.2"/>
    <row r="928292" s="12" customFormat="1" x14ac:dyDescent="0.2"/>
    <row r="928293" s="12" customFormat="1" x14ac:dyDescent="0.2"/>
    <row r="928294" s="12" customFormat="1" x14ac:dyDescent="0.2"/>
    <row r="928295" s="12" customFormat="1" x14ac:dyDescent="0.2"/>
    <row r="928296" s="12" customFormat="1" x14ac:dyDescent="0.2"/>
    <row r="928297" s="12" customFormat="1" x14ac:dyDescent="0.2"/>
    <row r="928298" s="12" customFormat="1" x14ac:dyDescent="0.2"/>
    <row r="928299" s="12" customFormat="1" x14ac:dyDescent="0.2"/>
    <row r="928300" s="12" customFormat="1" x14ac:dyDescent="0.2"/>
    <row r="928301" s="12" customFormat="1" x14ac:dyDescent="0.2"/>
    <row r="928302" s="12" customFormat="1" x14ac:dyDescent="0.2"/>
    <row r="928303" s="12" customFormat="1" x14ac:dyDescent="0.2"/>
    <row r="928304" s="12" customFormat="1" x14ac:dyDescent="0.2"/>
    <row r="928305" s="12" customFormat="1" x14ac:dyDescent="0.2"/>
    <row r="928306" s="12" customFormat="1" x14ac:dyDescent="0.2"/>
    <row r="928307" s="12" customFormat="1" x14ac:dyDescent="0.2"/>
    <row r="928308" s="12" customFormat="1" x14ac:dyDescent="0.2"/>
    <row r="928309" s="12" customFormat="1" x14ac:dyDescent="0.2"/>
    <row r="928310" s="12" customFormat="1" x14ac:dyDescent="0.2"/>
    <row r="928311" s="12" customFormat="1" x14ac:dyDescent="0.2"/>
    <row r="928312" s="12" customFormat="1" x14ac:dyDescent="0.2"/>
    <row r="928313" s="12" customFormat="1" x14ac:dyDescent="0.2"/>
    <row r="928314" s="12" customFormat="1" x14ac:dyDescent="0.2"/>
    <row r="928315" s="12" customFormat="1" x14ac:dyDescent="0.2"/>
    <row r="928316" s="12" customFormat="1" x14ac:dyDescent="0.2"/>
    <row r="928317" s="12" customFormat="1" x14ac:dyDescent="0.2"/>
    <row r="928318" s="12" customFormat="1" x14ac:dyDescent="0.2"/>
    <row r="928319" s="12" customFormat="1" x14ac:dyDescent="0.2"/>
    <row r="928320" s="12" customFormat="1" x14ac:dyDescent="0.2"/>
    <row r="928321" s="12" customFormat="1" x14ac:dyDescent="0.2"/>
    <row r="928322" s="12" customFormat="1" x14ac:dyDescent="0.2"/>
    <row r="928323" s="12" customFormat="1" x14ac:dyDescent="0.2"/>
    <row r="928324" s="12" customFormat="1" x14ac:dyDescent="0.2"/>
    <row r="928325" s="12" customFormat="1" x14ac:dyDescent="0.2"/>
    <row r="928326" s="12" customFormat="1" x14ac:dyDescent="0.2"/>
    <row r="928327" s="12" customFormat="1" x14ac:dyDescent="0.2"/>
    <row r="928328" s="12" customFormat="1" x14ac:dyDescent="0.2"/>
    <row r="928329" s="12" customFormat="1" x14ac:dyDescent="0.2"/>
    <row r="928330" s="12" customFormat="1" x14ac:dyDescent="0.2"/>
    <row r="928331" s="12" customFormat="1" x14ac:dyDescent="0.2"/>
    <row r="928332" s="12" customFormat="1" x14ac:dyDescent="0.2"/>
    <row r="928333" s="12" customFormat="1" x14ac:dyDescent="0.2"/>
    <row r="928334" s="12" customFormat="1" x14ac:dyDescent="0.2"/>
    <row r="928335" s="12" customFormat="1" x14ac:dyDescent="0.2"/>
    <row r="928336" s="12" customFormat="1" x14ac:dyDescent="0.2"/>
    <row r="928337" s="12" customFormat="1" x14ac:dyDescent="0.2"/>
    <row r="928338" s="12" customFormat="1" x14ac:dyDescent="0.2"/>
    <row r="928339" s="12" customFormat="1" x14ac:dyDescent="0.2"/>
    <row r="928340" s="12" customFormat="1" x14ac:dyDescent="0.2"/>
    <row r="928341" s="12" customFormat="1" x14ac:dyDescent="0.2"/>
    <row r="928342" s="12" customFormat="1" x14ac:dyDescent="0.2"/>
    <row r="928343" s="12" customFormat="1" x14ac:dyDescent="0.2"/>
    <row r="928344" s="12" customFormat="1" x14ac:dyDescent="0.2"/>
    <row r="928345" s="12" customFormat="1" x14ac:dyDescent="0.2"/>
    <row r="928346" s="12" customFormat="1" x14ac:dyDescent="0.2"/>
    <row r="928347" s="12" customFormat="1" x14ac:dyDescent="0.2"/>
    <row r="928348" s="12" customFormat="1" x14ac:dyDescent="0.2"/>
    <row r="928349" s="12" customFormat="1" x14ac:dyDescent="0.2"/>
    <row r="928350" s="12" customFormat="1" x14ac:dyDescent="0.2"/>
    <row r="928351" s="12" customFormat="1" x14ac:dyDescent="0.2"/>
    <row r="928352" s="12" customFormat="1" x14ac:dyDescent="0.2"/>
    <row r="928353" s="12" customFormat="1" x14ac:dyDescent="0.2"/>
    <row r="928354" s="12" customFormat="1" x14ac:dyDescent="0.2"/>
    <row r="928355" s="12" customFormat="1" x14ac:dyDescent="0.2"/>
    <row r="928356" s="12" customFormat="1" x14ac:dyDescent="0.2"/>
    <row r="928357" s="12" customFormat="1" x14ac:dyDescent="0.2"/>
    <row r="928358" s="12" customFormat="1" x14ac:dyDescent="0.2"/>
    <row r="928359" s="12" customFormat="1" x14ac:dyDescent="0.2"/>
    <row r="928360" s="12" customFormat="1" x14ac:dyDescent="0.2"/>
    <row r="928361" s="12" customFormat="1" x14ac:dyDescent="0.2"/>
    <row r="928362" s="12" customFormat="1" x14ac:dyDescent="0.2"/>
    <row r="928363" s="12" customFormat="1" x14ac:dyDescent="0.2"/>
    <row r="928364" s="12" customFormat="1" x14ac:dyDescent="0.2"/>
    <row r="928365" s="12" customFormat="1" x14ac:dyDescent="0.2"/>
    <row r="928366" s="12" customFormat="1" x14ac:dyDescent="0.2"/>
    <row r="928367" s="12" customFormat="1" x14ac:dyDescent="0.2"/>
    <row r="928368" s="12" customFormat="1" x14ac:dyDescent="0.2"/>
    <row r="928369" s="12" customFormat="1" x14ac:dyDescent="0.2"/>
    <row r="928370" s="12" customFormat="1" x14ac:dyDescent="0.2"/>
    <row r="928371" s="12" customFormat="1" x14ac:dyDescent="0.2"/>
    <row r="928372" s="12" customFormat="1" x14ac:dyDescent="0.2"/>
    <row r="928373" s="12" customFormat="1" x14ac:dyDescent="0.2"/>
    <row r="928374" s="12" customFormat="1" x14ac:dyDescent="0.2"/>
    <row r="928375" s="12" customFormat="1" x14ac:dyDescent="0.2"/>
    <row r="928376" s="12" customFormat="1" x14ac:dyDescent="0.2"/>
    <row r="928377" s="12" customFormat="1" x14ac:dyDescent="0.2"/>
    <row r="928378" s="12" customFormat="1" x14ac:dyDescent="0.2"/>
    <row r="928379" s="12" customFormat="1" x14ac:dyDescent="0.2"/>
    <row r="928380" s="12" customFormat="1" x14ac:dyDescent="0.2"/>
    <row r="928381" s="12" customFormat="1" x14ac:dyDescent="0.2"/>
    <row r="928382" s="12" customFormat="1" x14ac:dyDescent="0.2"/>
    <row r="928383" s="12" customFormat="1" x14ac:dyDescent="0.2"/>
    <row r="928384" s="12" customFormat="1" x14ac:dyDescent="0.2"/>
    <row r="928385" s="12" customFormat="1" x14ac:dyDescent="0.2"/>
    <row r="928386" s="12" customFormat="1" x14ac:dyDescent="0.2"/>
    <row r="928387" s="12" customFormat="1" x14ac:dyDescent="0.2"/>
    <row r="928388" s="12" customFormat="1" x14ac:dyDescent="0.2"/>
    <row r="928389" s="12" customFormat="1" x14ac:dyDescent="0.2"/>
    <row r="928390" s="12" customFormat="1" x14ac:dyDescent="0.2"/>
    <row r="928391" s="12" customFormat="1" x14ac:dyDescent="0.2"/>
    <row r="928392" s="12" customFormat="1" x14ac:dyDescent="0.2"/>
    <row r="928393" s="12" customFormat="1" x14ac:dyDescent="0.2"/>
    <row r="928394" s="12" customFormat="1" x14ac:dyDescent="0.2"/>
    <row r="928395" s="12" customFormat="1" x14ac:dyDescent="0.2"/>
    <row r="928396" s="12" customFormat="1" x14ac:dyDescent="0.2"/>
    <row r="928397" s="12" customFormat="1" x14ac:dyDescent="0.2"/>
    <row r="928398" s="12" customFormat="1" x14ac:dyDescent="0.2"/>
    <row r="928399" s="12" customFormat="1" x14ac:dyDescent="0.2"/>
    <row r="928400" s="12" customFormat="1" x14ac:dyDescent="0.2"/>
    <row r="928401" s="12" customFormat="1" x14ac:dyDescent="0.2"/>
    <row r="928402" s="12" customFormat="1" x14ac:dyDescent="0.2"/>
    <row r="928403" s="12" customFormat="1" x14ac:dyDescent="0.2"/>
    <row r="928404" s="12" customFormat="1" x14ac:dyDescent="0.2"/>
    <row r="928405" s="12" customFormat="1" x14ac:dyDescent="0.2"/>
    <row r="928406" s="12" customFormat="1" x14ac:dyDescent="0.2"/>
    <row r="928407" s="12" customFormat="1" x14ac:dyDescent="0.2"/>
    <row r="928408" s="12" customFormat="1" x14ac:dyDescent="0.2"/>
    <row r="928409" s="12" customFormat="1" x14ac:dyDescent="0.2"/>
    <row r="928410" s="12" customFormat="1" x14ac:dyDescent="0.2"/>
    <row r="928411" s="12" customFormat="1" x14ac:dyDescent="0.2"/>
    <row r="928412" s="12" customFormat="1" x14ac:dyDescent="0.2"/>
    <row r="928413" s="12" customFormat="1" x14ac:dyDescent="0.2"/>
    <row r="928414" s="12" customFormat="1" x14ac:dyDescent="0.2"/>
    <row r="928415" s="12" customFormat="1" x14ac:dyDescent="0.2"/>
    <row r="928416" s="12" customFormat="1" x14ac:dyDescent="0.2"/>
    <row r="928417" s="12" customFormat="1" x14ac:dyDescent="0.2"/>
    <row r="928418" s="12" customFormat="1" x14ac:dyDescent="0.2"/>
    <row r="928419" s="12" customFormat="1" x14ac:dyDescent="0.2"/>
    <row r="928420" s="12" customFormat="1" x14ac:dyDescent="0.2"/>
    <row r="928421" s="12" customFormat="1" x14ac:dyDescent="0.2"/>
    <row r="928422" s="12" customFormat="1" x14ac:dyDescent="0.2"/>
    <row r="928423" s="12" customFormat="1" x14ac:dyDescent="0.2"/>
    <row r="928424" s="12" customFormat="1" x14ac:dyDescent="0.2"/>
    <row r="928425" s="12" customFormat="1" x14ac:dyDescent="0.2"/>
    <row r="928426" s="12" customFormat="1" x14ac:dyDescent="0.2"/>
    <row r="928427" s="12" customFormat="1" x14ac:dyDescent="0.2"/>
    <row r="928428" s="12" customFormat="1" x14ac:dyDescent="0.2"/>
    <row r="928429" s="12" customFormat="1" x14ac:dyDescent="0.2"/>
    <row r="928430" s="12" customFormat="1" x14ac:dyDescent="0.2"/>
    <row r="928431" s="12" customFormat="1" x14ac:dyDescent="0.2"/>
    <row r="928432" s="12" customFormat="1" x14ac:dyDescent="0.2"/>
    <row r="928433" s="12" customFormat="1" x14ac:dyDescent="0.2"/>
    <row r="928434" s="12" customFormat="1" x14ac:dyDescent="0.2"/>
    <row r="928435" s="12" customFormat="1" x14ac:dyDescent="0.2"/>
    <row r="928436" s="12" customFormat="1" x14ac:dyDescent="0.2"/>
    <row r="928437" s="12" customFormat="1" x14ac:dyDescent="0.2"/>
    <row r="928438" s="12" customFormat="1" x14ac:dyDescent="0.2"/>
    <row r="928439" s="12" customFormat="1" x14ac:dyDescent="0.2"/>
    <row r="928440" s="12" customFormat="1" x14ac:dyDescent="0.2"/>
    <row r="928441" s="12" customFormat="1" x14ac:dyDescent="0.2"/>
    <row r="928442" s="12" customFormat="1" x14ac:dyDescent="0.2"/>
    <row r="928443" s="12" customFormat="1" x14ac:dyDescent="0.2"/>
    <row r="928444" s="12" customFormat="1" x14ac:dyDescent="0.2"/>
    <row r="928445" s="12" customFormat="1" x14ac:dyDescent="0.2"/>
    <row r="928446" s="12" customFormat="1" x14ac:dyDescent="0.2"/>
    <row r="928447" s="12" customFormat="1" x14ac:dyDescent="0.2"/>
    <row r="928448" s="12" customFormat="1" x14ac:dyDescent="0.2"/>
    <row r="928449" s="12" customFormat="1" x14ac:dyDescent="0.2"/>
    <row r="928450" s="12" customFormat="1" x14ac:dyDescent="0.2"/>
    <row r="928451" s="12" customFormat="1" x14ac:dyDescent="0.2"/>
    <row r="928452" s="12" customFormat="1" x14ac:dyDescent="0.2"/>
    <row r="928453" s="12" customFormat="1" x14ac:dyDescent="0.2"/>
    <row r="928454" s="12" customFormat="1" x14ac:dyDescent="0.2"/>
    <row r="928455" s="12" customFormat="1" x14ac:dyDescent="0.2"/>
    <row r="928456" s="12" customFormat="1" x14ac:dyDescent="0.2"/>
    <row r="928457" s="12" customFormat="1" x14ac:dyDescent="0.2"/>
    <row r="928458" s="12" customFormat="1" x14ac:dyDescent="0.2"/>
    <row r="928459" s="12" customFormat="1" x14ac:dyDescent="0.2"/>
    <row r="928460" s="12" customFormat="1" x14ac:dyDescent="0.2"/>
    <row r="928461" s="12" customFormat="1" x14ac:dyDescent="0.2"/>
    <row r="928462" s="12" customFormat="1" x14ac:dyDescent="0.2"/>
    <row r="928463" s="12" customFormat="1" x14ac:dyDescent="0.2"/>
    <row r="928464" s="12" customFormat="1" x14ac:dyDescent="0.2"/>
    <row r="928465" s="12" customFormat="1" x14ac:dyDescent="0.2"/>
    <row r="928466" s="12" customFormat="1" x14ac:dyDescent="0.2"/>
    <row r="928467" s="12" customFormat="1" x14ac:dyDescent="0.2"/>
    <row r="928468" s="12" customFormat="1" x14ac:dyDescent="0.2"/>
    <row r="928469" s="12" customFormat="1" x14ac:dyDescent="0.2"/>
    <row r="928470" s="12" customFormat="1" x14ac:dyDescent="0.2"/>
    <row r="928471" s="12" customFormat="1" x14ac:dyDescent="0.2"/>
    <row r="928472" s="12" customFormat="1" x14ac:dyDescent="0.2"/>
    <row r="928473" s="12" customFormat="1" x14ac:dyDescent="0.2"/>
    <row r="928474" s="12" customFormat="1" x14ac:dyDescent="0.2"/>
    <row r="928475" s="12" customFormat="1" x14ac:dyDescent="0.2"/>
    <row r="928476" s="12" customFormat="1" x14ac:dyDescent="0.2"/>
    <row r="928477" s="12" customFormat="1" x14ac:dyDescent="0.2"/>
    <row r="928478" s="12" customFormat="1" x14ac:dyDescent="0.2"/>
    <row r="928479" s="12" customFormat="1" x14ac:dyDescent="0.2"/>
    <row r="928480" s="12" customFormat="1" x14ac:dyDescent="0.2"/>
    <row r="928481" s="12" customFormat="1" x14ac:dyDescent="0.2"/>
    <row r="928482" s="12" customFormat="1" x14ac:dyDescent="0.2"/>
    <row r="928483" s="12" customFormat="1" x14ac:dyDescent="0.2"/>
    <row r="928484" s="12" customFormat="1" x14ac:dyDescent="0.2"/>
    <row r="928485" s="12" customFormat="1" x14ac:dyDescent="0.2"/>
    <row r="928486" s="12" customFormat="1" x14ac:dyDescent="0.2"/>
    <row r="928487" s="12" customFormat="1" x14ac:dyDescent="0.2"/>
    <row r="928488" s="12" customFormat="1" x14ac:dyDescent="0.2"/>
    <row r="928489" s="12" customFormat="1" x14ac:dyDescent="0.2"/>
    <row r="928490" s="12" customFormat="1" x14ac:dyDescent="0.2"/>
    <row r="928491" s="12" customFormat="1" x14ac:dyDescent="0.2"/>
    <row r="928492" s="12" customFormat="1" x14ac:dyDescent="0.2"/>
    <row r="928493" s="12" customFormat="1" x14ac:dyDescent="0.2"/>
    <row r="928494" s="12" customFormat="1" x14ac:dyDescent="0.2"/>
    <row r="928495" s="12" customFormat="1" x14ac:dyDescent="0.2"/>
    <row r="928496" s="12" customFormat="1" x14ac:dyDescent="0.2"/>
    <row r="928497" s="12" customFormat="1" x14ac:dyDescent="0.2"/>
    <row r="928498" s="12" customFormat="1" x14ac:dyDescent="0.2"/>
    <row r="928499" s="12" customFormat="1" x14ac:dyDescent="0.2"/>
    <row r="928500" s="12" customFormat="1" x14ac:dyDescent="0.2"/>
    <row r="928501" s="12" customFormat="1" x14ac:dyDescent="0.2"/>
    <row r="928502" s="12" customFormat="1" x14ac:dyDescent="0.2"/>
    <row r="928503" s="12" customFormat="1" x14ac:dyDescent="0.2"/>
    <row r="928504" s="12" customFormat="1" x14ac:dyDescent="0.2"/>
    <row r="928505" s="12" customFormat="1" x14ac:dyDescent="0.2"/>
    <row r="928506" s="12" customFormat="1" x14ac:dyDescent="0.2"/>
    <row r="928507" s="12" customFormat="1" x14ac:dyDescent="0.2"/>
    <row r="928508" s="12" customFormat="1" x14ac:dyDescent="0.2"/>
    <row r="928509" s="12" customFormat="1" x14ac:dyDescent="0.2"/>
    <row r="928510" s="12" customFormat="1" x14ac:dyDescent="0.2"/>
    <row r="928511" s="12" customFormat="1" x14ac:dyDescent="0.2"/>
    <row r="928512" s="12" customFormat="1" x14ac:dyDescent="0.2"/>
    <row r="928513" s="12" customFormat="1" x14ac:dyDescent="0.2"/>
    <row r="928514" s="12" customFormat="1" x14ac:dyDescent="0.2"/>
    <row r="928515" s="12" customFormat="1" x14ac:dyDescent="0.2"/>
    <row r="928516" s="12" customFormat="1" x14ac:dyDescent="0.2"/>
    <row r="928517" s="12" customFormat="1" x14ac:dyDescent="0.2"/>
    <row r="928518" s="12" customFormat="1" x14ac:dyDescent="0.2"/>
    <row r="928519" s="12" customFormat="1" x14ac:dyDescent="0.2"/>
    <row r="928520" s="12" customFormat="1" x14ac:dyDescent="0.2"/>
    <row r="928521" s="12" customFormat="1" x14ac:dyDescent="0.2"/>
    <row r="928522" s="12" customFormat="1" x14ac:dyDescent="0.2"/>
    <row r="928523" s="12" customFormat="1" x14ac:dyDescent="0.2"/>
    <row r="928524" s="12" customFormat="1" x14ac:dyDescent="0.2"/>
    <row r="928525" s="12" customFormat="1" x14ac:dyDescent="0.2"/>
    <row r="928526" s="12" customFormat="1" x14ac:dyDescent="0.2"/>
    <row r="928527" s="12" customFormat="1" x14ac:dyDescent="0.2"/>
    <row r="928528" s="12" customFormat="1" x14ac:dyDescent="0.2"/>
    <row r="928529" s="12" customFormat="1" x14ac:dyDescent="0.2"/>
    <row r="928530" s="12" customFormat="1" x14ac:dyDescent="0.2"/>
    <row r="928531" s="12" customFormat="1" x14ac:dyDescent="0.2"/>
    <row r="928532" s="12" customFormat="1" x14ac:dyDescent="0.2"/>
    <row r="928533" s="12" customFormat="1" x14ac:dyDescent="0.2"/>
    <row r="928534" s="12" customFormat="1" x14ac:dyDescent="0.2"/>
    <row r="928535" s="12" customFormat="1" x14ac:dyDescent="0.2"/>
    <row r="928536" s="12" customFormat="1" x14ac:dyDescent="0.2"/>
    <row r="928537" s="12" customFormat="1" x14ac:dyDescent="0.2"/>
    <row r="928538" s="12" customFormat="1" x14ac:dyDescent="0.2"/>
    <row r="928539" s="12" customFormat="1" x14ac:dyDescent="0.2"/>
    <row r="928540" s="12" customFormat="1" x14ac:dyDescent="0.2"/>
    <row r="928541" s="12" customFormat="1" x14ac:dyDescent="0.2"/>
    <row r="928542" s="12" customFormat="1" x14ac:dyDescent="0.2"/>
    <row r="928543" s="12" customFormat="1" x14ac:dyDescent="0.2"/>
    <row r="928544" s="12" customFormat="1" x14ac:dyDescent="0.2"/>
    <row r="928545" s="12" customFormat="1" x14ac:dyDescent="0.2"/>
    <row r="928546" s="12" customFormat="1" x14ac:dyDescent="0.2"/>
    <row r="928547" s="12" customFormat="1" x14ac:dyDescent="0.2"/>
    <row r="928548" s="12" customFormat="1" x14ac:dyDescent="0.2"/>
    <row r="928549" s="12" customFormat="1" x14ac:dyDescent="0.2"/>
    <row r="928550" s="12" customFormat="1" x14ac:dyDescent="0.2"/>
    <row r="928551" s="12" customFormat="1" x14ac:dyDescent="0.2"/>
    <row r="928552" s="12" customFormat="1" x14ac:dyDescent="0.2"/>
    <row r="928553" s="12" customFormat="1" x14ac:dyDescent="0.2"/>
    <row r="928554" s="12" customFormat="1" x14ac:dyDescent="0.2"/>
    <row r="928555" s="12" customFormat="1" x14ac:dyDescent="0.2"/>
    <row r="928556" s="12" customFormat="1" x14ac:dyDescent="0.2"/>
    <row r="928557" s="12" customFormat="1" x14ac:dyDescent="0.2"/>
    <row r="928558" s="12" customFormat="1" x14ac:dyDescent="0.2"/>
    <row r="928559" s="12" customFormat="1" x14ac:dyDescent="0.2"/>
    <row r="928560" s="12" customFormat="1" x14ac:dyDescent="0.2"/>
    <row r="928561" s="12" customFormat="1" x14ac:dyDescent="0.2"/>
    <row r="928562" s="12" customFormat="1" x14ac:dyDescent="0.2"/>
    <row r="928563" s="12" customFormat="1" x14ac:dyDescent="0.2"/>
    <row r="928564" s="12" customFormat="1" x14ac:dyDescent="0.2"/>
    <row r="928565" s="12" customFormat="1" x14ac:dyDescent="0.2"/>
    <row r="928566" s="12" customFormat="1" x14ac:dyDescent="0.2"/>
    <row r="928567" s="12" customFormat="1" x14ac:dyDescent="0.2"/>
    <row r="928568" s="12" customFormat="1" x14ac:dyDescent="0.2"/>
    <row r="928569" s="12" customFormat="1" x14ac:dyDescent="0.2"/>
    <row r="928570" s="12" customFormat="1" x14ac:dyDescent="0.2"/>
    <row r="928571" s="12" customFormat="1" x14ac:dyDescent="0.2"/>
    <row r="928572" s="12" customFormat="1" x14ac:dyDescent="0.2"/>
    <row r="928573" s="12" customFormat="1" x14ac:dyDescent="0.2"/>
    <row r="928574" s="12" customFormat="1" x14ac:dyDescent="0.2"/>
    <row r="928575" s="12" customFormat="1" x14ac:dyDescent="0.2"/>
    <row r="928576" s="12" customFormat="1" x14ac:dyDescent="0.2"/>
    <row r="928577" s="12" customFormat="1" x14ac:dyDescent="0.2"/>
    <row r="928578" s="12" customFormat="1" x14ac:dyDescent="0.2"/>
    <row r="928579" s="12" customFormat="1" x14ac:dyDescent="0.2"/>
    <row r="928580" s="12" customFormat="1" x14ac:dyDescent="0.2"/>
    <row r="928581" s="12" customFormat="1" x14ac:dyDescent="0.2"/>
    <row r="928582" s="12" customFormat="1" x14ac:dyDescent="0.2"/>
    <row r="928583" s="12" customFormat="1" x14ac:dyDescent="0.2"/>
    <row r="928584" s="12" customFormat="1" x14ac:dyDescent="0.2"/>
    <row r="928585" s="12" customFormat="1" x14ac:dyDescent="0.2"/>
    <row r="928586" s="12" customFormat="1" x14ac:dyDescent="0.2"/>
    <row r="928587" s="12" customFormat="1" x14ac:dyDescent="0.2"/>
    <row r="928588" s="12" customFormat="1" x14ac:dyDescent="0.2"/>
    <row r="928589" s="12" customFormat="1" x14ac:dyDescent="0.2"/>
    <row r="928590" s="12" customFormat="1" x14ac:dyDescent="0.2"/>
    <row r="928591" s="12" customFormat="1" x14ac:dyDescent="0.2"/>
    <row r="928592" s="12" customFormat="1" x14ac:dyDescent="0.2"/>
    <row r="928593" s="12" customFormat="1" x14ac:dyDescent="0.2"/>
    <row r="928594" s="12" customFormat="1" x14ac:dyDescent="0.2"/>
    <row r="928595" s="12" customFormat="1" x14ac:dyDescent="0.2"/>
    <row r="928596" s="12" customFormat="1" x14ac:dyDescent="0.2"/>
    <row r="928597" s="12" customFormat="1" x14ac:dyDescent="0.2"/>
    <row r="928598" s="12" customFormat="1" x14ac:dyDescent="0.2"/>
    <row r="928599" s="12" customFormat="1" x14ac:dyDescent="0.2"/>
    <row r="928600" s="12" customFormat="1" x14ac:dyDescent="0.2"/>
    <row r="928601" s="12" customFormat="1" x14ac:dyDescent="0.2"/>
    <row r="928602" s="12" customFormat="1" x14ac:dyDescent="0.2"/>
    <row r="928603" s="12" customFormat="1" x14ac:dyDescent="0.2"/>
    <row r="928604" s="12" customFormat="1" x14ac:dyDescent="0.2"/>
    <row r="928605" s="12" customFormat="1" x14ac:dyDescent="0.2"/>
    <row r="928606" s="12" customFormat="1" x14ac:dyDescent="0.2"/>
    <row r="928607" s="12" customFormat="1" x14ac:dyDescent="0.2"/>
    <row r="928608" s="12" customFormat="1" x14ac:dyDescent="0.2"/>
    <row r="928609" s="12" customFormat="1" x14ac:dyDescent="0.2"/>
    <row r="928610" s="12" customFormat="1" x14ac:dyDescent="0.2"/>
    <row r="928611" s="12" customFormat="1" x14ac:dyDescent="0.2"/>
    <row r="928612" s="12" customFormat="1" x14ac:dyDescent="0.2"/>
    <row r="928613" s="12" customFormat="1" x14ac:dyDescent="0.2"/>
    <row r="928614" s="12" customFormat="1" x14ac:dyDescent="0.2"/>
    <row r="928615" s="12" customFormat="1" x14ac:dyDescent="0.2"/>
    <row r="928616" s="12" customFormat="1" x14ac:dyDescent="0.2"/>
    <row r="928617" s="12" customFormat="1" x14ac:dyDescent="0.2"/>
    <row r="928618" s="12" customFormat="1" x14ac:dyDescent="0.2"/>
    <row r="928619" s="12" customFormat="1" x14ac:dyDescent="0.2"/>
    <row r="928620" s="12" customFormat="1" x14ac:dyDescent="0.2"/>
    <row r="928621" s="12" customFormat="1" x14ac:dyDescent="0.2"/>
    <row r="928622" s="12" customFormat="1" x14ac:dyDescent="0.2"/>
    <row r="928623" s="12" customFormat="1" x14ac:dyDescent="0.2"/>
    <row r="928624" s="12" customFormat="1" x14ac:dyDescent="0.2"/>
    <row r="928625" s="12" customFormat="1" x14ac:dyDescent="0.2"/>
    <row r="928626" s="12" customFormat="1" x14ac:dyDescent="0.2"/>
    <row r="928627" s="12" customFormat="1" x14ac:dyDescent="0.2"/>
    <row r="928628" s="12" customFormat="1" x14ac:dyDescent="0.2"/>
    <row r="928629" s="12" customFormat="1" x14ac:dyDescent="0.2"/>
    <row r="928630" s="12" customFormat="1" x14ac:dyDescent="0.2"/>
    <row r="928631" s="12" customFormat="1" x14ac:dyDescent="0.2"/>
    <row r="928632" s="12" customFormat="1" x14ac:dyDescent="0.2"/>
    <row r="928633" s="12" customFormat="1" x14ac:dyDescent="0.2"/>
    <row r="928634" s="12" customFormat="1" x14ac:dyDescent="0.2"/>
    <row r="928635" s="12" customFormat="1" x14ac:dyDescent="0.2"/>
    <row r="928636" s="12" customFormat="1" x14ac:dyDescent="0.2"/>
    <row r="928637" s="12" customFormat="1" x14ac:dyDescent="0.2"/>
    <row r="928638" s="12" customFormat="1" x14ac:dyDescent="0.2"/>
    <row r="928639" s="12" customFormat="1" x14ac:dyDescent="0.2"/>
    <row r="928640" s="12" customFormat="1" x14ac:dyDescent="0.2"/>
    <row r="928641" s="12" customFormat="1" x14ac:dyDescent="0.2"/>
    <row r="928642" s="12" customFormat="1" x14ac:dyDescent="0.2"/>
    <row r="928643" s="12" customFormat="1" x14ac:dyDescent="0.2"/>
    <row r="928644" s="12" customFormat="1" x14ac:dyDescent="0.2"/>
    <row r="928645" s="12" customFormat="1" x14ac:dyDescent="0.2"/>
    <row r="928646" s="12" customFormat="1" x14ac:dyDescent="0.2"/>
    <row r="928647" s="12" customFormat="1" x14ac:dyDescent="0.2"/>
    <row r="928648" s="12" customFormat="1" x14ac:dyDescent="0.2"/>
    <row r="928649" s="12" customFormat="1" x14ac:dyDescent="0.2"/>
    <row r="928650" s="12" customFormat="1" x14ac:dyDescent="0.2"/>
    <row r="928651" s="12" customFormat="1" x14ac:dyDescent="0.2"/>
    <row r="928652" s="12" customFormat="1" x14ac:dyDescent="0.2"/>
    <row r="928653" s="12" customFormat="1" x14ac:dyDescent="0.2"/>
    <row r="928654" s="12" customFormat="1" x14ac:dyDescent="0.2"/>
    <row r="928655" s="12" customFormat="1" x14ac:dyDescent="0.2"/>
    <row r="928656" s="12" customFormat="1" x14ac:dyDescent="0.2"/>
    <row r="928657" s="12" customFormat="1" x14ac:dyDescent="0.2"/>
    <row r="928658" s="12" customFormat="1" x14ac:dyDescent="0.2"/>
    <row r="928659" s="12" customFormat="1" x14ac:dyDescent="0.2"/>
    <row r="928660" s="12" customFormat="1" x14ac:dyDescent="0.2"/>
    <row r="928661" s="12" customFormat="1" x14ac:dyDescent="0.2"/>
    <row r="928662" s="12" customFormat="1" x14ac:dyDescent="0.2"/>
    <row r="928663" s="12" customFormat="1" x14ac:dyDescent="0.2"/>
    <row r="928664" s="12" customFormat="1" x14ac:dyDescent="0.2"/>
    <row r="928665" s="12" customFormat="1" x14ac:dyDescent="0.2"/>
    <row r="928666" s="12" customFormat="1" x14ac:dyDescent="0.2"/>
    <row r="928667" s="12" customFormat="1" x14ac:dyDescent="0.2"/>
    <row r="928668" s="12" customFormat="1" x14ac:dyDescent="0.2"/>
    <row r="928669" s="12" customFormat="1" x14ac:dyDescent="0.2"/>
    <row r="928670" s="12" customFormat="1" x14ac:dyDescent="0.2"/>
    <row r="928671" s="12" customFormat="1" x14ac:dyDescent="0.2"/>
    <row r="928672" s="12" customFormat="1" x14ac:dyDescent="0.2"/>
    <row r="928673" s="12" customFormat="1" x14ac:dyDescent="0.2"/>
    <row r="928674" s="12" customFormat="1" x14ac:dyDescent="0.2"/>
    <row r="928675" s="12" customFormat="1" x14ac:dyDescent="0.2"/>
    <row r="928676" s="12" customFormat="1" x14ac:dyDescent="0.2"/>
    <row r="928677" s="12" customFormat="1" x14ac:dyDescent="0.2"/>
    <row r="928678" s="12" customFormat="1" x14ac:dyDescent="0.2"/>
    <row r="928679" s="12" customFormat="1" x14ac:dyDescent="0.2"/>
    <row r="928680" s="12" customFormat="1" x14ac:dyDescent="0.2"/>
    <row r="928681" s="12" customFormat="1" x14ac:dyDescent="0.2"/>
    <row r="928682" s="12" customFormat="1" x14ac:dyDescent="0.2"/>
    <row r="928683" s="12" customFormat="1" x14ac:dyDescent="0.2"/>
    <row r="928684" s="12" customFormat="1" x14ac:dyDescent="0.2"/>
    <row r="928685" s="12" customFormat="1" x14ac:dyDescent="0.2"/>
    <row r="928686" s="12" customFormat="1" x14ac:dyDescent="0.2"/>
    <row r="928687" s="12" customFormat="1" x14ac:dyDescent="0.2"/>
    <row r="928688" s="12" customFormat="1" x14ac:dyDescent="0.2"/>
    <row r="928689" s="12" customFormat="1" x14ac:dyDescent="0.2"/>
    <row r="928690" s="12" customFormat="1" x14ac:dyDescent="0.2"/>
    <row r="928691" s="12" customFormat="1" x14ac:dyDescent="0.2"/>
    <row r="928692" s="12" customFormat="1" x14ac:dyDescent="0.2"/>
    <row r="928693" s="12" customFormat="1" x14ac:dyDescent="0.2"/>
    <row r="928694" s="12" customFormat="1" x14ac:dyDescent="0.2"/>
    <row r="928695" s="12" customFormat="1" x14ac:dyDescent="0.2"/>
    <row r="928696" s="12" customFormat="1" x14ac:dyDescent="0.2"/>
    <row r="928697" s="12" customFormat="1" x14ac:dyDescent="0.2"/>
    <row r="928698" s="12" customFormat="1" x14ac:dyDescent="0.2"/>
    <row r="928699" s="12" customFormat="1" x14ac:dyDescent="0.2"/>
    <row r="928700" s="12" customFormat="1" x14ac:dyDescent="0.2"/>
    <row r="928701" s="12" customFormat="1" x14ac:dyDescent="0.2"/>
    <row r="928702" s="12" customFormat="1" x14ac:dyDescent="0.2"/>
    <row r="928703" s="12" customFormat="1" x14ac:dyDescent="0.2"/>
    <row r="928704" s="12" customFormat="1" x14ac:dyDescent="0.2"/>
    <row r="928705" s="12" customFormat="1" x14ac:dyDescent="0.2"/>
    <row r="928706" s="12" customFormat="1" x14ac:dyDescent="0.2"/>
    <row r="928707" s="12" customFormat="1" x14ac:dyDescent="0.2"/>
    <row r="928708" s="12" customFormat="1" x14ac:dyDescent="0.2"/>
    <row r="928709" s="12" customFormat="1" x14ac:dyDescent="0.2"/>
    <row r="928710" s="12" customFormat="1" x14ac:dyDescent="0.2"/>
    <row r="928711" s="12" customFormat="1" x14ac:dyDescent="0.2"/>
    <row r="928712" s="12" customFormat="1" x14ac:dyDescent="0.2"/>
    <row r="928713" s="12" customFormat="1" x14ac:dyDescent="0.2"/>
    <row r="928714" s="12" customFormat="1" x14ac:dyDescent="0.2"/>
    <row r="928715" s="12" customFormat="1" x14ac:dyDescent="0.2"/>
    <row r="928716" s="12" customFormat="1" x14ac:dyDescent="0.2"/>
    <row r="928717" s="12" customFormat="1" x14ac:dyDescent="0.2"/>
    <row r="928718" s="12" customFormat="1" x14ac:dyDescent="0.2"/>
    <row r="928719" s="12" customFormat="1" x14ac:dyDescent="0.2"/>
    <row r="928720" s="12" customFormat="1" x14ac:dyDescent="0.2"/>
    <row r="928721" s="12" customFormat="1" x14ac:dyDescent="0.2"/>
    <row r="928722" s="12" customFormat="1" x14ac:dyDescent="0.2"/>
    <row r="928723" s="12" customFormat="1" x14ac:dyDescent="0.2"/>
    <row r="928724" s="12" customFormat="1" x14ac:dyDescent="0.2"/>
    <row r="928725" s="12" customFormat="1" x14ac:dyDescent="0.2"/>
    <row r="928726" s="12" customFormat="1" x14ac:dyDescent="0.2"/>
    <row r="928727" s="12" customFormat="1" x14ac:dyDescent="0.2"/>
    <row r="928728" s="12" customFormat="1" x14ac:dyDescent="0.2"/>
    <row r="928729" s="12" customFormat="1" x14ac:dyDescent="0.2"/>
    <row r="928730" s="12" customFormat="1" x14ac:dyDescent="0.2"/>
    <row r="928731" s="12" customFormat="1" x14ac:dyDescent="0.2"/>
    <row r="928732" s="12" customFormat="1" x14ac:dyDescent="0.2"/>
    <row r="928733" s="12" customFormat="1" x14ac:dyDescent="0.2"/>
    <row r="928734" s="12" customFormat="1" x14ac:dyDescent="0.2"/>
    <row r="928735" s="12" customFormat="1" x14ac:dyDescent="0.2"/>
    <row r="928736" s="12" customFormat="1" x14ac:dyDescent="0.2"/>
    <row r="928737" s="12" customFormat="1" x14ac:dyDescent="0.2"/>
    <row r="928738" s="12" customFormat="1" x14ac:dyDescent="0.2"/>
    <row r="928739" s="12" customFormat="1" x14ac:dyDescent="0.2"/>
    <row r="928740" s="12" customFormat="1" x14ac:dyDescent="0.2"/>
    <row r="928741" s="12" customFormat="1" x14ac:dyDescent="0.2"/>
    <row r="928742" s="12" customFormat="1" x14ac:dyDescent="0.2"/>
    <row r="928743" s="12" customFormat="1" x14ac:dyDescent="0.2"/>
    <row r="928744" s="12" customFormat="1" x14ac:dyDescent="0.2"/>
    <row r="928745" s="12" customFormat="1" x14ac:dyDescent="0.2"/>
    <row r="928746" s="12" customFormat="1" x14ac:dyDescent="0.2"/>
    <row r="928747" s="12" customFormat="1" x14ac:dyDescent="0.2"/>
    <row r="928748" s="12" customFormat="1" x14ac:dyDescent="0.2"/>
    <row r="928749" s="12" customFormat="1" x14ac:dyDescent="0.2"/>
    <row r="928750" s="12" customFormat="1" x14ac:dyDescent="0.2"/>
    <row r="928751" s="12" customFormat="1" x14ac:dyDescent="0.2"/>
    <row r="928752" s="12" customFormat="1" x14ac:dyDescent="0.2"/>
    <row r="928753" s="12" customFormat="1" x14ac:dyDescent="0.2"/>
    <row r="928754" s="12" customFormat="1" x14ac:dyDescent="0.2"/>
    <row r="928755" s="12" customFormat="1" x14ac:dyDescent="0.2"/>
    <row r="928756" s="12" customFormat="1" x14ac:dyDescent="0.2"/>
    <row r="928757" s="12" customFormat="1" x14ac:dyDescent="0.2"/>
    <row r="928758" s="12" customFormat="1" x14ac:dyDescent="0.2"/>
    <row r="928759" s="12" customFormat="1" x14ac:dyDescent="0.2"/>
    <row r="928760" s="12" customFormat="1" x14ac:dyDescent="0.2"/>
    <row r="928761" s="12" customFormat="1" x14ac:dyDescent="0.2"/>
    <row r="928762" s="12" customFormat="1" x14ac:dyDescent="0.2"/>
    <row r="928763" s="12" customFormat="1" x14ac:dyDescent="0.2"/>
    <row r="928764" s="12" customFormat="1" x14ac:dyDescent="0.2"/>
    <row r="928765" s="12" customFormat="1" x14ac:dyDescent="0.2"/>
    <row r="928766" s="12" customFormat="1" x14ac:dyDescent="0.2"/>
    <row r="928767" s="12" customFormat="1" x14ac:dyDescent="0.2"/>
    <row r="928768" s="12" customFormat="1" x14ac:dyDescent="0.2"/>
    <row r="928769" s="12" customFormat="1" x14ac:dyDescent="0.2"/>
    <row r="928770" s="12" customFormat="1" x14ac:dyDescent="0.2"/>
    <row r="928771" s="12" customFormat="1" x14ac:dyDescent="0.2"/>
    <row r="928772" s="12" customFormat="1" x14ac:dyDescent="0.2"/>
    <row r="928773" s="12" customFormat="1" x14ac:dyDescent="0.2"/>
    <row r="928774" s="12" customFormat="1" x14ac:dyDescent="0.2"/>
    <row r="928775" s="12" customFormat="1" x14ac:dyDescent="0.2"/>
    <row r="928776" s="12" customFormat="1" x14ac:dyDescent="0.2"/>
    <row r="928777" s="12" customFormat="1" x14ac:dyDescent="0.2"/>
    <row r="928778" s="12" customFormat="1" x14ac:dyDescent="0.2"/>
    <row r="928779" s="12" customFormat="1" x14ac:dyDescent="0.2"/>
    <row r="928780" s="12" customFormat="1" x14ac:dyDescent="0.2"/>
    <row r="928781" s="12" customFormat="1" x14ac:dyDescent="0.2"/>
    <row r="928782" s="12" customFormat="1" x14ac:dyDescent="0.2"/>
    <row r="928783" s="12" customFormat="1" x14ac:dyDescent="0.2"/>
    <row r="928784" s="12" customFormat="1" x14ac:dyDescent="0.2"/>
    <row r="928785" s="12" customFormat="1" x14ac:dyDescent="0.2"/>
    <row r="928786" s="12" customFormat="1" x14ac:dyDescent="0.2"/>
    <row r="928787" s="12" customFormat="1" x14ac:dyDescent="0.2"/>
    <row r="928788" s="12" customFormat="1" x14ac:dyDescent="0.2"/>
    <row r="928789" s="12" customFormat="1" x14ac:dyDescent="0.2"/>
    <row r="928790" s="12" customFormat="1" x14ac:dyDescent="0.2"/>
    <row r="928791" s="12" customFormat="1" x14ac:dyDescent="0.2"/>
    <row r="928792" s="12" customFormat="1" x14ac:dyDescent="0.2"/>
    <row r="928793" s="12" customFormat="1" x14ac:dyDescent="0.2"/>
    <row r="928794" s="12" customFormat="1" x14ac:dyDescent="0.2"/>
    <row r="928795" s="12" customFormat="1" x14ac:dyDescent="0.2"/>
    <row r="928796" s="12" customFormat="1" x14ac:dyDescent="0.2"/>
    <row r="928797" s="12" customFormat="1" x14ac:dyDescent="0.2"/>
    <row r="928798" s="12" customFormat="1" x14ac:dyDescent="0.2"/>
    <row r="928799" s="12" customFormat="1" x14ac:dyDescent="0.2"/>
    <row r="928800" s="12" customFormat="1" x14ac:dyDescent="0.2"/>
    <row r="928801" s="12" customFormat="1" x14ac:dyDescent="0.2"/>
    <row r="928802" s="12" customFormat="1" x14ac:dyDescent="0.2"/>
    <row r="928803" s="12" customFormat="1" x14ac:dyDescent="0.2"/>
    <row r="928804" s="12" customFormat="1" x14ac:dyDescent="0.2"/>
    <row r="928805" s="12" customFormat="1" x14ac:dyDescent="0.2"/>
    <row r="928806" s="12" customFormat="1" x14ac:dyDescent="0.2"/>
    <row r="928807" s="12" customFormat="1" x14ac:dyDescent="0.2"/>
    <row r="928808" s="12" customFormat="1" x14ac:dyDescent="0.2"/>
    <row r="928809" s="12" customFormat="1" x14ac:dyDescent="0.2"/>
    <row r="928810" s="12" customFormat="1" x14ac:dyDescent="0.2"/>
    <row r="928811" s="12" customFormat="1" x14ac:dyDescent="0.2"/>
    <row r="928812" s="12" customFormat="1" x14ac:dyDescent="0.2"/>
    <row r="928813" s="12" customFormat="1" x14ac:dyDescent="0.2"/>
    <row r="928814" s="12" customFormat="1" x14ac:dyDescent="0.2"/>
    <row r="928815" s="12" customFormat="1" x14ac:dyDescent="0.2"/>
    <row r="928816" s="12" customFormat="1" x14ac:dyDescent="0.2"/>
    <row r="928817" s="12" customFormat="1" x14ac:dyDescent="0.2"/>
    <row r="928818" s="12" customFormat="1" x14ac:dyDescent="0.2"/>
    <row r="928819" s="12" customFormat="1" x14ac:dyDescent="0.2"/>
    <row r="928820" s="12" customFormat="1" x14ac:dyDescent="0.2"/>
    <row r="928821" s="12" customFormat="1" x14ac:dyDescent="0.2"/>
    <row r="928822" s="12" customFormat="1" x14ac:dyDescent="0.2"/>
    <row r="928823" s="12" customFormat="1" x14ac:dyDescent="0.2"/>
    <row r="928824" s="12" customFormat="1" x14ac:dyDescent="0.2"/>
    <row r="928825" s="12" customFormat="1" x14ac:dyDescent="0.2"/>
    <row r="928826" s="12" customFormat="1" x14ac:dyDescent="0.2"/>
    <row r="928827" s="12" customFormat="1" x14ac:dyDescent="0.2"/>
    <row r="928828" s="12" customFormat="1" x14ac:dyDescent="0.2"/>
    <row r="928829" s="12" customFormat="1" x14ac:dyDescent="0.2"/>
    <row r="928830" s="12" customFormat="1" x14ac:dyDescent="0.2"/>
    <row r="928831" s="12" customFormat="1" x14ac:dyDescent="0.2"/>
    <row r="928832" s="12" customFormat="1" x14ac:dyDescent="0.2"/>
    <row r="928833" s="12" customFormat="1" x14ac:dyDescent="0.2"/>
    <row r="928834" s="12" customFormat="1" x14ac:dyDescent="0.2"/>
    <row r="928835" s="12" customFormat="1" x14ac:dyDescent="0.2"/>
    <row r="928836" s="12" customFormat="1" x14ac:dyDescent="0.2"/>
    <row r="928837" s="12" customFormat="1" x14ac:dyDescent="0.2"/>
    <row r="928838" s="12" customFormat="1" x14ac:dyDescent="0.2"/>
    <row r="928839" s="12" customFormat="1" x14ac:dyDescent="0.2"/>
    <row r="928840" s="12" customFormat="1" x14ac:dyDescent="0.2"/>
    <row r="928841" s="12" customFormat="1" x14ac:dyDescent="0.2"/>
    <row r="928842" s="12" customFormat="1" x14ac:dyDescent="0.2"/>
    <row r="928843" s="12" customFormat="1" x14ac:dyDescent="0.2"/>
    <row r="928844" s="12" customFormat="1" x14ac:dyDescent="0.2"/>
    <row r="928845" s="12" customFormat="1" x14ac:dyDescent="0.2"/>
    <row r="928846" s="12" customFormat="1" x14ac:dyDescent="0.2"/>
    <row r="928847" s="12" customFormat="1" x14ac:dyDescent="0.2"/>
    <row r="928848" s="12" customFormat="1" x14ac:dyDescent="0.2"/>
    <row r="928849" s="12" customFormat="1" x14ac:dyDescent="0.2"/>
    <row r="928850" s="12" customFormat="1" x14ac:dyDescent="0.2"/>
    <row r="928851" s="12" customFormat="1" x14ac:dyDescent="0.2"/>
    <row r="928852" s="12" customFormat="1" x14ac:dyDescent="0.2"/>
    <row r="928853" s="12" customFormat="1" x14ac:dyDescent="0.2"/>
    <row r="928854" s="12" customFormat="1" x14ac:dyDescent="0.2"/>
    <row r="928855" s="12" customFormat="1" x14ac:dyDescent="0.2"/>
    <row r="928856" s="12" customFormat="1" x14ac:dyDescent="0.2"/>
    <row r="928857" s="12" customFormat="1" x14ac:dyDescent="0.2"/>
    <row r="928858" s="12" customFormat="1" x14ac:dyDescent="0.2"/>
    <row r="928859" s="12" customFormat="1" x14ac:dyDescent="0.2"/>
    <row r="928860" s="12" customFormat="1" x14ac:dyDescent="0.2"/>
    <row r="928861" s="12" customFormat="1" x14ac:dyDescent="0.2"/>
    <row r="928862" s="12" customFormat="1" x14ac:dyDescent="0.2"/>
    <row r="928863" s="12" customFormat="1" x14ac:dyDescent="0.2"/>
    <row r="928864" s="12" customFormat="1" x14ac:dyDescent="0.2"/>
    <row r="928865" s="12" customFormat="1" x14ac:dyDescent="0.2"/>
    <row r="928866" s="12" customFormat="1" x14ac:dyDescent="0.2"/>
    <row r="928867" s="12" customFormat="1" x14ac:dyDescent="0.2"/>
    <row r="928868" s="12" customFormat="1" x14ac:dyDescent="0.2"/>
    <row r="928869" s="12" customFormat="1" x14ac:dyDescent="0.2"/>
    <row r="928870" s="12" customFormat="1" x14ac:dyDescent="0.2"/>
    <row r="928871" s="12" customFormat="1" x14ac:dyDescent="0.2"/>
    <row r="928872" s="12" customFormat="1" x14ac:dyDescent="0.2"/>
    <row r="928873" s="12" customFormat="1" x14ac:dyDescent="0.2"/>
    <row r="928874" s="12" customFormat="1" x14ac:dyDescent="0.2"/>
    <row r="928875" s="12" customFormat="1" x14ac:dyDescent="0.2"/>
    <row r="928876" s="12" customFormat="1" x14ac:dyDescent="0.2"/>
    <row r="928877" s="12" customFormat="1" x14ac:dyDescent="0.2"/>
    <row r="928878" s="12" customFormat="1" x14ac:dyDescent="0.2"/>
    <row r="928879" s="12" customFormat="1" x14ac:dyDescent="0.2"/>
    <row r="928880" s="12" customFormat="1" x14ac:dyDescent="0.2"/>
    <row r="928881" s="12" customFormat="1" x14ac:dyDescent="0.2"/>
    <row r="928882" s="12" customFormat="1" x14ac:dyDescent="0.2"/>
    <row r="928883" s="12" customFormat="1" x14ac:dyDescent="0.2"/>
    <row r="928884" s="12" customFormat="1" x14ac:dyDescent="0.2"/>
    <row r="928885" s="12" customFormat="1" x14ac:dyDescent="0.2"/>
    <row r="928886" s="12" customFormat="1" x14ac:dyDescent="0.2"/>
    <row r="928887" s="12" customFormat="1" x14ac:dyDescent="0.2"/>
    <row r="928888" s="12" customFormat="1" x14ac:dyDescent="0.2"/>
    <row r="928889" s="12" customFormat="1" x14ac:dyDescent="0.2"/>
    <row r="928890" s="12" customFormat="1" x14ac:dyDescent="0.2"/>
    <row r="928891" s="12" customFormat="1" x14ac:dyDescent="0.2"/>
    <row r="928892" s="12" customFormat="1" x14ac:dyDescent="0.2"/>
    <row r="928893" s="12" customFormat="1" x14ac:dyDescent="0.2"/>
    <row r="928894" s="12" customFormat="1" x14ac:dyDescent="0.2"/>
    <row r="928895" s="12" customFormat="1" x14ac:dyDescent="0.2"/>
    <row r="928896" s="12" customFormat="1" x14ac:dyDescent="0.2"/>
    <row r="928897" s="12" customFormat="1" x14ac:dyDescent="0.2"/>
    <row r="928898" s="12" customFormat="1" x14ac:dyDescent="0.2"/>
    <row r="928899" s="12" customFormat="1" x14ac:dyDescent="0.2"/>
    <row r="928900" s="12" customFormat="1" x14ac:dyDescent="0.2"/>
    <row r="928901" s="12" customFormat="1" x14ac:dyDescent="0.2"/>
    <row r="928902" s="12" customFormat="1" x14ac:dyDescent="0.2"/>
    <row r="928903" s="12" customFormat="1" x14ac:dyDescent="0.2"/>
    <row r="928904" s="12" customFormat="1" x14ac:dyDescent="0.2"/>
    <row r="928905" s="12" customFormat="1" x14ac:dyDescent="0.2"/>
    <row r="928906" s="12" customFormat="1" x14ac:dyDescent="0.2"/>
    <row r="928907" s="12" customFormat="1" x14ac:dyDescent="0.2"/>
    <row r="928908" s="12" customFormat="1" x14ac:dyDescent="0.2"/>
    <row r="928909" s="12" customFormat="1" x14ac:dyDescent="0.2"/>
    <row r="928910" s="12" customFormat="1" x14ac:dyDescent="0.2"/>
    <row r="928911" s="12" customFormat="1" x14ac:dyDescent="0.2"/>
    <row r="928912" s="12" customFormat="1" x14ac:dyDescent="0.2"/>
    <row r="928913" s="12" customFormat="1" x14ac:dyDescent="0.2"/>
    <row r="928914" s="12" customFormat="1" x14ac:dyDescent="0.2"/>
    <row r="928915" s="12" customFormat="1" x14ac:dyDescent="0.2"/>
    <row r="928916" s="12" customFormat="1" x14ac:dyDescent="0.2"/>
    <row r="928917" s="12" customFormat="1" x14ac:dyDescent="0.2"/>
    <row r="928918" s="12" customFormat="1" x14ac:dyDescent="0.2"/>
    <row r="928919" s="12" customFormat="1" x14ac:dyDescent="0.2"/>
    <row r="928920" s="12" customFormat="1" x14ac:dyDescent="0.2"/>
    <row r="928921" s="12" customFormat="1" x14ac:dyDescent="0.2"/>
    <row r="928922" s="12" customFormat="1" x14ac:dyDescent="0.2"/>
    <row r="928923" s="12" customFormat="1" x14ac:dyDescent="0.2"/>
    <row r="928924" s="12" customFormat="1" x14ac:dyDescent="0.2"/>
    <row r="928925" s="12" customFormat="1" x14ac:dyDescent="0.2"/>
    <row r="928926" s="12" customFormat="1" x14ac:dyDescent="0.2"/>
    <row r="928927" s="12" customFormat="1" x14ac:dyDescent="0.2"/>
    <row r="928928" s="12" customFormat="1" x14ac:dyDescent="0.2"/>
    <row r="928929" s="12" customFormat="1" x14ac:dyDescent="0.2"/>
    <row r="928930" s="12" customFormat="1" x14ac:dyDescent="0.2"/>
    <row r="928931" s="12" customFormat="1" x14ac:dyDescent="0.2"/>
    <row r="928932" s="12" customFormat="1" x14ac:dyDescent="0.2"/>
    <row r="928933" s="12" customFormat="1" x14ac:dyDescent="0.2"/>
    <row r="928934" s="12" customFormat="1" x14ac:dyDescent="0.2"/>
    <row r="928935" s="12" customFormat="1" x14ac:dyDescent="0.2"/>
    <row r="928936" s="12" customFormat="1" x14ac:dyDescent="0.2"/>
    <row r="928937" s="12" customFormat="1" x14ac:dyDescent="0.2"/>
    <row r="928938" s="12" customFormat="1" x14ac:dyDescent="0.2"/>
    <row r="928939" s="12" customFormat="1" x14ac:dyDescent="0.2"/>
    <row r="928940" s="12" customFormat="1" x14ac:dyDescent="0.2"/>
    <row r="928941" s="12" customFormat="1" x14ac:dyDescent="0.2"/>
    <row r="928942" s="12" customFormat="1" x14ac:dyDescent="0.2"/>
    <row r="928943" s="12" customFormat="1" x14ac:dyDescent="0.2"/>
    <row r="928944" s="12" customFormat="1" x14ac:dyDescent="0.2"/>
    <row r="928945" s="12" customFormat="1" x14ac:dyDescent="0.2"/>
    <row r="928946" s="12" customFormat="1" x14ac:dyDescent="0.2"/>
    <row r="928947" s="12" customFormat="1" x14ac:dyDescent="0.2"/>
    <row r="928948" s="12" customFormat="1" x14ac:dyDescent="0.2"/>
    <row r="928949" s="12" customFormat="1" x14ac:dyDescent="0.2"/>
    <row r="928950" s="12" customFormat="1" x14ac:dyDescent="0.2"/>
    <row r="928951" s="12" customFormat="1" x14ac:dyDescent="0.2"/>
    <row r="928952" s="12" customFormat="1" x14ac:dyDescent="0.2"/>
    <row r="928953" s="12" customFormat="1" x14ac:dyDescent="0.2"/>
    <row r="928954" s="12" customFormat="1" x14ac:dyDescent="0.2"/>
    <row r="928955" s="12" customFormat="1" x14ac:dyDescent="0.2"/>
    <row r="928956" s="12" customFormat="1" x14ac:dyDescent="0.2"/>
    <row r="928957" s="12" customFormat="1" x14ac:dyDescent="0.2"/>
    <row r="928958" s="12" customFormat="1" x14ac:dyDescent="0.2"/>
    <row r="928959" s="12" customFormat="1" x14ac:dyDescent="0.2"/>
    <row r="928960" s="12" customFormat="1" x14ac:dyDescent="0.2"/>
    <row r="928961" s="12" customFormat="1" x14ac:dyDescent="0.2"/>
    <row r="928962" s="12" customFormat="1" x14ac:dyDescent="0.2"/>
    <row r="928963" s="12" customFormat="1" x14ac:dyDescent="0.2"/>
    <row r="928964" s="12" customFormat="1" x14ac:dyDescent="0.2"/>
    <row r="928965" s="12" customFormat="1" x14ac:dyDescent="0.2"/>
    <row r="928966" s="12" customFormat="1" x14ac:dyDescent="0.2"/>
    <row r="928967" s="12" customFormat="1" x14ac:dyDescent="0.2"/>
    <row r="928968" s="12" customFormat="1" x14ac:dyDescent="0.2"/>
    <row r="928969" s="12" customFormat="1" x14ac:dyDescent="0.2"/>
    <row r="928970" s="12" customFormat="1" x14ac:dyDescent="0.2"/>
    <row r="928971" s="12" customFormat="1" x14ac:dyDescent="0.2"/>
    <row r="928972" s="12" customFormat="1" x14ac:dyDescent="0.2"/>
    <row r="928973" s="12" customFormat="1" x14ac:dyDescent="0.2"/>
    <row r="928974" s="12" customFormat="1" x14ac:dyDescent="0.2"/>
    <row r="928975" s="12" customFormat="1" x14ac:dyDescent="0.2"/>
    <row r="928976" s="12" customFormat="1" x14ac:dyDescent="0.2"/>
    <row r="928977" s="12" customFormat="1" x14ac:dyDescent="0.2"/>
    <row r="928978" s="12" customFormat="1" x14ac:dyDescent="0.2"/>
    <row r="928979" s="12" customFormat="1" x14ac:dyDescent="0.2"/>
    <row r="928980" s="12" customFormat="1" x14ac:dyDescent="0.2"/>
    <row r="928981" s="12" customFormat="1" x14ac:dyDescent="0.2"/>
    <row r="928982" s="12" customFormat="1" x14ac:dyDescent="0.2"/>
    <row r="928983" s="12" customFormat="1" x14ac:dyDescent="0.2"/>
    <row r="928984" s="12" customFormat="1" x14ac:dyDescent="0.2"/>
    <row r="928985" s="12" customFormat="1" x14ac:dyDescent="0.2"/>
    <row r="928986" s="12" customFormat="1" x14ac:dyDescent="0.2"/>
    <row r="928987" s="12" customFormat="1" x14ac:dyDescent="0.2"/>
    <row r="928988" s="12" customFormat="1" x14ac:dyDescent="0.2"/>
    <row r="928989" s="12" customFormat="1" x14ac:dyDescent="0.2"/>
    <row r="928990" s="12" customFormat="1" x14ac:dyDescent="0.2"/>
    <row r="928991" s="12" customFormat="1" x14ac:dyDescent="0.2"/>
    <row r="928992" s="12" customFormat="1" x14ac:dyDescent="0.2"/>
    <row r="928993" s="12" customFormat="1" x14ac:dyDescent="0.2"/>
    <row r="928994" s="12" customFormat="1" x14ac:dyDescent="0.2"/>
    <row r="928995" s="12" customFormat="1" x14ac:dyDescent="0.2"/>
    <row r="928996" s="12" customFormat="1" x14ac:dyDescent="0.2"/>
    <row r="928997" s="12" customFormat="1" x14ac:dyDescent="0.2"/>
    <row r="928998" s="12" customFormat="1" x14ac:dyDescent="0.2"/>
    <row r="928999" s="12" customFormat="1" x14ac:dyDescent="0.2"/>
    <row r="929000" s="12" customFormat="1" x14ac:dyDescent="0.2"/>
    <row r="929001" s="12" customFormat="1" x14ac:dyDescent="0.2"/>
    <row r="929002" s="12" customFormat="1" x14ac:dyDescent="0.2"/>
    <row r="929003" s="12" customFormat="1" x14ac:dyDescent="0.2"/>
    <row r="929004" s="12" customFormat="1" x14ac:dyDescent="0.2"/>
    <row r="929005" s="12" customFormat="1" x14ac:dyDescent="0.2"/>
    <row r="929006" s="12" customFormat="1" x14ac:dyDescent="0.2"/>
    <row r="929007" s="12" customFormat="1" x14ac:dyDescent="0.2"/>
    <row r="929008" s="12" customFormat="1" x14ac:dyDescent="0.2"/>
    <row r="929009" s="12" customFormat="1" x14ac:dyDescent="0.2"/>
    <row r="929010" s="12" customFormat="1" x14ac:dyDescent="0.2"/>
    <row r="929011" s="12" customFormat="1" x14ac:dyDescent="0.2"/>
    <row r="929012" s="12" customFormat="1" x14ac:dyDescent="0.2"/>
    <row r="929013" s="12" customFormat="1" x14ac:dyDescent="0.2"/>
    <row r="929014" s="12" customFormat="1" x14ac:dyDescent="0.2"/>
    <row r="929015" s="12" customFormat="1" x14ac:dyDescent="0.2"/>
    <row r="929016" s="12" customFormat="1" x14ac:dyDescent="0.2"/>
    <row r="929017" s="12" customFormat="1" x14ac:dyDescent="0.2"/>
    <row r="929018" s="12" customFormat="1" x14ac:dyDescent="0.2"/>
    <row r="929019" s="12" customFormat="1" x14ac:dyDescent="0.2"/>
    <row r="929020" s="12" customFormat="1" x14ac:dyDescent="0.2"/>
    <row r="929021" s="12" customFormat="1" x14ac:dyDescent="0.2"/>
    <row r="929022" s="12" customFormat="1" x14ac:dyDescent="0.2"/>
    <row r="929023" s="12" customFormat="1" x14ac:dyDescent="0.2"/>
    <row r="929024" s="12" customFormat="1" x14ac:dyDescent="0.2"/>
    <row r="929025" s="12" customFormat="1" x14ac:dyDescent="0.2"/>
    <row r="929026" s="12" customFormat="1" x14ac:dyDescent="0.2"/>
    <row r="929027" s="12" customFormat="1" x14ac:dyDescent="0.2"/>
    <row r="929028" s="12" customFormat="1" x14ac:dyDescent="0.2"/>
    <row r="929029" s="12" customFormat="1" x14ac:dyDescent="0.2"/>
    <row r="929030" s="12" customFormat="1" x14ac:dyDescent="0.2"/>
    <row r="929031" s="12" customFormat="1" x14ac:dyDescent="0.2"/>
    <row r="929032" s="12" customFormat="1" x14ac:dyDescent="0.2"/>
    <row r="929033" s="12" customFormat="1" x14ac:dyDescent="0.2"/>
    <row r="929034" s="12" customFormat="1" x14ac:dyDescent="0.2"/>
    <row r="929035" s="12" customFormat="1" x14ac:dyDescent="0.2"/>
    <row r="929036" s="12" customFormat="1" x14ac:dyDescent="0.2"/>
    <row r="929037" s="12" customFormat="1" x14ac:dyDescent="0.2"/>
    <row r="929038" s="12" customFormat="1" x14ac:dyDescent="0.2"/>
    <row r="929039" s="12" customFormat="1" x14ac:dyDescent="0.2"/>
    <row r="929040" s="12" customFormat="1" x14ac:dyDescent="0.2"/>
    <row r="929041" s="12" customFormat="1" x14ac:dyDescent="0.2"/>
    <row r="929042" s="12" customFormat="1" x14ac:dyDescent="0.2"/>
    <row r="929043" s="12" customFormat="1" x14ac:dyDescent="0.2"/>
    <row r="929044" s="12" customFormat="1" x14ac:dyDescent="0.2"/>
    <row r="929045" s="12" customFormat="1" x14ac:dyDescent="0.2"/>
    <row r="929046" s="12" customFormat="1" x14ac:dyDescent="0.2"/>
    <row r="929047" s="12" customFormat="1" x14ac:dyDescent="0.2"/>
    <row r="929048" s="12" customFormat="1" x14ac:dyDescent="0.2"/>
    <row r="929049" s="12" customFormat="1" x14ac:dyDescent="0.2"/>
    <row r="929050" s="12" customFormat="1" x14ac:dyDescent="0.2"/>
    <row r="929051" s="12" customFormat="1" x14ac:dyDescent="0.2"/>
    <row r="929052" s="12" customFormat="1" x14ac:dyDescent="0.2"/>
    <row r="929053" s="12" customFormat="1" x14ac:dyDescent="0.2"/>
    <row r="929054" s="12" customFormat="1" x14ac:dyDescent="0.2"/>
    <row r="929055" s="12" customFormat="1" x14ac:dyDescent="0.2"/>
    <row r="929056" s="12" customFormat="1" x14ac:dyDescent="0.2"/>
    <row r="929057" s="12" customFormat="1" x14ac:dyDescent="0.2"/>
    <row r="929058" s="12" customFormat="1" x14ac:dyDescent="0.2"/>
    <row r="929059" s="12" customFormat="1" x14ac:dyDescent="0.2"/>
    <row r="929060" s="12" customFormat="1" x14ac:dyDescent="0.2"/>
    <row r="929061" s="12" customFormat="1" x14ac:dyDescent="0.2"/>
    <row r="929062" s="12" customFormat="1" x14ac:dyDescent="0.2"/>
    <row r="929063" s="12" customFormat="1" x14ac:dyDescent="0.2"/>
    <row r="929064" s="12" customFormat="1" x14ac:dyDescent="0.2"/>
    <row r="929065" s="12" customFormat="1" x14ac:dyDescent="0.2"/>
    <row r="929066" s="12" customFormat="1" x14ac:dyDescent="0.2"/>
    <row r="929067" s="12" customFormat="1" x14ac:dyDescent="0.2"/>
    <row r="929068" s="12" customFormat="1" x14ac:dyDescent="0.2"/>
    <row r="929069" s="12" customFormat="1" x14ac:dyDescent="0.2"/>
    <row r="929070" s="12" customFormat="1" x14ac:dyDescent="0.2"/>
    <row r="929071" s="12" customFormat="1" x14ac:dyDescent="0.2"/>
    <row r="929072" s="12" customFormat="1" x14ac:dyDescent="0.2"/>
    <row r="929073" s="12" customFormat="1" x14ac:dyDescent="0.2"/>
    <row r="929074" s="12" customFormat="1" x14ac:dyDescent="0.2"/>
    <row r="929075" s="12" customFormat="1" x14ac:dyDescent="0.2"/>
    <row r="929076" s="12" customFormat="1" x14ac:dyDescent="0.2"/>
    <row r="929077" s="12" customFormat="1" x14ac:dyDescent="0.2"/>
    <row r="929078" s="12" customFormat="1" x14ac:dyDescent="0.2"/>
    <row r="929079" s="12" customFormat="1" x14ac:dyDescent="0.2"/>
    <row r="929080" s="12" customFormat="1" x14ac:dyDescent="0.2"/>
    <row r="929081" s="12" customFormat="1" x14ac:dyDescent="0.2"/>
    <row r="929082" s="12" customFormat="1" x14ac:dyDescent="0.2"/>
    <row r="929083" s="12" customFormat="1" x14ac:dyDescent="0.2"/>
    <row r="929084" s="12" customFormat="1" x14ac:dyDescent="0.2"/>
    <row r="929085" s="12" customFormat="1" x14ac:dyDescent="0.2"/>
    <row r="929086" s="12" customFormat="1" x14ac:dyDescent="0.2"/>
    <row r="929087" s="12" customFormat="1" x14ac:dyDescent="0.2"/>
    <row r="929088" s="12" customFormat="1" x14ac:dyDescent="0.2"/>
    <row r="929089" s="12" customFormat="1" x14ac:dyDescent="0.2"/>
    <row r="929090" s="12" customFormat="1" x14ac:dyDescent="0.2"/>
    <row r="929091" s="12" customFormat="1" x14ac:dyDescent="0.2"/>
    <row r="929092" s="12" customFormat="1" x14ac:dyDescent="0.2"/>
    <row r="929093" s="12" customFormat="1" x14ac:dyDescent="0.2"/>
    <row r="929094" s="12" customFormat="1" x14ac:dyDescent="0.2"/>
    <row r="929095" s="12" customFormat="1" x14ac:dyDescent="0.2"/>
    <row r="929096" s="12" customFormat="1" x14ac:dyDescent="0.2"/>
    <row r="929097" s="12" customFormat="1" x14ac:dyDescent="0.2"/>
    <row r="929098" s="12" customFormat="1" x14ac:dyDescent="0.2"/>
    <row r="929099" s="12" customFormat="1" x14ac:dyDescent="0.2"/>
    <row r="929100" s="12" customFormat="1" x14ac:dyDescent="0.2"/>
    <row r="929101" s="12" customFormat="1" x14ac:dyDescent="0.2"/>
    <row r="929102" s="12" customFormat="1" x14ac:dyDescent="0.2"/>
    <row r="929103" s="12" customFormat="1" x14ac:dyDescent="0.2"/>
    <row r="929104" s="12" customFormat="1" x14ac:dyDescent="0.2"/>
    <row r="929105" s="12" customFormat="1" x14ac:dyDescent="0.2"/>
    <row r="929106" s="12" customFormat="1" x14ac:dyDescent="0.2"/>
    <row r="929107" s="12" customFormat="1" x14ac:dyDescent="0.2"/>
    <row r="929108" s="12" customFormat="1" x14ac:dyDescent="0.2"/>
    <row r="929109" s="12" customFormat="1" x14ac:dyDescent="0.2"/>
    <row r="929110" s="12" customFormat="1" x14ac:dyDescent="0.2"/>
    <row r="929111" s="12" customFormat="1" x14ac:dyDescent="0.2"/>
    <row r="929112" s="12" customFormat="1" x14ac:dyDescent="0.2"/>
    <row r="929113" s="12" customFormat="1" x14ac:dyDescent="0.2"/>
    <row r="929114" s="12" customFormat="1" x14ac:dyDescent="0.2"/>
    <row r="929115" s="12" customFormat="1" x14ac:dyDescent="0.2"/>
    <row r="929116" s="12" customFormat="1" x14ac:dyDescent="0.2"/>
    <row r="929117" s="12" customFormat="1" x14ac:dyDescent="0.2"/>
    <row r="929118" s="12" customFormat="1" x14ac:dyDescent="0.2"/>
    <row r="929119" s="12" customFormat="1" x14ac:dyDescent="0.2"/>
    <row r="929120" s="12" customFormat="1" x14ac:dyDescent="0.2"/>
    <row r="929121" s="12" customFormat="1" x14ac:dyDescent="0.2"/>
    <row r="929122" s="12" customFormat="1" x14ac:dyDescent="0.2"/>
    <row r="929123" s="12" customFormat="1" x14ac:dyDescent="0.2"/>
    <row r="929124" s="12" customFormat="1" x14ac:dyDescent="0.2"/>
    <row r="929125" s="12" customFormat="1" x14ac:dyDescent="0.2"/>
    <row r="929126" s="12" customFormat="1" x14ac:dyDescent="0.2"/>
    <row r="929127" s="12" customFormat="1" x14ac:dyDescent="0.2"/>
    <row r="929128" s="12" customFormat="1" x14ac:dyDescent="0.2"/>
    <row r="929129" s="12" customFormat="1" x14ac:dyDescent="0.2"/>
    <row r="929130" s="12" customFormat="1" x14ac:dyDescent="0.2"/>
    <row r="929131" s="12" customFormat="1" x14ac:dyDescent="0.2"/>
    <row r="929132" s="12" customFormat="1" x14ac:dyDescent="0.2"/>
    <row r="929133" s="12" customFormat="1" x14ac:dyDescent="0.2"/>
    <row r="929134" s="12" customFormat="1" x14ac:dyDescent="0.2"/>
    <row r="929135" s="12" customFormat="1" x14ac:dyDescent="0.2"/>
    <row r="929136" s="12" customFormat="1" x14ac:dyDescent="0.2"/>
    <row r="929137" s="12" customFormat="1" x14ac:dyDescent="0.2"/>
    <row r="929138" s="12" customFormat="1" x14ac:dyDescent="0.2"/>
    <row r="929139" s="12" customFormat="1" x14ac:dyDescent="0.2"/>
    <row r="929140" s="12" customFormat="1" x14ac:dyDescent="0.2"/>
    <row r="929141" s="12" customFormat="1" x14ac:dyDescent="0.2"/>
    <row r="929142" s="12" customFormat="1" x14ac:dyDescent="0.2"/>
    <row r="929143" s="12" customFormat="1" x14ac:dyDescent="0.2"/>
    <row r="929144" s="12" customFormat="1" x14ac:dyDescent="0.2"/>
    <row r="929145" s="12" customFormat="1" x14ac:dyDescent="0.2"/>
    <row r="929146" s="12" customFormat="1" x14ac:dyDescent="0.2"/>
    <row r="929147" s="12" customFormat="1" x14ac:dyDescent="0.2"/>
    <row r="929148" s="12" customFormat="1" x14ac:dyDescent="0.2"/>
    <row r="929149" s="12" customFormat="1" x14ac:dyDescent="0.2"/>
    <row r="929150" s="12" customFormat="1" x14ac:dyDescent="0.2"/>
    <row r="929151" s="12" customFormat="1" x14ac:dyDescent="0.2"/>
    <row r="929152" s="12" customFormat="1" x14ac:dyDescent="0.2"/>
    <row r="929153" s="12" customFormat="1" x14ac:dyDescent="0.2"/>
    <row r="929154" s="12" customFormat="1" x14ac:dyDescent="0.2"/>
    <row r="929155" s="12" customFormat="1" x14ac:dyDescent="0.2"/>
    <row r="929156" s="12" customFormat="1" x14ac:dyDescent="0.2"/>
    <row r="929157" s="12" customFormat="1" x14ac:dyDescent="0.2"/>
    <row r="929158" s="12" customFormat="1" x14ac:dyDescent="0.2"/>
    <row r="929159" s="12" customFormat="1" x14ac:dyDescent="0.2"/>
    <row r="929160" s="12" customFormat="1" x14ac:dyDescent="0.2"/>
    <row r="929161" s="12" customFormat="1" x14ac:dyDescent="0.2"/>
    <row r="929162" s="12" customFormat="1" x14ac:dyDescent="0.2"/>
    <row r="929163" s="12" customFormat="1" x14ac:dyDescent="0.2"/>
    <row r="929164" s="12" customFormat="1" x14ac:dyDescent="0.2"/>
    <row r="929165" s="12" customFormat="1" x14ac:dyDescent="0.2"/>
    <row r="929166" s="12" customFormat="1" x14ac:dyDescent="0.2"/>
    <row r="929167" s="12" customFormat="1" x14ac:dyDescent="0.2"/>
    <row r="929168" s="12" customFormat="1" x14ac:dyDescent="0.2"/>
    <row r="929169" s="12" customFormat="1" x14ac:dyDescent="0.2"/>
    <row r="929170" s="12" customFormat="1" x14ac:dyDescent="0.2"/>
    <row r="929171" s="12" customFormat="1" x14ac:dyDescent="0.2"/>
    <row r="929172" s="12" customFormat="1" x14ac:dyDescent="0.2"/>
    <row r="929173" s="12" customFormat="1" x14ac:dyDescent="0.2"/>
    <row r="929174" s="12" customFormat="1" x14ac:dyDescent="0.2"/>
    <row r="929175" s="12" customFormat="1" x14ac:dyDescent="0.2"/>
    <row r="929176" s="12" customFormat="1" x14ac:dyDescent="0.2"/>
    <row r="929177" s="12" customFormat="1" x14ac:dyDescent="0.2"/>
    <row r="929178" s="12" customFormat="1" x14ac:dyDescent="0.2"/>
    <row r="929179" s="12" customFormat="1" x14ac:dyDescent="0.2"/>
    <row r="929180" s="12" customFormat="1" x14ac:dyDescent="0.2"/>
    <row r="929181" s="12" customFormat="1" x14ac:dyDescent="0.2"/>
    <row r="929182" s="12" customFormat="1" x14ac:dyDescent="0.2"/>
    <row r="929183" s="12" customFormat="1" x14ac:dyDescent="0.2"/>
    <row r="929184" s="12" customFormat="1" x14ac:dyDescent="0.2"/>
    <row r="929185" s="12" customFormat="1" x14ac:dyDescent="0.2"/>
    <row r="929186" s="12" customFormat="1" x14ac:dyDescent="0.2"/>
    <row r="929187" s="12" customFormat="1" x14ac:dyDescent="0.2"/>
    <row r="929188" s="12" customFormat="1" x14ac:dyDescent="0.2"/>
    <row r="929189" s="12" customFormat="1" x14ac:dyDescent="0.2"/>
    <row r="929190" s="12" customFormat="1" x14ac:dyDescent="0.2"/>
    <row r="929191" s="12" customFormat="1" x14ac:dyDescent="0.2"/>
    <row r="929192" s="12" customFormat="1" x14ac:dyDescent="0.2"/>
    <row r="929193" s="12" customFormat="1" x14ac:dyDescent="0.2"/>
    <row r="929194" s="12" customFormat="1" x14ac:dyDescent="0.2"/>
    <row r="929195" s="12" customFormat="1" x14ac:dyDescent="0.2"/>
    <row r="929196" s="12" customFormat="1" x14ac:dyDescent="0.2"/>
    <row r="929197" s="12" customFormat="1" x14ac:dyDescent="0.2"/>
    <row r="929198" s="12" customFormat="1" x14ac:dyDescent="0.2"/>
    <row r="929199" s="12" customFormat="1" x14ac:dyDescent="0.2"/>
    <row r="929200" s="12" customFormat="1" x14ac:dyDescent="0.2"/>
    <row r="929201" s="12" customFormat="1" x14ac:dyDescent="0.2"/>
    <row r="929202" s="12" customFormat="1" x14ac:dyDescent="0.2"/>
    <row r="929203" s="12" customFormat="1" x14ac:dyDescent="0.2"/>
    <row r="929204" s="12" customFormat="1" x14ac:dyDescent="0.2"/>
    <row r="929205" s="12" customFormat="1" x14ac:dyDescent="0.2"/>
    <row r="929206" s="12" customFormat="1" x14ac:dyDescent="0.2"/>
    <row r="929207" s="12" customFormat="1" x14ac:dyDescent="0.2"/>
    <row r="929208" s="12" customFormat="1" x14ac:dyDescent="0.2"/>
    <row r="929209" s="12" customFormat="1" x14ac:dyDescent="0.2"/>
    <row r="929210" s="12" customFormat="1" x14ac:dyDescent="0.2"/>
    <row r="929211" s="12" customFormat="1" x14ac:dyDescent="0.2"/>
    <row r="929212" s="12" customFormat="1" x14ac:dyDescent="0.2"/>
    <row r="929213" s="12" customFormat="1" x14ac:dyDescent="0.2"/>
    <row r="929214" s="12" customFormat="1" x14ac:dyDescent="0.2"/>
    <row r="929215" s="12" customFormat="1" x14ac:dyDescent="0.2"/>
    <row r="929216" s="12" customFormat="1" x14ac:dyDescent="0.2"/>
    <row r="929217" s="12" customFormat="1" x14ac:dyDescent="0.2"/>
    <row r="929218" s="12" customFormat="1" x14ac:dyDescent="0.2"/>
    <row r="929219" s="12" customFormat="1" x14ac:dyDescent="0.2"/>
    <row r="929220" s="12" customFormat="1" x14ac:dyDescent="0.2"/>
    <row r="929221" s="12" customFormat="1" x14ac:dyDescent="0.2"/>
    <row r="929222" s="12" customFormat="1" x14ac:dyDescent="0.2"/>
    <row r="929223" s="12" customFormat="1" x14ac:dyDescent="0.2"/>
    <row r="929224" s="12" customFormat="1" x14ac:dyDescent="0.2"/>
    <row r="929225" s="12" customFormat="1" x14ac:dyDescent="0.2"/>
    <row r="929226" s="12" customFormat="1" x14ac:dyDescent="0.2"/>
    <row r="929227" s="12" customFormat="1" x14ac:dyDescent="0.2"/>
    <row r="929228" s="12" customFormat="1" x14ac:dyDescent="0.2"/>
    <row r="929229" s="12" customFormat="1" x14ac:dyDescent="0.2"/>
    <row r="929230" s="12" customFormat="1" x14ac:dyDescent="0.2"/>
    <row r="929231" s="12" customFormat="1" x14ac:dyDescent="0.2"/>
    <row r="929232" s="12" customFormat="1" x14ac:dyDescent="0.2"/>
    <row r="929233" s="12" customFormat="1" x14ac:dyDescent="0.2"/>
    <row r="929234" s="12" customFormat="1" x14ac:dyDescent="0.2"/>
    <row r="929235" s="12" customFormat="1" x14ac:dyDescent="0.2"/>
    <row r="929236" s="12" customFormat="1" x14ac:dyDescent="0.2"/>
    <row r="929237" s="12" customFormat="1" x14ac:dyDescent="0.2"/>
    <row r="929238" s="12" customFormat="1" x14ac:dyDescent="0.2"/>
    <row r="929239" s="12" customFormat="1" x14ac:dyDescent="0.2"/>
    <row r="929240" s="12" customFormat="1" x14ac:dyDescent="0.2"/>
    <row r="929241" s="12" customFormat="1" x14ac:dyDescent="0.2"/>
    <row r="929242" s="12" customFormat="1" x14ac:dyDescent="0.2"/>
    <row r="929243" s="12" customFormat="1" x14ac:dyDescent="0.2"/>
    <row r="929244" s="12" customFormat="1" x14ac:dyDescent="0.2"/>
    <row r="929245" s="12" customFormat="1" x14ac:dyDescent="0.2"/>
    <row r="929246" s="12" customFormat="1" x14ac:dyDescent="0.2"/>
    <row r="929247" s="12" customFormat="1" x14ac:dyDescent="0.2"/>
    <row r="929248" s="12" customFormat="1" x14ac:dyDescent="0.2"/>
    <row r="929249" s="12" customFormat="1" x14ac:dyDescent="0.2"/>
    <row r="929250" s="12" customFormat="1" x14ac:dyDescent="0.2"/>
    <row r="929251" s="12" customFormat="1" x14ac:dyDescent="0.2"/>
    <row r="929252" s="12" customFormat="1" x14ac:dyDescent="0.2"/>
    <row r="929253" s="12" customFormat="1" x14ac:dyDescent="0.2"/>
    <row r="929254" s="12" customFormat="1" x14ac:dyDescent="0.2"/>
    <row r="929255" s="12" customFormat="1" x14ac:dyDescent="0.2"/>
    <row r="929256" s="12" customFormat="1" x14ac:dyDescent="0.2"/>
    <row r="929257" s="12" customFormat="1" x14ac:dyDescent="0.2"/>
    <row r="929258" s="12" customFormat="1" x14ac:dyDescent="0.2"/>
    <row r="929259" s="12" customFormat="1" x14ac:dyDescent="0.2"/>
    <row r="929260" s="12" customFormat="1" x14ac:dyDescent="0.2"/>
    <row r="929261" s="12" customFormat="1" x14ac:dyDescent="0.2"/>
    <row r="929262" s="12" customFormat="1" x14ac:dyDescent="0.2"/>
    <row r="929263" s="12" customFormat="1" x14ac:dyDescent="0.2"/>
    <row r="929264" s="12" customFormat="1" x14ac:dyDescent="0.2"/>
    <row r="929265" s="12" customFormat="1" x14ac:dyDescent="0.2"/>
    <row r="929266" s="12" customFormat="1" x14ac:dyDescent="0.2"/>
    <row r="929267" s="12" customFormat="1" x14ac:dyDescent="0.2"/>
    <row r="929268" s="12" customFormat="1" x14ac:dyDescent="0.2"/>
    <row r="929269" s="12" customFormat="1" x14ac:dyDescent="0.2"/>
    <row r="929270" s="12" customFormat="1" x14ac:dyDescent="0.2"/>
    <row r="929271" s="12" customFormat="1" x14ac:dyDescent="0.2"/>
    <row r="929272" s="12" customFormat="1" x14ac:dyDescent="0.2"/>
    <row r="929273" s="12" customFormat="1" x14ac:dyDescent="0.2"/>
    <row r="929274" s="12" customFormat="1" x14ac:dyDescent="0.2"/>
    <row r="929275" s="12" customFormat="1" x14ac:dyDescent="0.2"/>
    <row r="929276" s="12" customFormat="1" x14ac:dyDescent="0.2"/>
    <row r="929277" s="12" customFormat="1" x14ac:dyDescent="0.2"/>
    <row r="929278" s="12" customFormat="1" x14ac:dyDescent="0.2"/>
    <row r="929279" s="12" customFormat="1" x14ac:dyDescent="0.2"/>
    <row r="929280" s="12" customFormat="1" x14ac:dyDescent="0.2"/>
    <row r="929281" s="12" customFormat="1" x14ac:dyDescent="0.2"/>
    <row r="929282" s="12" customFormat="1" x14ac:dyDescent="0.2"/>
    <row r="929283" s="12" customFormat="1" x14ac:dyDescent="0.2"/>
    <row r="929284" s="12" customFormat="1" x14ac:dyDescent="0.2"/>
    <row r="929285" s="12" customFormat="1" x14ac:dyDescent="0.2"/>
    <row r="929286" s="12" customFormat="1" x14ac:dyDescent="0.2"/>
    <row r="929287" s="12" customFormat="1" x14ac:dyDescent="0.2"/>
    <row r="929288" s="12" customFormat="1" x14ac:dyDescent="0.2"/>
    <row r="929289" s="12" customFormat="1" x14ac:dyDescent="0.2"/>
    <row r="929290" s="12" customFormat="1" x14ac:dyDescent="0.2"/>
    <row r="929291" s="12" customFormat="1" x14ac:dyDescent="0.2"/>
    <row r="929292" s="12" customFormat="1" x14ac:dyDescent="0.2"/>
    <row r="929293" s="12" customFormat="1" x14ac:dyDescent="0.2"/>
    <row r="929294" s="12" customFormat="1" x14ac:dyDescent="0.2"/>
    <row r="929295" s="12" customFormat="1" x14ac:dyDescent="0.2"/>
    <row r="929296" s="12" customFormat="1" x14ac:dyDescent="0.2"/>
    <row r="929297" s="12" customFormat="1" x14ac:dyDescent="0.2"/>
    <row r="929298" s="12" customFormat="1" x14ac:dyDescent="0.2"/>
    <row r="929299" s="12" customFormat="1" x14ac:dyDescent="0.2"/>
    <row r="929300" s="12" customFormat="1" x14ac:dyDescent="0.2"/>
    <row r="929301" s="12" customFormat="1" x14ac:dyDescent="0.2"/>
    <row r="929302" s="12" customFormat="1" x14ac:dyDescent="0.2"/>
    <row r="929303" s="12" customFormat="1" x14ac:dyDescent="0.2"/>
    <row r="929304" s="12" customFormat="1" x14ac:dyDescent="0.2"/>
    <row r="929305" s="12" customFormat="1" x14ac:dyDescent="0.2"/>
    <row r="929306" s="12" customFormat="1" x14ac:dyDescent="0.2"/>
    <row r="929307" s="12" customFormat="1" x14ac:dyDescent="0.2"/>
    <row r="929308" s="12" customFormat="1" x14ac:dyDescent="0.2"/>
    <row r="929309" s="12" customFormat="1" x14ac:dyDescent="0.2"/>
    <row r="929310" s="12" customFormat="1" x14ac:dyDescent="0.2"/>
    <row r="929311" s="12" customFormat="1" x14ac:dyDescent="0.2"/>
    <row r="929312" s="12" customFormat="1" x14ac:dyDescent="0.2"/>
    <row r="929313" s="12" customFormat="1" x14ac:dyDescent="0.2"/>
    <row r="929314" s="12" customFormat="1" x14ac:dyDescent="0.2"/>
    <row r="929315" s="12" customFormat="1" x14ac:dyDescent="0.2"/>
    <row r="929316" s="12" customFormat="1" x14ac:dyDescent="0.2"/>
    <row r="929317" s="12" customFormat="1" x14ac:dyDescent="0.2"/>
    <row r="929318" s="12" customFormat="1" x14ac:dyDescent="0.2"/>
    <row r="929319" s="12" customFormat="1" x14ac:dyDescent="0.2"/>
    <row r="929320" s="12" customFormat="1" x14ac:dyDescent="0.2"/>
    <row r="929321" s="12" customFormat="1" x14ac:dyDescent="0.2"/>
    <row r="929322" s="12" customFormat="1" x14ac:dyDescent="0.2"/>
    <row r="929323" s="12" customFormat="1" x14ac:dyDescent="0.2"/>
    <row r="929324" s="12" customFormat="1" x14ac:dyDescent="0.2"/>
    <row r="929325" s="12" customFormat="1" x14ac:dyDescent="0.2"/>
    <row r="929326" s="12" customFormat="1" x14ac:dyDescent="0.2"/>
    <row r="929327" s="12" customFormat="1" x14ac:dyDescent="0.2"/>
    <row r="929328" s="12" customFormat="1" x14ac:dyDescent="0.2"/>
    <row r="929329" s="12" customFormat="1" x14ac:dyDescent="0.2"/>
    <row r="929330" s="12" customFormat="1" x14ac:dyDescent="0.2"/>
    <row r="929331" s="12" customFormat="1" x14ac:dyDescent="0.2"/>
    <row r="929332" s="12" customFormat="1" x14ac:dyDescent="0.2"/>
    <row r="929333" s="12" customFormat="1" x14ac:dyDescent="0.2"/>
    <row r="929334" s="12" customFormat="1" x14ac:dyDescent="0.2"/>
    <row r="929335" s="12" customFormat="1" x14ac:dyDescent="0.2"/>
    <row r="929336" s="12" customFormat="1" x14ac:dyDescent="0.2"/>
    <row r="929337" s="12" customFormat="1" x14ac:dyDescent="0.2"/>
    <row r="929338" s="12" customFormat="1" x14ac:dyDescent="0.2"/>
    <row r="929339" s="12" customFormat="1" x14ac:dyDescent="0.2"/>
    <row r="929340" s="12" customFormat="1" x14ac:dyDescent="0.2"/>
    <row r="929341" s="12" customFormat="1" x14ac:dyDescent="0.2"/>
    <row r="929342" s="12" customFormat="1" x14ac:dyDescent="0.2"/>
    <row r="929343" s="12" customFormat="1" x14ac:dyDescent="0.2"/>
    <row r="929344" s="12" customFormat="1" x14ac:dyDescent="0.2"/>
    <row r="929345" s="12" customFormat="1" x14ac:dyDescent="0.2"/>
    <row r="929346" s="12" customFormat="1" x14ac:dyDescent="0.2"/>
    <row r="929347" s="12" customFormat="1" x14ac:dyDescent="0.2"/>
    <row r="929348" s="12" customFormat="1" x14ac:dyDescent="0.2"/>
    <row r="929349" s="12" customFormat="1" x14ac:dyDescent="0.2"/>
    <row r="929350" s="12" customFormat="1" x14ac:dyDescent="0.2"/>
    <row r="929351" s="12" customFormat="1" x14ac:dyDescent="0.2"/>
    <row r="929352" s="12" customFormat="1" x14ac:dyDescent="0.2"/>
    <row r="929353" s="12" customFormat="1" x14ac:dyDescent="0.2"/>
    <row r="929354" s="12" customFormat="1" x14ac:dyDescent="0.2"/>
    <row r="929355" s="12" customFormat="1" x14ac:dyDescent="0.2"/>
    <row r="929356" s="12" customFormat="1" x14ac:dyDescent="0.2"/>
    <row r="929357" s="12" customFormat="1" x14ac:dyDescent="0.2"/>
    <row r="929358" s="12" customFormat="1" x14ac:dyDescent="0.2"/>
    <row r="929359" s="12" customFormat="1" x14ac:dyDescent="0.2"/>
    <row r="929360" s="12" customFormat="1" x14ac:dyDescent="0.2"/>
    <row r="929361" s="12" customFormat="1" x14ac:dyDescent="0.2"/>
    <row r="929362" s="12" customFormat="1" x14ac:dyDescent="0.2"/>
    <row r="929363" s="12" customFormat="1" x14ac:dyDescent="0.2"/>
    <row r="929364" s="12" customFormat="1" x14ac:dyDescent="0.2"/>
    <row r="929365" s="12" customFormat="1" x14ac:dyDescent="0.2"/>
    <row r="929366" s="12" customFormat="1" x14ac:dyDescent="0.2"/>
    <row r="929367" s="12" customFormat="1" x14ac:dyDescent="0.2"/>
    <row r="929368" s="12" customFormat="1" x14ac:dyDescent="0.2"/>
    <row r="929369" s="12" customFormat="1" x14ac:dyDescent="0.2"/>
    <row r="929370" s="12" customFormat="1" x14ac:dyDescent="0.2"/>
    <row r="929371" s="12" customFormat="1" x14ac:dyDescent="0.2"/>
    <row r="929372" s="12" customFormat="1" x14ac:dyDescent="0.2"/>
    <row r="929373" s="12" customFormat="1" x14ac:dyDescent="0.2"/>
    <row r="929374" s="12" customFormat="1" x14ac:dyDescent="0.2"/>
    <row r="929375" s="12" customFormat="1" x14ac:dyDescent="0.2"/>
    <row r="929376" s="12" customFormat="1" x14ac:dyDescent="0.2"/>
    <row r="929377" s="12" customFormat="1" x14ac:dyDescent="0.2"/>
    <row r="929378" s="12" customFormat="1" x14ac:dyDescent="0.2"/>
    <row r="929379" s="12" customFormat="1" x14ac:dyDescent="0.2"/>
    <row r="929380" s="12" customFormat="1" x14ac:dyDescent="0.2"/>
    <row r="929381" s="12" customFormat="1" x14ac:dyDescent="0.2"/>
    <row r="929382" s="12" customFormat="1" x14ac:dyDescent="0.2"/>
    <row r="929383" s="12" customFormat="1" x14ac:dyDescent="0.2"/>
    <row r="929384" s="12" customFormat="1" x14ac:dyDescent="0.2"/>
    <row r="929385" s="12" customFormat="1" x14ac:dyDescent="0.2"/>
    <row r="929386" s="12" customFormat="1" x14ac:dyDescent="0.2"/>
    <row r="929387" s="12" customFormat="1" x14ac:dyDescent="0.2"/>
    <row r="929388" s="12" customFormat="1" x14ac:dyDescent="0.2"/>
    <row r="929389" s="12" customFormat="1" x14ac:dyDescent="0.2"/>
    <row r="929390" s="12" customFormat="1" x14ac:dyDescent="0.2"/>
    <row r="929391" s="12" customFormat="1" x14ac:dyDescent="0.2"/>
    <row r="929392" s="12" customFormat="1" x14ac:dyDescent="0.2"/>
    <row r="929393" s="12" customFormat="1" x14ac:dyDescent="0.2"/>
    <row r="929394" s="12" customFormat="1" x14ac:dyDescent="0.2"/>
    <row r="929395" s="12" customFormat="1" x14ac:dyDescent="0.2"/>
    <row r="929396" s="12" customFormat="1" x14ac:dyDescent="0.2"/>
    <row r="929397" s="12" customFormat="1" x14ac:dyDescent="0.2"/>
    <row r="929398" s="12" customFormat="1" x14ac:dyDescent="0.2"/>
    <row r="929399" s="12" customFormat="1" x14ac:dyDescent="0.2"/>
    <row r="929400" s="12" customFormat="1" x14ac:dyDescent="0.2"/>
    <row r="929401" s="12" customFormat="1" x14ac:dyDescent="0.2"/>
    <row r="929402" s="12" customFormat="1" x14ac:dyDescent="0.2"/>
    <row r="929403" s="12" customFormat="1" x14ac:dyDescent="0.2"/>
    <row r="929404" s="12" customFormat="1" x14ac:dyDescent="0.2"/>
    <row r="929405" s="12" customFormat="1" x14ac:dyDescent="0.2"/>
    <row r="929406" s="12" customFormat="1" x14ac:dyDescent="0.2"/>
    <row r="929407" s="12" customFormat="1" x14ac:dyDescent="0.2"/>
    <row r="929408" s="12" customFormat="1" x14ac:dyDescent="0.2"/>
    <row r="929409" s="12" customFormat="1" x14ac:dyDescent="0.2"/>
    <row r="929410" s="12" customFormat="1" x14ac:dyDescent="0.2"/>
    <row r="929411" s="12" customFormat="1" x14ac:dyDescent="0.2"/>
    <row r="929412" s="12" customFormat="1" x14ac:dyDescent="0.2"/>
    <row r="929413" s="12" customFormat="1" x14ac:dyDescent="0.2"/>
    <row r="929414" s="12" customFormat="1" x14ac:dyDescent="0.2"/>
    <row r="929415" s="12" customFormat="1" x14ac:dyDescent="0.2"/>
    <row r="929416" s="12" customFormat="1" x14ac:dyDescent="0.2"/>
    <row r="929417" s="12" customFormat="1" x14ac:dyDescent="0.2"/>
    <row r="929418" s="12" customFormat="1" x14ac:dyDescent="0.2"/>
    <row r="929419" s="12" customFormat="1" x14ac:dyDescent="0.2"/>
    <row r="929420" s="12" customFormat="1" x14ac:dyDescent="0.2"/>
    <row r="929421" s="12" customFormat="1" x14ac:dyDescent="0.2"/>
    <row r="929422" s="12" customFormat="1" x14ac:dyDescent="0.2"/>
    <row r="929423" s="12" customFormat="1" x14ac:dyDescent="0.2"/>
    <row r="929424" s="12" customFormat="1" x14ac:dyDescent="0.2"/>
    <row r="929425" s="12" customFormat="1" x14ac:dyDescent="0.2"/>
    <row r="929426" s="12" customFormat="1" x14ac:dyDescent="0.2"/>
    <row r="929427" s="12" customFormat="1" x14ac:dyDescent="0.2"/>
    <row r="929428" s="12" customFormat="1" x14ac:dyDescent="0.2"/>
    <row r="929429" s="12" customFormat="1" x14ac:dyDescent="0.2"/>
    <row r="929430" s="12" customFormat="1" x14ac:dyDescent="0.2"/>
    <row r="929431" s="12" customFormat="1" x14ac:dyDescent="0.2"/>
    <row r="929432" s="12" customFormat="1" x14ac:dyDescent="0.2"/>
    <row r="929433" s="12" customFormat="1" x14ac:dyDescent="0.2"/>
    <row r="929434" s="12" customFormat="1" x14ac:dyDescent="0.2"/>
    <row r="929435" s="12" customFormat="1" x14ac:dyDescent="0.2"/>
    <row r="929436" s="12" customFormat="1" x14ac:dyDescent="0.2"/>
    <row r="929437" s="12" customFormat="1" x14ac:dyDescent="0.2"/>
    <row r="929438" s="12" customFormat="1" x14ac:dyDescent="0.2"/>
    <row r="929439" s="12" customFormat="1" x14ac:dyDescent="0.2"/>
    <row r="929440" s="12" customFormat="1" x14ac:dyDescent="0.2"/>
    <row r="929441" s="12" customFormat="1" x14ac:dyDescent="0.2"/>
    <row r="929442" s="12" customFormat="1" x14ac:dyDescent="0.2"/>
    <row r="929443" s="12" customFormat="1" x14ac:dyDescent="0.2"/>
    <row r="929444" s="12" customFormat="1" x14ac:dyDescent="0.2"/>
    <row r="929445" s="12" customFormat="1" x14ac:dyDescent="0.2"/>
    <row r="929446" s="12" customFormat="1" x14ac:dyDescent="0.2"/>
    <row r="929447" s="12" customFormat="1" x14ac:dyDescent="0.2"/>
    <row r="929448" s="12" customFormat="1" x14ac:dyDescent="0.2"/>
    <row r="929449" s="12" customFormat="1" x14ac:dyDescent="0.2"/>
    <row r="929450" s="12" customFormat="1" x14ac:dyDescent="0.2"/>
    <row r="929451" s="12" customFormat="1" x14ac:dyDescent="0.2"/>
    <row r="929452" s="12" customFormat="1" x14ac:dyDescent="0.2"/>
    <row r="929453" s="12" customFormat="1" x14ac:dyDescent="0.2"/>
    <row r="929454" s="12" customFormat="1" x14ac:dyDescent="0.2"/>
    <row r="929455" s="12" customFormat="1" x14ac:dyDescent="0.2"/>
    <row r="929456" s="12" customFormat="1" x14ac:dyDescent="0.2"/>
    <row r="929457" s="12" customFormat="1" x14ac:dyDescent="0.2"/>
    <row r="929458" s="12" customFormat="1" x14ac:dyDescent="0.2"/>
    <row r="929459" s="12" customFormat="1" x14ac:dyDescent="0.2"/>
    <row r="929460" s="12" customFormat="1" x14ac:dyDescent="0.2"/>
    <row r="929461" s="12" customFormat="1" x14ac:dyDescent="0.2"/>
    <row r="929462" s="12" customFormat="1" x14ac:dyDescent="0.2"/>
    <row r="929463" s="12" customFormat="1" x14ac:dyDescent="0.2"/>
    <row r="929464" s="12" customFormat="1" x14ac:dyDescent="0.2"/>
    <row r="929465" s="12" customFormat="1" x14ac:dyDescent="0.2"/>
    <row r="929466" s="12" customFormat="1" x14ac:dyDescent="0.2"/>
    <row r="929467" s="12" customFormat="1" x14ac:dyDescent="0.2"/>
    <row r="929468" s="12" customFormat="1" x14ac:dyDescent="0.2"/>
    <row r="929469" s="12" customFormat="1" x14ac:dyDescent="0.2"/>
    <row r="929470" s="12" customFormat="1" x14ac:dyDescent="0.2"/>
    <row r="929471" s="12" customFormat="1" x14ac:dyDescent="0.2"/>
    <row r="929472" s="12" customFormat="1" x14ac:dyDescent="0.2"/>
    <row r="929473" s="12" customFormat="1" x14ac:dyDescent="0.2"/>
    <row r="929474" s="12" customFormat="1" x14ac:dyDescent="0.2"/>
    <row r="929475" s="12" customFormat="1" x14ac:dyDescent="0.2"/>
    <row r="929476" s="12" customFormat="1" x14ac:dyDescent="0.2"/>
    <row r="929477" s="12" customFormat="1" x14ac:dyDescent="0.2"/>
    <row r="929478" s="12" customFormat="1" x14ac:dyDescent="0.2"/>
    <row r="929479" s="12" customFormat="1" x14ac:dyDescent="0.2"/>
    <row r="929480" s="12" customFormat="1" x14ac:dyDescent="0.2"/>
    <row r="929481" s="12" customFormat="1" x14ac:dyDescent="0.2"/>
    <row r="929482" s="12" customFormat="1" x14ac:dyDescent="0.2"/>
    <row r="929483" s="12" customFormat="1" x14ac:dyDescent="0.2"/>
    <row r="929484" s="12" customFormat="1" x14ac:dyDescent="0.2"/>
    <row r="929485" s="12" customFormat="1" x14ac:dyDescent="0.2"/>
    <row r="929486" s="12" customFormat="1" x14ac:dyDescent="0.2"/>
    <row r="929487" s="12" customFormat="1" x14ac:dyDescent="0.2"/>
    <row r="929488" s="12" customFormat="1" x14ac:dyDescent="0.2"/>
    <row r="929489" s="12" customFormat="1" x14ac:dyDescent="0.2"/>
    <row r="929490" s="12" customFormat="1" x14ac:dyDescent="0.2"/>
    <row r="929491" s="12" customFormat="1" x14ac:dyDescent="0.2"/>
    <row r="929492" s="12" customFormat="1" x14ac:dyDescent="0.2"/>
    <row r="929493" s="12" customFormat="1" x14ac:dyDescent="0.2"/>
    <row r="929494" s="12" customFormat="1" x14ac:dyDescent="0.2"/>
    <row r="929495" s="12" customFormat="1" x14ac:dyDescent="0.2"/>
    <row r="929496" s="12" customFormat="1" x14ac:dyDescent="0.2"/>
    <row r="929497" s="12" customFormat="1" x14ac:dyDescent="0.2"/>
    <row r="929498" s="12" customFormat="1" x14ac:dyDescent="0.2"/>
    <row r="929499" s="12" customFormat="1" x14ac:dyDescent="0.2"/>
    <row r="929500" s="12" customFormat="1" x14ac:dyDescent="0.2"/>
    <row r="929501" s="12" customFormat="1" x14ac:dyDescent="0.2"/>
    <row r="929502" s="12" customFormat="1" x14ac:dyDescent="0.2"/>
    <row r="929503" s="12" customFormat="1" x14ac:dyDescent="0.2"/>
    <row r="929504" s="12" customFormat="1" x14ac:dyDescent="0.2"/>
    <row r="929505" s="12" customFormat="1" x14ac:dyDescent="0.2"/>
    <row r="929506" s="12" customFormat="1" x14ac:dyDescent="0.2"/>
    <row r="929507" s="12" customFormat="1" x14ac:dyDescent="0.2"/>
    <row r="929508" s="12" customFormat="1" x14ac:dyDescent="0.2"/>
    <row r="929509" s="12" customFormat="1" x14ac:dyDescent="0.2"/>
    <row r="929510" s="12" customFormat="1" x14ac:dyDescent="0.2"/>
    <row r="929511" s="12" customFormat="1" x14ac:dyDescent="0.2"/>
    <row r="929512" s="12" customFormat="1" x14ac:dyDescent="0.2"/>
    <row r="929513" s="12" customFormat="1" x14ac:dyDescent="0.2"/>
    <row r="929514" s="12" customFormat="1" x14ac:dyDescent="0.2"/>
    <row r="929515" s="12" customFormat="1" x14ac:dyDescent="0.2"/>
    <row r="929516" s="12" customFormat="1" x14ac:dyDescent="0.2"/>
    <row r="929517" s="12" customFormat="1" x14ac:dyDescent="0.2"/>
    <row r="929518" s="12" customFormat="1" x14ac:dyDescent="0.2"/>
    <row r="929519" s="12" customFormat="1" x14ac:dyDescent="0.2"/>
    <row r="929520" s="12" customFormat="1" x14ac:dyDescent="0.2"/>
    <row r="929521" s="12" customFormat="1" x14ac:dyDescent="0.2"/>
    <row r="929522" s="12" customFormat="1" x14ac:dyDescent="0.2"/>
    <row r="929523" s="12" customFormat="1" x14ac:dyDescent="0.2"/>
    <row r="929524" s="12" customFormat="1" x14ac:dyDescent="0.2"/>
    <row r="929525" s="12" customFormat="1" x14ac:dyDescent="0.2"/>
    <row r="929526" s="12" customFormat="1" x14ac:dyDescent="0.2"/>
    <row r="929527" s="12" customFormat="1" x14ac:dyDescent="0.2"/>
    <row r="929528" s="12" customFormat="1" x14ac:dyDescent="0.2"/>
    <row r="929529" s="12" customFormat="1" x14ac:dyDescent="0.2"/>
    <row r="929530" s="12" customFormat="1" x14ac:dyDescent="0.2"/>
    <row r="929531" s="12" customFormat="1" x14ac:dyDescent="0.2"/>
    <row r="929532" s="12" customFormat="1" x14ac:dyDescent="0.2"/>
    <row r="929533" s="12" customFormat="1" x14ac:dyDescent="0.2"/>
    <row r="929534" s="12" customFormat="1" x14ac:dyDescent="0.2"/>
    <row r="929535" s="12" customFormat="1" x14ac:dyDescent="0.2"/>
    <row r="929536" s="12" customFormat="1" x14ac:dyDescent="0.2"/>
    <row r="929537" s="12" customFormat="1" x14ac:dyDescent="0.2"/>
    <row r="929538" s="12" customFormat="1" x14ac:dyDescent="0.2"/>
    <row r="929539" s="12" customFormat="1" x14ac:dyDescent="0.2"/>
    <row r="929540" s="12" customFormat="1" x14ac:dyDescent="0.2"/>
    <row r="929541" s="12" customFormat="1" x14ac:dyDescent="0.2"/>
    <row r="929542" s="12" customFormat="1" x14ac:dyDescent="0.2"/>
    <row r="929543" s="12" customFormat="1" x14ac:dyDescent="0.2"/>
    <row r="929544" s="12" customFormat="1" x14ac:dyDescent="0.2"/>
    <row r="929545" s="12" customFormat="1" x14ac:dyDescent="0.2"/>
    <row r="929546" s="12" customFormat="1" x14ac:dyDescent="0.2"/>
    <row r="929547" s="12" customFormat="1" x14ac:dyDescent="0.2"/>
    <row r="929548" s="12" customFormat="1" x14ac:dyDescent="0.2"/>
    <row r="929549" s="12" customFormat="1" x14ac:dyDescent="0.2"/>
    <row r="929550" s="12" customFormat="1" x14ac:dyDescent="0.2"/>
    <row r="929551" s="12" customFormat="1" x14ac:dyDescent="0.2"/>
    <row r="929552" s="12" customFormat="1" x14ac:dyDescent="0.2"/>
    <row r="929553" s="12" customFormat="1" x14ac:dyDescent="0.2"/>
    <row r="929554" s="12" customFormat="1" x14ac:dyDescent="0.2"/>
    <row r="929555" s="12" customFormat="1" x14ac:dyDescent="0.2"/>
    <row r="929556" s="12" customFormat="1" x14ac:dyDescent="0.2"/>
    <row r="929557" s="12" customFormat="1" x14ac:dyDescent="0.2"/>
    <row r="929558" s="12" customFormat="1" x14ac:dyDescent="0.2"/>
    <row r="929559" s="12" customFormat="1" x14ac:dyDescent="0.2"/>
    <row r="929560" s="12" customFormat="1" x14ac:dyDescent="0.2"/>
    <row r="929561" s="12" customFormat="1" x14ac:dyDescent="0.2"/>
    <row r="929562" s="12" customFormat="1" x14ac:dyDescent="0.2"/>
    <row r="929563" s="12" customFormat="1" x14ac:dyDescent="0.2"/>
    <row r="929564" s="12" customFormat="1" x14ac:dyDescent="0.2"/>
    <row r="929565" s="12" customFormat="1" x14ac:dyDescent="0.2"/>
    <row r="929566" s="12" customFormat="1" x14ac:dyDescent="0.2"/>
    <row r="929567" s="12" customFormat="1" x14ac:dyDescent="0.2"/>
    <row r="929568" s="12" customFormat="1" x14ac:dyDescent="0.2"/>
    <row r="929569" s="12" customFormat="1" x14ac:dyDescent="0.2"/>
    <row r="929570" s="12" customFormat="1" x14ac:dyDescent="0.2"/>
    <row r="929571" s="12" customFormat="1" x14ac:dyDescent="0.2"/>
    <row r="929572" s="12" customFormat="1" x14ac:dyDescent="0.2"/>
    <row r="929573" s="12" customFormat="1" x14ac:dyDescent="0.2"/>
    <row r="929574" s="12" customFormat="1" x14ac:dyDescent="0.2"/>
    <row r="929575" s="12" customFormat="1" x14ac:dyDescent="0.2"/>
    <row r="929576" s="12" customFormat="1" x14ac:dyDescent="0.2"/>
    <row r="929577" s="12" customFormat="1" x14ac:dyDescent="0.2"/>
    <row r="929578" s="12" customFormat="1" x14ac:dyDescent="0.2"/>
    <row r="929579" s="12" customFormat="1" x14ac:dyDescent="0.2"/>
    <row r="929580" s="12" customFormat="1" x14ac:dyDescent="0.2"/>
    <row r="929581" s="12" customFormat="1" x14ac:dyDescent="0.2"/>
    <row r="929582" s="12" customFormat="1" x14ac:dyDescent="0.2"/>
    <row r="929583" s="12" customFormat="1" x14ac:dyDescent="0.2"/>
    <row r="929584" s="12" customFormat="1" x14ac:dyDescent="0.2"/>
    <row r="929585" s="12" customFormat="1" x14ac:dyDescent="0.2"/>
    <row r="929586" s="12" customFormat="1" x14ac:dyDescent="0.2"/>
    <row r="929587" s="12" customFormat="1" x14ac:dyDescent="0.2"/>
    <row r="929588" s="12" customFormat="1" x14ac:dyDescent="0.2"/>
    <row r="929589" s="12" customFormat="1" x14ac:dyDescent="0.2"/>
    <row r="929590" s="12" customFormat="1" x14ac:dyDescent="0.2"/>
    <row r="929591" s="12" customFormat="1" x14ac:dyDescent="0.2"/>
    <row r="929592" s="12" customFormat="1" x14ac:dyDescent="0.2"/>
    <row r="929593" s="12" customFormat="1" x14ac:dyDescent="0.2"/>
    <row r="929594" s="12" customFormat="1" x14ac:dyDescent="0.2"/>
    <row r="929595" s="12" customFormat="1" x14ac:dyDescent="0.2"/>
    <row r="929596" s="12" customFormat="1" x14ac:dyDescent="0.2"/>
    <row r="929597" s="12" customFormat="1" x14ac:dyDescent="0.2"/>
    <row r="929598" s="12" customFormat="1" x14ac:dyDescent="0.2"/>
    <row r="929599" s="12" customFormat="1" x14ac:dyDescent="0.2"/>
    <row r="929600" s="12" customFormat="1" x14ac:dyDescent="0.2"/>
    <row r="929601" s="12" customFormat="1" x14ac:dyDescent="0.2"/>
    <row r="929602" s="12" customFormat="1" x14ac:dyDescent="0.2"/>
    <row r="929603" s="12" customFormat="1" x14ac:dyDescent="0.2"/>
    <row r="929604" s="12" customFormat="1" x14ac:dyDescent="0.2"/>
    <row r="929605" s="12" customFormat="1" x14ac:dyDescent="0.2"/>
    <row r="929606" s="12" customFormat="1" x14ac:dyDescent="0.2"/>
    <row r="929607" s="12" customFormat="1" x14ac:dyDescent="0.2"/>
    <row r="929608" s="12" customFormat="1" x14ac:dyDescent="0.2"/>
    <row r="929609" s="12" customFormat="1" x14ac:dyDescent="0.2"/>
    <row r="929610" s="12" customFormat="1" x14ac:dyDescent="0.2"/>
    <row r="929611" s="12" customFormat="1" x14ac:dyDescent="0.2"/>
    <row r="929612" s="12" customFormat="1" x14ac:dyDescent="0.2"/>
    <row r="929613" s="12" customFormat="1" x14ac:dyDescent="0.2"/>
    <row r="929614" s="12" customFormat="1" x14ac:dyDescent="0.2"/>
    <row r="929615" s="12" customFormat="1" x14ac:dyDescent="0.2"/>
    <row r="929616" s="12" customFormat="1" x14ac:dyDescent="0.2"/>
    <row r="929617" s="12" customFormat="1" x14ac:dyDescent="0.2"/>
    <row r="929618" s="12" customFormat="1" x14ac:dyDescent="0.2"/>
    <row r="929619" s="12" customFormat="1" x14ac:dyDescent="0.2"/>
    <row r="929620" s="12" customFormat="1" x14ac:dyDescent="0.2"/>
    <row r="929621" s="12" customFormat="1" x14ac:dyDescent="0.2"/>
    <row r="929622" s="12" customFormat="1" x14ac:dyDescent="0.2"/>
    <row r="929623" s="12" customFormat="1" x14ac:dyDescent="0.2"/>
    <row r="929624" s="12" customFormat="1" x14ac:dyDescent="0.2"/>
    <row r="929625" s="12" customFormat="1" x14ac:dyDescent="0.2"/>
    <row r="929626" s="12" customFormat="1" x14ac:dyDescent="0.2"/>
    <row r="929627" s="12" customFormat="1" x14ac:dyDescent="0.2"/>
    <row r="929628" s="12" customFormat="1" x14ac:dyDescent="0.2"/>
    <row r="929629" s="12" customFormat="1" x14ac:dyDescent="0.2"/>
    <row r="929630" s="12" customFormat="1" x14ac:dyDescent="0.2"/>
    <row r="929631" s="12" customFormat="1" x14ac:dyDescent="0.2"/>
    <row r="929632" s="12" customFormat="1" x14ac:dyDescent="0.2"/>
    <row r="929633" s="12" customFormat="1" x14ac:dyDescent="0.2"/>
    <row r="929634" s="12" customFormat="1" x14ac:dyDescent="0.2"/>
    <row r="929635" s="12" customFormat="1" x14ac:dyDescent="0.2"/>
    <row r="929636" s="12" customFormat="1" x14ac:dyDescent="0.2"/>
    <row r="929637" s="12" customFormat="1" x14ac:dyDescent="0.2"/>
    <row r="929638" s="12" customFormat="1" x14ac:dyDescent="0.2"/>
    <row r="929639" s="12" customFormat="1" x14ac:dyDescent="0.2"/>
    <row r="929640" s="12" customFormat="1" x14ac:dyDescent="0.2"/>
    <row r="929641" s="12" customFormat="1" x14ac:dyDescent="0.2"/>
    <row r="929642" s="12" customFormat="1" x14ac:dyDescent="0.2"/>
    <row r="929643" s="12" customFormat="1" x14ac:dyDescent="0.2"/>
    <row r="929644" s="12" customFormat="1" x14ac:dyDescent="0.2"/>
    <row r="929645" s="12" customFormat="1" x14ac:dyDescent="0.2"/>
    <row r="929646" s="12" customFormat="1" x14ac:dyDescent="0.2"/>
    <row r="929647" s="12" customFormat="1" x14ac:dyDescent="0.2"/>
    <row r="929648" s="12" customFormat="1" x14ac:dyDescent="0.2"/>
    <row r="929649" s="12" customFormat="1" x14ac:dyDescent="0.2"/>
    <row r="929650" s="12" customFormat="1" x14ac:dyDescent="0.2"/>
    <row r="929651" s="12" customFormat="1" x14ac:dyDescent="0.2"/>
    <row r="929652" s="12" customFormat="1" x14ac:dyDescent="0.2"/>
    <row r="929653" s="12" customFormat="1" x14ac:dyDescent="0.2"/>
    <row r="929654" s="12" customFormat="1" x14ac:dyDescent="0.2"/>
    <row r="929655" s="12" customFormat="1" x14ac:dyDescent="0.2"/>
    <row r="929656" s="12" customFormat="1" x14ac:dyDescent="0.2"/>
    <row r="929657" s="12" customFormat="1" x14ac:dyDescent="0.2"/>
    <row r="929658" s="12" customFormat="1" x14ac:dyDescent="0.2"/>
    <row r="929659" s="12" customFormat="1" x14ac:dyDescent="0.2"/>
    <row r="929660" s="12" customFormat="1" x14ac:dyDescent="0.2"/>
    <row r="929661" s="12" customFormat="1" x14ac:dyDescent="0.2"/>
    <row r="929662" s="12" customFormat="1" x14ac:dyDescent="0.2"/>
    <row r="929663" s="12" customFormat="1" x14ac:dyDescent="0.2"/>
    <row r="929664" s="12" customFormat="1" x14ac:dyDescent="0.2"/>
    <row r="929665" s="12" customFormat="1" x14ac:dyDescent="0.2"/>
    <row r="929666" s="12" customFormat="1" x14ac:dyDescent="0.2"/>
    <row r="929667" s="12" customFormat="1" x14ac:dyDescent="0.2"/>
    <row r="929668" s="12" customFormat="1" x14ac:dyDescent="0.2"/>
    <row r="929669" s="12" customFormat="1" x14ac:dyDescent="0.2"/>
    <row r="929670" s="12" customFormat="1" x14ac:dyDescent="0.2"/>
    <row r="929671" s="12" customFormat="1" x14ac:dyDescent="0.2"/>
    <row r="929672" s="12" customFormat="1" x14ac:dyDescent="0.2"/>
    <row r="929673" s="12" customFormat="1" x14ac:dyDescent="0.2"/>
    <row r="929674" s="12" customFormat="1" x14ac:dyDescent="0.2"/>
    <row r="929675" s="12" customFormat="1" x14ac:dyDescent="0.2"/>
    <row r="929676" s="12" customFormat="1" x14ac:dyDescent="0.2"/>
    <row r="929677" s="12" customFormat="1" x14ac:dyDescent="0.2"/>
    <row r="929678" s="12" customFormat="1" x14ac:dyDescent="0.2"/>
    <row r="929679" s="12" customFormat="1" x14ac:dyDescent="0.2"/>
    <row r="929680" s="12" customFormat="1" x14ac:dyDescent="0.2"/>
    <row r="929681" s="12" customFormat="1" x14ac:dyDescent="0.2"/>
    <row r="929682" s="12" customFormat="1" x14ac:dyDescent="0.2"/>
    <row r="929683" s="12" customFormat="1" x14ac:dyDescent="0.2"/>
    <row r="929684" s="12" customFormat="1" x14ac:dyDescent="0.2"/>
    <row r="929685" s="12" customFormat="1" x14ac:dyDescent="0.2"/>
    <row r="929686" s="12" customFormat="1" x14ac:dyDescent="0.2"/>
    <row r="929687" s="12" customFormat="1" x14ac:dyDescent="0.2"/>
    <row r="929688" s="12" customFormat="1" x14ac:dyDescent="0.2"/>
    <row r="929689" s="12" customFormat="1" x14ac:dyDescent="0.2"/>
    <row r="929690" s="12" customFormat="1" x14ac:dyDescent="0.2"/>
    <row r="929691" s="12" customFormat="1" x14ac:dyDescent="0.2"/>
    <row r="929692" s="12" customFormat="1" x14ac:dyDescent="0.2"/>
    <row r="929693" s="12" customFormat="1" x14ac:dyDescent="0.2"/>
    <row r="929694" s="12" customFormat="1" x14ac:dyDescent="0.2"/>
    <row r="929695" s="12" customFormat="1" x14ac:dyDescent="0.2"/>
    <row r="929696" s="12" customFormat="1" x14ac:dyDescent="0.2"/>
    <row r="929697" s="12" customFormat="1" x14ac:dyDescent="0.2"/>
    <row r="929698" s="12" customFormat="1" x14ac:dyDescent="0.2"/>
    <row r="929699" s="12" customFormat="1" x14ac:dyDescent="0.2"/>
    <row r="929700" s="12" customFormat="1" x14ac:dyDescent="0.2"/>
    <row r="929701" s="12" customFormat="1" x14ac:dyDescent="0.2"/>
    <row r="929702" s="12" customFormat="1" x14ac:dyDescent="0.2"/>
    <row r="929703" s="12" customFormat="1" x14ac:dyDescent="0.2"/>
    <row r="929704" s="12" customFormat="1" x14ac:dyDescent="0.2"/>
    <row r="929705" s="12" customFormat="1" x14ac:dyDescent="0.2"/>
    <row r="929706" s="12" customFormat="1" x14ac:dyDescent="0.2"/>
    <row r="929707" s="12" customFormat="1" x14ac:dyDescent="0.2"/>
    <row r="929708" s="12" customFormat="1" x14ac:dyDescent="0.2"/>
    <row r="929709" s="12" customFormat="1" x14ac:dyDescent="0.2"/>
    <row r="929710" s="12" customFormat="1" x14ac:dyDescent="0.2"/>
    <row r="929711" s="12" customFormat="1" x14ac:dyDescent="0.2"/>
    <row r="929712" s="12" customFormat="1" x14ac:dyDescent="0.2"/>
    <row r="929713" s="12" customFormat="1" x14ac:dyDescent="0.2"/>
    <row r="929714" s="12" customFormat="1" x14ac:dyDescent="0.2"/>
    <row r="929715" s="12" customFormat="1" x14ac:dyDescent="0.2"/>
    <row r="929716" s="12" customFormat="1" x14ac:dyDescent="0.2"/>
    <row r="929717" s="12" customFormat="1" x14ac:dyDescent="0.2"/>
    <row r="929718" s="12" customFormat="1" x14ac:dyDescent="0.2"/>
    <row r="929719" s="12" customFormat="1" x14ac:dyDescent="0.2"/>
    <row r="929720" s="12" customFormat="1" x14ac:dyDescent="0.2"/>
    <row r="929721" s="12" customFormat="1" x14ac:dyDescent="0.2"/>
    <row r="929722" s="12" customFormat="1" x14ac:dyDescent="0.2"/>
    <row r="929723" s="12" customFormat="1" x14ac:dyDescent="0.2"/>
    <row r="929724" s="12" customFormat="1" x14ac:dyDescent="0.2"/>
    <row r="929725" s="12" customFormat="1" x14ac:dyDescent="0.2"/>
    <row r="929726" s="12" customFormat="1" x14ac:dyDescent="0.2"/>
    <row r="929727" s="12" customFormat="1" x14ac:dyDescent="0.2"/>
    <row r="929728" s="12" customFormat="1" x14ac:dyDescent="0.2"/>
    <row r="929729" s="12" customFormat="1" x14ac:dyDescent="0.2"/>
    <row r="929730" s="12" customFormat="1" x14ac:dyDescent="0.2"/>
    <row r="929731" s="12" customFormat="1" x14ac:dyDescent="0.2"/>
    <row r="929732" s="12" customFormat="1" x14ac:dyDescent="0.2"/>
    <row r="929733" s="12" customFormat="1" x14ac:dyDescent="0.2"/>
    <row r="929734" s="12" customFormat="1" x14ac:dyDescent="0.2"/>
    <row r="929735" s="12" customFormat="1" x14ac:dyDescent="0.2"/>
    <row r="929736" s="12" customFormat="1" x14ac:dyDescent="0.2"/>
    <row r="929737" s="12" customFormat="1" x14ac:dyDescent="0.2"/>
    <row r="929738" s="12" customFormat="1" x14ac:dyDescent="0.2"/>
    <row r="929739" s="12" customFormat="1" x14ac:dyDescent="0.2"/>
    <row r="929740" s="12" customFormat="1" x14ac:dyDescent="0.2"/>
    <row r="929741" s="12" customFormat="1" x14ac:dyDescent="0.2"/>
    <row r="929742" s="12" customFormat="1" x14ac:dyDescent="0.2"/>
    <row r="929743" s="12" customFormat="1" x14ac:dyDescent="0.2"/>
    <row r="929744" s="12" customFormat="1" x14ac:dyDescent="0.2"/>
    <row r="929745" s="12" customFormat="1" x14ac:dyDescent="0.2"/>
    <row r="929746" s="12" customFormat="1" x14ac:dyDescent="0.2"/>
    <row r="929747" s="12" customFormat="1" x14ac:dyDescent="0.2"/>
    <row r="929748" s="12" customFormat="1" x14ac:dyDescent="0.2"/>
    <row r="929749" s="12" customFormat="1" x14ac:dyDescent="0.2"/>
    <row r="929750" s="12" customFormat="1" x14ac:dyDescent="0.2"/>
    <row r="929751" s="12" customFormat="1" x14ac:dyDescent="0.2"/>
    <row r="929752" s="12" customFormat="1" x14ac:dyDescent="0.2"/>
    <row r="929753" s="12" customFormat="1" x14ac:dyDescent="0.2"/>
    <row r="929754" s="12" customFormat="1" x14ac:dyDescent="0.2"/>
    <row r="929755" s="12" customFormat="1" x14ac:dyDescent="0.2"/>
    <row r="929756" s="12" customFormat="1" x14ac:dyDescent="0.2"/>
    <row r="929757" s="12" customFormat="1" x14ac:dyDescent="0.2"/>
    <row r="929758" s="12" customFormat="1" x14ac:dyDescent="0.2"/>
    <row r="929759" s="12" customFormat="1" x14ac:dyDescent="0.2"/>
    <row r="929760" s="12" customFormat="1" x14ac:dyDescent="0.2"/>
    <row r="929761" s="12" customFormat="1" x14ac:dyDescent="0.2"/>
    <row r="929762" s="12" customFormat="1" x14ac:dyDescent="0.2"/>
    <row r="929763" s="12" customFormat="1" x14ac:dyDescent="0.2"/>
    <row r="929764" s="12" customFormat="1" x14ac:dyDescent="0.2"/>
    <row r="929765" s="12" customFormat="1" x14ac:dyDescent="0.2"/>
    <row r="929766" s="12" customFormat="1" x14ac:dyDescent="0.2"/>
    <row r="929767" s="12" customFormat="1" x14ac:dyDescent="0.2"/>
    <row r="929768" s="12" customFormat="1" x14ac:dyDescent="0.2"/>
    <row r="929769" s="12" customFormat="1" x14ac:dyDescent="0.2"/>
    <row r="929770" s="12" customFormat="1" x14ac:dyDescent="0.2"/>
    <row r="929771" s="12" customFormat="1" x14ac:dyDescent="0.2"/>
    <row r="929772" s="12" customFormat="1" x14ac:dyDescent="0.2"/>
    <row r="929773" s="12" customFormat="1" x14ac:dyDescent="0.2"/>
    <row r="929774" s="12" customFormat="1" x14ac:dyDescent="0.2"/>
    <row r="929775" s="12" customFormat="1" x14ac:dyDescent="0.2"/>
    <row r="929776" s="12" customFormat="1" x14ac:dyDescent="0.2"/>
    <row r="929777" s="12" customFormat="1" x14ac:dyDescent="0.2"/>
    <row r="929778" s="12" customFormat="1" x14ac:dyDescent="0.2"/>
    <row r="929779" s="12" customFormat="1" x14ac:dyDescent="0.2"/>
    <row r="929780" s="12" customFormat="1" x14ac:dyDescent="0.2"/>
    <row r="929781" s="12" customFormat="1" x14ac:dyDescent="0.2"/>
    <row r="929782" s="12" customFormat="1" x14ac:dyDescent="0.2"/>
    <row r="929783" s="12" customFormat="1" x14ac:dyDescent="0.2"/>
    <row r="929784" s="12" customFormat="1" x14ac:dyDescent="0.2"/>
    <row r="929785" s="12" customFormat="1" x14ac:dyDescent="0.2"/>
    <row r="929786" s="12" customFormat="1" x14ac:dyDescent="0.2"/>
    <row r="929787" s="12" customFormat="1" x14ac:dyDescent="0.2"/>
    <row r="929788" s="12" customFormat="1" x14ac:dyDescent="0.2"/>
    <row r="929789" s="12" customFormat="1" x14ac:dyDescent="0.2"/>
    <row r="929790" s="12" customFormat="1" x14ac:dyDescent="0.2"/>
    <row r="929791" s="12" customFormat="1" x14ac:dyDescent="0.2"/>
    <row r="929792" s="12" customFormat="1" x14ac:dyDescent="0.2"/>
    <row r="929793" s="12" customFormat="1" x14ac:dyDescent="0.2"/>
    <row r="929794" s="12" customFormat="1" x14ac:dyDescent="0.2"/>
    <row r="929795" s="12" customFormat="1" x14ac:dyDescent="0.2"/>
    <row r="929796" s="12" customFormat="1" x14ac:dyDescent="0.2"/>
    <row r="929797" s="12" customFormat="1" x14ac:dyDescent="0.2"/>
    <row r="929798" s="12" customFormat="1" x14ac:dyDescent="0.2"/>
    <row r="929799" s="12" customFormat="1" x14ac:dyDescent="0.2"/>
    <row r="929800" s="12" customFormat="1" x14ac:dyDescent="0.2"/>
    <row r="929801" s="12" customFormat="1" x14ac:dyDescent="0.2"/>
    <row r="929802" s="12" customFormat="1" x14ac:dyDescent="0.2"/>
    <row r="929803" s="12" customFormat="1" x14ac:dyDescent="0.2"/>
    <row r="929804" s="12" customFormat="1" x14ac:dyDescent="0.2"/>
    <row r="929805" s="12" customFormat="1" x14ac:dyDescent="0.2"/>
    <row r="929806" s="12" customFormat="1" x14ac:dyDescent="0.2"/>
    <row r="929807" s="12" customFormat="1" x14ac:dyDescent="0.2"/>
    <row r="929808" s="12" customFormat="1" x14ac:dyDescent="0.2"/>
    <row r="929809" s="12" customFormat="1" x14ac:dyDescent="0.2"/>
    <row r="929810" s="12" customFormat="1" x14ac:dyDescent="0.2"/>
    <row r="929811" s="12" customFormat="1" x14ac:dyDescent="0.2"/>
    <row r="929812" s="12" customFormat="1" x14ac:dyDescent="0.2"/>
    <row r="929813" s="12" customFormat="1" x14ac:dyDescent="0.2"/>
    <row r="929814" s="12" customFormat="1" x14ac:dyDescent="0.2"/>
    <row r="929815" s="12" customFormat="1" x14ac:dyDescent="0.2"/>
    <row r="929816" s="12" customFormat="1" x14ac:dyDescent="0.2"/>
    <row r="929817" s="12" customFormat="1" x14ac:dyDescent="0.2"/>
    <row r="929818" s="12" customFormat="1" x14ac:dyDescent="0.2"/>
    <row r="929819" s="12" customFormat="1" x14ac:dyDescent="0.2"/>
    <row r="929820" s="12" customFormat="1" x14ac:dyDescent="0.2"/>
    <row r="929821" s="12" customFormat="1" x14ac:dyDescent="0.2"/>
    <row r="929822" s="12" customFormat="1" x14ac:dyDescent="0.2"/>
    <row r="929823" s="12" customFormat="1" x14ac:dyDescent="0.2"/>
    <row r="929824" s="12" customFormat="1" x14ac:dyDescent="0.2"/>
    <row r="929825" s="12" customFormat="1" x14ac:dyDescent="0.2"/>
    <row r="929826" s="12" customFormat="1" x14ac:dyDescent="0.2"/>
    <row r="929827" s="12" customFormat="1" x14ac:dyDescent="0.2"/>
    <row r="929828" s="12" customFormat="1" x14ac:dyDescent="0.2"/>
    <row r="929829" s="12" customFormat="1" x14ac:dyDescent="0.2"/>
    <row r="929830" s="12" customFormat="1" x14ac:dyDescent="0.2"/>
    <row r="929831" s="12" customFormat="1" x14ac:dyDescent="0.2"/>
    <row r="929832" s="12" customFormat="1" x14ac:dyDescent="0.2"/>
    <row r="929833" s="12" customFormat="1" x14ac:dyDescent="0.2"/>
    <row r="929834" s="12" customFormat="1" x14ac:dyDescent="0.2"/>
    <row r="929835" s="12" customFormat="1" x14ac:dyDescent="0.2"/>
    <row r="929836" s="12" customFormat="1" x14ac:dyDescent="0.2"/>
    <row r="929837" s="12" customFormat="1" x14ac:dyDescent="0.2"/>
    <row r="929838" s="12" customFormat="1" x14ac:dyDescent="0.2"/>
    <row r="929839" s="12" customFormat="1" x14ac:dyDescent="0.2"/>
    <row r="929840" s="12" customFormat="1" x14ac:dyDescent="0.2"/>
    <row r="929841" s="12" customFormat="1" x14ac:dyDescent="0.2"/>
    <row r="929842" s="12" customFormat="1" x14ac:dyDescent="0.2"/>
    <row r="929843" s="12" customFormat="1" x14ac:dyDescent="0.2"/>
    <row r="929844" s="12" customFormat="1" x14ac:dyDescent="0.2"/>
    <row r="929845" s="12" customFormat="1" x14ac:dyDescent="0.2"/>
    <row r="929846" s="12" customFormat="1" x14ac:dyDescent="0.2"/>
    <row r="929847" s="12" customFormat="1" x14ac:dyDescent="0.2"/>
    <row r="929848" s="12" customFormat="1" x14ac:dyDescent="0.2"/>
    <row r="929849" s="12" customFormat="1" x14ac:dyDescent="0.2"/>
    <row r="929850" s="12" customFormat="1" x14ac:dyDescent="0.2"/>
    <row r="929851" s="12" customFormat="1" x14ac:dyDescent="0.2"/>
    <row r="929852" s="12" customFormat="1" x14ac:dyDescent="0.2"/>
    <row r="929853" s="12" customFormat="1" x14ac:dyDescent="0.2"/>
    <row r="929854" s="12" customFormat="1" x14ac:dyDescent="0.2"/>
    <row r="929855" s="12" customFormat="1" x14ac:dyDescent="0.2"/>
    <row r="929856" s="12" customFormat="1" x14ac:dyDescent="0.2"/>
    <row r="929857" s="12" customFormat="1" x14ac:dyDescent="0.2"/>
    <row r="929858" s="12" customFormat="1" x14ac:dyDescent="0.2"/>
    <row r="929859" s="12" customFormat="1" x14ac:dyDescent="0.2"/>
    <row r="929860" s="12" customFormat="1" x14ac:dyDescent="0.2"/>
    <row r="929861" s="12" customFormat="1" x14ac:dyDescent="0.2"/>
    <row r="929862" s="12" customFormat="1" x14ac:dyDescent="0.2"/>
    <row r="929863" s="12" customFormat="1" x14ac:dyDescent="0.2"/>
    <row r="929864" s="12" customFormat="1" x14ac:dyDescent="0.2"/>
    <row r="929865" s="12" customFormat="1" x14ac:dyDescent="0.2"/>
    <row r="929866" s="12" customFormat="1" x14ac:dyDescent="0.2"/>
    <row r="929867" s="12" customFormat="1" x14ac:dyDescent="0.2"/>
    <row r="929868" s="12" customFormat="1" x14ac:dyDescent="0.2"/>
    <row r="929869" s="12" customFormat="1" x14ac:dyDescent="0.2"/>
    <row r="929870" s="12" customFormat="1" x14ac:dyDescent="0.2"/>
    <row r="929871" s="12" customFormat="1" x14ac:dyDescent="0.2"/>
    <row r="929872" s="12" customFormat="1" x14ac:dyDescent="0.2"/>
    <row r="929873" s="12" customFormat="1" x14ac:dyDescent="0.2"/>
    <row r="929874" s="12" customFormat="1" x14ac:dyDescent="0.2"/>
    <row r="929875" s="12" customFormat="1" x14ac:dyDescent="0.2"/>
    <row r="929876" s="12" customFormat="1" x14ac:dyDescent="0.2"/>
    <row r="929877" s="12" customFormat="1" x14ac:dyDescent="0.2"/>
    <row r="929878" s="12" customFormat="1" x14ac:dyDescent="0.2"/>
    <row r="929879" s="12" customFormat="1" x14ac:dyDescent="0.2"/>
    <row r="929880" s="12" customFormat="1" x14ac:dyDescent="0.2"/>
    <row r="929881" s="12" customFormat="1" x14ac:dyDescent="0.2"/>
    <row r="929882" s="12" customFormat="1" x14ac:dyDescent="0.2"/>
    <row r="929883" s="12" customFormat="1" x14ac:dyDescent="0.2"/>
    <row r="929884" s="12" customFormat="1" x14ac:dyDescent="0.2"/>
    <row r="929885" s="12" customFormat="1" x14ac:dyDescent="0.2"/>
    <row r="929886" s="12" customFormat="1" x14ac:dyDescent="0.2"/>
    <row r="929887" s="12" customFormat="1" x14ac:dyDescent="0.2"/>
    <row r="929888" s="12" customFormat="1" x14ac:dyDescent="0.2"/>
    <row r="929889" s="12" customFormat="1" x14ac:dyDescent="0.2"/>
    <row r="929890" s="12" customFormat="1" x14ac:dyDescent="0.2"/>
    <row r="929891" s="12" customFormat="1" x14ac:dyDescent="0.2"/>
    <row r="929892" s="12" customFormat="1" x14ac:dyDescent="0.2"/>
    <row r="929893" s="12" customFormat="1" x14ac:dyDescent="0.2"/>
    <row r="929894" s="12" customFormat="1" x14ac:dyDescent="0.2"/>
    <row r="929895" s="12" customFormat="1" x14ac:dyDescent="0.2"/>
    <row r="929896" s="12" customFormat="1" x14ac:dyDescent="0.2"/>
    <row r="929897" s="12" customFormat="1" x14ac:dyDescent="0.2"/>
    <row r="929898" s="12" customFormat="1" x14ac:dyDescent="0.2"/>
    <row r="929899" s="12" customFormat="1" x14ac:dyDescent="0.2"/>
    <row r="929900" s="12" customFormat="1" x14ac:dyDescent="0.2"/>
    <row r="929901" s="12" customFormat="1" x14ac:dyDescent="0.2"/>
    <row r="929902" s="12" customFormat="1" x14ac:dyDescent="0.2"/>
    <row r="929903" s="12" customFormat="1" x14ac:dyDescent="0.2"/>
    <row r="929904" s="12" customFormat="1" x14ac:dyDescent="0.2"/>
    <row r="929905" s="12" customFormat="1" x14ac:dyDescent="0.2"/>
    <row r="929906" s="12" customFormat="1" x14ac:dyDescent="0.2"/>
    <row r="929907" s="12" customFormat="1" x14ac:dyDescent="0.2"/>
    <row r="929908" s="12" customFormat="1" x14ac:dyDescent="0.2"/>
    <row r="929909" s="12" customFormat="1" x14ac:dyDescent="0.2"/>
    <row r="929910" s="12" customFormat="1" x14ac:dyDescent="0.2"/>
    <row r="929911" s="12" customFormat="1" x14ac:dyDescent="0.2"/>
    <row r="929912" s="12" customFormat="1" x14ac:dyDescent="0.2"/>
    <row r="929913" s="12" customFormat="1" x14ac:dyDescent="0.2"/>
    <row r="929914" s="12" customFormat="1" x14ac:dyDescent="0.2"/>
    <row r="929915" s="12" customFormat="1" x14ac:dyDescent="0.2"/>
    <row r="929916" s="12" customFormat="1" x14ac:dyDescent="0.2"/>
    <row r="929917" s="12" customFormat="1" x14ac:dyDescent="0.2"/>
    <row r="929918" s="12" customFormat="1" x14ac:dyDescent="0.2"/>
    <row r="929919" s="12" customFormat="1" x14ac:dyDescent="0.2"/>
    <row r="929920" s="12" customFormat="1" x14ac:dyDescent="0.2"/>
    <row r="929921" s="12" customFormat="1" x14ac:dyDescent="0.2"/>
    <row r="929922" s="12" customFormat="1" x14ac:dyDescent="0.2"/>
    <row r="929923" s="12" customFormat="1" x14ac:dyDescent="0.2"/>
    <row r="929924" s="12" customFormat="1" x14ac:dyDescent="0.2"/>
    <row r="929925" s="12" customFormat="1" x14ac:dyDescent="0.2"/>
    <row r="929926" s="12" customFormat="1" x14ac:dyDescent="0.2"/>
    <row r="929927" s="12" customFormat="1" x14ac:dyDescent="0.2"/>
    <row r="929928" s="12" customFormat="1" x14ac:dyDescent="0.2"/>
    <row r="929929" s="12" customFormat="1" x14ac:dyDescent="0.2"/>
    <row r="929930" s="12" customFormat="1" x14ac:dyDescent="0.2"/>
    <row r="929931" s="12" customFormat="1" x14ac:dyDescent="0.2"/>
    <row r="929932" s="12" customFormat="1" x14ac:dyDescent="0.2"/>
    <row r="929933" s="12" customFormat="1" x14ac:dyDescent="0.2"/>
    <row r="929934" s="12" customFormat="1" x14ac:dyDescent="0.2"/>
    <row r="929935" s="12" customFormat="1" x14ac:dyDescent="0.2"/>
    <row r="929936" s="12" customFormat="1" x14ac:dyDescent="0.2"/>
    <row r="929937" s="12" customFormat="1" x14ac:dyDescent="0.2"/>
    <row r="929938" s="12" customFormat="1" x14ac:dyDescent="0.2"/>
    <row r="929939" s="12" customFormat="1" x14ac:dyDescent="0.2"/>
    <row r="929940" s="12" customFormat="1" x14ac:dyDescent="0.2"/>
    <row r="929941" s="12" customFormat="1" x14ac:dyDescent="0.2"/>
    <row r="929942" s="12" customFormat="1" x14ac:dyDescent="0.2"/>
    <row r="929943" s="12" customFormat="1" x14ac:dyDescent="0.2"/>
    <row r="929944" s="12" customFormat="1" x14ac:dyDescent="0.2"/>
    <row r="929945" s="12" customFormat="1" x14ac:dyDescent="0.2"/>
    <row r="929946" s="12" customFormat="1" x14ac:dyDescent="0.2"/>
    <row r="929947" s="12" customFormat="1" x14ac:dyDescent="0.2"/>
    <row r="929948" s="12" customFormat="1" x14ac:dyDescent="0.2"/>
    <row r="929949" s="12" customFormat="1" x14ac:dyDescent="0.2"/>
    <row r="929950" s="12" customFormat="1" x14ac:dyDescent="0.2"/>
    <row r="929951" s="12" customFormat="1" x14ac:dyDescent="0.2"/>
    <row r="929952" s="12" customFormat="1" x14ac:dyDescent="0.2"/>
    <row r="929953" s="12" customFormat="1" x14ac:dyDescent="0.2"/>
    <row r="929954" s="12" customFormat="1" x14ac:dyDescent="0.2"/>
    <row r="929955" s="12" customFormat="1" x14ac:dyDescent="0.2"/>
    <row r="929956" s="12" customFormat="1" x14ac:dyDescent="0.2"/>
    <row r="929957" s="12" customFormat="1" x14ac:dyDescent="0.2"/>
    <row r="929958" s="12" customFormat="1" x14ac:dyDescent="0.2"/>
    <row r="929959" s="12" customFormat="1" x14ac:dyDescent="0.2"/>
    <row r="929960" s="12" customFormat="1" x14ac:dyDescent="0.2"/>
    <row r="929961" s="12" customFormat="1" x14ac:dyDescent="0.2"/>
    <row r="929962" s="12" customFormat="1" x14ac:dyDescent="0.2"/>
    <row r="929963" s="12" customFormat="1" x14ac:dyDescent="0.2"/>
    <row r="929964" s="12" customFormat="1" x14ac:dyDescent="0.2"/>
    <row r="929965" s="12" customFormat="1" x14ac:dyDescent="0.2"/>
    <row r="929966" s="12" customFormat="1" x14ac:dyDescent="0.2"/>
    <row r="929967" s="12" customFormat="1" x14ac:dyDescent="0.2"/>
    <row r="929968" s="12" customFormat="1" x14ac:dyDescent="0.2"/>
    <row r="929969" s="12" customFormat="1" x14ac:dyDescent="0.2"/>
    <row r="929970" s="12" customFormat="1" x14ac:dyDescent="0.2"/>
    <row r="929971" s="12" customFormat="1" x14ac:dyDescent="0.2"/>
    <row r="929972" s="12" customFormat="1" x14ac:dyDescent="0.2"/>
    <row r="929973" s="12" customFormat="1" x14ac:dyDescent="0.2"/>
    <row r="929974" s="12" customFormat="1" x14ac:dyDescent="0.2"/>
    <row r="929975" s="12" customFormat="1" x14ac:dyDescent="0.2"/>
    <row r="929976" s="12" customFormat="1" x14ac:dyDescent="0.2"/>
    <row r="929977" s="12" customFormat="1" x14ac:dyDescent="0.2"/>
    <row r="929978" s="12" customFormat="1" x14ac:dyDescent="0.2"/>
    <row r="929979" s="12" customFormat="1" x14ac:dyDescent="0.2"/>
    <row r="929980" s="12" customFormat="1" x14ac:dyDescent="0.2"/>
    <row r="929981" s="12" customFormat="1" x14ac:dyDescent="0.2"/>
    <row r="929982" s="12" customFormat="1" x14ac:dyDescent="0.2"/>
    <row r="929983" s="12" customFormat="1" x14ac:dyDescent="0.2"/>
    <row r="929984" s="12" customFormat="1" x14ac:dyDescent="0.2"/>
    <row r="929985" s="12" customFormat="1" x14ac:dyDescent="0.2"/>
    <row r="929986" s="12" customFormat="1" x14ac:dyDescent="0.2"/>
    <row r="929987" s="12" customFormat="1" x14ac:dyDescent="0.2"/>
    <row r="929988" s="12" customFormat="1" x14ac:dyDescent="0.2"/>
    <row r="929989" s="12" customFormat="1" x14ac:dyDescent="0.2"/>
    <row r="929990" s="12" customFormat="1" x14ac:dyDescent="0.2"/>
    <row r="929991" s="12" customFormat="1" x14ac:dyDescent="0.2"/>
    <row r="929992" s="12" customFormat="1" x14ac:dyDescent="0.2"/>
    <row r="929993" s="12" customFormat="1" x14ac:dyDescent="0.2"/>
    <row r="929994" s="12" customFormat="1" x14ac:dyDescent="0.2"/>
    <row r="929995" s="12" customFormat="1" x14ac:dyDescent="0.2"/>
    <row r="929996" s="12" customFormat="1" x14ac:dyDescent="0.2"/>
    <row r="929997" s="12" customFormat="1" x14ac:dyDescent="0.2"/>
    <row r="929998" s="12" customFormat="1" x14ac:dyDescent="0.2"/>
    <row r="929999" s="12" customFormat="1" x14ac:dyDescent="0.2"/>
    <row r="930000" s="12" customFormat="1" x14ac:dyDescent="0.2"/>
    <row r="930001" s="12" customFormat="1" x14ac:dyDescent="0.2"/>
    <row r="930002" s="12" customFormat="1" x14ac:dyDescent="0.2"/>
    <row r="930003" s="12" customFormat="1" x14ac:dyDescent="0.2"/>
    <row r="930004" s="12" customFormat="1" x14ac:dyDescent="0.2"/>
    <row r="930005" s="12" customFormat="1" x14ac:dyDescent="0.2"/>
    <row r="930006" s="12" customFormat="1" x14ac:dyDescent="0.2"/>
    <row r="930007" s="12" customFormat="1" x14ac:dyDescent="0.2"/>
    <row r="930008" s="12" customFormat="1" x14ac:dyDescent="0.2"/>
    <row r="930009" s="12" customFormat="1" x14ac:dyDescent="0.2"/>
    <row r="930010" s="12" customFormat="1" x14ac:dyDescent="0.2"/>
    <row r="930011" s="12" customFormat="1" x14ac:dyDescent="0.2"/>
    <row r="930012" s="12" customFormat="1" x14ac:dyDescent="0.2"/>
    <row r="930013" s="12" customFormat="1" x14ac:dyDescent="0.2"/>
    <row r="930014" s="12" customFormat="1" x14ac:dyDescent="0.2"/>
    <row r="930015" s="12" customFormat="1" x14ac:dyDescent="0.2"/>
    <row r="930016" s="12" customFormat="1" x14ac:dyDescent="0.2"/>
    <row r="930017" s="12" customFormat="1" x14ac:dyDescent="0.2"/>
    <row r="930018" s="12" customFormat="1" x14ac:dyDescent="0.2"/>
    <row r="930019" s="12" customFormat="1" x14ac:dyDescent="0.2"/>
    <row r="930020" s="12" customFormat="1" x14ac:dyDescent="0.2"/>
    <row r="930021" s="12" customFormat="1" x14ac:dyDescent="0.2"/>
    <row r="930022" s="12" customFormat="1" x14ac:dyDescent="0.2"/>
    <row r="930023" s="12" customFormat="1" x14ac:dyDescent="0.2"/>
    <row r="930024" s="12" customFormat="1" x14ac:dyDescent="0.2"/>
    <row r="930025" s="12" customFormat="1" x14ac:dyDescent="0.2"/>
    <row r="930026" s="12" customFormat="1" x14ac:dyDescent="0.2"/>
    <row r="930027" s="12" customFormat="1" x14ac:dyDescent="0.2"/>
    <row r="930028" s="12" customFormat="1" x14ac:dyDescent="0.2"/>
    <row r="930029" s="12" customFormat="1" x14ac:dyDescent="0.2"/>
    <row r="930030" s="12" customFormat="1" x14ac:dyDescent="0.2"/>
    <row r="930031" s="12" customFormat="1" x14ac:dyDescent="0.2"/>
    <row r="930032" s="12" customFormat="1" x14ac:dyDescent="0.2"/>
    <row r="930033" s="12" customFormat="1" x14ac:dyDescent="0.2"/>
    <row r="930034" s="12" customFormat="1" x14ac:dyDescent="0.2"/>
    <row r="930035" s="12" customFormat="1" x14ac:dyDescent="0.2"/>
    <row r="930036" s="12" customFormat="1" x14ac:dyDescent="0.2"/>
    <row r="930037" s="12" customFormat="1" x14ac:dyDescent="0.2"/>
    <row r="930038" s="12" customFormat="1" x14ac:dyDescent="0.2"/>
    <row r="930039" s="12" customFormat="1" x14ac:dyDescent="0.2"/>
    <row r="930040" s="12" customFormat="1" x14ac:dyDescent="0.2"/>
    <row r="930041" s="12" customFormat="1" x14ac:dyDescent="0.2"/>
    <row r="930042" s="12" customFormat="1" x14ac:dyDescent="0.2"/>
    <row r="930043" s="12" customFormat="1" x14ac:dyDescent="0.2"/>
    <row r="930044" s="12" customFormat="1" x14ac:dyDescent="0.2"/>
    <row r="930045" s="12" customFormat="1" x14ac:dyDescent="0.2"/>
    <row r="930046" s="12" customFormat="1" x14ac:dyDescent="0.2"/>
    <row r="930047" s="12" customFormat="1" x14ac:dyDescent="0.2"/>
    <row r="930048" s="12" customFormat="1" x14ac:dyDescent="0.2"/>
    <row r="930049" s="12" customFormat="1" x14ac:dyDescent="0.2"/>
    <row r="930050" s="12" customFormat="1" x14ac:dyDescent="0.2"/>
    <row r="930051" s="12" customFormat="1" x14ac:dyDescent="0.2"/>
    <row r="930052" s="12" customFormat="1" x14ac:dyDescent="0.2"/>
    <row r="930053" s="12" customFormat="1" x14ac:dyDescent="0.2"/>
    <row r="930054" s="12" customFormat="1" x14ac:dyDescent="0.2"/>
    <row r="930055" s="12" customFormat="1" x14ac:dyDescent="0.2"/>
    <row r="930056" s="12" customFormat="1" x14ac:dyDescent="0.2"/>
    <row r="930057" s="12" customFormat="1" x14ac:dyDescent="0.2"/>
    <row r="930058" s="12" customFormat="1" x14ac:dyDescent="0.2"/>
    <row r="930059" s="12" customFormat="1" x14ac:dyDescent="0.2"/>
    <row r="930060" s="12" customFormat="1" x14ac:dyDescent="0.2"/>
    <row r="930061" s="12" customFormat="1" x14ac:dyDescent="0.2"/>
    <row r="930062" s="12" customFormat="1" x14ac:dyDescent="0.2"/>
    <row r="930063" s="12" customFormat="1" x14ac:dyDescent="0.2"/>
    <row r="930064" s="12" customFormat="1" x14ac:dyDescent="0.2"/>
    <row r="930065" s="12" customFormat="1" x14ac:dyDescent="0.2"/>
    <row r="930066" s="12" customFormat="1" x14ac:dyDescent="0.2"/>
    <row r="930067" s="12" customFormat="1" x14ac:dyDescent="0.2"/>
    <row r="930068" s="12" customFormat="1" x14ac:dyDescent="0.2"/>
    <row r="930069" s="12" customFormat="1" x14ac:dyDescent="0.2"/>
    <row r="930070" s="12" customFormat="1" x14ac:dyDescent="0.2"/>
    <row r="930071" s="12" customFormat="1" x14ac:dyDescent="0.2"/>
    <row r="930072" s="12" customFormat="1" x14ac:dyDescent="0.2"/>
    <row r="930073" s="12" customFormat="1" x14ac:dyDescent="0.2"/>
    <row r="930074" s="12" customFormat="1" x14ac:dyDescent="0.2"/>
    <row r="930075" s="12" customFormat="1" x14ac:dyDescent="0.2"/>
    <row r="930076" s="12" customFormat="1" x14ac:dyDescent="0.2"/>
    <row r="930077" s="12" customFormat="1" x14ac:dyDescent="0.2"/>
    <row r="930078" s="12" customFormat="1" x14ac:dyDescent="0.2"/>
    <row r="930079" s="12" customFormat="1" x14ac:dyDescent="0.2"/>
    <row r="930080" s="12" customFormat="1" x14ac:dyDescent="0.2"/>
    <row r="930081" s="12" customFormat="1" x14ac:dyDescent="0.2"/>
    <row r="930082" s="12" customFormat="1" x14ac:dyDescent="0.2"/>
    <row r="930083" s="12" customFormat="1" x14ac:dyDescent="0.2"/>
    <row r="930084" s="12" customFormat="1" x14ac:dyDescent="0.2"/>
    <row r="930085" s="12" customFormat="1" x14ac:dyDescent="0.2"/>
    <row r="930086" s="12" customFormat="1" x14ac:dyDescent="0.2"/>
    <row r="930087" s="12" customFormat="1" x14ac:dyDescent="0.2"/>
    <row r="930088" s="12" customFormat="1" x14ac:dyDescent="0.2"/>
    <row r="930089" s="12" customFormat="1" x14ac:dyDescent="0.2"/>
    <row r="930090" s="12" customFormat="1" x14ac:dyDescent="0.2"/>
    <row r="930091" s="12" customFormat="1" x14ac:dyDescent="0.2"/>
    <row r="930092" s="12" customFormat="1" x14ac:dyDescent="0.2"/>
    <row r="930093" s="12" customFormat="1" x14ac:dyDescent="0.2"/>
    <row r="930094" s="12" customFormat="1" x14ac:dyDescent="0.2"/>
    <row r="930095" s="12" customFormat="1" x14ac:dyDescent="0.2"/>
    <row r="930096" s="12" customFormat="1" x14ac:dyDescent="0.2"/>
    <row r="930097" s="12" customFormat="1" x14ac:dyDescent="0.2"/>
    <row r="930098" s="12" customFormat="1" x14ac:dyDescent="0.2"/>
    <row r="930099" s="12" customFormat="1" x14ac:dyDescent="0.2"/>
    <row r="930100" s="12" customFormat="1" x14ac:dyDescent="0.2"/>
    <row r="930101" s="12" customFormat="1" x14ac:dyDescent="0.2"/>
    <row r="930102" s="12" customFormat="1" x14ac:dyDescent="0.2"/>
    <row r="930103" s="12" customFormat="1" x14ac:dyDescent="0.2"/>
    <row r="930104" s="12" customFormat="1" x14ac:dyDescent="0.2"/>
    <row r="930105" s="12" customFormat="1" x14ac:dyDescent="0.2"/>
    <row r="930106" s="12" customFormat="1" x14ac:dyDescent="0.2"/>
    <row r="930107" s="12" customFormat="1" x14ac:dyDescent="0.2"/>
    <row r="930108" s="12" customFormat="1" x14ac:dyDescent="0.2"/>
    <row r="930109" s="12" customFormat="1" x14ac:dyDescent="0.2"/>
    <row r="930110" s="12" customFormat="1" x14ac:dyDescent="0.2"/>
    <row r="930111" s="12" customFormat="1" x14ac:dyDescent="0.2"/>
    <row r="930112" s="12" customFormat="1" x14ac:dyDescent="0.2"/>
    <row r="930113" s="12" customFormat="1" x14ac:dyDescent="0.2"/>
    <row r="930114" s="12" customFormat="1" x14ac:dyDescent="0.2"/>
    <row r="930115" s="12" customFormat="1" x14ac:dyDescent="0.2"/>
    <row r="930116" s="12" customFormat="1" x14ac:dyDescent="0.2"/>
    <row r="930117" s="12" customFormat="1" x14ac:dyDescent="0.2"/>
    <row r="930118" s="12" customFormat="1" x14ac:dyDescent="0.2"/>
    <row r="930119" s="12" customFormat="1" x14ac:dyDescent="0.2"/>
    <row r="930120" s="12" customFormat="1" x14ac:dyDescent="0.2"/>
    <row r="930121" s="12" customFormat="1" x14ac:dyDescent="0.2"/>
    <row r="930122" s="12" customFormat="1" x14ac:dyDescent="0.2"/>
    <row r="930123" s="12" customFormat="1" x14ac:dyDescent="0.2"/>
    <row r="930124" s="12" customFormat="1" x14ac:dyDescent="0.2"/>
    <row r="930125" s="12" customFormat="1" x14ac:dyDescent="0.2"/>
    <row r="930126" s="12" customFormat="1" x14ac:dyDescent="0.2"/>
    <row r="930127" s="12" customFormat="1" x14ac:dyDescent="0.2"/>
    <row r="930128" s="12" customFormat="1" x14ac:dyDescent="0.2"/>
    <row r="930129" s="12" customFormat="1" x14ac:dyDescent="0.2"/>
    <row r="930130" s="12" customFormat="1" x14ac:dyDescent="0.2"/>
    <row r="930131" s="12" customFormat="1" x14ac:dyDescent="0.2"/>
    <row r="930132" s="12" customFormat="1" x14ac:dyDescent="0.2"/>
    <row r="930133" s="12" customFormat="1" x14ac:dyDescent="0.2"/>
    <row r="930134" s="12" customFormat="1" x14ac:dyDescent="0.2"/>
    <row r="930135" s="12" customFormat="1" x14ac:dyDescent="0.2"/>
    <row r="930136" s="12" customFormat="1" x14ac:dyDescent="0.2"/>
    <row r="930137" s="12" customFormat="1" x14ac:dyDescent="0.2"/>
    <row r="930138" s="12" customFormat="1" x14ac:dyDescent="0.2"/>
    <row r="930139" s="12" customFormat="1" x14ac:dyDescent="0.2"/>
    <row r="930140" s="12" customFormat="1" x14ac:dyDescent="0.2"/>
    <row r="930141" s="12" customFormat="1" x14ac:dyDescent="0.2"/>
    <row r="930142" s="12" customFormat="1" x14ac:dyDescent="0.2"/>
    <row r="930143" s="12" customFormat="1" x14ac:dyDescent="0.2"/>
    <row r="930144" s="12" customFormat="1" x14ac:dyDescent="0.2"/>
    <row r="930145" s="12" customFormat="1" x14ac:dyDescent="0.2"/>
    <row r="930146" s="12" customFormat="1" x14ac:dyDescent="0.2"/>
    <row r="930147" s="12" customFormat="1" x14ac:dyDescent="0.2"/>
    <row r="930148" s="12" customFormat="1" x14ac:dyDescent="0.2"/>
    <row r="930149" s="12" customFormat="1" x14ac:dyDescent="0.2"/>
    <row r="930150" s="12" customFormat="1" x14ac:dyDescent="0.2"/>
    <row r="930151" s="12" customFormat="1" x14ac:dyDescent="0.2"/>
    <row r="930152" s="12" customFormat="1" x14ac:dyDescent="0.2"/>
    <row r="930153" s="12" customFormat="1" x14ac:dyDescent="0.2"/>
    <row r="930154" s="12" customFormat="1" x14ac:dyDescent="0.2"/>
    <row r="930155" s="12" customFormat="1" x14ac:dyDescent="0.2"/>
    <row r="930156" s="12" customFormat="1" x14ac:dyDescent="0.2"/>
    <row r="930157" s="12" customFormat="1" x14ac:dyDescent="0.2"/>
    <row r="930158" s="12" customFormat="1" x14ac:dyDescent="0.2"/>
    <row r="930159" s="12" customFormat="1" x14ac:dyDescent="0.2"/>
    <row r="930160" s="12" customFormat="1" x14ac:dyDescent="0.2"/>
    <row r="930161" s="12" customFormat="1" x14ac:dyDescent="0.2"/>
    <row r="930162" s="12" customFormat="1" x14ac:dyDescent="0.2"/>
    <row r="930163" s="12" customFormat="1" x14ac:dyDescent="0.2"/>
    <row r="930164" s="12" customFormat="1" x14ac:dyDescent="0.2"/>
    <row r="930165" s="12" customFormat="1" x14ac:dyDescent="0.2"/>
    <row r="930166" s="12" customFormat="1" x14ac:dyDescent="0.2"/>
    <row r="930167" s="12" customFormat="1" x14ac:dyDescent="0.2"/>
    <row r="930168" s="12" customFormat="1" x14ac:dyDescent="0.2"/>
    <row r="930169" s="12" customFormat="1" x14ac:dyDescent="0.2"/>
    <row r="930170" s="12" customFormat="1" x14ac:dyDescent="0.2"/>
    <row r="930171" s="12" customFormat="1" x14ac:dyDescent="0.2"/>
    <row r="930172" s="12" customFormat="1" x14ac:dyDescent="0.2"/>
    <row r="930173" s="12" customFormat="1" x14ac:dyDescent="0.2"/>
    <row r="930174" s="12" customFormat="1" x14ac:dyDescent="0.2"/>
    <row r="930175" s="12" customFormat="1" x14ac:dyDescent="0.2"/>
    <row r="930176" s="12" customFormat="1" x14ac:dyDescent="0.2"/>
    <row r="930177" s="12" customFormat="1" x14ac:dyDescent="0.2"/>
    <row r="930178" s="12" customFormat="1" x14ac:dyDescent="0.2"/>
    <row r="930179" s="12" customFormat="1" x14ac:dyDescent="0.2"/>
    <row r="930180" s="12" customFormat="1" x14ac:dyDescent="0.2"/>
    <row r="930181" s="12" customFormat="1" x14ac:dyDescent="0.2"/>
    <row r="930182" s="12" customFormat="1" x14ac:dyDescent="0.2"/>
    <row r="930183" s="12" customFormat="1" x14ac:dyDescent="0.2"/>
    <row r="930184" s="12" customFormat="1" x14ac:dyDescent="0.2"/>
    <row r="930185" s="12" customFormat="1" x14ac:dyDescent="0.2"/>
    <row r="930186" s="12" customFormat="1" x14ac:dyDescent="0.2"/>
    <row r="930187" s="12" customFormat="1" x14ac:dyDescent="0.2"/>
    <row r="930188" s="12" customFormat="1" x14ac:dyDescent="0.2"/>
    <row r="930189" s="12" customFormat="1" x14ac:dyDescent="0.2"/>
    <row r="930190" s="12" customFormat="1" x14ac:dyDescent="0.2"/>
    <row r="930191" s="12" customFormat="1" x14ac:dyDescent="0.2"/>
    <row r="930192" s="12" customFormat="1" x14ac:dyDescent="0.2"/>
    <row r="930193" s="12" customFormat="1" x14ac:dyDescent="0.2"/>
    <row r="930194" s="12" customFormat="1" x14ac:dyDescent="0.2"/>
    <row r="930195" s="12" customFormat="1" x14ac:dyDescent="0.2"/>
    <row r="930196" s="12" customFormat="1" x14ac:dyDescent="0.2"/>
    <row r="930197" s="12" customFormat="1" x14ac:dyDescent="0.2"/>
    <row r="930198" s="12" customFormat="1" x14ac:dyDescent="0.2"/>
    <row r="930199" s="12" customFormat="1" x14ac:dyDescent="0.2"/>
    <row r="930200" s="12" customFormat="1" x14ac:dyDescent="0.2"/>
    <row r="930201" s="12" customFormat="1" x14ac:dyDescent="0.2"/>
    <row r="930202" s="12" customFormat="1" x14ac:dyDescent="0.2"/>
    <row r="930203" s="12" customFormat="1" x14ac:dyDescent="0.2"/>
    <row r="930204" s="12" customFormat="1" x14ac:dyDescent="0.2"/>
    <row r="930205" s="12" customFormat="1" x14ac:dyDescent="0.2"/>
    <row r="930206" s="12" customFormat="1" x14ac:dyDescent="0.2"/>
    <row r="930207" s="12" customFormat="1" x14ac:dyDescent="0.2"/>
    <row r="930208" s="12" customFormat="1" x14ac:dyDescent="0.2"/>
    <row r="930209" s="12" customFormat="1" x14ac:dyDescent="0.2"/>
    <row r="930210" s="12" customFormat="1" x14ac:dyDescent="0.2"/>
    <row r="930211" s="12" customFormat="1" x14ac:dyDescent="0.2"/>
    <row r="930212" s="12" customFormat="1" x14ac:dyDescent="0.2"/>
    <row r="930213" s="12" customFormat="1" x14ac:dyDescent="0.2"/>
    <row r="930214" s="12" customFormat="1" x14ac:dyDescent="0.2"/>
    <row r="930215" s="12" customFormat="1" x14ac:dyDescent="0.2"/>
    <row r="930216" s="12" customFormat="1" x14ac:dyDescent="0.2"/>
    <row r="930217" s="12" customFormat="1" x14ac:dyDescent="0.2"/>
    <row r="930218" s="12" customFormat="1" x14ac:dyDescent="0.2"/>
    <row r="930219" s="12" customFormat="1" x14ac:dyDescent="0.2"/>
    <row r="930220" s="12" customFormat="1" x14ac:dyDescent="0.2"/>
    <row r="930221" s="12" customFormat="1" x14ac:dyDescent="0.2"/>
    <row r="930222" s="12" customFormat="1" x14ac:dyDescent="0.2"/>
    <row r="930223" s="12" customFormat="1" x14ac:dyDescent="0.2"/>
    <row r="930224" s="12" customFormat="1" x14ac:dyDescent="0.2"/>
    <row r="930225" s="12" customFormat="1" x14ac:dyDescent="0.2"/>
    <row r="930226" s="12" customFormat="1" x14ac:dyDescent="0.2"/>
    <row r="930227" s="12" customFormat="1" x14ac:dyDescent="0.2"/>
    <row r="930228" s="12" customFormat="1" x14ac:dyDescent="0.2"/>
    <row r="930229" s="12" customFormat="1" x14ac:dyDescent="0.2"/>
    <row r="930230" s="12" customFormat="1" x14ac:dyDescent="0.2"/>
    <row r="930231" s="12" customFormat="1" x14ac:dyDescent="0.2"/>
    <row r="930232" s="12" customFormat="1" x14ac:dyDescent="0.2"/>
    <row r="930233" s="12" customFormat="1" x14ac:dyDescent="0.2"/>
    <row r="930234" s="12" customFormat="1" x14ac:dyDescent="0.2"/>
    <row r="930235" s="12" customFormat="1" x14ac:dyDescent="0.2"/>
    <row r="930236" s="12" customFormat="1" x14ac:dyDescent="0.2"/>
    <row r="930237" s="12" customFormat="1" x14ac:dyDescent="0.2"/>
    <row r="930238" s="12" customFormat="1" x14ac:dyDescent="0.2"/>
    <row r="930239" s="12" customFormat="1" x14ac:dyDescent="0.2"/>
    <row r="930240" s="12" customFormat="1" x14ac:dyDescent="0.2"/>
    <row r="930241" s="12" customFormat="1" x14ac:dyDescent="0.2"/>
    <row r="930242" s="12" customFormat="1" x14ac:dyDescent="0.2"/>
    <row r="930243" s="12" customFormat="1" x14ac:dyDescent="0.2"/>
    <row r="930244" s="12" customFormat="1" x14ac:dyDescent="0.2"/>
    <row r="930245" s="12" customFormat="1" x14ac:dyDescent="0.2"/>
    <row r="930246" s="12" customFormat="1" x14ac:dyDescent="0.2"/>
    <row r="930247" s="12" customFormat="1" x14ac:dyDescent="0.2"/>
    <row r="930248" s="12" customFormat="1" x14ac:dyDescent="0.2"/>
    <row r="930249" s="12" customFormat="1" x14ac:dyDescent="0.2"/>
    <row r="930250" s="12" customFormat="1" x14ac:dyDescent="0.2"/>
    <row r="930251" s="12" customFormat="1" x14ac:dyDescent="0.2"/>
    <row r="930252" s="12" customFormat="1" x14ac:dyDescent="0.2"/>
    <row r="930253" s="12" customFormat="1" x14ac:dyDescent="0.2"/>
    <row r="930254" s="12" customFormat="1" x14ac:dyDescent="0.2"/>
    <row r="930255" s="12" customFormat="1" x14ac:dyDescent="0.2"/>
    <row r="930256" s="12" customFormat="1" x14ac:dyDescent="0.2"/>
    <row r="930257" s="12" customFormat="1" x14ac:dyDescent="0.2"/>
    <row r="930258" s="12" customFormat="1" x14ac:dyDescent="0.2"/>
    <row r="930259" s="12" customFormat="1" x14ac:dyDescent="0.2"/>
    <row r="930260" s="12" customFormat="1" x14ac:dyDescent="0.2"/>
    <row r="930261" s="12" customFormat="1" x14ac:dyDescent="0.2"/>
    <row r="930262" s="12" customFormat="1" x14ac:dyDescent="0.2"/>
    <row r="930263" s="12" customFormat="1" x14ac:dyDescent="0.2"/>
    <row r="930264" s="12" customFormat="1" x14ac:dyDescent="0.2"/>
    <row r="930265" s="12" customFormat="1" x14ac:dyDescent="0.2"/>
    <row r="930266" s="12" customFormat="1" x14ac:dyDescent="0.2"/>
    <row r="930267" s="12" customFormat="1" x14ac:dyDescent="0.2"/>
    <row r="930268" s="12" customFormat="1" x14ac:dyDescent="0.2"/>
    <row r="930269" s="12" customFormat="1" x14ac:dyDescent="0.2"/>
    <row r="930270" s="12" customFormat="1" x14ac:dyDescent="0.2"/>
    <row r="930271" s="12" customFormat="1" x14ac:dyDescent="0.2"/>
    <row r="930272" s="12" customFormat="1" x14ac:dyDescent="0.2"/>
    <row r="930273" s="12" customFormat="1" x14ac:dyDescent="0.2"/>
    <row r="930274" s="12" customFormat="1" x14ac:dyDescent="0.2"/>
    <row r="930275" s="12" customFormat="1" x14ac:dyDescent="0.2"/>
    <row r="930276" s="12" customFormat="1" x14ac:dyDescent="0.2"/>
    <row r="930277" s="12" customFormat="1" x14ac:dyDescent="0.2"/>
    <row r="930278" s="12" customFormat="1" x14ac:dyDescent="0.2"/>
    <row r="930279" s="12" customFormat="1" x14ac:dyDescent="0.2"/>
    <row r="930280" s="12" customFormat="1" x14ac:dyDescent="0.2"/>
    <row r="930281" s="12" customFormat="1" x14ac:dyDescent="0.2"/>
    <row r="930282" s="12" customFormat="1" x14ac:dyDescent="0.2"/>
    <row r="930283" s="12" customFormat="1" x14ac:dyDescent="0.2"/>
    <row r="930284" s="12" customFormat="1" x14ac:dyDescent="0.2"/>
    <row r="930285" s="12" customFormat="1" x14ac:dyDescent="0.2"/>
    <row r="930286" s="12" customFormat="1" x14ac:dyDescent="0.2"/>
    <row r="930287" s="12" customFormat="1" x14ac:dyDescent="0.2"/>
    <row r="930288" s="12" customFormat="1" x14ac:dyDescent="0.2"/>
    <row r="930289" s="12" customFormat="1" x14ac:dyDescent="0.2"/>
    <row r="930290" s="12" customFormat="1" x14ac:dyDescent="0.2"/>
    <row r="930291" s="12" customFormat="1" x14ac:dyDescent="0.2"/>
    <row r="930292" s="12" customFormat="1" x14ac:dyDescent="0.2"/>
    <row r="930293" s="12" customFormat="1" x14ac:dyDescent="0.2"/>
    <row r="930294" s="12" customFormat="1" x14ac:dyDescent="0.2"/>
    <row r="930295" s="12" customFormat="1" x14ac:dyDescent="0.2"/>
    <row r="930296" s="12" customFormat="1" x14ac:dyDescent="0.2"/>
    <row r="930297" s="12" customFormat="1" x14ac:dyDescent="0.2"/>
    <row r="930298" s="12" customFormat="1" x14ac:dyDescent="0.2"/>
    <row r="930299" s="12" customFormat="1" x14ac:dyDescent="0.2"/>
    <row r="930300" s="12" customFormat="1" x14ac:dyDescent="0.2"/>
    <row r="930301" s="12" customFormat="1" x14ac:dyDescent="0.2"/>
    <row r="930302" s="12" customFormat="1" x14ac:dyDescent="0.2"/>
    <row r="930303" s="12" customFormat="1" x14ac:dyDescent="0.2"/>
    <row r="930304" s="12" customFormat="1" x14ac:dyDescent="0.2"/>
    <row r="930305" s="12" customFormat="1" x14ac:dyDescent="0.2"/>
    <row r="930306" s="12" customFormat="1" x14ac:dyDescent="0.2"/>
    <row r="930307" s="12" customFormat="1" x14ac:dyDescent="0.2"/>
    <row r="930308" s="12" customFormat="1" x14ac:dyDescent="0.2"/>
    <row r="930309" s="12" customFormat="1" x14ac:dyDescent="0.2"/>
    <row r="930310" s="12" customFormat="1" x14ac:dyDescent="0.2"/>
    <row r="930311" s="12" customFormat="1" x14ac:dyDescent="0.2"/>
    <row r="930312" s="12" customFormat="1" x14ac:dyDescent="0.2"/>
    <row r="930313" s="12" customFormat="1" x14ac:dyDescent="0.2"/>
    <row r="930314" s="12" customFormat="1" x14ac:dyDescent="0.2"/>
    <row r="930315" s="12" customFormat="1" x14ac:dyDescent="0.2"/>
    <row r="930316" s="12" customFormat="1" x14ac:dyDescent="0.2"/>
    <row r="930317" s="12" customFormat="1" x14ac:dyDescent="0.2"/>
    <row r="930318" s="12" customFormat="1" x14ac:dyDescent="0.2"/>
    <row r="930319" s="12" customFormat="1" x14ac:dyDescent="0.2"/>
    <row r="930320" s="12" customFormat="1" x14ac:dyDescent="0.2"/>
    <row r="930321" s="12" customFormat="1" x14ac:dyDescent="0.2"/>
    <row r="930322" s="12" customFormat="1" x14ac:dyDescent="0.2"/>
    <row r="930323" s="12" customFormat="1" x14ac:dyDescent="0.2"/>
    <row r="930324" s="12" customFormat="1" x14ac:dyDescent="0.2"/>
    <row r="930325" s="12" customFormat="1" x14ac:dyDescent="0.2"/>
    <row r="930326" s="12" customFormat="1" x14ac:dyDescent="0.2"/>
    <row r="930327" s="12" customFormat="1" x14ac:dyDescent="0.2"/>
    <row r="930328" s="12" customFormat="1" x14ac:dyDescent="0.2"/>
    <row r="930329" s="12" customFormat="1" x14ac:dyDescent="0.2"/>
    <row r="930330" s="12" customFormat="1" x14ac:dyDescent="0.2"/>
    <row r="930331" s="12" customFormat="1" x14ac:dyDescent="0.2"/>
    <row r="930332" s="12" customFormat="1" x14ac:dyDescent="0.2"/>
    <row r="930333" s="12" customFormat="1" x14ac:dyDescent="0.2"/>
    <row r="930334" s="12" customFormat="1" x14ac:dyDescent="0.2"/>
    <row r="930335" s="12" customFormat="1" x14ac:dyDescent="0.2"/>
    <row r="930336" s="12" customFormat="1" x14ac:dyDescent="0.2"/>
    <row r="930337" s="12" customFormat="1" x14ac:dyDescent="0.2"/>
    <row r="930338" s="12" customFormat="1" x14ac:dyDescent="0.2"/>
    <row r="930339" s="12" customFormat="1" x14ac:dyDescent="0.2"/>
    <row r="930340" s="12" customFormat="1" x14ac:dyDescent="0.2"/>
    <row r="930341" s="12" customFormat="1" x14ac:dyDescent="0.2"/>
    <row r="930342" s="12" customFormat="1" x14ac:dyDescent="0.2"/>
    <row r="930343" s="12" customFormat="1" x14ac:dyDescent="0.2"/>
    <row r="930344" s="12" customFormat="1" x14ac:dyDescent="0.2"/>
    <row r="930345" s="12" customFormat="1" x14ac:dyDescent="0.2"/>
    <row r="930346" s="12" customFormat="1" x14ac:dyDescent="0.2"/>
    <row r="930347" s="12" customFormat="1" x14ac:dyDescent="0.2"/>
    <row r="930348" s="12" customFormat="1" x14ac:dyDescent="0.2"/>
    <row r="930349" s="12" customFormat="1" x14ac:dyDescent="0.2"/>
    <row r="930350" s="12" customFormat="1" x14ac:dyDescent="0.2"/>
    <row r="930351" s="12" customFormat="1" x14ac:dyDescent="0.2"/>
    <row r="930352" s="12" customFormat="1" x14ac:dyDescent="0.2"/>
    <row r="930353" s="12" customFormat="1" x14ac:dyDescent="0.2"/>
    <row r="930354" s="12" customFormat="1" x14ac:dyDescent="0.2"/>
    <row r="930355" s="12" customFormat="1" x14ac:dyDescent="0.2"/>
    <row r="930356" s="12" customFormat="1" x14ac:dyDescent="0.2"/>
    <row r="930357" s="12" customFormat="1" x14ac:dyDescent="0.2"/>
    <row r="930358" s="12" customFormat="1" x14ac:dyDescent="0.2"/>
    <row r="930359" s="12" customFormat="1" x14ac:dyDescent="0.2"/>
    <row r="930360" s="12" customFormat="1" x14ac:dyDescent="0.2"/>
    <row r="930361" s="12" customFormat="1" x14ac:dyDescent="0.2"/>
    <row r="930362" s="12" customFormat="1" x14ac:dyDescent="0.2"/>
    <row r="930363" s="12" customFormat="1" x14ac:dyDescent="0.2"/>
    <row r="930364" s="12" customFormat="1" x14ac:dyDescent="0.2"/>
    <row r="930365" s="12" customFormat="1" x14ac:dyDescent="0.2"/>
    <row r="930366" s="12" customFormat="1" x14ac:dyDescent="0.2"/>
    <row r="930367" s="12" customFormat="1" x14ac:dyDescent="0.2"/>
    <row r="930368" s="12" customFormat="1" x14ac:dyDescent="0.2"/>
    <row r="930369" s="12" customFormat="1" x14ac:dyDescent="0.2"/>
    <row r="930370" s="12" customFormat="1" x14ac:dyDescent="0.2"/>
    <row r="930371" s="12" customFormat="1" x14ac:dyDescent="0.2"/>
    <row r="930372" s="12" customFormat="1" x14ac:dyDescent="0.2"/>
    <row r="930373" s="12" customFormat="1" x14ac:dyDescent="0.2"/>
    <row r="930374" s="12" customFormat="1" x14ac:dyDescent="0.2"/>
    <row r="930375" s="12" customFormat="1" x14ac:dyDescent="0.2"/>
    <row r="930376" s="12" customFormat="1" x14ac:dyDescent="0.2"/>
    <row r="930377" s="12" customFormat="1" x14ac:dyDescent="0.2"/>
    <row r="930378" s="12" customFormat="1" x14ac:dyDescent="0.2"/>
    <row r="930379" s="12" customFormat="1" x14ac:dyDescent="0.2"/>
    <row r="930380" s="12" customFormat="1" x14ac:dyDescent="0.2"/>
    <row r="930381" s="12" customFormat="1" x14ac:dyDescent="0.2"/>
    <row r="930382" s="12" customFormat="1" x14ac:dyDescent="0.2"/>
    <row r="930383" s="12" customFormat="1" x14ac:dyDescent="0.2"/>
    <row r="930384" s="12" customFormat="1" x14ac:dyDescent="0.2"/>
    <row r="930385" s="12" customFormat="1" x14ac:dyDescent="0.2"/>
    <row r="930386" s="12" customFormat="1" x14ac:dyDescent="0.2"/>
    <row r="930387" s="12" customFormat="1" x14ac:dyDescent="0.2"/>
    <row r="930388" s="12" customFormat="1" x14ac:dyDescent="0.2"/>
    <row r="930389" s="12" customFormat="1" x14ac:dyDescent="0.2"/>
    <row r="930390" s="12" customFormat="1" x14ac:dyDescent="0.2"/>
    <row r="930391" s="12" customFormat="1" x14ac:dyDescent="0.2"/>
    <row r="930392" s="12" customFormat="1" x14ac:dyDescent="0.2"/>
    <row r="930393" s="12" customFormat="1" x14ac:dyDescent="0.2"/>
    <row r="930394" s="12" customFormat="1" x14ac:dyDescent="0.2"/>
    <row r="930395" s="12" customFormat="1" x14ac:dyDescent="0.2"/>
    <row r="930396" s="12" customFormat="1" x14ac:dyDescent="0.2"/>
    <row r="930397" s="12" customFormat="1" x14ac:dyDescent="0.2"/>
    <row r="930398" s="12" customFormat="1" x14ac:dyDescent="0.2"/>
    <row r="930399" s="12" customFormat="1" x14ac:dyDescent="0.2"/>
    <row r="930400" s="12" customFormat="1" x14ac:dyDescent="0.2"/>
    <row r="930401" s="12" customFormat="1" x14ac:dyDescent="0.2"/>
    <row r="930402" s="12" customFormat="1" x14ac:dyDescent="0.2"/>
    <row r="930403" s="12" customFormat="1" x14ac:dyDescent="0.2"/>
    <row r="930404" s="12" customFormat="1" x14ac:dyDescent="0.2"/>
    <row r="930405" s="12" customFormat="1" x14ac:dyDescent="0.2"/>
    <row r="930406" s="12" customFormat="1" x14ac:dyDescent="0.2"/>
    <row r="930407" s="12" customFormat="1" x14ac:dyDescent="0.2"/>
    <row r="930408" s="12" customFormat="1" x14ac:dyDescent="0.2"/>
    <row r="930409" s="12" customFormat="1" x14ac:dyDescent="0.2"/>
    <row r="930410" s="12" customFormat="1" x14ac:dyDescent="0.2"/>
    <row r="930411" s="12" customFormat="1" x14ac:dyDescent="0.2"/>
    <row r="930412" s="12" customFormat="1" x14ac:dyDescent="0.2"/>
    <row r="930413" s="12" customFormat="1" x14ac:dyDescent="0.2"/>
    <row r="930414" s="12" customFormat="1" x14ac:dyDescent="0.2"/>
    <row r="930415" s="12" customFormat="1" x14ac:dyDescent="0.2"/>
    <row r="930416" s="12" customFormat="1" x14ac:dyDescent="0.2"/>
    <row r="930417" s="12" customFormat="1" x14ac:dyDescent="0.2"/>
    <row r="930418" s="12" customFormat="1" x14ac:dyDescent="0.2"/>
    <row r="930419" s="12" customFormat="1" x14ac:dyDescent="0.2"/>
    <row r="930420" s="12" customFormat="1" x14ac:dyDescent="0.2"/>
    <row r="930421" s="12" customFormat="1" x14ac:dyDescent="0.2"/>
    <row r="930422" s="12" customFormat="1" x14ac:dyDescent="0.2"/>
    <row r="930423" s="12" customFormat="1" x14ac:dyDescent="0.2"/>
    <row r="930424" s="12" customFormat="1" x14ac:dyDescent="0.2"/>
    <row r="930425" s="12" customFormat="1" x14ac:dyDescent="0.2"/>
    <row r="930426" s="12" customFormat="1" x14ac:dyDescent="0.2"/>
    <row r="930427" s="12" customFormat="1" x14ac:dyDescent="0.2"/>
    <row r="930428" s="12" customFormat="1" x14ac:dyDescent="0.2"/>
    <row r="930429" s="12" customFormat="1" x14ac:dyDescent="0.2"/>
    <row r="930430" s="12" customFormat="1" x14ac:dyDescent="0.2"/>
    <row r="930431" s="12" customFormat="1" x14ac:dyDescent="0.2"/>
    <row r="930432" s="12" customFormat="1" x14ac:dyDescent="0.2"/>
    <row r="930433" s="12" customFormat="1" x14ac:dyDescent="0.2"/>
    <row r="930434" s="12" customFormat="1" x14ac:dyDescent="0.2"/>
    <row r="930435" s="12" customFormat="1" x14ac:dyDescent="0.2"/>
    <row r="930436" s="12" customFormat="1" x14ac:dyDescent="0.2"/>
    <row r="930437" s="12" customFormat="1" x14ac:dyDescent="0.2"/>
    <row r="930438" s="12" customFormat="1" x14ac:dyDescent="0.2"/>
    <row r="930439" s="12" customFormat="1" x14ac:dyDescent="0.2"/>
    <row r="930440" s="12" customFormat="1" x14ac:dyDescent="0.2"/>
    <row r="930441" s="12" customFormat="1" x14ac:dyDescent="0.2"/>
    <row r="930442" s="12" customFormat="1" x14ac:dyDescent="0.2"/>
    <row r="930443" s="12" customFormat="1" x14ac:dyDescent="0.2"/>
    <row r="930444" s="12" customFormat="1" x14ac:dyDescent="0.2"/>
    <row r="930445" s="12" customFormat="1" x14ac:dyDescent="0.2"/>
    <row r="930446" s="12" customFormat="1" x14ac:dyDescent="0.2"/>
    <row r="930447" s="12" customFormat="1" x14ac:dyDescent="0.2"/>
    <row r="930448" s="12" customFormat="1" x14ac:dyDescent="0.2"/>
    <row r="930449" s="12" customFormat="1" x14ac:dyDescent="0.2"/>
    <row r="930450" s="12" customFormat="1" x14ac:dyDescent="0.2"/>
    <row r="930451" s="12" customFormat="1" x14ac:dyDescent="0.2"/>
    <row r="930452" s="12" customFormat="1" x14ac:dyDescent="0.2"/>
    <row r="930453" s="12" customFormat="1" x14ac:dyDescent="0.2"/>
    <row r="930454" s="12" customFormat="1" x14ac:dyDescent="0.2"/>
    <row r="930455" s="12" customFormat="1" x14ac:dyDescent="0.2"/>
    <row r="930456" s="12" customFormat="1" x14ac:dyDescent="0.2"/>
    <row r="930457" s="12" customFormat="1" x14ac:dyDescent="0.2"/>
    <row r="930458" s="12" customFormat="1" x14ac:dyDescent="0.2"/>
    <row r="930459" s="12" customFormat="1" x14ac:dyDescent="0.2"/>
    <row r="930460" s="12" customFormat="1" x14ac:dyDescent="0.2"/>
    <row r="930461" s="12" customFormat="1" x14ac:dyDescent="0.2"/>
    <row r="930462" s="12" customFormat="1" x14ac:dyDescent="0.2"/>
    <row r="930463" s="12" customFormat="1" x14ac:dyDescent="0.2"/>
    <row r="930464" s="12" customFormat="1" x14ac:dyDescent="0.2"/>
    <row r="930465" s="12" customFormat="1" x14ac:dyDescent="0.2"/>
    <row r="930466" s="12" customFormat="1" x14ac:dyDescent="0.2"/>
    <row r="930467" s="12" customFormat="1" x14ac:dyDescent="0.2"/>
    <row r="930468" s="12" customFormat="1" x14ac:dyDescent="0.2"/>
    <row r="930469" s="12" customFormat="1" x14ac:dyDescent="0.2"/>
    <row r="930470" s="12" customFormat="1" x14ac:dyDescent="0.2"/>
    <row r="930471" s="12" customFormat="1" x14ac:dyDescent="0.2"/>
    <row r="930472" s="12" customFormat="1" x14ac:dyDescent="0.2"/>
    <row r="930473" s="12" customFormat="1" x14ac:dyDescent="0.2"/>
    <row r="930474" s="12" customFormat="1" x14ac:dyDescent="0.2"/>
    <row r="930475" s="12" customFormat="1" x14ac:dyDescent="0.2"/>
    <row r="930476" s="12" customFormat="1" x14ac:dyDescent="0.2"/>
    <row r="930477" s="12" customFormat="1" x14ac:dyDescent="0.2"/>
    <row r="930478" s="12" customFormat="1" x14ac:dyDescent="0.2"/>
    <row r="930479" s="12" customFormat="1" x14ac:dyDescent="0.2"/>
    <row r="930480" s="12" customFormat="1" x14ac:dyDescent="0.2"/>
    <row r="930481" s="12" customFormat="1" x14ac:dyDescent="0.2"/>
    <row r="930482" s="12" customFormat="1" x14ac:dyDescent="0.2"/>
    <row r="930483" s="12" customFormat="1" x14ac:dyDescent="0.2"/>
    <row r="930484" s="12" customFormat="1" x14ac:dyDescent="0.2"/>
    <row r="930485" s="12" customFormat="1" x14ac:dyDescent="0.2"/>
    <row r="930486" s="12" customFormat="1" x14ac:dyDescent="0.2"/>
    <row r="930487" s="12" customFormat="1" x14ac:dyDescent="0.2"/>
    <row r="930488" s="12" customFormat="1" x14ac:dyDescent="0.2"/>
    <row r="930489" s="12" customFormat="1" x14ac:dyDescent="0.2"/>
    <row r="930490" s="12" customFormat="1" x14ac:dyDescent="0.2"/>
    <row r="930491" s="12" customFormat="1" x14ac:dyDescent="0.2"/>
    <row r="930492" s="12" customFormat="1" x14ac:dyDescent="0.2"/>
    <row r="930493" s="12" customFormat="1" x14ac:dyDescent="0.2"/>
    <row r="930494" s="12" customFormat="1" x14ac:dyDescent="0.2"/>
    <row r="930495" s="12" customFormat="1" x14ac:dyDescent="0.2"/>
    <row r="930496" s="12" customFormat="1" x14ac:dyDescent="0.2"/>
    <row r="930497" s="12" customFormat="1" x14ac:dyDescent="0.2"/>
    <row r="930498" s="12" customFormat="1" x14ac:dyDescent="0.2"/>
    <row r="930499" s="12" customFormat="1" x14ac:dyDescent="0.2"/>
    <row r="930500" s="12" customFormat="1" x14ac:dyDescent="0.2"/>
    <row r="930501" s="12" customFormat="1" x14ac:dyDescent="0.2"/>
    <row r="930502" s="12" customFormat="1" x14ac:dyDescent="0.2"/>
    <row r="930503" s="12" customFormat="1" x14ac:dyDescent="0.2"/>
    <row r="930504" s="12" customFormat="1" x14ac:dyDescent="0.2"/>
    <row r="930505" s="12" customFormat="1" x14ac:dyDescent="0.2"/>
    <row r="930506" s="12" customFormat="1" x14ac:dyDescent="0.2"/>
    <row r="930507" s="12" customFormat="1" x14ac:dyDescent="0.2"/>
    <row r="930508" s="12" customFormat="1" x14ac:dyDescent="0.2"/>
    <row r="930509" s="12" customFormat="1" x14ac:dyDescent="0.2"/>
    <row r="930510" s="12" customFormat="1" x14ac:dyDescent="0.2"/>
    <row r="930511" s="12" customFormat="1" x14ac:dyDescent="0.2"/>
    <row r="930512" s="12" customFormat="1" x14ac:dyDescent="0.2"/>
    <row r="930513" s="12" customFormat="1" x14ac:dyDescent="0.2"/>
    <row r="930514" s="12" customFormat="1" x14ac:dyDescent="0.2"/>
    <row r="930515" s="12" customFormat="1" x14ac:dyDescent="0.2"/>
    <row r="930516" s="12" customFormat="1" x14ac:dyDescent="0.2"/>
    <row r="930517" s="12" customFormat="1" x14ac:dyDescent="0.2"/>
    <row r="930518" s="12" customFormat="1" x14ac:dyDescent="0.2"/>
    <row r="930519" s="12" customFormat="1" x14ac:dyDescent="0.2"/>
    <row r="930520" s="12" customFormat="1" x14ac:dyDescent="0.2"/>
    <row r="930521" s="12" customFormat="1" x14ac:dyDescent="0.2"/>
    <row r="930522" s="12" customFormat="1" x14ac:dyDescent="0.2"/>
    <row r="930523" s="12" customFormat="1" x14ac:dyDescent="0.2"/>
    <row r="930524" s="12" customFormat="1" x14ac:dyDescent="0.2"/>
    <row r="930525" s="12" customFormat="1" x14ac:dyDescent="0.2"/>
    <row r="930526" s="12" customFormat="1" x14ac:dyDescent="0.2"/>
    <row r="930527" s="12" customFormat="1" x14ac:dyDescent="0.2"/>
    <row r="930528" s="12" customFormat="1" x14ac:dyDescent="0.2"/>
    <row r="930529" s="12" customFormat="1" x14ac:dyDescent="0.2"/>
    <row r="930530" s="12" customFormat="1" x14ac:dyDescent="0.2"/>
    <row r="930531" s="12" customFormat="1" x14ac:dyDescent="0.2"/>
    <row r="930532" s="12" customFormat="1" x14ac:dyDescent="0.2"/>
    <row r="930533" s="12" customFormat="1" x14ac:dyDescent="0.2"/>
    <row r="930534" s="12" customFormat="1" x14ac:dyDescent="0.2"/>
    <row r="930535" s="12" customFormat="1" x14ac:dyDescent="0.2"/>
    <row r="930536" s="12" customFormat="1" x14ac:dyDescent="0.2"/>
    <row r="930537" s="12" customFormat="1" x14ac:dyDescent="0.2"/>
    <row r="930538" s="12" customFormat="1" x14ac:dyDescent="0.2"/>
    <row r="930539" s="12" customFormat="1" x14ac:dyDescent="0.2"/>
    <row r="930540" s="12" customFormat="1" x14ac:dyDescent="0.2"/>
    <row r="930541" s="12" customFormat="1" x14ac:dyDescent="0.2"/>
    <row r="930542" s="12" customFormat="1" x14ac:dyDescent="0.2"/>
    <row r="930543" s="12" customFormat="1" x14ac:dyDescent="0.2"/>
    <row r="930544" s="12" customFormat="1" x14ac:dyDescent="0.2"/>
    <row r="930545" s="12" customFormat="1" x14ac:dyDescent="0.2"/>
    <row r="930546" s="12" customFormat="1" x14ac:dyDescent="0.2"/>
    <row r="930547" s="12" customFormat="1" x14ac:dyDescent="0.2"/>
    <row r="930548" s="12" customFormat="1" x14ac:dyDescent="0.2"/>
    <row r="930549" s="12" customFormat="1" x14ac:dyDescent="0.2"/>
    <row r="930550" s="12" customFormat="1" x14ac:dyDescent="0.2"/>
    <row r="930551" s="12" customFormat="1" x14ac:dyDescent="0.2"/>
    <row r="930552" s="12" customFormat="1" x14ac:dyDescent="0.2"/>
    <row r="930553" s="12" customFormat="1" x14ac:dyDescent="0.2"/>
    <row r="930554" s="12" customFormat="1" x14ac:dyDescent="0.2"/>
    <row r="930555" s="12" customFormat="1" x14ac:dyDescent="0.2"/>
    <row r="930556" s="12" customFormat="1" x14ac:dyDescent="0.2"/>
    <row r="930557" s="12" customFormat="1" x14ac:dyDescent="0.2"/>
    <row r="930558" s="12" customFormat="1" x14ac:dyDescent="0.2"/>
    <row r="930559" s="12" customFormat="1" x14ac:dyDescent="0.2"/>
    <row r="930560" s="12" customFormat="1" x14ac:dyDescent="0.2"/>
    <row r="930561" s="12" customFormat="1" x14ac:dyDescent="0.2"/>
    <row r="930562" s="12" customFormat="1" x14ac:dyDescent="0.2"/>
    <row r="930563" s="12" customFormat="1" x14ac:dyDescent="0.2"/>
    <row r="930564" s="12" customFormat="1" x14ac:dyDescent="0.2"/>
    <row r="930565" s="12" customFormat="1" x14ac:dyDescent="0.2"/>
    <row r="930566" s="12" customFormat="1" x14ac:dyDescent="0.2"/>
    <row r="930567" s="12" customFormat="1" x14ac:dyDescent="0.2"/>
    <row r="930568" s="12" customFormat="1" x14ac:dyDescent="0.2"/>
    <row r="930569" s="12" customFormat="1" x14ac:dyDescent="0.2"/>
    <row r="930570" s="12" customFormat="1" x14ac:dyDescent="0.2"/>
    <row r="930571" s="12" customFormat="1" x14ac:dyDescent="0.2"/>
    <row r="930572" s="12" customFormat="1" x14ac:dyDescent="0.2"/>
    <row r="930573" s="12" customFormat="1" x14ac:dyDescent="0.2"/>
    <row r="930574" s="12" customFormat="1" x14ac:dyDescent="0.2"/>
    <row r="930575" s="12" customFormat="1" x14ac:dyDescent="0.2"/>
    <row r="930576" s="12" customFormat="1" x14ac:dyDescent="0.2"/>
    <row r="930577" s="12" customFormat="1" x14ac:dyDescent="0.2"/>
    <row r="930578" s="12" customFormat="1" x14ac:dyDescent="0.2"/>
    <row r="930579" s="12" customFormat="1" x14ac:dyDescent="0.2"/>
    <row r="930580" s="12" customFormat="1" x14ac:dyDescent="0.2"/>
    <row r="930581" s="12" customFormat="1" x14ac:dyDescent="0.2"/>
    <row r="930582" s="12" customFormat="1" x14ac:dyDescent="0.2"/>
    <row r="930583" s="12" customFormat="1" x14ac:dyDescent="0.2"/>
    <row r="930584" s="12" customFormat="1" x14ac:dyDescent="0.2"/>
    <row r="930585" s="12" customFormat="1" x14ac:dyDescent="0.2"/>
    <row r="930586" s="12" customFormat="1" x14ac:dyDescent="0.2"/>
    <row r="930587" s="12" customFormat="1" x14ac:dyDescent="0.2"/>
    <row r="930588" s="12" customFormat="1" x14ac:dyDescent="0.2"/>
    <row r="930589" s="12" customFormat="1" x14ac:dyDescent="0.2"/>
    <row r="930590" s="12" customFormat="1" x14ac:dyDescent="0.2"/>
    <row r="930591" s="12" customFormat="1" x14ac:dyDescent="0.2"/>
    <row r="930592" s="12" customFormat="1" x14ac:dyDescent="0.2"/>
    <row r="930593" s="12" customFormat="1" x14ac:dyDescent="0.2"/>
    <row r="930594" s="12" customFormat="1" x14ac:dyDescent="0.2"/>
    <row r="930595" s="12" customFormat="1" x14ac:dyDescent="0.2"/>
    <row r="930596" s="12" customFormat="1" x14ac:dyDescent="0.2"/>
    <row r="930597" s="12" customFormat="1" x14ac:dyDescent="0.2"/>
    <row r="930598" s="12" customFormat="1" x14ac:dyDescent="0.2"/>
    <row r="930599" s="12" customFormat="1" x14ac:dyDescent="0.2"/>
    <row r="930600" s="12" customFormat="1" x14ac:dyDescent="0.2"/>
    <row r="930601" s="12" customFormat="1" x14ac:dyDescent="0.2"/>
    <row r="930602" s="12" customFormat="1" x14ac:dyDescent="0.2"/>
    <row r="930603" s="12" customFormat="1" x14ac:dyDescent="0.2"/>
    <row r="930604" s="12" customFormat="1" x14ac:dyDescent="0.2"/>
    <row r="930605" s="12" customFormat="1" x14ac:dyDescent="0.2"/>
    <row r="930606" s="12" customFormat="1" x14ac:dyDescent="0.2"/>
    <row r="930607" s="12" customFormat="1" x14ac:dyDescent="0.2"/>
    <row r="930608" s="12" customFormat="1" x14ac:dyDescent="0.2"/>
    <row r="930609" s="12" customFormat="1" x14ac:dyDescent="0.2"/>
    <row r="930610" s="12" customFormat="1" x14ac:dyDescent="0.2"/>
    <row r="930611" s="12" customFormat="1" x14ac:dyDescent="0.2"/>
    <row r="930612" s="12" customFormat="1" x14ac:dyDescent="0.2"/>
    <row r="930613" s="12" customFormat="1" x14ac:dyDescent="0.2"/>
    <row r="930614" s="12" customFormat="1" x14ac:dyDescent="0.2"/>
    <row r="930615" s="12" customFormat="1" x14ac:dyDescent="0.2"/>
    <row r="930616" s="12" customFormat="1" x14ac:dyDescent="0.2"/>
    <row r="930617" s="12" customFormat="1" x14ac:dyDescent="0.2"/>
    <row r="930618" s="12" customFormat="1" x14ac:dyDescent="0.2"/>
    <row r="930619" s="12" customFormat="1" x14ac:dyDescent="0.2"/>
    <row r="930620" s="12" customFormat="1" x14ac:dyDescent="0.2"/>
    <row r="930621" s="12" customFormat="1" x14ac:dyDescent="0.2"/>
    <row r="930622" s="12" customFormat="1" x14ac:dyDescent="0.2"/>
    <row r="930623" s="12" customFormat="1" x14ac:dyDescent="0.2"/>
    <row r="930624" s="12" customFormat="1" x14ac:dyDescent="0.2"/>
    <row r="930625" s="12" customFormat="1" x14ac:dyDescent="0.2"/>
    <row r="930626" s="12" customFormat="1" x14ac:dyDescent="0.2"/>
    <row r="930627" s="12" customFormat="1" x14ac:dyDescent="0.2"/>
    <row r="930628" s="12" customFormat="1" x14ac:dyDescent="0.2"/>
    <row r="930629" s="12" customFormat="1" x14ac:dyDescent="0.2"/>
    <row r="930630" s="12" customFormat="1" x14ac:dyDescent="0.2"/>
    <row r="930631" s="12" customFormat="1" x14ac:dyDescent="0.2"/>
    <row r="930632" s="12" customFormat="1" x14ac:dyDescent="0.2"/>
    <row r="930633" s="12" customFormat="1" x14ac:dyDescent="0.2"/>
    <row r="930634" s="12" customFormat="1" x14ac:dyDescent="0.2"/>
    <row r="930635" s="12" customFormat="1" x14ac:dyDescent="0.2"/>
    <row r="930636" s="12" customFormat="1" x14ac:dyDescent="0.2"/>
    <row r="930637" s="12" customFormat="1" x14ac:dyDescent="0.2"/>
    <row r="930638" s="12" customFormat="1" x14ac:dyDescent="0.2"/>
    <row r="930639" s="12" customFormat="1" x14ac:dyDescent="0.2"/>
    <row r="930640" s="12" customFormat="1" x14ac:dyDescent="0.2"/>
    <row r="930641" s="12" customFormat="1" x14ac:dyDescent="0.2"/>
    <row r="930642" s="12" customFormat="1" x14ac:dyDescent="0.2"/>
    <row r="930643" s="12" customFormat="1" x14ac:dyDescent="0.2"/>
    <row r="930644" s="12" customFormat="1" x14ac:dyDescent="0.2"/>
    <row r="930645" s="12" customFormat="1" x14ac:dyDescent="0.2"/>
    <row r="930646" s="12" customFormat="1" x14ac:dyDescent="0.2"/>
    <row r="930647" s="12" customFormat="1" x14ac:dyDescent="0.2"/>
    <row r="930648" s="12" customFormat="1" x14ac:dyDescent="0.2"/>
    <row r="930649" s="12" customFormat="1" x14ac:dyDescent="0.2"/>
    <row r="930650" s="12" customFormat="1" x14ac:dyDescent="0.2"/>
    <row r="930651" s="12" customFormat="1" x14ac:dyDescent="0.2"/>
    <row r="930652" s="12" customFormat="1" x14ac:dyDescent="0.2"/>
    <row r="930653" s="12" customFormat="1" x14ac:dyDescent="0.2"/>
    <row r="930654" s="12" customFormat="1" x14ac:dyDescent="0.2"/>
    <row r="930655" s="12" customFormat="1" x14ac:dyDescent="0.2"/>
    <row r="930656" s="12" customFormat="1" x14ac:dyDescent="0.2"/>
    <row r="930657" s="12" customFormat="1" x14ac:dyDescent="0.2"/>
    <row r="930658" s="12" customFormat="1" x14ac:dyDescent="0.2"/>
    <row r="930659" s="12" customFormat="1" x14ac:dyDescent="0.2"/>
    <row r="930660" s="12" customFormat="1" x14ac:dyDescent="0.2"/>
    <row r="930661" s="12" customFormat="1" x14ac:dyDescent="0.2"/>
    <row r="930662" s="12" customFormat="1" x14ac:dyDescent="0.2"/>
    <row r="930663" s="12" customFormat="1" x14ac:dyDescent="0.2"/>
    <row r="930664" s="12" customFormat="1" x14ac:dyDescent="0.2"/>
    <row r="930665" s="12" customFormat="1" x14ac:dyDescent="0.2"/>
    <row r="930666" s="12" customFormat="1" x14ac:dyDescent="0.2"/>
    <row r="930667" s="12" customFormat="1" x14ac:dyDescent="0.2"/>
    <row r="930668" s="12" customFormat="1" x14ac:dyDescent="0.2"/>
    <row r="930669" s="12" customFormat="1" x14ac:dyDescent="0.2"/>
    <row r="930670" s="12" customFormat="1" x14ac:dyDescent="0.2"/>
    <row r="930671" s="12" customFormat="1" x14ac:dyDescent="0.2"/>
    <row r="930672" s="12" customFormat="1" x14ac:dyDescent="0.2"/>
    <row r="930673" s="12" customFormat="1" x14ac:dyDescent="0.2"/>
    <row r="930674" s="12" customFormat="1" x14ac:dyDescent="0.2"/>
    <row r="930675" s="12" customFormat="1" x14ac:dyDescent="0.2"/>
    <row r="930676" s="12" customFormat="1" x14ac:dyDescent="0.2"/>
    <row r="930677" s="12" customFormat="1" x14ac:dyDescent="0.2"/>
    <row r="930678" s="12" customFormat="1" x14ac:dyDescent="0.2"/>
    <row r="930679" s="12" customFormat="1" x14ac:dyDescent="0.2"/>
    <row r="930680" s="12" customFormat="1" x14ac:dyDescent="0.2"/>
    <row r="930681" s="12" customFormat="1" x14ac:dyDescent="0.2"/>
    <row r="930682" s="12" customFormat="1" x14ac:dyDescent="0.2"/>
    <row r="930683" s="12" customFormat="1" x14ac:dyDescent="0.2"/>
    <row r="930684" s="12" customFormat="1" x14ac:dyDescent="0.2"/>
    <row r="930685" s="12" customFormat="1" x14ac:dyDescent="0.2"/>
    <row r="930686" s="12" customFormat="1" x14ac:dyDescent="0.2"/>
    <row r="930687" s="12" customFormat="1" x14ac:dyDescent="0.2"/>
    <row r="930688" s="12" customFormat="1" x14ac:dyDescent="0.2"/>
    <row r="930689" s="12" customFormat="1" x14ac:dyDescent="0.2"/>
    <row r="930690" s="12" customFormat="1" x14ac:dyDescent="0.2"/>
    <row r="930691" s="12" customFormat="1" x14ac:dyDescent="0.2"/>
    <row r="930692" s="12" customFormat="1" x14ac:dyDescent="0.2"/>
    <row r="930693" s="12" customFormat="1" x14ac:dyDescent="0.2"/>
    <row r="930694" s="12" customFormat="1" x14ac:dyDescent="0.2"/>
    <row r="930695" s="12" customFormat="1" x14ac:dyDescent="0.2"/>
    <row r="930696" s="12" customFormat="1" x14ac:dyDescent="0.2"/>
    <row r="930697" s="12" customFormat="1" x14ac:dyDescent="0.2"/>
    <row r="930698" s="12" customFormat="1" x14ac:dyDescent="0.2"/>
    <row r="930699" s="12" customFormat="1" x14ac:dyDescent="0.2"/>
    <row r="930700" s="12" customFormat="1" x14ac:dyDescent="0.2"/>
    <row r="930701" s="12" customFormat="1" x14ac:dyDescent="0.2"/>
    <row r="930702" s="12" customFormat="1" x14ac:dyDescent="0.2"/>
    <row r="930703" s="12" customFormat="1" x14ac:dyDescent="0.2"/>
    <row r="930704" s="12" customFormat="1" x14ac:dyDescent="0.2"/>
    <row r="930705" s="12" customFormat="1" x14ac:dyDescent="0.2"/>
    <row r="930706" s="12" customFormat="1" x14ac:dyDescent="0.2"/>
    <row r="930707" s="12" customFormat="1" x14ac:dyDescent="0.2"/>
    <row r="930708" s="12" customFormat="1" x14ac:dyDescent="0.2"/>
    <row r="930709" s="12" customFormat="1" x14ac:dyDescent="0.2"/>
    <row r="930710" s="12" customFormat="1" x14ac:dyDescent="0.2"/>
    <row r="930711" s="12" customFormat="1" x14ac:dyDescent="0.2"/>
    <row r="930712" s="12" customFormat="1" x14ac:dyDescent="0.2"/>
    <row r="930713" s="12" customFormat="1" x14ac:dyDescent="0.2"/>
    <row r="930714" s="12" customFormat="1" x14ac:dyDescent="0.2"/>
    <row r="930715" s="12" customFormat="1" x14ac:dyDescent="0.2"/>
    <row r="930716" s="12" customFormat="1" x14ac:dyDescent="0.2"/>
    <row r="930717" s="12" customFormat="1" x14ac:dyDescent="0.2"/>
    <row r="930718" s="12" customFormat="1" x14ac:dyDescent="0.2"/>
    <row r="930719" s="12" customFormat="1" x14ac:dyDescent="0.2"/>
    <row r="930720" s="12" customFormat="1" x14ac:dyDescent="0.2"/>
    <row r="930721" s="12" customFormat="1" x14ac:dyDescent="0.2"/>
    <row r="930722" s="12" customFormat="1" x14ac:dyDescent="0.2"/>
    <row r="930723" s="12" customFormat="1" x14ac:dyDescent="0.2"/>
    <row r="930724" s="12" customFormat="1" x14ac:dyDescent="0.2"/>
    <row r="930725" s="12" customFormat="1" x14ac:dyDescent="0.2"/>
    <row r="930726" s="12" customFormat="1" x14ac:dyDescent="0.2"/>
    <row r="930727" s="12" customFormat="1" x14ac:dyDescent="0.2"/>
    <row r="930728" s="12" customFormat="1" x14ac:dyDescent="0.2"/>
    <row r="930729" s="12" customFormat="1" x14ac:dyDescent="0.2"/>
    <row r="930730" s="12" customFormat="1" x14ac:dyDescent="0.2"/>
    <row r="930731" s="12" customFormat="1" x14ac:dyDescent="0.2"/>
    <row r="930732" s="12" customFormat="1" x14ac:dyDescent="0.2"/>
    <row r="930733" s="12" customFormat="1" x14ac:dyDescent="0.2"/>
    <row r="930734" s="12" customFormat="1" x14ac:dyDescent="0.2"/>
    <row r="930735" s="12" customFormat="1" x14ac:dyDescent="0.2"/>
    <row r="930736" s="12" customFormat="1" x14ac:dyDescent="0.2"/>
    <row r="930737" s="12" customFormat="1" x14ac:dyDescent="0.2"/>
    <row r="930738" s="12" customFormat="1" x14ac:dyDescent="0.2"/>
    <row r="930739" s="12" customFormat="1" x14ac:dyDescent="0.2"/>
    <row r="930740" s="12" customFormat="1" x14ac:dyDescent="0.2"/>
    <row r="930741" s="12" customFormat="1" x14ac:dyDescent="0.2"/>
    <row r="930742" s="12" customFormat="1" x14ac:dyDescent="0.2"/>
    <row r="930743" s="12" customFormat="1" x14ac:dyDescent="0.2"/>
    <row r="930744" s="12" customFormat="1" x14ac:dyDescent="0.2"/>
    <row r="930745" s="12" customFormat="1" x14ac:dyDescent="0.2"/>
    <row r="930746" s="12" customFormat="1" x14ac:dyDescent="0.2"/>
    <row r="930747" s="12" customFormat="1" x14ac:dyDescent="0.2"/>
    <row r="930748" s="12" customFormat="1" x14ac:dyDescent="0.2"/>
    <row r="930749" s="12" customFormat="1" x14ac:dyDescent="0.2"/>
    <row r="930750" s="12" customFormat="1" x14ac:dyDescent="0.2"/>
    <row r="930751" s="12" customFormat="1" x14ac:dyDescent="0.2"/>
    <row r="930752" s="12" customFormat="1" x14ac:dyDescent="0.2"/>
    <row r="930753" s="12" customFormat="1" x14ac:dyDescent="0.2"/>
    <row r="930754" s="12" customFormat="1" x14ac:dyDescent="0.2"/>
    <row r="930755" s="12" customFormat="1" x14ac:dyDescent="0.2"/>
    <row r="930756" s="12" customFormat="1" x14ac:dyDescent="0.2"/>
    <row r="930757" s="12" customFormat="1" x14ac:dyDescent="0.2"/>
    <row r="930758" s="12" customFormat="1" x14ac:dyDescent="0.2"/>
    <row r="930759" s="12" customFormat="1" x14ac:dyDescent="0.2"/>
    <row r="930760" s="12" customFormat="1" x14ac:dyDescent="0.2"/>
    <row r="930761" s="12" customFormat="1" x14ac:dyDescent="0.2"/>
    <row r="930762" s="12" customFormat="1" x14ac:dyDescent="0.2"/>
    <row r="930763" s="12" customFormat="1" x14ac:dyDescent="0.2"/>
    <row r="930764" s="12" customFormat="1" x14ac:dyDescent="0.2"/>
    <row r="930765" s="12" customFormat="1" x14ac:dyDescent="0.2"/>
    <row r="930766" s="12" customFormat="1" x14ac:dyDescent="0.2"/>
    <row r="930767" s="12" customFormat="1" x14ac:dyDescent="0.2"/>
    <row r="930768" s="12" customFormat="1" x14ac:dyDescent="0.2"/>
    <row r="930769" s="12" customFormat="1" x14ac:dyDescent="0.2"/>
    <row r="930770" s="12" customFormat="1" x14ac:dyDescent="0.2"/>
    <row r="930771" s="12" customFormat="1" x14ac:dyDescent="0.2"/>
    <row r="930772" s="12" customFormat="1" x14ac:dyDescent="0.2"/>
    <row r="930773" s="12" customFormat="1" x14ac:dyDescent="0.2"/>
    <row r="930774" s="12" customFormat="1" x14ac:dyDescent="0.2"/>
    <row r="930775" s="12" customFormat="1" x14ac:dyDescent="0.2"/>
    <row r="930776" s="12" customFormat="1" x14ac:dyDescent="0.2"/>
    <row r="930777" s="12" customFormat="1" x14ac:dyDescent="0.2"/>
    <row r="930778" s="12" customFormat="1" x14ac:dyDescent="0.2"/>
    <row r="930779" s="12" customFormat="1" x14ac:dyDescent="0.2"/>
    <row r="930780" s="12" customFormat="1" x14ac:dyDescent="0.2"/>
    <row r="930781" s="12" customFormat="1" x14ac:dyDescent="0.2"/>
    <row r="930782" s="12" customFormat="1" x14ac:dyDescent="0.2"/>
    <row r="930783" s="12" customFormat="1" x14ac:dyDescent="0.2"/>
    <row r="930784" s="12" customFormat="1" x14ac:dyDescent="0.2"/>
    <row r="930785" s="12" customFormat="1" x14ac:dyDescent="0.2"/>
    <row r="930786" s="12" customFormat="1" x14ac:dyDescent="0.2"/>
    <row r="930787" s="12" customFormat="1" x14ac:dyDescent="0.2"/>
    <row r="930788" s="12" customFormat="1" x14ac:dyDescent="0.2"/>
    <row r="930789" s="12" customFormat="1" x14ac:dyDescent="0.2"/>
    <row r="930790" s="12" customFormat="1" x14ac:dyDescent="0.2"/>
    <row r="930791" s="12" customFormat="1" x14ac:dyDescent="0.2"/>
    <row r="930792" s="12" customFormat="1" x14ac:dyDescent="0.2"/>
    <row r="930793" s="12" customFormat="1" x14ac:dyDescent="0.2"/>
    <row r="930794" s="12" customFormat="1" x14ac:dyDescent="0.2"/>
    <row r="930795" s="12" customFormat="1" x14ac:dyDescent="0.2"/>
    <row r="930796" s="12" customFormat="1" x14ac:dyDescent="0.2"/>
    <row r="930797" s="12" customFormat="1" x14ac:dyDescent="0.2"/>
    <row r="930798" s="12" customFormat="1" x14ac:dyDescent="0.2"/>
    <row r="930799" s="12" customFormat="1" x14ac:dyDescent="0.2"/>
    <row r="930800" s="12" customFormat="1" x14ac:dyDescent="0.2"/>
    <row r="930801" s="12" customFormat="1" x14ac:dyDescent="0.2"/>
    <row r="930802" s="12" customFormat="1" x14ac:dyDescent="0.2"/>
    <row r="930803" s="12" customFormat="1" x14ac:dyDescent="0.2"/>
    <row r="930804" s="12" customFormat="1" x14ac:dyDescent="0.2"/>
    <row r="930805" s="12" customFormat="1" x14ac:dyDescent="0.2"/>
    <row r="930806" s="12" customFormat="1" x14ac:dyDescent="0.2"/>
    <row r="930807" s="12" customFormat="1" x14ac:dyDescent="0.2"/>
    <row r="930808" s="12" customFormat="1" x14ac:dyDescent="0.2"/>
    <row r="930809" s="12" customFormat="1" x14ac:dyDescent="0.2"/>
    <row r="930810" s="12" customFormat="1" x14ac:dyDescent="0.2"/>
    <row r="930811" s="12" customFormat="1" x14ac:dyDescent="0.2"/>
    <row r="930812" s="12" customFormat="1" x14ac:dyDescent="0.2"/>
    <row r="930813" s="12" customFormat="1" x14ac:dyDescent="0.2"/>
    <row r="930814" s="12" customFormat="1" x14ac:dyDescent="0.2"/>
    <row r="930815" s="12" customFormat="1" x14ac:dyDescent="0.2"/>
    <row r="930816" s="12" customFormat="1" x14ac:dyDescent="0.2"/>
    <row r="930817" s="12" customFormat="1" x14ac:dyDescent="0.2"/>
    <row r="930818" s="12" customFormat="1" x14ac:dyDescent="0.2"/>
    <row r="930819" s="12" customFormat="1" x14ac:dyDescent="0.2"/>
    <row r="930820" s="12" customFormat="1" x14ac:dyDescent="0.2"/>
    <row r="930821" s="12" customFormat="1" x14ac:dyDescent="0.2"/>
    <row r="930822" s="12" customFormat="1" x14ac:dyDescent="0.2"/>
    <row r="930823" s="12" customFormat="1" x14ac:dyDescent="0.2"/>
    <row r="930824" s="12" customFormat="1" x14ac:dyDescent="0.2"/>
    <row r="930825" s="12" customFormat="1" x14ac:dyDescent="0.2"/>
    <row r="930826" s="12" customFormat="1" x14ac:dyDescent="0.2"/>
    <row r="930827" s="12" customFormat="1" x14ac:dyDescent="0.2"/>
    <row r="930828" s="12" customFormat="1" x14ac:dyDescent="0.2"/>
    <row r="930829" s="12" customFormat="1" x14ac:dyDescent="0.2"/>
    <row r="930830" s="12" customFormat="1" x14ac:dyDescent="0.2"/>
    <row r="930831" s="12" customFormat="1" x14ac:dyDescent="0.2"/>
    <row r="930832" s="12" customFormat="1" x14ac:dyDescent="0.2"/>
    <row r="930833" s="12" customFormat="1" x14ac:dyDescent="0.2"/>
    <row r="930834" s="12" customFormat="1" x14ac:dyDescent="0.2"/>
    <row r="930835" s="12" customFormat="1" x14ac:dyDescent="0.2"/>
    <row r="930836" s="12" customFormat="1" x14ac:dyDescent="0.2"/>
    <row r="930837" s="12" customFormat="1" x14ac:dyDescent="0.2"/>
    <row r="930838" s="12" customFormat="1" x14ac:dyDescent="0.2"/>
    <row r="930839" s="12" customFormat="1" x14ac:dyDescent="0.2"/>
    <row r="930840" s="12" customFormat="1" x14ac:dyDescent="0.2"/>
    <row r="930841" s="12" customFormat="1" x14ac:dyDescent="0.2"/>
    <row r="930842" s="12" customFormat="1" x14ac:dyDescent="0.2"/>
    <row r="930843" s="12" customFormat="1" x14ac:dyDescent="0.2"/>
    <row r="930844" s="12" customFormat="1" x14ac:dyDescent="0.2"/>
    <row r="930845" s="12" customFormat="1" x14ac:dyDescent="0.2"/>
    <row r="930846" s="12" customFormat="1" x14ac:dyDescent="0.2"/>
    <row r="930847" s="12" customFormat="1" x14ac:dyDescent="0.2"/>
    <row r="930848" s="12" customFormat="1" x14ac:dyDescent="0.2"/>
    <row r="930849" s="12" customFormat="1" x14ac:dyDescent="0.2"/>
    <row r="930850" s="12" customFormat="1" x14ac:dyDescent="0.2"/>
    <row r="930851" s="12" customFormat="1" x14ac:dyDescent="0.2"/>
    <row r="930852" s="12" customFormat="1" x14ac:dyDescent="0.2"/>
    <row r="930853" s="12" customFormat="1" x14ac:dyDescent="0.2"/>
    <row r="930854" s="12" customFormat="1" x14ac:dyDescent="0.2"/>
    <row r="930855" s="12" customFormat="1" x14ac:dyDescent="0.2"/>
    <row r="930856" s="12" customFormat="1" x14ac:dyDescent="0.2"/>
    <row r="930857" s="12" customFormat="1" x14ac:dyDescent="0.2"/>
    <row r="930858" s="12" customFormat="1" x14ac:dyDescent="0.2"/>
    <row r="930859" s="12" customFormat="1" x14ac:dyDescent="0.2"/>
    <row r="930860" s="12" customFormat="1" x14ac:dyDescent="0.2"/>
    <row r="930861" s="12" customFormat="1" x14ac:dyDescent="0.2"/>
    <row r="930862" s="12" customFormat="1" x14ac:dyDescent="0.2"/>
    <row r="930863" s="12" customFormat="1" x14ac:dyDescent="0.2"/>
    <row r="930864" s="12" customFormat="1" x14ac:dyDescent="0.2"/>
    <row r="930865" s="12" customFormat="1" x14ac:dyDescent="0.2"/>
    <row r="930866" s="12" customFormat="1" x14ac:dyDescent="0.2"/>
    <row r="930867" s="12" customFormat="1" x14ac:dyDescent="0.2"/>
    <row r="930868" s="12" customFormat="1" x14ac:dyDescent="0.2"/>
    <row r="930869" s="12" customFormat="1" x14ac:dyDescent="0.2"/>
    <row r="930870" s="12" customFormat="1" x14ac:dyDescent="0.2"/>
    <row r="930871" s="12" customFormat="1" x14ac:dyDescent="0.2"/>
    <row r="930872" s="12" customFormat="1" x14ac:dyDescent="0.2"/>
    <row r="930873" s="12" customFormat="1" x14ac:dyDescent="0.2"/>
    <row r="930874" s="12" customFormat="1" x14ac:dyDescent="0.2"/>
    <row r="930875" s="12" customFormat="1" x14ac:dyDescent="0.2"/>
    <row r="930876" s="12" customFormat="1" x14ac:dyDescent="0.2"/>
    <row r="930877" s="12" customFormat="1" x14ac:dyDescent="0.2"/>
    <row r="930878" s="12" customFormat="1" x14ac:dyDescent="0.2"/>
    <row r="930879" s="12" customFormat="1" x14ac:dyDescent="0.2"/>
    <row r="930880" s="12" customFormat="1" x14ac:dyDescent="0.2"/>
    <row r="930881" s="12" customFormat="1" x14ac:dyDescent="0.2"/>
    <row r="930882" s="12" customFormat="1" x14ac:dyDescent="0.2"/>
    <row r="930883" s="12" customFormat="1" x14ac:dyDescent="0.2"/>
    <row r="930884" s="12" customFormat="1" x14ac:dyDescent="0.2"/>
    <row r="930885" s="12" customFormat="1" x14ac:dyDescent="0.2"/>
    <row r="930886" s="12" customFormat="1" x14ac:dyDescent="0.2"/>
    <row r="930887" s="12" customFormat="1" x14ac:dyDescent="0.2"/>
    <row r="930888" s="12" customFormat="1" x14ac:dyDescent="0.2"/>
    <row r="930889" s="12" customFormat="1" x14ac:dyDescent="0.2"/>
    <row r="930890" s="12" customFormat="1" x14ac:dyDescent="0.2"/>
    <row r="930891" s="12" customFormat="1" x14ac:dyDescent="0.2"/>
    <row r="930892" s="12" customFormat="1" x14ac:dyDescent="0.2"/>
    <row r="930893" s="12" customFormat="1" x14ac:dyDescent="0.2"/>
    <row r="930894" s="12" customFormat="1" x14ac:dyDescent="0.2"/>
    <row r="930895" s="12" customFormat="1" x14ac:dyDescent="0.2"/>
    <row r="930896" s="12" customFormat="1" x14ac:dyDescent="0.2"/>
    <row r="930897" s="12" customFormat="1" x14ac:dyDescent="0.2"/>
    <row r="930898" s="12" customFormat="1" x14ac:dyDescent="0.2"/>
    <row r="930899" s="12" customFormat="1" x14ac:dyDescent="0.2"/>
    <row r="930900" s="12" customFormat="1" x14ac:dyDescent="0.2"/>
    <row r="930901" s="12" customFormat="1" x14ac:dyDescent="0.2"/>
    <row r="930902" s="12" customFormat="1" x14ac:dyDescent="0.2"/>
    <row r="930903" s="12" customFormat="1" x14ac:dyDescent="0.2"/>
    <row r="930904" s="12" customFormat="1" x14ac:dyDescent="0.2"/>
    <row r="930905" s="12" customFormat="1" x14ac:dyDescent="0.2"/>
    <row r="930906" s="12" customFormat="1" x14ac:dyDescent="0.2"/>
    <row r="930907" s="12" customFormat="1" x14ac:dyDescent="0.2"/>
    <row r="930908" s="12" customFormat="1" x14ac:dyDescent="0.2"/>
    <row r="930909" s="12" customFormat="1" x14ac:dyDescent="0.2"/>
    <row r="930910" s="12" customFormat="1" x14ac:dyDescent="0.2"/>
    <row r="930911" s="12" customFormat="1" x14ac:dyDescent="0.2"/>
    <row r="930912" s="12" customFormat="1" x14ac:dyDescent="0.2"/>
    <row r="930913" s="12" customFormat="1" x14ac:dyDescent="0.2"/>
    <row r="930914" s="12" customFormat="1" x14ac:dyDescent="0.2"/>
    <row r="930915" s="12" customFormat="1" x14ac:dyDescent="0.2"/>
    <row r="930916" s="12" customFormat="1" x14ac:dyDescent="0.2"/>
    <row r="930917" s="12" customFormat="1" x14ac:dyDescent="0.2"/>
    <row r="930918" s="12" customFormat="1" x14ac:dyDescent="0.2"/>
    <row r="930919" s="12" customFormat="1" x14ac:dyDescent="0.2"/>
    <row r="930920" s="12" customFormat="1" x14ac:dyDescent="0.2"/>
    <row r="930921" s="12" customFormat="1" x14ac:dyDescent="0.2"/>
    <row r="930922" s="12" customFormat="1" x14ac:dyDescent="0.2"/>
    <row r="930923" s="12" customFormat="1" x14ac:dyDescent="0.2"/>
    <row r="930924" s="12" customFormat="1" x14ac:dyDescent="0.2"/>
    <row r="930925" s="12" customFormat="1" x14ac:dyDescent="0.2"/>
    <row r="930926" s="12" customFormat="1" x14ac:dyDescent="0.2"/>
    <row r="930927" s="12" customFormat="1" x14ac:dyDescent="0.2"/>
    <row r="930928" s="12" customFormat="1" x14ac:dyDescent="0.2"/>
    <row r="930929" s="12" customFormat="1" x14ac:dyDescent="0.2"/>
    <row r="930930" s="12" customFormat="1" x14ac:dyDescent="0.2"/>
    <row r="930931" s="12" customFormat="1" x14ac:dyDescent="0.2"/>
    <row r="930932" s="12" customFormat="1" x14ac:dyDescent="0.2"/>
    <row r="930933" s="12" customFormat="1" x14ac:dyDescent="0.2"/>
    <row r="930934" s="12" customFormat="1" x14ac:dyDescent="0.2"/>
    <row r="930935" s="12" customFormat="1" x14ac:dyDescent="0.2"/>
    <row r="930936" s="12" customFormat="1" x14ac:dyDescent="0.2"/>
    <row r="930937" s="12" customFormat="1" x14ac:dyDescent="0.2"/>
    <row r="930938" s="12" customFormat="1" x14ac:dyDescent="0.2"/>
    <row r="930939" s="12" customFormat="1" x14ac:dyDescent="0.2"/>
    <row r="930940" s="12" customFormat="1" x14ac:dyDescent="0.2"/>
    <row r="930941" s="12" customFormat="1" x14ac:dyDescent="0.2"/>
    <row r="930942" s="12" customFormat="1" x14ac:dyDescent="0.2"/>
    <row r="930943" s="12" customFormat="1" x14ac:dyDescent="0.2"/>
    <row r="930944" s="12" customFormat="1" x14ac:dyDescent="0.2"/>
    <row r="930945" s="12" customFormat="1" x14ac:dyDescent="0.2"/>
    <row r="930946" s="12" customFormat="1" x14ac:dyDescent="0.2"/>
    <row r="930947" s="12" customFormat="1" x14ac:dyDescent="0.2"/>
    <row r="930948" s="12" customFormat="1" x14ac:dyDescent="0.2"/>
    <row r="930949" s="12" customFormat="1" x14ac:dyDescent="0.2"/>
    <row r="930950" s="12" customFormat="1" x14ac:dyDescent="0.2"/>
    <row r="930951" s="12" customFormat="1" x14ac:dyDescent="0.2"/>
    <row r="930952" s="12" customFormat="1" x14ac:dyDescent="0.2"/>
    <row r="930953" s="12" customFormat="1" x14ac:dyDescent="0.2"/>
    <row r="930954" s="12" customFormat="1" x14ac:dyDescent="0.2"/>
    <row r="930955" s="12" customFormat="1" x14ac:dyDescent="0.2"/>
    <row r="930956" s="12" customFormat="1" x14ac:dyDescent="0.2"/>
    <row r="930957" s="12" customFormat="1" x14ac:dyDescent="0.2"/>
    <row r="930958" s="12" customFormat="1" x14ac:dyDescent="0.2"/>
    <row r="930959" s="12" customFormat="1" x14ac:dyDescent="0.2"/>
    <row r="930960" s="12" customFormat="1" x14ac:dyDescent="0.2"/>
    <row r="930961" s="12" customFormat="1" x14ac:dyDescent="0.2"/>
    <row r="930962" s="12" customFormat="1" x14ac:dyDescent="0.2"/>
    <row r="930963" s="12" customFormat="1" x14ac:dyDescent="0.2"/>
    <row r="930964" s="12" customFormat="1" x14ac:dyDescent="0.2"/>
    <row r="930965" s="12" customFormat="1" x14ac:dyDescent="0.2"/>
    <row r="930966" s="12" customFormat="1" x14ac:dyDescent="0.2"/>
    <row r="930967" s="12" customFormat="1" x14ac:dyDescent="0.2"/>
    <row r="930968" s="12" customFormat="1" x14ac:dyDescent="0.2"/>
    <row r="930969" s="12" customFormat="1" x14ac:dyDescent="0.2"/>
    <row r="930970" s="12" customFormat="1" x14ac:dyDescent="0.2"/>
    <row r="930971" s="12" customFormat="1" x14ac:dyDescent="0.2"/>
    <row r="930972" s="12" customFormat="1" x14ac:dyDescent="0.2"/>
    <row r="930973" s="12" customFormat="1" x14ac:dyDescent="0.2"/>
    <row r="930974" s="12" customFormat="1" x14ac:dyDescent="0.2"/>
    <row r="930975" s="12" customFormat="1" x14ac:dyDescent="0.2"/>
    <row r="930976" s="12" customFormat="1" x14ac:dyDescent="0.2"/>
    <row r="930977" s="12" customFormat="1" x14ac:dyDescent="0.2"/>
    <row r="930978" s="12" customFormat="1" x14ac:dyDescent="0.2"/>
    <row r="930979" s="12" customFormat="1" x14ac:dyDescent="0.2"/>
    <row r="930980" s="12" customFormat="1" x14ac:dyDescent="0.2"/>
    <row r="930981" s="12" customFormat="1" x14ac:dyDescent="0.2"/>
    <row r="930982" s="12" customFormat="1" x14ac:dyDescent="0.2"/>
    <row r="930983" s="12" customFormat="1" x14ac:dyDescent="0.2"/>
    <row r="930984" s="12" customFormat="1" x14ac:dyDescent="0.2"/>
    <row r="930985" s="12" customFormat="1" x14ac:dyDescent="0.2"/>
    <row r="930986" s="12" customFormat="1" x14ac:dyDescent="0.2"/>
    <row r="930987" s="12" customFormat="1" x14ac:dyDescent="0.2"/>
    <row r="930988" s="12" customFormat="1" x14ac:dyDescent="0.2"/>
    <row r="930989" s="12" customFormat="1" x14ac:dyDescent="0.2"/>
    <row r="930990" s="12" customFormat="1" x14ac:dyDescent="0.2"/>
    <row r="930991" s="12" customFormat="1" x14ac:dyDescent="0.2"/>
    <row r="930992" s="12" customFormat="1" x14ac:dyDescent="0.2"/>
    <row r="930993" s="12" customFormat="1" x14ac:dyDescent="0.2"/>
    <row r="930994" s="12" customFormat="1" x14ac:dyDescent="0.2"/>
    <row r="930995" s="12" customFormat="1" x14ac:dyDescent="0.2"/>
    <row r="930996" s="12" customFormat="1" x14ac:dyDescent="0.2"/>
    <row r="930997" s="12" customFormat="1" x14ac:dyDescent="0.2"/>
    <row r="930998" s="12" customFormat="1" x14ac:dyDescent="0.2"/>
    <row r="930999" s="12" customFormat="1" x14ac:dyDescent="0.2"/>
    <row r="931000" s="12" customFormat="1" x14ac:dyDescent="0.2"/>
    <row r="931001" s="12" customFormat="1" x14ac:dyDescent="0.2"/>
    <row r="931002" s="12" customFormat="1" x14ac:dyDescent="0.2"/>
    <row r="931003" s="12" customFormat="1" x14ac:dyDescent="0.2"/>
    <row r="931004" s="12" customFormat="1" x14ac:dyDescent="0.2"/>
    <row r="931005" s="12" customFormat="1" x14ac:dyDescent="0.2"/>
    <row r="931006" s="12" customFormat="1" x14ac:dyDescent="0.2"/>
    <row r="931007" s="12" customFormat="1" x14ac:dyDescent="0.2"/>
    <row r="931008" s="12" customFormat="1" x14ac:dyDescent="0.2"/>
    <row r="931009" s="12" customFormat="1" x14ac:dyDescent="0.2"/>
    <row r="931010" s="12" customFormat="1" x14ac:dyDescent="0.2"/>
    <row r="931011" s="12" customFormat="1" x14ac:dyDescent="0.2"/>
    <row r="931012" s="12" customFormat="1" x14ac:dyDescent="0.2"/>
    <row r="931013" s="12" customFormat="1" x14ac:dyDescent="0.2"/>
    <row r="931014" s="12" customFormat="1" x14ac:dyDescent="0.2"/>
    <row r="931015" s="12" customFormat="1" x14ac:dyDescent="0.2"/>
    <row r="931016" s="12" customFormat="1" x14ac:dyDescent="0.2"/>
    <row r="931017" s="12" customFormat="1" x14ac:dyDescent="0.2"/>
    <row r="931018" s="12" customFormat="1" x14ac:dyDescent="0.2"/>
    <row r="931019" s="12" customFormat="1" x14ac:dyDescent="0.2"/>
    <row r="931020" s="12" customFormat="1" x14ac:dyDescent="0.2"/>
    <row r="931021" s="12" customFormat="1" x14ac:dyDescent="0.2"/>
    <row r="931022" s="12" customFormat="1" x14ac:dyDescent="0.2"/>
    <row r="931023" s="12" customFormat="1" x14ac:dyDescent="0.2"/>
    <row r="931024" s="12" customFormat="1" x14ac:dyDescent="0.2"/>
    <row r="931025" s="12" customFormat="1" x14ac:dyDescent="0.2"/>
    <row r="931026" s="12" customFormat="1" x14ac:dyDescent="0.2"/>
    <row r="931027" s="12" customFormat="1" x14ac:dyDescent="0.2"/>
    <row r="931028" s="12" customFormat="1" x14ac:dyDescent="0.2"/>
    <row r="931029" s="12" customFormat="1" x14ac:dyDescent="0.2"/>
    <row r="931030" s="12" customFormat="1" x14ac:dyDescent="0.2"/>
    <row r="931031" s="12" customFormat="1" x14ac:dyDescent="0.2"/>
    <row r="931032" s="12" customFormat="1" x14ac:dyDescent="0.2"/>
    <row r="931033" s="12" customFormat="1" x14ac:dyDescent="0.2"/>
    <row r="931034" s="12" customFormat="1" x14ac:dyDescent="0.2"/>
    <row r="931035" s="12" customFormat="1" x14ac:dyDescent="0.2"/>
    <row r="931036" s="12" customFormat="1" x14ac:dyDescent="0.2"/>
    <row r="931037" s="12" customFormat="1" x14ac:dyDescent="0.2"/>
    <row r="931038" s="12" customFormat="1" x14ac:dyDescent="0.2"/>
    <row r="931039" s="12" customFormat="1" x14ac:dyDescent="0.2"/>
    <row r="931040" s="12" customFormat="1" x14ac:dyDescent="0.2"/>
    <row r="931041" s="12" customFormat="1" x14ac:dyDescent="0.2"/>
    <row r="931042" s="12" customFormat="1" x14ac:dyDescent="0.2"/>
    <row r="931043" s="12" customFormat="1" x14ac:dyDescent="0.2"/>
    <row r="931044" s="12" customFormat="1" x14ac:dyDescent="0.2"/>
    <row r="931045" s="12" customFormat="1" x14ac:dyDescent="0.2"/>
    <row r="931046" s="12" customFormat="1" x14ac:dyDescent="0.2"/>
    <row r="931047" s="12" customFormat="1" x14ac:dyDescent="0.2"/>
    <row r="931048" s="12" customFormat="1" x14ac:dyDescent="0.2"/>
    <row r="931049" s="12" customFormat="1" x14ac:dyDescent="0.2"/>
    <row r="931050" s="12" customFormat="1" x14ac:dyDescent="0.2"/>
    <row r="931051" s="12" customFormat="1" x14ac:dyDescent="0.2"/>
    <row r="931052" s="12" customFormat="1" x14ac:dyDescent="0.2"/>
    <row r="931053" s="12" customFormat="1" x14ac:dyDescent="0.2"/>
    <row r="931054" s="12" customFormat="1" x14ac:dyDescent="0.2"/>
    <row r="931055" s="12" customFormat="1" x14ac:dyDescent="0.2"/>
    <row r="931056" s="12" customFormat="1" x14ac:dyDescent="0.2"/>
    <row r="931057" s="12" customFormat="1" x14ac:dyDescent="0.2"/>
    <row r="931058" s="12" customFormat="1" x14ac:dyDescent="0.2"/>
    <row r="931059" s="12" customFormat="1" x14ac:dyDescent="0.2"/>
    <row r="931060" s="12" customFormat="1" x14ac:dyDescent="0.2"/>
    <row r="931061" s="12" customFormat="1" x14ac:dyDescent="0.2"/>
    <row r="931062" s="12" customFormat="1" x14ac:dyDescent="0.2"/>
    <row r="931063" s="12" customFormat="1" x14ac:dyDescent="0.2"/>
    <row r="931064" s="12" customFormat="1" x14ac:dyDescent="0.2"/>
    <row r="931065" s="12" customFormat="1" x14ac:dyDescent="0.2"/>
    <row r="931066" s="12" customFormat="1" x14ac:dyDescent="0.2"/>
    <row r="931067" s="12" customFormat="1" x14ac:dyDescent="0.2"/>
    <row r="931068" s="12" customFormat="1" x14ac:dyDescent="0.2"/>
    <row r="931069" s="12" customFormat="1" x14ac:dyDescent="0.2"/>
    <row r="931070" s="12" customFormat="1" x14ac:dyDescent="0.2"/>
    <row r="931071" s="12" customFormat="1" x14ac:dyDescent="0.2"/>
    <row r="931072" s="12" customFormat="1" x14ac:dyDescent="0.2"/>
    <row r="931073" s="12" customFormat="1" x14ac:dyDescent="0.2"/>
    <row r="931074" s="12" customFormat="1" x14ac:dyDescent="0.2"/>
    <row r="931075" s="12" customFormat="1" x14ac:dyDescent="0.2"/>
    <row r="931076" s="12" customFormat="1" x14ac:dyDescent="0.2"/>
    <row r="931077" s="12" customFormat="1" x14ac:dyDescent="0.2"/>
    <row r="931078" s="12" customFormat="1" x14ac:dyDescent="0.2"/>
    <row r="931079" s="12" customFormat="1" x14ac:dyDescent="0.2"/>
    <row r="931080" s="12" customFormat="1" x14ac:dyDescent="0.2"/>
    <row r="931081" s="12" customFormat="1" x14ac:dyDescent="0.2"/>
    <row r="931082" s="12" customFormat="1" x14ac:dyDescent="0.2"/>
    <row r="931083" s="12" customFormat="1" x14ac:dyDescent="0.2"/>
    <row r="931084" s="12" customFormat="1" x14ac:dyDescent="0.2"/>
    <row r="931085" s="12" customFormat="1" x14ac:dyDescent="0.2"/>
    <row r="931086" s="12" customFormat="1" x14ac:dyDescent="0.2"/>
    <row r="931087" s="12" customFormat="1" x14ac:dyDescent="0.2"/>
    <row r="931088" s="12" customFormat="1" x14ac:dyDescent="0.2"/>
    <row r="931089" s="12" customFormat="1" x14ac:dyDescent="0.2"/>
    <row r="931090" s="12" customFormat="1" x14ac:dyDescent="0.2"/>
    <row r="931091" s="12" customFormat="1" x14ac:dyDescent="0.2"/>
    <row r="931092" s="12" customFormat="1" x14ac:dyDescent="0.2"/>
    <row r="931093" s="12" customFormat="1" x14ac:dyDescent="0.2"/>
    <row r="931094" s="12" customFormat="1" x14ac:dyDescent="0.2"/>
    <row r="931095" s="12" customFormat="1" x14ac:dyDescent="0.2"/>
    <row r="931096" s="12" customFormat="1" x14ac:dyDescent="0.2"/>
    <row r="931097" s="12" customFormat="1" x14ac:dyDescent="0.2"/>
    <row r="931098" s="12" customFormat="1" x14ac:dyDescent="0.2"/>
    <row r="931099" s="12" customFormat="1" x14ac:dyDescent="0.2"/>
    <row r="931100" s="12" customFormat="1" x14ac:dyDescent="0.2"/>
    <row r="931101" s="12" customFormat="1" x14ac:dyDescent="0.2"/>
    <row r="931102" s="12" customFormat="1" x14ac:dyDescent="0.2"/>
    <row r="931103" s="12" customFormat="1" x14ac:dyDescent="0.2"/>
    <row r="931104" s="12" customFormat="1" x14ac:dyDescent="0.2"/>
    <row r="931105" s="12" customFormat="1" x14ac:dyDescent="0.2"/>
    <row r="931106" s="12" customFormat="1" x14ac:dyDescent="0.2"/>
    <row r="931107" s="12" customFormat="1" x14ac:dyDescent="0.2"/>
    <row r="931108" s="12" customFormat="1" x14ac:dyDescent="0.2"/>
    <row r="931109" s="12" customFormat="1" x14ac:dyDescent="0.2"/>
    <row r="931110" s="12" customFormat="1" x14ac:dyDescent="0.2"/>
    <row r="931111" s="12" customFormat="1" x14ac:dyDescent="0.2"/>
    <row r="931112" s="12" customFormat="1" x14ac:dyDescent="0.2"/>
    <row r="931113" s="12" customFormat="1" x14ac:dyDescent="0.2"/>
    <row r="931114" s="12" customFormat="1" x14ac:dyDescent="0.2"/>
    <row r="931115" s="12" customFormat="1" x14ac:dyDescent="0.2"/>
    <row r="931116" s="12" customFormat="1" x14ac:dyDescent="0.2"/>
    <row r="931117" s="12" customFormat="1" x14ac:dyDescent="0.2"/>
    <row r="931118" s="12" customFormat="1" x14ac:dyDescent="0.2"/>
    <row r="931119" s="12" customFormat="1" x14ac:dyDescent="0.2"/>
    <row r="931120" s="12" customFormat="1" x14ac:dyDescent="0.2"/>
    <row r="931121" s="12" customFormat="1" x14ac:dyDescent="0.2"/>
    <row r="931122" s="12" customFormat="1" x14ac:dyDescent="0.2"/>
    <row r="931123" s="12" customFormat="1" x14ac:dyDescent="0.2"/>
    <row r="931124" s="12" customFormat="1" x14ac:dyDescent="0.2"/>
    <row r="931125" s="12" customFormat="1" x14ac:dyDescent="0.2"/>
    <row r="931126" s="12" customFormat="1" x14ac:dyDescent="0.2"/>
    <row r="931127" s="12" customFormat="1" x14ac:dyDescent="0.2"/>
    <row r="931128" s="12" customFormat="1" x14ac:dyDescent="0.2"/>
    <row r="931129" s="12" customFormat="1" x14ac:dyDescent="0.2"/>
    <row r="931130" s="12" customFormat="1" x14ac:dyDescent="0.2"/>
    <row r="931131" s="12" customFormat="1" x14ac:dyDescent="0.2"/>
    <row r="931132" s="12" customFormat="1" x14ac:dyDescent="0.2"/>
    <row r="931133" s="12" customFormat="1" x14ac:dyDescent="0.2"/>
    <row r="931134" s="12" customFormat="1" x14ac:dyDescent="0.2"/>
    <row r="931135" s="12" customFormat="1" x14ac:dyDescent="0.2"/>
    <row r="931136" s="12" customFormat="1" x14ac:dyDescent="0.2"/>
    <row r="931137" s="12" customFormat="1" x14ac:dyDescent="0.2"/>
    <row r="931138" s="12" customFormat="1" x14ac:dyDescent="0.2"/>
    <row r="931139" s="12" customFormat="1" x14ac:dyDescent="0.2"/>
    <row r="931140" s="12" customFormat="1" x14ac:dyDescent="0.2"/>
    <row r="931141" s="12" customFormat="1" x14ac:dyDescent="0.2"/>
    <row r="931142" s="12" customFormat="1" x14ac:dyDescent="0.2"/>
    <row r="931143" s="12" customFormat="1" x14ac:dyDescent="0.2"/>
    <row r="931144" s="12" customFormat="1" x14ac:dyDescent="0.2"/>
    <row r="931145" s="12" customFormat="1" x14ac:dyDescent="0.2"/>
    <row r="931146" s="12" customFormat="1" x14ac:dyDescent="0.2"/>
    <row r="931147" s="12" customFormat="1" x14ac:dyDescent="0.2"/>
    <row r="931148" s="12" customFormat="1" x14ac:dyDescent="0.2"/>
    <row r="931149" s="12" customFormat="1" x14ac:dyDescent="0.2"/>
    <row r="931150" s="12" customFormat="1" x14ac:dyDescent="0.2"/>
    <row r="931151" s="12" customFormat="1" x14ac:dyDescent="0.2"/>
    <row r="931152" s="12" customFormat="1" x14ac:dyDescent="0.2"/>
    <row r="931153" s="12" customFormat="1" x14ac:dyDescent="0.2"/>
    <row r="931154" s="12" customFormat="1" x14ac:dyDescent="0.2"/>
    <row r="931155" s="12" customFormat="1" x14ac:dyDescent="0.2"/>
    <row r="931156" s="12" customFormat="1" x14ac:dyDescent="0.2"/>
    <row r="931157" s="12" customFormat="1" x14ac:dyDescent="0.2"/>
    <row r="931158" s="12" customFormat="1" x14ac:dyDescent="0.2"/>
    <row r="931159" s="12" customFormat="1" x14ac:dyDescent="0.2"/>
    <row r="931160" s="12" customFormat="1" x14ac:dyDescent="0.2"/>
    <row r="931161" s="12" customFormat="1" x14ac:dyDescent="0.2"/>
    <row r="931162" s="12" customFormat="1" x14ac:dyDescent="0.2"/>
    <row r="931163" s="12" customFormat="1" x14ac:dyDescent="0.2"/>
    <row r="931164" s="12" customFormat="1" x14ac:dyDescent="0.2"/>
    <row r="931165" s="12" customFormat="1" x14ac:dyDescent="0.2"/>
    <row r="931166" s="12" customFormat="1" x14ac:dyDescent="0.2"/>
    <row r="931167" s="12" customFormat="1" x14ac:dyDescent="0.2"/>
    <row r="931168" s="12" customFormat="1" x14ac:dyDescent="0.2"/>
    <row r="931169" s="12" customFormat="1" x14ac:dyDescent="0.2"/>
    <row r="931170" s="12" customFormat="1" x14ac:dyDescent="0.2"/>
    <row r="931171" s="12" customFormat="1" x14ac:dyDescent="0.2"/>
    <row r="931172" s="12" customFormat="1" x14ac:dyDescent="0.2"/>
    <row r="931173" s="12" customFormat="1" x14ac:dyDescent="0.2"/>
    <row r="931174" s="12" customFormat="1" x14ac:dyDescent="0.2"/>
    <row r="931175" s="12" customFormat="1" x14ac:dyDescent="0.2"/>
    <row r="931176" s="12" customFormat="1" x14ac:dyDescent="0.2"/>
    <row r="931177" s="12" customFormat="1" x14ac:dyDescent="0.2"/>
    <row r="931178" s="12" customFormat="1" x14ac:dyDescent="0.2"/>
    <row r="931179" s="12" customFormat="1" x14ac:dyDescent="0.2"/>
    <row r="931180" s="12" customFormat="1" x14ac:dyDescent="0.2"/>
    <row r="931181" s="12" customFormat="1" x14ac:dyDescent="0.2"/>
    <row r="931182" s="12" customFormat="1" x14ac:dyDescent="0.2"/>
    <row r="931183" s="12" customFormat="1" x14ac:dyDescent="0.2"/>
    <row r="931184" s="12" customFormat="1" x14ac:dyDescent="0.2"/>
    <row r="931185" s="12" customFormat="1" x14ac:dyDescent="0.2"/>
    <row r="931186" s="12" customFormat="1" x14ac:dyDescent="0.2"/>
    <row r="931187" s="12" customFormat="1" x14ac:dyDescent="0.2"/>
    <row r="931188" s="12" customFormat="1" x14ac:dyDescent="0.2"/>
    <row r="931189" s="12" customFormat="1" x14ac:dyDescent="0.2"/>
    <row r="931190" s="12" customFormat="1" x14ac:dyDescent="0.2"/>
    <row r="931191" s="12" customFormat="1" x14ac:dyDescent="0.2"/>
    <row r="931192" s="12" customFormat="1" x14ac:dyDescent="0.2"/>
    <row r="931193" s="12" customFormat="1" x14ac:dyDescent="0.2"/>
    <row r="931194" s="12" customFormat="1" x14ac:dyDescent="0.2"/>
    <row r="931195" s="12" customFormat="1" x14ac:dyDescent="0.2"/>
    <row r="931196" s="12" customFormat="1" x14ac:dyDescent="0.2"/>
    <row r="931197" s="12" customFormat="1" x14ac:dyDescent="0.2"/>
    <row r="931198" s="12" customFormat="1" x14ac:dyDescent="0.2"/>
    <row r="931199" s="12" customFormat="1" x14ac:dyDescent="0.2"/>
    <row r="931200" s="12" customFormat="1" x14ac:dyDescent="0.2"/>
    <row r="931201" s="12" customFormat="1" x14ac:dyDescent="0.2"/>
    <row r="931202" s="12" customFormat="1" x14ac:dyDescent="0.2"/>
    <row r="931203" s="12" customFormat="1" x14ac:dyDescent="0.2"/>
    <row r="931204" s="12" customFormat="1" x14ac:dyDescent="0.2"/>
    <row r="931205" s="12" customFormat="1" x14ac:dyDescent="0.2"/>
    <row r="931206" s="12" customFormat="1" x14ac:dyDescent="0.2"/>
    <row r="931207" s="12" customFormat="1" x14ac:dyDescent="0.2"/>
    <row r="931208" s="12" customFormat="1" x14ac:dyDescent="0.2"/>
    <row r="931209" s="12" customFormat="1" x14ac:dyDescent="0.2"/>
    <row r="931210" s="12" customFormat="1" x14ac:dyDescent="0.2"/>
    <row r="931211" s="12" customFormat="1" x14ac:dyDescent="0.2"/>
    <row r="931212" s="12" customFormat="1" x14ac:dyDescent="0.2"/>
    <row r="931213" s="12" customFormat="1" x14ac:dyDescent="0.2"/>
    <row r="931214" s="12" customFormat="1" x14ac:dyDescent="0.2"/>
    <row r="931215" s="12" customFormat="1" x14ac:dyDescent="0.2"/>
    <row r="931216" s="12" customFormat="1" x14ac:dyDescent="0.2"/>
    <row r="931217" s="12" customFormat="1" x14ac:dyDescent="0.2"/>
    <row r="931218" s="12" customFormat="1" x14ac:dyDescent="0.2"/>
    <row r="931219" s="12" customFormat="1" x14ac:dyDescent="0.2"/>
    <row r="931220" s="12" customFormat="1" x14ac:dyDescent="0.2"/>
    <row r="931221" s="12" customFormat="1" x14ac:dyDescent="0.2"/>
    <row r="931222" s="12" customFormat="1" x14ac:dyDescent="0.2"/>
    <row r="931223" s="12" customFormat="1" x14ac:dyDescent="0.2"/>
    <row r="931224" s="12" customFormat="1" x14ac:dyDescent="0.2"/>
    <row r="931225" s="12" customFormat="1" x14ac:dyDescent="0.2"/>
    <row r="931226" s="12" customFormat="1" x14ac:dyDescent="0.2"/>
    <row r="931227" s="12" customFormat="1" x14ac:dyDescent="0.2"/>
    <row r="931228" s="12" customFormat="1" x14ac:dyDescent="0.2"/>
    <row r="931229" s="12" customFormat="1" x14ac:dyDescent="0.2"/>
    <row r="931230" s="12" customFormat="1" x14ac:dyDescent="0.2"/>
    <row r="931231" s="12" customFormat="1" x14ac:dyDescent="0.2"/>
    <row r="931232" s="12" customFormat="1" x14ac:dyDescent="0.2"/>
    <row r="931233" s="12" customFormat="1" x14ac:dyDescent="0.2"/>
    <row r="931234" s="12" customFormat="1" x14ac:dyDescent="0.2"/>
    <row r="931235" s="12" customFormat="1" x14ac:dyDescent="0.2"/>
    <row r="931236" s="12" customFormat="1" x14ac:dyDescent="0.2"/>
    <row r="931237" s="12" customFormat="1" x14ac:dyDescent="0.2"/>
    <row r="931238" s="12" customFormat="1" x14ac:dyDescent="0.2"/>
    <row r="931239" s="12" customFormat="1" x14ac:dyDescent="0.2"/>
    <row r="931240" s="12" customFormat="1" x14ac:dyDescent="0.2"/>
    <row r="931241" s="12" customFormat="1" x14ac:dyDescent="0.2"/>
    <row r="931242" s="12" customFormat="1" x14ac:dyDescent="0.2"/>
    <row r="931243" s="12" customFormat="1" x14ac:dyDescent="0.2"/>
    <row r="931244" s="12" customFormat="1" x14ac:dyDescent="0.2"/>
    <row r="931245" s="12" customFormat="1" x14ac:dyDescent="0.2"/>
    <row r="931246" s="12" customFormat="1" x14ac:dyDescent="0.2"/>
    <row r="931247" s="12" customFormat="1" x14ac:dyDescent="0.2"/>
    <row r="931248" s="12" customFormat="1" x14ac:dyDescent="0.2"/>
    <row r="931249" s="12" customFormat="1" x14ac:dyDescent="0.2"/>
    <row r="931250" s="12" customFormat="1" x14ac:dyDescent="0.2"/>
    <row r="931251" s="12" customFormat="1" x14ac:dyDescent="0.2"/>
    <row r="931252" s="12" customFormat="1" x14ac:dyDescent="0.2"/>
    <row r="931253" s="12" customFormat="1" x14ac:dyDescent="0.2"/>
    <row r="931254" s="12" customFormat="1" x14ac:dyDescent="0.2"/>
    <row r="931255" s="12" customFormat="1" x14ac:dyDescent="0.2"/>
    <row r="931256" s="12" customFormat="1" x14ac:dyDescent="0.2"/>
    <row r="931257" s="12" customFormat="1" x14ac:dyDescent="0.2"/>
    <row r="931258" s="12" customFormat="1" x14ac:dyDescent="0.2"/>
    <row r="931259" s="12" customFormat="1" x14ac:dyDescent="0.2"/>
    <row r="931260" s="12" customFormat="1" x14ac:dyDescent="0.2"/>
    <row r="931261" s="12" customFormat="1" x14ac:dyDescent="0.2"/>
    <row r="931262" s="12" customFormat="1" x14ac:dyDescent="0.2"/>
    <row r="931263" s="12" customFormat="1" x14ac:dyDescent="0.2"/>
    <row r="931264" s="12" customFormat="1" x14ac:dyDescent="0.2"/>
    <row r="931265" s="12" customFormat="1" x14ac:dyDescent="0.2"/>
    <row r="931266" s="12" customFormat="1" x14ac:dyDescent="0.2"/>
    <row r="931267" s="12" customFormat="1" x14ac:dyDescent="0.2"/>
    <row r="931268" s="12" customFormat="1" x14ac:dyDescent="0.2"/>
    <row r="931269" s="12" customFormat="1" x14ac:dyDescent="0.2"/>
    <row r="931270" s="12" customFormat="1" x14ac:dyDescent="0.2"/>
    <row r="931271" s="12" customFormat="1" x14ac:dyDescent="0.2"/>
    <row r="931272" s="12" customFormat="1" x14ac:dyDescent="0.2"/>
    <row r="931273" s="12" customFormat="1" x14ac:dyDescent="0.2"/>
    <row r="931274" s="12" customFormat="1" x14ac:dyDescent="0.2"/>
    <row r="931275" s="12" customFormat="1" x14ac:dyDescent="0.2"/>
    <row r="931276" s="12" customFormat="1" x14ac:dyDescent="0.2"/>
    <row r="931277" s="12" customFormat="1" x14ac:dyDescent="0.2"/>
    <row r="931278" s="12" customFormat="1" x14ac:dyDescent="0.2"/>
    <row r="931279" s="12" customFormat="1" x14ac:dyDescent="0.2"/>
    <row r="931280" s="12" customFormat="1" x14ac:dyDescent="0.2"/>
    <row r="931281" s="12" customFormat="1" x14ac:dyDescent="0.2"/>
    <row r="931282" s="12" customFormat="1" x14ac:dyDescent="0.2"/>
    <row r="931283" s="12" customFormat="1" x14ac:dyDescent="0.2"/>
    <row r="931284" s="12" customFormat="1" x14ac:dyDescent="0.2"/>
    <row r="931285" s="12" customFormat="1" x14ac:dyDescent="0.2"/>
    <row r="931286" s="12" customFormat="1" x14ac:dyDescent="0.2"/>
    <row r="931287" s="12" customFormat="1" x14ac:dyDescent="0.2"/>
    <row r="931288" s="12" customFormat="1" x14ac:dyDescent="0.2"/>
    <row r="931289" s="12" customFormat="1" x14ac:dyDescent="0.2"/>
    <row r="931290" s="12" customFormat="1" x14ac:dyDescent="0.2"/>
    <row r="931291" s="12" customFormat="1" x14ac:dyDescent="0.2"/>
    <row r="931292" s="12" customFormat="1" x14ac:dyDescent="0.2"/>
    <row r="931293" s="12" customFormat="1" x14ac:dyDescent="0.2"/>
    <row r="931294" s="12" customFormat="1" x14ac:dyDescent="0.2"/>
    <row r="931295" s="12" customFormat="1" x14ac:dyDescent="0.2"/>
    <row r="931296" s="12" customFormat="1" x14ac:dyDescent="0.2"/>
    <row r="931297" s="12" customFormat="1" x14ac:dyDescent="0.2"/>
    <row r="931298" s="12" customFormat="1" x14ac:dyDescent="0.2"/>
    <row r="931299" s="12" customFormat="1" x14ac:dyDescent="0.2"/>
    <row r="931300" s="12" customFormat="1" x14ac:dyDescent="0.2"/>
    <row r="931301" s="12" customFormat="1" x14ac:dyDescent="0.2"/>
    <row r="931302" s="12" customFormat="1" x14ac:dyDescent="0.2"/>
    <row r="931303" s="12" customFormat="1" x14ac:dyDescent="0.2"/>
    <row r="931304" s="12" customFormat="1" x14ac:dyDescent="0.2"/>
    <row r="931305" s="12" customFormat="1" x14ac:dyDescent="0.2"/>
    <row r="931306" s="12" customFormat="1" x14ac:dyDescent="0.2"/>
    <row r="931307" s="12" customFormat="1" x14ac:dyDescent="0.2"/>
    <row r="931308" s="12" customFormat="1" x14ac:dyDescent="0.2"/>
    <row r="931309" s="12" customFormat="1" x14ac:dyDescent="0.2"/>
    <row r="931310" s="12" customFormat="1" x14ac:dyDescent="0.2"/>
    <row r="931311" s="12" customFormat="1" x14ac:dyDescent="0.2"/>
    <row r="931312" s="12" customFormat="1" x14ac:dyDescent="0.2"/>
    <row r="931313" s="12" customFormat="1" x14ac:dyDescent="0.2"/>
    <row r="931314" s="12" customFormat="1" x14ac:dyDescent="0.2"/>
    <row r="931315" s="12" customFormat="1" x14ac:dyDescent="0.2"/>
    <row r="931316" s="12" customFormat="1" x14ac:dyDescent="0.2"/>
    <row r="931317" s="12" customFormat="1" x14ac:dyDescent="0.2"/>
    <row r="931318" s="12" customFormat="1" x14ac:dyDescent="0.2"/>
    <row r="931319" s="12" customFormat="1" x14ac:dyDescent="0.2"/>
    <row r="931320" s="12" customFormat="1" x14ac:dyDescent="0.2"/>
    <row r="931321" s="12" customFormat="1" x14ac:dyDescent="0.2"/>
    <row r="931322" s="12" customFormat="1" x14ac:dyDescent="0.2"/>
    <row r="931323" s="12" customFormat="1" x14ac:dyDescent="0.2"/>
    <row r="931324" s="12" customFormat="1" x14ac:dyDescent="0.2"/>
    <row r="931325" s="12" customFormat="1" x14ac:dyDescent="0.2"/>
    <row r="931326" s="12" customFormat="1" x14ac:dyDescent="0.2"/>
    <row r="931327" s="12" customFormat="1" x14ac:dyDescent="0.2"/>
    <row r="931328" s="12" customFormat="1" x14ac:dyDescent="0.2"/>
    <row r="931329" s="12" customFormat="1" x14ac:dyDescent="0.2"/>
    <row r="931330" s="12" customFormat="1" x14ac:dyDescent="0.2"/>
    <row r="931331" s="12" customFormat="1" x14ac:dyDescent="0.2"/>
    <row r="931332" s="12" customFormat="1" x14ac:dyDescent="0.2"/>
    <row r="931333" s="12" customFormat="1" x14ac:dyDescent="0.2"/>
    <row r="931334" s="12" customFormat="1" x14ac:dyDescent="0.2"/>
    <row r="931335" s="12" customFormat="1" x14ac:dyDescent="0.2"/>
    <row r="931336" s="12" customFormat="1" x14ac:dyDescent="0.2"/>
    <row r="931337" s="12" customFormat="1" x14ac:dyDescent="0.2"/>
    <row r="931338" s="12" customFormat="1" x14ac:dyDescent="0.2"/>
    <row r="931339" s="12" customFormat="1" x14ac:dyDescent="0.2"/>
    <row r="931340" s="12" customFormat="1" x14ac:dyDescent="0.2"/>
    <row r="931341" s="12" customFormat="1" x14ac:dyDescent="0.2"/>
    <row r="931342" s="12" customFormat="1" x14ac:dyDescent="0.2"/>
    <row r="931343" s="12" customFormat="1" x14ac:dyDescent="0.2"/>
    <row r="931344" s="12" customFormat="1" x14ac:dyDescent="0.2"/>
    <row r="931345" s="12" customFormat="1" x14ac:dyDescent="0.2"/>
    <row r="931346" s="12" customFormat="1" x14ac:dyDescent="0.2"/>
    <row r="931347" s="12" customFormat="1" x14ac:dyDescent="0.2"/>
    <row r="931348" s="12" customFormat="1" x14ac:dyDescent="0.2"/>
    <row r="931349" s="12" customFormat="1" x14ac:dyDescent="0.2"/>
    <row r="931350" s="12" customFormat="1" x14ac:dyDescent="0.2"/>
    <row r="931351" s="12" customFormat="1" x14ac:dyDescent="0.2"/>
    <row r="931352" s="12" customFormat="1" x14ac:dyDescent="0.2"/>
    <row r="931353" s="12" customFormat="1" x14ac:dyDescent="0.2"/>
    <row r="931354" s="12" customFormat="1" x14ac:dyDescent="0.2"/>
    <row r="931355" s="12" customFormat="1" x14ac:dyDescent="0.2"/>
    <row r="931356" s="12" customFormat="1" x14ac:dyDescent="0.2"/>
    <row r="931357" s="12" customFormat="1" x14ac:dyDescent="0.2"/>
    <row r="931358" s="12" customFormat="1" x14ac:dyDescent="0.2"/>
    <row r="931359" s="12" customFormat="1" x14ac:dyDescent="0.2"/>
    <row r="931360" s="12" customFormat="1" x14ac:dyDescent="0.2"/>
    <row r="931361" s="12" customFormat="1" x14ac:dyDescent="0.2"/>
    <row r="931362" s="12" customFormat="1" x14ac:dyDescent="0.2"/>
    <row r="931363" s="12" customFormat="1" x14ac:dyDescent="0.2"/>
    <row r="931364" s="12" customFormat="1" x14ac:dyDescent="0.2"/>
    <row r="931365" s="12" customFormat="1" x14ac:dyDescent="0.2"/>
    <row r="931366" s="12" customFormat="1" x14ac:dyDescent="0.2"/>
    <row r="931367" s="12" customFormat="1" x14ac:dyDescent="0.2"/>
    <row r="931368" s="12" customFormat="1" x14ac:dyDescent="0.2"/>
    <row r="931369" s="12" customFormat="1" x14ac:dyDescent="0.2"/>
    <row r="931370" s="12" customFormat="1" x14ac:dyDescent="0.2"/>
    <row r="931371" s="12" customFormat="1" x14ac:dyDescent="0.2"/>
    <row r="931372" s="12" customFormat="1" x14ac:dyDescent="0.2"/>
    <row r="931373" s="12" customFormat="1" x14ac:dyDescent="0.2"/>
    <row r="931374" s="12" customFormat="1" x14ac:dyDescent="0.2"/>
    <row r="931375" s="12" customFormat="1" x14ac:dyDescent="0.2"/>
    <row r="931376" s="12" customFormat="1" x14ac:dyDescent="0.2"/>
    <row r="931377" s="12" customFormat="1" x14ac:dyDescent="0.2"/>
    <row r="931378" s="12" customFormat="1" x14ac:dyDescent="0.2"/>
    <row r="931379" s="12" customFormat="1" x14ac:dyDescent="0.2"/>
    <row r="931380" s="12" customFormat="1" x14ac:dyDescent="0.2"/>
    <row r="931381" s="12" customFormat="1" x14ac:dyDescent="0.2"/>
    <row r="931382" s="12" customFormat="1" x14ac:dyDescent="0.2"/>
    <row r="931383" s="12" customFormat="1" x14ac:dyDescent="0.2"/>
    <row r="931384" s="12" customFormat="1" x14ac:dyDescent="0.2"/>
    <row r="931385" s="12" customFormat="1" x14ac:dyDescent="0.2"/>
    <row r="931386" s="12" customFormat="1" x14ac:dyDescent="0.2"/>
    <row r="931387" s="12" customFormat="1" x14ac:dyDescent="0.2"/>
    <row r="931388" s="12" customFormat="1" x14ac:dyDescent="0.2"/>
    <row r="931389" s="12" customFormat="1" x14ac:dyDescent="0.2"/>
    <row r="931390" s="12" customFormat="1" x14ac:dyDescent="0.2"/>
    <row r="931391" s="12" customFormat="1" x14ac:dyDescent="0.2"/>
    <row r="931392" s="12" customFormat="1" x14ac:dyDescent="0.2"/>
    <row r="931393" s="12" customFormat="1" x14ac:dyDescent="0.2"/>
    <row r="931394" s="12" customFormat="1" x14ac:dyDescent="0.2"/>
    <row r="931395" s="12" customFormat="1" x14ac:dyDescent="0.2"/>
    <row r="931396" s="12" customFormat="1" x14ac:dyDescent="0.2"/>
    <row r="931397" s="12" customFormat="1" x14ac:dyDescent="0.2"/>
    <row r="931398" s="12" customFormat="1" x14ac:dyDescent="0.2"/>
    <row r="931399" s="12" customFormat="1" x14ac:dyDescent="0.2"/>
    <row r="931400" s="12" customFormat="1" x14ac:dyDescent="0.2"/>
    <row r="931401" s="12" customFormat="1" x14ac:dyDescent="0.2"/>
    <row r="931402" s="12" customFormat="1" x14ac:dyDescent="0.2"/>
    <row r="931403" s="12" customFormat="1" x14ac:dyDescent="0.2"/>
    <row r="931404" s="12" customFormat="1" x14ac:dyDescent="0.2"/>
    <row r="931405" s="12" customFormat="1" x14ac:dyDescent="0.2"/>
    <row r="931406" s="12" customFormat="1" x14ac:dyDescent="0.2"/>
    <row r="931407" s="12" customFormat="1" x14ac:dyDescent="0.2"/>
    <row r="931408" s="12" customFormat="1" x14ac:dyDescent="0.2"/>
    <row r="931409" s="12" customFormat="1" x14ac:dyDescent="0.2"/>
    <row r="931410" s="12" customFormat="1" x14ac:dyDescent="0.2"/>
    <row r="931411" s="12" customFormat="1" x14ac:dyDescent="0.2"/>
    <row r="931412" s="12" customFormat="1" x14ac:dyDescent="0.2"/>
    <row r="931413" s="12" customFormat="1" x14ac:dyDescent="0.2"/>
    <row r="931414" s="12" customFormat="1" x14ac:dyDescent="0.2"/>
    <row r="931415" s="12" customFormat="1" x14ac:dyDescent="0.2"/>
    <row r="931416" s="12" customFormat="1" x14ac:dyDescent="0.2"/>
    <row r="931417" s="12" customFormat="1" x14ac:dyDescent="0.2"/>
    <row r="931418" s="12" customFormat="1" x14ac:dyDescent="0.2"/>
    <row r="931419" s="12" customFormat="1" x14ac:dyDescent="0.2"/>
    <row r="931420" s="12" customFormat="1" x14ac:dyDescent="0.2"/>
    <row r="931421" s="12" customFormat="1" x14ac:dyDescent="0.2"/>
    <row r="931422" s="12" customFormat="1" x14ac:dyDescent="0.2"/>
    <row r="931423" s="12" customFormat="1" x14ac:dyDescent="0.2"/>
    <row r="931424" s="12" customFormat="1" x14ac:dyDescent="0.2"/>
    <row r="931425" s="12" customFormat="1" x14ac:dyDescent="0.2"/>
    <row r="931426" s="12" customFormat="1" x14ac:dyDescent="0.2"/>
    <row r="931427" s="12" customFormat="1" x14ac:dyDescent="0.2"/>
    <row r="931428" s="12" customFormat="1" x14ac:dyDescent="0.2"/>
    <row r="931429" s="12" customFormat="1" x14ac:dyDescent="0.2"/>
    <row r="931430" s="12" customFormat="1" x14ac:dyDescent="0.2"/>
    <row r="931431" s="12" customFormat="1" x14ac:dyDescent="0.2"/>
    <row r="931432" s="12" customFormat="1" x14ac:dyDescent="0.2"/>
    <row r="931433" s="12" customFormat="1" x14ac:dyDescent="0.2"/>
    <row r="931434" s="12" customFormat="1" x14ac:dyDescent="0.2"/>
    <row r="931435" s="12" customFormat="1" x14ac:dyDescent="0.2"/>
    <row r="931436" s="12" customFormat="1" x14ac:dyDescent="0.2"/>
    <row r="931437" s="12" customFormat="1" x14ac:dyDescent="0.2"/>
    <row r="931438" s="12" customFormat="1" x14ac:dyDescent="0.2"/>
    <row r="931439" s="12" customFormat="1" x14ac:dyDescent="0.2"/>
    <row r="931440" s="12" customFormat="1" x14ac:dyDescent="0.2"/>
    <row r="931441" s="12" customFormat="1" x14ac:dyDescent="0.2"/>
    <row r="931442" s="12" customFormat="1" x14ac:dyDescent="0.2"/>
    <row r="931443" s="12" customFormat="1" x14ac:dyDescent="0.2"/>
    <row r="931444" s="12" customFormat="1" x14ac:dyDescent="0.2"/>
    <row r="931445" s="12" customFormat="1" x14ac:dyDescent="0.2"/>
    <row r="931446" s="12" customFormat="1" x14ac:dyDescent="0.2"/>
    <row r="931447" s="12" customFormat="1" x14ac:dyDescent="0.2"/>
    <row r="931448" s="12" customFormat="1" x14ac:dyDescent="0.2"/>
    <row r="931449" s="12" customFormat="1" x14ac:dyDescent="0.2"/>
    <row r="931450" s="12" customFormat="1" x14ac:dyDescent="0.2"/>
    <row r="931451" s="12" customFormat="1" x14ac:dyDescent="0.2"/>
    <row r="931452" s="12" customFormat="1" x14ac:dyDescent="0.2"/>
    <row r="931453" s="12" customFormat="1" x14ac:dyDescent="0.2"/>
    <row r="931454" s="12" customFormat="1" x14ac:dyDescent="0.2"/>
    <row r="931455" s="12" customFormat="1" x14ac:dyDescent="0.2"/>
    <row r="931456" s="12" customFormat="1" x14ac:dyDescent="0.2"/>
    <row r="931457" s="12" customFormat="1" x14ac:dyDescent="0.2"/>
    <row r="931458" s="12" customFormat="1" x14ac:dyDescent="0.2"/>
    <row r="931459" s="12" customFormat="1" x14ac:dyDescent="0.2"/>
    <row r="931460" s="12" customFormat="1" x14ac:dyDescent="0.2"/>
    <row r="931461" s="12" customFormat="1" x14ac:dyDescent="0.2"/>
    <row r="931462" s="12" customFormat="1" x14ac:dyDescent="0.2"/>
    <row r="931463" s="12" customFormat="1" x14ac:dyDescent="0.2"/>
    <row r="931464" s="12" customFormat="1" x14ac:dyDescent="0.2"/>
    <row r="931465" s="12" customFormat="1" x14ac:dyDescent="0.2"/>
    <row r="931466" s="12" customFormat="1" x14ac:dyDescent="0.2"/>
    <row r="931467" s="12" customFormat="1" x14ac:dyDescent="0.2"/>
    <row r="931468" s="12" customFormat="1" x14ac:dyDescent="0.2"/>
    <row r="931469" s="12" customFormat="1" x14ac:dyDescent="0.2"/>
    <row r="931470" s="12" customFormat="1" x14ac:dyDescent="0.2"/>
    <row r="931471" s="12" customFormat="1" x14ac:dyDescent="0.2"/>
    <row r="931472" s="12" customFormat="1" x14ac:dyDescent="0.2"/>
    <row r="931473" s="12" customFormat="1" x14ac:dyDescent="0.2"/>
    <row r="931474" s="12" customFormat="1" x14ac:dyDescent="0.2"/>
    <row r="931475" s="12" customFormat="1" x14ac:dyDescent="0.2"/>
    <row r="931476" s="12" customFormat="1" x14ac:dyDescent="0.2"/>
    <row r="931477" s="12" customFormat="1" x14ac:dyDescent="0.2"/>
    <row r="931478" s="12" customFormat="1" x14ac:dyDescent="0.2"/>
    <row r="931479" s="12" customFormat="1" x14ac:dyDescent="0.2"/>
    <row r="931480" s="12" customFormat="1" x14ac:dyDescent="0.2"/>
    <row r="931481" s="12" customFormat="1" x14ac:dyDescent="0.2"/>
    <row r="931482" s="12" customFormat="1" x14ac:dyDescent="0.2"/>
    <row r="931483" s="12" customFormat="1" x14ac:dyDescent="0.2"/>
    <row r="931484" s="12" customFormat="1" x14ac:dyDescent="0.2"/>
    <row r="931485" s="12" customFormat="1" x14ac:dyDescent="0.2"/>
    <row r="931486" s="12" customFormat="1" x14ac:dyDescent="0.2"/>
    <row r="931487" s="12" customFormat="1" x14ac:dyDescent="0.2"/>
    <row r="931488" s="12" customFormat="1" x14ac:dyDescent="0.2"/>
    <row r="931489" s="12" customFormat="1" x14ac:dyDescent="0.2"/>
    <row r="931490" s="12" customFormat="1" x14ac:dyDescent="0.2"/>
    <row r="931491" s="12" customFormat="1" x14ac:dyDescent="0.2"/>
    <row r="931492" s="12" customFormat="1" x14ac:dyDescent="0.2"/>
    <row r="931493" s="12" customFormat="1" x14ac:dyDescent="0.2"/>
    <row r="931494" s="12" customFormat="1" x14ac:dyDescent="0.2"/>
    <row r="931495" s="12" customFormat="1" x14ac:dyDescent="0.2"/>
    <row r="931496" s="12" customFormat="1" x14ac:dyDescent="0.2"/>
    <row r="931497" s="12" customFormat="1" x14ac:dyDescent="0.2"/>
    <row r="931498" s="12" customFormat="1" x14ac:dyDescent="0.2"/>
    <row r="931499" s="12" customFormat="1" x14ac:dyDescent="0.2"/>
    <row r="931500" s="12" customFormat="1" x14ac:dyDescent="0.2"/>
    <row r="931501" s="12" customFormat="1" x14ac:dyDescent="0.2"/>
    <row r="931502" s="12" customFormat="1" x14ac:dyDescent="0.2"/>
    <row r="931503" s="12" customFormat="1" x14ac:dyDescent="0.2"/>
    <row r="931504" s="12" customFormat="1" x14ac:dyDescent="0.2"/>
    <row r="931505" s="12" customFormat="1" x14ac:dyDescent="0.2"/>
    <row r="931506" s="12" customFormat="1" x14ac:dyDescent="0.2"/>
    <row r="931507" s="12" customFormat="1" x14ac:dyDescent="0.2"/>
    <row r="931508" s="12" customFormat="1" x14ac:dyDescent="0.2"/>
    <row r="931509" s="12" customFormat="1" x14ac:dyDescent="0.2"/>
    <row r="931510" s="12" customFormat="1" x14ac:dyDescent="0.2"/>
    <row r="931511" s="12" customFormat="1" x14ac:dyDescent="0.2"/>
    <row r="931512" s="12" customFormat="1" x14ac:dyDescent="0.2"/>
    <row r="931513" s="12" customFormat="1" x14ac:dyDescent="0.2"/>
    <row r="931514" s="12" customFormat="1" x14ac:dyDescent="0.2"/>
    <row r="931515" s="12" customFormat="1" x14ac:dyDescent="0.2"/>
    <row r="931516" s="12" customFormat="1" x14ac:dyDescent="0.2"/>
    <row r="931517" s="12" customFormat="1" x14ac:dyDescent="0.2"/>
    <row r="931518" s="12" customFormat="1" x14ac:dyDescent="0.2"/>
    <row r="931519" s="12" customFormat="1" x14ac:dyDescent="0.2"/>
    <row r="931520" s="12" customFormat="1" x14ac:dyDescent="0.2"/>
    <row r="931521" s="12" customFormat="1" x14ac:dyDescent="0.2"/>
    <row r="931522" s="12" customFormat="1" x14ac:dyDescent="0.2"/>
    <row r="931523" s="12" customFormat="1" x14ac:dyDescent="0.2"/>
    <row r="931524" s="12" customFormat="1" x14ac:dyDescent="0.2"/>
    <row r="931525" s="12" customFormat="1" x14ac:dyDescent="0.2"/>
    <row r="931526" s="12" customFormat="1" x14ac:dyDescent="0.2"/>
    <row r="931527" s="12" customFormat="1" x14ac:dyDescent="0.2"/>
    <row r="931528" s="12" customFormat="1" x14ac:dyDescent="0.2"/>
    <row r="931529" s="12" customFormat="1" x14ac:dyDescent="0.2"/>
    <row r="931530" s="12" customFormat="1" x14ac:dyDescent="0.2"/>
    <row r="931531" s="12" customFormat="1" x14ac:dyDescent="0.2"/>
    <row r="931532" s="12" customFormat="1" x14ac:dyDescent="0.2"/>
    <row r="931533" s="12" customFormat="1" x14ac:dyDescent="0.2"/>
    <row r="931534" s="12" customFormat="1" x14ac:dyDescent="0.2"/>
    <row r="931535" s="12" customFormat="1" x14ac:dyDescent="0.2"/>
    <row r="931536" s="12" customFormat="1" x14ac:dyDescent="0.2"/>
    <row r="931537" s="12" customFormat="1" x14ac:dyDescent="0.2"/>
    <row r="931538" s="12" customFormat="1" x14ac:dyDescent="0.2"/>
    <row r="931539" s="12" customFormat="1" x14ac:dyDescent="0.2"/>
    <row r="931540" s="12" customFormat="1" x14ac:dyDescent="0.2"/>
    <row r="931541" s="12" customFormat="1" x14ac:dyDescent="0.2"/>
    <row r="931542" s="12" customFormat="1" x14ac:dyDescent="0.2"/>
    <row r="931543" s="12" customFormat="1" x14ac:dyDescent="0.2"/>
    <row r="931544" s="12" customFormat="1" x14ac:dyDescent="0.2"/>
    <row r="931545" s="12" customFormat="1" x14ac:dyDescent="0.2"/>
    <row r="931546" s="12" customFormat="1" x14ac:dyDescent="0.2"/>
    <row r="931547" s="12" customFormat="1" x14ac:dyDescent="0.2"/>
    <row r="931548" s="12" customFormat="1" x14ac:dyDescent="0.2"/>
    <row r="931549" s="12" customFormat="1" x14ac:dyDescent="0.2"/>
    <row r="931550" s="12" customFormat="1" x14ac:dyDescent="0.2"/>
    <row r="931551" s="12" customFormat="1" x14ac:dyDescent="0.2"/>
    <row r="931552" s="12" customFormat="1" x14ac:dyDescent="0.2"/>
    <row r="931553" s="12" customFormat="1" x14ac:dyDescent="0.2"/>
    <row r="931554" s="12" customFormat="1" x14ac:dyDescent="0.2"/>
    <row r="931555" s="12" customFormat="1" x14ac:dyDescent="0.2"/>
    <row r="931556" s="12" customFormat="1" x14ac:dyDescent="0.2"/>
    <row r="931557" s="12" customFormat="1" x14ac:dyDescent="0.2"/>
    <row r="931558" s="12" customFormat="1" x14ac:dyDescent="0.2"/>
    <row r="931559" s="12" customFormat="1" x14ac:dyDescent="0.2"/>
    <row r="931560" s="12" customFormat="1" x14ac:dyDescent="0.2"/>
    <row r="931561" s="12" customFormat="1" x14ac:dyDescent="0.2"/>
    <row r="931562" s="12" customFormat="1" x14ac:dyDescent="0.2"/>
    <row r="931563" s="12" customFormat="1" x14ac:dyDescent="0.2"/>
    <row r="931564" s="12" customFormat="1" x14ac:dyDescent="0.2"/>
    <row r="931565" s="12" customFormat="1" x14ac:dyDescent="0.2"/>
    <row r="931566" s="12" customFormat="1" x14ac:dyDescent="0.2"/>
    <row r="931567" s="12" customFormat="1" x14ac:dyDescent="0.2"/>
    <row r="931568" s="12" customFormat="1" x14ac:dyDescent="0.2"/>
    <row r="931569" s="12" customFormat="1" x14ac:dyDescent="0.2"/>
    <row r="931570" s="12" customFormat="1" x14ac:dyDescent="0.2"/>
    <row r="931571" s="12" customFormat="1" x14ac:dyDescent="0.2"/>
    <row r="931572" s="12" customFormat="1" x14ac:dyDescent="0.2"/>
    <row r="931573" s="12" customFormat="1" x14ac:dyDescent="0.2"/>
    <row r="931574" s="12" customFormat="1" x14ac:dyDescent="0.2"/>
    <row r="931575" s="12" customFormat="1" x14ac:dyDescent="0.2"/>
    <row r="931576" s="12" customFormat="1" x14ac:dyDescent="0.2"/>
    <row r="931577" s="12" customFormat="1" x14ac:dyDescent="0.2"/>
    <row r="931578" s="12" customFormat="1" x14ac:dyDescent="0.2"/>
    <row r="931579" s="12" customFormat="1" x14ac:dyDescent="0.2"/>
    <row r="931580" s="12" customFormat="1" x14ac:dyDescent="0.2"/>
    <row r="931581" s="12" customFormat="1" x14ac:dyDescent="0.2"/>
    <row r="931582" s="12" customFormat="1" x14ac:dyDescent="0.2"/>
    <row r="931583" s="12" customFormat="1" x14ac:dyDescent="0.2"/>
    <row r="931584" s="12" customFormat="1" x14ac:dyDescent="0.2"/>
    <row r="931585" s="12" customFormat="1" x14ac:dyDescent="0.2"/>
    <row r="931586" s="12" customFormat="1" x14ac:dyDescent="0.2"/>
    <row r="931587" s="12" customFormat="1" x14ac:dyDescent="0.2"/>
    <row r="931588" s="12" customFormat="1" x14ac:dyDescent="0.2"/>
    <row r="931589" s="12" customFormat="1" x14ac:dyDescent="0.2"/>
    <row r="931590" s="12" customFormat="1" x14ac:dyDescent="0.2"/>
    <row r="931591" s="12" customFormat="1" x14ac:dyDescent="0.2"/>
    <row r="931592" s="12" customFormat="1" x14ac:dyDescent="0.2"/>
    <row r="931593" s="12" customFormat="1" x14ac:dyDescent="0.2"/>
    <row r="931594" s="12" customFormat="1" x14ac:dyDescent="0.2"/>
    <row r="931595" s="12" customFormat="1" x14ac:dyDescent="0.2"/>
    <row r="931596" s="12" customFormat="1" x14ac:dyDescent="0.2"/>
    <row r="931597" s="12" customFormat="1" x14ac:dyDescent="0.2"/>
    <row r="931598" s="12" customFormat="1" x14ac:dyDescent="0.2"/>
    <row r="931599" s="12" customFormat="1" x14ac:dyDescent="0.2"/>
    <row r="931600" s="12" customFormat="1" x14ac:dyDescent="0.2"/>
    <row r="931601" s="12" customFormat="1" x14ac:dyDescent="0.2"/>
    <row r="931602" s="12" customFormat="1" x14ac:dyDescent="0.2"/>
    <row r="931603" s="12" customFormat="1" x14ac:dyDescent="0.2"/>
    <row r="931604" s="12" customFormat="1" x14ac:dyDescent="0.2"/>
    <row r="931605" s="12" customFormat="1" x14ac:dyDescent="0.2"/>
    <row r="931606" s="12" customFormat="1" x14ac:dyDescent="0.2"/>
    <row r="931607" s="12" customFormat="1" x14ac:dyDescent="0.2"/>
    <row r="931608" s="12" customFormat="1" x14ac:dyDescent="0.2"/>
    <row r="931609" s="12" customFormat="1" x14ac:dyDescent="0.2"/>
    <row r="931610" s="12" customFormat="1" x14ac:dyDescent="0.2"/>
    <row r="931611" s="12" customFormat="1" x14ac:dyDescent="0.2"/>
    <row r="931612" s="12" customFormat="1" x14ac:dyDescent="0.2"/>
    <row r="931613" s="12" customFormat="1" x14ac:dyDescent="0.2"/>
    <row r="931614" s="12" customFormat="1" x14ac:dyDescent="0.2"/>
    <row r="931615" s="12" customFormat="1" x14ac:dyDescent="0.2"/>
    <row r="931616" s="12" customFormat="1" x14ac:dyDescent="0.2"/>
    <row r="931617" s="12" customFormat="1" x14ac:dyDescent="0.2"/>
    <row r="931618" s="12" customFormat="1" x14ac:dyDescent="0.2"/>
    <row r="931619" s="12" customFormat="1" x14ac:dyDescent="0.2"/>
    <row r="931620" s="12" customFormat="1" x14ac:dyDescent="0.2"/>
    <row r="931621" s="12" customFormat="1" x14ac:dyDescent="0.2"/>
    <row r="931622" s="12" customFormat="1" x14ac:dyDescent="0.2"/>
    <row r="931623" s="12" customFormat="1" x14ac:dyDescent="0.2"/>
    <row r="931624" s="12" customFormat="1" x14ac:dyDescent="0.2"/>
    <row r="931625" s="12" customFormat="1" x14ac:dyDescent="0.2"/>
    <row r="931626" s="12" customFormat="1" x14ac:dyDescent="0.2"/>
    <row r="931627" s="12" customFormat="1" x14ac:dyDescent="0.2"/>
    <row r="931628" s="12" customFormat="1" x14ac:dyDescent="0.2"/>
    <row r="931629" s="12" customFormat="1" x14ac:dyDescent="0.2"/>
    <row r="931630" s="12" customFormat="1" x14ac:dyDescent="0.2"/>
    <row r="931631" s="12" customFormat="1" x14ac:dyDescent="0.2"/>
    <row r="931632" s="12" customFormat="1" x14ac:dyDescent="0.2"/>
    <row r="931633" s="12" customFormat="1" x14ac:dyDescent="0.2"/>
    <row r="931634" s="12" customFormat="1" x14ac:dyDescent="0.2"/>
    <row r="931635" s="12" customFormat="1" x14ac:dyDescent="0.2"/>
    <row r="931636" s="12" customFormat="1" x14ac:dyDescent="0.2"/>
    <row r="931637" s="12" customFormat="1" x14ac:dyDescent="0.2"/>
    <row r="931638" s="12" customFormat="1" x14ac:dyDescent="0.2"/>
    <row r="931639" s="12" customFormat="1" x14ac:dyDescent="0.2"/>
    <row r="931640" s="12" customFormat="1" x14ac:dyDescent="0.2"/>
    <row r="931641" s="12" customFormat="1" x14ac:dyDescent="0.2"/>
    <row r="931642" s="12" customFormat="1" x14ac:dyDescent="0.2"/>
    <row r="931643" s="12" customFormat="1" x14ac:dyDescent="0.2"/>
    <row r="931644" s="12" customFormat="1" x14ac:dyDescent="0.2"/>
    <row r="931645" s="12" customFormat="1" x14ac:dyDescent="0.2"/>
    <row r="931646" s="12" customFormat="1" x14ac:dyDescent="0.2"/>
    <row r="931647" s="12" customFormat="1" x14ac:dyDescent="0.2"/>
    <row r="931648" s="12" customFormat="1" x14ac:dyDescent="0.2"/>
    <row r="931649" s="12" customFormat="1" x14ac:dyDescent="0.2"/>
    <row r="931650" s="12" customFormat="1" x14ac:dyDescent="0.2"/>
    <row r="931651" s="12" customFormat="1" x14ac:dyDescent="0.2"/>
    <row r="931652" s="12" customFormat="1" x14ac:dyDescent="0.2"/>
    <row r="931653" s="12" customFormat="1" x14ac:dyDescent="0.2"/>
    <row r="931654" s="12" customFormat="1" x14ac:dyDescent="0.2"/>
    <row r="931655" s="12" customFormat="1" x14ac:dyDescent="0.2"/>
    <row r="931656" s="12" customFormat="1" x14ac:dyDescent="0.2"/>
    <row r="931657" s="12" customFormat="1" x14ac:dyDescent="0.2"/>
    <row r="931658" s="12" customFormat="1" x14ac:dyDescent="0.2"/>
    <row r="931659" s="12" customFormat="1" x14ac:dyDescent="0.2"/>
    <row r="931660" s="12" customFormat="1" x14ac:dyDescent="0.2"/>
    <row r="931661" s="12" customFormat="1" x14ac:dyDescent="0.2"/>
    <row r="931662" s="12" customFormat="1" x14ac:dyDescent="0.2"/>
    <row r="931663" s="12" customFormat="1" x14ac:dyDescent="0.2"/>
    <row r="931664" s="12" customFormat="1" x14ac:dyDescent="0.2"/>
    <row r="931665" s="12" customFormat="1" x14ac:dyDescent="0.2"/>
    <row r="931666" s="12" customFormat="1" x14ac:dyDescent="0.2"/>
    <row r="931667" s="12" customFormat="1" x14ac:dyDescent="0.2"/>
    <row r="931668" s="12" customFormat="1" x14ac:dyDescent="0.2"/>
    <row r="931669" s="12" customFormat="1" x14ac:dyDescent="0.2"/>
    <row r="931670" s="12" customFormat="1" x14ac:dyDescent="0.2"/>
    <row r="931671" s="12" customFormat="1" x14ac:dyDescent="0.2"/>
    <row r="931672" s="12" customFormat="1" x14ac:dyDescent="0.2"/>
    <row r="931673" s="12" customFormat="1" x14ac:dyDescent="0.2"/>
    <row r="931674" s="12" customFormat="1" x14ac:dyDescent="0.2"/>
    <row r="931675" s="12" customFormat="1" x14ac:dyDescent="0.2"/>
    <row r="931676" s="12" customFormat="1" x14ac:dyDescent="0.2"/>
    <row r="931677" s="12" customFormat="1" x14ac:dyDescent="0.2"/>
    <row r="931678" s="12" customFormat="1" x14ac:dyDescent="0.2"/>
    <row r="931679" s="12" customFormat="1" x14ac:dyDescent="0.2"/>
    <row r="931680" s="12" customFormat="1" x14ac:dyDescent="0.2"/>
    <row r="931681" s="12" customFormat="1" x14ac:dyDescent="0.2"/>
    <row r="931682" s="12" customFormat="1" x14ac:dyDescent="0.2"/>
    <row r="931683" s="12" customFormat="1" x14ac:dyDescent="0.2"/>
    <row r="931684" s="12" customFormat="1" x14ac:dyDescent="0.2"/>
    <row r="931685" s="12" customFormat="1" x14ac:dyDescent="0.2"/>
    <row r="931686" s="12" customFormat="1" x14ac:dyDescent="0.2"/>
    <row r="931687" s="12" customFormat="1" x14ac:dyDescent="0.2"/>
    <row r="931688" s="12" customFormat="1" x14ac:dyDescent="0.2"/>
    <row r="931689" s="12" customFormat="1" x14ac:dyDescent="0.2"/>
    <row r="931690" s="12" customFormat="1" x14ac:dyDescent="0.2"/>
    <row r="931691" s="12" customFormat="1" x14ac:dyDescent="0.2"/>
    <row r="931692" s="12" customFormat="1" x14ac:dyDescent="0.2"/>
    <row r="931693" s="12" customFormat="1" x14ac:dyDescent="0.2"/>
    <row r="931694" s="12" customFormat="1" x14ac:dyDescent="0.2"/>
    <row r="931695" s="12" customFormat="1" x14ac:dyDescent="0.2"/>
    <row r="931696" s="12" customFormat="1" x14ac:dyDescent="0.2"/>
    <row r="931697" s="12" customFormat="1" x14ac:dyDescent="0.2"/>
    <row r="931698" s="12" customFormat="1" x14ac:dyDescent="0.2"/>
    <row r="931699" s="12" customFormat="1" x14ac:dyDescent="0.2"/>
    <row r="931700" s="12" customFormat="1" x14ac:dyDescent="0.2"/>
    <row r="931701" s="12" customFormat="1" x14ac:dyDescent="0.2"/>
    <row r="931702" s="12" customFormat="1" x14ac:dyDescent="0.2"/>
    <row r="931703" s="12" customFormat="1" x14ac:dyDescent="0.2"/>
    <row r="931704" s="12" customFormat="1" x14ac:dyDescent="0.2"/>
    <row r="931705" s="12" customFormat="1" x14ac:dyDescent="0.2"/>
    <row r="931706" s="12" customFormat="1" x14ac:dyDescent="0.2"/>
    <row r="931707" s="12" customFormat="1" x14ac:dyDescent="0.2"/>
    <row r="931708" s="12" customFormat="1" x14ac:dyDescent="0.2"/>
    <row r="931709" s="12" customFormat="1" x14ac:dyDescent="0.2"/>
    <row r="931710" s="12" customFormat="1" x14ac:dyDescent="0.2"/>
    <row r="931711" s="12" customFormat="1" x14ac:dyDescent="0.2"/>
    <row r="931712" s="12" customFormat="1" x14ac:dyDescent="0.2"/>
    <row r="931713" s="12" customFormat="1" x14ac:dyDescent="0.2"/>
    <row r="931714" s="12" customFormat="1" x14ac:dyDescent="0.2"/>
    <row r="931715" s="12" customFormat="1" x14ac:dyDescent="0.2"/>
    <row r="931716" s="12" customFormat="1" x14ac:dyDescent="0.2"/>
    <row r="931717" s="12" customFormat="1" x14ac:dyDescent="0.2"/>
    <row r="931718" s="12" customFormat="1" x14ac:dyDescent="0.2"/>
    <row r="931719" s="12" customFormat="1" x14ac:dyDescent="0.2"/>
    <row r="931720" s="12" customFormat="1" x14ac:dyDescent="0.2"/>
    <row r="931721" s="12" customFormat="1" x14ac:dyDescent="0.2"/>
    <row r="931722" s="12" customFormat="1" x14ac:dyDescent="0.2"/>
    <row r="931723" s="12" customFormat="1" x14ac:dyDescent="0.2"/>
    <row r="931724" s="12" customFormat="1" x14ac:dyDescent="0.2"/>
    <row r="931725" s="12" customFormat="1" x14ac:dyDescent="0.2"/>
    <row r="931726" s="12" customFormat="1" x14ac:dyDescent="0.2"/>
    <row r="931727" s="12" customFormat="1" x14ac:dyDescent="0.2"/>
    <row r="931728" s="12" customFormat="1" x14ac:dyDescent="0.2"/>
    <row r="931729" s="12" customFormat="1" x14ac:dyDescent="0.2"/>
    <row r="931730" s="12" customFormat="1" x14ac:dyDescent="0.2"/>
    <row r="931731" s="12" customFormat="1" x14ac:dyDescent="0.2"/>
    <row r="931732" s="12" customFormat="1" x14ac:dyDescent="0.2"/>
    <row r="931733" s="12" customFormat="1" x14ac:dyDescent="0.2"/>
    <row r="931734" s="12" customFormat="1" x14ac:dyDescent="0.2"/>
    <row r="931735" s="12" customFormat="1" x14ac:dyDescent="0.2"/>
    <row r="931736" s="12" customFormat="1" x14ac:dyDescent="0.2"/>
    <row r="931737" s="12" customFormat="1" x14ac:dyDescent="0.2"/>
    <row r="931738" s="12" customFormat="1" x14ac:dyDescent="0.2"/>
    <row r="931739" s="12" customFormat="1" x14ac:dyDescent="0.2"/>
    <row r="931740" s="12" customFormat="1" x14ac:dyDescent="0.2"/>
    <row r="931741" s="12" customFormat="1" x14ac:dyDescent="0.2"/>
    <row r="931742" s="12" customFormat="1" x14ac:dyDescent="0.2"/>
    <row r="931743" s="12" customFormat="1" x14ac:dyDescent="0.2"/>
    <row r="931744" s="12" customFormat="1" x14ac:dyDescent="0.2"/>
    <row r="931745" s="12" customFormat="1" x14ac:dyDescent="0.2"/>
    <row r="931746" s="12" customFormat="1" x14ac:dyDescent="0.2"/>
    <row r="931747" s="12" customFormat="1" x14ac:dyDescent="0.2"/>
    <row r="931748" s="12" customFormat="1" x14ac:dyDescent="0.2"/>
    <row r="931749" s="12" customFormat="1" x14ac:dyDescent="0.2"/>
    <row r="931750" s="12" customFormat="1" x14ac:dyDescent="0.2"/>
    <row r="931751" s="12" customFormat="1" x14ac:dyDescent="0.2"/>
    <row r="931752" s="12" customFormat="1" x14ac:dyDescent="0.2"/>
    <row r="931753" s="12" customFormat="1" x14ac:dyDescent="0.2"/>
    <row r="931754" s="12" customFormat="1" x14ac:dyDescent="0.2"/>
    <row r="931755" s="12" customFormat="1" x14ac:dyDescent="0.2"/>
    <row r="931756" s="12" customFormat="1" x14ac:dyDescent="0.2"/>
    <row r="931757" s="12" customFormat="1" x14ac:dyDescent="0.2"/>
    <row r="931758" s="12" customFormat="1" x14ac:dyDescent="0.2"/>
    <row r="931759" s="12" customFormat="1" x14ac:dyDescent="0.2"/>
    <row r="931760" s="12" customFormat="1" x14ac:dyDescent="0.2"/>
    <row r="931761" s="12" customFormat="1" x14ac:dyDescent="0.2"/>
    <row r="931762" s="12" customFormat="1" x14ac:dyDescent="0.2"/>
    <row r="931763" s="12" customFormat="1" x14ac:dyDescent="0.2"/>
    <row r="931764" s="12" customFormat="1" x14ac:dyDescent="0.2"/>
    <row r="931765" s="12" customFormat="1" x14ac:dyDescent="0.2"/>
    <row r="931766" s="12" customFormat="1" x14ac:dyDescent="0.2"/>
    <row r="931767" s="12" customFormat="1" x14ac:dyDescent="0.2"/>
    <row r="931768" s="12" customFormat="1" x14ac:dyDescent="0.2"/>
    <row r="931769" s="12" customFormat="1" x14ac:dyDescent="0.2"/>
    <row r="931770" s="12" customFormat="1" x14ac:dyDescent="0.2"/>
    <row r="931771" s="12" customFormat="1" x14ac:dyDescent="0.2"/>
    <row r="931772" s="12" customFormat="1" x14ac:dyDescent="0.2"/>
    <row r="931773" s="12" customFormat="1" x14ac:dyDescent="0.2"/>
    <row r="931774" s="12" customFormat="1" x14ac:dyDescent="0.2"/>
    <row r="931775" s="12" customFormat="1" x14ac:dyDescent="0.2"/>
    <row r="931776" s="12" customFormat="1" x14ac:dyDescent="0.2"/>
    <row r="931777" s="12" customFormat="1" x14ac:dyDescent="0.2"/>
    <row r="931778" s="12" customFormat="1" x14ac:dyDescent="0.2"/>
    <row r="931779" s="12" customFormat="1" x14ac:dyDescent="0.2"/>
    <row r="931780" s="12" customFormat="1" x14ac:dyDescent="0.2"/>
    <row r="931781" s="12" customFormat="1" x14ac:dyDescent="0.2"/>
    <row r="931782" s="12" customFormat="1" x14ac:dyDescent="0.2"/>
    <row r="931783" s="12" customFormat="1" x14ac:dyDescent="0.2"/>
    <row r="931784" s="12" customFormat="1" x14ac:dyDescent="0.2"/>
    <row r="931785" s="12" customFormat="1" x14ac:dyDescent="0.2"/>
    <row r="931786" s="12" customFormat="1" x14ac:dyDescent="0.2"/>
    <row r="931787" s="12" customFormat="1" x14ac:dyDescent="0.2"/>
    <row r="931788" s="12" customFormat="1" x14ac:dyDescent="0.2"/>
    <row r="931789" s="12" customFormat="1" x14ac:dyDescent="0.2"/>
    <row r="931790" s="12" customFormat="1" x14ac:dyDescent="0.2"/>
    <row r="931791" s="12" customFormat="1" x14ac:dyDescent="0.2"/>
    <row r="931792" s="12" customFormat="1" x14ac:dyDescent="0.2"/>
    <row r="931793" s="12" customFormat="1" x14ac:dyDescent="0.2"/>
    <row r="931794" s="12" customFormat="1" x14ac:dyDescent="0.2"/>
    <row r="931795" s="12" customFormat="1" x14ac:dyDescent="0.2"/>
    <row r="931796" s="12" customFormat="1" x14ac:dyDescent="0.2"/>
    <row r="931797" s="12" customFormat="1" x14ac:dyDescent="0.2"/>
    <row r="931798" s="12" customFormat="1" x14ac:dyDescent="0.2"/>
    <row r="931799" s="12" customFormat="1" x14ac:dyDescent="0.2"/>
    <row r="931800" s="12" customFormat="1" x14ac:dyDescent="0.2"/>
    <row r="931801" s="12" customFormat="1" x14ac:dyDescent="0.2"/>
    <row r="931802" s="12" customFormat="1" x14ac:dyDescent="0.2"/>
    <row r="931803" s="12" customFormat="1" x14ac:dyDescent="0.2"/>
    <row r="931804" s="12" customFormat="1" x14ac:dyDescent="0.2"/>
    <row r="931805" s="12" customFormat="1" x14ac:dyDescent="0.2"/>
    <row r="931806" s="12" customFormat="1" x14ac:dyDescent="0.2"/>
    <row r="931807" s="12" customFormat="1" x14ac:dyDescent="0.2"/>
    <row r="931808" s="12" customFormat="1" x14ac:dyDescent="0.2"/>
    <row r="931809" s="12" customFormat="1" x14ac:dyDescent="0.2"/>
    <row r="931810" s="12" customFormat="1" x14ac:dyDescent="0.2"/>
    <row r="931811" s="12" customFormat="1" x14ac:dyDescent="0.2"/>
    <row r="931812" s="12" customFormat="1" x14ac:dyDescent="0.2"/>
    <row r="931813" s="12" customFormat="1" x14ac:dyDescent="0.2"/>
    <row r="931814" s="12" customFormat="1" x14ac:dyDescent="0.2"/>
    <row r="931815" s="12" customFormat="1" x14ac:dyDescent="0.2"/>
    <row r="931816" s="12" customFormat="1" x14ac:dyDescent="0.2"/>
    <row r="931817" s="12" customFormat="1" x14ac:dyDescent="0.2"/>
    <row r="931818" s="12" customFormat="1" x14ac:dyDescent="0.2"/>
    <row r="931819" s="12" customFormat="1" x14ac:dyDescent="0.2"/>
    <row r="931820" s="12" customFormat="1" x14ac:dyDescent="0.2"/>
    <row r="931821" s="12" customFormat="1" x14ac:dyDescent="0.2"/>
    <row r="931822" s="12" customFormat="1" x14ac:dyDescent="0.2"/>
    <row r="931823" s="12" customFormat="1" x14ac:dyDescent="0.2"/>
    <row r="931824" s="12" customFormat="1" x14ac:dyDescent="0.2"/>
    <row r="931825" s="12" customFormat="1" x14ac:dyDescent="0.2"/>
    <row r="931826" s="12" customFormat="1" x14ac:dyDescent="0.2"/>
    <row r="931827" s="12" customFormat="1" x14ac:dyDescent="0.2"/>
    <row r="931828" s="12" customFormat="1" x14ac:dyDescent="0.2"/>
    <row r="931829" s="12" customFormat="1" x14ac:dyDescent="0.2"/>
    <row r="931830" s="12" customFormat="1" x14ac:dyDescent="0.2"/>
    <row r="931831" s="12" customFormat="1" x14ac:dyDescent="0.2"/>
    <row r="931832" s="12" customFormat="1" x14ac:dyDescent="0.2"/>
    <row r="931833" s="12" customFormat="1" x14ac:dyDescent="0.2"/>
    <row r="931834" s="12" customFormat="1" x14ac:dyDescent="0.2"/>
    <row r="931835" s="12" customFormat="1" x14ac:dyDescent="0.2"/>
    <row r="931836" s="12" customFormat="1" x14ac:dyDescent="0.2"/>
    <row r="931837" s="12" customFormat="1" x14ac:dyDescent="0.2"/>
    <row r="931838" s="12" customFormat="1" x14ac:dyDescent="0.2"/>
    <row r="931839" s="12" customFormat="1" x14ac:dyDescent="0.2"/>
    <row r="931840" s="12" customFormat="1" x14ac:dyDescent="0.2"/>
    <row r="931841" s="12" customFormat="1" x14ac:dyDescent="0.2"/>
    <row r="931842" s="12" customFormat="1" x14ac:dyDescent="0.2"/>
    <row r="931843" s="12" customFormat="1" x14ac:dyDescent="0.2"/>
    <row r="931844" s="12" customFormat="1" x14ac:dyDescent="0.2"/>
    <row r="931845" s="12" customFormat="1" x14ac:dyDescent="0.2"/>
    <row r="931846" s="12" customFormat="1" x14ac:dyDescent="0.2"/>
    <row r="931847" s="12" customFormat="1" x14ac:dyDescent="0.2"/>
    <row r="931848" s="12" customFormat="1" x14ac:dyDescent="0.2"/>
    <row r="931849" s="12" customFormat="1" x14ac:dyDescent="0.2"/>
    <row r="931850" s="12" customFormat="1" x14ac:dyDescent="0.2"/>
    <row r="931851" s="12" customFormat="1" x14ac:dyDescent="0.2"/>
    <row r="931852" s="12" customFormat="1" x14ac:dyDescent="0.2"/>
    <row r="931853" s="12" customFormat="1" x14ac:dyDescent="0.2"/>
    <row r="931854" s="12" customFormat="1" x14ac:dyDescent="0.2"/>
    <row r="931855" s="12" customFormat="1" x14ac:dyDescent="0.2"/>
    <row r="931856" s="12" customFormat="1" x14ac:dyDescent="0.2"/>
    <row r="931857" s="12" customFormat="1" x14ac:dyDescent="0.2"/>
    <row r="931858" s="12" customFormat="1" x14ac:dyDescent="0.2"/>
    <row r="931859" s="12" customFormat="1" x14ac:dyDescent="0.2"/>
    <row r="931860" s="12" customFormat="1" x14ac:dyDescent="0.2"/>
    <row r="931861" s="12" customFormat="1" x14ac:dyDescent="0.2"/>
    <row r="931862" s="12" customFormat="1" x14ac:dyDescent="0.2"/>
    <row r="931863" s="12" customFormat="1" x14ac:dyDescent="0.2"/>
    <row r="931864" s="12" customFormat="1" x14ac:dyDescent="0.2"/>
    <row r="931865" s="12" customFormat="1" x14ac:dyDescent="0.2"/>
    <row r="931866" s="12" customFormat="1" x14ac:dyDescent="0.2"/>
    <row r="931867" s="12" customFormat="1" x14ac:dyDescent="0.2"/>
    <row r="931868" s="12" customFormat="1" x14ac:dyDescent="0.2"/>
    <row r="931869" s="12" customFormat="1" x14ac:dyDescent="0.2"/>
    <row r="931870" s="12" customFormat="1" x14ac:dyDescent="0.2"/>
    <row r="931871" s="12" customFormat="1" x14ac:dyDescent="0.2"/>
    <row r="931872" s="12" customFormat="1" x14ac:dyDescent="0.2"/>
    <row r="931873" s="12" customFormat="1" x14ac:dyDescent="0.2"/>
    <row r="931874" s="12" customFormat="1" x14ac:dyDescent="0.2"/>
    <row r="931875" s="12" customFormat="1" x14ac:dyDescent="0.2"/>
    <row r="931876" s="12" customFormat="1" x14ac:dyDescent="0.2"/>
    <row r="931877" s="12" customFormat="1" x14ac:dyDescent="0.2"/>
    <row r="931878" s="12" customFormat="1" x14ac:dyDescent="0.2"/>
    <row r="931879" s="12" customFormat="1" x14ac:dyDescent="0.2"/>
    <row r="931880" s="12" customFormat="1" x14ac:dyDescent="0.2"/>
    <row r="931881" s="12" customFormat="1" x14ac:dyDescent="0.2"/>
    <row r="931882" s="12" customFormat="1" x14ac:dyDescent="0.2"/>
    <row r="931883" s="12" customFormat="1" x14ac:dyDescent="0.2"/>
    <row r="931884" s="12" customFormat="1" x14ac:dyDescent="0.2"/>
    <row r="931885" s="12" customFormat="1" x14ac:dyDescent="0.2"/>
    <row r="931886" s="12" customFormat="1" x14ac:dyDescent="0.2"/>
    <row r="931887" s="12" customFormat="1" x14ac:dyDescent="0.2"/>
    <row r="931888" s="12" customFormat="1" x14ac:dyDescent="0.2"/>
    <row r="931889" s="12" customFormat="1" x14ac:dyDescent="0.2"/>
    <row r="931890" s="12" customFormat="1" x14ac:dyDescent="0.2"/>
    <row r="931891" s="12" customFormat="1" x14ac:dyDescent="0.2"/>
    <row r="931892" s="12" customFormat="1" x14ac:dyDescent="0.2"/>
    <row r="931893" s="12" customFormat="1" x14ac:dyDescent="0.2"/>
    <row r="931894" s="12" customFormat="1" x14ac:dyDescent="0.2"/>
    <row r="931895" s="12" customFormat="1" x14ac:dyDescent="0.2"/>
    <row r="931896" s="12" customFormat="1" x14ac:dyDescent="0.2"/>
    <row r="931897" s="12" customFormat="1" x14ac:dyDescent="0.2"/>
    <row r="931898" s="12" customFormat="1" x14ac:dyDescent="0.2"/>
    <row r="931899" s="12" customFormat="1" x14ac:dyDescent="0.2"/>
    <row r="931900" s="12" customFormat="1" x14ac:dyDescent="0.2"/>
    <row r="931901" s="12" customFormat="1" x14ac:dyDescent="0.2"/>
    <row r="931902" s="12" customFormat="1" x14ac:dyDescent="0.2"/>
    <row r="931903" s="12" customFormat="1" x14ac:dyDescent="0.2"/>
    <row r="931904" s="12" customFormat="1" x14ac:dyDescent="0.2"/>
    <row r="931905" s="12" customFormat="1" x14ac:dyDescent="0.2"/>
    <row r="931906" s="12" customFormat="1" x14ac:dyDescent="0.2"/>
    <row r="931907" s="12" customFormat="1" x14ac:dyDescent="0.2"/>
    <row r="931908" s="12" customFormat="1" x14ac:dyDescent="0.2"/>
    <row r="931909" s="12" customFormat="1" x14ac:dyDescent="0.2"/>
    <row r="931910" s="12" customFormat="1" x14ac:dyDescent="0.2"/>
    <row r="931911" s="12" customFormat="1" x14ac:dyDescent="0.2"/>
    <row r="931912" s="12" customFormat="1" x14ac:dyDescent="0.2"/>
    <row r="931913" s="12" customFormat="1" x14ac:dyDescent="0.2"/>
    <row r="931914" s="12" customFormat="1" x14ac:dyDescent="0.2"/>
    <row r="931915" s="12" customFormat="1" x14ac:dyDescent="0.2"/>
    <row r="931916" s="12" customFormat="1" x14ac:dyDescent="0.2"/>
    <row r="931917" s="12" customFormat="1" x14ac:dyDescent="0.2"/>
    <row r="931918" s="12" customFormat="1" x14ac:dyDescent="0.2"/>
    <row r="931919" s="12" customFormat="1" x14ac:dyDescent="0.2"/>
    <row r="931920" s="12" customFormat="1" x14ac:dyDescent="0.2"/>
    <row r="931921" s="12" customFormat="1" x14ac:dyDescent="0.2"/>
    <row r="931922" s="12" customFormat="1" x14ac:dyDescent="0.2"/>
    <row r="931923" s="12" customFormat="1" x14ac:dyDescent="0.2"/>
    <row r="931924" s="12" customFormat="1" x14ac:dyDescent="0.2"/>
    <row r="931925" s="12" customFormat="1" x14ac:dyDescent="0.2"/>
    <row r="931926" s="12" customFormat="1" x14ac:dyDescent="0.2"/>
    <row r="931927" s="12" customFormat="1" x14ac:dyDescent="0.2"/>
    <row r="931928" s="12" customFormat="1" x14ac:dyDescent="0.2"/>
    <row r="931929" s="12" customFormat="1" x14ac:dyDescent="0.2"/>
    <row r="931930" s="12" customFormat="1" x14ac:dyDescent="0.2"/>
    <row r="931931" s="12" customFormat="1" x14ac:dyDescent="0.2"/>
    <row r="931932" s="12" customFormat="1" x14ac:dyDescent="0.2"/>
    <row r="931933" s="12" customFormat="1" x14ac:dyDescent="0.2"/>
    <row r="931934" s="12" customFormat="1" x14ac:dyDescent="0.2"/>
    <row r="931935" s="12" customFormat="1" x14ac:dyDescent="0.2"/>
    <row r="931936" s="12" customFormat="1" x14ac:dyDescent="0.2"/>
    <row r="931937" s="12" customFormat="1" x14ac:dyDescent="0.2"/>
    <row r="931938" s="12" customFormat="1" x14ac:dyDescent="0.2"/>
    <row r="931939" s="12" customFormat="1" x14ac:dyDescent="0.2"/>
    <row r="931940" s="12" customFormat="1" x14ac:dyDescent="0.2"/>
    <row r="931941" s="12" customFormat="1" x14ac:dyDescent="0.2"/>
    <row r="931942" s="12" customFormat="1" x14ac:dyDescent="0.2"/>
    <row r="931943" s="12" customFormat="1" x14ac:dyDescent="0.2"/>
    <row r="931944" s="12" customFormat="1" x14ac:dyDescent="0.2"/>
    <row r="931945" s="12" customFormat="1" x14ac:dyDescent="0.2"/>
    <row r="931946" s="12" customFormat="1" x14ac:dyDescent="0.2"/>
    <row r="931947" s="12" customFormat="1" x14ac:dyDescent="0.2"/>
    <row r="931948" s="12" customFormat="1" x14ac:dyDescent="0.2"/>
    <row r="931949" s="12" customFormat="1" x14ac:dyDescent="0.2"/>
    <row r="931950" s="12" customFormat="1" x14ac:dyDescent="0.2"/>
    <row r="931951" s="12" customFormat="1" x14ac:dyDescent="0.2"/>
    <row r="931952" s="12" customFormat="1" x14ac:dyDescent="0.2"/>
    <row r="931953" s="12" customFormat="1" x14ac:dyDescent="0.2"/>
    <row r="931954" s="12" customFormat="1" x14ac:dyDescent="0.2"/>
    <row r="931955" s="12" customFormat="1" x14ac:dyDescent="0.2"/>
    <row r="931956" s="12" customFormat="1" x14ac:dyDescent="0.2"/>
    <row r="931957" s="12" customFormat="1" x14ac:dyDescent="0.2"/>
    <row r="931958" s="12" customFormat="1" x14ac:dyDescent="0.2"/>
    <row r="931959" s="12" customFormat="1" x14ac:dyDescent="0.2"/>
    <row r="931960" s="12" customFormat="1" x14ac:dyDescent="0.2"/>
    <row r="931961" s="12" customFormat="1" x14ac:dyDescent="0.2"/>
    <row r="931962" s="12" customFormat="1" x14ac:dyDescent="0.2"/>
    <row r="931963" s="12" customFormat="1" x14ac:dyDescent="0.2"/>
    <row r="931964" s="12" customFormat="1" x14ac:dyDescent="0.2"/>
    <row r="931965" s="12" customFormat="1" x14ac:dyDescent="0.2"/>
    <row r="931966" s="12" customFormat="1" x14ac:dyDescent="0.2"/>
    <row r="931967" s="12" customFormat="1" x14ac:dyDescent="0.2"/>
    <row r="931968" s="12" customFormat="1" x14ac:dyDescent="0.2"/>
    <row r="931969" s="12" customFormat="1" x14ac:dyDescent="0.2"/>
    <row r="931970" s="12" customFormat="1" x14ac:dyDescent="0.2"/>
    <row r="931971" s="12" customFormat="1" x14ac:dyDescent="0.2"/>
    <row r="931972" s="12" customFormat="1" x14ac:dyDescent="0.2"/>
    <row r="931973" s="12" customFormat="1" x14ac:dyDescent="0.2"/>
    <row r="931974" s="12" customFormat="1" x14ac:dyDescent="0.2"/>
    <row r="931975" s="12" customFormat="1" x14ac:dyDescent="0.2"/>
    <row r="931976" s="12" customFormat="1" x14ac:dyDescent="0.2"/>
    <row r="931977" s="12" customFormat="1" x14ac:dyDescent="0.2"/>
    <row r="931978" s="12" customFormat="1" x14ac:dyDescent="0.2"/>
    <row r="931979" s="12" customFormat="1" x14ac:dyDescent="0.2"/>
    <row r="931980" s="12" customFormat="1" x14ac:dyDescent="0.2"/>
    <row r="931981" s="12" customFormat="1" x14ac:dyDescent="0.2"/>
    <row r="931982" s="12" customFormat="1" x14ac:dyDescent="0.2"/>
    <row r="931983" s="12" customFormat="1" x14ac:dyDescent="0.2"/>
    <row r="931984" s="12" customFormat="1" x14ac:dyDescent="0.2"/>
    <row r="931985" s="12" customFormat="1" x14ac:dyDescent="0.2"/>
    <row r="931986" s="12" customFormat="1" x14ac:dyDescent="0.2"/>
    <row r="931987" s="12" customFormat="1" x14ac:dyDescent="0.2"/>
    <row r="931988" s="12" customFormat="1" x14ac:dyDescent="0.2"/>
    <row r="931989" s="12" customFormat="1" x14ac:dyDescent="0.2"/>
    <row r="931990" s="12" customFormat="1" x14ac:dyDescent="0.2"/>
    <row r="931991" s="12" customFormat="1" x14ac:dyDescent="0.2"/>
    <row r="931992" s="12" customFormat="1" x14ac:dyDescent="0.2"/>
    <row r="931993" s="12" customFormat="1" x14ac:dyDescent="0.2"/>
    <row r="931994" s="12" customFormat="1" x14ac:dyDescent="0.2"/>
    <row r="931995" s="12" customFormat="1" x14ac:dyDescent="0.2"/>
    <row r="931996" s="12" customFormat="1" x14ac:dyDescent="0.2"/>
    <row r="931997" s="12" customFormat="1" x14ac:dyDescent="0.2"/>
    <row r="931998" s="12" customFormat="1" x14ac:dyDescent="0.2"/>
    <row r="931999" s="12" customFormat="1" x14ac:dyDescent="0.2"/>
    <row r="932000" s="12" customFormat="1" x14ac:dyDescent="0.2"/>
    <row r="932001" s="12" customFormat="1" x14ac:dyDescent="0.2"/>
    <row r="932002" s="12" customFormat="1" x14ac:dyDescent="0.2"/>
    <row r="932003" s="12" customFormat="1" x14ac:dyDescent="0.2"/>
    <row r="932004" s="12" customFormat="1" x14ac:dyDescent="0.2"/>
    <row r="932005" s="12" customFormat="1" x14ac:dyDescent="0.2"/>
    <row r="932006" s="12" customFormat="1" x14ac:dyDescent="0.2"/>
    <row r="932007" s="12" customFormat="1" x14ac:dyDescent="0.2"/>
    <row r="932008" s="12" customFormat="1" x14ac:dyDescent="0.2"/>
    <row r="932009" s="12" customFormat="1" x14ac:dyDescent="0.2"/>
    <row r="932010" s="12" customFormat="1" x14ac:dyDescent="0.2"/>
    <row r="932011" s="12" customFormat="1" x14ac:dyDescent="0.2"/>
    <row r="932012" s="12" customFormat="1" x14ac:dyDescent="0.2"/>
    <row r="932013" s="12" customFormat="1" x14ac:dyDescent="0.2"/>
    <row r="932014" s="12" customFormat="1" x14ac:dyDescent="0.2"/>
    <row r="932015" s="12" customFormat="1" x14ac:dyDescent="0.2"/>
    <row r="932016" s="12" customFormat="1" x14ac:dyDescent="0.2"/>
    <row r="932017" s="12" customFormat="1" x14ac:dyDescent="0.2"/>
    <row r="932018" s="12" customFormat="1" x14ac:dyDescent="0.2"/>
    <row r="932019" s="12" customFormat="1" x14ac:dyDescent="0.2"/>
    <row r="932020" s="12" customFormat="1" x14ac:dyDescent="0.2"/>
    <row r="932021" s="12" customFormat="1" x14ac:dyDescent="0.2"/>
    <row r="932022" s="12" customFormat="1" x14ac:dyDescent="0.2"/>
    <row r="932023" s="12" customFormat="1" x14ac:dyDescent="0.2"/>
    <row r="932024" s="12" customFormat="1" x14ac:dyDescent="0.2"/>
    <row r="932025" s="12" customFormat="1" x14ac:dyDescent="0.2"/>
    <row r="932026" s="12" customFormat="1" x14ac:dyDescent="0.2"/>
    <row r="932027" s="12" customFormat="1" x14ac:dyDescent="0.2"/>
    <row r="932028" s="12" customFormat="1" x14ac:dyDescent="0.2"/>
    <row r="932029" s="12" customFormat="1" x14ac:dyDescent="0.2"/>
    <row r="932030" s="12" customFormat="1" x14ac:dyDescent="0.2"/>
    <row r="932031" s="12" customFormat="1" x14ac:dyDescent="0.2"/>
    <row r="932032" s="12" customFormat="1" x14ac:dyDescent="0.2"/>
    <row r="932033" s="12" customFormat="1" x14ac:dyDescent="0.2"/>
    <row r="932034" s="12" customFormat="1" x14ac:dyDescent="0.2"/>
    <row r="932035" s="12" customFormat="1" x14ac:dyDescent="0.2"/>
    <row r="932036" s="12" customFormat="1" x14ac:dyDescent="0.2"/>
    <row r="932037" s="12" customFormat="1" x14ac:dyDescent="0.2"/>
    <row r="932038" s="12" customFormat="1" x14ac:dyDescent="0.2"/>
    <row r="932039" s="12" customFormat="1" x14ac:dyDescent="0.2"/>
    <row r="932040" s="12" customFormat="1" x14ac:dyDescent="0.2"/>
    <row r="932041" s="12" customFormat="1" x14ac:dyDescent="0.2"/>
    <row r="932042" s="12" customFormat="1" x14ac:dyDescent="0.2"/>
    <row r="932043" s="12" customFormat="1" x14ac:dyDescent="0.2"/>
    <row r="932044" s="12" customFormat="1" x14ac:dyDescent="0.2"/>
    <row r="932045" s="12" customFormat="1" x14ac:dyDescent="0.2"/>
    <row r="932046" s="12" customFormat="1" x14ac:dyDescent="0.2"/>
    <row r="932047" s="12" customFormat="1" x14ac:dyDescent="0.2"/>
    <row r="932048" s="12" customFormat="1" x14ac:dyDescent="0.2"/>
    <row r="932049" s="12" customFormat="1" x14ac:dyDescent="0.2"/>
    <row r="932050" s="12" customFormat="1" x14ac:dyDescent="0.2"/>
    <row r="932051" s="12" customFormat="1" x14ac:dyDescent="0.2"/>
    <row r="932052" s="12" customFormat="1" x14ac:dyDescent="0.2"/>
    <row r="932053" s="12" customFormat="1" x14ac:dyDescent="0.2"/>
    <row r="932054" s="12" customFormat="1" x14ac:dyDescent="0.2"/>
    <row r="932055" s="12" customFormat="1" x14ac:dyDescent="0.2"/>
    <row r="932056" s="12" customFormat="1" x14ac:dyDescent="0.2"/>
    <row r="932057" s="12" customFormat="1" x14ac:dyDescent="0.2"/>
    <row r="932058" s="12" customFormat="1" x14ac:dyDescent="0.2"/>
    <row r="932059" s="12" customFormat="1" x14ac:dyDescent="0.2"/>
    <row r="932060" s="12" customFormat="1" x14ac:dyDescent="0.2"/>
    <row r="932061" s="12" customFormat="1" x14ac:dyDescent="0.2"/>
    <row r="932062" s="12" customFormat="1" x14ac:dyDescent="0.2"/>
    <row r="932063" s="12" customFormat="1" x14ac:dyDescent="0.2"/>
    <row r="932064" s="12" customFormat="1" x14ac:dyDescent="0.2"/>
    <row r="932065" s="12" customFormat="1" x14ac:dyDescent="0.2"/>
    <row r="932066" s="12" customFormat="1" x14ac:dyDescent="0.2"/>
    <row r="932067" s="12" customFormat="1" x14ac:dyDescent="0.2"/>
    <row r="932068" s="12" customFormat="1" x14ac:dyDescent="0.2"/>
    <row r="932069" s="12" customFormat="1" x14ac:dyDescent="0.2"/>
    <row r="932070" s="12" customFormat="1" x14ac:dyDescent="0.2"/>
    <row r="932071" s="12" customFormat="1" x14ac:dyDescent="0.2"/>
    <row r="932072" s="12" customFormat="1" x14ac:dyDescent="0.2"/>
    <row r="932073" s="12" customFormat="1" x14ac:dyDescent="0.2"/>
    <row r="932074" s="12" customFormat="1" x14ac:dyDescent="0.2"/>
    <row r="932075" s="12" customFormat="1" x14ac:dyDescent="0.2"/>
    <row r="932076" s="12" customFormat="1" x14ac:dyDescent="0.2"/>
    <row r="932077" s="12" customFormat="1" x14ac:dyDescent="0.2"/>
    <row r="932078" s="12" customFormat="1" x14ac:dyDescent="0.2"/>
    <row r="932079" s="12" customFormat="1" x14ac:dyDescent="0.2"/>
    <row r="932080" s="12" customFormat="1" x14ac:dyDescent="0.2"/>
    <row r="932081" s="12" customFormat="1" x14ac:dyDescent="0.2"/>
    <row r="932082" s="12" customFormat="1" x14ac:dyDescent="0.2"/>
    <row r="932083" s="12" customFormat="1" x14ac:dyDescent="0.2"/>
    <row r="932084" s="12" customFormat="1" x14ac:dyDescent="0.2"/>
    <row r="932085" s="12" customFormat="1" x14ac:dyDescent="0.2"/>
    <row r="932086" s="12" customFormat="1" x14ac:dyDescent="0.2"/>
    <row r="932087" s="12" customFormat="1" x14ac:dyDescent="0.2"/>
    <row r="932088" s="12" customFormat="1" x14ac:dyDescent="0.2"/>
    <row r="932089" s="12" customFormat="1" x14ac:dyDescent="0.2"/>
    <row r="932090" s="12" customFormat="1" x14ac:dyDescent="0.2"/>
    <row r="932091" s="12" customFormat="1" x14ac:dyDescent="0.2"/>
    <row r="932092" s="12" customFormat="1" x14ac:dyDescent="0.2"/>
    <row r="932093" s="12" customFormat="1" x14ac:dyDescent="0.2"/>
    <row r="932094" s="12" customFormat="1" x14ac:dyDescent="0.2"/>
    <row r="932095" s="12" customFormat="1" x14ac:dyDescent="0.2"/>
    <row r="932096" s="12" customFormat="1" x14ac:dyDescent="0.2"/>
    <row r="932097" s="12" customFormat="1" x14ac:dyDescent="0.2"/>
    <row r="932098" s="12" customFormat="1" x14ac:dyDescent="0.2"/>
    <row r="932099" s="12" customFormat="1" x14ac:dyDescent="0.2"/>
    <row r="932100" s="12" customFormat="1" x14ac:dyDescent="0.2"/>
    <row r="932101" s="12" customFormat="1" x14ac:dyDescent="0.2"/>
    <row r="932102" s="12" customFormat="1" x14ac:dyDescent="0.2"/>
    <row r="932103" s="12" customFormat="1" x14ac:dyDescent="0.2"/>
    <row r="932104" s="12" customFormat="1" x14ac:dyDescent="0.2"/>
    <row r="932105" s="12" customFormat="1" x14ac:dyDescent="0.2"/>
    <row r="932106" s="12" customFormat="1" x14ac:dyDescent="0.2"/>
    <row r="932107" s="12" customFormat="1" x14ac:dyDescent="0.2"/>
    <row r="932108" s="12" customFormat="1" x14ac:dyDescent="0.2"/>
    <row r="932109" s="12" customFormat="1" x14ac:dyDescent="0.2"/>
    <row r="932110" s="12" customFormat="1" x14ac:dyDescent="0.2"/>
    <row r="932111" s="12" customFormat="1" x14ac:dyDescent="0.2"/>
    <row r="932112" s="12" customFormat="1" x14ac:dyDescent="0.2"/>
    <row r="932113" s="12" customFormat="1" x14ac:dyDescent="0.2"/>
    <row r="932114" s="12" customFormat="1" x14ac:dyDescent="0.2"/>
    <row r="932115" s="12" customFormat="1" x14ac:dyDescent="0.2"/>
    <row r="932116" s="12" customFormat="1" x14ac:dyDescent="0.2"/>
    <row r="932117" s="12" customFormat="1" x14ac:dyDescent="0.2"/>
    <row r="932118" s="12" customFormat="1" x14ac:dyDescent="0.2"/>
    <row r="932119" s="12" customFormat="1" x14ac:dyDescent="0.2"/>
    <row r="932120" s="12" customFormat="1" x14ac:dyDescent="0.2"/>
    <row r="932121" s="12" customFormat="1" x14ac:dyDescent="0.2"/>
    <row r="932122" s="12" customFormat="1" x14ac:dyDescent="0.2"/>
    <row r="932123" s="12" customFormat="1" x14ac:dyDescent="0.2"/>
    <row r="932124" s="12" customFormat="1" x14ac:dyDescent="0.2"/>
    <row r="932125" s="12" customFormat="1" x14ac:dyDescent="0.2"/>
    <row r="932126" s="12" customFormat="1" x14ac:dyDescent="0.2"/>
    <row r="932127" s="12" customFormat="1" x14ac:dyDescent="0.2"/>
    <row r="932128" s="12" customFormat="1" x14ac:dyDescent="0.2"/>
    <row r="932129" s="12" customFormat="1" x14ac:dyDescent="0.2"/>
    <row r="932130" s="12" customFormat="1" x14ac:dyDescent="0.2"/>
    <row r="932131" s="12" customFormat="1" x14ac:dyDescent="0.2"/>
    <row r="932132" s="12" customFormat="1" x14ac:dyDescent="0.2"/>
    <row r="932133" s="12" customFormat="1" x14ac:dyDescent="0.2"/>
    <row r="932134" s="12" customFormat="1" x14ac:dyDescent="0.2"/>
    <row r="932135" s="12" customFormat="1" x14ac:dyDescent="0.2"/>
    <row r="932136" s="12" customFormat="1" x14ac:dyDescent="0.2"/>
    <row r="932137" s="12" customFormat="1" x14ac:dyDescent="0.2"/>
    <row r="932138" s="12" customFormat="1" x14ac:dyDescent="0.2"/>
    <row r="932139" s="12" customFormat="1" x14ac:dyDescent="0.2"/>
    <row r="932140" s="12" customFormat="1" x14ac:dyDescent="0.2"/>
    <row r="932141" s="12" customFormat="1" x14ac:dyDescent="0.2"/>
    <row r="932142" s="12" customFormat="1" x14ac:dyDescent="0.2"/>
    <row r="932143" s="12" customFormat="1" x14ac:dyDescent="0.2"/>
    <row r="932144" s="12" customFormat="1" x14ac:dyDescent="0.2"/>
    <row r="932145" s="12" customFormat="1" x14ac:dyDescent="0.2"/>
    <row r="932146" s="12" customFormat="1" x14ac:dyDescent="0.2"/>
    <row r="932147" s="12" customFormat="1" x14ac:dyDescent="0.2"/>
    <row r="932148" s="12" customFormat="1" x14ac:dyDescent="0.2"/>
    <row r="932149" s="12" customFormat="1" x14ac:dyDescent="0.2"/>
    <row r="932150" s="12" customFormat="1" x14ac:dyDescent="0.2"/>
    <row r="932151" s="12" customFormat="1" x14ac:dyDescent="0.2"/>
    <row r="932152" s="12" customFormat="1" x14ac:dyDescent="0.2"/>
    <row r="932153" s="12" customFormat="1" x14ac:dyDescent="0.2"/>
    <row r="932154" s="12" customFormat="1" x14ac:dyDescent="0.2"/>
    <row r="932155" s="12" customFormat="1" x14ac:dyDescent="0.2"/>
    <row r="932156" s="12" customFormat="1" x14ac:dyDescent="0.2"/>
    <row r="932157" s="12" customFormat="1" x14ac:dyDescent="0.2"/>
    <row r="932158" s="12" customFormat="1" x14ac:dyDescent="0.2"/>
    <row r="932159" s="12" customFormat="1" x14ac:dyDescent="0.2"/>
    <row r="932160" s="12" customFormat="1" x14ac:dyDescent="0.2"/>
    <row r="932161" s="12" customFormat="1" x14ac:dyDescent="0.2"/>
    <row r="932162" s="12" customFormat="1" x14ac:dyDescent="0.2"/>
    <row r="932163" s="12" customFormat="1" x14ac:dyDescent="0.2"/>
    <row r="932164" s="12" customFormat="1" x14ac:dyDescent="0.2"/>
    <row r="932165" s="12" customFormat="1" x14ac:dyDescent="0.2"/>
    <row r="932166" s="12" customFormat="1" x14ac:dyDescent="0.2"/>
    <row r="932167" s="12" customFormat="1" x14ac:dyDescent="0.2"/>
    <row r="932168" s="12" customFormat="1" x14ac:dyDescent="0.2"/>
    <row r="932169" s="12" customFormat="1" x14ac:dyDescent="0.2"/>
    <row r="932170" s="12" customFormat="1" x14ac:dyDescent="0.2"/>
    <row r="932171" s="12" customFormat="1" x14ac:dyDescent="0.2"/>
    <row r="932172" s="12" customFormat="1" x14ac:dyDescent="0.2"/>
    <row r="932173" s="12" customFormat="1" x14ac:dyDescent="0.2"/>
    <row r="932174" s="12" customFormat="1" x14ac:dyDescent="0.2"/>
    <row r="932175" s="12" customFormat="1" x14ac:dyDescent="0.2"/>
    <row r="932176" s="12" customFormat="1" x14ac:dyDescent="0.2"/>
    <row r="932177" s="12" customFormat="1" x14ac:dyDescent="0.2"/>
    <row r="932178" s="12" customFormat="1" x14ac:dyDescent="0.2"/>
    <row r="932179" s="12" customFormat="1" x14ac:dyDescent="0.2"/>
    <row r="932180" s="12" customFormat="1" x14ac:dyDescent="0.2"/>
    <row r="932181" s="12" customFormat="1" x14ac:dyDescent="0.2"/>
    <row r="932182" s="12" customFormat="1" x14ac:dyDescent="0.2"/>
    <row r="932183" s="12" customFormat="1" x14ac:dyDescent="0.2"/>
    <row r="932184" s="12" customFormat="1" x14ac:dyDescent="0.2"/>
    <row r="932185" s="12" customFormat="1" x14ac:dyDescent="0.2"/>
    <row r="932186" s="12" customFormat="1" x14ac:dyDescent="0.2"/>
    <row r="932187" s="12" customFormat="1" x14ac:dyDescent="0.2"/>
    <row r="932188" s="12" customFormat="1" x14ac:dyDescent="0.2"/>
    <row r="932189" s="12" customFormat="1" x14ac:dyDescent="0.2"/>
    <row r="932190" s="12" customFormat="1" x14ac:dyDescent="0.2"/>
    <row r="932191" s="12" customFormat="1" x14ac:dyDescent="0.2"/>
    <row r="932192" s="12" customFormat="1" x14ac:dyDescent="0.2"/>
    <row r="932193" s="12" customFormat="1" x14ac:dyDescent="0.2"/>
    <row r="932194" s="12" customFormat="1" x14ac:dyDescent="0.2"/>
    <row r="932195" s="12" customFormat="1" x14ac:dyDescent="0.2"/>
    <row r="932196" s="12" customFormat="1" x14ac:dyDescent="0.2"/>
    <row r="932197" s="12" customFormat="1" x14ac:dyDescent="0.2"/>
    <row r="932198" s="12" customFormat="1" x14ac:dyDescent="0.2"/>
    <row r="932199" s="12" customFormat="1" x14ac:dyDescent="0.2"/>
    <row r="932200" s="12" customFormat="1" x14ac:dyDescent="0.2"/>
    <row r="932201" s="12" customFormat="1" x14ac:dyDescent="0.2"/>
    <row r="932202" s="12" customFormat="1" x14ac:dyDescent="0.2"/>
    <row r="932203" s="12" customFormat="1" x14ac:dyDescent="0.2"/>
    <row r="932204" s="12" customFormat="1" x14ac:dyDescent="0.2"/>
    <row r="932205" s="12" customFormat="1" x14ac:dyDescent="0.2"/>
    <row r="932206" s="12" customFormat="1" x14ac:dyDescent="0.2"/>
    <row r="932207" s="12" customFormat="1" x14ac:dyDescent="0.2"/>
    <row r="932208" s="12" customFormat="1" x14ac:dyDescent="0.2"/>
    <row r="932209" s="12" customFormat="1" x14ac:dyDescent="0.2"/>
    <row r="932210" s="12" customFormat="1" x14ac:dyDescent="0.2"/>
    <row r="932211" s="12" customFormat="1" x14ac:dyDescent="0.2"/>
    <row r="932212" s="12" customFormat="1" x14ac:dyDescent="0.2"/>
    <row r="932213" s="12" customFormat="1" x14ac:dyDescent="0.2"/>
    <row r="932214" s="12" customFormat="1" x14ac:dyDescent="0.2"/>
    <row r="932215" s="12" customFormat="1" x14ac:dyDescent="0.2"/>
    <row r="932216" s="12" customFormat="1" x14ac:dyDescent="0.2"/>
    <row r="932217" s="12" customFormat="1" x14ac:dyDescent="0.2"/>
    <row r="932218" s="12" customFormat="1" x14ac:dyDescent="0.2"/>
    <row r="932219" s="12" customFormat="1" x14ac:dyDescent="0.2"/>
    <row r="932220" s="12" customFormat="1" x14ac:dyDescent="0.2"/>
    <row r="932221" s="12" customFormat="1" x14ac:dyDescent="0.2"/>
    <row r="932222" s="12" customFormat="1" x14ac:dyDescent="0.2"/>
    <row r="932223" s="12" customFormat="1" x14ac:dyDescent="0.2"/>
    <row r="932224" s="12" customFormat="1" x14ac:dyDescent="0.2"/>
    <row r="932225" s="12" customFormat="1" x14ac:dyDescent="0.2"/>
    <row r="932226" s="12" customFormat="1" x14ac:dyDescent="0.2"/>
    <row r="932227" s="12" customFormat="1" x14ac:dyDescent="0.2"/>
    <row r="932228" s="12" customFormat="1" x14ac:dyDescent="0.2"/>
    <row r="932229" s="12" customFormat="1" x14ac:dyDescent="0.2"/>
    <row r="932230" s="12" customFormat="1" x14ac:dyDescent="0.2"/>
    <row r="932231" s="12" customFormat="1" x14ac:dyDescent="0.2"/>
    <row r="932232" s="12" customFormat="1" x14ac:dyDescent="0.2"/>
    <row r="932233" s="12" customFormat="1" x14ac:dyDescent="0.2"/>
    <row r="932234" s="12" customFormat="1" x14ac:dyDescent="0.2"/>
    <row r="932235" s="12" customFormat="1" x14ac:dyDescent="0.2"/>
    <row r="932236" s="12" customFormat="1" x14ac:dyDescent="0.2"/>
    <row r="932237" s="12" customFormat="1" x14ac:dyDescent="0.2"/>
    <row r="932238" s="12" customFormat="1" x14ac:dyDescent="0.2"/>
    <row r="932239" s="12" customFormat="1" x14ac:dyDescent="0.2"/>
    <row r="932240" s="12" customFormat="1" x14ac:dyDescent="0.2"/>
    <row r="932241" s="12" customFormat="1" x14ac:dyDescent="0.2"/>
    <row r="932242" s="12" customFormat="1" x14ac:dyDescent="0.2"/>
    <row r="932243" s="12" customFormat="1" x14ac:dyDescent="0.2"/>
    <row r="932244" s="12" customFormat="1" x14ac:dyDescent="0.2"/>
    <row r="932245" s="12" customFormat="1" x14ac:dyDescent="0.2"/>
    <row r="932246" s="12" customFormat="1" x14ac:dyDescent="0.2"/>
    <row r="932247" s="12" customFormat="1" x14ac:dyDescent="0.2"/>
    <row r="932248" s="12" customFormat="1" x14ac:dyDescent="0.2"/>
    <row r="932249" s="12" customFormat="1" x14ac:dyDescent="0.2"/>
    <row r="932250" s="12" customFormat="1" x14ac:dyDescent="0.2"/>
    <row r="932251" s="12" customFormat="1" x14ac:dyDescent="0.2"/>
    <row r="932252" s="12" customFormat="1" x14ac:dyDescent="0.2"/>
    <row r="932253" s="12" customFormat="1" x14ac:dyDescent="0.2"/>
    <row r="932254" s="12" customFormat="1" x14ac:dyDescent="0.2"/>
    <row r="932255" s="12" customFormat="1" x14ac:dyDescent="0.2"/>
    <row r="932256" s="12" customFormat="1" x14ac:dyDescent="0.2"/>
    <row r="932257" s="12" customFormat="1" x14ac:dyDescent="0.2"/>
    <row r="932258" s="12" customFormat="1" x14ac:dyDescent="0.2"/>
    <row r="932259" s="12" customFormat="1" x14ac:dyDescent="0.2"/>
    <row r="932260" s="12" customFormat="1" x14ac:dyDescent="0.2"/>
    <row r="932261" s="12" customFormat="1" x14ac:dyDescent="0.2"/>
    <row r="932262" s="12" customFormat="1" x14ac:dyDescent="0.2"/>
    <row r="932263" s="12" customFormat="1" x14ac:dyDescent="0.2"/>
    <row r="932264" s="12" customFormat="1" x14ac:dyDescent="0.2"/>
    <row r="932265" s="12" customFormat="1" x14ac:dyDescent="0.2"/>
    <row r="932266" s="12" customFormat="1" x14ac:dyDescent="0.2"/>
    <row r="932267" s="12" customFormat="1" x14ac:dyDescent="0.2"/>
    <row r="932268" s="12" customFormat="1" x14ac:dyDescent="0.2"/>
    <row r="932269" s="12" customFormat="1" x14ac:dyDescent="0.2"/>
    <row r="932270" s="12" customFormat="1" x14ac:dyDescent="0.2"/>
    <row r="932271" s="12" customFormat="1" x14ac:dyDescent="0.2"/>
    <row r="932272" s="12" customFormat="1" x14ac:dyDescent="0.2"/>
    <row r="932273" s="12" customFormat="1" x14ac:dyDescent="0.2"/>
    <row r="932274" s="12" customFormat="1" x14ac:dyDescent="0.2"/>
    <row r="932275" s="12" customFormat="1" x14ac:dyDescent="0.2"/>
    <row r="932276" s="12" customFormat="1" x14ac:dyDescent="0.2"/>
    <row r="932277" s="12" customFormat="1" x14ac:dyDescent="0.2"/>
    <row r="932278" s="12" customFormat="1" x14ac:dyDescent="0.2"/>
    <row r="932279" s="12" customFormat="1" x14ac:dyDescent="0.2"/>
    <row r="932280" s="12" customFormat="1" x14ac:dyDescent="0.2"/>
    <row r="932281" s="12" customFormat="1" x14ac:dyDescent="0.2"/>
    <row r="932282" s="12" customFormat="1" x14ac:dyDescent="0.2"/>
    <row r="932283" s="12" customFormat="1" x14ac:dyDescent="0.2"/>
    <row r="932284" s="12" customFormat="1" x14ac:dyDescent="0.2"/>
    <row r="932285" s="12" customFormat="1" x14ac:dyDescent="0.2"/>
    <row r="932286" s="12" customFormat="1" x14ac:dyDescent="0.2"/>
    <row r="932287" s="12" customFormat="1" x14ac:dyDescent="0.2"/>
    <row r="932288" s="12" customFormat="1" x14ac:dyDescent="0.2"/>
    <row r="932289" s="12" customFormat="1" x14ac:dyDescent="0.2"/>
    <row r="932290" s="12" customFormat="1" x14ac:dyDescent="0.2"/>
    <row r="932291" s="12" customFormat="1" x14ac:dyDescent="0.2"/>
    <row r="932292" s="12" customFormat="1" x14ac:dyDescent="0.2"/>
    <row r="932293" s="12" customFormat="1" x14ac:dyDescent="0.2"/>
    <row r="932294" s="12" customFormat="1" x14ac:dyDescent="0.2"/>
    <row r="932295" s="12" customFormat="1" x14ac:dyDescent="0.2"/>
    <row r="932296" s="12" customFormat="1" x14ac:dyDescent="0.2"/>
    <row r="932297" s="12" customFormat="1" x14ac:dyDescent="0.2"/>
    <row r="932298" s="12" customFormat="1" x14ac:dyDescent="0.2"/>
    <row r="932299" s="12" customFormat="1" x14ac:dyDescent="0.2"/>
    <row r="932300" s="12" customFormat="1" x14ac:dyDescent="0.2"/>
    <row r="932301" s="12" customFormat="1" x14ac:dyDescent="0.2"/>
    <row r="932302" s="12" customFormat="1" x14ac:dyDescent="0.2"/>
    <row r="932303" s="12" customFormat="1" x14ac:dyDescent="0.2"/>
    <row r="932304" s="12" customFormat="1" x14ac:dyDescent="0.2"/>
    <row r="932305" s="12" customFormat="1" x14ac:dyDescent="0.2"/>
    <row r="932306" s="12" customFormat="1" x14ac:dyDescent="0.2"/>
    <row r="932307" s="12" customFormat="1" x14ac:dyDescent="0.2"/>
    <row r="932308" s="12" customFormat="1" x14ac:dyDescent="0.2"/>
    <row r="932309" s="12" customFormat="1" x14ac:dyDescent="0.2"/>
    <row r="932310" s="12" customFormat="1" x14ac:dyDescent="0.2"/>
    <row r="932311" s="12" customFormat="1" x14ac:dyDescent="0.2"/>
    <row r="932312" s="12" customFormat="1" x14ac:dyDescent="0.2"/>
    <row r="932313" s="12" customFormat="1" x14ac:dyDescent="0.2"/>
    <row r="932314" s="12" customFormat="1" x14ac:dyDescent="0.2"/>
    <row r="932315" s="12" customFormat="1" x14ac:dyDescent="0.2"/>
    <row r="932316" s="12" customFormat="1" x14ac:dyDescent="0.2"/>
    <row r="932317" s="12" customFormat="1" x14ac:dyDescent="0.2"/>
    <row r="932318" s="12" customFormat="1" x14ac:dyDescent="0.2"/>
    <row r="932319" s="12" customFormat="1" x14ac:dyDescent="0.2"/>
    <row r="932320" s="12" customFormat="1" x14ac:dyDescent="0.2"/>
    <row r="932321" s="12" customFormat="1" x14ac:dyDescent="0.2"/>
    <row r="932322" s="12" customFormat="1" x14ac:dyDescent="0.2"/>
    <row r="932323" s="12" customFormat="1" x14ac:dyDescent="0.2"/>
    <row r="932324" s="12" customFormat="1" x14ac:dyDescent="0.2"/>
    <row r="932325" s="12" customFormat="1" x14ac:dyDescent="0.2"/>
    <row r="932326" s="12" customFormat="1" x14ac:dyDescent="0.2"/>
    <row r="932327" s="12" customFormat="1" x14ac:dyDescent="0.2"/>
    <row r="932328" s="12" customFormat="1" x14ac:dyDescent="0.2"/>
    <row r="932329" s="12" customFormat="1" x14ac:dyDescent="0.2"/>
    <row r="932330" s="12" customFormat="1" x14ac:dyDescent="0.2"/>
    <row r="932331" s="12" customFormat="1" x14ac:dyDescent="0.2"/>
    <row r="932332" s="12" customFormat="1" x14ac:dyDescent="0.2"/>
    <row r="932333" s="12" customFormat="1" x14ac:dyDescent="0.2"/>
    <row r="932334" s="12" customFormat="1" x14ac:dyDescent="0.2"/>
    <row r="932335" s="12" customFormat="1" x14ac:dyDescent="0.2"/>
    <row r="932336" s="12" customFormat="1" x14ac:dyDescent="0.2"/>
    <row r="932337" s="12" customFormat="1" x14ac:dyDescent="0.2"/>
    <row r="932338" s="12" customFormat="1" x14ac:dyDescent="0.2"/>
    <row r="932339" s="12" customFormat="1" x14ac:dyDescent="0.2"/>
    <row r="932340" s="12" customFormat="1" x14ac:dyDescent="0.2"/>
    <row r="932341" s="12" customFormat="1" x14ac:dyDescent="0.2"/>
    <row r="932342" s="12" customFormat="1" x14ac:dyDescent="0.2"/>
    <row r="932343" s="12" customFormat="1" x14ac:dyDescent="0.2"/>
    <row r="932344" s="12" customFormat="1" x14ac:dyDescent="0.2"/>
    <row r="932345" s="12" customFormat="1" x14ac:dyDescent="0.2"/>
    <row r="932346" s="12" customFormat="1" x14ac:dyDescent="0.2"/>
    <row r="932347" s="12" customFormat="1" x14ac:dyDescent="0.2"/>
    <row r="932348" s="12" customFormat="1" x14ac:dyDescent="0.2"/>
    <row r="932349" s="12" customFormat="1" x14ac:dyDescent="0.2"/>
    <row r="932350" s="12" customFormat="1" x14ac:dyDescent="0.2"/>
    <row r="932351" s="12" customFormat="1" x14ac:dyDescent="0.2"/>
    <row r="932352" s="12" customFormat="1" x14ac:dyDescent="0.2"/>
    <row r="932353" s="12" customFormat="1" x14ac:dyDescent="0.2"/>
    <row r="932354" s="12" customFormat="1" x14ac:dyDescent="0.2"/>
    <row r="932355" s="12" customFormat="1" x14ac:dyDescent="0.2"/>
    <row r="932356" s="12" customFormat="1" x14ac:dyDescent="0.2"/>
    <row r="932357" s="12" customFormat="1" x14ac:dyDescent="0.2"/>
    <row r="932358" s="12" customFormat="1" x14ac:dyDescent="0.2"/>
    <row r="932359" s="12" customFormat="1" x14ac:dyDescent="0.2"/>
    <row r="932360" s="12" customFormat="1" x14ac:dyDescent="0.2"/>
    <row r="932361" s="12" customFormat="1" x14ac:dyDescent="0.2"/>
    <row r="932362" s="12" customFormat="1" x14ac:dyDescent="0.2"/>
    <row r="932363" s="12" customFormat="1" x14ac:dyDescent="0.2"/>
    <row r="932364" s="12" customFormat="1" x14ac:dyDescent="0.2"/>
    <row r="932365" s="12" customFormat="1" x14ac:dyDescent="0.2"/>
    <row r="932366" s="12" customFormat="1" x14ac:dyDescent="0.2"/>
    <row r="932367" s="12" customFormat="1" x14ac:dyDescent="0.2"/>
    <row r="932368" s="12" customFormat="1" x14ac:dyDescent="0.2"/>
    <row r="932369" s="12" customFormat="1" x14ac:dyDescent="0.2"/>
    <row r="932370" s="12" customFormat="1" x14ac:dyDescent="0.2"/>
    <row r="932371" s="12" customFormat="1" x14ac:dyDescent="0.2"/>
    <row r="932372" s="12" customFormat="1" x14ac:dyDescent="0.2"/>
    <row r="932373" s="12" customFormat="1" x14ac:dyDescent="0.2"/>
    <row r="932374" s="12" customFormat="1" x14ac:dyDescent="0.2"/>
    <row r="932375" s="12" customFormat="1" x14ac:dyDescent="0.2"/>
    <row r="932376" s="12" customFormat="1" x14ac:dyDescent="0.2"/>
    <row r="932377" s="12" customFormat="1" x14ac:dyDescent="0.2"/>
    <row r="932378" s="12" customFormat="1" x14ac:dyDescent="0.2"/>
    <row r="932379" s="12" customFormat="1" x14ac:dyDescent="0.2"/>
    <row r="932380" s="12" customFormat="1" x14ac:dyDescent="0.2"/>
    <row r="932381" s="12" customFormat="1" x14ac:dyDescent="0.2"/>
    <row r="932382" s="12" customFormat="1" x14ac:dyDescent="0.2"/>
    <row r="932383" s="12" customFormat="1" x14ac:dyDescent="0.2"/>
    <row r="932384" s="12" customFormat="1" x14ac:dyDescent="0.2"/>
    <row r="932385" s="12" customFormat="1" x14ac:dyDescent="0.2"/>
    <row r="932386" s="12" customFormat="1" x14ac:dyDescent="0.2"/>
    <row r="932387" s="12" customFormat="1" x14ac:dyDescent="0.2"/>
    <row r="932388" s="12" customFormat="1" x14ac:dyDescent="0.2"/>
    <row r="932389" s="12" customFormat="1" x14ac:dyDescent="0.2"/>
    <row r="932390" s="12" customFormat="1" x14ac:dyDescent="0.2"/>
    <row r="932391" s="12" customFormat="1" x14ac:dyDescent="0.2"/>
    <row r="932392" s="12" customFormat="1" x14ac:dyDescent="0.2"/>
    <row r="932393" s="12" customFormat="1" x14ac:dyDescent="0.2"/>
    <row r="932394" s="12" customFormat="1" x14ac:dyDescent="0.2"/>
    <row r="932395" s="12" customFormat="1" x14ac:dyDescent="0.2"/>
    <row r="932396" s="12" customFormat="1" x14ac:dyDescent="0.2"/>
    <row r="932397" s="12" customFormat="1" x14ac:dyDescent="0.2"/>
    <row r="932398" s="12" customFormat="1" x14ac:dyDescent="0.2"/>
    <row r="932399" s="12" customFormat="1" x14ac:dyDescent="0.2"/>
    <row r="932400" s="12" customFormat="1" x14ac:dyDescent="0.2"/>
    <row r="932401" s="12" customFormat="1" x14ac:dyDescent="0.2"/>
    <row r="932402" s="12" customFormat="1" x14ac:dyDescent="0.2"/>
    <row r="932403" s="12" customFormat="1" x14ac:dyDescent="0.2"/>
    <row r="932404" s="12" customFormat="1" x14ac:dyDescent="0.2"/>
    <row r="932405" s="12" customFormat="1" x14ac:dyDescent="0.2"/>
    <row r="932406" s="12" customFormat="1" x14ac:dyDescent="0.2"/>
    <row r="932407" s="12" customFormat="1" x14ac:dyDescent="0.2"/>
    <row r="932408" s="12" customFormat="1" x14ac:dyDescent="0.2"/>
    <row r="932409" s="12" customFormat="1" x14ac:dyDescent="0.2"/>
    <row r="932410" s="12" customFormat="1" x14ac:dyDescent="0.2"/>
    <row r="932411" s="12" customFormat="1" x14ac:dyDescent="0.2"/>
    <row r="932412" s="12" customFormat="1" x14ac:dyDescent="0.2"/>
    <row r="932413" s="12" customFormat="1" x14ac:dyDescent="0.2"/>
    <row r="932414" s="12" customFormat="1" x14ac:dyDescent="0.2"/>
    <row r="932415" s="12" customFormat="1" x14ac:dyDescent="0.2"/>
    <row r="932416" s="12" customFormat="1" x14ac:dyDescent="0.2"/>
    <row r="932417" s="12" customFormat="1" x14ac:dyDescent="0.2"/>
    <row r="932418" s="12" customFormat="1" x14ac:dyDescent="0.2"/>
    <row r="932419" s="12" customFormat="1" x14ac:dyDescent="0.2"/>
    <row r="932420" s="12" customFormat="1" x14ac:dyDescent="0.2"/>
    <row r="932421" s="12" customFormat="1" x14ac:dyDescent="0.2"/>
    <row r="932422" s="12" customFormat="1" x14ac:dyDescent="0.2"/>
    <row r="932423" s="12" customFormat="1" x14ac:dyDescent="0.2"/>
    <row r="932424" s="12" customFormat="1" x14ac:dyDescent="0.2"/>
    <row r="932425" s="12" customFormat="1" x14ac:dyDescent="0.2"/>
    <row r="932426" s="12" customFormat="1" x14ac:dyDescent="0.2"/>
    <row r="932427" s="12" customFormat="1" x14ac:dyDescent="0.2"/>
    <row r="932428" s="12" customFormat="1" x14ac:dyDescent="0.2"/>
    <row r="932429" s="12" customFormat="1" x14ac:dyDescent="0.2"/>
    <row r="932430" s="12" customFormat="1" x14ac:dyDescent="0.2"/>
    <row r="932431" s="12" customFormat="1" x14ac:dyDescent="0.2"/>
    <row r="932432" s="12" customFormat="1" x14ac:dyDescent="0.2"/>
    <row r="932433" s="12" customFormat="1" x14ac:dyDescent="0.2"/>
    <row r="932434" s="12" customFormat="1" x14ac:dyDescent="0.2"/>
    <row r="932435" s="12" customFormat="1" x14ac:dyDescent="0.2"/>
    <row r="932436" s="12" customFormat="1" x14ac:dyDescent="0.2"/>
    <row r="932437" s="12" customFormat="1" x14ac:dyDescent="0.2"/>
    <row r="932438" s="12" customFormat="1" x14ac:dyDescent="0.2"/>
    <row r="932439" s="12" customFormat="1" x14ac:dyDescent="0.2"/>
    <row r="932440" s="12" customFormat="1" x14ac:dyDescent="0.2"/>
    <row r="932441" s="12" customFormat="1" x14ac:dyDescent="0.2"/>
    <row r="932442" s="12" customFormat="1" x14ac:dyDescent="0.2"/>
    <row r="932443" s="12" customFormat="1" x14ac:dyDescent="0.2"/>
    <row r="932444" s="12" customFormat="1" x14ac:dyDescent="0.2"/>
    <row r="932445" s="12" customFormat="1" x14ac:dyDescent="0.2"/>
    <row r="932446" s="12" customFormat="1" x14ac:dyDescent="0.2"/>
    <row r="932447" s="12" customFormat="1" x14ac:dyDescent="0.2"/>
    <row r="932448" s="12" customFormat="1" x14ac:dyDescent="0.2"/>
    <row r="932449" s="12" customFormat="1" x14ac:dyDescent="0.2"/>
    <row r="932450" s="12" customFormat="1" x14ac:dyDescent="0.2"/>
    <row r="932451" s="12" customFormat="1" x14ac:dyDescent="0.2"/>
    <row r="932452" s="12" customFormat="1" x14ac:dyDescent="0.2"/>
    <row r="932453" s="12" customFormat="1" x14ac:dyDescent="0.2"/>
    <row r="932454" s="12" customFormat="1" x14ac:dyDescent="0.2"/>
    <row r="932455" s="12" customFormat="1" x14ac:dyDescent="0.2"/>
    <row r="932456" s="12" customFormat="1" x14ac:dyDescent="0.2"/>
    <row r="932457" s="12" customFormat="1" x14ac:dyDescent="0.2"/>
    <row r="932458" s="12" customFormat="1" x14ac:dyDescent="0.2"/>
    <row r="932459" s="12" customFormat="1" x14ac:dyDescent="0.2"/>
    <row r="932460" s="12" customFormat="1" x14ac:dyDescent="0.2"/>
    <row r="932461" s="12" customFormat="1" x14ac:dyDescent="0.2"/>
    <row r="932462" s="12" customFormat="1" x14ac:dyDescent="0.2"/>
    <row r="932463" s="12" customFormat="1" x14ac:dyDescent="0.2"/>
    <row r="932464" s="12" customFormat="1" x14ac:dyDescent="0.2"/>
    <row r="932465" s="12" customFormat="1" x14ac:dyDescent="0.2"/>
    <row r="932466" s="12" customFormat="1" x14ac:dyDescent="0.2"/>
    <row r="932467" s="12" customFormat="1" x14ac:dyDescent="0.2"/>
    <row r="932468" s="12" customFormat="1" x14ac:dyDescent="0.2"/>
    <row r="932469" s="12" customFormat="1" x14ac:dyDescent="0.2"/>
    <row r="932470" s="12" customFormat="1" x14ac:dyDescent="0.2"/>
    <row r="932471" s="12" customFormat="1" x14ac:dyDescent="0.2"/>
    <row r="932472" s="12" customFormat="1" x14ac:dyDescent="0.2"/>
    <row r="932473" s="12" customFormat="1" x14ac:dyDescent="0.2"/>
    <row r="932474" s="12" customFormat="1" x14ac:dyDescent="0.2"/>
    <row r="932475" s="12" customFormat="1" x14ac:dyDescent="0.2"/>
    <row r="932476" s="12" customFormat="1" x14ac:dyDescent="0.2"/>
    <row r="932477" s="12" customFormat="1" x14ac:dyDescent="0.2"/>
    <row r="932478" s="12" customFormat="1" x14ac:dyDescent="0.2"/>
    <row r="932479" s="12" customFormat="1" x14ac:dyDescent="0.2"/>
    <row r="932480" s="12" customFormat="1" x14ac:dyDescent="0.2"/>
    <row r="932481" s="12" customFormat="1" x14ac:dyDescent="0.2"/>
    <row r="932482" s="12" customFormat="1" x14ac:dyDescent="0.2"/>
    <row r="932483" s="12" customFormat="1" x14ac:dyDescent="0.2"/>
    <row r="932484" s="12" customFormat="1" x14ac:dyDescent="0.2"/>
    <row r="932485" s="12" customFormat="1" x14ac:dyDescent="0.2"/>
    <row r="932486" s="12" customFormat="1" x14ac:dyDescent="0.2"/>
    <row r="932487" s="12" customFormat="1" x14ac:dyDescent="0.2"/>
    <row r="932488" s="12" customFormat="1" x14ac:dyDescent="0.2"/>
    <row r="932489" s="12" customFormat="1" x14ac:dyDescent="0.2"/>
    <row r="932490" s="12" customFormat="1" x14ac:dyDescent="0.2"/>
    <row r="932491" s="12" customFormat="1" x14ac:dyDescent="0.2"/>
    <row r="932492" s="12" customFormat="1" x14ac:dyDescent="0.2"/>
    <row r="932493" s="12" customFormat="1" x14ac:dyDescent="0.2"/>
    <row r="932494" s="12" customFormat="1" x14ac:dyDescent="0.2"/>
    <row r="932495" s="12" customFormat="1" x14ac:dyDescent="0.2"/>
    <row r="932496" s="12" customFormat="1" x14ac:dyDescent="0.2"/>
    <row r="932497" s="12" customFormat="1" x14ac:dyDescent="0.2"/>
    <row r="932498" s="12" customFormat="1" x14ac:dyDescent="0.2"/>
    <row r="932499" s="12" customFormat="1" x14ac:dyDescent="0.2"/>
    <row r="932500" s="12" customFormat="1" x14ac:dyDescent="0.2"/>
    <row r="932501" s="12" customFormat="1" x14ac:dyDescent="0.2"/>
    <row r="932502" s="12" customFormat="1" x14ac:dyDescent="0.2"/>
    <row r="932503" s="12" customFormat="1" x14ac:dyDescent="0.2"/>
    <row r="932504" s="12" customFormat="1" x14ac:dyDescent="0.2"/>
    <row r="932505" s="12" customFormat="1" x14ac:dyDescent="0.2"/>
    <row r="932506" s="12" customFormat="1" x14ac:dyDescent="0.2"/>
    <row r="932507" s="12" customFormat="1" x14ac:dyDescent="0.2"/>
    <row r="932508" s="12" customFormat="1" x14ac:dyDescent="0.2"/>
    <row r="932509" s="12" customFormat="1" x14ac:dyDescent="0.2"/>
    <row r="932510" s="12" customFormat="1" x14ac:dyDescent="0.2"/>
    <row r="932511" s="12" customFormat="1" x14ac:dyDescent="0.2"/>
    <row r="932512" s="12" customFormat="1" x14ac:dyDescent="0.2"/>
    <row r="932513" s="12" customFormat="1" x14ac:dyDescent="0.2"/>
    <row r="932514" s="12" customFormat="1" x14ac:dyDescent="0.2"/>
    <row r="932515" s="12" customFormat="1" x14ac:dyDescent="0.2"/>
    <row r="932516" s="12" customFormat="1" x14ac:dyDescent="0.2"/>
    <row r="932517" s="12" customFormat="1" x14ac:dyDescent="0.2"/>
    <row r="932518" s="12" customFormat="1" x14ac:dyDescent="0.2"/>
    <row r="932519" s="12" customFormat="1" x14ac:dyDescent="0.2"/>
    <row r="932520" s="12" customFormat="1" x14ac:dyDescent="0.2"/>
    <row r="932521" s="12" customFormat="1" x14ac:dyDescent="0.2"/>
    <row r="932522" s="12" customFormat="1" x14ac:dyDescent="0.2"/>
    <row r="932523" s="12" customFormat="1" x14ac:dyDescent="0.2"/>
    <row r="932524" s="12" customFormat="1" x14ac:dyDescent="0.2"/>
    <row r="932525" s="12" customFormat="1" x14ac:dyDescent="0.2"/>
    <row r="932526" s="12" customFormat="1" x14ac:dyDescent="0.2"/>
    <row r="932527" s="12" customFormat="1" x14ac:dyDescent="0.2"/>
    <row r="932528" s="12" customFormat="1" x14ac:dyDescent="0.2"/>
    <row r="932529" s="12" customFormat="1" x14ac:dyDescent="0.2"/>
    <row r="932530" s="12" customFormat="1" x14ac:dyDescent="0.2"/>
    <row r="932531" s="12" customFormat="1" x14ac:dyDescent="0.2"/>
    <row r="932532" s="12" customFormat="1" x14ac:dyDescent="0.2"/>
    <row r="932533" s="12" customFormat="1" x14ac:dyDescent="0.2"/>
    <row r="932534" s="12" customFormat="1" x14ac:dyDescent="0.2"/>
    <row r="932535" s="12" customFormat="1" x14ac:dyDescent="0.2"/>
    <row r="932536" s="12" customFormat="1" x14ac:dyDescent="0.2"/>
    <row r="932537" s="12" customFormat="1" x14ac:dyDescent="0.2"/>
    <row r="932538" s="12" customFormat="1" x14ac:dyDescent="0.2"/>
    <row r="932539" s="12" customFormat="1" x14ac:dyDescent="0.2"/>
    <row r="932540" s="12" customFormat="1" x14ac:dyDescent="0.2"/>
    <row r="932541" s="12" customFormat="1" x14ac:dyDescent="0.2"/>
    <row r="932542" s="12" customFormat="1" x14ac:dyDescent="0.2"/>
    <row r="932543" s="12" customFormat="1" x14ac:dyDescent="0.2"/>
    <row r="932544" s="12" customFormat="1" x14ac:dyDescent="0.2"/>
    <row r="932545" s="12" customFormat="1" x14ac:dyDescent="0.2"/>
    <row r="932546" s="12" customFormat="1" x14ac:dyDescent="0.2"/>
    <row r="932547" s="12" customFormat="1" x14ac:dyDescent="0.2"/>
    <row r="932548" s="12" customFormat="1" x14ac:dyDescent="0.2"/>
    <row r="932549" s="12" customFormat="1" x14ac:dyDescent="0.2"/>
    <row r="932550" s="12" customFormat="1" x14ac:dyDescent="0.2"/>
    <row r="932551" s="12" customFormat="1" x14ac:dyDescent="0.2"/>
    <row r="932552" s="12" customFormat="1" x14ac:dyDescent="0.2"/>
    <row r="932553" s="12" customFormat="1" x14ac:dyDescent="0.2"/>
    <row r="932554" s="12" customFormat="1" x14ac:dyDescent="0.2"/>
    <row r="932555" s="12" customFormat="1" x14ac:dyDescent="0.2"/>
    <row r="932556" s="12" customFormat="1" x14ac:dyDescent="0.2"/>
    <row r="932557" s="12" customFormat="1" x14ac:dyDescent="0.2"/>
    <row r="932558" s="12" customFormat="1" x14ac:dyDescent="0.2"/>
    <row r="932559" s="12" customFormat="1" x14ac:dyDescent="0.2"/>
    <row r="932560" s="12" customFormat="1" x14ac:dyDescent="0.2"/>
    <row r="932561" s="12" customFormat="1" x14ac:dyDescent="0.2"/>
    <row r="932562" s="12" customFormat="1" x14ac:dyDescent="0.2"/>
    <row r="932563" s="12" customFormat="1" x14ac:dyDescent="0.2"/>
    <row r="932564" s="12" customFormat="1" x14ac:dyDescent="0.2"/>
    <row r="932565" s="12" customFormat="1" x14ac:dyDescent="0.2"/>
    <row r="932566" s="12" customFormat="1" x14ac:dyDescent="0.2"/>
    <row r="932567" s="12" customFormat="1" x14ac:dyDescent="0.2"/>
    <row r="932568" s="12" customFormat="1" x14ac:dyDescent="0.2"/>
    <row r="932569" s="12" customFormat="1" x14ac:dyDescent="0.2"/>
    <row r="932570" s="12" customFormat="1" x14ac:dyDescent="0.2"/>
    <row r="932571" s="12" customFormat="1" x14ac:dyDescent="0.2"/>
    <row r="932572" s="12" customFormat="1" x14ac:dyDescent="0.2"/>
    <row r="932573" s="12" customFormat="1" x14ac:dyDescent="0.2"/>
    <row r="932574" s="12" customFormat="1" x14ac:dyDescent="0.2"/>
    <row r="932575" s="12" customFormat="1" x14ac:dyDescent="0.2"/>
    <row r="932576" s="12" customFormat="1" x14ac:dyDescent="0.2"/>
    <row r="932577" s="12" customFormat="1" x14ac:dyDescent="0.2"/>
    <row r="932578" s="12" customFormat="1" x14ac:dyDescent="0.2"/>
    <row r="932579" s="12" customFormat="1" x14ac:dyDescent="0.2"/>
    <row r="932580" s="12" customFormat="1" x14ac:dyDescent="0.2"/>
    <row r="932581" s="12" customFormat="1" x14ac:dyDescent="0.2"/>
    <row r="932582" s="12" customFormat="1" x14ac:dyDescent="0.2"/>
    <row r="932583" s="12" customFormat="1" x14ac:dyDescent="0.2"/>
    <row r="932584" s="12" customFormat="1" x14ac:dyDescent="0.2"/>
    <row r="932585" s="12" customFormat="1" x14ac:dyDescent="0.2"/>
    <row r="932586" s="12" customFormat="1" x14ac:dyDescent="0.2"/>
    <row r="932587" s="12" customFormat="1" x14ac:dyDescent="0.2"/>
    <row r="932588" s="12" customFormat="1" x14ac:dyDescent="0.2"/>
    <row r="932589" s="12" customFormat="1" x14ac:dyDescent="0.2"/>
    <row r="932590" s="12" customFormat="1" x14ac:dyDescent="0.2"/>
    <row r="932591" s="12" customFormat="1" x14ac:dyDescent="0.2"/>
    <row r="932592" s="12" customFormat="1" x14ac:dyDescent="0.2"/>
    <row r="932593" s="12" customFormat="1" x14ac:dyDescent="0.2"/>
    <row r="932594" s="12" customFormat="1" x14ac:dyDescent="0.2"/>
    <row r="932595" s="12" customFormat="1" x14ac:dyDescent="0.2"/>
    <row r="932596" s="12" customFormat="1" x14ac:dyDescent="0.2"/>
    <row r="932597" s="12" customFormat="1" x14ac:dyDescent="0.2"/>
    <row r="932598" s="12" customFormat="1" x14ac:dyDescent="0.2"/>
    <row r="932599" s="12" customFormat="1" x14ac:dyDescent="0.2"/>
    <row r="932600" s="12" customFormat="1" x14ac:dyDescent="0.2"/>
    <row r="932601" s="12" customFormat="1" x14ac:dyDescent="0.2"/>
    <row r="932602" s="12" customFormat="1" x14ac:dyDescent="0.2"/>
    <row r="932603" s="12" customFormat="1" x14ac:dyDescent="0.2"/>
    <row r="932604" s="12" customFormat="1" x14ac:dyDescent="0.2"/>
    <row r="932605" s="12" customFormat="1" x14ac:dyDescent="0.2"/>
    <row r="932606" s="12" customFormat="1" x14ac:dyDescent="0.2"/>
    <row r="932607" s="12" customFormat="1" x14ac:dyDescent="0.2"/>
    <row r="932608" s="12" customFormat="1" x14ac:dyDescent="0.2"/>
    <row r="932609" s="12" customFormat="1" x14ac:dyDescent="0.2"/>
    <row r="932610" s="12" customFormat="1" x14ac:dyDescent="0.2"/>
    <row r="932611" s="12" customFormat="1" x14ac:dyDescent="0.2"/>
    <row r="932612" s="12" customFormat="1" x14ac:dyDescent="0.2"/>
    <row r="932613" s="12" customFormat="1" x14ac:dyDescent="0.2"/>
    <row r="932614" s="12" customFormat="1" x14ac:dyDescent="0.2"/>
    <row r="932615" s="12" customFormat="1" x14ac:dyDescent="0.2"/>
    <row r="932616" s="12" customFormat="1" x14ac:dyDescent="0.2"/>
    <row r="932617" s="12" customFormat="1" x14ac:dyDescent="0.2"/>
    <row r="932618" s="12" customFormat="1" x14ac:dyDescent="0.2"/>
    <row r="932619" s="12" customFormat="1" x14ac:dyDescent="0.2"/>
    <row r="932620" s="12" customFormat="1" x14ac:dyDescent="0.2"/>
    <row r="932621" s="12" customFormat="1" x14ac:dyDescent="0.2"/>
    <row r="932622" s="12" customFormat="1" x14ac:dyDescent="0.2"/>
    <row r="932623" s="12" customFormat="1" x14ac:dyDescent="0.2"/>
    <row r="932624" s="12" customFormat="1" x14ac:dyDescent="0.2"/>
    <row r="932625" s="12" customFormat="1" x14ac:dyDescent="0.2"/>
    <row r="932626" s="12" customFormat="1" x14ac:dyDescent="0.2"/>
    <row r="932627" s="12" customFormat="1" x14ac:dyDescent="0.2"/>
    <row r="932628" s="12" customFormat="1" x14ac:dyDescent="0.2"/>
    <row r="932629" s="12" customFormat="1" x14ac:dyDescent="0.2"/>
    <row r="932630" s="12" customFormat="1" x14ac:dyDescent="0.2"/>
    <row r="932631" s="12" customFormat="1" x14ac:dyDescent="0.2"/>
    <row r="932632" s="12" customFormat="1" x14ac:dyDescent="0.2"/>
    <row r="932633" s="12" customFormat="1" x14ac:dyDescent="0.2"/>
    <row r="932634" s="12" customFormat="1" x14ac:dyDescent="0.2"/>
    <row r="932635" s="12" customFormat="1" x14ac:dyDescent="0.2"/>
    <row r="932636" s="12" customFormat="1" x14ac:dyDescent="0.2"/>
    <row r="932637" s="12" customFormat="1" x14ac:dyDescent="0.2"/>
    <row r="932638" s="12" customFormat="1" x14ac:dyDescent="0.2"/>
    <row r="932639" s="12" customFormat="1" x14ac:dyDescent="0.2"/>
    <row r="932640" s="12" customFormat="1" x14ac:dyDescent="0.2"/>
    <row r="932641" s="12" customFormat="1" x14ac:dyDescent="0.2"/>
    <row r="932642" s="12" customFormat="1" x14ac:dyDescent="0.2"/>
    <row r="932643" s="12" customFormat="1" x14ac:dyDescent="0.2"/>
    <row r="932644" s="12" customFormat="1" x14ac:dyDescent="0.2"/>
    <row r="932645" s="12" customFormat="1" x14ac:dyDescent="0.2"/>
    <row r="932646" s="12" customFormat="1" x14ac:dyDescent="0.2"/>
    <row r="932647" s="12" customFormat="1" x14ac:dyDescent="0.2"/>
    <row r="932648" s="12" customFormat="1" x14ac:dyDescent="0.2"/>
    <row r="932649" s="12" customFormat="1" x14ac:dyDescent="0.2"/>
    <row r="932650" s="12" customFormat="1" x14ac:dyDescent="0.2"/>
    <row r="932651" s="12" customFormat="1" x14ac:dyDescent="0.2"/>
    <row r="932652" s="12" customFormat="1" x14ac:dyDescent="0.2"/>
    <row r="932653" s="12" customFormat="1" x14ac:dyDescent="0.2"/>
    <row r="932654" s="12" customFormat="1" x14ac:dyDescent="0.2"/>
    <row r="932655" s="12" customFormat="1" x14ac:dyDescent="0.2"/>
    <row r="932656" s="12" customFormat="1" x14ac:dyDescent="0.2"/>
    <row r="932657" s="12" customFormat="1" x14ac:dyDescent="0.2"/>
    <row r="932658" s="12" customFormat="1" x14ac:dyDescent="0.2"/>
    <row r="932659" s="12" customFormat="1" x14ac:dyDescent="0.2"/>
    <row r="932660" s="12" customFormat="1" x14ac:dyDescent="0.2"/>
    <row r="932661" s="12" customFormat="1" x14ac:dyDescent="0.2"/>
    <row r="932662" s="12" customFormat="1" x14ac:dyDescent="0.2"/>
    <row r="932663" s="12" customFormat="1" x14ac:dyDescent="0.2"/>
    <row r="932664" s="12" customFormat="1" x14ac:dyDescent="0.2"/>
    <row r="932665" s="12" customFormat="1" x14ac:dyDescent="0.2"/>
    <row r="932666" s="12" customFormat="1" x14ac:dyDescent="0.2"/>
    <row r="932667" s="12" customFormat="1" x14ac:dyDescent="0.2"/>
    <row r="932668" s="12" customFormat="1" x14ac:dyDescent="0.2"/>
    <row r="932669" s="12" customFormat="1" x14ac:dyDescent="0.2"/>
    <row r="932670" s="12" customFormat="1" x14ac:dyDescent="0.2"/>
    <row r="932671" s="12" customFormat="1" x14ac:dyDescent="0.2"/>
    <row r="932672" s="12" customFormat="1" x14ac:dyDescent="0.2"/>
    <row r="932673" s="12" customFormat="1" x14ac:dyDescent="0.2"/>
    <row r="932674" s="12" customFormat="1" x14ac:dyDescent="0.2"/>
    <row r="932675" s="12" customFormat="1" x14ac:dyDescent="0.2"/>
    <row r="932676" s="12" customFormat="1" x14ac:dyDescent="0.2"/>
    <row r="932677" s="12" customFormat="1" x14ac:dyDescent="0.2"/>
    <row r="932678" s="12" customFormat="1" x14ac:dyDescent="0.2"/>
    <row r="932679" s="12" customFormat="1" x14ac:dyDescent="0.2"/>
    <row r="932680" s="12" customFormat="1" x14ac:dyDescent="0.2"/>
    <row r="932681" s="12" customFormat="1" x14ac:dyDescent="0.2"/>
    <row r="932682" s="12" customFormat="1" x14ac:dyDescent="0.2"/>
    <row r="932683" s="12" customFormat="1" x14ac:dyDescent="0.2"/>
    <row r="932684" s="12" customFormat="1" x14ac:dyDescent="0.2"/>
    <row r="932685" s="12" customFormat="1" x14ac:dyDescent="0.2"/>
    <row r="932686" s="12" customFormat="1" x14ac:dyDescent="0.2"/>
    <row r="932687" s="12" customFormat="1" x14ac:dyDescent="0.2"/>
    <row r="932688" s="12" customFormat="1" x14ac:dyDescent="0.2"/>
    <row r="932689" s="12" customFormat="1" x14ac:dyDescent="0.2"/>
    <row r="932690" s="12" customFormat="1" x14ac:dyDescent="0.2"/>
    <row r="932691" s="12" customFormat="1" x14ac:dyDescent="0.2"/>
    <row r="932692" s="12" customFormat="1" x14ac:dyDescent="0.2"/>
    <row r="932693" s="12" customFormat="1" x14ac:dyDescent="0.2"/>
    <row r="932694" s="12" customFormat="1" x14ac:dyDescent="0.2"/>
    <row r="932695" s="12" customFormat="1" x14ac:dyDescent="0.2"/>
    <row r="932696" s="12" customFormat="1" x14ac:dyDescent="0.2"/>
    <row r="932697" s="12" customFormat="1" x14ac:dyDescent="0.2"/>
    <row r="932698" s="12" customFormat="1" x14ac:dyDescent="0.2"/>
    <row r="932699" s="12" customFormat="1" x14ac:dyDescent="0.2"/>
    <row r="932700" s="12" customFormat="1" x14ac:dyDescent="0.2"/>
    <row r="932701" s="12" customFormat="1" x14ac:dyDescent="0.2"/>
    <row r="932702" s="12" customFormat="1" x14ac:dyDescent="0.2"/>
    <row r="932703" s="12" customFormat="1" x14ac:dyDescent="0.2"/>
    <row r="932704" s="12" customFormat="1" x14ac:dyDescent="0.2"/>
    <row r="932705" s="12" customFormat="1" x14ac:dyDescent="0.2"/>
    <row r="932706" s="12" customFormat="1" x14ac:dyDescent="0.2"/>
    <row r="932707" s="12" customFormat="1" x14ac:dyDescent="0.2"/>
    <row r="932708" s="12" customFormat="1" x14ac:dyDescent="0.2"/>
    <row r="932709" s="12" customFormat="1" x14ac:dyDescent="0.2"/>
    <row r="932710" s="12" customFormat="1" x14ac:dyDescent="0.2"/>
    <row r="932711" s="12" customFormat="1" x14ac:dyDescent="0.2"/>
    <row r="932712" s="12" customFormat="1" x14ac:dyDescent="0.2"/>
    <row r="932713" s="12" customFormat="1" x14ac:dyDescent="0.2"/>
    <row r="932714" s="12" customFormat="1" x14ac:dyDescent="0.2"/>
    <row r="932715" s="12" customFormat="1" x14ac:dyDescent="0.2"/>
    <row r="932716" s="12" customFormat="1" x14ac:dyDescent="0.2"/>
    <row r="932717" s="12" customFormat="1" x14ac:dyDescent="0.2"/>
    <row r="932718" s="12" customFormat="1" x14ac:dyDescent="0.2"/>
    <row r="932719" s="12" customFormat="1" x14ac:dyDescent="0.2"/>
    <row r="932720" s="12" customFormat="1" x14ac:dyDescent="0.2"/>
    <row r="932721" s="12" customFormat="1" x14ac:dyDescent="0.2"/>
    <row r="932722" s="12" customFormat="1" x14ac:dyDescent="0.2"/>
    <row r="932723" s="12" customFormat="1" x14ac:dyDescent="0.2"/>
    <row r="932724" s="12" customFormat="1" x14ac:dyDescent="0.2"/>
    <row r="932725" s="12" customFormat="1" x14ac:dyDescent="0.2"/>
    <row r="932726" s="12" customFormat="1" x14ac:dyDescent="0.2"/>
    <row r="932727" s="12" customFormat="1" x14ac:dyDescent="0.2"/>
    <row r="932728" s="12" customFormat="1" x14ac:dyDescent="0.2"/>
    <row r="932729" s="12" customFormat="1" x14ac:dyDescent="0.2"/>
    <row r="932730" s="12" customFormat="1" x14ac:dyDescent="0.2"/>
    <row r="932731" s="12" customFormat="1" x14ac:dyDescent="0.2"/>
    <row r="932732" s="12" customFormat="1" x14ac:dyDescent="0.2"/>
    <row r="932733" s="12" customFormat="1" x14ac:dyDescent="0.2"/>
    <row r="932734" s="12" customFormat="1" x14ac:dyDescent="0.2"/>
    <row r="932735" s="12" customFormat="1" x14ac:dyDescent="0.2"/>
    <row r="932736" s="12" customFormat="1" x14ac:dyDescent="0.2"/>
    <row r="932737" s="12" customFormat="1" x14ac:dyDescent="0.2"/>
    <row r="932738" s="12" customFormat="1" x14ac:dyDescent="0.2"/>
    <row r="932739" s="12" customFormat="1" x14ac:dyDescent="0.2"/>
    <row r="932740" s="12" customFormat="1" x14ac:dyDescent="0.2"/>
    <row r="932741" s="12" customFormat="1" x14ac:dyDescent="0.2"/>
    <row r="932742" s="12" customFormat="1" x14ac:dyDescent="0.2"/>
    <row r="932743" s="12" customFormat="1" x14ac:dyDescent="0.2"/>
    <row r="932744" s="12" customFormat="1" x14ac:dyDescent="0.2"/>
    <row r="932745" s="12" customFormat="1" x14ac:dyDescent="0.2"/>
    <row r="932746" s="12" customFormat="1" x14ac:dyDescent="0.2"/>
    <row r="932747" s="12" customFormat="1" x14ac:dyDescent="0.2"/>
    <row r="932748" s="12" customFormat="1" x14ac:dyDescent="0.2"/>
    <row r="932749" s="12" customFormat="1" x14ac:dyDescent="0.2"/>
    <row r="932750" s="12" customFormat="1" x14ac:dyDescent="0.2"/>
    <row r="932751" s="12" customFormat="1" x14ac:dyDescent="0.2"/>
    <row r="932752" s="12" customFormat="1" x14ac:dyDescent="0.2"/>
    <row r="932753" s="12" customFormat="1" x14ac:dyDescent="0.2"/>
    <row r="932754" s="12" customFormat="1" x14ac:dyDescent="0.2"/>
    <row r="932755" s="12" customFormat="1" x14ac:dyDescent="0.2"/>
    <row r="932756" s="12" customFormat="1" x14ac:dyDescent="0.2"/>
    <row r="932757" s="12" customFormat="1" x14ac:dyDescent="0.2"/>
    <row r="932758" s="12" customFormat="1" x14ac:dyDescent="0.2"/>
    <row r="932759" s="12" customFormat="1" x14ac:dyDescent="0.2"/>
    <row r="932760" s="12" customFormat="1" x14ac:dyDescent="0.2"/>
    <row r="932761" s="12" customFormat="1" x14ac:dyDescent="0.2"/>
    <row r="932762" s="12" customFormat="1" x14ac:dyDescent="0.2"/>
    <row r="932763" s="12" customFormat="1" x14ac:dyDescent="0.2"/>
    <row r="932764" s="12" customFormat="1" x14ac:dyDescent="0.2"/>
    <row r="932765" s="12" customFormat="1" x14ac:dyDescent="0.2"/>
    <row r="932766" s="12" customFormat="1" x14ac:dyDescent="0.2"/>
    <row r="932767" s="12" customFormat="1" x14ac:dyDescent="0.2"/>
    <row r="932768" s="12" customFormat="1" x14ac:dyDescent="0.2"/>
    <row r="932769" s="12" customFormat="1" x14ac:dyDescent="0.2"/>
    <row r="932770" s="12" customFormat="1" x14ac:dyDescent="0.2"/>
    <row r="932771" s="12" customFormat="1" x14ac:dyDescent="0.2"/>
    <row r="932772" s="12" customFormat="1" x14ac:dyDescent="0.2"/>
    <row r="932773" s="12" customFormat="1" x14ac:dyDescent="0.2"/>
    <row r="932774" s="12" customFormat="1" x14ac:dyDescent="0.2"/>
    <row r="932775" s="12" customFormat="1" x14ac:dyDescent="0.2"/>
    <row r="932776" s="12" customFormat="1" x14ac:dyDescent="0.2"/>
    <row r="932777" s="12" customFormat="1" x14ac:dyDescent="0.2"/>
    <row r="932778" s="12" customFormat="1" x14ac:dyDescent="0.2"/>
    <row r="932779" s="12" customFormat="1" x14ac:dyDescent="0.2"/>
    <row r="932780" s="12" customFormat="1" x14ac:dyDescent="0.2"/>
    <row r="932781" s="12" customFormat="1" x14ac:dyDescent="0.2"/>
    <row r="932782" s="12" customFormat="1" x14ac:dyDescent="0.2"/>
    <row r="932783" s="12" customFormat="1" x14ac:dyDescent="0.2"/>
    <row r="932784" s="12" customFormat="1" x14ac:dyDescent="0.2"/>
    <row r="932785" s="12" customFormat="1" x14ac:dyDescent="0.2"/>
    <row r="932786" s="12" customFormat="1" x14ac:dyDescent="0.2"/>
    <row r="932787" s="12" customFormat="1" x14ac:dyDescent="0.2"/>
    <row r="932788" s="12" customFormat="1" x14ac:dyDescent="0.2"/>
    <row r="932789" s="12" customFormat="1" x14ac:dyDescent="0.2"/>
    <row r="932790" s="12" customFormat="1" x14ac:dyDescent="0.2"/>
    <row r="932791" s="12" customFormat="1" x14ac:dyDescent="0.2"/>
    <row r="932792" s="12" customFormat="1" x14ac:dyDescent="0.2"/>
    <row r="932793" s="12" customFormat="1" x14ac:dyDescent="0.2"/>
    <row r="932794" s="12" customFormat="1" x14ac:dyDescent="0.2"/>
    <row r="932795" s="12" customFormat="1" x14ac:dyDescent="0.2"/>
    <row r="932796" s="12" customFormat="1" x14ac:dyDescent="0.2"/>
    <row r="932797" s="12" customFormat="1" x14ac:dyDescent="0.2"/>
    <row r="932798" s="12" customFormat="1" x14ac:dyDescent="0.2"/>
    <row r="932799" s="12" customFormat="1" x14ac:dyDescent="0.2"/>
    <row r="932800" s="12" customFormat="1" x14ac:dyDescent="0.2"/>
    <row r="932801" s="12" customFormat="1" x14ac:dyDescent="0.2"/>
    <row r="932802" s="12" customFormat="1" x14ac:dyDescent="0.2"/>
    <row r="932803" s="12" customFormat="1" x14ac:dyDescent="0.2"/>
    <row r="932804" s="12" customFormat="1" x14ac:dyDescent="0.2"/>
    <row r="932805" s="12" customFormat="1" x14ac:dyDescent="0.2"/>
    <row r="932806" s="12" customFormat="1" x14ac:dyDescent="0.2"/>
    <row r="932807" s="12" customFormat="1" x14ac:dyDescent="0.2"/>
    <row r="932808" s="12" customFormat="1" x14ac:dyDescent="0.2"/>
    <row r="932809" s="12" customFormat="1" x14ac:dyDescent="0.2"/>
    <row r="932810" s="12" customFormat="1" x14ac:dyDescent="0.2"/>
    <row r="932811" s="12" customFormat="1" x14ac:dyDescent="0.2"/>
    <row r="932812" s="12" customFormat="1" x14ac:dyDescent="0.2"/>
    <row r="932813" s="12" customFormat="1" x14ac:dyDescent="0.2"/>
    <row r="932814" s="12" customFormat="1" x14ac:dyDescent="0.2"/>
    <row r="932815" s="12" customFormat="1" x14ac:dyDescent="0.2"/>
    <row r="932816" s="12" customFormat="1" x14ac:dyDescent="0.2"/>
    <row r="932817" s="12" customFormat="1" x14ac:dyDescent="0.2"/>
    <row r="932818" s="12" customFormat="1" x14ac:dyDescent="0.2"/>
    <row r="932819" s="12" customFormat="1" x14ac:dyDescent="0.2"/>
    <row r="932820" s="12" customFormat="1" x14ac:dyDescent="0.2"/>
    <row r="932821" s="12" customFormat="1" x14ac:dyDescent="0.2"/>
    <row r="932822" s="12" customFormat="1" x14ac:dyDescent="0.2"/>
    <row r="932823" s="12" customFormat="1" x14ac:dyDescent="0.2"/>
    <row r="932824" s="12" customFormat="1" x14ac:dyDescent="0.2"/>
    <row r="932825" s="12" customFormat="1" x14ac:dyDescent="0.2"/>
    <row r="932826" s="12" customFormat="1" x14ac:dyDescent="0.2"/>
    <row r="932827" s="12" customFormat="1" x14ac:dyDescent="0.2"/>
    <row r="932828" s="12" customFormat="1" x14ac:dyDescent="0.2"/>
    <row r="932829" s="12" customFormat="1" x14ac:dyDescent="0.2"/>
    <row r="932830" s="12" customFormat="1" x14ac:dyDescent="0.2"/>
    <row r="932831" s="12" customFormat="1" x14ac:dyDescent="0.2"/>
    <row r="932832" s="12" customFormat="1" x14ac:dyDescent="0.2"/>
    <row r="932833" s="12" customFormat="1" x14ac:dyDescent="0.2"/>
    <row r="932834" s="12" customFormat="1" x14ac:dyDescent="0.2"/>
    <row r="932835" s="12" customFormat="1" x14ac:dyDescent="0.2"/>
    <row r="932836" s="12" customFormat="1" x14ac:dyDescent="0.2"/>
    <row r="932837" s="12" customFormat="1" x14ac:dyDescent="0.2"/>
    <row r="932838" s="12" customFormat="1" x14ac:dyDescent="0.2"/>
    <row r="932839" s="12" customFormat="1" x14ac:dyDescent="0.2"/>
    <row r="932840" s="12" customFormat="1" x14ac:dyDescent="0.2"/>
    <row r="932841" s="12" customFormat="1" x14ac:dyDescent="0.2"/>
    <row r="932842" s="12" customFormat="1" x14ac:dyDescent="0.2"/>
    <row r="932843" s="12" customFormat="1" x14ac:dyDescent="0.2"/>
    <row r="932844" s="12" customFormat="1" x14ac:dyDescent="0.2"/>
    <row r="932845" s="12" customFormat="1" x14ac:dyDescent="0.2"/>
    <row r="932846" s="12" customFormat="1" x14ac:dyDescent="0.2"/>
    <row r="932847" s="12" customFormat="1" x14ac:dyDescent="0.2"/>
    <row r="932848" s="12" customFormat="1" x14ac:dyDescent="0.2"/>
    <row r="932849" s="12" customFormat="1" x14ac:dyDescent="0.2"/>
    <row r="932850" s="12" customFormat="1" x14ac:dyDescent="0.2"/>
    <row r="932851" s="12" customFormat="1" x14ac:dyDescent="0.2"/>
    <row r="932852" s="12" customFormat="1" x14ac:dyDescent="0.2"/>
    <row r="932853" s="12" customFormat="1" x14ac:dyDescent="0.2"/>
    <row r="932854" s="12" customFormat="1" x14ac:dyDescent="0.2"/>
    <row r="932855" s="12" customFormat="1" x14ac:dyDescent="0.2"/>
    <row r="932856" s="12" customFormat="1" x14ac:dyDescent="0.2"/>
    <row r="932857" s="12" customFormat="1" x14ac:dyDescent="0.2"/>
    <row r="932858" s="12" customFormat="1" x14ac:dyDescent="0.2"/>
    <row r="932859" s="12" customFormat="1" x14ac:dyDescent="0.2"/>
    <row r="932860" s="12" customFormat="1" x14ac:dyDescent="0.2"/>
    <row r="932861" s="12" customFormat="1" x14ac:dyDescent="0.2"/>
    <row r="932862" s="12" customFormat="1" x14ac:dyDescent="0.2"/>
    <row r="932863" s="12" customFormat="1" x14ac:dyDescent="0.2"/>
    <row r="932864" s="12" customFormat="1" x14ac:dyDescent="0.2"/>
    <row r="932865" s="12" customFormat="1" x14ac:dyDescent="0.2"/>
    <row r="932866" s="12" customFormat="1" x14ac:dyDescent="0.2"/>
    <row r="932867" s="12" customFormat="1" x14ac:dyDescent="0.2"/>
    <row r="932868" s="12" customFormat="1" x14ac:dyDescent="0.2"/>
    <row r="932869" s="12" customFormat="1" x14ac:dyDescent="0.2"/>
    <row r="932870" s="12" customFormat="1" x14ac:dyDescent="0.2"/>
    <row r="932871" s="12" customFormat="1" x14ac:dyDescent="0.2"/>
    <row r="932872" s="12" customFormat="1" x14ac:dyDescent="0.2"/>
    <row r="932873" s="12" customFormat="1" x14ac:dyDescent="0.2"/>
    <row r="932874" s="12" customFormat="1" x14ac:dyDescent="0.2"/>
    <row r="932875" s="12" customFormat="1" x14ac:dyDescent="0.2"/>
    <row r="932876" s="12" customFormat="1" x14ac:dyDescent="0.2"/>
    <row r="932877" s="12" customFormat="1" x14ac:dyDescent="0.2"/>
    <row r="932878" s="12" customFormat="1" x14ac:dyDescent="0.2"/>
    <row r="932879" s="12" customFormat="1" x14ac:dyDescent="0.2"/>
    <row r="932880" s="12" customFormat="1" x14ac:dyDescent="0.2"/>
    <row r="932881" s="12" customFormat="1" x14ac:dyDescent="0.2"/>
    <row r="932882" s="12" customFormat="1" x14ac:dyDescent="0.2"/>
    <row r="932883" s="12" customFormat="1" x14ac:dyDescent="0.2"/>
    <row r="932884" s="12" customFormat="1" x14ac:dyDescent="0.2"/>
    <row r="932885" s="12" customFormat="1" x14ac:dyDescent="0.2"/>
    <row r="932886" s="12" customFormat="1" x14ac:dyDescent="0.2"/>
    <row r="932887" s="12" customFormat="1" x14ac:dyDescent="0.2"/>
    <row r="932888" s="12" customFormat="1" x14ac:dyDescent="0.2"/>
    <row r="932889" s="12" customFormat="1" x14ac:dyDescent="0.2"/>
    <row r="932890" s="12" customFormat="1" x14ac:dyDescent="0.2"/>
    <row r="932891" s="12" customFormat="1" x14ac:dyDescent="0.2"/>
    <row r="932892" s="12" customFormat="1" x14ac:dyDescent="0.2"/>
    <row r="932893" s="12" customFormat="1" x14ac:dyDescent="0.2"/>
    <row r="932894" s="12" customFormat="1" x14ac:dyDescent="0.2"/>
    <row r="932895" s="12" customFormat="1" x14ac:dyDescent="0.2"/>
    <row r="932896" s="12" customFormat="1" x14ac:dyDescent="0.2"/>
    <row r="932897" s="12" customFormat="1" x14ac:dyDescent="0.2"/>
    <row r="932898" s="12" customFormat="1" x14ac:dyDescent="0.2"/>
    <row r="932899" s="12" customFormat="1" x14ac:dyDescent="0.2"/>
    <row r="932900" s="12" customFormat="1" x14ac:dyDescent="0.2"/>
    <row r="932901" s="12" customFormat="1" x14ac:dyDescent="0.2"/>
    <row r="932902" s="12" customFormat="1" x14ac:dyDescent="0.2"/>
    <row r="932903" s="12" customFormat="1" x14ac:dyDescent="0.2"/>
    <row r="932904" s="12" customFormat="1" x14ac:dyDescent="0.2"/>
    <row r="932905" s="12" customFormat="1" x14ac:dyDescent="0.2"/>
    <row r="932906" s="12" customFormat="1" x14ac:dyDescent="0.2"/>
    <row r="932907" s="12" customFormat="1" x14ac:dyDescent="0.2"/>
    <row r="932908" s="12" customFormat="1" x14ac:dyDescent="0.2"/>
    <row r="932909" s="12" customFormat="1" x14ac:dyDescent="0.2"/>
    <row r="932910" s="12" customFormat="1" x14ac:dyDescent="0.2"/>
    <row r="932911" s="12" customFormat="1" x14ac:dyDescent="0.2"/>
    <row r="932912" s="12" customFormat="1" x14ac:dyDescent="0.2"/>
    <row r="932913" s="12" customFormat="1" x14ac:dyDescent="0.2"/>
    <row r="932914" s="12" customFormat="1" x14ac:dyDescent="0.2"/>
    <row r="932915" s="12" customFormat="1" x14ac:dyDescent="0.2"/>
    <row r="932916" s="12" customFormat="1" x14ac:dyDescent="0.2"/>
    <row r="932917" s="12" customFormat="1" x14ac:dyDescent="0.2"/>
    <row r="932918" s="12" customFormat="1" x14ac:dyDescent="0.2"/>
    <row r="932919" s="12" customFormat="1" x14ac:dyDescent="0.2"/>
    <row r="932920" s="12" customFormat="1" x14ac:dyDescent="0.2"/>
    <row r="932921" s="12" customFormat="1" x14ac:dyDescent="0.2"/>
    <row r="932922" s="12" customFormat="1" x14ac:dyDescent="0.2"/>
    <row r="932923" s="12" customFormat="1" x14ac:dyDescent="0.2"/>
    <row r="932924" s="12" customFormat="1" x14ac:dyDescent="0.2"/>
    <row r="932925" s="12" customFormat="1" x14ac:dyDescent="0.2"/>
    <row r="932926" s="12" customFormat="1" x14ac:dyDescent="0.2"/>
    <row r="932927" s="12" customFormat="1" x14ac:dyDescent="0.2"/>
    <row r="932928" s="12" customFormat="1" x14ac:dyDescent="0.2"/>
    <row r="932929" s="12" customFormat="1" x14ac:dyDescent="0.2"/>
    <row r="932930" s="12" customFormat="1" x14ac:dyDescent="0.2"/>
    <row r="932931" s="12" customFormat="1" x14ac:dyDescent="0.2"/>
    <row r="932932" s="12" customFormat="1" x14ac:dyDescent="0.2"/>
    <row r="932933" s="12" customFormat="1" x14ac:dyDescent="0.2"/>
    <row r="932934" s="12" customFormat="1" x14ac:dyDescent="0.2"/>
    <row r="932935" s="12" customFormat="1" x14ac:dyDescent="0.2"/>
    <row r="932936" s="12" customFormat="1" x14ac:dyDescent="0.2"/>
    <row r="932937" s="12" customFormat="1" x14ac:dyDescent="0.2"/>
    <row r="932938" s="12" customFormat="1" x14ac:dyDescent="0.2"/>
    <row r="932939" s="12" customFormat="1" x14ac:dyDescent="0.2"/>
    <row r="932940" s="12" customFormat="1" x14ac:dyDescent="0.2"/>
    <row r="932941" s="12" customFormat="1" x14ac:dyDescent="0.2"/>
    <row r="932942" s="12" customFormat="1" x14ac:dyDescent="0.2"/>
    <row r="932943" s="12" customFormat="1" x14ac:dyDescent="0.2"/>
    <row r="932944" s="12" customFormat="1" x14ac:dyDescent="0.2"/>
    <row r="932945" s="12" customFormat="1" x14ac:dyDescent="0.2"/>
    <row r="932946" s="12" customFormat="1" x14ac:dyDescent="0.2"/>
    <row r="932947" s="12" customFormat="1" x14ac:dyDescent="0.2"/>
    <row r="932948" s="12" customFormat="1" x14ac:dyDescent="0.2"/>
    <row r="932949" s="12" customFormat="1" x14ac:dyDescent="0.2"/>
    <row r="932950" s="12" customFormat="1" x14ac:dyDescent="0.2"/>
    <row r="932951" s="12" customFormat="1" x14ac:dyDescent="0.2"/>
    <row r="932952" s="12" customFormat="1" x14ac:dyDescent="0.2"/>
    <row r="932953" s="12" customFormat="1" x14ac:dyDescent="0.2"/>
    <row r="932954" s="12" customFormat="1" x14ac:dyDescent="0.2"/>
    <row r="932955" s="12" customFormat="1" x14ac:dyDescent="0.2"/>
    <row r="932956" s="12" customFormat="1" x14ac:dyDescent="0.2"/>
    <row r="932957" s="12" customFormat="1" x14ac:dyDescent="0.2"/>
    <row r="932958" s="12" customFormat="1" x14ac:dyDescent="0.2"/>
    <row r="932959" s="12" customFormat="1" x14ac:dyDescent="0.2"/>
    <row r="932960" s="12" customFormat="1" x14ac:dyDescent="0.2"/>
    <row r="932961" s="12" customFormat="1" x14ac:dyDescent="0.2"/>
    <row r="932962" s="12" customFormat="1" x14ac:dyDescent="0.2"/>
    <row r="932963" s="12" customFormat="1" x14ac:dyDescent="0.2"/>
    <row r="932964" s="12" customFormat="1" x14ac:dyDescent="0.2"/>
    <row r="932965" s="12" customFormat="1" x14ac:dyDescent="0.2"/>
    <row r="932966" s="12" customFormat="1" x14ac:dyDescent="0.2"/>
    <row r="932967" s="12" customFormat="1" x14ac:dyDescent="0.2"/>
    <row r="932968" s="12" customFormat="1" x14ac:dyDescent="0.2"/>
    <row r="932969" s="12" customFormat="1" x14ac:dyDescent="0.2"/>
    <row r="932970" s="12" customFormat="1" x14ac:dyDescent="0.2"/>
    <row r="932971" s="12" customFormat="1" x14ac:dyDescent="0.2"/>
    <row r="932972" s="12" customFormat="1" x14ac:dyDescent="0.2"/>
    <row r="932973" s="12" customFormat="1" x14ac:dyDescent="0.2"/>
    <row r="932974" s="12" customFormat="1" x14ac:dyDescent="0.2"/>
    <row r="932975" s="12" customFormat="1" x14ac:dyDescent="0.2"/>
    <row r="932976" s="12" customFormat="1" x14ac:dyDescent="0.2"/>
    <row r="932977" s="12" customFormat="1" x14ac:dyDescent="0.2"/>
    <row r="932978" s="12" customFormat="1" x14ac:dyDescent="0.2"/>
    <row r="932979" s="12" customFormat="1" x14ac:dyDescent="0.2"/>
    <row r="932980" s="12" customFormat="1" x14ac:dyDescent="0.2"/>
    <row r="932981" s="12" customFormat="1" x14ac:dyDescent="0.2"/>
    <row r="932982" s="12" customFormat="1" x14ac:dyDescent="0.2"/>
    <row r="932983" s="12" customFormat="1" x14ac:dyDescent="0.2"/>
    <row r="932984" s="12" customFormat="1" x14ac:dyDescent="0.2"/>
    <row r="932985" s="12" customFormat="1" x14ac:dyDescent="0.2"/>
    <row r="932986" s="12" customFormat="1" x14ac:dyDescent="0.2"/>
    <row r="932987" s="12" customFormat="1" x14ac:dyDescent="0.2"/>
    <row r="932988" s="12" customFormat="1" x14ac:dyDescent="0.2"/>
    <row r="932989" s="12" customFormat="1" x14ac:dyDescent="0.2"/>
    <row r="932990" s="12" customFormat="1" x14ac:dyDescent="0.2"/>
    <row r="932991" s="12" customFormat="1" x14ac:dyDescent="0.2"/>
    <row r="932992" s="12" customFormat="1" x14ac:dyDescent="0.2"/>
    <row r="932993" s="12" customFormat="1" x14ac:dyDescent="0.2"/>
    <row r="932994" s="12" customFormat="1" x14ac:dyDescent="0.2"/>
    <row r="932995" s="12" customFormat="1" x14ac:dyDescent="0.2"/>
    <row r="932996" s="12" customFormat="1" x14ac:dyDescent="0.2"/>
    <row r="932997" s="12" customFormat="1" x14ac:dyDescent="0.2"/>
    <row r="932998" s="12" customFormat="1" x14ac:dyDescent="0.2"/>
    <row r="932999" s="12" customFormat="1" x14ac:dyDescent="0.2"/>
    <row r="933000" s="12" customFormat="1" x14ac:dyDescent="0.2"/>
    <row r="933001" s="12" customFormat="1" x14ac:dyDescent="0.2"/>
    <row r="933002" s="12" customFormat="1" x14ac:dyDescent="0.2"/>
    <row r="933003" s="12" customFormat="1" x14ac:dyDescent="0.2"/>
    <row r="933004" s="12" customFormat="1" x14ac:dyDescent="0.2"/>
    <row r="933005" s="12" customFormat="1" x14ac:dyDescent="0.2"/>
    <row r="933006" s="12" customFormat="1" x14ac:dyDescent="0.2"/>
    <row r="933007" s="12" customFormat="1" x14ac:dyDescent="0.2"/>
    <row r="933008" s="12" customFormat="1" x14ac:dyDescent="0.2"/>
    <row r="933009" s="12" customFormat="1" x14ac:dyDescent="0.2"/>
    <row r="933010" s="12" customFormat="1" x14ac:dyDescent="0.2"/>
    <row r="933011" s="12" customFormat="1" x14ac:dyDescent="0.2"/>
    <row r="933012" s="12" customFormat="1" x14ac:dyDescent="0.2"/>
    <row r="933013" s="12" customFormat="1" x14ac:dyDescent="0.2"/>
    <row r="933014" s="12" customFormat="1" x14ac:dyDescent="0.2"/>
    <row r="933015" s="12" customFormat="1" x14ac:dyDescent="0.2"/>
    <row r="933016" s="12" customFormat="1" x14ac:dyDescent="0.2"/>
    <row r="933017" s="12" customFormat="1" x14ac:dyDescent="0.2"/>
    <row r="933018" s="12" customFormat="1" x14ac:dyDescent="0.2"/>
    <row r="933019" s="12" customFormat="1" x14ac:dyDescent="0.2"/>
    <row r="933020" s="12" customFormat="1" x14ac:dyDescent="0.2"/>
    <row r="933021" s="12" customFormat="1" x14ac:dyDescent="0.2"/>
    <row r="933022" s="12" customFormat="1" x14ac:dyDescent="0.2"/>
    <row r="933023" s="12" customFormat="1" x14ac:dyDescent="0.2"/>
    <row r="933024" s="12" customFormat="1" x14ac:dyDescent="0.2"/>
    <row r="933025" s="12" customFormat="1" x14ac:dyDescent="0.2"/>
    <row r="933026" s="12" customFormat="1" x14ac:dyDescent="0.2"/>
    <row r="933027" s="12" customFormat="1" x14ac:dyDescent="0.2"/>
    <row r="933028" s="12" customFormat="1" x14ac:dyDescent="0.2"/>
    <row r="933029" s="12" customFormat="1" x14ac:dyDescent="0.2"/>
    <row r="933030" s="12" customFormat="1" x14ac:dyDescent="0.2"/>
    <row r="933031" s="12" customFormat="1" x14ac:dyDescent="0.2"/>
    <row r="933032" s="12" customFormat="1" x14ac:dyDescent="0.2"/>
    <row r="933033" s="12" customFormat="1" x14ac:dyDescent="0.2"/>
    <row r="933034" s="12" customFormat="1" x14ac:dyDescent="0.2"/>
    <row r="933035" s="12" customFormat="1" x14ac:dyDescent="0.2"/>
    <row r="933036" s="12" customFormat="1" x14ac:dyDescent="0.2"/>
    <row r="933037" s="12" customFormat="1" x14ac:dyDescent="0.2"/>
    <row r="933038" s="12" customFormat="1" x14ac:dyDescent="0.2"/>
    <row r="933039" s="12" customFormat="1" x14ac:dyDescent="0.2"/>
    <row r="933040" s="12" customFormat="1" x14ac:dyDescent="0.2"/>
    <row r="933041" s="12" customFormat="1" x14ac:dyDescent="0.2"/>
    <row r="933042" s="12" customFormat="1" x14ac:dyDescent="0.2"/>
    <row r="933043" s="12" customFormat="1" x14ac:dyDescent="0.2"/>
    <row r="933044" s="12" customFormat="1" x14ac:dyDescent="0.2"/>
    <row r="933045" s="12" customFormat="1" x14ac:dyDescent="0.2"/>
    <row r="933046" s="12" customFormat="1" x14ac:dyDescent="0.2"/>
    <row r="933047" s="12" customFormat="1" x14ac:dyDescent="0.2"/>
    <row r="933048" s="12" customFormat="1" x14ac:dyDescent="0.2"/>
    <row r="933049" s="12" customFormat="1" x14ac:dyDescent="0.2"/>
    <row r="933050" s="12" customFormat="1" x14ac:dyDescent="0.2"/>
    <row r="933051" s="12" customFormat="1" x14ac:dyDescent="0.2"/>
    <row r="933052" s="12" customFormat="1" x14ac:dyDescent="0.2"/>
    <row r="933053" s="12" customFormat="1" x14ac:dyDescent="0.2"/>
    <row r="933054" s="12" customFormat="1" x14ac:dyDescent="0.2"/>
    <row r="933055" s="12" customFormat="1" x14ac:dyDescent="0.2"/>
    <row r="933056" s="12" customFormat="1" x14ac:dyDescent="0.2"/>
    <row r="933057" s="12" customFormat="1" x14ac:dyDescent="0.2"/>
    <row r="933058" s="12" customFormat="1" x14ac:dyDescent="0.2"/>
    <row r="933059" s="12" customFormat="1" x14ac:dyDescent="0.2"/>
    <row r="933060" s="12" customFormat="1" x14ac:dyDescent="0.2"/>
    <row r="933061" s="12" customFormat="1" x14ac:dyDescent="0.2"/>
    <row r="933062" s="12" customFormat="1" x14ac:dyDescent="0.2"/>
    <row r="933063" s="12" customFormat="1" x14ac:dyDescent="0.2"/>
    <row r="933064" s="12" customFormat="1" x14ac:dyDescent="0.2"/>
    <row r="933065" s="12" customFormat="1" x14ac:dyDescent="0.2"/>
    <row r="933066" s="12" customFormat="1" x14ac:dyDescent="0.2"/>
    <row r="933067" s="12" customFormat="1" x14ac:dyDescent="0.2"/>
    <row r="933068" s="12" customFormat="1" x14ac:dyDescent="0.2"/>
    <row r="933069" s="12" customFormat="1" x14ac:dyDescent="0.2"/>
    <row r="933070" s="12" customFormat="1" x14ac:dyDescent="0.2"/>
    <row r="933071" s="12" customFormat="1" x14ac:dyDescent="0.2"/>
    <row r="933072" s="12" customFormat="1" x14ac:dyDescent="0.2"/>
    <row r="933073" s="12" customFormat="1" x14ac:dyDescent="0.2"/>
    <row r="933074" s="12" customFormat="1" x14ac:dyDescent="0.2"/>
    <row r="933075" s="12" customFormat="1" x14ac:dyDescent="0.2"/>
    <row r="933076" s="12" customFormat="1" x14ac:dyDescent="0.2"/>
    <row r="933077" s="12" customFormat="1" x14ac:dyDescent="0.2"/>
    <row r="933078" s="12" customFormat="1" x14ac:dyDescent="0.2"/>
    <row r="933079" s="12" customFormat="1" x14ac:dyDescent="0.2"/>
    <row r="933080" s="12" customFormat="1" x14ac:dyDescent="0.2"/>
    <row r="933081" s="12" customFormat="1" x14ac:dyDescent="0.2"/>
    <row r="933082" s="12" customFormat="1" x14ac:dyDescent="0.2"/>
    <row r="933083" s="12" customFormat="1" x14ac:dyDescent="0.2"/>
    <row r="933084" s="12" customFormat="1" x14ac:dyDescent="0.2"/>
    <row r="933085" s="12" customFormat="1" x14ac:dyDescent="0.2"/>
    <row r="933086" s="12" customFormat="1" x14ac:dyDescent="0.2"/>
    <row r="933087" s="12" customFormat="1" x14ac:dyDescent="0.2"/>
    <row r="933088" s="12" customFormat="1" x14ac:dyDescent="0.2"/>
    <row r="933089" s="12" customFormat="1" x14ac:dyDescent="0.2"/>
    <row r="933090" s="12" customFormat="1" x14ac:dyDescent="0.2"/>
    <row r="933091" s="12" customFormat="1" x14ac:dyDescent="0.2"/>
    <row r="933092" s="12" customFormat="1" x14ac:dyDescent="0.2"/>
    <row r="933093" s="12" customFormat="1" x14ac:dyDescent="0.2"/>
    <row r="933094" s="12" customFormat="1" x14ac:dyDescent="0.2"/>
    <row r="933095" s="12" customFormat="1" x14ac:dyDescent="0.2"/>
    <row r="933096" s="12" customFormat="1" x14ac:dyDescent="0.2"/>
    <row r="933097" s="12" customFormat="1" x14ac:dyDescent="0.2"/>
    <row r="933098" s="12" customFormat="1" x14ac:dyDescent="0.2"/>
    <row r="933099" s="12" customFormat="1" x14ac:dyDescent="0.2"/>
    <row r="933100" s="12" customFormat="1" x14ac:dyDescent="0.2"/>
    <row r="933101" s="12" customFormat="1" x14ac:dyDescent="0.2"/>
    <row r="933102" s="12" customFormat="1" x14ac:dyDescent="0.2"/>
    <row r="933103" s="12" customFormat="1" x14ac:dyDescent="0.2"/>
    <row r="933104" s="12" customFormat="1" x14ac:dyDescent="0.2"/>
    <row r="933105" s="12" customFormat="1" x14ac:dyDescent="0.2"/>
    <row r="933106" s="12" customFormat="1" x14ac:dyDescent="0.2"/>
    <row r="933107" s="12" customFormat="1" x14ac:dyDescent="0.2"/>
    <row r="933108" s="12" customFormat="1" x14ac:dyDescent="0.2"/>
    <row r="933109" s="12" customFormat="1" x14ac:dyDescent="0.2"/>
    <row r="933110" s="12" customFormat="1" x14ac:dyDescent="0.2"/>
    <row r="933111" s="12" customFormat="1" x14ac:dyDescent="0.2"/>
    <row r="933112" s="12" customFormat="1" x14ac:dyDescent="0.2"/>
    <row r="933113" s="12" customFormat="1" x14ac:dyDescent="0.2"/>
    <row r="933114" s="12" customFormat="1" x14ac:dyDescent="0.2"/>
    <row r="933115" s="12" customFormat="1" x14ac:dyDescent="0.2"/>
    <row r="933116" s="12" customFormat="1" x14ac:dyDescent="0.2"/>
    <row r="933117" s="12" customFormat="1" x14ac:dyDescent="0.2"/>
    <row r="933118" s="12" customFormat="1" x14ac:dyDescent="0.2"/>
    <row r="933119" s="12" customFormat="1" x14ac:dyDescent="0.2"/>
    <row r="933120" s="12" customFormat="1" x14ac:dyDescent="0.2"/>
    <row r="933121" s="12" customFormat="1" x14ac:dyDescent="0.2"/>
    <row r="933122" s="12" customFormat="1" x14ac:dyDescent="0.2"/>
    <row r="933123" s="12" customFormat="1" x14ac:dyDescent="0.2"/>
    <row r="933124" s="12" customFormat="1" x14ac:dyDescent="0.2"/>
    <row r="933125" s="12" customFormat="1" x14ac:dyDescent="0.2"/>
    <row r="933126" s="12" customFormat="1" x14ac:dyDescent="0.2"/>
    <row r="933127" s="12" customFormat="1" x14ac:dyDescent="0.2"/>
    <row r="933128" s="12" customFormat="1" x14ac:dyDescent="0.2"/>
    <row r="933129" s="12" customFormat="1" x14ac:dyDescent="0.2"/>
    <row r="933130" s="12" customFormat="1" x14ac:dyDescent="0.2"/>
    <row r="933131" s="12" customFormat="1" x14ac:dyDescent="0.2"/>
    <row r="933132" s="12" customFormat="1" x14ac:dyDescent="0.2"/>
    <row r="933133" s="12" customFormat="1" x14ac:dyDescent="0.2"/>
    <row r="933134" s="12" customFormat="1" x14ac:dyDescent="0.2"/>
    <row r="933135" s="12" customFormat="1" x14ac:dyDescent="0.2"/>
    <row r="933136" s="12" customFormat="1" x14ac:dyDescent="0.2"/>
    <row r="933137" s="12" customFormat="1" x14ac:dyDescent="0.2"/>
    <row r="933138" s="12" customFormat="1" x14ac:dyDescent="0.2"/>
    <row r="933139" s="12" customFormat="1" x14ac:dyDescent="0.2"/>
    <row r="933140" s="12" customFormat="1" x14ac:dyDescent="0.2"/>
    <row r="933141" s="12" customFormat="1" x14ac:dyDescent="0.2"/>
    <row r="933142" s="12" customFormat="1" x14ac:dyDescent="0.2"/>
    <row r="933143" s="12" customFormat="1" x14ac:dyDescent="0.2"/>
    <row r="933144" s="12" customFormat="1" x14ac:dyDescent="0.2"/>
    <row r="933145" s="12" customFormat="1" x14ac:dyDescent="0.2"/>
    <row r="933146" s="12" customFormat="1" x14ac:dyDescent="0.2"/>
    <row r="933147" s="12" customFormat="1" x14ac:dyDescent="0.2"/>
    <row r="933148" s="12" customFormat="1" x14ac:dyDescent="0.2"/>
    <row r="933149" s="12" customFormat="1" x14ac:dyDescent="0.2"/>
    <row r="933150" s="12" customFormat="1" x14ac:dyDescent="0.2"/>
    <row r="933151" s="12" customFormat="1" x14ac:dyDescent="0.2"/>
    <row r="933152" s="12" customFormat="1" x14ac:dyDescent="0.2"/>
    <row r="933153" s="12" customFormat="1" x14ac:dyDescent="0.2"/>
    <row r="933154" s="12" customFormat="1" x14ac:dyDescent="0.2"/>
    <row r="933155" s="12" customFormat="1" x14ac:dyDescent="0.2"/>
    <row r="933156" s="12" customFormat="1" x14ac:dyDescent="0.2"/>
    <row r="933157" s="12" customFormat="1" x14ac:dyDescent="0.2"/>
    <row r="933158" s="12" customFormat="1" x14ac:dyDescent="0.2"/>
    <row r="933159" s="12" customFormat="1" x14ac:dyDescent="0.2"/>
    <row r="933160" s="12" customFormat="1" x14ac:dyDescent="0.2"/>
    <row r="933161" s="12" customFormat="1" x14ac:dyDescent="0.2"/>
    <row r="933162" s="12" customFormat="1" x14ac:dyDescent="0.2"/>
    <row r="933163" s="12" customFormat="1" x14ac:dyDescent="0.2"/>
    <row r="933164" s="12" customFormat="1" x14ac:dyDescent="0.2"/>
    <row r="933165" s="12" customFormat="1" x14ac:dyDescent="0.2"/>
    <row r="933166" s="12" customFormat="1" x14ac:dyDescent="0.2"/>
    <row r="933167" s="12" customFormat="1" x14ac:dyDescent="0.2"/>
    <row r="933168" s="12" customFormat="1" x14ac:dyDescent="0.2"/>
    <row r="933169" s="12" customFormat="1" x14ac:dyDescent="0.2"/>
    <row r="933170" s="12" customFormat="1" x14ac:dyDescent="0.2"/>
    <row r="933171" s="12" customFormat="1" x14ac:dyDescent="0.2"/>
    <row r="933172" s="12" customFormat="1" x14ac:dyDescent="0.2"/>
    <row r="933173" s="12" customFormat="1" x14ac:dyDescent="0.2"/>
    <row r="933174" s="12" customFormat="1" x14ac:dyDescent="0.2"/>
    <row r="933175" s="12" customFormat="1" x14ac:dyDescent="0.2"/>
    <row r="933176" s="12" customFormat="1" x14ac:dyDescent="0.2"/>
    <row r="933177" s="12" customFormat="1" x14ac:dyDescent="0.2"/>
    <row r="933178" s="12" customFormat="1" x14ac:dyDescent="0.2"/>
    <row r="933179" s="12" customFormat="1" x14ac:dyDescent="0.2"/>
    <row r="933180" s="12" customFormat="1" x14ac:dyDescent="0.2"/>
    <row r="933181" s="12" customFormat="1" x14ac:dyDescent="0.2"/>
    <row r="933182" s="12" customFormat="1" x14ac:dyDescent="0.2"/>
    <row r="933183" s="12" customFormat="1" x14ac:dyDescent="0.2"/>
    <row r="933184" s="12" customFormat="1" x14ac:dyDescent="0.2"/>
    <row r="933185" s="12" customFormat="1" x14ac:dyDescent="0.2"/>
    <row r="933186" s="12" customFormat="1" x14ac:dyDescent="0.2"/>
    <row r="933187" s="12" customFormat="1" x14ac:dyDescent="0.2"/>
    <row r="933188" s="12" customFormat="1" x14ac:dyDescent="0.2"/>
    <row r="933189" s="12" customFormat="1" x14ac:dyDescent="0.2"/>
    <row r="933190" s="12" customFormat="1" x14ac:dyDescent="0.2"/>
    <row r="933191" s="12" customFormat="1" x14ac:dyDescent="0.2"/>
    <row r="933192" s="12" customFormat="1" x14ac:dyDescent="0.2"/>
    <row r="933193" s="12" customFormat="1" x14ac:dyDescent="0.2"/>
    <row r="933194" s="12" customFormat="1" x14ac:dyDescent="0.2"/>
    <row r="933195" s="12" customFormat="1" x14ac:dyDescent="0.2"/>
    <row r="933196" s="12" customFormat="1" x14ac:dyDescent="0.2"/>
    <row r="933197" s="12" customFormat="1" x14ac:dyDescent="0.2"/>
    <row r="933198" s="12" customFormat="1" x14ac:dyDescent="0.2"/>
    <row r="933199" s="12" customFormat="1" x14ac:dyDescent="0.2"/>
    <row r="933200" s="12" customFormat="1" x14ac:dyDescent="0.2"/>
    <row r="933201" s="12" customFormat="1" x14ac:dyDescent="0.2"/>
    <row r="933202" s="12" customFormat="1" x14ac:dyDescent="0.2"/>
    <row r="933203" s="12" customFormat="1" x14ac:dyDescent="0.2"/>
    <row r="933204" s="12" customFormat="1" x14ac:dyDescent="0.2"/>
    <row r="933205" s="12" customFormat="1" x14ac:dyDescent="0.2"/>
    <row r="933206" s="12" customFormat="1" x14ac:dyDescent="0.2"/>
    <row r="933207" s="12" customFormat="1" x14ac:dyDescent="0.2"/>
    <row r="933208" s="12" customFormat="1" x14ac:dyDescent="0.2"/>
    <row r="933209" s="12" customFormat="1" x14ac:dyDescent="0.2"/>
    <row r="933210" s="12" customFormat="1" x14ac:dyDescent="0.2"/>
    <row r="933211" s="12" customFormat="1" x14ac:dyDescent="0.2"/>
    <row r="933212" s="12" customFormat="1" x14ac:dyDescent="0.2"/>
    <row r="933213" s="12" customFormat="1" x14ac:dyDescent="0.2"/>
    <row r="933214" s="12" customFormat="1" x14ac:dyDescent="0.2"/>
    <row r="933215" s="12" customFormat="1" x14ac:dyDescent="0.2"/>
    <row r="933216" s="12" customFormat="1" x14ac:dyDescent="0.2"/>
    <row r="933217" s="12" customFormat="1" x14ac:dyDescent="0.2"/>
    <row r="933218" s="12" customFormat="1" x14ac:dyDescent="0.2"/>
    <row r="933219" s="12" customFormat="1" x14ac:dyDescent="0.2"/>
    <row r="933220" s="12" customFormat="1" x14ac:dyDescent="0.2"/>
    <row r="933221" s="12" customFormat="1" x14ac:dyDescent="0.2"/>
    <row r="933222" s="12" customFormat="1" x14ac:dyDescent="0.2"/>
    <row r="933223" s="12" customFormat="1" x14ac:dyDescent="0.2"/>
    <row r="933224" s="12" customFormat="1" x14ac:dyDescent="0.2"/>
    <row r="933225" s="12" customFormat="1" x14ac:dyDescent="0.2"/>
    <row r="933226" s="12" customFormat="1" x14ac:dyDescent="0.2"/>
    <row r="933227" s="12" customFormat="1" x14ac:dyDescent="0.2"/>
    <row r="933228" s="12" customFormat="1" x14ac:dyDescent="0.2"/>
    <row r="933229" s="12" customFormat="1" x14ac:dyDescent="0.2"/>
    <row r="933230" s="12" customFormat="1" x14ac:dyDescent="0.2"/>
    <row r="933231" s="12" customFormat="1" x14ac:dyDescent="0.2"/>
    <row r="933232" s="12" customFormat="1" x14ac:dyDescent="0.2"/>
    <row r="933233" s="12" customFormat="1" x14ac:dyDescent="0.2"/>
    <row r="933234" s="12" customFormat="1" x14ac:dyDescent="0.2"/>
    <row r="933235" s="12" customFormat="1" x14ac:dyDescent="0.2"/>
    <row r="933236" s="12" customFormat="1" x14ac:dyDescent="0.2"/>
    <row r="933237" s="12" customFormat="1" x14ac:dyDescent="0.2"/>
    <row r="933238" s="12" customFormat="1" x14ac:dyDescent="0.2"/>
    <row r="933239" s="12" customFormat="1" x14ac:dyDescent="0.2"/>
    <row r="933240" s="12" customFormat="1" x14ac:dyDescent="0.2"/>
    <row r="933241" s="12" customFormat="1" x14ac:dyDescent="0.2"/>
    <row r="933242" s="12" customFormat="1" x14ac:dyDescent="0.2"/>
    <row r="933243" s="12" customFormat="1" x14ac:dyDescent="0.2"/>
    <row r="933244" s="12" customFormat="1" x14ac:dyDescent="0.2"/>
    <row r="933245" s="12" customFormat="1" x14ac:dyDescent="0.2"/>
    <row r="933246" s="12" customFormat="1" x14ac:dyDescent="0.2"/>
    <row r="933247" s="12" customFormat="1" x14ac:dyDescent="0.2"/>
    <row r="933248" s="12" customFormat="1" x14ac:dyDescent="0.2"/>
    <row r="933249" s="12" customFormat="1" x14ac:dyDescent="0.2"/>
    <row r="933250" s="12" customFormat="1" x14ac:dyDescent="0.2"/>
    <row r="933251" s="12" customFormat="1" x14ac:dyDescent="0.2"/>
    <row r="933252" s="12" customFormat="1" x14ac:dyDescent="0.2"/>
    <row r="933253" s="12" customFormat="1" x14ac:dyDescent="0.2"/>
    <row r="933254" s="12" customFormat="1" x14ac:dyDescent="0.2"/>
    <row r="933255" s="12" customFormat="1" x14ac:dyDescent="0.2"/>
    <row r="933256" s="12" customFormat="1" x14ac:dyDescent="0.2"/>
    <row r="933257" s="12" customFormat="1" x14ac:dyDescent="0.2"/>
    <row r="933258" s="12" customFormat="1" x14ac:dyDescent="0.2"/>
    <row r="933259" s="12" customFormat="1" x14ac:dyDescent="0.2"/>
    <row r="933260" s="12" customFormat="1" x14ac:dyDescent="0.2"/>
    <row r="933261" s="12" customFormat="1" x14ac:dyDescent="0.2"/>
    <row r="933262" s="12" customFormat="1" x14ac:dyDescent="0.2"/>
    <row r="933263" s="12" customFormat="1" x14ac:dyDescent="0.2"/>
    <row r="933264" s="12" customFormat="1" x14ac:dyDescent="0.2"/>
    <row r="933265" s="12" customFormat="1" x14ac:dyDescent="0.2"/>
    <row r="933266" s="12" customFormat="1" x14ac:dyDescent="0.2"/>
    <row r="933267" s="12" customFormat="1" x14ac:dyDescent="0.2"/>
    <row r="933268" s="12" customFormat="1" x14ac:dyDescent="0.2"/>
    <row r="933269" s="12" customFormat="1" x14ac:dyDescent="0.2"/>
    <row r="933270" s="12" customFormat="1" x14ac:dyDescent="0.2"/>
    <row r="933271" s="12" customFormat="1" x14ac:dyDescent="0.2"/>
    <row r="933272" s="12" customFormat="1" x14ac:dyDescent="0.2"/>
    <row r="933273" s="12" customFormat="1" x14ac:dyDescent="0.2"/>
    <row r="933274" s="12" customFormat="1" x14ac:dyDescent="0.2"/>
    <row r="933275" s="12" customFormat="1" x14ac:dyDescent="0.2"/>
    <row r="933276" s="12" customFormat="1" x14ac:dyDescent="0.2"/>
    <row r="933277" s="12" customFormat="1" x14ac:dyDescent="0.2"/>
    <row r="933278" s="12" customFormat="1" x14ac:dyDescent="0.2"/>
    <row r="933279" s="12" customFormat="1" x14ac:dyDescent="0.2"/>
    <row r="933280" s="12" customFormat="1" x14ac:dyDescent="0.2"/>
    <row r="933281" s="12" customFormat="1" x14ac:dyDescent="0.2"/>
    <row r="933282" s="12" customFormat="1" x14ac:dyDescent="0.2"/>
    <row r="933283" s="12" customFormat="1" x14ac:dyDescent="0.2"/>
    <row r="933284" s="12" customFormat="1" x14ac:dyDescent="0.2"/>
    <row r="933285" s="12" customFormat="1" x14ac:dyDescent="0.2"/>
    <row r="933286" s="12" customFormat="1" x14ac:dyDescent="0.2"/>
    <row r="933287" s="12" customFormat="1" x14ac:dyDescent="0.2"/>
    <row r="933288" s="12" customFormat="1" x14ac:dyDescent="0.2"/>
    <row r="933289" s="12" customFormat="1" x14ac:dyDescent="0.2"/>
    <row r="933290" s="12" customFormat="1" x14ac:dyDescent="0.2"/>
    <row r="933291" s="12" customFormat="1" x14ac:dyDescent="0.2"/>
    <row r="933292" s="12" customFormat="1" x14ac:dyDescent="0.2"/>
    <row r="933293" s="12" customFormat="1" x14ac:dyDescent="0.2"/>
    <row r="933294" s="12" customFormat="1" x14ac:dyDescent="0.2"/>
    <row r="933295" s="12" customFormat="1" x14ac:dyDescent="0.2"/>
    <row r="933296" s="12" customFormat="1" x14ac:dyDescent="0.2"/>
    <row r="933297" s="12" customFormat="1" x14ac:dyDescent="0.2"/>
    <row r="933298" s="12" customFormat="1" x14ac:dyDescent="0.2"/>
    <row r="933299" s="12" customFormat="1" x14ac:dyDescent="0.2"/>
    <row r="933300" s="12" customFormat="1" x14ac:dyDescent="0.2"/>
    <row r="933301" s="12" customFormat="1" x14ac:dyDescent="0.2"/>
    <row r="933302" s="12" customFormat="1" x14ac:dyDescent="0.2"/>
    <row r="933303" s="12" customFormat="1" x14ac:dyDescent="0.2"/>
    <row r="933304" s="12" customFormat="1" x14ac:dyDescent="0.2"/>
    <row r="933305" s="12" customFormat="1" x14ac:dyDescent="0.2"/>
    <row r="933306" s="12" customFormat="1" x14ac:dyDescent="0.2"/>
    <row r="933307" s="12" customFormat="1" x14ac:dyDescent="0.2"/>
    <row r="933308" s="12" customFormat="1" x14ac:dyDescent="0.2"/>
    <row r="933309" s="12" customFormat="1" x14ac:dyDescent="0.2"/>
    <row r="933310" s="12" customFormat="1" x14ac:dyDescent="0.2"/>
    <row r="933311" s="12" customFormat="1" x14ac:dyDescent="0.2"/>
    <row r="933312" s="12" customFormat="1" x14ac:dyDescent="0.2"/>
    <row r="933313" s="12" customFormat="1" x14ac:dyDescent="0.2"/>
    <row r="933314" s="12" customFormat="1" x14ac:dyDescent="0.2"/>
    <row r="933315" s="12" customFormat="1" x14ac:dyDescent="0.2"/>
    <row r="933316" s="12" customFormat="1" x14ac:dyDescent="0.2"/>
    <row r="933317" s="12" customFormat="1" x14ac:dyDescent="0.2"/>
    <row r="933318" s="12" customFormat="1" x14ac:dyDescent="0.2"/>
    <row r="933319" s="12" customFormat="1" x14ac:dyDescent="0.2"/>
    <row r="933320" s="12" customFormat="1" x14ac:dyDescent="0.2"/>
    <row r="933321" s="12" customFormat="1" x14ac:dyDescent="0.2"/>
    <row r="933322" s="12" customFormat="1" x14ac:dyDescent="0.2"/>
    <row r="933323" s="12" customFormat="1" x14ac:dyDescent="0.2"/>
    <row r="933324" s="12" customFormat="1" x14ac:dyDescent="0.2"/>
    <row r="933325" s="12" customFormat="1" x14ac:dyDescent="0.2"/>
    <row r="933326" s="12" customFormat="1" x14ac:dyDescent="0.2"/>
    <row r="933327" s="12" customFormat="1" x14ac:dyDescent="0.2"/>
    <row r="933328" s="12" customFormat="1" x14ac:dyDescent="0.2"/>
    <row r="933329" s="12" customFormat="1" x14ac:dyDescent="0.2"/>
    <row r="933330" s="12" customFormat="1" x14ac:dyDescent="0.2"/>
    <row r="933331" s="12" customFormat="1" x14ac:dyDescent="0.2"/>
    <row r="933332" s="12" customFormat="1" x14ac:dyDescent="0.2"/>
    <row r="933333" s="12" customFormat="1" x14ac:dyDescent="0.2"/>
    <row r="933334" s="12" customFormat="1" x14ac:dyDescent="0.2"/>
    <row r="933335" s="12" customFormat="1" x14ac:dyDescent="0.2"/>
    <row r="933336" s="12" customFormat="1" x14ac:dyDescent="0.2"/>
    <row r="933337" s="12" customFormat="1" x14ac:dyDescent="0.2"/>
    <row r="933338" s="12" customFormat="1" x14ac:dyDescent="0.2"/>
    <row r="933339" s="12" customFormat="1" x14ac:dyDescent="0.2"/>
    <row r="933340" s="12" customFormat="1" x14ac:dyDescent="0.2"/>
    <row r="933341" s="12" customFormat="1" x14ac:dyDescent="0.2"/>
    <row r="933342" s="12" customFormat="1" x14ac:dyDescent="0.2"/>
    <row r="933343" s="12" customFormat="1" x14ac:dyDescent="0.2"/>
    <row r="933344" s="12" customFormat="1" x14ac:dyDescent="0.2"/>
    <row r="933345" s="12" customFormat="1" x14ac:dyDescent="0.2"/>
    <row r="933346" s="12" customFormat="1" x14ac:dyDescent="0.2"/>
    <row r="933347" s="12" customFormat="1" x14ac:dyDescent="0.2"/>
    <row r="933348" s="12" customFormat="1" x14ac:dyDescent="0.2"/>
    <row r="933349" s="12" customFormat="1" x14ac:dyDescent="0.2"/>
    <row r="933350" s="12" customFormat="1" x14ac:dyDescent="0.2"/>
    <row r="933351" s="12" customFormat="1" x14ac:dyDescent="0.2"/>
    <row r="933352" s="12" customFormat="1" x14ac:dyDescent="0.2"/>
    <row r="933353" s="12" customFormat="1" x14ac:dyDescent="0.2"/>
    <row r="933354" s="12" customFormat="1" x14ac:dyDescent="0.2"/>
    <row r="933355" s="12" customFormat="1" x14ac:dyDescent="0.2"/>
    <row r="933356" s="12" customFormat="1" x14ac:dyDescent="0.2"/>
    <row r="933357" s="12" customFormat="1" x14ac:dyDescent="0.2"/>
    <row r="933358" s="12" customFormat="1" x14ac:dyDescent="0.2"/>
    <row r="933359" s="12" customFormat="1" x14ac:dyDescent="0.2"/>
    <row r="933360" s="12" customFormat="1" x14ac:dyDescent="0.2"/>
    <row r="933361" s="12" customFormat="1" x14ac:dyDescent="0.2"/>
    <row r="933362" s="12" customFormat="1" x14ac:dyDescent="0.2"/>
    <row r="933363" s="12" customFormat="1" x14ac:dyDescent="0.2"/>
    <row r="933364" s="12" customFormat="1" x14ac:dyDescent="0.2"/>
    <row r="933365" s="12" customFormat="1" x14ac:dyDescent="0.2"/>
    <row r="933366" s="12" customFormat="1" x14ac:dyDescent="0.2"/>
    <row r="933367" s="12" customFormat="1" x14ac:dyDescent="0.2"/>
    <row r="933368" s="12" customFormat="1" x14ac:dyDescent="0.2"/>
    <row r="933369" s="12" customFormat="1" x14ac:dyDescent="0.2"/>
    <row r="933370" s="12" customFormat="1" x14ac:dyDescent="0.2"/>
    <row r="933371" s="12" customFormat="1" x14ac:dyDescent="0.2"/>
    <row r="933372" s="12" customFormat="1" x14ac:dyDescent="0.2"/>
    <row r="933373" s="12" customFormat="1" x14ac:dyDescent="0.2"/>
    <row r="933374" s="12" customFormat="1" x14ac:dyDescent="0.2"/>
    <row r="933375" s="12" customFormat="1" x14ac:dyDescent="0.2"/>
    <row r="933376" s="12" customFormat="1" x14ac:dyDescent="0.2"/>
    <row r="933377" s="12" customFormat="1" x14ac:dyDescent="0.2"/>
    <row r="933378" s="12" customFormat="1" x14ac:dyDescent="0.2"/>
    <row r="933379" s="12" customFormat="1" x14ac:dyDescent="0.2"/>
    <row r="933380" s="12" customFormat="1" x14ac:dyDescent="0.2"/>
    <row r="933381" s="12" customFormat="1" x14ac:dyDescent="0.2"/>
    <row r="933382" s="12" customFormat="1" x14ac:dyDescent="0.2"/>
    <row r="933383" s="12" customFormat="1" x14ac:dyDescent="0.2"/>
    <row r="933384" s="12" customFormat="1" x14ac:dyDescent="0.2"/>
    <row r="933385" s="12" customFormat="1" x14ac:dyDescent="0.2"/>
    <row r="933386" s="12" customFormat="1" x14ac:dyDescent="0.2"/>
    <row r="933387" s="12" customFormat="1" x14ac:dyDescent="0.2"/>
    <row r="933388" s="12" customFormat="1" x14ac:dyDescent="0.2"/>
    <row r="933389" s="12" customFormat="1" x14ac:dyDescent="0.2"/>
    <row r="933390" s="12" customFormat="1" x14ac:dyDescent="0.2"/>
    <row r="933391" s="12" customFormat="1" x14ac:dyDescent="0.2"/>
    <row r="933392" s="12" customFormat="1" x14ac:dyDescent="0.2"/>
    <row r="933393" s="12" customFormat="1" x14ac:dyDescent="0.2"/>
    <row r="933394" s="12" customFormat="1" x14ac:dyDescent="0.2"/>
    <row r="933395" s="12" customFormat="1" x14ac:dyDescent="0.2"/>
    <row r="933396" s="12" customFormat="1" x14ac:dyDescent="0.2"/>
    <row r="933397" s="12" customFormat="1" x14ac:dyDescent="0.2"/>
    <row r="933398" s="12" customFormat="1" x14ac:dyDescent="0.2"/>
    <row r="933399" s="12" customFormat="1" x14ac:dyDescent="0.2"/>
    <row r="933400" s="12" customFormat="1" x14ac:dyDescent="0.2"/>
    <row r="933401" s="12" customFormat="1" x14ac:dyDescent="0.2"/>
    <row r="933402" s="12" customFormat="1" x14ac:dyDescent="0.2"/>
    <row r="933403" s="12" customFormat="1" x14ac:dyDescent="0.2"/>
    <row r="933404" s="12" customFormat="1" x14ac:dyDescent="0.2"/>
    <row r="933405" s="12" customFormat="1" x14ac:dyDescent="0.2"/>
    <row r="933406" s="12" customFormat="1" x14ac:dyDescent="0.2"/>
    <row r="933407" s="12" customFormat="1" x14ac:dyDescent="0.2"/>
    <row r="933408" s="12" customFormat="1" x14ac:dyDescent="0.2"/>
    <row r="933409" s="12" customFormat="1" x14ac:dyDescent="0.2"/>
    <row r="933410" s="12" customFormat="1" x14ac:dyDescent="0.2"/>
    <row r="933411" s="12" customFormat="1" x14ac:dyDescent="0.2"/>
    <row r="933412" s="12" customFormat="1" x14ac:dyDescent="0.2"/>
    <row r="933413" s="12" customFormat="1" x14ac:dyDescent="0.2"/>
    <row r="933414" s="12" customFormat="1" x14ac:dyDescent="0.2"/>
    <row r="933415" s="12" customFormat="1" x14ac:dyDescent="0.2"/>
    <row r="933416" s="12" customFormat="1" x14ac:dyDescent="0.2"/>
    <row r="933417" s="12" customFormat="1" x14ac:dyDescent="0.2"/>
    <row r="933418" s="12" customFormat="1" x14ac:dyDescent="0.2"/>
    <row r="933419" s="12" customFormat="1" x14ac:dyDescent="0.2"/>
    <row r="933420" s="12" customFormat="1" x14ac:dyDescent="0.2"/>
    <row r="933421" s="12" customFormat="1" x14ac:dyDescent="0.2"/>
    <row r="933422" s="12" customFormat="1" x14ac:dyDescent="0.2"/>
    <row r="933423" s="12" customFormat="1" x14ac:dyDescent="0.2"/>
    <row r="933424" s="12" customFormat="1" x14ac:dyDescent="0.2"/>
    <row r="933425" s="12" customFormat="1" x14ac:dyDescent="0.2"/>
    <row r="933426" s="12" customFormat="1" x14ac:dyDescent="0.2"/>
    <row r="933427" s="12" customFormat="1" x14ac:dyDescent="0.2"/>
    <row r="933428" s="12" customFormat="1" x14ac:dyDescent="0.2"/>
    <row r="933429" s="12" customFormat="1" x14ac:dyDescent="0.2"/>
    <row r="933430" s="12" customFormat="1" x14ac:dyDescent="0.2"/>
    <row r="933431" s="12" customFormat="1" x14ac:dyDescent="0.2"/>
    <row r="933432" s="12" customFormat="1" x14ac:dyDescent="0.2"/>
    <row r="933433" s="12" customFormat="1" x14ac:dyDescent="0.2"/>
    <row r="933434" s="12" customFormat="1" x14ac:dyDescent="0.2"/>
    <row r="933435" s="12" customFormat="1" x14ac:dyDescent="0.2"/>
    <row r="933436" s="12" customFormat="1" x14ac:dyDescent="0.2"/>
    <row r="933437" s="12" customFormat="1" x14ac:dyDescent="0.2"/>
    <row r="933438" s="12" customFormat="1" x14ac:dyDescent="0.2"/>
    <row r="933439" s="12" customFormat="1" x14ac:dyDescent="0.2"/>
    <row r="933440" s="12" customFormat="1" x14ac:dyDescent="0.2"/>
    <row r="933441" s="12" customFormat="1" x14ac:dyDescent="0.2"/>
    <row r="933442" s="12" customFormat="1" x14ac:dyDescent="0.2"/>
    <row r="933443" s="12" customFormat="1" x14ac:dyDescent="0.2"/>
    <row r="933444" s="12" customFormat="1" x14ac:dyDescent="0.2"/>
    <row r="933445" s="12" customFormat="1" x14ac:dyDescent="0.2"/>
    <row r="933446" s="12" customFormat="1" x14ac:dyDescent="0.2"/>
    <row r="933447" s="12" customFormat="1" x14ac:dyDescent="0.2"/>
    <row r="933448" s="12" customFormat="1" x14ac:dyDescent="0.2"/>
    <row r="933449" s="12" customFormat="1" x14ac:dyDescent="0.2"/>
    <row r="933450" s="12" customFormat="1" x14ac:dyDescent="0.2"/>
    <row r="933451" s="12" customFormat="1" x14ac:dyDescent="0.2"/>
    <row r="933452" s="12" customFormat="1" x14ac:dyDescent="0.2"/>
    <row r="933453" s="12" customFormat="1" x14ac:dyDescent="0.2"/>
    <row r="933454" s="12" customFormat="1" x14ac:dyDescent="0.2"/>
    <row r="933455" s="12" customFormat="1" x14ac:dyDescent="0.2"/>
    <row r="933456" s="12" customFormat="1" x14ac:dyDescent="0.2"/>
    <row r="933457" s="12" customFormat="1" x14ac:dyDescent="0.2"/>
    <row r="933458" s="12" customFormat="1" x14ac:dyDescent="0.2"/>
    <row r="933459" s="12" customFormat="1" x14ac:dyDescent="0.2"/>
    <row r="933460" s="12" customFormat="1" x14ac:dyDescent="0.2"/>
    <row r="933461" s="12" customFormat="1" x14ac:dyDescent="0.2"/>
    <row r="933462" s="12" customFormat="1" x14ac:dyDescent="0.2"/>
    <row r="933463" s="12" customFormat="1" x14ac:dyDescent="0.2"/>
    <row r="933464" s="12" customFormat="1" x14ac:dyDescent="0.2"/>
    <row r="933465" s="12" customFormat="1" x14ac:dyDescent="0.2"/>
    <row r="933466" s="12" customFormat="1" x14ac:dyDescent="0.2"/>
    <row r="933467" s="12" customFormat="1" x14ac:dyDescent="0.2"/>
    <row r="933468" s="12" customFormat="1" x14ac:dyDescent="0.2"/>
    <row r="933469" s="12" customFormat="1" x14ac:dyDescent="0.2"/>
    <row r="933470" s="12" customFormat="1" x14ac:dyDescent="0.2"/>
    <row r="933471" s="12" customFormat="1" x14ac:dyDescent="0.2"/>
    <row r="933472" s="12" customFormat="1" x14ac:dyDescent="0.2"/>
    <row r="933473" s="12" customFormat="1" x14ac:dyDescent="0.2"/>
    <row r="933474" s="12" customFormat="1" x14ac:dyDescent="0.2"/>
    <row r="933475" s="12" customFormat="1" x14ac:dyDescent="0.2"/>
    <row r="933476" s="12" customFormat="1" x14ac:dyDescent="0.2"/>
    <row r="933477" s="12" customFormat="1" x14ac:dyDescent="0.2"/>
    <row r="933478" s="12" customFormat="1" x14ac:dyDescent="0.2"/>
    <row r="933479" s="12" customFormat="1" x14ac:dyDescent="0.2"/>
    <row r="933480" s="12" customFormat="1" x14ac:dyDescent="0.2"/>
    <row r="933481" s="12" customFormat="1" x14ac:dyDescent="0.2"/>
    <row r="933482" s="12" customFormat="1" x14ac:dyDescent="0.2"/>
    <row r="933483" s="12" customFormat="1" x14ac:dyDescent="0.2"/>
    <row r="933484" s="12" customFormat="1" x14ac:dyDescent="0.2"/>
    <row r="933485" s="12" customFormat="1" x14ac:dyDescent="0.2"/>
    <row r="933486" s="12" customFormat="1" x14ac:dyDescent="0.2"/>
    <row r="933487" s="12" customFormat="1" x14ac:dyDescent="0.2"/>
    <row r="933488" s="12" customFormat="1" x14ac:dyDescent="0.2"/>
    <row r="933489" s="12" customFormat="1" x14ac:dyDescent="0.2"/>
    <row r="933490" s="12" customFormat="1" x14ac:dyDescent="0.2"/>
    <row r="933491" s="12" customFormat="1" x14ac:dyDescent="0.2"/>
    <row r="933492" s="12" customFormat="1" x14ac:dyDescent="0.2"/>
    <row r="933493" s="12" customFormat="1" x14ac:dyDescent="0.2"/>
    <row r="933494" s="12" customFormat="1" x14ac:dyDescent="0.2"/>
    <row r="933495" s="12" customFormat="1" x14ac:dyDescent="0.2"/>
    <row r="933496" s="12" customFormat="1" x14ac:dyDescent="0.2"/>
    <row r="933497" s="12" customFormat="1" x14ac:dyDescent="0.2"/>
    <row r="933498" s="12" customFormat="1" x14ac:dyDescent="0.2"/>
    <row r="933499" s="12" customFormat="1" x14ac:dyDescent="0.2"/>
    <row r="933500" s="12" customFormat="1" x14ac:dyDescent="0.2"/>
    <row r="933501" s="12" customFormat="1" x14ac:dyDescent="0.2"/>
    <row r="933502" s="12" customFormat="1" x14ac:dyDescent="0.2"/>
    <row r="933503" s="12" customFormat="1" x14ac:dyDescent="0.2"/>
    <row r="933504" s="12" customFormat="1" x14ac:dyDescent="0.2"/>
    <row r="933505" s="12" customFormat="1" x14ac:dyDescent="0.2"/>
    <row r="933506" s="12" customFormat="1" x14ac:dyDescent="0.2"/>
    <row r="933507" s="12" customFormat="1" x14ac:dyDescent="0.2"/>
    <row r="933508" s="12" customFormat="1" x14ac:dyDescent="0.2"/>
    <row r="933509" s="12" customFormat="1" x14ac:dyDescent="0.2"/>
    <row r="933510" s="12" customFormat="1" x14ac:dyDescent="0.2"/>
    <row r="933511" s="12" customFormat="1" x14ac:dyDescent="0.2"/>
    <row r="933512" s="12" customFormat="1" x14ac:dyDescent="0.2"/>
    <row r="933513" s="12" customFormat="1" x14ac:dyDescent="0.2"/>
    <row r="933514" s="12" customFormat="1" x14ac:dyDescent="0.2"/>
    <row r="933515" s="12" customFormat="1" x14ac:dyDescent="0.2"/>
    <row r="933516" s="12" customFormat="1" x14ac:dyDescent="0.2"/>
    <row r="933517" s="12" customFormat="1" x14ac:dyDescent="0.2"/>
    <row r="933518" s="12" customFormat="1" x14ac:dyDescent="0.2"/>
    <row r="933519" s="12" customFormat="1" x14ac:dyDescent="0.2"/>
    <row r="933520" s="12" customFormat="1" x14ac:dyDescent="0.2"/>
    <row r="933521" s="12" customFormat="1" x14ac:dyDescent="0.2"/>
    <row r="933522" s="12" customFormat="1" x14ac:dyDescent="0.2"/>
    <row r="933523" s="12" customFormat="1" x14ac:dyDescent="0.2"/>
    <row r="933524" s="12" customFormat="1" x14ac:dyDescent="0.2"/>
    <row r="933525" s="12" customFormat="1" x14ac:dyDescent="0.2"/>
    <row r="933526" s="12" customFormat="1" x14ac:dyDescent="0.2"/>
    <row r="933527" s="12" customFormat="1" x14ac:dyDescent="0.2"/>
    <row r="933528" s="12" customFormat="1" x14ac:dyDescent="0.2"/>
    <row r="933529" s="12" customFormat="1" x14ac:dyDescent="0.2"/>
    <row r="933530" s="12" customFormat="1" x14ac:dyDescent="0.2"/>
    <row r="933531" s="12" customFormat="1" x14ac:dyDescent="0.2"/>
    <row r="933532" s="12" customFormat="1" x14ac:dyDescent="0.2"/>
    <row r="933533" s="12" customFormat="1" x14ac:dyDescent="0.2"/>
    <row r="933534" s="12" customFormat="1" x14ac:dyDescent="0.2"/>
    <row r="933535" s="12" customFormat="1" x14ac:dyDescent="0.2"/>
    <row r="933536" s="12" customFormat="1" x14ac:dyDescent="0.2"/>
    <row r="933537" s="12" customFormat="1" x14ac:dyDescent="0.2"/>
    <row r="933538" s="12" customFormat="1" x14ac:dyDescent="0.2"/>
    <row r="933539" s="12" customFormat="1" x14ac:dyDescent="0.2"/>
    <row r="933540" s="12" customFormat="1" x14ac:dyDescent="0.2"/>
    <row r="933541" s="12" customFormat="1" x14ac:dyDescent="0.2"/>
    <row r="933542" s="12" customFormat="1" x14ac:dyDescent="0.2"/>
    <row r="933543" s="12" customFormat="1" x14ac:dyDescent="0.2"/>
    <row r="933544" s="12" customFormat="1" x14ac:dyDescent="0.2"/>
    <row r="933545" s="12" customFormat="1" x14ac:dyDescent="0.2"/>
    <row r="933546" s="12" customFormat="1" x14ac:dyDescent="0.2"/>
    <row r="933547" s="12" customFormat="1" x14ac:dyDescent="0.2"/>
    <row r="933548" s="12" customFormat="1" x14ac:dyDescent="0.2"/>
    <row r="933549" s="12" customFormat="1" x14ac:dyDescent="0.2"/>
    <row r="933550" s="12" customFormat="1" x14ac:dyDescent="0.2"/>
    <row r="933551" s="12" customFormat="1" x14ac:dyDescent="0.2"/>
    <row r="933552" s="12" customFormat="1" x14ac:dyDescent="0.2"/>
    <row r="933553" s="12" customFormat="1" x14ac:dyDescent="0.2"/>
    <row r="933554" s="12" customFormat="1" x14ac:dyDescent="0.2"/>
    <row r="933555" s="12" customFormat="1" x14ac:dyDescent="0.2"/>
    <row r="933556" s="12" customFormat="1" x14ac:dyDescent="0.2"/>
    <row r="933557" s="12" customFormat="1" x14ac:dyDescent="0.2"/>
    <row r="933558" s="12" customFormat="1" x14ac:dyDescent="0.2"/>
    <row r="933559" s="12" customFormat="1" x14ac:dyDescent="0.2"/>
    <row r="933560" s="12" customFormat="1" x14ac:dyDescent="0.2"/>
    <row r="933561" s="12" customFormat="1" x14ac:dyDescent="0.2"/>
    <row r="933562" s="12" customFormat="1" x14ac:dyDescent="0.2"/>
    <row r="933563" s="12" customFormat="1" x14ac:dyDescent="0.2"/>
    <row r="933564" s="12" customFormat="1" x14ac:dyDescent="0.2"/>
    <row r="933565" s="12" customFormat="1" x14ac:dyDescent="0.2"/>
    <row r="933566" s="12" customFormat="1" x14ac:dyDescent="0.2"/>
    <row r="933567" s="12" customFormat="1" x14ac:dyDescent="0.2"/>
    <row r="933568" s="12" customFormat="1" x14ac:dyDescent="0.2"/>
    <row r="933569" s="12" customFormat="1" x14ac:dyDescent="0.2"/>
    <row r="933570" s="12" customFormat="1" x14ac:dyDescent="0.2"/>
    <row r="933571" s="12" customFormat="1" x14ac:dyDescent="0.2"/>
    <row r="933572" s="12" customFormat="1" x14ac:dyDescent="0.2"/>
    <row r="933573" s="12" customFormat="1" x14ac:dyDescent="0.2"/>
    <row r="933574" s="12" customFormat="1" x14ac:dyDescent="0.2"/>
    <row r="933575" s="12" customFormat="1" x14ac:dyDescent="0.2"/>
    <row r="933576" s="12" customFormat="1" x14ac:dyDescent="0.2"/>
    <row r="933577" s="12" customFormat="1" x14ac:dyDescent="0.2"/>
    <row r="933578" s="12" customFormat="1" x14ac:dyDescent="0.2"/>
    <row r="933579" s="12" customFormat="1" x14ac:dyDescent="0.2"/>
    <row r="933580" s="12" customFormat="1" x14ac:dyDescent="0.2"/>
    <row r="933581" s="12" customFormat="1" x14ac:dyDescent="0.2"/>
    <row r="933582" s="12" customFormat="1" x14ac:dyDescent="0.2"/>
    <row r="933583" s="12" customFormat="1" x14ac:dyDescent="0.2"/>
    <row r="933584" s="12" customFormat="1" x14ac:dyDescent="0.2"/>
    <row r="933585" s="12" customFormat="1" x14ac:dyDescent="0.2"/>
    <row r="933586" s="12" customFormat="1" x14ac:dyDescent="0.2"/>
    <row r="933587" s="12" customFormat="1" x14ac:dyDescent="0.2"/>
    <row r="933588" s="12" customFormat="1" x14ac:dyDescent="0.2"/>
    <row r="933589" s="12" customFormat="1" x14ac:dyDescent="0.2"/>
    <row r="933590" s="12" customFormat="1" x14ac:dyDescent="0.2"/>
    <row r="933591" s="12" customFormat="1" x14ac:dyDescent="0.2"/>
    <row r="933592" s="12" customFormat="1" x14ac:dyDescent="0.2"/>
    <row r="933593" s="12" customFormat="1" x14ac:dyDescent="0.2"/>
    <row r="933594" s="12" customFormat="1" x14ac:dyDescent="0.2"/>
    <row r="933595" s="12" customFormat="1" x14ac:dyDescent="0.2"/>
    <row r="933596" s="12" customFormat="1" x14ac:dyDescent="0.2"/>
    <row r="933597" s="12" customFormat="1" x14ac:dyDescent="0.2"/>
    <row r="933598" s="12" customFormat="1" x14ac:dyDescent="0.2"/>
    <row r="933599" s="12" customFormat="1" x14ac:dyDescent="0.2"/>
    <row r="933600" s="12" customFormat="1" x14ac:dyDescent="0.2"/>
    <row r="933601" s="12" customFormat="1" x14ac:dyDescent="0.2"/>
    <row r="933602" s="12" customFormat="1" x14ac:dyDescent="0.2"/>
    <row r="933603" s="12" customFormat="1" x14ac:dyDescent="0.2"/>
    <row r="933604" s="12" customFormat="1" x14ac:dyDescent="0.2"/>
    <row r="933605" s="12" customFormat="1" x14ac:dyDescent="0.2"/>
    <row r="933606" s="12" customFormat="1" x14ac:dyDescent="0.2"/>
    <row r="933607" s="12" customFormat="1" x14ac:dyDescent="0.2"/>
    <row r="933608" s="12" customFormat="1" x14ac:dyDescent="0.2"/>
    <row r="933609" s="12" customFormat="1" x14ac:dyDescent="0.2"/>
    <row r="933610" s="12" customFormat="1" x14ac:dyDescent="0.2"/>
    <row r="933611" s="12" customFormat="1" x14ac:dyDescent="0.2"/>
    <row r="933612" s="12" customFormat="1" x14ac:dyDescent="0.2"/>
    <row r="933613" s="12" customFormat="1" x14ac:dyDescent="0.2"/>
    <row r="933614" s="12" customFormat="1" x14ac:dyDescent="0.2"/>
    <row r="933615" s="12" customFormat="1" x14ac:dyDescent="0.2"/>
    <row r="933616" s="12" customFormat="1" x14ac:dyDescent="0.2"/>
    <row r="933617" s="12" customFormat="1" x14ac:dyDescent="0.2"/>
    <row r="933618" s="12" customFormat="1" x14ac:dyDescent="0.2"/>
    <row r="933619" s="12" customFormat="1" x14ac:dyDescent="0.2"/>
    <row r="933620" s="12" customFormat="1" x14ac:dyDescent="0.2"/>
    <row r="933621" s="12" customFormat="1" x14ac:dyDescent="0.2"/>
    <row r="933622" s="12" customFormat="1" x14ac:dyDescent="0.2"/>
    <row r="933623" s="12" customFormat="1" x14ac:dyDescent="0.2"/>
    <row r="933624" s="12" customFormat="1" x14ac:dyDescent="0.2"/>
    <row r="933625" s="12" customFormat="1" x14ac:dyDescent="0.2"/>
    <row r="933626" s="12" customFormat="1" x14ac:dyDescent="0.2"/>
    <row r="933627" s="12" customFormat="1" x14ac:dyDescent="0.2"/>
    <row r="933628" s="12" customFormat="1" x14ac:dyDescent="0.2"/>
    <row r="933629" s="12" customFormat="1" x14ac:dyDescent="0.2"/>
    <row r="933630" s="12" customFormat="1" x14ac:dyDescent="0.2"/>
    <row r="933631" s="12" customFormat="1" x14ac:dyDescent="0.2"/>
    <row r="933632" s="12" customFormat="1" x14ac:dyDescent="0.2"/>
    <row r="933633" s="12" customFormat="1" x14ac:dyDescent="0.2"/>
    <row r="933634" s="12" customFormat="1" x14ac:dyDescent="0.2"/>
    <row r="933635" s="12" customFormat="1" x14ac:dyDescent="0.2"/>
    <row r="933636" s="12" customFormat="1" x14ac:dyDescent="0.2"/>
    <row r="933637" s="12" customFormat="1" x14ac:dyDescent="0.2"/>
    <row r="933638" s="12" customFormat="1" x14ac:dyDescent="0.2"/>
    <row r="933639" s="12" customFormat="1" x14ac:dyDescent="0.2"/>
    <row r="933640" s="12" customFormat="1" x14ac:dyDescent="0.2"/>
    <row r="933641" s="12" customFormat="1" x14ac:dyDescent="0.2"/>
    <row r="933642" s="12" customFormat="1" x14ac:dyDescent="0.2"/>
    <row r="933643" s="12" customFormat="1" x14ac:dyDescent="0.2"/>
    <row r="933644" s="12" customFormat="1" x14ac:dyDescent="0.2"/>
    <row r="933645" s="12" customFormat="1" x14ac:dyDescent="0.2"/>
    <row r="933646" s="12" customFormat="1" x14ac:dyDescent="0.2"/>
    <row r="933647" s="12" customFormat="1" x14ac:dyDescent="0.2"/>
    <row r="933648" s="12" customFormat="1" x14ac:dyDescent="0.2"/>
    <row r="933649" s="12" customFormat="1" x14ac:dyDescent="0.2"/>
    <row r="933650" s="12" customFormat="1" x14ac:dyDescent="0.2"/>
    <row r="933651" s="12" customFormat="1" x14ac:dyDescent="0.2"/>
    <row r="933652" s="12" customFormat="1" x14ac:dyDescent="0.2"/>
    <row r="933653" s="12" customFormat="1" x14ac:dyDescent="0.2"/>
    <row r="933654" s="12" customFormat="1" x14ac:dyDescent="0.2"/>
    <row r="933655" s="12" customFormat="1" x14ac:dyDescent="0.2"/>
    <row r="933656" s="12" customFormat="1" x14ac:dyDescent="0.2"/>
    <row r="933657" s="12" customFormat="1" x14ac:dyDescent="0.2"/>
    <row r="933658" s="12" customFormat="1" x14ac:dyDescent="0.2"/>
    <row r="933659" s="12" customFormat="1" x14ac:dyDescent="0.2"/>
    <row r="933660" s="12" customFormat="1" x14ac:dyDescent="0.2"/>
    <row r="933661" s="12" customFormat="1" x14ac:dyDescent="0.2"/>
    <row r="933662" s="12" customFormat="1" x14ac:dyDescent="0.2"/>
    <row r="933663" s="12" customFormat="1" x14ac:dyDescent="0.2"/>
    <row r="933664" s="12" customFormat="1" x14ac:dyDescent="0.2"/>
    <row r="933665" s="12" customFormat="1" x14ac:dyDescent="0.2"/>
    <row r="933666" s="12" customFormat="1" x14ac:dyDescent="0.2"/>
    <row r="933667" s="12" customFormat="1" x14ac:dyDescent="0.2"/>
    <row r="933668" s="12" customFormat="1" x14ac:dyDescent="0.2"/>
    <row r="933669" s="12" customFormat="1" x14ac:dyDescent="0.2"/>
    <row r="933670" s="12" customFormat="1" x14ac:dyDescent="0.2"/>
    <row r="933671" s="12" customFormat="1" x14ac:dyDescent="0.2"/>
    <row r="933672" s="12" customFormat="1" x14ac:dyDescent="0.2"/>
    <row r="933673" s="12" customFormat="1" x14ac:dyDescent="0.2"/>
    <row r="933674" s="12" customFormat="1" x14ac:dyDescent="0.2"/>
    <row r="933675" s="12" customFormat="1" x14ac:dyDescent="0.2"/>
    <row r="933676" s="12" customFormat="1" x14ac:dyDescent="0.2"/>
    <row r="933677" s="12" customFormat="1" x14ac:dyDescent="0.2"/>
    <row r="933678" s="12" customFormat="1" x14ac:dyDescent="0.2"/>
    <row r="933679" s="12" customFormat="1" x14ac:dyDescent="0.2"/>
    <row r="933680" s="12" customFormat="1" x14ac:dyDescent="0.2"/>
    <row r="933681" s="12" customFormat="1" x14ac:dyDescent="0.2"/>
    <row r="933682" s="12" customFormat="1" x14ac:dyDescent="0.2"/>
    <row r="933683" s="12" customFormat="1" x14ac:dyDescent="0.2"/>
    <row r="933684" s="12" customFormat="1" x14ac:dyDescent="0.2"/>
    <row r="933685" s="12" customFormat="1" x14ac:dyDescent="0.2"/>
    <row r="933686" s="12" customFormat="1" x14ac:dyDescent="0.2"/>
    <row r="933687" s="12" customFormat="1" x14ac:dyDescent="0.2"/>
    <row r="933688" s="12" customFormat="1" x14ac:dyDescent="0.2"/>
    <row r="933689" s="12" customFormat="1" x14ac:dyDescent="0.2"/>
    <row r="933690" s="12" customFormat="1" x14ac:dyDescent="0.2"/>
    <row r="933691" s="12" customFormat="1" x14ac:dyDescent="0.2"/>
    <row r="933692" s="12" customFormat="1" x14ac:dyDescent="0.2"/>
    <row r="933693" s="12" customFormat="1" x14ac:dyDescent="0.2"/>
    <row r="933694" s="12" customFormat="1" x14ac:dyDescent="0.2"/>
    <row r="933695" s="12" customFormat="1" x14ac:dyDescent="0.2"/>
    <row r="933696" s="12" customFormat="1" x14ac:dyDescent="0.2"/>
    <row r="933697" s="12" customFormat="1" x14ac:dyDescent="0.2"/>
    <row r="933698" s="12" customFormat="1" x14ac:dyDescent="0.2"/>
    <row r="933699" s="12" customFormat="1" x14ac:dyDescent="0.2"/>
    <row r="933700" s="12" customFormat="1" x14ac:dyDescent="0.2"/>
    <row r="933701" s="12" customFormat="1" x14ac:dyDescent="0.2"/>
    <row r="933702" s="12" customFormat="1" x14ac:dyDescent="0.2"/>
    <row r="933703" s="12" customFormat="1" x14ac:dyDescent="0.2"/>
    <row r="933704" s="12" customFormat="1" x14ac:dyDescent="0.2"/>
    <row r="933705" s="12" customFormat="1" x14ac:dyDescent="0.2"/>
    <row r="933706" s="12" customFormat="1" x14ac:dyDescent="0.2"/>
    <row r="933707" s="12" customFormat="1" x14ac:dyDescent="0.2"/>
    <row r="933708" s="12" customFormat="1" x14ac:dyDescent="0.2"/>
    <row r="933709" s="12" customFormat="1" x14ac:dyDescent="0.2"/>
    <row r="933710" s="12" customFormat="1" x14ac:dyDescent="0.2"/>
    <row r="933711" s="12" customFormat="1" x14ac:dyDescent="0.2"/>
    <row r="933712" s="12" customFormat="1" x14ac:dyDescent="0.2"/>
    <row r="933713" s="12" customFormat="1" x14ac:dyDescent="0.2"/>
    <row r="933714" s="12" customFormat="1" x14ac:dyDescent="0.2"/>
    <row r="933715" s="12" customFormat="1" x14ac:dyDescent="0.2"/>
    <row r="933716" s="12" customFormat="1" x14ac:dyDescent="0.2"/>
    <row r="933717" s="12" customFormat="1" x14ac:dyDescent="0.2"/>
    <row r="933718" s="12" customFormat="1" x14ac:dyDescent="0.2"/>
    <row r="933719" s="12" customFormat="1" x14ac:dyDescent="0.2"/>
    <row r="933720" s="12" customFormat="1" x14ac:dyDescent="0.2"/>
    <row r="933721" s="12" customFormat="1" x14ac:dyDescent="0.2"/>
    <row r="933722" s="12" customFormat="1" x14ac:dyDescent="0.2"/>
    <row r="933723" s="12" customFormat="1" x14ac:dyDescent="0.2"/>
    <row r="933724" s="12" customFormat="1" x14ac:dyDescent="0.2"/>
    <row r="933725" s="12" customFormat="1" x14ac:dyDescent="0.2"/>
    <row r="933726" s="12" customFormat="1" x14ac:dyDescent="0.2"/>
    <row r="933727" s="12" customFormat="1" x14ac:dyDescent="0.2"/>
    <row r="933728" s="12" customFormat="1" x14ac:dyDescent="0.2"/>
    <row r="933729" s="12" customFormat="1" x14ac:dyDescent="0.2"/>
    <row r="933730" s="12" customFormat="1" x14ac:dyDescent="0.2"/>
    <row r="933731" s="12" customFormat="1" x14ac:dyDescent="0.2"/>
    <row r="933732" s="12" customFormat="1" x14ac:dyDescent="0.2"/>
    <row r="933733" s="12" customFormat="1" x14ac:dyDescent="0.2"/>
    <row r="933734" s="12" customFormat="1" x14ac:dyDescent="0.2"/>
    <row r="933735" s="12" customFormat="1" x14ac:dyDescent="0.2"/>
    <row r="933736" s="12" customFormat="1" x14ac:dyDescent="0.2"/>
    <row r="933737" s="12" customFormat="1" x14ac:dyDescent="0.2"/>
    <row r="933738" s="12" customFormat="1" x14ac:dyDescent="0.2"/>
    <row r="933739" s="12" customFormat="1" x14ac:dyDescent="0.2"/>
    <row r="933740" s="12" customFormat="1" x14ac:dyDescent="0.2"/>
    <row r="933741" s="12" customFormat="1" x14ac:dyDescent="0.2"/>
    <row r="933742" s="12" customFormat="1" x14ac:dyDescent="0.2"/>
    <row r="933743" s="12" customFormat="1" x14ac:dyDescent="0.2"/>
    <row r="933744" s="12" customFormat="1" x14ac:dyDescent="0.2"/>
    <row r="933745" s="12" customFormat="1" x14ac:dyDescent="0.2"/>
    <row r="933746" s="12" customFormat="1" x14ac:dyDescent="0.2"/>
    <row r="933747" s="12" customFormat="1" x14ac:dyDescent="0.2"/>
    <row r="933748" s="12" customFormat="1" x14ac:dyDescent="0.2"/>
    <row r="933749" s="12" customFormat="1" x14ac:dyDescent="0.2"/>
    <row r="933750" s="12" customFormat="1" x14ac:dyDescent="0.2"/>
    <row r="933751" s="12" customFormat="1" x14ac:dyDescent="0.2"/>
    <row r="933752" s="12" customFormat="1" x14ac:dyDescent="0.2"/>
    <row r="933753" s="12" customFormat="1" x14ac:dyDescent="0.2"/>
    <row r="933754" s="12" customFormat="1" x14ac:dyDescent="0.2"/>
    <row r="933755" s="12" customFormat="1" x14ac:dyDescent="0.2"/>
    <row r="933756" s="12" customFormat="1" x14ac:dyDescent="0.2"/>
    <row r="933757" s="12" customFormat="1" x14ac:dyDescent="0.2"/>
    <row r="933758" s="12" customFormat="1" x14ac:dyDescent="0.2"/>
    <row r="933759" s="12" customFormat="1" x14ac:dyDescent="0.2"/>
    <row r="933760" s="12" customFormat="1" x14ac:dyDescent="0.2"/>
    <row r="933761" s="12" customFormat="1" x14ac:dyDescent="0.2"/>
    <row r="933762" s="12" customFormat="1" x14ac:dyDescent="0.2"/>
    <row r="933763" s="12" customFormat="1" x14ac:dyDescent="0.2"/>
    <row r="933764" s="12" customFormat="1" x14ac:dyDescent="0.2"/>
    <row r="933765" s="12" customFormat="1" x14ac:dyDescent="0.2"/>
    <row r="933766" s="12" customFormat="1" x14ac:dyDescent="0.2"/>
    <row r="933767" s="12" customFormat="1" x14ac:dyDescent="0.2"/>
    <row r="933768" s="12" customFormat="1" x14ac:dyDescent="0.2"/>
    <row r="933769" s="12" customFormat="1" x14ac:dyDescent="0.2"/>
    <row r="933770" s="12" customFormat="1" x14ac:dyDescent="0.2"/>
    <row r="933771" s="12" customFormat="1" x14ac:dyDescent="0.2"/>
    <row r="933772" s="12" customFormat="1" x14ac:dyDescent="0.2"/>
    <row r="933773" s="12" customFormat="1" x14ac:dyDescent="0.2"/>
    <row r="933774" s="12" customFormat="1" x14ac:dyDescent="0.2"/>
    <row r="933775" s="12" customFormat="1" x14ac:dyDescent="0.2"/>
    <row r="933776" s="12" customFormat="1" x14ac:dyDescent="0.2"/>
    <row r="933777" s="12" customFormat="1" x14ac:dyDescent="0.2"/>
    <row r="933778" s="12" customFormat="1" x14ac:dyDescent="0.2"/>
    <row r="933779" s="12" customFormat="1" x14ac:dyDescent="0.2"/>
    <row r="933780" s="12" customFormat="1" x14ac:dyDescent="0.2"/>
    <row r="933781" s="12" customFormat="1" x14ac:dyDescent="0.2"/>
    <row r="933782" s="12" customFormat="1" x14ac:dyDescent="0.2"/>
    <row r="933783" s="12" customFormat="1" x14ac:dyDescent="0.2"/>
    <row r="933784" s="12" customFormat="1" x14ac:dyDescent="0.2"/>
    <row r="933785" s="12" customFormat="1" x14ac:dyDescent="0.2"/>
    <row r="933786" s="12" customFormat="1" x14ac:dyDescent="0.2"/>
    <row r="933787" s="12" customFormat="1" x14ac:dyDescent="0.2"/>
    <row r="933788" s="12" customFormat="1" x14ac:dyDescent="0.2"/>
    <row r="933789" s="12" customFormat="1" x14ac:dyDescent="0.2"/>
    <row r="933790" s="12" customFormat="1" x14ac:dyDescent="0.2"/>
    <row r="933791" s="12" customFormat="1" x14ac:dyDescent="0.2"/>
    <row r="933792" s="12" customFormat="1" x14ac:dyDescent="0.2"/>
    <row r="933793" s="12" customFormat="1" x14ac:dyDescent="0.2"/>
    <row r="933794" s="12" customFormat="1" x14ac:dyDescent="0.2"/>
    <row r="933795" s="12" customFormat="1" x14ac:dyDescent="0.2"/>
    <row r="933796" s="12" customFormat="1" x14ac:dyDescent="0.2"/>
    <row r="933797" s="12" customFormat="1" x14ac:dyDescent="0.2"/>
    <row r="933798" s="12" customFormat="1" x14ac:dyDescent="0.2"/>
    <row r="933799" s="12" customFormat="1" x14ac:dyDescent="0.2"/>
    <row r="933800" s="12" customFormat="1" x14ac:dyDescent="0.2"/>
    <row r="933801" s="12" customFormat="1" x14ac:dyDescent="0.2"/>
    <row r="933802" s="12" customFormat="1" x14ac:dyDescent="0.2"/>
    <row r="933803" s="12" customFormat="1" x14ac:dyDescent="0.2"/>
    <row r="933804" s="12" customFormat="1" x14ac:dyDescent="0.2"/>
    <row r="933805" s="12" customFormat="1" x14ac:dyDescent="0.2"/>
    <row r="933806" s="12" customFormat="1" x14ac:dyDescent="0.2"/>
    <row r="933807" s="12" customFormat="1" x14ac:dyDescent="0.2"/>
    <row r="933808" s="12" customFormat="1" x14ac:dyDescent="0.2"/>
    <row r="933809" s="12" customFormat="1" x14ac:dyDescent="0.2"/>
    <row r="933810" s="12" customFormat="1" x14ac:dyDescent="0.2"/>
    <row r="933811" s="12" customFormat="1" x14ac:dyDescent="0.2"/>
    <row r="933812" s="12" customFormat="1" x14ac:dyDescent="0.2"/>
    <row r="933813" s="12" customFormat="1" x14ac:dyDescent="0.2"/>
    <row r="933814" s="12" customFormat="1" x14ac:dyDescent="0.2"/>
    <row r="933815" s="12" customFormat="1" x14ac:dyDescent="0.2"/>
    <row r="933816" s="12" customFormat="1" x14ac:dyDescent="0.2"/>
    <row r="933817" s="12" customFormat="1" x14ac:dyDescent="0.2"/>
    <row r="933818" s="12" customFormat="1" x14ac:dyDescent="0.2"/>
    <row r="933819" s="12" customFormat="1" x14ac:dyDescent="0.2"/>
    <row r="933820" s="12" customFormat="1" x14ac:dyDescent="0.2"/>
    <row r="933821" s="12" customFormat="1" x14ac:dyDescent="0.2"/>
    <row r="933822" s="12" customFormat="1" x14ac:dyDescent="0.2"/>
    <row r="933823" s="12" customFormat="1" x14ac:dyDescent="0.2"/>
    <row r="933824" s="12" customFormat="1" x14ac:dyDescent="0.2"/>
    <row r="933825" s="12" customFormat="1" x14ac:dyDescent="0.2"/>
    <row r="933826" s="12" customFormat="1" x14ac:dyDescent="0.2"/>
    <row r="933827" s="12" customFormat="1" x14ac:dyDescent="0.2"/>
    <row r="933828" s="12" customFormat="1" x14ac:dyDescent="0.2"/>
    <row r="933829" s="12" customFormat="1" x14ac:dyDescent="0.2"/>
    <row r="933830" s="12" customFormat="1" x14ac:dyDescent="0.2"/>
    <row r="933831" s="12" customFormat="1" x14ac:dyDescent="0.2"/>
    <row r="933832" s="12" customFormat="1" x14ac:dyDescent="0.2"/>
    <row r="933833" s="12" customFormat="1" x14ac:dyDescent="0.2"/>
    <row r="933834" s="12" customFormat="1" x14ac:dyDescent="0.2"/>
    <row r="933835" s="12" customFormat="1" x14ac:dyDescent="0.2"/>
    <row r="933836" s="12" customFormat="1" x14ac:dyDescent="0.2"/>
    <row r="933837" s="12" customFormat="1" x14ac:dyDescent="0.2"/>
    <row r="933838" s="12" customFormat="1" x14ac:dyDescent="0.2"/>
    <row r="933839" s="12" customFormat="1" x14ac:dyDescent="0.2"/>
    <row r="933840" s="12" customFormat="1" x14ac:dyDescent="0.2"/>
    <row r="933841" s="12" customFormat="1" x14ac:dyDescent="0.2"/>
    <row r="933842" s="12" customFormat="1" x14ac:dyDescent="0.2"/>
    <row r="933843" s="12" customFormat="1" x14ac:dyDescent="0.2"/>
    <row r="933844" s="12" customFormat="1" x14ac:dyDescent="0.2"/>
    <row r="933845" s="12" customFormat="1" x14ac:dyDescent="0.2"/>
    <row r="933846" s="12" customFormat="1" x14ac:dyDescent="0.2"/>
    <row r="933847" s="12" customFormat="1" x14ac:dyDescent="0.2"/>
    <row r="933848" s="12" customFormat="1" x14ac:dyDescent="0.2"/>
    <row r="933849" s="12" customFormat="1" x14ac:dyDescent="0.2"/>
    <row r="933850" s="12" customFormat="1" x14ac:dyDescent="0.2"/>
    <row r="933851" s="12" customFormat="1" x14ac:dyDescent="0.2"/>
    <row r="933852" s="12" customFormat="1" x14ac:dyDescent="0.2"/>
    <row r="933853" s="12" customFormat="1" x14ac:dyDescent="0.2"/>
    <row r="933854" s="12" customFormat="1" x14ac:dyDescent="0.2"/>
    <row r="933855" s="12" customFormat="1" x14ac:dyDescent="0.2"/>
    <row r="933856" s="12" customFormat="1" x14ac:dyDescent="0.2"/>
    <row r="933857" s="12" customFormat="1" x14ac:dyDescent="0.2"/>
    <row r="933858" s="12" customFormat="1" x14ac:dyDescent="0.2"/>
    <row r="933859" s="12" customFormat="1" x14ac:dyDescent="0.2"/>
    <row r="933860" s="12" customFormat="1" x14ac:dyDescent="0.2"/>
    <row r="933861" s="12" customFormat="1" x14ac:dyDescent="0.2"/>
    <row r="933862" s="12" customFormat="1" x14ac:dyDescent="0.2"/>
    <row r="933863" s="12" customFormat="1" x14ac:dyDescent="0.2"/>
    <row r="933864" s="12" customFormat="1" x14ac:dyDescent="0.2"/>
    <row r="933865" s="12" customFormat="1" x14ac:dyDescent="0.2"/>
    <row r="933866" s="12" customFormat="1" x14ac:dyDescent="0.2"/>
    <row r="933867" s="12" customFormat="1" x14ac:dyDescent="0.2"/>
    <row r="933868" s="12" customFormat="1" x14ac:dyDescent="0.2"/>
    <row r="933869" s="12" customFormat="1" x14ac:dyDescent="0.2"/>
    <row r="933870" s="12" customFormat="1" x14ac:dyDescent="0.2"/>
    <row r="933871" s="12" customFormat="1" x14ac:dyDescent="0.2"/>
    <row r="933872" s="12" customFormat="1" x14ac:dyDescent="0.2"/>
    <row r="933873" s="12" customFormat="1" x14ac:dyDescent="0.2"/>
    <row r="933874" s="12" customFormat="1" x14ac:dyDescent="0.2"/>
    <row r="933875" s="12" customFormat="1" x14ac:dyDescent="0.2"/>
    <row r="933876" s="12" customFormat="1" x14ac:dyDescent="0.2"/>
    <row r="933877" s="12" customFormat="1" x14ac:dyDescent="0.2"/>
    <row r="933878" s="12" customFormat="1" x14ac:dyDescent="0.2"/>
    <row r="933879" s="12" customFormat="1" x14ac:dyDescent="0.2"/>
    <row r="933880" s="12" customFormat="1" x14ac:dyDescent="0.2"/>
    <row r="933881" s="12" customFormat="1" x14ac:dyDescent="0.2"/>
    <row r="933882" s="12" customFormat="1" x14ac:dyDescent="0.2"/>
    <row r="933883" s="12" customFormat="1" x14ac:dyDescent="0.2"/>
    <row r="933884" s="12" customFormat="1" x14ac:dyDescent="0.2"/>
    <row r="933885" s="12" customFormat="1" x14ac:dyDescent="0.2"/>
    <row r="933886" s="12" customFormat="1" x14ac:dyDescent="0.2"/>
    <row r="933887" s="12" customFormat="1" x14ac:dyDescent="0.2"/>
    <row r="933888" s="12" customFormat="1" x14ac:dyDescent="0.2"/>
    <row r="933889" s="12" customFormat="1" x14ac:dyDescent="0.2"/>
    <row r="933890" s="12" customFormat="1" x14ac:dyDescent="0.2"/>
    <row r="933891" s="12" customFormat="1" x14ac:dyDescent="0.2"/>
    <row r="933892" s="12" customFormat="1" x14ac:dyDescent="0.2"/>
    <row r="933893" s="12" customFormat="1" x14ac:dyDescent="0.2"/>
    <row r="933894" s="12" customFormat="1" x14ac:dyDescent="0.2"/>
    <row r="933895" s="12" customFormat="1" x14ac:dyDescent="0.2"/>
    <row r="933896" s="12" customFormat="1" x14ac:dyDescent="0.2"/>
    <row r="933897" s="12" customFormat="1" x14ac:dyDescent="0.2"/>
    <row r="933898" s="12" customFormat="1" x14ac:dyDescent="0.2"/>
    <row r="933899" s="12" customFormat="1" x14ac:dyDescent="0.2"/>
    <row r="933900" s="12" customFormat="1" x14ac:dyDescent="0.2"/>
    <row r="933901" s="12" customFormat="1" x14ac:dyDescent="0.2"/>
    <row r="933902" s="12" customFormat="1" x14ac:dyDescent="0.2"/>
    <row r="933903" s="12" customFormat="1" x14ac:dyDescent="0.2"/>
    <row r="933904" s="12" customFormat="1" x14ac:dyDescent="0.2"/>
    <row r="933905" s="12" customFormat="1" x14ac:dyDescent="0.2"/>
    <row r="933906" s="12" customFormat="1" x14ac:dyDescent="0.2"/>
    <row r="933907" s="12" customFormat="1" x14ac:dyDescent="0.2"/>
    <row r="933908" s="12" customFormat="1" x14ac:dyDescent="0.2"/>
    <row r="933909" s="12" customFormat="1" x14ac:dyDescent="0.2"/>
    <row r="933910" s="12" customFormat="1" x14ac:dyDescent="0.2"/>
    <row r="933911" s="12" customFormat="1" x14ac:dyDescent="0.2"/>
    <row r="933912" s="12" customFormat="1" x14ac:dyDescent="0.2"/>
    <row r="933913" s="12" customFormat="1" x14ac:dyDescent="0.2"/>
    <row r="933914" s="12" customFormat="1" x14ac:dyDescent="0.2"/>
    <row r="933915" s="12" customFormat="1" x14ac:dyDescent="0.2"/>
    <row r="933916" s="12" customFormat="1" x14ac:dyDescent="0.2"/>
    <row r="933917" s="12" customFormat="1" x14ac:dyDescent="0.2"/>
    <row r="933918" s="12" customFormat="1" x14ac:dyDescent="0.2"/>
    <row r="933919" s="12" customFormat="1" x14ac:dyDescent="0.2"/>
    <row r="933920" s="12" customFormat="1" x14ac:dyDescent="0.2"/>
    <row r="933921" s="12" customFormat="1" x14ac:dyDescent="0.2"/>
    <row r="933922" s="12" customFormat="1" x14ac:dyDescent="0.2"/>
    <row r="933923" s="12" customFormat="1" x14ac:dyDescent="0.2"/>
    <row r="933924" s="12" customFormat="1" x14ac:dyDescent="0.2"/>
    <row r="933925" s="12" customFormat="1" x14ac:dyDescent="0.2"/>
    <row r="933926" s="12" customFormat="1" x14ac:dyDescent="0.2"/>
    <row r="933927" s="12" customFormat="1" x14ac:dyDescent="0.2"/>
    <row r="933928" s="12" customFormat="1" x14ac:dyDescent="0.2"/>
    <row r="933929" s="12" customFormat="1" x14ac:dyDescent="0.2"/>
    <row r="933930" s="12" customFormat="1" x14ac:dyDescent="0.2"/>
    <row r="933931" s="12" customFormat="1" x14ac:dyDescent="0.2"/>
    <row r="933932" s="12" customFormat="1" x14ac:dyDescent="0.2"/>
    <row r="933933" s="12" customFormat="1" x14ac:dyDescent="0.2"/>
    <row r="933934" s="12" customFormat="1" x14ac:dyDescent="0.2"/>
    <row r="933935" s="12" customFormat="1" x14ac:dyDescent="0.2"/>
    <row r="933936" s="12" customFormat="1" x14ac:dyDescent="0.2"/>
    <row r="933937" s="12" customFormat="1" x14ac:dyDescent="0.2"/>
    <row r="933938" s="12" customFormat="1" x14ac:dyDescent="0.2"/>
    <row r="933939" s="12" customFormat="1" x14ac:dyDescent="0.2"/>
    <row r="933940" s="12" customFormat="1" x14ac:dyDescent="0.2"/>
    <row r="933941" s="12" customFormat="1" x14ac:dyDescent="0.2"/>
    <row r="933942" s="12" customFormat="1" x14ac:dyDescent="0.2"/>
    <row r="933943" s="12" customFormat="1" x14ac:dyDescent="0.2"/>
    <row r="933944" s="12" customFormat="1" x14ac:dyDescent="0.2"/>
    <row r="933945" s="12" customFormat="1" x14ac:dyDescent="0.2"/>
    <row r="933946" s="12" customFormat="1" x14ac:dyDescent="0.2"/>
    <row r="933947" s="12" customFormat="1" x14ac:dyDescent="0.2"/>
    <row r="933948" s="12" customFormat="1" x14ac:dyDescent="0.2"/>
    <row r="933949" s="12" customFormat="1" x14ac:dyDescent="0.2"/>
    <row r="933950" s="12" customFormat="1" x14ac:dyDescent="0.2"/>
    <row r="933951" s="12" customFormat="1" x14ac:dyDescent="0.2"/>
    <row r="933952" s="12" customFormat="1" x14ac:dyDescent="0.2"/>
    <row r="933953" s="12" customFormat="1" x14ac:dyDescent="0.2"/>
    <row r="933954" s="12" customFormat="1" x14ac:dyDescent="0.2"/>
    <row r="933955" s="12" customFormat="1" x14ac:dyDescent="0.2"/>
    <row r="933956" s="12" customFormat="1" x14ac:dyDescent="0.2"/>
    <row r="933957" s="12" customFormat="1" x14ac:dyDescent="0.2"/>
    <row r="933958" s="12" customFormat="1" x14ac:dyDescent="0.2"/>
    <row r="933959" s="12" customFormat="1" x14ac:dyDescent="0.2"/>
    <row r="933960" s="12" customFormat="1" x14ac:dyDescent="0.2"/>
    <row r="933961" s="12" customFormat="1" x14ac:dyDescent="0.2"/>
    <row r="933962" s="12" customFormat="1" x14ac:dyDescent="0.2"/>
    <row r="933963" s="12" customFormat="1" x14ac:dyDescent="0.2"/>
    <row r="933964" s="12" customFormat="1" x14ac:dyDescent="0.2"/>
    <row r="933965" s="12" customFormat="1" x14ac:dyDescent="0.2"/>
    <row r="933966" s="12" customFormat="1" x14ac:dyDescent="0.2"/>
    <row r="933967" s="12" customFormat="1" x14ac:dyDescent="0.2"/>
    <row r="933968" s="12" customFormat="1" x14ac:dyDescent="0.2"/>
    <row r="933969" s="12" customFormat="1" x14ac:dyDescent="0.2"/>
    <row r="933970" s="12" customFormat="1" x14ac:dyDescent="0.2"/>
    <row r="933971" s="12" customFormat="1" x14ac:dyDescent="0.2"/>
    <row r="933972" s="12" customFormat="1" x14ac:dyDescent="0.2"/>
    <row r="933973" s="12" customFormat="1" x14ac:dyDescent="0.2"/>
    <row r="933974" s="12" customFormat="1" x14ac:dyDescent="0.2"/>
    <row r="933975" s="12" customFormat="1" x14ac:dyDescent="0.2"/>
    <row r="933976" s="12" customFormat="1" x14ac:dyDescent="0.2"/>
    <row r="933977" s="12" customFormat="1" x14ac:dyDescent="0.2"/>
    <row r="933978" s="12" customFormat="1" x14ac:dyDescent="0.2"/>
    <row r="933979" s="12" customFormat="1" x14ac:dyDescent="0.2"/>
    <row r="933980" s="12" customFormat="1" x14ac:dyDescent="0.2"/>
    <row r="933981" s="12" customFormat="1" x14ac:dyDescent="0.2"/>
    <row r="933982" s="12" customFormat="1" x14ac:dyDescent="0.2"/>
    <row r="933983" s="12" customFormat="1" x14ac:dyDescent="0.2"/>
    <row r="933984" s="12" customFormat="1" x14ac:dyDescent="0.2"/>
    <row r="933985" s="12" customFormat="1" x14ac:dyDescent="0.2"/>
    <row r="933986" s="12" customFormat="1" x14ac:dyDescent="0.2"/>
    <row r="933987" s="12" customFormat="1" x14ac:dyDescent="0.2"/>
    <row r="933988" s="12" customFormat="1" x14ac:dyDescent="0.2"/>
    <row r="933989" s="12" customFormat="1" x14ac:dyDescent="0.2"/>
    <row r="933990" s="12" customFormat="1" x14ac:dyDescent="0.2"/>
    <row r="933991" s="12" customFormat="1" x14ac:dyDescent="0.2"/>
    <row r="933992" s="12" customFormat="1" x14ac:dyDescent="0.2"/>
    <row r="933993" s="12" customFormat="1" x14ac:dyDescent="0.2"/>
    <row r="933994" s="12" customFormat="1" x14ac:dyDescent="0.2"/>
    <row r="933995" s="12" customFormat="1" x14ac:dyDescent="0.2"/>
    <row r="933996" s="12" customFormat="1" x14ac:dyDescent="0.2"/>
    <row r="933997" s="12" customFormat="1" x14ac:dyDescent="0.2"/>
    <row r="933998" s="12" customFormat="1" x14ac:dyDescent="0.2"/>
    <row r="933999" s="12" customFormat="1" x14ac:dyDescent="0.2"/>
    <row r="934000" s="12" customFormat="1" x14ac:dyDescent="0.2"/>
    <row r="934001" s="12" customFormat="1" x14ac:dyDescent="0.2"/>
    <row r="934002" s="12" customFormat="1" x14ac:dyDescent="0.2"/>
    <row r="934003" s="12" customFormat="1" x14ac:dyDescent="0.2"/>
    <row r="934004" s="12" customFormat="1" x14ac:dyDescent="0.2"/>
    <row r="934005" s="12" customFormat="1" x14ac:dyDescent="0.2"/>
    <row r="934006" s="12" customFormat="1" x14ac:dyDescent="0.2"/>
    <row r="934007" s="12" customFormat="1" x14ac:dyDescent="0.2"/>
    <row r="934008" s="12" customFormat="1" x14ac:dyDescent="0.2"/>
    <row r="934009" s="12" customFormat="1" x14ac:dyDescent="0.2"/>
    <row r="934010" s="12" customFormat="1" x14ac:dyDescent="0.2"/>
    <row r="934011" s="12" customFormat="1" x14ac:dyDescent="0.2"/>
    <row r="934012" s="12" customFormat="1" x14ac:dyDescent="0.2"/>
    <row r="934013" s="12" customFormat="1" x14ac:dyDescent="0.2"/>
    <row r="934014" s="12" customFormat="1" x14ac:dyDescent="0.2"/>
    <row r="934015" s="12" customFormat="1" x14ac:dyDescent="0.2"/>
    <row r="934016" s="12" customFormat="1" x14ac:dyDescent="0.2"/>
    <row r="934017" s="12" customFormat="1" x14ac:dyDescent="0.2"/>
    <row r="934018" s="12" customFormat="1" x14ac:dyDescent="0.2"/>
    <row r="934019" s="12" customFormat="1" x14ac:dyDescent="0.2"/>
    <row r="934020" s="12" customFormat="1" x14ac:dyDescent="0.2"/>
    <row r="934021" s="12" customFormat="1" x14ac:dyDescent="0.2"/>
    <row r="934022" s="12" customFormat="1" x14ac:dyDescent="0.2"/>
    <row r="934023" s="12" customFormat="1" x14ac:dyDescent="0.2"/>
    <row r="934024" s="12" customFormat="1" x14ac:dyDescent="0.2"/>
    <row r="934025" s="12" customFormat="1" x14ac:dyDescent="0.2"/>
    <row r="934026" s="12" customFormat="1" x14ac:dyDescent="0.2"/>
    <row r="934027" s="12" customFormat="1" x14ac:dyDescent="0.2"/>
    <row r="934028" s="12" customFormat="1" x14ac:dyDescent="0.2"/>
    <row r="934029" s="12" customFormat="1" x14ac:dyDescent="0.2"/>
    <row r="934030" s="12" customFormat="1" x14ac:dyDescent="0.2"/>
    <row r="934031" s="12" customFormat="1" x14ac:dyDescent="0.2"/>
    <row r="934032" s="12" customFormat="1" x14ac:dyDescent="0.2"/>
    <row r="934033" s="12" customFormat="1" x14ac:dyDescent="0.2"/>
    <row r="934034" s="12" customFormat="1" x14ac:dyDescent="0.2"/>
    <row r="934035" s="12" customFormat="1" x14ac:dyDescent="0.2"/>
    <row r="934036" s="12" customFormat="1" x14ac:dyDescent="0.2"/>
    <row r="934037" s="12" customFormat="1" x14ac:dyDescent="0.2"/>
    <row r="934038" s="12" customFormat="1" x14ac:dyDescent="0.2"/>
    <row r="934039" s="12" customFormat="1" x14ac:dyDescent="0.2"/>
    <row r="934040" s="12" customFormat="1" x14ac:dyDescent="0.2"/>
    <row r="934041" s="12" customFormat="1" x14ac:dyDescent="0.2"/>
    <row r="934042" s="12" customFormat="1" x14ac:dyDescent="0.2"/>
    <row r="934043" s="12" customFormat="1" x14ac:dyDescent="0.2"/>
    <row r="934044" s="12" customFormat="1" x14ac:dyDescent="0.2"/>
    <row r="934045" s="12" customFormat="1" x14ac:dyDescent="0.2"/>
    <row r="934046" s="12" customFormat="1" x14ac:dyDescent="0.2"/>
    <row r="934047" s="12" customFormat="1" x14ac:dyDescent="0.2"/>
    <row r="934048" s="12" customFormat="1" x14ac:dyDescent="0.2"/>
    <row r="934049" s="12" customFormat="1" x14ac:dyDescent="0.2"/>
    <row r="934050" s="12" customFormat="1" x14ac:dyDescent="0.2"/>
    <row r="934051" s="12" customFormat="1" x14ac:dyDescent="0.2"/>
    <row r="934052" s="12" customFormat="1" x14ac:dyDescent="0.2"/>
    <row r="934053" s="12" customFormat="1" x14ac:dyDescent="0.2"/>
    <row r="934054" s="12" customFormat="1" x14ac:dyDescent="0.2"/>
    <row r="934055" s="12" customFormat="1" x14ac:dyDescent="0.2"/>
    <row r="934056" s="12" customFormat="1" x14ac:dyDescent="0.2"/>
    <row r="934057" s="12" customFormat="1" x14ac:dyDescent="0.2"/>
    <row r="934058" s="12" customFormat="1" x14ac:dyDescent="0.2"/>
    <row r="934059" s="12" customFormat="1" x14ac:dyDescent="0.2"/>
    <row r="934060" s="12" customFormat="1" x14ac:dyDescent="0.2"/>
    <row r="934061" s="12" customFormat="1" x14ac:dyDescent="0.2"/>
    <row r="934062" s="12" customFormat="1" x14ac:dyDescent="0.2"/>
    <row r="934063" s="12" customFormat="1" x14ac:dyDescent="0.2"/>
    <row r="934064" s="12" customFormat="1" x14ac:dyDescent="0.2"/>
    <row r="934065" s="12" customFormat="1" x14ac:dyDescent="0.2"/>
    <row r="934066" s="12" customFormat="1" x14ac:dyDescent="0.2"/>
    <row r="934067" s="12" customFormat="1" x14ac:dyDescent="0.2"/>
    <row r="934068" s="12" customFormat="1" x14ac:dyDescent="0.2"/>
    <row r="934069" s="12" customFormat="1" x14ac:dyDescent="0.2"/>
    <row r="934070" s="12" customFormat="1" x14ac:dyDescent="0.2"/>
    <row r="934071" s="12" customFormat="1" x14ac:dyDescent="0.2"/>
    <row r="934072" s="12" customFormat="1" x14ac:dyDescent="0.2"/>
    <row r="934073" s="12" customFormat="1" x14ac:dyDescent="0.2"/>
    <row r="934074" s="12" customFormat="1" x14ac:dyDescent="0.2"/>
    <row r="934075" s="12" customFormat="1" x14ac:dyDescent="0.2"/>
    <row r="934076" s="12" customFormat="1" x14ac:dyDescent="0.2"/>
    <row r="934077" s="12" customFormat="1" x14ac:dyDescent="0.2"/>
    <row r="934078" s="12" customFormat="1" x14ac:dyDescent="0.2"/>
    <row r="934079" s="12" customFormat="1" x14ac:dyDescent="0.2"/>
    <row r="934080" s="12" customFormat="1" x14ac:dyDescent="0.2"/>
    <row r="934081" s="12" customFormat="1" x14ac:dyDescent="0.2"/>
    <row r="934082" s="12" customFormat="1" x14ac:dyDescent="0.2"/>
    <row r="934083" s="12" customFormat="1" x14ac:dyDescent="0.2"/>
    <row r="934084" s="12" customFormat="1" x14ac:dyDescent="0.2"/>
    <row r="934085" s="12" customFormat="1" x14ac:dyDescent="0.2"/>
    <row r="934086" s="12" customFormat="1" x14ac:dyDescent="0.2"/>
    <row r="934087" s="12" customFormat="1" x14ac:dyDescent="0.2"/>
    <row r="934088" s="12" customFormat="1" x14ac:dyDescent="0.2"/>
    <row r="934089" s="12" customFormat="1" x14ac:dyDescent="0.2"/>
    <row r="934090" s="12" customFormat="1" x14ac:dyDescent="0.2"/>
    <row r="934091" s="12" customFormat="1" x14ac:dyDescent="0.2"/>
    <row r="934092" s="12" customFormat="1" x14ac:dyDescent="0.2"/>
    <row r="934093" s="12" customFormat="1" x14ac:dyDescent="0.2"/>
    <row r="934094" s="12" customFormat="1" x14ac:dyDescent="0.2"/>
    <row r="934095" s="12" customFormat="1" x14ac:dyDescent="0.2"/>
    <row r="934096" s="12" customFormat="1" x14ac:dyDescent="0.2"/>
    <row r="934097" s="12" customFormat="1" x14ac:dyDescent="0.2"/>
    <row r="934098" s="12" customFormat="1" x14ac:dyDescent="0.2"/>
    <row r="934099" s="12" customFormat="1" x14ac:dyDescent="0.2"/>
    <row r="934100" s="12" customFormat="1" x14ac:dyDescent="0.2"/>
    <row r="934101" s="12" customFormat="1" x14ac:dyDescent="0.2"/>
    <row r="934102" s="12" customFormat="1" x14ac:dyDescent="0.2"/>
    <row r="934103" s="12" customFormat="1" x14ac:dyDescent="0.2"/>
    <row r="934104" s="12" customFormat="1" x14ac:dyDescent="0.2"/>
    <row r="934105" s="12" customFormat="1" x14ac:dyDescent="0.2"/>
    <row r="934106" s="12" customFormat="1" x14ac:dyDescent="0.2"/>
    <row r="934107" s="12" customFormat="1" x14ac:dyDescent="0.2"/>
    <row r="934108" s="12" customFormat="1" x14ac:dyDescent="0.2"/>
    <row r="934109" s="12" customFormat="1" x14ac:dyDescent="0.2"/>
    <row r="934110" s="12" customFormat="1" x14ac:dyDescent="0.2"/>
    <row r="934111" s="12" customFormat="1" x14ac:dyDescent="0.2"/>
    <row r="934112" s="12" customFormat="1" x14ac:dyDescent="0.2"/>
    <row r="934113" s="12" customFormat="1" x14ac:dyDescent="0.2"/>
    <row r="934114" s="12" customFormat="1" x14ac:dyDescent="0.2"/>
    <row r="934115" s="12" customFormat="1" x14ac:dyDescent="0.2"/>
    <row r="934116" s="12" customFormat="1" x14ac:dyDescent="0.2"/>
    <row r="934117" s="12" customFormat="1" x14ac:dyDescent="0.2"/>
    <row r="934118" s="12" customFormat="1" x14ac:dyDescent="0.2"/>
    <row r="934119" s="12" customFormat="1" x14ac:dyDescent="0.2"/>
    <row r="934120" s="12" customFormat="1" x14ac:dyDescent="0.2"/>
    <row r="934121" s="12" customFormat="1" x14ac:dyDescent="0.2"/>
    <row r="934122" s="12" customFormat="1" x14ac:dyDescent="0.2"/>
    <row r="934123" s="12" customFormat="1" x14ac:dyDescent="0.2"/>
    <row r="934124" s="12" customFormat="1" x14ac:dyDescent="0.2"/>
    <row r="934125" s="12" customFormat="1" x14ac:dyDescent="0.2"/>
    <row r="934126" s="12" customFormat="1" x14ac:dyDescent="0.2"/>
    <row r="934127" s="12" customFormat="1" x14ac:dyDescent="0.2"/>
    <row r="934128" s="12" customFormat="1" x14ac:dyDescent="0.2"/>
    <row r="934129" s="12" customFormat="1" x14ac:dyDescent="0.2"/>
    <row r="934130" s="12" customFormat="1" x14ac:dyDescent="0.2"/>
    <row r="934131" s="12" customFormat="1" x14ac:dyDescent="0.2"/>
    <row r="934132" s="12" customFormat="1" x14ac:dyDescent="0.2"/>
    <row r="934133" s="12" customFormat="1" x14ac:dyDescent="0.2"/>
    <row r="934134" s="12" customFormat="1" x14ac:dyDescent="0.2"/>
    <row r="934135" s="12" customFormat="1" x14ac:dyDescent="0.2"/>
    <row r="934136" s="12" customFormat="1" x14ac:dyDescent="0.2"/>
    <row r="934137" s="12" customFormat="1" x14ac:dyDescent="0.2"/>
    <row r="934138" s="12" customFormat="1" x14ac:dyDescent="0.2"/>
    <row r="934139" s="12" customFormat="1" x14ac:dyDescent="0.2"/>
    <row r="934140" s="12" customFormat="1" x14ac:dyDescent="0.2"/>
    <row r="934141" s="12" customFormat="1" x14ac:dyDescent="0.2"/>
    <row r="934142" s="12" customFormat="1" x14ac:dyDescent="0.2"/>
    <row r="934143" s="12" customFormat="1" x14ac:dyDescent="0.2"/>
    <row r="934144" s="12" customFormat="1" x14ac:dyDescent="0.2"/>
    <row r="934145" s="12" customFormat="1" x14ac:dyDescent="0.2"/>
    <row r="934146" s="12" customFormat="1" x14ac:dyDescent="0.2"/>
    <row r="934147" s="12" customFormat="1" x14ac:dyDescent="0.2"/>
    <row r="934148" s="12" customFormat="1" x14ac:dyDescent="0.2"/>
    <row r="934149" s="12" customFormat="1" x14ac:dyDescent="0.2"/>
    <row r="934150" s="12" customFormat="1" x14ac:dyDescent="0.2"/>
    <row r="934151" s="12" customFormat="1" x14ac:dyDescent="0.2"/>
    <row r="934152" s="12" customFormat="1" x14ac:dyDescent="0.2"/>
    <row r="934153" s="12" customFormat="1" x14ac:dyDescent="0.2"/>
    <row r="934154" s="12" customFormat="1" x14ac:dyDescent="0.2"/>
    <row r="934155" s="12" customFormat="1" x14ac:dyDescent="0.2"/>
    <row r="934156" s="12" customFormat="1" x14ac:dyDescent="0.2"/>
    <row r="934157" s="12" customFormat="1" x14ac:dyDescent="0.2"/>
    <row r="934158" s="12" customFormat="1" x14ac:dyDescent="0.2"/>
    <row r="934159" s="12" customFormat="1" x14ac:dyDescent="0.2"/>
    <row r="934160" s="12" customFormat="1" x14ac:dyDescent="0.2"/>
    <row r="934161" s="12" customFormat="1" x14ac:dyDescent="0.2"/>
    <row r="934162" s="12" customFormat="1" x14ac:dyDescent="0.2"/>
    <row r="934163" s="12" customFormat="1" x14ac:dyDescent="0.2"/>
    <row r="934164" s="12" customFormat="1" x14ac:dyDescent="0.2"/>
    <row r="934165" s="12" customFormat="1" x14ac:dyDescent="0.2"/>
    <row r="934166" s="12" customFormat="1" x14ac:dyDescent="0.2"/>
    <row r="934167" s="12" customFormat="1" x14ac:dyDescent="0.2"/>
    <row r="934168" s="12" customFormat="1" x14ac:dyDescent="0.2"/>
    <row r="934169" s="12" customFormat="1" x14ac:dyDescent="0.2"/>
    <row r="934170" s="12" customFormat="1" x14ac:dyDescent="0.2"/>
    <row r="934171" s="12" customFormat="1" x14ac:dyDescent="0.2"/>
    <row r="934172" s="12" customFormat="1" x14ac:dyDescent="0.2"/>
    <row r="934173" s="12" customFormat="1" x14ac:dyDescent="0.2"/>
    <row r="934174" s="12" customFormat="1" x14ac:dyDescent="0.2"/>
    <row r="934175" s="12" customFormat="1" x14ac:dyDescent="0.2"/>
    <row r="934176" s="12" customFormat="1" x14ac:dyDescent="0.2"/>
    <row r="934177" s="12" customFormat="1" x14ac:dyDescent="0.2"/>
    <row r="934178" s="12" customFormat="1" x14ac:dyDescent="0.2"/>
    <row r="934179" s="12" customFormat="1" x14ac:dyDescent="0.2"/>
    <row r="934180" s="12" customFormat="1" x14ac:dyDescent="0.2"/>
    <row r="934181" s="12" customFormat="1" x14ac:dyDescent="0.2"/>
    <row r="934182" s="12" customFormat="1" x14ac:dyDescent="0.2"/>
    <row r="934183" s="12" customFormat="1" x14ac:dyDescent="0.2"/>
    <row r="934184" s="12" customFormat="1" x14ac:dyDescent="0.2"/>
    <row r="934185" s="12" customFormat="1" x14ac:dyDescent="0.2"/>
    <row r="934186" s="12" customFormat="1" x14ac:dyDescent="0.2"/>
    <row r="934187" s="12" customFormat="1" x14ac:dyDescent="0.2"/>
    <row r="934188" s="12" customFormat="1" x14ac:dyDescent="0.2"/>
    <row r="934189" s="12" customFormat="1" x14ac:dyDescent="0.2"/>
    <row r="934190" s="12" customFormat="1" x14ac:dyDescent="0.2"/>
    <row r="934191" s="12" customFormat="1" x14ac:dyDescent="0.2"/>
    <row r="934192" s="12" customFormat="1" x14ac:dyDescent="0.2"/>
    <row r="934193" s="12" customFormat="1" x14ac:dyDescent="0.2"/>
    <row r="934194" s="12" customFormat="1" x14ac:dyDescent="0.2"/>
    <row r="934195" s="12" customFormat="1" x14ac:dyDescent="0.2"/>
    <row r="934196" s="12" customFormat="1" x14ac:dyDescent="0.2"/>
    <row r="934197" s="12" customFormat="1" x14ac:dyDescent="0.2"/>
    <row r="934198" s="12" customFormat="1" x14ac:dyDescent="0.2"/>
    <row r="934199" s="12" customFormat="1" x14ac:dyDescent="0.2"/>
    <row r="934200" s="12" customFormat="1" x14ac:dyDescent="0.2"/>
    <row r="934201" s="12" customFormat="1" x14ac:dyDescent="0.2"/>
    <row r="934202" s="12" customFormat="1" x14ac:dyDescent="0.2"/>
    <row r="934203" s="12" customFormat="1" x14ac:dyDescent="0.2"/>
    <row r="934204" s="12" customFormat="1" x14ac:dyDescent="0.2"/>
    <row r="934205" s="12" customFormat="1" x14ac:dyDescent="0.2"/>
    <row r="934206" s="12" customFormat="1" x14ac:dyDescent="0.2"/>
    <row r="934207" s="12" customFormat="1" x14ac:dyDescent="0.2"/>
    <row r="934208" s="12" customFormat="1" x14ac:dyDescent="0.2"/>
    <row r="934209" s="12" customFormat="1" x14ac:dyDescent="0.2"/>
    <row r="934210" s="12" customFormat="1" x14ac:dyDescent="0.2"/>
    <row r="934211" s="12" customFormat="1" x14ac:dyDescent="0.2"/>
    <row r="934212" s="12" customFormat="1" x14ac:dyDescent="0.2"/>
    <row r="934213" s="12" customFormat="1" x14ac:dyDescent="0.2"/>
    <row r="934214" s="12" customFormat="1" x14ac:dyDescent="0.2"/>
    <row r="934215" s="12" customFormat="1" x14ac:dyDescent="0.2"/>
    <row r="934216" s="12" customFormat="1" x14ac:dyDescent="0.2"/>
    <row r="934217" s="12" customFormat="1" x14ac:dyDescent="0.2"/>
    <row r="934218" s="12" customFormat="1" x14ac:dyDescent="0.2"/>
    <row r="934219" s="12" customFormat="1" x14ac:dyDescent="0.2"/>
    <row r="934220" s="12" customFormat="1" x14ac:dyDescent="0.2"/>
    <row r="934221" s="12" customFormat="1" x14ac:dyDescent="0.2"/>
    <row r="934222" s="12" customFormat="1" x14ac:dyDescent="0.2"/>
    <row r="934223" s="12" customFormat="1" x14ac:dyDescent="0.2"/>
    <row r="934224" s="12" customFormat="1" x14ac:dyDescent="0.2"/>
    <row r="934225" s="12" customFormat="1" x14ac:dyDescent="0.2"/>
    <row r="934226" s="12" customFormat="1" x14ac:dyDescent="0.2"/>
    <row r="934227" s="12" customFormat="1" x14ac:dyDescent="0.2"/>
    <row r="934228" s="12" customFormat="1" x14ac:dyDescent="0.2"/>
    <row r="934229" s="12" customFormat="1" x14ac:dyDescent="0.2"/>
    <row r="934230" s="12" customFormat="1" x14ac:dyDescent="0.2"/>
    <row r="934231" s="12" customFormat="1" x14ac:dyDescent="0.2"/>
    <row r="934232" s="12" customFormat="1" x14ac:dyDescent="0.2"/>
    <row r="934233" s="12" customFormat="1" x14ac:dyDescent="0.2"/>
    <row r="934234" s="12" customFormat="1" x14ac:dyDescent="0.2"/>
    <row r="934235" s="12" customFormat="1" x14ac:dyDescent="0.2"/>
    <row r="934236" s="12" customFormat="1" x14ac:dyDescent="0.2"/>
    <row r="934237" s="12" customFormat="1" x14ac:dyDescent="0.2"/>
    <row r="934238" s="12" customFormat="1" x14ac:dyDescent="0.2"/>
    <row r="934239" s="12" customFormat="1" x14ac:dyDescent="0.2"/>
    <row r="934240" s="12" customFormat="1" x14ac:dyDescent="0.2"/>
    <row r="934241" s="12" customFormat="1" x14ac:dyDescent="0.2"/>
    <row r="934242" s="12" customFormat="1" x14ac:dyDescent="0.2"/>
    <row r="934243" s="12" customFormat="1" x14ac:dyDescent="0.2"/>
    <row r="934244" s="12" customFormat="1" x14ac:dyDescent="0.2"/>
    <row r="934245" s="12" customFormat="1" x14ac:dyDescent="0.2"/>
    <row r="934246" s="12" customFormat="1" x14ac:dyDescent="0.2"/>
    <row r="934247" s="12" customFormat="1" x14ac:dyDescent="0.2"/>
    <row r="934248" s="12" customFormat="1" x14ac:dyDescent="0.2"/>
    <row r="934249" s="12" customFormat="1" x14ac:dyDescent="0.2"/>
    <row r="934250" s="12" customFormat="1" x14ac:dyDescent="0.2"/>
    <row r="934251" s="12" customFormat="1" x14ac:dyDescent="0.2"/>
    <row r="934252" s="12" customFormat="1" x14ac:dyDescent="0.2"/>
    <row r="934253" s="12" customFormat="1" x14ac:dyDescent="0.2"/>
    <row r="934254" s="12" customFormat="1" x14ac:dyDescent="0.2"/>
    <row r="934255" s="12" customFormat="1" x14ac:dyDescent="0.2"/>
    <row r="934256" s="12" customFormat="1" x14ac:dyDescent="0.2"/>
    <row r="934257" s="12" customFormat="1" x14ac:dyDescent="0.2"/>
    <row r="934258" s="12" customFormat="1" x14ac:dyDescent="0.2"/>
    <row r="934259" s="12" customFormat="1" x14ac:dyDescent="0.2"/>
    <row r="934260" s="12" customFormat="1" x14ac:dyDescent="0.2"/>
    <row r="934261" s="12" customFormat="1" x14ac:dyDescent="0.2"/>
    <row r="934262" s="12" customFormat="1" x14ac:dyDescent="0.2"/>
    <row r="934263" s="12" customFormat="1" x14ac:dyDescent="0.2"/>
    <row r="934264" s="12" customFormat="1" x14ac:dyDescent="0.2"/>
    <row r="934265" s="12" customFormat="1" x14ac:dyDescent="0.2"/>
    <row r="934266" s="12" customFormat="1" x14ac:dyDescent="0.2"/>
    <row r="934267" s="12" customFormat="1" x14ac:dyDescent="0.2"/>
    <row r="934268" s="12" customFormat="1" x14ac:dyDescent="0.2"/>
    <row r="934269" s="12" customFormat="1" x14ac:dyDescent="0.2"/>
    <row r="934270" s="12" customFormat="1" x14ac:dyDescent="0.2"/>
    <row r="934271" s="12" customFormat="1" x14ac:dyDescent="0.2"/>
    <row r="934272" s="12" customFormat="1" x14ac:dyDescent="0.2"/>
    <row r="934273" s="12" customFormat="1" x14ac:dyDescent="0.2"/>
    <row r="934274" s="12" customFormat="1" x14ac:dyDescent="0.2"/>
    <row r="934275" s="12" customFormat="1" x14ac:dyDescent="0.2"/>
    <row r="934276" s="12" customFormat="1" x14ac:dyDescent="0.2"/>
    <row r="934277" s="12" customFormat="1" x14ac:dyDescent="0.2"/>
    <row r="934278" s="12" customFormat="1" x14ac:dyDescent="0.2"/>
    <row r="934279" s="12" customFormat="1" x14ac:dyDescent="0.2"/>
    <row r="934280" s="12" customFormat="1" x14ac:dyDescent="0.2"/>
    <row r="934281" s="12" customFormat="1" x14ac:dyDescent="0.2"/>
    <row r="934282" s="12" customFormat="1" x14ac:dyDescent="0.2"/>
    <row r="934283" s="12" customFormat="1" x14ac:dyDescent="0.2"/>
    <row r="934284" s="12" customFormat="1" x14ac:dyDescent="0.2"/>
    <row r="934285" s="12" customFormat="1" x14ac:dyDescent="0.2"/>
    <row r="934286" s="12" customFormat="1" x14ac:dyDescent="0.2"/>
    <row r="934287" s="12" customFormat="1" x14ac:dyDescent="0.2"/>
    <row r="934288" s="12" customFormat="1" x14ac:dyDescent="0.2"/>
    <row r="934289" s="12" customFormat="1" x14ac:dyDescent="0.2"/>
    <row r="934290" s="12" customFormat="1" x14ac:dyDescent="0.2"/>
    <row r="934291" s="12" customFormat="1" x14ac:dyDescent="0.2"/>
    <row r="934292" s="12" customFormat="1" x14ac:dyDescent="0.2"/>
    <row r="934293" s="12" customFormat="1" x14ac:dyDescent="0.2"/>
    <row r="934294" s="12" customFormat="1" x14ac:dyDescent="0.2"/>
    <row r="934295" s="12" customFormat="1" x14ac:dyDescent="0.2"/>
    <row r="934296" s="12" customFormat="1" x14ac:dyDescent="0.2"/>
    <row r="934297" s="12" customFormat="1" x14ac:dyDescent="0.2"/>
    <row r="934298" s="12" customFormat="1" x14ac:dyDescent="0.2"/>
    <row r="934299" s="12" customFormat="1" x14ac:dyDescent="0.2"/>
    <row r="934300" s="12" customFormat="1" x14ac:dyDescent="0.2"/>
    <row r="934301" s="12" customFormat="1" x14ac:dyDescent="0.2"/>
    <row r="934302" s="12" customFormat="1" x14ac:dyDescent="0.2"/>
    <row r="934303" s="12" customFormat="1" x14ac:dyDescent="0.2"/>
    <row r="934304" s="12" customFormat="1" x14ac:dyDescent="0.2"/>
    <row r="934305" s="12" customFormat="1" x14ac:dyDescent="0.2"/>
    <row r="934306" s="12" customFormat="1" x14ac:dyDescent="0.2"/>
    <row r="934307" s="12" customFormat="1" x14ac:dyDescent="0.2"/>
    <row r="934308" s="12" customFormat="1" x14ac:dyDescent="0.2"/>
    <row r="934309" s="12" customFormat="1" x14ac:dyDescent="0.2"/>
    <row r="934310" s="12" customFormat="1" x14ac:dyDescent="0.2"/>
    <row r="934311" s="12" customFormat="1" x14ac:dyDescent="0.2"/>
    <row r="934312" s="12" customFormat="1" x14ac:dyDescent="0.2"/>
    <row r="934313" s="12" customFormat="1" x14ac:dyDescent="0.2"/>
    <row r="934314" s="12" customFormat="1" x14ac:dyDescent="0.2"/>
    <row r="934315" s="12" customFormat="1" x14ac:dyDescent="0.2"/>
    <row r="934316" s="12" customFormat="1" x14ac:dyDescent="0.2"/>
    <row r="934317" s="12" customFormat="1" x14ac:dyDescent="0.2"/>
    <row r="934318" s="12" customFormat="1" x14ac:dyDescent="0.2"/>
    <row r="934319" s="12" customFormat="1" x14ac:dyDescent="0.2"/>
    <row r="934320" s="12" customFormat="1" x14ac:dyDescent="0.2"/>
    <row r="934321" s="12" customFormat="1" x14ac:dyDescent="0.2"/>
    <row r="934322" s="12" customFormat="1" x14ac:dyDescent="0.2"/>
    <row r="934323" s="12" customFormat="1" x14ac:dyDescent="0.2"/>
    <row r="934324" s="12" customFormat="1" x14ac:dyDescent="0.2"/>
    <row r="934325" s="12" customFormat="1" x14ac:dyDescent="0.2"/>
    <row r="934326" s="12" customFormat="1" x14ac:dyDescent="0.2"/>
    <row r="934327" s="12" customFormat="1" x14ac:dyDescent="0.2"/>
    <row r="934328" s="12" customFormat="1" x14ac:dyDescent="0.2"/>
    <row r="934329" s="12" customFormat="1" x14ac:dyDescent="0.2"/>
    <row r="934330" s="12" customFormat="1" x14ac:dyDescent="0.2"/>
    <row r="934331" s="12" customFormat="1" x14ac:dyDescent="0.2"/>
    <row r="934332" s="12" customFormat="1" x14ac:dyDescent="0.2"/>
    <row r="934333" s="12" customFormat="1" x14ac:dyDescent="0.2"/>
    <row r="934334" s="12" customFormat="1" x14ac:dyDescent="0.2"/>
    <row r="934335" s="12" customFormat="1" x14ac:dyDescent="0.2"/>
    <row r="934336" s="12" customFormat="1" x14ac:dyDescent="0.2"/>
    <row r="934337" s="12" customFormat="1" x14ac:dyDescent="0.2"/>
    <row r="934338" s="12" customFormat="1" x14ac:dyDescent="0.2"/>
    <row r="934339" s="12" customFormat="1" x14ac:dyDescent="0.2"/>
    <row r="934340" s="12" customFormat="1" x14ac:dyDescent="0.2"/>
    <row r="934341" s="12" customFormat="1" x14ac:dyDescent="0.2"/>
    <row r="934342" s="12" customFormat="1" x14ac:dyDescent="0.2"/>
    <row r="934343" s="12" customFormat="1" x14ac:dyDescent="0.2"/>
    <row r="934344" s="12" customFormat="1" x14ac:dyDescent="0.2"/>
    <row r="934345" s="12" customFormat="1" x14ac:dyDescent="0.2"/>
    <row r="934346" s="12" customFormat="1" x14ac:dyDescent="0.2"/>
    <row r="934347" s="12" customFormat="1" x14ac:dyDescent="0.2"/>
    <row r="934348" s="12" customFormat="1" x14ac:dyDescent="0.2"/>
    <row r="934349" s="12" customFormat="1" x14ac:dyDescent="0.2"/>
    <row r="934350" s="12" customFormat="1" x14ac:dyDescent="0.2"/>
    <row r="934351" s="12" customFormat="1" x14ac:dyDescent="0.2"/>
    <row r="934352" s="12" customFormat="1" x14ac:dyDescent="0.2"/>
    <row r="934353" s="12" customFormat="1" x14ac:dyDescent="0.2"/>
    <row r="934354" s="12" customFormat="1" x14ac:dyDescent="0.2"/>
    <row r="934355" s="12" customFormat="1" x14ac:dyDescent="0.2"/>
    <row r="934356" s="12" customFormat="1" x14ac:dyDescent="0.2"/>
    <row r="934357" s="12" customFormat="1" x14ac:dyDescent="0.2"/>
    <row r="934358" s="12" customFormat="1" x14ac:dyDescent="0.2"/>
    <row r="934359" s="12" customFormat="1" x14ac:dyDescent="0.2"/>
    <row r="934360" s="12" customFormat="1" x14ac:dyDescent="0.2"/>
    <row r="934361" s="12" customFormat="1" x14ac:dyDescent="0.2"/>
    <row r="934362" s="12" customFormat="1" x14ac:dyDescent="0.2"/>
    <row r="934363" s="12" customFormat="1" x14ac:dyDescent="0.2"/>
    <row r="934364" s="12" customFormat="1" x14ac:dyDescent="0.2"/>
    <row r="934365" s="12" customFormat="1" x14ac:dyDescent="0.2"/>
    <row r="934366" s="12" customFormat="1" x14ac:dyDescent="0.2"/>
    <row r="934367" s="12" customFormat="1" x14ac:dyDescent="0.2"/>
    <row r="934368" s="12" customFormat="1" x14ac:dyDescent="0.2"/>
    <row r="934369" s="12" customFormat="1" x14ac:dyDescent="0.2"/>
    <row r="934370" s="12" customFormat="1" x14ac:dyDescent="0.2"/>
    <row r="934371" s="12" customFormat="1" x14ac:dyDescent="0.2"/>
    <row r="934372" s="12" customFormat="1" x14ac:dyDescent="0.2"/>
    <row r="934373" s="12" customFormat="1" x14ac:dyDescent="0.2"/>
    <row r="934374" s="12" customFormat="1" x14ac:dyDescent="0.2"/>
    <row r="934375" s="12" customFormat="1" x14ac:dyDescent="0.2"/>
    <row r="934376" s="12" customFormat="1" x14ac:dyDescent="0.2"/>
    <row r="934377" s="12" customFormat="1" x14ac:dyDescent="0.2"/>
    <row r="934378" s="12" customFormat="1" x14ac:dyDescent="0.2"/>
    <row r="934379" s="12" customFormat="1" x14ac:dyDescent="0.2"/>
    <row r="934380" s="12" customFormat="1" x14ac:dyDescent="0.2"/>
    <row r="934381" s="12" customFormat="1" x14ac:dyDescent="0.2"/>
    <row r="934382" s="12" customFormat="1" x14ac:dyDescent="0.2"/>
    <row r="934383" s="12" customFormat="1" x14ac:dyDescent="0.2"/>
    <row r="934384" s="12" customFormat="1" x14ac:dyDescent="0.2"/>
    <row r="934385" s="12" customFormat="1" x14ac:dyDescent="0.2"/>
    <row r="934386" s="12" customFormat="1" x14ac:dyDescent="0.2"/>
    <row r="934387" s="12" customFormat="1" x14ac:dyDescent="0.2"/>
    <row r="934388" s="12" customFormat="1" x14ac:dyDescent="0.2"/>
    <row r="934389" s="12" customFormat="1" x14ac:dyDescent="0.2"/>
    <row r="934390" s="12" customFormat="1" x14ac:dyDescent="0.2"/>
    <row r="934391" s="12" customFormat="1" x14ac:dyDescent="0.2"/>
    <row r="934392" s="12" customFormat="1" x14ac:dyDescent="0.2"/>
    <row r="934393" s="12" customFormat="1" x14ac:dyDescent="0.2"/>
    <row r="934394" s="12" customFormat="1" x14ac:dyDescent="0.2"/>
    <row r="934395" s="12" customFormat="1" x14ac:dyDescent="0.2"/>
    <row r="934396" s="12" customFormat="1" x14ac:dyDescent="0.2"/>
    <row r="934397" s="12" customFormat="1" x14ac:dyDescent="0.2"/>
    <row r="934398" s="12" customFormat="1" x14ac:dyDescent="0.2"/>
    <row r="934399" s="12" customFormat="1" x14ac:dyDescent="0.2"/>
    <row r="934400" s="12" customFormat="1" x14ac:dyDescent="0.2"/>
    <row r="934401" s="12" customFormat="1" x14ac:dyDescent="0.2"/>
    <row r="934402" s="12" customFormat="1" x14ac:dyDescent="0.2"/>
    <row r="934403" s="12" customFormat="1" x14ac:dyDescent="0.2"/>
    <row r="934404" s="12" customFormat="1" x14ac:dyDescent="0.2"/>
    <row r="934405" s="12" customFormat="1" x14ac:dyDescent="0.2"/>
    <row r="934406" s="12" customFormat="1" x14ac:dyDescent="0.2"/>
    <row r="934407" s="12" customFormat="1" x14ac:dyDescent="0.2"/>
    <row r="934408" s="12" customFormat="1" x14ac:dyDescent="0.2"/>
    <row r="934409" s="12" customFormat="1" x14ac:dyDescent="0.2"/>
    <row r="934410" s="12" customFormat="1" x14ac:dyDescent="0.2"/>
    <row r="934411" s="12" customFormat="1" x14ac:dyDescent="0.2"/>
    <row r="934412" s="12" customFormat="1" x14ac:dyDescent="0.2"/>
    <row r="934413" s="12" customFormat="1" x14ac:dyDescent="0.2"/>
    <row r="934414" s="12" customFormat="1" x14ac:dyDescent="0.2"/>
    <row r="934415" s="12" customFormat="1" x14ac:dyDescent="0.2"/>
    <row r="934416" s="12" customFormat="1" x14ac:dyDescent="0.2"/>
    <row r="934417" s="12" customFormat="1" x14ac:dyDescent="0.2"/>
    <row r="934418" s="12" customFormat="1" x14ac:dyDescent="0.2"/>
    <row r="934419" s="12" customFormat="1" x14ac:dyDescent="0.2"/>
    <row r="934420" s="12" customFormat="1" x14ac:dyDescent="0.2"/>
    <row r="934421" s="12" customFormat="1" x14ac:dyDescent="0.2"/>
    <row r="934422" s="12" customFormat="1" x14ac:dyDescent="0.2"/>
    <row r="934423" s="12" customFormat="1" x14ac:dyDescent="0.2"/>
    <row r="934424" s="12" customFormat="1" x14ac:dyDescent="0.2"/>
    <row r="934425" s="12" customFormat="1" x14ac:dyDescent="0.2"/>
    <row r="934426" s="12" customFormat="1" x14ac:dyDescent="0.2"/>
    <row r="934427" s="12" customFormat="1" x14ac:dyDescent="0.2"/>
    <row r="934428" s="12" customFormat="1" x14ac:dyDescent="0.2"/>
    <row r="934429" s="12" customFormat="1" x14ac:dyDescent="0.2"/>
    <row r="934430" s="12" customFormat="1" x14ac:dyDescent="0.2"/>
    <row r="934431" s="12" customFormat="1" x14ac:dyDescent="0.2"/>
    <row r="934432" s="12" customFormat="1" x14ac:dyDescent="0.2"/>
    <row r="934433" s="12" customFormat="1" x14ac:dyDescent="0.2"/>
    <row r="934434" s="12" customFormat="1" x14ac:dyDescent="0.2"/>
    <row r="934435" s="12" customFormat="1" x14ac:dyDescent="0.2"/>
    <row r="934436" s="12" customFormat="1" x14ac:dyDescent="0.2"/>
    <row r="934437" s="12" customFormat="1" x14ac:dyDescent="0.2"/>
    <row r="934438" s="12" customFormat="1" x14ac:dyDescent="0.2"/>
    <row r="934439" s="12" customFormat="1" x14ac:dyDescent="0.2"/>
    <row r="934440" s="12" customFormat="1" x14ac:dyDescent="0.2"/>
    <row r="934441" s="12" customFormat="1" x14ac:dyDescent="0.2"/>
    <row r="934442" s="12" customFormat="1" x14ac:dyDescent="0.2"/>
    <row r="934443" s="12" customFormat="1" x14ac:dyDescent="0.2"/>
    <row r="934444" s="12" customFormat="1" x14ac:dyDescent="0.2"/>
    <row r="934445" s="12" customFormat="1" x14ac:dyDescent="0.2"/>
    <row r="934446" s="12" customFormat="1" x14ac:dyDescent="0.2"/>
    <row r="934447" s="12" customFormat="1" x14ac:dyDescent="0.2"/>
    <row r="934448" s="12" customFormat="1" x14ac:dyDescent="0.2"/>
    <row r="934449" s="12" customFormat="1" x14ac:dyDescent="0.2"/>
    <row r="934450" s="12" customFormat="1" x14ac:dyDescent="0.2"/>
    <row r="934451" s="12" customFormat="1" x14ac:dyDescent="0.2"/>
    <row r="934452" s="12" customFormat="1" x14ac:dyDescent="0.2"/>
    <row r="934453" s="12" customFormat="1" x14ac:dyDescent="0.2"/>
    <row r="934454" s="12" customFormat="1" x14ac:dyDescent="0.2"/>
    <row r="934455" s="12" customFormat="1" x14ac:dyDescent="0.2"/>
    <row r="934456" s="12" customFormat="1" x14ac:dyDescent="0.2"/>
    <row r="934457" s="12" customFormat="1" x14ac:dyDescent="0.2"/>
    <row r="934458" s="12" customFormat="1" x14ac:dyDescent="0.2"/>
    <row r="934459" s="12" customFormat="1" x14ac:dyDescent="0.2"/>
    <row r="934460" s="12" customFormat="1" x14ac:dyDescent="0.2"/>
    <row r="934461" s="12" customFormat="1" x14ac:dyDescent="0.2"/>
    <row r="934462" s="12" customFormat="1" x14ac:dyDescent="0.2"/>
    <row r="934463" s="12" customFormat="1" x14ac:dyDescent="0.2"/>
    <row r="934464" s="12" customFormat="1" x14ac:dyDescent="0.2"/>
    <row r="934465" s="12" customFormat="1" x14ac:dyDescent="0.2"/>
    <row r="934466" s="12" customFormat="1" x14ac:dyDescent="0.2"/>
    <row r="934467" s="12" customFormat="1" x14ac:dyDescent="0.2"/>
    <row r="934468" s="12" customFormat="1" x14ac:dyDescent="0.2"/>
    <row r="934469" s="12" customFormat="1" x14ac:dyDescent="0.2"/>
    <row r="934470" s="12" customFormat="1" x14ac:dyDescent="0.2"/>
    <row r="934471" s="12" customFormat="1" x14ac:dyDescent="0.2"/>
    <row r="934472" s="12" customFormat="1" x14ac:dyDescent="0.2"/>
    <row r="934473" s="12" customFormat="1" x14ac:dyDescent="0.2"/>
    <row r="934474" s="12" customFormat="1" x14ac:dyDescent="0.2"/>
    <row r="934475" s="12" customFormat="1" x14ac:dyDescent="0.2"/>
    <row r="934476" s="12" customFormat="1" x14ac:dyDescent="0.2"/>
    <row r="934477" s="12" customFormat="1" x14ac:dyDescent="0.2"/>
    <row r="934478" s="12" customFormat="1" x14ac:dyDescent="0.2"/>
    <row r="934479" s="12" customFormat="1" x14ac:dyDescent="0.2"/>
    <row r="934480" s="12" customFormat="1" x14ac:dyDescent="0.2"/>
    <row r="934481" s="12" customFormat="1" x14ac:dyDescent="0.2"/>
    <row r="934482" s="12" customFormat="1" x14ac:dyDescent="0.2"/>
    <row r="934483" s="12" customFormat="1" x14ac:dyDescent="0.2"/>
    <row r="934484" s="12" customFormat="1" x14ac:dyDescent="0.2"/>
    <row r="934485" s="12" customFormat="1" x14ac:dyDescent="0.2"/>
    <row r="934486" s="12" customFormat="1" x14ac:dyDescent="0.2"/>
    <row r="934487" s="12" customFormat="1" x14ac:dyDescent="0.2"/>
    <row r="934488" s="12" customFormat="1" x14ac:dyDescent="0.2"/>
    <row r="934489" s="12" customFormat="1" x14ac:dyDescent="0.2"/>
    <row r="934490" s="12" customFormat="1" x14ac:dyDescent="0.2"/>
    <row r="934491" s="12" customFormat="1" x14ac:dyDescent="0.2"/>
    <row r="934492" s="12" customFormat="1" x14ac:dyDescent="0.2"/>
    <row r="934493" s="12" customFormat="1" x14ac:dyDescent="0.2"/>
    <row r="934494" s="12" customFormat="1" x14ac:dyDescent="0.2"/>
    <row r="934495" s="12" customFormat="1" x14ac:dyDescent="0.2"/>
    <row r="934496" s="12" customFormat="1" x14ac:dyDescent="0.2"/>
    <row r="934497" s="12" customFormat="1" x14ac:dyDescent="0.2"/>
    <row r="934498" s="12" customFormat="1" x14ac:dyDescent="0.2"/>
    <row r="934499" s="12" customFormat="1" x14ac:dyDescent="0.2"/>
    <row r="934500" s="12" customFormat="1" x14ac:dyDescent="0.2"/>
    <row r="934501" s="12" customFormat="1" x14ac:dyDescent="0.2"/>
    <row r="934502" s="12" customFormat="1" x14ac:dyDescent="0.2"/>
    <row r="934503" s="12" customFormat="1" x14ac:dyDescent="0.2"/>
    <row r="934504" s="12" customFormat="1" x14ac:dyDescent="0.2"/>
    <row r="934505" s="12" customFormat="1" x14ac:dyDescent="0.2"/>
    <row r="934506" s="12" customFormat="1" x14ac:dyDescent="0.2"/>
    <row r="934507" s="12" customFormat="1" x14ac:dyDescent="0.2"/>
    <row r="934508" s="12" customFormat="1" x14ac:dyDescent="0.2"/>
    <row r="934509" s="12" customFormat="1" x14ac:dyDescent="0.2"/>
    <row r="934510" s="12" customFormat="1" x14ac:dyDescent="0.2"/>
    <row r="934511" s="12" customFormat="1" x14ac:dyDescent="0.2"/>
    <row r="934512" s="12" customFormat="1" x14ac:dyDescent="0.2"/>
    <row r="934513" s="12" customFormat="1" x14ac:dyDescent="0.2"/>
    <row r="934514" s="12" customFormat="1" x14ac:dyDescent="0.2"/>
    <row r="934515" s="12" customFormat="1" x14ac:dyDescent="0.2"/>
    <row r="934516" s="12" customFormat="1" x14ac:dyDescent="0.2"/>
    <row r="934517" s="12" customFormat="1" x14ac:dyDescent="0.2"/>
    <row r="934518" s="12" customFormat="1" x14ac:dyDescent="0.2"/>
    <row r="934519" s="12" customFormat="1" x14ac:dyDescent="0.2"/>
    <row r="934520" s="12" customFormat="1" x14ac:dyDescent="0.2"/>
    <row r="934521" s="12" customFormat="1" x14ac:dyDescent="0.2"/>
    <row r="934522" s="12" customFormat="1" x14ac:dyDescent="0.2"/>
    <row r="934523" s="12" customFormat="1" x14ac:dyDescent="0.2"/>
    <row r="934524" s="12" customFormat="1" x14ac:dyDescent="0.2"/>
    <row r="934525" s="12" customFormat="1" x14ac:dyDescent="0.2"/>
    <row r="934526" s="12" customFormat="1" x14ac:dyDescent="0.2"/>
    <row r="934527" s="12" customFormat="1" x14ac:dyDescent="0.2"/>
    <row r="934528" s="12" customFormat="1" x14ac:dyDescent="0.2"/>
    <row r="934529" s="12" customFormat="1" x14ac:dyDescent="0.2"/>
    <row r="934530" s="12" customFormat="1" x14ac:dyDescent="0.2"/>
    <row r="934531" s="12" customFormat="1" x14ac:dyDescent="0.2"/>
    <row r="934532" s="12" customFormat="1" x14ac:dyDescent="0.2"/>
    <row r="934533" s="12" customFormat="1" x14ac:dyDescent="0.2"/>
    <row r="934534" s="12" customFormat="1" x14ac:dyDescent="0.2"/>
    <row r="934535" s="12" customFormat="1" x14ac:dyDescent="0.2"/>
    <row r="934536" s="12" customFormat="1" x14ac:dyDescent="0.2"/>
    <row r="934537" s="12" customFormat="1" x14ac:dyDescent="0.2"/>
    <row r="934538" s="12" customFormat="1" x14ac:dyDescent="0.2"/>
    <row r="934539" s="12" customFormat="1" x14ac:dyDescent="0.2"/>
    <row r="934540" s="12" customFormat="1" x14ac:dyDescent="0.2"/>
    <row r="934541" s="12" customFormat="1" x14ac:dyDescent="0.2"/>
    <row r="934542" s="12" customFormat="1" x14ac:dyDescent="0.2"/>
    <row r="934543" s="12" customFormat="1" x14ac:dyDescent="0.2"/>
    <row r="934544" s="12" customFormat="1" x14ac:dyDescent="0.2"/>
    <row r="934545" s="12" customFormat="1" x14ac:dyDescent="0.2"/>
    <row r="934546" s="12" customFormat="1" x14ac:dyDescent="0.2"/>
    <row r="934547" s="12" customFormat="1" x14ac:dyDescent="0.2"/>
    <row r="934548" s="12" customFormat="1" x14ac:dyDescent="0.2"/>
    <row r="934549" s="12" customFormat="1" x14ac:dyDescent="0.2"/>
    <row r="934550" s="12" customFormat="1" x14ac:dyDescent="0.2"/>
    <row r="934551" s="12" customFormat="1" x14ac:dyDescent="0.2"/>
    <row r="934552" s="12" customFormat="1" x14ac:dyDescent="0.2"/>
    <row r="934553" s="12" customFormat="1" x14ac:dyDescent="0.2"/>
    <row r="934554" s="12" customFormat="1" x14ac:dyDescent="0.2"/>
    <row r="934555" s="12" customFormat="1" x14ac:dyDescent="0.2"/>
    <row r="934556" s="12" customFormat="1" x14ac:dyDescent="0.2"/>
    <row r="934557" s="12" customFormat="1" x14ac:dyDescent="0.2"/>
    <row r="934558" s="12" customFormat="1" x14ac:dyDescent="0.2"/>
    <row r="934559" s="12" customFormat="1" x14ac:dyDescent="0.2"/>
    <row r="934560" s="12" customFormat="1" x14ac:dyDescent="0.2"/>
    <row r="934561" s="12" customFormat="1" x14ac:dyDescent="0.2"/>
    <row r="934562" s="12" customFormat="1" x14ac:dyDescent="0.2"/>
    <row r="934563" s="12" customFormat="1" x14ac:dyDescent="0.2"/>
    <row r="934564" s="12" customFormat="1" x14ac:dyDescent="0.2"/>
    <row r="934565" s="12" customFormat="1" x14ac:dyDescent="0.2"/>
    <row r="934566" s="12" customFormat="1" x14ac:dyDescent="0.2"/>
    <row r="934567" s="12" customFormat="1" x14ac:dyDescent="0.2"/>
    <row r="934568" s="12" customFormat="1" x14ac:dyDescent="0.2"/>
    <row r="934569" s="12" customFormat="1" x14ac:dyDescent="0.2"/>
    <row r="934570" s="12" customFormat="1" x14ac:dyDescent="0.2"/>
    <row r="934571" s="12" customFormat="1" x14ac:dyDescent="0.2"/>
    <row r="934572" s="12" customFormat="1" x14ac:dyDescent="0.2"/>
    <row r="934573" s="12" customFormat="1" x14ac:dyDescent="0.2"/>
    <row r="934574" s="12" customFormat="1" x14ac:dyDescent="0.2"/>
    <row r="934575" s="12" customFormat="1" x14ac:dyDescent="0.2"/>
    <row r="934576" s="12" customFormat="1" x14ac:dyDescent="0.2"/>
    <row r="934577" s="12" customFormat="1" x14ac:dyDescent="0.2"/>
    <row r="934578" s="12" customFormat="1" x14ac:dyDescent="0.2"/>
    <row r="934579" s="12" customFormat="1" x14ac:dyDescent="0.2"/>
    <row r="934580" s="12" customFormat="1" x14ac:dyDescent="0.2"/>
    <row r="934581" s="12" customFormat="1" x14ac:dyDescent="0.2"/>
    <row r="934582" s="12" customFormat="1" x14ac:dyDescent="0.2"/>
    <row r="934583" s="12" customFormat="1" x14ac:dyDescent="0.2"/>
    <row r="934584" s="12" customFormat="1" x14ac:dyDescent="0.2"/>
    <row r="934585" s="12" customFormat="1" x14ac:dyDescent="0.2"/>
    <row r="934586" s="12" customFormat="1" x14ac:dyDescent="0.2"/>
    <row r="934587" s="12" customFormat="1" x14ac:dyDescent="0.2"/>
    <row r="934588" s="12" customFormat="1" x14ac:dyDescent="0.2"/>
    <row r="934589" s="12" customFormat="1" x14ac:dyDescent="0.2"/>
    <row r="934590" s="12" customFormat="1" x14ac:dyDescent="0.2"/>
    <row r="934591" s="12" customFormat="1" x14ac:dyDescent="0.2"/>
    <row r="934592" s="12" customFormat="1" x14ac:dyDescent="0.2"/>
    <row r="934593" s="12" customFormat="1" x14ac:dyDescent="0.2"/>
    <row r="934594" s="12" customFormat="1" x14ac:dyDescent="0.2"/>
    <row r="934595" s="12" customFormat="1" x14ac:dyDescent="0.2"/>
    <row r="934596" s="12" customFormat="1" x14ac:dyDescent="0.2"/>
    <row r="934597" s="12" customFormat="1" x14ac:dyDescent="0.2"/>
    <row r="934598" s="12" customFormat="1" x14ac:dyDescent="0.2"/>
    <row r="934599" s="12" customFormat="1" x14ac:dyDescent="0.2"/>
    <row r="934600" s="12" customFormat="1" x14ac:dyDescent="0.2"/>
    <row r="934601" s="12" customFormat="1" x14ac:dyDescent="0.2"/>
    <row r="934602" s="12" customFormat="1" x14ac:dyDescent="0.2"/>
    <row r="934603" s="12" customFormat="1" x14ac:dyDescent="0.2"/>
    <row r="934604" s="12" customFormat="1" x14ac:dyDescent="0.2"/>
    <row r="934605" s="12" customFormat="1" x14ac:dyDescent="0.2"/>
    <row r="934606" s="12" customFormat="1" x14ac:dyDescent="0.2"/>
    <row r="934607" s="12" customFormat="1" x14ac:dyDescent="0.2"/>
    <row r="934608" s="12" customFormat="1" x14ac:dyDescent="0.2"/>
    <row r="934609" s="12" customFormat="1" x14ac:dyDescent="0.2"/>
    <row r="934610" s="12" customFormat="1" x14ac:dyDescent="0.2"/>
    <row r="934611" s="12" customFormat="1" x14ac:dyDescent="0.2"/>
    <row r="934612" s="12" customFormat="1" x14ac:dyDescent="0.2"/>
    <row r="934613" s="12" customFormat="1" x14ac:dyDescent="0.2"/>
    <row r="934614" s="12" customFormat="1" x14ac:dyDescent="0.2"/>
    <row r="934615" s="12" customFormat="1" x14ac:dyDescent="0.2"/>
    <row r="934616" s="12" customFormat="1" x14ac:dyDescent="0.2"/>
    <row r="934617" s="12" customFormat="1" x14ac:dyDescent="0.2"/>
    <row r="934618" s="12" customFormat="1" x14ac:dyDescent="0.2"/>
    <row r="934619" s="12" customFormat="1" x14ac:dyDescent="0.2"/>
    <row r="934620" s="12" customFormat="1" x14ac:dyDescent="0.2"/>
    <row r="934621" s="12" customFormat="1" x14ac:dyDescent="0.2"/>
    <row r="934622" s="12" customFormat="1" x14ac:dyDescent="0.2"/>
    <row r="934623" s="12" customFormat="1" x14ac:dyDescent="0.2"/>
    <row r="934624" s="12" customFormat="1" x14ac:dyDescent="0.2"/>
    <row r="934625" s="12" customFormat="1" x14ac:dyDescent="0.2"/>
    <row r="934626" s="12" customFormat="1" x14ac:dyDescent="0.2"/>
    <row r="934627" s="12" customFormat="1" x14ac:dyDescent="0.2"/>
    <row r="934628" s="12" customFormat="1" x14ac:dyDescent="0.2"/>
    <row r="934629" s="12" customFormat="1" x14ac:dyDescent="0.2"/>
    <row r="934630" s="12" customFormat="1" x14ac:dyDescent="0.2"/>
    <row r="934631" s="12" customFormat="1" x14ac:dyDescent="0.2"/>
    <row r="934632" s="12" customFormat="1" x14ac:dyDescent="0.2"/>
    <row r="934633" s="12" customFormat="1" x14ac:dyDescent="0.2"/>
    <row r="934634" s="12" customFormat="1" x14ac:dyDescent="0.2"/>
    <row r="934635" s="12" customFormat="1" x14ac:dyDescent="0.2"/>
    <row r="934636" s="12" customFormat="1" x14ac:dyDescent="0.2"/>
    <row r="934637" s="12" customFormat="1" x14ac:dyDescent="0.2"/>
    <row r="934638" s="12" customFormat="1" x14ac:dyDescent="0.2"/>
    <row r="934639" s="12" customFormat="1" x14ac:dyDescent="0.2"/>
    <row r="934640" s="12" customFormat="1" x14ac:dyDescent="0.2"/>
    <row r="934641" s="12" customFormat="1" x14ac:dyDescent="0.2"/>
    <row r="934642" s="12" customFormat="1" x14ac:dyDescent="0.2"/>
    <row r="934643" s="12" customFormat="1" x14ac:dyDescent="0.2"/>
    <row r="934644" s="12" customFormat="1" x14ac:dyDescent="0.2"/>
    <row r="934645" s="12" customFormat="1" x14ac:dyDescent="0.2"/>
    <row r="934646" s="12" customFormat="1" x14ac:dyDescent="0.2"/>
    <row r="934647" s="12" customFormat="1" x14ac:dyDescent="0.2"/>
    <row r="934648" s="12" customFormat="1" x14ac:dyDescent="0.2"/>
    <row r="934649" s="12" customFormat="1" x14ac:dyDescent="0.2"/>
    <row r="934650" s="12" customFormat="1" x14ac:dyDescent="0.2"/>
    <row r="934651" s="12" customFormat="1" x14ac:dyDescent="0.2"/>
    <row r="934652" s="12" customFormat="1" x14ac:dyDescent="0.2"/>
    <row r="934653" s="12" customFormat="1" x14ac:dyDescent="0.2"/>
    <row r="934654" s="12" customFormat="1" x14ac:dyDescent="0.2"/>
    <row r="934655" s="12" customFormat="1" x14ac:dyDescent="0.2"/>
    <row r="934656" s="12" customFormat="1" x14ac:dyDescent="0.2"/>
    <row r="934657" s="12" customFormat="1" x14ac:dyDescent="0.2"/>
    <row r="934658" s="12" customFormat="1" x14ac:dyDescent="0.2"/>
    <row r="934659" s="12" customFormat="1" x14ac:dyDescent="0.2"/>
    <row r="934660" s="12" customFormat="1" x14ac:dyDescent="0.2"/>
    <row r="934661" s="12" customFormat="1" x14ac:dyDescent="0.2"/>
    <row r="934662" s="12" customFormat="1" x14ac:dyDescent="0.2"/>
    <row r="934663" s="12" customFormat="1" x14ac:dyDescent="0.2"/>
    <row r="934664" s="12" customFormat="1" x14ac:dyDescent="0.2"/>
    <row r="934665" s="12" customFormat="1" x14ac:dyDescent="0.2"/>
    <row r="934666" s="12" customFormat="1" x14ac:dyDescent="0.2"/>
    <row r="934667" s="12" customFormat="1" x14ac:dyDescent="0.2"/>
    <row r="934668" s="12" customFormat="1" x14ac:dyDescent="0.2"/>
    <row r="934669" s="12" customFormat="1" x14ac:dyDescent="0.2"/>
    <row r="934670" s="12" customFormat="1" x14ac:dyDescent="0.2"/>
    <row r="934671" s="12" customFormat="1" x14ac:dyDescent="0.2"/>
    <row r="934672" s="12" customFormat="1" x14ac:dyDescent="0.2"/>
    <row r="934673" s="12" customFormat="1" x14ac:dyDescent="0.2"/>
    <row r="934674" s="12" customFormat="1" x14ac:dyDescent="0.2"/>
    <row r="934675" s="12" customFormat="1" x14ac:dyDescent="0.2"/>
    <row r="934676" s="12" customFormat="1" x14ac:dyDescent="0.2"/>
    <row r="934677" s="12" customFormat="1" x14ac:dyDescent="0.2"/>
    <row r="934678" s="12" customFormat="1" x14ac:dyDescent="0.2"/>
    <row r="934679" s="12" customFormat="1" x14ac:dyDescent="0.2"/>
    <row r="934680" s="12" customFormat="1" x14ac:dyDescent="0.2"/>
    <row r="934681" s="12" customFormat="1" x14ac:dyDescent="0.2"/>
    <row r="934682" s="12" customFormat="1" x14ac:dyDescent="0.2"/>
    <row r="934683" s="12" customFormat="1" x14ac:dyDescent="0.2"/>
    <row r="934684" s="12" customFormat="1" x14ac:dyDescent="0.2"/>
    <row r="934685" s="12" customFormat="1" x14ac:dyDescent="0.2"/>
    <row r="934686" s="12" customFormat="1" x14ac:dyDescent="0.2"/>
    <row r="934687" s="12" customFormat="1" x14ac:dyDescent="0.2"/>
    <row r="934688" s="12" customFormat="1" x14ac:dyDescent="0.2"/>
    <row r="934689" s="12" customFormat="1" x14ac:dyDescent="0.2"/>
    <row r="934690" s="12" customFormat="1" x14ac:dyDescent="0.2"/>
    <row r="934691" s="12" customFormat="1" x14ac:dyDescent="0.2"/>
    <row r="934692" s="12" customFormat="1" x14ac:dyDescent="0.2"/>
    <row r="934693" s="12" customFormat="1" x14ac:dyDescent="0.2"/>
    <row r="934694" s="12" customFormat="1" x14ac:dyDescent="0.2"/>
    <row r="934695" s="12" customFormat="1" x14ac:dyDescent="0.2"/>
    <row r="934696" s="12" customFormat="1" x14ac:dyDescent="0.2"/>
    <row r="934697" s="12" customFormat="1" x14ac:dyDescent="0.2"/>
    <row r="934698" s="12" customFormat="1" x14ac:dyDescent="0.2"/>
    <row r="934699" s="12" customFormat="1" x14ac:dyDescent="0.2"/>
    <row r="934700" s="12" customFormat="1" x14ac:dyDescent="0.2"/>
    <row r="934701" s="12" customFormat="1" x14ac:dyDescent="0.2"/>
    <row r="934702" s="12" customFormat="1" x14ac:dyDescent="0.2"/>
    <row r="934703" s="12" customFormat="1" x14ac:dyDescent="0.2"/>
    <row r="934704" s="12" customFormat="1" x14ac:dyDescent="0.2"/>
    <row r="934705" s="12" customFormat="1" x14ac:dyDescent="0.2"/>
    <row r="934706" s="12" customFormat="1" x14ac:dyDescent="0.2"/>
    <row r="934707" s="12" customFormat="1" x14ac:dyDescent="0.2"/>
    <row r="934708" s="12" customFormat="1" x14ac:dyDescent="0.2"/>
    <row r="934709" s="12" customFormat="1" x14ac:dyDescent="0.2"/>
    <row r="934710" s="12" customFormat="1" x14ac:dyDescent="0.2"/>
    <row r="934711" s="12" customFormat="1" x14ac:dyDescent="0.2"/>
    <row r="934712" s="12" customFormat="1" x14ac:dyDescent="0.2"/>
    <row r="934713" s="12" customFormat="1" x14ac:dyDescent="0.2"/>
    <row r="934714" s="12" customFormat="1" x14ac:dyDescent="0.2"/>
    <row r="934715" s="12" customFormat="1" x14ac:dyDescent="0.2"/>
    <row r="934716" s="12" customFormat="1" x14ac:dyDescent="0.2"/>
    <row r="934717" s="12" customFormat="1" x14ac:dyDescent="0.2"/>
    <row r="934718" s="12" customFormat="1" x14ac:dyDescent="0.2"/>
    <row r="934719" s="12" customFormat="1" x14ac:dyDescent="0.2"/>
    <row r="934720" s="12" customFormat="1" x14ac:dyDescent="0.2"/>
    <row r="934721" s="12" customFormat="1" x14ac:dyDescent="0.2"/>
    <row r="934722" s="12" customFormat="1" x14ac:dyDescent="0.2"/>
    <row r="934723" s="12" customFormat="1" x14ac:dyDescent="0.2"/>
    <row r="934724" s="12" customFormat="1" x14ac:dyDescent="0.2"/>
    <row r="934725" s="12" customFormat="1" x14ac:dyDescent="0.2"/>
    <row r="934726" s="12" customFormat="1" x14ac:dyDescent="0.2"/>
    <row r="934727" s="12" customFormat="1" x14ac:dyDescent="0.2"/>
    <row r="934728" s="12" customFormat="1" x14ac:dyDescent="0.2"/>
    <row r="934729" s="12" customFormat="1" x14ac:dyDescent="0.2"/>
    <row r="934730" s="12" customFormat="1" x14ac:dyDescent="0.2"/>
    <row r="934731" s="12" customFormat="1" x14ac:dyDescent="0.2"/>
    <row r="934732" s="12" customFormat="1" x14ac:dyDescent="0.2"/>
    <row r="934733" s="12" customFormat="1" x14ac:dyDescent="0.2"/>
    <row r="934734" s="12" customFormat="1" x14ac:dyDescent="0.2"/>
    <row r="934735" s="12" customFormat="1" x14ac:dyDescent="0.2"/>
    <row r="934736" s="12" customFormat="1" x14ac:dyDescent="0.2"/>
    <row r="934737" s="12" customFormat="1" x14ac:dyDescent="0.2"/>
    <row r="934738" s="12" customFormat="1" x14ac:dyDescent="0.2"/>
    <row r="934739" s="12" customFormat="1" x14ac:dyDescent="0.2"/>
    <row r="934740" s="12" customFormat="1" x14ac:dyDescent="0.2"/>
    <row r="934741" s="12" customFormat="1" x14ac:dyDescent="0.2"/>
    <row r="934742" s="12" customFormat="1" x14ac:dyDescent="0.2"/>
    <row r="934743" s="12" customFormat="1" x14ac:dyDescent="0.2"/>
    <row r="934744" s="12" customFormat="1" x14ac:dyDescent="0.2"/>
    <row r="934745" s="12" customFormat="1" x14ac:dyDescent="0.2"/>
    <row r="934746" s="12" customFormat="1" x14ac:dyDescent="0.2"/>
    <row r="934747" s="12" customFormat="1" x14ac:dyDescent="0.2"/>
    <row r="934748" s="12" customFormat="1" x14ac:dyDescent="0.2"/>
    <row r="934749" s="12" customFormat="1" x14ac:dyDescent="0.2"/>
    <row r="934750" s="12" customFormat="1" x14ac:dyDescent="0.2"/>
    <row r="934751" s="12" customFormat="1" x14ac:dyDescent="0.2"/>
    <row r="934752" s="12" customFormat="1" x14ac:dyDescent="0.2"/>
    <row r="934753" s="12" customFormat="1" x14ac:dyDescent="0.2"/>
    <row r="934754" s="12" customFormat="1" x14ac:dyDescent="0.2"/>
    <row r="934755" s="12" customFormat="1" x14ac:dyDescent="0.2"/>
    <row r="934756" s="12" customFormat="1" x14ac:dyDescent="0.2"/>
    <row r="934757" s="12" customFormat="1" x14ac:dyDescent="0.2"/>
    <row r="934758" s="12" customFormat="1" x14ac:dyDescent="0.2"/>
    <row r="934759" s="12" customFormat="1" x14ac:dyDescent="0.2"/>
    <row r="934760" s="12" customFormat="1" x14ac:dyDescent="0.2"/>
    <row r="934761" s="12" customFormat="1" x14ac:dyDescent="0.2"/>
    <row r="934762" s="12" customFormat="1" x14ac:dyDescent="0.2"/>
    <row r="934763" s="12" customFormat="1" x14ac:dyDescent="0.2"/>
    <row r="934764" s="12" customFormat="1" x14ac:dyDescent="0.2"/>
    <row r="934765" s="12" customFormat="1" x14ac:dyDescent="0.2"/>
    <row r="934766" s="12" customFormat="1" x14ac:dyDescent="0.2"/>
    <row r="934767" s="12" customFormat="1" x14ac:dyDescent="0.2"/>
    <row r="934768" s="12" customFormat="1" x14ac:dyDescent="0.2"/>
    <row r="934769" s="12" customFormat="1" x14ac:dyDescent="0.2"/>
    <row r="934770" s="12" customFormat="1" x14ac:dyDescent="0.2"/>
    <row r="934771" s="12" customFormat="1" x14ac:dyDescent="0.2"/>
    <row r="934772" s="12" customFormat="1" x14ac:dyDescent="0.2"/>
    <row r="934773" s="12" customFormat="1" x14ac:dyDescent="0.2"/>
    <row r="934774" s="12" customFormat="1" x14ac:dyDescent="0.2"/>
    <row r="934775" s="12" customFormat="1" x14ac:dyDescent="0.2"/>
    <row r="934776" s="12" customFormat="1" x14ac:dyDescent="0.2"/>
    <row r="934777" s="12" customFormat="1" x14ac:dyDescent="0.2"/>
    <row r="934778" s="12" customFormat="1" x14ac:dyDescent="0.2"/>
    <row r="934779" s="12" customFormat="1" x14ac:dyDescent="0.2"/>
    <row r="934780" s="12" customFormat="1" x14ac:dyDescent="0.2"/>
    <row r="934781" s="12" customFormat="1" x14ac:dyDescent="0.2"/>
    <row r="934782" s="12" customFormat="1" x14ac:dyDescent="0.2"/>
    <row r="934783" s="12" customFormat="1" x14ac:dyDescent="0.2"/>
    <row r="934784" s="12" customFormat="1" x14ac:dyDescent="0.2"/>
    <row r="934785" s="12" customFormat="1" x14ac:dyDescent="0.2"/>
    <row r="934786" s="12" customFormat="1" x14ac:dyDescent="0.2"/>
    <row r="934787" s="12" customFormat="1" x14ac:dyDescent="0.2"/>
    <row r="934788" s="12" customFormat="1" x14ac:dyDescent="0.2"/>
    <row r="934789" s="12" customFormat="1" x14ac:dyDescent="0.2"/>
    <row r="934790" s="12" customFormat="1" x14ac:dyDescent="0.2"/>
    <row r="934791" s="12" customFormat="1" x14ac:dyDescent="0.2"/>
    <row r="934792" s="12" customFormat="1" x14ac:dyDescent="0.2"/>
    <row r="934793" s="12" customFormat="1" x14ac:dyDescent="0.2"/>
    <row r="934794" s="12" customFormat="1" x14ac:dyDescent="0.2"/>
    <row r="934795" s="12" customFormat="1" x14ac:dyDescent="0.2"/>
    <row r="934796" s="12" customFormat="1" x14ac:dyDescent="0.2"/>
    <row r="934797" s="12" customFormat="1" x14ac:dyDescent="0.2"/>
    <row r="934798" s="12" customFormat="1" x14ac:dyDescent="0.2"/>
    <row r="934799" s="12" customFormat="1" x14ac:dyDescent="0.2"/>
    <row r="934800" s="12" customFormat="1" x14ac:dyDescent="0.2"/>
    <row r="934801" s="12" customFormat="1" x14ac:dyDescent="0.2"/>
    <row r="934802" s="12" customFormat="1" x14ac:dyDescent="0.2"/>
    <row r="934803" s="12" customFormat="1" x14ac:dyDescent="0.2"/>
    <row r="934804" s="12" customFormat="1" x14ac:dyDescent="0.2"/>
    <row r="934805" s="12" customFormat="1" x14ac:dyDescent="0.2"/>
    <row r="934806" s="12" customFormat="1" x14ac:dyDescent="0.2"/>
    <row r="934807" s="12" customFormat="1" x14ac:dyDescent="0.2"/>
    <row r="934808" s="12" customFormat="1" x14ac:dyDescent="0.2"/>
    <row r="934809" s="12" customFormat="1" x14ac:dyDescent="0.2"/>
    <row r="934810" s="12" customFormat="1" x14ac:dyDescent="0.2"/>
    <row r="934811" s="12" customFormat="1" x14ac:dyDescent="0.2"/>
    <row r="934812" s="12" customFormat="1" x14ac:dyDescent="0.2"/>
    <row r="934813" s="12" customFormat="1" x14ac:dyDescent="0.2"/>
    <row r="934814" s="12" customFormat="1" x14ac:dyDescent="0.2"/>
    <row r="934815" s="12" customFormat="1" x14ac:dyDescent="0.2"/>
    <row r="934816" s="12" customFormat="1" x14ac:dyDescent="0.2"/>
    <row r="934817" s="12" customFormat="1" x14ac:dyDescent="0.2"/>
    <row r="934818" s="12" customFormat="1" x14ac:dyDescent="0.2"/>
    <row r="934819" s="12" customFormat="1" x14ac:dyDescent="0.2"/>
    <row r="934820" s="12" customFormat="1" x14ac:dyDescent="0.2"/>
    <row r="934821" s="12" customFormat="1" x14ac:dyDescent="0.2"/>
    <row r="934822" s="12" customFormat="1" x14ac:dyDescent="0.2"/>
    <row r="934823" s="12" customFormat="1" x14ac:dyDescent="0.2"/>
    <row r="934824" s="12" customFormat="1" x14ac:dyDescent="0.2"/>
    <row r="934825" s="12" customFormat="1" x14ac:dyDescent="0.2"/>
    <row r="934826" s="12" customFormat="1" x14ac:dyDescent="0.2"/>
    <row r="934827" s="12" customFormat="1" x14ac:dyDescent="0.2"/>
    <row r="934828" s="12" customFormat="1" x14ac:dyDescent="0.2"/>
    <row r="934829" s="12" customFormat="1" x14ac:dyDescent="0.2"/>
    <row r="934830" s="12" customFormat="1" x14ac:dyDescent="0.2"/>
    <row r="934831" s="12" customFormat="1" x14ac:dyDescent="0.2"/>
    <row r="934832" s="12" customFormat="1" x14ac:dyDescent="0.2"/>
    <row r="934833" s="12" customFormat="1" x14ac:dyDescent="0.2"/>
    <row r="934834" s="12" customFormat="1" x14ac:dyDescent="0.2"/>
    <row r="934835" s="12" customFormat="1" x14ac:dyDescent="0.2"/>
    <row r="934836" s="12" customFormat="1" x14ac:dyDescent="0.2"/>
    <row r="934837" s="12" customFormat="1" x14ac:dyDescent="0.2"/>
    <row r="934838" s="12" customFormat="1" x14ac:dyDescent="0.2"/>
    <row r="934839" s="12" customFormat="1" x14ac:dyDescent="0.2"/>
    <row r="934840" s="12" customFormat="1" x14ac:dyDescent="0.2"/>
    <row r="934841" s="12" customFormat="1" x14ac:dyDescent="0.2"/>
    <row r="934842" s="12" customFormat="1" x14ac:dyDescent="0.2"/>
    <row r="934843" s="12" customFormat="1" x14ac:dyDescent="0.2"/>
    <row r="934844" s="12" customFormat="1" x14ac:dyDescent="0.2"/>
    <row r="934845" s="12" customFormat="1" x14ac:dyDescent="0.2"/>
    <row r="934846" s="12" customFormat="1" x14ac:dyDescent="0.2"/>
    <row r="934847" s="12" customFormat="1" x14ac:dyDescent="0.2"/>
    <row r="934848" s="12" customFormat="1" x14ac:dyDescent="0.2"/>
    <row r="934849" s="12" customFormat="1" x14ac:dyDescent="0.2"/>
    <row r="934850" s="12" customFormat="1" x14ac:dyDescent="0.2"/>
    <row r="934851" s="12" customFormat="1" x14ac:dyDescent="0.2"/>
    <row r="934852" s="12" customFormat="1" x14ac:dyDescent="0.2"/>
    <row r="934853" s="12" customFormat="1" x14ac:dyDescent="0.2"/>
    <row r="934854" s="12" customFormat="1" x14ac:dyDescent="0.2"/>
    <row r="934855" s="12" customFormat="1" x14ac:dyDescent="0.2"/>
    <row r="934856" s="12" customFormat="1" x14ac:dyDescent="0.2"/>
    <row r="934857" s="12" customFormat="1" x14ac:dyDescent="0.2"/>
    <row r="934858" s="12" customFormat="1" x14ac:dyDescent="0.2"/>
    <row r="934859" s="12" customFormat="1" x14ac:dyDescent="0.2"/>
    <row r="934860" s="12" customFormat="1" x14ac:dyDescent="0.2"/>
    <row r="934861" s="12" customFormat="1" x14ac:dyDescent="0.2"/>
    <row r="934862" s="12" customFormat="1" x14ac:dyDescent="0.2"/>
    <row r="934863" s="12" customFormat="1" x14ac:dyDescent="0.2"/>
    <row r="934864" s="12" customFormat="1" x14ac:dyDescent="0.2"/>
    <row r="934865" s="12" customFormat="1" x14ac:dyDescent="0.2"/>
    <row r="934866" s="12" customFormat="1" x14ac:dyDescent="0.2"/>
    <row r="934867" s="12" customFormat="1" x14ac:dyDescent="0.2"/>
    <row r="934868" s="12" customFormat="1" x14ac:dyDescent="0.2"/>
    <row r="934869" s="12" customFormat="1" x14ac:dyDescent="0.2"/>
    <row r="934870" s="12" customFormat="1" x14ac:dyDescent="0.2"/>
    <row r="934871" s="12" customFormat="1" x14ac:dyDescent="0.2"/>
    <row r="934872" s="12" customFormat="1" x14ac:dyDescent="0.2"/>
    <row r="934873" s="12" customFormat="1" x14ac:dyDescent="0.2"/>
    <row r="934874" s="12" customFormat="1" x14ac:dyDescent="0.2"/>
    <row r="934875" s="12" customFormat="1" x14ac:dyDescent="0.2"/>
    <row r="934876" s="12" customFormat="1" x14ac:dyDescent="0.2"/>
    <row r="934877" s="12" customFormat="1" x14ac:dyDescent="0.2"/>
    <row r="934878" s="12" customFormat="1" x14ac:dyDescent="0.2"/>
    <row r="934879" s="12" customFormat="1" x14ac:dyDescent="0.2"/>
    <row r="934880" s="12" customFormat="1" x14ac:dyDescent="0.2"/>
    <row r="934881" s="12" customFormat="1" x14ac:dyDescent="0.2"/>
    <row r="934882" s="12" customFormat="1" x14ac:dyDescent="0.2"/>
    <row r="934883" s="12" customFormat="1" x14ac:dyDescent="0.2"/>
    <row r="934884" s="12" customFormat="1" x14ac:dyDescent="0.2"/>
    <row r="934885" s="12" customFormat="1" x14ac:dyDescent="0.2"/>
    <row r="934886" s="12" customFormat="1" x14ac:dyDescent="0.2"/>
    <row r="934887" s="12" customFormat="1" x14ac:dyDescent="0.2"/>
    <row r="934888" s="12" customFormat="1" x14ac:dyDescent="0.2"/>
    <row r="934889" s="12" customFormat="1" x14ac:dyDescent="0.2"/>
    <row r="934890" s="12" customFormat="1" x14ac:dyDescent="0.2"/>
    <row r="934891" s="12" customFormat="1" x14ac:dyDescent="0.2"/>
    <row r="934892" s="12" customFormat="1" x14ac:dyDescent="0.2"/>
    <row r="934893" s="12" customFormat="1" x14ac:dyDescent="0.2"/>
    <row r="934894" s="12" customFormat="1" x14ac:dyDescent="0.2"/>
    <row r="934895" s="12" customFormat="1" x14ac:dyDescent="0.2"/>
    <row r="934896" s="12" customFormat="1" x14ac:dyDescent="0.2"/>
    <row r="934897" s="12" customFormat="1" x14ac:dyDescent="0.2"/>
    <row r="934898" s="12" customFormat="1" x14ac:dyDescent="0.2"/>
    <row r="934899" s="12" customFormat="1" x14ac:dyDescent="0.2"/>
    <row r="934900" s="12" customFormat="1" x14ac:dyDescent="0.2"/>
    <row r="934901" s="12" customFormat="1" x14ac:dyDescent="0.2"/>
    <row r="934902" s="12" customFormat="1" x14ac:dyDescent="0.2"/>
    <row r="934903" s="12" customFormat="1" x14ac:dyDescent="0.2"/>
    <row r="934904" s="12" customFormat="1" x14ac:dyDescent="0.2"/>
    <row r="934905" s="12" customFormat="1" x14ac:dyDescent="0.2"/>
    <row r="934906" s="12" customFormat="1" x14ac:dyDescent="0.2"/>
    <row r="934907" s="12" customFormat="1" x14ac:dyDescent="0.2"/>
    <row r="934908" s="12" customFormat="1" x14ac:dyDescent="0.2"/>
    <row r="934909" s="12" customFormat="1" x14ac:dyDescent="0.2"/>
    <row r="934910" s="12" customFormat="1" x14ac:dyDescent="0.2"/>
    <row r="934911" s="12" customFormat="1" x14ac:dyDescent="0.2"/>
    <row r="934912" s="12" customFormat="1" x14ac:dyDescent="0.2"/>
    <row r="934913" s="12" customFormat="1" x14ac:dyDescent="0.2"/>
    <row r="934914" s="12" customFormat="1" x14ac:dyDescent="0.2"/>
    <row r="934915" s="12" customFormat="1" x14ac:dyDescent="0.2"/>
    <row r="934916" s="12" customFormat="1" x14ac:dyDescent="0.2"/>
    <row r="934917" s="12" customFormat="1" x14ac:dyDescent="0.2"/>
    <row r="934918" s="12" customFormat="1" x14ac:dyDescent="0.2"/>
    <row r="934919" s="12" customFormat="1" x14ac:dyDescent="0.2"/>
    <row r="934920" s="12" customFormat="1" x14ac:dyDescent="0.2"/>
    <row r="934921" s="12" customFormat="1" x14ac:dyDescent="0.2"/>
    <row r="934922" s="12" customFormat="1" x14ac:dyDescent="0.2"/>
    <row r="934923" s="12" customFormat="1" x14ac:dyDescent="0.2"/>
    <row r="934924" s="12" customFormat="1" x14ac:dyDescent="0.2"/>
    <row r="934925" s="12" customFormat="1" x14ac:dyDescent="0.2"/>
    <row r="934926" s="12" customFormat="1" x14ac:dyDescent="0.2"/>
    <row r="934927" s="12" customFormat="1" x14ac:dyDescent="0.2"/>
    <row r="934928" s="12" customFormat="1" x14ac:dyDescent="0.2"/>
    <row r="934929" s="12" customFormat="1" x14ac:dyDescent="0.2"/>
    <row r="934930" s="12" customFormat="1" x14ac:dyDescent="0.2"/>
    <row r="934931" s="12" customFormat="1" x14ac:dyDescent="0.2"/>
    <row r="934932" s="12" customFormat="1" x14ac:dyDescent="0.2"/>
    <row r="934933" s="12" customFormat="1" x14ac:dyDescent="0.2"/>
    <row r="934934" s="12" customFormat="1" x14ac:dyDescent="0.2"/>
    <row r="934935" s="12" customFormat="1" x14ac:dyDescent="0.2"/>
    <row r="934936" s="12" customFormat="1" x14ac:dyDescent="0.2"/>
    <row r="934937" s="12" customFormat="1" x14ac:dyDescent="0.2"/>
    <row r="934938" s="12" customFormat="1" x14ac:dyDescent="0.2"/>
    <row r="934939" s="12" customFormat="1" x14ac:dyDescent="0.2"/>
    <row r="934940" s="12" customFormat="1" x14ac:dyDescent="0.2"/>
    <row r="934941" s="12" customFormat="1" x14ac:dyDescent="0.2"/>
    <row r="934942" s="12" customFormat="1" x14ac:dyDescent="0.2"/>
    <row r="934943" s="12" customFormat="1" x14ac:dyDescent="0.2"/>
    <row r="934944" s="12" customFormat="1" x14ac:dyDescent="0.2"/>
    <row r="934945" s="12" customFormat="1" x14ac:dyDescent="0.2"/>
    <row r="934946" s="12" customFormat="1" x14ac:dyDescent="0.2"/>
    <row r="934947" s="12" customFormat="1" x14ac:dyDescent="0.2"/>
    <row r="934948" s="12" customFormat="1" x14ac:dyDescent="0.2"/>
    <row r="934949" s="12" customFormat="1" x14ac:dyDescent="0.2"/>
    <row r="934950" s="12" customFormat="1" x14ac:dyDescent="0.2"/>
    <row r="934951" s="12" customFormat="1" x14ac:dyDescent="0.2"/>
    <row r="934952" s="12" customFormat="1" x14ac:dyDescent="0.2"/>
    <row r="934953" s="12" customFormat="1" x14ac:dyDescent="0.2"/>
    <row r="934954" s="12" customFormat="1" x14ac:dyDescent="0.2"/>
    <row r="934955" s="12" customFormat="1" x14ac:dyDescent="0.2"/>
    <row r="934956" s="12" customFormat="1" x14ac:dyDescent="0.2"/>
    <row r="934957" s="12" customFormat="1" x14ac:dyDescent="0.2"/>
    <row r="934958" s="12" customFormat="1" x14ac:dyDescent="0.2"/>
    <row r="934959" s="12" customFormat="1" x14ac:dyDescent="0.2"/>
    <row r="934960" s="12" customFormat="1" x14ac:dyDescent="0.2"/>
    <row r="934961" s="12" customFormat="1" x14ac:dyDescent="0.2"/>
    <row r="934962" s="12" customFormat="1" x14ac:dyDescent="0.2"/>
    <row r="934963" s="12" customFormat="1" x14ac:dyDescent="0.2"/>
    <row r="934964" s="12" customFormat="1" x14ac:dyDescent="0.2"/>
    <row r="934965" s="12" customFormat="1" x14ac:dyDescent="0.2"/>
    <row r="934966" s="12" customFormat="1" x14ac:dyDescent="0.2"/>
    <row r="934967" s="12" customFormat="1" x14ac:dyDescent="0.2"/>
    <row r="934968" s="12" customFormat="1" x14ac:dyDescent="0.2"/>
    <row r="934969" s="12" customFormat="1" x14ac:dyDescent="0.2"/>
    <row r="934970" s="12" customFormat="1" x14ac:dyDescent="0.2"/>
    <row r="934971" s="12" customFormat="1" x14ac:dyDescent="0.2"/>
    <row r="934972" s="12" customFormat="1" x14ac:dyDescent="0.2"/>
    <row r="934973" s="12" customFormat="1" x14ac:dyDescent="0.2"/>
    <row r="934974" s="12" customFormat="1" x14ac:dyDescent="0.2"/>
    <row r="934975" s="12" customFormat="1" x14ac:dyDescent="0.2"/>
    <row r="934976" s="12" customFormat="1" x14ac:dyDescent="0.2"/>
    <row r="934977" s="12" customFormat="1" x14ac:dyDescent="0.2"/>
    <row r="934978" s="12" customFormat="1" x14ac:dyDescent="0.2"/>
    <row r="934979" s="12" customFormat="1" x14ac:dyDescent="0.2"/>
    <row r="934980" s="12" customFormat="1" x14ac:dyDescent="0.2"/>
    <row r="934981" s="12" customFormat="1" x14ac:dyDescent="0.2"/>
    <row r="934982" s="12" customFormat="1" x14ac:dyDescent="0.2"/>
    <row r="934983" s="12" customFormat="1" x14ac:dyDescent="0.2"/>
    <row r="934984" s="12" customFormat="1" x14ac:dyDescent="0.2"/>
    <row r="934985" s="12" customFormat="1" x14ac:dyDescent="0.2"/>
    <row r="934986" s="12" customFormat="1" x14ac:dyDescent="0.2"/>
    <row r="934987" s="12" customFormat="1" x14ac:dyDescent="0.2"/>
    <row r="934988" s="12" customFormat="1" x14ac:dyDescent="0.2"/>
    <row r="934989" s="12" customFormat="1" x14ac:dyDescent="0.2"/>
    <row r="934990" s="12" customFormat="1" x14ac:dyDescent="0.2"/>
    <row r="934991" s="12" customFormat="1" x14ac:dyDescent="0.2"/>
    <row r="934992" s="12" customFormat="1" x14ac:dyDescent="0.2"/>
    <row r="934993" s="12" customFormat="1" x14ac:dyDescent="0.2"/>
    <row r="934994" s="12" customFormat="1" x14ac:dyDescent="0.2"/>
    <row r="934995" s="12" customFormat="1" x14ac:dyDescent="0.2"/>
    <row r="934996" s="12" customFormat="1" x14ac:dyDescent="0.2"/>
    <row r="934997" s="12" customFormat="1" x14ac:dyDescent="0.2"/>
    <row r="934998" s="12" customFormat="1" x14ac:dyDescent="0.2"/>
    <row r="934999" s="12" customFormat="1" x14ac:dyDescent="0.2"/>
    <row r="935000" s="12" customFormat="1" x14ac:dyDescent="0.2"/>
    <row r="935001" s="12" customFormat="1" x14ac:dyDescent="0.2"/>
    <row r="935002" s="12" customFormat="1" x14ac:dyDescent="0.2"/>
    <row r="935003" s="12" customFormat="1" x14ac:dyDescent="0.2"/>
    <row r="935004" s="12" customFormat="1" x14ac:dyDescent="0.2"/>
    <row r="935005" s="12" customFormat="1" x14ac:dyDescent="0.2"/>
    <row r="935006" s="12" customFormat="1" x14ac:dyDescent="0.2"/>
    <row r="935007" s="12" customFormat="1" x14ac:dyDescent="0.2"/>
    <row r="935008" s="12" customFormat="1" x14ac:dyDescent="0.2"/>
    <row r="935009" s="12" customFormat="1" x14ac:dyDescent="0.2"/>
    <row r="935010" s="12" customFormat="1" x14ac:dyDescent="0.2"/>
    <row r="935011" s="12" customFormat="1" x14ac:dyDescent="0.2"/>
    <row r="935012" s="12" customFormat="1" x14ac:dyDescent="0.2"/>
    <row r="935013" s="12" customFormat="1" x14ac:dyDescent="0.2"/>
    <row r="935014" s="12" customFormat="1" x14ac:dyDescent="0.2"/>
    <row r="935015" s="12" customFormat="1" x14ac:dyDescent="0.2"/>
    <row r="935016" s="12" customFormat="1" x14ac:dyDescent="0.2"/>
    <row r="935017" s="12" customFormat="1" x14ac:dyDescent="0.2"/>
    <row r="935018" s="12" customFormat="1" x14ac:dyDescent="0.2"/>
    <row r="935019" s="12" customFormat="1" x14ac:dyDescent="0.2"/>
    <row r="935020" s="12" customFormat="1" x14ac:dyDescent="0.2"/>
    <row r="935021" s="12" customFormat="1" x14ac:dyDescent="0.2"/>
    <row r="935022" s="12" customFormat="1" x14ac:dyDescent="0.2"/>
    <row r="935023" s="12" customFormat="1" x14ac:dyDescent="0.2"/>
    <row r="935024" s="12" customFormat="1" x14ac:dyDescent="0.2"/>
    <row r="935025" s="12" customFormat="1" x14ac:dyDescent="0.2"/>
    <row r="935026" s="12" customFormat="1" x14ac:dyDescent="0.2"/>
    <row r="935027" s="12" customFormat="1" x14ac:dyDescent="0.2"/>
    <row r="935028" s="12" customFormat="1" x14ac:dyDescent="0.2"/>
    <row r="935029" s="12" customFormat="1" x14ac:dyDescent="0.2"/>
    <row r="935030" s="12" customFormat="1" x14ac:dyDescent="0.2"/>
    <row r="935031" s="12" customFormat="1" x14ac:dyDescent="0.2"/>
    <row r="935032" s="12" customFormat="1" x14ac:dyDescent="0.2"/>
    <row r="935033" s="12" customFormat="1" x14ac:dyDescent="0.2"/>
    <row r="935034" s="12" customFormat="1" x14ac:dyDescent="0.2"/>
    <row r="935035" s="12" customFormat="1" x14ac:dyDescent="0.2"/>
    <row r="935036" s="12" customFormat="1" x14ac:dyDescent="0.2"/>
    <row r="935037" s="12" customFormat="1" x14ac:dyDescent="0.2"/>
    <row r="935038" s="12" customFormat="1" x14ac:dyDescent="0.2"/>
    <row r="935039" s="12" customFormat="1" x14ac:dyDescent="0.2"/>
    <row r="935040" s="12" customFormat="1" x14ac:dyDescent="0.2"/>
    <row r="935041" s="12" customFormat="1" x14ac:dyDescent="0.2"/>
    <row r="935042" s="12" customFormat="1" x14ac:dyDescent="0.2"/>
    <row r="935043" s="12" customFormat="1" x14ac:dyDescent="0.2"/>
    <row r="935044" s="12" customFormat="1" x14ac:dyDescent="0.2"/>
    <row r="935045" s="12" customFormat="1" x14ac:dyDescent="0.2"/>
    <row r="935046" s="12" customFormat="1" x14ac:dyDescent="0.2"/>
    <row r="935047" s="12" customFormat="1" x14ac:dyDescent="0.2"/>
    <row r="935048" s="12" customFormat="1" x14ac:dyDescent="0.2"/>
    <row r="935049" s="12" customFormat="1" x14ac:dyDescent="0.2"/>
    <row r="935050" s="12" customFormat="1" x14ac:dyDescent="0.2"/>
    <row r="935051" s="12" customFormat="1" x14ac:dyDescent="0.2"/>
    <row r="935052" s="12" customFormat="1" x14ac:dyDescent="0.2"/>
    <row r="935053" s="12" customFormat="1" x14ac:dyDescent="0.2"/>
    <row r="935054" s="12" customFormat="1" x14ac:dyDescent="0.2"/>
    <row r="935055" s="12" customFormat="1" x14ac:dyDescent="0.2"/>
    <row r="935056" s="12" customFormat="1" x14ac:dyDescent="0.2"/>
    <row r="935057" s="12" customFormat="1" x14ac:dyDescent="0.2"/>
    <row r="935058" s="12" customFormat="1" x14ac:dyDescent="0.2"/>
    <row r="935059" s="12" customFormat="1" x14ac:dyDescent="0.2"/>
    <row r="935060" s="12" customFormat="1" x14ac:dyDescent="0.2"/>
    <row r="935061" s="12" customFormat="1" x14ac:dyDescent="0.2"/>
    <row r="935062" s="12" customFormat="1" x14ac:dyDescent="0.2"/>
    <row r="935063" s="12" customFormat="1" x14ac:dyDescent="0.2"/>
    <row r="935064" s="12" customFormat="1" x14ac:dyDescent="0.2"/>
    <row r="935065" s="12" customFormat="1" x14ac:dyDescent="0.2"/>
    <row r="935066" s="12" customFormat="1" x14ac:dyDescent="0.2"/>
    <row r="935067" s="12" customFormat="1" x14ac:dyDescent="0.2"/>
    <row r="935068" s="12" customFormat="1" x14ac:dyDescent="0.2"/>
    <row r="935069" s="12" customFormat="1" x14ac:dyDescent="0.2"/>
    <row r="935070" s="12" customFormat="1" x14ac:dyDescent="0.2"/>
    <row r="935071" s="12" customFormat="1" x14ac:dyDescent="0.2"/>
    <row r="935072" s="12" customFormat="1" x14ac:dyDescent="0.2"/>
    <row r="935073" s="12" customFormat="1" x14ac:dyDescent="0.2"/>
    <row r="935074" s="12" customFormat="1" x14ac:dyDescent="0.2"/>
    <row r="935075" s="12" customFormat="1" x14ac:dyDescent="0.2"/>
    <row r="935076" s="12" customFormat="1" x14ac:dyDescent="0.2"/>
    <row r="935077" s="12" customFormat="1" x14ac:dyDescent="0.2"/>
    <row r="935078" s="12" customFormat="1" x14ac:dyDescent="0.2"/>
    <row r="935079" s="12" customFormat="1" x14ac:dyDescent="0.2"/>
    <row r="935080" s="12" customFormat="1" x14ac:dyDescent="0.2"/>
    <row r="935081" s="12" customFormat="1" x14ac:dyDescent="0.2"/>
    <row r="935082" s="12" customFormat="1" x14ac:dyDescent="0.2"/>
    <row r="935083" s="12" customFormat="1" x14ac:dyDescent="0.2"/>
    <row r="935084" s="12" customFormat="1" x14ac:dyDescent="0.2"/>
    <row r="935085" s="12" customFormat="1" x14ac:dyDescent="0.2"/>
    <row r="935086" s="12" customFormat="1" x14ac:dyDescent="0.2"/>
    <row r="935087" s="12" customFormat="1" x14ac:dyDescent="0.2"/>
    <row r="935088" s="12" customFormat="1" x14ac:dyDescent="0.2"/>
    <row r="935089" s="12" customFormat="1" x14ac:dyDescent="0.2"/>
    <row r="935090" s="12" customFormat="1" x14ac:dyDescent="0.2"/>
    <row r="935091" s="12" customFormat="1" x14ac:dyDescent="0.2"/>
    <row r="935092" s="12" customFormat="1" x14ac:dyDescent="0.2"/>
    <row r="935093" s="12" customFormat="1" x14ac:dyDescent="0.2"/>
    <row r="935094" s="12" customFormat="1" x14ac:dyDescent="0.2"/>
    <row r="935095" s="12" customFormat="1" x14ac:dyDescent="0.2"/>
    <row r="935096" s="12" customFormat="1" x14ac:dyDescent="0.2"/>
    <row r="935097" s="12" customFormat="1" x14ac:dyDescent="0.2"/>
    <row r="935098" s="12" customFormat="1" x14ac:dyDescent="0.2"/>
    <row r="935099" s="12" customFormat="1" x14ac:dyDescent="0.2"/>
    <row r="935100" s="12" customFormat="1" x14ac:dyDescent="0.2"/>
    <row r="935101" s="12" customFormat="1" x14ac:dyDescent="0.2"/>
    <row r="935102" s="12" customFormat="1" x14ac:dyDescent="0.2"/>
    <row r="935103" s="12" customFormat="1" x14ac:dyDescent="0.2"/>
    <row r="935104" s="12" customFormat="1" x14ac:dyDescent="0.2"/>
    <row r="935105" s="12" customFormat="1" x14ac:dyDescent="0.2"/>
    <row r="935106" s="12" customFormat="1" x14ac:dyDescent="0.2"/>
    <row r="935107" s="12" customFormat="1" x14ac:dyDescent="0.2"/>
    <row r="935108" s="12" customFormat="1" x14ac:dyDescent="0.2"/>
    <row r="935109" s="12" customFormat="1" x14ac:dyDescent="0.2"/>
    <row r="935110" s="12" customFormat="1" x14ac:dyDescent="0.2"/>
    <row r="935111" s="12" customFormat="1" x14ac:dyDescent="0.2"/>
    <row r="935112" s="12" customFormat="1" x14ac:dyDescent="0.2"/>
    <row r="935113" s="12" customFormat="1" x14ac:dyDescent="0.2"/>
    <row r="935114" s="12" customFormat="1" x14ac:dyDescent="0.2"/>
    <row r="935115" s="12" customFormat="1" x14ac:dyDescent="0.2"/>
    <row r="935116" s="12" customFormat="1" x14ac:dyDescent="0.2"/>
    <row r="935117" s="12" customFormat="1" x14ac:dyDescent="0.2"/>
    <row r="935118" s="12" customFormat="1" x14ac:dyDescent="0.2"/>
    <row r="935119" s="12" customFormat="1" x14ac:dyDescent="0.2"/>
    <row r="935120" s="12" customFormat="1" x14ac:dyDescent="0.2"/>
    <row r="935121" s="12" customFormat="1" x14ac:dyDescent="0.2"/>
    <row r="935122" s="12" customFormat="1" x14ac:dyDescent="0.2"/>
    <row r="935123" s="12" customFormat="1" x14ac:dyDescent="0.2"/>
    <row r="935124" s="12" customFormat="1" x14ac:dyDescent="0.2"/>
    <row r="935125" s="12" customFormat="1" x14ac:dyDescent="0.2"/>
    <row r="935126" s="12" customFormat="1" x14ac:dyDescent="0.2"/>
    <row r="935127" s="12" customFormat="1" x14ac:dyDescent="0.2"/>
    <row r="935128" s="12" customFormat="1" x14ac:dyDescent="0.2"/>
    <row r="935129" s="12" customFormat="1" x14ac:dyDescent="0.2"/>
    <row r="935130" s="12" customFormat="1" x14ac:dyDescent="0.2"/>
    <row r="935131" s="12" customFormat="1" x14ac:dyDescent="0.2"/>
    <row r="935132" s="12" customFormat="1" x14ac:dyDescent="0.2"/>
    <row r="935133" s="12" customFormat="1" x14ac:dyDescent="0.2"/>
    <row r="935134" s="12" customFormat="1" x14ac:dyDescent="0.2"/>
    <row r="935135" s="12" customFormat="1" x14ac:dyDescent="0.2"/>
    <row r="935136" s="12" customFormat="1" x14ac:dyDescent="0.2"/>
    <row r="935137" s="12" customFormat="1" x14ac:dyDescent="0.2"/>
    <row r="935138" s="12" customFormat="1" x14ac:dyDescent="0.2"/>
    <row r="935139" s="12" customFormat="1" x14ac:dyDescent="0.2"/>
    <row r="935140" s="12" customFormat="1" x14ac:dyDescent="0.2"/>
    <row r="935141" s="12" customFormat="1" x14ac:dyDescent="0.2"/>
    <row r="935142" s="12" customFormat="1" x14ac:dyDescent="0.2"/>
    <row r="935143" s="12" customFormat="1" x14ac:dyDescent="0.2"/>
    <row r="935144" s="12" customFormat="1" x14ac:dyDescent="0.2"/>
    <row r="935145" s="12" customFormat="1" x14ac:dyDescent="0.2"/>
    <row r="935146" s="12" customFormat="1" x14ac:dyDescent="0.2"/>
    <row r="935147" s="12" customFormat="1" x14ac:dyDescent="0.2"/>
    <row r="935148" s="12" customFormat="1" x14ac:dyDescent="0.2"/>
    <row r="935149" s="12" customFormat="1" x14ac:dyDescent="0.2"/>
    <row r="935150" s="12" customFormat="1" x14ac:dyDescent="0.2"/>
    <row r="935151" s="12" customFormat="1" x14ac:dyDescent="0.2"/>
    <row r="935152" s="12" customFormat="1" x14ac:dyDescent="0.2"/>
    <row r="935153" s="12" customFormat="1" x14ac:dyDescent="0.2"/>
    <row r="935154" s="12" customFormat="1" x14ac:dyDescent="0.2"/>
    <row r="935155" s="12" customFormat="1" x14ac:dyDescent="0.2"/>
    <row r="935156" s="12" customFormat="1" x14ac:dyDescent="0.2"/>
    <row r="935157" s="12" customFormat="1" x14ac:dyDescent="0.2"/>
    <row r="935158" s="12" customFormat="1" x14ac:dyDescent="0.2"/>
    <row r="935159" s="12" customFormat="1" x14ac:dyDescent="0.2"/>
    <row r="935160" s="12" customFormat="1" x14ac:dyDescent="0.2"/>
    <row r="935161" s="12" customFormat="1" x14ac:dyDescent="0.2"/>
    <row r="935162" s="12" customFormat="1" x14ac:dyDescent="0.2"/>
    <row r="935163" s="12" customFormat="1" x14ac:dyDescent="0.2"/>
    <row r="935164" s="12" customFormat="1" x14ac:dyDescent="0.2"/>
    <row r="935165" s="12" customFormat="1" x14ac:dyDescent="0.2"/>
    <row r="935166" s="12" customFormat="1" x14ac:dyDescent="0.2"/>
    <row r="935167" s="12" customFormat="1" x14ac:dyDescent="0.2"/>
    <row r="935168" s="12" customFormat="1" x14ac:dyDescent="0.2"/>
    <row r="935169" s="12" customFormat="1" x14ac:dyDescent="0.2"/>
    <row r="935170" s="12" customFormat="1" x14ac:dyDescent="0.2"/>
    <row r="935171" s="12" customFormat="1" x14ac:dyDescent="0.2"/>
    <row r="935172" s="12" customFormat="1" x14ac:dyDescent="0.2"/>
    <row r="935173" s="12" customFormat="1" x14ac:dyDescent="0.2"/>
    <row r="935174" s="12" customFormat="1" x14ac:dyDescent="0.2"/>
    <row r="935175" s="12" customFormat="1" x14ac:dyDescent="0.2"/>
    <row r="935176" s="12" customFormat="1" x14ac:dyDescent="0.2"/>
    <row r="935177" s="12" customFormat="1" x14ac:dyDescent="0.2"/>
    <row r="935178" s="12" customFormat="1" x14ac:dyDescent="0.2"/>
    <row r="935179" s="12" customFormat="1" x14ac:dyDescent="0.2"/>
    <row r="935180" s="12" customFormat="1" x14ac:dyDescent="0.2"/>
    <row r="935181" s="12" customFormat="1" x14ac:dyDescent="0.2"/>
    <row r="935182" s="12" customFormat="1" x14ac:dyDescent="0.2"/>
    <row r="935183" s="12" customFormat="1" x14ac:dyDescent="0.2"/>
    <row r="935184" s="12" customFormat="1" x14ac:dyDescent="0.2"/>
    <row r="935185" s="12" customFormat="1" x14ac:dyDescent="0.2"/>
    <row r="935186" s="12" customFormat="1" x14ac:dyDescent="0.2"/>
    <row r="935187" s="12" customFormat="1" x14ac:dyDescent="0.2"/>
    <row r="935188" s="12" customFormat="1" x14ac:dyDescent="0.2"/>
    <row r="935189" s="12" customFormat="1" x14ac:dyDescent="0.2"/>
    <row r="935190" s="12" customFormat="1" x14ac:dyDescent="0.2"/>
    <row r="935191" s="12" customFormat="1" x14ac:dyDescent="0.2"/>
    <row r="935192" s="12" customFormat="1" x14ac:dyDescent="0.2"/>
    <row r="935193" s="12" customFormat="1" x14ac:dyDescent="0.2"/>
    <row r="935194" s="12" customFormat="1" x14ac:dyDescent="0.2"/>
    <row r="935195" s="12" customFormat="1" x14ac:dyDescent="0.2"/>
    <row r="935196" s="12" customFormat="1" x14ac:dyDescent="0.2"/>
    <row r="935197" s="12" customFormat="1" x14ac:dyDescent="0.2"/>
    <row r="935198" s="12" customFormat="1" x14ac:dyDescent="0.2"/>
    <row r="935199" s="12" customFormat="1" x14ac:dyDescent="0.2"/>
    <row r="935200" s="12" customFormat="1" x14ac:dyDescent="0.2"/>
    <row r="935201" s="12" customFormat="1" x14ac:dyDescent="0.2"/>
    <row r="935202" s="12" customFormat="1" x14ac:dyDescent="0.2"/>
    <row r="935203" s="12" customFormat="1" x14ac:dyDescent="0.2"/>
    <row r="935204" s="12" customFormat="1" x14ac:dyDescent="0.2"/>
    <row r="935205" s="12" customFormat="1" x14ac:dyDescent="0.2"/>
    <row r="935206" s="12" customFormat="1" x14ac:dyDescent="0.2"/>
    <row r="935207" s="12" customFormat="1" x14ac:dyDescent="0.2"/>
    <row r="935208" s="12" customFormat="1" x14ac:dyDescent="0.2"/>
    <row r="935209" s="12" customFormat="1" x14ac:dyDescent="0.2"/>
    <row r="935210" s="12" customFormat="1" x14ac:dyDescent="0.2"/>
    <row r="935211" s="12" customFormat="1" x14ac:dyDescent="0.2"/>
    <row r="935212" s="12" customFormat="1" x14ac:dyDescent="0.2"/>
    <row r="935213" s="12" customFormat="1" x14ac:dyDescent="0.2"/>
    <row r="935214" s="12" customFormat="1" x14ac:dyDescent="0.2"/>
    <row r="935215" s="12" customFormat="1" x14ac:dyDescent="0.2"/>
    <row r="935216" s="12" customFormat="1" x14ac:dyDescent="0.2"/>
    <row r="935217" s="12" customFormat="1" x14ac:dyDescent="0.2"/>
    <row r="935218" s="12" customFormat="1" x14ac:dyDescent="0.2"/>
    <row r="935219" s="12" customFormat="1" x14ac:dyDescent="0.2"/>
    <row r="935220" s="12" customFormat="1" x14ac:dyDescent="0.2"/>
    <row r="935221" s="12" customFormat="1" x14ac:dyDescent="0.2"/>
    <row r="935222" s="12" customFormat="1" x14ac:dyDescent="0.2"/>
    <row r="935223" s="12" customFormat="1" x14ac:dyDescent="0.2"/>
    <row r="935224" s="12" customFormat="1" x14ac:dyDescent="0.2"/>
    <row r="935225" s="12" customFormat="1" x14ac:dyDescent="0.2"/>
    <row r="935226" s="12" customFormat="1" x14ac:dyDescent="0.2"/>
    <row r="935227" s="12" customFormat="1" x14ac:dyDescent="0.2"/>
    <row r="935228" s="12" customFormat="1" x14ac:dyDescent="0.2"/>
    <row r="935229" s="12" customFormat="1" x14ac:dyDescent="0.2"/>
    <row r="935230" s="12" customFormat="1" x14ac:dyDescent="0.2"/>
    <row r="935231" s="12" customFormat="1" x14ac:dyDescent="0.2"/>
    <row r="935232" s="12" customFormat="1" x14ac:dyDescent="0.2"/>
    <row r="935233" s="12" customFormat="1" x14ac:dyDescent="0.2"/>
    <row r="935234" s="12" customFormat="1" x14ac:dyDescent="0.2"/>
    <row r="935235" s="12" customFormat="1" x14ac:dyDescent="0.2"/>
    <row r="935236" s="12" customFormat="1" x14ac:dyDescent="0.2"/>
    <row r="935237" s="12" customFormat="1" x14ac:dyDescent="0.2"/>
    <row r="935238" s="12" customFormat="1" x14ac:dyDescent="0.2"/>
    <row r="935239" s="12" customFormat="1" x14ac:dyDescent="0.2"/>
    <row r="935240" s="12" customFormat="1" x14ac:dyDescent="0.2"/>
    <row r="935241" s="12" customFormat="1" x14ac:dyDescent="0.2"/>
    <row r="935242" s="12" customFormat="1" x14ac:dyDescent="0.2"/>
    <row r="935243" s="12" customFormat="1" x14ac:dyDescent="0.2"/>
    <row r="935244" s="12" customFormat="1" x14ac:dyDescent="0.2"/>
    <row r="935245" s="12" customFormat="1" x14ac:dyDescent="0.2"/>
    <row r="935246" s="12" customFormat="1" x14ac:dyDescent="0.2"/>
    <row r="935247" s="12" customFormat="1" x14ac:dyDescent="0.2"/>
    <row r="935248" s="12" customFormat="1" x14ac:dyDescent="0.2"/>
    <row r="935249" s="12" customFormat="1" x14ac:dyDescent="0.2"/>
    <row r="935250" s="12" customFormat="1" x14ac:dyDescent="0.2"/>
    <row r="935251" s="12" customFormat="1" x14ac:dyDescent="0.2"/>
    <row r="935252" s="12" customFormat="1" x14ac:dyDescent="0.2"/>
    <row r="935253" s="12" customFormat="1" x14ac:dyDescent="0.2"/>
    <row r="935254" s="12" customFormat="1" x14ac:dyDescent="0.2"/>
    <row r="935255" s="12" customFormat="1" x14ac:dyDescent="0.2"/>
    <row r="935256" s="12" customFormat="1" x14ac:dyDescent="0.2"/>
    <row r="935257" s="12" customFormat="1" x14ac:dyDescent="0.2"/>
    <row r="935258" s="12" customFormat="1" x14ac:dyDescent="0.2"/>
    <row r="935259" s="12" customFormat="1" x14ac:dyDescent="0.2"/>
    <row r="935260" s="12" customFormat="1" x14ac:dyDescent="0.2"/>
    <row r="935261" s="12" customFormat="1" x14ac:dyDescent="0.2"/>
    <row r="935262" s="12" customFormat="1" x14ac:dyDescent="0.2"/>
    <row r="935263" s="12" customFormat="1" x14ac:dyDescent="0.2"/>
    <row r="935264" s="12" customFormat="1" x14ac:dyDescent="0.2"/>
    <row r="935265" s="12" customFormat="1" x14ac:dyDescent="0.2"/>
    <row r="935266" s="12" customFormat="1" x14ac:dyDescent="0.2"/>
    <row r="935267" s="12" customFormat="1" x14ac:dyDescent="0.2"/>
    <row r="935268" s="12" customFormat="1" x14ac:dyDescent="0.2"/>
    <row r="935269" s="12" customFormat="1" x14ac:dyDescent="0.2"/>
    <row r="935270" s="12" customFormat="1" x14ac:dyDescent="0.2"/>
    <row r="935271" s="12" customFormat="1" x14ac:dyDescent="0.2"/>
    <row r="935272" s="12" customFormat="1" x14ac:dyDescent="0.2"/>
    <row r="935273" s="12" customFormat="1" x14ac:dyDescent="0.2"/>
    <row r="935274" s="12" customFormat="1" x14ac:dyDescent="0.2"/>
    <row r="935275" s="12" customFormat="1" x14ac:dyDescent="0.2"/>
    <row r="935276" s="12" customFormat="1" x14ac:dyDescent="0.2"/>
    <row r="935277" s="12" customFormat="1" x14ac:dyDescent="0.2"/>
    <row r="935278" s="12" customFormat="1" x14ac:dyDescent="0.2"/>
    <row r="935279" s="12" customFormat="1" x14ac:dyDescent="0.2"/>
    <row r="935280" s="12" customFormat="1" x14ac:dyDescent="0.2"/>
    <row r="935281" s="12" customFormat="1" x14ac:dyDescent="0.2"/>
    <row r="935282" s="12" customFormat="1" x14ac:dyDescent="0.2"/>
    <row r="935283" s="12" customFormat="1" x14ac:dyDescent="0.2"/>
    <row r="935284" s="12" customFormat="1" x14ac:dyDescent="0.2"/>
    <row r="935285" s="12" customFormat="1" x14ac:dyDescent="0.2"/>
    <row r="935286" s="12" customFormat="1" x14ac:dyDescent="0.2"/>
    <row r="935287" s="12" customFormat="1" x14ac:dyDescent="0.2"/>
    <row r="935288" s="12" customFormat="1" x14ac:dyDescent="0.2"/>
    <row r="935289" s="12" customFormat="1" x14ac:dyDescent="0.2"/>
    <row r="935290" s="12" customFormat="1" x14ac:dyDescent="0.2"/>
    <row r="935291" s="12" customFormat="1" x14ac:dyDescent="0.2"/>
    <row r="935292" s="12" customFormat="1" x14ac:dyDescent="0.2"/>
    <row r="935293" s="12" customFormat="1" x14ac:dyDescent="0.2"/>
    <row r="935294" s="12" customFormat="1" x14ac:dyDescent="0.2"/>
    <row r="935295" s="12" customFormat="1" x14ac:dyDescent="0.2"/>
    <row r="935296" s="12" customFormat="1" x14ac:dyDescent="0.2"/>
    <row r="935297" s="12" customFormat="1" x14ac:dyDescent="0.2"/>
    <row r="935298" s="12" customFormat="1" x14ac:dyDescent="0.2"/>
    <row r="935299" s="12" customFormat="1" x14ac:dyDescent="0.2"/>
    <row r="935300" s="12" customFormat="1" x14ac:dyDescent="0.2"/>
    <row r="935301" s="12" customFormat="1" x14ac:dyDescent="0.2"/>
    <row r="935302" s="12" customFormat="1" x14ac:dyDescent="0.2"/>
    <row r="935303" s="12" customFormat="1" x14ac:dyDescent="0.2"/>
    <row r="935304" s="12" customFormat="1" x14ac:dyDescent="0.2"/>
    <row r="935305" s="12" customFormat="1" x14ac:dyDescent="0.2"/>
    <row r="935306" s="12" customFormat="1" x14ac:dyDescent="0.2"/>
    <row r="935307" s="12" customFormat="1" x14ac:dyDescent="0.2"/>
    <row r="935308" s="12" customFormat="1" x14ac:dyDescent="0.2"/>
    <row r="935309" s="12" customFormat="1" x14ac:dyDescent="0.2"/>
    <row r="935310" s="12" customFormat="1" x14ac:dyDescent="0.2"/>
    <row r="935311" s="12" customFormat="1" x14ac:dyDescent="0.2"/>
    <row r="935312" s="12" customFormat="1" x14ac:dyDescent="0.2"/>
    <row r="935313" s="12" customFormat="1" x14ac:dyDescent="0.2"/>
    <row r="935314" s="12" customFormat="1" x14ac:dyDescent="0.2"/>
    <row r="935315" s="12" customFormat="1" x14ac:dyDescent="0.2"/>
    <row r="935316" s="12" customFormat="1" x14ac:dyDescent="0.2"/>
    <row r="935317" s="12" customFormat="1" x14ac:dyDescent="0.2"/>
    <row r="935318" s="12" customFormat="1" x14ac:dyDescent="0.2"/>
    <row r="935319" s="12" customFormat="1" x14ac:dyDescent="0.2"/>
    <row r="935320" s="12" customFormat="1" x14ac:dyDescent="0.2"/>
    <row r="935321" s="12" customFormat="1" x14ac:dyDescent="0.2"/>
    <row r="935322" s="12" customFormat="1" x14ac:dyDescent="0.2"/>
    <row r="935323" s="12" customFormat="1" x14ac:dyDescent="0.2"/>
    <row r="935324" s="12" customFormat="1" x14ac:dyDescent="0.2"/>
    <row r="935325" s="12" customFormat="1" x14ac:dyDescent="0.2"/>
    <row r="935326" s="12" customFormat="1" x14ac:dyDescent="0.2"/>
    <row r="935327" s="12" customFormat="1" x14ac:dyDescent="0.2"/>
    <row r="935328" s="12" customFormat="1" x14ac:dyDescent="0.2"/>
    <row r="935329" s="12" customFormat="1" x14ac:dyDescent="0.2"/>
    <row r="935330" s="12" customFormat="1" x14ac:dyDescent="0.2"/>
    <row r="935331" s="12" customFormat="1" x14ac:dyDescent="0.2"/>
    <row r="935332" s="12" customFormat="1" x14ac:dyDescent="0.2"/>
    <row r="935333" s="12" customFormat="1" x14ac:dyDescent="0.2"/>
    <row r="935334" s="12" customFormat="1" x14ac:dyDescent="0.2"/>
    <row r="935335" s="12" customFormat="1" x14ac:dyDescent="0.2"/>
    <row r="935336" s="12" customFormat="1" x14ac:dyDescent="0.2"/>
    <row r="935337" s="12" customFormat="1" x14ac:dyDescent="0.2"/>
    <row r="935338" s="12" customFormat="1" x14ac:dyDescent="0.2"/>
    <row r="935339" s="12" customFormat="1" x14ac:dyDescent="0.2"/>
    <row r="935340" s="12" customFormat="1" x14ac:dyDescent="0.2"/>
    <row r="935341" s="12" customFormat="1" x14ac:dyDescent="0.2"/>
    <row r="935342" s="12" customFormat="1" x14ac:dyDescent="0.2"/>
    <row r="935343" s="12" customFormat="1" x14ac:dyDescent="0.2"/>
    <row r="935344" s="12" customFormat="1" x14ac:dyDescent="0.2"/>
    <row r="935345" s="12" customFormat="1" x14ac:dyDescent="0.2"/>
    <row r="935346" s="12" customFormat="1" x14ac:dyDescent="0.2"/>
    <row r="935347" s="12" customFormat="1" x14ac:dyDescent="0.2"/>
    <row r="935348" s="12" customFormat="1" x14ac:dyDescent="0.2"/>
    <row r="935349" s="12" customFormat="1" x14ac:dyDescent="0.2"/>
    <row r="935350" s="12" customFormat="1" x14ac:dyDescent="0.2"/>
    <row r="935351" s="12" customFormat="1" x14ac:dyDescent="0.2"/>
    <row r="935352" s="12" customFormat="1" x14ac:dyDescent="0.2"/>
    <row r="935353" s="12" customFormat="1" x14ac:dyDescent="0.2"/>
    <row r="935354" s="12" customFormat="1" x14ac:dyDescent="0.2"/>
    <row r="935355" s="12" customFormat="1" x14ac:dyDescent="0.2"/>
    <row r="935356" s="12" customFormat="1" x14ac:dyDescent="0.2"/>
    <row r="935357" s="12" customFormat="1" x14ac:dyDescent="0.2"/>
    <row r="935358" s="12" customFormat="1" x14ac:dyDescent="0.2"/>
    <row r="935359" s="12" customFormat="1" x14ac:dyDescent="0.2"/>
    <row r="935360" s="12" customFormat="1" x14ac:dyDescent="0.2"/>
    <row r="935361" s="12" customFormat="1" x14ac:dyDescent="0.2"/>
    <row r="935362" s="12" customFormat="1" x14ac:dyDescent="0.2"/>
    <row r="935363" s="12" customFormat="1" x14ac:dyDescent="0.2"/>
    <row r="935364" s="12" customFormat="1" x14ac:dyDescent="0.2"/>
    <row r="935365" s="12" customFormat="1" x14ac:dyDescent="0.2"/>
    <row r="935366" s="12" customFormat="1" x14ac:dyDescent="0.2"/>
    <row r="935367" s="12" customFormat="1" x14ac:dyDescent="0.2"/>
    <row r="935368" s="12" customFormat="1" x14ac:dyDescent="0.2"/>
    <row r="935369" s="12" customFormat="1" x14ac:dyDescent="0.2"/>
    <row r="935370" s="12" customFormat="1" x14ac:dyDescent="0.2"/>
    <row r="935371" s="12" customFormat="1" x14ac:dyDescent="0.2"/>
    <row r="935372" s="12" customFormat="1" x14ac:dyDescent="0.2"/>
    <row r="935373" s="12" customFormat="1" x14ac:dyDescent="0.2"/>
    <row r="935374" s="12" customFormat="1" x14ac:dyDescent="0.2"/>
    <row r="935375" s="12" customFormat="1" x14ac:dyDescent="0.2"/>
    <row r="935376" s="12" customFormat="1" x14ac:dyDescent="0.2"/>
    <row r="935377" s="12" customFormat="1" x14ac:dyDescent="0.2"/>
    <row r="935378" s="12" customFormat="1" x14ac:dyDescent="0.2"/>
    <row r="935379" s="12" customFormat="1" x14ac:dyDescent="0.2"/>
    <row r="935380" s="12" customFormat="1" x14ac:dyDescent="0.2"/>
    <row r="935381" s="12" customFormat="1" x14ac:dyDescent="0.2"/>
    <row r="935382" s="12" customFormat="1" x14ac:dyDescent="0.2"/>
    <row r="935383" s="12" customFormat="1" x14ac:dyDescent="0.2"/>
    <row r="935384" s="12" customFormat="1" x14ac:dyDescent="0.2"/>
    <row r="935385" s="12" customFormat="1" x14ac:dyDescent="0.2"/>
    <row r="935386" s="12" customFormat="1" x14ac:dyDescent="0.2"/>
    <row r="935387" s="12" customFormat="1" x14ac:dyDescent="0.2"/>
    <row r="935388" s="12" customFormat="1" x14ac:dyDescent="0.2"/>
    <row r="935389" s="12" customFormat="1" x14ac:dyDescent="0.2"/>
    <row r="935390" s="12" customFormat="1" x14ac:dyDescent="0.2"/>
    <row r="935391" s="12" customFormat="1" x14ac:dyDescent="0.2"/>
    <row r="935392" s="12" customFormat="1" x14ac:dyDescent="0.2"/>
    <row r="935393" s="12" customFormat="1" x14ac:dyDescent="0.2"/>
    <row r="935394" s="12" customFormat="1" x14ac:dyDescent="0.2"/>
    <row r="935395" s="12" customFormat="1" x14ac:dyDescent="0.2"/>
    <row r="935396" s="12" customFormat="1" x14ac:dyDescent="0.2"/>
    <row r="935397" s="12" customFormat="1" x14ac:dyDescent="0.2"/>
    <row r="935398" s="12" customFormat="1" x14ac:dyDescent="0.2"/>
    <row r="935399" s="12" customFormat="1" x14ac:dyDescent="0.2"/>
    <row r="935400" s="12" customFormat="1" x14ac:dyDescent="0.2"/>
    <row r="935401" s="12" customFormat="1" x14ac:dyDescent="0.2"/>
    <row r="935402" s="12" customFormat="1" x14ac:dyDescent="0.2"/>
    <row r="935403" s="12" customFormat="1" x14ac:dyDescent="0.2"/>
    <row r="935404" s="12" customFormat="1" x14ac:dyDescent="0.2"/>
    <row r="935405" s="12" customFormat="1" x14ac:dyDescent="0.2"/>
    <row r="935406" s="12" customFormat="1" x14ac:dyDescent="0.2"/>
    <row r="935407" s="12" customFormat="1" x14ac:dyDescent="0.2"/>
    <row r="935408" s="12" customFormat="1" x14ac:dyDescent="0.2"/>
    <row r="935409" s="12" customFormat="1" x14ac:dyDescent="0.2"/>
    <row r="935410" s="12" customFormat="1" x14ac:dyDescent="0.2"/>
    <row r="935411" s="12" customFormat="1" x14ac:dyDescent="0.2"/>
    <row r="935412" s="12" customFormat="1" x14ac:dyDescent="0.2"/>
    <row r="935413" s="12" customFormat="1" x14ac:dyDescent="0.2"/>
    <row r="935414" s="12" customFormat="1" x14ac:dyDescent="0.2"/>
    <row r="935415" s="12" customFormat="1" x14ac:dyDescent="0.2"/>
    <row r="935416" s="12" customFormat="1" x14ac:dyDescent="0.2"/>
    <row r="935417" s="12" customFormat="1" x14ac:dyDescent="0.2"/>
    <row r="935418" s="12" customFormat="1" x14ac:dyDescent="0.2"/>
    <row r="935419" s="12" customFormat="1" x14ac:dyDescent="0.2"/>
    <row r="935420" s="12" customFormat="1" x14ac:dyDescent="0.2"/>
    <row r="935421" s="12" customFormat="1" x14ac:dyDescent="0.2"/>
    <row r="935422" s="12" customFormat="1" x14ac:dyDescent="0.2"/>
    <row r="935423" s="12" customFormat="1" x14ac:dyDescent="0.2"/>
    <row r="935424" s="12" customFormat="1" x14ac:dyDescent="0.2"/>
    <row r="935425" s="12" customFormat="1" x14ac:dyDescent="0.2"/>
    <row r="935426" s="12" customFormat="1" x14ac:dyDescent="0.2"/>
    <row r="935427" s="12" customFormat="1" x14ac:dyDescent="0.2"/>
    <row r="935428" s="12" customFormat="1" x14ac:dyDescent="0.2"/>
    <row r="935429" s="12" customFormat="1" x14ac:dyDescent="0.2"/>
    <row r="935430" s="12" customFormat="1" x14ac:dyDescent="0.2"/>
    <row r="935431" s="12" customFormat="1" x14ac:dyDescent="0.2"/>
    <row r="935432" s="12" customFormat="1" x14ac:dyDescent="0.2"/>
    <row r="935433" s="12" customFormat="1" x14ac:dyDescent="0.2"/>
    <row r="935434" s="12" customFormat="1" x14ac:dyDescent="0.2"/>
    <row r="935435" s="12" customFormat="1" x14ac:dyDescent="0.2"/>
    <row r="935436" s="12" customFormat="1" x14ac:dyDescent="0.2"/>
    <row r="935437" s="12" customFormat="1" x14ac:dyDescent="0.2"/>
    <row r="935438" s="12" customFormat="1" x14ac:dyDescent="0.2"/>
    <row r="935439" s="12" customFormat="1" x14ac:dyDescent="0.2"/>
    <row r="935440" s="12" customFormat="1" x14ac:dyDescent="0.2"/>
    <row r="935441" s="12" customFormat="1" x14ac:dyDescent="0.2"/>
    <row r="935442" s="12" customFormat="1" x14ac:dyDescent="0.2"/>
    <row r="935443" s="12" customFormat="1" x14ac:dyDescent="0.2"/>
    <row r="935444" s="12" customFormat="1" x14ac:dyDescent="0.2"/>
    <row r="935445" s="12" customFormat="1" x14ac:dyDescent="0.2"/>
    <row r="935446" s="12" customFormat="1" x14ac:dyDescent="0.2"/>
    <row r="935447" s="12" customFormat="1" x14ac:dyDescent="0.2"/>
    <row r="935448" s="12" customFormat="1" x14ac:dyDescent="0.2"/>
    <row r="935449" s="12" customFormat="1" x14ac:dyDescent="0.2"/>
    <row r="935450" s="12" customFormat="1" x14ac:dyDescent="0.2"/>
    <row r="935451" s="12" customFormat="1" x14ac:dyDescent="0.2"/>
    <row r="935452" s="12" customFormat="1" x14ac:dyDescent="0.2"/>
    <row r="935453" s="12" customFormat="1" x14ac:dyDescent="0.2"/>
    <row r="935454" s="12" customFormat="1" x14ac:dyDescent="0.2"/>
    <row r="935455" s="12" customFormat="1" x14ac:dyDescent="0.2"/>
    <row r="935456" s="12" customFormat="1" x14ac:dyDescent="0.2"/>
    <row r="935457" s="12" customFormat="1" x14ac:dyDescent="0.2"/>
    <row r="935458" s="12" customFormat="1" x14ac:dyDescent="0.2"/>
    <row r="935459" s="12" customFormat="1" x14ac:dyDescent="0.2"/>
    <row r="935460" s="12" customFormat="1" x14ac:dyDescent="0.2"/>
    <row r="935461" s="12" customFormat="1" x14ac:dyDescent="0.2"/>
    <row r="935462" s="12" customFormat="1" x14ac:dyDescent="0.2"/>
    <row r="935463" s="12" customFormat="1" x14ac:dyDescent="0.2"/>
    <row r="935464" s="12" customFormat="1" x14ac:dyDescent="0.2"/>
    <row r="935465" s="12" customFormat="1" x14ac:dyDescent="0.2"/>
    <row r="935466" s="12" customFormat="1" x14ac:dyDescent="0.2"/>
    <row r="935467" s="12" customFormat="1" x14ac:dyDescent="0.2"/>
    <row r="935468" s="12" customFormat="1" x14ac:dyDescent="0.2"/>
    <row r="935469" s="12" customFormat="1" x14ac:dyDescent="0.2"/>
    <row r="935470" s="12" customFormat="1" x14ac:dyDescent="0.2"/>
    <row r="935471" s="12" customFormat="1" x14ac:dyDescent="0.2"/>
    <row r="935472" s="12" customFormat="1" x14ac:dyDescent="0.2"/>
    <row r="935473" s="12" customFormat="1" x14ac:dyDescent="0.2"/>
    <row r="935474" s="12" customFormat="1" x14ac:dyDescent="0.2"/>
    <row r="935475" s="12" customFormat="1" x14ac:dyDescent="0.2"/>
    <row r="935476" s="12" customFormat="1" x14ac:dyDescent="0.2"/>
    <row r="935477" s="12" customFormat="1" x14ac:dyDescent="0.2"/>
    <row r="935478" s="12" customFormat="1" x14ac:dyDescent="0.2"/>
    <row r="935479" s="12" customFormat="1" x14ac:dyDescent="0.2"/>
    <row r="935480" s="12" customFormat="1" x14ac:dyDescent="0.2"/>
    <row r="935481" s="12" customFormat="1" x14ac:dyDescent="0.2"/>
    <row r="935482" s="12" customFormat="1" x14ac:dyDescent="0.2"/>
    <row r="935483" s="12" customFormat="1" x14ac:dyDescent="0.2"/>
    <row r="935484" s="12" customFormat="1" x14ac:dyDescent="0.2"/>
    <row r="935485" s="12" customFormat="1" x14ac:dyDescent="0.2"/>
    <row r="935486" s="12" customFormat="1" x14ac:dyDescent="0.2"/>
    <row r="935487" s="12" customFormat="1" x14ac:dyDescent="0.2"/>
    <row r="935488" s="12" customFormat="1" x14ac:dyDescent="0.2"/>
    <row r="935489" s="12" customFormat="1" x14ac:dyDescent="0.2"/>
    <row r="935490" s="12" customFormat="1" x14ac:dyDescent="0.2"/>
    <row r="935491" s="12" customFormat="1" x14ac:dyDescent="0.2"/>
    <row r="935492" s="12" customFormat="1" x14ac:dyDescent="0.2"/>
    <row r="935493" s="12" customFormat="1" x14ac:dyDescent="0.2"/>
    <row r="935494" s="12" customFormat="1" x14ac:dyDescent="0.2"/>
    <row r="935495" s="12" customFormat="1" x14ac:dyDescent="0.2"/>
    <row r="935496" s="12" customFormat="1" x14ac:dyDescent="0.2"/>
    <row r="935497" s="12" customFormat="1" x14ac:dyDescent="0.2"/>
    <row r="935498" s="12" customFormat="1" x14ac:dyDescent="0.2"/>
    <row r="935499" s="12" customFormat="1" x14ac:dyDescent="0.2"/>
    <row r="935500" s="12" customFormat="1" x14ac:dyDescent="0.2"/>
    <row r="935501" s="12" customFormat="1" x14ac:dyDescent="0.2"/>
    <row r="935502" s="12" customFormat="1" x14ac:dyDescent="0.2"/>
    <row r="935503" s="12" customFormat="1" x14ac:dyDescent="0.2"/>
    <row r="935504" s="12" customFormat="1" x14ac:dyDescent="0.2"/>
    <row r="935505" s="12" customFormat="1" x14ac:dyDescent="0.2"/>
    <row r="935506" s="12" customFormat="1" x14ac:dyDescent="0.2"/>
    <row r="935507" s="12" customFormat="1" x14ac:dyDescent="0.2"/>
    <row r="935508" s="12" customFormat="1" x14ac:dyDescent="0.2"/>
    <row r="935509" s="12" customFormat="1" x14ac:dyDescent="0.2"/>
    <row r="935510" s="12" customFormat="1" x14ac:dyDescent="0.2"/>
    <row r="935511" s="12" customFormat="1" x14ac:dyDescent="0.2"/>
    <row r="935512" s="12" customFormat="1" x14ac:dyDescent="0.2"/>
    <row r="935513" s="12" customFormat="1" x14ac:dyDescent="0.2"/>
    <row r="935514" s="12" customFormat="1" x14ac:dyDescent="0.2"/>
    <row r="935515" s="12" customFormat="1" x14ac:dyDescent="0.2"/>
    <row r="935516" s="12" customFormat="1" x14ac:dyDescent="0.2"/>
    <row r="935517" s="12" customFormat="1" x14ac:dyDescent="0.2"/>
    <row r="935518" s="12" customFormat="1" x14ac:dyDescent="0.2"/>
    <row r="935519" s="12" customFormat="1" x14ac:dyDescent="0.2"/>
    <row r="935520" s="12" customFormat="1" x14ac:dyDescent="0.2"/>
    <row r="935521" s="12" customFormat="1" x14ac:dyDescent="0.2"/>
    <row r="935522" s="12" customFormat="1" x14ac:dyDescent="0.2"/>
    <row r="935523" s="12" customFormat="1" x14ac:dyDescent="0.2"/>
    <row r="935524" s="12" customFormat="1" x14ac:dyDescent="0.2"/>
    <row r="935525" s="12" customFormat="1" x14ac:dyDescent="0.2"/>
    <row r="935526" s="12" customFormat="1" x14ac:dyDescent="0.2"/>
    <row r="935527" s="12" customFormat="1" x14ac:dyDescent="0.2"/>
    <row r="935528" s="12" customFormat="1" x14ac:dyDescent="0.2"/>
    <row r="935529" s="12" customFormat="1" x14ac:dyDescent="0.2"/>
    <row r="935530" s="12" customFormat="1" x14ac:dyDescent="0.2"/>
    <row r="935531" s="12" customFormat="1" x14ac:dyDescent="0.2"/>
    <row r="935532" s="12" customFormat="1" x14ac:dyDescent="0.2"/>
    <row r="935533" s="12" customFormat="1" x14ac:dyDescent="0.2"/>
    <row r="935534" s="12" customFormat="1" x14ac:dyDescent="0.2"/>
    <row r="935535" s="12" customFormat="1" x14ac:dyDescent="0.2"/>
    <row r="935536" s="12" customFormat="1" x14ac:dyDescent="0.2"/>
    <row r="935537" s="12" customFormat="1" x14ac:dyDescent="0.2"/>
    <row r="935538" s="12" customFormat="1" x14ac:dyDescent="0.2"/>
    <row r="935539" s="12" customFormat="1" x14ac:dyDescent="0.2"/>
    <row r="935540" s="12" customFormat="1" x14ac:dyDescent="0.2"/>
    <row r="935541" s="12" customFormat="1" x14ac:dyDescent="0.2"/>
    <row r="935542" s="12" customFormat="1" x14ac:dyDescent="0.2"/>
    <row r="935543" s="12" customFormat="1" x14ac:dyDescent="0.2"/>
    <row r="935544" s="12" customFormat="1" x14ac:dyDescent="0.2"/>
    <row r="935545" s="12" customFormat="1" x14ac:dyDescent="0.2"/>
    <row r="935546" s="12" customFormat="1" x14ac:dyDescent="0.2"/>
    <row r="935547" s="12" customFormat="1" x14ac:dyDescent="0.2"/>
    <row r="935548" s="12" customFormat="1" x14ac:dyDescent="0.2"/>
    <row r="935549" s="12" customFormat="1" x14ac:dyDescent="0.2"/>
    <row r="935550" s="12" customFormat="1" x14ac:dyDescent="0.2"/>
    <row r="935551" s="12" customFormat="1" x14ac:dyDescent="0.2"/>
    <row r="935552" s="12" customFormat="1" x14ac:dyDescent="0.2"/>
    <row r="935553" s="12" customFormat="1" x14ac:dyDescent="0.2"/>
    <row r="935554" s="12" customFormat="1" x14ac:dyDescent="0.2"/>
    <row r="935555" s="12" customFormat="1" x14ac:dyDescent="0.2"/>
    <row r="935556" s="12" customFormat="1" x14ac:dyDescent="0.2"/>
    <row r="935557" s="12" customFormat="1" x14ac:dyDescent="0.2"/>
    <row r="935558" s="12" customFormat="1" x14ac:dyDescent="0.2"/>
    <row r="935559" s="12" customFormat="1" x14ac:dyDescent="0.2"/>
    <row r="935560" s="12" customFormat="1" x14ac:dyDescent="0.2"/>
    <row r="935561" s="12" customFormat="1" x14ac:dyDescent="0.2"/>
    <row r="935562" s="12" customFormat="1" x14ac:dyDescent="0.2"/>
    <row r="935563" s="12" customFormat="1" x14ac:dyDescent="0.2"/>
    <row r="935564" s="12" customFormat="1" x14ac:dyDescent="0.2"/>
    <row r="935565" s="12" customFormat="1" x14ac:dyDescent="0.2"/>
    <row r="935566" s="12" customFormat="1" x14ac:dyDescent="0.2"/>
    <row r="935567" s="12" customFormat="1" x14ac:dyDescent="0.2"/>
    <row r="935568" s="12" customFormat="1" x14ac:dyDescent="0.2"/>
    <row r="935569" s="12" customFormat="1" x14ac:dyDescent="0.2"/>
    <row r="935570" s="12" customFormat="1" x14ac:dyDescent="0.2"/>
    <row r="935571" s="12" customFormat="1" x14ac:dyDescent="0.2"/>
    <row r="935572" s="12" customFormat="1" x14ac:dyDescent="0.2"/>
    <row r="935573" s="12" customFormat="1" x14ac:dyDescent="0.2"/>
    <row r="935574" s="12" customFormat="1" x14ac:dyDescent="0.2"/>
    <row r="935575" s="12" customFormat="1" x14ac:dyDescent="0.2"/>
    <row r="935576" s="12" customFormat="1" x14ac:dyDescent="0.2"/>
    <row r="935577" s="12" customFormat="1" x14ac:dyDescent="0.2"/>
    <row r="935578" s="12" customFormat="1" x14ac:dyDescent="0.2"/>
    <row r="935579" s="12" customFormat="1" x14ac:dyDescent="0.2"/>
    <row r="935580" s="12" customFormat="1" x14ac:dyDescent="0.2"/>
    <row r="935581" s="12" customFormat="1" x14ac:dyDescent="0.2"/>
    <row r="935582" s="12" customFormat="1" x14ac:dyDescent="0.2"/>
    <row r="935583" s="12" customFormat="1" x14ac:dyDescent="0.2"/>
    <row r="935584" s="12" customFormat="1" x14ac:dyDescent="0.2"/>
    <row r="935585" s="12" customFormat="1" x14ac:dyDescent="0.2"/>
    <row r="935586" s="12" customFormat="1" x14ac:dyDescent="0.2"/>
    <row r="935587" s="12" customFormat="1" x14ac:dyDescent="0.2"/>
    <row r="935588" s="12" customFormat="1" x14ac:dyDescent="0.2"/>
    <row r="935589" s="12" customFormat="1" x14ac:dyDescent="0.2"/>
    <row r="935590" s="12" customFormat="1" x14ac:dyDescent="0.2"/>
    <row r="935591" s="12" customFormat="1" x14ac:dyDescent="0.2"/>
    <row r="935592" s="12" customFormat="1" x14ac:dyDescent="0.2"/>
    <row r="935593" s="12" customFormat="1" x14ac:dyDescent="0.2"/>
    <row r="935594" s="12" customFormat="1" x14ac:dyDescent="0.2"/>
    <row r="935595" s="12" customFormat="1" x14ac:dyDescent="0.2"/>
    <row r="935596" s="12" customFormat="1" x14ac:dyDescent="0.2"/>
    <row r="935597" s="12" customFormat="1" x14ac:dyDescent="0.2"/>
    <row r="935598" s="12" customFormat="1" x14ac:dyDescent="0.2"/>
    <row r="935599" s="12" customFormat="1" x14ac:dyDescent="0.2"/>
    <row r="935600" s="12" customFormat="1" x14ac:dyDescent="0.2"/>
    <row r="935601" s="12" customFormat="1" x14ac:dyDescent="0.2"/>
    <row r="935602" s="12" customFormat="1" x14ac:dyDescent="0.2"/>
    <row r="935603" s="12" customFormat="1" x14ac:dyDescent="0.2"/>
    <row r="935604" s="12" customFormat="1" x14ac:dyDescent="0.2"/>
    <row r="935605" s="12" customFormat="1" x14ac:dyDescent="0.2"/>
    <row r="935606" s="12" customFormat="1" x14ac:dyDescent="0.2"/>
    <row r="935607" s="12" customFormat="1" x14ac:dyDescent="0.2"/>
    <row r="935608" s="12" customFormat="1" x14ac:dyDescent="0.2"/>
    <row r="935609" s="12" customFormat="1" x14ac:dyDescent="0.2"/>
    <row r="935610" s="12" customFormat="1" x14ac:dyDescent="0.2"/>
    <row r="935611" s="12" customFormat="1" x14ac:dyDescent="0.2"/>
    <row r="935612" s="12" customFormat="1" x14ac:dyDescent="0.2"/>
    <row r="935613" s="12" customFormat="1" x14ac:dyDescent="0.2"/>
    <row r="935614" s="12" customFormat="1" x14ac:dyDescent="0.2"/>
    <row r="935615" s="12" customFormat="1" x14ac:dyDescent="0.2"/>
    <row r="935616" s="12" customFormat="1" x14ac:dyDescent="0.2"/>
    <row r="935617" s="12" customFormat="1" x14ac:dyDescent="0.2"/>
    <row r="935618" s="12" customFormat="1" x14ac:dyDescent="0.2"/>
    <row r="935619" s="12" customFormat="1" x14ac:dyDescent="0.2"/>
    <row r="935620" s="12" customFormat="1" x14ac:dyDescent="0.2"/>
    <row r="935621" s="12" customFormat="1" x14ac:dyDescent="0.2"/>
    <row r="935622" s="12" customFormat="1" x14ac:dyDescent="0.2"/>
    <row r="935623" s="12" customFormat="1" x14ac:dyDescent="0.2"/>
    <row r="935624" s="12" customFormat="1" x14ac:dyDescent="0.2"/>
    <row r="935625" s="12" customFormat="1" x14ac:dyDescent="0.2"/>
    <row r="935626" s="12" customFormat="1" x14ac:dyDescent="0.2"/>
    <row r="935627" s="12" customFormat="1" x14ac:dyDescent="0.2"/>
    <row r="935628" s="12" customFormat="1" x14ac:dyDescent="0.2"/>
    <row r="935629" s="12" customFormat="1" x14ac:dyDescent="0.2"/>
    <row r="935630" s="12" customFormat="1" x14ac:dyDescent="0.2"/>
    <row r="935631" s="12" customFormat="1" x14ac:dyDescent="0.2"/>
    <row r="935632" s="12" customFormat="1" x14ac:dyDescent="0.2"/>
    <row r="935633" s="12" customFormat="1" x14ac:dyDescent="0.2"/>
    <row r="935634" s="12" customFormat="1" x14ac:dyDescent="0.2"/>
    <row r="935635" s="12" customFormat="1" x14ac:dyDescent="0.2"/>
    <row r="935636" s="12" customFormat="1" x14ac:dyDescent="0.2"/>
    <row r="935637" s="12" customFormat="1" x14ac:dyDescent="0.2"/>
    <row r="935638" s="12" customFormat="1" x14ac:dyDescent="0.2"/>
    <row r="935639" s="12" customFormat="1" x14ac:dyDescent="0.2"/>
    <row r="935640" s="12" customFormat="1" x14ac:dyDescent="0.2"/>
    <row r="935641" s="12" customFormat="1" x14ac:dyDescent="0.2"/>
    <row r="935642" s="12" customFormat="1" x14ac:dyDescent="0.2"/>
    <row r="935643" s="12" customFormat="1" x14ac:dyDescent="0.2"/>
    <row r="935644" s="12" customFormat="1" x14ac:dyDescent="0.2"/>
    <row r="935645" s="12" customFormat="1" x14ac:dyDescent="0.2"/>
    <row r="935646" s="12" customFormat="1" x14ac:dyDescent="0.2"/>
    <row r="935647" s="12" customFormat="1" x14ac:dyDescent="0.2"/>
    <row r="935648" s="12" customFormat="1" x14ac:dyDescent="0.2"/>
    <row r="935649" s="12" customFormat="1" x14ac:dyDescent="0.2"/>
    <row r="935650" s="12" customFormat="1" x14ac:dyDescent="0.2"/>
    <row r="935651" s="12" customFormat="1" x14ac:dyDescent="0.2"/>
    <row r="935652" s="12" customFormat="1" x14ac:dyDescent="0.2"/>
    <row r="935653" s="12" customFormat="1" x14ac:dyDescent="0.2"/>
    <row r="935654" s="12" customFormat="1" x14ac:dyDescent="0.2"/>
    <row r="935655" s="12" customFormat="1" x14ac:dyDescent="0.2"/>
    <row r="935656" s="12" customFormat="1" x14ac:dyDescent="0.2"/>
    <row r="935657" s="12" customFormat="1" x14ac:dyDescent="0.2"/>
    <row r="935658" s="12" customFormat="1" x14ac:dyDescent="0.2"/>
    <row r="935659" s="12" customFormat="1" x14ac:dyDescent="0.2"/>
    <row r="935660" s="12" customFormat="1" x14ac:dyDescent="0.2"/>
    <row r="935661" s="12" customFormat="1" x14ac:dyDescent="0.2"/>
    <row r="935662" s="12" customFormat="1" x14ac:dyDescent="0.2"/>
    <row r="935663" s="12" customFormat="1" x14ac:dyDescent="0.2"/>
    <row r="935664" s="12" customFormat="1" x14ac:dyDescent="0.2"/>
    <row r="935665" s="12" customFormat="1" x14ac:dyDescent="0.2"/>
    <row r="935666" s="12" customFormat="1" x14ac:dyDescent="0.2"/>
    <row r="935667" s="12" customFormat="1" x14ac:dyDescent="0.2"/>
    <row r="935668" s="12" customFormat="1" x14ac:dyDescent="0.2"/>
    <row r="935669" s="12" customFormat="1" x14ac:dyDescent="0.2"/>
    <row r="935670" s="12" customFormat="1" x14ac:dyDescent="0.2"/>
    <row r="935671" s="12" customFormat="1" x14ac:dyDescent="0.2"/>
    <row r="935672" s="12" customFormat="1" x14ac:dyDescent="0.2"/>
    <row r="935673" s="12" customFormat="1" x14ac:dyDescent="0.2"/>
    <row r="935674" s="12" customFormat="1" x14ac:dyDescent="0.2"/>
    <row r="935675" s="12" customFormat="1" x14ac:dyDescent="0.2"/>
    <row r="935676" s="12" customFormat="1" x14ac:dyDescent="0.2"/>
    <row r="935677" s="12" customFormat="1" x14ac:dyDescent="0.2"/>
    <row r="935678" s="12" customFormat="1" x14ac:dyDescent="0.2"/>
    <row r="935679" s="12" customFormat="1" x14ac:dyDescent="0.2"/>
    <row r="935680" s="12" customFormat="1" x14ac:dyDescent="0.2"/>
    <row r="935681" s="12" customFormat="1" x14ac:dyDescent="0.2"/>
    <row r="935682" s="12" customFormat="1" x14ac:dyDescent="0.2"/>
    <row r="935683" s="12" customFormat="1" x14ac:dyDescent="0.2"/>
    <row r="935684" s="12" customFormat="1" x14ac:dyDescent="0.2"/>
    <row r="935685" s="12" customFormat="1" x14ac:dyDescent="0.2"/>
    <row r="935686" s="12" customFormat="1" x14ac:dyDescent="0.2"/>
    <row r="935687" s="12" customFormat="1" x14ac:dyDescent="0.2"/>
    <row r="935688" s="12" customFormat="1" x14ac:dyDescent="0.2"/>
    <row r="935689" s="12" customFormat="1" x14ac:dyDescent="0.2"/>
    <row r="935690" s="12" customFormat="1" x14ac:dyDescent="0.2"/>
    <row r="935691" s="12" customFormat="1" x14ac:dyDescent="0.2"/>
    <row r="935692" s="12" customFormat="1" x14ac:dyDescent="0.2"/>
    <row r="935693" s="12" customFormat="1" x14ac:dyDescent="0.2"/>
    <row r="935694" s="12" customFormat="1" x14ac:dyDescent="0.2"/>
    <row r="935695" s="12" customFormat="1" x14ac:dyDescent="0.2"/>
    <row r="935696" s="12" customFormat="1" x14ac:dyDescent="0.2"/>
    <row r="935697" s="12" customFormat="1" x14ac:dyDescent="0.2"/>
    <row r="935698" s="12" customFormat="1" x14ac:dyDescent="0.2"/>
    <row r="935699" s="12" customFormat="1" x14ac:dyDescent="0.2"/>
    <row r="935700" s="12" customFormat="1" x14ac:dyDescent="0.2"/>
    <row r="935701" s="12" customFormat="1" x14ac:dyDescent="0.2"/>
    <row r="935702" s="12" customFormat="1" x14ac:dyDescent="0.2"/>
    <row r="935703" s="12" customFormat="1" x14ac:dyDescent="0.2"/>
    <row r="935704" s="12" customFormat="1" x14ac:dyDescent="0.2"/>
    <row r="935705" s="12" customFormat="1" x14ac:dyDescent="0.2"/>
    <row r="935706" s="12" customFormat="1" x14ac:dyDescent="0.2"/>
    <row r="935707" s="12" customFormat="1" x14ac:dyDescent="0.2"/>
    <row r="935708" s="12" customFormat="1" x14ac:dyDescent="0.2"/>
    <row r="935709" s="12" customFormat="1" x14ac:dyDescent="0.2"/>
    <row r="935710" s="12" customFormat="1" x14ac:dyDescent="0.2"/>
    <row r="935711" s="12" customFormat="1" x14ac:dyDescent="0.2"/>
    <row r="935712" s="12" customFormat="1" x14ac:dyDescent="0.2"/>
    <row r="935713" s="12" customFormat="1" x14ac:dyDescent="0.2"/>
    <row r="935714" s="12" customFormat="1" x14ac:dyDescent="0.2"/>
    <row r="935715" s="12" customFormat="1" x14ac:dyDescent="0.2"/>
    <row r="935716" s="12" customFormat="1" x14ac:dyDescent="0.2"/>
    <row r="935717" s="12" customFormat="1" x14ac:dyDescent="0.2"/>
    <row r="935718" s="12" customFormat="1" x14ac:dyDescent="0.2"/>
    <row r="935719" s="12" customFormat="1" x14ac:dyDescent="0.2"/>
    <row r="935720" s="12" customFormat="1" x14ac:dyDescent="0.2"/>
    <row r="935721" s="12" customFormat="1" x14ac:dyDescent="0.2"/>
    <row r="935722" s="12" customFormat="1" x14ac:dyDescent="0.2"/>
    <row r="935723" s="12" customFormat="1" x14ac:dyDescent="0.2"/>
    <row r="935724" s="12" customFormat="1" x14ac:dyDescent="0.2"/>
    <row r="935725" s="12" customFormat="1" x14ac:dyDescent="0.2"/>
    <row r="935726" s="12" customFormat="1" x14ac:dyDescent="0.2"/>
    <row r="935727" s="12" customFormat="1" x14ac:dyDescent="0.2"/>
    <row r="935728" s="12" customFormat="1" x14ac:dyDescent="0.2"/>
    <row r="935729" s="12" customFormat="1" x14ac:dyDescent="0.2"/>
    <row r="935730" s="12" customFormat="1" x14ac:dyDescent="0.2"/>
    <row r="935731" s="12" customFormat="1" x14ac:dyDescent="0.2"/>
    <row r="935732" s="12" customFormat="1" x14ac:dyDescent="0.2"/>
    <row r="935733" s="12" customFormat="1" x14ac:dyDescent="0.2"/>
    <row r="935734" s="12" customFormat="1" x14ac:dyDescent="0.2"/>
    <row r="935735" s="12" customFormat="1" x14ac:dyDescent="0.2"/>
    <row r="935736" s="12" customFormat="1" x14ac:dyDescent="0.2"/>
    <row r="935737" s="12" customFormat="1" x14ac:dyDescent="0.2"/>
    <row r="935738" s="12" customFormat="1" x14ac:dyDescent="0.2"/>
    <row r="935739" s="12" customFormat="1" x14ac:dyDescent="0.2"/>
    <row r="935740" s="12" customFormat="1" x14ac:dyDescent="0.2"/>
    <row r="935741" s="12" customFormat="1" x14ac:dyDescent="0.2"/>
    <row r="935742" s="12" customFormat="1" x14ac:dyDescent="0.2"/>
    <row r="935743" s="12" customFormat="1" x14ac:dyDescent="0.2"/>
    <row r="935744" s="12" customFormat="1" x14ac:dyDescent="0.2"/>
    <row r="935745" s="12" customFormat="1" x14ac:dyDescent="0.2"/>
    <row r="935746" s="12" customFormat="1" x14ac:dyDescent="0.2"/>
    <row r="935747" s="12" customFormat="1" x14ac:dyDescent="0.2"/>
    <row r="935748" s="12" customFormat="1" x14ac:dyDescent="0.2"/>
    <row r="935749" s="12" customFormat="1" x14ac:dyDescent="0.2"/>
    <row r="935750" s="12" customFormat="1" x14ac:dyDescent="0.2"/>
    <row r="935751" s="12" customFormat="1" x14ac:dyDescent="0.2"/>
    <row r="935752" s="12" customFormat="1" x14ac:dyDescent="0.2"/>
    <row r="935753" s="12" customFormat="1" x14ac:dyDescent="0.2"/>
    <row r="935754" s="12" customFormat="1" x14ac:dyDescent="0.2"/>
    <row r="935755" s="12" customFormat="1" x14ac:dyDescent="0.2"/>
    <row r="935756" s="12" customFormat="1" x14ac:dyDescent="0.2"/>
    <row r="935757" s="12" customFormat="1" x14ac:dyDescent="0.2"/>
    <row r="935758" s="12" customFormat="1" x14ac:dyDescent="0.2"/>
    <row r="935759" s="12" customFormat="1" x14ac:dyDescent="0.2"/>
    <row r="935760" s="12" customFormat="1" x14ac:dyDescent="0.2"/>
    <row r="935761" s="12" customFormat="1" x14ac:dyDescent="0.2"/>
    <row r="935762" s="12" customFormat="1" x14ac:dyDescent="0.2"/>
    <row r="935763" s="12" customFormat="1" x14ac:dyDescent="0.2"/>
    <row r="935764" s="12" customFormat="1" x14ac:dyDescent="0.2"/>
    <row r="935765" s="12" customFormat="1" x14ac:dyDescent="0.2"/>
    <row r="935766" s="12" customFormat="1" x14ac:dyDescent="0.2"/>
    <row r="935767" s="12" customFormat="1" x14ac:dyDescent="0.2"/>
    <row r="935768" s="12" customFormat="1" x14ac:dyDescent="0.2"/>
    <row r="935769" s="12" customFormat="1" x14ac:dyDescent="0.2"/>
    <row r="935770" s="12" customFormat="1" x14ac:dyDescent="0.2"/>
    <row r="935771" s="12" customFormat="1" x14ac:dyDescent="0.2"/>
    <row r="935772" s="12" customFormat="1" x14ac:dyDescent="0.2"/>
    <row r="935773" s="12" customFormat="1" x14ac:dyDescent="0.2"/>
    <row r="935774" s="12" customFormat="1" x14ac:dyDescent="0.2"/>
    <row r="935775" s="12" customFormat="1" x14ac:dyDescent="0.2"/>
    <row r="935776" s="12" customFormat="1" x14ac:dyDescent="0.2"/>
    <row r="935777" s="12" customFormat="1" x14ac:dyDescent="0.2"/>
    <row r="935778" s="12" customFormat="1" x14ac:dyDescent="0.2"/>
    <row r="935779" s="12" customFormat="1" x14ac:dyDescent="0.2"/>
    <row r="935780" s="12" customFormat="1" x14ac:dyDescent="0.2"/>
    <row r="935781" s="12" customFormat="1" x14ac:dyDescent="0.2"/>
    <row r="935782" s="12" customFormat="1" x14ac:dyDescent="0.2"/>
    <row r="935783" s="12" customFormat="1" x14ac:dyDescent="0.2"/>
    <row r="935784" s="12" customFormat="1" x14ac:dyDescent="0.2"/>
    <row r="935785" s="12" customFormat="1" x14ac:dyDescent="0.2"/>
    <row r="935786" s="12" customFormat="1" x14ac:dyDescent="0.2"/>
    <row r="935787" s="12" customFormat="1" x14ac:dyDescent="0.2"/>
    <row r="935788" s="12" customFormat="1" x14ac:dyDescent="0.2"/>
    <row r="935789" s="12" customFormat="1" x14ac:dyDescent="0.2"/>
    <row r="935790" s="12" customFormat="1" x14ac:dyDescent="0.2"/>
    <row r="935791" s="12" customFormat="1" x14ac:dyDescent="0.2"/>
    <row r="935792" s="12" customFormat="1" x14ac:dyDescent="0.2"/>
    <row r="935793" s="12" customFormat="1" x14ac:dyDescent="0.2"/>
    <row r="935794" s="12" customFormat="1" x14ac:dyDescent="0.2"/>
    <row r="935795" s="12" customFormat="1" x14ac:dyDescent="0.2"/>
    <row r="935796" s="12" customFormat="1" x14ac:dyDescent="0.2"/>
    <row r="935797" s="12" customFormat="1" x14ac:dyDescent="0.2"/>
    <row r="935798" s="12" customFormat="1" x14ac:dyDescent="0.2"/>
    <row r="935799" s="12" customFormat="1" x14ac:dyDescent="0.2"/>
    <row r="935800" s="12" customFormat="1" x14ac:dyDescent="0.2"/>
    <row r="935801" s="12" customFormat="1" x14ac:dyDescent="0.2"/>
    <row r="935802" s="12" customFormat="1" x14ac:dyDescent="0.2"/>
    <row r="935803" s="12" customFormat="1" x14ac:dyDescent="0.2"/>
    <row r="935804" s="12" customFormat="1" x14ac:dyDescent="0.2"/>
    <row r="935805" s="12" customFormat="1" x14ac:dyDescent="0.2"/>
    <row r="935806" s="12" customFormat="1" x14ac:dyDescent="0.2"/>
    <row r="935807" s="12" customFormat="1" x14ac:dyDescent="0.2"/>
    <row r="935808" s="12" customFormat="1" x14ac:dyDescent="0.2"/>
    <row r="935809" s="12" customFormat="1" x14ac:dyDescent="0.2"/>
    <row r="935810" s="12" customFormat="1" x14ac:dyDescent="0.2"/>
    <row r="935811" s="12" customFormat="1" x14ac:dyDescent="0.2"/>
    <row r="935812" s="12" customFormat="1" x14ac:dyDescent="0.2"/>
    <row r="935813" s="12" customFormat="1" x14ac:dyDescent="0.2"/>
    <row r="935814" s="12" customFormat="1" x14ac:dyDescent="0.2"/>
    <row r="935815" s="12" customFormat="1" x14ac:dyDescent="0.2"/>
    <row r="935816" s="12" customFormat="1" x14ac:dyDescent="0.2"/>
    <row r="935817" s="12" customFormat="1" x14ac:dyDescent="0.2"/>
    <row r="935818" s="12" customFormat="1" x14ac:dyDescent="0.2"/>
    <row r="935819" s="12" customFormat="1" x14ac:dyDescent="0.2"/>
    <row r="935820" s="12" customFormat="1" x14ac:dyDescent="0.2"/>
    <row r="935821" s="12" customFormat="1" x14ac:dyDescent="0.2"/>
    <row r="935822" s="12" customFormat="1" x14ac:dyDescent="0.2"/>
    <row r="935823" s="12" customFormat="1" x14ac:dyDescent="0.2"/>
    <row r="935824" s="12" customFormat="1" x14ac:dyDescent="0.2"/>
    <row r="935825" s="12" customFormat="1" x14ac:dyDescent="0.2"/>
    <row r="935826" s="12" customFormat="1" x14ac:dyDescent="0.2"/>
    <row r="935827" s="12" customFormat="1" x14ac:dyDescent="0.2"/>
    <row r="935828" s="12" customFormat="1" x14ac:dyDescent="0.2"/>
    <row r="935829" s="12" customFormat="1" x14ac:dyDescent="0.2"/>
    <row r="935830" s="12" customFormat="1" x14ac:dyDescent="0.2"/>
    <row r="935831" s="12" customFormat="1" x14ac:dyDescent="0.2"/>
    <row r="935832" s="12" customFormat="1" x14ac:dyDescent="0.2"/>
    <row r="935833" s="12" customFormat="1" x14ac:dyDescent="0.2"/>
    <row r="935834" s="12" customFormat="1" x14ac:dyDescent="0.2"/>
    <row r="935835" s="12" customFormat="1" x14ac:dyDescent="0.2"/>
    <row r="935836" s="12" customFormat="1" x14ac:dyDescent="0.2"/>
    <row r="935837" s="12" customFormat="1" x14ac:dyDescent="0.2"/>
    <row r="935838" s="12" customFormat="1" x14ac:dyDescent="0.2"/>
    <row r="935839" s="12" customFormat="1" x14ac:dyDescent="0.2"/>
    <row r="935840" s="12" customFormat="1" x14ac:dyDescent="0.2"/>
    <row r="935841" s="12" customFormat="1" x14ac:dyDescent="0.2"/>
    <row r="935842" s="12" customFormat="1" x14ac:dyDescent="0.2"/>
    <row r="935843" s="12" customFormat="1" x14ac:dyDescent="0.2"/>
    <row r="935844" s="12" customFormat="1" x14ac:dyDescent="0.2"/>
    <row r="935845" s="12" customFormat="1" x14ac:dyDescent="0.2"/>
    <row r="935846" s="12" customFormat="1" x14ac:dyDescent="0.2"/>
    <row r="935847" s="12" customFormat="1" x14ac:dyDescent="0.2"/>
    <row r="935848" s="12" customFormat="1" x14ac:dyDescent="0.2"/>
    <row r="935849" s="12" customFormat="1" x14ac:dyDescent="0.2"/>
    <row r="935850" s="12" customFormat="1" x14ac:dyDescent="0.2"/>
    <row r="935851" s="12" customFormat="1" x14ac:dyDescent="0.2"/>
    <row r="935852" s="12" customFormat="1" x14ac:dyDescent="0.2"/>
    <row r="935853" s="12" customFormat="1" x14ac:dyDescent="0.2"/>
    <row r="935854" s="12" customFormat="1" x14ac:dyDescent="0.2"/>
    <row r="935855" s="12" customFormat="1" x14ac:dyDescent="0.2"/>
    <row r="935856" s="12" customFormat="1" x14ac:dyDescent="0.2"/>
    <row r="935857" s="12" customFormat="1" x14ac:dyDescent="0.2"/>
    <row r="935858" s="12" customFormat="1" x14ac:dyDescent="0.2"/>
    <row r="935859" s="12" customFormat="1" x14ac:dyDescent="0.2"/>
    <row r="935860" s="12" customFormat="1" x14ac:dyDescent="0.2"/>
    <row r="935861" s="12" customFormat="1" x14ac:dyDescent="0.2"/>
    <row r="935862" s="12" customFormat="1" x14ac:dyDescent="0.2"/>
    <row r="935863" s="12" customFormat="1" x14ac:dyDescent="0.2"/>
    <row r="935864" s="12" customFormat="1" x14ac:dyDescent="0.2"/>
    <row r="935865" s="12" customFormat="1" x14ac:dyDescent="0.2"/>
    <row r="935866" s="12" customFormat="1" x14ac:dyDescent="0.2"/>
    <row r="935867" s="12" customFormat="1" x14ac:dyDescent="0.2"/>
    <row r="935868" s="12" customFormat="1" x14ac:dyDescent="0.2"/>
    <row r="935869" s="12" customFormat="1" x14ac:dyDescent="0.2"/>
    <row r="935870" s="12" customFormat="1" x14ac:dyDescent="0.2"/>
    <row r="935871" s="12" customFormat="1" x14ac:dyDescent="0.2"/>
    <row r="935872" s="12" customFormat="1" x14ac:dyDescent="0.2"/>
    <row r="935873" s="12" customFormat="1" x14ac:dyDescent="0.2"/>
    <row r="935874" s="12" customFormat="1" x14ac:dyDescent="0.2"/>
    <row r="935875" s="12" customFormat="1" x14ac:dyDescent="0.2"/>
    <row r="935876" s="12" customFormat="1" x14ac:dyDescent="0.2"/>
    <row r="935877" s="12" customFormat="1" x14ac:dyDescent="0.2"/>
    <row r="935878" s="12" customFormat="1" x14ac:dyDescent="0.2"/>
    <row r="935879" s="12" customFormat="1" x14ac:dyDescent="0.2"/>
    <row r="935880" s="12" customFormat="1" x14ac:dyDescent="0.2"/>
    <row r="935881" s="12" customFormat="1" x14ac:dyDescent="0.2"/>
    <row r="935882" s="12" customFormat="1" x14ac:dyDescent="0.2"/>
    <row r="935883" s="12" customFormat="1" x14ac:dyDescent="0.2"/>
    <row r="935884" s="12" customFormat="1" x14ac:dyDescent="0.2"/>
    <row r="935885" s="12" customFormat="1" x14ac:dyDescent="0.2"/>
    <row r="935886" s="12" customFormat="1" x14ac:dyDescent="0.2"/>
    <row r="935887" s="12" customFormat="1" x14ac:dyDescent="0.2"/>
    <row r="935888" s="12" customFormat="1" x14ac:dyDescent="0.2"/>
    <row r="935889" s="12" customFormat="1" x14ac:dyDescent="0.2"/>
    <row r="935890" s="12" customFormat="1" x14ac:dyDescent="0.2"/>
    <row r="935891" s="12" customFormat="1" x14ac:dyDescent="0.2"/>
    <row r="935892" s="12" customFormat="1" x14ac:dyDescent="0.2"/>
    <row r="935893" s="12" customFormat="1" x14ac:dyDescent="0.2"/>
    <row r="935894" s="12" customFormat="1" x14ac:dyDescent="0.2"/>
    <row r="935895" s="12" customFormat="1" x14ac:dyDescent="0.2"/>
    <row r="935896" s="12" customFormat="1" x14ac:dyDescent="0.2"/>
    <row r="935897" s="12" customFormat="1" x14ac:dyDescent="0.2"/>
    <row r="935898" s="12" customFormat="1" x14ac:dyDescent="0.2"/>
    <row r="935899" s="12" customFormat="1" x14ac:dyDescent="0.2"/>
    <row r="935900" s="12" customFormat="1" x14ac:dyDescent="0.2"/>
    <row r="935901" s="12" customFormat="1" x14ac:dyDescent="0.2"/>
    <row r="935902" s="12" customFormat="1" x14ac:dyDescent="0.2"/>
    <row r="935903" s="12" customFormat="1" x14ac:dyDescent="0.2"/>
    <row r="935904" s="12" customFormat="1" x14ac:dyDescent="0.2"/>
    <row r="935905" s="12" customFormat="1" x14ac:dyDescent="0.2"/>
    <row r="935906" s="12" customFormat="1" x14ac:dyDescent="0.2"/>
    <row r="935907" s="12" customFormat="1" x14ac:dyDescent="0.2"/>
    <row r="935908" s="12" customFormat="1" x14ac:dyDescent="0.2"/>
    <row r="935909" s="12" customFormat="1" x14ac:dyDescent="0.2"/>
    <row r="935910" s="12" customFormat="1" x14ac:dyDescent="0.2"/>
    <row r="935911" s="12" customFormat="1" x14ac:dyDescent="0.2"/>
    <row r="935912" s="12" customFormat="1" x14ac:dyDescent="0.2"/>
    <row r="935913" s="12" customFormat="1" x14ac:dyDescent="0.2"/>
    <row r="935914" s="12" customFormat="1" x14ac:dyDescent="0.2"/>
    <row r="935915" s="12" customFormat="1" x14ac:dyDescent="0.2"/>
    <row r="935916" s="12" customFormat="1" x14ac:dyDescent="0.2"/>
    <row r="935917" s="12" customFormat="1" x14ac:dyDescent="0.2"/>
    <row r="935918" s="12" customFormat="1" x14ac:dyDescent="0.2"/>
    <row r="935919" s="12" customFormat="1" x14ac:dyDescent="0.2"/>
    <row r="935920" s="12" customFormat="1" x14ac:dyDescent="0.2"/>
    <row r="935921" s="12" customFormat="1" x14ac:dyDescent="0.2"/>
    <row r="935922" s="12" customFormat="1" x14ac:dyDescent="0.2"/>
    <row r="935923" s="12" customFormat="1" x14ac:dyDescent="0.2"/>
    <row r="935924" s="12" customFormat="1" x14ac:dyDescent="0.2"/>
    <row r="935925" s="12" customFormat="1" x14ac:dyDescent="0.2"/>
    <row r="935926" s="12" customFormat="1" x14ac:dyDescent="0.2"/>
    <row r="935927" s="12" customFormat="1" x14ac:dyDescent="0.2"/>
    <row r="935928" s="12" customFormat="1" x14ac:dyDescent="0.2"/>
    <row r="935929" s="12" customFormat="1" x14ac:dyDescent="0.2"/>
    <row r="935930" s="12" customFormat="1" x14ac:dyDescent="0.2"/>
    <row r="935931" s="12" customFormat="1" x14ac:dyDescent="0.2"/>
    <row r="935932" s="12" customFormat="1" x14ac:dyDescent="0.2"/>
    <row r="935933" s="12" customFormat="1" x14ac:dyDescent="0.2"/>
    <row r="935934" s="12" customFormat="1" x14ac:dyDescent="0.2"/>
    <row r="935935" s="12" customFormat="1" x14ac:dyDescent="0.2"/>
    <row r="935936" s="12" customFormat="1" x14ac:dyDescent="0.2"/>
    <row r="935937" s="12" customFormat="1" x14ac:dyDescent="0.2"/>
    <row r="935938" s="12" customFormat="1" x14ac:dyDescent="0.2"/>
    <row r="935939" s="12" customFormat="1" x14ac:dyDescent="0.2"/>
    <row r="935940" s="12" customFormat="1" x14ac:dyDescent="0.2"/>
    <row r="935941" s="12" customFormat="1" x14ac:dyDescent="0.2"/>
    <row r="935942" s="12" customFormat="1" x14ac:dyDescent="0.2"/>
    <row r="935943" s="12" customFormat="1" x14ac:dyDescent="0.2"/>
    <row r="935944" s="12" customFormat="1" x14ac:dyDescent="0.2"/>
    <row r="935945" s="12" customFormat="1" x14ac:dyDescent="0.2"/>
    <row r="935946" s="12" customFormat="1" x14ac:dyDescent="0.2"/>
    <row r="935947" s="12" customFormat="1" x14ac:dyDescent="0.2"/>
    <row r="935948" s="12" customFormat="1" x14ac:dyDescent="0.2"/>
    <row r="935949" s="12" customFormat="1" x14ac:dyDescent="0.2"/>
    <row r="935950" s="12" customFormat="1" x14ac:dyDescent="0.2"/>
    <row r="935951" s="12" customFormat="1" x14ac:dyDescent="0.2"/>
    <row r="935952" s="12" customFormat="1" x14ac:dyDescent="0.2"/>
    <row r="935953" s="12" customFormat="1" x14ac:dyDescent="0.2"/>
    <row r="935954" s="12" customFormat="1" x14ac:dyDescent="0.2"/>
    <row r="935955" s="12" customFormat="1" x14ac:dyDescent="0.2"/>
    <row r="935956" s="12" customFormat="1" x14ac:dyDescent="0.2"/>
    <row r="935957" s="12" customFormat="1" x14ac:dyDescent="0.2"/>
    <row r="935958" s="12" customFormat="1" x14ac:dyDescent="0.2"/>
    <row r="935959" s="12" customFormat="1" x14ac:dyDescent="0.2"/>
    <row r="935960" s="12" customFormat="1" x14ac:dyDescent="0.2"/>
    <row r="935961" s="12" customFormat="1" x14ac:dyDescent="0.2"/>
    <row r="935962" s="12" customFormat="1" x14ac:dyDescent="0.2"/>
    <row r="935963" s="12" customFormat="1" x14ac:dyDescent="0.2"/>
    <row r="935964" s="12" customFormat="1" x14ac:dyDescent="0.2"/>
    <row r="935965" s="12" customFormat="1" x14ac:dyDescent="0.2"/>
    <row r="935966" s="12" customFormat="1" x14ac:dyDescent="0.2"/>
    <row r="935967" s="12" customFormat="1" x14ac:dyDescent="0.2"/>
    <row r="935968" s="12" customFormat="1" x14ac:dyDescent="0.2"/>
    <row r="935969" s="12" customFormat="1" x14ac:dyDescent="0.2"/>
    <row r="935970" s="12" customFormat="1" x14ac:dyDescent="0.2"/>
    <row r="935971" s="12" customFormat="1" x14ac:dyDescent="0.2"/>
    <row r="935972" s="12" customFormat="1" x14ac:dyDescent="0.2"/>
    <row r="935973" s="12" customFormat="1" x14ac:dyDescent="0.2"/>
    <row r="935974" s="12" customFormat="1" x14ac:dyDescent="0.2"/>
    <row r="935975" s="12" customFormat="1" x14ac:dyDescent="0.2"/>
    <row r="935976" s="12" customFormat="1" x14ac:dyDescent="0.2"/>
    <row r="935977" s="12" customFormat="1" x14ac:dyDescent="0.2"/>
    <row r="935978" s="12" customFormat="1" x14ac:dyDescent="0.2"/>
    <row r="935979" s="12" customFormat="1" x14ac:dyDescent="0.2"/>
    <row r="935980" s="12" customFormat="1" x14ac:dyDescent="0.2"/>
    <row r="935981" s="12" customFormat="1" x14ac:dyDescent="0.2"/>
    <row r="935982" s="12" customFormat="1" x14ac:dyDescent="0.2"/>
    <row r="935983" s="12" customFormat="1" x14ac:dyDescent="0.2"/>
    <row r="935984" s="12" customFormat="1" x14ac:dyDescent="0.2"/>
    <row r="935985" s="12" customFormat="1" x14ac:dyDescent="0.2"/>
    <row r="935986" s="12" customFormat="1" x14ac:dyDescent="0.2"/>
    <row r="935987" s="12" customFormat="1" x14ac:dyDescent="0.2"/>
    <row r="935988" s="12" customFormat="1" x14ac:dyDescent="0.2"/>
    <row r="935989" s="12" customFormat="1" x14ac:dyDescent="0.2"/>
    <row r="935990" s="12" customFormat="1" x14ac:dyDescent="0.2"/>
    <row r="935991" s="12" customFormat="1" x14ac:dyDescent="0.2"/>
    <row r="935992" s="12" customFormat="1" x14ac:dyDescent="0.2"/>
    <row r="935993" s="12" customFormat="1" x14ac:dyDescent="0.2"/>
    <row r="935994" s="12" customFormat="1" x14ac:dyDescent="0.2"/>
    <row r="935995" s="12" customFormat="1" x14ac:dyDescent="0.2"/>
    <row r="935996" s="12" customFormat="1" x14ac:dyDescent="0.2"/>
    <row r="935997" s="12" customFormat="1" x14ac:dyDescent="0.2"/>
    <row r="935998" s="12" customFormat="1" x14ac:dyDescent="0.2"/>
    <row r="935999" s="12" customFormat="1" x14ac:dyDescent="0.2"/>
    <row r="936000" s="12" customFormat="1" x14ac:dyDescent="0.2"/>
    <row r="936001" s="12" customFormat="1" x14ac:dyDescent="0.2"/>
    <row r="936002" s="12" customFormat="1" x14ac:dyDescent="0.2"/>
    <row r="936003" s="12" customFormat="1" x14ac:dyDescent="0.2"/>
    <row r="936004" s="12" customFormat="1" x14ac:dyDescent="0.2"/>
    <row r="936005" s="12" customFormat="1" x14ac:dyDescent="0.2"/>
    <row r="936006" s="12" customFormat="1" x14ac:dyDescent="0.2"/>
    <row r="936007" s="12" customFormat="1" x14ac:dyDescent="0.2"/>
    <row r="936008" s="12" customFormat="1" x14ac:dyDescent="0.2"/>
    <row r="936009" s="12" customFormat="1" x14ac:dyDescent="0.2"/>
    <row r="936010" s="12" customFormat="1" x14ac:dyDescent="0.2"/>
    <row r="936011" s="12" customFormat="1" x14ac:dyDescent="0.2"/>
    <row r="936012" s="12" customFormat="1" x14ac:dyDescent="0.2"/>
    <row r="936013" s="12" customFormat="1" x14ac:dyDescent="0.2"/>
    <row r="936014" s="12" customFormat="1" x14ac:dyDescent="0.2"/>
    <row r="936015" s="12" customFormat="1" x14ac:dyDescent="0.2"/>
    <row r="936016" s="12" customFormat="1" x14ac:dyDescent="0.2"/>
    <row r="936017" s="12" customFormat="1" x14ac:dyDescent="0.2"/>
    <row r="936018" s="12" customFormat="1" x14ac:dyDescent="0.2"/>
    <row r="936019" s="12" customFormat="1" x14ac:dyDescent="0.2"/>
    <row r="936020" s="12" customFormat="1" x14ac:dyDescent="0.2"/>
    <row r="936021" s="12" customFormat="1" x14ac:dyDescent="0.2"/>
    <row r="936022" s="12" customFormat="1" x14ac:dyDescent="0.2"/>
    <row r="936023" s="12" customFormat="1" x14ac:dyDescent="0.2"/>
    <row r="936024" s="12" customFormat="1" x14ac:dyDescent="0.2"/>
    <row r="936025" s="12" customFormat="1" x14ac:dyDescent="0.2"/>
    <row r="936026" s="12" customFormat="1" x14ac:dyDescent="0.2"/>
    <row r="936027" s="12" customFormat="1" x14ac:dyDescent="0.2"/>
    <row r="936028" s="12" customFormat="1" x14ac:dyDescent="0.2"/>
    <row r="936029" s="12" customFormat="1" x14ac:dyDescent="0.2"/>
    <row r="936030" s="12" customFormat="1" x14ac:dyDescent="0.2"/>
    <row r="936031" s="12" customFormat="1" x14ac:dyDescent="0.2"/>
    <row r="936032" s="12" customFormat="1" x14ac:dyDescent="0.2"/>
    <row r="936033" s="12" customFormat="1" x14ac:dyDescent="0.2"/>
    <row r="936034" s="12" customFormat="1" x14ac:dyDescent="0.2"/>
    <row r="936035" s="12" customFormat="1" x14ac:dyDescent="0.2"/>
    <row r="936036" s="12" customFormat="1" x14ac:dyDescent="0.2"/>
    <row r="936037" s="12" customFormat="1" x14ac:dyDescent="0.2"/>
    <row r="936038" s="12" customFormat="1" x14ac:dyDescent="0.2"/>
    <row r="936039" s="12" customFormat="1" x14ac:dyDescent="0.2"/>
    <row r="936040" s="12" customFormat="1" x14ac:dyDescent="0.2"/>
    <row r="936041" s="12" customFormat="1" x14ac:dyDescent="0.2"/>
    <row r="936042" s="12" customFormat="1" x14ac:dyDescent="0.2"/>
    <row r="936043" s="12" customFormat="1" x14ac:dyDescent="0.2"/>
    <row r="936044" s="12" customFormat="1" x14ac:dyDescent="0.2"/>
    <row r="936045" s="12" customFormat="1" x14ac:dyDescent="0.2"/>
    <row r="936046" s="12" customFormat="1" x14ac:dyDescent="0.2"/>
    <row r="936047" s="12" customFormat="1" x14ac:dyDescent="0.2"/>
    <row r="936048" s="12" customFormat="1" x14ac:dyDescent="0.2"/>
    <row r="936049" s="12" customFormat="1" x14ac:dyDescent="0.2"/>
    <row r="936050" s="12" customFormat="1" x14ac:dyDescent="0.2"/>
    <row r="936051" s="12" customFormat="1" x14ac:dyDescent="0.2"/>
    <row r="936052" s="12" customFormat="1" x14ac:dyDescent="0.2"/>
    <row r="936053" s="12" customFormat="1" x14ac:dyDescent="0.2"/>
    <row r="936054" s="12" customFormat="1" x14ac:dyDescent="0.2"/>
    <row r="936055" s="12" customFormat="1" x14ac:dyDescent="0.2"/>
    <row r="936056" s="12" customFormat="1" x14ac:dyDescent="0.2"/>
    <row r="936057" s="12" customFormat="1" x14ac:dyDescent="0.2"/>
    <row r="936058" s="12" customFormat="1" x14ac:dyDescent="0.2"/>
    <row r="936059" s="12" customFormat="1" x14ac:dyDescent="0.2"/>
    <row r="936060" s="12" customFormat="1" x14ac:dyDescent="0.2"/>
    <row r="936061" s="12" customFormat="1" x14ac:dyDescent="0.2"/>
    <row r="936062" s="12" customFormat="1" x14ac:dyDescent="0.2"/>
    <row r="936063" s="12" customFormat="1" x14ac:dyDescent="0.2"/>
    <row r="936064" s="12" customFormat="1" x14ac:dyDescent="0.2"/>
    <row r="936065" s="12" customFormat="1" x14ac:dyDescent="0.2"/>
    <row r="936066" s="12" customFormat="1" x14ac:dyDescent="0.2"/>
    <row r="936067" s="12" customFormat="1" x14ac:dyDescent="0.2"/>
    <row r="936068" s="12" customFormat="1" x14ac:dyDescent="0.2"/>
    <row r="936069" s="12" customFormat="1" x14ac:dyDescent="0.2"/>
    <row r="936070" s="12" customFormat="1" x14ac:dyDescent="0.2"/>
    <row r="936071" s="12" customFormat="1" x14ac:dyDescent="0.2"/>
    <row r="936072" s="12" customFormat="1" x14ac:dyDescent="0.2"/>
    <row r="936073" s="12" customFormat="1" x14ac:dyDescent="0.2"/>
    <row r="936074" s="12" customFormat="1" x14ac:dyDescent="0.2"/>
    <row r="936075" s="12" customFormat="1" x14ac:dyDescent="0.2"/>
    <row r="936076" s="12" customFormat="1" x14ac:dyDescent="0.2"/>
    <row r="936077" s="12" customFormat="1" x14ac:dyDescent="0.2"/>
    <row r="936078" s="12" customFormat="1" x14ac:dyDescent="0.2"/>
    <row r="936079" s="12" customFormat="1" x14ac:dyDescent="0.2"/>
    <row r="936080" s="12" customFormat="1" x14ac:dyDescent="0.2"/>
    <row r="936081" s="12" customFormat="1" x14ac:dyDescent="0.2"/>
    <row r="936082" s="12" customFormat="1" x14ac:dyDescent="0.2"/>
    <row r="936083" s="12" customFormat="1" x14ac:dyDescent="0.2"/>
    <row r="936084" s="12" customFormat="1" x14ac:dyDescent="0.2"/>
    <row r="936085" s="12" customFormat="1" x14ac:dyDescent="0.2"/>
    <row r="936086" s="12" customFormat="1" x14ac:dyDescent="0.2"/>
    <row r="936087" s="12" customFormat="1" x14ac:dyDescent="0.2"/>
    <row r="936088" s="12" customFormat="1" x14ac:dyDescent="0.2"/>
    <row r="936089" s="12" customFormat="1" x14ac:dyDescent="0.2"/>
    <row r="936090" s="12" customFormat="1" x14ac:dyDescent="0.2"/>
    <row r="936091" s="12" customFormat="1" x14ac:dyDescent="0.2"/>
    <row r="936092" s="12" customFormat="1" x14ac:dyDescent="0.2"/>
    <row r="936093" s="12" customFormat="1" x14ac:dyDescent="0.2"/>
    <row r="936094" s="12" customFormat="1" x14ac:dyDescent="0.2"/>
    <row r="936095" s="12" customFormat="1" x14ac:dyDescent="0.2"/>
    <row r="936096" s="12" customFormat="1" x14ac:dyDescent="0.2"/>
    <row r="936097" s="12" customFormat="1" x14ac:dyDescent="0.2"/>
    <row r="936098" s="12" customFormat="1" x14ac:dyDescent="0.2"/>
    <row r="936099" s="12" customFormat="1" x14ac:dyDescent="0.2"/>
    <row r="936100" s="12" customFormat="1" x14ac:dyDescent="0.2"/>
    <row r="936101" s="12" customFormat="1" x14ac:dyDescent="0.2"/>
    <row r="936102" s="12" customFormat="1" x14ac:dyDescent="0.2"/>
    <row r="936103" s="12" customFormat="1" x14ac:dyDescent="0.2"/>
    <row r="936104" s="12" customFormat="1" x14ac:dyDescent="0.2"/>
    <row r="936105" s="12" customFormat="1" x14ac:dyDescent="0.2"/>
    <row r="936106" s="12" customFormat="1" x14ac:dyDescent="0.2"/>
    <row r="936107" s="12" customFormat="1" x14ac:dyDescent="0.2"/>
    <row r="936108" s="12" customFormat="1" x14ac:dyDescent="0.2"/>
    <row r="936109" s="12" customFormat="1" x14ac:dyDescent="0.2"/>
    <row r="936110" s="12" customFormat="1" x14ac:dyDescent="0.2"/>
    <row r="936111" s="12" customFormat="1" x14ac:dyDescent="0.2"/>
    <row r="936112" s="12" customFormat="1" x14ac:dyDescent="0.2"/>
    <row r="936113" s="12" customFormat="1" x14ac:dyDescent="0.2"/>
    <row r="936114" s="12" customFormat="1" x14ac:dyDescent="0.2"/>
    <row r="936115" s="12" customFormat="1" x14ac:dyDescent="0.2"/>
    <row r="936116" s="12" customFormat="1" x14ac:dyDescent="0.2"/>
    <row r="936117" s="12" customFormat="1" x14ac:dyDescent="0.2"/>
    <row r="936118" s="12" customFormat="1" x14ac:dyDescent="0.2"/>
    <row r="936119" s="12" customFormat="1" x14ac:dyDescent="0.2"/>
    <row r="936120" s="12" customFormat="1" x14ac:dyDescent="0.2"/>
    <row r="936121" s="12" customFormat="1" x14ac:dyDescent="0.2"/>
    <row r="936122" s="12" customFormat="1" x14ac:dyDescent="0.2"/>
    <row r="936123" s="12" customFormat="1" x14ac:dyDescent="0.2"/>
    <row r="936124" s="12" customFormat="1" x14ac:dyDescent="0.2"/>
    <row r="936125" s="12" customFormat="1" x14ac:dyDescent="0.2"/>
    <row r="936126" s="12" customFormat="1" x14ac:dyDescent="0.2"/>
    <row r="936127" s="12" customFormat="1" x14ac:dyDescent="0.2"/>
    <row r="936128" s="12" customFormat="1" x14ac:dyDescent="0.2"/>
    <row r="936129" s="12" customFormat="1" x14ac:dyDescent="0.2"/>
    <row r="936130" s="12" customFormat="1" x14ac:dyDescent="0.2"/>
    <row r="936131" s="12" customFormat="1" x14ac:dyDescent="0.2"/>
    <row r="936132" s="12" customFormat="1" x14ac:dyDescent="0.2"/>
    <row r="936133" s="12" customFormat="1" x14ac:dyDescent="0.2"/>
    <row r="936134" s="12" customFormat="1" x14ac:dyDescent="0.2"/>
    <row r="936135" s="12" customFormat="1" x14ac:dyDescent="0.2"/>
    <row r="936136" s="12" customFormat="1" x14ac:dyDescent="0.2"/>
    <row r="936137" s="12" customFormat="1" x14ac:dyDescent="0.2"/>
    <row r="936138" s="12" customFormat="1" x14ac:dyDescent="0.2"/>
    <row r="936139" s="12" customFormat="1" x14ac:dyDescent="0.2"/>
    <row r="936140" s="12" customFormat="1" x14ac:dyDescent="0.2"/>
    <row r="936141" s="12" customFormat="1" x14ac:dyDescent="0.2"/>
    <row r="936142" s="12" customFormat="1" x14ac:dyDescent="0.2"/>
    <row r="936143" s="12" customFormat="1" x14ac:dyDescent="0.2"/>
    <row r="936144" s="12" customFormat="1" x14ac:dyDescent="0.2"/>
    <row r="936145" s="12" customFormat="1" x14ac:dyDescent="0.2"/>
    <row r="936146" s="12" customFormat="1" x14ac:dyDescent="0.2"/>
    <row r="936147" s="12" customFormat="1" x14ac:dyDescent="0.2"/>
    <row r="936148" s="12" customFormat="1" x14ac:dyDescent="0.2"/>
    <row r="936149" s="12" customFormat="1" x14ac:dyDescent="0.2"/>
    <row r="936150" s="12" customFormat="1" x14ac:dyDescent="0.2"/>
    <row r="936151" s="12" customFormat="1" x14ac:dyDescent="0.2"/>
    <row r="936152" s="12" customFormat="1" x14ac:dyDescent="0.2"/>
    <row r="936153" s="12" customFormat="1" x14ac:dyDescent="0.2"/>
    <row r="936154" s="12" customFormat="1" x14ac:dyDescent="0.2"/>
    <row r="936155" s="12" customFormat="1" x14ac:dyDescent="0.2"/>
    <row r="936156" s="12" customFormat="1" x14ac:dyDescent="0.2"/>
    <row r="936157" s="12" customFormat="1" x14ac:dyDescent="0.2"/>
    <row r="936158" s="12" customFormat="1" x14ac:dyDescent="0.2"/>
    <row r="936159" s="12" customFormat="1" x14ac:dyDescent="0.2"/>
    <row r="936160" s="12" customFormat="1" x14ac:dyDescent="0.2"/>
    <row r="936161" s="12" customFormat="1" x14ac:dyDescent="0.2"/>
    <row r="936162" s="12" customFormat="1" x14ac:dyDescent="0.2"/>
    <row r="936163" s="12" customFormat="1" x14ac:dyDescent="0.2"/>
    <row r="936164" s="12" customFormat="1" x14ac:dyDescent="0.2"/>
    <row r="936165" s="12" customFormat="1" x14ac:dyDescent="0.2"/>
    <row r="936166" s="12" customFormat="1" x14ac:dyDescent="0.2"/>
    <row r="936167" s="12" customFormat="1" x14ac:dyDescent="0.2"/>
    <row r="936168" s="12" customFormat="1" x14ac:dyDescent="0.2"/>
    <row r="936169" s="12" customFormat="1" x14ac:dyDescent="0.2"/>
    <row r="936170" s="12" customFormat="1" x14ac:dyDescent="0.2"/>
    <row r="936171" s="12" customFormat="1" x14ac:dyDescent="0.2"/>
    <row r="936172" s="12" customFormat="1" x14ac:dyDescent="0.2"/>
    <row r="936173" s="12" customFormat="1" x14ac:dyDescent="0.2"/>
    <row r="936174" s="12" customFormat="1" x14ac:dyDescent="0.2"/>
    <row r="936175" s="12" customFormat="1" x14ac:dyDescent="0.2"/>
    <row r="936176" s="12" customFormat="1" x14ac:dyDescent="0.2"/>
    <row r="936177" s="12" customFormat="1" x14ac:dyDescent="0.2"/>
    <row r="936178" s="12" customFormat="1" x14ac:dyDescent="0.2"/>
    <row r="936179" s="12" customFormat="1" x14ac:dyDescent="0.2"/>
    <row r="936180" s="12" customFormat="1" x14ac:dyDescent="0.2"/>
    <row r="936181" s="12" customFormat="1" x14ac:dyDescent="0.2"/>
    <row r="936182" s="12" customFormat="1" x14ac:dyDescent="0.2"/>
    <row r="936183" s="12" customFormat="1" x14ac:dyDescent="0.2"/>
    <row r="936184" s="12" customFormat="1" x14ac:dyDescent="0.2"/>
    <row r="936185" s="12" customFormat="1" x14ac:dyDescent="0.2"/>
    <row r="936186" s="12" customFormat="1" x14ac:dyDescent="0.2"/>
    <row r="936187" s="12" customFormat="1" x14ac:dyDescent="0.2"/>
    <row r="936188" s="12" customFormat="1" x14ac:dyDescent="0.2"/>
    <row r="936189" s="12" customFormat="1" x14ac:dyDescent="0.2"/>
    <row r="936190" s="12" customFormat="1" x14ac:dyDescent="0.2"/>
    <row r="936191" s="12" customFormat="1" x14ac:dyDescent="0.2"/>
    <row r="936192" s="12" customFormat="1" x14ac:dyDescent="0.2"/>
    <row r="936193" s="12" customFormat="1" x14ac:dyDescent="0.2"/>
    <row r="936194" s="12" customFormat="1" x14ac:dyDescent="0.2"/>
    <row r="936195" s="12" customFormat="1" x14ac:dyDescent="0.2"/>
    <row r="936196" s="12" customFormat="1" x14ac:dyDescent="0.2"/>
    <row r="936197" s="12" customFormat="1" x14ac:dyDescent="0.2"/>
    <row r="936198" s="12" customFormat="1" x14ac:dyDescent="0.2"/>
    <row r="936199" s="12" customFormat="1" x14ac:dyDescent="0.2"/>
    <row r="936200" s="12" customFormat="1" x14ac:dyDescent="0.2"/>
    <row r="936201" s="12" customFormat="1" x14ac:dyDescent="0.2"/>
    <row r="936202" s="12" customFormat="1" x14ac:dyDescent="0.2"/>
    <row r="936203" s="12" customFormat="1" x14ac:dyDescent="0.2"/>
    <row r="936204" s="12" customFormat="1" x14ac:dyDescent="0.2"/>
    <row r="936205" s="12" customFormat="1" x14ac:dyDescent="0.2"/>
    <row r="936206" s="12" customFormat="1" x14ac:dyDescent="0.2"/>
    <row r="936207" s="12" customFormat="1" x14ac:dyDescent="0.2"/>
    <row r="936208" s="12" customFormat="1" x14ac:dyDescent="0.2"/>
    <row r="936209" s="12" customFormat="1" x14ac:dyDescent="0.2"/>
    <row r="936210" s="12" customFormat="1" x14ac:dyDescent="0.2"/>
    <row r="936211" s="12" customFormat="1" x14ac:dyDescent="0.2"/>
    <row r="936212" s="12" customFormat="1" x14ac:dyDescent="0.2"/>
    <row r="936213" s="12" customFormat="1" x14ac:dyDescent="0.2"/>
    <row r="936214" s="12" customFormat="1" x14ac:dyDescent="0.2"/>
    <row r="936215" s="12" customFormat="1" x14ac:dyDescent="0.2"/>
    <row r="936216" s="12" customFormat="1" x14ac:dyDescent="0.2"/>
    <row r="936217" s="12" customFormat="1" x14ac:dyDescent="0.2"/>
    <row r="936218" s="12" customFormat="1" x14ac:dyDescent="0.2"/>
    <row r="936219" s="12" customFormat="1" x14ac:dyDescent="0.2"/>
    <row r="936220" s="12" customFormat="1" x14ac:dyDescent="0.2"/>
    <row r="936221" s="12" customFormat="1" x14ac:dyDescent="0.2"/>
    <row r="936222" s="12" customFormat="1" x14ac:dyDescent="0.2"/>
    <row r="936223" s="12" customFormat="1" x14ac:dyDescent="0.2"/>
    <row r="936224" s="12" customFormat="1" x14ac:dyDescent="0.2"/>
    <row r="936225" s="12" customFormat="1" x14ac:dyDescent="0.2"/>
    <row r="936226" s="12" customFormat="1" x14ac:dyDescent="0.2"/>
    <row r="936227" s="12" customFormat="1" x14ac:dyDescent="0.2"/>
    <row r="936228" s="12" customFormat="1" x14ac:dyDescent="0.2"/>
    <row r="936229" s="12" customFormat="1" x14ac:dyDescent="0.2"/>
    <row r="936230" s="12" customFormat="1" x14ac:dyDescent="0.2"/>
    <row r="936231" s="12" customFormat="1" x14ac:dyDescent="0.2"/>
    <row r="936232" s="12" customFormat="1" x14ac:dyDescent="0.2"/>
    <row r="936233" s="12" customFormat="1" x14ac:dyDescent="0.2"/>
    <row r="936234" s="12" customFormat="1" x14ac:dyDescent="0.2"/>
    <row r="936235" s="12" customFormat="1" x14ac:dyDescent="0.2"/>
    <row r="936236" s="12" customFormat="1" x14ac:dyDescent="0.2"/>
    <row r="936237" s="12" customFormat="1" x14ac:dyDescent="0.2"/>
    <row r="936238" s="12" customFormat="1" x14ac:dyDescent="0.2"/>
    <row r="936239" s="12" customFormat="1" x14ac:dyDescent="0.2"/>
    <row r="936240" s="12" customFormat="1" x14ac:dyDescent="0.2"/>
    <row r="936241" s="12" customFormat="1" x14ac:dyDescent="0.2"/>
    <row r="936242" s="12" customFormat="1" x14ac:dyDescent="0.2"/>
    <row r="936243" s="12" customFormat="1" x14ac:dyDescent="0.2"/>
    <row r="936244" s="12" customFormat="1" x14ac:dyDescent="0.2"/>
    <row r="936245" s="12" customFormat="1" x14ac:dyDescent="0.2"/>
    <row r="936246" s="12" customFormat="1" x14ac:dyDescent="0.2"/>
    <row r="936247" s="12" customFormat="1" x14ac:dyDescent="0.2"/>
    <row r="936248" s="12" customFormat="1" x14ac:dyDescent="0.2"/>
    <row r="936249" s="12" customFormat="1" x14ac:dyDescent="0.2"/>
    <row r="936250" s="12" customFormat="1" x14ac:dyDescent="0.2"/>
    <row r="936251" s="12" customFormat="1" x14ac:dyDescent="0.2"/>
    <row r="936252" s="12" customFormat="1" x14ac:dyDescent="0.2"/>
    <row r="936253" s="12" customFormat="1" x14ac:dyDescent="0.2"/>
    <row r="936254" s="12" customFormat="1" x14ac:dyDescent="0.2"/>
    <row r="936255" s="12" customFormat="1" x14ac:dyDescent="0.2"/>
    <row r="936256" s="12" customFormat="1" x14ac:dyDescent="0.2"/>
    <row r="936257" s="12" customFormat="1" x14ac:dyDescent="0.2"/>
    <row r="936258" s="12" customFormat="1" x14ac:dyDescent="0.2"/>
    <row r="936259" s="12" customFormat="1" x14ac:dyDescent="0.2"/>
    <row r="936260" s="12" customFormat="1" x14ac:dyDescent="0.2"/>
    <row r="936261" s="12" customFormat="1" x14ac:dyDescent="0.2"/>
    <row r="936262" s="12" customFormat="1" x14ac:dyDescent="0.2"/>
    <row r="936263" s="12" customFormat="1" x14ac:dyDescent="0.2"/>
    <row r="936264" s="12" customFormat="1" x14ac:dyDescent="0.2"/>
    <row r="936265" s="12" customFormat="1" x14ac:dyDescent="0.2"/>
    <row r="936266" s="12" customFormat="1" x14ac:dyDescent="0.2"/>
    <row r="936267" s="12" customFormat="1" x14ac:dyDescent="0.2"/>
    <row r="936268" s="12" customFormat="1" x14ac:dyDescent="0.2"/>
    <row r="936269" s="12" customFormat="1" x14ac:dyDescent="0.2"/>
    <row r="936270" s="12" customFormat="1" x14ac:dyDescent="0.2"/>
    <row r="936271" s="12" customFormat="1" x14ac:dyDescent="0.2"/>
    <row r="936272" s="12" customFormat="1" x14ac:dyDescent="0.2"/>
    <row r="936273" s="12" customFormat="1" x14ac:dyDescent="0.2"/>
    <row r="936274" s="12" customFormat="1" x14ac:dyDescent="0.2"/>
    <row r="936275" s="12" customFormat="1" x14ac:dyDescent="0.2"/>
    <row r="936276" s="12" customFormat="1" x14ac:dyDescent="0.2"/>
    <row r="936277" s="12" customFormat="1" x14ac:dyDescent="0.2"/>
    <row r="936278" s="12" customFormat="1" x14ac:dyDescent="0.2"/>
    <row r="936279" s="12" customFormat="1" x14ac:dyDescent="0.2"/>
    <row r="936280" s="12" customFormat="1" x14ac:dyDescent="0.2"/>
    <row r="936281" s="12" customFormat="1" x14ac:dyDescent="0.2"/>
    <row r="936282" s="12" customFormat="1" x14ac:dyDescent="0.2"/>
    <row r="936283" s="12" customFormat="1" x14ac:dyDescent="0.2"/>
    <row r="936284" s="12" customFormat="1" x14ac:dyDescent="0.2"/>
    <row r="936285" s="12" customFormat="1" x14ac:dyDescent="0.2"/>
    <row r="936286" s="12" customFormat="1" x14ac:dyDescent="0.2"/>
    <row r="936287" s="12" customFormat="1" x14ac:dyDescent="0.2"/>
    <row r="936288" s="12" customFormat="1" x14ac:dyDescent="0.2"/>
    <row r="936289" s="12" customFormat="1" x14ac:dyDescent="0.2"/>
    <row r="936290" s="12" customFormat="1" x14ac:dyDescent="0.2"/>
    <row r="936291" s="12" customFormat="1" x14ac:dyDescent="0.2"/>
    <row r="936292" s="12" customFormat="1" x14ac:dyDescent="0.2"/>
    <row r="936293" s="12" customFormat="1" x14ac:dyDescent="0.2"/>
    <row r="936294" s="12" customFormat="1" x14ac:dyDescent="0.2"/>
    <row r="936295" s="12" customFormat="1" x14ac:dyDescent="0.2"/>
    <row r="936296" s="12" customFormat="1" x14ac:dyDescent="0.2"/>
    <row r="936297" s="12" customFormat="1" x14ac:dyDescent="0.2"/>
    <row r="936298" s="12" customFormat="1" x14ac:dyDescent="0.2"/>
    <row r="936299" s="12" customFormat="1" x14ac:dyDescent="0.2"/>
    <row r="936300" s="12" customFormat="1" x14ac:dyDescent="0.2"/>
    <row r="936301" s="12" customFormat="1" x14ac:dyDescent="0.2"/>
    <row r="936302" s="12" customFormat="1" x14ac:dyDescent="0.2"/>
    <row r="936303" s="12" customFormat="1" x14ac:dyDescent="0.2"/>
    <row r="936304" s="12" customFormat="1" x14ac:dyDescent="0.2"/>
    <row r="936305" s="12" customFormat="1" x14ac:dyDescent="0.2"/>
    <row r="936306" s="12" customFormat="1" x14ac:dyDescent="0.2"/>
    <row r="936307" s="12" customFormat="1" x14ac:dyDescent="0.2"/>
    <row r="936308" s="12" customFormat="1" x14ac:dyDescent="0.2"/>
    <row r="936309" s="12" customFormat="1" x14ac:dyDescent="0.2"/>
    <row r="936310" s="12" customFormat="1" x14ac:dyDescent="0.2"/>
    <row r="936311" s="12" customFormat="1" x14ac:dyDescent="0.2"/>
    <row r="936312" s="12" customFormat="1" x14ac:dyDescent="0.2"/>
    <row r="936313" s="12" customFormat="1" x14ac:dyDescent="0.2"/>
    <row r="936314" s="12" customFormat="1" x14ac:dyDescent="0.2"/>
    <row r="936315" s="12" customFormat="1" x14ac:dyDescent="0.2"/>
    <row r="936316" s="12" customFormat="1" x14ac:dyDescent="0.2"/>
    <row r="936317" s="12" customFormat="1" x14ac:dyDescent="0.2"/>
    <row r="936318" s="12" customFormat="1" x14ac:dyDescent="0.2"/>
    <row r="936319" s="12" customFormat="1" x14ac:dyDescent="0.2"/>
    <row r="936320" s="12" customFormat="1" x14ac:dyDescent="0.2"/>
    <row r="936321" s="12" customFormat="1" x14ac:dyDescent="0.2"/>
    <row r="936322" s="12" customFormat="1" x14ac:dyDescent="0.2"/>
    <row r="936323" s="12" customFormat="1" x14ac:dyDescent="0.2"/>
    <row r="936324" s="12" customFormat="1" x14ac:dyDescent="0.2"/>
    <row r="936325" s="12" customFormat="1" x14ac:dyDescent="0.2"/>
    <row r="936326" s="12" customFormat="1" x14ac:dyDescent="0.2"/>
    <row r="936327" s="12" customFormat="1" x14ac:dyDescent="0.2"/>
    <row r="936328" s="12" customFormat="1" x14ac:dyDescent="0.2"/>
    <row r="936329" s="12" customFormat="1" x14ac:dyDescent="0.2"/>
    <row r="936330" s="12" customFormat="1" x14ac:dyDescent="0.2"/>
    <row r="936331" s="12" customFormat="1" x14ac:dyDescent="0.2"/>
    <row r="936332" s="12" customFormat="1" x14ac:dyDescent="0.2"/>
    <row r="936333" s="12" customFormat="1" x14ac:dyDescent="0.2"/>
    <row r="936334" s="12" customFormat="1" x14ac:dyDescent="0.2"/>
    <row r="936335" s="12" customFormat="1" x14ac:dyDescent="0.2"/>
    <row r="936336" s="12" customFormat="1" x14ac:dyDescent="0.2"/>
    <row r="936337" s="12" customFormat="1" x14ac:dyDescent="0.2"/>
    <row r="936338" s="12" customFormat="1" x14ac:dyDescent="0.2"/>
    <row r="936339" s="12" customFormat="1" x14ac:dyDescent="0.2"/>
    <row r="936340" s="12" customFormat="1" x14ac:dyDescent="0.2"/>
    <row r="936341" s="12" customFormat="1" x14ac:dyDescent="0.2"/>
    <row r="936342" s="12" customFormat="1" x14ac:dyDescent="0.2"/>
    <row r="936343" s="12" customFormat="1" x14ac:dyDescent="0.2"/>
    <row r="936344" s="12" customFormat="1" x14ac:dyDescent="0.2"/>
    <row r="936345" s="12" customFormat="1" x14ac:dyDescent="0.2"/>
    <row r="936346" s="12" customFormat="1" x14ac:dyDescent="0.2"/>
    <row r="936347" s="12" customFormat="1" x14ac:dyDescent="0.2"/>
    <row r="936348" s="12" customFormat="1" x14ac:dyDescent="0.2"/>
    <row r="936349" s="12" customFormat="1" x14ac:dyDescent="0.2"/>
    <row r="936350" s="12" customFormat="1" x14ac:dyDescent="0.2"/>
    <row r="936351" s="12" customFormat="1" x14ac:dyDescent="0.2"/>
    <row r="936352" s="12" customFormat="1" x14ac:dyDescent="0.2"/>
    <row r="936353" s="12" customFormat="1" x14ac:dyDescent="0.2"/>
    <row r="936354" s="12" customFormat="1" x14ac:dyDescent="0.2"/>
    <row r="936355" s="12" customFormat="1" x14ac:dyDescent="0.2"/>
    <row r="936356" s="12" customFormat="1" x14ac:dyDescent="0.2"/>
    <row r="936357" s="12" customFormat="1" x14ac:dyDescent="0.2"/>
    <row r="936358" s="12" customFormat="1" x14ac:dyDescent="0.2"/>
    <row r="936359" s="12" customFormat="1" x14ac:dyDescent="0.2"/>
    <row r="936360" s="12" customFormat="1" x14ac:dyDescent="0.2"/>
    <row r="936361" s="12" customFormat="1" x14ac:dyDescent="0.2"/>
    <row r="936362" s="12" customFormat="1" x14ac:dyDescent="0.2"/>
    <row r="936363" s="12" customFormat="1" x14ac:dyDescent="0.2"/>
    <row r="936364" s="12" customFormat="1" x14ac:dyDescent="0.2"/>
    <row r="936365" s="12" customFormat="1" x14ac:dyDescent="0.2"/>
    <row r="936366" s="12" customFormat="1" x14ac:dyDescent="0.2"/>
    <row r="936367" s="12" customFormat="1" x14ac:dyDescent="0.2"/>
    <row r="936368" s="12" customFormat="1" x14ac:dyDescent="0.2"/>
    <row r="936369" s="12" customFormat="1" x14ac:dyDescent="0.2"/>
    <row r="936370" s="12" customFormat="1" x14ac:dyDescent="0.2"/>
    <row r="936371" s="12" customFormat="1" x14ac:dyDescent="0.2"/>
    <row r="936372" s="12" customFormat="1" x14ac:dyDescent="0.2"/>
    <row r="936373" s="12" customFormat="1" x14ac:dyDescent="0.2"/>
    <row r="936374" s="12" customFormat="1" x14ac:dyDescent="0.2"/>
    <row r="936375" s="12" customFormat="1" x14ac:dyDescent="0.2"/>
    <row r="936376" s="12" customFormat="1" x14ac:dyDescent="0.2"/>
    <row r="936377" s="12" customFormat="1" x14ac:dyDescent="0.2"/>
    <row r="936378" s="12" customFormat="1" x14ac:dyDescent="0.2"/>
    <row r="936379" s="12" customFormat="1" x14ac:dyDescent="0.2"/>
    <row r="936380" s="12" customFormat="1" x14ac:dyDescent="0.2"/>
    <row r="936381" s="12" customFormat="1" x14ac:dyDescent="0.2"/>
    <row r="936382" s="12" customFormat="1" x14ac:dyDescent="0.2"/>
    <row r="936383" s="12" customFormat="1" x14ac:dyDescent="0.2"/>
    <row r="936384" s="12" customFormat="1" x14ac:dyDescent="0.2"/>
    <row r="936385" s="12" customFormat="1" x14ac:dyDescent="0.2"/>
    <row r="936386" s="12" customFormat="1" x14ac:dyDescent="0.2"/>
    <row r="936387" s="12" customFormat="1" x14ac:dyDescent="0.2"/>
    <row r="936388" s="12" customFormat="1" x14ac:dyDescent="0.2"/>
    <row r="936389" s="12" customFormat="1" x14ac:dyDescent="0.2"/>
    <row r="936390" s="12" customFormat="1" x14ac:dyDescent="0.2"/>
    <row r="936391" s="12" customFormat="1" x14ac:dyDescent="0.2"/>
    <row r="936392" s="12" customFormat="1" x14ac:dyDescent="0.2"/>
    <row r="936393" s="12" customFormat="1" x14ac:dyDescent="0.2"/>
    <row r="936394" s="12" customFormat="1" x14ac:dyDescent="0.2"/>
    <row r="936395" s="12" customFormat="1" x14ac:dyDescent="0.2"/>
    <row r="936396" s="12" customFormat="1" x14ac:dyDescent="0.2"/>
    <row r="936397" s="12" customFormat="1" x14ac:dyDescent="0.2"/>
    <row r="936398" s="12" customFormat="1" x14ac:dyDescent="0.2"/>
    <row r="936399" s="12" customFormat="1" x14ac:dyDescent="0.2"/>
    <row r="936400" s="12" customFormat="1" x14ac:dyDescent="0.2"/>
    <row r="936401" s="12" customFormat="1" x14ac:dyDescent="0.2"/>
    <row r="936402" s="12" customFormat="1" x14ac:dyDescent="0.2"/>
    <row r="936403" s="12" customFormat="1" x14ac:dyDescent="0.2"/>
    <row r="936404" s="12" customFormat="1" x14ac:dyDescent="0.2"/>
    <row r="936405" s="12" customFormat="1" x14ac:dyDescent="0.2"/>
    <row r="936406" s="12" customFormat="1" x14ac:dyDescent="0.2"/>
    <row r="936407" s="12" customFormat="1" x14ac:dyDescent="0.2"/>
    <row r="936408" s="12" customFormat="1" x14ac:dyDescent="0.2"/>
    <row r="936409" s="12" customFormat="1" x14ac:dyDescent="0.2"/>
    <row r="936410" s="12" customFormat="1" x14ac:dyDescent="0.2"/>
    <row r="936411" s="12" customFormat="1" x14ac:dyDescent="0.2"/>
    <row r="936412" s="12" customFormat="1" x14ac:dyDescent="0.2"/>
    <row r="936413" s="12" customFormat="1" x14ac:dyDescent="0.2"/>
    <row r="936414" s="12" customFormat="1" x14ac:dyDescent="0.2"/>
    <row r="936415" s="12" customFormat="1" x14ac:dyDescent="0.2"/>
    <row r="936416" s="12" customFormat="1" x14ac:dyDescent="0.2"/>
    <row r="936417" s="12" customFormat="1" x14ac:dyDescent="0.2"/>
    <row r="936418" s="12" customFormat="1" x14ac:dyDescent="0.2"/>
    <row r="936419" s="12" customFormat="1" x14ac:dyDescent="0.2"/>
    <row r="936420" s="12" customFormat="1" x14ac:dyDescent="0.2"/>
    <row r="936421" s="12" customFormat="1" x14ac:dyDescent="0.2"/>
    <row r="936422" s="12" customFormat="1" x14ac:dyDescent="0.2"/>
    <row r="936423" s="12" customFormat="1" x14ac:dyDescent="0.2"/>
    <row r="936424" s="12" customFormat="1" x14ac:dyDescent="0.2"/>
    <row r="936425" s="12" customFormat="1" x14ac:dyDescent="0.2"/>
    <row r="936426" s="12" customFormat="1" x14ac:dyDescent="0.2"/>
    <row r="936427" s="12" customFormat="1" x14ac:dyDescent="0.2"/>
    <row r="936428" s="12" customFormat="1" x14ac:dyDescent="0.2"/>
    <row r="936429" s="12" customFormat="1" x14ac:dyDescent="0.2"/>
    <row r="936430" s="12" customFormat="1" x14ac:dyDescent="0.2"/>
    <row r="936431" s="12" customFormat="1" x14ac:dyDescent="0.2"/>
    <row r="936432" s="12" customFormat="1" x14ac:dyDescent="0.2"/>
    <row r="936433" s="12" customFormat="1" x14ac:dyDescent="0.2"/>
    <row r="936434" s="12" customFormat="1" x14ac:dyDescent="0.2"/>
    <row r="936435" s="12" customFormat="1" x14ac:dyDescent="0.2"/>
    <row r="936436" s="12" customFormat="1" x14ac:dyDescent="0.2"/>
    <row r="936437" s="12" customFormat="1" x14ac:dyDescent="0.2"/>
    <row r="936438" s="12" customFormat="1" x14ac:dyDescent="0.2"/>
    <row r="936439" s="12" customFormat="1" x14ac:dyDescent="0.2"/>
    <row r="936440" s="12" customFormat="1" x14ac:dyDescent="0.2"/>
    <row r="936441" s="12" customFormat="1" x14ac:dyDescent="0.2"/>
    <row r="936442" s="12" customFormat="1" x14ac:dyDescent="0.2"/>
    <row r="936443" s="12" customFormat="1" x14ac:dyDescent="0.2"/>
    <row r="936444" s="12" customFormat="1" x14ac:dyDescent="0.2"/>
    <row r="936445" s="12" customFormat="1" x14ac:dyDescent="0.2"/>
    <row r="936446" s="12" customFormat="1" x14ac:dyDescent="0.2"/>
    <row r="936447" s="12" customFormat="1" x14ac:dyDescent="0.2"/>
    <row r="936448" s="12" customFormat="1" x14ac:dyDescent="0.2"/>
    <row r="936449" s="12" customFormat="1" x14ac:dyDescent="0.2"/>
    <row r="936450" s="12" customFormat="1" x14ac:dyDescent="0.2"/>
    <row r="936451" s="12" customFormat="1" x14ac:dyDescent="0.2"/>
    <row r="936452" s="12" customFormat="1" x14ac:dyDescent="0.2"/>
    <row r="936453" s="12" customFormat="1" x14ac:dyDescent="0.2"/>
    <row r="936454" s="12" customFormat="1" x14ac:dyDescent="0.2"/>
    <row r="936455" s="12" customFormat="1" x14ac:dyDescent="0.2"/>
    <row r="936456" s="12" customFormat="1" x14ac:dyDescent="0.2"/>
    <row r="936457" s="12" customFormat="1" x14ac:dyDescent="0.2"/>
    <row r="936458" s="12" customFormat="1" x14ac:dyDescent="0.2"/>
    <row r="936459" s="12" customFormat="1" x14ac:dyDescent="0.2"/>
    <row r="936460" s="12" customFormat="1" x14ac:dyDescent="0.2"/>
    <row r="936461" s="12" customFormat="1" x14ac:dyDescent="0.2"/>
    <row r="936462" s="12" customFormat="1" x14ac:dyDescent="0.2"/>
    <row r="936463" s="12" customFormat="1" x14ac:dyDescent="0.2"/>
    <row r="936464" s="12" customFormat="1" x14ac:dyDescent="0.2"/>
    <row r="936465" s="12" customFormat="1" x14ac:dyDescent="0.2"/>
    <row r="936466" s="12" customFormat="1" x14ac:dyDescent="0.2"/>
    <row r="936467" s="12" customFormat="1" x14ac:dyDescent="0.2"/>
    <row r="936468" s="12" customFormat="1" x14ac:dyDescent="0.2"/>
    <row r="936469" s="12" customFormat="1" x14ac:dyDescent="0.2"/>
    <row r="936470" s="12" customFormat="1" x14ac:dyDescent="0.2"/>
    <row r="936471" s="12" customFormat="1" x14ac:dyDescent="0.2"/>
    <row r="936472" s="12" customFormat="1" x14ac:dyDescent="0.2"/>
    <row r="936473" s="12" customFormat="1" x14ac:dyDescent="0.2"/>
    <row r="936474" s="12" customFormat="1" x14ac:dyDescent="0.2"/>
    <row r="936475" s="12" customFormat="1" x14ac:dyDescent="0.2"/>
    <row r="936476" s="12" customFormat="1" x14ac:dyDescent="0.2"/>
    <row r="936477" s="12" customFormat="1" x14ac:dyDescent="0.2"/>
    <row r="936478" s="12" customFormat="1" x14ac:dyDescent="0.2"/>
    <row r="936479" s="12" customFormat="1" x14ac:dyDescent="0.2"/>
    <row r="936480" s="12" customFormat="1" x14ac:dyDescent="0.2"/>
    <row r="936481" s="12" customFormat="1" x14ac:dyDescent="0.2"/>
    <row r="936482" s="12" customFormat="1" x14ac:dyDescent="0.2"/>
    <row r="936483" s="12" customFormat="1" x14ac:dyDescent="0.2"/>
    <row r="936484" s="12" customFormat="1" x14ac:dyDescent="0.2"/>
    <row r="936485" s="12" customFormat="1" x14ac:dyDescent="0.2"/>
    <row r="936486" s="12" customFormat="1" x14ac:dyDescent="0.2"/>
    <row r="936487" s="12" customFormat="1" x14ac:dyDescent="0.2"/>
    <row r="936488" s="12" customFormat="1" x14ac:dyDescent="0.2"/>
    <row r="936489" s="12" customFormat="1" x14ac:dyDescent="0.2"/>
    <row r="936490" s="12" customFormat="1" x14ac:dyDescent="0.2"/>
    <row r="936491" s="12" customFormat="1" x14ac:dyDescent="0.2"/>
    <row r="936492" s="12" customFormat="1" x14ac:dyDescent="0.2"/>
    <row r="936493" s="12" customFormat="1" x14ac:dyDescent="0.2"/>
    <row r="936494" s="12" customFormat="1" x14ac:dyDescent="0.2"/>
    <row r="936495" s="12" customFormat="1" x14ac:dyDescent="0.2"/>
    <row r="936496" s="12" customFormat="1" x14ac:dyDescent="0.2"/>
    <row r="936497" s="12" customFormat="1" x14ac:dyDescent="0.2"/>
    <row r="936498" s="12" customFormat="1" x14ac:dyDescent="0.2"/>
    <row r="936499" s="12" customFormat="1" x14ac:dyDescent="0.2"/>
    <row r="936500" s="12" customFormat="1" x14ac:dyDescent="0.2"/>
    <row r="936501" s="12" customFormat="1" x14ac:dyDescent="0.2"/>
    <row r="936502" s="12" customFormat="1" x14ac:dyDescent="0.2"/>
    <row r="936503" s="12" customFormat="1" x14ac:dyDescent="0.2"/>
    <row r="936504" s="12" customFormat="1" x14ac:dyDescent="0.2"/>
    <row r="936505" s="12" customFormat="1" x14ac:dyDescent="0.2"/>
    <row r="936506" s="12" customFormat="1" x14ac:dyDescent="0.2"/>
    <row r="936507" s="12" customFormat="1" x14ac:dyDescent="0.2"/>
    <row r="936508" s="12" customFormat="1" x14ac:dyDescent="0.2"/>
    <row r="936509" s="12" customFormat="1" x14ac:dyDescent="0.2"/>
    <row r="936510" s="12" customFormat="1" x14ac:dyDescent="0.2"/>
    <row r="936511" s="12" customFormat="1" x14ac:dyDescent="0.2"/>
    <row r="936512" s="12" customFormat="1" x14ac:dyDescent="0.2"/>
    <row r="936513" s="12" customFormat="1" x14ac:dyDescent="0.2"/>
    <row r="936514" s="12" customFormat="1" x14ac:dyDescent="0.2"/>
    <row r="936515" s="12" customFormat="1" x14ac:dyDescent="0.2"/>
    <row r="936516" s="12" customFormat="1" x14ac:dyDescent="0.2"/>
    <row r="936517" s="12" customFormat="1" x14ac:dyDescent="0.2"/>
    <row r="936518" s="12" customFormat="1" x14ac:dyDescent="0.2"/>
    <row r="936519" s="12" customFormat="1" x14ac:dyDescent="0.2"/>
    <row r="936520" s="12" customFormat="1" x14ac:dyDescent="0.2"/>
    <row r="936521" s="12" customFormat="1" x14ac:dyDescent="0.2"/>
    <row r="936522" s="12" customFormat="1" x14ac:dyDescent="0.2"/>
    <row r="936523" s="12" customFormat="1" x14ac:dyDescent="0.2"/>
    <row r="936524" s="12" customFormat="1" x14ac:dyDescent="0.2"/>
    <row r="936525" s="12" customFormat="1" x14ac:dyDescent="0.2"/>
    <row r="936526" s="12" customFormat="1" x14ac:dyDescent="0.2"/>
    <row r="936527" s="12" customFormat="1" x14ac:dyDescent="0.2"/>
    <row r="936528" s="12" customFormat="1" x14ac:dyDescent="0.2"/>
    <row r="936529" s="12" customFormat="1" x14ac:dyDescent="0.2"/>
    <row r="936530" s="12" customFormat="1" x14ac:dyDescent="0.2"/>
    <row r="936531" s="12" customFormat="1" x14ac:dyDescent="0.2"/>
    <row r="936532" s="12" customFormat="1" x14ac:dyDescent="0.2"/>
    <row r="936533" s="12" customFormat="1" x14ac:dyDescent="0.2"/>
    <row r="936534" s="12" customFormat="1" x14ac:dyDescent="0.2"/>
    <row r="936535" s="12" customFormat="1" x14ac:dyDescent="0.2"/>
    <row r="936536" s="12" customFormat="1" x14ac:dyDescent="0.2"/>
    <row r="936537" s="12" customFormat="1" x14ac:dyDescent="0.2"/>
    <row r="936538" s="12" customFormat="1" x14ac:dyDescent="0.2"/>
    <row r="936539" s="12" customFormat="1" x14ac:dyDescent="0.2"/>
    <row r="936540" s="12" customFormat="1" x14ac:dyDescent="0.2"/>
    <row r="936541" s="12" customFormat="1" x14ac:dyDescent="0.2"/>
    <row r="936542" s="12" customFormat="1" x14ac:dyDescent="0.2"/>
    <row r="936543" s="12" customFormat="1" x14ac:dyDescent="0.2"/>
    <row r="936544" s="12" customFormat="1" x14ac:dyDescent="0.2"/>
    <row r="936545" s="12" customFormat="1" x14ac:dyDescent="0.2"/>
    <row r="936546" s="12" customFormat="1" x14ac:dyDescent="0.2"/>
    <row r="936547" s="12" customFormat="1" x14ac:dyDescent="0.2"/>
    <row r="936548" s="12" customFormat="1" x14ac:dyDescent="0.2"/>
    <row r="936549" s="12" customFormat="1" x14ac:dyDescent="0.2"/>
    <row r="936550" s="12" customFormat="1" x14ac:dyDescent="0.2"/>
    <row r="936551" s="12" customFormat="1" x14ac:dyDescent="0.2"/>
    <row r="936552" s="12" customFormat="1" x14ac:dyDescent="0.2"/>
    <row r="936553" s="12" customFormat="1" x14ac:dyDescent="0.2"/>
    <row r="936554" s="12" customFormat="1" x14ac:dyDescent="0.2"/>
    <row r="936555" s="12" customFormat="1" x14ac:dyDescent="0.2"/>
    <row r="936556" s="12" customFormat="1" x14ac:dyDescent="0.2"/>
    <row r="936557" s="12" customFormat="1" x14ac:dyDescent="0.2"/>
    <row r="936558" s="12" customFormat="1" x14ac:dyDescent="0.2"/>
    <row r="936559" s="12" customFormat="1" x14ac:dyDescent="0.2"/>
    <row r="936560" s="12" customFormat="1" x14ac:dyDescent="0.2"/>
    <row r="936561" s="12" customFormat="1" x14ac:dyDescent="0.2"/>
    <row r="936562" s="12" customFormat="1" x14ac:dyDescent="0.2"/>
    <row r="936563" s="12" customFormat="1" x14ac:dyDescent="0.2"/>
    <row r="936564" s="12" customFormat="1" x14ac:dyDescent="0.2"/>
    <row r="936565" s="12" customFormat="1" x14ac:dyDescent="0.2"/>
    <row r="936566" s="12" customFormat="1" x14ac:dyDescent="0.2"/>
    <row r="936567" s="12" customFormat="1" x14ac:dyDescent="0.2"/>
    <row r="936568" s="12" customFormat="1" x14ac:dyDescent="0.2"/>
    <row r="936569" s="12" customFormat="1" x14ac:dyDescent="0.2"/>
    <row r="936570" s="12" customFormat="1" x14ac:dyDescent="0.2"/>
    <row r="936571" s="12" customFormat="1" x14ac:dyDescent="0.2"/>
    <row r="936572" s="12" customFormat="1" x14ac:dyDescent="0.2"/>
    <row r="936573" s="12" customFormat="1" x14ac:dyDescent="0.2"/>
    <row r="936574" s="12" customFormat="1" x14ac:dyDescent="0.2"/>
    <row r="936575" s="12" customFormat="1" x14ac:dyDescent="0.2"/>
    <row r="936576" s="12" customFormat="1" x14ac:dyDescent="0.2"/>
    <row r="936577" s="12" customFormat="1" x14ac:dyDescent="0.2"/>
    <row r="936578" s="12" customFormat="1" x14ac:dyDescent="0.2"/>
    <row r="936579" s="12" customFormat="1" x14ac:dyDescent="0.2"/>
    <row r="936580" s="12" customFormat="1" x14ac:dyDescent="0.2"/>
    <row r="936581" s="12" customFormat="1" x14ac:dyDescent="0.2"/>
    <row r="936582" s="12" customFormat="1" x14ac:dyDescent="0.2"/>
    <row r="936583" s="12" customFormat="1" x14ac:dyDescent="0.2"/>
    <row r="936584" s="12" customFormat="1" x14ac:dyDescent="0.2"/>
    <row r="936585" s="12" customFormat="1" x14ac:dyDescent="0.2"/>
    <row r="936586" s="12" customFormat="1" x14ac:dyDescent="0.2"/>
    <row r="936587" s="12" customFormat="1" x14ac:dyDescent="0.2"/>
    <row r="936588" s="12" customFormat="1" x14ac:dyDescent="0.2"/>
    <row r="936589" s="12" customFormat="1" x14ac:dyDescent="0.2"/>
    <row r="936590" s="12" customFormat="1" x14ac:dyDescent="0.2"/>
    <row r="936591" s="12" customFormat="1" x14ac:dyDescent="0.2"/>
    <row r="936592" s="12" customFormat="1" x14ac:dyDescent="0.2"/>
    <row r="936593" s="12" customFormat="1" x14ac:dyDescent="0.2"/>
    <row r="936594" s="12" customFormat="1" x14ac:dyDescent="0.2"/>
    <row r="936595" s="12" customFormat="1" x14ac:dyDescent="0.2"/>
    <row r="936596" s="12" customFormat="1" x14ac:dyDescent="0.2"/>
    <row r="936597" s="12" customFormat="1" x14ac:dyDescent="0.2"/>
    <row r="936598" s="12" customFormat="1" x14ac:dyDescent="0.2"/>
    <row r="936599" s="12" customFormat="1" x14ac:dyDescent="0.2"/>
    <row r="936600" s="12" customFormat="1" x14ac:dyDescent="0.2"/>
    <row r="936601" s="12" customFormat="1" x14ac:dyDescent="0.2"/>
    <row r="936602" s="12" customFormat="1" x14ac:dyDescent="0.2"/>
    <row r="936603" s="12" customFormat="1" x14ac:dyDescent="0.2"/>
    <row r="936604" s="12" customFormat="1" x14ac:dyDescent="0.2"/>
    <row r="936605" s="12" customFormat="1" x14ac:dyDescent="0.2"/>
    <row r="936606" s="12" customFormat="1" x14ac:dyDescent="0.2"/>
    <row r="936607" s="12" customFormat="1" x14ac:dyDescent="0.2"/>
    <row r="936608" s="12" customFormat="1" x14ac:dyDescent="0.2"/>
    <row r="936609" s="12" customFormat="1" x14ac:dyDescent="0.2"/>
    <row r="936610" s="12" customFormat="1" x14ac:dyDescent="0.2"/>
    <row r="936611" s="12" customFormat="1" x14ac:dyDescent="0.2"/>
    <row r="936612" s="12" customFormat="1" x14ac:dyDescent="0.2"/>
    <row r="936613" s="12" customFormat="1" x14ac:dyDescent="0.2"/>
    <row r="936614" s="12" customFormat="1" x14ac:dyDescent="0.2"/>
    <row r="936615" s="12" customFormat="1" x14ac:dyDescent="0.2"/>
    <row r="936616" s="12" customFormat="1" x14ac:dyDescent="0.2"/>
    <row r="936617" s="12" customFormat="1" x14ac:dyDescent="0.2"/>
    <row r="936618" s="12" customFormat="1" x14ac:dyDescent="0.2"/>
    <row r="936619" s="12" customFormat="1" x14ac:dyDescent="0.2"/>
    <row r="936620" s="12" customFormat="1" x14ac:dyDescent="0.2"/>
    <row r="936621" s="12" customFormat="1" x14ac:dyDescent="0.2"/>
    <row r="936622" s="12" customFormat="1" x14ac:dyDescent="0.2"/>
    <row r="936623" s="12" customFormat="1" x14ac:dyDescent="0.2"/>
    <row r="936624" s="12" customFormat="1" x14ac:dyDescent="0.2"/>
    <row r="936625" s="12" customFormat="1" x14ac:dyDescent="0.2"/>
    <row r="936626" s="12" customFormat="1" x14ac:dyDescent="0.2"/>
    <row r="936627" s="12" customFormat="1" x14ac:dyDescent="0.2"/>
    <row r="936628" s="12" customFormat="1" x14ac:dyDescent="0.2"/>
    <row r="936629" s="12" customFormat="1" x14ac:dyDescent="0.2"/>
    <row r="936630" s="12" customFormat="1" x14ac:dyDescent="0.2"/>
    <row r="936631" s="12" customFormat="1" x14ac:dyDescent="0.2"/>
    <row r="936632" s="12" customFormat="1" x14ac:dyDescent="0.2"/>
    <row r="936633" s="12" customFormat="1" x14ac:dyDescent="0.2"/>
    <row r="936634" s="12" customFormat="1" x14ac:dyDescent="0.2"/>
    <row r="936635" s="12" customFormat="1" x14ac:dyDescent="0.2"/>
    <row r="936636" s="12" customFormat="1" x14ac:dyDescent="0.2"/>
    <row r="936637" s="12" customFormat="1" x14ac:dyDescent="0.2"/>
    <row r="936638" s="12" customFormat="1" x14ac:dyDescent="0.2"/>
    <row r="936639" s="12" customFormat="1" x14ac:dyDescent="0.2"/>
    <row r="936640" s="12" customFormat="1" x14ac:dyDescent="0.2"/>
    <row r="936641" s="12" customFormat="1" x14ac:dyDescent="0.2"/>
    <row r="936642" s="12" customFormat="1" x14ac:dyDescent="0.2"/>
    <row r="936643" s="12" customFormat="1" x14ac:dyDescent="0.2"/>
    <row r="936644" s="12" customFormat="1" x14ac:dyDescent="0.2"/>
    <row r="936645" s="12" customFormat="1" x14ac:dyDescent="0.2"/>
    <row r="936646" s="12" customFormat="1" x14ac:dyDescent="0.2"/>
    <row r="936647" s="12" customFormat="1" x14ac:dyDescent="0.2"/>
    <row r="936648" s="12" customFormat="1" x14ac:dyDescent="0.2"/>
    <row r="936649" s="12" customFormat="1" x14ac:dyDescent="0.2"/>
    <row r="936650" s="12" customFormat="1" x14ac:dyDescent="0.2"/>
    <row r="936651" s="12" customFormat="1" x14ac:dyDescent="0.2"/>
    <row r="936652" s="12" customFormat="1" x14ac:dyDescent="0.2"/>
    <row r="936653" s="12" customFormat="1" x14ac:dyDescent="0.2"/>
    <row r="936654" s="12" customFormat="1" x14ac:dyDescent="0.2"/>
    <row r="936655" s="12" customFormat="1" x14ac:dyDescent="0.2"/>
    <row r="936656" s="12" customFormat="1" x14ac:dyDescent="0.2"/>
    <row r="936657" s="12" customFormat="1" x14ac:dyDescent="0.2"/>
    <row r="936658" s="12" customFormat="1" x14ac:dyDescent="0.2"/>
    <row r="936659" s="12" customFormat="1" x14ac:dyDescent="0.2"/>
    <row r="936660" s="12" customFormat="1" x14ac:dyDescent="0.2"/>
    <row r="936661" s="12" customFormat="1" x14ac:dyDescent="0.2"/>
    <row r="936662" s="12" customFormat="1" x14ac:dyDescent="0.2"/>
    <row r="936663" s="12" customFormat="1" x14ac:dyDescent="0.2"/>
    <row r="936664" s="12" customFormat="1" x14ac:dyDescent="0.2"/>
    <row r="936665" s="12" customFormat="1" x14ac:dyDescent="0.2"/>
    <row r="936666" s="12" customFormat="1" x14ac:dyDescent="0.2"/>
    <row r="936667" s="12" customFormat="1" x14ac:dyDescent="0.2"/>
    <row r="936668" s="12" customFormat="1" x14ac:dyDescent="0.2"/>
    <row r="936669" s="12" customFormat="1" x14ac:dyDescent="0.2"/>
    <row r="936670" s="12" customFormat="1" x14ac:dyDescent="0.2"/>
    <row r="936671" s="12" customFormat="1" x14ac:dyDescent="0.2"/>
    <row r="936672" s="12" customFormat="1" x14ac:dyDescent="0.2"/>
    <row r="936673" s="12" customFormat="1" x14ac:dyDescent="0.2"/>
    <row r="936674" s="12" customFormat="1" x14ac:dyDescent="0.2"/>
    <row r="936675" s="12" customFormat="1" x14ac:dyDescent="0.2"/>
    <row r="936676" s="12" customFormat="1" x14ac:dyDescent="0.2"/>
    <row r="936677" s="12" customFormat="1" x14ac:dyDescent="0.2"/>
    <row r="936678" s="12" customFormat="1" x14ac:dyDescent="0.2"/>
    <row r="936679" s="12" customFormat="1" x14ac:dyDescent="0.2"/>
    <row r="936680" s="12" customFormat="1" x14ac:dyDescent="0.2"/>
    <row r="936681" s="12" customFormat="1" x14ac:dyDescent="0.2"/>
    <row r="936682" s="12" customFormat="1" x14ac:dyDescent="0.2"/>
    <row r="936683" s="12" customFormat="1" x14ac:dyDescent="0.2"/>
    <row r="936684" s="12" customFormat="1" x14ac:dyDescent="0.2"/>
    <row r="936685" s="12" customFormat="1" x14ac:dyDescent="0.2"/>
    <row r="936686" s="12" customFormat="1" x14ac:dyDescent="0.2"/>
    <row r="936687" s="12" customFormat="1" x14ac:dyDescent="0.2"/>
    <row r="936688" s="12" customFormat="1" x14ac:dyDescent="0.2"/>
    <row r="936689" s="12" customFormat="1" x14ac:dyDescent="0.2"/>
    <row r="936690" s="12" customFormat="1" x14ac:dyDescent="0.2"/>
    <row r="936691" s="12" customFormat="1" x14ac:dyDescent="0.2"/>
    <row r="936692" s="12" customFormat="1" x14ac:dyDescent="0.2"/>
    <row r="936693" s="12" customFormat="1" x14ac:dyDescent="0.2"/>
    <row r="936694" s="12" customFormat="1" x14ac:dyDescent="0.2"/>
    <row r="936695" s="12" customFormat="1" x14ac:dyDescent="0.2"/>
    <row r="936696" s="12" customFormat="1" x14ac:dyDescent="0.2"/>
    <row r="936697" s="12" customFormat="1" x14ac:dyDescent="0.2"/>
    <row r="936698" s="12" customFormat="1" x14ac:dyDescent="0.2"/>
    <row r="936699" s="12" customFormat="1" x14ac:dyDescent="0.2"/>
    <row r="936700" s="12" customFormat="1" x14ac:dyDescent="0.2"/>
    <row r="936701" s="12" customFormat="1" x14ac:dyDescent="0.2"/>
    <row r="936702" s="12" customFormat="1" x14ac:dyDescent="0.2"/>
    <row r="936703" s="12" customFormat="1" x14ac:dyDescent="0.2"/>
    <row r="936704" s="12" customFormat="1" x14ac:dyDescent="0.2"/>
    <row r="936705" s="12" customFormat="1" x14ac:dyDescent="0.2"/>
    <row r="936706" s="12" customFormat="1" x14ac:dyDescent="0.2"/>
    <row r="936707" s="12" customFormat="1" x14ac:dyDescent="0.2"/>
    <row r="936708" s="12" customFormat="1" x14ac:dyDescent="0.2"/>
    <row r="936709" s="12" customFormat="1" x14ac:dyDescent="0.2"/>
    <row r="936710" s="12" customFormat="1" x14ac:dyDescent="0.2"/>
    <row r="936711" s="12" customFormat="1" x14ac:dyDescent="0.2"/>
    <row r="936712" s="12" customFormat="1" x14ac:dyDescent="0.2"/>
    <row r="936713" s="12" customFormat="1" x14ac:dyDescent="0.2"/>
    <row r="936714" s="12" customFormat="1" x14ac:dyDescent="0.2"/>
    <row r="936715" s="12" customFormat="1" x14ac:dyDescent="0.2"/>
    <row r="936716" s="12" customFormat="1" x14ac:dyDescent="0.2"/>
    <row r="936717" s="12" customFormat="1" x14ac:dyDescent="0.2"/>
    <row r="936718" s="12" customFormat="1" x14ac:dyDescent="0.2"/>
    <row r="936719" s="12" customFormat="1" x14ac:dyDescent="0.2"/>
    <row r="936720" s="12" customFormat="1" x14ac:dyDescent="0.2"/>
    <row r="936721" s="12" customFormat="1" x14ac:dyDescent="0.2"/>
    <row r="936722" s="12" customFormat="1" x14ac:dyDescent="0.2"/>
    <row r="936723" s="12" customFormat="1" x14ac:dyDescent="0.2"/>
    <row r="936724" s="12" customFormat="1" x14ac:dyDescent="0.2"/>
    <row r="936725" s="12" customFormat="1" x14ac:dyDescent="0.2"/>
    <row r="936726" s="12" customFormat="1" x14ac:dyDescent="0.2"/>
    <row r="936727" s="12" customFormat="1" x14ac:dyDescent="0.2"/>
    <row r="936728" s="12" customFormat="1" x14ac:dyDescent="0.2"/>
    <row r="936729" s="12" customFormat="1" x14ac:dyDescent="0.2"/>
    <row r="936730" s="12" customFormat="1" x14ac:dyDescent="0.2"/>
    <row r="936731" s="12" customFormat="1" x14ac:dyDescent="0.2"/>
    <row r="936732" s="12" customFormat="1" x14ac:dyDescent="0.2"/>
    <row r="936733" s="12" customFormat="1" x14ac:dyDescent="0.2"/>
    <row r="936734" s="12" customFormat="1" x14ac:dyDescent="0.2"/>
    <row r="936735" s="12" customFormat="1" x14ac:dyDescent="0.2"/>
    <row r="936736" s="12" customFormat="1" x14ac:dyDescent="0.2"/>
    <row r="936737" s="12" customFormat="1" x14ac:dyDescent="0.2"/>
    <row r="936738" s="12" customFormat="1" x14ac:dyDescent="0.2"/>
    <row r="936739" s="12" customFormat="1" x14ac:dyDescent="0.2"/>
    <row r="936740" s="12" customFormat="1" x14ac:dyDescent="0.2"/>
    <row r="936741" s="12" customFormat="1" x14ac:dyDescent="0.2"/>
    <row r="936742" s="12" customFormat="1" x14ac:dyDescent="0.2"/>
    <row r="936743" s="12" customFormat="1" x14ac:dyDescent="0.2"/>
    <row r="936744" s="12" customFormat="1" x14ac:dyDescent="0.2"/>
    <row r="936745" s="12" customFormat="1" x14ac:dyDescent="0.2"/>
    <row r="936746" s="12" customFormat="1" x14ac:dyDescent="0.2"/>
    <row r="936747" s="12" customFormat="1" x14ac:dyDescent="0.2"/>
    <row r="936748" s="12" customFormat="1" x14ac:dyDescent="0.2"/>
    <row r="936749" s="12" customFormat="1" x14ac:dyDescent="0.2"/>
    <row r="936750" s="12" customFormat="1" x14ac:dyDescent="0.2"/>
    <row r="936751" s="12" customFormat="1" x14ac:dyDescent="0.2"/>
    <row r="936752" s="12" customFormat="1" x14ac:dyDescent="0.2"/>
    <row r="936753" s="12" customFormat="1" x14ac:dyDescent="0.2"/>
    <row r="936754" s="12" customFormat="1" x14ac:dyDescent="0.2"/>
    <row r="936755" s="12" customFormat="1" x14ac:dyDescent="0.2"/>
    <row r="936756" s="12" customFormat="1" x14ac:dyDescent="0.2"/>
    <row r="936757" s="12" customFormat="1" x14ac:dyDescent="0.2"/>
    <row r="936758" s="12" customFormat="1" x14ac:dyDescent="0.2"/>
    <row r="936759" s="12" customFormat="1" x14ac:dyDescent="0.2"/>
    <row r="936760" s="12" customFormat="1" x14ac:dyDescent="0.2"/>
    <row r="936761" s="12" customFormat="1" x14ac:dyDescent="0.2"/>
    <row r="936762" s="12" customFormat="1" x14ac:dyDescent="0.2"/>
    <row r="936763" s="12" customFormat="1" x14ac:dyDescent="0.2"/>
    <row r="936764" s="12" customFormat="1" x14ac:dyDescent="0.2"/>
    <row r="936765" s="12" customFormat="1" x14ac:dyDescent="0.2"/>
    <row r="936766" s="12" customFormat="1" x14ac:dyDescent="0.2"/>
    <row r="936767" s="12" customFormat="1" x14ac:dyDescent="0.2"/>
    <row r="936768" s="12" customFormat="1" x14ac:dyDescent="0.2"/>
    <row r="936769" s="12" customFormat="1" x14ac:dyDescent="0.2"/>
    <row r="936770" s="12" customFormat="1" x14ac:dyDescent="0.2"/>
    <row r="936771" s="12" customFormat="1" x14ac:dyDescent="0.2"/>
    <row r="936772" s="12" customFormat="1" x14ac:dyDescent="0.2"/>
    <row r="936773" s="12" customFormat="1" x14ac:dyDescent="0.2"/>
    <row r="936774" s="12" customFormat="1" x14ac:dyDescent="0.2"/>
    <row r="936775" s="12" customFormat="1" x14ac:dyDescent="0.2"/>
    <row r="936776" s="12" customFormat="1" x14ac:dyDescent="0.2"/>
    <row r="936777" s="12" customFormat="1" x14ac:dyDescent="0.2"/>
    <row r="936778" s="12" customFormat="1" x14ac:dyDescent="0.2"/>
    <row r="936779" s="12" customFormat="1" x14ac:dyDescent="0.2"/>
    <row r="936780" s="12" customFormat="1" x14ac:dyDescent="0.2"/>
    <row r="936781" s="12" customFormat="1" x14ac:dyDescent="0.2"/>
    <row r="936782" s="12" customFormat="1" x14ac:dyDescent="0.2"/>
    <row r="936783" s="12" customFormat="1" x14ac:dyDescent="0.2"/>
    <row r="936784" s="12" customFormat="1" x14ac:dyDescent="0.2"/>
    <row r="936785" s="12" customFormat="1" x14ac:dyDescent="0.2"/>
    <row r="936786" s="12" customFormat="1" x14ac:dyDescent="0.2"/>
    <row r="936787" s="12" customFormat="1" x14ac:dyDescent="0.2"/>
    <row r="936788" s="12" customFormat="1" x14ac:dyDescent="0.2"/>
    <row r="936789" s="12" customFormat="1" x14ac:dyDescent="0.2"/>
    <row r="936790" s="12" customFormat="1" x14ac:dyDescent="0.2"/>
    <row r="936791" s="12" customFormat="1" x14ac:dyDescent="0.2"/>
    <row r="936792" s="12" customFormat="1" x14ac:dyDescent="0.2"/>
    <row r="936793" s="12" customFormat="1" x14ac:dyDescent="0.2"/>
    <row r="936794" s="12" customFormat="1" x14ac:dyDescent="0.2"/>
    <row r="936795" s="12" customFormat="1" x14ac:dyDescent="0.2"/>
    <row r="936796" s="12" customFormat="1" x14ac:dyDescent="0.2"/>
    <row r="936797" s="12" customFormat="1" x14ac:dyDescent="0.2"/>
    <row r="936798" s="12" customFormat="1" x14ac:dyDescent="0.2"/>
    <row r="936799" s="12" customFormat="1" x14ac:dyDescent="0.2"/>
    <row r="936800" s="12" customFormat="1" x14ac:dyDescent="0.2"/>
    <row r="936801" s="12" customFormat="1" x14ac:dyDescent="0.2"/>
    <row r="936802" s="12" customFormat="1" x14ac:dyDescent="0.2"/>
    <row r="936803" s="12" customFormat="1" x14ac:dyDescent="0.2"/>
    <row r="936804" s="12" customFormat="1" x14ac:dyDescent="0.2"/>
    <row r="936805" s="12" customFormat="1" x14ac:dyDescent="0.2"/>
    <row r="936806" s="12" customFormat="1" x14ac:dyDescent="0.2"/>
    <row r="936807" s="12" customFormat="1" x14ac:dyDescent="0.2"/>
    <row r="936808" s="12" customFormat="1" x14ac:dyDescent="0.2"/>
    <row r="936809" s="12" customFormat="1" x14ac:dyDescent="0.2"/>
    <row r="936810" s="12" customFormat="1" x14ac:dyDescent="0.2"/>
    <row r="936811" s="12" customFormat="1" x14ac:dyDescent="0.2"/>
    <row r="936812" s="12" customFormat="1" x14ac:dyDescent="0.2"/>
    <row r="936813" s="12" customFormat="1" x14ac:dyDescent="0.2"/>
    <row r="936814" s="12" customFormat="1" x14ac:dyDescent="0.2"/>
    <row r="936815" s="12" customFormat="1" x14ac:dyDescent="0.2"/>
    <row r="936816" s="12" customFormat="1" x14ac:dyDescent="0.2"/>
    <row r="936817" s="12" customFormat="1" x14ac:dyDescent="0.2"/>
    <row r="936818" s="12" customFormat="1" x14ac:dyDescent="0.2"/>
    <row r="936819" s="12" customFormat="1" x14ac:dyDescent="0.2"/>
    <row r="936820" s="12" customFormat="1" x14ac:dyDescent="0.2"/>
    <row r="936821" s="12" customFormat="1" x14ac:dyDescent="0.2"/>
    <row r="936822" s="12" customFormat="1" x14ac:dyDescent="0.2"/>
    <row r="936823" s="12" customFormat="1" x14ac:dyDescent="0.2"/>
    <row r="936824" s="12" customFormat="1" x14ac:dyDescent="0.2"/>
    <row r="936825" s="12" customFormat="1" x14ac:dyDescent="0.2"/>
    <row r="936826" s="12" customFormat="1" x14ac:dyDescent="0.2"/>
    <row r="936827" s="12" customFormat="1" x14ac:dyDescent="0.2"/>
    <row r="936828" s="12" customFormat="1" x14ac:dyDescent="0.2"/>
    <row r="936829" s="12" customFormat="1" x14ac:dyDescent="0.2"/>
    <row r="936830" s="12" customFormat="1" x14ac:dyDescent="0.2"/>
    <row r="936831" s="12" customFormat="1" x14ac:dyDescent="0.2"/>
    <row r="936832" s="12" customFormat="1" x14ac:dyDescent="0.2"/>
    <row r="936833" s="12" customFormat="1" x14ac:dyDescent="0.2"/>
    <row r="936834" s="12" customFormat="1" x14ac:dyDescent="0.2"/>
    <row r="936835" s="12" customFormat="1" x14ac:dyDescent="0.2"/>
    <row r="936836" s="12" customFormat="1" x14ac:dyDescent="0.2"/>
    <row r="936837" s="12" customFormat="1" x14ac:dyDescent="0.2"/>
    <row r="936838" s="12" customFormat="1" x14ac:dyDescent="0.2"/>
    <row r="936839" s="12" customFormat="1" x14ac:dyDescent="0.2"/>
    <row r="936840" s="12" customFormat="1" x14ac:dyDescent="0.2"/>
    <row r="936841" s="12" customFormat="1" x14ac:dyDescent="0.2"/>
    <row r="936842" s="12" customFormat="1" x14ac:dyDescent="0.2"/>
    <row r="936843" s="12" customFormat="1" x14ac:dyDescent="0.2"/>
    <row r="936844" s="12" customFormat="1" x14ac:dyDescent="0.2"/>
    <row r="936845" s="12" customFormat="1" x14ac:dyDescent="0.2"/>
    <row r="936846" s="12" customFormat="1" x14ac:dyDescent="0.2"/>
    <row r="936847" s="12" customFormat="1" x14ac:dyDescent="0.2"/>
    <row r="936848" s="12" customFormat="1" x14ac:dyDescent="0.2"/>
    <row r="936849" s="12" customFormat="1" x14ac:dyDescent="0.2"/>
    <row r="936850" s="12" customFormat="1" x14ac:dyDescent="0.2"/>
    <row r="936851" s="12" customFormat="1" x14ac:dyDescent="0.2"/>
    <row r="936852" s="12" customFormat="1" x14ac:dyDescent="0.2"/>
    <row r="936853" s="12" customFormat="1" x14ac:dyDescent="0.2"/>
    <row r="936854" s="12" customFormat="1" x14ac:dyDescent="0.2"/>
    <row r="936855" s="12" customFormat="1" x14ac:dyDescent="0.2"/>
    <row r="936856" s="12" customFormat="1" x14ac:dyDescent="0.2"/>
    <row r="936857" s="12" customFormat="1" x14ac:dyDescent="0.2"/>
    <row r="936858" s="12" customFormat="1" x14ac:dyDescent="0.2"/>
    <row r="936859" s="12" customFormat="1" x14ac:dyDescent="0.2"/>
    <row r="936860" s="12" customFormat="1" x14ac:dyDescent="0.2"/>
    <row r="936861" s="12" customFormat="1" x14ac:dyDescent="0.2"/>
    <row r="936862" s="12" customFormat="1" x14ac:dyDescent="0.2"/>
    <row r="936863" s="12" customFormat="1" x14ac:dyDescent="0.2"/>
    <row r="936864" s="12" customFormat="1" x14ac:dyDescent="0.2"/>
    <row r="936865" s="12" customFormat="1" x14ac:dyDescent="0.2"/>
    <row r="936866" s="12" customFormat="1" x14ac:dyDescent="0.2"/>
    <row r="936867" s="12" customFormat="1" x14ac:dyDescent="0.2"/>
    <row r="936868" s="12" customFormat="1" x14ac:dyDescent="0.2"/>
    <row r="936869" s="12" customFormat="1" x14ac:dyDescent="0.2"/>
    <row r="936870" s="12" customFormat="1" x14ac:dyDescent="0.2"/>
    <row r="936871" s="12" customFormat="1" x14ac:dyDescent="0.2"/>
    <row r="936872" s="12" customFormat="1" x14ac:dyDescent="0.2"/>
    <row r="936873" s="12" customFormat="1" x14ac:dyDescent="0.2"/>
    <row r="936874" s="12" customFormat="1" x14ac:dyDescent="0.2"/>
    <row r="936875" s="12" customFormat="1" x14ac:dyDescent="0.2"/>
    <row r="936876" s="12" customFormat="1" x14ac:dyDescent="0.2"/>
    <row r="936877" s="12" customFormat="1" x14ac:dyDescent="0.2"/>
    <row r="936878" s="12" customFormat="1" x14ac:dyDescent="0.2"/>
    <row r="936879" s="12" customFormat="1" x14ac:dyDescent="0.2"/>
    <row r="936880" s="12" customFormat="1" x14ac:dyDescent="0.2"/>
    <row r="936881" s="12" customFormat="1" x14ac:dyDescent="0.2"/>
    <row r="936882" s="12" customFormat="1" x14ac:dyDescent="0.2"/>
    <row r="936883" s="12" customFormat="1" x14ac:dyDescent="0.2"/>
    <row r="936884" s="12" customFormat="1" x14ac:dyDescent="0.2"/>
    <row r="936885" s="12" customFormat="1" x14ac:dyDescent="0.2"/>
    <row r="936886" s="12" customFormat="1" x14ac:dyDescent="0.2"/>
    <row r="936887" s="12" customFormat="1" x14ac:dyDescent="0.2"/>
    <row r="936888" s="12" customFormat="1" x14ac:dyDescent="0.2"/>
    <row r="936889" s="12" customFormat="1" x14ac:dyDescent="0.2"/>
    <row r="936890" s="12" customFormat="1" x14ac:dyDescent="0.2"/>
    <row r="936891" s="12" customFormat="1" x14ac:dyDescent="0.2"/>
    <row r="936892" s="12" customFormat="1" x14ac:dyDescent="0.2"/>
    <row r="936893" s="12" customFormat="1" x14ac:dyDescent="0.2"/>
    <row r="936894" s="12" customFormat="1" x14ac:dyDescent="0.2"/>
    <row r="936895" s="12" customFormat="1" x14ac:dyDescent="0.2"/>
    <row r="936896" s="12" customFormat="1" x14ac:dyDescent="0.2"/>
    <row r="936897" s="12" customFormat="1" x14ac:dyDescent="0.2"/>
    <row r="936898" s="12" customFormat="1" x14ac:dyDescent="0.2"/>
    <row r="936899" s="12" customFormat="1" x14ac:dyDescent="0.2"/>
    <row r="936900" s="12" customFormat="1" x14ac:dyDescent="0.2"/>
    <row r="936901" s="12" customFormat="1" x14ac:dyDescent="0.2"/>
    <row r="936902" s="12" customFormat="1" x14ac:dyDescent="0.2"/>
    <row r="936903" s="12" customFormat="1" x14ac:dyDescent="0.2"/>
    <row r="936904" s="12" customFormat="1" x14ac:dyDescent="0.2"/>
    <row r="936905" s="12" customFormat="1" x14ac:dyDescent="0.2"/>
    <row r="936906" s="12" customFormat="1" x14ac:dyDescent="0.2"/>
    <row r="936907" s="12" customFormat="1" x14ac:dyDescent="0.2"/>
    <row r="936908" s="12" customFormat="1" x14ac:dyDescent="0.2"/>
    <row r="936909" s="12" customFormat="1" x14ac:dyDescent="0.2"/>
    <row r="936910" s="12" customFormat="1" x14ac:dyDescent="0.2"/>
    <row r="936911" s="12" customFormat="1" x14ac:dyDescent="0.2"/>
    <row r="936912" s="12" customFormat="1" x14ac:dyDescent="0.2"/>
    <row r="936913" s="12" customFormat="1" x14ac:dyDescent="0.2"/>
    <row r="936914" s="12" customFormat="1" x14ac:dyDescent="0.2"/>
    <row r="936915" s="12" customFormat="1" x14ac:dyDescent="0.2"/>
    <row r="936916" s="12" customFormat="1" x14ac:dyDescent="0.2"/>
    <row r="936917" s="12" customFormat="1" x14ac:dyDescent="0.2"/>
    <row r="936918" s="12" customFormat="1" x14ac:dyDescent="0.2"/>
    <row r="936919" s="12" customFormat="1" x14ac:dyDescent="0.2"/>
    <row r="936920" s="12" customFormat="1" x14ac:dyDescent="0.2"/>
    <row r="936921" s="12" customFormat="1" x14ac:dyDescent="0.2"/>
    <row r="936922" s="12" customFormat="1" x14ac:dyDescent="0.2"/>
    <row r="936923" s="12" customFormat="1" x14ac:dyDescent="0.2"/>
    <row r="936924" s="12" customFormat="1" x14ac:dyDescent="0.2"/>
    <row r="936925" s="12" customFormat="1" x14ac:dyDescent="0.2"/>
    <row r="936926" s="12" customFormat="1" x14ac:dyDescent="0.2"/>
    <row r="936927" s="12" customFormat="1" x14ac:dyDescent="0.2"/>
    <row r="936928" s="12" customFormat="1" x14ac:dyDescent="0.2"/>
    <row r="936929" s="12" customFormat="1" x14ac:dyDescent="0.2"/>
    <row r="936930" s="12" customFormat="1" x14ac:dyDescent="0.2"/>
    <row r="936931" s="12" customFormat="1" x14ac:dyDescent="0.2"/>
    <row r="936932" s="12" customFormat="1" x14ac:dyDescent="0.2"/>
    <row r="936933" s="12" customFormat="1" x14ac:dyDescent="0.2"/>
    <row r="936934" s="12" customFormat="1" x14ac:dyDescent="0.2"/>
    <row r="936935" s="12" customFormat="1" x14ac:dyDescent="0.2"/>
    <row r="936936" s="12" customFormat="1" x14ac:dyDescent="0.2"/>
    <row r="936937" s="12" customFormat="1" x14ac:dyDescent="0.2"/>
    <row r="936938" s="12" customFormat="1" x14ac:dyDescent="0.2"/>
    <row r="936939" s="12" customFormat="1" x14ac:dyDescent="0.2"/>
    <row r="936940" s="12" customFormat="1" x14ac:dyDescent="0.2"/>
    <row r="936941" s="12" customFormat="1" x14ac:dyDescent="0.2"/>
    <row r="936942" s="12" customFormat="1" x14ac:dyDescent="0.2"/>
    <row r="936943" s="12" customFormat="1" x14ac:dyDescent="0.2"/>
    <row r="936944" s="12" customFormat="1" x14ac:dyDescent="0.2"/>
    <row r="936945" s="12" customFormat="1" x14ac:dyDescent="0.2"/>
    <row r="936946" s="12" customFormat="1" x14ac:dyDescent="0.2"/>
    <row r="936947" s="12" customFormat="1" x14ac:dyDescent="0.2"/>
    <row r="936948" s="12" customFormat="1" x14ac:dyDescent="0.2"/>
    <row r="936949" s="12" customFormat="1" x14ac:dyDescent="0.2"/>
    <row r="936950" s="12" customFormat="1" x14ac:dyDescent="0.2"/>
    <row r="936951" s="12" customFormat="1" x14ac:dyDescent="0.2"/>
    <row r="936952" s="12" customFormat="1" x14ac:dyDescent="0.2"/>
    <row r="936953" s="12" customFormat="1" x14ac:dyDescent="0.2"/>
    <row r="936954" s="12" customFormat="1" x14ac:dyDescent="0.2"/>
    <row r="936955" s="12" customFormat="1" x14ac:dyDescent="0.2"/>
    <row r="936956" s="12" customFormat="1" x14ac:dyDescent="0.2"/>
    <row r="936957" s="12" customFormat="1" x14ac:dyDescent="0.2"/>
    <row r="936958" s="12" customFormat="1" x14ac:dyDescent="0.2"/>
    <row r="936959" s="12" customFormat="1" x14ac:dyDescent="0.2"/>
    <row r="936960" s="12" customFormat="1" x14ac:dyDescent="0.2"/>
    <row r="936961" s="12" customFormat="1" x14ac:dyDescent="0.2"/>
    <row r="936962" s="12" customFormat="1" x14ac:dyDescent="0.2"/>
    <row r="936963" s="12" customFormat="1" x14ac:dyDescent="0.2"/>
    <row r="936964" s="12" customFormat="1" x14ac:dyDescent="0.2"/>
    <row r="936965" s="12" customFormat="1" x14ac:dyDescent="0.2"/>
    <row r="936966" s="12" customFormat="1" x14ac:dyDescent="0.2"/>
    <row r="936967" s="12" customFormat="1" x14ac:dyDescent="0.2"/>
    <row r="936968" s="12" customFormat="1" x14ac:dyDescent="0.2"/>
    <row r="936969" s="12" customFormat="1" x14ac:dyDescent="0.2"/>
    <row r="936970" s="12" customFormat="1" x14ac:dyDescent="0.2"/>
    <row r="936971" s="12" customFormat="1" x14ac:dyDescent="0.2"/>
    <row r="936972" s="12" customFormat="1" x14ac:dyDescent="0.2"/>
    <row r="936973" s="12" customFormat="1" x14ac:dyDescent="0.2"/>
    <row r="936974" s="12" customFormat="1" x14ac:dyDescent="0.2"/>
    <row r="936975" s="12" customFormat="1" x14ac:dyDescent="0.2"/>
    <row r="936976" s="12" customFormat="1" x14ac:dyDescent="0.2"/>
    <row r="936977" s="12" customFormat="1" x14ac:dyDescent="0.2"/>
    <row r="936978" s="12" customFormat="1" x14ac:dyDescent="0.2"/>
    <row r="936979" s="12" customFormat="1" x14ac:dyDescent="0.2"/>
    <row r="936980" s="12" customFormat="1" x14ac:dyDescent="0.2"/>
    <row r="936981" s="12" customFormat="1" x14ac:dyDescent="0.2"/>
    <row r="936982" s="12" customFormat="1" x14ac:dyDescent="0.2"/>
    <row r="936983" s="12" customFormat="1" x14ac:dyDescent="0.2"/>
    <row r="936984" s="12" customFormat="1" x14ac:dyDescent="0.2"/>
    <row r="936985" s="12" customFormat="1" x14ac:dyDescent="0.2"/>
    <row r="936986" s="12" customFormat="1" x14ac:dyDescent="0.2"/>
    <row r="936987" s="12" customFormat="1" x14ac:dyDescent="0.2"/>
    <row r="936988" s="12" customFormat="1" x14ac:dyDescent="0.2"/>
    <row r="936989" s="12" customFormat="1" x14ac:dyDescent="0.2"/>
    <row r="936990" s="12" customFormat="1" x14ac:dyDescent="0.2"/>
    <row r="936991" s="12" customFormat="1" x14ac:dyDescent="0.2"/>
    <row r="936992" s="12" customFormat="1" x14ac:dyDescent="0.2"/>
    <row r="936993" s="12" customFormat="1" x14ac:dyDescent="0.2"/>
    <row r="936994" s="12" customFormat="1" x14ac:dyDescent="0.2"/>
    <row r="936995" s="12" customFormat="1" x14ac:dyDescent="0.2"/>
    <row r="936996" s="12" customFormat="1" x14ac:dyDescent="0.2"/>
    <row r="936997" s="12" customFormat="1" x14ac:dyDescent="0.2"/>
    <row r="936998" s="12" customFormat="1" x14ac:dyDescent="0.2"/>
    <row r="936999" s="12" customFormat="1" x14ac:dyDescent="0.2"/>
    <row r="937000" s="12" customFormat="1" x14ac:dyDescent="0.2"/>
    <row r="937001" s="12" customFormat="1" x14ac:dyDescent="0.2"/>
    <row r="937002" s="12" customFormat="1" x14ac:dyDescent="0.2"/>
    <row r="937003" s="12" customFormat="1" x14ac:dyDescent="0.2"/>
    <row r="937004" s="12" customFormat="1" x14ac:dyDescent="0.2"/>
    <row r="937005" s="12" customFormat="1" x14ac:dyDescent="0.2"/>
    <row r="937006" s="12" customFormat="1" x14ac:dyDescent="0.2"/>
    <row r="937007" s="12" customFormat="1" x14ac:dyDescent="0.2"/>
    <row r="937008" s="12" customFormat="1" x14ac:dyDescent="0.2"/>
    <row r="937009" s="12" customFormat="1" x14ac:dyDescent="0.2"/>
    <row r="937010" s="12" customFormat="1" x14ac:dyDescent="0.2"/>
    <row r="937011" s="12" customFormat="1" x14ac:dyDescent="0.2"/>
    <row r="937012" s="12" customFormat="1" x14ac:dyDescent="0.2"/>
    <row r="937013" s="12" customFormat="1" x14ac:dyDescent="0.2"/>
    <row r="937014" s="12" customFormat="1" x14ac:dyDescent="0.2"/>
    <row r="937015" s="12" customFormat="1" x14ac:dyDescent="0.2"/>
    <row r="937016" s="12" customFormat="1" x14ac:dyDescent="0.2"/>
    <row r="937017" s="12" customFormat="1" x14ac:dyDescent="0.2"/>
    <row r="937018" s="12" customFormat="1" x14ac:dyDescent="0.2"/>
    <row r="937019" s="12" customFormat="1" x14ac:dyDescent="0.2"/>
    <row r="937020" s="12" customFormat="1" x14ac:dyDescent="0.2"/>
    <row r="937021" s="12" customFormat="1" x14ac:dyDescent="0.2"/>
    <row r="937022" s="12" customFormat="1" x14ac:dyDescent="0.2"/>
    <row r="937023" s="12" customFormat="1" x14ac:dyDescent="0.2"/>
    <row r="937024" s="12" customFormat="1" x14ac:dyDescent="0.2"/>
    <row r="937025" s="12" customFormat="1" x14ac:dyDescent="0.2"/>
    <row r="937026" s="12" customFormat="1" x14ac:dyDescent="0.2"/>
    <row r="937027" s="12" customFormat="1" x14ac:dyDescent="0.2"/>
    <row r="937028" s="12" customFormat="1" x14ac:dyDescent="0.2"/>
    <row r="937029" s="12" customFormat="1" x14ac:dyDescent="0.2"/>
    <row r="937030" s="12" customFormat="1" x14ac:dyDescent="0.2"/>
    <row r="937031" s="12" customFormat="1" x14ac:dyDescent="0.2"/>
    <row r="937032" s="12" customFormat="1" x14ac:dyDescent="0.2"/>
    <row r="937033" s="12" customFormat="1" x14ac:dyDescent="0.2"/>
    <row r="937034" s="12" customFormat="1" x14ac:dyDescent="0.2"/>
    <row r="937035" s="12" customFormat="1" x14ac:dyDescent="0.2"/>
    <row r="937036" s="12" customFormat="1" x14ac:dyDescent="0.2"/>
    <row r="937037" s="12" customFormat="1" x14ac:dyDescent="0.2"/>
    <row r="937038" s="12" customFormat="1" x14ac:dyDescent="0.2"/>
    <row r="937039" s="12" customFormat="1" x14ac:dyDescent="0.2"/>
    <row r="937040" s="12" customFormat="1" x14ac:dyDescent="0.2"/>
    <row r="937041" s="12" customFormat="1" x14ac:dyDescent="0.2"/>
    <row r="937042" s="12" customFormat="1" x14ac:dyDescent="0.2"/>
    <row r="937043" s="12" customFormat="1" x14ac:dyDescent="0.2"/>
    <row r="937044" s="12" customFormat="1" x14ac:dyDescent="0.2"/>
    <row r="937045" s="12" customFormat="1" x14ac:dyDescent="0.2"/>
    <row r="937046" s="12" customFormat="1" x14ac:dyDescent="0.2"/>
    <row r="937047" s="12" customFormat="1" x14ac:dyDescent="0.2"/>
    <row r="937048" s="12" customFormat="1" x14ac:dyDescent="0.2"/>
    <row r="937049" s="12" customFormat="1" x14ac:dyDescent="0.2"/>
    <row r="937050" s="12" customFormat="1" x14ac:dyDescent="0.2"/>
    <row r="937051" s="12" customFormat="1" x14ac:dyDescent="0.2"/>
    <row r="937052" s="12" customFormat="1" x14ac:dyDescent="0.2"/>
    <row r="937053" s="12" customFormat="1" x14ac:dyDescent="0.2"/>
    <row r="937054" s="12" customFormat="1" x14ac:dyDescent="0.2"/>
    <row r="937055" s="12" customFormat="1" x14ac:dyDescent="0.2"/>
    <row r="937056" s="12" customFormat="1" x14ac:dyDescent="0.2"/>
    <row r="937057" s="12" customFormat="1" x14ac:dyDescent="0.2"/>
    <row r="937058" s="12" customFormat="1" x14ac:dyDescent="0.2"/>
    <row r="937059" s="12" customFormat="1" x14ac:dyDescent="0.2"/>
    <row r="937060" s="12" customFormat="1" x14ac:dyDescent="0.2"/>
    <row r="937061" s="12" customFormat="1" x14ac:dyDescent="0.2"/>
    <row r="937062" s="12" customFormat="1" x14ac:dyDescent="0.2"/>
    <row r="937063" s="12" customFormat="1" x14ac:dyDescent="0.2"/>
    <row r="937064" s="12" customFormat="1" x14ac:dyDescent="0.2"/>
    <row r="937065" s="12" customFormat="1" x14ac:dyDescent="0.2"/>
    <row r="937066" s="12" customFormat="1" x14ac:dyDescent="0.2"/>
    <row r="937067" s="12" customFormat="1" x14ac:dyDescent="0.2"/>
    <row r="937068" s="12" customFormat="1" x14ac:dyDescent="0.2"/>
    <row r="937069" s="12" customFormat="1" x14ac:dyDescent="0.2"/>
    <row r="937070" s="12" customFormat="1" x14ac:dyDescent="0.2"/>
    <row r="937071" s="12" customFormat="1" x14ac:dyDescent="0.2"/>
    <row r="937072" s="12" customFormat="1" x14ac:dyDescent="0.2"/>
    <row r="937073" s="12" customFormat="1" x14ac:dyDescent="0.2"/>
    <row r="937074" s="12" customFormat="1" x14ac:dyDescent="0.2"/>
    <row r="937075" s="12" customFormat="1" x14ac:dyDescent="0.2"/>
    <row r="937076" s="12" customFormat="1" x14ac:dyDescent="0.2"/>
    <row r="937077" s="12" customFormat="1" x14ac:dyDescent="0.2"/>
    <row r="937078" s="12" customFormat="1" x14ac:dyDescent="0.2"/>
    <row r="937079" s="12" customFormat="1" x14ac:dyDescent="0.2"/>
    <row r="937080" s="12" customFormat="1" x14ac:dyDescent="0.2"/>
    <row r="937081" s="12" customFormat="1" x14ac:dyDescent="0.2"/>
    <row r="937082" s="12" customFormat="1" x14ac:dyDescent="0.2"/>
    <row r="937083" s="12" customFormat="1" x14ac:dyDescent="0.2"/>
    <row r="937084" s="12" customFormat="1" x14ac:dyDescent="0.2"/>
    <row r="937085" s="12" customFormat="1" x14ac:dyDescent="0.2"/>
    <row r="937086" s="12" customFormat="1" x14ac:dyDescent="0.2"/>
    <row r="937087" s="12" customFormat="1" x14ac:dyDescent="0.2"/>
    <row r="937088" s="12" customFormat="1" x14ac:dyDescent="0.2"/>
    <row r="937089" s="12" customFormat="1" x14ac:dyDescent="0.2"/>
    <row r="937090" s="12" customFormat="1" x14ac:dyDescent="0.2"/>
    <row r="937091" s="12" customFormat="1" x14ac:dyDescent="0.2"/>
    <row r="937092" s="12" customFormat="1" x14ac:dyDescent="0.2"/>
    <row r="937093" s="12" customFormat="1" x14ac:dyDescent="0.2"/>
    <row r="937094" s="12" customFormat="1" x14ac:dyDescent="0.2"/>
    <row r="937095" s="12" customFormat="1" x14ac:dyDescent="0.2"/>
    <row r="937096" s="12" customFormat="1" x14ac:dyDescent="0.2"/>
    <row r="937097" s="12" customFormat="1" x14ac:dyDescent="0.2"/>
    <row r="937098" s="12" customFormat="1" x14ac:dyDescent="0.2"/>
    <row r="937099" s="12" customFormat="1" x14ac:dyDescent="0.2"/>
    <row r="937100" s="12" customFormat="1" x14ac:dyDescent="0.2"/>
    <row r="937101" s="12" customFormat="1" x14ac:dyDescent="0.2"/>
    <row r="937102" s="12" customFormat="1" x14ac:dyDescent="0.2"/>
    <row r="937103" s="12" customFormat="1" x14ac:dyDescent="0.2"/>
    <row r="937104" s="12" customFormat="1" x14ac:dyDescent="0.2"/>
    <row r="937105" s="12" customFormat="1" x14ac:dyDescent="0.2"/>
    <row r="937106" s="12" customFormat="1" x14ac:dyDescent="0.2"/>
    <row r="937107" s="12" customFormat="1" x14ac:dyDescent="0.2"/>
    <row r="937108" s="12" customFormat="1" x14ac:dyDescent="0.2"/>
    <row r="937109" s="12" customFormat="1" x14ac:dyDescent="0.2"/>
    <row r="937110" s="12" customFormat="1" x14ac:dyDescent="0.2"/>
    <row r="937111" s="12" customFormat="1" x14ac:dyDescent="0.2"/>
    <row r="937112" s="12" customFormat="1" x14ac:dyDescent="0.2"/>
    <row r="937113" s="12" customFormat="1" x14ac:dyDescent="0.2"/>
    <row r="937114" s="12" customFormat="1" x14ac:dyDescent="0.2"/>
    <row r="937115" s="12" customFormat="1" x14ac:dyDescent="0.2"/>
    <row r="937116" s="12" customFormat="1" x14ac:dyDescent="0.2"/>
    <row r="937117" s="12" customFormat="1" x14ac:dyDescent="0.2"/>
    <row r="937118" s="12" customFormat="1" x14ac:dyDescent="0.2"/>
    <row r="937119" s="12" customFormat="1" x14ac:dyDescent="0.2"/>
    <row r="937120" s="12" customFormat="1" x14ac:dyDescent="0.2"/>
    <row r="937121" s="12" customFormat="1" x14ac:dyDescent="0.2"/>
    <row r="937122" s="12" customFormat="1" x14ac:dyDescent="0.2"/>
    <row r="937123" s="12" customFormat="1" x14ac:dyDescent="0.2"/>
    <row r="937124" s="12" customFormat="1" x14ac:dyDescent="0.2"/>
    <row r="937125" s="12" customFormat="1" x14ac:dyDescent="0.2"/>
    <row r="937126" s="12" customFormat="1" x14ac:dyDescent="0.2"/>
    <row r="937127" s="12" customFormat="1" x14ac:dyDescent="0.2"/>
    <row r="937128" s="12" customFormat="1" x14ac:dyDescent="0.2"/>
    <row r="937129" s="12" customFormat="1" x14ac:dyDescent="0.2"/>
    <row r="937130" s="12" customFormat="1" x14ac:dyDescent="0.2"/>
    <row r="937131" s="12" customFormat="1" x14ac:dyDescent="0.2"/>
    <row r="937132" s="12" customFormat="1" x14ac:dyDescent="0.2"/>
    <row r="937133" s="12" customFormat="1" x14ac:dyDescent="0.2"/>
    <row r="937134" s="12" customFormat="1" x14ac:dyDescent="0.2"/>
    <row r="937135" s="12" customFormat="1" x14ac:dyDescent="0.2"/>
    <row r="937136" s="12" customFormat="1" x14ac:dyDescent="0.2"/>
    <row r="937137" s="12" customFormat="1" x14ac:dyDescent="0.2"/>
    <row r="937138" s="12" customFormat="1" x14ac:dyDescent="0.2"/>
    <row r="937139" s="12" customFormat="1" x14ac:dyDescent="0.2"/>
    <row r="937140" s="12" customFormat="1" x14ac:dyDescent="0.2"/>
    <row r="937141" s="12" customFormat="1" x14ac:dyDescent="0.2"/>
    <row r="937142" s="12" customFormat="1" x14ac:dyDescent="0.2"/>
    <row r="937143" s="12" customFormat="1" x14ac:dyDescent="0.2"/>
    <row r="937144" s="12" customFormat="1" x14ac:dyDescent="0.2"/>
    <row r="937145" s="12" customFormat="1" x14ac:dyDescent="0.2"/>
    <row r="937146" s="12" customFormat="1" x14ac:dyDescent="0.2"/>
    <row r="937147" s="12" customFormat="1" x14ac:dyDescent="0.2"/>
    <row r="937148" s="12" customFormat="1" x14ac:dyDescent="0.2"/>
    <row r="937149" s="12" customFormat="1" x14ac:dyDescent="0.2"/>
    <row r="937150" s="12" customFormat="1" x14ac:dyDescent="0.2"/>
    <row r="937151" s="12" customFormat="1" x14ac:dyDescent="0.2"/>
    <row r="937152" s="12" customFormat="1" x14ac:dyDescent="0.2"/>
    <row r="937153" s="12" customFormat="1" x14ac:dyDescent="0.2"/>
    <row r="937154" s="12" customFormat="1" x14ac:dyDescent="0.2"/>
    <row r="937155" s="12" customFormat="1" x14ac:dyDescent="0.2"/>
    <row r="937156" s="12" customFormat="1" x14ac:dyDescent="0.2"/>
    <row r="937157" s="12" customFormat="1" x14ac:dyDescent="0.2"/>
    <row r="937158" s="12" customFormat="1" x14ac:dyDescent="0.2"/>
    <row r="937159" s="12" customFormat="1" x14ac:dyDescent="0.2"/>
    <row r="937160" s="12" customFormat="1" x14ac:dyDescent="0.2"/>
    <row r="937161" s="12" customFormat="1" x14ac:dyDescent="0.2"/>
    <row r="937162" s="12" customFormat="1" x14ac:dyDescent="0.2"/>
    <row r="937163" s="12" customFormat="1" x14ac:dyDescent="0.2"/>
    <row r="937164" s="12" customFormat="1" x14ac:dyDescent="0.2"/>
    <row r="937165" s="12" customFormat="1" x14ac:dyDescent="0.2"/>
    <row r="937166" s="12" customFormat="1" x14ac:dyDescent="0.2"/>
    <row r="937167" s="12" customFormat="1" x14ac:dyDescent="0.2"/>
    <row r="937168" s="12" customFormat="1" x14ac:dyDescent="0.2"/>
    <row r="937169" s="12" customFormat="1" x14ac:dyDescent="0.2"/>
    <row r="937170" s="12" customFormat="1" x14ac:dyDescent="0.2"/>
    <row r="937171" s="12" customFormat="1" x14ac:dyDescent="0.2"/>
    <row r="937172" s="12" customFormat="1" x14ac:dyDescent="0.2"/>
    <row r="937173" s="12" customFormat="1" x14ac:dyDescent="0.2"/>
    <row r="937174" s="12" customFormat="1" x14ac:dyDescent="0.2"/>
    <row r="937175" s="12" customFormat="1" x14ac:dyDescent="0.2"/>
    <row r="937176" s="12" customFormat="1" x14ac:dyDescent="0.2"/>
    <row r="937177" s="12" customFormat="1" x14ac:dyDescent="0.2"/>
    <row r="937178" s="12" customFormat="1" x14ac:dyDescent="0.2"/>
    <row r="937179" s="12" customFormat="1" x14ac:dyDescent="0.2"/>
    <row r="937180" s="12" customFormat="1" x14ac:dyDescent="0.2"/>
    <row r="937181" s="12" customFormat="1" x14ac:dyDescent="0.2"/>
    <row r="937182" s="12" customFormat="1" x14ac:dyDescent="0.2"/>
    <row r="937183" s="12" customFormat="1" x14ac:dyDescent="0.2"/>
    <row r="937184" s="12" customFormat="1" x14ac:dyDescent="0.2"/>
    <row r="937185" s="12" customFormat="1" x14ac:dyDescent="0.2"/>
    <row r="937186" s="12" customFormat="1" x14ac:dyDescent="0.2"/>
    <row r="937187" s="12" customFormat="1" x14ac:dyDescent="0.2"/>
    <row r="937188" s="12" customFormat="1" x14ac:dyDescent="0.2"/>
    <row r="937189" s="12" customFormat="1" x14ac:dyDescent="0.2"/>
    <row r="937190" s="12" customFormat="1" x14ac:dyDescent="0.2"/>
    <row r="937191" s="12" customFormat="1" x14ac:dyDescent="0.2"/>
    <row r="937192" s="12" customFormat="1" x14ac:dyDescent="0.2"/>
    <row r="937193" s="12" customFormat="1" x14ac:dyDescent="0.2"/>
    <row r="937194" s="12" customFormat="1" x14ac:dyDescent="0.2"/>
    <row r="937195" s="12" customFormat="1" x14ac:dyDescent="0.2"/>
    <row r="937196" s="12" customFormat="1" x14ac:dyDescent="0.2"/>
    <row r="937197" s="12" customFormat="1" x14ac:dyDescent="0.2"/>
    <row r="937198" s="12" customFormat="1" x14ac:dyDescent="0.2"/>
    <row r="937199" s="12" customFormat="1" x14ac:dyDescent="0.2"/>
    <row r="937200" s="12" customFormat="1" x14ac:dyDescent="0.2"/>
    <row r="937201" s="12" customFormat="1" x14ac:dyDescent="0.2"/>
    <row r="937202" s="12" customFormat="1" x14ac:dyDescent="0.2"/>
    <row r="937203" s="12" customFormat="1" x14ac:dyDescent="0.2"/>
    <row r="937204" s="12" customFormat="1" x14ac:dyDescent="0.2"/>
    <row r="937205" s="12" customFormat="1" x14ac:dyDescent="0.2"/>
    <row r="937206" s="12" customFormat="1" x14ac:dyDescent="0.2"/>
    <row r="937207" s="12" customFormat="1" x14ac:dyDescent="0.2"/>
    <row r="937208" s="12" customFormat="1" x14ac:dyDescent="0.2"/>
    <row r="937209" s="12" customFormat="1" x14ac:dyDescent="0.2"/>
    <row r="937210" s="12" customFormat="1" x14ac:dyDescent="0.2"/>
    <row r="937211" s="12" customFormat="1" x14ac:dyDescent="0.2"/>
    <row r="937212" s="12" customFormat="1" x14ac:dyDescent="0.2"/>
    <row r="937213" s="12" customFormat="1" x14ac:dyDescent="0.2"/>
    <row r="937214" s="12" customFormat="1" x14ac:dyDescent="0.2"/>
    <row r="937215" s="12" customFormat="1" x14ac:dyDescent="0.2"/>
    <row r="937216" s="12" customFormat="1" x14ac:dyDescent="0.2"/>
    <row r="937217" s="12" customFormat="1" x14ac:dyDescent="0.2"/>
    <row r="937218" s="12" customFormat="1" x14ac:dyDescent="0.2"/>
    <row r="937219" s="12" customFormat="1" x14ac:dyDescent="0.2"/>
    <row r="937220" s="12" customFormat="1" x14ac:dyDescent="0.2"/>
    <row r="937221" s="12" customFormat="1" x14ac:dyDescent="0.2"/>
    <row r="937222" s="12" customFormat="1" x14ac:dyDescent="0.2"/>
    <row r="937223" s="12" customFormat="1" x14ac:dyDescent="0.2"/>
    <row r="937224" s="12" customFormat="1" x14ac:dyDescent="0.2"/>
    <row r="937225" s="12" customFormat="1" x14ac:dyDescent="0.2"/>
    <row r="937226" s="12" customFormat="1" x14ac:dyDescent="0.2"/>
    <row r="937227" s="12" customFormat="1" x14ac:dyDescent="0.2"/>
    <row r="937228" s="12" customFormat="1" x14ac:dyDescent="0.2"/>
    <row r="937229" s="12" customFormat="1" x14ac:dyDescent="0.2"/>
    <row r="937230" s="12" customFormat="1" x14ac:dyDescent="0.2"/>
    <row r="937231" s="12" customFormat="1" x14ac:dyDescent="0.2"/>
    <row r="937232" s="12" customFormat="1" x14ac:dyDescent="0.2"/>
    <row r="937233" s="12" customFormat="1" x14ac:dyDescent="0.2"/>
    <row r="937234" s="12" customFormat="1" x14ac:dyDescent="0.2"/>
    <row r="937235" s="12" customFormat="1" x14ac:dyDescent="0.2"/>
    <row r="937236" s="12" customFormat="1" x14ac:dyDescent="0.2"/>
    <row r="937237" s="12" customFormat="1" x14ac:dyDescent="0.2"/>
    <row r="937238" s="12" customFormat="1" x14ac:dyDescent="0.2"/>
    <row r="937239" s="12" customFormat="1" x14ac:dyDescent="0.2"/>
    <row r="937240" s="12" customFormat="1" x14ac:dyDescent="0.2"/>
    <row r="937241" s="12" customFormat="1" x14ac:dyDescent="0.2"/>
    <row r="937242" s="12" customFormat="1" x14ac:dyDescent="0.2"/>
    <row r="937243" s="12" customFormat="1" x14ac:dyDescent="0.2"/>
    <row r="937244" s="12" customFormat="1" x14ac:dyDescent="0.2"/>
    <row r="937245" s="12" customFormat="1" x14ac:dyDescent="0.2"/>
    <row r="937246" s="12" customFormat="1" x14ac:dyDescent="0.2"/>
    <row r="937247" s="12" customFormat="1" x14ac:dyDescent="0.2"/>
    <row r="937248" s="12" customFormat="1" x14ac:dyDescent="0.2"/>
    <row r="937249" s="12" customFormat="1" x14ac:dyDescent="0.2"/>
    <row r="937250" s="12" customFormat="1" x14ac:dyDescent="0.2"/>
    <row r="937251" s="12" customFormat="1" x14ac:dyDescent="0.2"/>
    <row r="937252" s="12" customFormat="1" x14ac:dyDescent="0.2"/>
    <row r="937253" s="12" customFormat="1" x14ac:dyDescent="0.2"/>
    <row r="937254" s="12" customFormat="1" x14ac:dyDescent="0.2"/>
    <row r="937255" s="12" customFormat="1" x14ac:dyDescent="0.2"/>
    <row r="937256" s="12" customFormat="1" x14ac:dyDescent="0.2"/>
    <row r="937257" s="12" customFormat="1" x14ac:dyDescent="0.2"/>
    <row r="937258" s="12" customFormat="1" x14ac:dyDescent="0.2"/>
    <row r="937259" s="12" customFormat="1" x14ac:dyDescent="0.2"/>
    <row r="937260" s="12" customFormat="1" x14ac:dyDescent="0.2"/>
    <row r="937261" s="12" customFormat="1" x14ac:dyDescent="0.2"/>
    <row r="937262" s="12" customFormat="1" x14ac:dyDescent="0.2"/>
    <row r="937263" s="12" customFormat="1" x14ac:dyDescent="0.2"/>
    <row r="937264" s="12" customFormat="1" x14ac:dyDescent="0.2"/>
    <row r="937265" s="12" customFormat="1" x14ac:dyDescent="0.2"/>
    <row r="937266" s="12" customFormat="1" x14ac:dyDescent="0.2"/>
    <row r="937267" s="12" customFormat="1" x14ac:dyDescent="0.2"/>
    <row r="937268" s="12" customFormat="1" x14ac:dyDescent="0.2"/>
    <row r="937269" s="12" customFormat="1" x14ac:dyDescent="0.2"/>
    <row r="937270" s="12" customFormat="1" x14ac:dyDescent="0.2"/>
    <row r="937271" s="12" customFormat="1" x14ac:dyDescent="0.2"/>
    <row r="937272" s="12" customFormat="1" x14ac:dyDescent="0.2"/>
    <row r="937273" s="12" customFormat="1" x14ac:dyDescent="0.2"/>
    <row r="937274" s="12" customFormat="1" x14ac:dyDescent="0.2"/>
    <row r="937275" s="12" customFormat="1" x14ac:dyDescent="0.2"/>
    <row r="937276" s="12" customFormat="1" x14ac:dyDescent="0.2"/>
    <row r="937277" s="12" customFormat="1" x14ac:dyDescent="0.2"/>
    <row r="937278" s="12" customFormat="1" x14ac:dyDescent="0.2"/>
    <row r="937279" s="12" customFormat="1" x14ac:dyDescent="0.2"/>
    <row r="937280" s="12" customFormat="1" x14ac:dyDescent="0.2"/>
    <row r="937281" s="12" customFormat="1" x14ac:dyDescent="0.2"/>
    <row r="937282" s="12" customFormat="1" x14ac:dyDescent="0.2"/>
    <row r="937283" s="12" customFormat="1" x14ac:dyDescent="0.2"/>
    <row r="937284" s="12" customFormat="1" x14ac:dyDescent="0.2"/>
    <row r="937285" s="12" customFormat="1" x14ac:dyDescent="0.2"/>
    <row r="937286" s="12" customFormat="1" x14ac:dyDescent="0.2"/>
    <row r="937287" s="12" customFormat="1" x14ac:dyDescent="0.2"/>
    <row r="937288" s="12" customFormat="1" x14ac:dyDescent="0.2"/>
    <row r="937289" s="12" customFormat="1" x14ac:dyDescent="0.2"/>
    <row r="937290" s="12" customFormat="1" x14ac:dyDescent="0.2"/>
    <row r="937291" s="12" customFormat="1" x14ac:dyDescent="0.2"/>
    <row r="937292" s="12" customFormat="1" x14ac:dyDescent="0.2"/>
    <row r="937293" s="12" customFormat="1" x14ac:dyDescent="0.2"/>
    <row r="937294" s="12" customFormat="1" x14ac:dyDescent="0.2"/>
    <row r="937295" s="12" customFormat="1" x14ac:dyDescent="0.2"/>
    <row r="937296" s="12" customFormat="1" x14ac:dyDescent="0.2"/>
    <row r="937297" s="12" customFormat="1" x14ac:dyDescent="0.2"/>
    <row r="937298" s="12" customFormat="1" x14ac:dyDescent="0.2"/>
    <row r="937299" s="12" customFormat="1" x14ac:dyDescent="0.2"/>
    <row r="937300" s="12" customFormat="1" x14ac:dyDescent="0.2"/>
    <row r="937301" s="12" customFormat="1" x14ac:dyDescent="0.2"/>
    <row r="937302" s="12" customFormat="1" x14ac:dyDescent="0.2"/>
    <row r="937303" s="12" customFormat="1" x14ac:dyDescent="0.2"/>
    <row r="937304" s="12" customFormat="1" x14ac:dyDescent="0.2"/>
    <row r="937305" s="12" customFormat="1" x14ac:dyDescent="0.2"/>
    <row r="937306" s="12" customFormat="1" x14ac:dyDescent="0.2"/>
    <row r="937307" s="12" customFormat="1" x14ac:dyDescent="0.2"/>
    <row r="937308" s="12" customFormat="1" x14ac:dyDescent="0.2"/>
    <row r="937309" s="12" customFormat="1" x14ac:dyDescent="0.2"/>
    <row r="937310" s="12" customFormat="1" x14ac:dyDescent="0.2"/>
    <row r="937311" s="12" customFormat="1" x14ac:dyDescent="0.2"/>
    <row r="937312" s="12" customFormat="1" x14ac:dyDescent="0.2"/>
    <row r="937313" s="12" customFormat="1" x14ac:dyDescent="0.2"/>
    <row r="937314" s="12" customFormat="1" x14ac:dyDescent="0.2"/>
    <row r="937315" s="12" customFormat="1" x14ac:dyDescent="0.2"/>
    <row r="937316" s="12" customFormat="1" x14ac:dyDescent="0.2"/>
    <row r="937317" s="12" customFormat="1" x14ac:dyDescent="0.2"/>
    <row r="937318" s="12" customFormat="1" x14ac:dyDescent="0.2"/>
    <row r="937319" s="12" customFormat="1" x14ac:dyDescent="0.2"/>
    <row r="937320" s="12" customFormat="1" x14ac:dyDescent="0.2"/>
    <row r="937321" s="12" customFormat="1" x14ac:dyDescent="0.2"/>
    <row r="937322" s="12" customFormat="1" x14ac:dyDescent="0.2"/>
    <row r="937323" s="12" customFormat="1" x14ac:dyDescent="0.2"/>
    <row r="937324" s="12" customFormat="1" x14ac:dyDescent="0.2"/>
    <row r="937325" s="12" customFormat="1" x14ac:dyDescent="0.2"/>
    <row r="937326" s="12" customFormat="1" x14ac:dyDescent="0.2"/>
    <row r="937327" s="12" customFormat="1" x14ac:dyDescent="0.2"/>
    <row r="937328" s="12" customFormat="1" x14ac:dyDescent="0.2"/>
    <row r="937329" s="12" customFormat="1" x14ac:dyDescent="0.2"/>
    <row r="937330" s="12" customFormat="1" x14ac:dyDescent="0.2"/>
    <row r="937331" s="12" customFormat="1" x14ac:dyDescent="0.2"/>
    <row r="937332" s="12" customFormat="1" x14ac:dyDescent="0.2"/>
    <row r="937333" s="12" customFormat="1" x14ac:dyDescent="0.2"/>
    <row r="937334" s="12" customFormat="1" x14ac:dyDescent="0.2"/>
    <row r="937335" s="12" customFormat="1" x14ac:dyDescent="0.2"/>
    <row r="937336" s="12" customFormat="1" x14ac:dyDescent="0.2"/>
    <row r="937337" s="12" customFormat="1" x14ac:dyDescent="0.2"/>
    <row r="937338" s="12" customFormat="1" x14ac:dyDescent="0.2"/>
    <row r="937339" s="12" customFormat="1" x14ac:dyDescent="0.2"/>
    <row r="937340" s="12" customFormat="1" x14ac:dyDescent="0.2"/>
    <row r="937341" s="12" customFormat="1" x14ac:dyDescent="0.2"/>
    <row r="937342" s="12" customFormat="1" x14ac:dyDescent="0.2"/>
    <row r="937343" s="12" customFormat="1" x14ac:dyDescent="0.2"/>
    <row r="937344" s="12" customFormat="1" x14ac:dyDescent="0.2"/>
    <row r="937345" s="12" customFormat="1" x14ac:dyDescent="0.2"/>
    <row r="937346" s="12" customFormat="1" x14ac:dyDescent="0.2"/>
    <row r="937347" s="12" customFormat="1" x14ac:dyDescent="0.2"/>
    <row r="937348" s="12" customFormat="1" x14ac:dyDescent="0.2"/>
    <row r="937349" s="12" customFormat="1" x14ac:dyDescent="0.2"/>
    <row r="937350" s="12" customFormat="1" x14ac:dyDescent="0.2"/>
    <row r="937351" s="12" customFormat="1" x14ac:dyDescent="0.2"/>
    <row r="937352" s="12" customFormat="1" x14ac:dyDescent="0.2"/>
    <row r="937353" s="12" customFormat="1" x14ac:dyDescent="0.2"/>
    <row r="937354" s="12" customFormat="1" x14ac:dyDescent="0.2"/>
    <row r="937355" s="12" customFormat="1" x14ac:dyDescent="0.2"/>
    <row r="937356" s="12" customFormat="1" x14ac:dyDescent="0.2"/>
    <row r="937357" s="12" customFormat="1" x14ac:dyDescent="0.2"/>
    <row r="937358" s="12" customFormat="1" x14ac:dyDescent="0.2"/>
    <row r="937359" s="12" customFormat="1" x14ac:dyDescent="0.2"/>
    <row r="937360" s="12" customFormat="1" x14ac:dyDescent="0.2"/>
    <row r="937361" s="12" customFormat="1" x14ac:dyDescent="0.2"/>
    <row r="937362" s="12" customFormat="1" x14ac:dyDescent="0.2"/>
    <row r="937363" s="12" customFormat="1" x14ac:dyDescent="0.2"/>
    <row r="937364" s="12" customFormat="1" x14ac:dyDescent="0.2"/>
    <row r="937365" s="12" customFormat="1" x14ac:dyDescent="0.2"/>
    <row r="937366" s="12" customFormat="1" x14ac:dyDescent="0.2"/>
    <row r="937367" s="12" customFormat="1" x14ac:dyDescent="0.2"/>
    <row r="937368" s="12" customFormat="1" x14ac:dyDescent="0.2"/>
    <row r="937369" s="12" customFormat="1" x14ac:dyDescent="0.2"/>
    <row r="937370" s="12" customFormat="1" x14ac:dyDescent="0.2"/>
    <row r="937371" s="12" customFormat="1" x14ac:dyDescent="0.2"/>
    <row r="937372" s="12" customFormat="1" x14ac:dyDescent="0.2"/>
    <row r="937373" s="12" customFormat="1" x14ac:dyDescent="0.2"/>
    <row r="937374" s="12" customFormat="1" x14ac:dyDescent="0.2"/>
    <row r="937375" s="12" customFormat="1" x14ac:dyDescent="0.2"/>
    <row r="937376" s="12" customFormat="1" x14ac:dyDescent="0.2"/>
    <row r="937377" s="12" customFormat="1" x14ac:dyDescent="0.2"/>
    <row r="937378" s="12" customFormat="1" x14ac:dyDescent="0.2"/>
    <row r="937379" s="12" customFormat="1" x14ac:dyDescent="0.2"/>
    <row r="937380" s="12" customFormat="1" x14ac:dyDescent="0.2"/>
    <row r="937381" s="12" customFormat="1" x14ac:dyDescent="0.2"/>
    <row r="937382" s="12" customFormat="1" x14ac:dyDescent="0.2"/>
    <row r="937383" s="12" customFormat="1" x14ac:dyDescent="0.2"/>
    <row r="937384" s="12" customFormat="1" x14ac:dyDescent="0.2"/>
    <row r="937385" s="12" customFormat="1" x14ac:dyDescent="0.2"/>
    <row r="937386" s="12" customFormat="1" x14ac:dyDescent="0.2"/>
    <row r="937387" s="12" customFormat="1" x14ac:dyDescent="0.2"/>
    <row r="937388" s="12" customFormat="1" x14ac:dyDescent="0.2"/>
    <row r="937389" s="12" customFormat="1" x14ac:dyDescent="0.2"/>
    <row r="937390" s="12" customFormat="1" x14ac:dyDescent="0.2"/>
    <row r="937391" s="12" customFormat="1" x14ac:dyDescent="0.2"/>
    <row r="937392" s="12" customFormat="1" x14ac:dyDescent="0.2"/>
    <row r="937393" s="12" customFormat="1" x14ac:dyDescent="0.2"/>
    <row r="937394" s="12" customFormat="1" x14ac:dyDescent="0.2"/>
    <row r="937395" s="12" customFormat="1" x14ac:dyDescent="0.2"/>
    <row r="937396" s="12" customFormat="1" x14ac:dyDescent="0.2"/>
    <row r="937397" s="12" customFormat="1" x14ac:dyDescent="0.2"/>
    <row r="937398" s="12" customFormat="1" x14ac:dyDescent="0.2"/>
    <row r="937399" s="12" customFormat="1" x14ac:dyDescent="0.2"/>
    <row r="937400" s="12" customFormat="1" x14ac:dyDescent="0.2"/>
    <row r="937401" s="12" customFormat="1" x14ac:dyDescent="0.2"/>
    <row r="937402" s="12" customFormat="1" x14ac:dyDescent="0.2"/>
    <row r="937403" s="12" customFormat="1" x14ac:dyDescent="0.2"/>
    <row r="937404" s="12" customFormat="1" x14ac:dyDescent="0.2"/>
    <row r="937405" s="12" customFormat="1" x14ac:dyDescent="0.2"/>
    <row r="937406" s="12" customFormat="1" x14ac:dyDescent="0.2"/>
    <row r="937407" s="12" customFormat="1" x14ac:dyDescent="0.2"/>
    <row r="937408" s="12" customFormat="1" x14ac:dyDescent="0.2"/>
    <row r="937409" s="12" customFormat="1" x14ac:dyDescent="0.2"/>
    <row r="937410" s="12" customFormat="1" x14ac:dyDescent="0.2"/>
    <row r="937411" s="12" customFormat="1" x14ac:dyDescent="0.2"/>
    <row r="937412" s="12" customFormat="1" x14ac:dyDescent="0.2"/>
    <row r="937413" s="12" customFormat="1" x14ac:dyDescent="0.2"/>
    <row r="937414" s="12" customFormat="1" x14ac:dyDescent="0.2"/>
    <row r="937415" s="12" customFormat="1" x14ac:dyDescent="0.2"/>
    <row r="937416" s="12" customFormat="1" x14ac:dyDescent="0.2"/>
    <row r="937417" s="12" customFormat="1" x14ac:dyDescent="0.2"/>
    <row r="937418" s="12" customFormat="1" x14ac:dyDescent="0.2"/>
    <row r="937419" s="12" customFormat="1" x14ac:dyDescent="0.2"/>
    <row r="937420" s="12" customFormat="1" x14ac:dyDescent="0.2"/>
    <row r="937421" s="12" customFormat="1" x14ac:dyDescent="0.2"/>
    <row r="937422" s="12" customFormat="1" x14ac:dyDescent="0.2"/>
    <row r="937423" s="12" customFormat="1" x14ac:dyDescent="0.2"/>
    <row r="937424" s="12" customFormat="1" x14ac:dyDescent="0.2"/>
    <row r="937425" s="12" customFormat="1" x14ac:dyDescent="0.2"/>
    <row r="937426" s="12" customFormat="1" x14ac:dyDescent="0.2"/>
    <row r="937427" s="12" customFormat="1" x14ac:dyDescent="0.2"/>
    <row r="937428" s="12" customFormat="1" x14ac:dyDescent="0.2"/>
    <row r="937429" s="12" customFormat="1" x14ac:dyDescent="0.2"/>
    <row r="937430" s="12" customFormat="1" x14ac:dyDescent="0.2"/>
    <row r="937431" s="12" customFormat="1" x14ac:dyDescent="0.2"/>
    <row r="937432" s="12" customFormat="1" x14ac:dyDescent="0.2"/>
    <row r="937433" s="12" customFormat="1" x14ac:dyDescent="0.2"/>
    <row r="937434" s="12" customFormat="1" x14ac:dyDescent="0.2"/>
    <row r="937435" s="12" customFormat="1" x14ac:dyDescent="0.2"/>
    <row r="937436" s="12" customFormat="1" x14ac:dyDescent="0.2"/>
    <row r="937437" s="12" customFormat="1" x14ac:dyDescent="0.2"/>
    <row r="937438" s="12" customFormat="1" x14ac:dyDescent="0.2"/>
    <row r="937439" s="12" customFormat="1" x14ac:dyDescent="0.2"/>
    <row r="937440" s="12" customFormat="1" x14ac:dyDescent="0.2"/>
    <row r="937441" s="12" customFormat="1" x14ac:dyDescent="0.2"/>
    <row r="937442" s="12" customFormat="1" x14ac:dyDescent="0.2"/>
    <row r="937443" s="12" customFormat="1" x14ac:dyDescent="0.2"/>
    <row r="937444" s="12" customFormat="1" x14ac:dyDescent="0.2"/>
    <row r="937445" s="12" customFormat="1" x14ac:dyDescent="0.2"/>
    <row r="937446" s="12" customFormat="1" x14ac:dyDescent="0.2"/>
    <row r="937447" s="12" customFormat="1" x14ac:dyDescent="0.2"/>
    <row r="937448" s="12" customFormat="1" x14ac:dyDescent="0.2"/>
    <row r="937449" s="12" customFormat="1" x14ac:dyDescent="0.2"/>
    <row r="937450" s="12" customFormat="1" x14ac:dyDescent="0.2"/>
    <row r="937451" s="12" customFormat="1" x14ac:dyDescent="0.2"/>
    <row r="937452" s="12" customFormat="1" x14ac:dyDescent="0.2"/>
    <row r="937453" s="12" customFormat="1" x14ac:dyDescent="0.2"/>
    <row r="937454" s="12" customFormat="1" x14ac:dyDescent="0.2"/>
    <row r="937455" s="12" customFormat="1" x14ac:dyDescent="0.2"/>
    <row r="937456" s="12" customFormat="1" x14ac:dyDescent="0.2"/>
    <row r="937457" s="12" customFormat="1" x14ac:dyDescent="0.2"/>
    <row r="937458" s="12" customFormat="1" x14ac:dyDescent="0.2"/>
    <row r="937459" s="12" customFormat="1" x14ac:dyDescent="0.2"/>
    <row r="937460" s="12" customFormat="1" x14ac:dyDescent="0.2"/>
    <row r="937461" s="12" customFormat="1" x14ac:dyDescent="0.2"/>
    <row r="937462" s="12" customFormat="1" x14ac:dyDescent="0.2"/>
    <row r="937463" s="12" customFormat="1" x14ac:dyDescent="0.2"/>
    <row r="937464" s="12" customFormat="1" x14ac:dyDescent="0.2"/>
    <row r="937465" s="12" customFormat="1" x14ac:dyDescent="0.2"/>
    <row r="937466" s="12" customFormat="1" x14ac:dyDescent="0.2"/>
    <row r="937467" s="12" customFormat="1" x14ac:dyDescent="0.2"/>
    <row r="937468" s="12" customFormat="1" x14ac:dyDescent="0.2"/>
    <row r="937469" s="12" customFormat="1" x14ac:dyDescent="0.2"/>
    <row r="937470" s="12" customFormat="1" x14ac:dyDescent="0.2"/>
    <row r="937471" s="12" customFormat="1" x14ac:dyDescent="0.2"/>
    <row r="937472" s="12" customFormat="1" x14ac:dyDescent="0.2"/>
    <row r="937473" s="12" customFormat="1" x14ac:dyDescent="0.2"/>
    <row r="937474" s="12" customFormat="1" x14ac:dyDescent="0.2"/>
    <row r="937475" s="12" customFormat="1" x14ac:dyDescent="0.2"/>
    <row r="937476" s="12" customFormat="1" x14ac:dyDescent="0.2"/>
    <row r="937477" s="12" customFormat="1" x14ac:dyDescent="0.2"/>
    <row r="937478" s="12" customFormat="1" x14ac:dyDescent="0.2"/>
    <row r="937479" s="12" customFormat="1" x14ac:dyDescent="0.2"/>
    <row r="937480" s="12" customFormat="1" x14ac:dyDescent="0.2"/>
    <row r="937481" s="12" customFormat="1" x14ac:dyDescent="0.2"/>
    <row r="937482" s="12" customFormat="1" x14ac:dyDescent="0.2"/>
    <row r="937483" s="12" customFormat="1" x14ac:dyDescent="0.2"/>
    <row r="937484" s="12" customFormat="1" x14ac:dyDescent="0.2"/>
    <row r="937485" s="12" customFormat="1" x14ac:dyDescent="0.2"/>
    <row r="937486" s="12" customFormat="1" x14ac:dyDescent="0.2"/>
    <row r="937487" s="12" customFormat="1" x14ac:dyDescent="0.2"/>
    <row r="937488" s="12" customFormat="1" x14ac:dyDescent="0.2"/>
    <row r="937489" s="12" customFormat="1" x14ac:dyDescent="0.2"/>
    <row r="937490" s="12" customFormat="1" x14ac:dyDescent="0.2"/>
    <row r="937491" s="12" customFormat="1" x14ac:dyDescent="0.2"/>
    <row r="937492" s="12" customFormat="1" x14ac:dyDescent="0.2"/>
    <row r="937493" s="12" customFormat="1" x14ac:dyDescent="0.2"/>
    <row r="937494" s="12" customFormat="1" x14ac:dyDescent="0.2"/>
    <row r="937495" s="12" customFormat="1" x14ac:dyDescent="0.2"/>
    <row r="937496" s="12" customFormat="1" x14ac:dyDescent="0.2"/>
    <row r="937497" s="12" customFormat="1" x14ac:dyDescent="0.2"/>
    <row r="937498" s="12" customFormat="1" x14ac:dyDescent="0.2"/>
    <row r="937499" s="12" customFormat="1" x14ac:dyDescent="0.2"/>
    <row r="937500" s="12" customFormat="1" x14ac:dyDescent="0.2"/>
    <row r="937501" s="12" customFormat="1" x14ac:dyDescent="0.2"/>
    <row r="937502" s="12" customFormat="1" x14ac:dyDescent="0.2"/>
    <row r="937503" s="12" customFormat="1" x14ac:dyDescent="0.2"/>
    <row r="937504" s="12" customFormat="1" x14ac:dyDescent="0.2"/>
    <row r="937505" s="12" customFormat="1" x14ac:dyDescent="0.2"/>
    <row r="937506" s="12" customFormat="1" x14ac:dyDescent="0.2"/>
    <row r="937507" s="12" customFormat="1" x14ac:dyDescent="0.2"/>
    <row r="937508" s="12" customFormat="1" x14ac:dyDescent="0.2"/>
    <row r="937509" s="12" customFormat="1" x14ac:dyDescent="0.2"/>
    <row r="937510" s="12" customFormat="1" x14ac:dyDescent="0.2"/>
    <row r="937511" s="12" customFormat="1" x14ac:dyDescent="0.2"/>
    <row r="937512" s="12" customFormat="1" x14ac:dyDescent="0.2"/>
    <row r="937513" s="12" customFormat="1" x14ac:dyDescent="0.2"/>
    <row r="937514" s="12" customFormat="1" x14ac:dyDescent="0.2"/>
    <row r="937515" s="12" customFormat="1" x14ac:dyDescent="0.2"/>
    <row r="937516" s="12" customFormat="1" x14ac:dyDescent="0.2"/>
    <row r="937517" s="12" customFormat="1" x14ac:dyDescent="0.2"/>
    <row r="937518" s="12" customFormat="1" x14ac:dyDescent="0.2"/>
    <row r="937519" s="12" customFormat="1" x14ac:dyDescent="0.2"/>
    <row r="937520" s="12" customFormat="1" x14ac:dyDescent="0.2"/>
    <row r="937521" s="12" customFormat="1" x14ac:dyDescent="0.2"/>
    <row r="937522" s="12" customFormat="1" x14ac:dyDescent="0.2"/>
    <row r="937523" s="12" customFormat="1" x14ac:dyDescent="0.2"/>
    <row r="937524" s="12" customFormat="1" x14ac:dyDescent="0.2"/>
    <row r="937525" s="12" customFormat="1" x14ac:dyDescent="0.2"/>
    <row r="937526" s="12" customFormat="1" x14ac:dyDescent="0.2"/>
    <row r="937527" s="12" customFormat="1" x14ac:dyDescent="0.2"/>
    <row r="937528" s="12" customFormat="1" x14ac:dyDescent="0.2"/>
    <row r="937529" s="12" customFormat="1" x14ac:dyDescent="0.2"/>
    <row r="937530" s="12" customFormat="1" x14ac:dyDescent="0.2"/>
    <row r="937531" s="12" customFormat="1" x14ac:dyDescent="0.2"/>
    <row r="937532" s="12" customFormat="1" x14ac:dyDescent="0.2"/>
    <row r="937533" s="12" customFormat="1" x14ac:dyDescent="0.2"/>
    <row r="937534" s="12" customFormat="1" x14ac:dyDescent="0.2"/>
    <row r="937535" s="12" customFormat="1" x14ac:dyDescent="0.2"/>
    <row r="937536" s="12" customFormat="1" x14ac:dyDescent="0.2"/>
    <row r="937537" s="12" customFormat="1" x14ac:dyDescent="0.2"/>
    <row r="937538" s="12" customFormat="1" x14ac:dyDescent="0.2"/>
    <row r="937539" s="12" customFormat="1" x14ac:dyDescent="0.2"/>
    <row r="937540" s="12" customFormat="1" x14ac:dyDescent="0.2"/>
    <row r="937541" s="12" customFormat="1" x14ac:dyDescent="0.2"/>
    <row r="937542" s="12" customFormat="1" x14ac:dyDescent="0.2"/>
    <row r="937543" s="12" customFormat="1" x14ac:dyDescent="0.2"/>
    <row r="937544" s="12" customFormat="1" x14ac:dyDescent="0.2"/>
    <row r="937545" s="12" customFormat="1" x14ac:dyDescent="0.2"/>
    <row r="937546" s="12" customFormat="1" x14ac:dyDescent="0.2"/>
    <row r="937547" s="12" customFormat="1" x14ac:dyDescent="0.2"/>
    <row r="937548" s="12" customFormat="1" x14ac:dyDescent="0.2"/>
    <row r="937549" s="12" customFormat="1" x14ac:dyDescent="0.2"/>
    <row r="937550" s="12" customFormat="1" x14ac:dyDescent="0.2"/>
    <row r="937551" s="12" customFormat="1" x14ac:dyDescent="0.2"/>
    <row r="937552" s="12" customFormat="1" x14ac:dyDescent="0.2"/>
    <row r="937553" s="12" customFormat="1" x14ac:dyDescent="0.2"/>
    <row r="937554" s="12" customFormat="1" x14ac:dyDescent="0.2"/>
    <row r="937555" s="12" customFormat="1" x14ac:dyDescent="0.2"/>
    <row r="937556" s="12" customFormat="1" x14ac:dyDescent="0.2"/>
    <row r="937557" s="12" customFormat="1" x14ac:dyDescent="0.2"/>
    <row r="937558" s="12" customFormat="1" x14ac:dyDescent="0.2"/>
    <row r="937559" s="12" customFormat="1" x14ac:dyDescent="0.2"/>
    <row r="937560" s="12" customFormat="1" x14ac:dyDescent="0.2"/>
    <row r="937561" s="12" customFormat="1" x14ac:dyDescent="0.2"/>
    <row r="937562" s="12" customFormat="1" x14ac:dyDescent="0.2"/>
    <row r="937563" s="12" customFormat="1" x14ac:dyDescent="0.2"/>
    <row r="937564" s="12" customFormat="1" x14ac:dyDescent="0.2"/>
    <row r="937565" s="12" customFormat="1" x14ac:dyDescent="0.2"/>
    <row r="937566" s="12" customFormat="1" x14ac:dyDescent="0.2"/>
    <row r="937567" s="12" customFormat="1" x14ac:dyDescent="0.2"/>
    <row r="937568" s="12" customFormat="1" x14ac:dyDescent="0.2"/>
    <row r="937569" s="12" customFormat="1" x14ac:dyDescent="0.2"/>
    <row r="937570" s="12" customFormat="1" x14ac:dyDescent="0.2"/>
    <row r="937571" s="12" customFormat="1" x14ac:dyDescent="0.2"/>
    <row r="937572" s="12" customFormat="1" x14ac:dyDescent="0.2"/>
    <row r="937573" s="12" customFormat="1" x14ac:dyDescent="0.2"/>
    <row r="937574" s="12" customFormat="1" x14ac:dyDescent="0.2"/>
    <row r="937575" s="12" customFormat="1" x14ac:dyDescent="0.2"/>
    <row r="937576" s="12" customFormat="1" x14ac:dyDescent="0.2"/>
    <row r="937577" s="12" customFormat="1" x14ac:dyDescent="0.2"/>
    <row r="937578" s="12" customFormat="1" x14ac:dyDescent="0.2"/>
    <row r="937579" s="12" customFormat="1" x14ac:dyDescent="0.2"/>
    <row r="937580" s="12" customFormat="1" x14ac:dyDescent="0.2"/>
    <row r="937581" s="12" customFormat="1" x14ac:dyDescent="0.2"/>
    <row r="937582" s="12" customFormat="1" x14ac:dyDescent="0.2"/>
    <row r="937583" s="12" customFormat="1" x14ac:dyDescent="0.2"/>
    <row r="937584" s="12" customFormat="1" x14ac:dyDescent="0.2"/>
    <row r="937585" s="12" customFormat="1" x14ac:dyDescent="0.2"/>
    <row r="937586" s="12" customFormat="1" x14ac:dyDescent="0.2"/>
    <row r="937587" s="12" customFormat="1" x14ac:dyDescent="0.2"/>
    <row r="937588" s="12" customFormat="1" x14ac:dyDescent="0.2"/>
    <row r="937589" s="12" customFormat="1" x14ac:dyDescent="0.2"/>
    <row r="937590" s="12" customFormat="1" x14ac:dyDescent="0.2"/>
    <row r="937591" s="12" customFormat="1" x14ac:dyDescent="0.2"/>
    <row r="937592" s="12" customFormat="1" x14ac:dyDescent="0.2"/>
    <row r="937593" s="12" customFormat="1" x14ac:dyDescent="0.2"/>
    <row r="937594" s="12" customFormat="1" x14ac:dyDescent="0.2"/>
    <row r="937595" s="12" customFormat="1" x14ac:dyDescent="0.2"/>
    <row r="937596" s="12" customFormat="1" x14ac:dyDescent="0.2"/>
    <row r="937597" s="12" customFormat="1" x14ac:dyDescent="0.2"/>
    <row r="937598" s="12" customFormat="1" x14ac:dyDescent="0.2"/>
    <row r="937599" s="12" customFormat="1" x14ac:dyDescent="0.2"/>
    <row r="937600" s="12" customFormat="1" x14ac:dyDescent="0.2"/>
    <row r="937601" s="12" customFormat="1" x14ac:dyDescent="0.2"/>
    <row r="937602" s="12" customFormat="1" x14ac:dyDescent="0.2"/>
    <row r="937603" s="12" customFormat="1" x14ac:dyDescent="0.2"/>
    <row r="937604" s="12" customFormat="1" x14ac:dyDescent="0.2"/>
    <row r="937605" s="12" customFormat="1" x14ac:dyDescent="0.2"/>
    <row r="937606" s="12" customFormat="1" x14ac:dyDescent="0.2"/>
    <row r="937607" s="12" customFormat="1" x14ac:dyDescent="0.2"/>
    <row r="937608" s="12" customFormat="1" x14ac:dyDescent="0.2"/>
    <row r="937609" s="12" customFormat="1" x14ac:dyDescent="0.2"/>
    <row r="937610" s="12" customFormat="1" x14ac:dyDescent="0.2"/>
    <row r="937611" s="12" customFormat="1" x14ac:dyDescent="0.2"/>
    <row r="937612" s="12" customFormat="1" x14ac:dyDescent="0.2"/>
    <row r="937613" s="12" customFormat="1" x14ac:dyDescent="0.2"/>
    <row r="937614" s="12" customFormat="1" x14ac:dyDescent="0.2"/>
    <row r="937615" s="12" customFormat="1" x14ac:dyDescent="0.2"/>
    <row r="937616" s="12" customFormat="1" x14ac:dyDescent="0.2"/>
    <row r="937617" s="12" customFormat="1" x14ac:dyDescent="0.2"/>
    <row r="937618" s="12" customFormat="1" x14ac:dyDescent="0.2"/>
    <row r="937619" s="12" customFormat="1" x14ac:dyDescent="0.2"/>
    <row r="937620" s="12" customFormat="1" x14ac:dyDescent="0.2"/>
    <row r="937621" s="12" customFormat="1" x14ac:dyDescent="0.2"/>
    <row r="937622" s="12" customFormat="1" x14ac:dyDescent="0.2"/>
    <row r="937623" s="12" customFormat="1" x14ac:dyDescent="0.2"/>
    <row r="937624" s="12" customFormat="1" x14ac:dyDescent="0.2"/>
    <row r="937625" s="12" customFormat="1" x14ac:dyDescent="0.2"/>
    <row r="937626" s="12" customFormat="1" x14ac:dyDescent="0.2"/>
    <row r="937627" s="12" customFormat="1" x14ac:dyDescent="0.2"/>
    <row r="937628" s="12" customFormat="1" x14ac:dyDescent="0.2"/>
    <row r="937629" s="12" customFormat="1" x14ac:dyDescent="0.2"/>
    <row r="937630" s="12" customFormat="1" x14ac:dyDescent="0.2"/>
    <row r="937631" s="12" customFormat="1" x14ac:dyDescent="0.2"/>
    <row r="937632" s="12" customFormat="1" x14ac:dyDescent="0.2"/>
    <row r="937633" s="12" customFormat="1" x14ac:dyDescent="0.2"/>
    <row r="937634" s="12" customFormat="1" x14ac:dyDescent="0.2"/>
    <row r="937635" s="12" customFormat="1" x14ac:dyDescent="0.2"/>
    <row r="937636" s="12" customFormat="1" x14ac:dyDescent="0.2"/>
    <row r="937637" s="12" customFormat="1" x14ac:dyDescent="0.2"/>
    <row r="937638" s="12" customFormat="1" x14ac:dyDescent="0.2"/>
    <row r="937639" s="12" customFormat="1" x14ac:dyDescent="0.2"/>
    <row r="937640" s="12" customFormat="1" x14ac:dyDescent="0.2"/>
    <row r="937641" s="12" customFormat="1" x14ac:dyDescent="0.2"/>
    <row r="937642" s="12" customFormat="1" x14ac:dyDescent="0.2"/>
    <row r="937643" s="12" customFormat="1" x14ac:dyDescent="0.2"/>
    <row r="937644" s="12" customFormat="1" x14ac:dyDescent="0.2"/>
    <row r="937645" s="12" customFormat="1" x14ac:dyDescent="0.2"/>
    <row r="937646" s="12" customFormat="1" x14ac:dyDescent="0.2"/>
    <row r="937647" s="12" customFormat="1" x14ac:dyDescent="0.2"/>
    <row r="937648" s="12" customFormat="1" x14ac:dyDescent="0.2"/>
    <row r="937649" s="12" customFormat="1" x14ac:dyDescent="0.2"/>
    <row r="937650" s="12" customFormat="1" x14ac:dyDescent="0.2"/>
    <row r="937651" s="12" customFormat="1" x14ac:dyDescent="0.2"/>
    <row r="937652" s="12" customFormat="1" x14ac:dyDescent="0.2"/>
    <row r="937653" s="12" customFormat="1" x14ac:dyDescent="0.2"/>
    <row r="937654" s="12" customFormat="1" x14ac:dyDescent="0.2"/>
    <row r="937655" s="12" customFormat="1" x14ac:dyDescent="0.2"/>
    <row r="937656" s="12" customFormat="1" x14ac:dyDescent="0.2"/>
    <row r="937657" s="12" customFormat="1" x14ac:dyDescent="0.2"/>
    <row r="937658" s="12" customFormat="1" x14ac:dyDescent="0.2"/>
    <row r="937659" s="12" customFormat="1" x14ac:dyDescent="0.2"/>
    <row r="937660" s="12" customFormat="1" x14ac:dyDescent="0.2"/>
    <row r="937661" s="12" customFormat="1" x14ac:dyDescent="0.2"/>
    <row r="937662" s="12" customFormat="1" x14ac:dyDescent="0.2"/>
    <row r="937663" s="12" customFormat="1" x14ac:dyDescent="0.2"/>
    <row r="937664" s="12" customFormat="1" x14ac:dyDescent="0.2"/>
    <row r="937665" s="12" customFormat="1" x14ac:dyDescent="0.2"/>
    <row r="937666" s="12" customFormat="1" x14ac:dyDescent="0.2"/>
    <row r="937667" s="12" customFormat="1" x14ac:dyDescent="0.2"/>
    <row r="937668" s="12" customFormat="1" x14ac:dyDescent="0.2"/>
    <row r="937669" s="12" customFormat="1" x14ac:dyDescent="0.2"/>
    <row r="937670" s="12" customFormat="1" x14ac:dyDescent="0.2"/>
    <row r="937671" s="12" customFormat="1" x14ac:dyDescent="0.2"/>
    <row r="937672" s="12" customFormat="1" x14ac:dyDescent="0.2"/>
    <row r="937673" s="12" customFormat="1" x14ac:dyDescent="0.2"/>
    <row r="937674" s="12" customFormat="1" x14ac:dyDescent="0.2"/>
    <row r="937675" s="12" customFormat="1" x14ac:dyDescent="0.2"/>
    <row r="937676" s="12" customFormat="1" x14ac:dyDescent="0.2"/>
    <row r="937677" s="12" customFormat="1" x14ac:dyDescent="0.2"/>
    <row r="937678" s="12" customFormat="1" x14ac:dyDescent="0.2"/>
    <row r="937679" s="12" customFormat="1" x14ac:dyDescent="0.2"/>
    <row r="937680" s="12" customFormat="1" x14ac:dyDescent="0.2"/>
    <row r="937681" s="12" customFormat="1" x14ac:dyDescent="0.2"/>
    <row r="937682" s="12" customFormat="1" x14ac:dyDescent="0.2"/>
    <row r="937683" s="12" customFormat="1" x14ac:dyDescent="0.2"/>
    <row r="937684" s="12" customFormat="1" x14ac:dyDescent="0.2"/>
    <row r="937685" s="12" customFormat="1" x14ac:dyDescent="0.2"/>
    <row r="937686" s="12" customFormat="1" x14ac:dyDescent="0.2"/>
    <row r="937687" s="12" customFormat="1" x14ac:dyDescent="0.2"/>
    <row r="937688" s="12" customFormat="1" x14ac:dyDescent="0.2"/>
    <row r="937689" s="12" customFormat="1" x14ac:dyDescent="0.2"/>
    <row r="937690" s="12" customFormat="1" x14ac:dyDescent="0.2"/>
    <row r="937691" s="12" customFormat="1" x14ac:dyDescent="0.2"/>
    <row r="937692" s="12" customFormat="1" x14ac:dyDescent="0.2"/>
    <row r="937693" s="12" customFormat="1" x14ac:dyDescent="0.2"/>
    <row r="937694" s="12" customFormat="1" x14ac:dyDescent="0.2"/>
    <row r="937695" s="12" customFormat="1" x14ac:dyDescent="0.2"/>
    <row r="937696" s="12" customFormat="1" x14ac:dyDescent="0.2"/>
    <row r="937697" s="12" customFormat="1" x14ac:dyDescent="0.2"/>
    <row r="937698" s="12" customFormat="1" x14ac:dyDescent="0.2"/>
    <row r="937699" s="12" customFormat="1" x14ac:dyDescent="0.2"/>
    <row r="937700" s="12" customFormat="1" x14ac:dyDescent="0.2"/>
    <row r="937701" s="12" customFormat="1" x14ac:dyDescent="0.2"/>
    <row r="937702" s="12" customFormat="1" x14ac:dyDescent="0.2"/>
    <row r="937703" s="12" customFormat="1" x14ac:dyDescent="0.2"/>
    <row r="937704" s="12" customFormat="1" x14ac:dyDescent="0.2"/>
    <row r="937705" s="12" customFormat="1" x14ac:dyDescent="0.2"/>
    <row r="937706" s="12" customFormat="1" x14ac:dyDescent="0.2"/>
    <row r="937707" s="12" customFormat="1" x14ac:dyDescent="0.2"/>
    <row r="937708" s="12" customFormat="1" x14ac:dyDescent="0.2"/>
    <row r="937709" s="12" customFormat="1" x14ac:dyDescent="0.2"/>
    <row r="937710" s="12" customFormat="1" x14ac:dyDescent="0.2"/>
    <row r="937711" s="12" customFormat="1" x14ac:dyDescent="0.2"/>
    <row r="937712" s="12" customFormat="1" x14ac:dyDescent="0.2"/>
    <row r="937713" s="12" customFormat="1" x14ac:dyDescent="0.2"/>
    <row r="937714" s="12" customFormat="1" x14ac:dyDescent="0.2"/>
    <row r="937715" s="12" customFormat="1" x14ac:dyDescent="0.2"/>
    <row r="937716" s="12" customFormat="1" x14ac:dyDescent="0.2"/>
    <row r="937717" s="12" customFormat="1" x14ac:dyDescent="0.2"/>
    <row r="937718" s="12" customFormat="1" x14ac:dyDescent="0.2"/>
    <row r="937719" s="12" customFormat="1" x14ac:dyDescent="0.2"/>
    <row r="937720" s="12" customFormat="1" x14ac:dyDescent="0.2"/>
    <row r="937721" s="12" customFormat="1" x14ac:dyDescent="0.2"/>
    <row r="937722" s="12" customFormat="1" x14ac:dyDescent="0.2"/>
    <row r="937723" s="12" customFormat="1" x14ac:dyDescent="0.2"/>
    <row r="937724" s="12" customFormat="1" x14ac:dyDescent="0.2"/>
    <row r="937725" s="12" customFormat="1" x14ac:dyDescent="0.2"/>
    <row r="937726" s="12" customFormat="1" x14ac:dyDescent="0.2"/>
    <row r="937727" s="12" customFormat="1" x14ac:dyDescent="0.2"/>
    <row r="937728" s="12" customFormat="1" x14ac:dyDescent="0.2"/>
    <row r="937729" s="12" customFormat="1" x14ac:dyDescent="0.2"/>
    <row r="937730" s="12" customFormat="1" x14ac:dyDescent="0.2"/>
    <row r="937731" s="12" customFormat="1" x14ac:dyDescent="0.2"/>
    <row r="937732" s="12" customFormat="1" x14ac:dyDescent="0.2"/>
    <row r="937733" s="12" customFormat="1" x14ac:dyDescent="0.2"/>
    <row r="937734" s="12" customFormat="1" x14ac:dyDescent="0.2"/>
    <row r="937735" s="12" customFormat="1" x14ac:dyDescent="0.2"/>
    <row r="937736" s="12" customFormat="1" x14ac:dyDescent="0.2"/>
    <row r="937737" s="12" customFormat="1" x14ac:dyDescent="0.2"/>
    <row r="937738" s="12" customFormat="1" x14ac:dyDescent="0.2"/>
    <row r="937739" s="12" customFormat="1" x14ac:dyDescent="0.2"/>
    <row r="937740" s="12" customFormat="1" x14ac:dyDescent="0.2"/>
    <row r="937741" s="12" customFormat="1" x14ac:dyDescent="0.2"/>
    <row r="937742" s="12" customFormat="1" x14ac:dyDescent="0.2"/>
    <row r="937743" s="12" customFormat="1" x14ac:dyDescent="0.2"/>
    <row r="937744" s="12" customFormat="1" x14ac:dyDescent="0.2"/>
    <row r="937745" s="12" customFormat="1" x14ac:dyDescent="0.2"/>
    <row r="937746" s="12" customFormat="1" x14ac:dyDescent="0.2"/>
    <row r="937747" s="12" customFormat="1" x14ac:dyDescent="0.2"/>
    <row r="937748" s="12" customFormat="1" x14ac:dyDescent="0.2"/>
    <row r="937749" s="12" customFormat="1" x14ac:dyDescent="0.2"/>
    <row r="937750" s="12" customFormat="1" x14ac:dyDescent="0.2"/>
    <row r="937751" s="12" customFormat="1" x14ac:dyDescent="0.2"/>
    <row r="937752" s="12" customFormat="1" x14ac:dyDescent="0.2"/>
    <row r="937753" s="12" customFormat="1" x14ac:dyDescent="0.2"/>
    <row r="937754" s="12" customFormat="1" x14ac:dyDescent="0.2"/>
    <row r="937755" s="12" customFormat="1" x14ac:dyDescent="0.2"/>
    <row r="937756" s="12" customFormat="1" x14ac:dyDescent="0.2"/>
    <row r="937757" s="12" customFormat="1" x14ac:dyDescent="0.2"/>
    <row r="937758" s="12" customFormat="1" x14ac:dyDescent="0.2"/>
    <row r="937759" s="12" customFormat="1" x14ac:dyDescent="0.2"/>
    <row r="937760" s="12" customFormat="1" x14ac:dyDescent="0.2"/>
    <row r="937761" s="12" customFormat="1" x14ac:dyDescent="0.2"/>
    <row r="937762" s="12" customFormat="1" x14ac:dyDescent="0.2"/>
    <row r="937763" s="12" customFormat="1" x14ac:dyDescent="0.2"/>
    <row r="937764" s="12" customFormat="1" x14ac:dyDescent="0.2"/>
    <row r="937765" s="12" customFormat="1" x14ac:dyDescent="0.2"/>
    <row r="937766" s="12" customFormat="1" x14ac:dyDescent="0.2"/>
    <row r="937767" s="12" customFormat="1" x14ac:dyDescent="0.2"/>
    <row r="937768" s="12" customFormat="1" x14ac:dyDescent="0.2"/>
    <row r="937769" s="12" customFormat="1" x14ac:dyDescent="0.2"/>
    <row r="937770" s="12" customFormat="1" x14ac:dyDescent="0.2"/>
    <row r="937771" s="12" customFormat="1" x14ac:dyDescent="0.2"/>
    <row r="937772" s="12" customFormat="1" x14ac:dyDescent="0.2"/>
    <row r="937773" s="12" customFormat="1" x14ac:dyDescent="0.2"/>
    <row r="937774" s="12" customFormat="1" x14ac:dyDescent="0.2"/>
    <row r="937775" s="12" customFormat="1" x14ac:dyDescent="0.2"/>
    <row r="937776" s="12" customFormat="1" x14ac:dyDescent="0.2"/>
    <row r="937777" s="12" customFormat="1" x14ac:dyDescent="0.2"/>
    <row r="937778" s="12" customFormat="1" x14ac:dyDescent="0.2"/>
    <row r="937779" s="12" customFormat="1" x14ac:dyDescent="0.2"/>
    <row r="937780" s="12" customFormat="1" x14ac:dyDescent="0.2"/>
    <row r="937781" s="12" customFormat="1" x14ac:dyDescent="0.2"/>
    <row r="937782" s="12" customFormat="1" x14ac:dyDescent="0.2"/>
    <row r="937783" s="12" customFormat="1" x14ac:dyDescent="0.2"/>
    <row r="937784" s="12" customFormat="1" x14ac:dyDescent="0.2"/>
    <row r="937785" s="12" customFormat="1" x14ac:dyDescent="0.2"/>
    <row r="937786" s="12" customFormat="1" x14ac:dyDescent="0.2"/>
    <row r="937787" s="12" customFormat="1" x14ac:dyDescent="0.2"/>
    <row r="937788" s="12" customFormat="1" x14ac:dyDescent="0.2"/>
    <row r="937789" s="12" customFormat="1" x14ac:dyDescent="0.2"/>
    <row r="937790" s="12" customFormat="1" x14ac:dyDescent="0.2"/>
    <row r="937791" s="12" customFormat="1" x14ac:dyDescent="0.2"/>
    <row r="937792" s="12" customFormat="1" x14ac:dyDescent="0.2"/>
    <row r="937793" s="12" customFormat="1" x14ac:dyDescent="0.2"/>
    <row r="937794" s="12" customFormat="1" x14ac:dyDescent="0.2"/>
    <row r="937795" s="12" customFormat="1" x14ac:dyDescent="0.2"/>
    <row r="937796" s="12" customFormat="1" x14ac:dyDescent="0.2"/>
    <row r="937797" s="12" customFormat="1" x14ac:dyDescent="0.2"/>
    <row r="937798" s="12" customFormat="1" x14ac:dyDescent="0.2"/>
    <row r="937799" s="12" customFormat="1" x14ac:dyDescent="0.2"/>
    <row r="937800" s="12" customFormat="1" x14ac:dyDescent="0.2"/>
    <row r="937801" s="12" customFormat="1" x14ac:dyDescent="0.2"/>
    <row r="937802" s="12" customFormat="1" x14ac:dyDescent="0.2"/>
    <row r="937803" s="12" customFormat="1" x14ac:dyDescent="0.2"/>
    <row r="937804" s="12" customFormat="1" x14ac:dyDescent="0.2"/>
    <row r="937805" s="12" customFormat="1" x14ac:dyDescent="0.2"/>
    <row r="937806" s="12" customFormat="1" x14ac:dyDescent="0.2"/>
    <row r="937807" s="12" customFormat="1" x14ac:dyDescent="0.2"/>
    <row r="937808" s="12" customFormat="1" x14ac:dyDescent="0.2"/>
    <row r="937809" s="12" customFormat="1" x14ac:dyDescent="0.2"/>
    <row r="937810" s="12" customFormat="1" x14ac:dyDescent="0.2"/>
    <row r="937811" s="12" customFormat="1" x14ac:dyDescent="0.2"/>
    <row r="937812" s="12" customFormat="1" x14ac:dyDescent="0.2"/>
    <row r="937813" s="12" customFormat="1" x14ac:dyDescent="0.2"/>
    <row r="937814" s="12" customFormat="1" x14ac:dyDescent="0.2"/>
    <row r="937815" s="12" customFormat="1" x14ac:dyDescent="0.2"/>
    <row r="937816" s="12" customFormat="1" x14ac:dyDescent="0.2"/>
    <row r="937817" s="12" customFormat="1" x14ac:dyDescent="0.2"/>
    <row r="937818" s="12" customFormat="1" x14ac:dyDescent="0.2"/>
    <row r="937819" s="12" customFormat="1" x14ac:dyDescent="0.2"/>
    <row r="937820" s="12" customFormat="1" x14ac:dyDescent="0.2"/>
    <row r="937821" s="12" customFormat="1" x14ac:dyDescent="0.2"/>
    <row r="937822" s="12" customFormat="1" x14ac:dyDescent="0.2"/>
    <row r="937823" s="12" customFormat="1" x14ac:dyDescent="0.2"/>
    <row r="937824" s="12" customFormat="1" x14ac:dyDescent="0.2"/>
    <row r="937825" s="12" customFormat="1" x14ac:dyDescent="0.2"/>
    <row r="937826" s="12" customFormat="1" x14ac:dyDescent="0.2"/>
    <row r="937827" s="12" customFormat="1" x14ac:dyDescent="0.2"/>
    <row r="937828" s="12" customFormat="1" x14ac:dyDescent="0.2"/>
    <row r="937829" s="12" customFormat="1" x14ac:dyDescent="0.2"/>
    <row r="937830" s="12" customFormat="1" x14ac:dyDescent="0.2"/>
    <row r="937831" s="12" customFormat="1" x14ac:dyDescent="0.2"/>
    <row r="937832" s="12" customFormat="1" x14ac:dyDescent="0.2"/>
    <row r="937833" s="12" customFormat="1" x14ac:dyDescent="0.2"/>
    <row r="937834" s="12" customFormat="1" x14ac:dyDescent="0.2"/>
    <row r="937835" s="12" customFormat="1" x14ac:dyDescent="0.2"/>
    <row r="937836" s="12" customFormat="1" x14ac:dyDescent="0.2"/>
    <row r="937837" s="12" customFormat="1" x14ac:dyDescent="0.2"/>
    <row r="937838" s="12" customFormat="1" x14ac:dyDescent="0.2"/>
    <row r="937839" s="12" customFormat="1" x14ac:dyDescent="0.2"/>
    <row r="937840" s="12" customFormat="1" x14ac:dyDescent="0.2"/>
    <row r="937841" s="12" customFormat="1" x14ac:dyDescent="0.2"/>
    <row r="937842" s="12" customFormat="1" x14ac:dyDescent="0.2"/>
    <row r="937843" s="12" customFormat="1" x14ac:dyDescent="0.2"/>
    <row r="937844" s="12" customFormat="1" x14ac:dyDescent="0.2"/>
    <row r="937845" s="12" customFormat="1" x14ac:dyDescent="0.2"/>
    <row r="937846" s="12" customFormat="1" x14ac:dyDescent="0.2"/>
    <row r="937847" s="12" customFormat="1" x14ac:dyDescent="0.2"/>
    <row r="937848" s="12" customFormat="1" x14ac:dyDescent="0.2"/>
    <row r="937849" s="12" customFormat="1" x14ac:dyDescent="0.2"/>
    <row r="937850" s="12" customFormat="1" x14ac:dyDescent="0.2"/>
    <row r="937851" s="12" customFormat="1" x14ac:dyDescent="0.2"/>
    <row r="937852" s="12" customFormat="1" x14ac:dyDescent="0.2"/>
    <row r="937853" s="12" customFormat="1" x14ac:dyDescent="0.2"/>
    <row r="937854" s="12" customFormat="1" x14ac:dyDescent="0.2"/>
    <row r="937855" s="12" customFormat="1" x14ac:dyDescent="0.2"/>
    <row r="937856" s="12" customFormat="1" x14ac:dyDescent="0.2"/>
    <row r="937857" s="12" customFormat="1" x14ac:dyDescent="0.2"/>
    <row r="937858" s="12" customFormat="1" x14ac:dyDescent="0.2"/>
    <row r="937859" s="12" customFormat="1" x14ac:dyDescent="0.2"/>
    <row r="937860" s="12" customFormat="1" x14ac:dyDescent="0.2"/>
    <row r="937861" s="12" customFormat="1" x14ac:dyDescent="0.2"/>
    <row r="937862" s="12" customFormat="1" x14ac:dyDescent="0.2"/>
    <row r="937863" s="12" customFormat="1" x14ac:dyDescent="0.2"/>
    <row r="937864" s="12" customFormat="1" x14ac:dyDescent="0.2"/>
    <row r="937865" s="12" customFormat="1" x14ac:dyDescent="0.2"/>
    <row r="937866" s="12" customFormat="1" x14ac:dyDescent="0.2"/>
    <row r="937867" s="12" customFormat="1" x14ac:dyDescent="0.2"/>
    <row r="937868" s="12" customFormat="1" x14ac:dyDescent="0.2"/>
    <row r="937869" s="12" customFormat="1" x14ac:dyDescent="0.2"/>
    <row r="937870" s="12" customFormat="1" x14ac:dyDescent="0.2"/>
    <row r="937871" s="12" customFormat="1" x14ac:dyDescent="0.2"/>
    <row r="937872" s="12" customFormat="1" x14ac:dyDescent="0.2"/>
    <row r="937873" s="12" customFormat="1" x14ac:dyDescent="0.2"/>
    <row r="937874" s="12" customFormat="1" x14ac:dyDescent="0.2"/>
    <row r="937875" s="12" customFormat="1" x14ac:dyDescent="0.2"/>
    <row r="937876" s="12" customFormat="1" x14ac:dyDescent="0.2"/>
    <row r="937877" s="12" customFormat="1" x14ac:dyDescent="0.2"/>
    <row r="937878" s="12" customFormat="1" x14ac:dyDescent="0.2"/>
    <row r="937879" s="12" customFormat="1" x14ac:dyDescent="0.2"/>
    <row r="937880" s="12" customFormat="1" x14ac:dyDescent="0.2"/>
    <row r="937881" s="12" customFormat="1" x14ac:dyDescent="0.2"/>
    <row r="937882" s="12" customFormat="1" x14ac:dyDescent="0.2"/>
    <row r="937883" s="12" customFormat="1" x14ac:dyDescent="0.2"/>
    <row r="937884" s="12" customFormat="1" x14ac:dyDescent="0.2"/>
    <row r="937885" s="12" customFormat="1" x14ac:dyDescent="0.2"/>
    <row r="937886" s="12" customFormat="1" x14ac:dyDescent="0.2"/>
    <row r="937887" s="12" customFormat="1" x14ac:dyDescent="0.2"/>
    <row r="937888" s="12" customFormat="1" x14ac:dyDescent="0.2"/>
    <row r="937889" s="12" customFormat="1" x14ac:dyDescent="0.2"/>
    <row r="937890" s="12" customFormat="1" x14ac:dyDescent="0.2"/>
    <row r="937891" s="12" customFormat="1" x14ac:dyDescent="0.2"/>
    <row r="937892" s="12" customFormat="1" x14ac:dyDescent="0.2"/>
    <row r="937893" s="12" customFormat="1" x14ac:dyDescent="0.2"/>
    <row r="937894" s="12" customFormat="1" x14ac:dyDescent="0.2"/>
    <row r="937895" s="12" customFormat="1" x14ac:dyDescent="0.2"/>
    <row r="937896" s="12" customFormat="1" x14ac:dyDescent="0.2"/>
    <row r="937897" s="12" customFormat="1" x14ac:dyDescent="0.2"/>
    <row r="937898" s="12" customFormat="1" x14ac:dyDescent="0.2"/>
    <row r="937899" s="12" customFormat="1" x14ac:dyDescent="0.2"/>
    <row r="937900" s="12" customFormat="1" x14ac:dyDescent="0.2"/>
    <row r="937901" s="12" customFormat="1" x14ac:dyDescent="0.2"/>
    <row r="937902" s="12" customFormat="1" x14ac:dyDescent="0.2"/>
    <row r="937903" s="12" customFormat="1" x14ac:dyDescent="0.2"/>
    <row r="937904" s="12" customFormat="1" x14ac:dyDescent="0.2"/>
    <row r="937905" s="12" customFormat="1" x14ac:dyDescent="0.2"/>
    <row r="937906" s="12" customFormat="1" x14ac:dyDescent="0.2"/>
    <row r="937907" s="12" customFormat="1" x14ac:dyDescent="0.2"/>
    <row r="937908" s="12" customFormat="1" x14ac:dyDescent="0.2"/>
    <row r="937909" s="12" customFormat="1" x14ac:dyDescent="0.2"/>
    <row r="937910" s="12" customFormat="1" x14ac:dyDescent="0.2"/>
    <row r="937911" s="12" customFormat="1" x14ac:dyDescent="0.2"/>
    <row r="937912" s="12" customFormat="1" x14ac:dyDescent="0.2"/>
    <row r="937913" s="12" customFormat="1" x14ac:dyDescent="0.2"/>
    <row r="937914" s="12" customFormat="1" x14ac:dyDescent="0.2"/>
    <row r="937915" s="12" customFormat="1" x14ac:dyDescent="0.2"/>
    <row r="937916" s="12" customFormat="1" x14ac:dyDescent="0.2"/>
    <row r="937917" s="12" customFormat="1" x14ac:dyDescent="0.2"/>
    <row r="937918" s="12" customFormat="1" x14ac:dyDescent="0.2"/>
    <row r="937919" s="12" customFormat="1" x14ac:dyDescent="0.2"/>
    <row r="937920" s="12" customFormat="1" x14ac:dyDescent="0.2"/>
    <row r="937921" s="12" customFormat="1" x14ac:dyDescent="0.2"/>
    <row r="937922" s="12" customFormat="1" x14ac:dyDescent="0.2"/>
    <row r="937923" s="12" customFormat="1" x14ac:dyDescent="0.2"/>
    <row r="937924" s="12" customFormat="1" x14ac:dyDescent="0.2"/>
    <row r="937925" s="12" customFormat="1" x14ac:dyDescent="0.2"/>
    <row r="937926" s="12" customFormat="1" x14ac:dyDescent="0.2"/>
    <row r="937927" s="12" customFormat="1" x14ac:dyDescent="0.2"/>
    <row r="937928" s="12" customFormat="1" x14ac:dyDescent="0.2"/>
    <row r="937929" s="12" customFormat="1" x14ac:dyDescent="0.2"/>
    <row r="937930" s="12" customFormat="1" x14ac:dyDescent="0.2"/>
    <row r="937931" s="12" customFormat="1" x14ac:dyDescent="0.2"/>
    <row r="937932" s="12" customFormat="1" x14ac:dyDescent="0.2"/>
    <row r="937933" s="12" customFormat="1" x14ac:dyDescent="0.2"/>
    <row r="937934" s="12" customFormat="1" x14ac:dyDescent="0.2"/>
    <row r="937935" s="12" customFormat="1" x14ac:dyDescent="0.2"/>
    <row r="937936" s="12" customFormat="1" x14ac:dyDescent="0.2"/>
    <row r="937937" s="12" customFormat="1" x14ac:dyDescent="0.2"/>
    <row r="937938" s="12" customFormat="1" x14ac:dyDescent="0.2"/>
    <row r="937939" s="12" customFormat="1" x14ac:dyDescent="0.2"/>
    <row r="937940" s="12" customFormat="1" x14ac:dyDescent="0.2"/>
    <row r="937941" s="12" customFormat="1" x14ac:dyDescent="0.2"/>
    <row r="937942" s="12" customFormat="1" x14ac:dyDescent="0.2"/>
    <row r="937943" s="12" customFormat="1" x14ac:dyDescent="0.2"/>
    <row r="937944" s="12" customFormat="1" x14ac:dyDescent="0.2"/>
    <row r="937945" s="12" customFormat="1" x14ac:dyDescent="0.2"/>
    <row r="937946" s="12" customFormat="1" x14ac:dyDescent="0.2"/>
    <row r="937947" s="12" customFormat="1" x14ac:dyDescent="0.2"/>
    <row r="937948" s="12" customFormat="1" x14ac:dyDescent="0.2"/>
    <row r="937949" s="12" customFormat="1" x14ac:dyDescent="0.2"/>
    <row r="937950" s="12" customFormat="1" x14ac:dyDescent="0.2"/>
    <row r="937951" s="12" customFormat="1" x14ac:dyDescent="0.2"/>
    <row r="937952" s="12" customFormat="1" x14ac:dyDescent="0.2"/>
    <row r="937953" s="12" customFormat="1" x14ac:dyDescent="0.2"/>
    <row r="937954" s="12" customFormat="1" x14ac:dyDescent="0.2"/>
    <row r="937955" s="12" customFormat="1" x14ac:dyDescent="0.2"/>
    <row r="937956" s="12" customFormat="1" x14ac:dyDescent="0.2"/>
    <row r="937957" s="12" customFormat="1" x14ac:dyDescent="0.2"/>
    <row r="937958" s="12" customFormat="1" x14ac:dyDescent="0.2"/>
    <row r="937959" s="12" customFormat="1" x14ac:dyDescent="0.2"/>
    <row r="937960" s="12" customFormat="1" x14ac:dyDescent="0.2"/>
    <row r="937961" s="12" customFormat="1" x14ac:dyDescent="0.2"/>
    <row r="937962" s="12" customFormat="1" x14ac:dyDescent="0.2"/>
    <row r="937963" s="12" customFormat="1" x14ac:dyDescent="0.2"/>
    <row r="937964" s="12" customFormat="1" x14ac:dyDescent="0.2"/>
    <row r="937965" s="12" customFormat="1" x14ac:dyDescent="0.2"/>
    <row r="937966" s="12" customFormat="1" x14ac:dyDescent="0.2"/>
    <row r="937967" s="12" customFormat="1" x14ac:dyDescent="0.2"/>
    <row r="937968" s="12" customFormat="1" x14ac:dyDescent="0.2"/>
    <row r="937969" s="12" customFormat="1" x14ac:dyDescent="0.2"/>
    <row r="937970" s="12" customFormat="1" x14ac:dyDescent="0.2"/>
    <row r="937971" s="12" customFormat="1" x14ac:dyDescent="0.2"/>
    <row r="937972" s="12" customFormat="1" x14ac:dyDescent="0.2"/>
    <row r="937973" s="12" customFormat="1" x14ac:dyDescent="0.2"/>
    <row r="937974" s="12" customFormat="1" x14ac:dyDescent="0.2"/>
    <row r="937975" s="12" customFormat="1" x14ac:dyDescent="0.2"/>
    <row r="937976" s="12" customFormat="1" x14ac:dyDescent="0.2"/>
    <row r="937977" s="12" customFormat="1" x14ac:dyDescent="0.2"/>
    <row r="937978" s="12" customFormat="1" x14ac:dyDescent="0.2"/>
    <row r="937979" s="12" customFormat="1" x14ac:dyDescent="0.2"/>
    <row r="937980" s="12" customFormat="1" x14ac:dyDescent="0.2"/>
    <row r="937981" s="12" customFormat="1" x14ac:dyDescent="0.2"/>
    <row r="937982" s="12" customFormat="1" x14ac:dyDescent="0.2"/>
    <row r="937983" s="12" customFormat="1" x14ac:dyDescent="0.2"/>
    <row r="937984" s="12" customFormat="1" x14ac:dyDescent="0.2"/>
    <row r="937985" s="12" customFormat="1" x14ac:dyDescent="0.2"/>
    <row r="937986" s="12" customFormat="1" x14ac:dyDescent="0.2"/>
    <row r="937987" s="12" customFormat="1" x14ac:dyDescent="0.2"/>
    <row r="937988" s="12" customFormat="1" x14ac:dyDescent="0.2"/>
    <row r="937989" s="12" customFormat="1" x14ac:dyDescent="0.2"/>
    <row r="937990" s="12" customFormat="1" x14ac:dyDescent="0.2"/>
    <row r="937991" s="12" customFormat="1" x14ac:dyDescent="0.2"/>
    <row r="937992" s="12" customFormat="1" x14ac:dyDescent="0.2"/>
    <row r="937993" s="12" customFormat="1" x14ac:dyDescent="0.2"/>
    <row r="937994" s="12" customFormat="1" x14ac:dyDescent="0.2"/>
    <row r="937995" s="12" customFormat="1" x14ac:dyDescent="0.2"/>
    <row r="937996" s="12" customFormat="1" x14ac:dyDescent="0.2"/>
    <row r="937997" s="12" customFormat="1" x14ac:dyDescent="0.2"/>
    <row r="937998" s="12" customFormat="1" x14ac:dyDescent="0.2"/>
    <row r="937999" s="12" customFormat="1" x14ac:dyDescent="0.2"/>
    <row r="938000" s="12" customFormat="1" x14ac:dyDescent="0.2"/>
    <row r="938001" s="12" customFormat="1" x14ac:dyDescent="0.2"/>
    <row r="938002" s="12" customFormat="1" x14ac:dyDescent="0.2"/>
    <row r="938003" s="12" customFormat="1" x14ac:dyDescent="0.2"/>
    <row r="938004" s="12" customFormat="1" x14ac:dyDescent="0.2"/>
    <row r="938005" s="12" customFormat="1" x14ac:dyDescent="0.2"/>
    <row r="938006" s="12" customFormat="1" x14ac:dyDescent="0.2"/>
    <row r="938007" s="12" customFormat="1" x14ac:dyDescent="0.2"/>
    <row r="938008" s="12" customFormat="1" x14ac:dyDescent="0.2"/>
    <row r="938009" s="12" customFormat="1" x14ac:dyDescent="0.2"/>
    <row r="938010" s="12" customFormat="1" x14ac:dyDescent="0.2"/>
    <row r="938011" s="12" customFormat="1" x14ac:dyDescent="0.2"/>
    <row r="938012" s="12" customFormat="1" x14ac:dyDescent="0.2"/>
    <row r="938013" s="12" customFormat="1" x14ac:dyDescent="0.2"/>
    <row r="938014" s="12" customFormat="1" x14ac:dyDescent="0.2"/>
    <row r="938015" s="12" customFormat="1" x14ac:dyDescent="0.2"/>
    <row r="938016" s="12" customFormat="1" x14ac:dyDescent="0.2"/>
    <row r="938017" s="12" customFormat="1" x14ac:dyDescent="0.2"/>
    <row r="938018" s="12" customFormat="1" x14ac:dyDescent="0.2"/>
    <row r="938019" s="12" customFormat="1" x14ac:dyDescent="0.2"/>
    <row r="938020" s="12" customFormat="1" x14ac:dyDescent="0.2"/>
    <row r="938021" s="12" customFormat="1" x14ac:dyDescent="0.2"/>
    <row r="938022" s="12" customFormat="1" x14ac:dyDescent="0.2"/>
    <row r="938023" s="12" customFormat="1" x14ac:dyDescent="0.2"/>
    <row r="938024" s="12" customFormat="1" x14ac:dyDescent="0.2"/>
    <row r="938025" s="12" customFormat="1" x14ac:dyDescent="0.2"/>
    <row r="938026" s="12" customFormat="1" x14ac:dyDescent="0.2"/>
    <row r="938027" s="12" customFormat="1" x14ac:dyDescent="0.2"/>
    <row r="938028" s="12" customFormat="1" x14ac:dyDescent="0.2"/>
    <row r="938029" s="12" customFormat="1" x14ac:dyDescent="0.2"/>
    <row r="938030" s="12" customFormat="1" x14ac:dyDescent="0.2"/>
    <row r="938031" s="12" customFormat="1" x14ac:dyDescent="0.2"/>
    <row r="938032" s="12" customFormat="1" x14ac:dyDescent="0.2"/>
    <row r="938033" s="12" customFormat="1" x14ac:dyDescent="0.2"/>
    <row r="938034" s="12" customFormat="1" x14ac:dyDescent="0.2"/>
    <row r="938035" s="12" customFormat="1" x14ac:dyDescent="0.2"/>
    <row r="938036" s="12" customFormat="1" x14ac:dyDescent="0.2"/>
    <row r="938037" s="12" customFormat="1" x14ac:dyDescent="0.2"/>
    <row r="938038" s="12" customFormat="1" x14ac:dyDescent="0.2"/>
    <row r="938039" s="12" customFormat="1" x14ac:dyDescent="0.2"/>
    <row r="938040" s="12" customFormat="1" x14ac:dyDescent="0.2"/>
    <row r="938041" s="12" customFormat="1" x14ac:dyDescent="0.2"/>
    <row r="938042" s="12" customFormat="1" x14ac:dyDescent="0.2"/>
    <row r="938043" s="12" customFormat="1" x14ac:dyDescent="0.2"/>
    <row r="938044" s="12" customFormat="1" x14ac:dyDescent="0.2"/>
    <row r="938045" s="12" customFormat="1" x14ac:dyDescent="0.2"/>
    <row r="938046" s="12" customFormat="1" x14ac:dyDescent="0.2"/>
    <row r="938047" s="12" customFormat="1" x14ac:dyDescent="0.2"/>
    <row r="938048" s="12" customFormat="1" x14ac:dyDescent="0.2"/>
    <row r="938049" s="12" customFormat="1" x14ac:dyDescent="0.2"/>
    <row r="938050" s="12" customFormat="1" x14ac:dyDescent="0.2"/>
    <row r="938051" s="12" customFormat="1" x14ac:dyDescent="0.2"/>
    <row r="938052" s="12" customFormat="1" x14ac:dyDescent="0.2"/>
    <row r="938053" s="12" customFormat="1" x14ac:dyDescent="0.2"/>
    <row r="938054" s="12" customFormat="1" x14ac:dyDescent="0.2"/>
    <row r="938055" s="12" customFormat="1" x14ac:dyDescent="0.2"/>
    <row r="938056" s="12" customFormat="1" x14ac:dyDescent="0.2"/>
    <row r="938057" s="12" customFormat="1" x14ac:dyDescent="0.2"/>
    <row r="938058" s="12" customFormat="1" x14ac:dyDescent="0.2"/>
    <row r="938059" s="12" customFormat="1" x14ac:dyDescent="0.2"/>
    <row r="938060" s="12" customFormat="1" x14ac:dyDescent="0.2"/>
    <row r="938061" s="12" customFormat="1" x14ac:dyDescent="0.2"/>
    <row r="938062" s="12" customFormat="1" x14ac:dyDescent="0.2"/>
    <row r="938063" s="12" customFormat="1" x14ac:dyDescent="0.2"/>
    <row r="938064" s="12" customFormat="1" x14ac:dyDescent="0.2"/>
    <row r="938065" s="12" customFormat="1" x14ac:dyDescent="0.2"/>
    <row r="938066" s="12" customFormat="1" x14ac:dyDescent="0.2"/>
    <row r="938067" s="12" customFormat="1" x14ac:dyDescent="0.2"/>
    <row r="938068" s="12" customFormat="1" x14ac:dyDescent="0.2"/>
    <row r="938069" s="12" customFormat="1" x14ac:dyDescent="0.2"/>
    <row r="938070" s="12" customFormat="1" x14ac:dyDescent="0.2"/>
    <row r="938071" s="12" customFormat="1" x14ac:dyDescent="0.2"/>
    <row r="938072" s="12" customFormat="1" x14ac:dyDescent="0.2"/>
    <row r="938073" s="12" customFormat="1" x14ac:dyDescent="0.2"/>
    <row r="938074" s="12" customFormat="1" x14ac:dyDescent="0.2"/>
    <row r="938075" s="12" customFormat="1" x14ac:dyDescent="0.2"/>
    <row r="938076" s="12" customFormat="1" x14ac:dyDescent="0.2"/>
    <row r="938077" s="12" customFormat="1" x14ac:dyDescent="0.2"/>
    <row r="938078" s="12" customFormat="1" x14ac:dyDescent="0.2"/>
    <row r="938079" s="12" customFormat="1" x14ac:dyDescent="0.2"/>
    <row r="938080" s="12" customFormat="1" x14ac:dyDescent="0.2"/>
    <row r="938081" s="12" customFormat="1" x14ac:dyDescent="0.2"/>
    <row r="938082" s="12" customFormat="1" x14ac:dyDescent="0.2"/>
    <row r="938083" s="12" customFormat="1" x14ac:dyDescent="0.2"/>
    <row r="938084" s="12" customFormat="1" x14ac:dyDescent="0.2"/>
    <row r="938085" s="12" customFormat="1" x14ac:dyDescent="0.2"/>
    <row r="938086" s="12" customFormat="1" x14ac:dyDescent="0.2"/>
    <row r="938087" s="12" customFormat="1" x14ac:dyDescent="0.2"/>
    <row r="938088" s="12" customFormat="1" x14ac:dyDescent="0.2"/>
    <row r="938089" s="12" customFormat="1" x14ac:dyDescent="0.2"/>
    <row r="938090" s="12" customFormat="1" x14ac:dyDescent="0.2"/>
    <row r="938091" s="12" customFormat="1" x14ac:dyDescent="0.2"/>
    <row r="938092" s="12" customFormat="1" x14ac:dyDescent="0.2"/>
    <row r="938093" s="12" customFormat="1" x14ac:dyDescent="0.2"/>
    <row r="938094" s="12" customFormat="1" x14ac:dyDescent="0.2"/>
    <row r="938095" s="12" customFormat="1" x14ac:dyDescent="0.2"/>
    <row r="938096" s="12" customFormat="1" x14ac:dyDescent="0.2"/>
    <row r="938097" s="12" customFormat="1" x14ac:dyDescent="0.2"/>
    <row r="938098" s="12" customFormat="1" x14ac:dyDescent="0.2"/>
    <row r="938099" s="12" customFormat="1" x14ac:dyDescent="0.2"/>
    <row r="938100" s="12" customFormat="1" x14ac:dyDescent="0.2"/>
    <row r="938101" s="12" customFormat="1" x14ac:dyDescent="0.2"/>
    <row r="938102" s="12" customFormat="1" x14ac:dyDescent="0.2"/>
    <row r="938103" s="12" customFormat="1" x14ac:dyDescent="0.2"/>
    <row r="938104" s="12" customFormat="1" x14ac:dyDescent="0.2"/>
    <row r="938105" s="12" customFormat="1" x14ac:dyDescent="0.2"/>
    <row r="938106" s="12" customFormat="1" x14ac:dyDescent="0.2"/>
    <row r="938107" s="12" customFormat="1" x14ac:dyDescent="0.2"/>
    <row r="938108" s="12" customFormat="1" x14ac:dyDescent="0.2"/>
    <row r="938109" s="12" customFormat="1" x14ac:dyDescent="0.2"/>
    <row r="938110" s="12" customFormat="1" x14ac:dyDescent="0.2"/>
    <row r="938111" s="12" customFormat="1" x14ac:dyDescent="0.2"/>
    <row r="938112" s="12" customFormat="1" x14ac:dyDescent="0.2"/>
    <row r="938113" s="12" customFormat="1" x14ac:dyDescent="0.2"/>
    <row r="938114" s="12" customFormat="1" x14ac:dyDescent="0.2"/>
    <row r="938115" s="12" customFormat="1" x14ac:dyDescent="0.2"/>
    <row r="938116" s="12" customFormat="1" x14ac:dyDescent="0.2"/>
    <row r="938117" s="12" customFormat="1" x14ac:dyDescent="0.2"/>
    <row r="938118" s="12" customFormat="1" x14ac:dyDescent="0.2"/>
    <row r="938119" s="12" customFormat="1" x14ac:dyDescent="0.2"/>
    <row r="938120" s="12" customFormat="1" x14ac:dyDescent="0.2"/>
    <row r="938121" s="12" customFormat="1" x14ac:dyDescent="0.2"/>
    <row r="938122" s="12" customFormat="1" x14ac:dyDescent="0.2"/>
    <row r="938123" s="12" customFormat="1" x14ac:dyDescent="0.2"/>
    <row r="938124" s="12" customFormat="1" x14ac:dyDescent="0.2"/>
    <row r="938125" s="12" customFormat="1" x14ac:dyDescent="0.2"/>
    <row r="938126" s="12" customFormat="1" x14ac:dyDescent="0.2"/>
    <row r="938127" s="12" customFormat="1" x14ac:dyDescent="0.2"/>
    <row r="938128" s="12" customFormat="1" x14ac:dyDescent="0.2"/>
    <row r="938129" s="12" customFormat="1" x14ac:dyDescent="0.2"/>
    <row r="938130" s="12" customFormat="1" x14ac:dyDescent="0.2"/>
    <row r="938131" s="12" customFormat="1" x14ac:dyDescent="0.2"/>
    <row r="938132" s="12" customFormat="1" x14ac:dyDescent="0.2"/>
    <row r="938133" s="12" customFormat="1" x14ac:dyDescent="0.2"/>
    <row r="938134" s="12" customFormat="1" x14ac:dyDescent="0.2"/>
    <row r="938135" s="12" customFormat="1" x14ac:dyDescent="0.2"/>
    <row r="938136" s="12" customFormat="1" x14ac:dyDescent="0.2"/>
    <row r="938137" s="12" customFormat="1" x14ac:dyDescent="0.2"/>
    <row r="938138" s="12" customFormat="1" x14ac:dyDescent="0.2"/>
    <row r="938139" s="12" customFormat="1" x14ac:dyDescent="0.2"/>
    <row r="938140" s="12" customFormat="1" x14ac:dyDescent="0.2"/>
    <row r="938141" s="12" customFormat="1" x14ac:dyDescent="0.2"/>
    <row r="938142" s="12" customFormat="1" x14ac:dyDescent="0.2"/>
    <row r="938143" s="12" customFormat="1" x14ac:dyDescent="0.2"/>
    <row r="938144" s="12" customFormat="1" x14ac:dyDescent="0.2"/>
    <row r="938145" s="12" customFormat="1" x14ac:dyDescent="0.2"/>
    <row r="938146" s="12" customFormat="1" x14ac:dyDescent="0.2"/>
    <row r="938147" s="12" customFormat="1" x14ac:dyDescent="0.2"/>
    <row r="938148" s="12" customFormat="1" x14ac:dyDescent="0.2"/>
    <row r="938149" s="12" customFormat="1" x14ac:dyDescent="0.2"/>
    <row r="938150" s="12" customFormat="1" x14ac:dyDescent="0.2"/>
    <row r="938151" s="12" customFormat="1" x14ac:dyDescent="0.2"/>
    <row r="938152" s="12" customFormat="1" x14ac:dyDescent="0.2"/>
    <row r="938153" s="12" customFormat="1" x14ac:dyDescent="0.2"/>
    <row r="938154" s="12" customFormat="1" x14ac:dyDescent="0.2"/>
    <row r="938155" s="12" customFormat="1" x14ac:dyDescent="0.2"/>
    <row r="938156" s="12" customFormat="1" x14ac:dyDescent="0.2"/>
    <row r="938157" s="12" customFormat="1" x14ac:dyDescent="0.2"/>
    <row r="938158" s="12" customFormat="1" x14ac:dyDescent="0.2"/>
    <row r="938159" s="12" customFormat="1" x14ac:dyDescent="0.2"/>
    <row r="938160" s="12" customFormat="1" x14ac:dyDescent="0.2"/>
    <row r="938161" s="12" customFormat="1" x14ac:dyDescent="0.2"/>
    <row r="938162" s="12" customFormat="1" x14ac:dyDescent="0.2"/>
    <row r="938163" s="12" customFormat="1" x14ac:dyDescent="0.2"/>
    <row r="938164" s="12" customFormat="1" x14ac:dyDescent="0.2"/>
    <row r="938165" s="12" customFormat="1" x14ac:dyDescent="0.2"/>
    <row r="938166" s="12" customFormat="1" x14ac:dyDescent="0.2"/>
    <row r="938167" s="12" customFormat="1" x14ac:dyDescent="0.2"/>
    <row r="938168" s="12" customFormat="1" x14ac:dyDescent="0.2"/>
    <row r="938169" s="12" customFormat="1" x14ac:dyDescent="0.2"/>
    <row r="938170" s="12" customFormat="1" x14ac:dyDescent="0.2"/>
    <row r="938171" s="12" customFormat="1" x14ac:dyDescent="0.2"/>
    <row r="938172" s="12" customFormat="1" x14ac:dyDescent="0.2"/>
    <row r="938173" s="12" customFormat="1" x14ac:dyDescent="0.2"/>
    <row r="938174" s="12" customFormat="1" x14ac:dyDescent="0.2"/>
    <row r="938175" s="12" customFormat="1" x14ac:dyDescent="0.2"/>
    <row r="938176" s="12" customFormat="1" x14ac:dyDescent="0.2"/>
    <row r="938177" s="12" customFormat="1" x14ac:dyDescent="0.2"/>
    <row r="938178" s="12" customFormat="1" x14ac:dyDescent="0.2"/>
    <row r="938179" s="12" customFormat="1" x14ac:dyDescent="0.2"/>
    <row r="938180" s="12" customFormat="1" x14ac:dyDescent="0.2"/>
    <row r="938181" s="12" customFormat="1" x14ac:dyDescent="0.2"/>
    <row r="938182" s="12" customFormat="1" x14ac:dyDescent="0.2"/>
    <row r="938183" s="12" customFormat="1" x14ac:dyDescent="0.2"/>
    <row r="938184" s="12" customFormat="1" x14ac:dyDescent="0.2"/>
    <row r="938185" s="12" customFormat="1" x14ac:dyDescent="0.2"/>
    <row r="938186" s="12" customFormat="1" x14ac:dyDescent="0.2"/>
    <row r="938187" s="12" customFormat="1" x14ac:dyDescent="0.2"/>
    <row r="938188" s="12" customFormat="1" x14ac:dyDescent="0.2"/>
    <row r="938189" s="12" customFormat="1" x14ac:dyDescent="0.2"/>
    <row r="938190" s="12" customFormat="1" x14ac:dyDescent="0.2"/>
    <row r="938191" s="12" customFormat="1" x14ac:dyDescent="0.2"/>
    <row r="938192" s="12" customFormat="1" x14ac:dyDescent="0.2"/>
    <row r="938193" s="12" customFormat="1" x14ac:dyDescent="0.2"/>
    <row r="938194" s="12" customFormat="1" x14ac:dyDescent="0.2"/>
    <row r="938195" s="12" customFormat="1" x14ac:dyDescent="0.2"/>
    <row r="938196" s="12" customFormat="1" x14ac:dyDescent="0.2"/>
    <row r="938197" s="12" customFormat="1" x14ac:dyDescent="0.2"/>
    <row r="938198" s="12" customFormat="1" x14ac:dyDescent="0.2"/>
    <row r="938199" s="12" customFormat="1" x14ac:dyDescent="0.2"/>
    <row r="938200" s="12" customFormat="1" x14ac:dyDescent="0.2"/>
    <row r="938201" s="12" customFormat="1" x14ac:dyDescent="0.2"/>
    <row r="938202" s="12" customFormat="1" x14ac:dyDescent="0.2"/>
    <row r="938203" s="12" customFormat="1" x14ac:dyDescent="0.2"/>
    <row r="938204" s="12" customFormat="1" x14ac:dyDescent="0.2"/>
    <row r="938205" s="12" customFormat="1" x14ac:dyDescent="0.2"/>
    <row r="938206" s="12" customFormat="1" x14ac:dyDescent="0.2"/>
    <row r="938207" s="12" customFormat="1" x14ac:dyDescent="0.2"/>
    <row r="938208" s="12" customFormat="1" x14ac:dyDescent="0.2"/>
    <row r="938209" s="12" customFormat="1" x14ac:dyDescent="0.2"/>
    <row r="938210" s="12" customFormat="1" x14ac:dyDescent="0.2"/>
    <row r="938211" s="12" customFormat="1" x14ac:dyDescent="0.2"/>
    <row r="938212" s="12" customFormat="1" x14ac:dyDescent="0.2"/>
    <row r="938213" s="12" customFormat="1" x14ac:dyDescent="0.2"/>
    <row r="938214" s="12" customFormat="1" x14ac:dyDescent="0.2"/>
    <row r="938215" s="12" customFormat="1" x14ac:dyDescent="0.2"/>
    <row r="938216" s="12" customFormat="1" x14ac:dyDescent="0.2"/>
    <row r="938217" s="12" customFormat="1" x14ac:dyDescent="0.2"/>
    <row r="938218" s="12" customFormat="1" x14ac:dyDescent="0.2"/>
    <row r="938219" s="12" customFormat="1" x14ac:dyDescent="0.2"/>
    <row r="938220" s="12" customFormat="1" x14ac:dyDescent="0.2"/>
    <row r="938221" s="12" customFormat="1" x14ac:dyDescent="0.2"/>
    <row r="938222" s="12" customFormat="1" x14ac:dyDescent="0.2"/>
    <row r="938223" s="12" customFormat="1" x14ac:dyDescent="0.2"/>
    <row r="938224" s="12" customFormat="1" x14ac:dyDescent="0.2"/>
    <row r="938225" s="12" customFormat="1" x14ac:dyDescent="0.2"/>
    <row r="938226" s="12" customFormat="1" x14ac:dyDescent="0.2"/>
    <row r="938227" s="12" customFormat="1" x14ac:dyDescent="0.2"/>
    <row r="938228" s="12" customFormat="1" x14ac:dyDescent="0.2"/>
    <row r="938229" s="12" customFormat="1" x14ac:dyDescent="0.2"/>
    <row r="938230" s="12" customFormat="1" x14ac:dyDescent="0.2"/>
    <row r="938231" s="12" customFormat="1" x14ac:dyDescent="0.2"/>
    <row r="938232" s="12" customFormat="1" x14ac:dyDescent="0.2"/>
    <row r="938233" s="12" customFormat="1" x14ac:dyDescent="0.2"/>
    <row r="938234" s="12" customFormat="1" x14ac:dyDescent="0.2"/>
    <row r="938235" s="12" customFormat="1" x14ac:dyDescent="0.2"/>
    <row r="938236" s="12" customFormat="1" x14ac:dyDescent="0.2"/>
    <row r="938237" s="12" customFormat="1" x14ac:dyDescent="0.2"/>
    <row r="938238" s="12" customFormat="1" x14ac:dyDescent="0.2"/>
    <row r="938239" s="12" customFormat="1" x14ac:dyDescent="0.2"/>
    <row r="938240" s="12" customFormat="1" x14ac:dyDescent="0.2"/>
    <row r="938241" s="12" customFormat="1" x14ac:dyDescent="0.2"/>
    <row r="938242" s="12" customFormat="1" x14ac:dyDescent="0.2"/>
    <row r="938243" s="12" customFormat="1" x14ac:dyDescent="0.2"/>
    <row r="938244" s="12" customFormat="1" x14ac:dyDescent="0.2"/>
    <row r="938245" s="12" customFormat="1" x14ac:dyDescent="0.2"/>
    <row r="938246" s="12" customFormat="1" x14ac:dyDescent="0.2"/>
    <row r="938247" s="12" customFormat="1" x14ac:dyDescent="0.2"/>
    <row r="938248" s="12" customFormat="1" x14ac:dyDescent="0.2"/>
    <row r="938249" s="12" customFormat="1" x14ac:dyDescent="0.2"/>
    <row r="938250" s="12" customFormat="1" x14ac:dyDescent="0.2"/>
    <row r="938251" s="12" customFormat="1" x14ac:dyDescent="0.2"/>
    <row r="938252" s="12" customFormat="1" x14ac:dyDescent="0.2"/>
    <row r="938253" s="12" customFormat="1" x14ac:dyDescent="0.2"/>
    <row r="938254" s="12" customFormat="1" x14ac:dyDescent="0.2"/>
    <row r="938255" s="12" customFormat="1" x14ac:dyDescent="0.2"/>
    <row r="938256" s="12" customFormat="1" x14ac:dyDescent="0.2"/>
    <row r="938257" s="12" customFormat="1" x14ac:dyDescent="0.2"/>
    <row r="938258" s="12" customFormat="1" x14ac:dyDescent="0.2"/>
    <row r="938259" s="12" customFormat="1" x14ac:dyDescent="0.2"/>
    <row r="938260" s="12" customFormat="1" x14ac:dyDescent="0.2"/>
    <row r="938261" s="12" customFormat="1" x14ac:dyDescent="0.2"/>
    <row r="938262" s="12" customFormat="1" x14ac:dyDescent="0.2"/>
    <row r="938263" s="12" customFormat="1" x14ac:dyDescent="0.2"/>
    <row r="938264" s="12" customFormat="1" x14ac:dyDescent="0.2"/>
    <row r="938265" s="12" customFormat="1" x14ac:dyDescent="0.2"/>
    <row r="938266" s="12" customFormat="1" x14ac:dyDescent="0.2"/>
    <row r="938267" s="12" customFormat="1" x14ac:dyDescent="0.2"/>
    <row r="938268" s="12" customFormat="1" x14ac:dyDescent="0.2"/>
    <row r="938269" s="12" customFormat="1" x14ac:dyDescent="0.2"/>
    <row r="938270" s="12" customFormat="1" x14ac:dyDescent="0.2"/>
    <row r="938271" s="12" customFormat="1" x14ac:dyDescent="0.2"/>
    <row r="938272" s="12" customFormat="1" x14ac:dyDescent="0.2"/>
    <row r="938273" s="12" customFormat="1" x14ac:dyDescent="0.2"/>
    <row r="938274" s="12" customFormat="1" x14ac:dyDescent="0.2"/>
    <row r="938275" s="12" customFormat="1" x14ac:dyDescent="0.2"/>
    <row r="938276" s="12" customFormat="1" x14ac:dyDescent="0.2"/>
    <row r="938277" s="12" customFormat="1" x14ac:dyDescent="0.2"/>
    <row r="938278" s="12" customFormat="1" x14ac:dyDescent="0.2"/>
    <row r="938279" s="12" customFormat="1" x14ac:dyDescent="0.2"/>
    <row r="938280" s="12" customFormat="1" x14ac:dyDescent="0.2"/>
    <row r="938281" s="12" customFormat="1" x14ac:dyDescent="0.2"/>
    <row r="938282" s="12" customFormat="1" x14ac:dyDescent="0.2"/>
    <row r="938283" s="12" customFormat="1" x14ac:dyDescent="0.2"/>
    <row r="938284" s="12" customFormat="1" x14ac:dyDescent="0.2"/>
    <row r="938285" s="12" customFormat="1" x14ac:dyDescent="0.2"/>
    <row r="938286" s="12" customFormat="1" x14ac:dyDescent="0.2"/>
    <row r="938287" s="12" customFormat="1" x14ac:dyDescent="0.2"/>
    <row r="938288" s="12" customFormat="1" x14ac:dyDescent="0.2"/>
    <row r="938289" s="12" customFormat="1" x14ac:dyDescent="0.2"/>
    <row r="938290" s="12" customFormat="1" x14ac:dyDescent="0.2"/>
    <row r="938291" s="12" customFormat="1" x14ac:dyDescent="0.2"/>
    <row r="938292" s="12" customFormat="1" x14ac:dyDescent="0.2"/>
    <row r="938293" s="12" customFormat="1" x14ac:dyDescent="0.2"/>
    <row r="938294" s="12" customFormat="1" x14ac:dyDescent="0.2"/>
    <row r="938295" s="12" customFormat="1" x14ac:dyDescent="0.2"/>
    <row r="938296" s="12" customFormat="1" x14ac:dyDescent="0.2"/>
    <row r="938297" s="12" customFormat="1" x14ac:dyDescent="0.2"/>
    <row r="938298" s="12" customFormat="1" x14ac:dyDescent="0.2"/>
    <row r="938299" s="12" customFormat="1" x14ac:dyDescent="0.2"/>
    <row r="938300" s="12" customFormat="1" x14ac:dyDescent="0.2"/>
    <row r="938301" s="12" customFormat="1" x14ac:dyDescent="0.2"/>
    <row r="938302" s="12" customFormat="1" x14ac:dyDescent="0.2"/>
    <row r="938303" s="12" customFormat="1" x14ac:dyDescent="0.2"/>
    <row r="938304" s="12" customFormat="1" x14ac:dyDescent="0.2"/>
    <row r="938305" s="12" customFormat="1" x14ac:dyDescent="0.2"/>
    <row r="938306" s="12" customFormat="1" x14ac:dyDescent="0.2"/>
    <row r="938307" s="12" customFormat="1" x14ac:dyDescent="0.2"/>
    <row r="938308" s="12" customFormat="1" x14ac:dyDescent="0.2"/>
    <row r="938309" s="12" customFormat="1" x14ac:dyDescent="0.2"/>
    <row r="938310" s="12" customFormat="1" x14ac:dyDescent="0.2"/>
    <row r="938311" s="12" customFormat="1" x14ac:dyDescent="0.2"/>
    <row r="938312" s="12" customFormat="1" x14ac:dyDescent="0.2"/>
    <row r="938313" s="12" customFormat="1" x14ac:dyDescent="0.2"/>
    <row r="938314" s="12" customFormat="1" x14ac:dyDescent="0.2"/>
    <row r="938315" s="12" customFormat="1" x14ac:dyDescent="0.2"/>
    <row r="938316" s="12" customFormat="1" x14ac:dyDescent="0.2"/>
    <row r="938317" s="12" customFormat="1" x14ac:dyDescent="0.2"/>
    <row r="938318" s="12" customFormat="1" x14ac:dyDescent="0.2"/>
    <row r="938319" s="12" customFormat="1" x14ac:dyDescent="0.2"/>
    <row r="938320" s="12" customFormat="1" x14ac:dyDescent="0.2"/>
    <row r="938321" s="12" customFormat="1" x14ac:dyDescent="0.2"/>
    <row r="938322" s="12" customFormat="1" x14ac:dyDescent="0.2"/>
    <row r="938323" s="12" customFormat="1" x14ac:dyDescent="0.2"/>
    <row r="938324" s="12" customFormat="1" x14ac:dyDescent="0.2"/>
    <row r="938325" s="12" customFormat="1" x14ac:dyDescent="0.2"/>
    <row r="938326" s="12" customFormat="1" x14ac:dyDescent="0.2"/>
    <row r="938327" s="12" customFormat="1" x14ac:dyDescent="0.2"/>
    <row r="938328" s="12" customFormat="1" x14ac:dyDescent="0.2"/>
    <row r="938329" s="12" customFormat="1" x14ac:dyDescent="0.2"/>
    <row r="938330" s="12" customFormat="1" x14ac:dyDescent="0.2"/>
    <row r="938331" s="12" customFormat="1" x14ac:dyDescent="0.2"/>
    <row r="938332" s="12" customFormat="1" x14ac:dyDescent="0.2"/>
    <row r="938333" s="12" customFormat="1" x14ac:dyDescent="0.2"/>
    <row r="938334" s="12" customFormat="1" x14ac:dyDescent="0.2"/>
    <row r="938335" s="12" customFormat="1" x14ac:dyDescent="0.2"/>
    <row r="938336" s="12" customFormat="1" x14ac:dyDescent="0.2"/>
    <row r="938337" s="12" customFormat="1" x14ac:dyDescent="0.2"/>
    <row r="938338" s="12" customFormat="1" x14ac:dyDescent="0.2"/>
    <row r="938339" s="12" customFormat="1" x14ac:dyDescent="0.2"/>
    <row r="938340" s="12" customFormat="1" x14ac:dyDescent="0.2"/>
    <row r="938341" s="12" customFormat="1" x14ac:dyDescent="0.2"/>
    <row r="938342" s="12" customFormat="1" x14ac:dyDescent="0.2"/>
    <row r="938343" s="12" customFormat="1" x14ac:dyDescent="0.2"/>
    <row r="938344" s="12" customFormat="1" x14ac:dyDescent="0.2"/>
    <row r="938345" s="12" customFormat="1" x14ac:dyDescent="0.2"/>
    <row r="938346" s="12" customFormat="1" x14ac:dyDescent="0.2"/>
    <row r="938347" s="12" customFormat="1" x14ac:dyDescent="0.2"/>
    <row r="938348" s="12" customFormat="1" x14ac:dyDescent="0.2"/>
    <row r="938349" s="12" customFormat="1" x14ac:dyDescent="0.2"/>
    <row r="938350" s="12" customFormat="1" x14ac:dyDescent="0.2"/>
    <row r="938351" s="12" customFormat="1" x14ac:dyDescent="0.2"/>
    <row r="938352" s="12" customFormat="1" x14ac:dyDescent="0.2"/>
    <row r="938353" s="12" customFormat="1" x14ac:dyDescent="0.2"/>
    <row r="938354" s="12" customFormat="1" x14ac:dyDescent="0.2"/>
    <row r="938355" s="12" customFormat="1" x14ac:dyDescent="0.2"/>
    <row r="938356" s="12" customFormat="1" x14ac:dyDescent="0.2"/>
    <row r="938357" s="12" customFormat="1" x14ac:dyDescent="0.2"/>
    <row r="938358" s="12" customFormat="1" x14ac:dyDescent="0.2"/>
    <row r="938359" s="12" customFormat="1" x14ac:dyDescent="0.2"/>
    <row r="938360" s="12" customFormat="1" x14ac:dyDescent="0.2"/>
    <row r="938361" s="12" customFormat="1" x14ac:dyDescent="0.2"/>
    <row r="938362" s="12" customFormat="1" x14ac:dyDescent="0.2"/>
    <row r="938363" s="12" customFormat="1" x14ac:dyDescent="0.2"/>
    <row r="938364" s="12" customFormat="1" x14ac:dyDescent="0.2"/>
    <row r="938365" s="12" customFormat="1" x14ac:dyDescent="0.2"/>
    <row r="938366" s="12" customFormat="1" x14ac:dyDescent="0.2"/>
    <row r="938367" s="12" customFormat="1" x14ac:dyDescent="0.2"/>
    <row r="938368" s="12" customFormat="1" x14ac:dyDescent="0.2"/>
    <row r="938369" s="12" customFormat="1" x14ac:dyDescent="0.2"/>
    <row r="938370" s="12" customFormat="1" x14ac:dyDescent="0.2"/>
    <row r="938371" s="12" customFormat="1" x14ac:dyDescent="0.2"/>
    <row r="938372" s="12" customFormat="1" x14ac:dyDescent="0.2"/>
    <row r="938373" s="12" customFormat="1" x14ac:dyDescent="0.2"/>
    <row r="938374" s="12" customFormat="1" x14ac:dyDescent="0.2"/>
    <row r="938375" s="12" customFormat="1" x14ac:dyDescent="0.2"/>
    <row r="938376" s="12" customFormat="1" x14ac:dyDescent="0.2"/>
    <row r="938377" s="12" customFormat="1" x14ac:dyDescent="0.2"/>
    <row r="938378" s="12" customFormat="1" x14ac:dyDescent="0.2"/>
    <row r="938379" s="12" customFormat="1" x14ac:dyDescent="0.2"/>
    <row r="938380" s="12" customFormat="1" x14ac:dyDescent="0.2"/>
    <row r="938381" s="12" customFormat="1" x14ac:dyDescent="0.2"/>
    <row r="938382" s="12" customFormat="1" x14ac:dyDescent="0.2"/>
    <row r="938383" s="12" customFormat="1" x14ac:dyDescent="0.2"/>
    <row r="938384" s="12" customFormat="1" x14ac:dyDescent="0.2"/>
    <row r="938385" s="12" customFormat="1" x14ac:dyDescent="0.2"/>
    <row r="938386" s="12" customFormat="1" x14ac:dyDescent="0.2"/>
    <row r="938387" s="12" customFormat="1" x14ac:dyDescent="0.2"/>
    <row r="938388" s="12" customFormat="1" x14ac:dyDescent="0.2"/>
    <row r="938389" s="12" customFormat="1" x14ac:dyDescent="0.2"/>
    <row r="938390" s="12" customFormat="1" x14ac:dyDescent="0.2"/>
    <row r="938391" s="12" customFormat="1" x14ac:dyDescent="0.2"/>
    <row r="938392" s="12" customFormat="1" x14ac:dyDescent="0.2"/>
    <row r="938393" s="12" customFormat="1" x14ac:dyDescent="0.2"/>
    <row r="938394" s="12" customFormat="1" x14ac:dyDescent="0.2"/>
    <row r="938395" s="12" customFormat="1" x14ac:dyDescent="0.2"/>
    <row r="938396" s="12" customFormat="1" x14ac:dyDescent="0.2"/>
    <row r="938397" s="12" customFormat="1" x14ac:dyDescent="0.2"/>
    <row r="938398" s="12" customFormat="1" x14ac:dyDescent="0.2"/>
    <row r="938399" s="12" customFormat="1" x14ac:dyDescent="0.2"/>
    <row r="938400" s="12" customFormat="1" x14ac:dyDescent="0.2"/>
    <row r="938401" s="12" customFormat="1" x14ac:dyDescent="0.2"/>
    <row r="938402" s="12" customFormat="1" x14ac:dyDescent="0.2"/>
    <row r="938403" s="12" customFormat="1" x14ac:dyDescent="0.2"/>
    <row r="938404" s="12" customFormat="1" x14ac:dyDescent="0.2"/>
    <row r="938405" s="12" customFormat="1" x14ac:dyDescent="0.2"/>
    <row r="938406" s="12" customFormat="1" x14ac:dyDescent="0.2"/>
    <row r="938407" s="12" customFormat="1" x14ac:dyDescent="0.2"/>
    <row r="938408" s="12" customFormat="1" x14ac:dyDescent="0.2"/>
    <row r="938409" s="12" customFormat="1" x14ac:dyDescent="0.2"/>
    <row r="938410" s="12" customFormat="1" x14ac:dyDescent="0.2"/>
    <row r="938411" s="12" customFormat="1" x14ac:dyDescent="0.2"/>
    <row r="938412" s="12" customFormat="1" x14ac:dyDescent="0.2"/>
    <row r="938413" s="12" customFormat="1" x14ac:dyDescent="0.2"/>
    <row r="938414" s="12" customFormat="1" x14ac:dyDescent="0.2"/>
    <row r="938415" s="12" customFormat="1" x14ac:dyDescent="0.2"/>
    <row r="938416" s="12" customFormat="1" x14ac:dyDescent="0.2"/>
    <row r="938417" s="12" customFormat="1" x14ac:dyDescent="0.2"/>
    <row r="938418" s="12" customFormat="1" x14ac:dyDescent="0.2"/>
    <row r="938419" s="12" customFormat="1" x14ac:dyDescent="0.2"/>
    <row r="938420" s="12" customFormat="1" x14ac:dyDescent="0.2"/>
    <row r="938421" s="12" customFormat="1" x14ac:dyDescent="0.2"/>
    <row r="938422" s="12" customFormat="1" x14ac:dyDescent="0.2"/>
    <row r="938423" s="12" customFormat="1" x14ac:dyDescent="0.2"/>
    <row r="938424" s="12" customFormat="1" x14ac:dyDescent="0.2"/>
    <row r="938425" s="12" customFormat="1" x14ac:dyDescent="0.2"/>
    <row r="938426" s="12" customFormat="1" x14ac:dyDescent="0.2"/>
    <row r="938427" s="12" customFormat="1" x14ac:dyDescent="0.2"/>
    <row r="938428" s="12" customFormat="1" x14ac:dyDescent="0.2"/>
    <row r="938429" s="12" customFormat="1" x14ac:dyDescent="0.2"/>
    <row r="938430" s="12" customFormat="1" x14ac:dyDescent="0.2"/>
    <row r="938431" s="12" customFormat="1" x14ac:dyDescent="0.2"/>
    <row r="938432" s="12" customFormat="1" x14ac:dyDescent="0.2"/>
    <row r="938433" s="12" customFormat="1" x14ac:dyDescent="0.2"/>
    <row r="938434" s="12" customFormat="1" x14ac:dyDescent="0.2"/>
    <row r="938435" s="12" customFormat="1" x14ac:dyDescent="0.2"/>
    <row r="938436" s="12" customFormat="1" x14ac:dyDescent="0.2"/>
    <row r="938437" s="12" customFormat="1" x14ac:dyDescent="0.2"/>
    <row r="938438" s="12" customFormat="1" x14ac:dyDescent="0.2"/>
    <row r="938439" s="12" customFormat="1" x14ac:dyDescent="0.2"/>
    <row r="938440" s="12" customFormat="1" x14ac:dyDescent="0.2"/>
    <row r="938441" s="12" customFormat="1" x14ac:dyDescent="0.2"/>
    <row r="938442" s="12" customFormat="1" x14ac:dyDescent="0.2"/>
    <row r="938443" s="12" customFormat="1" x14ac:dyDescent="0.2"/>
    <row r="938444" s="12" customFormat="1" x14ac:dyDescent="0.2"/>
    <row r="938445" s="12" customFormat="1" x14ac:dyDescent="0.2"/>
    <row r="938446" s="12" customFormat="1" x14ac:dyDescent="0.2"/>
    <row r="938447" s="12" customFormat="1" x14ac:dyDescent="0.2"/>
    <row r="938448" s="12" customFormat="1" x14ac:dyDescent="0.2"/>
    <row r="938449" s="12" customFormat="1" x14ac:dyDescent="0.2"/>
    <row r="938450" s="12" customFormat="1" x14ac:dyDescent="0.2"/>
    <row r="938451" s="12" customFormat="1" x14ac:dyDescent="0.2"/>
    <row r="938452" s="12" customFormat="1" x14ac:dyDescent="0.2"/>
    <row r="938453" s="12" customFormat="1" x14ac:dyDescent="0.2"/>
    <row r="938454" s="12" customFormat="1" x14ac:dyDescent="0.2"/>
    <row r="938455" s="12" customFormat="1" x14ac:dyDescent="0.2"/>
    <row r="938456" s="12" customFormat="1" x14ac:dyDescent="0.2"/>
    <row r="938457" s="12" customFormat="1" x14ac:dyDescent="0.2"/>
    <row r="938458" s="12" customFormat="1" x14ac:dyDescent="0.2"/>
    <row r="938459" s="12" customFormat="1" x14ac:dyDescent="0.2"/>
    <row r="938460" s="12" customFormat="1" x14ac:dyDescent="0.2"/>
    <row r="938461" s="12" customFormat="1" x14ac:dyDescent="0.2"/>
    <row r="938462" s="12" customFormat="1" x14ac:dyDescent="0.2"/>
    <row r="938463" s="12" customFormat="1" x14ac:dyDescent="0.2"/>
    <row r="938464" s="12" customFormat="1" x14ac:dyDescent="0.2"/>
    <row r="938465" s="12" customFormat="1" x14ac:dyDescent="0.2"/>
    <row r="938466" s="12" customFormat="1" x14ac:dyDescent="0.2"/>
    <row r="938467" s="12" customFormat="1" x14ac:dyDescent="0.2"/>
    <row r="938468" s="12" customFormat="1" x14ac:dyDescent="0.2"/>
    <row r="938469" s="12" customFormat="1" x14ac:dyDescent="0.2"/>
    <row r="938470" s="12" customFormat="1" x14ac:dyDescent="0.2"/>
    <row r="938471" s="12" customFormat="1" x14ac:dyDescent="0.2"/>
    <row r="938472" s="12" customFormat="1" x14ac:dyDescent="0.2"/>
    <row r="938473" s="12" customFormat="1" x14ac:dyDescent="0.2"/>
    <row r="938474" s="12" customFormat="1" x14ac:dyDescent="0.2"/>
    <row r="938475" s="12" customFormat="1" x14ac:dyDescent="0.2"/>
    <row r="938476" s="12" customFormat="1" x14ac:dyDescent="0.2"/>
    <row r="938477" s="12" customFormat="1" x14ac:dyDescent="0.2"/>
    <row r="938478" s="12" customFormat="1" x14ac:dyDescent="0.2"/>
    <row r="938479" s="12" customFormat="1" x14ac:dyDescent="0.2"/>
    <row r="938480" s="12" customFormat="1" x14ac:dyDescent="0.2"/>
    <row r="938481" s="12" customFormat="1" x14ac:dyDescent="0.2"/>
    <row r="938482" s="12" customFormat="1" x14ac:dyDescent="0.2"/>
    <row r="938483" s="12" customFormat="1" x14ac:dyDescent="0.2"/>
    <row r="938484" s="12" customFormat="1" x14ac:dyDescent="0.2"/>
    <row r="938485" s="12" customFormat="1" x14ac:dyDescent="0.2"/>
    <row r="938486" s="12" customFormat="1" x14ac:dyDescent="0.2"/>
    <row r="938487" s="12" customFormat="1" x14ac:dyDescent="0.2"/>
    <row r="938488" s="12" customFormat="1" x14ac:dyDescent="0.2"/>
    <row r="938489" s="12" customFormat="1" x14ac:dyDescent="0.2"/>
    <row r="938490" s="12" customFormat="1" x14ac:dyDescent="0.2"/>
    <row r="938491" s="12" customFormat="1" x14ac:dyDescent="0.2"/>
    <row r="938492" s="12" customFormat="1" x14ac:dyDescent="0.2"/>
    <row r="938493" s="12" customFormat="1" x14ac:dyDescent="0.2"/>
    <row r="938494" s="12" customFormat="1" x14ac:dyDescent="0.2"/>
    <row r="938495" s="12" customFormat="1" x14ac:dyDescent="0.2"/>
    <row r="938496" s="12" customFormat="1" x14ac:dyDescent="0.2"/>
    <row r="938497" s="12" customFormat="1" x14ac:dyDescent="0.2"/>
    <row r="938498" s="12" customFormat="1" x14ac:dyDescent="0.2"/>
    <row r="938499" s="12" customFormat="1" x14ac:dyDescent="0.2"/>
    <row r="938500" s="12" customFormat="1" x14ac:dyDescent="0.2"/>
    <row r="938501" s="12" customFormat="1" x14ac:dyDescent="0.2"/>
    <row r="938502" s="12" customFormat="1" x14ac:dyDescent="0.2"/>
    <row r="938503" s="12" customFormat="1" x14ac:dyDescent="0.2"/>
    <row r="938504" s="12" customFormat="1" x14ac:dyDescent="0.2"/>
    <row r="938505" s="12" customFormat="1" x14ac:dyDescent="0.2"/>
    <row r="938506" s="12" customFormat="1" x14ac:dyDescent="0.2"/>
    <row r="938507" s="12" customFormat="1" x14ac:dyDescent="0.2"/>
    <row r="938508" s="12" customFormat="1" x14ac:dyDescent="0.2"/>
    <row r="938509" s="12" customFormat="1" x14ac:dyDescent="0.2"/>
    <row r="938510" s="12" customFormat="1" x14ac:dyDescent="0.2"/>
    <row r="938511" s="12" customFormat="1" x14ac:dyDescent="0.2"/>
    <row r="938512" s="12" customFormat="1" x14ac:dyDescent="0.2"/>
    <row r="938513" s="12" customFormat="1" x14ac:dyDescent="0.2"/>
    <row r="938514" s="12" customFormat="1" x14ac:dyDescent="0.2"/>
    <row r="938515" s="12" customFormat="1" x14ac:dyDescent="0.2"/>
    <row r="938516" s="12" customFormat="1" x14ac:dyDescent="0.2"/>
    <row r="938517" s="12" customFormat="1" x14ac:dyDescent="0.2"/>
    <row r="938518" s="12" customFormat="1" x14ac:dyDescent="0.2"/>
    <row r="938519" s="12" customFormat="1" x14ac:dyDescent="0.2"/>
    <row r="938520" s="12" customFormat="1" x14ac:dyDescent="0.2"/>
    <row r="938521" s="12" customFormat="1" x14ac:dyDescent="0.2"/>
    <row r="938522" s="12" customFormat="1" x14ac:dyDescent="0.2"/>
    <row r="938523" s="12" customFormat="1" x14ac:dyDescent="0.2"/>
    <row r="938524" s="12" customFormat="1" x14ac:dyDescent="0.2"/>
    <row r="938525" s="12" customFormat="1" x14ac:dyDescent="0.2"/>
    <row r="938526" s="12" customFormat="1" x14ac:dyDescent="0.2"/>
    <row r="938527" s="12" customFormat="1" x14ac:dyDescent="0.2"/>
    <row r="938528" s="12" customFormat="1" x14ac:dyDescent="0.2"/>
    <row r="938529" s="12" customFormat="1" x14ac:dyDescent="0.2"/>
    <row r="938530" s="12" customFormat="1" x14ac:dyDescent="0.2"/>
    <row r="938531" s="12" customFormat="1" x14ac:dyDescent="0.2"/>
    <row r="938532" s="12" customFormat="1" x14ac:dyDescent="0.2"/>
    <row r="938533" s="12" customFormat="1" x14ac:dyDescent="0.2"/>
    <row r="938534" s="12" customFormat="1" x14ac:dyDescent="0.2"/>
    <row r="938535" s="12" customFormat="1" x14ac:dyDescent="0.2"/>
    <row r="938536" s="12" customFormat="1" x14ac:dyDescent="0.2"/>
    <row r="938537" s="12" customFormat="1" x14ac:dyDescent="0.2"/>
    <row r="938538" s="12" customFormat="1" x14ac:dyDescent="0.2"/>
    <row r="938539" s="12" customFormat="1" x14ac:dyDescent="0.2"/>
    <row r="938540" s="12" customFormat="1" x14ac:dyDescent="0.2"/>
    <row r="938541" s="12" customFormat="1" x14ac:dyDescent="0.2"/>
    <row r="938542" s="12" customFormat="1" x14ac:dyDescent="0.2"/>
    <row r="938543" s="12" customFormat="1" x14ac:dyDescent="0.2"/>
    <row r="938544" s="12" customFormat="1" x14ac:dyDescent="0.2"/>
    <row r="938545" s="12" customFormat="1" x14ac:dyDescent="0.2"/>
    <row r="938546" s="12" customFormat="1" x14ac:dyDescent="0.2"/>
    <row r="938547" s="12" customFormat="1" x14ac:dyDescent="0.2"/>
    <row r="938548" s="12" customFormat="1" x14ac:dyDescent="0.2"/>
    <row r="938549" s="12" customFormat="1" x14ac:dyDescent="0.2"/>
    <row r="938550" s="12" customFormat="1" x14ac:dyDescent="0.2"/>
    <row r="938551" s="12" customFormat="1" x14ac:dyDescent="0.2"/>
    <row r="938552" s="12" customFormat="1" x14ac:dyDescent="0.2"/>
    <row r="938553" s="12" customFormat="1" x14ac:dyDescent="0.2"/>
    <row r="938554" s="12" customFormat="1" x14ac:dyDescent="0.2"/>
    <row r="938555" s="12" customFormat="1" x14ac:dyDescent="0.2"/>
    <row r="938556" s="12" customFormat="1" x14ac:dyDescent="0.2"/>
    <row r="938557" s="12" customFormat="1" x14ac:dyDescent="0.2"/>
    <row r="938558" s="12" customFormat="1" x14ac:dyDescent="0.2"/>
    <row r="938559" s="12" customFormat="1" x14ac:dyDescent="0.2"/>
    <row r="938560" s="12" customFormat="1" x14ac:dyDescent="0.2"/>
    <row r="938561" s="12" customFormat="1" x14ac:dyDescent="0.2"/>
    <row r="938562" s="12" customFormat="1" x14ac:dyDescent="0.2"/>
    <row r="938563" s="12" customFormat="1" x14ac:dyDescent="0.2"/>
    <row r="938564" s="12" customFormat="1" x14ac:dyDescent="0.2"/>
    <row r="938565" s="12" customFormat="1" x14ac:dyDescent="0.2"/>
    <row r="938566" s="12" customFormat="1" x14ac:dyDescent="0.2"/>
    <row r="938567" s="12" customFormat="1" x14ac:dyDescent="0.2"/>
    <row r="938568" s="12" customFormat="1" x14ac:dyDescent="0.2"/>
    <row r="938569" s="12" customFormat="1" x14ac:dyDescent="0.2"/>
    <row r="938570" s="12" customFormat="1" x14ac:dyDescent="0.2"/>
    <row r="938571" s="12" customFormat="1" x14ac:dyDescent="0.2"/>
    <row r="938572" s="12" customFormat="1" x14ac:dyDescent="0.2"/>
    <row r="938573" s="12" customFormat="1" x14ac:dyDescent="0.2"/>
    <row r="938574" s="12" customFormat="1" x14ac:dyDescent="0.2"/>
    <row r="938575" s="12" customFormat="1" x14ac:dyDescent="0.2"/>
    <row r="938576" s="12" customFormat="1" x14ac:dyDescent="0.2"/>
    <row r="938577" s="12" customFormat="1" x14ac:dyDescent="0.2"/>
    <row r="938578" s="12" customFormat="1" x14ac:dyDescent="0.2"/>
    <row r="938579" s="12" customFormat="1" x14ac:dyDescent="0.2"/>
    <row r="938580" s="12" customFormat="1" x14ac:dyDescent="0.2"/>
    <row r="938581" s="12" customFormat="1" x14ac:dyDescent="0.2"/>
    <row r="938582" s="12" customFormat="1" x14ac:dyDescent="0.2"/>
    <row r="938583" s="12" customFormat="1" x14ac:dyDescent="0.2"/>
    <row r="938584" s="12" customFormat="1" x14ac:dyDescent="0.2"/>
    <row r="938585" s="12" customFormat="1" x14ac:dyDescent="0.2"/>
    <row r="938586" s="12" customFormat="1" x14ac:dyDescent="0.2"/>
    <row r="938587" s="12" customFormat="1" x14ac:dyDescent="0.2"/>
    <row r="938588" s="12" customFormat="1" x14ac:dyDescent="0.2"/>
    <row r="938589" s="12" customFormat="1" x14ac:dyDescent="0.2"/>
    <row r="938590" s="12" customFormat="1" x14ac:dyDescent="0.2"/>
    <row r="938591" s="12" customFormat="1" x14ac:dyDescent="0.2"/>
    <row r="938592" s="12" customFormat="1" x14ac:dyDescent="0.2"/>
    <row r="938593" s="12" customFormat="1" x14ac:dyDescent="0.2"/>
    <row r="938594" s="12" customFormat="1" x14ac:dyDescent="0.2"/>
    <row r="938595" s="12" customFormat="1" x14ac:dyDescent="0.2"/>
    <row r="938596" s="12" customFormat="1" x14ac:dyDescent="0.2"/>
    <row r="938597" s="12" customFormat="1" x14ac:dyDescent="0.2"/>
    <row r="938598" s="12" customFormat="1" x14ac:dyDescent="0.2"/>
    <row r="938599" s="12" customFormat="1" x14ac:dyDescent="0.2"/>
    <row r="938600" s="12" customFormat="1" x14ac:dyDescent="0.2"/>
    <row r="938601" s="12" customFormat="1" x14ac:dyDescent="0.2"/>
    <row r="938602" s="12" customFormat="1" x14ac:dyDescent="0.2"/>
    <row r="938603" s="12" customFormat="1" x14ac:dyDescent="0.2"/>
    <row r="938604" s="12" customFormat="1" x14ac:dyDescent="0.2"/>
    <row r="938605" s="12" customFormat="1" x14ac:dyDescent="0.2"/>
    <row r="938606" s="12" customFormat="1" x14ac:dyDescent="0.2"/>
    <row r="938607" s="12" customFormat="1" x14ac:dyDescent="0.2"/>
    <row r="938608" s="12" customFormat="1" x14ac:dyDescent="0.2"/>
    <row r="938609" s="12" customFormat="1" x14ac:dyDescent="0.2"/>
    <row r="938610" s="12" customFormat="1" x14ac:dyDescent="0.2"/>
    <row r="938611" s="12" customFormat="1" x14ac:dyDescent="0.2"/>
    <row r="938612" s="12" customFormat="1" x14ac:dyDescent="0.2"/>
    <row r="938613" s="12" customFormat="1" x14ac:dyDescent="0.2"/>
    <row r="938614" s="12" customFormat="1" x14ac:dyDescent="0.2"/>
    <row r="938615" s="12" customFormat="1" x14ac:dyDescent="0.2"/>
    <row r="938616" s="12" customFormat="1" x14ac:dyDescent="0.2"/>
    <row r="938617" s="12" customFormat="1" x14ac:dyDescent="0.2"/>
    <row r="938618" s="12" customFormat="1" x14ac:dyDescent="0.2"/>
    <row r="938619" s="12" customFormat="1" x14ac:dyDescent="0.2"/>
    <row r="938620" s="12" customFormat="1" x14ac:dyDescent="0.2"/>
    <row r="938621" s="12" customFormat="1" x14ac:dyDescent="0.2"/>
    <row r="938622" s="12" customFormat="1" x14ac:dyDescent="0.2"/>
    <row r="938623" s="12" customFormat="1" x14ac:dyDescent="0.2"/>
    <row r="938624" s="12" customFormat="1" x14ac:dyDescent="0.2"/>
    <row r="938625" s="12" customFormat="1" x14ac:dyDescent="0.2"/>
    <row r="938626" s="12" customFormat="1" x14ac:dyDescent="0.2"/>
    <row r="938627" s="12" customFormat="1" x14ac:dyDescent="0.2"/>
    <row r="938628" s="12" customFormat="1" x14ac:dyDescent="0.2"/>
    <row r="938629" s="12" customFormat="1" x14ac:dyDescent="0.2"/>
    <row r="938630" s="12" customFormat="1" x14ac:dyDescent="0.2"/>
    <row r="938631" s="12" customFormat="1" x14ac:dyDescent="0.2"/>
    <row r="938632" s="12" customFormat="1" x14ac:dyDescent="0.2"/>
    <row r="938633" s="12" customFormat="1" x14ac:dyDescent="0.2"/>
    <row r="938634" s="12" customFormat="1" x14ac:dyDescent="0.2"/>
    <row r="938635" s="12" customFormat="1" x14ac:dyDescent="0.2"/>
    <row r="938636" s="12" customFormat="1" x14ac:dyDescent="0.2"/>
    <row r="938637" s="12" customFormat="1" x14ac:dyDescent="0.2"/>
    <row r="938638" s="12" customFormat="1" x14ac:dyDescent="0.2"/>
    <row r="938639" s="12" customFormat="1" x14ac:dyDescent="0.2"/>
    <row r="938640" s="12" customFormat="1" x14ac:dyDescent="0.2"/>
    <row r="938641" s="12" customFormat="1" x14ac:dyDescent="0.2"/>
    <row r="938642" s="12" customFormat="1" x14ac:dyDescent="0.2"/>
    <row r="938643" s="12" customFormat="1" x14ac:dyDescent="0.2"/>
    <row r="938644" s="12" customFormat="1" x14ac:dyDescent="0.2"/>
    <row r="938645" s="12" customFormat="1" x14ac:dyDescent="0.2"/>
    <row r="938646" s="12" customFormat="1" x14ac:dyDescent="0.2"/>
    <row r="938647" s="12" customFormat="1" x14ac:dyDescent="0.2"/>
    <row r="938648" s="12" customFormat="1" x14ac:dyDescent="0.2"/>
    <row r="938649" s="12" customFormat="1" x14ac:dyDescent="0.2"/>
    <row r="938650" s="12" customFormat="1" x14ac:dyDescent="0.2"/>
    <row r="938651" s="12" customFormat="1" x14ac:dyDescent="0.2"/>
    <row r="938652" s="12" customFormat="1" x14ac:dyDescent="0.2"/>
    <row r="938653" s="12" customFormat="1" x14ac:dyDescent="0.2"/>
    <row r="938654" s="12" customFormat="1" x14ac:dyDescent="0.2"/>
    <row r="938655" s="12" customFormat="1" x14ac:dyDescent="0.2"/>
    <row r="938656" s="12" customFormat="1" x14ac:dyDescent="0.2"/>
    <row r="938657" s="12" customFormat="1" x14ac:dyDescent="0.2"/>
    <row r="938658" s="12" customFormat="1" x14ac:dyDescent="0.2"/>
    <row r="938659" s="12" customFormat="1" x14ac:dyDescent="0.2"/>
    <row r="938660" s="12" customFormat="1" x14ac:dyDescent="0.2"/>
    <row r="938661" s="12" customFormat="1" x14ac:dyDescent="0.2"/>
    <row r="938662" s="12" customFormat="1" x14ac:dyDescent="0.2"/>
    <row r="938663" s="12" customFormat="1" x14ac:dyDescent="0.2"/>
    <row r="938664" s="12" customFormat="1" x14ac:dyDescent="0.2"/>
    <row r="938665" s="12" customFormat="1" x14ac:dyDescent="0.2"/>
    <row r="938666" s="12" customFormat="1" x14ac:dyDescent="0.2"/>
    <row r="938667" s="12" customFormat="1" x14ac:dyDescent="0.2"/>
    <row r="938668" s="12" customFormat="1" x14ac:dyDescent="0.2"/>
    <row r="938669" s="12" customFormat="1" x14ac:dyDescent="0.2"/>
    <row r="938670" s="12" customFormat="1" x14ac:dyDescent="0.2"/>
    <row r="938671" s="12" customFormat="1" x14ac:dyDescent="0.2"/>
    <row r="938672" s="12" customFormat="1" x14ac:dyDescent="0.2"/>
    <row r="938673" s="12" customFormat="1" x14ac:dyDescent="0.2"/>
    <row r="938674" s="12" customFormat="1" x14ac:dyDescent="0.2"/>
    <row r="938675" s="12" customFormat="1" x14ac:dyDescent="0.2"/>
    <row r="938676" s="12" customFormat="1" x14ac:dyDescent="0.2"/>
    <row r="938677" s="12" customFormat="1" x14ac:dyDescent="0.2"/>
    <row r="938678" s="12" customFormat="1" x14ac:dyDescent="0.2"/>
    <row r="938679" s="12" customFormat="1" x14ac:dyDescent="0.2"/>
    <row r="938680" s="12" customFormat="1" x14ac:dyDescent="0.2"/>
    <row r="938681" s="12" customFormat="1" x14ac:dyDescent="0.2"/>
    <row r="938682" s="12" customFormat="1" x14ac:dyDescent="0.2"/>
    <row r="938683" s="12" customFormat="1" x14ac:dyDescent="0.2"/>
    <row r="938684" s="12" customFormat="1" x14ac:dyDescent="0.2"/>
    <row r="938685" s="12" customFormat="1" x14ac:dyDescent="0.2"/>
    <row r="938686" s="12" customFormat="1" x14ac:dyDescent="0.2"/>
    <row r="938687" s="12" customFormat="1" x14ac:dyDescent="0.2"/>
    <row r="938688" s="12" customFormat="1" x14ac:dyDescent="0.2"/>
    <row r="938689" s="12" customFormat="1" x14ac:dyDescent="0.2"/>
    <row r="938690" s="12" customFormat="1" x14ac:dyDescent="0.2"/>
    <row r="938691" s="12" customFormat="1" x14ac:dyDescent="0.2"/>
    <row r="938692" s="12" customFormat="1" x14ac:dyDescent="0.2"/>
    <row r="938693" s="12" customFormat="1" x14ac:dyDescent="0.2"/>
    <row r="938694" s="12" customFormat="1" x14ac:dyDescent="0.2"/>
    <row r="938695" s="12" customFormat="1" x14ac:dyDescent="0.2"/>
    <row r="938696" s="12" customFormat="1" x14ac:dyDescent="0.2"/>
    <row r="938697" s="12" customFormat="1" x14ac:dyDescent="0.2"/>
    <row r="938698" s="12" customFormat="1" x14ac:dyDescent="0.2"/>
    <row r="938699" s="12" customFormat="1" x14ac:dyDescent="0.2"/>
    <row r="938700" s="12" customFormat="1" x14ac:dyDescent="0.2"/>
    <row r="938701" s="12" customFormat="1" x14ac:dyDescent="0.2"/>
    <row r="938702" s="12" customFormat="1" x14ac:dyDescent="0.2"/>
    <row r="938703" s="12" customFormat="1" x14ac:dyDescent="0.2"/>
    <row r="938704" s="12" customFormat="1" x14ac:dyDescent="0.2"/>
    <row r="938705" s="12" customFormat="1" x14ac:dyDescent="0.2"/>
    <row r="938706" s="12" customFormat="1" x14ac:dyDescent="0.2"/>
    <row r="938707" s="12" customFormat="1" x14ac:dyDescent="0.2"/>
    <row r="938708" s="12" customFormat="1" x14ac:dyDescent="0.2"/>
    <row r="938709" s="12" customFormat="1" x14ac:dyDescent="0.2"/>
    <row r="938710" s="12" customFormat="1" x14ac:dyDescent="0.2"/>
    <row r="938711" s="12" customFormat="1" x14ac:dyDescent="0.2"/>
    <row r="938712" s="12" customFormat="1" x14ac:dyDescent="0.2"/>
    <row r="938713" s="12" customFormat="1" x14ac:dyDescent="0.2"/>
    <row r="938714" s="12" customFormat="1" x14ac:dyDescent="0.2"/>
    <row r="938715" s="12" customFormat="1" x14ac:dyDescent="0.2"/>
    <row r="938716" s="12" customFormat="1" x14ac:dyDescent="0.2"/>
    <row r="938717" s="12" customFormat="1" x14ac:dyDescent="0.2"/>
    <row r="938718" s="12" customFormat="1" x14ac:dyDescent="0.2"/>
    <row r="938719" s="12" customFormat="1" x14ac:dyDescent="0.2"/>
    <row r="938720" s="12" customFormat="1" x14ac:dyDescent="0.2"/>
    <row r="938721" s="12" customFormat="1" x14ac:dyDescent="0.2"/>
    <row r="938722" s="12" customFormat="1" x14ac:dyDescent="0.2"/>
    <row r="938723" s="12" customFormat="1" x14ac:dyDescent="0.2"/>
    <row r="938724" s="12" customFormat="1" x14ac:dyDescent="0.2"/>
    <row r="938725" s="12" customFormat="1" x14ac:dyDescent="0.2"/>
    <row r="938726" s="12" customFormat="1" x14ac:dyDescent="0.2"/>
    <row r="938727" s="12" customFormat="1" x14ac:dyDescent="0.2"/>
    <row r="938728" s="12" customFormat="1" x14ac:dyDescent="0.2"/>
    <row r="938729" s="12" customFormat="1" x14ac:dyDescent="0.2"/>
    <row r="938730" s="12" customFormat="1" x14ac:dyDescent="0.2"/>
    <row r="938731" s="12" customFormat="1" x14ac:dyDescent="0.2"/>
    <row r="938732" s="12" customFormat="1" x14ac:dyDescent="0.2"/>
    <row r="938733" s="12" customFormat="1" x14ac:dyDescent="0.2"/>
    <row r="938734" s="12" customFormat="1" x14ac:dyDescent="0.2"/>
    <row r="938735" s="12" customFormat="1" x14ac:dyDescent="0.2"/>
    <row r="938736" s="12" customFormat="1" x14ac:dyDescent="0.2"/>
    <row r="938737" s="12" customFormat="1" x14ac:dyDescent="0.2"/>
    <row r="938738" s="12" customFormat="1" x14ac:dyDescent="0.2"/>
    <row r="938739" s="12" customFormat="1" x14ac:dyDescent="0.2"/>
    <row r="938740" s="12" customFormat="1" x14ac:dyDescent="0.2"/>
    <row r="938741" s="12" customFormat="1" x14ac:dyDescent="0.2"/>
    <row r="938742" s="12" customFormat="1" x14ac:dyDescent="0.2"/>
    <row r="938743" s="12" customFormat="1" x14ac:dyDescent="0.2"/>
    <row r="938744" s="12" customFormat="1" x14ac:dyDescent="0.2"/>
    <row r="938745" s="12" customFormat="1" x14ac:dyDescent="0.2"/>
    <row r="938746" s="12" customFormat="1" x14ac:dyDescent="0.2"/>
    <row r="938747" s="12" customFormat="1" x14ac:dyDescent="0.2"/>
    <row r="938748" s="12" customFormat="1" x14ac:dyDescent="0.2"/>
    <row r="938749" s="12" customFormat="1" x14ac:dyDescent="0.2"/>
    <row r="938750" s="12" customFormat="1" x14ac:dyDescent="0.2"/>
    <row r="938751" s="12" customFormat="1" x14ac:dyDescent="0.2"/>
    <row r="938752" s="12" customFormat="1" x14ac:dyDescent="0.2"/>
    <row r="938753" s="12" customFormat="1" x14ac:dyDescent="0.2"/>
    <row r="938754" s="12" customFormat="1" x14ac:dyDescent="0.2"/>
    <row r="938755" s="12" customFormat="1" x14ac:dyDescent="0.2"/>
    <row r="938756" s="12" customFormat="1" x14ac:dyDescent="0.2"/>
    <row r="938757" s="12" customFormat="1" x14ac:dyDescent="0.2"/>
    <row r="938758" s="12" customFormat="1" x14ac:dyDescent="0.2"/>
    <row r="938759" s="12" customFormat="1" x14ac:dyDescent="0.2"/>
    <row r="938760" s="12" customFormat="1" x14ac:dyDescent="0.2"/>
    <row r="938761" s="12" customFormat="1" x14ac:dyDescent="0.2"/>
    <row r="938762" s="12" customFormat="1" x14ac:dyDescent="0.2"/>
    <row r="938763" s="12" customFormat="1" x14ac:dyDescent="0.2"/>
    <row r="938764" s="12" customFormat="1" x14ac:dyDescent="0.2"/>
    <row r="938765" s="12" customFormat="1" x14ac:dyDescent="0.2"/>
    <row r="938766" s="12" customFormat="1" x14ac:dyDescent="0.2"/>
    <row r="938767" s="12" customFormat="1" x14ac:dyDescent="0.2"/>
    <row r="938768" s="12" customFormat="1" x14ac:dyDescent="0.2"/>
    <row r="938769" s="12" customFormat="1" x14ac:dyDescent="0.2"/>
    <row r="938770" s="12" customFormat="1" x14ac:dyDescent="0.2"/>
    <row r="938771" s="12" customFormat="1" x14ac:dyDescent="0.2"/>
    <row r="938772" s="12" customFormat="1" x14ac:dyDescent="0.2"/>
    <row r="938773" s="12" customFormat="1" x14ac:dyDescent="0.2"/>
    <row r="938774" s="12" customFormat="1" x14ac:dyDescent="0.2"/>
    <row r="938775" s="12" customFormat="1" x14ac:dyDescent="0.2"/>
    <row r="938776" s="12" customFormat="1" x14ac:dyDescent="0.2"/>
    <row r="938777" s="12" customFormat="1" x14ac:dyDescent="0.2"/>
    <row r="938778" s="12" customFormat="1" x14ac:dyDescent="0.2"/>
    <row r="938779" s="12" customFormat="1" x14ac:dyDescent="0.2"/>
    <row r="938780" s="12" customFormat="1" x14ac:dyDescent="0.2"/>
    <row r="938781" s="12" customFormat="1" x14ac:dyDescent="0.2"/>
    <row r="938782" s="12" customFormat="1" x14ac:dyDescent="0.2"/>
    <row r="938783" s="12" customFormat="1" x14ac:dyDescent="0.2"/>
    <row r="938784" s="12" customFormat="1" x14ac:dyDescent="0.2"/>
    <row r="938785" s="12" customFormat="1" x14ac:dyDescent="0.2"/>
    <row r="938786" s="12" customFormat="1" x14ac:dyDescent="0.2"/>
    <row r="938787" s="12" customFormat="1" x14ac:dyDescent="0.2"/>
    <row r="938788" s="12" customFormat="1" x14ac:dyDescent="0.2"/>
    <row r="938789" s="12" customFormat="1" x14ac:dyDescent="0.2"/>
    <row r="938790" s="12" customFormat="1" x14ac:dyDescent="0.2"/>
    <row r="938791" s="12" customFormat="1" x14ac:dyDescent="0.2"/>
    <row r="938792" s="12" customFormat="1" x14ac:dyDescent="0.2"/>
    <row r="938793" s="12" customFormat="1" x14ac:dyDescent="0.2"/>
    <row r="938794" s="12" customFormat="1" x14ac:dyDescent="0.2"/>
    <row r="938795" s="12" customFormat="1" x14ac:dyDescent="0.2"/>
    <row r="938796" s="12" customFormat="1" x14ac:dyDescent="0.2"/>
    <row r="938797" s="12" customFormat="1" x14ac:dyDescent="0.2"/>
    <row r="938798" s="12" customFormat="1" x14ac:dyDescent="0.2"/>
    <row r="938799" s="12" customFormat="1" x14ac:dyDescent="0.2"/>
    <row r="938800" s="12" customFormat="1" x14ac:dyDescent="0.2"/>
    <row r="938801" s="12" customFormat="1" x14ac:dyDescent="0.2"/>
    <row r="938802" s="12" customFormat="1" x14ac:dyDescent="0.2"/>
    <row r="938803" s="12" customFormat="1" x14ac:dyDescent="0.2"/>
    <row r="938804" s="12" customFormat="1" x14ac:dyDescent="0.2"/>
    <row r="938805" s="12" customFormat="1" x14ac:dyDescent="0.2"/>
    <row r="938806" s="12" customFormat="1" x14ac:dyDescent="0.2"/>
    <row r="938807" s="12" customFormat="1" x14ac:dyDescent="0.2"/>
    <row r="938808" s="12" customFormat="1" x14ac:dyDescent="0.2"/>
    <row r="938809" s="12" customFormat="1" x14ac:dyDescent="0.2"/>
    <row r="938810" s="12" customFormat="1" x14ac:dyDescent="0.2"/>
    <row r="938811" s="12" customFormat="1" x14ac:dyDescent="0.2"/>
    <row r="938812" s="12" customFormat="1" x14ac:dyDescent="0.2"/>
    <row r="938813" s="12" customFormat="1" x14ac:dyDescent="0.2"/>
    <row r="938814" s="12" customFormat="1" x14ac:dyDescent="0.2"/>
    <row r="938815" s="12" customFormat="1" x14ac:dyDescent="0.2"/>
    <row r="938816" s="12" customFormat="1" x14ac:dyDescent="0.2"/>
    <row r="938817" s="12" customFormat="1" x14ac:dyDescent="0.2"/>
    <row r="938818" s="12" customFormat="1" x14ac:dyDescent="0.2"/>
    <row r="938819" s="12" customFormat="1" x14ac:dyDescent="0.2"/>
    <row r="938820" s="12" customFormat="1" x14ac:dyDescent="0.2"/>
    <row r="938821" s="12" customFormat="1" x14ac:dyDescent="0.2"/>
    <row r="938822" s="12" customFormat="1" x14ac:dyDescent="0.2"/>
    <row r="938823" s="12" customFormat="1" x14ac:dyDescent="0.2"/>
    <row r="938824" s="12" customFormat="1" x14ac:dyDescent="0.2"/>
    <row r="938825" s="12" customFormat="1" x14ac:dyDescent="0.2"/>
    <row r="938826" s="12" customFormat="1" x14ac:dyDescent="0.2"/>
    <row r="938827" s="12" customFormat="1" x14ac:dyDescent="0.2"/>
    <row r="938828" s="12" customFormat="1" x14ac:dyDescent="0.2"/>
    <row r="938829" s="12" customFormat="1" x14ac:dyDescent="0.2"/>
    <row r="938830" s="12" customFormat="1" x14ac:dyDescent="0.2"/>
    <row r="938831" s="12" customFormat="1" x14ac:dyDescent="0.2"/>
    <row r="938832" s="12" customFormat="1" x14ac:dyDescent="0.2"/>
    <row r="938833" s="12" customFormat="1" x14ac:dyDescent="0.2"/>
    <row r="938834" s="12" customFormat="1" x14ac:dyDescent="0.2"/>
    <row r="938835" s="12" customFormat="1" x14ac:dyDescent="0.2"/>
    <row r="938836" s="12" customFormat="1" x14ac:dyDescent="0.2"/>
    <row r="938837" s="12" customFormat="1" x14ac:dyDescent="0.2"/>
    <row r="938838" s="12" customFormat="1" x14ac:dyDescent="0.2"/>
    <row r="938839" s="12" customFormat="1" x14ac:dyDescent="0.2"/>
    <row r="938840" s="12" customFormat="1" x14ac:dyDescent="0.2"/>
    <row r="938841" s="12" customFormat="1" x14ac:dyDescent="0.2"/>
    <row r="938842" s="12" customFormat="1" x14ac:dyDescent="0.2"/>
    <row r="938843" s="12" customFormat="1" x14ac:dyDescent="0.2"/>
    <row r="938844" s="12" customFormat="1" x14ac:dyDescent="0.2"/>
    <row r="938845" s="12" customFormat="1" x14ac:dyDescent="0.2"/>
    <row r="938846" s="12" customFormat="1" x14ac:dyDescent="0.2"/>
    <row r="938847" s="12" customFormat="1" x14ac:dyDescent="0.2"/>
    <row r="938848" s="12" customFormat="1" x14ac:dyDescent="0.2"/>
    <row r="938849" s="12" customFormat="1" x14ac:dyDescent="0.2"/>
    <row r="938850" s="12" customFormat="1" x14ac:dyDescent="0.2"/>
    <row r="938851" s="12" customFormat="1" x14ac:dyDescent="0.2"/>
    <row r="938852" s="12" customFormat="1" x14ac:dyDescent="0.2"/>
    <row r="938853" s="12" customFormat="1" x14ac:dyDescent="0.2"/>
    <row r="938854" s="12" customFormat="1" x14ac:dyDescent="0.2"/>
    <row r="938855" s="12" customFormat="1" x14ac:dyDescent="0.2"/>
    <row r="938856" s="12" customFormat="1" x14ac:dyDescent="0.2"/>
    <row r="938857" s="12" customFormat="1" x14ac:dyDescent="0.2"/>
    <row r="938858" s="12" customFormat="1" x14ac:dyDescent="0.2"/>
    <row r="938859" s="12" customFormat="1" x14ac:dyDescent="0.2"/>
    <row r="938860" s="12" customFormat="1" x14ac:dyDescent="0.2"/>
    <row r="938861" s="12" customFormat="1" x14ac:dyDescent="0.2"/>
    <row r="938862" s="12" customFormat="1" x14ac:dyDescent="0.2"/>
    <row r="938863" s="12" customFormat="1" x14ac:dyDescent="0.2"/>
    <row r="938864" s="12" customFormat="1" x14ac:dyDescent="0.2"/>
    <row r="938865" s="12" customFormat="1" x14ac:dyDescent="0.2"/>
    <row r="938866" s="12" customFormat="1" x14ac:dyDescent="0.2"/>
    <row r="938867" s="12" customFormat="1" x14ac:dyDescent="0.2"/>
    <row r="938868" s="12" customFormat="1" x14ac:dyDescent="0.2"/>
    <row r="938869" s="12" customFormat="1" x14ac:dyDescent="0.2"/>
    <row r="938870" s="12" customFormat="1" x14ac:dyDescent="0.2"/>
    <row r="938871" s="12" customFormat="1" x14ac:dyDescent="0.2"/>
    <row r="938872" s="12" customFormat="1" x14ac:dyDescent="0.2"/>
    <row r="938873" s="12" customFormat="1" x14ac:dyDescent="0.2"/>
    <row r="938874" s="12" customFormat="1" x14ac:dyDescent="0.2"/>
    <row r="938875" s="12" customFormat="1" x14ac:dyDescent="0.2"/>
    <row r="938876" s="12" customFormat="1" x14ac:dyDescent="0.2"/>
    <row r="938877" s="12" customFormat="1" x14ac:dyDescent="0.2"/>
    <row r="938878" s="12" customFormat="1" x14ac:dyDescent="0.2"/>
    <row r="938879" s="12" customFormat="1" x14ac:dyDescent="0.2"/>
    <row r="938880" s="12" customFormat="1" x14ac:dyDescent="0.2"/>
    <row r="938881" s="12" customFormat="1" x14ac:dyDescent="0.2"/>
    <row r="938882" s="12" customFormat="1" x14ac:dyDescent="0.2"/>
    <row r="938883" s="12" customFormat="1" x14ac:dyDescent="0.2"/>
    <row r="938884" s="12" customFormat="1" x14ac:dyDescent="0.2"/>
    <row r="938885" s="12" customFormat="1" x14ac:dyDescent="0.2"/>
    <row r="938886" s="12" customFormat="1" x14ac:dyDescent="0.2"/>
    <row r="938887" s="12" customFormat="1" x14ac:dyDescent="0.2"/>
    <row r="938888" s="12" customFormat="1" x14ac:dyDescent="0.2"/>
    <row r="938889" s="12" customFormat="1" x14ac:dyDescent="0.2"/>
    <row r="938890" s="12" customFormat="1" x14ac:dyDescent="0.2"/>
    <row r="938891" s="12" customFormat="1" x14ac:dyDescent="0.2"/>
    <row r="938892" s="12" customFormat="1" x14ac:dyDescent="0.2"/>
    <row r="938893" s="12" customFormat="1" x14ac:dyDescent="0.2"/>
    <row r="938894" s="12" customFormat="1" x14ac:dyDescent="0.2"/>
    <row r="938895" s="12" customFormat="1" x14ac:dyDescent="0.2"/>
    <row r="938896" s="12" customFormat="1" x14ac:dyDescent="0.2"/>
    <row r="938897" s="12" customFormat="1" x14ac:dyDescent="0.2"/>
    <row r="938898" s="12" customFormat="1" x14ac:dyDescent="0.2"/>
    <row r="938899" s="12" customFormat="1" x14ac:dyDescent="0.2"/>
    <row r="938900" s="12" customFormat="1" x14ac:dyDescent="0.2"/>
    <row r="938901" s="12" customFormat="1" x14ac:dyDescent="0.2"/>
    <row r="938902" s="12" customFormat="1" x14ac:dyDescent="0.2"/>
    <row r="938903" s="12" customFormat="1" x14ac:dyDescent="0.2"/>
    <row r="938904" s="12" customFormat="1" x14ac:dyDescent="0.2"/>
    <row r="938905" s="12" customFormat="1" x14ac:dyDescent="0.2"/>
    <row r="938906" s="12" customFormat="1" x14ac:dyDescent="0.2"/>
    <row r="938907" s="12" customFormat="1" x14ac:dyDescent="0.2"/>
    <row r="938908" s="12" customFormat="1" x14ac:dyDescent="0.2"/>
    <row r="938909" s="12" customFormat="1" x14ac:dyDescent="0.2"/>
    <row r="938910" s="12" customFormat="1" x14ac:dyDescent="0.2"/>
    <row r="938911" s="12" customFormat="1" x14ac:dyDescent="0.2"/>
    <row r="938912" s="12" customFormat="1" x14ac:dyDescent="0.2"/>
    <row r="938913" s="12" customFormat="1" x14ac:dyDescent="0.2"/>
    <row r="938914" s="12" customFormat="1" x14ac:dyDescent="0.2"/>
    <row r="938915" s="12" customFormat="1" x14ac:dyDescent="0.2"/>
    <row r="938916" s="12" customFormat="1" x14ac:dyDescent="0.2"/>
    <row r="938917" s="12" customFormat="1" x14ac:dyDescent="0.2"/>
    <row r="938918" s="12" customFormat="1" x14ac:dyDescent="0.2"/>
    <row r="938919" s="12" customFormat="1" x14ac:dyDescent="0.2"/>
    <row r="938920" s="12" customFormat="1" x14ac:dyDescent="0.2"/>
    <row r="938921" s="12" customFormat="1" x14ac:dyDescent="0.2"/>
    <row r="938922" s="12" customFormat="1" x14ac:dyDescent="0.2"/>
    <row r="938923" s="12" customFormat="1" x14ac:dyDescent="0.2"/>
    <row r="938924" s="12" customFormat="1" x14ac:dyDescent="0.2"/>
    <row r="938925" s="12" customFormat="1" x14ac:dyDescent="0.2"/>
    <row r="938926" s="12" customFormat="1" x14ac:dyDescent="0.2"/>
    <row r="938927" s="12" customFormat="1" x14ac:dyDescent="0.2"/>
    <row r="938928" s="12" customFormat="1" x14ac:dyDescent="0.2"/>
    <row r="938929" s="12" customFormat="1" x14ac:dyDescent="0.2"/>
    <row r="938930" s="12" customFormat="1" x14ac:dyDescent="0.2"/>
    <row r="938931" s="12" customFormat="1" x14ac:dyDescent="0.2"/>
    <row r="938932" s="12" customFormat="1" x14ac:dyDescent="0.2"/>
    <row r="938933" s="12" customFormat="1" x14ac:dyDescent="0.2"/>
    <row r="938934" s="12" customFormat="1" x14ac:dyDescent="0.2"/>
    <row r="938935" s="12" customFormat="1" x14ac:dyDescent="0.2"/>
    <row r="938936" s="12" customFormat="1" x14ac:dyDescent="0.2"/>
    <row r="938937" s="12" customFormat="1" x14ac:dyDescent="0.2"/>
    <row r="938938" s="12" customFormat="1" x14ac:dyDescent="0.2"/>
    <row r="938939" s="12" customFormat="1" x14ac:dyDescent="0.2"/>
    <row r="938940" s="12" customFormat="1" x14ac:dyDescent="0.2"/>
    <row r="938941" s="12" customFormat="1" x14ac:dyDescent="0.2"/>
    <row r="938942" s="12" customFormat="1" x14ac:dyDescent="0.2"/>
    <row r="938943" s="12" customFormat="1" x14ac:dyDescent="0.2"/>
    <row r="938944" s="12" customFormat="1" x14ac:dyDescent="0.2"/>
    <row r="938945" s="12" customFormat="1" x14ac:dyDescent="0.2"/>
    <row r="938946" s="12" customFormat="1" x14ac:dyDescent="0.2"/>
    <row r="938947" s="12" customFormat="1" x14ac:dyDescent="0.2"/>
    <row r="938948" s="12" customFormat="1" x14ac:dyDescent="0.2"/>
    <row r="938949" s="12" customFormat="1" x14ac:dyDescent="0.2"/>
    <row r="938950" s="12" customFormat="1" x14ac:dyDescent="0.2"/>
    <row r="938951" s="12" customFormat="1" x14ac:dyDescent="0.2"/>
    <row r="938952" s="12" customFormat="1" x14ac:dyDescent="0.2"/>
    <row r="938953" s="12" customFormat="1" x14ac:dyDescent="0.2"/>
    <row r="938954" s="12" customFormat="1" x14ac:dyDescent="0.2"/>
    <row r="938955" s="12" customFormat="1" x14ac:dyDescent="0.2"/>
    <row r="938956" s="12" customFormat="1" x14ac:dyDescent="0.2"/>
    <row r="938957" s="12" customFormat="1" x14ac:dyDescent="0.2"/>
    <row r="938958" s="12" customFormat="1" x14ac:dyDescent="0.2"/>
    <row r="938959" s="12" customFormat="1" x14ac:dyDescent="0.2"/>
    <row r="938960" s="12" customFormat="1" x14ac:dyDescent="0.2"/>
    <row r="938961" s="12" customFormat="1" x14ac:dyDescent="0.2"/>
    <row r="938962" s="12" customFormat="1" x14ac:dyDescent="0.2"/>
    <row r="938963" s="12" customFormat="1" x14ac:dyDescent="0.2"/>
    <row r="938964" s="12" customFormat="1" x14ac:dyDescent="0.2"/>
    <row r="938965" s="12" customFormat="1" x14ac:dyDescent="0.2"/>
    <row r="938966" s="12" customFormat="1" x14ac:dyDescent="0.2"/>
    <row r="938967" s="12" customFormat="1" x14ac:dyDescent="0.2"/>
    <row r="938968" s="12" customFormat="1" x14ac:dyDescent="0.2"/>
    <row r="938969" s="12" customFormat="1" x14ac:dyDescent="0.2"/>
    <row r="938970" s="12" customFormat="1" x14ac:dyDescent="0.2"/>
    <row r="938971" s="12" customFormat="1" x14ac:dyDescent="0.2"/>
    <row r="938972" s="12" customFormat="1" x14ac:dyDescent="0.2"/>
    <row r="938973" s="12" customFormat="1" x14ac:dyDescent="0.2"/>
    <row r="938974" s="12" customFormat="1" x14ac:dyDescent="0.2"/>
    <row r="938975" s="12" customFormat="1" x14ac:dyDescent="0.2"/>
    <row r="938976" s="12" customFormat="1" x14ac:dyDescent="0.2"/>
    <row r="938977" s="12" customFormat="1" x14ac:dyDescent="0.2"/>
    <row r="938978" s="12" customFormat="1" x14ac:dyDescent="0.2"/>
    <row r="938979" s="12" customFormat="1" x14ac:dyDescent="0.2"/>
    <row r="938980" s="12" customFormat="1" x14ac:dyDescent="0.2"/>
    <row r="938981" s="12" customFormat="1" x14ac:dyDescent="0.2"/>
    <row r="938982" s="12" customFormat="1" x14ac:dyDescent="0.2"/>
    <row r="938983" s="12" customFormat="1" x14ac:dyDescent="0.2"/>
    <row r="938984" s="12" customFormat="1" x14ac:dyDescent="0.2"/>
    <row r="938985" s="12" customFormat="1" x14ac:dyDescent="0.2"/>
    <row r="938986" s="12" customFormat="1" x14ac:dyDescent="0.2"/>
    <row r="938987" s="12" customFormat="1" x14ac:dyDescent="0.2"/>
    <row r="938988" s="12" customFormat="1" x14ac:dyDescent="0.2"/>
    <row r="938989" s="12" customFormat="1" x14ac:dyDescent="0.2"/>
    <row r="938990" s="12" customFormat="1" x14ac:dyDescent="0.2"/>
    <row r="938991" s="12" customFormat="1" x14ac:dyDescent="0.2"/>
    <row r="938992" s="12" customFormat="1" x14ac:dyDescent="0.2"/>
    <row r="938993" s="12" customFormat="1" x14ac:dyDescent="0.2"/>
    <row r="938994" s="12" customFormat="1" x14ac:dyDescent="0.2"/>
    <row r="938995" s="12" customFormat="1" x14ac:dyDescent="0.2"/>
    <row r="938996" s="12" customFormat="1" x14ac:dyDescent="0.2"/>
    <row r="938997" s="12" customFormat="1" x14ac:dyDescent="0.2"/>
    <row r="938998" s="12" customFormat="1" x14ac:dyDescent="0.2"/>
    <row r="938999" s="12" customFormat="1" x14ac:dyDescent="0.2"/>
    <row r="939000" s="12" customFormat="1" x14ac:dyDescent="0.2"/>
    <row r="939001" s="12" customFormat="1" x14ac:dyDescent="0.2"/>
    <row r="939002" s="12" customFormat="1" x14ac:dyDescent="0.2"/>
    <row r="939003" s="12" customFormat="1" x14ac:dyDescent="0.2"/>
    <row r="939004" s="12" customFormat="1" x14ac:dyDescent="0.2"/>
    <row r="939005" s="12" customFormat="1" x14ac:dyDescent="0.2"/>
    <row r="939006" s="12" customFormat="1" x14ac:dyDescent="0.2"/>
    <row r="939007" s="12" customFormat="1" x14ac:dyDescent="0.2"/>
    <row r="939008" s="12" customFormat="1" x14ac:dyDescent="0.2"/>
    <row r="939009" s="12" customFormat="1" x14ac:dyDescent="0.2"/>
    <row r="939010" s="12" customFormat="1" x14ac:dyDescent="0.2"/>
    <row r="939011" s="12" customFormat="1" x14ac:dyDescent="0.2"/>
    <row r="939012" s="12" customFormat="1" x14ac:dyDescent="0.2"/>
    <row r="939013" s="12" customFormat="1" x14ac:dyDescent="0.2"/>
    <row r="939014" s="12" customFormat="1" x14ac:dyDescent="0.2"/>
    <row r="939015" s="12" customFormat="1" x14ac:dyDescent="0.2"/>
    <row r="939016" s="12" customFormat="1" x14ac:dyDescent="0.2"/>
    <row r="939017" s="12" customFormat="1" x14ac:dyDescent="0.2"/>
    <row r="939018" s="12" customFormat="1" x14ac:dyDescent="0.2"/>
    <row r="939019" s="12" customFormat="1" x14ac:dyDescent="0.2"/>
    <row r="939020" s="12" customFormat="1" x14ac:dyDescent="0.2"/>
    <row r="939021" s="12" customFormat="1" x14ac:dyDescent="0.2"/>
    <row r="939022" s="12" customFormat="1" x14ac:dyDescent="0.2"/>
    <row r="939023" s="12" customFormat="1" x14ac:dyDescent="0.2"/>
    <row r="939024" s="12" customFormat="1" x14ac:dyDescent="0.2"/>
    <row r="939025" s="12" customFormat="1" x14ac:dyDescent="0.2"/>
    <row r="939026" s="12" customFormat="1" x14ac:dyDescent="0.2"/>
    <row r="939027" s="12" customFormat="1" x14ac:dyDescent="0.2"/>
    <row r="939028" s="12" customFormat="1" x14ac:dyDescent="0.2"/>
    <row r="939029" s="12" customFormat="1" x14ac:dyDescent="0.2"/>
    <row r="939030" s="12" customFormat="1" x14ac:dyDescent="0.2"/>
    <row r="939031" s="12" customFormat="1" x14ac:dyDescent="0.2"/>
    <row r="939032" s="12" customFormat="1" x14ac:dyDescent="0.2"/>
    <row r="939033" s="12" customFormat="1" x14ac:dyDescent="0.2"/>
    <row r="939034" s="12" customFormat="1" x14ac:dyDescent="0.2"/>
    <row r="939035" s="12" customFormat="1" x14ac:dyDescent="0.2"/>
    <row r="939036" s="12" customFormat="1" x14ac:dyDescent="0.2"/>
    <row r="939037" s="12" customFormat="1" x14ac:dyDescent="0.2"/>
    <row r="939038" s="12" customFormat="1" x14ac:dyDescent="0.2"/>
    <row r="939039" s="12" customFormat="1" x14ac:dyDescent="0.2"/>
    <row r="939040" s="12" customFormat="1" x14ac:dyDescent="0.2"/>
    <row r="939041" s="12" customFormat="1" x14ac:dyDescent="0.2"/>
    <row r="939042" s="12" customFormat="1" x14ac:dyDescent="0.2"/>
    <row r="939043" s="12" customFormat="1" x14ac:dyDescent="0.2"/>
    <row r="939044" s="12" customFormat="1" x14ac:dyDescent="0.2"/>
    <row r="939045" s="12" customFormat="1" x14ac:dyDescent="0.2"/>
    <row r="939046" s="12" customFormat="1" x14ac:dyDescent="0.2"/>
    <row r="939047" s="12" customFormat="1" x14ac:dyDescent="0.2"/>
    <row r="939048" s="12" customFormat="1" x14ac:dyDescent="0.2"/>
    <row r="939049" s="12" customFormat="1" x14ac:dyDescent="0.2"/>
    <row r="939050" s="12" customFormat="1" x14ac:dyDescent="0.2"/>
    <row r="939051" s="12" customFormat="1" x14ac:dyDescent="0.2"/>
    <row r="939052" s="12" customFormat="1" x14ac:dyDescent="0.2"/>
    <row r="939053" s="12" customFormat="1" x14ac:dyDescent="0.2"/>
    <row r="939054" s="12" customFormat="1" x14ac:dyDescent="0.2"/>
    <row r="939055" s="12" customFormat="1" x14ac:dyDescent="0.2"/>
    <row r="939056" s="12" customFormat="1" x14ac:dyDescent="0.2"/>
    <row r="939057" s="12" customFormat="1" x14ac:dyDescent="0.2"/>
    <row r="939058" s="12" customFormat="1" x14ac:dyDescent="0.2"/>
    <row r="939059" s="12" customFormat="1" x14ac:dyDescent="0.2"/>
    <row r="939060" s="12" customFormat="1" x14ac:dyDescent="0.2"/>
    <row r="939061" s="12" customFormat="1" x14ac:dyDescent="0.2"/>
    <row r="939062" s="12" customFormat="1" x14ac:dyDescent="0.2"/>
    <row r="939063" s="12" customFormat="1" x14ac:dyDescent="0.2"/>
    <row r="939064" s="12" customFormat="1" x14ac:dyDescent="0.2"/>
    <row r="939065" s="12" customFormat="1" x14ac:dyDescent="0.2"/>
    <row r="939066" s="12" customFormat="1" x14ac:dyDescent="0.2"/>
    <row r="939067" s="12" customFormat="1" x14ac:dyDescent="0.2"/>
    <row r="939068" s="12" customFormat="1" x14ac:dyDescent="0.2"/>
    <row r="939069" s="12" customFormat="1" x14ac:dyDescent="0.2"/>
    <row r="939070" s="12" customFormat="1" x14ac:dyDescent="0.2"/>
    <row r="939071" s="12" customFormat="1" x14ac:dyDescent="0.2"/>
    <row r="939072" s="12" customFormat="1" x14ac:dyDescent="0.2"/>
    <row r="939073" s="12" customFormat="1" x14ac:dyDescent="0.2"/>
    <row r="939074" s="12" customFormat="1" x14ac:dyDescent="0.2"/>
    <row r="939075" s="12" customFormat="1" x14ac:dyDescent="0.2"/>
    <row r="939076" s="12" customFormat="1" x14ac:dyDescent="0.2"/>
    <row r="939077" s="12" customFormat="1" x14ac:dyDescent="0.2"/>
    <row r="939078" s="12" customFormat="1" x14ac:dyDescent="0.2"/>
    <row r="939079" s="12" customFormat="1" x14ac:dyDescent="0.2"/>
    <row r="939080" s="12" customFormat="1" x14ac:dyDescent="0.2"/>
    <row r="939081" s="12" customFormat="1" x14ac:dyDescent="0.2"/>
    <row r="939082" s="12" customFormat="1" x14ac:dyDescent="0.2"/>
    <row r="939083" s="12" customFormat="1" x14ac:dyDescent="0.2"/>
    <row r="939084" s="12" customFormat="1" x14ac:dyDescent="0.2"/>
    <row r="939085" s="12" customFormat="1" x14ac:dyDescent="0.2"/>
    <row r="939086" s="12" customFormat="1" x14ac:dyDescent="0.2"/>
    <row r="939087" s="12" customFormat="1" x14ac:dyDescent="0.2"/>
    <row r="939088" s="12" customFormat="1" x14ac:dyDescent="0.2"/>
    <row r="939089" s="12" customFormat="1" x14ac:dyDescent="0.2"/>
    <row r="939090" s="12" customFormat="1" x14ac:dyDescent="0.2"/>
    <row r="939091" s="12" customFormat="1" x14ac:dyDescent="0.2"/>
    <row r="939092" s="12" customFormat="1" x14ac:dyDescent="0.2"/>
    <row r="939093" s="12" customFormat="1" x14ac:dyDescent="0.2"/>
    <row r="939094" s="12" customFormat="1" x14ac:dyDescent="0.2"/>
    <row r="939095" s="12" customFormat="1" x14ac:dyDescent="0.2"/>
    <row r="939096" s="12" customFormat="1" x14ac:dyDescent="0.2"/>
    <row r="939097" s="12" customFormat="1" x14ac:dyDescent="0.2"/>
    <row r="939098" s="12" customFormat="1" x14ac:dyDescent="0.2"/>
    <row r="939099" s="12" customFormat="1" x14ac:dyDescent="0.2"/>
    <row r="939100" s="12" customFormat="1" x14ac:dyDescent="0.2"/>
    <row r="939101" s="12" customFormat="1" x14ac:dyDescent="0.2"/>
    <row r="939102" s="12" customFormat="1" x14ac:dyDescent="0.2"/>
    <row r="939103" s="12" customFormat="1" x14ac:dyDescent="0.2"/>
    <row r="939104" s="12" customFormat="1" x14ac:dyDescent="0.2"/>
    <row r="939105" s="12" customFormat="1" x14ac:dyDescent="0.2"/>
    <row r="939106" s="12" customFormat="1" x14ac:dyDescent="0.2"/>
    <row r="939107" s="12" customFormat="1" x14ac:dyDescent="0.2"/>
    <row r="939108" s="12" customFormat="1" x14ac:dyDescent="0.2"/>
    <row r="939109" s="12" customFormat="1" x14ac:dyDescent="0.2"/>
    <row r="939110" s="12" customFormat="1" x14ac:dyDescent="0.2"/>
    <row r="939111" s="12" customFormat="1" x14ac:dyDescent="0.2"/>
    <row r="939112" s="12" customFormat="1" x14ac:dyDescent="0.2"/>
    <row r="939113" s="12" customFormat="1" x14ac:dyDescent="0.2"/>
    <row r="939114" s="12" customFormat="1" x14ac:dyDescent="0.2"/>
    <row r="939115" s="12" customFormat="1" x14ac:dyDescent="0.2"/>
    <row r="939116" s="12" customFormat="1" x14ac:dyDescent="0.2"/>
    <row r="939117" s="12" customFormat="1" x14ac:dyDescent="0.2"/>
    <row r="939118" s="12" customFormat="1" x14ac:dyDescent="0.2"/>
    <row r="939119" s="12" customFormat="1" x14ac:dyDescent="0.2"/>
    <row r="939120" s="12" customFormat="1" x14ac:dyDescent="0.2"/>
    <row r="939121" s="12" customFormat="1" x14ac:dyDescent="0.2"/>
    <row r="939122" s="12" customFormat="1" x14ac:dyDescent="0.2"/>
    <row r="939123" s="12" customFormat="1" x14ac:dyDescent="0.2"/>
    <row r="939124" s="12" customFormat="1" x14ac:dyDescent="0.2"/>
    <row r="939125" s="12" customFormat="1" x14ac:dyDescent="0.2"/>
    <row r="939126" s="12" customFormat="1" x14ac:dyDescent="0.2"/>
    <row r="939127" s="12" customFormat="1" x14ac:dyDescent="0.2"/>
    <row r="939128" s="12" customFormat="1" x14ac:dyDescent="0.2"/>
    <row r="939129" s="12" customFormat="1" x14ac:dyDescent="0.2"/>
    <row r="939130" s="12" customFormat="1" x14ac:dyDescent="0.2"/>
    <row r="939131" s="12" customFormat="1" x14ac:dyDescent="0.2"/>
    <row r="939132" s="12" customFormat="1" x14ac:dyDescent="0.2"/>
    <row r="939133" s="12" customFormat="1" x14ac:dyDescent="0.2"/>
    <row r="939134" s="12" customFormat="1" x14ac:dyDescent="0.2"/>
    <row r="939135" s="12" customFormat="1" x14ac:dyDescent="0.2"/>
    <row r="939136" s="12" customFormat="1" x14ac:dyDescent="0.2"/>
    <row r="939137" s="12" customFormat="1" x14ac:dyDescent="0.2"/>
    <row r="939138" s="12" customFormat="1" x14ac:dyDescent="0.2"/>
    <row r="939139" s="12" customFormat="1" x14ac:dyDescent="0.2"/>
    <row r="939140" s="12" customFormat="1" x14ac:dyDescent="0.2"/>
    <row r="939141" s="12" customFormat="1" x14ac:dyDescent="0.2"/>
    <row r="939142" s="12" customFormat="1" x14ac:dyDescent="0.2"/>
    <row r="939143" s="12" customFormat="1" x14ac:dyDescent="0.2"/>
    <row r="939144" s="12" customFormat="1" x14ac:dyDescent="0.2"/>
    <row r="939145" s="12" customFormat="1" x14ac:dyDescent="0.2"/>
    <row r="939146" s="12" customFormat="1" x14ac:dyDescent="0.2"/>
    <row r="939147" s="12" customFormat="1" x14ac:dyDescent="0.2"/>
    <row r="939148" s="12" customFormat="1" x14ac:dyDescent="0.2"/>
    <row r="939149" s="12" customFormat="1" x14ac:dyDescent="0.2"/>
    <row r="939150" s="12" customFormat="1" x14ac:dyDescent="0.2"/>
    <row r="939151" s="12" customFormat="1" x14ac:dyDescent="0.2"/>
    <row r="939152" s="12" customFormat="1" x14ac:dyDescent="0.2"/>
    <row r="939153" s="12" customFormat="1" x14ac:dyDescent="0.2"/>
    <row r="939154" s="12" customFormat="1" x14ac:dyDescent="0.2"/>
    <row r="939155" s="12" customFormat="1" x14ac:dyDescent="0.2"/>
    <row r="939156" s="12" customFormat="1" x14ac:dyDescent="0.2"/>
    <row r="939157" s="12" customFormat="1" x14ac:dyDescent="0.2"/>
    <row r="939158" s="12" customFormat="1" x14ac:dyDescent="0.2"/>
    <row r="939159" s="12" customFormat="1" x14ac:dyDescent="0.2"/>
    <row r="939160" s="12" customFormat="1" x14ac:dyDescent="0.2"/>
    <row r="939161" s="12" customFormat="1" x14ac:dyDescent="0.2"/>
    <row r="939162" s="12" customFormat="1" x14ac:dyDescent="0.2"/>
    <row r="939163" s="12" customFormat="1" x14ac:dyDescent="0.2"/>
    <row r="939164" s="12" customFormat="1" x14ac:dyDescent="0.2"/>
    <row r="939165" s="12" customFormat="1" x14ac:dyDescent="0.2"/>
    <row r="939166" s="12" customFormat="1" x14ac:dyDescent="0.2"/>
    <row r="939167" s="12" customFormat="1" x14ac:dyDescent="0.2"/>
    <row r="939168" s="12" customFormat="1" x14ac:dyDescent="0.2"/>
    <row r="939169" s="12" customFormat="1" x14ac:dyDescent="0.2"/>
    <row r="939170" s="12" customFormat="1" x14ac:dyDescent="0.2"/>
    <row r="939171" s="12" customFormat="1" x14ac:dyDescent="0.2"/>
    <row r="939172" s="12" customFormat="1" x14ac:dyDescent="0.2"/>
    <row r="939173" s="12" customFormat="1" x14ac:dyDescent="0.2"/>
    <row r="939174" s="12" customFormat="1" x14ac:dyDescent="0.2"/>
    <row r="939175" s="12" customFormat="1" x14ac:dyDescent="0.2"/>
    <row r="939176" s="12" customFormat="1" x14ac:dyDescent="0.2"/>
    <row r="939177" s="12" customFormat="1" x14ac:dyDescent="0.2"/>
    <row r="939178" s="12" customFormat="1" x14ac:dyDescent="0.2"/>
    <row r="939179" s="12" customFormat="1" x14ac:dyDescent="0.2"/>
    <row r="939180" s="12" customFormat="1" x14ac:dyDescent="0.2"/>
    <row r="939181" s="12" customFormat="1" x14ac:dyDescent="0.2"/>
    <row r="939182" s="12" customFormat="1" x14ac:dyDescent="0.2"/>
    <row r="939183" s="12" customFormat="1" x14ac:dyDescent="0.2"/>
    <row r="939184" s="12" customFormat="1" x14ac:dyDescent="0.2"/>
    <row r="939185" s="12" customFormat="1" x14ac:dyDescent="0.2"/>
    <row r="939186" s="12" customFormat="1" x14ac:dyDescent="0.2"/>
    <row r="939187" s="12" customFormat="1" x14ac:dyDescent="0.2"/>
    <row r="939188" s="12" customFormat="1" x14ac:dyDescent="0.2"/>
    <row r="939189" s="12" customFormat="1" x14ac:dyDescent="0.2"/>
    <row r="939190" s="12" customFormat="1" x14ac:dyDescent="0.2"/>
    <row r="939191" s="12" customFormat="1" x14ac:dyDescent="0.2"/>
    <row r="939192" s="12" customFormat="1" x14ac:dyDescent="0.2"/>
    <row r="939193" s="12" customFormat="1" x14ac:dyDescent="0.2"/>
    <row r="939194" s="12" customFormat="1" x14ac:dyDescent="0.2"/>
    <row r="939195" s="12" customFormat="1" x14ac:dyDescent="0.2"/>
    <row r="939196" s="12" customFormat="1" x14ac:dyDescent="0.2"/>
    <row r="939197" s="12" customFormat="1" x14ac:dyDescent="0.2"/>
    <row r="939198" s="12" customFormat="1" x14ac:dyDescent="0.2"/>
    <row r="939199" s="12" customFormat="1" x14ac:dyDescent="0.2"/>
    <row r="939200" s="12" customFormat="1" x14ac:dyDescent="0.2"/>
    <row r="939201" s="12" customFormat="1" x14ac:dyDescent="0.2"/>
    <row r="939202" s="12" customFormat="1" x14ac:dyDescent="0.2"/>
    <row r="939203" s="12" customFormat="1" x14ac:dyDescent="0.2"/>
    <row r="939204" s="12" customFormat="1" x14ac:dyDescent="0.2"/>
    <row r="939205" s="12" customFormat="1" x14ac:dyDescent="0.2"/>
    <row r="939206" s="12" customFormat="1" x14ac:dyDescent="0.2"/>
    <row r="939207" s="12" customFormat="1" x14ac:dyDescent="0.2"/>
    <row r="939208" s="12" customFormat="1" x14ac:dyDescent="0.2"/>
    <row r="939209" s="12" customFormat="1" x14ac:dyDescent="0.2"/>
    <row r="939210" s="12" customFormat="1" x14ac:dyDescent="0.2"/>
    <row r="939211" s="12" customFormat="1" x14ac:dyDescent="0.2"/>
    <row r="939212" s="12" customFormat="1" x14ac:dyDescent="0.2"/>
    <row r="939213" s="12" customFormat="1" x14ac:dyDescent="0.2"/>
    <row r="939214" s="12" customFormat="1" x14ac:dyDescent="0.2"/>
    <row r="939215" s="12" customFormat="1" x14ac:dyDescent="0.2"/>
    <row r="939216" s="12" customFormat="1" x14ac:dyDescent="0.2"/>
    <row r="939217" s="12" customFormat="1" x14ac:dyDescent="0.2"/>
    <row r="939218" s="12" customFormat="1" x14ac:dyDescent="0.2"/>
    <row r="939219" s="12" customFormat="1" x14ac:dyDescent="0.2"/>
    <row r="939220" s="12" customFormat="1" x14ac:dyDescent="0.2"/>
    <row r="939221" s="12" customFormat="1" x14ac:dyDescent="0.2"/>
    <row r="939222" s="12" customFormat="1" x14ac:dyDescent="0.2"/>
    <row r="939223" s="12" customFormat="1" x14ac:dyDescent="0.2"/>
    <row r="939224" s="12" customFormat="1" x14ac:dyDescent="0.2"/>
    <row r="939225" s="12" customFormat="1" x14ac:dyDescent="0.2"/>
    <row r="939226" s="12" customFormat="1" x14ac:dyDescent="0.2"/>
    <row r="939227" s="12" customFormat="1" x14ac:dyDescent="0.2"/>
    <row r="939228" s="12" customFormat="1" x14ac:dyDescent="0.2"/>
    <row r="939229" s="12" customFormat="1" x14ac:dyDescent="0.2"/>
    <row r="939230" s="12" customFormat="1" x14ac:dyDescent="0.2"/>
    <row r="939231" s="12" customFormat="1" x14ac:dyDescent="0.2"/>
    <row r="939232" s="12" customFormat="1" x14ac:dyDescent="0.2"/>
    <row r="939233" s="12" customFormat="1" x14ac:dyDescent="0.2"/>
    <row r="939234" s="12" customFormat="1" x14ac:dyDescent="0.2"/>
    <row r="939235" s="12" customFormat="1" x14ac:dyDescent="0.2"/>
    <row r="939236" s="12" customFormat="1" x14ac:dyDescent="0.2"/>
    <row r="939237" s="12" customFormat="1" x14ac:dyDescent="0.2"/>
    <row r="939238" s="12" customFormat="1" x14ac:dyDescent="0.2"/>
    <row r="939239" s="12" customFormat="1" x14ac:dyDescent="0.2"/>
    <row r="939240" s="12" customFormat="1" x14ac:dyDescent="0.2"/>
    <row r="939241" s="12" customFormat="1" x14ac:dyDescent="0.2"/>
    <row r="939242" s="12" customFormat="1" x14ac:dyDescent="0.2"/>
    <row r="939243" s="12" customFormat="1" x14ac:dyDescent="0.2"/>
    <row r="939244" s="12" customFormat="1" x14ac:dyDescent="0.2"/>
    <row r="939245" s="12" customFormat="1" x14ac:dyDescent="0.2"/>
    <row r="939246" s="12" customFormat="1" x14ac:dyDescent="0.2"/>
    <row r="939247" s="12" customFormat="1" x14ac:dyDescent="0.2"/>
    <row r="939248" s="12" customFormat="1" x14ac:dyDescent="0.2"/>
    <row r="939249" s="12" customFormat="1" x14ac:dyDescent="0.2"/>
    <row r="939250" s="12" customFormat="1" x14ac:dyDescent="0.2"/>
    <row r="939251" s="12" customFormat="1" x14ac:dyDescent="0.2"/>
    <row r="939252" s="12" customFormat="1" x14ac:dyDescent="0.2"/>
    <row r="939253" s="12" customFormat="1" x14ac:dyDescent="0.2"/>
    <row r="939254" s="12" customFormat="1" x14ac:dyDescent="0.2"/>
    <row r="939255" s="12" customFormat="1" x14ac:dyDescent="0.2"/>
    <row r="939256" s="12" customFormat="1" x14ac:dyDescent="0.2"/>
    <row r="939257" s="12" customFormat="1" x14ac:dyDescent="0.2"/>
    <row r="939258" s="12" customFormat="1" x14ac:dyDescent="0.2"/>
    <row r="939259" s="12" customFormat="1" x14ac:dyDescent="0.2"/>
    <row r="939260" s="12" customFormat="1" x14ac:dyDescent="0.2"/>
    <row r="939261" s="12" customFormat="1" x14ac:dyDescent="0.2"/>
    <row r="939262" s="12" customFormat="1" x14ac:dyDescent="0.2"/>
    <row r="939263" s="12" customFormat="1" x14ac:dyDescent="0.2"/>
    <row r="939264" s="12" customFormat="1" x14ac:dyDescent="0.2"/>
    <row r="939265" s="12" customFormat="1" x14ac:dyDescent="0.2"/>
    <row r="939266" s="12" customFormat="1" x14ac:dyDescent="0.2"/>
    <row r="939267" s="12" customFormat="1" x14ac:dyDescent="0.2"/>
    <row r="939268" s="12" customFormat="1" x14ac:dyDescent="0.2"/>
    <row r="939269" s="12" customFormat="1" x14ac:dyDescent="0.2"/>
    <row r="939270" s="12" customFormat="1" x14ac:dyDescent="0.2"/>
    <row r="939271" s="12" customFormat="1" x14ac:dyDescent="0.2"/>
    <row r="939272" s="12" customFormat="1" x14ac:dyDescent="0.2"/>
    <row r="939273" s="12" customFormat="1" x14ac:dyDescent="0.2"/>
    <row r="939274" s="12" customFormat="1" x14ac:dyDescent="0.2"/>
    <row r="939275" s="12" customFormat="1" x14ac:dyDescent="0.2"/>
    <row r="939276" s="12" customFormat="1" x14ac:dyDescent="0.2"/>
    <row r="939277" s="12" customFormat="1" x14ac:dyDescent="0.2"/>
    <row r="939278" s="12" customFormat="1" x14ac:dyDescent="0.2"/>
    <row r="939279" s="12" customFormat="1" x14ac:dyDescent="0.2"/>
    <row r="939280" s="12" customFormat="1" x14ac:dyDescent="0.2"/>
    <row r="939281" s="12" customFormat="1" x14ac:dyDescent="0.2"/>
    <row r="939282" s="12" customFormat="1" x14ac:dyDescent="0.2"/>
    <row r="939283" s="12" customFormat="1" x14ac:dyDescent="0.2"/>
    <row r="939284" s="12" customFormat="1" x14ac:dyDescent="0.2"/>
    <row r="939285" s="12" customFormat="1" x14ac:dyDescent="0.2"/>
    <row r="939286" s="12" customFormat="1" x14ac:dyDescent="0.2"/>
    <row r="939287" s="12" customFormat="1" x14ac:dyDescent="0.2"/>
    <row r="939288" s="12" customFormat="1" x14ac:dyDescent="0.2"/>
    <row r="939289" s="12" customFormat="1" x14ac:dyDescent="0.2"/>
    <row r="939290" s="12" customFormat="1" x14ac:dyDescent="0.2"/>
    <row r="939291" s="12" customFormat="1" x14ac:dyDescent="0.2"/>
    <row r="939292" s="12" customFormat="1" x14ac:dyDescent="0.2"/>
    <row r="939293" s="12" customFormat="1" x14ac:dyDescent="0.2"/>
    <row r="939294" s="12" customFormat="1" x14ac:dyDescent="0.2"/>
    <row r="939295" s="12" customFormat="1" x14ac:dyDescent="0.2"/>
    <row r="939296" s="12" customFormat="1" x14ac:dyDescent="0.2"/>
    <row r="939297" s="12" customFormat="1" x14ac:dyDescent="0.2"/>
    <row r="939298" s="12" customFormat="1" x14ac:dyDescent="0.2"/>
    <row r="939299" s="12" customFormat="1" x14ac:dyDescent="0.2"/>
    <row r="939300" s="12" customFormat="1" x14ac:dyDescent="0.2"/>
    <row r="939301" s="12" customFormat="1" x14ac:dyDescent="0.2"/>
    <row r="939302" s="12" customFormat="1" x14ac:dyDescent="0.2"/>
    <row r="939303" s="12" customFormat="1" x14ac:dyDescent="0.2"/>
    <row r="939304" s="12" customFormat="1" x14ac:dyDescent="0.2"/>
    <row r="939305" s="12" customFormat="1" x14ac:dyDescent="0.2"/>
    <row r="939306" s="12" customFormat="1" x14ac:dyDescent="0.2"/>
    <row r="939307" s="12" customFormat="1" x14ac:dyDescent="0.2"/>
    <row r="939308" s="12" customFormat="1" x14ac:dyDescent="0.2"/>
    <row r="939309" s="12" customFormat="1" x14ac:dyDescent="0.2"/>
    <row r="939310" s="12" customFormat="1" x14ac:dyDescent="0.2"/>
    <row r="939311" s="12" customFormat="1" x14ac:dyDescent="0.2"/>
    <row r="939312" s="12" customFormat="1" x14ac:dyDescent="0.2"/>
    <row r="939313" s="12" customFormat="1" x14ac:dyDescent="0.2"/>
    <row r="939314" s="12" customFormat="1" x14ac:dyDescent="0.2"/>
    <row r="939315" s="12" customFormat="1" x14ac:dyDescent="0.2"/>
    <row r="939316" s="12" customFormat="1" x14ac:dyDescent="0.2"/>
    <row r="939317" s="12" customFormat="1" x14ac:dyDescent="0.2"/>
    <row r="939318" s="12" customFormat="1" x14ac:dyDescent="0.2"/>
    <row r="939319" s="12" customFormat="1" x14ac:dyDescent="0.2"/>
    <row r="939320" s="12" customFormat="1" x14ac:dyDescent="0.2"/>
    <row r="939321" s="12" customFormat="1" x14ac:dyDescent="0.2"/>
    <row r="939322" s="12" customFormat="1" x14ac:dyDescent="0.2"/>
    <row r="939323" s="12" customFormat="1" x14ac:dyDescent="0.2"/>
    <row r="939324" s="12" customFormat="1" x14ac:dyDescent="0.2"/>
    <row r="939325" s="12" customFormat="1" x14ac:dyDescent="0.2"/>
    <row r="939326" s="12" customFormat="1" x14ac:dyDescent="0.2"/>
    <row r="939327" s="12" customFormat="1" x14ac:dyDescent="0.2"/>
    <row r="939328" s="12" customFormat="1" x14ac:dyDescent="0.2"/>
    <row r="939329" s="12" customFormat="1" x14ac:dyDescent="0.2"/>
    <row r="939330" s="12" customFormat="1" x14ac:dyDescent="0.2"/>
    <row r="939331" s="12" customFormat="1" x14ac:dyDescent="0.2"/>
    <row r="939332" s="12" customFormat="1" x14ac:dyDescent="0.2"/>
    <row r="939333" s="12" customFormat="1" x14ac:dyDescent="0.2"/>
    <row r="939334" s="12" customFormat="1" x14ac:dyDescent="0.2"/>
    <row r="939335" s="12" customFormat="1" x14ac:dyDescent="0.2"/>
    <row r="939336" s="12" customFormat="1" x14ac:dyDescent="0.2"/>
    <row r="939337" s="12" customFormat="1" x14ac:dyDescent="0.2"/>
    <row r="939338" s="12" customFormat="1" x14ac:dyDescent="0.2"/>
    <row r="939339" s="12" customFormat="1" x14ac:dyDescent="0.2"/>
    <row r="939340" s="12" customFormat="1" x14ac:dyDescent="0.2"/>
    <row r="939341" s="12" customFormat="1" x14ac:dyDescent="0.2"/>
    <row r="939342" s="12" customFormat="1" x14ac:dyDescent="0.2"/>
    <row r="939343" s="12" customFormat="1" x14ac:dyDescent="0.2"/>
    <row r="939344" s="12" customFormat="1" x14ac:dyDescent="0.2"/>
    <row r="939345" s="12" customFormat="1" x14ac:dyDescent="0.2"/>
    <row r="939346" s="12" customFormat="1" x14ac:dyDescent="0.2"/>
    <row r="939347" s="12" customFormat="1" x14ac:dyDescent="0.2"/>
    <row r="939348" s="12" customFormat="1" x14ac:dyDescent="0.2"/>
    <row r="939349" s="12" customFormat="1" x14ac:dyDescent="0.2"/>
    <row r="939350" s="12" customFormat="1" x14ac:dyDescent="0.2"/>
    <row r="939351" s="12" customFormat="1" x14ac:dyDescent="0.2"/>
    <row r="939352" s="12" customFormat="1" x14ac:dyDescent="0.2"/>
    <row r="939353" s="12" customFormat="1" x14ac:dyDescent="0.2"/>
    <row r="939354" s="12" customFormat="1" x14ac:dyDescent="0.2"/>
    <row r="939355" s="12" customFormat="1" x14ac:dyDescent="0.2"/>
    <row r="939356" s="12" customFormat="1" x14ac:dyDescent="0.2"/>
    <row r="939357" s="12" customFormat="1" x14ac:dyDescent="0.2"/>
    <row r="939358" s="12" customFormat="1" x14ac:dyDescent="0.2"/>
    <row r="939359" s="12" customFormat="1" x14ac:dyDescent="0.2"/>
    <row r="939360" s="12" customFormat="1" x14ac:dyDescent="0.2"/>
    <row r="939361" s="12" customFormat="1" x14ac:dyDescent="0.2"/>
    <row r="939362" s="12" customFormat="1" x14ac:dyDescent="0.2"/>
    <row r="939363" s="12" customFormat="1" x14ac:dyDescent="0.2"/>
    <row r="939364" s="12" customFormat="1" x14ac:dyDescent="0.2"/>
    <row r="939365" s="12" customFormat="1" x14ac:dyDescent="0.2"/>
    <row r="939366" s="12" customFormat="1" x14ac:dyDescent="0.2"/>
    <row r="939367" s="12" customFormat="1" x14ac:dyDescent="0.2"/>
    <row r="939368" s="12" customFormat="1" x14ac:dyDescent="0.2"/>
    <row r="939369" s="12" customFormat="1" x14ac:dyDescent="0.2"/>
    <row r="939370" s="12" customFormat="1" x14ac:dyDescent="0.2"/>
    <row r="939371" s="12" customFormat="1" x14ac:dyDescent="0.2"/>
    <row r="939372" s="12" customFormat="1" x14ac:dyDescent="0.2"/>
    <row r="939373" s="12" customFormat="1" x14ac:dyDescent="0.2"/>
    <row r="939374" s="12" customFormat="1" x14ac:dyDescent="0.2"/>
    <row r="939375" s="12" customFormat="1" x14ac:dyDescent="0.2"/>
    <row r="939376" s="12" customFormat="1" x14ac:dyDescent="0.2"/>
    <row r="939377" s="12" customFormat="1" x14ac:dyDescent="0.2"/>
    <row r="939378" s="12" customFormat="1" x14ac:dyDescent="0.2"/>
    <row r="939379" s="12" customFormat="1" x14ac:dyDescent="0.2"/>
    <row r="939380" s="12" customFormat="1" x14ac:dyDescent="0.2"/>
    <row r="939381" s="12" customFormat="1" x14ac:dyDescent="0.2"/>
    <row r="939382" s="12" customFormat="1" x14ac:dyDescent="0.2"/>
    <row r="939383" s="12" customFormat="1" x14ac:dyDescent="0.2"/>
    <row r="939384" s="12" customFormat="1" x14ac:dyDescent="0.2"/>
    <row r="939385" s="12" customFormat="1" x14ac:dyDescent="0.2"/>
    <row r="939386" s="12" customFormat="1" x14ac:dyDescent="0.2"/>
    <row r="939387" s="12" customFormat="1" x14ac:dyDescent="0.2"/>
    <row r="939388" s="12" customFormat="1" x14ac:dyDescent="0.2"/>
    <row r="939389" s="12" customFormat="1" x14ac:dyDescent="0.2"/>
    <row r="939390" s="12" customFormat="1" x14ac:dyDescent="0.2"/>
    <row r="939391" s="12" customFormat="1" x14ac:dyDescent="0.2"/>
    <row r="939392" s="12" customFormat="1" x14ac:dyDescent="0.2"/>
    <row r="939393" s="12" customFormat="1" x14ac:dyDescent="0.2"/>
    <row r="939394" s="12" customFormat="1" x14ac:dyDescent="0.2"/>
    <row r="939395" s="12" customFormat="1" x14ac:dyDescent="0.2"/>
    <row r="939396" s="12" customFormat="1" x14ac:dyDescent="0.2"/>
    <row r="939397" s="12" customFormat="1" x14ac:dyDescent="0.2"/>
    <row r="939398" s="12" customFormat="1" x14ac:dyDescent="0.2"/>
    <row r="939399" s="12" customFormat="1" x14ac:dyDescent="0.2"/>
    <row r="939400" s="12" customFormat="1" x14ac:dyDescent="0.2"/>
    <row r="939401" s="12" customFormat="1" x14ac:dyDescent="0.2"/>
    <row r="939402" s="12" customFormat="1" x14ac:dyDescent="0.2"/>
    <row r="939403" s="12" customFormat="1" x14ac:dyDescent="0.2"/>
    <row r="939404" s="12" customFormat="1" x14ac:dyDescent="0.2"/>
    <row r="939405" s="12" customFormat="1" x14ac:dyDescent="0.2"/>
    <row r="939406" s="12" customFormat="1" x14ac:dyDescent="0.2"/>
    <row r="939407" s="12" customFormat="1" x14ac:dyDescent="0.2"/>
    <row r="939408" s="12" customFormat="1" x14ac:dyDescent="0.2"/>
    <row r="939409" s="12" customFormat="1" x14ac:dyDescent="0.2"/>
    <row r="939410" s="12" customFormat="1" x14ac:dyDescent="0.2"/>
    <row r="939411" s="12" customFormat="1" x14ac:dyDescent="0.2"/>
    <row r="939412" s="12" customFormat="1" x14ac:dyDescent="0.2"/>
    <row r="939413" s="12" customFormat="1" x14ac:dyDescent="0.2"/>
    <row r="939414" s="12" customFormat="1" x14ac:dyDescent="0.2"/>
    <row r="939415" s="12" customFormat="1" x14ac:dyDescent="0.2"/>
    <row r="939416" s="12" customFormat="1" x14ac:dyDescent="0.2"/>
    <row r="939417" s="12" customFormat="1" x14ac:dyDescent="0.2"/>
    <row r="939418" s="12" customFormat="1" x14ac:dyDescent="0.2"/>
    <row r="939419" s="12" customFormat="1" x14ac:dyDescent="0.2"/>
    <row r="939420" s="12" customFormat="1" x14ac:dyDescent="0.2"/>
    <row r="939421" s="12" customFormat="1" x14ac:dyDescent="0.2"/>
    <row r="939422" s="12" customFormat="1" x14ac:dyDescent="0.2"/>
    <row r="939423" s="12" customFormat="1" x14ac:dyDescent="0.2"/>
    <row r="939424" s="12" customFormat="1" x14ac:dyDescent="0.2"/>
    <row r="939425" s="12" customFormat="1" x14ac:dyDescent="0.2"/>
    <row r="939426" s="12" customFormat="1" x14ac:dyDescent="0.2"/>
    <row r="939427" s="12" customFormat="1" x14ac:dyDescent="0.2"/>
    <row r="939428" s="12" customFormat="1" x14ac:dyDescent="0.2"/>
    <row r="939429" s="12" customFormat="1" x14ac:dyDescent="0.2"/>
    <row r="939430" s="12" customFormat="1" x14ac:dyDescent="0.2"/>
    <row r="939431" s="12" customFormat="1" x14ac:dyDescent="0.2"/>
    <row r="939432" s="12" customFormat="1" x14ac:dyDescent="0.2"/>
    <row r="939433" s="12" customFormat="1" x14ac:dyDescent="0.2"/>
    <row r="939434" s="12" customFormat="1" x14ac:dyDescent="0.2"/>
    <row r="939435" s="12" customFormat="1" x14ac:dyDescent="0.2"/>
    <row r="939436" s="12" customFormat="1" x14ac:dyDescent="0.2"/>
    <row r="939437" s="12" customFormat="1" x14ac:dyDescent="0.2"/>
    <row r="939438" s="12" customFormat="1" x14ac:dyDescent="0.2"/>
    <row r="939439" s="12" customFormat="1" x14ac:dyDescent="0.2"/>
    <row r="939440" s="12" customFormat="1" x14ac:dyDescent="0.2"/>
    <row r="939441" s="12" customFormat="1" x14ac:dyDescent="0.2"/>
    <row r="939442" s="12" customFormat="1" x14ac:dyDescent="0.2"/>
    <row r="939443" s="12" customFormat="1" x14ac:dyDescent="0.2"/>
    <row r="939444" s="12" customFormat="1" x14ac:dyDescent="0.2"/>
    <row r="939445" s="12" customFormat="1" x14ac:dyDescent="0.2"/>
    <row r="939446" s="12" customFormat="1" x14ac:dyDescent="0.2"/>
    <row r="939447" s="12" customFormat="1" x14ac:dyDescent="0.2"/>
    <row r="939448" s="12" customFormat="1" x14ac:dyDescent="0.2"/>
    <row r="939449" s="12" customFormat="1" x14ac:dyDescent="0.2"/>
    <row r="939450" s="12" customFormat="1" x14ac:dyDescent="0.2"/>
    <row r="939451" s="12" customFormat="1" x14ac:dyDescent="0.2"/>
    <row r="939452" s="12" customFormat="1" x14ac:dyDescent="0.2"/>
    <row r="939453" s="12" customFormat="1" x14ac:dyDescent="0.2"/>
    <row r="939454" s="12" customFormat="1" x14ac:dyDescent="0.2"/>
    <row r="939455" s="12" customFormat="1" x14ac:dyDescent="0.2"/>
    <row r="939456" s="12" customFormat="1" x14ac:dyDescent="0.2"/>
    <row r="939457" s="12" customFormat="1" x14ac:dyDescent="0.2"/>
    <row r="939458" s="12" customFormat="1" x14ac:dyDescent="0.2"/>
    <row r="939459" s="12" customFormat="1" x14ac:dyDescent="0.2"/>
    <row r="939460" s="12" customFormat="1" x14ac:dyDescent="0.2"/>
    <row r="939461" s="12" customFormat="1" x14ac:dyDescent="0.2"/>
    <row r="939462" s="12" customFormat="1" x14ac:dyDescent="0.2"/>
    <row r="939463" s="12" customFormat="1" x14ac:dyDescent="0.2"/>
    <row r="939464" s="12" customFormat="1" x14ac:dyDescent="0.2"/>
    <row r="939465" s="12" customFormat="1" x14ac:dyDescent="0.2"/>
    <row r="939466" s="12" customFormat="1" x14ac:dyDescent="0.2"/>
    <row r="939467" s="12" customFormat="1" x14ac:dyDescent="0.2"/>
    <row r="939468" s="12" customFormat="1" x14ac:dyDescent="0.2"/>
    <row r="939469" s="12" customFormat="1" x14ac:dyDescent="0.2"/>
    <row r="939470" s="12" customFormat="1" x14ac:dyDescent="0.2"/>
    <row r="939471" s="12" customFormat="1" x14ac:dyDescent="0.2"/>
    <row r="939472" s="12" customFormat="1" x14ac:dyDescent="0.2"/>
    <row r="939473" s="12" customFormat="1" x14ac:dyDescent="0.2"/>
    <row r="939474" s="12" customFormat="1" x14ac:dyDescent="0.2"/>
    <row r="939475" s="12" customFormat="1" x14ac:dyDescent="0.2"/>
    <row r="939476" s="12" customFormat="1" x14ac:dyDescent="0.2"/>
    <row r="939477" s="12" customFormat="1" x14ac:dyDescent="0.2"/>
    <row r="939478" s="12" customFormat="1" x14ac:dyDescent="0.2"/>
    <row r="939479" s="12" customFormat="1" x14ac:dyDescent="0.2"/>
    <row r="939480" s="12" customFormat="1" x14ac:dyDescent="0.2"/>
    <row r="939481" s="12" customFormat="1" x14ac:dyDescent="0.2"/>
    <row r="939482" s="12" customFormat="1" x14ac:dyDescent="0.2"/>
    <row r="939483" s="12" customFormat="1" x14ac:dyDescent="0.2"/>
    <row r="939484" s="12" customFormat="1" x14ac:dyDescent="0.2"/>
    <row r="939485" s="12" customFormat="1" x14ac:dyDescent="0.2"/>
    <row r="939486" s="12" customFormat="1" x14ac:dyDescent="0.2"/>
    <row r="939487" s="12" customFormat="1" x14ac:dyDescent="0.2"/>
    <row r="939488" s="12" customFormat="1" x14ac:dyDescent="0.2"/>
    <row r="939489" s="12" customFormat="1" x14ac:dyDescent="0.2"/>
    <row r="939490" s="12" customFormat="1" x14ac:dyDescent="0.2"/>
    <row r="939491" s="12" customFormat="1" x14ac:dyDescent="0.2"/>
    <row r="939492" s="12" customFormat="1" x14ac:dyDescent="0.2"/>
    <row r="939493" s="12" customFormat="1" x14ac:dyDescent="0.2"/>
    <row r="939494" s="12" customFormat="1" x14ac:dyDescent="0.2"/>
    <row r="939495" s="12" customFormat="1" x14ac:dyDescent="0.2"/>
    <row r="939496" s="12" customFormat="1" x14ac:dyDescent="0.2"/>
    <row r="939497" s="12" customFormat="1" x14ac:dyDescent="0.2"/>
    <row r="939498" s="12" customFormat="1" x14ac:dyDescent="0.2"/>
    <row r="939499" s="12" customFormat="1" x14ac:dyDescent="0.2"/>
    <row r="939500" s="12" customFormat="1" x14ac:dyDescent="0.2"/>
    <row r="939501" s="12" customFormat="1" x14ac:dyDescent="0.2"/>
    <row r="939502" s="12" customFormat="1" x14ac:dyDescent="0.2"/>
    <row r="939503" s="12" customFormat="1" x14ac:dyDescent="0.2"/>
    <row r="939504" s="12" customFormat="1" x14ac:dyDescent="0.2"/>
    <row r="939505" s="12" customFormat="1" x14ac:dyDescent="0.2"/>
    <row r="939506" s="12" customFormat="1" x14ac:dyDescent="0.2"/>
    <row r="939507" s="12" customFormat="1" x14ac:dyDescent="0.2"/>
    <row r="939508" s="12" customFormat="1" x14ac:dyDescent="0.2"/>
    <row r="939509" s="12" customFormat="1" x14ac:dyDescent="0.2"/>
    <row r="939510" s="12" customFormat="1" x14ac:dyDescent="0.2"/>
    <row r="939511" s="12" customFormat="1" x14ac:dyDescent="0.2"/>
    <row r="939512" s="12" customFormat="1" x14ac:dyDescent="0.2"/>
    <row r="939513" s="12" customFormat="1" x14ac:dyDescent="0.2"/>
    <row r="939514" s="12" customFormat="1" x14ac:dyDescent="0.2"/>
    <row r="939515" s="12" customFormat="1" x14ac:dyDescent="0.2"/>
    <row r="939516" s="12" customFormat="1" x14ac:dyDescent="0.2"/>
    <row r="939517" s="12" customFormat="1" x14ac:dyDescent="0.2"/>
    <row r="939518" s="12" customFormat="1" x14ac:dyDescent="0.2"/>
    <row r="939519" s="12" customFormat="1" x14ac:dyDescent="0.2"/>
    <row r="939520" s="12" customFormat="1" x14ac:dyDescent="0.2"/>
    <row r="939521" s="12" customFormat="1" x14ac:dyDescent="0.2"/>
    <row r="939522" s="12" customFormat="1" x14ac:dyDescent="0.2"/>
    <row r="939523" s="12" customFormat="1" x14ac:dyDescent="0.2"/>
    <row r="939524" s="12" customFormat="1" x14ac:dyDescent="0.2"/>
    <row r="939525" s="12" customFormat="1" x14ac:dyDescent="0.2"/>
    <row r="939526" s="12" customFormat="1" x14ac:dyDescent="0.2"/>
    <row r="939527" s="12" customFormat="1" x14ac:dyDescent="0.2"/>
    <row r="939528" s="12" customFormat="1" x14ac:dyDescent="0.2"/>
    <row r="939529" s="12" customFormat="1" x14ac:dyDescent="0.2"/>
    <row r="939530" s="12" customFormat="1" x14ac:dyDescent="0.2"/>
    <row r="939531" s="12" customFormat="1" x14ac:dyDescent="0.2"/>
    <row r="939532" s="12" customFormat="1" x14ac:dyDescent="0.2"/>
    <row r="939533" s="12" customFormat="1" x14ac:dyDescent="0.2"/>
    <row r="939534" s="12" customFormat="1" x14ac:dyDescent="0.2"/>
    <row r="939535" s="12" customFormat="1" x14ac:dyDescent="0.2"/>
    <row r="939536" s="12" customFormat="1" x14ac:dyDescent="0.2"/>
    <row r="939537" s="12" customFormat="1" x14ac:dyDescent="0.2"/>
    <row r="939538" s="12" customFormat="1" x14ac:dyDescent="0.2"/>
    <row r="939539" s="12" customFormat="1" x14ac:dyDescent="0.2"/>
    <row r="939540" s="12" customFormat="1" x14ac:dyDescent="0.2"/>
    <row r="939541" s="12" customFormat="1" x14ac:dyDescent="0.2"/>
    <row r="939542" s="12" customFormat="1" x14ac:dyDescent="0.2"/>
    <row r="939543" s="12" customFormat="1" x14ac:dyDescent="0.2"/>
    <row r="939544" s="12" customFormat="1" x14ac:dyDescent="0.2"/>
    <row r="939545" s="12" customFormat="1" x14ac:dyDescent="0.2"/>
    <row r="939546" s="12" customFormat="1" x14ac:dyDescent="0.2"/>
    <row r="939547" s="12" customFormat="1" x14ac:dyDescent="0.2"/>
    <row r="939548" s="12" customFormat="1" x14ac:dyDescent="0.2"/>
    <row r="939549" s="12" customFormat="1" x14ac:dyDescent="0.2"/>
    <row r="939550" s="12" customFormat="1" x14ac:dyDescent="0.2"/>
    <row r="939551" s="12" customFormat="1" x14ac:dyDescent="0.2"/>
    <row r="939552" s="12" customFormat="1" x14ac:dyDescent="0.2"/>
    <row r="939553" s="12" customFormat="1" x14ac:dyDescent="0.2"/>
    <row r="939554" s="12" customFormat="1" x14ac:dyDescent="0.2"/>
    <row r="939555" s="12" customFormat="1" x14ac:dyDescent="0.2"/>
    <row r="939556" s="12" customFormat="1" x14ac:dyDescent="0.2"/>
    <row r="939557" s="12" customFormat="1" x14ac:dyDescent="0.2"/>
    <row r="939558" s="12" customFormat="1" x14ac:dyDescent="0.2"/>
    <row r="939559" s="12" customFormat="1" x14ac:dyDescent="0.2"/>
    <row r="939560" s="12" customFormat="1" x14ac:dyDescent="0.2"/>
    <row r="939561" s="12" customFormat="1" x14ac:dyDescent="0.2"/>
    <row r="939562" s="12" customFormat="1" x14ac:dyDescent="0.2"/>
    <row r="939563" s="12" customFormat="1" x14ac:dyDescent="0.2"/>
    <row r="939564" s="12" customFormat="1" x14ac:dyDescent="0.2"/>
    <row r="939565" s="12" customFormat="1" x14ac:dyDescent="0.2"/>
    <row r="939566" s="12" customFormat="1" x14ac:dyDescent="0.2"/>
    <row r="939567" s="12" customFormat="1" x14ac:dyDescent="0.2"/>
    <row r="939568" s="12" customFormat="1" x14ac:dyDescent="0.2"/>
    <row r="939569" s="12" customFormat="1" x14ac:dyDescent="0.2"/>
    <row r="939570" s="12" customFormat="1" x14ac:dyDescent="0.2"/>
    <row r="939571" s="12" customFormat="1" x14ac:dyDescent="0.2"/>
    <row r="939572" s="12" customFormat="1" x14ac:dyDescent="0.2"/>
    <row r="939573" s="12" customFormat="1" x14ac:dyDescent="0.2"/>
    <row r="939574" s="12" customFormat="1" x14ac:dyDescent="0.2"/>
    <row r="939575" s="12" customFormat="1" x14ac:dyDescent="0.2"/>
    <row r="939576" s="12" customFormat="1" x14ac:dyDescent="0.2"/>
    <row r="939577" s="12" customFormat="1" x14ac:dyDescent="0.2"/>
    <row r="939578" s="12" customFormat="1" x14ac:dyDescent="0.2"/>
    <row r="939579" s="12" customFormat="1" x14ac:dyDescent="0.2"/>
    <row r="939580" s="12" customFormat="1" x14ac:dyDescent="0.2"/>
    <row r="939581" s="12" customFormat="1" x14ac:dyDescent="0.2"/>
    <row r="939582" s="12" customFormat="1" x14ac:dyDescent="0.2"/>
    <row r="939583" s="12" customFormat="1" x14ac:dyDescent="0.2"/>
    <row r="939584" s="12" customFormat="1" x14ac:dyDescent="0.2"/>
    <row r="939585" s="12" customFormat="1" x14ac:dyDescent="0.2"/>
    <row r="939586" s="12" customFormat="1" x14ac:dyDescent="0.2"/>
    <row r="939587" s="12" customFormat="1" x14ac:dyDescent="0.2"/>
    <row r="939588" s="12" customFormat="1" x14ac:dyDescent="0.2"/>
    <row r="939589" s="12" customFormat="1" x14ac:dyDescent="0.2"/>
    <row r="939590" s="12" customFormat="1" x14ac:dyDescent="0.2"/>
    <row r="939591" s="12" customFormat="1" x14ac:dyDescent="0.2"/>
    <row r="939592" s="12" customFormat="1" x14ac:dyDescent="0.2"/>
    <row r="939593" s="12" customFormat="1" x14ac:dyDescent="0.2"/>
    <row r="939594" s="12" customFormat="1" x14ac:dyDescent="0.2"/>
    <row r="939595" s="12" customFormat="1" x14ac:dyDescent="0.2"/>
    <row r="939596" s="12" customFormat="1" x14ac:dyDescent="0.2"/>
    <row r="939597" s="12" customFormat="1" x14ac:dyDescent="0.2"/>
    <row r="939598" s="12" customFormat="1" x14ac:dyDescent="0.2"/>
    <row r="939599" s="12" customFormat="1" x14ac:dyDescent="0.2"/>
    <row r="939600" s="12" customFormat="1" x14ac:dyDescent="0.2"/>
    <row r="939601" s="12" customFormat="1" x14ac:dyDescent="0.2"/>
    <row r="939602" s="12" customFormat="1" x14ac:dyDescent="0.2"/>
    <row r="939603" s="12" customFormat="1" x14ac:dyDescent="0.2"/>
    <row r="939604" s="12" customFormat="1" x14ac:dyDescent="0.2"/>
    <row r="939605" s="12" customFormat="1" x14ac:dyDescent="0.2"/>
    <row r="939606" s="12" customFormat="1" x14ac:dyDescent="0.2"/>
    <row r="939607" s="12" customFormat="1" x14ac:dyDescent="0.2"/>
    <row r="939608" s="12" customFormat="1" x14ac:dyDescent="0.2"/>
    <row r="939609" s="12" customFormat="1" x14ac:dyDescent="0.2"/>
    <row r="939610" s="12" customFormat="1" x14ac:dyDescent="0.2"/>
    <row r="939611" s="12" customFormat="1" x14ac:dyDescent="0.2"/>
    <row r="939612" s="12" customFormat="1" x14ac:dyDescent="0.2"/>
    <row r="939613" s="12" customFormat="1" x14ac:dyDescent="0.2"/>
    <row r="939614" s="12" customFormat="1" x14ac:dyDescent="0.2"/>
    <row r="939615" s="12" customFormat="1" x14ac:dyDescent="0.2"/>
    <row r="939616" s="12" customFormat="1" x14ac:dyDescent="0.2"/>
    <row r="939617" s="12" customFormat="1" x14ac:dyDescent="0.2"/>
    <row r="939618" s="12" customFormat="1" x14ac:dyDescent="0.2"/>
    <row r="939619" s="12" customFormat="1" x14ac:dyDescent="0.2"/>
    <row r="939620" s="12" customFormat="1" x14ac:dyDescent="0.2"/>
    <row r="939621" s="12" customFormat="1" x14ac:dyDescent="0.2"/>
    <row r="939622" s="12" customFormat="1" x14ac:dyDescent="0.2"/>
    <row r="939623" s="12" customFormat="1" x14ac:dyDescent="0.2"/>
    <row r="939624" s="12" customFormat="1" x14ac:dyDescent="0.2"/>
    <row r="939625" s="12" customFormat="1" x14ac:dyDescent="0.2"/>
    <row r="939626" s="12" customFormat="1" x14ac:dyDescent="0.2"/>
    <row r="939627" s="12" customFormat="1" x14ac:dyDescent="0.2"/>
    <row r="939628" s="12" customFormat="1" x14ac:dyDescent="0.2"/>
    <row r="939629" s="12" customFormat="1" x14ac:dyDescent="0.2"/>
    <row r="939630" s="12" customFormat="1" x14ac:dyDescent="0.2"/>
    <row r="939631" s="12" customFormat="1" x14ac:dyDescent="0.2"/>
    <row r="939632" s="12" customFormat="1" x14ac:dyDescent="0.2"/>
    <row r="939633" s="12" customFormat="1" x14ac:dyDescent="0.2"/>
    <row r="939634" s="12" customFormat="1" x14ac:dyDescent="0.2"/>
    <row r="939635" s="12" customFormat="1" x14ac:dyDescent="0.2"/>
    <row r="939636" s="12" customFormat="1" x14ac:dyDescent="0.2"/>
    <row r="939637" s="12" customFormat="1" x14ac:dyDescent="0.2"/>
    <row r="939638" s="12" customFormat="1" x14ac:dyDescent="0.2"/>
    <row r="939639" s="12" customFormat="1" x14ac:dyDescent="0.2"/>
    <row r="939640" s="12" customFormat="1" x14ac:dyDescent="0.2"/>
    <row r="939641" s="12" customFormat="1" x14ac:dyDescent="0.2"/>
    <row r="939642" s="12" customFormat="1" x14ac:dyDescent="0.2"/>
    <row r="939643" s="12" customFormat="1" x14ac:dyDescent="0.2"/>
    <row r="939644" s="12" customFormat="1" x14ac:dyDescent="0.2"/>
    <row r="939645" s="12" customFormat="1" x14ac:dyDescent="0.2"/>
    <row r="939646" s="12" customFormat="1" x14ac:dyDescent="0.2"/>
    <row r="939647" s="12" customFormat="1" x14ac:dyDescent="0.2"/>
    <row r="939648" s="12" customFormat="1" x14ac:dyDescent="0.2"/>
    <row r="939649" s="12" customFormat="1" x14ac:dyDescent="0.2"/>
    <row r="939650" s="12" customFormat="1" x14ac:dyDescent="0.2"/>
    <row r="939651" s="12" customFormat="1" x14ac:dyDescent="0.2"/>
    <row r="939652" s="12" customFormat="1" x14ac:dyDescent="0.2"/>
    <row r="939653" s="12" customFormat="1" x14ac:dyDescent="0.2"/>
    <row r="939654" s="12" customFormat="1" x14ac:dyDescent="0.2"/>
    <row r="939655" s="12" customFormat="1" x14ac:dyDescent="0.2"/>
    <row r="939656" s="12" customFormat="1" x14ac:dyDescent="0.2"/>
    <row r="939657" s="12" customFormat="1" x14ac:dyDescent="0.2"/>
    <row r="939658" s="12" customFormat="1" x14ac:dyDescent="0.2"/>
    <row r="939659" s="12" customFormat="1" x14ac:dyDescent="0.2"/>
    <row r="939660" s="12" customFormat="1" x14ac:dyDescent="0.2"/>
    <row r="939661" s="12" customFormat="1" x14ac:dyDescent="0.2"/>
    <row r="939662" s="12" customFormat="1" x14ac:dyDescent="0.2"/>
    <row r="939663" s="12" customFormat="1" x14ac:dyDescent="0.2"/>
    <row r="939664" s="12" customFormat="1" x14ac:dyDescent="0.2"/>
    <row r="939665" s="12" customFormat="1" x14ac:dyDescent="0.2"/>
    <row r="939666" s="12" customFormat="1" x14ac:dyDescent="0.2"/>
    <row r="939667" s="12" customFormat="1" x14ac:dyDescent="0.2"/>
    <row r="939668" s="12" customFormat="1" x14ac:dyDescent="0.2"/>
    <row r="939669" s="12" customFormat="1" x14ac:dyDescent="0.2"/>
    <row r="939670" s="12" customFormat="1" x14ac:dyDescent="0.2"/>
    <row r="939671" s="12" customFormat="1" x14ac:dyDescent="0.2"/>
    <row r="939672" s="12" customFormat="1" x14ac:dyDescent="0.2"/>
    <row r="939673" s="12" customFormat="1" x14ac:dyDescent="0.2"/>
    <row r="939674" s="12" customFormat="1" x14ac:dyDescent="0.2"/>
    <row r="939675" s="12" customFormat="1" x14ac:dyDescent="0.2"/>
    <row r="939676" s="12" customFormat="1" x14ac:dyDescent="0.2"/>
    <row r="939677" s="12" customFormat="1" x14ac:dyDescent="0.2"/>
    <row r="939678" s="12" customFormat="1" x14ac:dyDescent="0.2"/>
    <row r="939679" s="12" customFormat="1" x14ac:dyDescent="0.2"/>
    <row r="939680" s="12" customFormat="1" x14ac:dyDescent="0.2"/>
    <row r="939681" s="12" customFormat="1" x14ac:dyDescent="0.2"/>
    <row r="939682" s="12" customFormat="1" x14ac:dyDescent="0.2"/>
    <row r="939683" s="12" customFormat="1" x14ac:dyDescent="0.2"/>
    <row r="939684" s="12" customFormat="1" x14ac:dyDescent="0.2"/>
    <row r="939685" s="12" customFormat="1" x14ac:dyDescent="0.2"/>
    <row r="939686" s="12" customFormat="1" x14ac:dyDescent="0.2"/>
    <row r="939687" s="12" customFormat="1" x14ac:dyDescent="0.2"/>
    <row r="939688" s="12" customFormat="1" x14ac:dyDescent="0.2"/>
    <row r="939689" s="12" customFormat="1" x14ac:dyDescent="0.2"/>
    <row r="939690" s="12" customFormat="1" x14ac:dyDescent="0.2"/>
    <row r="939691" s="12" customFormat="1" x14ac:dyDescent="0.2"/>
    <row r="939692" s="12" customFormat="1" x14ac:dyDescent="0.2"/>
    <row r="939693" s="12" customFormat="1" x14ac:dyDescent="0.2"/>
    <row r="939694" s="12" customFormat="1" x14ac:dyDescent="0.2"/>
    <row r="939695" s="12" customFormat="1" x14ac:dyDescent="0.2"/>
    <row r="939696" s="12" customFormat="1" x14ac:dyDescent="0.2"/>
    <row r="939697" s="12" customFormat="1" x14ac:dyDescent="0.2"/>
    <row r="939698" s="12" customFormat="1" x14ac:dyDescent="0.2"/>
    <row r="939699" s="12" customFormat="1" x14ac:dyDescent="0.2"/>
    <row r="939700" s="12" customFormat="1" x14ac:dyDescent="0.2"/>
    <row r="939701" s="12" customFormat="1" x14ac:dyDescent="0.2"/>
    <row r="939702" s="12" customFormat="1" x14ac:dyDescent="0.2"/>
    <row r="939703" s="12" customFormat="1" x14ac:dyDescent="0.2"/>
    <row r="939704" s="12" customFormat="1" x14ac:dyDescent="0.2"/>
    <row r="939705" s="12" customFormat="1" x14ac:dyDescent="0.2"/>
    <row r="939706" s="12" customFormat="1" x14ac:dyDescent="0.2"/>
    <row r="939707" s="12" customFormat="1" x14ac:dyDescent="0.2"/>
    <row r="939708" s="12" customFormat="1" x14ac:dyDescent="0.2"/>
    <row r="939709" s="12" customFormat="1" x14ac:dyDescent="0.2"/>
    <row r="939710" s="12" customFormat="1" x14ac:dyDescent="0.2"/>
    <row r="939711" s="12" customFormat="1" x14ac:dyDescent="0.2"/>
    <row r="939712" s="12" customFormat="1" x14ac:dyDescent="0.2"/>
    <row r="939713" s="12" customFormat="1" x14ac:dyDescent="0.2"/>
    <row r="939714" s="12" customFormat="1" x14ac:dyDescent="0.2"/>
    <row r="939715" s="12" customFormat="1" x14ac:dyDescent="0.2"/>
    <row r="939716" s="12" customFormat="1" x14ac:dyDescent="0.2"/>
    <row r="939717" s="12" customFormat="1" x14ac:dyDescent="0.2"/>
    <row r="939718" s="12" customFormat="1" x14ac:dyDescent="0.2"/>
    <row r="939719" s="12" customFormat="1" x14ac:dyDescent="0.2"/>
    <row r="939720" s="12" customFormat="1" x14ac:dyDescent="0.2"/>
    <row r="939721" s="12" customFormat="1" x14ac:dyDescent="0.2"/>
    <row r="939722" s="12" customFormat="1" x14ac:dyDescent="0.2"/>
    <row r="939723" s="12" customFormat="1" x14ac:dyDescent="0.2"/>
    <row r="939724" s="12" customFormat="1" x14ac:dyDescent="0.2"/>
    <row r="939725" s="12" customFormat="1" x14ac:dyDescent="0.2"/>
    <row r="939726" s="12" customFormat="1" x14ac:dyDescent="0.2"/>
    <row r="939727" s="12" customFormat="1" x14ac:dyDescent="0.2"/>
    <row r="939728" s="12" customFormat="1" x14ac:dyDescent="0.2"/>
    <row r="939729" s="12" customFormat="1" x14ac:dyDescent="0.2"/>
    <row r="939730" s="12" customFormat="1" x14ac:dyDescent="0.2"/>
    <row r="939731" s="12" customFormat="1" x14ac:dyDescent="0.2"/>
    <row r="939732" s="12" customFormat="1" x14ac:dyDescent="0.2"/>
    <row r="939733" s="12" customFormat="1" x14ac:dyDescent="0.2"/>
    <row r="939734" s="12" customFormat="1" x14ac:dyDescent="0.2"/>
    <row r="939735" s="12" customFormat="1" x14ac:dyDescent="0.2"/>
    <row r="939736" s="12" customFormat="1" x14ac:dyDescent="0.2"/>
    <row r="939737" s="12" customFormat="1" x14ac:dyDescent="0.2"/>
    <row r="939738" s="12" customFormat="1" x14ac:dyDescent="0.2"/>
    <row r="939739" s="12" customFormat="1" x14ac:dyDescent="0.2"/>
    <row r="939740" s="12" customFormat="1" x14ac:dyDescent="0.2"/>
    <row r="939741" s="12" customFormat="1" x14ac:dyDescent="0.2"/>
    <row r="939742" s="12" customFormat="1" x14ac:dyDescent="0.2"/>
    <row r="939743" s="12" customFormat="1" x14ac:dyDescent="0.2"/>
    <row r="939744" s="12" customFormat="1" x14ac:dyDescent="0.2"/>
    <row r="939745" s="12" customFormat="1" x14ac:dyDescent="0.2"/>
    <row r="939746" s="12" customFormat="1" x14ac:dyDescent="0.2"/>
    <row r="939747" s="12" customFormat="1" x14ac:dyDescent="0.2"/>
    <row r="939748" s="12" customFormat="1" x14ac:dyDescent="0.2"/>
    <row r="939749" s="12" customFormat="1" x14ac:dyDescent="0.2"/>
    <row r="939750" s="12" customFormat="1" x14ac:dyDescent="0.2"/>
    <row r="939751" s="12" customFormat="1" x14ac:dyDescent="0.2"/>
    <row r="939752" s="12" customFormat="1" x14ac:dyDescent="0.2"/>
    <row r="939753" s="12" customFormat="1" x14ac:dyDescent="0.2"/>
    <row r="939754" s="12" customFormat="1" x14ac:dyDescent="0.2"/>
    <row r="939755" s="12" customFormat="1" x14ac:dyDescent="0.2"/>
    <row r="939756" s="12" customFormat="1" x14ac:dyDescent="0.2"/>
    <row r="939757" s="12" customFormat="1" x14ac:dyDescent="0.2"/>
    <row r="939758" s="12" customFormat="1" x14ac:dyDescent="0.2"/>
    <row r="939759" s="12" customFormat="1" x14ac:dyDescent="0.2"/>
    <row r="939760" s="12" customFormat="1" x14ac:dyDescent="0.2"/>
    <row r="939761" s="12" customFormat="1" x14ac:dyDescent="0.2"/>
    <row r="939762" s="12" customFormat="1" x14ac:dyDescent="0.2"/>
    <row r="939763" s="12" customFormat="1" x14ac:dyDescent="0.2"/>
    <row r="939764" s="12" customFormat="1" x14ac:dyDescent="0.2"/>
    <row r="939765" s="12" customFormat="1" x14ac:dyDescent="0.2"/>
    <row r="939766" s="12" customFormat="1" x14ac:dyDescent="0.2"/>
    <row r="939767" s="12" customFormat="1" x14ac:dyDescent="0.2"/>
    <row r="939768" s="12" customFormat="1" x14ac:dyDescent="0.2"/>
    <row r="939769" s="12" customFormat="1" x14ac:dyDescent="0.2"/>
    <row r="939770" s="12" customFormat="1" x14ac:dyDescent="0.2"/>
    <row r="939771" s="12" customFormat="1" x14ac:dyDescent="0.2"/>
    <row r="939772" s="12" customFormat="1" x14ac:dyDescent="0.2"/>
    <row r="939773" s="12" customFormat="1" x14ac:dyDescent="0.2"/>
    <row r="939774" s="12" customFormat="1" x14ac:dyDescent="0.2"/>
    <row r="939775" s="12" customFormat="1" x14ac:dyDescent="0.2"/>
    <row r="939776" s="12" customFormat="1" x14ac:dyDescent="0.2"/>
    <row r="939777" s="12" customFormat="1" x14ac:dyDescent="0.2"/>
    <row r="939778" s="12" customFormat="1" x14ac:dyDescent="0.2"/>
    <row r="939779" s="12" customFormat="1" x14ac:dyDescent="0.2"/>
    <row r="939780" s="12" customFormat="1" x14ac:dyDescent="0.2"/>
    <row r="939781" s="12" customFormat="1" x14ac:dyDescent="0.2"/>
    <row r="939782" s="12" customFormat="1" x14ac:dyDescent="0.2"/>
    <row r="939783" s="12" customFormat="1" x14ac:dyDescent="0.2"/>
    <row r="939784" s="12" customFormat="1" x14ac:dyDescent="0.2"/>
    <row r="939785" s="12" customFormat="1" x14ac:dyDescent="0.2"/>
    <row r="939786" s="12" customFormat="1" x14ac:dyDescent="0.2"/>
    <row r="939787" s="12" customFormat="1" x14ac:dyDescent="0.2"/>
    <row r="939788" s="12" customFormat="1" x14ac:dyDescent="0.2"/>
    <row r="939789" s="12" customFormat="1" x14ac:dyDescent="0.2"/>
    <row r="939790" s="12" customFormat="1" x14ac:dyDescent="0.2"/>
    <row r="939791" s="12" customFormat="1" x14ac:dyDescent="0.2"/>
    <row r="939792" s="12" customFormat="1" x14ac:dyDescent="0.2"/>
    <row r="939793" s="12" customFormat="1" x14ac:dyDescent="0.2"/>
    <row r="939794" s="12" customFormat="1" x14ac:dyDescent="0.2"/>
    <row r="939795" s="12" customFormat="1" x14ac:dyDescent="0.2"/>
    <row r="939796" s="12" customFormat="1" x14ac:dyDescent="0.2"/>
    <row r="939797" s="12" customFormat="1" x14ac:dyDescent="0.2"/>
    <row r="939798" s="12" customFormat="1" x14ac:dyDescent="0.2"/>
    <row r="939799" s="12" customFormat="1" x14ac:dyDescent="0.2"/>
    <row r="939800" s="12" customFormat="1" x14ac:dyDescent="0.2"/>
    <row r="939801" s="12" customFormat="1" x14ac:dyDescent="0.2"/>
    <row r="939802" s="12" customFormat="1" x14ac:dyDescent="0.2"/>
    <row r="939803" s="12" customFormat="1" x14ac:dyDescent="0.2"/>
    <row r="939804" s="12" customFormat="1" x14ac:dyDescent="0.2"/>
    <row r="939805" s="12" customFormat="1" x14ac:dyDescent="0.2"/>
    <row r="939806" s="12" customFormat="1" x14ac:dyDescent="0.2"/>
    <row r="939807" s="12" customFormat="1" x14ac:dyDescent="0.2"/>
    <row r="939808" s="12" customFormat="1" x14ac:dyDescent="0.2"/>
    <row r="939809" s="12" customFormat="1" x14ac:dyDescent="0.2"/>
    <row r="939810" s="12" customFormat="1" x14ac:dyDescent="0.2"/>
    <row r="939811" s="12" customFormat="1" x14ac:dyDescent="0.2"/>
    <row r="939812" s="12" customFormat="1" x14ac:dyDescent="0.2"/>
    <row r="939813" s="12" customFormat="1" x14ac:dyDescent="0.2"/>
    <row r="939814" s="12" customFormat="1" x14ac:dyDescent="0.2"/>
    <row r="939815" s="12" customFormat="1" x14ac:dyDescent="0.2"/>
    <row r="939816" s="12" customFormat="1" x14ac:dyDescent="0.2"/>
    <row r="939817" s="12" customFormat="1" x14ac:dyDescent="0.2"/>
    <row r="939818" s="12" customFormat="1" x14ac:dyDescent="0.2"/>
    <row r="939819" s="12" customFormat="1" x14ac:dyDescent="0.2"/>
    <row r="939820" s="12" customFormat="1" x14ac:dyDescent="0.2"/>
    <row r="939821" s="12" customFormat="1" x14ac:dyDescent="0.2"/>
    <row r="939822" s="12" customFormat="1" x14ac:dyDescent="0.2"/>
    <row r="939823" s="12" customFormat="1" x14ac:dyDescent="0.2"/>
    <row r="939824" s="12" customFormat="1" x14ac:dyDescent="0.2"/>
    <row r="939825" s="12" customFormat="1" x14ac:dyDescent="0.2"/>
    <row r="939826" s="12" customFormat="1" x14ac:dyDescent="0.2"/>
    <row r="939827" s="12" customFormat="1" x14ac:dyDescent="0.2"/>
    <row r="939828" s="12" customFormat="1" x14ac:dyDescent="0.2"/>
    <row r="939829" s="12" customFormat="1" x14ac:dyDescent="0.2"/>
    <row r="939830" s="12" customFormat="1" x14ac:dyDescent="0.2"/>
    <row r="939831" s="12" customFormat="1" x14ac:dyDescent="0.2"/>
    <row r="939832" s="12" customFormat="1" x14ac:dyDescent="0.2"/>
    <row r="939833" s="12" customFormat="1" x14ac:dyDescent="0.2"/>
    <row r="939834" s="12" customFormat="1" x14ac:dyDescent="0.2"/>
    <row r="939835" s="12" customFormat="1" x14ac:dyDescent="0.2"/>
    <row r="939836" s="12" customFormat="1" x14ac:dyDescent="0.2"/>
    <row r="939837" s="12" customFormat="1" x14ac:dyDescent="0.2"/>
    <row r="939838" s="12" customFormat="1" x14ac:dyDescent="0.2"/>
    <row r="939839" s="12" customFormat="1" x14ac:dyDescent="0.2"/>
    <row r="939840" s="12" customFormat="1" x14ac:dyDescent="0.2"/>
    <row r="939841" s="12" customFormat="1" x14ac:dyDescent="0.2"/>
    <row r="939842" s="12" customFormat="1" x14ac:dyDescent="0.2"/>
    <row r="939843" s="12" customFormat="1" x14ac:dyDescent="0.2"/>
    <row r="939844" s="12" customFormat="1" x14ac:dyDescent="0.2"/>
    <row r="939845" s="12" customFormat="1" x14ac:dyDescent="0.2"/>
    <row r="939846" s="12" customFormat="1" x14ac:dyDescent="0.2"/>
    <row r="939847" s="12" customFormat="1" x14ac:dyDescent="0.2"/>
    <row r="939848" s="12" customFormat="1" x14ac:dyDescent="0.2"/>
    <row r="939849" s="12" customFormat="1" x14ac:dyDescent="0.2"/>
    <row r="939850" s="12" customFormat="1" x14ac:dyDescent="0.2"/>
    <row r="939851" s="12" customFormat="1" x14ac:dyDescent="0.2"/>
    <row r="939852" s="12" customFormat="1" x14ac:dyDescent="0.2"/>
    <row r="939853" s="12" customFormat="1" x14ac:dyDescent="0.2"/>
    <row r="939854" s="12" customFormat="1" x14ac:dyDescent="0.2"/>
    <row r="939855" s="12" customFormat="1" x14ac:dyDescent="0.2"/>
    <row r="939856" s="12" customFormat="1" x14ac:dyDescent="0.2"/>
    <row r="939857" s="12" customFormat="1" x14ac:dyDescent="0.2"/>
    <row r="939858" s="12" customFormat="1" x14ac:dyDescent="0.2"/>
    <row r="939859" s="12" customFormat="1" x14ac:dyDescent="0.2"/>
    <row r="939860" s="12" customFormat="1" x14ac:dyDescent="0.2"/>
    <row r="939861" s="12" customFormat="1" x14ac:dyDescent="0.2"/>
    <row r="939862" s="12" customFormat="1" x14ac:dyDescent="0.2"/>
    <row r="939863" s="12" customFormat="1" x14ac:dyDescent="0.2"/>
    <row r="939864" s="12" customFormat="1" x14ac:dyDescent="0.2"/>
    <row r="939865" s="12" customFormat="1" x14ac:dyDescent="0.2"/>
    <row r="939866" s="12" customFormat="1" x14ac:dyDescent="0.2"/>
    <row r="939867" s="12" customFormat="1" x14ac:dyDescent="0.2"/>
    <row r="939868" s="12" customFormat="1" x14ac:dyDescent="0.2"/>
    <row r="939869" s="12" customFormat="1" x14ac:dyDescent="0.2"/>
    <row r="939870" s="12" customFormat="1" x14ac:dyDescent="0.2"/>
    <row r="939871" s="12" customFormat="1" x14ac:dyDescent="0.2"/>
    <row r="939872" s="12" customFormat="1" x14ac:dyDescent="0.2"/>
    <row r="939873" s="12" customFormat="1" x14ac:dyDescent="0.2"/>
    <row r="939874" s="12" customFormat="1" x14ac:dyDescent="0.2"/>
    <row r="939875" s="12" customFormat="1" x14ac:dyDescent="0.2"/>
    <row r="939876" s="12" customFormat="1" x14ac:dyDescent="0.2"/>
    <row r="939877" s="12" customFormat="1" x14ac:dyDescent="0.2"/>
    <row r="939878" s="12" customFormat="1" x14ac:dyDescent="0.2"/>
    <row r="939879" s="12" customFormat="1" x14ac:dyDescent="0.2"/>
    <row r="939880" s="12" customFormat="1" x14ac:dyDescent="0.2"/>
    <row r="939881" s="12" customFormat="1" x14ac:dyDescent="0.2"/>
    <row r="939882" s="12" customFormat="1" x14ac:dyDescent="0.2"/>
    <row r="939883" s="12" customFormat="1" x14ac:dyDescent="0.2"/>
    <row r="939884" s="12" customFormat="1" x14ac:dyDescent="0.2"/>
    <row r="939885" s="12" customFormat="1" x14ac:dyDescent="0.2"/>
    <row r="939886" s="12" customFormat="1" x14ac:dyDescent="0.2"/>
    <row r="939887" s="12" customFormat="1" x14ac:dyDescent="0.2"/>
    <row r="939888" s="12" customFormat="1" x14ac:dyDescent="0.2"/>
    <row r="939889" s="12" customFormat="1" x14ac:dyDescent="0.2"/>
    <row r="939890" s="12" customFormat="1" x14ac:dyDescent="0.2"/>
    <row r="939891" s="12" customFormat="1" x14ac:dyDescent="0.2"/>
    <row r="939892" s="12" customFormat="1" x14ac:dyDescent="0.2"/>
    <row r="939893" s="12" customFormat="1" x14ac:dyDescent="0.2"/>
    <row r="939894" s="12" customFormat="1" x14ac:dyDescent="0.2"/>
    <row r="939895" s="12" customFormat="1" x14ac:dyDescent="0.2"/>
    <row r="939896" s="12" customFormat="1" x14ac:dyDescent="0.2"/>
    <row r="939897" s="12" customFormat="1" x14ac:dyDescent="0.2"/>
    <row r="939898" s="12" customFormat="1" x14ac:dyDescent="0.2"/>
    <row r="939899" s="12" customFormat="1" x14ac:dyDescent="0.2"/>
    <row r="939900" s="12" customFormat="1" x14ac:dyDescent="0.2"/>
    <row r="939901" s="12" customFormat="1" x14ac:dyDescent="0.2"/>
    <row r="939902" s="12" customFormat="1" x14ac:dyDescent="0.2"/>
    <row r="939903" s="12" customFormat="1" x14ac:dyDescent="0.2"/>
    <row r="939904" s="12" customFormat="1" x14ac:dyDescent="0.2"/>
    <row r="939905" s="12" customFormat="1" x14ac:dyDescent="0.2"/>
    <row r="939906" s="12" customFormat="1" x14ac:dyDescent="0.2"/>
    <row r="939907" s="12" customFormat="1" x14ac:dyDescent="0.2"/>
    <row r="939908" s="12" customFormat="1" x14ac:dyDescent="0.2"/>
    <row r="939909" s="12" customFormat="1" x14ac:dyDescent="0.2"/>
    <row r="939910" s="12" customFormat="1" x14ac:dyDescent="0.2"/>
    <row r="939911" s="12" customFormat="1" x14ac:dyDescent="0.2"/>
    <row r="939912" s="12" customFormat="1" x14ac:dyDescent="0.2"/>
    <row r="939913" s="12" customFormat="1" x14ac:dyDescent="0.2"/>
    <row r="939914" s="12" customFormat="1" x14ac:dyDescent="0.2"/>
    <row r="939915" s="12" customFormat="1" x14ac:dyDescent="0.2"/>
    <row r="939916" s="12" customFormat="1" x14ac:dyDescent="0.2"/>
    <row r="939917" s="12" customFormat="1" x14ac:dyDescent="0.2"/>
    <row r="939918" s="12" customFormat="1" x14ac:dyDescent="0.2"/>
    <row r="939919" s="12" customFormat="1" x14ac:dyDescent="0.2"/>
    <row r="939920" s="12" customFormat="1" x14ac:dyDescent="0.2"/>
    <row r="939921" s="12" customFormat="1" x14ac:dyDescent="0.2"/>
    <row r="939922" s="12" customFormat="1" x14ac:dyDescent="0.2"/>
    <row r="939923" s="12" customFormat="1" x14ac:dyDescent="0.2"/>
    <row r="939924" s="12" customFormat="1" x14ac:dyDescent="0.2"/>
    <row r="939925" s="12" customFormat="1" x14ac:dyDescent="0.2"/>
    <row r="939926" s="12" customFormat="1" x14ac:dyDescent="0.2"/>
    <row r="939927" s="12" customFormat="1" x14ac:dyDescent="0.2"/>
    <row r="939928" s="12" customFormat="1" x14ac:dyDescent="0.2"/>
    <row r="939929" s="12" customFormat="1" x14ac:dyDescent="0.2"/>
    <row r="939930" s="12" customFormat="1" x14ac:dyDescent="0.2"/>
    <row r="939931" s="12" customFormat="1" x14ac:dyDescent="0.2"/>
    <row r="939932" s="12" customFormat="1" x14ac:dyDescent="0.2"/>
    <row r="939933" s="12" customFormat="1" x14ac:dyDescent="0.2"/>
    <row r="939934" s="12" customFormat="1" x14ac:dyDescent="0.2"/>
    <row r="939935" s="12" customFormat="1" x14ac:dyDescent="0.2"/>
    <row r="939936" s="12" customFormat="1" x14ac:dyDescent="0.2"/>
    <row r="939937" s="12" customFormat="1" x14ac:dyDescent="0.2"/>
    <row r="939938" s="12" customFormat="1" x14ac:dyDescent="0.2"/>
    <row r="939939" s="12" customFormat="1" x14ac:dyDescent="0.2"/>
    <row r="939940" s="12" customFormat="1" x14ac:dyDescent="0.2"/>
    <row r="939941" s="12" customFormat="1" x14ac:dyDescent="0.2"/>
    <row r="939942" s="12" customFormat="1" x14ac:dyDescent="0.2"/>
    <row r="939943" s="12" customFormat="1" x14ac:dyDescent="0.2"/>
    <row r="939944" s="12" customFormat="1" x14ac:dyDescent="0.2"/>
    <row r="939945" s="12" customFormat="1" x14ac:dyDescent="0.2"/>
    <row r="939946" s="12" customFormat="1" x14ac:dyDescent="0.2"/>
    <row r="939947" s="12" customFormat="1" x14ac:dyDescent="0.2"/>
    <row r="939948" s="12" customFormat="1" x14ac:dyDescent="0.2"/>
    <row r="939949" s="12" customFormat="1" x14ac:dyDescent="0.2"/>
    <row r="939950" s="12" customFormat="1" x14ac:dyDescent="0.2"/>
    <row r="939951" s="12" customFormat="1" x14ac:dyDescent="0.2"/>
    <row r="939952" s="12" customFormat="1" x14ac:dyDescent="0.2"/>
    <row r="939953" s="12" customFormat="1" x14ac:dyDescent="0.2"/>
    <row r="939954" s="12" customFormat="1" x14ac:dyDescent="0.2"/>
    <row r="939955" s="12" customFormat="1" x14ac:dyDescent="0.2"/>
    <row r="939956" s="12" customFormat="1" x14ac:dyDescent="0.2"/>
    <row r="939957" s="12" customFormat="1" x14ac:dyDescent="0.2"/>
    <row r="939958" s="12" customFormat="1" x14ac:dyDescent="0.2"/>
    <row r="939959" s="12" customFormat="1" x14ac:dyDescent="0.2"/>
    <row r="939960" s="12" customFormat="1" x14ac:dyDescent="0.2"/>
    <row r="939961" s="12" customFormat="1" x14ac:dyDescent="0.2"/>
    <row r="939962" s="12" customFormat="1" x14ac:dyDescent="0.2"/>
    <row r="939963" s="12" customFormat="1" x14ac:dyDescent="0.2"/>
    <row r="939964" s="12" customFormat="1" x14ac:dyDescent="0.2"/>
    <row r="939965" s="12" customFormat="1" x14ac:dyDescent="0.2"/>
    <row r="939966" s="12" customFormat="1" x14ac:dyDescent="0.2"/>
    <row r="939967" s="12" customFormat="1" x14ac:dyDescent="0.2"/>
    <row r="939968" s="12" customFormat="1" x14ac:dyDescent="0.2"/>
    <row r="939969" s="12" customFormat="1" x14ac:dyDescent="0.2"/>
    <row r="939970" s="12" customFormat="1" x14ac:dyDescent="0.2"/>
    <row r="939971" s="12" customFormat="1" x14ac:dyDescent="0.2"/>
    <row r="939972" s="12" customFormat="1" x14ac:dyDescent="0.2"/>
    <row r="939973" s="12" customFormat="1" x14ac:dyDescent="0.2"/>
    <row r="939974" s="12" customFormat="1" x14ac:dyDescent="0.2"/>
    <row r="939975" s="12" customFormat="1" x14ac:dyDescent="0.2"/>
    <row r="939976" s="12" customFormat="1" x14ac:dyDescent="0.2"/>
    <row r="939977" s="12" customFormat="1" x14ac:dyDescent="0.2"/>
    <row r="939978" s="12" customFormat="1" x14ac:dyDescent="0.2"/>
    <row r="939979" s="12" customFormat="1" x14ac:dyDescent="0.2"/>
    <row r="939980" s="12" customFormat="1" x14ac:dyDescent="0.2"/>
    <row r="939981" s="12" customFormat="1" x14ac:dyDescent="0.2"/>
    <row r="939982" s="12" customFormat="1" x14ac:dyDescent="0.2"/>
    <row r="939983" s="12" customFormat="1" x14ac:dyDescent="0.2"/>
    <row r="939984" s="12" customFormat="1" x14ac:dyDescent="0.2"/>
    <row r="939985" s="12" customFormat="1" x14ac:dyDescent="0.2"/>
    <row r="939986" s="12" customFormat="1" x14ac:dyDescent="0.2"/>
    <row r="939987" s="12" customFormat="1" x14ac:dyDescent="0.2"/>
    <row r="939988" s="12" customFormat="1" x14ac:dyDescent="0.2"/>
    <row r="939989" s="12" customFormat="1" x14ac:dyDescent="0.2"/>
    <row r="939990" s="12" customFormat="1" x14ac:dyDescent="0.2"/>
    <row r="939991" s="12" customFormat="1" x14ac:dyDescent="0.2"/>
    <row r="939992" s="12" customFormat="1" x14ac:dyDescent="0.2"/>
    <row r="939993" s="12" customFormat="1" x14ac:dyDescent="0.2"/>
    <row r="939994" s="12" customFormat="1" x14ac:dyDescent="0.2"/>
    <row r="939995" s="12" customFormat="1" x14ac:dyDescent="0.2"/>
    <row r="939996" s="12" customFormat="1" x14ac:dyDescent="0.2"/>
    <row r="939997" s="12" customFormat="1" x14ac:dyDescent="0.2"/>
    <row r="939998" s="12" customFormat="1" x14ac:dyDescent="0.2"/>
    <row r="939999" s="12" customFormat="1" x14ac:dyDescent="0.2"/>
    <row r="940000" s="12" customFormat="1" x14ac:dyDescent="0.2"/>
    <row r="940001" s="12" customFormat="1" x14ac:dyDescent="0.2"/>
    <row r="940002" s="12" customFormat="1" x14ac:dyDescent="0.2"/>
    <row r="940003" s="12" customFormat="1" x14ac:dyDescent="0.2"/>
    <row r="940004" s="12" customFormat="1" x14ac:dyDescent="0.2"/>
    <row r="940005" s="12" customFormat="1" x14ac:dyDescent="0.2"/>
    <row r="940006" s="12" customFormat="1" x14ac:dyDescent="0.2"/>
    <row r="940007" s="12" customFormat="1" x14ac:dyDescent="0.2"/>
    <row r="940008" s="12" customFormat="1" x14ac:dyDescent="0.2"/>
    <row r="940009" s="12" customFormat="1" x14ac:dyDescent="0.2"/>
    <row r="940010" s="12" customFormat="1" x14ac:dyDescent="0.2"/>
    <row r="940011" s="12" customFormat="1" x14ac:dyDescent="0.2"/>
    <row r="940012" s="12" customFormat="1" x14ac:dyDescent="0.2"/>
    <row r="940013" s="12" customFormat="1" x14ac:dyDescent="0.2"/>
    <row r="940014" s="12" customFormat="1" x14ac:dyDescent="0.2"/>
    <row r="940015" s="12" customFormat="1" x14ac:dyDescent="0.2"/>
    <row r="940016" s="12" customFormat="1" x14ac:dyDescent="0.2"/>
    <row r="940017" s="12" customFormat="1" x14ac:dyDescent="0.2"/>
    <row r="940018" s="12" customFormat="1" x14ac:dyDescent="0.2"/>
    <row r="940019" s="12" customFormat="1" x14ac:dyDescent="0.2"/>
    <row r="940020" s="12" customFormat="1" x14ac:dyDescent="0.2"/>
    <row r="940021" s="12" customFormat="1" x14ac:dyDescent="0.2"/>
    <row r="940022" s="12" customFormat="1" x14ac:dyDescent="0.2"/>
    <row r="940023" s="12" customFormat="1" x14ac:dyDescent="0.2"/>
    <row r="940024" s="12" customFormat="1" x14ac:dyDescent="0.2"/>
    <row r="940025" s="12" customFormat="1" x14ac:dyDescent="0.2"/>
    <row r="940026" s="12" customFormat="1" x14ac:dyDescent="0.2"/>
    <row r="940027" s="12" customFormat="1" x14ac:dyDescent="0.2"/>
    <row r="940028" s="12" customFormat="1" x14ac:dyDescent="0.2"/>
    <row r="940029" s="12" customFormat="1" x14ac:dyDescent="0.2"/>
    <row r="940030" s="12" customFormat="1" x14ac:dyDescent="0.2"/>
    <row r="940031" s="12" customFormat="1" x14ac:dyDescent="0.2"/>
    <row r="940032" s="12" customFormat="1" x14ac:dyDescent="0.2"/>
    <row r="940033" s="12" customFormat="1" x14ac:dyDescent="0.2"/>
    <row r="940034" s="12" customFormat="1" x14ac:dyDescent="0.2"/>
    <row r="940035" s="12" customFormat="1" x14ac:dyDescent="0.2"/>
    <row r="940036" s="12" customFormat="1" x14ac:dyDescent="0.2"/>
    <row r="940037" s="12" customFormat="1" x14ac:dyDescent="0.2"/>
    <row r="940038" s="12" customFormat="1" x14ac:dyDescent="0.2"/>
    <row r="940039" s="12" customFormat="1" x14ac:dyDescent="0.2"/>
    <row r="940040" s="12" customFormat="1" x14ac:dyDescent="0.2"/>
    <row r="940041" s="12" customFormat="1" x14ac:dyDescent="0.2"/>
    <row r="940042" s="12" customFormat="1" x14ac:dyDescent="0.2"/>
    <row r="940043" s="12" customFormat="1" x14ac:dyDescent="0.2"/>
    <row r="940044" s="12" customFormat="1" x14ac:dyDescent="0.2"/>
    <row r="940045" s="12" customFormat="1" x14ac:dyDescent="0.2"/>
    <row r="940046" s="12" customFormat="1" x14ac:dyDescent="0.2"/>
    <row r="940047" s="12" customFormat="1" x14ac:dyDescent="0.2"/>
    <row r="940048" s="12" customFormat="1" x14ac:dyDescent="0.2"/>
    <row r="940049" s="12" customFormat="1" x14ac:dyDescent="0.2"/>
    <row r="940050" s="12" customFormat="1" x14ac:dyDescent="0.2"/>
    <row r="940051" s="12" customFormat="1" x14ac:dyDescent="0.2"/>
    <row r="940052" s="12" customFormat="1" x14ac:dyDescent="0.2"/>
    <row r="940053" s="12" customFormat="1" x14ac:dyDescent="0.2"/>
    <row r="940054" s="12" customFormat="1" x14ac:dyDescent="0.2"/>
    <row r="940055" s="12" customFormat="1" x14ac:dyDescent="0.2"/>
    <row r="940056" s="12" customFormat="1" x14ac:dyDescent="0.2"/>
    <row r="940057" s="12" customFormat="1" x14ac:dyDescent="0.2"/>
    <row r="940058" s="12" customFormat="1" x14ac:dyDescent="0.2"/>
    <row r="940059" s="12" customFormat="1" x14ac:dyDescent="0.2"/>
    <row r="940060" s="12" customFormat="1" x14ac:dyDescent="0.2"/>
    <row r="940061" s="12" customFormat="1" x14ac:dyDescent="0.2"/>
    <row r="940062" s="12" customFormat="1" x14ac:dyDescent="0.2"/>
    <row r="940063" s="12" customFormat="1" x14ac:dyDescent="0.2"/>
    <row r="940064" s="12" customFormat="1" x14ac:dyDescent="0.2"/>
    <row r="940065" s="12" customFormat="1" x14ac:dyDescent="0.2"/>
    <row r="940066" s="12" customFormat="1" x14ac:dyDescent="0.2"/>
    <row r="940067" s="12" customFormat="1" x14ac:dyDescent="0.2"/>
    <row r="940068" s="12" customFormat="1" x14ac:dyDescent="0.2"/>
    <row r="940069" s="12" customFormat="1" x14ac:dyDescent="0.2"/>
    <row r="940070" s="12" customFormat="1" x14ac:dyDescent="0.2"/>
    <row r="940071" s="12" customFormat="1" x14ac:dyDescent="0.2"/>
    <row r="940072" s="12" customFormat="1" x14ac:dyDescent="0.2"/>
    <row r="940073" s="12" customFormat="1" x14ac:dyDescent="0.2"/>
    <row r="940074" s="12" customFormat="1" x14ac:dyDescent="0.2"/>
    <row r="940075" s="12" customFormat="1" x14ac:dyDescent="0.2"/>
    <row r="940076" s="12" customFormat="1" x14ac:dyDescent="0.2"/>
    <row r="940077" s="12" customFormat="1" x14ac:dyDescent="0.2"/>
    <row r="940078" s="12" customFormat="1" x14ac:dyDescent="0.2"/>
    <row r="940079" s="12" customFormat="1" x14ac:dyDescent="0.2"/>
    <row r="940080" s="12" customFormat="1" x14ac:dyDescent="0.2"/>
    <row r="940081" s="12" customFormat="1" x14ac:dyDescent="0.2"/>
    <row r="940082" s="12" customFormat="1" x14ac:dyDescent="0.2"/>
    <row r="940083" s="12" customFormat="1" x14ac:dyDescent="0.2"/>
    <row r="940084" s="12" customFormat="1" x14ac:dyDescent="0.2"/>
    <row r="940085" s="12" customFormat="1" x14ac:dyDescent="0.2"/>
    <row r="940086" s="12" customFormat="1" x14ac:dyDescent="0.2"/>
    <row r="940087" s="12" customFormat="1" x14ac:dyDescent="0.2"/>
    <row r="940088" s="12" customFormat="1" x14ac:dyDescent="0.2"/>
    <row r="940089" s="12" customFormat="1" x14ac:dyDescent="0.2"/>
    <row r="940090" s="12" customFormat="1" x14ac:dyDescent="0.2"/>
    <row r="940091" s="12" customFormat="1" x14ac:dyDescent="0.2"/>
    <row r="940092" s="12" customFormat="1" x14ac:dyDescent="0.2"/>
    <row r="940093" s="12" customFormat="1" x14ac:dyDescent="0.2"/>
    <row r="940094" s="12" customFormat="1" x14ac:dyDescent="0.2"/>
    <row r="940095" s="12" customFormat="1" x14ac:dyDescent="0.2"/>
    <row r="940096" s="12" customFormat="1" x14ac:dyDescent="0.2"/>
    <row r="940097" s="12" customFormat="1" x14ac:dyDescent="0.2"/>
    <row r="940098" s="12" customFormat="1" x14ac:dyDescent="0.2"/>
    <row r="940099" s="12" customFormat="1" x14ac:dyDescent="0.2"/>
    <row r="940100" s="12" customFormat="1" x14ac:dyDescent="0.2"/>
    <row r="940101" s="12" customFormat="1" x14ac:dyDescent="0.2"/>
    <row r="940102" s="12" customFormat="1" x14ac:dyDescent="0.2"/>
    <row r="940103" s="12" customFormat="1" x14ac:dyDescent="0.2"/>
    <row r="940104" s="12" customFormat="1" x14ac:dyDescent="0.2"/>
    <row r="940105" s="12" customFormat="1" x14ac:dyDescent="0.2"/>
    <row r="940106" s="12" customFormat="1" x14ac:dyDescent="0.2"/>
    <row r="940107" s="12" customFormat="1" x14ac:dyDescent="0.2"/>
    <row r="940108" s="12" customFormat="1" x14ac:dyDescent="0.2"/>
    <row r="940109" s="12" customFormat="1" x14ac:dyDescent="0.2"/>
    <row r="940110" s="12" customFormat="1" x14ac:dyDescent="0.2"/>
    <row r="940111" s="12" customFormat="1" x14ac:dyDescent="0.2"/>
    <row r="940112" s="12" customFormat="1" x14ac:dyDescent="0.2"/>
    <row r="940113" s="12" customFormat="1" x14ac:dyDescent="0.2"/>
    <row r="940114" s="12" customFormat="1" x14ac:dyDescent="0.2"/>
    <row r="940115" s="12" customFormat="1" x14ac:dyDescent="0.2"/>
    <row r="940116" s="12" customFormat="1" x14ac:dyDescent="0.2"/>
    <row r="940117" s="12" customFormat="1" x14ac:dyDescent="0.2"/>
    <row r="940118" s="12" customFormat="1" x14ac:dyDescent="0.2"/>
    <row r="940119" s="12" customFormat="1" x14ac:dyDescent="0.2"/>
    <row r="940120" s="12" customFormat="1" x14ac:dyDescent="0.2"/>
    <row r="940121" s="12" customFormat="1" x14ac:dyDescent="0.2"/>
    <row r="940122" s="12" customFormat="1" x14ac:dyDescent="0.2"/>
    <row r="940123" s="12" customFormat="1" x14ac:dyDescent="0.2"/>
    <row r="940124" s="12" customFormat="1" x14ac:dyDescent="0.2"/>
    <row r="940125" s="12" customFormat="1" x14ac:dyDescent="0.2"/>
    <row r="940126" s="12" customFormat="1" x14ac:dyDescent="0.2"/>
    <row r="940127" s="12" customFormat="1" x14ac:dyDescent="0.2"/>
    <row r="940128" s="12" customFormat="1" x14ac:dyDescent="0.2"/>
    <row r="940129" s="12" customFormat="1" x14ac:dyDescent="0.2"/>
    <row r="940130" s="12" customFormat="1" x14ac:dyDescent="0.2"/>
    <row r="940131" s="12" customFormat="1" x14ac:dyDescent="0.2"/>
    <row r="940132" s="12" customFormat="1" x14ac:dyDescent="0.2"/>
    <row r="940133" s="12" customFormat="1" x14ac:dyDescent="0.2"/>
    <row r="940134" s="12" customFormat="1" x14ac:dyDescent="0.2"/>
    <row r="940135" s="12" customFormat="1" x14ac:dyDescent="0.2"/>
    <row r="940136" s="12" customFormat="1" x14ac:dyDescent="0.2"/>
    <row r="940137" s="12" customFormat="1" x14ac:dyDescent="0.2"/>
    <row r="940138" s="12" customFormat="1" x14ac:dyDescent="0.2"/>
    <row r="940139" s="12" customFormat="1" x14ac:dyDescent="0.2"/>
    <row r="940140" s="12" customFormat="1" x14ac:dyDescent="0.2"/>
    <row r="940141" s="12" customFormat="1" x14ac:dyDescent="0.2"/>
    <row r="940142" s="12" customFormat="1" x14ac:dyDescent="0.2"/>
    <row r="940143" s="12" customFormat="1" x14ac:dyDescent="0.2"/>
    <row r="940144" s="12" customFormat="1" x14ac:dyDescent="0.2"/>
    <row r="940145" s="12" customFormat="1" x14ac:dyDescent="0.2"/>
    <row r="940146" s="12" customFormat="1" x14ac:dyDescent="0.2"/>
    <row r="940147" s="12" customFormat="1" x14ac:dyDescent="0.2"/>
    <row r="940148" s="12" customFormat="1" x14ac:dyDescent="0.2"/>
    <row r="940149" s="12" customFormat="1" x14ac:dyDescent="0.2"/>
    <row r="940150" s="12" customFormat="1" x14ac:dyDescent="0.2"/>
    <row r="940151" s="12" customFormat="1" x14ac:dyDescent="0.2"/>
    <row r="940152" s="12" customFormat="1" x14ac:dyDescent="0.2"/>
    <row r="940153" s="12" customFormat="1" x14ac:dyDescent="0.2"/>
    <row r="940154" s="12" customFormat="1" x14ac:dyDescent="0.2"/>
    <row r="940155" s="12" customFormat="1" x14ac:dyDescent="0.2"/>
    <row r="940156" s="12" customFormat="1" x14ac:dyDescent="0.2"/>
    <row r="940157" s="12" customFormat="1" x14ac:dyDescent="0.2"/>
    <row r="940158" s="12" customFormat="1" x14ac:dyDescent="0.2"/>
    <row r="940159" s="12" customFormat="1" x14ac:dyDescent="0.2"/>
    <row r="940160" s="12" customFormat="1" x14ac:dyDescent="0.2"/>
    <row r="940161" s="12" customFormat="1" x14ac:dyDescent="0.2"/>
    <row r="940162" s="12" customFormat="1" x14ac:dyDescent="0.2"/>
    <row r="940163" s="12" customFormat="1" x14ac:dyDescent="0.2"/>
    <row r="940164" s="12" customFormat="1" x14ac:dyDescent="0.2"/>
    <row r="940165" s="12" customFormat="1" x14ac:dyDescent="0.2"/>
    <row r="940166" s="12" customFormat="1" x14ac:dyDescent="0.2"/>
    <row r="940167" s="12" customFormat="1" x14ac:dyDescent="0.2"/>
    <row r="940168" s="12" customFormat="1" x14ac:dyDescent="0.2"/>
    <row r="940169" s="12" customFormat="1" x14ac:dyDescent="0.2"/>
    <row r="940170" s="12" customFormat="1" x14ac:dyDescent="0.2"/>
    <row r="940171" s="12" customFormat="1" x14ac:dyDescent="0.2"/>
    <row r="940172" s="12" customFormat="1" x14ac:dyDescent="0.2"/>
    <row r="940173" s="12" customFormat="1" x14ac:dyDescent="0.2"/>
    <row r="940174" s="12" customFormat="1" x14ac:dyDescent="0.2"/>
    <row r="940175" s="12" customFormat="1" x14ac:dyDescent="0.2"/>
    <row r="940176" s="12" customFormat="1" x14ac:dyDescent="0.2"/>
    <row r="940177" s="12" customFormat="1" x14ac:dyDescent="0.2"/>
    <row r="940178" s="12" customFormat="1" x14ac:dyDescent="0.2"/>
    <row r="940179" s="12" customFormat="1" x14ac:dyDescent="0.2"/>
    <row r="940180" s="12" customFormat="1" x14ac:dyDescent="0.2"/>
    <row r="940181" s="12" customFormat="1" x14ac:dyDescent="0.2"/>
    <row r="940182" s="12" customFormat="1" x14ac:dyDescent="0.2"/>
    <row r="940183" s="12" customFormat="1" x14ac:dyDescent="0.2"/>
    <row r="940184" s="12" customFormat="1" x14ac:dyDescent="0.2"/>
    <row r="940185" s="12" customFormat="1" x14ac:dyDescent="0.2"/>
    <row r="940186" s="12" customFormat="1" x14ac:dyDescent="0.2"/>
    <row r="940187" s="12" customFormat="1" x14ac:dyDescent="0.2"/>
    <row r="940188" s="12" customFormat="1" x14ac:dyDescent="0.2"/>
    <row r="940189" s="12" customFormat="1" x14ac:dyDescent="0.2"/>
    <row r="940190" s="12" customFormat="1" x14ac:dyDescent="0.2"/>
    <row r="940191" s="12" customFormat="1" x14ac:dyDescent="0.2"/>
    <row r="940192" s="12" customFormat="1" x14ac:dyDescent="0.2"/>
    <row r="940193" s="12" customFormat="1" x14ac:dyDescent="0.2"/>
    <row r="940194" s="12" customFormat="1" x14ac:dyDescent="0.2"/>
    <row r="940195" s="12" customFormat="1" x14ac:dyDescent="0.2"/>
    <row r="940196" s="12" customFormat="1" x14ac:dyDescent="0.2"/>
    <row r="940197" s="12" customFormat="1" x14ac:dyDescent="0.2"/>
    <row r="940198" s="12" customFormat="1" x14ac:dyDescent="0.2"/>
    <row r="940199" s="12" customFormat="1" x14ac:dyDescent="0.2"/>
    <row r="940200" s="12" customFormat="1" x14ac:dyDescent="0.2"/>
    <row r="940201" s="12" customFormat="1" x14ac:dyDescent="0.2"/>
    <row r="940202" s="12" customFormat="1" x14ac:dyDescent="0.2"/>
    <row r="940203" s="12" customFormat="1" x14ac:dyDescent="0.2"/>
    <row r="940204" s="12" customFormat="1" x14ac:dyDescent="0.2"/>
    <row r="940205" s="12" customFormat="1" x14ac:dyDescent="0.2"/>
    <row r="940206" s="12" customFormat="1" x14ac:dyDescent="0.2"/>
    <row r="940207" s="12" customFormat="1" x14ac:dyDescent="0.2"/>
    <row r="940208" s="12" customFormat="1" x14ac:dyDescent="0.2"/>
    <row r="940209" s="12" customFormat="1" x14ac:dyDescent="0.2"/>
    <row r="940210" s="12" customFormat="1" x14ac:dyDescent="0.2"/>
    <row r="940211" s="12" customFormat="1" x14ac:dyDescent="0.2"/>
    <row r="940212" s="12" customFormat="1" x14ac:dyDescent="0.2"/>
    <row r="940213" s="12" customFormat="1" x14ac:dyDescent="0.2"/>
    <row r="940214" s="12" customFormat="1" x14ac:dyDescent="0.2"/>
    <row r="940215" s="12" customFormat="1" x14ac:dyDescent="0.2"/>
    <row r="940216" s="12" customFormat="1" x14ac:dyDescent="0.2"/>
    <row r="940217" s="12" customFormat="1" x14ac:dyDescent="0.2"/>
    <row r="940218" s="12" customFormat="1" x14ac:dyDescent="0.2"/>
    <row r="940219" s="12" customFormat="1" x14ac:dyDescent="0.2"/>
    <row r="940220" s="12" customFormat="1" x14ac:dyDescent="0.2"/>
    <row r="940221" s="12" customFormat="1" x14ac:dyDescent="0.2"/>
    <row r="940222" s="12" customFormat="1" x14ac:dyDescent="0.2"/>
    <row r="940223" s="12" customFormat="1" x14ac:dyDescent="0.2"/>
    <row r="940224" s="12" customFormat="1" x14ac:dyDescent="0.2"/>
    <row r="940225" s="12" customFormat="1" x14ac:dyDescent="0.2"/>
    <row r="940226" s="12" customFormat="1" x14ac:dyDescent="0.2"/>
    <row r="940227" s="12" customFormat="1" x14ac:dyDescent="0.2"/>
    <row r="940228" s="12" customFormat="1" x14ac:dyDescent="0.2"/>
    <row r="940229" s="12" customFormat="1" x14ac:dyDescent="0.2"/>
    <row r="940230" s="12" customFormat="1" x14ac:dyDescent="0.2"/>
    <row r="940231" s="12" customFormat="1" x14ac:dyDescent="0.2"/>
    <row r="940232" s="12" customFormat="1" x14ac:dyDescent="0.2"/>
    <row r="940233" s="12" customFormat="1" x14ac:dyDescent="0.2"/>
    <row r="940234" s="12" customFormat="1" x14ac:dyDescent="0.2"/>
    <row r="940235" s="12" customFormat="1" x14ac:dyDescent="0.2"/>
    <row r="940236" s="12" customFormat="1" x14ac:dyDescent="0.2"/>
    <row r="940237" s="12" customFormat="1" x14ac:dyDescent="0.2"/>
    <row r="940238" s="12" customFormat="1" x14ac:dyDescent="0.2"/>
    <row r="940239" s="12" customFormat="1" x14ac:dyDescent="0.2"/>
    <row r="940240" s="12" customFormat="1" x14ac:dyDescent="0.2"/>
    <row r="940241" s="12" customFormat="1" x14ac:dyDescent="0.2"/>
    <row r="940242" s="12" customFormat="1" x14ac:dyDescent="0.2"/>
    <row r="940243" s="12" customFormat="1" x14ac:dyDescent="0.2"/>
    <row r="940244" s="12" customFormat="1" x14ac:dyDescent="0.2"/>
    <row r="940245" s="12" customFormat="1" x14ac:dyDescent="0.2"/>
    <row r="940246" s="12" customFormat="1" x14ac:dyDescent="0.2"/>
    <row r="940247" s="12" customFormat="1" x14ac:dyDescent="0.2"/>
    <row r="940248" s="12" customFormat="1" x14ac:dyDescent="0.2"/>
    <row r="940249" s="12" customFormat="1" x14ac:dyDescent="0.2"/>
    <row r="940250" s="12" customFormat="1" x14ac:dyDescent="0.2"/>
    <row r="940251" s="12" customFormat="1" x14ac:dyDescent="0.2"/>
    <row r="940252" s="12" customFormat="1" x14ac:dyDescent="0.2"/>
    <row r="940253" s="12" customFormat="1" x14ac:dyDescent="0.2"/>
    <row r="940254" s="12" customFormat="1" x14ac:dyDescent="0.2"/>
    <row r="940255" s="12" customFormat="1" x14ac:dyDescent="0.2"/>
    <row r="940256" s="12" customFormat="1" x14ac:dyDescent="0.2"/>
    <row r="940257" s="12" customFormat="1" x14ac:dyDescent="0.2"/>
    <row r="940258" s="12" customFormat="1" x14ac:dyDescent="0.2"/>
    <row r="940259" s="12" customFormat="1" x14ac:dyDescent="0.2"/>
    <row r="940260" s="12" customFormat="1" x14ac:dyDescent="0.2"/>
    <row r="940261" s="12" customFormat="1" x14ac:dyDescent="0.2"/>
    <row r="940262" s="12" customFormat="1" x14ac:dyDescent="0.2"/>
    <row r="940263" s="12" customFormat="1" x14ac:dyDescent="0.2"/>
    <row r="940264" s="12" customFormat="1" x14ac:dyDescent="0.2"/>
    <row r="940265" s="12" customFormat="1" x14ac:dyDescent="0.2"/>
    <row r="940266" s="12" customFormat="1" x14ac:dyDescent="0.2"/>
    <row r="940267" s="12" customFormat="1" x14ac:dyDescent="0.2"/>
    <row r="940268" s="12" customFormat="1" x14ac:dyDescent="0.2"/>
    <row r="940269" s="12" customFormat="1" x14ac:dyDescent="0.2"/>
    <row r="940270" s="12" customFormat="1" x14ac:dyDescent="0.2"/>
    <row r="940271" s="12" customFormat="1" x14ac:dyDescent="0.2"/>
    <row r="940272" s="12" customFormat="1" x14ac:dyDescent="0.2"/>
    <row r="940273" s="12" customFormat="1" x14ac:dyDescent="0.2"/>
    <row r="940274" s="12" customFormat="1" x14ac:dyDescent="0.2"/>
    <row r="940275" s="12" customFormat="1" x14ac:dyDescent="0.2"/>
    <row r="940276" s="12" customFormat="1" x14ac:dyDescent="0.2"/>
    <row r="940277" s="12" customFormat="1" x14ac:dyDescent="0.2"/>
    <row r="940278" s="12" customFormat="1" x14ac:dyDescent="0.2"/>
    <row r="940279" s="12" customFormat="1" x14ac:dyDescent="0.2"/>
    <row r="940280" s="12" customFormat="1" x14ac:dyDescent="0.2"/>
    <row r="940281" s="12" customFormat="1" x14ac:dyDescent="0.2"/>
    <row r="940282" s="12" customFormat="1" x14ac:dyDescent="0.2"/>
    <row r="940283" s="12" customFormat="1" x14ac:dyDescent="0.2"/>
    <row r="940284" s="12" customFormat="1" x14ac:dyDescent="0.2"/>
    <row r="940285" s="12" customFormat="1" x14ac:dyDescent="0.2"/>
    <row r="940286" s="12" customFormat="1" x14ac:dyDescent="0.2"/>
    <row r="940287" s="12" customFormat="1" x14ac:dyDescent="0.2"/>
    <row r="940288" s="12" customFormat="1" x14ac:dyDescent="0.2"/>
    <row r="940289" s="12" customFormat="1" x14ac:dyDescent="0.2"/>
    <row r="940290" s="12" customFormat="1" x14ac:dyDescent="0.2"/>
    <row r="940291" s="12" customFormat="1" x14ac:dyDescent="0.2"/>
    <row r="940292" s="12" customFormat="1" x14ac:dyDescent="0.2"/>
    <row r="940293" s="12" customFormat="1" x14ac:dyDescent="0.2"/>
    <row r="940294" s="12" customFormat="1" x14ac:dyDescent="0.2"/>
    <row r="940295" s="12" customFormat="1" x14ac:dyDescent="0.2"/>
    <row r="940296" s="12" customFormat="1" x14ac:dyDescent="0.2"/>
    <row r="940297" s="12" customFormat="1" x14ac:dyDescent="0.2"/>
    <row r="940298" s="12" customFormat="1" x14ac:dyDescent="0.2"/>
    <row r="940299" s="12" customFormat="1" x14ac:dyDescent="0.2"/>
    <row r="940300" s="12" customFormat="1" x14ac:dyDescent="0.2"/>
    <row r="940301" s="12" customFormat="1" x14ac:dyDescent="0.2"/>
    <row r="940302" s="12" customFormat="1" x14ac:dyDescent="0.2"/>
    <row r="940303" s="12" customFormat="1" x14ac:dyDescent="0.2"/>
    <row r="940304" s="12" customFormat="1" x14ac:dyDescent="0.2"/>
    <row r="940305" s="12" customFormat="1" x14ac:dyDescent="0.2"/>
    <row r="940306" s="12" customFormat="1" x14ac:dyDescent="0.2"/>
    <row r="940307" s="12" customFormat="1" x14ac:dyDescent="0.2"/>
    <row r="940308" s="12" customFormat="1" x14ac:dyDescent="0.2"/>
    <row r="940309" s="12" customFormat="1" x14ac:dyDescent="0.2"/>
    <row r="940310" s="12" customFormat="1" x14ac:dyDescent="0.2"/>
    <row r="940311" s="12" customFormat="1" x14ac:dyDescent="0.2"/>
    <row r="940312" s="12" customFormat="1" x14ac:dyDescent="0.2"/>
    <row r="940313" s="12" customFormat="1" x14ac:dyDescent="0.2"/>
    <row r="940314" s="12" customFormat="1" x14ac:dyDescent="0.2"/>
    <row r="940315" s="12" customFormat="1" x14ac:dyDescent="0.2"/>
    <row r="940316" s="12" customFormat="1" x14ac:dyDescent="0.2"/>
    <row r="940317" s="12" customFormat="1" x14ac:dyDescent="0.2"/>
    <row r="940318" s="12" customFormat="1" x14ac:dyDescent="0.2"/>
    <row r="940319" s="12" customFormat="1" x14ac:dyDescent="0.2"/>
    <row r="940320" s="12" customFormat="1" x14ac:dyDescent="0.2"/>
    <row r="940321" s="12" customFormat="1" x14ac:dyDescent="0.2"/>
    <row r="940322" s="12" customFormat="1" x14ac:dyDescent="0.2"/>
    <row r="940323" s="12" customFormat="1" x14ac:dyDescent="0.2"/>
    <row r="940324" s="12" customFormat="1" x14ac:dyDescent="0.2"/>
    <row r="940325" s="12" customFormat="1" x14ac:dyDescent="0.2"/>
    <row r="940326" s="12" customFormat="1" x14ac:dyDescent="0.2"/>
    <row r="940327" s="12" customFormat="1" x14ac:dyDescent="0.2"/>
    <row r="940328" s="12" customFormat="1" x14ac:dyDescent="0.2"/>
    <row r="940329" s="12" customFormat="1" x14ac:dyDescent="0.2"/>
    <row r="940330" s="12" customFormat="1" x14ac:dyDescent="0.2"/>
    <row r="940331" s="12" customFormat="1" x14ac:dyDescent="0.2"/>
    <row r="940332" s="12" customFormat="1" x14ac:dyDescent="0.2"/>
    <row r="940333" s="12" customFormat="1" x14ac:dyDescent="0.2"/>
    <row r="940334" s="12" customFormat="1" x14ac:dyDescent="0.2"/>
    <row r="940335" s="12" customFormat="1" x14ac:dyDescent="0.2"/>
    <row r="940336" s="12" customFormat="1" x14ac:dyDescent="0.2"/>
    <row r="940337" s="12" customFormat="1" x14ac:dyDescent="0.2"/>
    <row r="940338" s="12" customFormat="1" x14ac:dyDescent="0.2"/>
    <row r="940339" s="12" customFormat="1" x14ac:dyDescent="0.2"/>
    <row r="940340" s="12" customFormat="1" x14ac:dyDescent="0.2"/>
    <row r="940341" s="12" customFormat="1" x14ac:dyDescent="0.2"/>
    <row r="940342" s="12" customFormat="1" x14ac:dyDescent="0.2"/>
    <row r="940343" s="12" customFormat="1" x14ac:dyDescent="0.2"/>
    <row r="940344" s="12" customFormat="1" x14ac:dyDescent="0.2"/>
    <row r="940345" s="12" customFormat="1" x14ac:dyDescent="0.2"/>
    <row r="940346" s="12" customFormat="1" x14ac:dyDescent="0.2"/>
    <row r="940347" s="12" customFormat="1" x14ac:dyDescent="0.2"/>
    <row r="940348" s="12" customFormat="1" x14ac:dyDescent="0.2"/>
    <row r="940349" s="12" customFormat="1" x14ac:dyDescent="0.2"/>
    <row r="940350" s="12" customFormat="1" x14ac:dyDescent="0.2"/>
    <row r="940351" s="12" customFormat="1" x14ac:dyDescent="0.2"/>
    <row r="940352" s="12" customFormat="1" x14ac:dyDescent="0.2"/>
    <row r="940353" s="12" customFormat="1" x14ac:dyDescent="0.2"/>
    <row r="940354" s="12" customFormat="1" x14ac:dyDescent="0.2"/>
    <row r="940355" s="12" customFormat="1" x14ac:dyDescent="0.2"/>
    <row r="940356" s="12" customFormat="1" x14ac:dyDescent="0.2"/>
    <row r="940357" s="12" customFormat="1" x14ac:dyDescent="0.2"/>
    <row r="940358" s="12" customFormat="1" x14ac:dyDescent="0.2"/>
    <row r="940359" s="12" customFormat="1" x14ac:dyDescent="0.2"/>
    <row r="940360" s="12" customFormat="1" x14ac:dyDescent="0.2"/>
    <row r="940361" s="12" customFormat="1" x14ac:dyDescent="0.2"/>
    <row r="940362" s="12" customFormat="1" x14ac:dyDescent="0.2"/>
    <row r="940363" s="12" customFormat="1" x14ac:dyDescent="0.2"/>
    <row r="940364" s="12" customFormat="1" x14ac:dyDescent="0.2"/>
    <row r="940365" s="12" customFormat="1" x14ac:dyDescent="0.2"/>
    <row r="940366" s="12" customFormat="1" x14ac:dyDescent="0.2"/>
    <row r="940367" s="12" customFormat="1" x14ac:dyDescent="0.2"/>
    <row r="940368" s="12" customFormat="1" x14ac:dyDescent="0.2"/>
    <row r="940369" s="12" customFormat="1" x14ac:dyDescent="0.2"/>
    <row r="940370" s="12" customFormat="1" x14ac:dyDescent="0.2"/>
    <row r="940371" s="12" customFormat="1" x14ac:dyDescent="0.2"/>
    <row r="940372" s="12" customFormat="1" x14ac:dyDescent="0.2"/>
    <row r="940373" s="12" customFormat="1" x14ac:dyDescent="0.2"/>
    <row r="940374" s="12" customFormat="1" x14ac:dyDescent="0.2"/>
    <row r="940375" s="12" customFormat="1" x14ac:dyDescent="0.2"/>
    <row r="940376" s="12" customFormat="1" x14ac:dyDescent="0.2"/>
    <row r="940377" s="12" customFormat="1" x14ac:dyDescent="0.2"/>
    <row r="940378" s="12" customFormat="1" x14ac:dyDescent="0.2"/>
    <row r="940379" s="12" customFormat="1" x14ac:dyDescent="0.2"/>
    <row r="940380" s="12" customFormat="1" x14ac:dyDescent="0.2"/>
    <row r="940381" s="12" customFormat="1" x14ac:dyDescent="0.2"/>
    <row r="940382" s="12" customFormat="1" x14ac:dyDescent="0.2"/>
    <row r="940383" s="12" customFormat="1" x14ac:dyDescent="0.2"/>
    <row r="940384" s="12" customFormat="1" x14ac:dyDescent="0.2"/>
    <row r="940385" s="12" customFormat="1" x14ac:dyDescent="0.2"/>
    <row r="940386" s="12" customFormat="1" x14ac:dyDescent="0.2"/>
    <row r="940387" s="12" customFormat="1" x14ac:dyDescent="0.2"/>
    <row r="940388" s="12" customFormat="1" x14ac:dyDescent="0.2"/>
    <row r="940389" s="12" customFormat="1" x14ac:dyDescent="0.2"/>
    <row r="940390" s="12" customFormat="1" x14ac:dyDescent="0.2"/>
    <row r="940391" s="12" customFormat="1" x14ac:dyDescent="0.2"/>
    <row r="940392" s="12" customFormat="1" x14ac:dyDescent="0.2"/>
    <row r="940393" s="12" customFormat="1" x14ac:dyDescent="0.2"/>
    <row r="940394" s="12" customFormat="1" x14ac:dyDescent="0.2"/>
    <row r="940395" s="12" customFormat="1" x14ac:dyDescent="0.2"/>
    <row r="940396" s="12" customFormat="1" x14ac:dyDescent="0.2"/>
    <row r="940397" s="12" customFormat="1" x14ac:dyDescent="0.2"/>
    <row r="940398" s="12" customFormat="1" x14ac:dyDescent="0.2"/>
    <row r="940399" s="12" customFormat="1" x14ac:dyDescent="0.2"/>
    <row r="940400" s="12" customFormat="1" x14ac:dyDescent="0.2"/>
    <row r="940401" s="12" customFormat="1" x14ac:dyDescent="0.2"/>
    <row r="940402" s="12" customFormat="1" x14ac:dyDescent="0.2"/>
    <row r="940403" s="12" customFormat="1" x14ac:dyDescent="0.2"/>
    <row r="940404" s="12" customFormat="1" x14ac:dyDescent="0.2"/>
    <row r="940405" s="12" customFormat="1" x14ac:dyDescent="0.2"/>
    <row r="940406" s="12" customFormat="1" x14ac:dyDescent="0.2"/>
    <row r="940407" s="12" customFormat="1" x14ac:dyDescent="0.2"/>
    <row r="940408" s="12" customFormat="1" x14ac:dyDescent="0.2"/>
    <row r="940409" s="12" customFormat="1" x14ac:dyDescent="0.2"/>
    <row r="940410" s="12" customFormat="1" x14ac:dyDescent="0.2"/>
    <row r="940411" s="12" customFormat="1" x14ac:dyDescent="0.2"/>
    <row r="940412" s="12" customFormat="1" x14ac:dyDescent="0.2"/>
    <row r="940413" s="12" customFormat="1" x14ac:dyDescent="0.2"/>
    <row r="940414" s="12" customFormat="1" x14ac:dyDescent="0.2"/>
    <row r="940415" s="12" customFormat="1" x14ac:dyDescent="0.2"/>
    <row r="940416" s="12" customFormat="1" x14ac:dyDescent="0.2"/>
    <row r="940417" s="12" customFormat="1" x14ac:dyDescent="0.2"/>
    <row r="940418" s="12" customFormat="1" x14ac:dyDescent="0.2"/>
    <row r="940419" s="12" customFormat="1" x14ac:dyDescent="0.2"/>
    <row r="940420" s="12" customFormat="1" x14ac:dyDescent="0.2"/>
    <row r="940421" s="12" customFormat="1" x14ac:dyDescent="0.2"/>
    <row r="940422" s="12" customFormat="1" x14ac:dyDescent="0.2"/>
    <row r="940423" s="12" customFormat="1" x14ac:dyDescent="0.2"/>
    <row r="940424" s="12" customFormat="1" x14ac:dyDescent="0.2"/>
    <row r="940425" s="12" customFormat="1" x14ac:dyDescent="0.2"/>
    <row r="940426" s="12" customFormat="1" x14ac:dyDescent="0.2"/>
    <row r="940427" s="12" customFormat="1" x14ac:dyDescent="0.2"/>
    <row r="940428" s="12" customFormat="1" x14ac:dyDescent="0.2"/>
    <row r="940429" s="12" customFormat="1" x14ac:dyDescent="0.2"/>
    <row r="940430" s="12" customFormat="1" x14ac:dyDescent="0.2"/>
    <row r="940431" s="12" customFormat="1" x14ac:dyDescent="0.2"/>
    <row r="940432" s="12" customFormat="1" x14ac:dyDescent="0.2"/>
    <row r="940433" s="12" customFormat="1" x14ac:dyDescent="0.2"/>
    <row r="940434" s="12" customFormat="1" x14ac:dyDescent="0.2"/>
    <row r="940435" s="12" customFormat="1" x14ac:dyDescent="0.2"/>
    <row r="940436" s="12" customFormat="1" x14ac:dyDescent="0.2"/>
    <row r="940437" s="12" customFormat="1" x14ac:dyDescent="0.2"/>
    <row r="940438" s="12" customFormat="1" x14ac:dyDescent="0.2"/>
    <row r="940439" s="12" customFormat="1" x14ac:dyDescent="0.2"/>
    <row r="940440" s="12" customFormat="1" x14ac:dyDescent="0.2"/>
    <row r="940441" s="12" customFormat="1" x14ac:dyDescent="0.2"/>
    <row r="940442" s="12" customFormat="1" x14ac:dyDescent="0.2"/>
    <row r="940443" s="12" customFormat="1" x14ac:dyDescent="0.2"/>
    <row r="940444" s="12" customFormat="1" x14ac:dyDescent="0.2"/>
    <row r="940445" s="12" customFormat="1" x14ac:dyDescent="0.2"/>
    <row r="940446" s="12" customFormat="1" x14ac:dyDescent="0.2"/>
    <row r="940447" s="12" customFormat="1" x14ac:dyDescent="0.2"/>
    <row r="940448" s="12" customFormat="1" x14ac:dyDescent="0.2"/>
    <row r="940449" s="12" customFormat="1" x14ac:dyDescent="0.2"/>
    <row r="940450" s="12" customFormat="1" x14ac:dyDescent="0.2"/>
    <row r="940451" s="12" customFormat="1" x14ac:dyDescent="0.2"/>
    <row r="940452" s="12" customFormat="1" x14ac:dyDescent="0.2"/>
    <row r="940453" s="12" customFormat="1" x14ac:dyDescent="0.2"/>
    <row r="940454" s="12" customFormat="1" x14ac:dyDescent="0.2"/>
    <row r="940455" s="12" customFormat="1" x14ac:dyDescent="0.2"/>
    <row r="940456" s="12" customFormat="1" x14ac:dyDescent="0.2"/>
    <row r="940457" s="12" customFormat="1" x14ac:dyDescent="0.2"/>
    <row r="940458" s="12" customFormat="1" x14ac:dyDescent="0.2"/>
    <row r="940459" s="12" customFormat="1" x14ac:dyDescent="0.2"/>
    <row r="940460" s="12" customFormat="1" x14ac:dyDescent="0.2"/>
    <row r="940461" s="12" customFormat="1" x14ac:dyDescent="0.2"/>
    <row r="940462" s="12" customFormat="1" x14ac:dyDescent="0.2"/>
    <row r="940463" s="12" customFormat="1" x14ac:dyDescent="0.2"/>
    <row r="940464" s="12" customFormat="1" x14ac:dyDescent="0.2"/>
    <row r="940465" s="12" customFormat="1" x14ac:dyDescent="0.2"/>
    <row r="940466" s="12" customFormat="1" x14ac:dyDescent="0.2"/>
    <row r="940467" s="12" customFormat="1" x14ac:dyDescent="0.2"/>
    <row r="940468" s="12" customFormat="1" x14ac:dyDescent="0.2"/>
    <row r="940469" s="12" customFormat="1" x14ac:dyDescent="0.2"/>
    <row r="940470" s="12" customFormat="1" x14ac:dyDescent="0.2"/>
    <row r="940471" s="12" customFormat="1" x14ac:dyDescent="0.2"/>
    <row r="940472" s="12" customFormat="1" x14ac:dyDescent="0.2"/>
    <row r="940473" s="12" customFormat="1" x14ac:dyDescent="0.2"/>
    <row r="940474" s="12" customFormat="1" x14ac:dyDescent="0.2"/>
    <row r="940475" s="12" customFormat="1" x14ac:dyDescent="0.2"/>
    <row r="940476" s="12" customFormat="1" x14ac:dyDescent="0.2"/>
    <row r="940477" s="12" customFormat="1" x14ac:dyDescent="0.2"/>
    <row r="940478" s="12" customFormat="1" x14ac:dyDescent="0.2"/>
    <row r="940479" s="12" customFormat="1" x14ac:dyDescent="0.2"/>
    <row r="940480" s="12" customFormat="1" x14ac:dyDescent="0.2"/>
    <row r="940481" s="12" customFormat="1" x14ac:dyDescent="0.2"/>
    <row r="940482" s="12" customFormat="1" x14ac:dyDescent="0.2"/>
    <row r="940483" s="12" customFormat="1" x14ac:dyDescent="0.2"/>
    <row r="940484" s="12" customFormat="1" x14ac:dyDescent="0.2"/>
    <row r="940485" s="12" customFormat="1" x14ac:dyDescent="0.2"/>
    <row r="940486" s="12" customFormat="1" x14ac:dyDescent="0.2"/>
    <row r="940487" s="12" customFormat="1" x14ac:dyDescent="0.2"/>
    <row r="940488" s="12" customFormat="1" x14ac:dyDescent="0.2"/>
    <row r="940489" s="12" customFormat="1" x14ac:dyDescent="0.2"/>
    <row r="940490" s="12" customFormat="1" x14ac:dyDescent="0.2"/>
    <row r="940491" s="12" customFormat="1" x14ac:dyDescent="0.2"/>
    <row r="940492" s="12" customFormat="1" x14ac:dyDescent="0.2"/>
    <row r="940493" s="12" customFormat="1" x14ac:dyDescent="0.2"/>
    <row r="940494" s="12" customFormat="1" x14ac:dyDescent="0.2"/>
    <row r="940495" s="12" customFormat="1" x14ac:dyDescent="0.2"/>
    <row r="940496" s="12" customFormat="1" x14ac:dyDescent="0.2"/>
    <row r="940497" s="12" customFormat="1" x14ac:dyDescent="0.2"/>
    <row r="940498" s="12" customFormat="1" x14ac:dyDescent="0.2"/>
    <row r="940499" s="12" customFormat="1" x14ac:dyDescent="0.2"/>
    <row r="940500" s="12" customFormat="1" x14ac:dyDescent="0.2"/>
    <row r="940501" s="12" customFormat="1" x14ac:dyDescent="0.2"/>
    <row r="940502" s="12" customFormat="1" x14ac:dyDescent="0.2"/>
    <row r="940503" s="12" customFormat="1" x14ac:dyDescent="0.2"/>
    <row r="940504" s="12" customFormat="1" x14ac:dyDescent="0.2"/>
    <row r="940505" s="12" customFormat="1" x14ac:dyDescent="0.2"/>
    <row r="940506" s="12" customFormat="1" x14ac:dyDescent="0.2"/>
    <row r="940507" s="12" customFormat="1" x14ac:dyDescent="0.2"/>
    <row r="940508" s="12" customFormat="1" x14ac:dyDescent="0.2"/>
    <row r="940509" s="12" customFormat="1" x14ac:dyDescent="0.2"/>
    <row r="940510" s="12" customFormat="1" x14ac:dyDescent="0.2"/>
    <row r="940511" s="12" customFormat="1" x14ac:dyDescent="0.2"/>
    <row r="940512" s="12" customFormat="1" x14ac:dyDescent="0.2"/>
    <row r="940513" s="12" customFormat="1" x14ac:dyDescent="0.2"/>
    <row r="940514" s="12" customFormat="1" x14ac:dyDescent="0.2"/>
    <row r="940515" s="12" customFormat="1" x14ac:dyDescent="0.2"/>
    <row r="940516" s="12" customFormat="1" x14ac:dyDescent="0.2"/>
    <row r="940517" s="12" customFormat="1" x14ac:dyDescent="0.2"/>
    <row r="940518" s="12" customFormat="1" x14ac:dyDescent="0.2"/>
    <row r="940519" s="12" customFormat="1" x14ac:dyDescent="0.2"/>
    <row r="940520" s="12" customFormat="1" x14ac:dyDescent="0.2"/>
    <row r="940521" s="12" customFormat="1" x14ac:dyDescent="0.2"/>
    <row r="940522" s="12" customFormat="1" x14ac:dyDescent="0.2"/>
    <row r="940523" s="12" customFormat="1" x14ac:dyDescent="0.2"/>
    <row r="940524" s="12" customFormat="1" x14ac:dyDescent="0.2"/>
    <row r="940525" s="12" customFormat="1" x14ac:dyDescent="0.2"/>
    <row r="940526" s="12" customFormat="1" x14ac:dyDescent="0.2"/>
    <row r="940527" s="12" customFormat="1" x14ac:dyDescent="0.2"/>
    <row r="940528" s="12" customFormat="1" x14ac:dyDescent="0.2"/>
    <row r="940529" s="12" customFormat="1" x14ac:dyDescent="0.2"/>
    <row r="940530" s="12" customFormat="1" x14ac:dyDescent="0.2"/>
    <row r="940531" s="12" customFormat="1" x14ac:dyDescent="0.2"/>
    <row r="940532" s="12" customFormat="1" x14ac:dyDescent="0.2"/>
    <row r="940533" s="12" customFormat="1" x14ac:dyDescent="0.2"/>
    <row r="940534" s="12" customFormat="1" x14ac:dyDescent="0.2"/>
    <row r="940535" s="12" customFormat="1" x14ac:dyDescent="0.2"/>
    <row r="940536" s="12" customFormat="1" x14ac:dyDescent="0.2"/>
    <row r="940537" s="12" customFormat="1" x14ac:dyDescent="0.2"/>
    <row r="940538" s="12" customFormat="1" x14ac:dyDescent="0.2"/>
    <row r="940539" s="12" customFormat="1" x14ac:dyDescent="0.2"/>
    <row r="940540" s="12" customFormat="1" x14ac:dyDescent="0.2"/>
    <row r="940541" s="12" customFormat="1" x14ac:dyDescent="0.2"/>
    <row r="940542" s="12" customFormat="1" x14ac:dyDescent="0.2"/>
    <row r="940543" s="12" customFormat="1" x14ac:dyDescent="0.2"/>
    <row r="940544" s="12" customFormat="1" x14ac:dyDescent="0.2"/>
    <row r="940545" s="12" customFormat="1" x14ac:dyDescent="0.2"/>
    <row r="940546" s="12" customFormat="1" x14ac:dyDescent="0.2"/>
    <row r="940547" s="12" customFormat="1" x14ac:dyDescent="0.2"/>
    <row r="940548" s="12" customFormat="1" x14ac:dyDescent="0.2"/>
    <row r="940549" s="12" customFormat="1" x14ac:dyDescent="0.2"/>
    <row r="940550" s="12" customFormat="1" x14ac:dyDescent="0.2"/>
    <row r="940551" s="12" customFormat="1" x14ac:dyDescent="0.2"/>
    <row r="940552" s="12" customFormat="1" x14ac:dyDescent="0.2"/>
    <row r="940553" s="12" customFormat="1" x14ac:dyDescent="0.2"/>
    <row r="940554" s="12" customFormat="1" x14ac:dyDescent="0.2"/>
    <row r="940555" s="12" customFormat="1" x14ac:dyDescent="0.2"/>
    <row r="940556" s="12" customFormat="1" x14ac:dyDescent="0.2"/>
    <row r="940557" s="12" customFormat="1" x14ac:dyDescent="0.2"/>
    <row r="940558" s="12" customFormat="1" x14ac:dyDescent="0.2"/>
    <row r="940559" s="12" customFormat="1" x14ac:dyDescent="0.2"/>
    <row r="940560" s="12" customFormat="1" x14ac:dyDescent="0.2"/>
    <row r="940561" s="12" customFormat="1" x14ac:dyDescent="0.2"/>
    <row r="940562" s="12" customFormat="1" x14ac:dyDescent="0.2"/>
    <row r="940563" s="12" customFormat="1" x14ac:dyDescent="0.2"/>
    <row r="940564" s="12" customFormat="1" x14ac:dyDescent="0.2"/>
    <row r="940565" s="12" customFormat="1" x14ac:dyDescent="0.2"/>
    <row r="940566" s="12" customFormat="1" x14ac:dyDescent="0.2"/>
    <row r="940567" s="12" customFormat="1" x14ac:dyDescent="0.2"/>
    <row r="940568" s="12" customFormat="1" x14ac:dyDescent="0.2"/>
    <row r="940569" s="12" customFormat="1" x14ac:dyDescent="0.2"/>
    <row r="940570" s="12" customFormat="1" x14ac:dyDescent="0.2"/>
    <row r="940571" s="12" customFormat="1" x14ac:dyDescent="0.2"/>
    <row r="940572" s="12" customFormat="1" x14ac:dyDescent="0.2"/>
    <row r="940573" s="12" customFormat="1" x14ac:dyDescent="0.2"/>
    <row r="940574" s="12" customFormat="1" x14ac:dyDescent="0.2"/>
    <row r="940575" s="12" customFormat="1" x14ac:dyDescent="0.2"/>
    <row r="940576" s="12" customFormat="1" x14ac:dyDescent="0.2"/>
    <row r="940577" s="12" customFormat="1" x14ac:dyDescent="0.2"/>
    <row r="940578" s="12" customFormat="1" x14ac:dyDescent="0.2"/>
    <row r="940579" s="12" customFormat="1" x14ac:dyDescent="0.2"/>
    <row r="940580" s="12" customFormat="1" x14ac:dyDescent="0.2"/>
    <row r="940581" s="12" customFormat="1" x14ac:dyDescent="0.2"/>
    <row r="940582" s="12" customFormat="1" x14ac:dyDescent="0.2"/>
    <row r="940583" s="12" customFormat="1" x14ac:dyDescent="0.2"/>
    <row r="940584" s="12" customFormat="1" x14ac:dyDescent="0.2"/>
    <row r="940585" s="12" customFormat="1" x14ac:dyDescent="0.2"/>
    <row r="940586" s="12" customFormat="1" x14ac:dyDescent="0.2"/>
    <row r="940587" s="12" customFormat="1" x14ac:dyDescent="0.2"/>
    <row r="940588" s="12" customFormat="1" x14ac:dyDescent="0.2"/>
    <row r="940589" s="12" customFormat="1" x14ac:dyDescent="0.2"/>
    <row r="940590" s="12" customFormat="1" x14ac:dyDescent="0.2"/>
    <row r="940591" s="12" customFormat="1" x14ac:dyDescent="0.2"/>
    <row r="940592" s="12" customFormat="1" x14ac:dyDescent="0.2"/>
    <row r="940593" s="12" customFormat="1" x14ac:dyDescent="0.2"/>
    <row r="940594" s="12" customFormat="1" x14ac:dyDescent="0.2"/>
    <row r="940595" s="12" customFormat="1" x14ac:dyDescent="0.2"/>
    <row r="940596" s="12" customFormat="1" x14ac:dyDescent="0.2"/>
    <row r="940597" s="12" customFormat="1" x14ac:dyDescent="0.2"/>
    <row r="940598" s="12" customFormat="1" x14ac:dyDescent="0.2"/>
    <row r="940599" s="12" customFormat="1" x14ac:dyDescent="0.2"/>
    <row r="940600" s="12" customFormat="1" x14ac:dyDescent="0.2"/>
    <row r="940601" s="12" customFormat="1" x14ac:dyDescent="0.2"/>
    <row r="940602" s="12" customFormat="1" x14ac:dyDescent="0.2"/>
    <row r="940603" s="12" customFormat="1" x14ac:dyDescent="0.2"/>
    <row r="940604" s="12" customFormat="1" x14ac:dyDescent="0.2"/>
    <row r="940605" s="12" customFormat="1" x14ac:dyDescent="0.2"/>
    <row r="940606" s="12" customFormat="1" x14ac:dyDescent="0.2"/>
    <row r="940607" s="12" customFormat="1" x14ac:dyDescent="0.2"/>
    <row r="940608" s="12" customFormat="1" x14ac:dyDescent="0.2"/>
    <row r="940609" s="12" customFormat="1" x14ac:dyDescent="0.2"/>
    <row r="940610" s="12" customFormat="1" x14ac:dyDescent="0.2"/>
    <row r="940611" s="12" customFormat="1" x14ac:dyDescent="0.2"/>
    <row r="940612" s="12" customFormat="1" x14ac:dyDescent="0.2"/>
    <row r="940613" s="12" customFormat="1" x14ac:dyDescent="0.2"/>
    <row r="940614" s="12" customFormat="1" x14ac:dyDescent="0.2"/>
    <row r="940615" s="12" customFormat="1" x14ac:dyDescent="0.2"/>
    <row r="940616" s="12" customFormat="1" x14ac:dyDescent="0.2"/>
    <row r="940617" s="12" customFormat="1" x14ac:dyDescent="0.2"/>
    <row r="940618" s="12" customFormat="1" x14ac:dyDescent="0.2"/>
    <row r="940619" s="12" customFormat="1" x14ac:dyDescent="0.2"/>
    <row r="940620" s="12" customFormat="1" x14ac:dyDescent="0.2"/>
    <row r="940621" s="12" customFormat="1" x14ac:dyDescent="0.2"/>
    <row r="940622" s="12" customFormat="1" x14ac:dyDescent="0.2"/>
    <row r="940623" s="12" customFormat="1" x14ac:dyDescent="0.2"/>
    <row r="940624" s="12" customFormat="1" x14ac:dyDescent="0.2"/>
    <row r="940625" s="12" customFormat="1" x14ac:dyDescent="0.2"/>
    <row r="940626" s="12" customFormat="1" x14ac:dyDescent="0.2"/>
    <row r="940627" s="12" customFormat="1" x14ac:dyDescent="0.2"/>
    <row r="940628" s="12" customFormat="1" x14ac:dyDescent="0.2"/>
    <row r="940629" s="12" customFormat="1" x14ac:dyDescent="0.2"/>
    <row r="940630" s="12" customFormat="1" x14ac:dyDescent="0.2"/>
    <row r="940631" s="12" customFormat="1" x14ac:dyDescent="0.2"/>
    <row r="940632" s="12" customFormat="1" x14ac:dyDescent="0.2"/>
    <row r="940633" s="12" customFormat="1" x14ac:dyDescent="0.2"/>
    <row r="940634" s="12" customFormat="1" x14ac:dyDescent="0.2"/>
    <row r="940635" s="12" customFormat="1" x14ac:dyDescent="0.2"/>
    <row r="940636" s="12" customFormat="1" x14ac:dyDescent="0.2"/>
    <row r="940637" s="12" customFormat="1" x14ac:dyDescent="0.2"/>
    <row r="940638" s="12" customFormat="1" x14ac:dyDescent="0.2"/>
    <row r="940639" s="12" customFormat="1" x14ac:dyDescent="0.2"/>
    <row r="940640" s="12" customFormat="1" x14ac:dyDescent="0.2"/>
    <row r="940641" s="12" customFormat="1" x14ac:dyDescent="0.2"/>
    <row r="940642" s="12" customFormat="1" x14ac:dyDescent="0.2"/>
    <row r="940643" s="12" customFormat="1" x14ac:dyDescent="0.2"/>
    <row r="940644" s="12" customFormat="1" x14ac:dyDescent="0.2"/>
    <row r="940645" s="12" customFormat="1" x14ac:dyDescent="0.2"/>
    <row r="940646" s="12" customFormat="1" x14ac:dyDescent="0.2"/>
    <row r="940647" s="12" customFormat="1" x14ac:dyDescent="0.2"/>
    <row r="940648" s="12" customFormat="1" x14ac:dyDescent="0.2"/>
    <row r="940649" s="12" customFormat="1" x14ac:dyDescent="0.2"/>
    <row r="940650" s="12" customFormat="1" x14ac:dyDescent="0.2"/>
    <row r="940651" s="12" customFormat="1" x14ac:dyDescent="0.2"/>
    <row r="940652" s="12" customFormat="1" x14ac:dyDescent="0.2"/>
    <row r="940653" s="12" customFormat="1" x14ac:dyDescent="0.2"/>
    <row r="940654" s="12" customFormat="1" x14ac:dyDescent="0.2"/>
    <row r="940655" s="12" customFormat="1" x14ac:dyDescent="0.2"/>
    <row r="940656" s="12" customFormat="1" x14ac:dyDescent="0.2"/>
    <row r="940657" s="12" customFormat="1" x14ac:dyDescent="0.2"/>
    <row r="940658" s="12" customFormat="1" x14ac:dyDescent="0.2"/>
    <row r="940659" s="12" customFormat="1" x14ac:dyDescent="0.2"/>
    <row r="940660" s="12" customFormat="1" x14ac:dyDescent="0.2"/>
    <row r="940661" s="12" customFormat="1" x14ac:dyDescent="0.2"/>
    <row r="940662" s="12" customFormat="1" x14ac:dyDescent="0.2"/>
    <row r="940663" s="12" customFormat="1" x14ac:dyDescent="0.2"/>
    <row r="940664" s="12" customFormat="1" x14ac:dyDescent="0.2"/>
    <row r="940665" s="12" customFormat="1" x14ac:dyDescent="0.2"/>
    <row r="940666" s="12" customFormat="1" x14ac:dyDescent="0.2"/>
    <row r="940667" s="12" customFormat="1" x14ac:dyDescent="0.2"/>
    <row r="940668" s="12" customFormat="1" x14ac:dyDescent="0.2"/>
    <row r="940669" s="12" customFormat="1" x14ac:dyDescent="0.2"/>
    <row r="940670" s="12" customFormat="1" x14ac:dyDescent="0.2"/>
    <row r="940671" s="12" customFormat="1" x14ac:dyDescent="0.2"/>
    <row r="940672" s="12" customFormat="1" x14ac:dyDescent="0.2"/>
    <row r="940673" s="12" customFormat="1" x14ac:dyDescent="0.2"/>
    <row r="940674" s="12" customFormat="1" x14ac:dyDescent="0.2"/>
    <row r="940675" s="12" customFormat="1" x14ac:dyDescent="0.2"/>
    <row r="940676" s="12" customFormat="1" x14ac:dyDescent="0.2"/>
    <row r="940677" s="12" customFormat="1" x14ac:dyDescent="0.2"/>
    <row r="940678" s="12" customFormat="1" x14ac:dyDescent="0.2"/>
    <row r="940679" s="12" customFormat="1" x14ac:dyDescent="0.2"/>
    <row r="940680" s="12" customFormat="1" x14ac:dyDescent="0.2"/>
    <row r="940681" s="12" customFormat="1" x14ac:dyDescent="0.2"/>
    <row r="940682" s="12" customFormat="1" x14ac:dyDescent="0.2"/>
    <row r="940683" s="12" customFormat="1" x14ac:dyDescent="0.2"/>
    <row r="940684" s="12" customFormat="1" x14ac:dyDescent="0.2"/>
    <row r="940685" s="12" customFormat="1" x14ac:dyDescent="0.2"/>
    <row r="940686" s="12" customFormat="1" x14ac:dyDescent="0.2"/>
    <row r="940687" s="12" customFormat="1" x14ac:dyDescent="0.2"/>
    <row r="940688" s="12" customFormat="1" x14ac:dyDescent="0.2"/>
    <row r="940689" s="12" customFormat="1" x14ac:dyDescent="0.2"/>
    <row r="940690" s="12" customFormat="1" x14ac:dyDescent="0.2"/>
    <row r="940691" s="12" customFormat="1" x14ac:dyDescent="0.2"/>
    <row r="940692" s="12" customFormat="1" x14ac:dyDescent="0.2"/>
    <row r="940693" s="12" customFormat="1" x14ac:dyDescent="0.2"/>
    <row r="940694" s="12" customFormat="1" x14ac:dyDescent="0.2"/>
    <row r="940695" s="12" customFormat="1" x14ac:dyDescent="0.2"/>
    <row r="940696" s="12" customFormat="1" x14ac:dyDescent="0.2"/>
    <row r="940697" s="12" customFormat="1" x14ac:dyDescent="0.2"/>
    <row r="940698" s="12" customFormat="1" x14ac:dyDescent="0.2"/>
    <row r="940699" s="12" customFormat="1" x14ac:dyDescent="0.2"/>
    <row r="940700" s="12" customFormat="1" x14ac:dyDescent="0.2"/>
    <row r="940701" s="12" customFormat="1" x14ac:dyDescent="0.2"/>
    <row r="940702" s="12" customFormat="1" x14ac:dyDescent="0.2"/>
    <row r="940703" s="12" customFormat="1" x14ac:dyDescent="0.2"/>
    <row r="940704" s="12" customFormat="1" x14ac:dyDescent="0.2"/>
    <row r="940705" s="12" customFormat="1" x14ac:dyDescent="0.2"/>
    <row r="940706" s="12" customFormat="1" x14ac:dyDescent="0.2"/>
    <row r="940707" s="12" customFormat="1" x14ac:dyDescent="0.2"/>
    <row r="940708" s="12" customFormat="1" x14ac:dyDescent="0.2"/>
    <row r="940709" s="12" customFormat="1" x14ac:dyDescent="0.2"/>
    <row r="940710" s="12" customFormat="1" x14ac:dyDescent="0.2"/>
    <row r="940711" s="12" customFormat="1" x14ac:dyDescent="0.2"/>
    <row r="940712" s="12" customFormat="1" x14ac:dyDescent="0.2"/>
    <row r="940713" s="12" customFormat="1" x14ac:dyDescent="0.2"/>
    <row r="940714" s="12" customFormat="1" x14ac:dyDescent="0.2"/>
    <row r="940715" s="12" customFormat="1" x14ac:dyDescent="0.2"/>
    <row r="940716" s="12" customFormat="1" x14ac:dyDescent="0.2"/>
    <row r="940717" s="12" customFormat="1" x14ac:dyDescent="0.2"/>
    <row r="940718" s="12" customFormat="1" x14ac:dyDescent="0.2"/>
    <row r="940719" s="12" customFormat="1" x14ac:dyDescent="0.2"/>
    <row r="940720" s="12" customFormat="1" x14ac:dyDescent="0.2"/>
    <row r="940721" s="12" customFormat="1" x14ac:dyDescent="0.2"/>
    <row r="940722" s="12" customFormat="1" x14ac:dyDescent="0.2"/>
    <row r="940723" s="12" customFormat="1" x14ac:dyDescent="0.2"/>
    <row r="940724" s="12" customFormat="1" x14ac:dyDescent="0.2"/>
    <row r="940725" s="12" customFormat="1" x14ac:dyDescent="0.2"/>
    <row r="940726" s="12" customFormat="1" x14ac:dyDescent="0.2"/>
    <row r="940727" s="12" customFormat="1" x14ac:dyDescent="0.2"/>
    <row r="940728" s="12" customFormat="1" x14ac:dyDescent="0.2"/>
    <row r="940729" s="12" customFormat="1" x14ac:dyDescent="0.2"/>
    <row r="940730" s="12" customFormat="1" x14ac:dyDescent="0.2"/>
    <row r="940731" s="12" customFormat="1" x14ac:dyDescent="0.2"/>
    <row r="940732" s="12" customFormat="1" x14ac:dyDescent="0.2"/>
    <row r="940733" s="12" customFormat="1" x14ac:dyDescent="0.2"/>
    <row r="940734" s="12" customFormat="1" x14ac:dyDescent="0.2"/>
    <row r="940735" s="12" customFormat="1" x14ac:dyDescent="0.2"/>
    <row r="940736" s="12" customFormat="1" x14ac:dyDescent="0.2"/>
    <row r="940737" s="12" customFormat="1" x14ac:dyDescent="0.2"/>
    <row r="940738" s="12" customFormat="1" x14ac:dyDescent="0.2"/>
    <row r="940739" s="12" customFormat="1" x14ac:dyDescent="0.2"/>
    <row r="940740" s="12" customFormat="1" x14ac:dyDescent="0.2"/>
    <row r="940741" s="12" customFormat="1" x14ac:dyDescent="0.2"/>
    <row r="940742" s="12" customFormat="1" x14ac:dyDescent="0.2"/>
    <row r="940743" s="12" customFormat="1" x14ac:dyDescent="0.2"/>
    <row r="940744" s="12" customFormat="1" x14ac:dyDescent="0.2"/>
    <row r="940745" s="12" customFormat="1" x14ac:dyDescent="0.2"/>
    <row r="940746" s="12" customFormat="1" x14ac:dyDescent="0.2"/>
    <row r="940747" s="12" customFormat="1" x14ac:dyDescent="0.2"/>
    <row r="940748" s="12" customFormat="1" x14ac:dyDescent="0.2"/>
    <row r="940749" s="12" customFormat="1" x14ac:dyDescent="0.2"/>
    <row r="940750" s="12" customFormat="1" x14ac:dyDescent="0.2"/>
    <row r="940751" s="12" customFormat="1" x14ac:dyDescent="0.2"/>
    <row r="940752" s="12" customFormat="1" x14ac:dyDescent="0.2"/>
    <row r="940753" s="12" customFormat="1" x14ac:dyDescent="0.2"/>
    <row r="940754" s="12" customFormat="1" x14ac:dyDescent="0.2"/>
    <row r="940755" s="12" customFormat="1" x14ac:dyDescent="0.2"/>
    <row r="940756" s="12" customFormat="1" x14ac:dyDescent="0.2"/>
    <row r="940757" s="12" customFormat="1" x14ac:dyDescent="0.2"/>
    <row r="940758" s="12" customFormat="1" x14ac:dyDescent="0.2"/>
    <row r="940759" s="12" customFormat="1" x14ac:dyDescent="0.2"/>
    <row r="940760" s="12" customFormat="1" x14ac:dyDescent="0.2"/>
    <row r="940761" s="12" customFormat="1" x14ac:dyDescent="0.2"/>
    <row r="940762" s="12" customFormat="1" x14ac:dyDescent="0.2"/>
    <row r="940763" s="12" customFormat="1" x14ac:dyDescent="0.2"/>
    <row r="940764" s="12" customFormat="1" x14ac:dyDescent="0.2"/>
    <row r="940765" s="12" customFormat="1" x14ac:dyDescent="0.2"/>
    <row r="940766" s="12" customFormat="1" x14ac:dyDescent="0.2"/>
    <row r="940767" s="12" customFormat="1" x14ac:dyDescent="0.2"/>
    <row r="940768" s="12" customFormat="1" x14ac:dyDescent="0.2"/>
    <row r="940769" s="12" customFormat="1" x14ac:dyDescent="0.2"/>
    <row r="940770" s="12" customFormat="1" x14ac:dyDescent="0.2"/>
    <row r="940771" s="12" customFormat="1" x14ac:dyDescent="0.2"/>
    <row r="940772" s="12" customFormat="1" x14ac:dyDescent="0.2"/>
    <row r="940773" s="12" customFormat="1" x14ac:dyDescent="0.2"/>
    <row r="940774" s="12" customFormat="1" x14ac:dyDescent="0.2"/>
    <row r="940775" s="12" customFormat="1" x14ac:dyDescent="0.2"/>
    <row r="940776" s="12" customFormat="1" x14ac:dyDescent="0.2"/>
    <row r="940777" s="12" customFormat="1" x14ac:dyDescent="0.2"/>
    <row r="940778" s="12" customFormat="1" x14ac:dyDescent="0.2"/>
    <row r="940779" s="12" customFormat="1" x14ac:dyDescent="0.2"/>
    <row r="940780" s="12" customFormat="1" x14ac:dyDescent="0.2"/>
    <row r="940781" s="12" customFormat="1" x14ac:dyDescent="0.2"/>
    <row r="940782" s="12" customFormat="1" x14ac:dyDescent="0.2"/>
    <row r="940783" s="12" customFormat="1" x14ac:dyDescent="0.2"/>
    <row r="940784" s="12" customFormat="1" x14ac:dyDescent="0.2"/>
    <row r="940785" s="12" customFormat="1" x14ac:dyDescent="0.2"/>
    <row r="940786" s="12" customFormat="1" x14ac:dyDescent="0.2"/>
    <row r="940787" s="12" customFormat="1" x14ac:dyDescent="0.2"/>
    <row r="940788" s="12" customFormat="1" x14ac:dyDescent="0.2"/>
    <row r="940789" s="12" customFormat="1" x14ac:dyDescent="0.2"/>
    <row r="940790" s="12" customFormat="1" x14ac:dyDescent="0.2"/>
    <row r="940791" s="12" customFormat="1" x14ac:dyDescent="0.2"/>
    <row r="940792" s="12" customFormat="1" x14ac:dyDescent="0.2"/>
    <row r="940793" s="12" customFormat="1" x14ac:dyDescent="0.2"/>
    <row r="940794" s="12" customFormat="1" x14ac:dyDescent="0.2"/>
    <row r="940795" s="12" customFormat="1" x14ac:dyDescent="0.2"/>
    <row r="940796" s="12" customFormat="1" x14ac:dyDescent="0.2"/>
    <row r="940797" s="12" customFormat="1" x14ac:dyDescent="0.2"/>
    <row r="940798" s="12" customFormat="1" x14ac:dyDescent="0.2"/>
    <row r="940799" s="12" customFormat="1" x14ac:dyDescent="0.2"/>
    <row r="940800" s="12" customFormat="1" x14ac:dyDescent="0.2"/>
    <row r="940801" s="12" customFormat="1" x14ac:dyDescent="0.2"/>
    <row r="940802" s="12" customFormat="1" x14ac:dyDescent="0.2"/>
    <row r="940803" s="12" customFormat="1" x14ac:dyDescent="0.2"/>
    <row r="940804" s="12" customFormat="1" x14ac:dyDescent="0.2"/>
    <row r="940805" s="12" customFormat="1" x14ac:dyDescent="0.2"/>
    <row r="940806" s="12" customFormat="1" x14ac:dyDescent="0.2"/>
    <row r="940807" s="12" customFormat="1" x14ac:dyDescent="0.2"/>
    <row r="940808" s="12" customFormat="1" x14ac:dyDescent="0.2"/>
    <row r="940809" s="12" customFormat="1" x14ac:dyDescent="0.2"/>
    <row r="940810" s="12" customFormat="1" x14ac:dyDescent="0.2"/>
    <row r="940811" s="12" customFormat="1" x14ac:dyDescent="0.2"/>
    <row r="940812" s="12" customFormat="1" x14ac:dyDescent="0.2"/>
    <row r="940813" s="12" customFormat="1" x14ac:dyDescent="0.2"/>
    <row r="940814" s="12" customFormat="1" x14ac:dyDescent="0.2"/>
    <row r="940815" s="12" customFormat="1" x14ac:dyDescent="0.2"/>
    <row r="940816" s="12" customFormat="1" x14ac:dyDescent="0.2"/>
    <row r="940817" s="12" customFormat="1" x14ac:dyDescent="0.2"/>
    <row r="940818" s="12" customFormat="1" x14ac:dyDescent="0.2"/>
    <row r="940819" s="12" customFormat="1" x14ac:dyDescent="0.2"/>
    <row r="940820" s="12" customFormat="1" x14ac:dyDescent="0.2"/>
    <row r="940821" s="12" customFormat="1" x14ac:dyDescent="0.2"/>
    <row r="940822" s="12" customFormat="1" x14ac:dyDescent="0.2"/>
    <row r="940823" s="12" customFormat="1" x14ac:dyDescent="0.2"/>
    <row r="940824" s="12" customFormat="1" x14ac:dyDescent="0.2"/>
    <row r="940825" s="12" customFormat="1" x14ac:dyDescent="0.2"/>
    <row r="940826" s="12" customFormat="1" x14ac:dyDescent="0.2"/>
    <row r="940827" s="12" customFormat="1" x14ac:dyDescent="0.2"/>
    <row r="940828" s="12" customFormat="1" x14ac:dyDescent="0.2"/>
    <row r="940829" s="12" customFormat="1" x14ac:dyDescent="0.2"/>
    <row r="940830" s="12" customFormat="1" x14ac:dyDescent="0.2"/>
    <row r="940831" s="12" customFormat="1" x14ac:dyDescent="0.2"/>
    <row r="940832" s="12" customFormat="1" x14ac:dyDescent="0.2"/>
    <row r="940833" s="12" customFormat="1" x14ac:dyDescent="0.2"/>
    <row r="940834" s="12" customFormat="1" x14ac:dyDescent="0.2"/>
    <row r="940835" s="12" customFormat="1" x14ac:dyDescent="0.2"/>
    <row r="940836" s="12" customFormat="1" x14ac:dyDescent="0.2"/>
    <row r="940837" s="12" customFormat="1" x14ac:dyDescent="0.2"/>
    <row r="940838" s="12" customFormat="1" x14ac:dyDescent="0.2"/>
    <row r="940839" s="12" customFormat="1" x14ac:dyDescent="0.2"/>
    <row r="940840" s="12" customFormat="1" x14ac:dyDescent="0.2"/>
    <row r="940841" s="12" customFormat="1" x14ac:dyDescent="0.2"/>
    <row r="940842" s="12" customFormat="1" x14ac:dyDescent="0.2"/>
    <row r="940843" s="12" customFormat="1" x14ac:dyDescent="0.2"/>
    <row r="940844" s="12" customFormat="1" x14ac:dyDescent="0.2"/>
    <row r="940845" s="12" customFormat="1" x14ac:dyDescent="0.2"/>
    <row r="940846" s="12" customFormat="1" x14ac:dyDescent="0.2"/>
    <row r="940847" s="12" customFormat="1" x14ac:dyDescent="0.2"/>
    <row r="940848" s="12" customFormat="1" x14ac:dyDescent="0.2"/>
    <row r="940849" s="12" customFormat="1" x14ac:dyDescent="0.2"/>
    <row r="940850" s="12" customFormat="1" x14ac:dyDescent="0.2"/>
    <row r="940851" s="12" customFormat="1" x14ac:dyDescent="0.2"/>
    <row r="940852" s="12" customFormat="1" x14ac:dyDescent="0.2"/>
    <row r="940853" s="12" customFormat="1" x14ac:dyDescent="0.2"/>
    <row r="940854" s="12" customFormat="1" x14ac:dyDescent="0.2"/>
    <row r="940855" s="12" customFormat="1" x14ac:dyDescent="0.2"/>
    <row r="940856" s="12" customFormat="1" x14ac:dyDescent="0.2"/>
    <row r="940857" s="12" customFormat="1" x14ac:dyDescent="0.2"/>
    <row r="940858" s="12" customFormat="1" x14ac:dyDescent="0.2"/>
    <row r="940859" s="12" customFormat="1" x14ac:dyDescent="0.2"/>
    <row r="940860" s="12" customFormat="1" x14ac:dyDescent="0.2"/>
    <row r="940861" s="12" customFormat="1" x14ac:dyDescent="0.2"/>
    <row r="940862" s="12" customFormat="1" x14ac:dyDescent="0.2"/>
    <row r="940863" s="12" customFormat="1" x14ac:dyDescent="0.2"/>
    <row r="940864" s="12" customFormat="1" x14ac:dyDescent="0.2"/>
    <row r="940865" s="12" customFormat="1" x14ac:dyDescent="0.2"/>
    <row r="940866" s="12" customFormat="1" x14ac:dyDescent="0.2"/>
    <row r="940867" s="12" customFormat="1" x14ac:dyDescent="0.2"/>
    <row r="940868" s="12" customFormat="1" x14ac:dyDescent="0.2"/>
    <row r="940869" s="12" customFormat="1" x14ac:dyDescent="0.2"/>
    <row r="940870" s="12" customFormat="1" x14ac:dyDescent="0.2"/>
    <row r="940871" s="12" customFormat="1" x14ac:dyDescent="0.2"/>
    <row r="940872" s="12" customFormat="1" x14ac:dyDescent="0.2"/>
    <row r="940873" s="12" customFormat="1" x14ac:dyDescent="0.2"/>
    <row r="940874" s="12" customFormat="1" x14ac:dyDescent="0.2"/>
    <row r="940875" s="12" customFormat="1" x14ac:dyDescent="0.2"/>
    <row r="940876" s="12" customFormat="1" x14ac:dyDescent="0.2"/>
    <row r="940877" s="12" customFormat="1" x14ac:dyDescent="0.2"/>
    <row r="940878" s="12" customFormat="1" x14ac:dyDescent="0.2"/>
    <row r="940879" s="12" customFormat="1" x14ac:dyDescent="0.2"/>
    <row r="940880" s="12" customFormat="1" x14ac:dyDescent="0.2"/>
    <row r="940881" s="12" customFormat="1" x14ac:dyDescent="0.2"/>
    <row r="940882" s="12" customFormat="1" x14ac:dyDescent="0.2"/>
    <row r="940883" s="12" customFormat="1" x14ac:dyDescent="0.2"/>
    <row r="940884" s="12" customFormat="1" x14ac:dyDescent="0.2"/>
    <row r="940885" s="12" customFormat="1" x14ac:dyDescent="0.2"/>
    <row r="940886" s="12" customFormat="1" x14ac:dyDescent="0.2"/>
    <row r="940887" s="12" customFormat="1" x14ac:dyDescent="0.2"/>
    <row r="940888" s="12" customFormat="1" x14ac:dyDescent="0.2"/>
    <row r="940889" s="12" customFormat="1" x14ac:dyDescent="0.2"/>
    <row r="940890" s="12" customFormat="1" x14ac:dyDescent="0.2"/>
    <row r="940891" s="12" customFormat="1" x14ac:dyDescent="0.2"/>
    <row r="940892" s="12" customFormat="1" x14ac:dyDescent="0.2"/>
    <row r="940893" s="12" customFormat="1" x14ac:dyDescent="0.2"/>
    <row r="940894" s="12" customFormat="1" x14ac:dyDescent="0.2"/>
    <row r="940895" s="12" customFormat="1" x14ac:dyDescent="0.2"/>
    <row r="940896" s="12" customFormat="1" x14ac:dyDescent="0.2"/>
    <row r="940897" s="12" customFormat="1" x14ac:dyDescent="0.2"/>
    <row r="940898" s="12" customFormat="1" x14ac:dyDescent="0.2"/>
    <row r="940899" s="12" customFormat="1" x14ac:dyDescent="0.2"/>
    <row r="940900" s="12" customFormat="1" x14ac:dyDescent="0.2"/>
    <row r="940901" s="12" customFormat="1" x14ac:dyDescent="0.2"/>
    <row r="940902" s="12" customFormat="1" x14ac:dyDescent="0.2"/>
    <row r="940903" s="12" customFormat="1" x14ac:dyDescent="0.2"/>
    <row r="940904" s="12" customFormat="1" x14ac:dyDescent="0.2"/>
    <row r="940905" s="12" customFormat="1" x14ac:dyDescent="0.2"/>
    <row r="940906" s="12" customFormat="1" x14ac:dyDescent="0.2"/>
    <row r="940907" s="12" customFormat="1" x14ac:dyDescent="0.2"/>
    <row r="940908" s="12" customFormat="1" x14ac:dyDescent="0.2"/>
    <row r="940909" s="12" customFormat="1" x14ac:dyDescent="0.2"/>
    <row r="940910" s="12" customFormat="1" x14ac:dyDescent="0.2"/>
    <row r="940911" s="12" customFormat="1" x14ac:dyDescent="0.2"/>
    <row r="940912" s="12" customFormat="1" x14ac:dyDescent="0.2"/>
    <row r="940913" s="12" customFormat="1" x14ac:dyDescent="0.2"/>
    <row r="940914" s="12" customFormat="1" x14ac:dyDescent="0.2"/>
    <row r="940915" s="12" customFormat="1" x14ac:dyDescent="0.2"/>
    <row r="940916" s="12" customFormat="1" x14ac:dyDescent="0.2"/>
    <row r="940917" s="12" customFormat="1" x14ac:dyDescent="0.2"/>
    <row r="940918" s="12" customFormat="1" x14ac:dyDescent="0.2"/>
    <row r="940919" s="12" customFormat="1" x14ac:dyDescent="0.2"/>
    <row r="940920" s="12" customFormat="1" x14ac:dyDescent="0.2"/>
    <row r="940921" s="12" customFormat="1" x14ac:dyDescent="0.2"/>
    <row r="940922" s="12" customFormat="1" x14ac:dyDescent="0.2"/>
    <row r="940923" s="12" customFormat="1" x14ac:dyDescent="0.2"/>
    <row r="940924" s="12" customFormat="1" x14ac:dyDescent="0.2"/>
    <row r="940925" s="12" customFormat="1" x14ac:dyDescent="0.2"/>
    <row r="940926" s="12" customFormat="1" x14ac:dyDescent="0.2"/>
    <row r="940927" s="12" customFormat="1" x14ac:dyDescent="0.2"/>
    <row r="940928" s="12" customFormat="1" x14ac:dyDescent="0.2"/>
    <row r="940929" s="12" customFormat="1" x14ac:dyDescent="0.2"/>
    <row r="940930" s="12" customFormat="1" x14ac:dyDescent="0.2"/>
    <row r="940931" s="12" customFormat="1" x14ac:dyDescent="0.2"/>
    <row r="940932" s="12" customFormat="1" x14ac:dyDescent="0.2"/>
    <row r="940933" s="12" customFormat="1" x14ac:dyDescent="0.2"/>
    <row r="940934" s="12" customFormat="1" x14ac:dyDescent="0.2"/>
    <row r="940935" s="12" customFormat="1" x14ac:dyDescent="0.2"/>
    <row r="940936" s="12" customFormat="1" x14ac:dyDescent="0.2"/>
    <row r="940937" s="12" customFormat="1" x14ac:dyDescent="0.2"/>
    <row r="940938" s="12" customFormat="1" x14ac:dyDescent="0.2"/>
    <row r="940939" s="12" customFormat="1" x14ac:dyDescent="0.2"/>
    <row r="940940" s="12" customFormat="1" x14ac:dyDescent="0.2"/>
    <row r="940941" s="12" customFormat="1" x14ac:dyDescent="0.2"/>
    <row r="940942" s="12" customFormat="1" x14ac:dyDescent="0.2"/>
    <row r="940943" s="12" customFormat="1" x14ac:dyDescent="0.2"/>
    <row r="940944" s="12" customFormat="1" x14ac:dyDescent="0.2"/>
    <row r="940945" s="12" customFormat="1" x14ac:dyDescent="0.2"/>
    <row r="940946" s="12" customFormat="1" x14ac:dyDescent="0.2"/>
    <row r="940947" s="12" customFormat="1" x14ac:dyDescent="0.2"/>
    <row r="940948" s="12" customFormat="1" x14ac:dyDescent="0.2"/>
    <row r="940949" s="12" customFormat="1" x14ac:dyDescent="0.2"/>
    <row r="940950" s="12" customFormat="1" x14ac:dyDescent="0.2"/>
    <row r="940951" s="12" customFormat="1" x14ac:dyDescent="0.2"/>
    <row r="940952" s="12" customFormat="1" x14ac:dyDescent="0.2"/>
    <row r="940953" s="12" customFormat="1" x14ac:dyDescent="0.2"/>
    <row r="940954" s="12" customFormat="1" x14ac:dyDescent="0.2"/>
    <row r="940955" s="12" customFormat="1" x14ac:dyDescent="0.2"/>
    <row r="940956" s="12" customFormat="1" x14ac:dyDescent="0.2"/>
    <row r="940957" s="12" customFormat="1" x14ac:dyDescent="0.2"/>
    <row r="940958" s="12" customFormat="1" x14ac:dyDescent="0.2"/>
    <row r="940959" s="12" customFormat="1" x14ac:dyDescent="0.2"/>
    <row r="940960" s="12" customFormat="1" x14ac:dyDescent="0.2"/>
    <row r="940961" s="12" customFormat="1" x14ac:dyDescent="0.2"/>
    <row r="940962" s="12" customFormat="1" x14ac:dyDescent="0.2"/>
    <row r="940963" s="12" customFormat="1" x14ac:dyDescent="0.2"/>
    <row r="940964" s="12" customFormat="1" x14ac:dyDescent="0.2"/>
    <row r="940965" s="12" customFormat="1" x14ac:dyDescent="0.2"/>
    <row r="940966" s="12" customFormat="1" x14ac:dyDescent="0.2"/>
    <row r="940967" s="12" customFormat="1" x14ac:dyDescent="0.2"/>
    <row r="940968" s="12" customFormat="1" x14ac:dyDescent="0.2"/>
    <row r="940969" s="12" customFormat="1" x14ac:dyDescent="0.2"/>
    <row r="940970" s="12" customFormat="1" x14ac:dyDescent="0.2"/>
    <row r="940971" s="12" customFormat="1" x14ac:dyDescent="0.2"/>
    <row r="940972" s="12" customFormat="1" x14ac:dyDescent="0.2"/>
    <row r="940973" s="12" customFormat="1" x14ac:dyDescent="0.2"/>
    <row r="940974" s="12" customFormat="1" x14ac:dyDescent="0.2"/>
    <row r="940975" s="12" customFormat="1" x14ac:dyDescent="0.2"/>
    <row r="940976" s="12" customFormat="1" x14ac:dyDescent="0.2"/>
    <row r="940977" s="12" customFormat="1" x14ac:dyDescent="0.2"/>
    <row r="940978" s="12" customFormat="1" x14ac:dyDescent="0.2"/>
    <row r="940979" s="12" customFormat="1" x14ac:dyDescent="0.2"/>
    <row r="940980" s="12" customFormat="1" x14ac:dyDescent="0.2"/>
    <row r="940981" s="12" customFormat="1" x14ac:dyDescent="0.2"/>
    <row r="940982" s="12" customFormat="1" x14ac:dyDescent="0.2"/>
    <row r="940983" s="12" customFormat="1" x14ac:dyDescent="0.2"/>
    <row r="940984" s="12" customFormat="1" x14ac:dyDescent="0.2"/>
    <row r="940985" s="12" customFormat="1" x14ac:dyDescent="0.2"/>
    <row r="940986" s="12" customFormat="1" x14ac:dyDescent="0.2"/>
    <row r="940987" s="12" customFormat="1" x14ac:dyDescent="0.2"/>
    <row r="940988" s="12" customFormat="1" x14ac:dyDescent="0.2"/>
    <row r="940989" s="12" customFormat="1" x14ac:dyDescent="0.2"/>
    <row r="940990" s="12" customFormat="1" x14ac:dyDescent="0.2"/>
    <row r="940991" s="12" customFormat="1" x14ac:dyDescent="0.2"/>
    <row r="940992" s="12" customFormat="1" x14ac:dyDescent="0.2"/>
    <row r="940993" s="12" customFormat="1" x14ac:dyDescent="0.2"/>
    <row r="940994" s="12" customFormat="1" x14ac:dyDescent="0.2"/>
    <row r="940995" s="12" customFormat="1" x14ac:dyDescent="0.2"/>
    <row r="940996" s="12" customFormat="1" x14ac:dyDescent="0.2"/>
    <row r="940997" s="12" customFormat="1" x14ac:dyDescent="0.2"/>
    <row r="940998" s="12" customFormat="1" x14ac:dyDescent="0.2"/>
    <row r="940999" s="12" customFormat="1" x14ac:dyDescent="0.2"/>
    <row r="941000" s="12" customFormat="1" x14ac:dyDescent="0.2"/>
    <row r="941001" s="12" customFormat="1" x14ac:dyDescent="0.2"/>
    <row r="941002" s="12" customFormat="1" x14ac:dyDescent="0.2"/>
    <row r="941003" s="12" customFormat="1" x14ac:dyDescent="0.2"/>
    <row r="941004" s="12" customFormat="1" x14ac:dyDescent="0.2"/>
    <row r="941005" s="12" customFormat="1" x14ac:dyDescent="0.2"/>
    <row r="941006" s="12" customFormat="1" x14ac:dyDescent="0.2"/>
    <row r="941007" s="12" customFormat="1" x14ac:dyDescent="0.2"/>
    <row r="941008" s="12" customFormat="1" x14ac:dyDescent="0.2"/>
    <row r="941009" s="12" customFormat="1" x14ac:dyDescent="0.2"/>
    <row r="941010" s="12" customFormat="1" x14ac:dyDescent="0.2"/>
    <row r="941011" s="12" customFormat="1" x14ac:dyDescent="0.2"/>
    <row r="941012" s="12" customFormat="1" x14ac:dyDescent="0.2"/>
    <row r="941013" s="12" customFormat="1" x14ac:dyDescent="0.2"/>
    <row r="941014" s="12" customFormat="1" x14ac:dyDescent="0.2"/>
    <row r="941015" s="12" customFormat="1" x14ac:dyDescent="0.2"/>
    <row r="941016" s="12" customFormat="1" x14ac:dyDescent="0.2"/>
    <row r="941017" s="12" customFormat="1" x14ac:dyDescent="0.2"/>
    <row r="941018" s="12" customFormat="1" x14ac:dyDescent="0.2"/>
    <row r="941019" s="12" customFormat="1" x14ac:dyDescent="0.2"/>
    <row r="941020" s="12" customFormat="1" x14ac:dyDescent="0.2"/>
    <row r="941021" s="12" customFormat="1" x14ac:dyDescent="0.2"/>
    <row r="941022" s="12" customFormat="1" x14ac:dyDescent="0.2"/>
    <row r="941023" s="12" customFormat="1" x14ac:dyDescent="0.2"/>
    <row r="941024" s="12" customFormat="1" x14ac:dyDescent="0.2"/>
    <row r="941025" s="12" customFormat="1" x14ac:dyDescent="0.2"/>
    <row r="941026" s="12" customFormat="1" x14ac:dyDescent="0.2"/>
    <row r="941027" s="12" customFormat="1" x14ac:dyDescent="0.2"/>
    <row r="941028" s="12" customFormat="1" x14ac:dyDescent="0.2"/>
    <row r="941029" s="12" customFormat="1" x14ac:dyDescent="0.2"/>
    <row r="941030" s="12" customFormat="1" x14ac:dyDescent="0.2"/>
    <row r="941031" s="12" customFormat="1" x14ac:dyDescent="0.2"/>
    <row r="941032" s="12" customFormat="1" x14ac:dyDescent="0.2"/>
    <row r="941033" s="12" customFormat="1" x14ac:dyDescent="0.2"/>
    <row r="941034" s="12" customFormat="1" x14ac:dyDescent="0.2"/>
    <row r="941035" s="12" customFormat="1" x14ac:dyDescent="0.2"/>
    <row r="941036" s="12" customFormat="1" x14ac:dyDescent="0.2"/>
    <row r="941037" s="12" customFormat="1" x14ac:dyDescent="0.2"/>
    <row r="941038" s="12" customFormat="1" x14ac:dyDescent="0.2"/>
    <row r="941039" s="12" customFormat="1" x14ac:dyDescent="0.2"/>
    <row r="941040" s="12" customFormat="1" x14ac:dyDescent="0.2"/>
    <row r="941041" s="12" customFormat="1" x14ac:dyDescent="0.2"/>
    <row r="941042" s="12" customFormat="1" x14ac:dyDescent="0.2"/>
    <row r="941043" s="12" customFormat="1" x14ac:dyDescent="0.2"/>
    <row r="941044" s="12" customFormat="1" x14ac:dyDescent="0.2"/>
    <row r="941045" s="12" customFormat="1" x14ac:dyDescent="0.2"/>
    <row r="941046" s="12" customFormat="1" x14ac:dyDescent="0.2"/>
    <row r="941047" s="12" customFormat="1" x14ac:dyDescent="0.2"/>
    <row r="941048" s="12" customFormat="1" x14ac:dyDescent="0.2"/>
    <row r="941049" s="12" customFormat="1" x14ac:dyDescent="0.2"/>
    <row r="941050" s="12" customFormat="1" x14ac:dyDescent="0.2"/>
    <row r="941051" s="12" customFormat="1" x14ac:dyDescent="0.2"/>
    <row r="941052" s="12" customFormat="1" x14ac:dyDescent="0.2"/>
    <row r="941053" s="12" customFormat="1" x14ac:dyDescent="0.2"/>
    <row r="941054" s="12" customFormat="1" x14ac:dyDescent="0.2"/>
    <row r="941055" s="12" customFormat="1" x14ac:dyDescent="0.2"/>
    <row r="941056" s="12" customFormat="1" x14ac:dyDescent="0.2"/>
    <row r="941057" s="12" customFormat="1" x14ac:dyDescent="0.2"/>
    <row r="941058" s="12" customFormat="1" x14ac:dyDescent="0.2"/>
    <row r="941059" s="12" customFormat="1" x14ac:dyDescent="0.2"/>
    <row r="941060" s="12" customFormat="1" x14ac:dyDescent="0.2"/>
    <row r="941061" s="12" customFormat="1" x14ac:dyDescent="0.2"/>
    <row r="941062" s="12" customFormat="1" x14ac:dyDescent="0.2"/>
    <row r="941063" s="12" customFormat="1" x14ac:dyDescent="0.2"/>
    <row r="941064" s="12" customFormat="1" x14ac:dyDescent="0.2"/>
    <row r="941065" s="12" customFormat="1" x14ac:dyDescent="0.2"/>
    <row r="941066" s="12" customFormat="1" x14ac:dyDescent="0.2"/>
    <row r="941067" s="12" customFormat="1" x14ac:dyDescent="0.2"/>
    <row r="941068" s="12" customFormat="1" x14ac:dyDescent="0.2"/>
    <row r="941069" s="12" customFormat="1" x14ac:dyDescent="0.2"/>
    <row r="941070" s="12" customFormat="1" x14ac:dyDescent="0.2"/>
    <row r="941071" s="12" customFormat="1" x14ac:dyDescent="0.2"/>
    <row r="941072" s="12" customFormat="1" x14ac:dyDescent="0.2"/>
    <row r="941073" s="12" customFormat="1" x14ac:dyDescent="0.2"/>
    <row r="941074" s="12" customFormat="1" x14ac:dyDescent="0.2"/>
    <row r="941075" s="12" customFormat="1" x14ac:dyDescent="0.2"/>
    <row r="941076" s="12" customFormat="1" x14ac:dyDescent="0.2"/>
    <row r="941077" s="12" customFormat="1" x14ac:dyDescent="0.2"/>
    <row r="941078" s="12" customFormat="1" x14ac:dyDescent="0.2"/>
    <row r="941079" s="12" customFormat="1" x14ac:dyDescent="0.2"/>
    <row r="941080" s="12" customFormat="1" x14ac:dyDescent="0.2"/>
    <row r="941081" s="12" customFormat="1" x14ac:dyDescent="0.2"/>
    <row r="941082" s="12" customFormat="1" x14ac:dyDescent="0.2"/>
    <row r="941083" s="12" customFormat="1" x14ac:dyDescent="0.2"/>
    <row r="941084" s="12" customFormat="1" x14ac:dyDescent="0.2"/>
    <row r="941085" s="12" customFormat="1" x14ac:dyDescent="0.2"/>
    <row r="941086" s="12" customFormat="1" x14ac:dyDescent="0.2"/>
    <row r="941087" s="12" customFormat="1" x14ac:dyDescent="0.2"/>
    <row r="941088" s="12" customFormat="1" x14ac:dyDescent="0.2"/>
    <row r="941089" s="12" customFormat="1" x14ac:dyDescent="0.2"/>
    <row r="941090" s="12" customFormat="1" x14ac:dyDescent="0.2"/>
    <row r="941091" s="12" customFormat="1" x14ac:dyDescent="0.2"/>
    <row r="941092" s="12" customFormat="1" x14ac:dyDescent="0.2"/>
    <row r="941093" s="12" customFormat="1" x14ac:dyDescent="0.2"/>
    <row r="941094" s="12" customFormat="1" x14ac:dyDescent="0.2"/>
    <row r="941095" s="12" customFormat="1" x14ac:dyDescent="0.2"/>
    <row r="941096" s="12" customFormat="1" x14ac:dyDescent="0.2"/>
    <row r="941097" s="12" customFormat="1" x14ac:dyDescent="0.2"/>
    <row r="941098" s="12" customFormat="1" x14ac:dyDescent="0.2"/>
    <row r="941099" s="12" customFormat="1" x14ac:dyDescent="0.2"/>
    <row r="941100" s="12" customFormat="1" x14ac:dyDescent="0.2"/>
    <row r="941101" s="12" customFormat="1" x14ac:dyDescent="0.2"/>
    <row r="941102" s="12" customFormat="1" x14ac:dyDescent="0.2"/>
    <row r="941103" s="12" customFormat="1" x14ac:dyDescent="0.2"/>
    <row r="941104" s="12" customFormat="1" x14ac:dyDescent="0.2"/>
    <row r="941105" s="12" customFormat="1" x14ac:dyDescent="0.2"/>
    <row r="941106" s="12" customFormat="1" x14ac:dyDescent="0.2"/>
    <row r="941107" s="12" customFormat="1" x14ac:dyDescent="0.2"/>
    <row r="941108" s="12" customFormat="1" x14ac:dyDescent="0.2"/>
    <row r="941109" s="12" customFormat="1" x14ac:dyDescent="0.2"/>
    <row r="941110" s="12" customFormat="1" x14ac:dyDescent="0.2"/>
    <row r="941111" s="12" customFormat="1" x14ac:dyDescent="0.2"/>
    <row r="941112" s="12" customFormat="1" x14ac:dyDescent="0.2"/>
    <row r="941113" s="12" customFormat="1" x14ac:dyDescent="0.2"/>
    <row r="941114" s="12" customFormat="1" x14ac:dyDescent="0.2"/>
    <row r="941115" s="12" customFormat="1" x14ac:dyDescent="0.2"/>
    <row r="941116" s="12" customFormat="1" x14ac:dyDescent="0.2"/>
    <row r="941117" s="12" customFormat="1" x14ac:dyDescent="0.2"/>
    <row r="941118" s="12" customFormat="1" x14ac:dyDescent="0.2"/>
    <row r="941119" s="12" customFormat="1" x14ac:dyDescent="0.2"/>
    <row r="941120" s="12" customFormat="1" x14ac:dyDescent="0.2"/>
    <row r="941121" s="12" customFormat="1" x14ac:dyDescent="0.2"/>
    <row r="941122" s="12" customFormat="1" x14ac:dyDescent="0.2"/>
    <row r="941123" s="12" customFormat="1" x14ac:dyDescent="0.2"/>
    <row r="941124" s="12" customFormat="1" x14ac:dyDescent="0.2"/>
    <row r="941125" s="12" customFormat="1" x14ac:dyDescent="0.2"/>
    <row r="941126" s="12" customFormat="1" x14ac:dyDescent="0.2"/>
    <row r="941127" s="12" customFormat="1" x14ac:dyDescent="0.2"/>
    <row r="941128" s="12" customFormat="1" x14ac:dyDescent="0.2"/>
    <row r="941129" s="12" customFormat="1" x14ac:dyDescent="0.2"/>
    <row r="941130" s="12" customFormat="1" x14ac:dyDescent="0.2"/>
    <row r="941131" s="12" customFormat="1" x14ac:dyDescent="0.2"/>
    <row r="941132" s="12" customFormat="1" x14ac:dyDescent="0.2"/>
    <row r="941133" s="12" customFormat="1" x14ac:dyDescent="0.2"/>
    <row r="941134" s="12" customFormat="1" x14ac:dyDescent="0.2"/>
    <row r="941135" s="12" customFormat="1" x14ac:dyDescent="0.2"/>
    <row r="941136" s="12" customFormat="1" x14ac:dyDescent="0.2"/>
    <row r="941137" s="12" customFormat="1" x14ac:dyDescent="0.2"/>
    <row r="941138" s="12" customFormat="1" x14ac:dyDescent="0.2"/>
    <row r="941139" s="12" customFormat="1" x14ac:dyDescent="0.2"/>
    <row r="941140" s="12" customFormat="1" x14ac:dyDescent="0.2"/>
    <row r="941141" s="12" customFormat="1" x14ac:dyDescent="0.2"/>
    <row r="941142" s="12" customFormat="1" x14ac:dyDescent="0.2"/>
    <row r="941143" s="12" customFormat="1" x14ac:dyDescent="0.2"/>
    <row r="941144" s="12" customFormat="1" x14ac:dyDescent="0.2"/>
    <row r="941145" s="12" customFormat="1" x14ac:dyDescent="0.2"/>
    <row r="941146" s="12" customFormat="1" x14ac:dyDescent="0.2"/>
    <row r="941147" s="12" customFormat="1" x14ac:dyDescent="0.2"/>
    <row r="941148" s="12" customFormat="1" x14ac:dyDescent="0.2"/>
    <row r="941149" s="12" customFormat="1" x14ac:dyDescent="0.2"/>
    <row r="941150" s="12" customFormat="1" x14ac:dyDescent="0.2"/>
    <row r="941151" s="12" customFormat="1" x14ac:dyDescent="0.2"/>
    <row r="941152" s="12" customFormat="1" x14ac:dyDescent="0.2"/>
    <row r="941153" s="12" customFormat="1" x14ac:dyDescent="0.2"/>
    <row r="941154" s="12" customFormat="1" x14ac:dyDescent="0.2"/>
    <row r="941155" s="12" customFormat="1" x14ac:dyDescent="0.2"/>
    <row r="941156" s="12" customFormat="1" x14ac:dyDescent="0.2"/>
    <row r="941157" s="12" customFormat="1" x14ac:dyDescent="0.2"/>
    <row r="941158" s="12" customFormat="1" x14ac:dyDescent="0.2"/>
    <row r="941159" s="12" customFormat="1" x14ac:dyDescent="0.2"/>
    <row r="941160" s="12" customFormat="1" x14ac:dyDescent="0.2"/>
    <row r="941161" s="12" customFormat="1" x14ac:dyDescent="0.2"/>
    <row r="941162" s="12" customFormat="1" x14ac:dyDescent="0.2"/>
    <row r="941163" s="12" customFormat="1" x14ac:dyDescent="0.2"/>
    <row r="941164" s="12" customFormat="1" x14ac:dyDescent="0.2"/>
    <row r="941165" s="12" customFormat="1" x14ac:dyDescent="0.2"/>
    <row r="941166" s="12" customFormat="1" x14ac:dyDescent="0.2"/>
    <row r="941167" s="12" customFormat="1" x14ac:dyDescent="0.2"/>
    <row r="941168" s="12" customFormat="1" x14ac:dyDescent="0.2"/>
    <row r="941169" s="12" customFormat="1" x14ac:dyDescent="0.2"/>
    <row r="941170" s="12" customFormat="1" x14ac:dyDescent="0.2"/>
    <row r="941171" s="12" customFormat="1" x14ac:dyDescent="0.2"/>
    <row r="941172" s="12" customFormat="1" x14ac:dyDescent="0.2"/>
    <row r="941173" s="12" customFormat="1" x14ac:dyDescent="0.2"/>
    <row r="941174" s="12" customFormat="1" x14ac:dyDescent="0.2"/>
    <row r="941175" s="12" customFormat="1" x14ac:dyDescent="0.2"/>
    <row r="941176" s="12" customFormat="1" x14ac:dyDescent="0.2"/>
    <row r="941177" s="12" customFormat="1" x14ac:dyDescent="0.2"/>
    <row r="941178" s="12" customFormat="1" x14ac:dyDescent="0.2"/>
    <row r="941179" s="12" customFormat="1" x14ac:dyDescent="0.2"/>
    <row r="941180" s="12" customFormat="1" x14ac:dyDescent="0.2"/>
    <row r="941181" s="12" customFormat="1" x14ac:dyDescent="0.2"/>
    <row r="941182" s="12" customFormat="1" x14ac:dyDescent="0.2"/>
    <row r="941183" s="12" customFormat="1" x14ac:dyDescent="0.2"/>
    <row r="941184" s="12" customFormat="1" x14ac:dyDescent="0.2"/>
    <row r="941185" s="12" customFormat="1" x14ac:dyDescent="0.2"/>
    <row r="941186" s="12" customFormat="1" x14ac:dyDescent="0.2"/>
    <row r="941187" s="12" customFormat="1" x14ac:dyDescent="0.2"/>
    <row r="941188" s="12" customFormat="1" x14ac:dyDescent="0.2"/>
    <row r="941189" s="12" customFormat="1" x14ac:dyDescent="0.2"/>
    <row r="941190" s="12" customFormat="1" x14ac:dyDescent="0.2"/>
    <row r="941191" s="12" customFormat="1" x14ac:dyDescent="0.2"/>
    <row r="941192" s="12" customFormat="1" x14ac:dyDescent="0.2"/>
    <row r="941193" s="12" customFormat="1" x14ac:dyDescent="0.2"/>
    <row r="941194" s="12" customFormat="1" x14ac:dyDescent="0.2"/>
    <row r="941195" s="12" customFormat="1" x14ac:dyDescent="0.2"/>
    <row r="941196" s="12" customFormat="1" x14ac:dyDescent="0.2"/>
    <row r="941197" s="12" customFormat="1" x14ac:dyDescent="0.2"/>
    <row r="941198" s="12" customFormat="1" x14ac:dyDescent="0.2"/>
    <row r="941199" s="12" customFormat="1" x14ac:dyDescent="0.2"/>
    <row r="941200" s="12" customFormat="1" x14ac:dyDescent="0.2"/>
    <row r="941201" s="12" customFormat="1" x14ac:dyDescent="0.2"/>
    <row r="941202" s="12" customFormat="1" x14ac:dyDescent="0.2"/>
    <row r="941203" s="12" customFormat="1" x14ac:dyDescent="0.2"/>
    <row r="941204" s="12" customFormat="1" x14ac:dyDescent="0.2"/>
    <row r="941205" s="12" customFormat="1" x14ac:dyDescent="0.2"/>
    <row r="941206" s="12" customFormat="1" x14ac:dyDescent="0.2"/>
    <row r="941207" s="12" customFormat="1" x14ac:dyDescent="0.2"/>
    <row r="941208" s="12" customFormat="1" x14ac:dyDescent="0.2"/>
    <row r="941209" s="12" customFormat="1" x14ac:dyDescent="0.2"/>
    <row r="941210" s="12" customFormat="1" x14ac:dyDescent="0.2"/>
    <row r="941211" s="12" customFormat="1" x14ac:dyDescent="0.2"/>
    <row r="941212" s="12" customFormat="1" x14ac:dyDescent="0.2"/>
    <row r="941213" s="12" customFormat="1" x14ac:dyDescent="0.2"/>
    <row r="941214" s="12" customFormat="1" x14ac:dyDescent="0.2"/>
    <row r="941215" s="12" customFormat="1" x14ac:dyDescent="0.2"/>
    <row r="941216" s="12" customFormat="1" x14ac:dyDescent="0.2"/>
    <row r="941217" s="12" customFormat="1" x14ac:dyDescent="0.2"/>
    <row r="941218" s="12" customFormat="1" x14ac:dyDescent="0.2"/>
    <row r="941219" s="12" customFormat="1" x14ac:dyDescent="0.2"/>
    <row r="941220" s="12" customFormat="1" x14ac:dyDescent="0.2"/>
    <row r="941221" s="12" customFormat="1" x14ac:dyDescent="0.2"/>
    <row r="941222" s="12" customFormat="1" x14ac:dyDescent="0.2"/>
    <row r="941223" s="12" customFormat="1" x14ac:dyDescent="0.2"/>
    <row r="941224" s="12" customFormat="1" x14ac:dyDescent="0.2"/>
    <row r="941225" s="12" customFormat="1" x14ac:dyDescent="0.2"/>
    <row r="941226" s="12" customFormat="1" x14ac:dyDescent="0.2"/>
    <row r="941227" s="12" customFormat="1" x14ac:dyDescent="0.2"/>
    <row r="941228" s="12" customFormat="1" x14ac:dyDescent="0.2"/>
    <row r="941229" s="12" customFormat="1" x14ac:dyDescent="0.2"/>
    <row r="941230" s="12" customFormat="1" x14ac:dyDescent="0.2"/>
    <row r="941231" s="12" customFormat="1" x14ac:dyDescent="0.2"/>
    <row r="941232" s="12" customFormat="1" x14ac:dyDescent="0.2"/>
    <row r="941233" s="12" customFormat="1" x14ac:dyDescent="0.2"/>
    <row r="941234" s="12" customFormat="1" x14ac:dyDescent="0.2"/>
    <row r="941235" s="12" customFormat="1" x14ac:dyDescent="0.2"/>
    <row r="941236" s="12" customFormat="1" x14ac:dyDescent="0.2"/>
    <row r="941237" s="12" customFormat="1" x14ac:dyDescent="0.2"/>
    <row r="941238" s="12" customFormat="1" x14ac:dyDescent="0.2"/>
    <row r="941239" s="12" customFormat="1" x14ac:dyDescent="0.2"/>
    <row r="941240" s="12" customFormat="1" x14ac:dyDescent="0.2"/>
    <row r="941241" s="12" customFormat="1" x14ac:dyDescent="0.2"/>
    <row r="941242" s="12" customFormat="1" x14ac:dyDescent="0.2"/>
    <row r="941243" s="12" customFormat="1" x14ac:dyDescent="0.2"/>
    <row r="941244" s="12" customFormat="1" x14ac:dyDescent="0.2"/>
    <row r="941245" s="12" customFormat="1" x14ac:dyDescent="0.2"/>
    <row r="941246" s="12" customFormat="1" x14ac:dyDescent="0.2"/>
    <row r="941247" s="12" customFormat="1" x14ac:dyDescent="0.2"/>
    <row r="941248" s="12" customFormat="1" x14ac:dyDescent="0.2"/>
    <row r="941249" s="12" customFormat="1" x14ac:dyDescent="0.2"/>
    <row r="941250" s="12" customFormat="1" x14ac:dyDescent="0.2"/>
    <row r="941251" s="12" customFormat="1" x14ac:dyDescent="0.2"/>
    <row r="941252" s="12" customFormat="1" x14ac:dyDescent="0.2"/>
    <row r="941253" s="12" customFormat="1" x14ac:dyDescent="0.2"/>
    <row r="941254" s="12" customFormat="1" x14ac:dyDescent="0.2"/>
    <row r="941255" s="12" customFormat="1" x14ac:dyDescent="0.2"/>
    <row r="941256" s="12" customFormat="1" x14ac:dyDescent="0.2"/>
    <row r="941257" s="12" customFormat="1" x14ac:dyDescent="0.2"/>
    <row r="941258" s="12" customFormat="1" x14ac:dyDescent="0.2"/>
    <row r="941259" s="12" customFormat="1" x14ac:dyDescent="0.2"/>
    <row r="941260" s="12" customFormat="1" x14ac:dyDescent="0.2"/>
    <row r="941261" s="12" customFormat="1" x14ac:dyDescent="0.2"/>
    <row r="941262" s="12" customFormat="1" x14ac:dyDescent="0.2"/>
    <row r="941263" s="12" customFormat="1" x14ac:dyDescent="0.2"/>
    <row r="941264" s="12" customFormat="1" x14ac:dyDescent="0.2"/>
    <row r="941265" s="12" customFormat="1" x14ac:dyDescent="0.2"/>
    <row r="941266" s="12" customFormat="1" x14ac:dyDescent="0.2"/>
    <row r="941267" s="12" customFormat="1" x14ac:dyDescent="0.2"/>
    <row r="941268" s="12" customFormat="1" x14ac:dyDescent="0.2"/>
    <row r="941269" s="12" customFormat="1" x14ac:dyDescent="0.2"/>
    <row r="941270" s="12" customFormat="1" x14ac:dyDescent="0.2"/>
    <row r="941271" s="12" customFormat="1" x14ac:dyDescent="0.2"/>
    <row r="941272" s="12" customFormat="1" x14ac:dyDescent="0.2"/>
    <row r="941273" s="12" customFormat="1" x14ac:dyDescent="0.2"/>
    <row r="941274" s="12" customFormat="1" x14ac:dyDescent="0.2"/>
    <row r="941275" s="12" customFormat="1" x14ac:dyDescent="0.2"/>
    <row r="941276" s="12" customFormat="1" x14ac:dyDescent="0.2"/>
    <row r="941277" s="12" customFormat="1" x14ac:dyDescent="0.2"/>
    <row r="941278" s="12" customFormat="1" x14ac:dyDescent="0.2"/>
    <row r="941279" s="12" customFormat="1" x14ac:dyDescent="0.2"/>
    <row r="941280" s="12" customFormat="1" x14ac:dyDescent="0.2"/>
    <row r="941281" s="12" customFormat="1" x14ac:dyDescent="0.2"/>
    <row r="941282" s="12" customFormat="1" x14ac:dyDescent="0.2"/>
    <row r="941283" s="12" customFormat="1" x14ac:dyDescent="0.2"/>
    <row r="941284" s="12" customFormat="1" x14ac:dyDescent="0.2"/>
    <row r="941285" s="12" customFormat="1" x14ac:dyDescent="0.2"/>
    <row r="941286" s="12" customFormat="1" x14ac:dyDescent="0.2"/>
    <row r="941287" s="12" customFormat="1" x14ac:dyDescent="0.2"/>
    <row r="941288" s="12" customFormat="1" x14ac:dyDescent="0.2"/>
    <row r="941289" s="12" customFormat="1" x14ac:dyDescent="0.2"/>
    <row r="941290" s="12" customFormat="1" x14ac:dyDescent="0.2"/>
    <row r="941291" s="12" customFormat="1" x14ac:dyDescent="0.2"/>
    <row r="941292" s="12" customFormat="1" x14ac:dyDescent="0.2"/>
    <row r="941293" s="12" customFormat="1" x14ac:dyDescent="0.2"/>
    <row r="941294" s="12" customFormat="1" x14ac:dyDescent="0.2"/>
    <row r="941295" s="12" customFormat="1" x14ac:dyDescent="0.2"/>
    <row r="941296" s="12" customFormat="1" x14ac:dyDescent="0.2"/>
    <row r="941297" s="12" customFormat="1" x14ac:dyDescent="0.2"/>
    <row r="941298" s="12" customFormat="1" x14ac:dyDescent="0.2"/>
    <row r="941299" s="12" customFormat="1" x14ac:dyDescent="0.2"/>
    <row r="941300" s="12" customFormat="1" x14ac:dyDescent="0.2"/>
    <row r="941301" s="12" customFormat="1" x14ac:dyDescent="0.2"/>
    <row r="941302" s="12" customFormat="1" x14ac:dyDescent="0.2"/>
    <row r="941303" s="12" customFormat="1" x14ac:dyDescent="0.2"/>
    <row r="941304" s="12" customFormat="1" x14ac:dyDescent="0.2"/>
    <row r="941305" s="12" customFormat="1" x14ac:dyDescent="0.2"/>
    <row r="941306" s="12" customFormat="1" x14ac:dyDescent="0.2"/>
    <row r="941307" s="12" customFormat="1" x14ac:dyDescent="0.2"/>
    <row r="941308" s="12" customFormat="1" x14ac:dyDescent="0.2"/>
    <row r="941309" s="12" customFormat="1" x14ac:dyDescent="0.2"/>
    <row r="941310" s="12" customFormat="1" x14ac:dyDescent="0.2"/>
    <row r="941311" s="12" customFormat="1" x14ac:dyDescent="0.2"/>
    <row r="941312" s="12" customFormat="1" x14ac:dyDescent="0.2"/>
    <row r="941313" s="12" customFormat="1" x14ac:dyDescent="0.2"/>
    <row r="941314" s="12" customFormat="1" x14ac:dyDescent="0.2"/>
    <row r="941315" s="12" customFormat="1" x14ac:dyDescent="0.2"/>
    <row r="941316" s="12" customFormat="1" x14ac:dyDescent="0.2"/>
    <row r="941317" s="12" customFormat="1" x14ac:dyDescent="0.2"/>
    <row r="941318" s="12" customFormat="1" x14ac:dyDescent="0.2"/>
    <row r="941319" s="12" customFormat="1" x14ac:dyDescent="0.2"/>
    <row r="941320" s="12" customFormat="1" x14ac:dyDescent="0.2"/>
    <row r="941321" s="12" customFormat="1" x14ac:dyDescent="0.2"/>
    <row r="941322" s="12" customFormat="1" x14ac:dyDescent="0.2"/>
    <row r="941323" s="12" customFormat="1" x14ac:dyDescent="0.2"/>
    <row r="941324" s="12" customFormat="1" x14ac:dyDescent="0.2"/>
    <row r="941325" s="12" customFormat="1" x14ac:dyDescent="0.2"/>
    <row r="941326" s="12" customFormat="1" x14ac:dyDescent="0.2"/>
    <row r="941327" s="12" customFormat="1" x14ac:dyDescent="0.2"/>
    <row r="941328" s="12" customFormat="1" x14ac:dyDescent="0.2"/>
    <row r="941329" s="12" customFormat="1" x14ac:dyDescent="0.2"/>
    <row r="941330" s="12" customFormat="1" x14ac:dyDescent="0.2"/>
    <row r="941331" s="12" customFormat="1" x14ac:dyDescent="0.2"/>
    <row r="941332" s="12" customFormat="1" x14ac:dyDescent="0.2"/>
    <row r="941333" s="12" customFormat="1" x14ac:dyDescent="0.2"/>
    <row r="941334" s="12" customFormat="1" x14ac:dyDescent="0.2"/>
    <row r="941335" s="12" customFormat="1" x14ac:dyDescent="0.2"/>
    <row r="941336" s="12" customFormat="1" x14ac:dyDescent="0.2"/>
    <row r="941337" s="12" customFormat="1" x14ac:dyDescent="0.2"/>
    <row r="941338" s="12" customFormat="1" x14ac:dyDescent="0.2"/>
    <row r="941339" s="12" customFormat="1" x14ac:dyDescent="0.2"/>
    <row r="941340" s="12" customFormat="1" x14ac:dyDescent="0.2"/>
    <row r="941341" s="12" customFormat="1" x14ac:dyDescent="0.2"/>
    <row r="941342" s="12" customFormat="1" x14ac:dyDescent="0.2"/>
    <row r="941343" s="12" customFormat="1" x14ac:dyDescent="0.2"/>
    <row r="941344" s="12" customFormat="1" x14ac:dyDescent="0.2"/>
    <row r="941345" s="12" customFormat="1" x14ac:dyDescent="0.2"/>
    <row r="941346" s="12" customFormat="1" x14ac:dyDescent="0.2"/>
    <row r="941347" s="12" customFormat="1" x14ac:dyDescent="0.2"/>
    <row r="941348" s="12" customFormat="1" x14ac:dyDescent="0.2"/>
    <row r="941349" s="12" customFormat="1" x14ac:dyDescent="0.2"/>
    <row r="941350" s="12" customFormat="1" x14ac:dyDescent="0.2"/>
    <row r="941351" s="12" customFormat="1" x14ac:dyDescent="0.2"/>
    <row r="941352" s="12" customFormat="1" x14ac:dyDescent="0.2"/>
    <row r="941353" s="12" customFormat="1" x14ac:dyDescent="0.2"/>
    <row r="941354" s="12" customFormat="1" x14ac:dyDescent="0.2"/>
    <row r="941355" s="12" customFormat="1" x14ac:dyDescent="0.2"/>
    <row r="941356" s="12" customFormat="1" x14ac:dyDescent="0.2"/>
    <row r="941357" s="12" customFormat="1" x14ac:dyDescent="0.2"/>
    <row r="941358" s="12" customFormat="1" x14ac:dyDescent="0.2"/>
    <row r="941359" s="12" customFormat="1" x14ac:dyDescent="0.2"/>
    <row r="941360" s="12" customFormat="1" x14ac:dyDescent="0.2"/>
    <row r="941361" s="12" customFormat="1" x14ac:dyDescent="0.2"/>
    <row r="941362" s="12" customFormat="1" x14ac:dyDescent="0.2"/>
    <row r="941363" s="12" customFormat="1" x14ac:dyDescent="0.2"/>
    <row r="941364" s="12" customFormat="1" x14ac:dyDescent="0.2"/>
    <row r="941365" s="12" customFormat="1" x14ac:dyDescent="0.2"/>
    <row r="941366" s="12" customFormat="1" x14ac:dyDescent="0.2"/>
    <row r="941367" s="12" customFormat="1" x14ac:dyDescent="0.2"/>
    <row r="941368" s="12" customFormat="1" x14ac:dyDescent="0.2"/>
    <row r="941369" s="12" customFormat="1" x14ac:dyDescent="0.2"/>
    <row r="941370" s="12" customFormat="1" x14ac:dyDescent="0.2"/>
    <row r="941371" s="12" customFormat="1" x14ac:dyDescent="0.2"/>
    <row r="941372" s="12" customFormat="1" x14ac:dyDescent="0.2"/>
    <row r="941373" s="12" customFormat="1" x14ac:dyDescent="0.2"/>
    <row r="941374" s="12" customFormat="1" x14ac:dyDescent="0.2"/>
    <row r="941375" s="12" customFormat="1" x14ac:dyDescent="0.2"/>
    <row r="941376" s="12" customFormat="1" x14ac:dyDescent="0.2"/>
    <row r="941377" s="12" customFormat="1" x14ac:dyDescent="0.2"/>
    <row r="941378" s="12" customFormat="1" x14ac:dyDescent="0.2"/>
    <row r="941379" s="12" customFormat="1" x14ac:dyDescent="0.2"/>
    <row r="941380" s="12" customFormat="1" x14ac:dyDescent="0.2"/>
    <row r="941381" s="12" customFormat="1" x14ac:dyDescent="0.2"/>
    <row r="941382" s="12" customFormat="1" x14ac:dyDescent="0.2"/>
    <row r="941383" s="12" customFormat="1" x14ac:dyDescent="0.2"/>
    <row r="941384" s="12" customFormat="1" x14ac:dyDescent="0.2"/>
    <row r="941385" s="12" customFormat="1" x14ac:dyDescent="0.2"/>
    <row r="941386" s="12" customFormat="1" x14ac:dyDescent="0.2"/>
    <row r="941387" s="12" customFormat="1" x14ac:dyDescent="0.2"/>
    <row r="941388" s="12" customFormat="1" x14ac:dyDescent="0.2"/>
    <row r="941389" s="12" customFormat="1" x14ac:dyDescent="0.2"/>
    <row r="941390" s="12" customFormat="1" x14ac:dyDescent="0.2"/>
    <row r="941391" s="12" customFormat="1" x14ac:dyDescent="0.2"/>
    <row r="941392" s="12" customFormat="1" x14ac:dyDescent="0.2"/>
    <row r="941393" s="12" customFormat="1" x14ac:dyDescent="0.2"/>
    <row r="941394" s="12" customFormat="1" x14ac:dyDescent="0.2"/>
    <row r="941395" s="12" customFormat="1" x14ac:dyDescent="0.2"/>
    <row r="941396" s="12" customFormat="1" x14ac:dyDescent="0.2"/>
    <row r="941397" s="12" customFormat="1" x14ac:dyDescent="0.2"/>
    <row r="941398" s="12" customFormat="1" x14ac:dyDescent="0.2"/>
    <row r="941399" s="12" customFormat="1" x14ac:dyDescent="0.2"/>
    <row r="941400" s="12" customFormat="1" x14ac:dyDescent="0.2"/>
    <row r="941401" s="12" customFormat="1" x14ac:dyDescent="0.2"/>
    <row r="941402" s="12" customFormat="1" x14ac:dyDescent="0.2"/>
    <row r="941403" s="12" customFormat="1" x14ac:dyDescent="0.2"/>
    <row r="941404" s="12" customFormat="1" x14ac:dyDescent="0.2"/>
    <row r="941405" s="12" customFormat="1" x14ac:dyDescent="0.2"/>
    <row r="941406" s="12" customFormat="1" x14ac:dyDescent="0.2"/>
    <row r="941407" s="12" customFormat="1" x14ac:dyDescent="0.2"/>
    <row r="941408" s="12" customFormat="1" x14ac:dyDescent="0.2"/>
    <row r="941409" s="12" customFormat="1" x14ac:dyDescent="0.2"/>
    <row r="941410" s="12" customFormat="1" x14ac:dyDescent="0.2"/>
    <row r="941411" s="12" customFormat="1" x14ac:dyDescent="0.2"/>
    <row r="941412" s="12" customFormat="1" x14ac:dyDescent="0.2"/>
    <row r="941413" s="12" customFormat="1" x14ac:dyDescent="0.2"/>
    <row r="941414" s="12" customFormat="1" x14ac:dyDescent="0.2"/>
    <row r="941415" s="12" customFormat="1" x14ac:dyDescent="0.2"/>
    <row r="941416" s="12" customFormat="1" x14ac:dyDescent="0.2"/>
    <row r="941417" s="12" customFormat="1" x14ac:dyDescent="0.2"/>
    <row r="941418" s="12" customFormat="1" x14ac:dyDescent="0.2"/>
    <row r="941419" s="12" customFormat="1" x14ac:dyDescent="0.2"/>
    <row r="941420" s="12" customFormat="1" x14ac:dyDescent="0.2"/>
    <row r="941421" s="12" customFormat="1" x14ac:dyDescent="0.2"/>
    <row r="941422" s="12" customFormat="1" x14ac:dyDescent="0.2"/>
    <row r="941423" s="12" customFormat="1" x14ac:dyDescent="0.2"/>
    <row r="941424" s="12" customFormat="1" x14ac:dyDescent="0.2"/>
    <row r="941425" s="12" customFormat="1" x14ac:dyDescent="0.2"/>
    <row r="941426" s="12" customFormat="1" x14ac:dyDescent="0.2"/>
    <row r="941427" s="12" customFormat="1" x14ac:dyDescent="0.2"/>
    <row r="941428" s="12" customFormat="1" x14ac:dyDescent="0.2"/>
    <row r="941429" s="12" customFormat="1" x14ac:dyDescent="0.2"/>
    <row r="941430" s="12" customFormat="1" x14ac:dyDescent="0.2"/>
    <row r="941431" s="12" customFormat="1" x14ac:dyDescent="0.2"/>
    <row r="941432" s="12" customFormat="1" x14ac:dyDescent="0.2"/>
    <row r="941433" s="12" customFormat="1" x14ac:dyDescent="0.2"/>
    <row r="941434" s="12" customFormat="1" x14ac:dyDescent="0.2"/>
    <row r="941435" s="12" customFormat="1" x14ac:dyDescent="0.2"/>
    <row r="941436" s="12" customFormat="1" x14ac:dyDescent="0.2"/>
    <row r="941437" s="12" customFormat="1" x14ac:dyDescent="0.2"/>
    <row r="941438" s="12" customFormat="1" x14ac:dyDescent="0.2"/>
    <row r="941439" s="12" customFormat="1" x14ac:dyDescent="0.2"/>
    <row r="941440" s="12" customFormat="1" x14ac:dyDescent="0.2"/>
    <row r="941441" s="12" customFormat="1" x14ac:dyDescent="0.2"/>
    <row r="941442" s="12" customFormat="1" x14ac:dyDescent="0.2"/>
    <row r="941443" s="12" customFormat="1" x14ac:dyDescent="0.2"/>
    <row r="941444" s="12" customFormat="1" x14ac:dyDescent="0.2"/>
    <row r="941445" s="12" customFormat="1" x14ac:dyDescent="0.2"/>
    <row r="941446" s="12" customFormat="1" x14ac:dyDescent="0.2"/>
    <row r="941447" s="12" customFormat="1" x14ac:dyDescent="0.2"/>
    <row r="941448" s="12" customFormat="1" x14ac:dyDescent="0.2"/>
    <row r="941449" s="12" customFormat="1" x14ac:dyDescent="0.2"/>
    <row r="941450" s="12" customFormat="1" x14ac:dyDescent="0.2"/>
    <row r="941451" s="12" customFormat="1" x14ac:dyDescent="0.2"/>
    <row r="941452" s="12" customFormat="1" x14ac:dyDescent="0.2"/>
    <row r="941453" s="12" customFormat="1" x14ac:dyDescent="0.2"/>
    <row r="941454" s="12" customFormat="1" x14ac:dyDescent="0.2"/>
    <row r="941455" s="12" customFormat="1" x14ac:dyDescent="0.2"/>
    <row r="941456" s="12" customFormat="1" x14ac:dyDescent="0.2"/>
    <row r="941457" s="12" customFormat="1" x14ac:dyDescent="0.2"/>
    <row r="941458" s="12" customFormat="1" x14ac:dyDescent="0.2"/>
    <row r="941459" s="12" customFormat="1" x14ac:dyDescent="0.2"/>
    <row r="941460" s="12" customFormat="1" x14ac:dyDescent="0.2"/>
    <row r="941461" s="12" customFormat="1" x14ac:dyDescent="0.2"/>
    <row r="941462" s="12" customFormat="1" x14ac:dyDescent="0.2"/>
    <row r="941463" s="12" customFormat="1" x14ac:dyDescent="0.2"/>
    <row r="941464" s="12" customFormat="1" x14ac:dyDescent="0.2"/>
    <row r="941465" s="12" customFormat="1" x14ac:dyDescent="0.2"/>
    <row r="941466" s="12" customFormat="1" x14ac:dyDescent="0.2"/>
    <row r="941467" s="12" customFormat="1" x14ac:dyDescent="0.2"/>
    <row r="941468" s="12" customFormat="1" x14ac:dyDescent="0.2"/>
    <row r="941469" s="12" customFormat="1" x14ac:dyDescent="0.2"/>
    <row r="941470" s="12" customFormat="1" x14ac:dyDescent="0.2"/>
    <row r="941471" s="12" customFormat="1" x14ac:dyDescent="0.2"/>
    <row r="941472" s="12" customFormat="1" x14ac:dyDescent="0.2"/>
    <row r="941473" s="12" customFormat="1" x14ac:dyDescent="0.2"/>
    <row r="941474" s="12" customFormat="1" x14ac:dyDescent="0.2"/>
    <row r="941475" s="12" customFormat="1" x14ac:dyDescent="0.2"/>
    <row r="941476" s="12" customFormat="1" x14ac:dyDescent="0.2"/>
    <row r="941477" s="12" customFormat="1" x14ac:dyDescent="0.2"/>
    <row r="941478" s="12" customFormat="1" x14ac:dyDescent="0.2"/>
    <row r="941479" s="12" customFormat="1" x14ac:dyDescent="0.2"/>
    <row r="941480" s="12" customFormat="1" x14ac:dyDescent="0.2"/>
    <row r="941481" s="12" customFormat="1" x14ac:dyDescent="0.2"/>
    <row r="941482" s="12" customFormat="1" x14ac:dyDescent="0.2"/>
    <row r="941483" s="12" customFormat="1" x14ac:dyDescent="0.2"/>
    <row r="941484" s="12" customFormat="1" x14ac:dyDescent="0.2"/>
    <row r="941485" s="12" customFormat="1" x14ac:dyDescent="0.2"/>
    <row r="941486" s="12" customFormat="1" x14ac:dyDescent="0.2"/>
    <row r="941487" s="12" customFormat="1" x14ac:dyDescent="0.2"/>
    <row r="941488" s="12" customFormat="1" x14ac:dyDescent="0.2"/>
    <row r="941489" s="12" customFormat="1" x14ac:dyDescent="0.2"/>
    <row r="941490" s="12" customFormat="1" x14ac:dyDescent="0.2"/>
    <row r="941491" s="12" customFormat="1" x14ac:dyDescent="0.2"/>
    <row r="941492" s="12" customFormat="1" x14ac:dyDescent="0.2"/>
    <row r="941493" s="12" customFormat="1" x14ac:dyDescent="0.2"/>
    <row r="941494" s="12" customFormat="1" x14ac:dyDescent="0.2"/>
    <row r="941495" s="12" customFormat="1" x14ac:dyDescent="0.2"/>
    <row r="941496" s="12" customFormat="1" x14ac:dyDescent="0.2"/>
    <row r="941497" s="12" customFormat="1" x14ac:dyDescent="0.2"/>
    <row r="941498" s="12" customFormat="1" x14ac:dyDescent="0.2"/>
    <row r="941499" s="12" customFormat="1" x14ac:dyDescent="0.2"/>
    <row r="941500" s="12" customFormat="1" x14ac:dyDescent="0.2"/>
    <row r="941501" s="12" customFormat="1" x14ac:dyDescent="0.2"/>
    <row r="941502" s="12" customFormat="1" x14ac:dyDescent="0.2"/>
    <row r="941503" s="12" customFormat="1" x14ac:dyDescent="0.2"/>
    <row r="941504" s="12" customFormat="1" x14ac:dyDescent="0.2"/>
    <row r="941505" s="12" customFormat="1" x14ac:dyDescent="0.2"/>
    <row r="941506" s="12" customFormat="1" x14ac:dyDescent="0.2"/>
    <row r="941507" s="12" customFormat="1" x14ac:dyDescent="0.2"/>
    <row r="941508" s="12" customFormat="1" x14ac:dyDescent="0.2"/>
    <row r="941509" s="12" customFormat="1" x14ac:dyDescent="0.2"/>
    <row r="941510" s="12" customFormat="1" x14ac:dyDescent="0.2"/>
    <row r="941511" s="12" customFormat="1" x14ac:dyDescent="0.2"/>
    <row r="941512" s="12" customFormat="1" x14ac:dyDescent="0.2"/>
    <row r="941513" s="12" customFormat="1" x14ac:dyDescent="0.2"/>
    <row r="941514" s="12" customFormat="1" x14ac:dyDescent="0.2"/>
    <row r="941515" s="12" customFormat="1" x14ac:dyDescent="0.2"/>
    <row r="941516" s="12" customFormat="1" x14ac:dyDescent="0.2"/>
    <row r="941517" s="12" customFormat="1" x14ac:dyDescent="0.2"/>
    <row r="941518" s="12" customFormat="1" x14ac:dyDescent="0.2"/>
    <row r="941519" s="12" customFormat="1" x14ac:dyDescent="0.2"/>
    <row r="941520" s="12" customFormat="1" x14ac:dyDescent="0.2"/>
    <row r="941521" s="12" customFormat="1" x14ac:dyDescent="0.2"/>
    <row r="941522" s="12" customFormat="1" x14ac:dyDescent="0.2"/>
    <row r="941523" s="12" customFormat="1" x14ac:dyDescent="0.2"/>
    <row r="941524" s="12" customFormat="1" x14ac:dyDescent="0.2"/>
    <row r="941525" s="12" customFormat="1" x14ac:dyDescent="0.2"/>
    <row r="941526" s="12" customFormat="1" x14ac:dyDescent="0.2"/>
    <row r="941527" s="12" customFormat="1" x14ac:dyDescent="0.2"/>
    <row r="941528" s="12" customFormat="1" x14ac:dyDescent="0.2"/>
    <row r="941529" s="12" customFormat="1" x14ac:dyDescent="0.2"/>
    <row r="941530" s="12" customFormat="1" x14ac:dyDescent="0.2"/>
    <row r="941531" s="12" customFormat="1" x14ac:dyDescent="0.2"/>
    <row r="941532" s="12" customFormat="1" x14ac:dyDescent="0.2"/>
    <row r="941533" s="12" customFormat="1" x14ac:dyDescent="0.2"/>
    <row r="941534" s="12" customFormat="1" x14ac:dyDescent="0.2"/>
    <row r="941535" s="12" customFormat="1" x14ac:dyDescent="0.2"/>
    <row r="941536" s="12" customFormat="1" x14ac:dyDescent="0.2"/>
    <row r="941537" s="12" customFormat="1" x14ac:dyDescent="0.2"/>
    <row r="941538" s="12" customFormat="1" x14ac:dyDescent="0.2"/>
    <row r="941539" s="12" customFormat="1" x14ac:dyDescent="0.2"/>
    <row r="941540" s="12" customFormat="1" x14ac:dyDescent="0.2"/>
    <row r="941541" s="12" customFormat="1" x14ac:dyDescent="0.2"/>
    <row r="941542" s="12" customFormat="1" x14ac:dyDescent="0.2"/>
    <row r="941543" s="12" customFormat="1" x14ac:dyDescent="0.2"/>
    <row r="941544" s="12" customFormat="1" x14ac:dyDescent="0.2"/>
    <row r="941545" s="12" customFormat="1" x14ac:dyDescent="0.2"/>
    <row r="941546" s="12" customFormat="1" x14ac:dyDescent="0.2"/>
    <row r="941547" s="12" customFormat="1" x14ac:dyDescent="0.2"/>
    <row r="941548" s="12" customFormat="1" x14ac:dyDescent="0.2"/>
    <row r="941549" s="12" customFormat="1" x14ac:dyDescent="0.2"/>
    <row r="941550" s="12" customFormat="1" x14ac:dyDescent="0.2"/>
    <row r="941551" s="12" customFormat="1" x14ac:dyDescent="0.2"/>
    <row r="941552" s="12" customFormat="1" x14ac:dyDescent="0.2"/>
    <row r="941553" s="12" customFormat="1" x14ac:dyDescent="0.2"/>
    <row r="941554" s="12" customFormat="1" x14ac:dyDescent="0.2"/>
    <row r="941555" s="12" customFormat="1" x14ac:dyDescent="0.2"/>
    <row r="941556" s="12" customFormat="1" x14ac:dyDescent="0.2"/>
    <row r="941557" s="12" customFormat="1" x14ac:dyDescent="0.2"/>
    <row r="941558" s="12" customFormat="1" x14ac:dyDescent="0.2"/>
    <row r="941559" s="12" customFormat="1" x14ac:dyDescent="0.2"/>
    <row r="941560" s="12" customFormat="1" x14ac:dyDescent="0.2"/>
    <row r="941561" s="12" customFormat="1" x14ac:dyDescent="0.2"/>
    <row r="941562" s="12" customFormat="1" x14ac:dyDescent="0.2"/>
    <row r="941563" s="12" customFormat="1" x14ac:dyDescent="0.2"/>
    <row r="941564" s="12" customFormat="1" x14ac:dyDescent="0.2"/>
    <row r="941565" s="12" customFormat="1" x14ac:dyDescent="0.2"/>
    <row r="941566" s="12" customFormat="1" x14ac:dyDescent="0.2"/>
    <row r="941567" s="12" customFormat="1" x14ac:dyDescent="0.2"/>
    <row r="941568" s="12" customFormat="1" x14ac:dyDescent="0.2"/>
    <row r="941569" s="12" customFormat="1" x14ac:dyDescent="0.2"/>
    <row r="941570" s="12" customFormat="1" x14ac:dyDescent="0.2"/>
    <row r="941571" s="12" customFormat="1" x14ac:dyDescent="0.2"/>
    <row r="941572" s="12" customFormat="1" x14ac:dyDescent="0.2"/>
    <row r="941573" s="12" customFormat="1" x14ac:dyDescent="0.2"/>
    <row r="941574" s="12" customFormat="1" x14ac:dyDescent="0.2"/>
    <row r="941575" s="12" customFormat="1" x14ac:dyDescent="0.2"/>
    <row r="941576" s="12" customFormat="1" x14ac:dyDescent="0.2"/>
    <row r="941577" s="12" customFormat="1" x14ac:dyDescent="0.2"/>
    <row r="941578" s="12" customFormat="1" x14ac:dyDescent="0.2"/>
    <row r="941579" s="12" customFormat="1" x14ac:dyDescent="0.2"/>
    <row r="941580" s="12" customFormat="1" x14ac:dyDescent="0.2"/>
    <row r="941581" s="12" customFormat="1" x14ac:dyDescent="0.2"/>
    <row r="941582" s="12" customFormat="1" x14ac:dyDescent="0.2"/>
    <row r="941583" s="12" customFormat="1" x14ac:dyDescent="0.2"/>
    <row r="941584" s="12" customFormat="1" x14ac:dyDescent="0.2"/>
    <row r="941585" s="12" customFormat="1" x14ac:dyDescent="0.2"/>
    <row r="941586" s="12" customFormat="1" x14ac:dyDescent="0.2"/>
    <row r="941587" s="12" customFormat="1" x14ac:dyDescent="0.2"/>
    <row r="941588" s="12" customFormat="1" x14ac:dyDescent="0.2"/>
    <row r="941589" s="12" customFormat="1" x14ac:dyDescent="0.2"/>
    <row r="941590" s="12" customFormat="1" x14ac:dyDescent="0.2"/>
    <row r="941591" s="12" customFormat="1" x14ac:dyDescent="0.2"/>
    <row r="941592" s="12" customFormat="1" x14ac:dyDescent="0.2"/>
    <row r="941593" s="12" customFormat="1" x14ac:dyDescent="0.2"/>
    <row r="941594" s="12" customFormat="1" x14ac:dyDescent="0.2"/>
    <row r="941595" s="12" customFormat="1" x14ac:dyDescent="0.2"/>
    <row r="941596" s="12" customFormat="1" x14ac:dyDescent="0.2"/>
    <row r="941597" s="12" customFormat="1" x14ac:dyDescent="0.2"/>
    <row r="941598" s="12" customFormat="1" x14ac:dyDescent="0.2"/>
    <row r="941599" s="12" customFormat="1" x14ac:dyDescent="0.2"/>
    <row r="941600" s="12" customFormat="1" x14ac:dyDescent="0.2"/>
    <row r="941601" s="12" customFormat="1" x14ac:dyDescent="0.2"/>
    <row r="941602" s="12" customFormat="1" x14ac:dyDescent="0.2"/>
    <row r="941603" s="12" customFormat="1" x14ac:dyDescent="0.2"/>
    <row r="941604" s="12" customFormat="1" x14ac:dyDescent="0.2"/>
    <row r="941605" s="12" customFormat="1" x14ac:dyDescent="0.2"/>
    <row r="941606" s="12" customFormat="1" x14ac:dyDescent="0.2"/>
    <row r="941607" s="12" customFormat="1" x14ac:dyDescent="0.2"/>
    <row r="941608" s="12" customFormat="1" x14ac:dyDescent="0.2"/>
    <row r="941609" s="12" customFormat="1" x14ac:dyDescent="0.2"/>
    <row r="941610" s="12" customFormat="1" x14ac:dyDescent="0.2"/>
    <row r="941611" s="12" customFormat="1" x14ac:dyDescent="0.2"/>
    <row r="941612" s="12" customFormat="1" x14ac:dyDescent="0.2"/>
    <row r="941613" s="12" customFormat="1" x14ac:dyDescent="0.2"/>
    <row r="941614" s="12" customFormat="1" x14ac:dyDescent="0.2"/>
    <row r="941615" s="12" customFormat="1" x14ac:dyDescent="0.2"/>
    <row r="941616" s="12" customFormat="1" x14ac:dyDescent="0.2"/>
    <row r="941617" s="12" customFormat="1" x14ac:dyDescent="0.2"/>
    <row r="941618" s="12" customFormat="1" x14ac:dyDescent="0.2"/>
    <row r="941619" s="12" customFormat="1" x14ac:dyDescent="0.2"/>
    <row r="941620" s="12" customFormat="1" x14ac:dyDescent="0.2"/>
    <row r="941621" s="12" customFormat="1" x14ac:dyDescent="0.2"/>
    <row r="941622" s="12" customFormat="1" x14ac:dyDescent="0.2"/>
    <row r="941623" s="12" customFormat="1" x14ac:dyDescent="0.2"/>
    <row r="941624" s="12" customFormat="1" x14ac:dyDescent="0.2"/>
    <row r="941625" s="12" customFormat="1" x14ac:dyDescent="0.2"/>
    <row r="941626" s="12" customFormat="1" x14ac:dyDescent="0.2"/>
    <row r="941627" s="12" customFormat="1" x14ac:dyDescent="0.2"/>
    <row r="941628" s="12" customFormat="1" x14ac:dyDescent="0.2"/>
    <row r="941629" s="12" customFormat="1" x14ac:dyDescent="0.2"/>
    <row r="941630" s="12" customFormat="1" x14ac:dyDescent="0.2"/>
    <row r="941631" s="12" customFormat="1" x14ac:dyDescent="0.2"/>
    <row r="941632" s="12" customFormat="1" x14ac:dyDescent="0.2"/>
    <row r="941633" s="12" customFormat="1" x14ac:dyDescent="0.2"/>
    <row r="941634" s="12" customFormat="1" x14ac:dyDescent="0.2"/>
    <row r="941635" s="12" customFormat="1" x14ac:dyDescent="0.2"/>
    <row r="941636" s="12" customFormat="1" x14ac:dyDescent="0.2"/>
    <row r="941637" s="12" customFormat="1" x14ac:dyDescent="0.2"/>
    <row r="941638" s="12" customFormat="1" x14ac:dyDescent="0.2"/>
    <row r="941639" s="12" customFormat="1" x14ac:dyDescent="0.2"/>
    <row r="941640" s="12" customFormat="1" x14ac:dyDescent="0.2"/>
    <row r="941641" s="12" customFormat="1" x14ac:dyDescent="0.2"/>
    <row r="941642" s="12" customFormat="1" x14ac:dyDescent="0.2"/>
    <row r="941643" s="12" customFormat="1" x14ac:dyDescent="0.2"/>
    <row r="941644" s="12" customFormat="1" x14ac:dyDescent="0.2"/>
    <row r="941645" s="12" customFormat="1" x14ac:dyDescent="0.2"/>
    <row r="941646" s="12" customFormat="1" x14ac:dyDescent="0.2"/>
    <row r="941647" s="12" customFormat="1" x14ac:dyDescent="0.2"/>
    <row r="941648" s="12" customFormat="1" x14ac:dyDescent="0.2"/>
    <row r="941649" s="12" customFormat="1" x14ac:dyDescent="0.2"/>
    <row r="941650" s="12" customFormat="1" x14ac:dyDescent="0.2"/>
    <row r="941651" s="12" customFormat="1" x14ac:dyDescent="0.2"/>
    <row r="941652" s="12" customFormat="1" x14ac:dyDescent="0.2"/>
    <row r="941653" s="12" customFormat="1" x14ac:dyDescent="0.2"/>
    <row r="941654" s="12" customFormat="1" x14ac:dyDescent="0.2"/>
    <row r="941655" s="12" customFormat="1" x14ac:dyDescent="0.2"/>
    <row r="941656" s="12" customFormat="1" x14ac:dyDescent="0.2"/>
    <row r="941657" s="12" customFormat="1" x14ac:dyDescent="0.2"/>
    <row r="941658" s="12" customFormat="1" x14ac:dyDescent="0.2"/>
    <row r="941659" s="12" customFormat="1" x14ac:dyDescent="0.2"/>
    <row r="941660" s="12" customFormat="1" x14ac:dyDescent="0.2"/>
    <row r="941661" s="12" customFormat="1" x14ac:dyDescent="0.2"/>
    <row r="941662" s="12" customFormat="1" x14ac:dyDescent="0.2"/>
    <row r="941663" s="12" customFormat="1" x14ac:dyDescent="0.2"/>
    <row r="941664" s="12" customFormat="1" x14ac:dyDescent="0.2"/>
    <row r="941665" s="12" customFormat="1" x14ac:dyDescent="0.2"/>
    <row r="941666" s="12" customFormat="1" x14ac:dyDescent="0.2"/>
    <row r="941667" s="12" customFormat="1" x14ac:dyDescent="0.2"/>
    <row r="941668" s="12" customFormat="1" x14ac:dyDescent="0.2"/>
    <row r="941669" s="12" customFormat="1" x14ac:dyDescent="0.2"/>
    <row r="941670" s="12" customFormat="1" x14ac:dyDescent="0.2"/>
    <row r="941671" s="12" customFormat="1" x14ac:dyDescent="0.2"/>
    <row r="941672" s="12" customFormat="1" x14ac:dyDescent="0.2"/>
    <row r="941673" s="12" customFormat="1" x14ac:dyDescent="0.2"/>
    <row r="941674" s="12" customFormat="1" x14ac:dyDescent="0.2"/>
    <row r="941675" s="12" customFormat="1" x14ac:dyDescent="0.2"/>
    <row r="941676" s="12" customFormat="1" x14ac:dyDescent="0.2"/>
    <row r="941677" s="12" customFormat="1" x14ac:dyDescent="0.2"/>
    <row r="941678" s="12" customFormat="1" x14ac:dyDescent="0.2"/>
    <row r="941679" s="12" customFormat="1" x14ac:dyDescent="0.2"/>
    <row r="941680" s="12" customFormat="1" x14ac:dyDescent="0.2"/>
    <row r="941681" s="12" customFormat="1" x14ac:dyDescent="0.2"/>
    <row r="941682" s="12" customFormat="1" x14ac:dyDescent="0.2"/>
    <row r="941683" s="12" customFormat="1" x14ac:dyDescent="0.2"/>
    <row r="941684" s="12" customFormat="1" x14ac:dyDescent="0.2"/>
    <row r="941685" s="12" customFormat="1" x14ac:dyDescent="0.2"/>
    <row r="941686" s="12" customFormat="1" x14ac:dyDescent="0.2"/>
    <row r="941687" s="12" customFormat="1" x14ac:dyDescent="0.2"/>
    <row r="941688" s="12" customFormat="1" x14ac:dyDescent="0.2"/>
    <row r="941689" s="12" customFormat="1" x14ac:dyDescent="0.2"/>
    <row r="941690" s="12" customFormat="1" x14ac:dyDescent="0.2"/>
    <row r="941691" s="12" customFormat="1" x14ac:dyDescent="0.2"/>
    <row r="941692" s="12" customFormat="1" x14ac:dyDescent="0.2"/>
    <row r="941693" s="12" customFormat="1" x14ac:dyDescent="0.2"/>
    <row r="941694" s="12" customFormat="1" x14ac:dyDescent="0.2"/>
    <row r="941695" s="12" customFormat="1" x14ac:dyDescent="0.2"/>
    <row r="941696" s="12" customFormat="1" x14ac:dyDescent="0.2"/>
    <row r="941697" s="12" customFormat="1" x14ac:dyDescent="0.2"/>
    <row r="941698" s="12" customFormat="1" x14ac:dyDescent="0.2"/>
    <row r="941699" s="12" customFormat="1" x14ac:dyDescent="0.2"/>
    <row r="941700" s="12" customFormat="1" x14ac:dyDescent="0.2"/>
    <row r="941701" s="12" customFormat="1" x14ac:dyDescent="0.2"/>
    <row r="941702" s="12" customFormat="1" x14ac:dyDescent="0.2"/>
    <row r="941703" s="12" customFormat="1" x14ac:dyDescent="0.2"/>
    <row r="941704" s="12" customFormat="1" x14ac:dyDescent="0.2"/>
    <row r="941705" s="12" customFormat="1" x14ac:dyDescent="0.2"/>
    <row r="941706" s="12" customFormat="1" x14ac:dyDescent="0.2"/>
    <row r="941707" s="12" customFormat="1" x14ac:dyDescent="0.2"/>
    <row r="941708" s="12" customFormat="1" x14ac:dyDescent="0.2"/>
    <row r="941709" s="12" customFormat="1" x14ac:dyDescent="0.2"/>
    <row r="941710" s="12" customFormat="1" x14ac:dyDescent="0.2"/>
    <row r="941711" s="12" customFormat="1" x14ac:dyDescent="0.2"/>
    <row r="941712" s="12" customFormat="1" x14ac:dyDescent="0.2"/>
    <row r="941713" s="12" customFormat="1" x14ac:dyDescent="0.2"/>
    <row r="941714" s="12" customFormat="1" x14ac:dyDescent="0.2"/>
    <row r="941715" s="12" customFormat="1" x14ac:dyDescent="0.2"/>
    <row r="941716" s="12" customFormat="1" x14ac:dyDescent="0.2"/>
    <row r="941717" s="12" customFormat="1" x14ac:dyDescent="0.2"/>
    <row r="941718" s="12" customFormat="1" x14ac:dyDescent="0.2"/>
    <row r="941719" s="12" customFormat="1" x14ac:dyDescent="0.2"/>
    <row r="941720" s="12" customFormat="1" x14ac:dyDescent="0.2"/>
    <row r="941721" s="12" customFormat="1" x14ac:dyDescent="0.2"/>
    <row r="941722" s="12" customFormat="1" x14ac:dyDescent="0.2"/>
    <row r="941723" s="12" customFormat="1" x14ac:dyDescent="0.2"/>
    <row r="941724" s="12" customFormat="1" x14ac:dyDescent="0.2"/>
    <row r="941725" s="12" customFormat="1" x14ac:dyDescent="0.2"/>
    <row r="941726" s="12" customFormat="1" x14ac:dyDescent="0.2"/>
    <row r="941727" s="12" customFormat="1" x14ac:dyDescent="0.2"/>
    <row r="941728" s="12" customFormat="1" x14ac:dyDescent="0.2"/>
    <row r="941729" s="12" customFormat="1" x14ac:dyDescent="0.2"/>
    <row r="941730" s="12" customFormat="1" x14ac:dyDescent="0.2"/>
    <row r="941731" s="12" customFormat="1" x14ac:dyDescent="0.2"/>
    <row r="941732" s="12" customFormat="1" x14ac:dyDescent="0.2"/>
    <row r="941733" s="12" customFormat="1" x14ac:dyDescent="0.2"/>
    <row r="941734" s="12" customFormat="1" x14ac:dyDescent="0.2"/>
    <row r="941735" s="12" customFormat="1" x14ac:dyDescent="0.2"/>
    <row r="941736" s="12" customFormat="1" x14ac:dyDescent="0.2"/>
    <row r="941737" s="12" customFormat="1" x14ac:dyDescent="0.2"/>
    <row r="941738" s="12" customFormat="1" x14ac:dyDescent="0.2"/>
    <row r="941739" s="12" customFormat="1" x14ac:dyDescent="0.2"/>
    <row r="941740" s="12" customFormat="1" x14ac:dyDescent="0.2"/>
    <row r="941741" s="12" customFormat="1" x14ac:dyDescent="0.2"/>
    <row r="941742" s="12" customFormat="1" x14ac:dyDescent="0.2"/>
    <row r="941743" s="12" customFormat="1" x14ac:dyDescent="0.2"/>
    <row r="941744" s="12" customFormat="1" x14ac:dyDescent="0.2"/>
    <row r="941745" s="12" customFormat="1" x14ac:dyDescent="0.2"/>
    <row r="941746" s="12" customFormat="1" x14ac:dyDescent="0.2"/>
    <row r="941747" s="12" customFormat="1" x14ac:dyDescent="0.2"/>
    <row r="941748" s="12" customFormat="1" x14ac:dyDescent="0.2"/>
    <row r="941749" s="12" customFormat="1" x14ac:dyDescent="0.2"/>
    <row r="941750" s="12" customFormat="1" x14ac:dyDescent="0.2"/>
    <row r="941751" s="12" customFormat="1" x14ac:dyDescent="0.2"/>
    <row r="941752" s="12" customFormat="1" x14ac:dyDescent="0.2"/>
    <row r="941753" s="12" customFormat="1" x14ac:dyDescent="0.2"/>
    <row r="941754" s="12" customFormat="1" x14ac:dyDescent="0.2"/>
    <row r="941755" s="12" customFormat="1" x14ac:dyDescent="0.2"/>
    <row r="941756" s="12" customFormat="1" x14ac:dyDescent="0.2"/>
    <row r="941757" s="12" customFormat="1" x14ac:dyDescent="0.2"/>
    <row r="941758" s="12" customFormat="1" x14ac:dyDescent="0.2"/>
    <row r="941759" s="12" customFormat="1" x14ac:dyDescent="0.2"/>
    <row r="941760" s="12" customFormat="1" x14ac:dyDescent="0.2"/>
    <row r="941761" s="12" customFormat="1" x14ac:dyDescent="0.2"/>
    <row r="941762" s="12" customFormat="1" x14ac:dyDescent="0.2"/>
    <row r="941763" s="12" customFormat="1" x14ac:dyDescent="0.2"/>
    <row r="941764" s="12" customFormat="1" x14ac:dyDescent="0.2"/>
    <row r="941765" s="12" customFormat="1" x14ac:dyDescent="0.2"/>
    <row r="941766" s="12" customFormat="1" x14ac:dyDescent="0.2"/>
    <row r="941767" s="12" customFormat="1" x14ac:dyDescent="0.2"/>
    <row r="941768" s="12" customFormat="1" x14ac:dyDescent="0.2"/>
    <row r="941769" s="12" customFormat="1" x14ac:dyDescent="0.2"/>
    <row r="941770" s="12" customFormat="1" x14ac:dyDescent="0.2"/>
    <row r="941771" s="12" customFormat="1" x14ac:dyDescent="0.2"/>
    <row r="941772" s="12" customFormat="1" x14ac:dyDescent="0.2"/>
    <row r="941773" s="12" customFormat="1" x14ac:dyDescent="0.2"/>
    <row r="941774" s="12" customFormat="1" x14ac:dyDescent="0.2"/>
    <row r="941775" s="12" customFormat="1" x14ac:dyDescent="0.2"/>
    <row r="941776" s="12" customFormat="1" x14ac:dyDescent="0.2"/>
    <row r="941777" s="12" customFormat="1" x14ac:dyDescent="0.2"/>
    <row r="941778" s="12" customFormat="1" x14ac:dyDescent="0.2"/>
    <row r="941779" s="12" customFormat="1" x14ac:dyDescent="0.2"/>
    <row r="941780" s="12" customFormat="1" x14ac:dyDescent="0.2"/>
    <row r="941781" s="12" customFormat="1" x14ac:dyDescent="0.2"/>
    <row r="941782" s="12" customFormat="1" x14ac:dyDescent="0.2"/>
    <row r="941783" s="12" customFormat="1" x14ac:dyDescent="0.2"/>
    <row r="941784" s="12" customFormat="1" x14ac:dyDescent="0.2"/>
    <row r="941785" s="12" customFormat="1" x14ac:dyDescent="0.2"/>
    <row r="941786" s="12" customFormat="1" x14ac:dyDescent="0.2"/>
    <row r="941787" s="12" customFormat="1" x14ac:dyDescent="0.2"/>
    <row r="941788" s="12" customFormat="1" x14ac:dyDescent="0.2"/>
    <row r="941789" s="12" customFormat="1" x14ac:dyDescent="0.2"/>
    <row r="941790" s="12" customFormat="1" x14ac:dyDescent="0.2"/>
    <row r="941791" s="12" customFormat="1" x14ac:dyDescent="0.2"/>
    <row r="941792" s="12" customFormat="1" x14ac:dyDescent="0.2"/>
    <row r="941793" s="12" customFormat="1" x14ac:dyDescent="0.2"/>
    <row r="941794" s="12" customFormat="1" x14ac:dyDescent="0.2"/>
    <row r="941795" s="12" customFormat="1" x14ac:dyDescent="0.2"/>
    <row r="941796" s="12" customFormat="1" x14ac:dyDescent="0.2"/>
    <row r="941797" s="12" customFormat="1" x14ac:dyDescent="0.2"/>
    <row r="941798" s="12" customFormat="1" x14ac:dyDescent="0.2"/>
    <row r="941799" s="12" customFormat="1" x14ac:dyDescent="0.2"/>
    <row r="941800" s="12" customFormat="1" x14ac:dyDescent="0.2"/>
    <row r="941801" s="12" customFormat="1" x14ac:dyDescent="0.2"/>
    <row r="941802" s="12" customFormat="1" x14ac:dyDescent="0.2"/>
    <row r="941803" s="12" customFormat="1" x14ac:dyDescent="0.2"/>
    <row r="941804" s="12" customFormat="1" x14ac:dyDescent="0.2"/>
    <row r="941805" s="12" customFormat="1" x14ac:dyDescent="0.2"/>
    <row r="941806" s="12" customFormat="1" x14ac:dyDescent="0.2"/>
    <row r="941807" s="12" customFormat="1" x14ac:dyDescent="0.2"/>
    <row r="941808" s="12" customFormat="1" x14ac:dyDescent="0.2"/>
    <row r="941809" s="12" customFormat="1" x14ac:dyDescent="0.2"/>
    <row r="941810" s="12" customFormat="1" x14ac:dyDescent="0.2"/>
    <row r="941811" s="12" customFormat="1" x14ac:dyDescent="0.2"/>
    <row r="941812" s="12" customFormat="1" x14ac:dyDescent="0.2"/>
    <row r="941813" s="12" customFormat="1" x14ac:dyDescent="0.2"/>
    <row r="941814" s="12" customFormat="1" x14ac:dyDescent="0.2"/>
    <row r="941815" s="12" customFormat="1" x14ac:dyDescent="0.2"/>
    <row r="941816" s="12" customFormat="1" x14ac:dyDescent="0.2"/>
    <row r="941817" s="12" customFormat="1" x14ac:dyDescent="0.2"/>
    <row r="941818" s="12" customFormat="1" x14ac:dyDescent="0.2"/>
    <row r="941819" s="12" customFormat="1" x14ac:dyDescent="0.2"/>
    <row r="941820" s="12" customFormat="1" x14ac:dyDescent="0.2"/>
    <row r="941821" s="12" customFormat="1" x14ac:dyDescent="0.2"/>
    <row r="941822" s="12" customFormat="1" x14ac:dyDescent="0.2"/>
    <row r="941823" s="12" customFormat="1" x14ac:dyDescent="0.2"/>
    <row r="941824" s="12" customFormat="1" x14ac:dyDescent="0.2"/>
    <row r="941825" s="12" customFormat="1" x14ac:dyDescent="0.2"/>
    <row r="941826" s="12" customFormat="1" x14ac:dyDescent="0.2"/>
    <row r="941827" s="12" customFormat="1" x14ac:dyDescent="0.2"/>
    <row r="941828" s="12" customFormat="1" x14ac:dyDescent="0.2"/>
    <row r="941829" s="12" customFormat="1" x14ac:dyDescent="0.2"/>
    <row r="941830" s="12" customFormat="1" x14ac:dyDescent="0.2"/>
    <row r="941831" s="12" customFormat="1" x14ac:dyDescent="0.2"/>
    <row r="941832" s="12" customFormat="1" x14ac:dyDescent="0.2"/>
    <row r="941833" s="12" customFormat="1" x14ac:dyDescent="0.2"/>
    <row r="941834" s="12" customFormat="1" x14ac:dyDescent="0.2"/>
    <row r="941835" s="12" customFormat="1" x14ac:dyDescent="0.2"/>
    <row r="941836" s="12" customFormat="1" x14ac:dyDescent="0.2"/>
    <row r="941837" s="12" customFormat="1" x14ac:dyDescent="0.2"/>
    <row r="941838" s="12" customFormat="1" x14ac:dyDescent="0.2"/>
    <row r="941839" s="12" customFormat="1" x14ac:dyDescent="0.2"/>
    <row r="941840" s="12" customFormat="1" x14ac:dyDescent="0.2"/>
    <row r="941841" s="12" customFormat="1" x14ac:dyDescent="0.2"/>
    <row r="941842" s="12" customFormat="1" x14ac:dyDescent="0.2"/>
    <row r="941843" s="12" customFormat="1" x14ac:dyDescent="0.2"/>
    <row r="941844" s="12" customFormat="1" x14ac:dyDescent="0.2"/>
    <row r="941845" s="12" customFormat="1" x14ac:dyDescent="0.2"/>
    <row r="941846" s="12" customFormat="1" x14ac:dyDescent="0.2"/>
    <row r="941847" s="12" customFormat="1" x14ac:dyDescent="0.2"/>
    <row r="941848" s="12" customFormat="1" x14ac:dyDescent="0.2"/>
    <row r="941849" s="12" customFormat="1" x14ac:dyDescent="0.2"/>
    <row r="941850" s="12" customFormat="1" x14ac:dyDescent="0.2"/>
    <row r="941851" s="12" customFormat="1" x14ac:dyDescent="0.2"/>
    <row r="941852" s="12" customFormat="1" x14ac:dyDescent="0.2"/>
    <row r="941853" s="12" customFormat="1" x14ac:dyDescent="0.2"/>
    <row r="941854" s="12" customFormat="1" x14ac:dyDescent="0.2"/>
    <row r="941855" s="12" customFormat="1" x14ac:dyDescent="0.2"/>
    <row r="941856" s="12" customFormat="1" x14ac:dyDescent="0.2"/>
    <row r="941857" s="12" customFormat="1" x14ac:dyDescent="0.2"/>
    <row r="941858" s="12" customFormat="1" x14ac:dyDescent="0.2"/>
    <row r="941859" s="12" customFormat="1" x14ac:dyDescent="0.2"/>
    <row r="941860" s="12" customFormat="1" x14ac:dyDescent="0.2"/>
    <row r="941861" s="12" customFormat="1" x14ac:dyDescent="0.2"/>
    <row r="941862" s="12" customFormat="1" x14ac:dyDescent="0.2"/>
    <row r="941863" s="12" customFormat="1" x14ac:dyDescent="0.2"/>
    <row r="941864" s="12" customFormat="1" x14ac:dyDescent="0.2"/>
    <row r="941865" s="12" customFormat="1" x14ac:dyDescent="0.2"/>
    <row r="941866" s="12" customFormat="1" x14ac:dyDescent="0.2"/>
    <row r="941867" s="12" customFormat="1" x14ac:dyDescent="0.2"/>
    <row r="941868" s="12" customFormat="1" x14ac:dyDescent="0.2"/>
    <row r="941869" s="12" customFormat="1" x14ac:dyDescent="0.2"/>
    <row r="941870" s="12" customFormat="1" x14ac:dyDescent="0.2"/>
    <row r="941871" s="12" customFormat="1" x14ac:dyDescent="0.2"/>
    <row r="941872" s="12" customFormat="1" x14ac:dyDescent="0.2"/>
    <row r="941873" s="12" customFormat="1" x14ac:dyDescent="0.2"/>
    <row r="941874" s="12" customFormat="1" x14ac:dyDescent="0.2"/>
    <row r="941875" s="12" customFormat="1" x14ac:dyDescent="0.2"/>
    <row r="941876" s="12" customFormat="1" x14ac:dyDescent="0.2"/>
    <row r="941877" s="12" customFormat="1" x14ac:dyDescent="0.2"/>
    <row r="941878" s="12" customFormat="1" x14ac:dyDescent="0.2"/>
    <row r="941879" s="12" customFormat="1" x14ac:dyDescent="0.2"/>
    <row r="941880" s="12" customFormat="1" x14ac:dyDescent="0.2"/>
    <row r="941881" s="12" customFormat="1" x14ac:dyDescent="0.2"/>
    <row r="941882" s="12" customFormat="1" x14ac:dyDescent="0.2"/>
    <row r="941883" s="12" customFormat="1" x14ac:dyDescent="0.2"/>
    <row r="941884" s="12" customFormat="1" x14ac:dyDescent="0.2"/>
    <row r="941885" s="12" customFormat="1" x14ac:dyDescent="0.2"/>
    <row r="941886" s="12" customFormat="1" x14ac:dyDescent="0.2"/>
    <row r="941887" s="12" customFormat="1" x14ac:dyDescent="0.2"/>
    <row r="941888" s="12" customFormat="1" x14ac:dyDescent="0.2"/>
    <row r="941889" s="12" customFormat="1" x14ac:dyDescent="0.2"/>
    <row r="941890" s="12" customFormat="1" x14ac:dyDescent="0.2"/>
    <row r="941891" s="12" customFormat="1" x14ac:dyDescent="0.2"/>
    <row r="941892" s="12" customFormat="1" x14ac:dyDescent="0.2"/>
    <row r="941893" s="12" customFormat="1" x14ac:dyDescent="0.2"/>
    <row r="941894" s="12" customFormat="1" x14ac:dyDescent="0.2"/>
    <row r="941895" s="12" customFormat="1" x14ac:dyDescent="0.2"/>
    <row r="941896" s="12" customFormat="1" x14ac:dyDescent="0.2"/>
    <row r="941897" s="12" customFormat="1" x14ac:dyDescent="0.2"/>
    <row r="941898" s="12" customFormat="1" x14ac:dyDescent="0.2"/>
    <row r="941899" s="12" customFormat="1" x14ac:dyDescent="0.2"/>
    <row r="941900" s="12" customFormat="1" x14ac:dyDescent="0.2"/>
    <row r="941901" s="12" customFormat="1" x14ac:dyDescent="0.2"/>
    <row r="941902" s="12" customFormat="1" x14ac:dyDescent="0.2"/>
    <row r="941903" s="12" customFormat="1" x14ac:dyDescent="0.2"/>
    <row r="941904" s="12" customFormat="1" x14ac:dyDescent="0.2"/>
    <row r="941905" s="12" customFormat="1" x14ac:dyDescent="0.2"/>
    <row r="941906" s="12" customFormat="1" x14ac:dyDescent="0.2"/>
    <row r="941907" s="12" customFormat="1" x14ac:dyDescent="0.2"/>
    <row r="941908" s="12" customFormat="1" x14ac:dyDescent="0.2"/>
    <row r="941909" s="12" customFormat="1" x14ac:dyDescent="0.2"/>
    <row r="941910" s="12" customFormat="1" x14ac:dyDescent="0.2"/>
    <row r="941911" s="12" customFormat="1" x14ac:dyDescent="0.2"/>
    <row r="941912" s="12" customFormat="1" x14ac:dyDescent="0.2"/>
    <row r="941913" s="12" customFormat="1" x14ac:dyDescent="0.2"/>
    <row r="941914" s="12" customFormat="1" x14ac:dyDescent="0.2"/>
    <row r="941915" s="12" customFormat="1" x14ac:dyDescent="0.2"/>
    <row r="941916" s="12" customFormat="1" x14ac:dyDescent="0.2"/>
    <row r="941917" s="12" customFormat="1" x14ac:dyDescent="0.2"/>
    <row r="941918" s="12" customFormat="1" x14ac:dyDescent="0.2"/>
    <row r="941919" s="12" customFormat="1" x14ac:dyDescent="0.2"/>
    <row r="941920" s="12" customFormat="1" x14ac:dyDescent="0.2"/>
    <row r="941921" s="12" customFormat="1" x14ac:dyDescent="0.2"/>
    <row r="941922" s="12" customFormat="1" x14ac:dyDescent="0.2"/>
    <row r="941923" s="12" customFormat="1" x14ac:dyDescent="0.2"/>
    <row r="941924" s="12" customFormat="1" x14ac:dyDescent="0.2"/>
    <row r="941925" s="12" customFormat="1" x14ac:dyDescent="0.2"/>
    <row r="941926" s="12" customFormat="1" x14ac:dyDescent="0.2"/>
    <row r="941927" s="12" customFormat="1" x14ac:dyDescent="0.2"/>
    <row r="941928" s="12" customFormat="1" x14ac:dyDescent="0.2"/>
    <row r="941929" s="12" customFormat="1" x14ac:dyDescent="0.2"/>
    <row r="941930" s="12" customFormat="1" x14ac:dyDescent="0.2"/>
    <row r="941931" s="12" customFormat="1" x14ac:dyDescent="0.2"/>
    <row r="941932" s="12" customFormat="1" x14ac:dyDescent="0.2"/>
    <row r="941933" s="12" customFormat="1" x14ac:dyDescent="0.2"/>
    <row r="941934" s="12" customFormat="1" x14ac:dyDescent="0.2"/>
    <row r="941935" s="12" customFormat="1" x14ac:dyDescent="0.2"/>
    <row r="941936" s="12" customFormat="1" x14ac:dyDescent="0.2"/>
    <row r="941937" s="12" customFormat="1" x14ac:dyDescent="0.2"/>
    <row r="941938" s="12" customFormat="1" x14ac:dyDescent="0.2"/>
    <row r="941939" s="12" customFormat="1" x14ac:dyDescent="0.2"/>
    <row r="941940" s="12" customFormat="1" x14ac:dyDescent="0.2"/>
    <row r="941941" s="12" customFormat="1" x14ac:dyDescent="0.2"/>
    <row r="941942" s="12" customFormat="1" x14ac:dyDescent="0.2"/>
    <row r="941943" s="12" customFormat="1" x14ac:dyDescent="0.2"/>
    <row r="941944" s="12" customFormat="1" x14ac:dyDescent="0.2"/>
    <row r="941945" s="12" customFormat="1" x14ac:dyDescent="0.2"/>
    <row r="941946" s="12" customFormat="1" x14ac:dyDescent="0.2"/>
    <row r="941947" s="12" customFormat="1" x14ac:dyDescent="0.2"/>
    <row r="941948" s="12" customFormat="1" x14ac:dyDescent="0.2"/>
    <row r="941949" s="12" customFormat="1" x14ac:dyDescent="0.2"/>
    <row r="941950" s="12" customFormat="1" x14ac:dyDescent="0.2"/>
    <row r="941951" s="12" customFormat="1" x14ac:dyDescent="0.2"/>
    <row r="941952" s="12" customFormat="1" x14ac:dyDescent="0.2"/>
    <row r="941953" s="12" customFormat="1" x14ac:dyDescent="0.2"/>
    <row r="941954" s="12" customFormat="1" x14ac:dyDescent="0.2"/>
    <row r="941955" s="12" customFormat="1" x14ac:dyDescent="0.2"/>
    <row r="941956" s="12" customFormat="1" x14ac:dyDescent="0.2"/>
    <row r="941957" s="12" customFormat="1" x14ac:dyDescent="0.2"/>
    <row r="941958" s="12" customFormat="1" x14ac:dyDescent="0.2"/>
    <row r="941959" s="12" customFormat="1" x14ac:dyDescent="0.2"/>
    <row r="941960" s="12" customFormat="1" x14ac:dyDescent="0.2"/>
    <row r="941961" s="12" customFormat="1" x14ac:dyDescent="0.2"/>
    <row r="941962" s="12" customFormat="1" x14ac:dyDescent="0.2"/>
    <row r="941963" s="12" customFormat="1" x14ac:dyDescent="0.2"/>
    <row r="941964" s="12" customFormat="1" x14ac:dyDescent="0.2"/>
    <row r="941965" s="12" customFormat="1" x14ac:dyDescent="0.2"/>
    <row r="941966" s="12" customFormat="1" x14ac:dyDescent="0.2"/>
    <row r="941967" s="12" customFormat="1" x14ac:dyDescent="0.2"/>
    <row r="941968" s="12" customFormat="1" x14ac:dyDescent="0.2"/>
    <row r="941969" s="12" customFormat="1" x14ac:dyDescent="0.2"/>
    <row r="941970" s="12" customFormat="1" x14ac:dyDescent="0.2"/>
    <row r="941971" s="12" customFormat="1" x14ac:dyDescent="0.2"/>
    <row r="941972" s="12" customFormat="1" x14ac:dyDescent="0.2"/>
    <row r="941973" s="12" customFormat="1" x14ac:dyDescent="0.2"/>
    <row r="941974" s="12" customFormat="1" x14ac:dyDescent="0.2"/>
    <row r="941975" s="12" customFormat="1" x14ac:dyDescent="0.2"/>
    <row r="941976" s="12" customFormat="1" x14ac:dyDescent="0.2"/>
    <row r="941977" s="12" customFormat="1" x14ac:dyDescent="0.2"/>
    <row r="941978" s="12" customFormat="1" x14ac:dyDescent="0.2"/>
    <row r="941979" s="12" customFormat="1" x14ac:dyDescent="0.2"/>
    <row r="941980" s="12" customFormat="1" x14ac:dyDescent="0.2"/>
    <row r="941981" s="12" customFormat="1" x14ac:dyDescent="0.2"/>
    <row r="941982" s="12" customFormat="1" x14ac:dyDescent="0.2"/>
    <row r="941983" s="12" customFormat="1" x14ac:dyDescent="0.2"/>
    <row r="941984" s="12" customFormat="1" x14ac:dyDescent="0.2"/>
    <row r="941985" s="12" customFormat="1" x14ac:dyDescent="0.2"/>
    <row r="941986" s="12" customFormat="1" x14ac:dyDescent="0.2"/>
    <row r="941987" s="12" customFormat="1" x14ac:dyDescent="0.2"/>
    <row r="941988" s="12" customFormat="1" x14ac:dyDescent="0.2"/>
    <row r="941989" s="12" customFormat="1" x14ac:dyDescent="0.2"/>
    <row r="941990" s="12" customFormat="1" x14ac:dyDescent="0.2"/>
    <row r="941991" s="12" customFormat="1" x14ac:dyDescent="0.2"/>
    <row r="941992" s="12" customFormat="1" x14ac:dyDescent="0.2"/>
    <row r="941993" s="12" customFormat="1" x14ac:dyDescent="0.2"/>
    <row r="941994" s="12" customFormat="1" x14ac:dyDescent="0.2"/>
    <row r="941995" s="12" customFormat="1" x14ac:dyDescent="0.2"/>
    <row r="941996" s="12" customFormat="1" x14ac:dyDescent="0.2"/>
    <row r="941997" s="12" customFormat="1" x14ac:dyDescent="0.2"/>
    <row r="941998" s="12" customFormat="1" x14ac:dyDescent="0.2"/>
    <row r="941999" s="12" customFormat="1" x14ac:dyDescent="0.2"/>
    <row r="942000" s="12" customFormat="1" x14ac:dyDescent="0.2"/>
    <row r="942001" s="12" customFormat="1" x14ac:dyDescent="0.2"/>
    <row r="942002" s="12" customFormat="1" x14ac:dyDescent="0.2"/>
    <row r="942003" s="12" customFormat="1" x14ac:dyDescent="0.2"/>
    <row r="942004" s="12" customFormat="1" x14ac:dyDescent="0.2"/>
    <row r="942005" s="12" customFormat="1" x14ac:dyDescent="0.2"/>
    <row r="942006" s="12" customFormat="1" x14ac:dyDescent="0.2"/>
    <row r="942007" s="12" customFormat="1" x14ac:dyDescent="0.2"/>
    <row r="942008" s="12" customFormat="1" x14ac:dyDescent="0.2"/>
    <row r="942009" s="12" customFormat="1" x14ac:dyDescent="0.2"/>
    <row r="942010" s="12" customFormat="1" x14ac:dyDescent="0.2"/>
    <row r="942011" s="12" customFormat="1" x14ac:dyDescent="0.2"/>
    <row r="942012" s="12" customFormat="1" x14ac:dyDescent="0.2"/>
    <row r="942013" s="12" customFormat="1" x14ac:dyDescent="0.2"/>
    <row r="942014" s="12" customFormat="1" x14ac:dyDescent="0.2"/>
    <row r="942015" s="12" customFormat="1" x14ac:dyDescent="0.2"/>
    <row r="942016" s="12" customFormat="1" x14ac:dyDescent="0.2"/>
    <row r="942017" s="12" customFormat="1" x14ac:dyDescent="0.2"/>
    <row r="942018" s="12" customFormat="1" x14ac:dyDescent="0.2"/>
    <row r="942019" s="12" customFormat="1" x14ac:dyDescent="0.2"/>
    <row r="942020" s="12" customFormat="1" x14ac:dyDescent="0.2"/>
    <row r="942021" s="12" customFormat="1" x14ac:dyDescent="0.2"/>
    <row r="942022" s="12" customFormat="1" x14ac:dyDescent="0.2"/>
    <row r="942023" s="12" customFormat="1" x14ac:dyDescent="0.2"/>
    <row r="942024" s="12" customFormat="1" x14ac:dyDescent="0.2"/>
    <row r="942025" s="12" customFormat="1" x14ac:dyDescent="0.2"/>
    <row r="942026" s="12" customFormat="1" x14ac:dyDescent="0.2"/>
    <row r="942027" s="12" customFormat="1" x14ac:dyDescent="0.2"/>
    <row r="942028" s="12" customFormat="1" x14ac:dyDescent="0.2"/>
    <row r="942029" s="12" customFormat="1" x14ac:dyDescent="0.2"/>
    <row r="942030" s="12" customFormat="1" x14ac:dyDescent="0.2"/>
    <row r="942031" s="12" customFormat="1" x14ac:dyDescent="0.2"/>
    <row r="942032" s="12" customFormat="1" x14ac:dyDescent="0.2"/>
    <row r="942033" s="12" customFormat="1" x14ac:dyDescent="0.2"/>
    <row r="942034" s="12" customFormat="1" x14ac:dyDescent="0.2"/>
    <row r="942035" s="12" customFormat="1" x14ac:dyDescent="0.2"/>
    <row r="942036" s="12" customFormat="1" x14ac:dyDescent="0.2"/>
    <row r="942037" s="12" customFormat="1" x14ac:dyDescent="0.2"/>
    <row r="942038" s="12" customFormat="1" x14ac:dyDescent="0.2"/>
    <row r="942039" s="12" customFormat="1" x14ac:dyDescent="0.2"/>
    <row r="942040" s="12" customFormat="1" x14ac:dyDescent="0.2"/>
    <row r="942041" s="12" customFormat="1" x14ac:dyDescent="0.2"/>
    <row r="942042" s="12" customFormat="1" x14ac:dyDescent="0.2"/>
    <row r="942043" s="12" customFormat="1" x14ac:dyDescent="0.2"/>
    <row r="942044" s="12" customFormat="1" x14ac:dyDescent="0.2"/>
    <row r="942045" s="12" customFormat="1" x14ac:dyDescent="0.2"/>
    <row r="942046" s="12" customFormat="1" x14ac:dyDescent="0.2"/>
    <row r="942047" s="12" customFormat="1" x14ac:dyDescent="0.2"/>
    <row r="942048" s="12" customFormat="1" x14ac:dyDescent="0.2"/>
    <row r="942049" s="12" customFormat="1" x14ac:dyDescent="0.2"/>
    <row r="942050" s="12" customFormat="1" x14ac:dyDescent="0.2"/>
    <row r="942051" s="12" customFormat="1" x14ac:dyDescent="0.2"/>
    <row r="942052" s="12" customFormat="1" x14ac:dyDescent="0.2"/>
    <row r="942053" s="12" customFormat="1" x14ac:dyDescent="0.2"/>
    <row r="942054" s="12" customFormat="1" x14ac:dyDescent="0.2"/>
    <row r="942055" s="12" customFormat="1" x14ac:dyDescent="0.2"/>
    <row r="942056" s="12" customFormat="1" x14ac:dyDescent="0.2"/>
    <row r="942057" s="12" customFormat="1" x14ac:dyDescent="0.2"/>
    <row r="942058" s="12" customFormat="1" x14ac:dyDescent="0.2"/>
    <row r="942059" s="12" customFormat="1" x14ac:dyDescent="0.2"/>
    <row r="942060" s="12" customFormat="1" x14ac:dyDescent="0.2"/>
    <row r="942061" s="12" customFormat="1" x14ac:dyDescent="0.2"/>
    <row r="942062" s="12" customFormat="1" x14ac:dyDescent="0.2"/>
    <row r="942063" s="12" customFormat="1" x14ac:dyDescent="0.2"/>
    <row r="942064" s="12" customFormat="1" x14ac:dyDescent="0.2"/>
    <row r="942065" s="12" customFormat="1" x14ac:dyDescent="0.2"/>
    <row r="942066" s="12" customFormat="1" x14ac:dyDescent="0.2"/>
    <row r="942067" s="12" customFormat="1" x14ac:dyDescent="0.2"/>
    <row r="942068" s="12" customFormat="1" x14ac:dyDescent="0.2"/>
    <row r="942069" s="12" customFormat="1" x14ac:dyDescent="0.2"/>
    <row r="942070" s="12" customFormat="1" x14ac:dyDescent="0.2"/>
    <row r="942071" s="12" customFormat="1" x14ac:dyDescent="0.2"/>
    <row r="942072" s="12" customFormat="1" x14ac:dyDescent="0.2"/>
    <row r="942073" s="12" customFormat="1" x14ac:dyDescent="0.2"/>
    <row r="942074" s="12" customFormat="1" x14ac:dyDescent="0.2"/>
    <row r="942075" s="12" customFormat="1" x14ac:dyDescent="0.2"/>
    <row r="942076" s="12" customFormat="1" x14ac:dyDescent="0.2"/>
    <row r="942077" s="12" customFormat="1" x14ac:dyDescent="0.2"/>
    <row r="942078" s="12" customFormat="1" x14ac:dyDescent="0.2"/>
    <row r="942079" s="12" customFormat="1" x14ac:dyDescent="0.2"/>
    <row r="942080" s="12" customFormat="1" x14ac:dyDescent="0.2"/>
    <row r="942081" s="12" customFormat="1" x14ac:dyDescent="0.2"/>
    <row r="942082" s="12" customFormat="1" x14ac:dyDescent="0.2"/>
    <row r="942083" s="12" customFormat="1" x14ac:dyDescent="0.2"/>
    <row r="942084" s="12" customFormat="1" x14ac:dyDescent="0.2"/>
    <row r="942085" s="12" customFormat="1" x14ac:dyDescent="0.2"/>
    <row r="942086" s="12" customFormat="1" x14ac:dyDescent="0.2"/>
    <row r="942087" s="12" customFormat="1" x14ac:dyDescent="0.2"/>
    <row r="942088" s="12" customFormat="1" x14ac:dyDescent="0.2"/>
    <row r="942089" s="12" customFormat="1" x14ac:dyDescent="0.2"/>
    <row r="942090" s="12" customFormat="1" x14ac:dyDescent="0.2"/>
    <row r="942091" s="12" customFormat="1" x14ac:dyDescent="0.2"/>
    <row r="942092" s="12" customFormat="1" x14ac:dyDescent="0.2"/>
    <row r="942093" s="12" customFormat="1" x14ac:dyDescent="0.2"/>
    <row r="942094" s="12" customFormat="1" x14ac:dyDescent="0.2"/>
    <row r="942095" s="12" customFormat="1" x14ac:dyDescent="0.2"/>
    <row r="942096" s="12" customFormat="1" x14ac:dyDescent="0.2"/>
    <row r="942097" s="12" customFormat="1" x14ac:dyDescent="0.2"/>
    <row r="942098" s="12" customFormat="1" x14ac:dyDescent="0.2"/>
    <row r="942099" s="12" customFormat="1" x14ac:dyDescent="0.2"/>
    <row r="942100" s="12" customFormat="1" x14ac:dyDescent="0.2"/>
    <row r="942101" s="12" customFormat="1" x14ac:dyDescent="0.2"/>
    <row r="942102" s="12" customFormat="1" x14ac:dyDescent="0.2"/>
    <row r="942103" s="12" customFormat="1" x14ac:dyDescent="0.2"/>
    <row r="942104" s="12" customFormat="1" x14ac:dyDescent="0.2"/>
    <row r="942105" s="12" customFormat="1" x14ac:dyDescent="0.2"/>
    <row r="942106" s="12" customFormat="1" x14ac:dyDescent="0.2"/>
    <row r="942107" s="12" customFormat="1" x14ac:dyDescent="0.2"/>
    <row r="942108" s="12" customFormat="1" x14ac:dyDescent="0.2"/>
    <row r="942109" s="12" customFormat="1" x14ac:dyDescent="0.2"/>
    <row r="942110" s="12" customFormat="1" x14ac:dyDescent="0.2"/>
    <row r="942111" s="12" customFormat="1" x14ac:dyDescent="0.2"/>
    <row r="942112" s="12" customFormat="1" x14ac:dyDescent="0.2"/>
    <row r="942113" s="12" customFormat="1" x14ac:dyDescent="0.2"/>
    <row r="942114" s="12" customFormat="1" x14ac:dyDescent="0.2"/>
    <row r="942115" s="12" customFormat="1" x14ac:dyDescent="0.2"/>
    <row r="942116" s="12" customFormat="1" x14ac:dyDescent="0.2"/>
    <row r="942117" s="12" customFormat="1" x14ac:dyDescent="0.2"/>
    <row r="942118" s="12" customFormat="1" x14ac:dyDescent="0.2"/>
    <row r="942119" s="12" customFormat="1" x14ac:dyDescent="0.2"/>
    <row r="942120" s="12" customFormat="1" x14ac:dyDescent="0.2"/>
    <row r="942121" s="12" customFormat="1" x14ac:dyDescent="0.2"/>
    <row r="942122" s="12" customFormat="1" x14ac:dyDescent="0.2"/>
    <row r="942123" s="12" customFormat="1" x14ac:dyDescent="0.2"/>
    <row r="942124" s="12" customFormat="1" x14ac:dyDescent="0.2"/>
    <row r="942125" s="12" customFormat="1" x14ac:dyDescent="0.2"/>
    <row r="942126" s="12" customFormat="1" x14ac:dyDescent="0.2"/>
    <row r="942127" s="12" customFormat="1" x14ac:dyDescent="0.2"/>
    <row r="942128" s="12" customFormat="1" x14ac:dyDescent="0.2"/>
    <row r="942129" s="12" customFormat="1" x14ac:dyDescent="0.2"/>
    <row r="942130" s="12" customFormat="1" x14ac:dyDescent="0.2"/>
    <row r="942131" s="12" customFormat="1" x14ac:dyDescent="0.2"/>
    <row r="942132" s="12" customFormat="1" x14ac:dyDescent="0.2"/>
    <row r="942133" s="12" customFormat="1" x14ac:dyDescent="0.2"/>
    <row r="942134" s="12" customFormat="1" x14ac:dyDescent="0.2"/>
    <row r="942135" s="12" customFormat="1" x14ac:dyDescent="0.2"/>
    <row r="942136" s="12" customFormat="1" x14ac:dyDescent="0.2"/>
    <row r="942137" s="12" customFormat="1" x14ac:dyDescent="0.2"/>
    <row r="942138" s="12" customFormat="1" x14ac:dyDescent="0.2"/>
    <row r="942139" s="12" customFormat="1" x14ac:dyDescent="0.2"/>
    <row r="942140" s="12" customFormat="1" x14ac:dyDescent="0.2"/>
    <row r="942141" s="12" customFormat="1" x14ac:dyDescent="0.2"/>
    <row r="942142" s="12" customFormat="1" x14ac:dyDescent="0.2"/>
    <row r="942143" s="12" customFormat="1" x14ac:dyDescent="0.2"/>
    <row r="942144" s="12" customFormat="1" x14ac:dyDescent="0.2"/>
    <row r="942145" s="12" customFormat="1" x14ac:dyDescent="0.2"/>
    <row r="942146" s="12" customFormat="1" x14ac:dyDescent="0.2"/>
    <row r="942147" s="12" customFormat="1" x14ac:dyDescent="0.2"/>
    <row r="942148" s="12" customFormat="1" x14ac:dyDescent="0.2"/>
    <row r="942149" s="12" customFormat="1" x14ac:dyDescent="0.2"/>
    <row r="942150" s="12" customFormat="1" x14ac:dyDescent="0.2"/>
    <row r="942151" s="12" customFormat="1" x14ac:dyDescent="0.2"/>
    <row r="942152" s="12" customFormat="1" x14ac:dyDescent="0.2"/>
    <row r="942153" s="12" customFormat="1" x14ac:dyDescent="0.2"/>
    <row r="942154" s="12" customFormat="1" x14ac:dyDescent="0.2"/>
    <row r="942155" s="12" customFormat="1" x14ac:dyDescent="0.2"/>
    <row r="942156" s="12" customFormat="1" x14ac:dyDescent="0.2"/>
    <row r="942157" s="12" customFormat="1" x14ac:dyDescent="0.2"/>
    <row r="942158" s="12" customFormat="1" x14ac:dyDescent="0.2"/>
    <row r="942159" s="12" customFormat="1" x14ac:dyDescent="0.2"/>
    <row r="942160" s="12" customFormat="1" x14ac:dyDescent="0.2"/>
    <row r="942161" s="12" customFormat="1" x14ac:dyDescent="0.2"/>
    <row r="942162" s="12" customFormat="1" x14ac:dyDescent="0.2"/>
    <row r="942163" s="12" customFormat="1" x14ac:dyDescent="0.2"/>
    <row r="942164" s="12" customFormat="1" x14ac:dyDescent="0.2"/>
    <row r="942165" s="12" customFormat="1" x14ac:dyDescent="0.2"/>
    <row r="942166" s="12" customFormat="1" x14ac:dyDescent="0.2"/>
    <row r="942167" s="12" customFormat="1" x14ac:dyDescent="0.2"/>
    <row r="942168" s="12" customFormat="1" x14ac:dyDescent="0.2"/>
    <row r="942169" s="12" customFormat="1" x14ac:dyDescent="0.2"/>
    <row r="942170" s="12" customFormat="1" x14ac:dyDescent="0.2"/>
    <row r="942171" s="12" customFormat="1" x14ac:dyDescent="0.2"/>
    <row r="942172" s="12" customFormat="1" x14ac:dyDescent="0.2"/>
    <row r="942173" s="12" customFormat="1" x14ac:dyDescent="0.2"/>
    <row r="942174" s="12" customFormat="1" x14ac:dyDescent="0.2"/>
    <row r="942175" s="12" customFormat="1" x14ac:dyDescent="0.2"/>
    <row r="942176" s="12" customFormat="1" x14ac:dyDescent="0.2"/>
    <row r="942177" s="12" customFormat="1" x14ac:dyDescent="0.2"/>
    <row r="942178" s="12" customFormat="1" x14ac:dyDescent="0.2"/>
    <row r="942179" s="12" customFormat="1" x14ac:dyDescent="0.2"/>
    <row r="942180" s="12" customFormat="1" x14ac:dyDescent="0.2"/>
    <row r="942181" s="12" customFormat="1" x14ac:dyDescent="0.2"/>
    <row r="942182" s="12" customFormat="1" x14ac:dyDescent="0.2"/>
    <row r="942183" s="12" customFormat="1" x14ac:dyDescent="0.2"/>
    <row r="942184" s="12" customFormat="1" x14ac:dyDescent="0.2"/>
    <row r="942185" s="12" customFormat="1" x14ac:dyDescent="0.2"/>
    <row r="942186" s="12" customFormat="1" x14ac:dyDescent="0.2"/>
    <row r="942187" s="12" customFormat="1" x14ac:dyDescent="0.2"/>
    <row r="942188" s="12" customFormat="1" x14ac:dyDescent="0.2"/>
    <row r="942189" s="12" customFormat="1" x14ac:dyDescent="0.2"/>
    <row r="942190" s="12" customFormat="1" x14ac:dyDescent="0.2"/>
    <row r="942191" s="12" customFormat="1" x14ac:dyDescent="0.2"/>
    <row r="942192" s="12" customFormat="1" x14ac:dyDescent="0.2"/>
    <row r="942193" s="12" customFormat="1" x14ac:dyDescent="0.2"/>
    <row r="942194" s="12" customFormat="1" x14ac:dyDescent="0.2"/>
    <row r="942195" s="12" customFormat="1" x14ac:dyDescent="0.2"/>
    <row r="942196" s="12" customFormat="1" x14ac:dyDescent="0.2"/>
    <row r="942197" s="12" customFormat="1" x14ac:dyDescent="0.2"/>
    <row r="942198" s="12" customFormat="1" x14ac:dyDescent="0.2"/>
    <row r="942199" s="12" customFormat="1" x14ac:dyDescent="0.2"/>
    <row r="942200" s="12" customFormat="1" x14ac:dyDescent="0.2"/>
    <row r="942201" s="12" customFormat="1" x14ac:dyDescent="0.2"/>
    <row r="942202" s="12" customFormat="1" x14ac:dyDescent="0.2"/>
    <row r="942203" s="12" customFormat="1" x14ac:dyDescent="0.2"/>
    <row r="942204" s="12" customFormat="1" x14ac:dyDescent="0.2"/>
    <row r="942205" s="12" customFormat="1" x14ac:dyDescent="0.2"/>
    <row r="942206" s="12" customFormat="1" x14ac:dyDescent="0.2"/>
    <row r="942207" s="12" customFormat="1" x14ac:dyDescent="0.2"/>
    <row r="942208" s="12" customFormat="1" x14ac:dyDescent="0.2"/>
    <row r="942209" s="12" customFormat="1" x14ac:dyDescent="0.2"/>
    <row r="942210" s="12" customFormat="1" x14ac:dyDescent="0.2"/>
    <row r="942211" s="12" customFormat="1" x14ac:dyDescent="0.2"/>
    <row r="942212" s="12" customFormat="1" x14ac:dyDescent="0.2"/>
    <row r="942213" s="12" customFormat="1" x14ac:dyDescent="0.2"/>
    <row r="942214" s="12" customFormat="1" x14ac:dyDescent="0.2"/>
    <row r="942215" s="12" customFormat="1" x14ac:dyDescent="0.2"/>
    <row r="942216" s="12" customFormat="1" x14ac:dyDescent="0.2"/>
    <row r="942217" s="12" customFormat="1" x14ac:dyDescent="0.2"/>
    <row r="942218" s="12" customFormat="1" x14ac:dyDescent="0.2"/>
    <row r="942219" s="12" customFormat="1" x14ac:dyDescent="0.2"/>
    <row r="942220" s="12" customFormat="1" x14ac:dyDescent="0.2"/>
    <row r="942221" s="12" customFormat="1" x14ac:dyDescent="0.2"/>
    <row r="942222" s="12" customFormat="1" x14ac:dyDescent="0.2"/>
    <row r="942223" s="12" customFormat="1" x14ac:dyDescent="0.2"/>
    <row r="942224" s="12" customFormat="1" x14ac:dyDescent="0.2"/>
    <row r="942225" s="12" customFormat="1" x14ac:dyDescent="0.2"/>
    <row r="942226" s="12" customFormat="1" x14ac:dyDescent="0.2"/>
    <row r="942227" s="12" customFormat="1" x14ac:dyDescent="0.2"/>
    <row r="942228" s="12" customFormat="1" x14ac:dyDescent="0.2"/>
    <row r="942229" s="12" customFormat="1" x14ac:dyDescent="0.2"/>
    <row r="942230" s="12" customFormat="1" x14ac:dyDescent="0.2"/>
    <row r="942231" s="12" customFormat="1" x14ac:dyDescent="0.2"/>
    <row r="942232" s="12" customFormat="1" x14ac:dyDescent="0.2"/>
    <row r="942233" s="12" customFormat="1" x14ac:dyDescent="0.2"/>
    <row r="942234" s="12" customFormat="1" x14ac:dyDescent="0.2"/>
    <row r="942235" s="12" customFormat="1" x14ac:dyDescent="0.2"/>
    <row r="942236" s="12" customFormat="1" x14ac:dyDescent="0.2"/>
    <row r="942237" s="12" customFormat="1" x14ac:dyDescent="0.2"/>
    <row r="942238" s="12" customFormat="1" x14ac:dyDescent="0.2"/>
    <row r="942239" s="12" customFormat="1" x14ac:dyDescent="0.2"/>
    <row r="942240" s="12" customFormat="1" x14ac:dyDescent="0.2"/>
    <row r="942241" s="12" customFormat="1" x14ac:dyDescent="0.2"/>
    <row r="942242" s="12" customFormat="1" x14ac:dyDescent="0.2"/>
    <row r="942243" s="12" customFormat="1" x14ac:dyDescent="0.2"/>
    <row r="942244" s="12" customFormat="1" x14ac:dyDescent="0.2"/>
    <row r="942245" s="12" customFormat="1" x14ac:dyDescent="0.2"/>
    <row r="942246" s="12" customFormat="1" x14ac:dyDescent="0.2"/>
    <row r="942247" s="12" customFormat="1" x14ac:dyDescent="0.2"/>
    <row r="942248" s="12" customFormat="1" x14ac:dyDescent="0.2"/>
    <row r="942249" s="12" customFormat="1" x14ac:dyDescent="0.2"/>
    <row r="942250" s="12" customFormat="1" x14ac:dyDescent="0.2"/>
    <row r="942251" s="12" customFormat="1" x14ac:dyDescent="0.2"/>
    <row r="942252" s="12" customFormat="1" x14ac:dyDescent="0.2"/>
    <row r="942253" s="12" customFormat="1" x14ac:dyDescent="0.2"/>
    <row r="942254" s="12" customFormat="1" x14ac:dyDescent="0.2"/>
    <row r="942255" s="12" customFormat="1" x14ac:dyDescent="0.2"/>
    <row r="942256" s="12" customFormat="1" x14ac:dyDescent="0.2"/>
    <row r="942257" s="12" customFormat="1" x14ac:dyDescent="0.2"/>
    <row r="942258" s="12" customFormat="1" x14ac:dyDescent="0.2"/>
    <row r="942259" s="12" customFormat="1" x14ac:dyDescent="0.2"/>
    <row r="942260" s="12" customFormat="1" x14ac:dyDescent="0.2"/>
    <row r="942261" s="12" customFormat="1" x14ac:dyDescent="0.2"/>
    <row r="942262" s="12" customFormat="1" x14ac:dyDescent="0.2"/>
    <row r="942263" s="12" customFormat="1" x14ac:dyDescent="0.2"/>
    <row r="942264" s="12" customFormat="1" x14ac:dyDescent="0.2"/>
    <row r="942265" s="12" customFormat="1" x14ac:dyDescent="0.2"/>
    <row r="942266" s="12" customFormat="1" x14ac:dyDescent="0.2"/>
    <row r="942267" s="12" customFormat="1" x14ac:dyDescent="0.2"/>
    <row r="942268" s="12" customFormat="1" x14ac:dyDescent="0.2"/>
    <row r="942269" s="12" customFormat="1" x14ac:dyDescent="0.2"/>
    <row r="942270" s="12" customFormat="1" x14ac:dyDescent="0.2"/>
    <row r="942271" s="12" customFormat="1" x14ac:dyDescent="0.2"/>
    <row r="942272" s="12" customFormat="1" x14ac:dyDescent="0.2"/>
    <row r="942273" s="12" customFormat="1" x14ac:dyDescent="0.2"/>
    <row r="942274" s="12" customFormat="1" x14ac:dyDescent="0.2"/>
    <row r="942275" s="12" customFormat="1" x14ac:dyDescent="0.2"/>
    <row r="942276" s="12" customFormat="1" x14ac:dyDescent="0.2"/>
    <row r="942277" s="12" customFormat="1" x14ac:dyDescent="0.2"/>
    <row r="942278" s="12" customFormat="1" x14ac:dyDescent="0.2"/>
    <row r="942279" s="12" customFormat="1" x14ac:dyDescent="0.2"/>
    <row r="942280" s="12" customFormat="1" x14ac:dyDescent="0.2"/>
    <row r="942281" s="12" customFormat="1" x14ac:dyDescent="0.2"/>
    <row r="942282" s="12" customFormat="1" x14ac:dyDescent="0.2"/>
    <row r="942283" s="12" customFormat="1" x14ac:dyDescent="0.2"/>
    <row r="942284" s="12" customFormat="1" x14ac:dyDescent="0.2"/>
    <row r="942285" s="12" customFormat="1" x14ac:dyDescent="0.2"/>
    <row r="942286" s="12" customFormat="1" x14ac:dyDescent="0.2"/>
    <row r="942287" s="12" customFormat="1" x14ac:dyDescent="0.2"/>
    <row r="942288" s="12" customFormat="1" x14ac:dyDescent="0.2"/>
    <row r="942289" s="12" customFormat="1" x14ac:dyDescent="0.2"/>
    <row r="942290" s="12" customFormat="1" x14ac:dyDescent="0.2"/>
    <row r="942291" s="12" customFormat="1" x14ac:dyDescent="0.2"/>
    <row r="942292" s="12" customFormat="1" x14ac:dyDescent="0.2"/>
    <row r="942293" s="12" customFormat="1" x14ac:dyDescent="0.2"/>
    <row r="942294" s="12" customFormat="1" x14ac:dyDescent="0.2"/>
    <row r="942295" s="12" customFormat="1" x14ac:dyDescent="0.2"/>
    <row r="942296" s="12" customFormat="1" x14ac:dyDescent="0.2"/>
    <row r="942297" s="12" customFormat="1" x14ac:dyDescent="0.2"/>
    <row r="942298" s="12" customFormat="1" x14ac:dyDescent="0.2"/>
    <row r="942299" s="12" customFormat="1" x14ac:dyDescent="0.2"/>
    <row r="942300" s="12" customFormat="1" x14ac:dyDescent="0.2"/>
    <row r="942301" s="12" customFormat="1" x14ac:dyDescent="0.2"/>
    <row r="942302" s="12" customFormat="1" x14ac:dyDescent="0.2"/>
    <row r="942303" s="12" customFormat="1" x14ac:dyDescent="0.2"/>
    <row r="942304" s="12" customFormat="1" x14ac:dyDescent="0.2"/>
    <row r="942305" s="12" customFormat="1" x14ac:dyDescent="0.2"/>
    <row r="942306" s="12" customFormat="1" x14ac:dyDescent="0.2"/>
    <row r="942307" s="12" customFormat="1" x14ac:dyDescent="0.2"/>
    <row r="942308" s="12" customFormat="1" x14ac:dyDescent="0.2"/>
    <row r="942309" s="12" customFormat="1" x14ac:dyDescent="0.2"/>
    <row r="942310" s="12" customFormat="1" x14ac:dyDescent="0.2"/>
    <row r="942311" s="12" customFormat="1" x14ac:dyDescent="0.2"/>
    <row r="942312" s="12" customFormat="1" x14ac:dyDescent="0.2"/>
    <row r="942313" s="12" customFormat="1" x14ac:dyDescent="0.2"/>
    <row r="942314" s="12" customFormat="1" x14ac:dyDescent="0.2"/>
    <row r="942315" s="12" customFormat="1" x14ac:dyDescent="0.2"/>
    <row r="942316" s="12" customFormat="1" x14ac:dyDescent="0.2"/>
    <row r="942317" s="12" customFormat="1" x14ac:dyDescent="0.2"/>
    <row r="942318" s="12" customFormat="1" x14ac:dyDescent="0.2"/>
    <row r="942319" s="12" customFormat="1" x14ac:dyDescent="0.2"/>
    <row r="942320" s="12" customFormat="1" x14ac:dyDescent="0.2"/>
    <row r="942321" s="12" customFormat="1" x14ac:dyDescent="0.2"/>
    <row r="942322" s="12" customFormat="1" x14ac:dyDescent="0.2"/>
    <row r="942323" s="12" customFormat="1" x14ac:dyDescent="0.2"/>
    <row r="942324" s="12" customFormat="1" x14ac:dyDescent="0.2"/>
    <row r="942325" s="12" customFormat="1" x14ac:dyDescent="0.2"/>
    <row r="942326" s="12" customFormat="1" x14ac:dyDescent="0.2"/>
    <row r="942327" s="12" customFormat="1" x14ac:dyDescent="0.2"/>
    <row r="942328" s="12" customFormat="1" x14ac:dyDescent="0.2"/>
    <row r="942329" s="12" customFormat="1" x14ac:dyDescent="0.2"/>
    <row r="942330" s="12" customFormat="1" x14ac:dyDescent="0.2"/>
    <row r="942331" s="12" customFormat="1" x14ac:dyDescent="0.2"/>
    <row r="942332" s="12" customFormat="1" x14ac:dyDescent="0.2"/>
    <row r="942333" s="12" customFormat="1" x14ac:dyDescent="0.2"/>
    <row r="942334" s="12" customFormat="1" x14ac:dyDescent="0.2"/>
    <row r="942335" s="12" customFormat="1" x14ac:dyDescent="0.2"/>
    <row r="942336" s="12" customFormat="1" x14ac:dyDescent="0.2"/>
    <row r="942337" s="12" customFormat="1" x14ac:dyDescent="0.2"/>
    <row r="942338" s="12" customFormat="1" x14ac:dyDescent="0.2"/>
    <row r="942339" s="12" customFormat="1" x14ac:dyDescent="0.2"/>
    <row r="942340" s="12" customFormat="1" x14ac:dyDescent="0.2"/>
    <row r="942341" s="12" customFormat="1" x14ac:dyDescent="0.2"/>
    <row r="942342" s="12" customFormat="1" x14ac:dyDescent="0.2"/>
    <row r="942343" s="12" customFormat="1" x14ac:dyDescent="0.2"/>
    <row r="942344" s="12" customFormat="1" x14ac:dyDescent="0.2"/>
    <row r="942345" s="12" customFormat="1" x14ac:dyDescent="0.2"/>
    <row r="942346" s="12" customFormat="1" x14ac:dyDescent="0.2"/>
    <row r="942347" s="12" customFormat="1" x14ac:dyDescent="0.2"/>
    <row r="942348" s="12" customFormat="1" x14ac:dyDescent="0.2"/>
    <row r="942349" s="12" customFormat="1" x14ac:dyDescent="0.2"/>
    <row r="942350" s="12" customFormat="1" x14ac:dyDescent="0.2"/>
    <row r="942351" s="12" customFormat="1" x14ac:dyDescent="0.2"/>
    <row r="942352" s="12" customFormat="1" x14ac:dyDescent="0.2"/>
    <row r="942353" s="12" customFormat="1" x14ac:dyDescent="0.2"/>
    <row r="942354" s="12" customFormat="1" x14ac:dyDescent="0.2"/>
    <row r="942355" s="12" customFormat="1" x14ac:dyDescent="0.2"/>
    <row r="942356" s="12" customFormat="1" x14ac:dyDescent="0.2"/>
    <row r="942357" s="12" customFormat="1" x14ac:dyDescent="0.2"/>
    <row r="942358" s="12" customFormat="1" x14ac:dyDescent="0.2"/>
    <row r="942359" s="12" customFormat="1" x14ac:dyDescent="0.2"/>
    <row r="942360" s="12" customFormat="1" x14ac:dyDescent="0.2"/>
    <row r="942361" s="12" customFormat="1" x14ac:dyDescent="0.2"/>
    <row r="942362" s="12" customFormat="1" x14ac:dyDescent="0.2"/>
    <row r="942363" s="12" customFormat="1" x14ac:dyDescent="0.2"/>
    <row r="942364" s="12" customFormat="1" x14ac:dyDescent="0.2"/>
    <row r="942365" s="12" customFormat="1" x14ac:dyDescent="0.2"/>
    <row r="942366" s="12" customFormat="1" x14ac:dyDescent="0.2"/>
    <row r="942367" s="12" customFormat="1" x14ac:dyDescent="0.2"/>
    <row r="942368" s="12" customFormat="1" x14ac:dyDescent="0.2"/>
    <row r="942369" s="12" customFormat="1" x14ac:dyDescent="0.2"/>
    <row r="942370" s="12" customFormat="1" x14ac:dyDescent="0.2"/>
    <row r="942371" s="12" customFormat="1" x14ac:dyDescent="0.2"/>
    <row r="942372" s="12" customFormat="1" x14ac:dyDescent="0.2"/>
    <row r="942373" s="12" customFormat="1" x14ac:dyDescent="0.2"/>
    <row r="942374" s="12" customFormat="1" x14ac:dyDescent="0.2"/>
    <row r="942375" s="12" customFormat="1" x14ac:dyDescent="0.2"/>
    <row r="942376" s="12" customFormat="1" x14ac:dyDescent="0.2"/>
    <row r="942377" s="12" customFormat="1" x14ac:dyDescent="0.2"/>
    <row r="942378" s="12" customFormat="1" x14ac:dyDescent="0.2"/>
    <row r="942379" s="12" customFormat="1" x14ac:dyDescent="0.2"/>
    <row r="942380" s="12" customFormat="1" x14ac:dyDescent="0.2"/>
    <row r="942381" s="12" customFormat="1" x14ac:dyDescent="0.2"/>
    <row r="942382" s="12" customFormat="1" x14ac:dyDescent="0.2"/>
    <row r="942383" s="12" customFormat="1" x14ac:dyDescent="0.2"/>
    <row r="942384" s="12" customFormat="1" x14ac:dyDescent="0.2"/>
    <row r="942385" s="12" customFormat="1" x14ac:dyDescent="0.2"/>
    <row r="942386" s="12" customFormat="1" x14ac:dyDescent="0.2"/>
    <row r="942387" s="12" customFormat="1" x14ac:dyDescent="0.2"/>
    <row r="942388" s="12" customFormat="1" x14ac:dyDescent="0.2"/>
    <row r="942389" s="12" customFormat="1" x14ac:dyDescent="0.2"/>
    <row r="942390" s="12" customFormat="1" x14ac:dyDescent="0.2"/>
    <row r="942391" s="12" customFormat="1" x14ac:dyDescent="0.2"/>
    <row r="942392" s="12" customFormat="1" x14ac:dyDescent="0.2"/>
    <row r="942393" s="12" customFormat="1" x14ac:dyDescent="0.2"/>
    <row r="942394" s="12" customFormat="1" x14ac:dyDescent="0.2"/>
    <row r="942395" s="12" customFormat="1" x14ac:dyDescent="0.2"/>
    <row r="942396" s="12" customFormat="1" x14ac:dyDescent="0.2"/>
    <row r="942397" s="12" customFormat="1" x14ac:dyDescent="0.2"/>
    <row r="942398" s="12" customFormat="1" x14ac:dyDescent="0.2"/>
    <row r="942399" s="12" customFormat="1" x14ac:dyDescent="0.2"/>
    <row r="942400" s="12" customFormat="1" x14ac:dyDescent="0.2"/>
    <row r="942401" s="12" customFormat="1" x14ac:dyDescent="0.2"/>
    <row r="942402" s="12" customFormat="1" x14ac:dyDescent="0.2"/>
    <row r="942403" s="12" customFormat="1" x14ac:dyDescent="0.2"/>
    <row r="942404" s="12" customFormat="1" x14ac:dyDescent="0.2"/>
    <row r="942405" s="12" customFormat="1" x14ac:dyDescent="0.2"/>
    <row r="942406" s="12" customFormat="1" x14ac:dyDescent="0.2"/>
    <row r="942407" s="12" customFormat="1" x14ac:dyDescent="0.2"/>
    <row r="942408" s="12" customFormat="1" x14ac:dyDescent="0.2"/>
    <row r="942409" s="12" customFormat="1" x14ac:dyDescent="0.2"/>
    <row r="942410" s="12" customFormat="1" x14ac:dyDescent="0.2"/>
    <row r="942411" s="12" customFormat="1" x14ac:dyDescent="0.2"/>
    <row r="942412" s="12" customFormat="1" x14ac:dyDescent="0.2"/>
    <row r="942413" s="12" customFormat="1" x14ac:dyDescent="0.2"/>
    <row r="942414" s="12" customFormat="1" x14ac:dyDescent="0.2"/>
    <row r="942415" s="12" customFormat="1" x14ac:dyDescent="0.2"/>
    <row r="942416" s="12" customFormat="1" x14ac:dyDescent="0.2"/>
    <row r="942417" s="12" customFormat="1" x14ac:dyDescent="0.2"/>
    <row r="942418" s="12" customFormat="1" x14ac:dyDescent="0.2"/>
    <row r="942419" s="12" customFormat="1" x14ac:dyDescent="0.2"/>
    <row r="942420" s="12" customFormat="1" x14ac:dyDescent="0.2"/>
    <row r="942421" s="12" customFormat="1" x14ac:dyDescent="0.2"/>
    <row r="942422" s="12" customFormat="1" x14ac:dyDescent="0.2"/>
    <row r="942423" s="12" customFormat="1" x14ac:dyDescent="0.2"/>
    <row r="942424" s="12" customFormat="1" x14ac:dyDescent="0.2"/>
    <row r="942425" s="12" customFormat="1" x14ac:dyDescent="0.2"/>
    <row r="942426" s="12" customFormat="1" x14ac:dyDescent="0.2"/>
    <row r="942427" s="12" customFormat="1" x14ac:dyDescent="0.2"/>
    <row r="942428" s="12" customFormat="1" x14ac:dyDescent="0.2"/>
    <row r="942429" s="12" customFormat="1" x14ac:dyDescent="0.2"/>
    <row r="942430" s="12" customFormat="1" x14ac:dyDescent="0.2"/>
    <row r="942431" s="12" customFormat="1" x14ac:dyDescent="0.2"/>
    <row r="942432" s="12" customFormat="1" x14ac:dyDescent="0.2"/>
    <row r="942433" s="12" customFormat="1" x14ac:dyDescent="0.2"/>
    <row r="942434" s="12" customFormat="1" x14ac:dyDescent="0.2"/>
    <row r="942435" s="12" customFormat="1" x14ac:dyDescent="0.2"/>
    <row r="942436" s="12" customFormat="1" x14ac:dyDescent="0.2"/>
    <row r="942437" s="12" customFormat="1" x14ac:dyDescent="0.2"/>
    <row r="942438" s="12" customFormat="1" x14ac:dyDescent="0.2"/>
    <row r="942439" s="12" customFormat="1" x14ac:dyDescent="0.2"/>
    <row r="942440" s="12" customFormat="1" x14ac:dyDescent="0.2"/>
    <row r="942441" s="12" customFormat="1" x14ac:dyDescent="0.2"/>
    <row r="942442" s="12" customFormat="1" x14ac:dyDescent="0.2"/>
    <row r="942443" s="12" customFormat="1" x14ac:dyDescent="0.2"/>
    <row r="942444" s="12" customFormat="1" x14ac:dyDescent="0.2"/>
    <row r="942445" s="12" customFormat="1" x14ac:dyDescent="0.2"/>
    <row r="942446" s="12" customFormat="1" x14ac:dyDescent="0.2"/>
    <row r="942447" s="12" customFormat="1" x14ac:dyDescent="0.2"/>
    <row r="942448" s="12" customFormat="1" x14ac:dyDescent="0.2"/>
    <row r="942449" s="12" customFormat="1" x14ac:dyDescent="0.2"/>
    <row r="942450" s="12" customFormat="1" x14ac:dyDescent="0.2"/>
    <row r="942451" s="12" customFormat="1" x14ac:dyDescent="0.2"/>
    <row r="942452" s="12" customFormat="1" x14ac:dyDescent="0.2"/>
    <row r="942453" s="12" customFormat="1" x14ac:dyDescent="0.2"/>
    <row r="942454" s="12" customFormat="1" x14ac:dyDescent="0.2"/>
    <row r="942455" s="12" customFormat="1" x14ac:dyDescent="0.2"/>
    <row r="942456" s="12" customFormat="1" x14ac:dyDescent="0.2"/>
    <row r="942457" s="12" customFormat="1" x14ac:dyDescent="0.2"/>
    <row r="942458" s="12" customFormat="1" x14ac:dyDescent="0.2"/>
    <row r="942459" s="12" customFormat="1" x14ac:dyDescent="0.2"/>
    <row r="942460" s="12" customFormat="1" x14ac:dyDescent="0.2"/>
    <row r="942461" s="12" customFormat="1" x14ac:dyDescent="0.2"/>
    <row r="942462" s="12" customFormat="1" x14ac:dyDescent="0.2"/>
    <row r="942463" s="12" customFormat="1" x14ac:dyDescent="0.2"/>
    <row r="942464" s="12" customFormat="1" x14ac:dyDescent="0.2"/>
    <row r="942465" s="12" customFormat="1" x14ac:dyDescent="0.2"/>
    <row r="942466" s="12" customFormat="1" x14ac:dyDescent="0.2"/>
    <row r="942467" s="12" customFormat="1" x14ac:dyDescent="0.2"/>
    <row r="942468" s="12" customFormat="1" x14ac:dyDescent="0.2"/>
    <row r="942469" s="12" customFormat="1" x14ac:dyDescent="0.2"/>
    <row r="942470" s="12" customFormat="1" x14ac:dyDescent="0.2"/>
    <row r="942471" s="12" customFormat="1" x14ac:dyDescent="0.2"/>
    <row r="942472" s="12" customFormat="1" x14ac:dyDescent="0.2"/>
    <row r="942473" s="12" customFormat="1" x14ac:dyDescent="0.2"/>
    <row r="942474" s="12" customFormat="1" x14ac:dyDescent="0.2"/>
    <row r="942475" s="12" customFormat="1" x14ac:dyDescent="0.2"/>
    <row r="942476" s="12" customFormat="1" x14ac:dyDescent="0.2"/>
    <row r="942477" s="12" customFormat="1" x14ac:dyDescent="0.2"/>
    <row r="942478" s="12" customFormat="1" x14ac:dyDescent="0.2"/>
    <row r="942479" s="12" customFormat="1" x14ac:dyDescent="0.2"/>
    <row r="942480" s="12" customFormat="1" x14ac:dyDescent="0.2"/>
    <row r="942481" s="12" customFormat="1" x14ac:dyDescent="0.2"/>
    <row r="942482" s="12" customFormat="1" x14ac:dyDescent="0.2"/>
    <row r="942483" s="12" customFormat="1" x14ac:dyDescent="0.2"/>
    <row r="942484" s="12" customFormat="1" x14ac:dyDescent="0.2"/>
    <row r="942485" s="12" customFormat="1" x14ac:dyDescent="0.2"/>
    <row r="942486" s="12" customFormat="1" x14ac:dyDescent="0.2"/>
    <row r="942487" s="12" customFormat="1" x14ac:dyDescent="0.2"/>
    <row r="942488" s="12" customFormat="1" x14ac:dyDescent="0.2"/>
    <row r="942489" s="12" customFormat="1" x14ac:dyDescent="0.2"/>
    <row r="942490" s="12" customFormat="1" x14ac:dyDescent="0.2"/>
    <row r="942491" s="12" customFormat="1" x14ac:dyDescent="0.2"/>
    <row r="942492" s="12" customFormat="1" x14ac:dyDescent="0.2"/>
    <row r="942493" s="12" customFormat="1" x14ac:dyDescent="0.2"/>
    <row r="942494" s="12" customFormat="1" x14ac:dyDescent="0.2"/>
    <row r="942495" s="12" customFormat="1" x14ac:dyDescent="0.2"/>
    <row r="942496" s="12" customFormat="1" x14ac:dyDescent="0.2"/>
    <row r="942497" s="12" customFormat="1" x14ac:dyDescent="0.2"/>
    <row r="942498" s="12" customFormat="1" x14ac:dyDescent="0.2"/>
    <row r="942499" s="12" customFormat="1" x14ac:dyDescent="0.2"/>
    <row r="942500" s="12" customFormat="1" x14ac:dyDescent="0.2"/>
    <row r="942501" s="12" customFormat="1" x14ac:dyDescent="0.2"/>
    <row r="942502" s="12" customFormat="1" x14ac:dyDescent="0.2"/>
    <row r="942503" s="12" customFormat="1" x14ac:dyDescent="0.2"/>
    <row r="942504" s="12" customFormat="1" x14ac:dyDescent="0.2"/>
    <row r="942505" s="12" customFormat="1" x14ac:dyDescent="0.2"/>
    <row r="942506" s="12" customFormat="1" x14ac:dyDescent="0.2"/>
    <row r="942507" s="12" customFormat="1" x14ac:dyDescent="0.2"/>
    <row r="942508" s="12" customFormat="1" x14ac:dyDescent="0.2"/>
    <row r="942509" s="12" customFormat="1" x14ac:dyDescent="0.2"/>
    <row r="942510" s="12" customFormat="1" x14ac:dyDescent="0.2"/>
    <row r="942511" s="12" customFormat="1" x14ac:dyDescent="0.2"/>
    <row r="942512" s="12" customFormat="1" x14ac:dyDescent="0.2"/>
    <row r="942513" s="12" customFormat="1" x14ac:dyDescent="0.2"/>
    <row r="942514" s="12" customFormat="1" x14ac:dyDescent="0.2"/>
    <row r="942515" s="12" customFormat="1" x14ac:dyDescent="0.2"/>
    <row r="942516" s="12" customFormat="1" x14ac:dyDescent="0.2"/>
    <row r="942517" s="12" customFormat="1" x14ac:dyDescent="0.2"/>
    <row r="942518" s="12" customFormat="1" x14ac:dyDescent="0.2"/>
    <row r="942519" s="12" customFormat="1" x14ac:dyDescent="0.2"/>
    <row r="942520" s="12" customFormat="1" x14ac:dyDescent="0.2"/>
    <row r="942521" s="12" customFormat="1" x14ac:dyDescent="0.2"/>
    <row r="942522" s="12" customFormat="1" x14ac:dyDescent="0.2"/>
    <row r="942523" s="12" customFormat="1" x14ac:dyDescent="0.2"/>
    <row r="942524" s="12" customFormat="1" x14ac:dyDescent="0.2"/>
    <row r="942525" s="12" customFormat="1" x14ac:dyDescent="0.2"/>
    <row r="942526" s="12" customFormat="1" x14ac:dyDescent="0.2"/>
    <row r="942527" s="12" customFormat="1" x14ac:dyDescent="0.2"/>
    <row r="942528" s="12" customFormat="1" x14ac:dyDescent="0.2"/>
    <row r="942529" s="12" customFormat="1" x14ac:dyDescent="0.2"/>
    <row r="942530" s="12" customFormat="1" x14ac:dyDescent="0.2"/>
    <row r="942531" s="12" customFormat="1" x14ac:dyDescent="0.2"/>
    <row r="942532" s="12" customFormat="1" x14ac:dyDescent="0.2"/>
    <row r="942533" s="12" customFormat="1" x14ac:dyDescent="0.2"/>
    <row r="942534" s="12" customFormat="1" x14ac:dyDescent="0.2"/>
    <row r="942535" s="12" customFormat="1" x14ac:dyDescent="0.2"/>
    <row r="942536" s="12" customFormat="1" x14ac:dyDescent="0.2"/>
    <row r="942537" s="12" customFormat="1" x14ac:dyDescent="0.2"/>
    <row r="942538" s="12" customFormat="1" x14ac:dyDescent="0.2"/>
    <row r="942539" s="12" customFormat="1" x14ac:dyDescent="0.2"/>
    <row r="942540" s="12" customFormat="1" x14ac:dyDescent="0.2"/>
    <row r="942541" s="12" customFormat="1" x14ac:dyDescent="0.2"/>
    <row r="942542" s="12" customFormat="1" x14ac:dyDescent="0.2"/>
    <row r="942543" s="12" customFormat="1" x14ac:dyDescent="0.2"/>
    <row r="942544" s="12" customFormat="1" x14ac:dyDescent="0.2"/>
    <row r="942545" s="12" customFormat="1" x14ac:dyDescent="0.2"/>
    <row r="942546" s="12" customFormat="1" x14ac:dyDescent="0.2"/>
    <row r="942547" s="12" customFormat="1" x14ac:dyDescent="0.2"/>
    <row r="942548" s="12" customFormat="1" x14ac:dyDescent="0.2"/>
    <row r="942549" s="12" customFormat="1" x14ac:dyDescent="0.2"/>
    <row r="942550" s="12" customFormat="1" x14ac:dyDescent="0.2"/>
    <row r="942551" s="12" customFormat="1" x14ac:dyDescent="0.2"/>
    <row r="942552" s="12" customFormat="1" x14ac:dyDescent="0.2"/>
    <row r="942553" s="12" customFormat="1" x14ac:dyDescent="0.2"/>
    <row r="942554" s="12" customFormat="1" x14ac:dyDescent="0.2"/>
    <row r="942555" s="12" customFormat="1" x14ac:dyDescent="0.2"/>
    <row r="942556" s="12" customFormat="1" x14ac:dyDescent="0.2"/>
    <row r="942557" s="12" customFormat="1" x14ac:dyDescent="0.2"/>
    <row r="942558" s="12" customFormat="1" x14ac:dyDescent="0.2"/>
    <row r="942559" s="12" customFormat="1" x14ac:dyDescent="0.2"/>
    <row r="942560" s="12" customFormat="1" x14ac:dyDescent="0.2"/>
    <row r="942561" s="12" customFormat="1" x14ac:dyDescent="0.2"/>
    <row r="942562" s="12" customFormat="1" x14ac:dyDescent="0.2"/>
    <row r="942563" s="12" customFormat="1" x14ac:dyDescent="0.2"/>
    <row r="942564" s="12" customFormat="1" x14ac:dyDescent="0.2"/>
    <row r="942565" s="12" customFormat="1" x14ac:dyDescent="0.2"/>
    <row r="942566" s="12" customFormat="1" x14ac:dyDescent="0.2"/>
    <row r="942567" s="12" customFormat="1" x14ac:dyDescent="0.2"/>
    <row r="942568" s="12" customFormat="1" x14ac:dyDescent="0.2"/>
    <row r="942569" s="12" customFormat="1" x14ac:dyDescent="0.2"/>
    <row r="942570" s="12" customFormat="1" x14ac:dyDescent="0.2"/>
    <row r="942571" s="12" customFormat="1" x14ac:dyDescent="0.2"/>
    <row r="942572" s="12" customFormat="1" x14ac:dyDescent="0.2"/>
    <row r="942573" s="12" customFormat="1" x14ac:dyDescent="0.2"/>
    <row r="942574" s="12" customFormat="1" x14ac:dyDescent="0.2"/>
    <row r="942575" s="12" customFormat="1" x14ac:dyDescent="0.2"/>
    <row r="942576" s="12" customFormat="1" x14ac:dyDescent="0.2"/>
    <row r="942577" s="12" customFormat="1" x14ac:dyDescent="0.2"/>
    <row r="942578" s="12" customFormat="1" x14ac:dyDescent="0.2"/>
    <row r="942579" s="12" customFormat="1" x14ac:dyDescent="0.2"/>
    <row r="942580" s="12" customFormat="1" x14ac:dyDescent="0.2"/>
    <row r="942581" s="12" customFormat="1" x14ac:dyDescent="0.2"/>
    <row r="942582" s="12" customFormat="1" x14ac:dyDescent="0.2"/>
    <row r="942583" s="12" customFormat="1" x14ac:dyDescent="0.2"/>
    <row r="942584" s="12" customFormat="1" x14ac:dyDescent="0.2"/>
    <row r="942585" s="12" customFormat="1" x14ac:dyDescent="0.2"/>
    <row r="942586" s="12" customFormat="1" x14ac:dyDescent="0.2"/>
    <row r="942587" s="12" customFormat="1" x14ac:dyDescent="0.2"/>
    <row r="942588" s="12" customFormat="1" x14ac:dyDescent="0.2"/>
    <row r="942589" s="12" customFormat="1" x14ac:dyDescent="0.2"/>
    <row r="942590" s="12" customFormat="1" x14ac:dyDescent="0.2"/>
    <row r="942591" s="12" customFormat="1" x14ac:dyDescent="0.2"/>
    <row r="942592" s="12" customFormat="1" x14ac:dyDescent="0.2"/>
    <row r="942593" s="12" customFormat="1" x14ac:dyDescent="0.2"/>
    <row r="942594" s="12" customFormat="1" x14ac:dyDescent="0.2"/>
    <row r="942595" s="12" customFormat="1" x14ac:dyDescent="0.2"/>
    <row r="942596" s="12" customFormat="1" x14ac:dyDescent="0.2"/>
    <row r="942597" s="12" customFormat="1" x14ac:dyDescent="0.2"/>
    <row r="942598" s="12" customFormat="1" x14ac:dyDescent="0.2"/>
    <row r="942599" s="12" customFormat="1" x14ac:dyDescent="0.2"/>
    <row r="942600" s="12" customFormat="1" x14ac:dyDescent="0.2"/>
    <row r="942601" s="12" customFormat="1" x14ac:dyDescent="0.2"/>
    <row r="942602" s="12" customFormat="1" x14ac:dyDescent="0.2"/>
    <row r="942603" s="12" customFormat="1" x14ac:dyDescent="0.2"/>
    <row r="942604" s="12" customFormat="1" x14ac:dyDescent="0.2"/>
    <row r="942605" s="12" customFormat="1" x14ac:dyDescent="0.2"/>
    <row r="942606" s="12" customFormat="1" x14ac:dyDescent="0.2"/>
    <row r="942607" s="12" customFormat="1" x14ac:dyDescent="0.2"/>
    <row r="942608" s="12" customFormat="1" x14ac:dyDescent="0.2"/>
    <row r="942609" s="12" customFormat="1" x14ac:dyDescent="0.2"/>
    <row r="942610" s="12" customFormat="1" x14ac:dyDescent="0.2"/>
    <row r="942611" s="12" customFormat="1" x14ac:dyDescent="0.2"/>
    <row r="942612" s="12" customFormat="1" x14ac:dyDescent="0.2"/>
    <row r="942613" s="12" customFormat="1" x14ac:dyDescent="0.2"/>
    <row r="942614" s="12" customFormat="1" x14ac:dyDescent="0.2"/>
    <row r="942615" s="12" customFormat="1" x14ac:dyDescent="0.2"/>
    <row r="942616" s="12" customFormat="1" x14ac:dyDescent="0.2"/>
    <row r="942617" s="12" customFormat="1" x14ac:dyDescent="0.2"/>
    <row r="942618" s="12" customFormat="1" x14ac:dyDescent="0.2"/>
    <row r="942619" s="12" customFormat="1" x14ac:dyDescent="0.2"/>
    <row r="942620" s="12" customFormat="1" x14ac:dyDescent="0.2"/>
    <row r="942621" s="12" customFormat="1" x14ac:dyDescent="0.2"/>
    <row r="942622" s="12" customFormat="1" x14ac:dyDescent="0.2"/>
    <row r="942623" s="12" customFormat="1" x14ac:dyDescent="0.2"/>
    <row r="942624" s="12" customFormat="1" x14ac:dyDescent="0.2"/>
    <row r="942625" s="12" customFormat="1" x14ac:dyDescent="0.2"/>
    <row r="942626" s="12" customFormat="1" x14ac:dyDescent="0.2"/>
    <row r="942627" s="12" customFormat="1" x14ac:dyDescent="0.2"/>
    <row r="942628" s="12" customFormat="1" x14ac:dyDescent="0.2"/>
    <row r="942629" s="12" customFormat="1" x14ac:dyDescent="0.2"/>
    <row r="942630" s="12" customFormat="1" x14ac:dyDescent="0.2"/>
    <row r="942631" s="12" customFormat="1" x14ac:dyDescent="0.2"/>
    <row r="942632" s="12" customFormat="1" x14ac:dyDescent="0.2"/>
    <row r="942633" s="12" customFormat="1" x14ac:dyDescent="0.2"/>
    <row r="942634" s="12" customFormat="1" x14ac:dyDescent="0.2"/>
    <row r="942635" s="12" customFormat="1" x14ac:dyDescent="0.2"/>
    <row r="942636" s="12" customFormat="1" x14ac:dyDescent="0.2"/>
    <row r="942637" s="12" customFormat="1" x14ac:dyDescent="0.2"/>
    <row r="942638" s="12" customFormat="1" x14ac:dyDescent="0.2"/>
    <row r="942639" s="12" customFormat="1" x14ac:dyDescent="0.2"/>
    <row r="942640" s="12" customFormat="1" x14ac:dyDescent="0.2"/>
    <row r="942641" s="12" customFormat="1" x14ac:dyDescent="0.2"/>
    <row r="942642" s="12" customFormat="1" x14ac:dyDescent="0.2"/>
    <row r="942643" s="12" customFormat="1" x14ac:dyDescent="0.2"/>
    <row r="942644" s="12" customFormat="1" x14ac:dyDescent="0.2"/>
    <row r="942645" s="12" customFormat="1" x14ac:dyDescent="0.2"/>
    <row r="942646" s="12" customFormat="1" x14ac:dyDescent="0.2"/>
    <row r="942647" s="12" customFormat="1" x14ac:dyDescent="0.2"/>
    <row r="942648" s="12" customFormat="1" x14ac:dyDescent="0.2"/>
    <row r="942649" s="12" customFormat="1" x14ac:dyDescent="0.2"/>
    <row r="942650" s="12" customFormat="1" x14ac:dyDescent="0.2"/>
    <row r="942651" s="12" customFormat="1" x14ac:dyDescent="0.2"/>
    <row r="942652" s="12" customFormat="1" x14ac:dyDescent="0.2"/>
    <row r="942653" s="12" customFormat="1" x14ac:dyDescent="0.2"/>
    <row r="942654" s="12" customFormat="1" x14ac:dyDescent="0.2"/>
    <row r="942655" s="12" customFormat="1" x14ac:dyDescent="0.2"/>
    <row r="942656" s="12" customFormat="1" x14ac:dyDescent="0.2"/>
    <row r="942657" s="12" customFormat="1" x14ac:dyDescent="0.2"/>
    <row r="942658" s="12" customFormat="1" x14ac:dyDescent="0.2"/>
    <row r="942659" s="12" customFormat="1" x14ac:dyDescent="0.2"/>
    <row r="942660" s="12" customFormat="1" x14ac:dyDescent="0.2"/>
    <row r="942661" s="12" customFormat="1" x14ac:dyDescent="0.2"/>
    <row r="942662" s="12" customFormat="1" x14ac:dyDescent="0.2"/>
    <row r="942663" s="12" customFormat="1" x14ac:dyDescent="0.2"/>
    <row r="942664" s="12" customFormat="1" x14ac:dyDescent="0.2"/>
    <row r="942665" s="12" customFormat="1" x14ac:dyDescent="0.2"/>
    <row r="942666" s="12" customFormat="1" x14ac:dyDescent="0.2"/>
    <row r="942667" s="12" customFormat="1" x14ac:dyDescent="0.2"/>
    <row r="942668" s="12" customFormat="1" x14ac:dyDescent="0.2"/>
    <row r="942669" s="12" customFormat="1" x14ac:dyDescent="0.2"/>
    <row r="942670" s="12" customFormat="1" x14ac:dyDescent="0.2"/>
    <row r="942671" s="12" customFormat="1" x14ac:dyDescent="0.2"/>
    <row r="942672" s="12" customFormat="1" x14ac:dyDescent="0.2"/>
    <row r="942673" s="12" customFormat="1" x14ac:dyDescent="0.2"/>
    <row r="942674" s="12" customFormat="1" x14ac:dyDescent="0.2"/>
    <row r="942675" s="12" customFormat="1" x14ac:dyDescent="0.2"/>
    <row r="942676" s="12" customFormat="1" x14ac:dyDescent="0.2"/>
    <row r="942677" s="12" customFormat="1" x14ac:dyDescent="0.2"/>
    <row r="942678" s="12" customFormat="1" x14ac:dyDescent="0.2"/>
    <row r="942679" s="12" customFormat="1" x14ac:dyDescent="0.2"/>
    <row r="942680" s="12" customFormat="1" x14ac:dyDescent="0.2"/>
    <row r="942681" s="12" customFormat="1" x14ac:dyDescent="0.2"/>
    <row r="942682" s="12" customFormat="1" x14ac:dyDescent="0.2"/>
    <row r="942683" s="12" customFormat="1" x14ac:dyDescent="0.2"/>
    <row r="942684" s="12" customFormat="1" x14ac:dyDescent="0.2"/>
    <row r="942685" s="12" customFormat="1" x14ac:dyDescent="0.2"/>
    <row r="942686" s="12" customFormat="1" x14ac:dyDescent="0.2"/>
    <row r="942687" s="12" customFormat="1" x14ac:dyDescent="0.2"/>
    <row r="942688" s="12" customFormat="1" x14ac:dyDescent="0.2"/>
    <row r="942689" s="12" customFormat="1" x14ac:dyDescent="0.2"/>
    <row r="942690" s="12" customFormat="1" x14ac:dyDescent="0.2"/>
    <row r="942691" s="12" customFormat="1" x14ac:dyDescent="0.2"/>
    <row r="942692" s="12" customFormat="1" x14ac:dyDescent="0.2"/>
    <row r="942693" s="12" customFormat="1" x14ac:dyDescent="0.2"/>
    <row r="942694" s="12" customFormat="1" x14ac:dyDescent="0.2"/>
    <row r="942695" s="12" customFormat="1" x14ac:dyDescent="0.2"/>
    <row r="942696" s="12" customFormat="1" x14ac:dyDescent="0.2"/>
    <row r="942697" s="12" customFormat="1" x14ac:dyDescent="0.2"/>
    <row r="942698" s="12" customFormat="1" x14ac:dyDescent="0.2"/>
    <row r="942699" s="12" customFormat="1" x14ac:dyDescent="0.2"/>
    <row r="942700" s="12" customFormat="1" x14ac:dyDescent="0.2"/>
    <row r="942701" s="12" customFormat="1" x14ac:dyDescent="0.2"/>
    <row r="942702" s="12" customFormat="1" x14ac:dyDescent="0.2"/>
    <row r="942703" s="12" customFormat="1" x14ac:dyDescent="0.2"/>
    <row r="942704" s="12" customFormat="1" x14ac:dyDescent="0.2"/>
    <row r="942705" s="12" customFormat="1" x14ac:dyDescent="0.2"/>
    <row r="942706" s="12" customFormat="1" x14ac:dyDescent="0.2"/>
    <row r="942707" s="12" customFormat="1" x14ac:dyDescent="0.2"/>
    <row r="942708" s="12" customFormat="1" x14ac:dyDescent="0.2"/>
    <row r="942709" s="12" customFormat="1" x14ac:dyDescent="0.2"/>
    <row r="942710" s="12" customFormat="1" x14ac:dyDescent="0.2"/>
    <row r="942711" s="12" customFormat="1" x14ac:dyDescent="0.2"/>
    <row r="942712" s="12" customFormat="1" x14ac:dyDescent="0.2"/>
    <row r="942713" s="12" customFormat="1" x14ac:dyDescent="0.2"/>
    <row r="942714" s="12" customFormat="1" x14ac:dyDescent="0.2"/>
    <row r="942715" s="12" customFormat="1" x14ac:dyDescent="0.2"/>
    <row r="942716" s="12" customFormat="1" x14ac:dyDescent="0.2"/>
    <row r="942717" s="12" customFormat="1" x14ac:dyDescent="0.2"/>
    <row r="942718" s="12" customFormat="1" x14ac:dyDescent="0.2"/>
    <row r="942719" s="12" customFormat="1" x14ac:dyDescent="0.2"/>
    <row r="942720" s="12" customFormat="1" x14ac:dyDescent="0.2"/>
    <row r="942721" s="12" customFormat="1" x14ac:dyDescent="0.2"/>
    <row r="942722" s="12" customFormat="1" x14ac:dyDescent="0.2"/>
    <row r="942723" s="12" customFormat="1" x14ac:dyDescent="0.2"/>
    <row r="942724" s="12" customFormat="1" x14ac:dyDescent="0.2"/>
    <row r="942725" s="12" customFormat="1" x14ac:dyDescent="0.2"/>
    <row r="942726" s="12" customFormat="1" x14ac:dyDescent="0.2"/>
    <row r="942727" s="12" customFormat="1" x14ac:dyDescent="0.2"/>
    <row r="942728" s="12" customFormat="1" x14ac:dyDescent="0.2"/>
    <row r="942729" s="12" customFormat="1" x14ac:dyDescent="0.2"/>
    <row r="942730" s="12" customFormat="1" x14ac:dyDescent="0.2"/>
    <row r="942731" s="12" customFormat="1" x14ac:dyDescent="0.2"/>
    <row r="942732" s="12" customFormat="1" x14ac:dyDescent="0.2"/>
    <row r="942733" s="12" customFormat="1" x14ac:dyDescent="0.2"/>
    <row r="942734" s="12" customFormat="1" x14ac:dyDescent="0.2"/>
    <row r="942735" s="12" customFormat="1" x14ac:dyDescent="0.2"/>
    <row r="942736" s="12" customFormat="1" x14ac:dyDescent="0.2"/>
    <row r="942737" s="12" customFormat="1" x14ac:dyDescent="0.2"/>
    <row r="942738" s="12" customFormat="1" x14ac:dyDescent="0.2"/>
    <row r="942739" s="12" customFormat="1" x14ac:dyDescent="0.2"/>
    <row r="942740" s="12" customFormat="1" x14ac:dyDescent="0.2"/>
    <row r="942741" s="12" customFormat="1" x14ac:dyDescent="0.2"/>
    <row r="942742" s="12" customFormat="1" x14ac:dyDescent="0.2"/>
    <row r="942743" s="12" customFormat="1" x14ac:dyDescent="0.2"/>
    <row r="942744" s="12" customFormat="1" x14ac:dyDescent="0.2"/>
    <row r="942745" s="12" customFormat="1" x14ac:dyDescent="0.2"/>
    <row r="942746" s="12" customFormat="1" x14ac:dyDescent="0.2"/>
    <row r="942747" s="12" customFormat="1" x14ac:dyDescent="0.2"/>
    <row r="942748" s="12" customFormat="1" x14ac:dyDescent="0.2"/>
    <row r="942749" s="12" customFormat="1" x14ac:dyDescent="0.2"/>
    <row r="942750" s="12" customFormat="1" x14ac:dyDescent="0.2"/>
    <row r="942751" s="12" customFormat="1" x14ac:dyDescent="0.2"/>
    <row r="942752" s="12" customFormat="1" x14ac:dyDescent="0.2"/>
    <row r="942753" s="12" customFormat="1" x14ac:dyDescent="0.2"/>
    <row r="942754" s="12" customFormat="1" x14ac:dyDescent="0.2"/>
    <row r="942755" s="12" customFormat="1" x14ac:dyDescent="0.2"/>
    <row r="942756" s="12" customFormat="1" x14ac:dyDescent="0.2"/>
    <row r="942757" s="12" customFormat="1" x14ac:dyDescent="0.2"/>
    <row r="942758" s="12" customFormat="1" x14ac:dyDescent="0.2"/>
    <row r="942759" s="12" customFormat="1" x14ac:dyDescent="0.2"/>
    <row r="942760" s="12" customFormat="1" x14ac:dyDescent="0.2"/>
    <row r="942761" s="12" customFormat="1" x14ac:dyDescent="0.2"/>
    <row r="942762" s="12" customFormat="1" x14ac:dyDescent="0.2"/>
    <row r="942763" s="12" customFormat="1" x14ac:dyDescent="0.2"/>
    <row r="942764" s="12" customFormat="1" x14ac:dyDescent="0.2"/>
    <row r="942765" s="12" customFormat="1" x14ac:dyDescent="0.2"/>
    <row r="942766" s="12" customFormat="1" x14ac:dyDescent="0.2"/>
    <row r="942767" s="12" customFormat="1" x14ac:dyDescent="0.2"/>
    <row r="942768" s="12" customFormat="1" x14ac:dyDescent="0.2"/>
    <row r="942769" s="12" customFormat="1" x14ac:dyDescent="0.2"/>
    <row r="942770" s="12" customFormat="1" x14ac:dyDescent="0.2"/>
    <row r="942771" s="12" customFormat="1" x14ac:dyDescent="0.2"/>
    <row r="942772" s="12" customFormat="1" x14ac:dyDescent="0.2"/>
    <row r="942773" s="12" customFormat="1" x14ac:dyDescent="0.2"/>
    <row r="942774" s="12" customFormat="1" x14ac:dyDescent="0.2"/>
    <row r="942775" s="12" customFormat="1" x14ac:dyDescent="0.2"/>
    <row r="942776" s="12" customFormat="1" x14ac:dyDescent="0.2"/>
    <row r="942777" s="12" customFormat="1" x14ac:dyDescent="0.2"/>
    <row r="942778" s="12" customFormat="1" x14ac:dyDescent="0.2"/>
    <row r="942779" s="12" customFormat="1" x14ac:dyDescent="0.2"/>
    <row r="942780" s="12" customFormat="1" x14ac:dyDescent="0.2"/>
    <row r="942781" s="12" customFormat="1" x14ac:dyDescent="0.2"/>
    <row r="942782" s="12" customFormat="1" x14ac:dyDescent="0.2"/>
    <row r="942783" s="12" customFormat="1" x14ac:dyDescent="0.2"/>
    <row r="942784" s="12" customFormat="1" x14ac:dyDescent="0.2"/>
    <row r="942785" s="12" customFormat="1" x14ac:dyDescent="0.2"/>
    <row r="942786" s="12" customFormat="1" x14ac:dyDescent="0.2"/>
    <row r="942787" s="12" customFormat="1" x14ac:dyDescent="0.2"/>
    <row r="942788" s="12" customFormat="1" x14ac:dyDescent="0.2"/>
    <row r="942789" s="12" customFormat="1" x14ac:dyDescent="0.2"/>
    <row r="942790" s="12" customFormat="1" x14ac:dyDescent="0.2"/>
    <row r="942791" s="12" customFormat="1" x14ac:dyDescent="0.2"/>
    <row r="942792" s="12" customFormat="1" x14ac:dyDescent="0.2"/>
    <row r="942793" s="12" customFormat="1" x14ac:dyDescent="0.2"/>
    <row r="942794" s="12" customFormat="1" x14ac:dyDescent="0.2"/>
    <row r="942795" s="12" customFormat="1" x14ac:dyDescent="0.2"/>
    <row r="942796" s="12" customFormat="1" x14ac:dyDescent="0.2"/>
    <row r="942797" s="12" customFormat="1" x14ac:dyDescent="0.2"/>
    <row r="942798" s="12" customFormat="1" x14ac:dyDescent="0.2"/>
    <row r="942799" s="12" customFormat="1" x14ac:dyDescent="0.2"/>
    <row r="942800" s="12" customFormat="1" x14ac:dyDescent="0.2"/>
    <row r="942801" s="12" customFormat="1" x14ac:dyDescent="0.2"/>
    <row r="942802" s="12" customFormat="1" x14ac:dyDescent="0.2"/>
    <row r="942803" s="12" customFormat="1" x14ac:dyDescent="0.2"/>
    <row r="942804" s="12" customFormat="1" x14ac:dyDescent="0.2"/>
    <row r="942805" s="12" customFormat="1" x14ac:dyDescent="0.2"/>
    <row r="942806" s="12" customFormat="1" x14ac:dyDescent="0.2"/>
    <row r="942807" s="12" customFormat="1" x14ac:dyDescent="0.2"/>
    <row r="942808" s="12" customFormat="1" x14ac:dyDescent="0.2"/>
    <row r="942809" s="12" customFormat="1" x14ac:dyDescent="0.2"/>
    <row r="942810" s="12" customFormat="1" x14ac:dyDescent="0.2"/>
    <row r="942811" s="12" customFormat="1" x14ac:dyDescent="0.2"/>
    <row r="942812" s="12" customFormat="1" x14ac:dyDescent="0.2"/>
    <row r="942813" s="12" customFormat="1" x14ac:dyDescent="0.2"/>
    <row r="942814" s="12" customFormat="1" x14ac:dyDescent="0.2"/>
    <row r="942815" s="12" customFormat="1" x14ac:dyDescent="0.2"/>
    <row r="942816" s="12" customFormat="1" x14ac:dyDescent="0.2"/>
    <row r="942817" s="12" customFormat="1" x14ac:dyDescent="0.2"/>
    <row r="942818" s="12" customFormat="1" x14ac:dyDescent="0.2"/>
    <row r="942819" s="12" customFormat="1" x14ac:dyDescent="0.2"/>
    <row r="942820" s="12" customFormat="1" x14ac:dyDescent="0.2"/>
    <row r="942821" s="12" customFormat="1" x14ac:dyDescent="0.2"/>
    <row r="942822" s="12" customFormat="1" x14ac:dyDescent="0.2"/>
    <row r="942823" s="12" customFormat="1" x14ac:dyDescent="0.2"/>
    <row r="942824" s="12" customFormat="1" x14ac:dyDescent="0.2"/>
    <row r="942825" s="12" customFormat="1" x14ac:dyDescent="0.2"/>
    <row r="942826" s="12" customFormat="1" x14ac:dyDescent="0.2"/>
    <row r="942827" s="12" customFormat="1" x14ac:dyDescent="0.2"/>
    <row r="942828" s="12" customFormat="1" x14ac:dyDescent="0.2"/>
    <row r="942829" s="12" customFormat="1" x14ac:dyDescent="0.2"/>
    <row r="942830" s="12" customFormat="1" x14ac:dyDescent="0.2"/>
    <row r="942831" s="12" customFormat="1" x14ac:dyDescent="0.2"/>
    <row r="942832" s="12" customFormat="1" x14ac:dyDescent="0.2"/>
    <row r="942833" s="12" customFormat="1" x14ac:dyDescent="0.2"/>
    <row r="942834" s="12" customFormat="1" x14ac:dyDescent="0.2"/>
    <row r="942835" s="12" customFormat="1" x14ac:dyDescent="0.2"/>
    <row r="942836" s="12" customFormat="1" x14ac:dyDescent="0.2"/>
    <row r="942837" s="12" customFormat="1" x14ac:dyDescent="0.2"/>
    <row r="942838" s="12" customFormat="1" x14ac:dyDescent="0.2"/>
    <row r="942839" s="12" customFormat="1" x14ac:dyDescent="0.2"/>
    <row r="942840" s="12" customFormat="1" x14ac:dyDescent="0.2"/>
    <row r="942841" s="12" customFormat="1" x14ac:dyDescent="0.2"/>
    <row r="942842" s="12" customFormat="1" x14ac:dyDescent="0.2"/>
    <row r="942843" s="12" customFormat="1" x14ac:dyDescent="0.2"/>
    <row r="942844" s="12" customFormat="1" x14ac:dyDescent="0.2"/>
    <row r="942845" s="12" customFormat="1" x14ac:dyDescent="0.2"/>
    <row r="942846" s="12" customFormat="1" x14ac:dyDescent="0.2"/>
    <row r="942847" s="12" customFormat="1" x14ac:dyDescent="0.2"/>
    <row r="942848" s="12" customFormat="1" x14ac:dyDescent="0.2"/>
    <row r="942849" s="12" customFormat="1" x14ac:dyDescent="0.2"/>
    <row r="942850" s="12" customFormat="1" x14ac:dyDescent="0.2"/>
    <row r="942851" s="12" customFormat="1" x14ac:dyDescent="0.2"/>
    <row r="942852" s="12" customFormat="1" x14ac:dyDescent="0.2"/>
    <row r="942853" s="12" customFormat="1" x14ac:dyDescent="0.2"/>
    <row r="942854" s="12" customFormat="1" x14ac:dyDescent="0.2"/>
    <row r="942855" s="12" customFormat="1" x14ac:dyDescent="0.2"/>
    <row r="942856" s="12" customFormat="1" x14ac:dyDescent="0.2"/>
    <row r="942857" s="12" customFormat="1" x14ac:dyDescent="0.2"/>
    <row r="942858" s="12" customFormat="1" x14ac:dyDescent="0.2"/>
    <row r="942859" s="12" customFormat="1" x14ac:dyDescent="0.2"/>
    <row r="942860" s="12" customFormat="1" x14ac:dyDescent="0.2"/>
    <row r="942861" s="12" customFormat="1" x14ac:dyDescent="0.2"/>
    <row r="942862" s="12" customFormat="1" x14ac:dyDescent="0.2"/>
    <row r="942863" s="12" customFormat="1" x14ac:dyDescent="0.2"/>
    <row r="942864" s="12" customFormat="1" x14ac:dyDescent="0.2"/>
    <row r="942865" s="12" customFormat="1" x14ac:dyDescent="0.2"/>
    <row r="942866" s="12" customFormat="1" x14ac:dyDescent="0.2"/>
    <row r="942867" s="12" customFormat="1" x14ac:dyDescent="0.2"/>
    <row r="942868" s="12" customFormat="1" x14ac:dyDescent="0.2"/>
    <row r="942869" s="12" customFormat="1" x14ac:dyDescent="0.2"/>
    <row r="942870" s="12" customFormat="1" x14ac:dyDescent="0.2"/>
    <row r="942871" s="12" customFormat="1" x14ac:dyDescent="0.2"/>
    <row r="942872" s="12" customFormat="1" x14ac:dyDescent="0.2"/>
    <row r="942873" s="12" customFormat="1" x14ac:dyDescent="0.2"/>
    <row r="942874" s="12" customFormat="1" x14ac:dyDescent="0.2"/>
    <row r="942875" s="12" customFormat="1" x14ac:dyDescent="0.2"/>
    <row r="942876" s="12" customFormat="1" x14ac:dyDescent="0.2"/>
    <row r="942877" s="12" customFormat="1" x14ac:dyDescent="0.2"/>
    <row r="942878" s="12" customFormat="1" x14ac:dyDescent="0.2"/>
    <row r="942879" s="12" customFormat="1" x14ac:dyDescent="0.2"/>
    <row r="942880" s="12" customFormat="1" x14ac:dyDescent="0.2"/>
    <row r="942881" s="12" customFormat="1" x14ac:dyDescent="0.2"/>
    <row r="942882" s="12" customFormat="1" x14ac:dyDescent="0.2"/>
    <row r="942883" s="12" customFormat="1" x14ac:dyDescent="0.2"/>
    <row r="942884" s="12" customFormat="1" x14ac:dyDescent="0.2"/>
    <row r="942885" s="12" customFormat="1" x14ac:dyDescent="0.2"/>
    <row r="942886" s="12" customFormat="1" x14ac:dyDescent="0.2"/>
    <row r="942887" s="12" customFormat="1" x14ac:dyDescent="0.2"/>
    <row r="942888" s="12" customFormat="1" x14ac:dyDescent="0.2"/>
    <row r="942889" s="12" customFormat="1" x14ac:dyDescent="0.2"/>
    <row r="942890" s="12" customFormat="1" x14ac:dyDescent="0.2"/>
    <row r="942891" s="12" customFormat="1" x14ac:dyDescent="0.2"/>
    <row r="942892" s="12" customFormat="1" x14ac:dyDescent="0.2"/>
    <row r="942893" s="12" customFormat="1" x14ac:dyDescent="0.2"/>
    <row r="942894" s="12" customFormat="1" x14ac:dyDescent="0.2"/>
    <row r="942895" s="12" customFormat="1" x14ac:dyDescent="0.2"/>
    <row r="942896" s="12" customFormat="1" x14ac:dyDescent="0.2"/>
    <row r="942897" s="12" customFormat="1" x14ac:dyDescent="0.2"/>
    <row r="942898" s="12" customFormat="1" x14ac:dyDescent="0.2"/>
    <row r="942899" s="12" customFormat="1" x14ac:dyDescent="0.2"/>
    <row r="942900" s="12" customFormat="1" x14ac:dyDescent="0.2"/>
    <row r="942901" s="12" customFormat="1" x14ac:dyDescent="0.2"/>
    <row r="942902" s="12" customFormat="1" x14ac:dyDescent="0.2"/>
    <row r="942903" s="12" customFormat="1" x14ac:dyDescent="0.2"/>
    <row r="942904" s="12" customFormat="1" x14ac:dyDescent="0.2"/>
    <row r="942905" s="12" customFormat="1" x14ac:dyDescent="0.2"/>
    <row r="942906" s="12" customFormat="1" x14ac:dyDescent="0.2"/>
    <row r="942907" s="12" customFormat="1" x14ac:dyDescent="0.2"/>
    <row r="942908" s="12" customFormat="1" x14ac:dyDescent="0.2"/>
    <row r="942909" s="12" customFormat="1" x14ac:dyDescent="0.2"/>
    <row r="942910" s="12" customFormat="1" x14ac:dyDescent="0.2"/>
    <row r="942911" s="12" customFormat="1" x14ac:dyDescent="0.2"/>
    <row r="942912" s="12" customFormat="1" x14ac:dyDescent="0.2"/>
    <row r="942913" s="12" customFormat="1" x14ac:dyDescent="0.2"/>
    <row r="942914" s="12" customFormat="1" x14ac:dyDescent="0.2"/>
    <row r="942915" s="12" customFormat="1" x14ac:dyDescent="0.2"/>
    <row r="942916" s="12" customFormat="1" x14ac:dyDescent="0.2"/>
    <row r="942917" s="12" customFormat="1" x14ac:dyDescent="0.2"/>
    <row r="942918" s="12" customFormat="1" x14ac:dyDescent="0.2"/>
    <row r="942919" s="12" customFormat="1" x14ac:dyDescent="0.2"/>
    <row r="942920" s="12" customFormat="1" x14ac:dyDescent="0.2"/>
    <row r="942921" s="12" customFormat="1" x14ac:dyDescent="0.2"/>
    <row r="942922" s="12" customFormat="1" x14ac:dyDescent="0.2"/>
    <row r="942923" s="12" customFormat="1" x14ac:dyDescent="0.2"/>
    <row r="942924" s="12" customFormat="1" x14ac:dyDescent="0.2"/>
    <row r="942925" s="12" customFormat="1" x14ac:dyDescent="0.2"/>
    <row r="942926" s="12" customFormat="1" x14ac:dyDescent="0.2"/>
    <row r="942927" s="12" customFormat="1" x14ac:dyDescent="0.2"/>
    <row r="942928" s="12" customFormat="1" x14ac:dyDescent="0.2"/>
    <row r="942929" s="12" customFormat="1" x14ac:dyDescent="0.2"/>
    <row r="942930" s="12" customFormat="1" x14ac:dyDescent="0.2"/>
    <row r="942931" s="12" customFormat="1" x14ac:dyDescent="0.2"/>
    <row r="942932" s="12" customFormat="1" x14ac:dyDescent="0.2"/>
    <row r="942933" s="12" customFormat="1" x14ac:dyDescent="0.2"/>
    <row r="942934" s="12" customFormat="1" x14ac:dyDescent="0.2"/>
    <row r="942935" s="12" customFormat="1" x14ac:dyDescent="0.2"/>
    <row r="942936" s="12" customFormat="1" x14ac:dyDescent="0.2"/>
    <row r="942937" s="12" customFormat="1" x14ac:dyDescent="0.2"/>
    <row r="942938" s="12" customFormat="1" x14ac:dyDescent="0.2"/>
    <row r="942939" s="12" customFormat="1" x14ac:dyDescent="0.2"/>
    <row r="942940" s="12" customFormat="1" x14ac:dyDescent="0.2"/>
    <row r="942941" s="12" customFormat="1" x14ac:dyDescent="0.2"/>
    <row r="942942" s="12" customFormat="1" x14ac:dyDescent="0.2"/>
    <row r="942943" s="12" customFormat="1" x14ac:dyDescent="0.2"/>
    <row r="942944" s="12" customFormat="1" x14ac:dyDescent="0.2"/>
    <row r="942945" s="12" customFormat="1" x14ac:dyDescent="0.2"/>
    <row r="942946" s="12" customFormat="1" x14ac:dyDescent="0.2"/>
    <row r="942947" s="12" customFormat="1" x14ac:dyDescent="0.2"/>
    <row r="942948" s="12" customFormat="1" x14ac:dyDescent="0.2"/>
    <row r="942949" s="12" customFormat="1" x14ac:dyDescent="0.2"/>
    <row r="942950" s="12" customFormat="1" x14ac:dyDescent="0.2"/>
    <row r="942951" s="12" customFormat="1" x14ac:dyDescent="0.2"/>
    <row r="942952" s="12" customFormat="1" x14ac:dyDescent="0.2"/>
    <row r="942953" s="12" customFormat="1" x14ac:dyDescent="0.2"/>
    <row r="942954" s="12" customFormat="1" x14ac:dyDescent="0.2"/>
    <row r="942955" s="12" customFormat="1" x14ac:dyDescent="0.2"/>
    <row r="942956" s="12" customFormat="1" x14ac:dyDescent="0.2"/>
    <row r="942957" s="12" customFormat="1" x14ac:dyDescent="0.2"/>
    <row r="942958" s="12" customFormat="1" x14ac:dyDescent="0.2"/>
    <row r="942959" s="12" customFormat="1" x14ac:dyDescent="0.2"/>
    <row r="942960" s="12" customFormat="1" x14ac:dyDescent="0.2"/>
    <row r="942961" s="12" customFormat="1" x14ac:dyDescent="0.2"/>
    <row r="942962" s="12" customFormat="1" x14ac:dyDescent="0.2"/>
    <row r="942963" s="12" customFormat="1" x14ac:dyDescent="0.2"/>
    <row r="942964" s="12" customFormat="1" x14ac:dyDescent="0.2"/>
    <row r="942965" s="12" customFormat="1" x14ac:dyDescent="0.2"/>
    <row r="942966" s="12" customFormat="1" x14ac:dyDescent="0.2"/>
    <row r="942967" s="12" customFormat="1" x14ac:dyDescent="0.2"/>
    <row r="942968" s="12" customFormat="1" x14ac:dyDescent="0.2"/>
    <row r="942969" s="12" customFormat="1" x14ac:dyDescent="0.2"/>
    <row r="942970" s="12" customFormat="1" x14ac:dyDescent="0.2"/>
    <row r="942971" s="12" customFormat="1" x14ac:dyDescent="0.2"/>
    <row r="942972" s="12" customFormat="1" x14ac:dyDescent="0.2"/>
    <row r="942973" s="12" customFormat="1" x14ac:dyDescent="0.2"/>
    <row r="942974" s="12" customFormat="1" x14ac:dyDescent="0.2"/>
    <row r="942975" s="12" customFormat="1" x14ac:dyDescent="0.2"/>
    <row r="942976" s="12" customFormat="1" x14ac:dyDescent="0.2"/>
    <row r="942977" s="12" customFormat="1" x14ac:dyDescent="0.2"/>
    <row r="942978" s="12" customFormat="1" x14ac:dyDescent="0.2"/>
    <row r="942979" s="12" customFormat="1" x14ac:dyDescent="0.2"/>
    <row r="942980" s="12" customFormat="1" x14ac:dyDescent="0.2"/>
    <row r="942981" s="12" customFormat="1" x14ac:dyDescent="0.2"/>
    <row r="942982" s="12" customFormat="1" x14ac:dyDescent="0.2"/>
    <row r="942983" s="12" customFormat="1" x14ac:dyDescent="0.2"/>
    <row r="942984" s="12" customFormat="1" x14ac:dyDescent="0.2"/>
    <row r="942985" s="12" customFormat="1" x14ac:dyDescent="0.2"/>
    <row r="942986" s="12" customFormat="1" x14ac:dyDescent="0.2"/>
    <row r="942987" s="12" customFormat="1" x14ac:dyDescent="0.2"/>
    <row r="942988" s="12" customFormat="1" x14ac:dyDescent="0.2"/>
    <row r="942989" s="12" customFormat="1" x14ac:dyDescent="0.2"/>
    <row r="942990" s="12" customFormat="1" x14ac:dyDescent="0.2"/>
    <row r="942991" s="12" customFormat="1" x14ac:dyDescent="0.2"/>
    <row r="942992" s="12" customFormat="1" x14ac:dyDescent="0.2"/>
    <row r="942993" s="12" customFormat="1" x14ac:dyDescent="0.2"/>
    <row r="942994" s="12" customFormat="1" x14ac:dyDescent="0.2"/>
    <row r="942995" s="12" customFormat="1" x14ac:dyDescent="0.2"/>
    <row r="942996" s="12" customFormat="1" x14ac:dyDescent="0.2"/>
    <row r="942997" s="12" customFormat="1" x14ac:dyDescent="0.2"/>
    <row r="942998" s="12" customFormat="1" x14ac:dyDescent="0.2"/>
    <row r="942999" s="12" customFormat="1" x14ac:dyDescent="0.2"/>
    <row r="943000" s="12" customFormat="1" x14ac:dyDescent="0.2"/>
    <row r="943001" s="12" customFormat="1" x14ac:dyDescent="0.2"/>
    <row r="943002" s="12" customFormat="1" x14ac:dyDescent="0.2"/>
    <row r="943003" s="12" customFormat="1" x14ac:dyDescent="0.2"/>
    <row r="943004" s="12" customFormat="1" x14ac:dyDescent="0.2"/>
    <row r="943005" s="12" customFormat="1" x14ac:dyDescent="0.2"/>
    <row r="943006" s="12" customFormat="1" x14ac:dyDescent="0.2"/>
    <row r="943007" s="12" customFormat="1" x14ac:dyDescent="0.2"/>
    <row r="943008" s="12" customFormat="1" x14ac:dyDescent="0.2"/>
    <row r="943009" s="12" customFormat="1" x14ac:dyDescent="0.2"/>
    <row r="943010" s="12" customFormat="1" x14ac:dyDescent="0.2"/>
    <row r="943011" s="12" customFormat="1" x14ac:dyDescent="0.2"/>
    <row r="943012" s="12" customFormat="1" x14ac:dyDescent="0.2"/>
    <row r="943013" s="12" customFormat="1" x14ac:dyDescent="0.2"/>
    <row r="943014" s="12" customFormat="1" x14ac:dyDescent="0.2"/>
    <row r="943015" s="12" customFormat="1" x14ac:dyDescent="0.2"/>
    <row r="943016" s="12" customFormat="1" x14ac:dyDescent="0.2"/>
    <row r="943017" s="12" customFormat="1" x14ac:dyDescent="0.2"/>
    <row r="943018" s="12" customFormat="1" x14ac:dyDescent="0.2"/>
    <row r="943019" s="12" customFormat="1" x14ac:dyDescent="0.2"/>
    <row r="943020" s="12" customFormat="1" x14ac:dyDescent="0.2"/>
    <row r="943021" s="12" customFormat="1" x14ac:dyDescent="0.2"/>
    <row r="943022" s="12" customFormat="1" x14ac:dyDescent="0.2"/>
    <row r="943023" s="12" customFormat="1" x14ac:dyDescent="0.2"/>
    <row r="943024" s="12" customFormat="1" x14ac:dyDescent="0.2"/>
    <row r="943025" s="12" customFormat="1" x14ac:dyDescent="0.2"/>
    <row r="943026" s="12" customFormat="1" x14ac:dyDescent="0.2"/>
    <row r="943027" s="12" customFormat="1" x14ac:dyDescent="0.2"/>
    <row r="943028" s="12" customFormat="1" x14ac:dyDescent="0.2"/>
    <row r="943029" s="12" customFormat="1" x14ac:dyDescent="0.2"/>
    <row r="943030" s="12" customFormat="1" x14ac:dyDescent="0.2"/>
    <row r="943031" s="12" customFormat="1" x14ac:dyDescent="0.2"/>
    <row r="943032" s="12" customFormat="1" x14ac:dyDescent="0.2"/>
    <row r="943033" s="12" customFormat="1" x14ac:dyDescent="0.2"/>
    <row r="943034" s="12" customFormat="1" x14ac:dyDescent="0.2"/>
    <row r="943035" s="12" customFormat="1" x14ac:dyDescent="0.2"/>
    <row r="943036" s="12" customFormat="1" x14ac:dyDescent="0.2"/>
    <row r="943037" s="12" customFormat="1" x14ac:dyDescent="0.2"/>
    <row r="943038" s="12" customFormat="1" x14ac:dyDescent="0.2"/>
    <row r="943039" s="12" customFormat="1" x14ac:dyDescent="0.2"/>
    <row r="943040" s="12" customFormat="1" x14ac:dyDescent="0.2"/>
    <row r="943041" s="12" customFormat="1" x14ac:dyDescent="0.2"/>
    <row r="943042" s="12" customFormat="1" x14ac:dyDescent="0.2"/>
    <row r="943043" s="12" customFormat="1" x14ac:dyDescent="0.2"/>
    <row r="943044" s="12" customFormat="1" x14ac:dyDescent="0.2"/>
    <row r="943045" s="12" customFormat="1" x14ac:dyDescent="0.2"/>
    <row r="943046" s="12" customFormat="1" x14ac:dyDescent="0.2"/>
    <row r="943047" s="12" customFormat="1" x14ac:dyDescent="0.2"/>
    <row r="943048" s="12" customFormat="1" x14ac:dyDescent="0.2"/>
    <row r="943049" s="12" customFormat="1" x14ac:dyDescent="0.2"/>
    <row r="943050" s="12" customFormat="1" x14ac:dyDescent="0.2"/>
    <row r="943051" s="12" customFormat="1" x14ac:dyDescent="0.2"/>
    <row r="943052" s="12" customFormat="1" x14ac:dyDescent="0.2"/>
    <row r="943053" s="12" customFormat="1" x14ac:dyDescent="0.2"/>
    <row r="943054" s="12" customFormat="1" x14ac:dyDescent="0.2"/>
    <row r="943055" s="12" customFormat="1" x14ac:dyDescent="0.2"/>
    <row r="943056" s="12" customFormat="1" x14ac:dyDescent="0.2"/>
    <row r="943057" s="12" customFormat="1" x14ac:dyDescent="0.2"/>
    <row r="943058" s="12" customFormat="1" x14ac:dyDescent="0.2"/>
    <row r="943059" s="12" customFormat="1" x14ac:dyDescent="0.2"/>
    <row r="943060" s="12" customFormat="1" x14ac:dyDescent="0.2"/>
    <row r="943061" s="12" customFormat="1" x14ac:dyDescent="0.2"/>
    <row r="943062" s="12" customFormat="1" x14ac:dyDescent="0.2"/>
    <row r="943063" s="12" customFormat="1" x14ac:dyDescent="0.2"/>
    <row r="943064" s="12" customFormat="1" x14ac:dyDescent="0.2"/>
    <row r="943065" s="12" customFormat="1" x14ac:dyDescent="0.2"/>
    <row r="943066" s="12" customFormat="1" x14ac:dyDescent="0.2"/>
    <row r="943067" s="12" customFormat="1" x14ac:dyDescent="0.2"/>
    <row r="943068" s="12" customFormat="1" x14ac:dyDescent="0.2"/>
    <row r="943069" s="12" customFormat="1" x14ac:dyDescent="0.2"/>
    <row r="943070" s="12" customFormat="1" x14ac:dyDescent="0.2"/>
    <row r="943071" s="12" customFormat="1" x14ac:dyDescent="0.2"/>
    <row r="943072" s="12" customFormat="1" x14ac:dyDescent="0.2"/>
    <row r="943073" s="12" customFormat="1" x14ac:dyDescent="0.2"/>
    <row r="943074" s="12" customFormat="1" x14ac:dyDescent="0.2"/>
    <row r="943075" s="12" customFormat="1" x14ac:dyDescent="0.2"/>
    <row r="943076" s="12" customFormat="1" x14ac:dyDescent="0.2"/>
    <row r="943077" s="12" customFormat="1" x14ac:dyDescent="0.2"/>
    <row r="943078" s="12" customFormat="1" x14ac:dyDescent="0.2"/>
    <row r="943079" s="12" customFormat="1" x14ac:dyDescent="0.2"/>
    <row r="943080" s="12" customFormat="1" x14ac:dyDescent="0.2"/>
    <row r="943081" s="12" customFormat="1" x14ac:dyDescent="0.2"/>
    <row r="943082" s="12" customFormat="1" x14ac:dyDescent="0.2"/>
    <row r="943083" s="12" customFormat="1" x14ac:dyDescent="0.2"/>
    <row r="943084" s="12" customFormat="1" x14ac:dyDescent="0.2"/>
    <row r="943085" s="12" customFormat="1" x14ac:dyDescent="0.2"/>
    <row r="943086" s="12" customFormat="1" x14ac:dyDescent="0.2"/>
    <row r="943087" s="12" customFormat="1" x14ac:dyDescent="0.2"/>
    <row r="943088" s="12" customFormat="1" x14ac:dyDescent="0.2"/>
    <row r="943089" s="12" customFormat="1" x14ac:dyDescent="0.2"/>
    <row r="943090" s="12" customFormat="1" x14ac:dyDescent="0.2"/>
    <row r="943091" s="12" customFormat="1" x14ac:dyDescent="0.2"/>
    <row r="943092" s="12" customFormat="1" x14ac:dyDescent="0.2"/>
    <row r="943093" s="12" customFormat="1" x14ac:dyDescent="0.2"/>
    <row r="943094" s="12" customFormat="1" x14ac:dyDescent="0.2"/>
    <row r="943095" s="12" customFormat="1" x14ac:dyDescent="0.2"/>
    <row r="943096" s="12" customFormat="1" x14ac:dyDescent="0.2"/>
    <row r="943097" s="12" customFormat="1" x14ac:dyDescent="0.2"/>
    <row r="943098" s="12" customFormat="1" x14ac:dyDescent="0.2"/>
    <row r="943099" s="12" customFormat="1" x14ac:dyDescent="0.2"/>
    <row r="943100" s="12" customFormat="1" x14ac:dyDescent="0.2"/>
    <row r="943101" s="12" customFormat="1" x14ac:dyDescent="0.2"/>
    <row r="943102" s="12" customFormat="1" x14ac:dyDescent="0.2"/>
    <row r="943103" s="12" customFormat="1" x14ac:dyDescent="0.2"/>
    <row r="943104" s="12" customFormat="1" x14ac:dyDescent="0.2"/>
    <row r="943105" s="12" customFormat="1" x14ac:dyDescent="0.2"/>
    <row r="943106" s="12" customFormat="1" x14ac:dyDescent="0.2"/>
    <row r="943107" s="12" customFormat="1" x14ac:dyDescent="0.2"/>
    <row r="943108" s="12" customFormat="1" x14ac:dyDescent="0.2"/>
    <row r="943109" s="12" customFormat="1" x14ac:dyDescent="0.2"/>
    <row r="943110" s="12" customFormat="1" x14ac:dyDescent="0.2"/>
    <row r="943111" s="12" customFormat="1" x14ac:dyDescent="0.2"/>
    <row r="943112" s="12" customFormat="1" x14ac:dyDescent="0.2"/>
    <row r="943113" s="12" customFormat="1" x14ac:dyDescent="0.2"/>
    <row r="943114" s="12" customFormat="1" x14ac:dyDescent="0.2"/>
    <row r="943115" s="12" customFormat="1" x14ac:dyDescent="0.2"/>
    <row r="943116" s="12" customFormat="1" x14ac:dyDescent="0.2"/>
    <row r="943117" s="12" customFormat="1" x14ac:dyDescent="0.2"/>
    <row r="943118" s="12" customFormat="1" x14ac:dyDescent="0.2"/>
    <row r="943119" s="12" customFormat="1" x14ac:dyDescent="0.2"/>
    <row r="943120" s="12" customFormat="1" x14ac:dyDescent="0.2"/>
    <row r="943121" s="12" customFormat="1" x14ac:dyDescent="0.2"/>
    <row r="943122" s="12" customFormat="1" x14ac:dyDescent="0.2"/>
    <row r="943123" s="12" customFormat="1" x14ac:dyDescent="0.2"/>
    <row r="943124" s="12" customFormat="1" x14ac:dyDescent="0.2"/>
    <row r="943125" s="12" customFormat="1" x14ac:dyDescent="0.2"/>
    <row r="943126" s="12" customFormat="1" x14ac:dyDescent="0.2"/>
    <row r="943127" s="12" customFormat="1" x14ac:dyDescent="0.2"/>
    <row r="943128" s="12" customFormat="1" x14ac:dyDescent="0.2"/>
    <row r="943129" s="12" customFormat="1" x14ac:dyDescent="0.2"/>
    <row r="943130" s="12" customFormat="1" x14ac:dyDescent="0.2"/>
    <row r="943131" s="12" customFormat="1" x14ac:dyDescent="0.2"/>
    <row r="943132" s="12" customFormat="1" x14ac:dyDescent="0.2"/>
    <row r="943133" s="12" customFormat="1" x14ac:dyDescent="0.2"/>
    <row r="943134" s="12" customFormat="1" x14ac:dyDescent="0.2"/>
    <row r="943135" s="12" customFormat="1" x14ac:dyDescent="0.2"/>
    <row r="943136" s="12" customFormat="1" x14ac:dyDescent="0.2"/>
    <row r="943137" s="12" customFormat="1" x14ac:dyDescent="0.2"/>
    <row r="943138" s="12" customFormat="1" x14ac:dyDescent="0.2"/>
    <row r="943139" s="12" customFormat="1" x14ac:dyDescent="0.2"/>
    <row r="943140" s="12" customFormat="1" x14ac:dyDescent="0.2"/>
    <row r="943141" s="12" customFormat="1" x14ac:dyDescent="0.2"/>
    <row r="943142" s="12" customFormat="1" x14ac:dyDescent="0.2"/>
    <row r="943143" s="12" customFormat="1" x14ac:dyDescent="0.2"/>
    <row r="943144" s="12" customFormat="1" x14ac:dyDescent="0.2"/>
    <row r="943145" s="12" customFormat="1" x14ac:dyDescent="0.2"/>
    <row r="943146" s="12" customFormat="1" x14ac:dyDescent="0.2"/>
    <row r="943147" s="12" customFormat="1" x14ac:dyDescent="0.2"/>
    <row r="943148" s="12" customFormat="1" x14ac:dyDescent="0.2"/>
    <row r="943149" s="12" customFormat="1" x14ac:dyDescent="0.2"/>
    <row r="943150" s="12" customFormat="1" x14ac:dyDescent="0.2"/>
    <row r="943151" s="12" customFormat="1" x14ac:dyDescent="0.2"/>
    <row r="943152" s="12" customFormat="1" x14ac:dyDescent="0.2"/>
    <row r="943153" s="12" customFormat="1" x14ac:dyDescent="0.2"/>
    <row r="943154" s="12" customFormat="1" x14ac:dyDescent="0.2"/>
    <row r="943155" s="12" customFormat="1" x14ac:dyDescent="0.2"/>
    <row r="943156" s="12" customFormat="1" x14ac:dyDescent="0.2"/>
    <row r="943157" s="12" customFormat="1" x14ac:dyDescent="0.2"/>
    <row r="943158" s="12" customFormat="1" x14ac:dyDescent="0.2"/>
    <row r="943159" s="12" customFormat="1" x14ac:dyDescent="0.2"/>
    <row r="943160" s="12" customFormat="1" x14ac:dyDescent="0.2"/>
    <row r="943161" s="12" customFormat="1" x14ac:dyDescent="0.2"/>
    <row r="943162" s="12" customFormat="1" x14ac:dyDescent="0.2"/>
    <row r="943163" s="12" customFormat="1" x14ac:dyDescent="0.2"/>
    <row r="943164" s="12" customFormat="1" x14ac:dyDescent="0.2"/>
    <row r="943165" s="12" customFormat="1" x14ac:dyDescent="0.2"/>
    <row r="943166" s="12" customFormat="1" x14ac:dyDescent="0.2"/>
    <row r="943167" s="12" customFormat="1" x14ac:dyDescent="0.2"/>
    <row r="943168" s="12" customFormat="1" x14ac:dyDescent="0.2"/>
    <row r="943169" s="12" customFormat="1" x14ac:dyDescent="0.2"/>
    <row r="943170" s="12" customFormat="1" x14ac:dyDescent="0.2"/>
    <row r="943171" s="12" customFormat="1" x14ac:dyDescent="0.2"/>
    <row r="943172" s="12" customFormat="1" x14ac:dyDescent="0.2"/>
    <row r="943173" s="12" customFormat="1" x14ac:dyDescent="0.2"/>
    <row r="943174" s="12" customFormat="1" x14ac:dyDescent="0.2"/>
    <row r="943175" s="12" customFormat="1" x14ac:dyDescent="0.2"/>
    <row r="943176" s="12" customFormat="1" x14ac:dyDescent="0.2"/>
    <row r="943177" s="12" customFormat="1" x14ac:dyDescent="0.2"/>
    <row r="943178" s="12" customFormat="1" x14ac:dyDescent="0.2"/>
    <row r="943179" s="12" customFormat="1" x14ac:dyDescent="0.2"/>
    <row r="943180" s="12" customFormat="1" x14ac:dyDescent="0.2"/>
    <row r="943181" s="12" customFormat="1" x14ac:dyDescent="0.2"/>
    <row r="943182" s="12" customFormat="1" x14ac:dyDescent="0.2"/>
    <row r="943183" s="12" customFormat="1" x14ac:dyDescent="0.2"/>
    <row r="943184" s="12" customFormat="1" x14ac:dyDescent="0.2"/>
    <row r="943185" s="12" customFormat="1" x14ac:dyDescent="0.2"/>
    <row r="943186" s="12" customFormat="1" x14ac:dyDescent="0.2"/>
    <row r="943187" s="12" customFormat="1" x14ac:dyDescent="0.2"/>
    <row r="943188" s="12" customFormat="1" x14ac:dyDescent="0.2"/>
    <row r="943189" s="12" customFormat="1" x14ac:dyDescent="0.2"/>
    <row r="943190" s="12" customFormat="1" x14ac:dyDescent="0.2"/>
    <row r="943191" s="12" customFormat="1" x14ac:dyDescent="0.2"/>
    <row r="943192" s="12" customFormat="1" x14ac:dyDescent="0.2"/>
    <row r="943193" s="12" customFormat="1" x14ac:dyDescent="0.2"/>
    <row r="943194" s="12" customFormat="1" x14ac:dyDescent="0.2"/>
    <row r="943195" s="12" customFormat="1" x14ac:dyDescent="0.2"/>
    <row r="943196" s="12" customFormat="1" x14ac:dyDescent="0.2"/>
    <row r="943197" s="12" customFormat="1" x14ac:dyDescent="0.2"/>
    <row r="943198" s="12" customFormat="1" x14ac:dyDescent="0.2"/>
    <row r="943199" s="12" customFormat="1" x14ac:dyDescent="0.2"/>
    <row r="943200" s="12" customFormat="1" x14ac:dyDescent="0.2"/>
    <row r="943201" s="12" customFormat="1" x14ac:dyDescent="0.2"/>
    <row r="943202" s="12" customFormat="1" x14ac:dyDescent="0.2"/>
    <row r="943203" s="12" customFormat="1" x14ac:dyDescent="0.2"/>
    <row r="943204" s="12" customFormat="1" x14ac:dyDescent="0.2"/>
    <row r="943205" s="12" customFormat="1" x14ac:dyDescent="0.2"/>
    <row r="943206" s="12" customFormat="1" x14ac:dyDescent="0.2"/>
    <row r="943207" s="12" customFormat="1" x14ac:dyDescent="0.2"/>
    <row r="943208" s="12" customFormat="1" x14ac:dyDescent="0.2"/>
    <row r="943209" s="12" customFormat="1" x14ac:dyDescent="0.2"/>
    <row r="943210" s="12" customFormat="1" x14ac:dyDescent="0.2"/>
    <row r="943211" s="12" customFormat="1" x14ac:dyDescent="0.2"/>
    <row r="943212" s="12" customFormat="1" x14ac:dyDescent="0.2"/>
    <row r="943213" s="12" customFormat="1" x14ac:dyDescent="0.2"/>
    <row r="943214" s="12" customFormat="1" x14ac:dyDescent="0.2"/>
    <row r="943215" s="12" customFormat="1" x14ac:dyDescent="0.2"/>
    <row r="943216" s="12" customFormat="1" x14ac:dyDescent="0.2"/>
    <row r="943217" s="12" customFormat="1" x14ac:dyDescent="0.2"/>
    <row r="943218" s="12" customFormat="1" x14ac:dyDescent="0.2"/>
    <row r="943219" s="12" customFormat="1" x14ac:dyDescent="0.2"/>
    <row r="943220" s="12" customFormat="1" x14ac:dyDescent="0.2"/>
    <row r="943221" s="12" customFormat="1" x14ac:dyDescent="0.2"/>
    <row r="943222" s="12" customFormat="1" x14ac:dyDescent="0.2"/>
    <row r="943223" s="12" customFormat="1" x14ac:dyDescent="0.2"/>
    <row r="943224" s="12" customFormat="1" x14ac:dyDescent="0.2"/>
    <row r="943225" s="12" customFormat="1" x14ac:dyDescent="0.2"/>
    <row r="943226" s="12" customFormat="1" x14ac:dyDescent="0.2"/>
    <row r="943227" s="12" customFormat="1" x14ac:dyDescent="0.2"/>
    <row r="943228" s="12" customFormat="1" x14ac:dyDescent="0.2"/>
    <row r="943229" s="12" customFormat="1" x14ac:dyDescent="0.2"/>
    <row r="943230" s="12" customFormat="1" x14ac:dyDescent="0.2"/>
    <row r="943231" s="12" customFormat="1" x14ac:dyDescent="0.2"/>
    <row r="943232" s="12" customFormat="1" x14ac:dyDescent="0.2"/>
    <row r="943233" s="12" customFormat="1" x14ac:dyDescent="0.2"/>
    <row r="943234" s="12" customFormat="1" x14ac:dyDescent="0.2"/>
    <row r="943235" s="12" customFormat="1" x14ac:dyDescent="0.2"/>
    <row r="943236" s="12" customFormat="1" x14ac:dyDescent="0.2"/>
    <row r="943237" s="12" customFormat="1" x14ac:dyDescent="0.2"/>
    <row r="943238" s="12" customFormat="1" x14ac:dyDescent="0.2"/>
    <row r="943239" s="12" customFormat="1" x14ac:dyDescent="0.2"/>
    <row r="943240" s="12" customFormat="1" x14ac:dyDescent="0.2"/>
    <row r="943241" s="12" customFormat="1" x14ac:dyDescent="0.2"/>
    <row r="943242" s="12" customFormat="1" x14ac:dyDescent="0.2"/>
    <row r="943243" s="12" customFormat="1" x14ac:dyDescent="0.2"/>
    <row r="943244" s="12" customFormat="1" x14ac:dyDescent="0.2"/>
    <row r="943245" s="12" customFormat="1" x14ac:dyDescent="0.2"/>
    <row r="943246" s="12" customFormat="1" x14ac:dyDescent="0.2"/>
    <row r="943247" s="12" customFormat="1" x14ac:dyDescent="0.2"/>
    <row r="943248" s="12" customFormat="1" x14ac:dyDescent="0.2"/>
    <row r="943249" s="12" customFormat="1" x14ac:dyDescent="0.2"/>
    <row r="943250" s="12" customFormat="1" x14ac:dyDescent="0.2"/>
    <row r="943251" s="12" customFormat="1" x14ac:dyDescent="0.2"/>
    <row r="943252" s="12" customFormat="1" x14ac:dyDescent="0.2"/>
    <row r="943253" s="12" customFormat="1" x14ac:dyDescent="0.2"/>
    <row r="943254" s="12" customFormat="1" x14ac:dyDescent="0.2"/>
    <row r="943255" s="12" customFormat="1" x14ac:dyDescent="0.2"/>
    <row r="943256" s="12" customFormat="1" x14ac:dyDescent="0.2"/>
    <row r="943257" s="12" customFormat="1" x14ac:dyDescent="0.2"/>
    <row r="943258" s="12" customFormat="1" x14ac:dyDescent="0.2"/>
    <row r="943259" s="12" customFormat="1" x14ac:dyDescent="0.2"/>
    <row r="943260" s="12" customFormat="1" x14ac:dyDescent="0.2"/>
    <row r="943261" s="12" customFormat="1" x14ac:dyDescent="0.2"/>
    <row r="943262" s="12" customFormat="1" x14ac:dyDescent="0.2"/>
    <row r="943263" s="12" customFormat="1" x14ac:dyDescent="0.2"/>
    <row r="943264" s="12" customFormat="1" x14ac:dyDescent="0.2"/>
    <row r="943265" s="12" customFormat="1" x14ac:dyDescent="0.2"/>
    <row r="943266" s="12" customFormat="1" x14ac:dyDescent="0.2"/>
    <row r="943267" s="12" customFormat="1" x14ac:dyDescent="0.2"/>
    <row r="943268" s="12" customFormat="1" x14ac:dyDescent="0.2"/>
    <row r="943269" s="12" customFormat="1" x14ac:dyDescent="0.2"/>
    <row r="943270" s="12" customFormat="1" x14ac:dyDescent="0.2"/>
    <row r="943271" s="12" customFormat="1" x14ac:dyDescent="0.2"/>
    <row r="943272" s="12" customFormat="1" x14ac:dyDescent="0.2"/>
    <row r="943273" s="12" customFormat="1" x14ac:dyDescent="0.2"/>
    <row r="943274" s="12" customFormat="1" x14ac:dyDescent="0.2"/>
    <row r="943275" s="12" customFormat="1" x14ac:dyDescent="0.2"/>
    <row r="943276" s="12" customFormat="1" x14ac:dyDescent="0.2"/>
    <row r="943277" s="12" customFormat="1" x14ac:dyDescent="0.2"/>
    <row r="943278" s="12" customFormat="1" x14ac:dyDescent="0.2"/>
    <row r="943279" s="12" customFormat="1" x14ac:dyDescent="0.2"/>
    <row r="943280" s="12" customFormat="1" x14ac:dyDescent="0.2"/>
    <row r="943281" s="12" customFormat="1" x14ac:dyDescent="0.2"/>
    <row r="943282" s="12" customFormat="1" x14ac:dyDescent="0.2"/>
    <row r="943283" s="12" customFormat="1" x14ac:dyDescent="0.2"/>
    <row r="943284" s="12" customFormat="1" x14ac:dyDescent="0.2"/>
    <row r="943285" s="12" customFormat="1" x14ac:dyDescent="0.2"/>
    <row r="943286" s="12" customFormat="1" x14ac:dyDescent="0.2"/>
    <row r="943287" s="12" customFormat="1" x14ac:dyDescent="0.2"/>
    <row r="943288" s="12" customFormat="1" x14ac:dyDescent="0.2"/>
    <row r="943289" s="12" customFormat="1" x14ac:dyDescent="0.2"/>
    <row r="943290" s="12" customFormat="1" x14ac:dyDescent="0.2"/>
    <row r="943291" s="12" customFormat="1" x14ac:dyDescent="0.2"/>
    <row r="943292" s="12" customFormat="1" x14ac:dyDescent="0.2"/>
    <row r="943293" s="12" customFormat="1" x14ac:dyDescent="0.2"/>
    <row r="943294" s="12" customFormat="1" x14ac:dyDescent="0.2"/>
    <row r="943295" s="12" customFormat="1" x14ac:dyDescent="0.2"/>
    <row r="943296" s="12" customFormat="1" x14ac:dyDescent="0.2"/>
    <row r="943297" s="12" customFormat="1" x14ac:dyDescent="0.2"/>
    <row r="943298" s="12" customFormat="1" x14ac:dyDescent="0.2"/>
    <row r="943299" s="12" customFormat="1" x14ac:dyDescent="0.2"/>
    <row r="943300" s="12" customFormat="1" x14ac:dyDescent="0.2"/>
    <row r="943301" s="12" customFormat="1" x14ac:dyDescent="0.2"/>
    <row r="943302" s="12" customFormat="1" x14ac:dyDescent="0.2"/>
    <row r="943303" s="12" customFormat="1" x14ac:dyDescent="0.2"/>
    <row r="943304" s="12" customFormat="1" x14ac:dyDescent="0.2"/>
    <row r="943305" s="12" customFormat="1" x14ac:dyDescent="0.2"/>
    <row r="943306" s="12" customFormat="1" x14ac:dyDescent="0.2"/>
    <row r="943307" s="12" customFormat="1" x14ac:dyDescent="0.2"/>
    <row r="943308" s="12" customFormat="1" x14ac:dyDescent="0.2"/>
    <row r="943309" s="12" customFormat="1" x14ac:dyDescent="0.2"/>
    <row r="943310" s="12" customFormat="1" x14ac:dyDescent="0.2"/>
    <row r="943311" s="12" customFormat="1" x14ac:dyDescent="0.2"/>
    <row r="943312" s="12" customFormat="1" x14ac:dyDescent="0.2"/>
    <row r="943313" s="12" customFormat="1" x14ac:dyDescent="0.2"/>
    <row r="943314" s="12" customFormat="1" x14ac:dyDescent="0.2"/>
    <row r="943315" s="12" customFormat="1" x14ac:dyDescent="0.2"/>
    <row r="943316" s="12" customFormat="1" x14ac:dyDescent="0.2"/>
    <row r="943317" s="12" customFormat="1" x14ac:dyDescent="0.2"/>
    <row r="943318" s="12" customFormat="1" x14ac:dyDescent="0.2"/>
    <row r="943319" s="12" customFormat="1" x14ac:dyDescent="0.2"/>
    <row r="943320" s="12" customFormat="1" x14ac:dyDescent="0.2"/>
    <row r="943321" s="12" customFormat="1" x14ac:dyDescent="0.2"/>
    <row r="943322" s="12" customFormat="1" x14ac:dyDescent="0.2"/>
    <row r="943323" s="12" customFormat="1" x14ac:dyDescent="0.2"/>
    <row r="943324" s="12" customFormat="1" x14ac:dyDescent="0.2"/>
    <row r="943325" s="12" customFormat="1" x14ac:dyDescent="0.2"/>
    <row r="943326" s="12" customFormat="1" x14ac:dyDescent="0.2"/>
    <row r="943327" s="12" customFormat="1" x14ac:dyDescent="0.2"/>
    <row r="943328" s="12" customFormat="1" x14ac:dyDescent="0.2"/>
    <row r="943329" s="12" customFormat="1" x14ac:dyDescent="0.2"/>
    <row r="943330" s="12" customFormat="1" x14ac:dyDescent="0.2"/>
    <row r="943331" s="12" customFormat="1" x14ac:dyDescent="0.2"/>
    <row r="943332" s="12" customFormat="1" x14ac:dyDescent="0.2"/>
    <row r="943333" s="12" customFormat="1" x14ac:dyDescent="0.2"/>
    <row r="943334" s="12" customFormat="1" x14ac:dyDescent="0.2"/>
    <row r="943335" s="12" customFormat="1" x14ac:dyDescent="0.2"/>
    <row r="943336" s="12" customFormat="1" x14ac:dyDescent="0.2"/>
    <row r="943337" s="12" customFormat="1" x14ac:dyDescent="0.2"/>
    <row r="943338" s="12" customFormat="1" x14ac:dyDescent="0.2"/>
    <row r="943339" s="12" customFormat="1" x14ac:dyDescent="0.2"/>
    <row r="943340" s="12" customFormat="1" x14ac:dyDescent="0.2"/>
    <row r="943341" s="12" customFormat="1" x14ac:dyDescent="0.2"/>
    <row r="943342" s="12" customFormat="1" x14ac:dyDescent="0.2"/>
    <row r="943343" s="12" customFormat="1" x14ac:dyDescent="0.2"/>
    <row r="943344" s="12" customFormat="1" x14ac:dyDescent="0.2"/>
    <row r="943345" s="12" customFormat="1" x14ac:dyDescent="0.2"/>
    <row r="943346" s="12" customFormat="1" x14ac:dyDescent="0.2"/>
    <row r="943347" s="12" customFormat="1" x14ac:dyDescent="0.2"/>
    <row r="943348" s="12" customFormat="1" x14ac:dyDescent="0.2"/>
    <row r="943349" s="12" customFormat="1" x14ac:dyDescent="0.2"/>
    <row r="943350" s="12" customFormat="1" x14ac:dyDescent="0.2"/>
    <row r="943351" s="12" customFormat="1" x14ac:dyDescent="0.2"/>
    <row r="943352" s="12" customFormat="1" x14ac:dyDescent="0.2"/>
    <row r="943353" s="12" customFormat="1" x14ac:dyDescent="0.2"/>
    <row r="943354" s="12" customFormat="1" x14ac:dyDescent="0.2"/>
    <row r="943355" s="12" customFormat="1" x14ac:dyDescent="0.2"/>
    <row r="943356" s="12" customFormat="1" x14ac:dyDescent="0.2"/>
    <row r="943357" s="12" customFormat="1" x14ac:dyDescent="0.2"/>
    <row r="943358" s="12" customFormat="1" x14ac:dyDescent="0.2"/>
    <row r="943359" s="12" customFormat="1" x14ac:dyDescent="0.2"/>
    <row r="943360" s="12" customFormat="1" x14ac:dyDescent="0.2"/>
    <row r="943361" s="12" customFormat="1" x14ac:dyDescent="0.2"/>
    <row r="943362" s="12" customFormat="1" x14ac:dyDescent="0.2"/>
    <row r="943363" s="12" customFormat="1" x14ac:dyDescent="0.2"/>
    <row r="943364" s="12" customFormat="1" x14ac:dyDescent="0.2"/>
    <row r="943365" s="12" customFormat="1" x14ac:dyDescent="0.2"/>
    <row r="943366" s="12" customFormat="1" x14ac:dyDescent="0.2"/>
    <row r="943367" s="12" customFormat="1" x14ac:dyDescent="0.2"/>
    <row r="943368" s="12" customFormat="1" x14ac:dyDescent="0.2"/>
    <row r="943369" s="12" customFormat="1" x14ac:dyDescent="0.2"/>
    <row r="943370" s="12" customFormat="1" x14ac:dyDescent="0.2"/>
    <row r="943371" s="12" customFormat="1" x14ac:dyDescent="0.2"/>
    <row r="943372" s="12" customFormat="1" x14ac:dyDescent="0.2"/>
    <row r="943373" s="12" customFormat="1" x14ac:dyDescent="0.2"/>
    <row r="943374" s="12" customFormat="1" x14ac:dyDescent="0.2"/>
    <row r="943375" s="12" customFormat="1" x14ac:dyDescent="0.2"/>
    <row r="943376" s="12" customFormat="1" x14ac:dyDescent="0.2"/>
    <row r="943377" s="12" customFormat="1" x14ac:dyDescent="0.2"/>
    <row r="943378" s="12" customFormat="1" x14ac:dyDescent="0.2"/>
    <row r="943379" s="12" customFormat="1" x14ac:dyDescent="0.2"/>
    <row r="943380" s="12" customFormat="1" x14ac:dyDescent="0.2"/>
    <row r="943381" s="12" customFormat="1" x14ac:dyDescent="0.2"/>
    <row r="943382" s="12" customFormat="1" x14ac:dyDescent="0.2"/>
    <row r="943383" s="12" customFormat="1" x14ac:dyDescent="0.2"/>
    <row r="943384" s="12" customFormat="1" x14ac:dyDescent="0.2"/>
    <row r="943385" s="12" customFormat="1" x14ac:dyDescent="0.2"/>
    <row r="943386" s="12" customFormat="1" x14ac:dyDescent="0.2"/>
    <row r="943387" s="12" customFormat="1" x14ac:dyDescent="0.2"/>
    <row r="943388" s="12" customFormat="1" x14ac:dyDescent="0.2"/>
    <row r="943389" s="12" customFormat="1" x14ac:dyDescent="0.2"/>
    <row r="943390" s="12" customFormat="1" x14ac:dyDescent="0.2"/>
    <row r="943391" s="12" customFormat="1" x14ac:dyDescent="0.2"/>
    <row r="943392" s="12" customFormat="1" x14ac:dyDescent="0.2"/>
    <row r="943393" s="12" customFormat="1" x14ac:dyDescent="0.2"/>
    <row r="943394" s="12" customFormat="1" x14ac:dyDescent="0.2"/>
    <row r="943395" s="12" customFormat="1" x14ac:dyDescent="0.2"/>
    <row r="943396" s="12" customFormat="1" x14ac:dyDescent="0.2"/>
    <row r="943397" s="12" customFormat="1" x14ac:dyDescent="0.2"/>
    <row r="943398" s="12" customFormat="1" x14ac:dyDescent="0.2"/>
    <row r="943399" s="12" customFormat="1" x14ac:dyDescent="0.2"/>
    <row r="943400" s="12" customFormat="1" x14ac:dyDescent="0.2"/>
    <row r="943401" s="12" customFormat="1" x14ac:dyDescent="0.2"/>
    <row r="943402" s="12" customFormat="1" x14ac:dyDescent="0.2"/>
    <row r="943403" s="12" customFormat="1" x14ac:dyDescent="0.2"/>
    <row r="943404" s="12" customFormat="1" x14ac:dyDescent="0.2"/>
    <row r="943405" s="12" customFormat="1" x14ac:dyDescent="0.2"/>
    <row r="943406" s="12" customFormat="1" x14ac:dyDescent="0.2"/>
    <row r="943407" s="12" customFormat="1" x14ac:dyDescent="0.2"/>
    <row r="943408" s="12" customFormat="1" x14ac:dyDescent="0.2"/>
    <row r="943409" s="12" customFormat="1" x14ac:dyDescent="0.2"/>
    <row r="943410" s="12" customFormat="1" x14ac:dyDescent="0.2"/>
    <row r="943411" s="12" customFormat="1" x14ac:dyDescent="0.2"/>
    <row r="943412" s="12" customFormat="1" x14ac:dyDescent="0.2"/>
    <row r="943413" s="12" customFormat="1" x14ac:dyDescent="0.2"/>
    <row r="943414" s="12" customFormat="1" x14ac:dyDescent="0.2"/>
    <row r="943415" s="12" customFormat="1" x14ac:dyDescent="0.2"/>
    <row r="943416" s="12" customFormat="1" x14ac:dyDescent="0.2"/>
    <row r="943417" s="12" customFormat="1" x14ac:dyDescent="0.2"/>
    <row r="943418" s="12" customFormat="1" x14ac:dyDescent="0.2"/>
    <row r="943419" s="12" customFormat="1" x14ac:dyDescent="0.2"/>
    <row r="943420" s="12" customFormat="1" x14ac:dyDescent="0.2"/>
    <row r="943421" s="12" customFormat="1" x14ac:dyDescent="0.2"/>
    <row r="943422" s="12" customFormat="1" x14ac:dyDescent="0.2"/>
    <row r="943423" s="12" customFormat="1" x14ac:dyDescent="0.2"/>
    <row r="943424" s="12" customFormat="1" x14ac:dyDescent="0.2"/>
    <row r="943425" s="12" customFormat="1" x14ac:dyDescent="0.2"/>
    <row r="943426" s="12" customFormat="1" x14ac:dyDescent="0.2"/>
    <row r="943427" s="12" customFormat="1" x14ac:dyDescent="0.2"/>
    <row r="943428" s="12" customFormat="1" x14ac:dyDescent="0.2"/>
    <row r="943429" s="12" customFormat="1" x14ac:dyDescent="0.2"/>
    <row r="943430" s="12" customFormat="1" x14ac:dyDescent="0.2"/>
    <row r="943431" s="12" customFormat="1" x14ac:dyDescent="0.2"/>
    <row r="943432" s="12" customFormat="1" x14ac:dyDescent="0.2"/>
    <row r="943433" s="12" customFormat="1" x14ac:dyDescent="0.2"/>
    <row r="943434" s="12" customFormat="1" x14ac:dyDescent="0.2"/>
    <row r="943435" s="12" customFormat="1" x14ac:dyDescent="0.2"/>
    <row r="943436" s="12" customFormat="1" x14ac:dyDescent="0.2"/>
    <row r="943437" s="12" customFormat="1" x14ac:dyDescent="0.2"/>
    <row r="943438" s="12" customFormat="1" x14ac:dyDescent="0.2"/>
    <row r="943439" s="12" customFormat="1" x14ac:dyDescent="0.2"/>
    <row r="943440" s="12" customFormat="1" x14ac:dyDescent="0.2"/>
    <row r="943441" s="12" customFormat="1" x14ac:dyDescent="0.2"/>
    <row r="943442" s="12" customFormat="1" x14ac:dyDescent="0.2"/>
    <row r="943443" s="12" customFormat="1" x14ac:dyDescent="0.2"/>
    <row r="943444" s="12" customFormat="1" x14ac:dyDescent="0.2"/>
    <row r="943445" s="12" customFormat="1" x14ac:dyDescent="0.2"/>
    <row r="943446" s="12" customFormat="1" x14ac:dyDescent="0.2"/>
    <row r="943447" s="12" customFormat="1" x14ac:dyDescent="0.2"/>
    <row r="943448" s="12" customFormat="1" x14ac:dyDescent="0.2"/>
    <row r="943449" s="12" customFormat="1" x14ac:dyDescent="0.2"/>
    <row r="943450" s="12" customFormat="1" x14ac:dyDescent="0.2"/>
    <row r="943451" s="12" customFormat="1" x14ac:dyDescent="0.2"/>
    <row r="943452" s="12" customFormat="1" x14ac:dyDescent="0.2"/>
    <row r="943453" s="12" customFormat="1" x14ac:dyDescent="0.2"/>
    <row r="943454" s="12" customFormat="1" x14ac:dyDescent="0.2"/>
    <row r="943455" s="12" customFormat="1" x14ac:dyDescent="0.2"/>
    <row r="943456" s="12" customFormat="1" x14ac:dyDescent="0.2"/>
    <row r="943457" s="12" customFormat="1" x14ac:dyDescent="0.2"/>
    <row r="943458" s="12" customFormat="1" x14ac:dyDescent="0.2"/>
    <row r="943459" s="12" customFormat="1" x14ac:dyDescent="0.2"/>
    <row r="943460" s="12" customFormat="1" x14ac:dyDescent="0.2"/>
    <row r="943461" s="12" customFormat="1" x14ac:dyDescent="0.2"/>
    <row r="943462" s="12" customFormat="1" x14ac:dyDescent="0.2"/>
    <row r="943463" s="12" customFormat="1" x14ac:dyDescent="0.2"/>
    <row r="943464" s="12" customFormat="1" x14ac:dyDescent="0.2"/>
    <row r="943465" s="12" customFormat="1" x14ac:dyDescent="0.2"/>
    <row r="943466" s="12" customFormat="1" x14ac:dyDescent="0.2"/>
    <row r="943467" s="12" customFormat="1" x14ac:dyDescent="0.2"/>
    <row r="943468" s="12" customFormat="1" x14ac:dyDescent="0.2"/>
    <row r="943469" s="12" customFormat="1" x14ac:dyDescent="0.2"/>
    <row r="943470" s="12" customFormat="1" x14ac:dyDescent="0.2"/>
    <row r="943471" s="12" customFormat="1" x14ac:dyDescent="0.2"/>
    <row r="943472" s="12" customFormat="1" x14ac:dyDescent="0.2"/>
    <row r="943473" s="12" customFormat="1" x14ac:dyDescent="0.2"/>
    <row r="943474" s="12" customFormat="1" x14ac:dyDescent="0.2"/>
    <row r="943475" s="12" customFormat="1" x14ac:dyDescent="0.2"/>
    <row r="943476" s="12" customFormat="1" x14ac:dyDescent="0.2"/>
    <row r="943477" s="12" customFormat="1" x14ac:dyDescent="0.2"/>
    <row r="943478" s="12" customFormat="1" x14ac:dyDescent="0.2"/>
    <row r="943479" s="12" customFormat="1" x14ac:dyDescent="0.2"/>
    <row r="943480" s="12" customFormat="1" x14ac:dyDescent="0.2"/>
    <row r="943481" s="12" customFormat="1" x14ac:dyDescent="0.2"/>
    <row r="943482" s="12" customFormat="1" x14ac:dyDescent="0.2"/>
    <row r="943483" s="12" customFormat="1" x14ac:dyDescent="0.2"/>
    <row r="943484" s="12" customFormat="1" x14ac:dyDescent="0.2"/>
    <row r="943485" s="12" customFormat="1" x14ac:dyDescent="0.2"/>
    <row r="943486" s="12" customFormat="1" x14ac:dyDescent="0.2"/>
    <row r="943487" s="12" customFormat="1" x14ac:dyDescent="0.2"/>
    <row r="943488" s="12" customFormat="1" x14ac:dyDescent="0.2"/>
    <row r="943489" s="12" customFormat="1" x14ac:dyDescent="0.2"/>
    <row r="943490" s="12" customFormat="1" x14ac:dyDescent="0.2"/>
    <row r="943491" s="12" customFormat="1" x14ac:dyDescent="0.2"/>
    <row r="943492" s="12" customFormat="1" x14ac:dyDescent="0.2"/>
    <row r="943493" s="12" customFormat="1" x14ac:dyDescent="0.2"/>
    <row r="943494" s="12" customFormat="1" x14ac:dyDescent="0.2"/>
    <row r="943495" s="12" customFormat="1" x14ac:dyDescent="0.2"/>
    <row r="943496" s="12" customFormat="1" x14ac:dyDescent="0.2"/>
    <row r="943497" s="12" customFormat="1" x14ac:dyDescent="0.2"/>
    <row r="943498" s="12" customFormat="1" x14ac:dyDescent="0.2"/>
    <row r="943499" s="12" customFormat="1" x14ac:dyDescent="0.2"/>
    <row r="943500" s="12" customFormat="1" x14ac:dyDescent="0.2"/>
    <row r="943501" s="12" customFormat="1" x14ac:dyDescent="0.2"/>
    <row r="943502" s="12" customFormat="1" x14ac:dyDescent="0.2"/>
    <row r="943503" s="12" customFormat="1" x14ac:dyDescent="0.2"/>
    <row r="943504" s="12" customFormat="1" x14ac:dyDescent="0.2"/>
    <row r="943505" s="12" customFormat="1" x14ac:dyDescent="0.2"/>
    <row r="943506" s="12" customFormat="1" x14ac:dyDescent="0.2"/>
    <row r="943507" s="12" customFormat="1" x14ac:dyDescent="0.2"/>
    <row r="943508" s="12" customFormat="1" x14ac:dyDescent="0.2"/>
    <row r="943509" s="12" customFormat="1" x14ac:dyDescent="0.2"/>
    <row r="943510" s="12" customFormat="1" x14ac:dyDescent="0.2"/>
    <row r="943511" s="12" customFormat="1" x14ac:dyDescent="0.2"/>
    <row r="943512" s="12" customFormat="1" x14ac:dyDescent="0.2"/>
    <row r="943513" s="12" customFormat="1" x14ac:dyDescent="0.2"/>
    <row r="943514" s="12" customFormat="1" x14ac:dyDescent="0.2"/>
    <row r="943515" s="12" customFormat="1" x14ac:dyDescent="0.2"/>
    <row r="943516" s="12" customFormat="1" x14ac:dyDescent="0.2"/>
    <row r="943517" s="12" customFormat="1" x14ac:dyDescent="0.2"/>
    <row r="943518" s="12" customFormat="1" x14ac:dyDescent="0.2"/>
    <row r="943519" s="12" customFormat="1" x14ac:dyDescent="0.2"/>
    <row r="943520" s="12" customFormat="1" x14ac:dyDescent="0.2"/>
    <row r="943521" s="12" customFormat="1" x14ac:dyDescent="0.2"/>
    <row r="943522" s="12" customFormat="1" x14ac:dyDescent="0.2"/>
    <row r="943523" s="12" customFormat="1" x14ac:dyDescent="0.2"/>
    <row r="943524" s="12" customFormat="1" x14ac:dyDescent="0.2"/>
    <row r="943525" s="12" customFormat="1" x14ac:dyDescent="0.2"/>
    <row r="943526" s="12" customFormat="1" x14ac:dyDescent="0.2"/>
    <row r="943527" s="12" customFormat="1" x14ac:dyDescent="0.2"/>
    <row r="943528" s="12" customFormat="1" x14ac:dyDescent="0.2"/>
    <row r="943529" s="12" customFormat="1" x14ac:dyDescent="0.2"/>
    <row r="943530" s="12" customFormat="1" x14ac:dyDescent="0.2"/>
    <row r="943531" s="12" customFormat="1" x14ac:dyDescent="0.2"/>
    <row r="943532" s="12" customFormat="1" x14ac:dyDescent="0.2"/>
    <row r="943533" s="12" customFormat="1" x14ac:dyDescent="0.2"/>
    <row r="943534" s="12" customFormat="1" x14ac:dyDescent="0.2"/>
    <row r="943535" s="12" customFormat="1" x14ac:dyDescent="0.2"/>
    <row r="943536" s="12" customFormat="1" x14ac:dyDescent="0.2"/>
    <row r="943537" s="12" customFormat="1" x14ac:dyDescent="0.2"/>
    <row r="943538" s="12" customFormat="1" x14ac:dyDescent="0.2"/>
    <row r="943539" s="12" customFormat="1" x14ac:dyDescent="0.2"/>
    <row r="943540" s="12" customFormat="1" x14ac:dyDescent="0.2"/>
    <row r="943541" s="12" customFormat="1" x14ac:dyDescent="0.2"/>
    <row r="943542" s="12" customFormat="1" x14ac:dyDescent="0.2"/>
    <row r="943543" s="12" customFormat="1" x14ac:dyDescent="0.2"/>
    <row r="943544" s="12" customFormat="1" x14ac:dyDescent="0.2"/>
    <row r="943545" s="12" customFormat="1" x14ac:dyDescent="0.2"/>
    <row r="943546" s="12" customFormat="1" x14ac:dyDescent="0.2"/>
    <row r="943547" s="12" customFormat="1" x14ac:dyDescent="0.2"/>
    <row r="943548" s="12" customFormat="1" x14ac:dyDescent="0.2"/>
    <row r="943549" s="12" customFormat="1" x14ac:dyDescent="0.2"/>
    <row r="943550" s="12" customFormat="1" x14ac:dyDescent="0.2"/>
    <row r="943551" s="12" customFormat="1" x14ac:dyDescent="0.2"/>
    <row r="943552" s="12" customFormat="1" x14ac:dyDescent="0.2"/>
    <row r="943553" s="12" customFormat="1" x14ac:dyDescent="0.2"/>
    <row r="943554" s="12" customFormat="1" x14ac:dyDescent="0.2"/>
    <row r="943555" s="12" customFormat="1" x14ac:dyDescent="0.2"/>
    <row r="943556" s="12" customFormat="1" x14ac:dyDescent="0.2"/>
    <row r="943557" s="12" customFormat="1" x14ac:dyDescent="0.2"/>
    <row r="943558" s="12" customFormat="1" x14ac:dyDescent="0.2"/>
    <row r="943559" s="12" customFormat="1" x14ac:dyDescent="0.2"/>
    <row r="943560" s="12" customFormat="1" x14ac:dyDescent="0.2"/>
    <row r="943561" s="12" customFormat="1" x14ac:dyDescent="0.2"/>
    <row r="943562" s="12" customFormat="1" x14ac:dyDescent="0.2"/>
    <row r="943563" s="12" customFormat="1" x14ac:dyDescent="0.2"/>
    <row r="943564" s="12" customFormat="1" x14ac:dyDescent="0.2"/>
    <row r="943565" s="12" customFormat="1" x14ac:dyDescent="0.2"/>
    <row r="943566" s="12" customFormat="1" x14ac:dyDescent="0.2"/>
    <row r="943567" s="12" customFormat="1" x14ac:dyDescent="0.2"/>
    <row r="943568" s="12" customFormat="1" x14ac:dyDescent="0.2"/>
    <row r="943569" s="12" customFormat="1" x14ac:dyDescent="0.2"/>
    <row r="943570" s="12" customFormat="1" x14ac:dyDescent="0.2"/>
    <row r="943571" s="12" customFormat="1" x14ac:dyDescent="0.2"/>
    <row r="943572" s="12" customFormat="1" x14ac:dyDescent="0.2"/>
    <row r="943573" s="12" customFormat="1" x14ac:dyDescent="0.2"/>
    <row r="943574" s="12" customFormat="1" x14ac:dyDescent="0.2"/>
    <row r="943575" s="12" customFormat="1" x14ac:dyDescent="0.2"/>
    <row r="943576" s="12" customFormat="1" x14ac:dyDescent="0.2"/>
    <row r="943577" s="12" customFormat="1" x14ac:dyDescent="0.2"/>
    <row r="943578" s="12" customFormat="1" x14ac:dyDescent="0.2"/>
    <row r="943579" s="12" customFormat="1" x14ac:dyDescent="0.2"/>
    <row r="943580" s="12" customFormat="1" x14ac:dyDescent="0.2"/>
    <row r="943581" s="12" customFormat="1" x14ac:dyDescent="0.2"/>
    <row r="943582" s="12" customFormat="1" x14ac:dyDescent="0.2"/>
    <row r="943583" s="12" customFormat="1" x14ac:dyDescent="0.2"/>
    <row r="943584" s="12" customFormat="1" x14ac:dyDescent="0.2"/>
    <row r="943585" s="12" customFormat="1" x14ac:dyDescent="0.2"/>
    <row r="943586" s="12" customFormat="1" x14ac:dyDescent="0.2"/>
    <row r="943587" s="12" customFormat="1" x14ac:dyDescent="0.2"/>
    <row r="943588" s="12" customFormat="1" x14ac:dyDescent="0.2"/>
    <row r="943589" s="12" customFormat="1" x14ac:dyDescent="0.2"/>
    <row r="943590" s="12" customFormat="1" x14ac:dyDescent="0.2"/>
    <row r="943591" s="12" customFormat="1" x14ac:dyDescent="0.2"/>
    <row r="943592" s="12" customFormat="1" x14ac:dyDescent="0.2"/>
    <row r="943593" s="12" customFormat="1" x14ac:dyDescent="0.2"/>
    <row r="943594" s="12" customFormat="1" x14ac:dyDescent="0.2"/>
    <row r="943595" s="12" customFormat="1" x14ac:dyDescent="0.2"/>
    <row r="943596" s="12" customFormat="1" x14ac:dyDescent="0.2"/>
    <row r="943597" s="12" customFormat="1" x14ac:dyDescent="0.2"/>
    <row r="943598" s="12" customFormat="1" x14ac:dyDescent="0.2"/>
    <row r="943599" s="12" customFormat="1" x14ac:dyDescent="0.2"/>
    <row r="943600" s="12" customFormat="1" x14ac:dyDescent="0.2"/>
    <row r="943601" s="12" customFormat="1" x14ac:dyDescent="0.2"/>
    <row r="943602" s="12" customFormat="1" x14ac:dyDescent="0.2"/>
    <row r="943603" s="12" customFormat="1" x14ac:dyDescent="0.2"/>
    <row r="943604" s="12" customFormat="1" x14ac:dyDescent="0.2"/>
    <row r="943605" s="12" customFormat="1" x14ac:dyDescent="0.2"/>
    <row r="943606" s="12" customFormat="1" x14ac:dyDescent="0.2"/>
    <row r="943607" s="12" customFormat="1" x14ac:dyDescent="0.2"/>
    <row r="943608" s="12" customFormat="1" x14ac:dyDescent="0.2"/>
    <row r="943609" s="12" customFormat="1" x14ac:dyDescent="0.2"/>
    <row r="943610" s="12" customFormat="1" x14ac:dyDescent="0.2"/>
    <row r="943611" s="12" customFormat="1" x14ac:dyDescent="0.2"/>
    <row r="943612" s="12" customFormat="1" x14ac:dyDescent="0.2"/>
    <row r="943613" s="12" customFormat="1" x14ac:dyDescent="0.2"/>
    <row r="943614" s="12" customFormat="1" x14ac:dyDescent="0.2"/>
    <row r="943615" s="12" customFormat="1" x14ac:dyDescent="0.2"/>
    <row r="943616" s="12" customFormat="1" x14ac:dyDescent="0.2"/>
    <row r="943617" s="12" customFormat="1" x14ac:dyDescent="0.2"/>
    <row r="943618" s="12" customFormat="1" x14ac:dyDescent="0.2"/>
    <row r="943619" s="12" customFormat="1" x14ac:dyDescent="0.2"/>
    <row r="943620" s="12" customFormat="1" x14ac:dyDescent="0.2"/>
    <row r="943621" s="12" customFormat="1" x14ac:dyDescent="0.2"/>
    <row r="943622" s="12" customFormat="1" x14ac:dyDescent="0.2"/>
    <row r="943623" s="12" customFormat="1" x14ac:dyDescent="0.2"/>
    <row r="943624" s="12" customFormat="1" x14ac:dyDescent="0.2"/>
    <row r="943625" s="12" customFormat="1" x14ac:dyDescent="0.2"/>
    <row r="943626" s="12" customFormat="1" x14ac:dyDescent="0.2"/>
    <row r="943627" s="12" customFormat="1" x14ac:dyDescent="0.2"/>
    <row r="943628" s="12" customFormat="1" x14ac:dyDescent="0.2"/>
    <row r="943629" s="12" customFormat="1" x14ac:dyDescent="0.2"/>
    <row r="943630" s="12" customFormat="1" x14ac:dyDescent="0.2"/>
    <row r="943631" s="12" customFormat="1" x14ac:dyDescent="0.2"/>
    <row r="943632" s="12" customFormat="1" x14ac:dyDescent="0.2"/>
    <row r="943633" s="12" customFormat="1" x14ac:dyDescent="0.2"/>
    <row r="943634" s="12" customFormat="1" x14ac:dyDescent="0.2"/>
    <row r="943635" s="12" customFormat="1" x14ac:dyDescent="0.2"/>
    <row r="943636" s="12" customFormat="1" x14ac:dyDescent="0.2"/>
    <row r="943637" s="12" customFormat="1" x14ac:dyDescent="0.2"/>
    <row r="943638" s="12" customFormat="1" x14ac:dyDescent="0.2"/>
    <row r="943639" s="12" customFormat="1" x14ac:dyDescent="0.2"/>
    <row r="943640" s="12" customFormat="1" x14ac:dyDescent="0.2"/>
    <row r="943641" s="12" customFormat="1" x14ac:dyDescent="0.2"/>
    <row r="943642" s="12" customFormat="1" x14ac:dyDescent="0.2"/>
    <row r="943643" s="12" customFormat="1" x14ac:dyDescent="0.2"/>
    <row r="943644" s="12" customFormat="1" x14ac:dyDescent="0.2"/>
    <row r="943645" s="12" customFormat="1" x14ac:dyDescent="0.2"/>
    <row r="943646" s="12" customFormat="1" x14ac:dyDescent="0.2"/>
    <row r="943647" s="12" customFormat="1" x14ac:dyDescent="0.2"/>
    <row r="943648" s="12" customFormat="1" x14ac:dyDescent="0.2"/>
    <row r="943649" s="12" customFormat="1" x14ac:dyDescent="0.2"/>
    <row r="943650" s="12" customFormat="1" x14ac:dyDescent="0.2"/>
    <row r="943651" s="12" customFormat="1" x14ac:dyDescent="0.2"/>
    <row r="943652" s="12" customFormat="1" x14ac:dyDescent="0.2"/>
    <row r="943653" s="12" customFormat="1" x14ac:dyDescent="0.2"/>
    <row r="943654" s="12" customFormat="1" x14ac:dyDescent="0.2"/>
    <row r="943655" s="12" customFormat="1" x14ac:dyDescent="0.2"/>
    <row r="943656" s="12" customFormat="1" x14ac:dyDescent="0.2"/>
    <row r="943657" s="12" customFormat="1" x14ac:dyDescent="0.2"/>
    <row r="943658" s="12" customFormat="1" x14ac:dyDescent="0.2"/>
    <row r="943659" s="12" customFormat="1" x14ac:dyDescent="0.2"/>
    <row r="943660" s="12" customFormat="1" x14ac:dyDescent="0.2"/>
    <row r="943661" s="12" customFormat="1" x14ac:dyDescent="0.2"/>
    <row r="943662" s="12" customFormat="1" x14ac:dyDescent="0.2"/>
    <row r="943663" s="12" customFormat="1" x14ac:dyDescent="0.2"/>
    <row r="943664" s="12" customFormat="1" x14ac:dyDescent="0.2"/>
    <row r="943665" s="12" customFormat="1" x14ac:dyDescent="0.2"/>
    <row r="943666" s="12" customFormat="1" x14ac:dyDescent="0.2"/>
    <row r="943667" s="12" customFormat="1" x14ac:dyDescent="0.2"/>
    <row r="943668" s="12" customFormat="1" x14ac:dyDescent="0.2"/>
    <row r="943669" s="12" customFormat="1" x14ac:dyDescent="0.2"/>
    <row r="943670" s="12" customFormat="1" x14ac:dyDescent="0.2"/>
    <row r="943671" s="12" customFormat="1" x14ac:dyDescent="0.2"/>
    <row r="943672" s="12" customFormat="1" x14ac:dyDescent="0.2"/>
    <row r="943673" s="12" customFormat="1" x14ac:dyDescent="0.2"/>
    <row r="943674" s="12" customFormat="1" x14ac:dyDescent="0.2"/>
    <row r="943675" s="12" customFormat="1" x14ac:dyDescent="0.2"/>
    <row r="943676" s="12" customFormat="1" x14ac:dyDescent="0.2"/>
    <row r="943677" s="12" customFormat="1" x14ac:dyDescent="0.2"/>
    <row r="943678" s="12" customFormat="1" x14ac:dyDescent="0.2"/>
    <row r="943679" s="12" customFormat="1" x14ac:dyDescent="0.2"/>
    <row r="943680" s="12" customFormat="1" x14ac:dyDescent="0.2"/>
    <row r="943681" s="12" customFormat="1" x14ac:dyDescent="0.2"/>
    <row r="943682" s="12" customFormat="1" x14ac:dyDescent="0.2"/>
    <row r="943683" s="12" customFormat="1" x14ac:dyDescent="0.2"/>
    <row r="943684" s="12" customFormat="1" x14ac:dyDescent="0.2"/>
    <row r="943685" s="12" customFormat="1" x14ac:dyDescent="0.2"/>
    <row r="943686" s="12" customFormat="1" x14ac:dyDescent="0.2"/>
    <row r="943687" s="12" customFormat="1" x14ac:dyDescent="0.2"/>
    <row r="943688" s="12" customFormat="1" x14ac:dyDescent="0.2"/>
    <row r="943689" s="12" customFormat="1" x14ac:dyDescent="0.2"/>
    <row r="943690" s="12" customFormat="1" x14ac:dyDescent="0.2"/>
    <row r="943691" s="12" customFormat="1" x14ac:dyDescent="0.2"/>
    <row r="943692" s="12" customFormat="1" x14ac:dyDescent="0.2"/>
    <row r="943693" s="12" customFormat="1" x14ac:dyDescent="0.2"/>
    <row r="943694" s="12" customFormat="1" x14ac:dyDescent="0.2"/>
    <row r="943695" s="12" customFormat="1" x14ac:dyDescent="0.2"/>
    <row r="943696" s="12" customFormat="1" x14ac:dyDescent="0.2"/>
    <row r="943697" s="12" customFormat="1" x14ac:dyDescent="0.2"/>
    <row r="943698" s="12" customFormat="1" x14ac:dyDescent="0.2"/>
    <row r="943699" s="12" customFormat="1" x14ac:dyDescent="0.2"/>
    <row r="943700" s="12" customFormat="1" x14ac:dyDescent="0.2"/>
    <row r="943701" s="12" customFormat="1" x14ac:dyDescent="0.2"/>
    <row r="943702" s="12" customFormat="1" x14ac:dyDescent="0.2"/>
    <row r="943703" s="12" customFormat="1" x14ac:dyDescent="0.2"/>
    <row r="943704" s="12" customFormat="1" x14ac:dyDescent="0.2"/>
    <row r="943705" s="12" customFormat="1" x14ac:dyDescent="0.2"/>
    <row r="943706" s="12" customFormat="1" x14ac:dyDescent="0.2"/>
    <row r="943707" s="12" customFormat="1" x14ac:dyDescent="0.2"/>
    <row r="943708" s="12" customFormat="1" x14ac:dyDescent="0.2"/>
    <row r="943709" s="12" customFormat="1" x14ac:dyDescent="0.2"/>
    <row r="943710" s="12" customFormat="1" x14ac:dyDescent="0.2"/>
    <row r="943711" s="12" customFormat="1" x14ac:dyDescent="0.2"/>
    <row r="943712" s="12" customFormat="1" x14ac:dyDescent="0.2"/>
    <row r="943713" s="12" customFormat="1" x14ac:dyDescent="0.2"/>
    <row r="943714" s="12" customFormat="1" x14ac:dyDescent="0.2"/>
    <row r="943715" s="12" customFormat="1" x14ac:dyDescent="0.2"/>
    <row r="943716" s="12" customFormat="1" x14ac:dyDescent="0.2"/>
    <row r="943717" s="12" customFormat="1" x14ac:dyDescent="0.2"/>
    <row r="943718" s="12" customFormat="1" x14ac:dyDescent="0.2"/>
    <row r="943719" s="12" customFormat="1" x14ac:dyDescent="0.2"/>
    <row r="943720" s="12" customFormat="1" x14ac:dyDescent="0.2"/>
    <row r="943721" s="12" customFormat="1" x14ac:dyDescent="0.2"/>
    <row r="943722" s="12" customFormat="1" x14ac:dyDescent="0.2"/>
    <row r="943723" s="12" customFormat="1" x14ac:dyDescent="0.2"/>
    <row r="943724" s="12" customFormat="1" x14ac:dyDescent="0.2"/>
    <row r="943725" s="12" customFormat="1" x14ac:dyDescent="0.2"/>
    <row r="943726" s="12" customFormat="1" x14ac:dyDescent="0.2"/>
    <row r="943727" s="12" customFormat="1" x14ac:dyDescent="0.2"/>
    <row r="943728" s="12" customFormat="1" x14ac:dyDescent="0.2"/>
    <row r="943729" s="12" customFormat="1" x14ac:dyDescent="0.2"/>
    <row r="943730" s="12" customFormat="1" x14ac:dyDescent="0.2"/>
    <row r="943731" s="12" customFormat="1" x14ac:dyDescent="0.2"/>
    <row r="943732" s="12" customFormat="1" x14ac:dyDescent="0.2"/>
    <row r="943733" s="12" customFormat="1" x14ac:dyDescent="0.2"/>
    <row r="943734" s="12" customFormat="1" x14ac:dyDescent="0.2"/>
    <row r="943735" s="12" customFormat="1" x14ac:dyDescent="0.2"/>
    <row r="943736" s="12" customFormat="1" x14ac:dyDescent="0.2"/>
    <row r="943737" s="12" customFormat="1" x14ac:dyDescent="0.2"/>
    <row r="943738" s="12" customFormat="1" x14ac:dyDescent="0.2"/>
    <row r="943739" s="12" customFormat="1" x14ac:dyDescent="0.2"/>
    <row r="943740" s="12" customFormat="1" x14ac:dyDescent="0.2"/>
    <row r="943741" s="12" customFormat="1" x14ac:dyDescent="0.2"/>
    <row r="943742" s="12" customFormat="1" x14ac:dyDescent="0.2"/>
    <row r="943743" s="12" customFormat="1" x14ac:dyDescent="0.2"/>
    <row r="943744" s="12" customFormat="1" x14ac:dyDescent="0.2"/>
    <row r="943745" s="12" customFormat="1" x14ac:dyDescent="0.2"/>
    <row r="943746" s="12" customFormat="1" x14ac:dyDescent="0.2"/>
    <row r="943747" s="12" customFormat="1" x14ac:dyDescent="0.2"/>
    <row r="943748" s="12" customFormat="1" x14ac:dyDescent="0.2"/>
    <row r="943749" s="12" customFormat="1" x14ac:dyDescent="0.2"/>
    <row r="943750" s="12" customFormat="1" x14ac:dyDescent="0.2"/>
    <row r="943751" s="12" customFormat="1" x14ac:dyDescent="0.2"/>
    <row r="943752" s="12" customFormat="1" x14ac:dyDescent="0.2"/>
    <row r="943753" s="12" customFormat="1" x14ac:dyDescent="0.2"/>
    <row r="943754" s="12" customFormat="1" x14ac:dyDescent="0.2"/>
    <row r="943755" s="12" customFormat="1" x14ac:dyDescent="0.2"/>
    <row r="943756" s="12" customFormat="1" x14ac:dyDescent="0.2"/>
    <row r="943757" s="12" customFormat="1" x14ac:dyDescent="0.2"/>
    <row r="943758" s="12" customFormat="1" x14ac:dyDescent="0.2"/>
    <row r="943759" s="12" customFormat="1" x14ac:dyDescent="0.2"/>
    <row r="943760" s="12" customFormat="1" x14ac:dyDescent="0.2"/>
    <row r="943761" s="12" customFormat="1" x14ac:dyDescent="0.2"/>
    <row r="943762" s="12" customFormat="1" x14ac:dyDescent="0.2"/>
    <row r="943763" s="12" customFormat="1" x14ac:dyDescent="0.2"/>
    <row r="943764" s="12" customFormat="1" x14ac:dyDescent="0.2"/>
    <row r="943765" s="12" customFormat="1" x14ac:dyDescent="0.2"/>
    <row r="943766" s="12" customFormat="1" x14ac:dyDescent="0.2"/>
    <row r="943767" s="12" customFormat="1" x14ac:dyDescent="0.2"/>
    <row r="943768" s="12" customFormat="1" x14ac:dyDescent="0.2"/>
    <row r="943769" s="12" customFormat="1" x14ac:dyDescent="0.2"/>
    <row r="943770" s="12" customFormat="1" x14ac:dyDescent="0.2"/>
    <row r="943771" s="12" customFormat="1" x14ac:dyDescent="0.2"/>
    <row r="943772" s="12" customFormat="1" x14ac:dyDescent="0.2"/>
    <row r="943773" s="12" customFormat="1" x14ac:dyDescent="0.2"/>
    <row r="943774" s="12" customFormat="1" x14ac:dyDescent="0.2"/>
    <row r="943775" s="12" customFormat="1" x14ac:dyDescent="0.2"/>
    <row r="943776" s="12" customFormat="1" x14ac:dyDescent="0.2"/>
    <row r="943777" s="12" customFormat="1" x14ac:dyDescent="0.2"/>
    <row r="943778" s="12" customFormat="1" x14ac:dyDescent="0.2"/>
    <row r="943779" s="12" customFormat="1" x14ac:dyDescent="0.2"/>
    <row r="943780" s="12" customFormat="1" x14ac:dyDescent="0.2"/>
    <row r="943781" s="12" customFormat="1" x14ac:dyDescent="0.2"/>
    <row r="943782" s="12" customFormat="1" x14ac:dyDescent="0.2"/>
    <row r="943783" s="12" customFormat="1" x14ac:dyDescent="0.2"/>
    <row r="943784" s="12" customFormat="1" x14ac:dyDescent="0.2"/>
    <row r="943785" s="12" customFormat="1" x14ac:dyDescent="0.2"/>
    <row r="943786" s="12" customFormat="1" x14ac:dyDescent="0.2"/>
    <row r="943787" s="12" customFormat="1" x14ac:dyDescent="0.2"/>
    <row r="943788" s="12" customFormat="1" x14ac:dyDescent="0.2"/>
    <row r="943789" s="12" customFormat="1" x14ac:dyDescent="0.2"/>
    <row r="943790" s="12" customFormat="1" x14ac:dyDescent="0.2"/>
    <row r="943791" s="12" customFormat="1" x14ac:dyDescent="0.2"/>
    <row r="943792" s="12" customFormat="1" x14ac:dyDescent="0.2"/>
    <row r="943793" s="12" customFormat="1" x14ac:dyDescent="0.2"/>
    <row r="943794" s="12" customFormat="1" x14ac:dyDescent="0.2"/>
    <row r="943795" s="12" customFormat="1" x14ac:dyDescent="0.2"/>
    <row r="943796" s="12" customFormat="1" x14ac:dyDescent="0.2"/>
    <row r="943797" s="12" customFormat="1" x14ac:dyDescent="0.2"/>
    <row r="943798" s="12" customFormat="1" x14ac:dyDescent="0.2"/>
    <row r="943799" s="12" customFormat="1" x14ac:dyDescent="0.2"/>
    <row r="943800" s="12" customFormat="1" x14ac:dyDescent="0.2"/>
    <row r="943801" s="12" customFormat="1" x14ac:dyDescent="0.2"/>
    <row r="943802" s="12" customFormat="1" x14ac:dyDescent="0.2"/>
    <row r="943803" s="12" customFormat="1" x14ac:dyDescent="0.2"/>
    <row r="943804" s="12" customFormat="1" x14ac:dyDescent="0.2"/>
    <row r="943805" s="12" customFormat="1" x14ac:dyDescent="0.2"/>
    <row r="943806" s="12" customFormat="1" x14ac:dyDescent="0.2"/>
    <row r="943807" s="12" customFormat="1" x14ac:dyDescent="0.2"/>
    <row r="943808" s="12" customFormat="1" x14ac:dyDescent="0.2"/>
    <row r="943809" s="12" customFormat="1" x14ac:dyDescent="0.2"/>
    <row r="943810" s="12" customFormat="1" x14ac:dyDescent="0.2"/>
    <row r="943811" s="12" customFormat="1" x14ac:dyDescent="0.2"/>
    <row r="943812" s="12" customFormat="1" x14ac:dyDescent="0.2"/>
    <row r="943813" s="12" customFormat="1" x14ac:dyDescent="0.2"/>
    <row r="943814" s="12" customFormat="1" x14ac:dyDescent="0.2"/>
    <row r="943815" s="12" customFormat="1" x14ac:dyDescent="0.2"/>
    <row r="943816" s="12" customFormat="1" x14ac:dyDescent="0.2"/>
    <row r="943817" s="12" customFormat="1" x14ac:dyDescent="0.2"/>
    <row r="943818" s="12" customFormat="1" x14ac:dyDescent="0.2"/>
    <row r="943819" s="12" customFormat="1" x14ac:dyDescent="0.2"/>
    <row r="943820" s="12" customFormat="1" x14ac:dyDescent="0.2"/>
    <row r="943821" s="12" customFormat="1" x14ac:dyDescent="0.2"/>
    <row r="943822" s="12" customFormat="1" x14ac:dyDescent="0.2"/>
    <row r="943823" s="12" customFormat="1" x14ac:dyDescent="0.2"/>
    <row r="943824" s="12" customFormat="1" x14ac:dyDescent="0.2"/>
    <row r="943825" s="12" customFormat="1" x14ac:dyDescent="0.2"/>
    <row r="943826" s="12" customFormat="1" x14ac:dyDescent="0.2"/>
    <row r="943827" s="12" customFormat="1" x14ac:dyDescent="0.2"/>
    <row r="943828" s="12" customFormat="1" x14ac:dyDescent="0.2"/>
    <row r="943829" s="12" customFormat="1" x14ac:dyDescent="0.2"/>
    <row r="943830" s="12" customFormat="1" x14ac:dyDescent="0.2"/>
    <row r="943831" s="12" customFormat="1" x14ac:dyDescent="0.2"/>
    <row r="943832" s="12" customFormat="1" x14ac:dyDescent="0.2"/>
    <row r="943833" s="12" customFormat="1" x14ac:dyDescent="0.2"/>
    <row r="943834" s="12" customFormat="1" x14ac:dyDescent="0.2"/>
    <row r="943835" s="12" customFormat="1" x14ac:dyDescent="0.2"/>
    <row r="943836" s="12" customFormat="1" x14ac:dyDescent="0.2"/>
    <row r="943837" s="12" customFormat="1" x14ac:dyDescent="0.2"/>
    <row r="943838" s="12" customFormat="1" x14ac:dyDescent="0.2"/>
    <row r="943839" s="12" customFormat="1" x14ac:dyDescent="0.2"/>
    <row r="943840" s="12" customFormat="1" x14ac:dyDescent="0.2"/>
    <row r="943841" s="12" customFormat="1" x14ac:dyDescent="0.2"/>
    <row r="943842" s="12" customFormat="1" x14ac:dyDescent="0.2"/>
    <row r="943843" s="12" customFormat="1" x14ac:dyDescent="0.2"/>
    <row r="943844" s="12" customFormat="1" x14ac:dyDescent="0.2"/>
    <row r="943845" s="12" customFormat="1" x14ac:dyDescent="0.2"/>
    <row r="943846" s="12" customFormat="1" x14ac:dyDescent="0.2"/>
    <row r="943847" s="12" customFormat="1" x14ac:dyDescent="0.2"/>
    <row r="943848" s="12" customFormat="1" x14ac:dyDescent="0.2"/>
    <row r="943849" s="12" customFormat="1" x14ac:dyDescent="0.2"/>
    <row r="943850" s="12" customFormat="1" x14ac:dyDescent="0.2"/>
    <row r="943851" s="12" customFormat="1" x14ac:dyDescent="0.2"/>
    <row r="943852" s="12" customFormat="1" x14ac:dyDescent="0.2"/>
    <row r="943853" s="12" customFormat="1" x14ac:dyDescent="0.2"/>
    <row r="943854" s="12" customFormat="1" x14ac:dyDescent="0.2"/>
    <row r="943855" s="12" customFormat="1" x14ac:dyDescent="0.2"/>
    <row r="943856" s="12" customFormat="1" x14ac:dyDescent="0.2"/>
    <row r="943857" s="12" customFormat="1" x14ac:dyDescent="0.2"/>
    <row r="943858" s="12" customFormat="1" x14ac:dyDescent="0.2"/>
    <row r="943859" s="12" customFormat="1" x14ac:dyDescent="0.2"/>
    <row r="943860" s="12" customFormat="1" x14ac:dyDescent="0.2"/>
    <row r="943861" s="12" customFormat="1" x14ac:dyDescent="0.2"/>
    <row r="943862" s="12" customFormat="1" x14ac:dyDescent="0.2"/>
    <row r="943863" s="12" customFormat="1" x14ac:dyDescent="0.2"/>
    <row r="943864" s="12" customFormat="1" x14ac:dyDescent="0.2"/>
    <row r="943865" s="12" customFormat="1" x14ac:dyDescent="0.2"/>
    <row r="943866" s="12" customFormat="1" x14ac:dyDescent="0.2"/>
    <row r="943867" s="12" customFormat="1" x14ac:dyDescent="0.2"/>
    <row r="943868" s="12" customFormat="1" x14ac:dyDescent="0.2"/>
    <row r="943869" s="12" customFormat="1" x14ac:dyDescent="0.2"/>
    <row r="943870" s="12" customFormat="1" x14ac:dyDescent="0.2"/>
    <row r="943871" s="12" customFormat="1" x14ac:dyDescent="0.2"/>
    <row r="943872" s="12" customFormat="1" x14ac:dyDescent="0.2"/>
    <row r="943873" s="12" customFormat="1" x14ac:dyDescent="0.2"/>
    <row r="943874" s="12" customFormat="1" x14ac:dyDescent="0.2"/>
    <row r="943875" s="12" customFormat="1" x14ac:dyDescent="0.2"/>
    <row r="943876" s="12" customFormat="1" x14ac:dyDescent="0.2"/>
    <row r="943877" s="12" customFormat="1" x14ac:dyDescent="0.2"/>
    <row r="943878" s="12" customFormat="1" x14ac:dyDescent="0.2"/>
    <row r="943879" s="12" customFormat="1" x14ac:dyDescent="0.2"/>
    <row r="943880" s="12" customFormat="1" x14ac:dyDescent="0.2"/>
    <row r="943881" s="12" customFormat="1" x14ac:dyDescent="0.2"/>
    <row r="943882" s="12" customFormat="1" x14ac:dyDescent="0.2"/>
    <row r="943883" s="12" customFormat="1" x14ac:dyDescent="0.2"/>
    <row r="943884" s="12" customFormat="1" x14ac:dyDescent="0.2"/>
    <row r="943885" s="12" customFormat="1" x14ac:dyDescent="0.2"/>
    <row r="943886" s="12" customFormat="1" x14ac:dyDescent="0.2"/>
    <row r="943887" s="12" customFormat="1" x14ac:dyDescent="0.2"/>
    <row r="943888" s="12" customFormat="1" x14ac:dyDescent="0.2"/>
    <row r="943889" s="12" customFormat="1" x14ac:dyDescent="0.2"/>
    <row r="943890" s="12" customFormat="1" x14ac:dyDescent="0.2"/>
    <row r="943891" s="12" customFormat="1" x14ac:dyDescent="0.2"/>
    <row r="943892" s="12" customFormat="1" x14ac:dyDescent="0.2"/>
    <row r="943893" s="12" customFormat="1" x14ac:dyDescent="0.2"/>
    <row r="943894" s="12" customFormat="1" x14ac:dyDescent="0.2"/>
    <row r="943895" s="12" customFormat="1" x14ac:dyDescent="0.2"/>
    <row r="943896" s="12" customFormat="1" x14ac:dyDescent="0.2"/>
    <row r="943897" s="12" customFormat="1" x14ac:dyDescent="0.2"/>
    <row r="943898" s="12" customFormat="1" x14ac:dyDescent="0.2"/>
    <row r="943899" s="12" customFormat="1" x14ac:dyDescent="0.2"/>
    <row r="943900" s="12" customFormat="1" x14ac:dyDescent="0.2"/>
    <row r="943901" s="12" customFormat="1" x14ac:dyDescent="0.2"/>
    <row r="943902" s="12" customFormat="1" x14ac:dyDescent="0.2"/>
    <row r="943903" s="12" customFormat="1" x14ac:dyDescent="0.2"/>
    <row r="943904" s="12" customFormat="1" x14ac:dyDescent="0.2"/>
    <row r="943905" s="12" customFormat="1" x14ac:dyDescent="0.2"/>
    <row r="943906" s="12" customFormat="1" x14ac:dyDescent="0.2"/>
    <row r="943907" s="12" customFormat="1" x14ac:dyDescent="0.2"/>
    <row r="943908" s="12" customFormat="1" x14ac:dyDescent="0.2"/>
    <row r="943909" s="12" customFormat="1" x14ac:dyDescent="0.2"/>
    <row r="943910" s="12" customFormat="1" x14ac:dyDescent="0.2"/>
    <row r="943911" s="12" customFormat="1" x14ac:dyDescent="0.2"/>
    <row r="943912" s="12" customFormat="1" x14ac:dyDescent="0.2"/>
    <row r="943913" s="12" customFormat="1" x14ac:dyDescent="0.2"/>
    <row r="943914" s="12" customFormat="1" x14ac:dyDescent="0.2"/>
    <row r="943915" s="12" customFormat="1" x14ac:dyDescent="0.2"/>
    <row r="943916" s="12" customFormat="1" x14ac:dyDescent="0.2"/>
    <row r="943917" s="12" customFormat="1" x14ac:dyDescent="0.2"/>
    <row r="943918" s="12" customFormat="1" x14ac:dyDescent="0.2"/>
    <row r="943919" s="12" customFormat="1" x14ac:dyDescent="0.2"/>
    <row r="943920" s="12" customFormat="1" x14ac:dyDescent="0.2"/>
    <row r="943921" s="12" customFormat="1" x14ac:dyDescent="0.2"/>
    <row r="943922" s="12" customFormat="1" x14ac:dyDescent="0.2"/>
    <row r="943923" s="12" customFormat="1" x14ac:dyDescent="0.2"/>
    <row r="943924" s="12" customFormat="1" x14ac:dyDescent="0.2"/>
    <row r="943925" s="12" customFormat="1" x14ac:dyDescent="0.2"/>
    <row r="943926" s="12" customFormat="1" x14ac:dyDescent="0.2"/>
    <row r="943927" s="12" customFormat="1" x14ac:dyDescent="0.2"/>
    <row r="943928" s="12" customFormat="1" x14ac:dyDescent="0.2"/>
    <row r="943929" s="12" customFormat="1" x14ac:dyDescent="0.2"/>
    <row r="943930" s="12" customFormat="1" x14ac:dyDescent="0.2"/>
    <row r="943931" s="12" customFormat="1" x14ac:dyDescent="0.2"/>
    <row r="943932" s="12" customFormat="1" x14ac:dyDescent="0.2"/>
    <row r="943933" s="12" customFormat="1" x14ac:dyDescent="0.2"/>
    <row r="943934" s="12" customFormat="1" x14ac:dyDescent="0.2"/>
    <row r="943935" s="12" customFormat="1" x14ac:dyDescent="0.2"/>
    <row r="943936" s="12" customFormat="1" x14ac:dyDescent="0.2"/>
    <row r="943937" s="12" customFormat="1" x14ac:dyDescent="0.2"/>
    <row r="943938" s="12" customFormat="1" x14ac:dyDescent="0.2"/>
    <row r="943939" s="12" customFormat="1" x14ac:dyDescent="0.2"/>
    <row r="943940" s="12" customFormat="1" x14ac:dyDescent="0.2"/>
    <row r="943941" s="12" customFormat="1" x14ac:dyDescent="0.2"/>
    <row r="943942" s="12" customFormat="1" x14ac:dyDescent="0.2"/>
    <row r="943943" s="12" customFormat="1" x14ac:dyDescent="0.2"/>
    <row r="943944" s="12" customFormat="1" x14ac:dyDescent="0.2"/>
    <row r="943945" s="12" customFormat="1" x14ac:dyDescent="0.2"/>
    <row r="943946" s="12" customFormat="1" x14ac:dyDescent="0.2"/>
    <row r="943947" s="12" customFormat="1" x14ac:dyDescent="0.2"/>
    <row r="943948" s="12" customFormat="1" x14ac:dyDescent="0.2"/>
    <row r="943949" s="12" customFormat="1" x14ac:dyDescent="0.2"/>
    <row r="943950" s="12" customFormat="1" x14ac:dyDescent="0.2"/>
    <row r="943951" s="12" customFormat="1" x14ac:dyDescent="0.2"/>
    <row r="943952" s="12" customFormat="1" x14ac:dyDescent="0.2"/>
    <row r="943953" s="12" customFormat="1" x14ac:dyDescent="0.2"/>
    <row r="943954" s="12" customFormat="1" x14ac:dyDescent="0.2"/>
    <row r="943955" s="12" customFormat="1" x14ac:dyDescent="0.2"/>
    <row r="943956" s="12" customFormat="1" x14ac:dyDescent="0.2"/>
    <row r="943957" s="12" customFormat="1" x14ac:dyDescent="0.2"/>
    <row r="943958" s="12" customFormat="1" x14ac:dyDescent="0.2"/>
    <row r="943959" s="12" customFormat="1" x14ac:dyDescent="0.2"/>
    <row r="943960" s="12" customFormat="1" x14ac:dyDescent="0.2"/>
    <row r="943961" s="12" customFormat="1" x14ac:dyDescent="0.2"/>
    <row r="943962" s="12" customFormat="1" x14ac:dyDescent="0.2"/>
    <row r="943963" s="12" customFormat="1" x14ac:dyDescent="0.2"/>
    <row r="943964" s="12" customFormat="1" x14ac:dyDescent="0.2"/>
    <row r="943965" s="12" customFormat="1" x14ac:dyDescent="0.2"/>
    <row r="943966" s="12" customFormat="1" x14ac:dyDescent="0.2"/>
    <row r="943967" s="12" customFormat="1" x14ac:dyDescent="0.2"/>
    <row r="943968" s="12" customFormat="1" x14ac:dyDescent="0.2"/>
    <row r="943969" s="12" customFormat="1" x14ac:dyDescent="0.2"/>
    <row r="943970" s="12" customFormat="1" x14ac:dyDescent="0.2"/>
    <row r="943971" s="12" customFormat="1" x14ac:dyDescent="0.2"/>
    <row r="943972" s="12" customFormat="1" x14ac:dyDescent="0.2"/>
    <row r="943973" s="12" customFormat="1" x14ac:dyDescent="0.2"/>
    <row r="943974" s="12" customFormat="1" x14ac:dyDescent="0.2"/>
    <row r="943975" s="12" customFormat="1" x14ac:dyDescent="0.2"/>
    <row r="943976" s="12" customFormat="1" x14ac:dyDescent="0.2"/>
    <row r="943977" s="12" customFormat="1" x14ac:dyDescent="0.2"/>
    <row r="943978" s="12" customFormat="1" x14ac:dyDescent="0.2"/>
    <row r="943979" s="12" customFormat="1" x14ac:dyDescent="0.2"/>
    <row r="943980" s="12" customFormat="1" x14ac:dyDescent="0.2"/>
    <row r="943981" s="12" customFormat="1" x14ac:dyDescent="0.2"/>
    <row r="943982" s="12" customFormat="1" x14ac:dyDescent="0.2"/>
    <row r="943983" s="12" customFormat="1" x14ac:dyDescent="0.2"/>
    <row r="943984" s="12" customFormat="1" x14ac:dyDescent="0.2"/>
    <row r="943985" s="12" customFormat="1" x14ac:dyDescent="0.2"/>
    <row r="943986" s="12" customFormat="1" x14ac:dyDescent="0.2"/>
    <row r="943987" s="12" customFormat="1" x14ac:dyDescent="0.2"/>
    <row r="943988" s="12" customFormat="1" x14ac:dyDescent="0.2"/>
    <row r="943989" s="12" customFormat="1" x14ac:dyDescent="0.2"/>
    <row r="943990" s="12" customFormat="1" x14ac:dyDescent="0.2"/>
    <row r="943991" s="12" customFormat="1" x14ac:dyDescent="0.2"/>
    <row r="943992" s="12" customFormat="1" x14ac:dyDescent="0.2"/>
    <row r="943993" s="12" customFormat="1" x14ac:dyDescent="0.2"/>
    <row r="943994" s="12" customFormat="1" x14ac:dyDescent="0.2"/>
    <row r="943995" s="12" customFormat="1" x14ac:dyDescent="0.2"/>
    <row r="943996" s="12" customFormat="1" x14ac:dyDescent="0.2"/>
    <row r="943997" s="12" customFormat="1" x14ac:dyDescent="0.2"/>
    <row r="943998" s="12" customFormat="1" x14ac:dyDescent="0.2"/>
    <row r="943999" s="12" customFormat="1" x14ac:dyDescent="0.2"/>
    <row r="944000" s="12" customFormat="1" x14ac:dyDescent="0.2"/>
    <row r="944001" s="12" customFormat="1" x14ac:dyDescent="0.2"/>
    <row r="944002" s="12" customFormat="1" x14ac:dyDescent="0.2"/>
    <row r="944003" s="12" customFormat="1" x14ac:dyDescent="0.2"/>
    <row r="944004" s="12" customFormat="1" x14ac:dyDescent="0.2"/>
    <row r="944005" s="12" customFormat="1" x14ac:dyDescent="0.2"/>
    <row r="944006" s="12" customFormat="1" x14ac:dyDescent="0.2"/>
    <row r="944007" s="12" customFormat="1" x14ac:dyDescent="0.2"/>
    <row r="944008" s="12" customFormat="1" x14ac:dyDescent="0.2"/>
    <row r="944009" s="12" customFormat="1" x14ac:dyDescent="0.2"/>
    <row r="944010" s="12" customFormat="1" x14ac:dyDescent="0.2"/>
    <row r="944011" s="12" customFormat="1" x14ac:dyDescent="0.2"/>
    <row r="944012" s="12" customFormat="1" x14ac:dyDescent="0.2"/>
    <row r="944013" s="12" customFormat="1" x14ac:dyDescent="0.2"/>
    <row r="944014" s="12" customFormat="1" x14ac:dyDescent="0.2"/>
    <row r="944015" s="12" customFormat="1" x14ac:dyDescent="0.2"/>
    <row r="944016" s="12" customFormat="1" x14ac:dyDescent="0.2"/>
    <row r="944017" s="12" customFormat="1" x14ac:dyDescent="0.2"/>
    <row r="944018" s="12" customFormat="1" x14ac:dyDescent="0.2"/>
    <row r="944019" s="12" customFormat="1" x14ac:dyDescent="0.2"/>
    <row r="944020" s="12" customFormat="1" x14ac:dyDescent="0.2"/>
    <row r="944021" s="12" customFormat="1" x14ac:dyDescent="0.2"/>
    <row r="944022" s="12" customFormat="1" x14ac:dyDescent="0.2"/>
    <row r="944023" s="12" customFormat="1" x14ac:dyDescent="0.2"/>
    <row r="944024" s="12" customFormat="1" x14ac:dyDescent="0.2"/>
    <row r="944025" s="12" customFormat="1" x14ac:dyDescent="0.2"/>
    <row r="944026" s="12" customFormat="1" x14ac:dyDescent="0.2"/>
    <row r="944027" s="12" customFormat="1" x14ac:dyDescent="0.2"/>
    <row r="944028" s="12" customFormat="1" x14ac:dyDescent="0.2"/>
    <row r="944029" s="12" customFormat="1" x14ac:dyDescent="0.2"/>
    <row r="944030" s="12" customFormat="1" x14ac:dyDescent="0.2"/>
    <row r="944031" s="12" customFormat="1" x14ac:dyDescent="0.2"/>
    <row r="944032" s="12" customFormat="1" x14ac:dyDescent="0.2"/>
    <row r="944033" s="12" customFormat="1" x14ac:dyDescent="0.2"/>
    <row r="944034" s="12" customFormat="1" x14ac:dyDescent="0.2"/>
    <row r="944035" s="12" customFormat="1" x14ac:dyDescent="0.2"/>
    <row r="944036" s="12" customFormat="1" x14ac:dyDescent="0.2"/>
    <row r="944037" s="12" customFormat="1" x14ac:dyDescent="0.2"/>
    <row r="944038" s="12" customFormat="1" x14ac:dyDescent="0.2"/>
    <row r="944039" s="12" customFormat="1" x14ac:dyDescent="0.2"/>
    <row r="944040" s="12" customFormat="1" x14ac:dyDescent="0.2"/>
    <row r="944041" s="12" customFormat="1" x14ac:dyDescent="0.2"/>
    <row r="944042" s="12" customFormat="1" x14ac:dyDescent="0.2"/>
    <row r="944043" s="12" customFormat="1" x14ac:dyDescent="0.2"/>
    <row r="944044" s="12" customFormat="1" x14ac:dyDescent="0.2"/>
    <row r="944045" s="12" customFormat="1" x14ac:dyDescent="0.2"/>
    <row r="944046" s="12" customFormat="1" x14ac:dyDescent="0.2"/>
    <row r="944047" s="12" customFormat="1" x14ac:dyDescent="0.2"/>
    <row r="944048" s="12" customFormat="1" x14ac:dyDescent="0.2"/>
    <row r="944049" s="12" customFormat="1" x14ac:dyDescent="0.2"/>
    <row r="944050" s="12" customFormat="1" x14ac:dyDescent="0.2"/>
    <row r="944051" s="12" customFormat="1" x14ac:dyDescent="0.2"/>
    <row r="944052" s="12" customFormat="1" x14ac:dyDescent="0.2"/>
    <row r="944053" s="12" customFormat="1" x14ac:dyDescent="0.2"/>
    <row r="944054" s="12" customFormat="1" x14ac:dyDescent="0.2"/>
    <row r="944055" s="12" customFormat="1" x14ac:dyDescent="0.2"/>
    <row r="944056" s="12" customFormat="1" x14ac:dyDescent="0.2"/>
    <row r="944057" s="12" customFormat="1" x14ac:dyDescent="0.2"/>
    <row r="944058" s="12" customFormat="1" x14ac:dyDescent="0.2"/>
    <row r="944059" s="12" customFormat="1" x14ac:dyDescent="0.2"/>
    <row r="944060" s="12" customFormat="1" x14ac:dyDescent="0.2"/>
    <row r="944061" s="12" customFormat="1" x14ac:dyDescent="0.2"/>
    <row r="944062" s="12" customFormat="1" x14ac:dyDescent="0.2"/>
    <row r="944063" s="12" customFormat="1" x14ac:dyDescent="0.2"/>
    <row r="944064" s="12" customFormat="1" x14ac:dyDescent="0.2"/>
    <row r="944065" s="12" customFormat="1" x14ac:dyDescent="0.2"/>
    <row r="944066" s="12" customFormat="1" x14ac:dyDescent="0.2"/>
    <row r="944067" s="12" customFormat="1" x14ac:dyDescent="0.2"/>
    <row r="944068" s="12" customFormat="1" x14ac:dyDescent="0.2"/>
    <row r="944069" s="12" customFormat="1" x14ac:dyDescent="0.2"/>
    <row r="944070" s="12" customFormat="1" x14ac:dyDescent="0.2"/>
    <row r="944071" s="12" customFormat="1" x14ac:dyDescent="0.2"/>
    <row r="944072" s="12" customFormat="1" x14ac:dyDescent="0.2"/>
    <row r="944073" s="12" customFormat="1" x14ac:dyDescent="0.2"/>
    <row r="944074" s="12" customFormat="1" x14ac:dyDescent="0.2"/>
    <row r="944075" s="12" customFormat="1" x14ac:dyDescent="0.2"/>
    <row r="944076" s="12" customFormat="1" x14ac:dyDescent="0.2"/>
    <row r="944077" s="12" customFormat="1" x14ac:dyDescent="0.2"/>
    <row r="944078" s="12" customFormat="1" x14ac:dyDescent="0.2"/>
    <row r="944079" s="12" customFormat="1" x14ac:dyDescent="0.2"/>
    <row r="944080" s="12" customFormat="1" x14ac:dyDescent="0.2"/>
    <row r="944081" s="12" customFormat="1" x14ac:dyDescent="0.2"/>
    <row r="944082" s="12" customFormat="1" x14ac:dyDescent="0.2"/>
    <row r="944083" s="12" customFormat="1" x14ac:dyDescent="0.2"/>
    <row r="944084" s="12" customFormat="1" x14ac:dyDescent="0.2"/>
    <row r="944085" s="12" customFormat="1" x14ac:dyDescent="0.2"/>
    <row r="944086" s="12" customFormat="1" x14ac:dyDescent="0.2"/>
    <row r="944087" s="12" customFormat="1" x14ac:dyDescent="0.2"/>
    <row r="944088" s="12" customFormat="1" x14ac:dyDescent="0.2"/>
    <row r="944089" s="12" customFormat="1" x14ac:dyDescent="0.2"/>
    <row r="944090" s="12" customFormat="1" x14ac:dyDescent="0.2"/>
    <row r="944091" s="12" customFormat="1" x14ac:dyDescent="0.2"/>
    <row r="944092" s="12" customFormat="1" x14ac:dyDescent="0.2"/>
    <row r="944093" s="12" customFormat="1" x14ac:dyDescent="0.2"/>
    <row r="944094" s="12" customFormat="1" x14ac:dyDescent="0.2"/>
    <row r="944095" s="12" customFormat="1" x14ac:dyDescent="0.2"/>
    <row r="944096" s="12" customFormat="1" x14ac:dyDescent="0.2"/>
    <row r="944097" s="12" customFormat="1" x14ac:dyDescent="0.2"/>
    <row r="944098" s="12" customFormat="1" x14ac:dyDescent="0.2"/>
    <row r="944099" s="12" customFormat="1" x14ac:dyDescent="0.2"/>
    <row r="944100" s="12" customFormat="1" x14ac:dyDescent="0.2"/>
    <row r="944101" s="12" customFormat="1" x14ac:dyDescent="0.2"/>
    <row r="944102" s="12" customFormat="1" x14ac:dyDescent="0.2"/>
    <row r="944103" s="12" customFormat="1" x14ac:dyDescent="0.2"/>
    <row r="944104" s="12" customFormat="1" x14ac:dyDescent="0.2"/>
    <row r="944105" s="12" customFormat="1" x14ac:dyDescent="0.2"/>
    <row r="944106" s="12" customFormat="1" x14ac:dyDescent="0.2"/>
    <row r="944107" s="12" customFormat="1" x14ac:dyDescent="0.2"/>
    <row r="944108" s="12" customFormat="1" x14ac:dyDescent="0.2"/>
    <row r="944109" s="12" customFormat="1" x14ac:dyDescent="0.2"/>
    <row r="944110" s="12" customFormat="1" x14ac:dyDescent="0.2"/>
    <row r="944111" s="12" customFormat="1" x14ac:dyDescent="0.2"/>
    <row r="944112" s="12" customFormat="1" x14ac:dyDescent="0.2"/>
    <row r="944113" s="12" customFormat="1" x14ac:dyDescent="0.2"/>
    <row r="944114" s="12" customFormat="1" x14ac:dyDescent="0.2"/>
    <row r="944115" s="12" customFormat="1" x14ac:dyDescent="0.2"/>
    <row r="944116" s="12" customFormat="1" x14ac:dyDescent="0.2"/>
    <row r="944117" s="12" customFormat="1" x14ac:dyDescent="0.2"/>
    <row r="944118" s="12" customFormat="1" x14ac:dyDescent="0.2"/>
    <row r="944119" s="12" customFormat="1" x14ac:dyDescent="0.2"/>
    <row r="944120" s="12" customFormat="1" x14ac:dyDescent="0.2"/>
    <row r="944121" s="12" customFormat="1" x14ac:dyDescent="0.2"/>
    <row r="944122" s="12" customFormat="1" x14ac:dyDescent="0.2"/>
    <row r="944123" s="12" customFormat="1" x14ac:dyDescent="0.2"/>
    <row r="944124" s="12" customFormat="1" x14ac:dyDescent="0.2"/>
    <row r="944125" s="12" customFormat="1" x14ac:dyDescent="0.2"/>
    <row r="944126" s="12" customFormat="1" x14ac:dyDescent="0.2"/>
    <row r="944127" s="12" customFormat="1" x14ac:dyDescent="0.2"/>
    <row r="944128" s="12" customFormat="1" x14ac:dyDescent="0.2"/>
    <row r="944129" s="12" customFormat="1" x14ac:dyDescent="0.2"/>
    <row r="944130" s="12" customFormat="1" x14ac:dyDescent="0.2"/>
    <row r="944131" s="12" customFormat="1" x14ac:dyDescent="0.2"/>
    <row r="944132" s="12" customFormat="1" x14ac:dyDescent="0.2"/>
    <row r="944133" s="12" customFormat="1" x14ac:dyDescent="0.2"/>
    <row r="944134" s="12" customFormat="1" x14ac:dyDescent="0.2"/>
    <row r="944135" s="12" customFormat="1" x14ac:dyDescent="0.2"/>
    <row r="944136" s="12" customFormat="1" x14ac:dyDescent="0.2"/>
    <row r="944137" s="12" customFormat="1" x14ac:dyDescent="0.2"/>
    <row r="944138" s="12" customFormat="1" x14ac:dyDescent="0.2"/>
    <row r="944139" s="12" customFormat="1" x14ac:dyDescent="0.2"/>
    <row r="944140" s="12" customFormat="1" x14ac:dyDescent="0.2"/>
    <row r="944141" s="12" customFormat="1" x14ac:dyDescent="0.2"/>
    <row r="944142" s="12" customFormat="1" x14ac:dyDescent="0.2"/>
    <row r="944143" s="12" customFormat="1" x14ac:dyDescent="0.2"/>
    <row r="944144" s="12" customFormat="1" x14ac:dyDescent="0.2"/>
    <row r="944145" s="12" customFormat="1" x14ac:dyDescent="0.2"/>
    <row r="944146" s="12" customFormat="1" x14ac:dyDescent="0.2"/>
    <row r="944147" s="12" customFormat="1" x14ac:dyDescent="0.2"/>
    <row r="944148" s="12" customFormat="1" x14ac:dyDescent="0.2"/>
    <row r="944149" s="12" customFormat="1" x14ac:dyDescent="0.2"/>
    <row r="944150" s="12" customFormat="1" x14ac:dyDescent="0.2"/>
    <row r="944151" s="12" customFormat="1" x14ac:dyDescent="0.2"/>
    <row r="944152" s="12" customFormat="1" x14ac:dyDescent="0.2"/>
    <row r="944153" s="12" customFormat="1" x14ac:dyDescent="0.2"/>
    <row r="944154" s="12" customFormat="1" x14ac:dyDescent="0.2"/>
    <row r="944155" s="12" customFormat="1" x14ac:dyDescent="0.2"/>
    <row r="944156" s="12" customFormat="1" x14ac:dyDescent="0.2"/>
    <row r="944157" s="12" customFormat="1" x14ac:dyDescent="0.2"/>
    <row r="944158" s="12" customFormat="1" x14ac:dyDescent="0.2"/>
    <row r="944159" s="12" customFormat="1" x14ac:dyDescent="0.2"/>
    <row r="944160" s="12" customFormat="1" x14ac:dyDescent="0.2"/>
    <row r="944161" s="12" customFormat="1" x14ac:dyDescent="0.2"/>
    <row r="944162" s="12" customFormat="1" x14ac:dyDescent="0.2"/>
    <row r="944163" s="12" customFormat="1" x14ac:dyDescent="0.2"/>
    <row r="944164" s="12" customFormat="1" x14ac:dyDescent="0.2"/>
    <row r="944165" s="12" customFormat="1" x14ac:dyDescent="0.2"/>
    <row r="944166" s="12" customFormat="1" x14ac:dyDescent="0.2"/>
    <row r="944167" s="12" customFormat="1" x14ac:dyDescent="0.2"/>
    <row r="944168" s="12" customFormat="1" x14ac:dyDescent="0.2"/>
    <row r="944169" s="12" customFormat="1" x14ac:dyDescent="0.2"/>
    <row r="944170" s="12" customFormat="1" x14ac:dyDescent="0.2"/>
    <row r="944171" s="12" customFormat="1" x14ac:dyDescent="0.2"/>
    <row r="944172" s="12" customFormat="1" x14ac:dyDescent="0.2"/>
    <row r="944173" s="12" customFormat="1" x14ac:dyDescent="0.2"/>
    <row r="944174" s="12" customFormat="1" x14ac:dyDescent="0.2"/>
    <row r="944175" s="12" customFormat="1" x14ac:dyDescent="0.2"/>
    <row r="944176" s="12" customFormat="1" x14ac:dyDescent="0.2"/>
    <row r="944177" s="12" customFormat="1" x14ac:dyDescent="0.2"/>
    <row r="944178" s="12" customFormat="1" x14ac:dyDescent="0.2"/>
    <row r="944179" s="12" customFormat="1" x14ac:dyDescent="0.2"/>
    <row r="944180" s="12" customFormat="1" x14ac:dyDescent="0.2"/>
    <row r="944181" s="12" customFormat="1" x14ac:dyDescent="0.2"/>
    <row r="944182" s="12" customFormat="1" x14ac:dyDescent="0.2"/>
    <row r="944183" s="12" customFormat="1" x14ac:dyDescent="0.2"/>
    <row r="944184" s="12" customFormat="1" x14ac:dyDescent="0.2"/>
    <row r="944185" s="12" customFormat="1" x14ac:dyDescent="0.2"/>
    <row r="944186" s="12" customFormat="1" x14ac:dyDescent="0.2"/>
    <row r="944187" s="12" customFormat="1" x14ac:dyDescent="0.2"/>
    <row r="944188" s="12" customFormat="1" x14ac:dyDescent="0.2"/>
    <row r="944189" s="12" customFormat="1" x14ac:dyDescent="0.2"/>
    <row r="944190" s="12" customFormat="1" x14ac:dyDescent="0.2"/>
    <row r="944191" s="12" customFormat="1" x14ac:dyDescent="0.2"/>
    <row r="944192" s="12" customFormat="1" x14ac:dyDescent="0.2"/>
    <row r="944193" s="12" customFormat="1" x14ac:dyDescent="0.2"/>
    <row r="944194" s="12" customFormat="1" x14ac:dyDescent="0.2"/>
    <row r="944195" s="12" customFormat="1" x14ac:dyDescent="0.2"/>
    <row r="944196" s="12" customFormat="1" x14ac:dyDescent="0.2"/>
    <row r="944197" s="12" customFormat="1" x14ac:dyDescent="0.2"/>
    <row r="944198" s="12" customFormat="1" x14ac:dyDescent="0.2"/>
    <row r="944199" s="12" customFormat="1" x14ac:dyDescent="0.2"/>
    <row r="944200" s="12" customFormat="1" x14ac:dyDescent="0.2"/>
    <row r="944201" s="12" customFormat="1" x14ac:dyDescent="0.2"/>
    <row r="944202" s="12" customFormat="1" x14ac:dyDescent="0.2"/>
    <row r="944203" s="12" customFormat="1" x14ac:dyDescent="0.2"/>
    <row r="944204" s="12" customFormat="1" x14ac:dyDescent="0.2"/>
    <row r="944205" s="12" customFormat="1" x14ac:dyDescent="0.2"/>
    <row r="944206" s="12" customFormat="1" x14ac:dyDescent="0.2"/>
    <row r="944207" s="12" customFormat="1" x14ac:dyDescent="0.2"/>
    <row r="944208" s="12" customFormat="1" x14ac:dyDescent="0.2"/>
    <row r="944209" s="12" customFormat="1" x14ac:dyDescent="0.2"/>
    <row r="944210" s="12" customFormat="1" x14ac:dyDescent="0.2"/>
    <row r="944211" s="12" customFormat="1" x14ac:dyDescent="0.2"/>
    <row r="944212" s="12" customFormat="1" x14ac:dyDescent="0.2"/>
    <row r="944213" s="12" customFormat="1" x14ac:dyDescent="0.2"/>
    <row r="944214" s="12" customFormat="1" x14ac:dyDescent="0.2"/>
    <row r="944215" s="12" customFormat="1" x14ac:dyDescent="0.2"/>
    <row r="944216" s="12" customFormat="1" x14ac:dyDescent="0.2"/>
    <row r="944217" s="12" customFormat="1" x14ac:dyDescent="0.2"/>
    <row r="944218" s="12" customFormat="1" x14ac:dyDescent="0.2"/>
    <row r="944219" s="12" customFormat="1" x14ac:dyDescent="0.2"/>
    <row r="944220" s="12" customFormat="1" x14ac:dyDescent="0.2"/>
    <row r="944221" s="12" customFormat="1" x14ac:dyDescent="0.2"/>
    <row r="944222" s="12" customFormat="1" x14ac:dyDescent="0.2"/>
    <row r="944223" s="12" customFormat="1" x14ac:dyDescent="0.2"/>
    <row r="944224" s="12" customFormat="1" x14ac:dyDescent="0.2"/>
    <row r="944225" s="12" customFormat="1" x14ac:dyDescent="0.2"/>
    <row r="944226" s="12" customFormat="1" x14ac:dyDescent="0.2"/>
    <row r="944227" s="12" customFormat="1" x14ac:dyDescent="0.2"/>
    <row r="944228" s="12" customFormat="1" x14ac:dyDescent="0.2"/>
    <row r="944229" s="12" customFormat="1" x14ac:dyDescent="0.2"/>
    <row r="944230" s="12" customFormat="1" x14ac:dyDescent="0.2"/>
    <row r="944231" s="12" customFormat="1" x14ac:dyDescent="0.2"/>
    <row r="944232" s="12" customFormat="1" x14ac:dyDescent="0.2"/>
    <row r="944233" s="12" customFormat="1" x14ac:dyDescent="0.2"/>
    <row r="944234" s="12" customFormat="1" x14ac:dyDescent="0.2"/>
    <row r="944235" s="12" customFormat="1" x14ac:dyDescent="0.2"/>
    <row r="944236" s="12" customFormat="1" x14ac:dyDescent="0.2"/>
    <row r="944237" s="12" customFormat="1" x14ac:dyDescent="0.2"/>
    <row r="944238" s="12" customFormat="1" x14ac:dyDescent="0.2"/>
    <row r="944239" s="12" customFormat="1" x14ac:dyDescent="0.2"/>
    <row r="944240" s="12" customFormat="1" x14ac:dyDescent="0.2"/>
    <row r="944241" s="12" customFormat="1" x14ac:dyDescent="0.2"/>
    <row r="944242" s="12" customFormat="1" x14ac:dyDescent="0.2"/>
    <row r="944243" s="12" customFormat="1" x14ac:dyDescent="0.2"/>
    <row r="944244" s="12" customFormat="1" x14ac:dyDescent="0.2"/>
    <row r="944245" s="12" customFormat="1" x14ac:dyDescent="0.2"/>
    <row r="944246" s="12" customFormat="1" x14ac:dyDescent="0.2"/>
    <row r="944247" s="12" customFormat="1" x14ac:dyDescent="0.2"/>
    <row r="944248" s="12" customFormat="1" x14ac:dyDescent="0.2"/>
    <row r="944249" s="12" customFormat="1" x14ac:dyDescent="0.2"/>
    <row r="944250" s="12" customFormat="1" x14ac:dyDescent="0.2"/>
    <row r="944251" s="12" customFormat="1" x14ac:dyDescent="0.2"/>
    <row r="944252" s="12" customFormat="1" x14ac:dyDescent="0.2"/>
    <row r="944253" s="12" customFormat="1" x14ac:dyDescent="0.2"/>
    <row r="944254" s="12" customFormat="1" x14ac:dyDescent="0.2"/>
    <row r="944255" s="12" customFormat="1" x14ac:dyDescent="0.2"/>
    <row r="944256" s="12" customFormat="1" x14ac:dyDescent="0.2"/>
    <row r="944257" s="12" customFormat="1" x14ac:dyDescent="0.2"/>
    <row r="944258" s="12" customFormat="1" x14ac:dyDescent="0.2"/>
    <row r="944259" s="12" customFormat="1" x14ac:dyDescent="0.2"/>
    <row r="944260" s="12" customFormat="1" x14ac:dyDescent="0.2"/>
    <row r="944261" s="12" customFormat="1" x14ac:dyDescent="0.2"/>
    <row r="944262" s="12" customFormat="1" x14ac:dyDescent="0.2"/>
    <row r="944263" s="12" customFormat="1" x14ac:dyDescent="0.2"/>
    <row r="944264" s="12" customFormat="1" x14ac:dyDescent="0.2"/>
    <row r="944265" s="12" customFormat="1" x14ac:dyDescent="0.2"/>
    <row r="944266" s="12" customFormat="1" x14ac:dyDescent="0.2"/>
    <row r="944267" s="12" customFormat="1" x14ac:dyDescent="0.2"/>
    <row r="944268" s="12" customFormat="1" x14ac:dyDescent="0.2"/>
    <row r="944269" s="12" customFormat="1" x14ac:dyDescent="0.2"/>
    <row r="944270" s="12" customFormat="1" x14ac:dyDescent="0.2"/>
    <row r="944271" s="12" customFormat="1" x14ac:dyDescent="0.2"/>
    <row r="944272" s="12" customFormat="1" x14ac:dyDescent="0.2"/>
    <row r="944273" s="12" customFormat="1" x14ac:dyDescent="0.2"/>
    <row r="944274" s="12" customFormat="1" x14ac:dyDescent="0.2"/>
    <row r="944275" s="12" customFormat="1" x14ac:dyDescent="0.2"/>
    <row r="944276" s="12" customFormat="1" x14ac:dyDescent="0.2"/>
    <row r="944277" s="12" customFormat="1" x14ac:dyDescent="0.2"/>
    <row r="944278" s="12" customFormat="1" x14ac:dyDescent="0.2"/>
    <row r="944279" s="12" customFormat="1" x14ac:dyDescent="0.2"/>
    <row r="944280" s="12" customFormat="1" x14ac:dyDescent="0.2"/>
    <row r="944281" s="12" customFormat="1" x14ac:dyDescent="0.2"/>
    <row r="944282" s="12" customFormat="1" x14ac:dyDescent="0.2"/>
    <row r="944283" s="12" customFormat="1" x14ac:dyDescent="0.2"/>
    <row r="944284" s="12" customFormat="1" x14ac:dyDescent="0.2"/>
    <row r="944285" s="12" customFormat="1" x14ac:dyDescent="0.2"/>
    <row r="944286" s="12" customFormat="1" x14ac:dyDescent="0.2"/>
    <row r="944287" s="12" customFormat="1" x14ac:dyDescent="0.2"/>
    <row r="944288" s="12" customFormat="1" x14ac:dyDescent="0.2"/>
    <row r="944289" s="12" customFormat="1" x14ac:dyDescent="0.2"/>
    <row r="944290" s="12" customFormat="1" x14ac:dyDescent="0.2"/>
    <row r="944291" s="12" customFormat="1" x14ac:dyDescent="0.2"/>
    <row r="944292" s="12" customFormat="1" x14ac:dyDescent="0.2"/>
    <row r="944293" s="12" customFormat="1" x14ac:dyDescent="0.2"/>
    <row r="944294" s="12" customFormat="1" x14ac:dyDescent="0.2"/>
    <row r="944295" s="12" customFormat="1" x14ac:dyDescent="0.2"/>
    <row r="944296" s="12" customFormat="1" x14ac:dyDescent="0.2"/>
    <row r="944297" s="12" customFormat="1" x14ac:dyDescent="0.2"/>
    <row r="944298" s="12" customFormat="1" x14ac:dyDescent="0.2"/>
    <row r="944299" s="12" customFormat="1" x14ac:dyDescent="0.2"/>
    <row r="944300" s="12" customFormat="1" x14ac:dyDescent="0.2"/>
    <row r="944301" s="12" customFormat="1" x14ac:dyDescent="0.2"/>
    <row r="944302" s="12" customFormat="1" x14ac:dyDescent="0.2"/>
    <row r="944303" s="12" customFormat="1" x14ac:dyDescent="0.2"/>
    <row r="944304" s="12" customFormat="1" x14ac:dyDescent="0.2"/>
    <row r="944305" s="12" customFormat="1" x14ac:dyDescent="0.2"/>
    <row r="944306" s="12" customFormat="1" x14ac:dyDescent="0.2"/>
    <row r="944307" s="12" customFormat="1" x14ac:dyDescent="0.2"/>
    <row r="944308" s="12" customFormat="1" x14ac:dyDescent="0.2"/>
    <row r="944309" s="12" customFormat="1" x14ac:dyDescent="0.2"/>
    <row r="944310" s="12" customFormat="1" x14ac:dyDescent="0.2"/>
    <row r="944311" s="12" customFormat="1" x14ac:dyDescent="0.2"/>
    <row r="944312" s="12" customFormat="1" x14ac:dyDescent="0.2"/>
    <row r="944313" s="12" customFormat="1" x14ac:dyDescent="0.2"/>
    <row r="944314" s="12" customFormat="1" x14ac:dyDescent="0.2"/>
    <row r="944315" s="12" customFormat="1" x14ac:dyDescent="0.2"/>
    <row r="944316" s="12" customFormat="1" x14ac:dyDescent="0.2"/>
    <row r="944317" s="12" customFormat="1" x14ac:dyDescent="0.2"/>
    <row r="944318" s="12" customFormat="1" x14ac:dyDescent="0.2"/>
    <row r="944319" s="12" customFormat="1" x14ac:dyDescent="0.2"/>
    <row r="944320" s="12" customFormat="1" x14ac:dyDescent="0.2"/>
    <row r="944321" s="12" customFormat="1" x14ac:dyDescent="0.2"/>
    <row r="944322" s="12" customFormat="1" x14ac:dyDescent="0.2"/>
    <row r="944323" s="12" customFormat="1" x14ac:dyDescent="0.2"/>
    <row r="944324" s="12" customFormat="1" x14ac:dyDescent="0.2"/>
    <row r="944325" s="12" customFormat="1" x14ac:dyDescent="0.2"/>
    <row r="944326" s="12" customFormat="1" x14ac:dyDescent="0.2"/>
    <row r="944327" s="12" customFormat="1" x14ac:dyDescent="0.2"/>
    <row r="944328" s="12" customFormat="1" x14ac:dyDescent="0.2"/>
    <row r="944329" s="12" customFormat="1" x14ac:dyDescent="0.2"/>
    <row r="944330" s="12" customFormat="1" x14ac:dyDescent="0.2"/>
    <row r="944331" s="12" customFormat="1" x14ac:dyDescent="0.2"/>
    <row r="944332" s="12" customFormat="1" x14ac:dyDescent="0.2"/>
    <row r="944333" s="12" customFormat="1" x14ac:dyDescent="0.2"/>
    <row r="944334" s="12" customFormat="1" x14ac:dyDescent="0.2"/>
    <row r="944335" s="12" customFormat="1" x14ac:dyDescent="0.2"/>
    <row r="944336" s="12" customFormat="1" x14ac:dyDescent="0.2"/>
    <row r="944337" s="12" customFormat="1" x14ac:dyDescent="0.2"/>
    <row r="944338" s="12" customFormat="1" x14ac:dyDescent="0.2"/>
    <row r="944339" s="12" customFormat="1" x14ac:dyDescent="0.2"/>
    <row r="944340" s="12" customFormat="1" x14ac:dyDescent="0.2"/>
    <row r="944341" s="12" customFormat="1" x14ac:dyDescent="0.2"/>
    <row r="944342" s="12" customFormat="1" x14ac:dyDescent="0.2"/>
    <row r="944343" s="12" customFormat="1" x14ac:dyDescent="0.2"/>
    <row r="944344" s="12" customFormat="1" x14ac:dyDescent="0.2"/>
    <row r="944345" s="12" customFormat="1" x14ac:dyDescent="0.2"/>
    <row r="944346" s="12" customFormat="1" x14ac:dyDescent="0.2"/>
    <row r="944347" s="12" customFormat="1" x14ac:dyDescent="0.2"/>
    <row r="944348" s="12" customFormat="1" x14ac:dyDescent="0.2"/>
    <row r="944349" s="12" customFormat="1" x14ac:dyDescent="0.2"/>
    <row r="944350" s="12" customFormat="1" x14ac:dyDescent="0.2"/>
    <row r="944351" s="12" customFormat="1" x14ac:dyDescent="0.2"/>
    <row r="944352" s="12" customFormat="1" x14ac:dyDescent="0.2"/>
    <row r="944353" s="12" customFormat="1" x14ac:dyDescent="0.2"/>
    <row r="944354" s="12" customFormat="1" x14ac:dyDescent="0.2"/>
    <row r="944355" s="12" customFormat="1" x14ac:dyDescent="0.2"/>
    <row r="944356" s="12" customFormat="1" x14ac:dyDescent="0.2"/>
    <row r="944357" s="12" customFormat="1" x14ac:dyDescent="0.2"/>
    <row r="944358" s="12" customFormat="1" x14ac:dyDescent="0.2"/>
    <row r="944359" s="12" customFormat="1" x14ac:dyDescent="0.2"/>
    <row r="944360" s="12" customFormat="1" x14ac:dyDescent="0.2"/>
    <row r="944361" s="12" customFormat="1" x14ac:dyDescent="0.2"/>
    <row r="944362" s="12" customFormat="1" x14ac:dyDescent="0.2"/>
    <row r="944363" s="12" customFormat="1" x14ac:dyDescent="0.2"/>
    <row r="944364" s="12" customFormat="1" x14ac:dyDescent="0.2"/>
    <row r="944365" s="12" customFormat="1" x14ac:dyDescent="0.2"/>
    <row r="944366" s="12" customFormat="1" x14ac:dyDescent="0.2"/>
    <row r="944367" s="12" customFormat="1" x14ac:dyDescent="0.2"/>
    <row r="944368" s="12" customFormat="1" x14ac:dyDescent="0.2"/>
    <row r="944369" s="12" customFormat="1" x14ac:dyDescent="0.2"/>
    <row r="944370" s="12" customFormat="1" x14ac:dyDescent="0.2"/>
    <row r="944371" s="12" customFormat="1" x14ac:dyDescent="0.2"/>
    <row r="944372" s="12" customFormat="1" x14ac:dyDescent="0.2"/>
    <row r="944373" s="12" customFormat="1" x14ac:dyDescent="0.2"/>
    <row r="944374" s="12" customFormat="1" x14ac:dyDescent="0.2"/>
    <row r="944375" s="12" customFormat="1" x14ac:dyDescent="0.2"/>
    <row r="944376" s="12" customFormat="1" x14ac:dyDescent="0.2"/>
    <row r="944377" s="12" customFormat="1" x14ac:dyDescent="0.2"/>
    <row r="944378" s="12" customFormat="1" x14ac:dyDescent="0.2"/>
    <row r="944379" s="12" customFormat="1" x14ac:dyDescent="0.2"/>
    <row r="944380" s="12" customFormat="1" x14ac:dyDescent="0.2"/>
    <row r="944381" s="12" customFormat="1" x14ac:dyDescent="0.2"/>
    <row r="944382" s="12" customFormat="1" x14ac:dyDescent="0.2"/>
    <row r="944383" s="12" customFormat="1" x14ac:dyDescent="0.2"/>
    <row r="944384" s="12" customFormat="1" x14ac:dyDescent="0.2"/>
    <row r="944385" s="12" customFormat="1" x14ac:dyDescent="0.2"/>
    <row r="944386" s="12" customFormat="1" x14ac:dyDescent="0.2"/>
    <row r="944387" s="12" customFormat="1" x14ac:dyDescent="0.2"/>
    <row r="944388" s="12" customFormat="1" x14ac:dyDescent="0.2"/>
    <row r="944389" s="12" customFormat="1" x14ac:dyDescent="0.2"/>
    <row r="944390" s="12" customFormat="1" x14ac:dyDescent="0.2"/>
    <row r="944391" s="12" customFormat="1" x14ac:dyDescent="0.2"/>
    <row r="944392" s="12" customFormat="1" x14ac:dyDescent="0.2"/>
    <row r="944393" s="12" customFormat="1" x14ac:dyDescent="0.2"/>
    <row r="944394" s="12" customFormat="1" x14ac:dyDescent="0.2"/>
    <row r="944395" s="12" customFormat="1" x14ac:dyDescent="0.2"/>
    <row r="944396" s="12" customFormat="1" x14ac:dyDescent="0.2"/>
    <row r="944397" s="12" customFormat="1" x14ac:dyDescent="0.2"/>
    <row r="944398" s="12" customFormat="1" x14ac:dyDescent="0.2"/>
    <row r="944399" s="12" customFormat="1" x14ac:dyDescent="0.2"/>
    <row r="944400" s="12" customFormat="1" x14ac:dyDescent="0.2"/>
    <row r="944401" s="12" customFormat="1" x14ac:dyDescent="0.2"/>
    <row r="944402" s="12" customFormat="1" x14ac:dyDescent="0.2"/>
    <row r="944403" s="12" customFormat="1" x14ac:dyDescent="0.2"/>
    <row r="944404" s="12" customFormat="1" x14ac:dyDescent="0.2"/>
    <row r="944405" s="12" customFormat="1" x14ac:dyDescent="0.2"/>
    <row r="944406" s="12" customFormat="1" x14ac:dyDescent="0.2"/>
    <row r="944407" s="12" customFormat="1" x14ac:dyDescent="0.2"/>
    <row r="944408" s="12" customFormat="1" x14ac:dyDescent="0.2"/>
    <row r="944409" s="12" customFormat="1" x14ac:dyDescent="0.2"/>
    <row r="944410" s="12" customFormat="1" x14ac:dyDescent="0.2"/>
    <row r="944411" s="12" customFormat="1" x14ac:dyDescent="0.2"/>
    <row r="944412" s="12" customFormat="1" x14ac:dyDescent="0.2"/>
    <row r="944413" s="12" customFormat="1" x14ac:dyDescent="0.2"/>
    <row r="944414" s="12" customFormat="1" x14ac:dyDescent="0.2"/>
    <row r="944415" s="12" customFormat="1" x14ac:dyDescent="0.2"/>
    <row r="944416" s="12" customFormat="1" x14ac:dyDescent="0.2"/>
    <row r="944417" s="12" customFormat="1" x14ac:dyDescent="0.2"/>
    <row r="944418" s="12" customFormat="1" x14ac:dyDescent="0.2"/>
    <row r="944419" s="12" customFormat="1" x14ac:dyDescent="0.2"/>
    <row r="944420" s="12" customFormat="1" x14ac:dyDescent="0.2"/>
    <row r="944421" s="12" customFormat="1" x14ac:dyDescent="0.2"/>
    <row r="944422" s="12" customFormat="1" x14ac:dyDescent="0.2"/>
    <row r="944423" s="12" customFormat="1" x14ac:dyDescent="0.2"/>
    <row r="944424" s="12" customFormat="1" x14ac:dyDescent="0.2"/>
    <row r="944425" s="12" customFormat="1" x14ac:dyDescent="0.2"/>
    <row r="944426" s="12" customFormat="1" x14ac:dyDescent="0.2"/>
    <row r="944427" s="12" customFormat="1" x14ac:dyDescent="0.2"/>
    <row r="944428" s="12" customFormat="1" x14ac:dyDescent="0.2"/>
    <row r="944429" s="12" customFormat="1" x14ac:dyDescent="0.2"/>
    <row r="944430" s="12" customFormat="1" x14ac:dyDescent="0.2"/>
    <row r="944431" s="12" customFormat="1" x14ac:dyDescent="0.2"/>
    <row r="944432" s="12" customFormat="1" x14ac:dyDescent="0.2"/>
    <row r="944433" s="12" customFormat="1" x14ac:dyDescent="0.2"/>
    <row r="944434" s="12" customFormat="1" x14ac:dyDescent="0.2"/>
    <row r="944435" s="12" customFormat="1" x14ac:dyDescent="0.2"/>
    <row r="944436" s="12" customFormat="1" x14ac:dyDescent="0.2"/>
    <row r="944437" s="12" customFormat="1" x14ac:dyDescent="0.2"/>
    <row r="944438" s="12" customFormat="1" x14ac:dyDescent="0.2"/>
    <row r="944439" s="12" customFormat="1" x14ac:dyDescent="0.2"/>
    <row r="944440" s="12" customFormat="1" x14ac:dyDescent="0.2"/>
    <row r="944441" s="12" customFormat="1" x14ac:dyDescent="0.2"/>
    <row r="944442" s="12" customFormat="1" x14ac:dyDescent="0.2"/>
    <row r="944443" s="12" customFormat="1" x14ac:dyDescent="0.2"/>
    <row r="944444" s="12" customFormat="1" x14ac:dyDescent="0.2"/>
    <row r="944445" s="12" customFormat="1" x14ac:dyDescent="0.2"/>
    <row r="944446" s="12" customFormat="1" x14ac:dyDescent="0.2"/>
    <row r="944447" s="12" customFormat="1" x14ac:dyDescent="0.2"/>
    <row r="944448" s="12" customFormat="1" x14ac:dyDescent="0.2"/>
    <row r="944449" s="12" customFormat="1" x14ac:dyDescent="0.2"/>
    <row r="944450" s="12" customFormat="1" x14ac:dyDescent="0.2"/>
    <row r="944451" s="12" customFormat="1" x14ac:dyDescent="0.2"/>
    <row r="944452" s="12" customFormat="1" x14ac:dyDescent="0.2"/>
    <row r="944453" s="12" customFormat="1" x14ac:dyDescent="0.2"/>
    <row r="944454" s="12" customFormat="1" x14ac:dyDescent="0.2"/>
    <row r="944455" s="12" customFormat="1" x14ac:dyDescent="0.2"/>
    <row r="944456" s="12" customFormat="1" x14ac:dyDescent="0.2"/>
    <row r="944457" s="12" customFormat="1" x14ac:dyDescent="0.2"/>
    <row r="944458" s="12" customFormat="1" x14ac:dyDescent="0.2"/>
    <row r="944459" s="12" customFormat="1" x14ac:dyDescent="0.2"/>
    <row r="944460" s="12" customFormat="1" x14ac:dyDescent="0.2"/>
    <row r="944461" s="12" customFormat="1" x14ac:dyDescent="0.2"/>
    <row r="944462" s="12" customFormat="1" x14ac:dyDescent="0.2"/>
    <row r="944463" s="12" customFormat="1" x14ac:dyDescent="0.2"/>
    <row r="944464" s="12" customFormat="1" x14ac:dyDescent="0.2"/>
    <row r="944465" s="12" customFormat="1" x14ac:dyDescent="0.2"/>
    <row r="944466" s="12" customFormat="1" x14ac:dyDescent="0.2"/>
    <row r="944467" s="12" customFormat="1" x14ac:dyDescent="0.2"/>
    <row r="944468" s="12" customFormat="1" x14ac:dyDescent="0.2"/>
    <row r="944469" s="12" customFormat="1" x14ac:dyDescent="0.2"/>
    <row r="944470" s="12" customFormat="1" x14ac:dyDescent="0.2"/>
    <row r="944471" s="12" customFormat="1" x14ac:dyDescent="0.2"/>
    <row r="944472" s="12" customFormat="1" x14ac:dyDescent="0.2"/>
    <row r="944473" s="12" customFormat="1" x14ac:dyDescent="0.2"/>
    <row r="944474" s="12" customFormat="1" x14ac:dyDescent="0.2"/>
    <row r="944475" s="12" customFormat="1" x14ac:dyDescent="0.2"/>
    <row r="944476" s="12" customFormat="1" x14ac:dyDescent="0.2"/>
    <row r="944477" s="12" customFormat="1" x14ac:dyDescent="0.2"/>
    <row r="944478" s="12" customFormat="1" x14ac:dyDescent="0.2"/>
    <row r="944479" s="12" customFormat="1" x14ac:dyDescent="0.2"/>
    <row r="944480" s="12" customFormat="1" x14ac:dyDescent="0.2"/>
    <row r="944481" s="12" customFormat="1" x14ac:dyDescent="0.2"/>
    <row r="944482" s="12" customFormat="1" x14ac:dyDescent="0.2"/>
    <row r="944483" s="12" customFormat="1" x14ac:dyDescent="0.2"/>
    <row r="944484" s="12" customFormat="1" x14ac:dyDescent="0.2"/>
    <row r="944485" s="12" customFormat="1" x14ac:dyDescent="0.2"/>
    <row r="944486" s="12" customFormat="1" x14ac:dyDescent="0.2"/>
    <row r="944487" s="12" customFormat="1" x14ac:dyDescent="0.2"/>
    <row r="944488" s="12" customFormat="1" x14ac:dyDescent="0.2"/>
    <row r="944489" s="12" customFormat="1" x14ac:dyDescent="0.2"/>
    <row r="944490" s="12" customFormat="1" x14ac:dyDescent="0.2"/>
    <row r="944491" s="12" customFormat="1" x14ac:dyDescent="0.2"/>
    <row r="944492" s="12" customFormat="1" x14ac:dyDescent="0.2"/>
    <row r="944493" s="12" customFormat="1" x14ac:dyDescent="0.2"/>
    <row r="944494" s="12" customFormat="1" x14ac:dyDescent="0.2"/>
    <row r="944495" s="12" customFormat="1" x14ac:dyDescent="0.2"/>
    <row r="944496" s="12" customFormat="1" x14ac:dyDescent="0.2"/>
    <row r="944497" s="12" customFormat="1" x14ac:dyDescent="0.2"/>
    <row r="944498" s="12" customFormat="1" x14ac:dyDescent="0.2"/>
    <row r="944499" s="12" customFormat="1" x14ac:dyDescent="0.2"/>
    <row r="944500" s="12" customFormat="1" x14ac:dyDescent="0.2"/>
    <row r="944501" s="12" customFormat="1" x14ac:dyDescent="0.2"/>
    <row r="944502" s="12" customFormat="1" x14ac:dyDescent="0.2"/>
    <row r="944503" s="12" customFormat="1" x14ac:dyDescent="0.2"/>
    <row r="944504" s="12" customFormat="1" x14ac:dyDescent="0.2"/>
    <row r="944505" s="12" customFormat="1" x14ac:dyDescent="0.2"/>
    <row r="944506" s="12" customFormat="1" x14ac:dyDescent="0.2"/>
    <row r="944507" s="12" customFormat="1" x14ac:dyDescent="0.2"/>
    <row r="944508" s="12" customFormat="1" x14ac:dyDescent="0.2"/>
    <row r="944509" s="12" customFormat="1" x14ac:dyDescent="0.2"/>
    <row r="944510" s="12" customFormat="1" x14ac:dyDescent="0.2"/>
    <row r="944511" s="12" customFormat="1" x14ac:dyDescent="0.2"/>
    <row r="944512" s="12" customFormat="1" x14ac:dyDescent="0.2"/>
    <row r="944513" s="12" customFormat="1" x14ac:dyDescent="0.2"/>
    <row r="944514" s="12" customFormat="1" x14ac:dyDescent="0.2"/>
    <row r="944515" s="12" customFormat="1" x14ac:dyDescent="0.2"/>
    <row r="944516" s="12" customFormat="1" x14ac:dyDescent="0.2"/>
    <row r="944517" s="12" customFormat="1" x14ac:dyDescent="0.2"/>
    <row r="944518" s="12" customFormat="1" x14ac:dyDescent="0.2"/>
    <row r="944519" s="12" customFormat="1" x14ac:dyDescent="0.2"/>
    <row r="944520" s="12" customFormat="1" x14ac:dyDescent="0.2"/>
    <row r="944521" s="12" customFormat="1" x14ac:dyDescent="0.2"/>
    <row r="944522" s="12" customFormat="1" x14ac:dyDescent="0.2"/>
    <row r="944523" s="12" customFormat="1" x14ac:dyDescent="0.2"/>
    <row r="944524" s="12" customFormat="1" x14ac:dyDescent="0.2"/>
    <row r="944525" s="12" customFormat="1" x14ac:dyDescent="0.2"/>
    <row r="944526" s="12" customFormat="1" x14ac:dyDescent="0.2"/>
    <row r="944527" s="12" customFormat="1" x14ac:dyDescent="0.2"/>
    <row r="944528" s="12" customFormat="1" x14ac:dyDescent="0.2"/>
    <row r="944529" s="12" customFormat="1" x14ac:dyDescent="0.2"/>
    <row r="944530" s="12" customFormat="1" x14ac:dyDescent="0.2"/>
    <row r="944531" s="12" customFormat="1" x14ac:dyDescent="0.2"/>
    <row r="944532" s="12" customFormat="1" x14ac:dyDescent="0.2"/>
    <row r="944533" s="12" customFormat="1" x14ac:dyDescent="0.2"/>
    <row r="944534" s="12" customFormat="1" x14ac:dyDescent="0.2"/>
    <row r="944535" s="12" customFormat="1" x14ac:dyDescent="0.2"/>
    <row r="944536" s="12" customFormat="1" x14ac:dyDescent="0.2"/>
    <row r="944537" s="12" customFormat="1" x14ac:dyDescent="0.2"/>
    <row r="944538" s="12" customFormat="1" x14ac:dyDescent="0.2"/>
    <row r="944539" s="12" customFormat="1" x14ac:dyDescent="0.2"/>
    <row r="944540" s="12" customFormat="1" x14ac:dyDescent="0.2"/>
    <row r="944541" s="12" customFormat="1" x14ac:dyDescent="0.2"/>
    <row r="944542" s="12" customFormat="1" x14ac:dyDescent="0.2"/>
    <row r="944543" s="12" customFormat="1" x14ac:dyDescent="0.2"/>
    <row r="944544" s="12" customFormat="1" x14ac:dyDescent="0.2"/>
    <row r="944545" s="12" customFormat="1" x14ac:dyDescent="0.2"/>
    <row r="944546" s="12" customFormat="1" x14ac:dyDescent="0.2"/>
    <row r="944547" s="12" customFormat="1" x14ac:dyDescent="0.2"/>
    <row r="944548" s="12" customFormat="1" x14ac:dyDescent="0.2"/>
    <row r="944549" s="12" customFormat="1" x14ac:dyDescent="0.2"/>
    <row r="944550" s="12" customFormat="1" x14ac:dyDescent="0.2"/>
    <row r="944551" s="12" customFormat="1" x14ac:dyDescent="0.2"/>
    <row r="944552" s="12" customFormat="1" x14ac:dyDescent="0.2"/>
    <row r="944553" s="12" customFormat="1" x14ac:dyDescent="0.2"/>
    <row r="944554" s="12" customFormat="1" x14ac:dyDescent="0.2"/>
    <row r="944555" s="12" customFormat="1" x14ac:dyDescent="0.2"/>
    <row r="944556" s="12" customFormat="1" x14ac:dyDescent="0.2"/>
    <row r="944557" s="12" customFormat="1" x14ac:dyDescent="0.2"/>
    <row r="944558" s="12" customFormat="1" x14ac:dyDescent="0.2"/>
    <row r="944559" s="12" customFormat="1" x14ac:dyDescent="0.2"/>
    <row r="944560" s="12" customFormat="1" x14ac:dyDescent="0.2"/>
    <row r="944561" s="12" customFormat="1" x14ac:dyDescent="0.2"/>
    <row r="944562" s="12" customFormat="1" x14ac:dyDescent="0.2"/>
    <row r="944563" s="12" customFormat="1" x14ac:dyDescent="0.2"/>
    <row r="944564" s="12" customFormat="1" x14ac:dyDescent="0.2"/>
    <row r="944565" s="12" customFormat="1" x14ac:dyDescent="0.2"/>
    <row r="944566" s="12" customFormat="1" x14ac:dyDescent="0.2"/>
    <row r="944567" s="12" customFormat="1" x14ac:dyDescent="0.2"/>
    <row r="944568" s="12" customFormat="1" x14ac:dyDescent="0.2"/>
    <row r="944569" s="12" customFormat="1" x14ac:dyDescent="0.2"/>
    <row r="944570" s="12" customFormat="1" x14ac:dyDescent="0.2"/>
    <row r="944571" s="12" customFormat="1" x14ac:dyDescent="0.2"/>
    <row r="944572" s="12" customFormat="1" x14ac:dyDescent="0.2"/>
    <row r="944573" s="12" customFormat="1" x14ac:dyDescent="0.2"/>
    <row r="944574" s="12" customFormat="1" x14ac:dyDescent="0.2"/>
    <row r="944575" s="12" customFormat="1" x14ac:dyDescent="0.2"/>
    <row r="944576" s="12" customFormat="1" x14ac:dyDescent="0.2"/>
    <row r="944577" s="12" customFormat="1" x14ac:dyDescent="0.2"/>
    <row r="944578" s="12" customFormat="1" x14ac:dyDescent="0.2"/>
    <row r="944579" s="12" customFormat="1" x14ac:dyDescent="0.2"/>
    <row r="944580" s="12" customFormat="1" x14ac:dyDescent="0.2"/>
    <row r="944581" s="12" customFormat="1" x14ac:dyDescent="0.2"/>
    <row r="944582" s="12" customFormat="1" x14ac:dyDescent="0.2"/>
    <row r="944583" s="12" customFormat="1" x14ac:dyDescent="0.2"/>
    <row r="944584" s="12" customFormat="1" x14ac:dyDescent="0.2"/>
    <row r="944585" s="12" customFormat="1" x14ac:dyDescent="0.2"/>
    <row r="944586" s="12" customFormat="1" x14ac:dyDescent="0.2"/>
    <row r="944587" s="12" customFormat="1" x14ac:dyDescent="0.2"/>
    <row r="944588" s="12" customFormat="1" x14ac:dyDescent="0.2"/>
    <row r="944589" s="12" customFormat="1" x14ac:dyDescent="0.2"/>
    <row r="944590" s="12" customFormat="1" x14ac:dyDescent="0.2"/>
    <row r="944591" s="12" customFormat="1" x14ac:dyDescent="0.2"/>
    <row r="944592" s="12" customFormat="1" x14ac:dyDescent="0.2"/>
    <row r="944593" s="12" customFormat="1" x14ac:dyDescent="0.2"/>
    <row r="944594" s="12" customFormat="1" x14ac:dyDescent="0.2"/>
    <row r="944595" s="12" customFormat="1" x14ac:dyDescent="0.2"/>
    <row r="944596" s="12" customFormat="1" x14ac:dyDescent="0.2"/>
    <row r="944597" s="12" customFormat="1" x14ac:dyDescent="0.2"/>
    <row r="944598" s="12" customFormat="1" x14ac:dyDescent="0.2"/>
    <row r="944599" s="12" customFormat="1" x14ac:dyDescent="0.2"/>
    <row r="944600" s="12" customFormat="1" x14ac:dyDescent="0.2"/>
    <row r="944601" s="12" customFormat="1" x14ac:dyDescent="0.2"/>
    <row r="944602" s="12" customFormat="1" x14ac:dyDescent="0.2"/>
    <row r="944603" s="12" customFormat="1" x14ac:dyDescent="0.2"/>
    <row r="944604" s="12" customFormat="1" x14ac:dyDescent="0.2"/>
    <row r="944605" s="12" customFormat="1" x14ac:dyDescent="0.2"/>
    <row r="944606" s="12" customFormat="1" x14ac:dyDescent="0.2"/>
    <row r="944607" s="12" customFormat="1" x14ac:dyDescent="0.2"/>
    <row r="944608" s="12" customFormat="1" x14ac:dyDescent="0.2"/>
    <row r="944609" s="12" customFormat="1" x14ac:dyDescent="0.2"/>
    <row r="944610" s="12" customFormat="1" x14ac:dyDescent="0.2"/>
    <row r="944611" s="12" customFormat="1" x14ac:dyDescent="0.2"/>
    <row r="944612" s="12" customFormat="1" x14ac:dyDescent="0.2"/>
    <row r="944613" s="12" customFormat="1" x14ac:dyDescent="0.2"/>
    <row r="944614" s="12" customFormat="1" x14ac:dyDescent="0.2"/>
    <row r="944615" s="12" customFormat="1" x14ac:dyDescent="0.2"/>
    <row r="944616" s="12" customFormat="1" x14ac:dyDescent="0.2"/>
    <row r="944617" s="12" customFormat="1" x14ac:dyDescent="0.2"/>
    <row r="944618" s="12" customFormat="1" x14ac:dyDescent="0.2"/>
    <row r="944619" s="12" customFormat="1" x14ac:dyDescent="0.2"/>
    <row r="944620" s="12" customFormat="1" x14ac:dyDescent="0.2"/>
    <row r="944621" s="12" customFormat="1" x14ac:dyDescent="0.2"/>
    <row r="944622" s="12" customFormat="1" x14ac:dyDescent="0.2"/>
    <row r="944623" s="12" customFormat="1" x14ac:dyDescent="0.2"/>
    <row r="944624" s="12" customFormat="1" x14ac:dyDescent="0.2"/>
    <row r="944625" s="12" customFormat="1" x14ac:dyDescent="0.2"/>
    <row r="944626" s="12" customFormat="1" x14ac:dyDescent="0.2"/>
    <row r="944627" s="12" customFormat="1" x14ac:dyDescent="0.2"/>
    <row r="944628" s="12" customFormat="1" x14ac:dyDescent="0.2"/>
    <row r="944629" s="12" customFormat="1" x14ac:dyDescent="0.2"/>
    <row r="944630" s="12" customFormat="1" x14ac:dyDescent="0.2"/>
    <row r="944631" s="12" customFormat="1" x14ac:dyDescent="0.2"/>
    <row r="944632" s="12" customFormat="1" x14ac:dyDescent="0.2"/>
    <row r="944633" s="12" customFormat="1" x14ac:dyDescent="0.2"/>
    <row r="944634" s="12" customFormat="1" x14ac:dyDescent="0.2"/>
    <row r="944635" s="12" customFormat="1" x14ac:dyDescent="0.2"/>
    <row r="944636" s="12" customFormat="1" x14ac:dyDescent="0.2"/>
    <row r="944637" s="12" customFormat="1" x14ac:dyDescent="0.2"/>
    <row r="944638" s="12" customFormat="1" x14ac:dyDescent="0.2"/>
    <row r="944639" s="12" customFormat="1" x14ac:dyDescent="0.2"/>
    <row r="944640" s="12" customFormat="1" x14ac:dyDescent="0.2"/>
    <row r="944641" s="12" customFormat="1" x14ac:dyDescent="0.2"/>
    <row r="944642" s="12" customFormat="1" x14ac:dyDescent="0.2"/>
    <row r="944643" s="12" customFormat="1" x14ac:dyDescent="0.2"/>
    <row r="944644" s="12" customFormat="1" x14ac:dyDescent="0.2"/>
    <row r="944645" s="12" customFormat="1" x14ac:dyDescent="0.2"/>
    <row r="944646" s="12" customFormat="1" x14ac:dyDescent="0.2"/>
    <row r="944647" s="12" customFormat="1" x14ac:dyDescent="0.2"/>
    <row r="944648" s="12" customFormat="1" x14ac:dyDescent="0.2"/>
    <row r="944649" s="12" customFormat="1" x14ac:dyDescent="0.2"/>
    <row r="944650" s="12" customFormat="1" x14ac:dyDescent="0.2"/>
    <row r="944651" s="12" customFormat="1" x14ac:dyDescent="0.2"/>
    <row r="944652" s="12" customFormat="1" x14ac:dyDescent="0.2"/>
    <row r="944653" s="12" customFormat="1" x14ac:dyDescent="0.2"/>
    <row r="944654" s="12" customFormat="1" x14ac:dyDescent="0.2"/>
    <row r="944655" s="12" customFormat="1" x14ac:dyDescent="0.2"/>
    <row r="944656" s="12" customFormat="1" x14ac:dyDescent="0.2"/>
    <row r="944657" s="12" customFormat="1" x14ac:dyDescent="0.2"/>
    <row r="944658" s="12" customFormat="1" x14ac:dyDescent="0.2"/>
    <row r="944659" s="12" customFormat="1" x14ac:dyDescent="0.2"/>
    <row r="944660" s="12" customFormat="1" x14ac:dyDescent="0.2"/>
    <row r="944661" s="12" customFormat="1" x14ac:dyDescent="0.2"/>
    <row r="944662" s="12" customFormat="1" x14ac:dyDescent="0.2"/>
    <row r="944663" s="12" customFormat="1" x14ac:dyDescent="0.2"/>
    <row r="944664" s="12" customFormat="1" x14ac:dyDescent="0.2"/>
    <row r="944665" s="12" customFormat="1" x14ac:dyDescent="0.2"/>
    <row r="944666" s="12" customFormat="1" x14ac:dyDescent="0.2"/>
    <row r="944667" s="12" customFormat="1" x14ac:dyDescent="0.2"/>
    <row r="944668" s="12" customFormat="1" x14ac:dyDescent="0.2"/>
    <row r="944669" s="12" customFormat="1" x14ac:dyDescent="0.2"/>
    <row r="944670" s="12" customFormat="1" x14ac:dyDescent="0.2"/>
    <row r="944671" s="12" customFormat="1" x14ac:dyDescent="0.2"/>
    <row r="944672" s="12" customFormat="1" x14ac:dyDescent="0.2"/>
    <row r="944673" s="12" customFormat="1" x14ac:dyDescent="0.2"/>
    <row r="944674" s="12" customFormat="1" x14ac:dyDescent="0.2"/>
    <row r="944675" s="12" customFormat="1" x14ac:dyDescent="0.2"/>
    <row r="944676" s="12" customFormat="1" x14ac:dyDescent="0.2"/>
    <row r="944677" s="12" customFormat="1" x14ac:dyDescent="0.2"/>
    <row r="944678" s="12" customFormat="1" x14ac:dyDescent="0.2"/>
    <row r="944679" s="12" customFormat="1" x14ac:dyDescent="0.2"/>
    <row r="944680" s="12" customFormat="1" x14ac:dyDescent="0.2"/>
    <row r="944681" s="12" customFormat="1" x14ac:dyDescent="0.2"/>
    <row r="944682" s="12" customFormat="1" x14ac:dyDescent="0.2"/>
    <row r="944683" s="12" customFormat="1" x14ac:dyDescent="0.2"/>
    <row r="944684" s="12" customFormat="1" x14ac:dyDescent="0.2"/>
    <row r="944685" s="12" customFormat="1" x14ac:dyDescent="0.2"/>
    <row r="944686" s="12" customFormat="1" x14ac:dyDescent="0.2"/>
    <row r="944687" s="12" customFormat="1" x14ac:dyDescent="0.2"/>
    <row r="944688" s="12" customFormat="1" x14ac:dyDescent="0.2"/>
    <row r="944689" s="12" customFormat="1" x14ac:dyDescent="0.2"/>
    <row r="944690" s="12" customFormat="1" x14ac:dyDescent="0.2"/>
    <row r="944691" s="12" customFormat="1" x14ac:dyDescent="0.2"/>
    <row r="944692" s="12" customFormat="1" x14ac:dyDescent="0.2"/>
    <row r="944693" s="12" customFormat="1" x14ac:dyDescent="0.2"/>
    <row r="944694" s="12" customFormat="1" x14ac:dyDescent="0.2"/>
    <row r="944695" s="12" customFormat="1" x14ac:dyDescent="0.2"/>
    <row r="944696" s="12" customFormat="1" x14ac:dyDescent="0.2"/>
    <row r="944697" s="12" customFormat="1" x14ac:dyDescent="0.2"/>
    <row r="944698" s="12" customFormat="1" x14ac:dyDescent="0.2"/>
    <row r="944699" s="12" customFormat="1" x14ac:dyDescent="0.2"/>
    <row r="944700" s="12" customFormat="1" x14ac:dyDescent="0.2"/>
    <row r="944701" s="12" customFormat="1" x14ac:dyDescent="0.2"/>
    <row r="944702" s="12" customFormat="1" x14ac:dyDescent="0.2"/>
    <row r="944703" s="12" customFormat="1" x14ac:dyDescent="0.2"/>
    <row r="944704" s="12" customFormat="1" x14ac:dyDescent="0.2"/>
    <row r="944705" s="12" customFormat="1" x14ac:dyDescent="0.2"/>
    <row r="944706" s="12" customFormat="1" x14ac:dyDescent="0.2"/>
    <row r="944707" s="12" customFormat="1" x14ac:dyDescent="0.2"/>
    <row r="944708" s="12" customFormat="1" x14ac:dyDescent="0.2"/>
    <row r="944709" s="12" customFormat="1" x14ac:dyDescent="0.2"/>
    <row r="944710" s="12" customFormat="1" x14ac:dyDescent="0.2"/>
    <row r="944711" s="12" customFormat="1" x14ac:dyDescent="0.2"/>
    <row r="944712" s="12" customFormat="1" x14ac:dyDescent="0.2"/>
    <row r="944713" s="12" customFormat="1" x14ac:dyDescent="0.2"/>
    <row r="944714" s="12" customFormat="1" x14ac:dyDescent="0.2"/>
    <row r="944715" s="12" customFormat="1" x14ac:dyDescent="0.2"/>
    <row r="944716" s="12" customFormat="1" x14ac:dyDescent="0.2"/>
    <row r="944717" s="12" customFormat="1" x14ac:dyDescent="0.2"/>
    <row r="944718" s="12" customFormat="1" x14ac:dyDescent="0.2"/>
    <row r="944719" s="12" customFormat="1" x14ac:dyDescent="0.2"/>
    <row r="944720" s="12" customFormat="1" x14ac:dyDescent="0.2"/>
    <row r="944721" s="12" customFormat="1" x14ac:dyDescent="0.2"/>
    <row r="944722" s="12" customFormat="1" x14ac:dyDescent="0.2"/>
    <row r="944723" s="12" customFormat="1" x14ac:dyDescent="0.2"/>
    <row r="944724" s="12" customFormat="1" x14ac:dyDescent="0.2"/>
    <row r="944725" s="12" customFormat="1" x14ac:dyDescent="0.2"/>
    <row r="944726" s="12" customFormat="1" x14ac:dyDescent="0.2"/>
    <row r="944727" s="12" customFormat="1" x14ac:dyDescent="0.2"/>
    <row r="944728" s="12" customFormat="1" x14ac:dyDescent="0.2"/>
    <row r="944729" s="12" customFormat="1" x14ac:dyDescent="0.2"/>
    <row r="944730" s="12" customFormat="1" x14ac:dyDescent="0.2"/>
    <row r="944731" s="12" customFormat="1" x14ac:dyDescent="0.2"/>
    <row r="944732" s="12" customFormat="1" x14ac:dyDescent="0.2"/>
    <row r="944733" s="12" customFormat="1" x14ac:dyDescent="0.2"/>
    <row r="944734" s="12" customFormat="1" x14ac:dyDescent="0.2"/>
    <row r="944735" s="12" customFormat="1" x14ac:dyDescent="0.2"/>
    <row r="944736" s="12" customFormat="1" x14ac:dyDescent="0.2"/>
    <row r="944737" s="12" customFormat="1" x14ac:dyDescent="0.2"/>
    <row r="944738" s="12" customFormat="1" x14ac:dyDescent="0.2"/>
    <row r="944739" s="12" customFormat="1" x14ac:dyDescent="0.2"/>
    <row r="944740" s="12" customFormat="1" x14ac:dyDescent="0.2"/>
    <row r="944741" s="12" customFormat="1" x14ac:dyDescent="0.2"/>
    <row r="944742" s="12" customFormat="1" x14ac:dyDescent="0.2"/>
    <row r="944743" s="12" customFormat="1" x14ac:dyDescent="0.2"/>
    <row r="944744" s="12" customFormat="1" x14ac:dyDescent="0.2"/>
    <row r="944745" s="12" customFormat="1" x14ac:dyDescent="0.2"/>
    <row r="944746" s="12" customFormat="1" x14ac:dyDescent="0.2"/>
    <row r="944747" s="12" customFormat="1" x14ac:dyDescent="0.2"/>
    <row r="944748" s="12" customFormat="1" x14ac:dyDescent="0.2"/>
    <row r="944749" s="12" customFormat="1" x14ac:dyDescent="0.2"/>
    <row r="944750" s="12" customFormat="1" x14ac:dyDescent="0.2"/>
    <row r="944751" s="12" customFormat="1" x14ac:dyDescent="0.2"/>
    <row r="944752" s="12" customFormat="1" x14ac:dyDescent="0.2"/>
    <row r="944753" s="12" customFormat="1" x14ac:dyDescent="0.2"/>
    <row r="944754" s="12" customFormat="1" x14ac:dyDescent="0.2"/>
    <row r="944755" s="12" customFormat="1" x14ac:dyDescent="0.2"/>
    <row r="944756" s="12" customFormat="1" x14ac:dyDescent="0.2"/>
    <row r="944757" s="12" customFormat="1" x14ac:dyDescent="0.2"/>
    <row r="944758" s="12" customFormat="1" x14ac:dyDescent="0.2"/>
    <row r="944759" s="12" customFormat="1" x14ac:dyDescent="0.2"/>
    <row r="944760" s="12" customFormat="1" x14ac:dyDescent="0.2"/>
    <row r="944761" s="12" customFormat="1" x14ac:dyDescent="0.2"/>
    <row r="944762" s="12" customFormat="1" x14ac:dyDescent="0.2"/>
    <row r="944763" s="12" customFormat="1" x14ac:dyDescent="0.2"/>
    <row r="944764" s="12" customFormat="1" x14ac:dyDescent="0.2"/>
    <row r="944765" s="12" customFormat="1" x14ac:dyDescent="0.2"/>
    <row r="944766" s="12" customFormat="1" x14ac:dyDescent="0.2"/>
    <row r="944767" s="12" customFormat="1" x14ac:dyDescent="0.2"/>
    <row r="944768" s="12" customFormat="1" x14ac:dyDescent="0.2"/>
    <row r="944769" s="12" customFormat="1" x14ac:dyDescent="0.2"/>
    <row r="944770" s="12" customFormat="1" x14ac:dyDescent="0.2"/>
    <row r="944771" s="12" customFormat="1" x14ac:dyDescent="0.2"/>
    <row r="944772" s="12" customFormat="1" x14ac:dyDescent="0.2"/>
    <row r="944773" s="12" customFormat="1" x14ac:dyDescent="0.2"/>
    <row r="944774" s="12" customFormat="1" x14ac:dyDescent="0.2"/>
    <row r="944775" s="12" customFormat="1" x14ac:dyDescent="0.2"/>
    <row r="944776" s="12" customFormat="1" x14ac:dyDescent="0.2"/>
    <row r="944777" s="12" customFormat="1" x14ac:dyDescent="0.2"/>
    <row r="944778" s="12" customFormat="1" x14ac:dyDescent="0.2"/>
    <row r="944779" s="12" customFormat="1" x14ac:dyDescent="0.2"/>
    <row r="944780" s="12" customFormat="1" x14ac:dyDescent="0.2"/>
    <row r="944781" s="12" customFormat="1" x14ac:dyDescent="0.2"/>
    <row r="944782" s="12" customFormat="1" x14ac:dyDescent="0.2"/>
    <row r="944783" s="12" customFormat="1" x14ac:dyDescent="0.2"/>
    <row r="944784" s="12" customFormat="1" x14ac:dyDescent="0.2"/>
    <row r="944785" s="12" customFormat="1" x14ac:dyDescent="0.2"/>
    <row r="944786" s="12" customFormat="1" x14ac:dyDescent="0.2"/>
    <row r="944787" s="12" customFormat="1" x14ac:dyDescent="0.2"/>
    <row r="944788" s="12" customFormat="1" x14ac:dyDescent="0.2"/>
    <row r="944789" s="12" customFormat="1" x14ac:dyDescent="0.2"/>
    <row r="944790" s="12" customFormat="1" x14ac:dyDescent="0.2"/>
    <row r="944791" s="12" customFormat="1" x14ac:dyDescent="0.2"/>
    <row r="944792" s="12" customFormat="1" x14ac:dyDescent="0.2"/>
    <row r="944793" s="12" customFormat="1" x14ac:dyDescent="0.2"/>
    <row r="944794" s="12" customFormat="1" x14ac:dyDescent="0.2"/>
    <row r="944795" s="12" customFormat="1" x14ac:dyDescent="0.2"/>
    <row r="944796" s="12" customFormat="1" x14ac:dyDescent="0.2"/>
    <row r="944797" s="12" customFormat="1" x14ac:dyDescent="0.2"/>
    <row r="944798" s="12" customFormat="1" x14ac:dyDescent="0.2"/>
    <row r="944799" s="12" customFormat="1" x14ac:dyDescent="0.2"/>
    <row r="944800" s="12" customFormat="1" x14ac:dyDescent="0.2"/>
    <row r="944801" s="12" customFormat="1" x14ac:dyDescent="0.2"/>
    <row r="944802" s="12" customFormat="1" x14ac:dyDescent="0.2"/>
    <row r="944803" s="12" customFormat="1" x14ac:dyDescent="0.2"/>
    <row r="944804" s="12" customFormat="1" x14ac:dyDescent="0.2"/>
    <row r="944805" s="12" customFormat="1" x14ac:dyDescent="0.2"/>
    <row r="944806" s="12" customFormat="1" x14ac:dyDescent="0.2"/>
    <row r="944807" s="12" customFormat="1" x14ac:dyDescent="0.2"/>
    <row r="944808" s="12" customFormat="1" x14ac:dyDescent="0.2"/>
    <row r="944809" s="12" customFormat="1" x14ac:dyDescent="0.2"/>
    <row r="944810" s="12" customFormat="1" x14ac:dyDescent="0.2"/>
    <row r="944811" s="12" customFormat="1" x14ac:dyDescent="0.2"/>
    <row r="944812" s="12" customFormat="1" x14ac:dyDescent="0.2"/>
    <row r="944813" s="12" customFormat="1" x14ac:dyDescent="0.2"/>
    <row r="944814" s="12" customFormat="1" x14ac:dyDescent="0.2"/>
    <row r="944815" s="12" customFormat="1" x14ac:dyDescent="0.2"/>
    <row r="944816" s="12" customFormat="1" x14ac:dyDescent="0.2"/>
    <row r="944817" s="12" customFormat="1" x14ac:dyDescent="0.2"/>
    <row r="944818" s="12" customFormat="1" x14ac:dyDescent="0.2"/>
    <row r="944819" s="12" customFormat="1" x14ac:dyDescent="0.2"/>
    <row r="944820" s="12" customFormat="1" x14ac:dyDescent="0.2"/>
    <row r="944821" s="12" customFormat="1" x14ac:dyDescent="0.2"/>
    <row r="944822" s="12" customFormat="1" x14ac:dyDescent="0.2"/>
    <row r="944823" s="12" customFormat="1" x14ac:dyDescent="0.2"/>
    <row r="944824" s="12" customFormat="1" x14ac:dyDescent="0.2"/>
    <row r="944825" s="12" customFormat="1" x14ac:dyDescent="0.2"/>
    <row r="944826" s="12" customFormat="1" x14ac:dyDescent="0.2"/>
    <row r="944827" s="12" customFormat="1" x14ac:dyDescent="0.2"/>
    <row r="944828" s="12" customFormat="1" x14ac:dyDescent="0.2"/>
    <row r="944829" s="12" customFormat="1" x14ac:dyDescent="0.2"/>
    <row r="944830" s="12" customFormat="1" x14ac:dyDescent="0.2"/>
    <row r="944831" s="12" customFormat="1" x14ac:dyDescent="0.2"/>
    <row r="944832" s="12" customFormat="1" x14ac:dyDescent="0.2"/>
    <row r="944833" s="12" customFormat="1" x14ac:dyDescent="0.2"/>
    <row r="944834" s="12" customFormat="1" x14ac:dyDescent="0.2"/>
    <row r="944835" s="12" customFormat="1" x14ac:dyDescent="0.2"/>
    <row r="944836" s="12" customFormat="1" x14ac:dyDescent="0.2"/>
    <row r="944837" s="12" customFormat="1" x14ac:dyDescent="0.2"/>
    <row r="944838" s="12" customFormat="1" x14ac:dyDescent="0.2"/>
    <row r="944839" s="12" customFormat="1" x14ac:dyDescent="0.2"/>
    <row r="944840" s="12" customFormat="1" x14ac:dyDescent="0.2"/>
    <row r="944841" s="12" customFormat="1" x14ac:dyDescent="0.2"/>
    <row r="944842" s="12" customFormat="1" x14ac:dyDescent="0.2"/>
    <row r="944843" s="12" customFormat="1" x14ac:dyDescent="0.2"/>
    <row r="944844" s="12" customFormat="1" x14ac:dyDescent="0.2"/>
    <row r="944845" s="12" customFormat="1" x14ac:dyDescent="0.2"/>
    <row r="944846" s="12" customFormat="1" x14ac:dyDescent="0.2"/>
    <row r="944847" s="12" customFormat="1" x14ac:dyDescent="0.2"/>
    <row r="944848" s="12" customFormat="1" x14ac:dyDescent="0.2"/>
    <row r="944849" s="12" customFormat="1" x14ac:dyDescent="0.2"/>
    <row r="944850" s="12" customFormat="1" x14ac:dyDescent="0.2"/>
    <row r="944851" s="12" customFormat="1" x14ac:dyDescent="0.2"/>
    <row r="944852" s="12" customFormat="1" x14ac:dyDescent="0.2"/>
    <row r="944853" s="12" customFormat="1" x14ac:dyDescent="0.2"/>
    <row r="944854" s="12" customFormat="1" x14ac:dyDescent="0.2"/>
    <row r="944855" s="12" customFormat="1" x14ac:dyDescent="0.2"/>
    <row r="944856" s="12" customFormat="1" x14ac:dyDescent="0.2"/>
    <row r="944857" s="12" customFormat="1" x14ac:dyDescent="0.2"/>
    <row r="944858" s="12" customFormat="1" x14ac:dyDescent="0.2"/>
    <row r="944859" s="12" customFormat="1" x14ac:dyDescent="0.2"/>
    <row r="944860" s="12" customFormat="1" x14ac:dyDescent="0.2"/>
    <row r="944861" s="12" customFormat="1" x14ac:dyDescent="0.2"/>
    <row r="944862" s="12" customFormat="1" x14ac:dyDescent="0.2"/>
    <row r="944863" s="12" customFormat="1" x14ac:dyDescent="0.2"/>
    <row r="944864" s="12" customFormat="1" x14ac:dyDescent="0.2"/>
    <row r="944865" s="12" customFormat="1" x14ac:dyDescent="0.2"/>
    <row r="944866" s="12" customFormat="1" x14ac:dyDescent="0.2"/>
    <row r="944867" s="12" customFormat="1" x14ac:dyDescent="0.2"/>
    <row r="944868" s="12" customFormat="1" x14ac:dyDescent="0.2"/>
    <row r="944869" s="12" customFormat="1" x14ac:dyDescent="0.2"/>
    <row r="944870" s="12" customFormat="1" x14ac:dyDescent="0.2"/>
    <row r="944871" s="12" customFormat="1" x14ac:dyDescent="0.2"/>
    <row r="944872" s="12" customFormat="1" x14ac:dyDescent="0.2"/>
    <row r="944873" s="12" customFormat="1" x14ac:dyDescent="0.2"/>
    <row r="944874" s="12" customFormat="1" x14ac:dyDescent="0.2"/>
    <row r="944875" s="12" customFormat="1" x14ac:dyDescent="0.2"/>
    <row r="944876" s="12" customFormat="1" x14ac:dyDescent="0.2"/>
    <row r="944877" s="12" customFormat="1" x14ac:dyDescent="0.2"/>
    <row r="944878" s="12" customFormat="1" x14ac:dyDescent="0.2"/>
    <row r="944879" s="12" customFormat="1" x14ac:dyDescent="0.2"/>
    <row r="944880" s="12" customFormat="1" x14ac:dyDescent="0.2"/>
    <row r="944881" s="12" customFormat="1" x14ac:dyDescent="0.2"/>
    <row r="944882" s="12" customFormat="1" x14ac:dyDescent="0.2"/>
    <row r="944883" s="12" customFormat="1" x14ac:dyDescent="0.2"/>
    <row r="944884" s="12" customFormat="1" x14ac:dyDescent="0.2"/>
    <row r="944885" s="12" customFormat="1" x14ac:dyDescent="0.2"/>
    <row r="944886" s="12" customFormat="1" x14ac:dyDescent="0.2"/>
    <row r="944887" s="12" customFormat="1" x14ac:dyDescent="0.2"/>
    <row r="944888" s="12" customFormat="1" x14ac:dyDescent="0.2"/>
    <row r="944889" s="12" customFormat="1" x14ac:dyDescent="0.2"/>
    <row r="944890" s="12" customFormat="1" x14ac:dyDescent="0.2"/>
    <row r="944891" s="12" customFormat="1" x14ac:dyDescent="0.2"/>
    <row r="944892" s="12" customFormat="1" x14ac:dyDescent="0.2"/>
    <row r="944893" s="12" customFormat="1" x14ac:dyDescent="0.2"/>
    <row r="944894" s="12" customFormat="1" x14ac:dyDescent="0.2"/>
    <row r="944895" s="12" customFormat="1" x14ac:dyDescent="0.2"/>
    <row r="944896" s="12" customFormat="1" x14ac:dyDescent="0.2"/>
    <row r="944897" s="12" customFormat="1" x14ac:dyDescent="0.2"/>
    <row r="944898" s="12" customFormat="1" x14ac:dyDescent="0.2"/>
    <row r="944899" s="12" customFormat="1" x14ac:dyDescent="0.2"/>
    <row r="944900" s="12" customFormat="1" x14ac:dyDescent="0.2"/>
    <row r="944901" s="12" customFormat="1" x14ac:dyDescent="0.2"/>
    <row r="944902" s="12" customFormat="1" x14ac:dyDescent="0.2"/>
    <row r="944903" s="12" customFormat="1" x14ac:dyDescent="0.2"/>
    <row r="944904" s="12" customFormat="1" x14ac:dyDescent="0.2"/>
    <row r="944905" s="12" customFormat="1" x14ac:dyDescent="0.2"/>
    <row r="944906" s="12" customFormat="1" x14ac:dyDescent="0.2"/>
    <row r="944907" s="12" customFormat="1" x14ac:dyDescent="0.2"/>
    <row r="944908" s="12" customFormat="1" x14ac:dyDescent="0.2"/>
    <row r="944909" s="12" customFormat="1" x14ac:dyDescent="0.2"/>
    <row r="944910" s="12" customFormat="1" x14ac:dyDescent="0.2"/>
    <row r="944911" s="12" customFormat="1" x14ac:dyDescent="0.2"/>
    <row r="944912" s="12" customFormat="1" x14ac:dyDescent="0.2"/>
    <row r="944913" s="12" customFormat="1" x14ac:dyDescent="0.2"/>
    <row r="944914" s="12" customFormat="1" x14ac:dyDescent="0.2"/>
    <row r="944915" s="12" customFormat="1" x14ac:dyDescent="0.2"/>
    <row r="944916" s="12" customFormat="1" x14ac:dyDescent="0.2"/>
    <row r="944917" s="12" customFormat="1" x14ac:dyDescent="0.2"/>
    <row r="944918" s="12" customFormat="1" x14ac:dyDescent="0.2"/>
    <row r="944919" s="12" customFormat="1" x14ac:dyDescent="0.2"/>
    <row r="944920" s="12" customFormat="1" x14ac:dyDescent="0.2"/>
    <row r="944921" s="12" customFormat="1" x14ac:dyDescent="0.2"/>
    <row r="944922" s="12" customFormat="1" x14ac:dyDescent="0.2"/>
    <row r="944923" s="12" customFormat="1" x14ac:dyDescent="0.2"/>
    <row r="944924" s="12" customFormat="1" x14ac:dyDescent="0.2"/>
    <row r="944925" s="12" customFormat="1" x14ac:dyDescent="0.2"/>
    <row r="944926" s="12" customFormat="1" x14ac:dyDescent="0.2"/>
    <row r="944927" s="12" customFormat="1" x14ac:dyDescent="0.2"/>
    <row r="944928" s="12" customFormat="1" x14ac:dyDescent="0.2"/>
    <row r="944929" s="12" customFormat="1" x14ac:dyDescent="0.2"/>
    <row r="944930" s="12" customFormat="1" x14ac:dyDescent="0.2"/>
    <row r="944931" s="12" customFormat="1" x14ac:dyDescent="0.2"/>
    <row r="944932" s="12" customFormat="1" x14ac:dyDescent="0.2"/>
    <row r="944933" s="12" customFormat="1" x14ac:dyDescent="0.2"/>
    <row r="944934" s="12" customFormat="1" x14ac:dyDescent="0.2"/>
    <row r="944935" s="12" customFormat="1" x14ac:dyDescent="0.2"/>
    <row r="944936" s="12" customFormat="1" x14ac:dyDescent="0.2"/>
    <row r="944937" s="12" customFormat="1" x14ac:dyDescent="0.2"/>
    <row r="944938" s="12" customFormat="1" x14ac:dyDescent="0.2"/>
    <row r="944939" s="12" customFormat="1" x14ac:dyDescent="0.2"/>
    <row r="944940" s="12" customFormat="1" x14ac:dyDescent="0.2"/>
    <row r="944941" s="12" customFormat="1" x14ac:dyDescent="0.2"/>
    <row r="944942" s="12" customFormat="1" x14ac:dyDescent="0.2"/>
    <row r="944943" s="12" customFormat="1" x14ac:dyDescent="0.2"/>
    <row r="944944" s="12" customFormat="1" x14ac:dyDescent="0.2"/>
    <row r="944945" s="12" customFormat="1" x14ac:dyDescent="0.2"/>
    <row r="944946" s="12" customFormat="1" x14ac:dyDescent="0.2"/>
    <row r="944947" s="12" customFormat="1" x14ac:dyDescent="0.2"/>
    <row r="944948" s="12" customFormat="1" x14ac:dyDescent="0.2"/>
    <row r="944949" s="12" customFormat="1" x14ac:dyDescent="0.2"/>
    <row r="944950" s="12" customFormat="1" x14ac:dyDescent="0.2"/>
    <row r="944951" s="12" customFormat="1" x14ac:dyDescent="0.2"/>
    <row r="944952" s="12" customFormat="1" x14ac:dyDescent="0.2"/>
    <row r="944953" s="12" customFormat="1" x14ac:dyDescent="0.2"/>
    <row r="944954" s="12" customFormat="1" x14ac:dyDescent="0.2"/>
    <row r="944955" s="12" customFormat="1" x14ac:dyDescent="0.2"/>
    <row r="944956" s="12" customFormat="1" x14ac:dyDescent="0.2"/>
    <row r="944957" s="12" customFormat="1" x14ac:dyDescent="0.2"/>
    <row r="944958" s="12" customFormat="1" x14ac:dyDescent="0.2"/>
    <row r="944959" s="12" customFormat="1" x14ac:dyDescent="0.2"/>
    <row r="944960" s="12" customFormat="1" x14ac:dyDescent="0.2"/>
    <row r="944961" s="12" customFormat="1" x14ac:dyDescent="0.2"/>
    <row r="944962" s="12" customFormat="1" x14ac:dyDescent="0.2"/>
    <row r="944963" s="12" customFormat="1" x14ac:dyDescent="0.2"/>
    <row r="944964" s="12" customFormat="1" x14ac:dyDescent="0.2"/>
    <row r="944965" s="12" customFormat="1" x14ac:dyDescent="0.2"/>
    <row r="944966" s="12" customFormat="1" x14ac:dyDescent="0.2"/>
    <row r="944967" s="12" customFormat="1" x14ac:dyDescent="0.2"/>
    <row r="944968" s="12" customFormat="1" x14ac:dyDescent="0.2"/>
    <row r="944969" s="12" customFormat="1" x14ac:dyDescent="0.2"/>
    <row r="944970" s="12" customFormat="1" x14ac:dyDescent="0.2"/>
    <row r="944971" s="12" customFormat="1" x14ac:dyDescent="0.2"/>
    <row r="944972" s="12" customFormat="1" x14ac:dyDescent="0.2"/>
    <row r="944973" s="12" customFormat="1" x14ac:dyDescent="0.2"/>
    <row r="944974" s="12" customFormat="1" x14ac:dyDescent="0.2"/>
    <row r="944975" s="12" customFormat="1" x14ac:dyDescent="0.2"/>
    <row r="944976" s="12" customFormat="1" x14ac:dyDescent="0.2"/>
    <row r="944977" s="12" customFormat="1" x14ac:dyDescent="0.2"/>
    <row r="944978" s="12" customFormat="1" x14ac:dyDescent="0.2"/>
    <row r="944979" s="12" customFormat="1" x14ac:dyDescent="0.2"/>
    <row r="944980" s="12" customFormat="1" x14ac:dyDescent="0.2"/>
    <row r="944981" s="12" customFormat="1" x14ac:dyDescent="0.2"/>
    <row r="944982" s="12" customFormat="1" x14ac:dyDescent="0.2"/>
    <row r="944983" s="12" customFormat="1" x14ac:dyDescent="0.2"/>
    <row r="944984" s="12" customFormat="1" x14ac:dyDescent="0.2"/>
    <row r="944985" s="12" customFormat="1" x14ac:dyDescent="0.2"/>
    <row r="944986" s="12" customFormat="1" x14ac:dyDescent="0.2"/>
    <row r="944987" s="12" customFormat="1" x14ac:dyDescent="0.2"/>
    <row r="944988" s="12" customFormat="1" x14ac:dyDescent="0.2"/>
    <row r="944989" s="12" customFormat="1" x14ac:dyDescent="0.2"/>
    <row r="944990" s="12" customFormat="1" x14ac:dyDescent="0.2"/>
    <row r="944991" s="12" customFormat="1" x14ac:dyDescent="0.2"/>
    <row r="944992" s="12" customFormat="1" x14ac:dyDescent="0.2"/>
    <row r="944993" s="12" customFormat="1" x14ac:dyDescent="0.2"/>
    <row r="944994" s="12" customFormat="1" x14ac:dyDescent="0.2"/>
    <row r="944995" s="12" customFormat="1" x14ac:dyDescent="0.2"/>
    <row r="944996" s="12" customFormat="1" x14ac:dyDescent="0.2"/>
    <row r="944997" s="12" customFormat="1" x14ac:dyDescent="0.2"/>
    <row r="944998" s="12" customFormat="1" x14ac:dyDescent="0.2"/>
    <row r="944999" s="12" customFormat="1" x14ac:dyDescent="0.2"/>
    <row r="945000" s="12" customFormat="1" x14ac:dyDescent="0.2"/>
    <row r="945001" s="12" customFormat="1" x14ac:dyDescent="0.2"/>
    <row r="945002" s="12" customFormat="1" x14ac:dyDescent="0.2"/>
    <row r="945003" s="12" customFormat="1" x14ac:dyDescent="0.2"/>
    <row r="945004" s="12" customFormat="1" x14ac:dyDescent="0.2"/>
    <row r="945005" s="12" customFormat="1" x14ac:dyDescent="0.2"/>
    <row r="945006" s="12" customFormat="1" x14ac:dyDescent="0.2"/>
    <row r="945007" s="12" customFormat="1" x14ac:dyDescent="0.2"/>
    <row r="945008" s="12" customFormat="1" x14ac:dyDescent="0.2"/>
    <row r="945009" s="12" customFormat="1" x14ac:dyDescent="0.2"/>
    <row r="945010" s="12" customFormat="1" x14ac:dyDescent="0.2"/>
    <row r="945011" s="12" customFormat="1" x14ac:dyDescent="0.2"/>
    <row r="945012" s="12" customFormat="1" x14ac:dyDescent="0.2"/>
    <row r="945013" s="12" customFormat="1" x14ac:dyDescent="0.2"/>
    <row r="945014" s="12" customFormat="1" x14ac:dyDescent="0.2"/>
    <row r="945015" s="12" customFormat="1" x14ac:dyDescent="0.2"/>
    <row r="945016" s="12" customFormat="1" x14ac:dyDescent="0.2"/>
    <row r="945017" s="12" customFormat="1" x14ac:dyDescent="0.2"/>
    <row r="945018" s="12" customFormat="1" x14ac:dyDescent="0.2"/>
    <row r="945019" s="12" customFormat="1" x14ac:dyDescent="0.2"/>
    <row r="945020" s="12" customFormat="1" x14ac:dyDescent="0.2"/>
    <row r="945021" s="12" customFormat="1" x14ac:dyDescent="0.2"/>
    <row r="945022" s="12" customFormat="1" x14ac:dyDescent="0.2"/>
    <row r="945023" s="12" customFormat="1" x14ac:dyDescent="0.2"/>
    <row r="945024" s="12" customFormat="1" x14ac:dyDescent="0.2"/>
    <row r="945025" s="12" customFormat="1" x14ac:dyDescent="0.2"/>
    <row r="945026" s="12" customFormat="1" x14ac:dyDescent="0.2"/>
    <row r="945027" s="12" customFormat="1" x14ac:dyDescent="0.2"/>
    <row r="945028" s="12" customFormat="1" x14ac:dyDescent="0.2"/>
    <row r="945029" s="12" customFormat="1" x14ac:dyDescent="0.2"/>
    <row r="945030" s="12" customFormat="1" x14ac:dyDescent="0.2"/>
    <row r="945031" s="12" customFormat="1" x14ac:dyDescent="0.2"/>
    <row r="945032" s="12" customFormat="1" x14ac:dyDescent="0.2"/>
    <row r="945033" s="12" customFormat="1" x14ac:dyDescent="0.2"/>
    <row r="945034" s="12" customFormat="1" x14ac:dyDescent="0.2"/>
    <row r="945035" s="12" customFormat="1" x14ac:dyDescent="0.2"/>
    <row r="945036" s="12" customFormat="1" x14ac:dyDescent="0.2"/>
    <row r="945037" s="12" customFormat="1" x14ac:dyDescent="0.2"/>
    <row r="945038" s="12" customFormat="1" x14ac:dyDescent="0.2"/>
    <row r="945039" s="12" customFormat="1" x14ac:dyDescent="0.2"/>
    <row r="945040" s="12" customFormat="1" x14ac:dyDescent="0.2"/>
    <row r="945041" s="12" customFormat="1" x14ac:dyDescent="0.2"/>
    <row r="945042" s="12" customFormat="1" x14ac:dyDescent="0.2"/>
    <row r="945043" s="12" customFormat="1" x14ac:dyDescent="0.2"/>
    <row r="945044" s="12" customFormat="1" x14ac:dyDescent="0.2"/>
    <row r="945045" s="12" customFormat="1" x14ac:dyDescent="0.2"/>
    <row r="945046" s="12" customFormat="1" x14ac:dyDescent="0.2"/>
    <row r="945047" s="12" customFormat="1" x14ac:dyDescent="0.2"/>
    <row r="945048" s="12" customFormat="1" x14ac:dyDescent="0.2"/>
    <row r="945049" s="12" customFormat="1" x14ac:dyDescent="0.2"/>
    <row r="945050" s="12" customFormat="1" x14ac:dyDescent="0.2"/>
    <row r="945051" s="12" customFormat="1" x14ac:dyDescent="0.2"/>
    <row r="945052" s="12" customFormat="1" x14ac:dyDescent="0.2"/>
    <row r="945053" s="12" customFormat="1" x14ac:dyDescent="0.2"/>
    <row r="945054" s="12" customFormat="1" x14ac:dyDescent="0.2"/>
    <row r="945055" s="12" customFormat="1" x14ac:dyDescent="0.2"/>
    <row r="945056" s="12" customFormat="1" x14ac:dyDescent="0.2"/>
    <row r="945057" s="12" customFormat="1" x14ac:dyDescent="0.2"/>
    <row r="945058" s="12" customFormat="1" x14ac:dyDescent="0.2"/>
    <row r="945059" s="12" customFormat="1" x14ac:dyDescent="0.2"/>
    <row r="945060" s="12" customFormat="1" x14ac:dyDescent="0.2"/>
    <row r="945061" s="12" customFormat="1" x14ac:dyDescent="0.2"/>
    <row r="945062" s="12" customFormat="1" x14ac:dyDescent="0.2"/>
    <row r="945063" s="12" customFormat="1" x14ac:dyDescent="0.2"/>
    <row r="945064" s="12" customFormat="1" x14ac:dyDescent="0.2"/>
    <row r="945065" s="12" customFormat="1" x14ac:dyDescent="0.2"/>
    <row r="945066" s="12" customFormat="1" x14ac:dyDescent="0.2"/>
    <row r="945067" s="12" customFormat="1" x14ac:dyDescent="0.2"/>
    <row r="945068" s="12" customFormat="1" x14ac:dyDescent="0.2"/>
    <row r="945069" s="12" customFormat="1" x14ac:dyDescent="0.2"/>
    <row r="945070" s="12" customFormat="1" x14ac:dyDescent="0.2"/>
    <row r="945071" s="12" customFormat="1" x14ac:dyDescent="0.2"/>
    <row r="945072" s="12" customFormat="1" x14ac:dyDescent="0.2"/>
    <row r="945073" s="12" customFormat="1" x14ac:dyDescent="0.2"/>
    <row r="945074" s="12" customFormat="1" x14ac:dyDescent="0.2"/>
    <row r="945075" s="12" customFormat="1" x14ac:dyDescent="0.2"/>
    <row r="945076" s="12" customFormat="1" x14ac:dyDescent="0.2"/>
    <row r="945077" s="12" customFormat="1" x14ac:dyDescent="0.2"/>
    <row r="945078" s="12" customFormat="1" x14ac:dyDescent="0.2"/>
    <row r="945079" s="12" customFormat="1" x14ac:dyDescent="0.2"/>
    <row r="945080" s="12" customFormat="1" x14ac:dyDescent="0.2"/>
    <row r="945081" s="12" customFormat="1" x14ac:dyDescent="0.2"/>
    <row r="945082" s="12" customFormat="1" x14ac:dyDescent="0.2"/>
    <row r="945083" s="12" customFormat="1" x14ac:dyDescent="0.2"/>
    <row r="945084" s="12" customFormat="1" x14ac:dyDescent="0.2"/>
    <row r="945085" s="12" customFormat="1" x14ac:dyDescent="0.2"/>
    <row r="945086" s="12" customFormat="1" x14ac:dyDescent="0.2"/>
    <row r="945087" s="12" customFormat="1" x14ac:dyDescent="0.2"/>
    <row r="945088" s="12" customFormat="1" x14ac:dyDescent="0.2"/>
    <row r="945089" s="12" customFormat="1" x14ac:dyDescent="0.2"/>
    <row r="945090" s="12" customFormat="1" x14ac:dyDescent="0.2"/>
    <row r="945091" s="12" customFormat="1" x14ac:dyDescent="0.2"/>
    <row r="945092" s="12" customFormat="1" x14ac:dyDescent="0.2"/>
    <row r="945093" s="12" customFormat="1" x14ac:dyDescent="0.2"/>
    <row r="945094" s="12" customFormat="1" x14ac:dyDescent="0.2"/>
    <row r="945095" s="12" customFormat="1" x14ac:dyDescent="0.2"/>
    <row r="945096" s="12" customFormat="1" x14ac:dyDescent="0.2"/>
    <row r="945097" s="12" customFormat="1" x14ac:dyDescent="0.2"/>
    <row r="945098" s="12" customFormat="1" x14ac:dyDescent="0.2"/>
    <row r="945099" s="12" customFormat="1" x14ac:dyDescent="0.2"/>
    <row r="945100" s="12" customFormat="1" x14ac:dyDescent="0.2"/>
    <row r="945101" s="12" customFormat="1" x14ac:dyDescent="0.2"/>
    <row r="945102" s="12" customFormat="1" x14ac:dyDescent="0.2"/>
    <row r="945103" s="12" customFormat="1" x14ac:dyDescent="0.2"/>
    <row r="945104" s="12" customFormat="1" x14ac:dyDescent="0.2"/>
    <row r="945105" s="12" customFormat="1" x14ac:dyDescent="0.2"/>
    <row r="945106" s="12" customFormat="1" x14ac:dyDescent="0.2"/>
    <row r="945107" s="12" customFormat="1" x14ac:dyDescent="0.2"/>
    <row r="945108" s="12" customFormat="1" x14ac:dyDescent="0.2"/>
    <row r="945109" s="12" customFormat="1" x14ac:dyDescent="0.2"/>
    <row r="945110" s="12" customFormat="1" x14ac:dyDescent="0.2"/>
    <row r="945111" s="12" customFormat="1" x14ac:dyDescent="0.2"/>
    <row r="945112" s="12" customFormat="1" x14ac:dyDescent="0.2"/>
    <row r="945113" s="12" customFormat="1" x14ac:dyDescent="0.2"/>
    <row r="945114" s="12" customFormat="1" x14ac:dyDescent="0.2"/>
    <row r="945115" s="12" customFormat="1" x14ac:dyDescent="0.2"/>
    <row r="945116" s="12" customFormat="1" x14ac:dyDescent="0.2"/>
    <row r="945117" s="12" customFormat="1" x14ac:dyDescent="0.2"/>
    <row r="945118" s="12" customFormat="1" x14ac:dyDescent="0.2"/>
    <row r="945119" s="12" customFormat="1" x14ac:dyDescent="0.2"/>
    <row r="945120" s="12" customFormat="1" x14ac:dyDescent="0.2"/>
    <row r="945121" s="12" customFormat="1" x14ac:dyDescent="0.2"/>
    <row r="945122" s="12" customFormat="1" x14ac:dyDescent="0.2"/>
    <row r="945123" s="12" customFormat="1" x14ac:dyDescent="0.2"/>
    <row r="945124" s="12" customFormat="1" x14ac:dyDescent="0.2"/>
    <row r="945125" s="12" customFormat="1" x14ac:dyDescent="0.2"/>
    <row r="945126" s="12" customFormat="1" x14ac:dyDescent="0.2"/>
    <row r="945127" s="12" customFormat="1" x14ac:dyDescent="0.2"/>
    <row r="945128" s="12" customFormat="1" x14ac:dyDescent="0.2"/>
    <row r="945129" s="12" customFormat="1" x14ac:dyDescent="0.2"/>
    <row r="945130" s="12" customFormat="1" x14ac:dyDescent="0.2"/>
    <row r="945131" s="12" customFormat="1" x14ac:dyDescent="0.2"/>
    <row r="945132" s="12" customFormat="1" x14ac:dyDescent="0.2"/>
    <row r="945133" s="12" customFormat="1" x14ac:dyDescent="0.2"/>
    <row r="945134" s="12" customFormat="1" x14ac:dyDescent="0.2"/>
    <row r="945135" s="12" customFormat="1" x14ac:dyDescent="0.2"/>
    <row r="945136" s="12" customFormat="1" x14ac:dyDescent="0.2"/>
    <row r="945137" s="12" customFormat="1" x14ac:dyDescent="0.2"/>
    <row r="945138" s="12" customFormat="1" x14ac:dyDescent="0.2"/>
    <row r="945139" s="12" customFormat="1" x14ac:dyDescent="0.2"/>
    <row r="945140" s="12" customFormat="1" x14ac:dyDescent="0.2"/>
    <row r="945141" s="12" customFormat="1" x14ac:dyDescent="0.2"/>
    <row r="945142" s="12" customFormat="1" x14ac:dyDescent="0.2"/>
    <row r="945143" s="12" customFormat="1" x14ac:dyDescent="0.2"/>
    <row r="945144" s="12" customFormat="1" x14ac:dyDescent="0.2"/>
    <row r="945145" s="12" customFormat="1" x14ac:dyDescent="0.2"/>
    <row r="945146" s="12" customFormat="1" x14ac:dyDescent="0.2"/>
    <row r="945147" s="12" customFormat="1" x14ac:dyDescent="0.2"/>
    <row r="945148" s="12" customFormat="1" x14ac:dyDescent="0.2"/>
    <row r="945149" s="12" customFormat="1" x14ac:dyDescent="0.2"/>
    <row r="945150" s="12" customFormat="1" x14ac:dyDescent="0.2"/>
    <row r="945151" s="12" customFormat="1" x14ac:dyDescent="0.2"/>
    <row r="945152" s="12" customFormat="1" x14ac:dyDescent="0.2"/>
    <row r="945153" s="12" customFormat="1" x14ac:dyDescent="0.2"/>
    <row r="945154" s="12" customFormat="1" x14ac:dyDescent="0.2"/>
    <row r="945155" s="12" customFormat="1" x14ac:dyDescent="0.2"/>
    <row r="945156" s="12" customFormat="1" x14ac:dyDescent="0.2"/>
    <row r="945157" s="12" customFormat="1" x14ac:dyDescent="0.2"/>
    <row r="945158" s="12" customFormat="1" x14ac:dyDescent="0.2"/>
    <row r="945159" s="12" customFormat="1" x14ac:dyDescent="0.2"/>
    <row r="945160" s="12" customFormat="1" x14ac:dyDescent="0.2"/>
    <row r="945161" s="12" customFormat="1" x14ac:dyDescent="0.2"/>
    <row r="945162" s="12" customFormat="1" x14ac:dyDescent="0.2"/>
    <row r="945163" s="12" customFormat="1" x14ac:dyDescent="0.2"/>
    <row r="945164" s="12" customFormat="1" x14ac:dyDescent="0.2"/>
    <row r="945165" s="12" customFormat="1" x14ac:dyDescent="0.2"/>
    <row r="945166" s="12" customFormat="1" x14ac:dyDescent="0.2"/>
    <row r="945167" s="12" customFormat="1" x14ac:dyDescent="0.2"/>
    <row r="945168" s="12" customFormat="1" x14ac:dyDescent="0.2"/>
    <row r="945169" s="12" customFormat="1" x14ac:dyDescent="0.2"/>
    <row r="945170" s="12" customFormat="1" x14ac:dyDescent="0.2"/>
    <row r="945171" s="12" customFormat="1" x14ac:dyDescent="0.2"/>
    <row r="945172" s="12" customFormat="1" x14ac:dyDescent="0.2"/>
    <row r="945173" s="12" customFormat="1" x14ac:dyDescent="0.2"/>
    <row r="945174" s="12" customFormat="1" x14ac:dyDescent="0.2"/>
    <row r="945175" s="12" customFormat="1" x14ac:dyDescent="0.2"/>
    <row r="945176" s="12" customFormat="1" x14ac:dyDescent="0.2"/>
    <row r="945177" s="12" customFormat="1" x14ac:dyDescent="0.2"/>
    <row r="945178" s="12" customFormat="1" x14ac:dyDescent="0.2"/>
    <row r="945179" s="12" customFormat="1" x14ac:dyDescent="0.2"/>
    <row r="945180" s="12" customFormat="1" x14ac:dyDescent="0.2"/>
    <row r="945181" s="12" customFormat="1" x14ac:dyDescent="0.2"/>
    <row r="945182" s="12" customFormat="1" x14ac:dyDescent="0.2"/>
    <row r="945183" s="12" customFormat="1" x14ac:dyDescent="0.2"/>
    <row r="945184" s="12" customFormat="1" x14ac:dyDescent="0.2"/>
    <row r="945185" s="12" customFormat="1" x14ac:dyDescent="0.2"/>
    <row r="945186" s="12" customFormat="1" x14ac:dyDescent="0.2"/>
    <row r="945187" s="12" customFormat="1" x14ac:dyDescent="0.2"/>
    <row r="945188" s="12" customFormat="1" x14ac:dyDescent="0.2"/>
    <row r="945189" s="12" customFormat="1" x14ac:dyDescent="0.2"/>
    <row r="945190" s="12" customFormat="1" x14ac:dyDescent="0.2"/>
    <row r="945191" s="12" customFormat="1" x14ac:dyDescent="0.2"/>
    <row r="945192" s="12" customFormat="1" x14ac:dyDescent="0.2"/>
    <row r="945193" s="12" customFormat="1" x14ac:dyDescent="0.2"/>
    <row r="945194" s="12" customFormat="1" x14ac:dyDescent="0.2"/>
    <row r="945195" s="12" customFormat="1" x14ac:dyDescent="0.2"/>
    <row r="945196" s="12" customFormat="1" x14ac:dyDescent="0.2"/>
    <row r="945197" s="12" customFormat="1" x14ac:dyDescent="0.2"/>
    <row r="945198" s="12" customFormat="1" x14ac:dyDescent="0.2"/>
    <row r="945199" s="12" customFormat="1" x14ac:dyDescent="0.2"/>
    <row r="945200" s="12" customFormat="1" x14ac:dyDescent="0.2"/>
    <row r="945201" s="12" customFormat="1" x14ac:dyDescent="0.2"/>
    <row r="945202" s="12" customFormat="1" x14ac:dyDescent="0.2"/>
    <row r="945203" s="12" customFormat="1" x14ac:dyDescent="0.2"/>
    <row r="945204" s="12" customFormat="1" x14ac:dyDescent="0.2"/>
    <row r="945205" s="12" customFormat="1" x14ac:dyDescent="0.2"/>
    <row r="945206" s="12" customFormat="1" x14ac:dyDescent="0.2"/>
    <row r="945207" s="12" customFormat="1" x14ac:dyDescent="0.2"/>
    <row r="945208" s="12" customFormat="1" x14ac:dyDescent="0.2"/>
    <row r="945209" s="12" customFormat="1" x14ac:dyDescent="0.2"/>
    <row r="945210" s="12" customFormat="1" x14ac:dyDescent="0.2"/>
    <row r="945211" s="12" customFormat="1" x14ac:dyDescent="0.2"/>
    <row r="945212" s="12" customFormat="1" x14ac:dyDescent="0.2"/>
    <row r="945213" s="12" customFormat="1" x14ac:dyDescent="0.2"/>
    <row r="945214" s="12" customFormat="1" x14ac:dyDescent="0.2"/>
    <row r="945215" s="12" customFormat="1" x14ac:dyDescent="0.2"/>
    <row r="945216" s="12" customFormat="1" x14ac:dyDescent="0.2"/>
    <row r="945217" s="12" customFormat="1" x14ac:dyDescent="0.2"/>
    <row r="945218" s="12" customFormat="1" x14ac:dyDescent="0.2"/>
    <row r="945219" s="12" customFormat="1" x14ac:dyDescent="0.2"/>
    <row r="945220" s="12" customFormat="1" x14ac:dyDescent="0.2"/>
    <row r="945221" s="12" customFormat="1" x14ac:dyDescent="0.2"/>
    <row r="945222" s="12" customFormat="1" x14ac:dyDescent="0.2"/>
    <row r="945223" s="12" customFormat="1" x14ac:dyDescent="0.2"/>
    <row r="945224" s="12" customFormat="1" x14ac:dyDescent="0.2"/>
    <row r="945225" s="12" customFormat="1" x14ac:dyDescent="0.2"/>
    <row r="945226" s="12" customFormat="1" x14ac:dyDescent="0.2"/>
    <row r="945227" s="12" customFormat="1" x14ac:dyDescent="0.2"/>
    <row r="945228" s="12" customFormat="1" x14ac:dyDescent="0.2"/>
    <row r="945229" s="12" customFormat="1" x14ac:dyDescent="0.2"/>
    <row r="945230" s="12" customFormat="1" x14ac:dyDescent="0.2"/>
    <row r="945231" s="12" customFormat="1" x14ac:dyDescent="0.2"/>
    <row r="945232" s="12" customFormat="1" x14ac:dyDescent="0.2"/>
    <row r="945233" s="12" customFormat="1" x14ac:dyDescent="0.2"/>
    <row r="945234" s="12" customFormat="1" x14ac:dyDescent="0.2"/>
    <row r="945235" s="12" customFormat="1" x14ac:dyDescent="0.2"/>
    <row r="945236" s="12" customFormat="1" x14ac:dyDescent="0.2"/>
    <row r="945237" s="12" customFormat="1" x14ac:dyDescent="0.2"/>
    <row r="945238" s="12" customFormat="1" x14ac:dyDescent="0.2"/>
    <row r="945239" s="12" customFormat="1" x14ac:dyDescent="0.2"/>
    <row r="945240" s="12" customFormat="1" x14ac:dyDescent="0.2"/>
    <row r="945241" s="12" customFormat="1" x14ac:dyDescent="0.2"/>
    <row r="945242" s="12" customFormat="1" x14ac:dyDescent="0.2"/>
    <row r="945243" s="12" customFormat="1" x14ac:dyDescent="0.2"/>
    <row r="945244" s="12" customFormat="1" x14ac:dyDescent="0.2"/>
    <row r="945245" s="12" customFormat="1" x14ac:dyDescent="0.2"/>
    <row r="945246" s="12" customFormat="1" x14ac:dyDescent="0.2"/>
    <row r="945247" s="12" customFormat="1" x14ac:dyDescent="0.2"/>
    <row r="945248" s="12" customFormat="1" x14ac:dyDescent="0.2"/>
    <row r="945249" s="12" customFormat="1" x14ac:dyDescent="0.2"/>
    <row r="945250" s="12" customFormat="1" x14ac:dyDescent="0.2"/>
    <row r="945251" s="12" customFormat="1" x14ac:dyDescent="0.2"/>
    <row r="945252" s="12" customFormat="1" x14ac:dyDescent="0.2"/>
    <row r="945253" s="12" customFormat="1" x14ac:dyDescent="0.2"/>
    <row r="945254" s="12" customFormat="1" x14ac:dyDescent="0.2"/>
    <row r="945255" s="12" customFormat="1" x14ac:dyDescent="0.2"/>
    <row r="945256" s="12" customFormat="1" x14ac:dyDescent="0.2"/>
    <row r="945257" s="12" customFormat="1" x14ac:dyDescent="0.2"/>
    <row r="945258" s="12" customFormat="1" x14ac:dyDescent="0.2"/>
    <row r="945259" s="12" customFormat="1" x14ac:dyDescent="0.2"/>
    <row r="945260" s="12" customFormat="1" x14ac:dyDescent="0.2"/>
    <row r="945261" s="12" customFormat="1" x14ac:dyDescent="0.2"/>
    <row r="945262" s="12" customFormat="1" x14ac:dyDescent="0.2"/>
    <row r="945263" s="12" customFormat="1" x14ac:dyDescent="0.2"/>
    <row r="945264" s="12" customFormat="1" x14ac:dyDescent="0.2"/>
    <row r="945265" s="12" customFormat="1" x14ac:dyDescent="0.2"/>
    <row r="945266" s="12" customFormat="1" x14ac:dyDescent="0.2"/>
    <row r="945267" s="12" customFormat="1" x14ac:dyDescent="0.2"/>
    <row r="945268" s="12" customFormat="1" x14ac:dyDescent="0.2"/>
    <row r="945269" s="12" customFormat="1" x14ac:dyDescent="0.2"/>
    <row r="945270" s="12" customFormat="1" x14ac:dyDescent="0.2"/>
    <row r="945271" s="12" customFormat="1" x14ac:dyDescent="0.2"/>
    <row r="945272" s="12" customFormat="1" x14ac:dyDescent="0.2"/>
    <row r="945273" s="12" customFormat="1" x14ac:dyDescent="0.2"/>
    <row r="945274" s="12" customFormat="1" x14ac:dyDescent="0.2"/>
    <row r="945275" s="12" customFormat="1" x14ac:dyDescent="0.2"/>
    <row r="945276" s="12" customFormat="1" x14ac:dyDescent="0.2"/>
    <row r="945277" s="12" customFormat="1" x14ac:dyDescent="0.2"/>
    <row r="945278" s="12" customFormat="1" x14ac:dyDescent="0.2"/>
    <row r="945279" s="12" customFormat="1" x14ac:dyDescent="0.2"/>
    <row r="945280" s="12" customFormat="1" x14ac:dyDescent="0.2"/>
    <row r="945281" s="12" customFormat="1" x14ac:dyDescent="0.2"/>
    <row r="945282" s="12" customFormat="1" x14ac:dyDescent="0.2"/>
    <row r="945283" s="12" customFormat="1" x14ac:dyDescent="0.2"/>
    <row r="945284" s="12" customFormat="1" x14ac:dyDescent="0.2"/>
    <row r="945285" s="12" customFormat="1" x14ac:dyDescent="0.2"/>
    <row r="945286" s="12" customFormat="1" x14ac:dyDescent="0.2"/>
    <row r="945287" s="12" customFormat="1" x14ac:dyDescent="0.2"/>
    <row r="945288" s="12" customFormat="1" x14ac:dyDescent="0.2"/>
    <row r="945289" s="12" customFormat="1" x14ac:dyDescent="0.2"/>
    <row r="945290" s="12" customFormat="1" x14ac:dyDescent="0.2"/>
    <row r="945291" s="12" customFormat="1" x14ac:dyDescent="0.2"/>
    <row r="945292" s="12" customFormat="1" x14ac:dyDescent="0.2"/>
    <row r="945293" s="12" customFormat="1" x14ac:dyDescent="0.2"/>
    <row r="945294" s="12" customFormat="1" x14ac:dyDescent="0.2"/>
    <row r="945295" s="12" customFormat="1" x14ac:dyDescent="0.2"/>
    <row r="945296" s="12" customFormat="1" x14ac:dyDescent="0.2"/>
    <row r="945297" s="12" customFormat="1" x14ac:dyDescent="0.2"/>
    <row r="945298" s="12" customFormat="1" x14ac:dyDescent="0.2"/>
    <row r="945299" s="12" customFormat="1" x14ac:dyDescent="0.2"/>
    <row r="945300" s="12" customFormat="1" x14ac:dyDescent="0.2"/>
    <row r="945301" s="12" customFormat="1" x14ac:dyDescent="0.2"/>
    <row r="945302" s="12" customFormat="1" x14ac:dyDescent="0.2"/>
    <row r="945303" s="12" customFormat="1" x14ac:dyDescent="0.2"/>
    <row r="945304" s="12" customFormat="1" x14ac:dyDescent="0.2"/>
    <row r="945305" s="12" customFormat="1" x14ac:dyDescent="0.2"/>
    <row r="945306" s="12" customFormat="1" x14ac:dyDescent="0.2"/>
    <row r="945307" s="12" customFormat="1" x14ac:dyDescent="0.2"/>
    <row r="945308" s="12" customFormat="1" x14ac:dyDescent="0.2"/>
    <row r="945309" s="12" customFormat="1" x14ac:dyDescent="0.2"/>
    <row r="945310" s="12" customFormat="1" x14ac:dyDescent="0.2"/>
    <row r="945311" s="12" customFormat="1" x14ac:dyDescent="0.2"/>
    <row r="945312" s="12" customFormat="1" x14ac:dyDescent="0.2"/>
    <row r="945313" s="12" customFormat="1" x14ac:dyDescent="0.2"/>
    <row r="945314" s="12" customFormat="1" x14ac:dyDescent="0.2"/>
    <row r="945315" s="12" customFormat="1" x14ac:dyDescent="0.2"/>
    <row r="945316" s="12" customFormat="1" x14ac:dyDescent="0.2"/>
    <row r="945317" s="12" customFormat="1" x14ac:dyDescent="0.2"/>
    <row r="945318" s="12" customFormat="1" x14ac:dyDescent="0.2"/>
    <row r="945319" s="12" customFormat="1" x14ac:dyDescent="0.2"/>
    <row r="945320" s="12" customFormat="1" x14ac:dyDescent="0.2"/>
    <row r="945321" s="12" customFormat="1" x14ac:dyDescent="0.2"/>
    <row r="945322" s="12" customFormat="1" x14ac:dyDescent="0.2"/>
    <row r="945323" s="12" customFormat="1" x14ac:dyDescent="0.2"/>
    <row r="945324" s="12" customFormat="1" x14ac:dyDescent="0.2"/>
    <row r="945325" s="12" customFormat="1" x14ac:dyDescent="0.2"/>
    <row r="945326" s="12" customFormat="1" x14ac:dyDescent="0.2"/>
    <row r="945327" s="12" customFormat="1" x14ac:dyDescent="0.2"/>
    <row r="945328" s="12" customFormat="1" x14ac:dyDescent="0.2"/>
    <row r="945329" s="12" customFormat="1" x14ac:dyDescent="0.2"/>
    <row r="945330" s="12" customFormat="1" x14ac:dyDescent="0.2"/>
    <row r="945331" s="12" customFormat="1" x14ac:dyDescent="0.2"/>
    <row r="945332" s="12" customFormat="1" x14ac:dyDescent="0.2"/>
    <row r="945333" s="12" customFormat="1" x14ac:dyDescent="0.2"/>
    <row r="945334" s="12" customFormat="1" x14ac:dyDescent="0.2"/>
    <row r="945335" s="12" customFormat="1" x14ac:dyDescent="0.2"/>
    <row r="945336" s="12" customFormat="1" x14ac:dyDescent="0.2"/>
    <row r="945337" s="12" customFormat="1" x14ac:dyDescent="0.2"/>
    <row r="945338" s="12" customFormat="1" x14ac:dyDescent="0.2"/>
    <row r="945339" s="12" customFormat="1" x14ac:dyDescent="0.2"/>
    <row r="945340" s="12" customFormat="1" x14ac:dyDescent="0.2"/>
    <row r="945341" s="12" customFormat="1" x14ac:dyDescent="0.2"/>
    <row r="945342" s="12" customFormat="1" x14ac:dyDescent="0.2"/>
    <row r="945343" s="12" customFormat="1" x14ac:dyDescent="0.2"/>
    <row r="945344" s="12" customFormat="1" x14ac:dyDescent="0.2"/>
    <row r="945345" s="12" customFormat="1" x14ac:dyDescent="0.2"/>
    <row r="945346" s="12" customFormat="1" x14ac:dyDescent="0.2"/>
    <row r="945347" s="12" customFormat="1" x14ac:dyDescent="0.2"/>
    <row r="945348" s="12" customFormat="1" x14ac:dyDescent="0.2"/>
    <row r="945349" s="12" customFormat="1" x14ac:dyDescent="0.2"/>
    <row r="945350" s="12" customFormat="1" x14ac:dyDescent="0.2"/>
    <row r="945351" s="12" customFormat="1" x14ac:dyDescent="0.2"/>
    <row r="945352" s="12" customFormat="1" x14ac:dyDescent="0.2"/>
    <row r="945353" s="12" customFormat="1" x14ac:dyDescent="0.2"/>
    <row r="945354" s="12" customFormat="1" x14ac:dyDescent="0.2"/>
    <row r="945355" s="12" customFormat="1" x14ac:dyDescent="0.2"/>
    <row r="945356" s="12" customFormat="1" x14ac:dyDescent="0.2"/>
    <row r="945357" s="12" customFormat="1" x14ac:dyDescent="0.2"/>
    <row r="945358" s="12" customFormat="1" x14ac:dyDescent="0.2"/>
    <row r="945359" s="12" customFormat="1" x14ac:dyDescent="0.2"/>
    <row r="945360" s="12" customFormat="1" x14ac:dyDescent="0.2"/>
    <row r="945361" s="12" customFormat="1" x14ac:dyDescent="0.2"/>
    <row r="945362" s="12" customFormat="1" x14ac:dyDescent="0.2"/>
    <row r="945363" s="12" customFormat="1" x14ac:dyDescent="0.2"/>
    <row r="945364" s="12" customFormat="1" x14ac:dyDescent="0.2"/>
    <row r="945365" s="12" customFormat="1" x14ac:dyDescent="0.2"/>
    <row r="945366" s="12" customFormat="1" x14ac:dyDescent="0.2"/>
    <row r="945367" s="12" customFormat="1" x14ac:dyDescent="0.2"/>
    <row r="945368" s="12" customFormat="1" x14ac:dyDescent="0.2"/>
    <row r="945369" s="12" customFormat="1" x14ac:dyDescent="0.2"/>
    <row r="945370" s="12" customFormat="1" x14ac:dyDescent="0.2"/>
    <row r="945371" s="12" customFormat="1" x14ac:dyDescent="0.2"/>
    <row r="945372" s="12" customFormat="1" x14ac:dyDescent="0.2"/>
    <row r="945373" s="12" customFormat="1" x14ac:dyDescent="0.2"/>
    <row r="945374" s="12" customFormat="1" x14ac:dyDescent="0.2"/>
    <row r="945375" s="12" customFormat="1" x14ac:dyDescent="0.2"/>
    <row r="945376" s="12" customFormat="1" x14ac:dyDescent="0.2"/>
    <row r="945377" s="12" customFormat="1" x14ac:dyDescent="0.2"/>
    <row r="945378" s="12" customFormat="1" x14ac:dyDescent="0.2"/>
    <row r="945379" s="12" customFormat="1" x14ac:dyDescent="0.2"/>
    <row r="945380" s="12" customFormat="1" x14ac:dyDescent="0.2"/>
    <row r="945381" s="12" customFormat="1" x14ac:dyDescent="0.2"/>
    <row r="945382" s="12" customFormat="1" x14ac:dyDescent="0.2"/>
    <row r="945383" s="12" customFormat="1" x14ac:dyDescent="0.2"/>
    <row r="945384" s="12" customFormat="1" x14ac:dyDescent="0.2"/>
    <row r="945385" s="12" customFormat="1" x14ac:dyDescent="0.2"/>
    <row r="945386" s="12" customFormat="1" x14ac:dyDescent="0.2"/>
    <row r="945387" s="12" customFormat="1" x14ac:dyDescent="0.2"/>
    <row r="945388" s="12" customFormat="1" x14ac:dyDescent="0.2"/>
    <row r="945389" s="12" customFormat="1" x14ac:dyDescent="0.2"/>
    <row r="945390" s="12" customFormat="1" x14ac:dyDescent="0.2"/>
    <row r="945391" s="12" customFormat="1" x14ac:dyDescent="0.2"/>
    <row r="945392" s="12" customFormat="1" x14ac:dyDescent="0.2"/>
    <row r="945393" s="12" customFormat="1" x14ac:dyDescent="0.2"/>
    <row r="945394" s="12" customFormat="1" x14ac:dyDescent="0.2"/>
    <row r="945395" s="12" customFormat="1" x14ac:dyDescent="0.2"/>
    <row r="945396" s="12" customFormat="1" x14ac:dyDescent="0.2"/>
    <row r="945397" s="12" customFormat="1" x14ac:dyDescent="0.2"/>
    <row r="945398" s="12" customFormat="1" x14ac:dyDescent="0.2"/>
    <row r="945399" s="12" customFormat="1" x14ac:dyDescent="0.2"/>
    <row r="945400" s="12" customFormat="1" x14ac:dyDescent="0.2"/>
    <row r="945401" s="12" customFormat="1" x14ac:dyDescent="0.2"/>
    <row r="945402" s="12" customFormat="1" x14ac:dyDescent="0.2"/>
    <row r="945403" s="12" customFormat="1" x14ac:dyDescent="0.2"/>
    <row r="945404" s="12" customFormat="1" x14ac:dyDescent="0.2"/>
    <row r="945405" s="12" customFormat="1" x14ac:dyDescent="0.2"/>
    <row r="945406" s="12" customFormat="1" x14ac:dyDescent="0.2"/>
    <row r="945407" s="12" customFormat="1" x14ac:dyDescent="0.2"/>
    <row r="945408" s="12" customFormat="1" x14ac:dyDescent="0.2"/>
    <row r="945409" s="12" customFormat="1" x14ac:dyDescent="0.2"/>
    <row r="945410" s="12" customFormat="1" x14ac:dyDescent="0.2"/>
    <row r="945411" s="12" customFormat="1" x14ac:dyDescent="0.2"/>
    <row r="945412" s="12" customFormat="1" x14ac:dyDescent="0.2"/>
    <row r="945413" s="12" customFormat="1" x14ac:dyDescent="0.2"/>
    <row r="945414" s="12" customFormat="1" x14ac:dyDescent="0.2"/>
    <row r="945415" s="12" customFormat="1" x14ac:dyDescent="0.2"/>
    <row r="945416" s="12" customFormat="1" x14ac:dyDescent="0.2"/>
    <row r="945417" s="12" customFormat="1" x14ac:dyDescent="0.2"/>
    <row r="945418" s="12" customFormat="1" x14ac:dyDescent="0.2"/>
    <row r="945419" s="12" customFormat="1" x14ac:dyDescent="0.2"/>
    <row r="945420" s="12" customFormat="1" x14ac:dyDescent="0.2"/>
    <row r="945421" s="12" customFormat="1" x14ac:dyDescent="0.2"/>
    <row r="945422" s="12" customFormat="1" x14ac:dyDescent="0.2"/>
    <row r="945423" s="12" customFormat="1" x14ac:dyDescent="0.2"/>
    <row r="945424" s="12" customFormat="1" x14ac:dyDescent="0.2"/>
    <row r="945425" s="12" customFormat="1" x14ac:dyDescent="0.2"/>
    <row r="945426" s="12" customFormat="1" x14ac:dyDescent="0.2"/>
    <row r="945427" s="12" customFormat="1" x14ac:dyDescent="0.2"/>
    <row r="945428" s="12" customFormat="1" x14ac:dyDescent="0.2"/>
    <row r="945429" s="12" customFormat="1" x14ac:dyDescent="0.2"/>
    <row r="945430" s="12" customFormat="1" x14ac:dyDescent="0.2"/>
    <row r="945431" s="12" customFormat="1" x14ac:dyDescent="0.2"/>
    <row r="945432" s="12" customFormat="1" x14ac:dyDescent="0.2"/>
    <row r="945433" s="12" customFormat="1" x14ac:dyDescent="0.2"/>
    <row r="945434" s="12" customFormat="1" x14ac:dyDescent="0.2"/>
    <row r="945435" s="12" customFormat="1" x14ac:dyDescent="0.2"/>
    <row r="945436" s="12" customFormat="1" x14ac:dyDescent="0.2"/>
    <row r="945437" s="12" customFormat="1" x14ac:dyDescent="0.2"/>
    <row r="945438" s="12" customFormat="1" x14ac:dyDescent="0.2"/>
    <row r="945439" s="12" customFormat="1" x14ac:dyDescent="0.2"/>
    <row r="945440" s="12" customFormat="1" x14ac:dyDescent="0.2"/>
    <row r="945441" s="12" customFormat="1" x14ac:dyDescent="0.2"/>
    <row r="945442" s="12" customFormat="1" x14ac:dyDescent="0.2"/>
    <row r="945443" s="12" customFormat="1" x14ac:dyDescent="0.2"/>
    <row r="945444" s="12" customFormat="1" x14ac:dyDescent="0.2"/>
    <row r="945445" s="12" customFormat="1" x14ac:dyDescent="0.2"/>
    <row r="945446" s="12" customFormat="1" x14ac:dyDescent="0.2"/>
    <row r="945447" s="12" customFormat="1" x14ac:dyDescent="0.2"/>
    <row r="945448" s="12" customFormat="1" x14ac:dyDescent="0.2"/>
    <row r="945449" s="12" customFormat="1" x14ac:dyDescent="0.2"/>
    <row r="945450" s="12" customFormat="1" x14ac:dyDescent="0.2"/>
    <row r="945451" s="12" customFormat="1" x14ac:dyDescent="0.2"/>
    <row r="945452" s="12" customFormat="1" x14ac:dyDescent="0.2"/>
    <row r="945453" s="12" customFormat="1" x14ac:dyDescent="0.2"/>
    <row r="945454" s="12" customFormat="1" x14ac:dyDescent="0.2"/>
    <row r="945455" s="12" customFormat="1" x14ac:dyDescent="0.2"/>
    <row r="945456" s="12" customFormat="1" x14ac:dyDescent="0.2"/>
    <row r="945457" s="12" customFormat="1" x14ac:dyDescent="0.2"/>
    <row r="945458" s="12" customFormat="1" x14ac:dyDescent="0.2"/>
    <row r="945459" s="12" customFormat="1" x14ac:dyDescent="0.2"/>
    <row r="945460" s="12" customFormat="1" x14ac:dyDescent="0.2"/>
    <row r="945461" s="12" customFormat="1" x14ac:dyDescent="0.2"/>
    <row r="945462" s="12" customFormat="1" x14ac:dyDescent="0.2"/>
    <row r="945463" s="12" customFormat="1" x14ac:dyDescent="0.2"/>
    <row r="945464" s="12" customFormat="1" x14ac:dyDescent="0.2"/>
    <row r="945465" s="12" customFormat="1" x14ac:dyDescent="0.2"/>
    <row r="945466" s="12" customFormat="1" x14ac:dyDescent="0.2"/>
    <row r="945467" s="12" customFormat="1" x14ac:dyDescent="0.2"/>
    <row r="945468" s="12" customFormat="1" x14ac:dyDescent="0.2"/>
    <row r="945469" s="12" customFormat="1" x14ac:dyDescent="0.2"/>
    <row r="945470" s="12" customFormat="1" x14ac:dyDescent="0.2"/>
    <row r="945471" s="12" customFormat="1" x14ac:dyDescent="0.2"/>
    <row r="945472" s="12" customFormat="1" x14ac:dyDescent="0.2"/>
    <row r="945473" s="12" customFormat="1" x14ac:dyDescent="0.2"/>
    <row r="945474" s="12" customFormat="1" x14ac:dyDescent="0.2"/>
    <row r="945475" s="12" customFormat="1" x14ac:dyDescent="0.2"/>
    <row r="945476" s="12" customFormat="1" x14ac:dyDescent="0.2"/>
    <row r="945477" s="12" customFormat="1" x14ac:dyDescent="0.2"/>
    <row r="945478" s="12" customFormat="1" x14ac:dyDescent="0.2"/>
    <row r="945479" s="12" customFormat="1" x14ac:dyDescent="0.2"/>
    <row r="945480" s="12" customFormat="1" x14ac:dyDescent="0.2"/>
    <row r="945481" s="12" customFormat="1" x14ac:dyDescent="0.2"/>
    <row r="945482" s="12" customFormat="1" x14ac:dyDescent="0.2"/>
    <row r="945483" s="12" customFormat="1" x14ac:dyDescent="0.2"/>
    <row r="945484" s="12" customFormat="1" x14ac:dyDescent="0.2"/>
    <row r="945485" s="12" customFormat="1" x14ac:dyDescent="0.2"/>
    <row r="945486" s="12" customFormat="1" x14ac:dyDescent="0.2"/>
    <row r="945487" s="12" customFormat="1" x14ac:dyDescent="0.2"/>
    <row r="945488" s="12" customFormat="1" x14ac:dyDescent="0.2"/>
    <row r="945489" s="12" customFormat="1" x14ac:dyDescent="0.2"/>
    <row r="945490" s="12" customFormat="1" x14ac:dyDescent="0.2"/>
    <row r="945491" s="12" customFormat="1" x14ac:dyDescent="0.2"/>
    <row r="945492" s="12" customFormat="1" x14ac:dyDescent="0.2"/>
    <row r="945493" s="12" customFormat="1" x14ac:dyDescent="0.2"/>
    <row r="945494" s="12" customFormat="1" x14ac:dyDescent="0.2"/>
    <row r="945495" s="12" customFormat="1" x14ac:dyDescent="0.2"/>
    <row r="945496" s="12" customFormat="1" x14ac:dyDescent="0.2"/>
    <row r="945497" s="12" customFormat="1" x14ac:dyDescent="0.2"/>
    <row r="945498" s="12" customFormat="1" x14ac:dyDescent="0.2"/>
    <row r="945499" s="12" customFormat="1" x14ac:dyDescent="0.2"/>
    <row r="945500" s="12" customFormat="1" x14ac:dyDescent="0.2"/>
    <row r="945501" s="12" customFormat="1" x14ac:dyDescent="0.2"/>
    <row r="945502" s="12" customFormat="1" x14ac:dyDescent="0.2"/>
    <row r="945503" s="12" customFormat="1" x14ac:dyDescent="0.2"/>
    <row r="945504" s="12" customFormat="1" x14ac:dyDescent="0.2"/>
    <row r="945505" s="12" customFormat="1" x14ac:dyDescent="0.2"/>
    <row r="945506" s="12" customFormat="1" x14ac:dyDescent="0.2"/>
    <row r="945507" s="12" customFormat="1" x14ac:dyDescent="0.2"/>
    <row r="945508" s="12" customFormat="1" x14ac:dyDescent="0.2"/>
    <row r="945509" s="12" customFormat="1" x14ac:dyDescent="0.2"/>
    <row r="945510" s="12" customFormat="1" x14ac:dyDescent="0.2"/>
    <row r="945511" s="12" customFormat="1" x14ac:dyDescent="0.2"/>
    <row r="945512" s="12" customFormat="1" x14ac:dyDescent="0.2"/>
    <row r="945513" s="12" customFormat="1" x14ac:dyDescent="0.2"/>
    <row r="945514" s="12" customFormat="1" x14ac:dyDescent="0.2"/>
    <row r="945515" s="12" customFormat="1" x14ac:dyDescent="0.2"/>
    <row r="945516" s="12" customFormat="1" x14ac:dyDescent="0.2"/>
    <row r="945517" s="12" customFormat="1" x14ac:dyDescent="0.2"/>
    <row r="945518" s="12" customFormat="1" x14ac:dyDescent="0.2"/>
    <row r="945519" s="12" customFormat="1" x14ac:dyDescent="0.2"/>
    <row r="945520" s="12" customFormat="1" x14ac:dyDescent="0.2"/>
    <row r="945521" s="12" customFormat="1" x14ac:dyDescent="0.2"/>
    <row r="945522" s="12" customFormat="1" x14ac:dyDescent="0.2"/>
    <row r="945523" s="12" customFormat="1" x14ac:dyDescent="0.2"/>
    <row r="945524" s="12" customFormat="1" x14ac:dyDescent="0.2"/>
    <row r="945525" s="12" customFormat="1" x14ac:dyDescent="0.2"/>
    <row r="945526" s="12" customFormat="1" x14ac:dyDescent="0.2"/>
    <row r="945527" s="12" customFormat="1" x14ac:dyDescent="0.2"/>
    <row r="945528" s="12" customFormat="1" x14ac:dyDescent="0.2"/>
    <row r="945529" s="12" customFormat="1" x14ac:dyDescent="0.2"/>
    <row r="945530" s="12" customFormat="1" x14ac:dyDescent="0.2"/>
    <row r="945531" s="12" customFormat="1" x14ac:dyDescent="0.2"/>
    <row r="945532" s="12" customFormat="1" x14ac:dyDescent="0.2"/>
    <row r="945533" s="12" customFormat="1" x14ac:dyDescent="0.2"/>
    <row r="945534" s="12" customFormat="1" x14ac:dyDescent="0.2"/>
    <row r="945535" s="12" customFormat="1" x14ac:dyDescent="0.2"/>
    <row r="945536" s="12" customFormat="1" x14ac:dyDescent="0.2"/>
    <row r="945537" s="12" customFormat="1" x14ac:dyDescent="0.2"/>
    <row r="945538" s="12" customFormat="1" x14ac:dyDescent="0.2"/>
    <row r="945539" s="12" customFormat="1" x14ac:dyDescent="0.2"/>
    <row r="945540" s="12" customFormat="1" x14ac:dyDescent="0.2"/>
    <row r="945541" s="12" customFormat="1" x14ac:dyDescent="0.2"/>
    <row r="945542" s="12" customFormat="1" x14ac:dyDescent="0.2"/>
    <row r="945543" s="12" customFormat="1" x14ac:dyDescent="0.2"/>
    <row r="945544" s="12" customFormat="1" x14ac:dyDescent="0.2"/>
    <row r="945545" s="12" customFormat="1" x14ac:dyDescent="0.2"/>
    <row r="945546" s="12" customFormat="1" x14ac:dyDescent="0.2"/>
    <row r="945547" s="12" customFormat="1" x14ac:dyDescent="0.2"/>
    <row r="945548" s="12" customFormat="1" x14ac:dyDescent="0.2"/>
    <row r="945549" s="12" customFormat="1" x14ac:dyDescent="0.2"/>
    <row r="945550" s="12" customFormat="1" x14ac:dyDescent="0.2"/>
    <row r="945551" s="12" customFormat="1" x14ac:dyDescent="0.2"/>
    <row r="945552" s="12" customFormat="1" x14ac:dyDescent="0.2"/>
    <row r="945553" s="12" customFormat="1" x14ac:dyDescent="0.2"/>
    <row r="945554" s="12" customFormat="1" x14ac:dyDescent="0.2"/>
    <row r="945555" s="12" customFormat="1" x14ac:dyDescent="0.2"/>
    <row r="945556" s="12" customFormat="1" x14ac:dyDescent="0.2"/>
    <row r="945557" s="12" customFormat="1" x14ac:dyDescent="0.2"/>
    <row r="945558" s="12" customFormat="1" x14ac:dyDescent="0.2"/>
    <row r="945559" s="12" customFormat="1" x14ac:dyDescent="0.2"/>
    <row r="945560" s="12" customFormat="1" x14ac:dyDescent="0.2"/>
    <row r="945561" s="12" customFormat="1" x14ac:dyDescent="0.2"/>
    <row r="945562" s="12" customFormat="1" x14ac:dyDescent="0.2"/>
    <row r="945563" s="12" customFormat="1" x14ac:dyDescent="0.2"/>
    <row r="945564" s="12" customFormat="1" x14ac:dyDescent="0.2"/>
    <row r="945565" s="12" customFormat="1" x14ac:dyDescent="0.2"/>
    <row r="945566" s="12" customFormat="1" x14ac:dyDescent="0.2"/>
    <row r="945567" s="12" customFormat="1" x14ac:dyDescent="0.2"/>
    <row r="945568" s="12" customFormat="1" x14ac:dyDescent="0.2"/>
    <row r="945569" s="12" customFormat="1" x14ac:dyDescent="0.2"/>
    <row r="945570" s="12" customFormat="1" x14ac:dyDescent="0.2"/>
    <row r="945571" s="12" customFormat="1" x14ac:dyDescent="0.2"/>
    <row r="945572" s="12" customFormat="1" x14ac:dyDescent="0.2"/>
    <row r="945573" s="12" customFormat="1" x14ac:dyDescent="0.2"/>
    <row r="945574" s="12" customFormat="1" x14ac:dyDescent="0.2"/>
    <row r="945575" s="12" customFormat="1" x14ac:dyDescent="0.2"/>
    <row r="945576" s="12" customFormat="1" x14ac:dyDescent="0.2"/>
    <row r="945577" s="12" customFormat="1" x14ac:dyDescent="0.2"/>
    <row r="945578" s="12" customFormat="1" x14ac:dyDescent="0.2"/>
    <row r="945579" s="12" customFormat="1" x14ac:dyDescent="0.2"/>
    <row r="945580" s="12" customFormat="1" x14ac:dyDescent="0.2"/>
    <row r="945581" s="12" customFormat="1" x14ac:dyDescent="0.2"/>
    <row r="945582" s="12" customFormat="1" x14ac:dyDescent="0.2"/>
    <row r="945583" s="12" customFormat="1" x14ac:dyDescent="0.2"/>
    <row r="945584" s="12" customFormat="1" x14ac:dyDescent="0.2"/>
    <row r="945585" s="12" customFormat="1" x14ac:dyDescent="0.2"/>
    <row r="945586" s="12" customFormat="1" x14ac:dyDescent="0.2"/>
    <row r="945587" s="12" customFormat="1" x14ac:dyDescent="0.2"/>
    <row r="945588" s="12" customFormat="1" x14ac:dyDescent="0.2"/>
    <row r="945589" s="12" customFormat="1" x14ac:dyDescent="0.2"/>
    <row r="945590" s="12" customFormat="1" x14ac:dyDescent="0.2"/>
    <row r="945591" s="12" customFormat="1" x14ac:dyDescent="0.2"/>
    <row r="945592" s="12" customFormat="1" x14ac:dyDescent="0.2"/>
    <row r="945593" s="12" customFormat="1" x14ac:dyDescent="0.2"/>
    <row r="945594" s="12" customFormat="1" x14ac:dyDescent="0.2"/>
    <row r="945595" s="12" customFormat="1" x14ac:dyDescent="0.2"/>
    <row r="945596" s="12" customFormat="1" x14ac:dyDescent="0.2"/>
    <row r="945597" s="12" customFormat="1" x14ac:dyDescent="0.2"/>
    <row r="945598" s="12" customFormat="1" x14ac:dyDescent="0.2"/>
    <row r="945599" s="12" customFormat="1" x14ac:dyDescent="0.2"/>
    <row r="945600" s="12" customFormat="1" x14ac:dyDescent="0.2"/>
    <row r="945601" s="12" customFormat="1" x14ac:dyDescent="0.2"/>
    <row r="945602" s="12" customFormat="1" x14ac:dyDescent="0.2"/>
    <row r="945603" s="12" customFormat="1" x14ac:dyDescent="0.2"/>
    <row r="945604" s="12" customFormat="1" x14ac:dyDescent="0.2"/>
    <row r="945605" s="12" customFormat="1" x14ac:dyDescent="0.2"/>
    <row r="945606" s="12" customFormat="1" x14ac:dyDescent="0.2"/>
    <row r="945607" s="12" customFormat="1" x14ac:dyDescent="0.2"/>
    <row r="945608" s="12" customFormat="1" x14ac:dyDescent="0.2"/>
    <row r="945609" s="12" customFormat="1" x14ac:dyDescent="0.2"/>
    <row r="945610" s="12" customFormat="1" x14ac:dyDescent="0.2"/>
    <row r="945611" s="12" customFormat="1" x14ac:dyDescent="0.2"/>
    <row r="945612" s="12" customFormat="1" x14ac:dyDescent="0.2"/>
    <row r="945613" s="12" customFormat="1" x14ac:dyDescent="0.2"/>
    <row r="945614" s="12" customFormat="1" x14ac:dyDescent="0.2"/>
    <row r="945615" s="12" customFormat="1" x14ac:dyDescent="0.2"/>
    <row r="945616" s="12" customFormat="1" x14ac:dyDescent="0.2"/>
    <row r="945617" s="12" customFormat="1" x14ac:dyDescent="0.2"/>
    <row r="945618" s="12" customFormat="1" x14ac:dyDescent="0.2"/>
    <row r="945619" s="12" customFormat="1" x14ac:dyDescent="0.2"/>
    <row r="945620" s="12" customFormat="1" x14ac:dyDescent="0.2"/>
    <row r="945621" s="12" customFormat="1" x14ac:dyDescent="0.2"/>
    <row r="945622" s="12" customFormat="1" x14ac:dyDescent="0.2"/>
    <row r="945623" s="12" customFormat="1" x14ac:dyDescent="0.2"/>
    <row r="945624" s="12" customFormat="1" x14ac:dyDescent="0.2"/>
    <row r="945625" s="12" customFormat="1" x14ac:dyDescent="0.2"/>
    <row r="945626" s="12" customFormat="1" x14ac:dyDescent="0.2"/>
    <row r="945627" s="12" customFormat="1" x14ac:dyDescent="0.2"/>
    <row r="945628" s="12" customFormat="1" x14ac:dyDescent="0.2"/>
    <row r="945629" s="12" customFormat="1" x14ac:dyDescent="0.2"/>
    <row r="945630" s="12" customFormat="1" x14ac:dyDescent="0.2"/>
    <row r="945631" s="12" customFormat="1" x14ac:dyDescent="0.2"/>
    <row r="945632" s="12" customFormat="1" x14ac:dyDescent="0.2"/>
    <row r="945633" s="12" customFormat="1" x14ac:dyDescent="0.2"/>
    <row r="945634" s="12" customFormat="1" x14ac:dyDescent="0.2"/>
    <row r="945635" s="12" customFormat="1" x14ac:dyDescent="0.2"/>
    <row r="945636" s="12" customFormat="1" x14ac:dyDescent="0.2"/>
    <row r="945637" s="12" customFormat="1" x14ac:dyDescent="0.2"/>
    <row r="945638" s="12" customFormat="1" x14ac:dyDescent="0.2"/>
    <row r="945639" s="12" customFormat="1" x14ac:dyDescent="0.2"/>
    <row r="945640" s="12" customFormat="1" x14ac:dyDescent="0.2"/>
    <row r="945641" s="12" customFormat="1" x14ac:dyDescent="0.2"/>
    <row r="945642" s="12" customFormat="1" x14ac:dyDescent="0.2"/>
    <row r="945643" s="12" customFormat="1" x14ac:dyDescent="0.2"/>
    <row r="945644" s="12" customFormat="1" x14ac:dyDescent="0.2"/>
    <row r="945645" s="12" customFormat="1" x14ac:dyDescent="0.2"/>
    <row r="945646" s="12" customFormat="1" x14ac:dyDescent="0.2"/>
    <row r="945647" s="12" customFormat="1" x14ac:dyDescent="0.2"/>
    <row r="945648" s="12" customFormat="1" x14ac:dyDescent="0.2"/>
    <row r="945649" s="12" customFormat="1" x14ac:dyDescent="0.2"/>
    <row r="945650" s="12" customFormat="1" x14ac:dyDescent="0.2"/>
    <row r="945651" s="12" customFormat="1" x14ac:dyDescent="0.2"/>
    <row r="945652" s="12" customFormat="1" x14ac:dyDescent="0.2"/>
    <row r="945653" s="12" customFormat="1" x14ac:dyDescent="0.2"/>
    <row r="945654" s="12" customFormat="1" x14ac:dyDescent="0.2"/>
    <row r="945655" s="12" customFormat="1" x14ac:dyDescent="0.2"/>
    <row r="945656" s="12" customFormat="1" x14ac:dyDescent="0.2"/>
    <row r="945657" s="12" customFormat="1" x14ac:dyDescent="0.2"/>
    <row r="945658" s="12" customFormat="1" x14ac:dyDescent="0.2"/>
    <row r="945659" s="12" customFormat="1" x14ac:dyDescent="0.2"/>
    <row r="945660" s="12" customFormat="1" x14ac:dyDescent="0.2"/>
    <row r="945661" s="12" customFormat="1" x14ac:dyDescent="0.2"/>
    <row r="945662" s="12" customFormat="1" x14ac:dyDescent="0.2"/>
    <row r="945663" s="12" customFormat="1" x14ac:dyDescent="0.2"/>
    <row r="945664" s="12" customFormat="1" x14ac:dyDescent="0.2"/>
    <row r="945665" s="12" customFormat="1" x14ac:dyDescent="0.2"/>
    <row r="945666" s="12" customFormat="1" x14ac:dyDescent="0.2"/>
    <row r="945667" s="12" customFormat="1" x14ac:dyDescent="0.2"/>
    <row r="945668" s="12" customFormat="1" x14ac:dyDescent="0.2"/>
    <row r="945669" s="12" customFormat="1" x14ac:dyDescent="0.2"/>
    <row r="945670" s="12" customFormat="1" x14ac:dyDescent="0.2"/>
    <row r="945671" s="12" customFormat="1" x14ac:dyDescent="0.2"/>
    <row r="945672" s="12" customFormat="1" x14ac:dyDescent="0.2"/>
    <row r="945673" s="12" customFormat="1" x14ac:dyDescent="0.2"/>
    <row r="945674" s="12" customFormat="1" x14ac:dyDescent="0.2"/>
    <row r="945675" s="12" customFormat="1" x14ac:dyDescent="0.2"/>
    <row r="945676" s="12" customFormat="1" x14ac:dyDescent="0.2"/>
    <row r="945677" s="12" customFormat="1" x14ac:dyDescent="0.2"/>
    <row r="945678" s="12" customFormat="1" x14ac:dyDescent="0.2"/>
    <row r="945679" s="12" customFormat="1" x14ac:dyDescent="0.2"/>
    <row r="945680" s="12" customFormat="1" x14ac:dyDescent="0.2"/>
    <row r="945681" s="12" customFormat="1" x14ac:dyDescent="0.2"/>
    <row r="945682" s="12" customFormat="1" x14ac:dyDescent="0.2"/>
    <row r="945683" s="12" customFormat="1" x14ac:dyDescent="0.2"/>
    <row r="945684" s="12" customFormat="1" x14ac:dyDescent="0.2"/>
    <row r="945685" s="12" customFormat="1" x14ac:dyDescent="0.2"/>
    <row r="945686" s="12" customFormat="1" x14ac:dyDescent="0.2"/>
    <row r="945687" s="12" customFormat="1" x14ac:dyDescent="0.2"/>
    <row r="945688" s="12" customFormat="1" x14ac:dyDescent="0.2"/>
    <row r="945689" s="12" customFormat="1" x14ac:dyDescent="0.2"/>
    <row r="945690" s="12" customFormat="1" x14ac:dyDescent="0.2"/>
    <row r="945691" s="12" customFormat="1" x14ac:dyDescent="0.2"/>
    <row r="945692" s="12" customFormat="1" x14ac:dyDescent="0.2"/>
    <row r="945693" s="12" customFormat="1" x14ac:dyDescent="0.2"/>
    <row r="945694" s="12" customFormat="1" x14ac:dyDescent="0.2"/>
    <row r="945695" s="12" customFormat="1" x14ac:dyDescent="0.2"/>
    <row r="945696" s="12" customFormat="1" x14ac:dyDescent="0.2"/>
    <row r="945697" s="12" customFormat="1" x14ac:dyDescent="0.2"/>
    <row r="945698" s="12" customFormat="1" x14ac:dyDescent="0.2"/>
    <row r="945699" s="12" customFormat="1" x14ac:dyDescent="0.2"/>
    <row r="945700" s="12" customFormat="1" x14ac:dyDescent="0.2"/>
    <row r="945701" s="12" customFormat="1" x14ac:dyDescent="0.2"/>
    <row r="945702" s="12" customFormat="1" x14ac:dyDescent="0.2"/>
    <row r="945703" s="12" customFormat="1" x14ac:dyDescent="0.2"/>
    <row r="945704" s="12" customFormat="1" x14ac:dyDescent="0.2"/>
    <row r="945705" s="12" customFormat="1" x14ac:dyDescent="0.2"/>
    <row r="945706" s="12" customFormat="1" x14ac:dyDescent="0.2"/>
    <row r="945707" s="12" customFormat="1" x14ac:dyDescent="0.2"/>
    <row r="945708" s="12" customFormat="1" x14ac:dyDescent="0.2"/>
    <row r="945709" s="12" customFormat="1" x14ac:dyDescent="0.2"/>
    <row r="945710" s="12" customFormat="1" x14ac:dyDescent="0.2"/>
    <row r="945711" s="12" customFormat="1" x14ac:dyDescent="0.2"/>
    <row r="945712" s="12" customFormat="1" x14ac:dyDescent="0.2"/>
    <row r="945713" s="12" customFormat="1" x14ac:dyDescent="0.2"/>
    <row r="945714" s="12" customFormat="1" x14ac:dyDescent="0.2"/>
    <row r="945715" s="12" customFormat="1" x14ac:dyDescent="0.2"/>
    <row r="945716" s="12" customFormat="1" x14ac:dyDescent="0.2"/>
    <row r="945717" s="12" customFormat="1" x14ac:dyDescent="0.2"/>
    <row r="945718" s="12" customFormat="1" x14ac:dyDescent="0.2"/>
    <row r="945719" s="12" customFormat="1" x14ac:dyDescent="0.2"/>
    <row r="945720" s="12" customFormat="1" x14ac:dyDescent="0.2"/>
    <row r="945721" s="12" customFormat="1" x14ac:dyDescent="0.2"/>
    <row r="945722" s="12" customFormat="1" x14ac:dyDescent="0.2"/>
    <row r="945723" s="12" customFormat="1" x14ac:dyDescent="0.2"/>
    <row r="945724" s="12" customFormat="1" x14ac:dyDescent="0.2"/>
    <row r="945725" s="12" customFormat="1" x14ac:dyDescent="0.2"/>
    <row r="945726" s="12" customFormat="1" x14ac:dyDescent="0.2"/>
    <row r="945727" s="12" customFormat="1" x14ac:dyDescent="0.2"/>
    <row r="945728" s="12" customFormat="1" x14ac:dyDescent="0.2"/>
    <row r="945729" s="12" customFormat="1" x14ac:dyDescent="0.2"/>
    <row r="945730" s="12" customFormat="1" x14ac:dyDescent="0.2"/>
    <row r="945731" s="12" customFormat="1" x14ac:dyDescent="0.2"/>
    <row r="945732" s="12" customFormat="1" x14ac:dyDescent="0.2"/>
    <row r="945733" s="12" customFormat="1" x14ac:dyDescent="0.2"/>
    <row r="945734" s="12" customFormat="1" x14ac:dyDescent="0.2"/>
    <row r="945735" s="12" customFormat="1" x14ac:dyDescent="0.2"/>
    <row r="945736" s="12" customFormat="1" x14ac:dyDescent="0.2"/>
    <row r="945737" s="12" customFormat="1" x14ac:dyDescent="0.2"/>
    <row r="945738" s="12" customFormat="1" x14ac:dyDescent="0.2"/>
    <row r="945739" s="12" customFormat="1" x14ac:dyDescent="0.2"/>
    <row r="945740" s="12" customFormat="1" x14ac:dyDescent="0.2"/>
    <row r="945741" s="12" customFormat="1" x14ac:dyDescent="0.2"/>
    <row r="945742" s="12" customFormat="1" x14ac:dyDescent="0.2"/>
    <row r="945743" s="12" customFormat="1" x14ac:dyDescent="0.2"/>
    <row r="945744" s="12" customFormat="1" x14ac:dyDescent="0.2"/>
    <row r="945745" s="12" customFormat="1" x14ac:dyDescent="0.2"/>
    <row r="945746" s="12" customFormat="1" x14ac:dyDescent="0.2"/>
    <row r="945747" s="12" customFormat="1" x14ac:dyDescent="0.2"/>
    <row r="945748" s="12" customFormat="1" x14ac:dyDescent="0.2"/>
    <row r="945749" s="12" customFormat="1" x14ac:dyDescent="0.2"/>
    <row r="945750" s="12" customFormat="1" x14ac:dyDescent="0.2"/>
    <row r="945751" s="12" customFormat="1" x14ac:dyDescent="0.2"/>
    <row r="945752" s="12" customFormat="1" x14ac:dyDescent="0.2"/>
    <row r="945753" s="12" customFormat="1" x14ac:dyDescent="0.2"/>
    <row r="945754" s="12" customFormat="1" x14ac:dyDescent="0.2"/>
    <row r="945755" s="12" customFormat="1" x14ac:dyDescent="0.2"/>
    <row r="945756" s="12" customFormat="1" x14ac:dyDescent="0.2"/>
    <row r="945757" s="12" customFormat="1" x14ac:dyDescent="0.2"/>
    <row r="945758" s="12" customFormat="1" x14ac:dyDescent="0.2"/>
    <row r="945759" s="12" customFormat="1" x14ac:dyDescent="0.2"/>
    <row r="945760" s="12" customFormat="1" x14ac:dyDescent="0.2"/>
    <row r="945761" s="12" customFormat="1" x14ac:dyDescent="0.2"/>
    <row r="945762" s="12" customFormat="1" x14ac:dyDescent="0.2"/>
    <row r="945763" s="12" customFormat="1" x14ac:dyDescent="0.2"/>
    <row r="945764" s="12" customFormat="1" x14ac:dyDescent="0.2"/>
    <row r="945765" s="12" customFormat="1" x14ac:dyDescent="0.2"/>
    <row r="945766" s="12" customFormat="1" x14ac:dyDescent="0.2"/>
    <row r="945767" s="12" customFormat="1" x14ac:dyDescent="0.2"/>
    <row r="945768" s="12" customFormat="1" x14ac:dyDescent="0.2"/>
    <row r="945769" s="12" customFormat="1" x14ac:dyDescent="0.2"/>
    <row r="945770" s="12" customFormat="1" x14ac:dyDescent="0.2"/>
    <row r="945771" s="12" customFormat="1" x14ac:dyDescent="0.2"/>
    <row r="945772" s="12" customFormat="1" x14ac:dyDescent="0.2"/>
    <row r="945773" s="12" customFormat="1" x14ac:dyDescent="0.2"/>
    <row r="945774" s="12" customFormat="1" x14ac:dyDescent="0.2"/>
    <row r="945775" s="12" customFormat="1" x14ac:dyDescent="0.2"/>
    <row r="945776" s="12" customFormat="1" x14ac:dyDescent="0.2"/>
    <row r="945777" s="12" customFormat="1" x14ac:dyDescent="0.2"/>
    <row r="945778" s="12" customFormat="1" x14ac:dyDescent="0.2"/>
    <row r="945779" s="12" customFormat="1" x14ac:dyDescent="0.2"/>
    <row r="945780" s="12" customFormat="1" x14ac:dyDescent="0.2"/>
    <row r="945781" s="12" customFormat="1" x14ac:dyDescent="0.2"/>
    <row r="945782" s="12" customFormat="1" x14ac:dyDescent="0.2"/>
    <row r="945783" s="12" customFormat="1" x14ac:dyDescent="0.2"/>
    <row r="945784" s="12" customFormat="1" x14ac:dyDescent="0.2"/>
    <row r="945785" s="12" customFormat="1" x14ac:dyDescent="0.2"/>
    <row r="945786" s="12" customFormat="1" x14ac:dyDescent="0.2"/>
    <row r="945787" s="12" customFormat="1" x14ac:dyDescent="0.2"/>
    <row r="945788" s="12" customFormat="1" x14ac:dyDescent="0.2"/>
    <row r="945789" s="12" customFormat="1" x14ac:dyDescent="0.2"/>
    <row r="945790" s="12" customFormat="1" x14ac:dyDescent="0.2"/>
    <row r="945791" s="12" customFormat="1" x14ac:dyDescent="0.2"/>
    <row r="945792" s="12" customFormat="1" x14ac:dyDescent="0.2"/>
    <row r="945793" s="12" customFormat="1" x14ac:dyDescent="0.2"/>
    <row r="945794" s="12" customFormat="1" x14ac:dyDescent="0.2"/>
    <row r="945795" s="12" customFormat="1" x14ac:dyDescent="0.2"/>
    <row r="945796" s="12" customFormat="1" x14ac:dyDescent="0.2"/>
    <row r="945797" s="12" customFormat="1" x14ac:dyDescent="0.2"/>
    <row r="945798" s="12" customFormat="1" x14ac:dyDescent="0.2"/>
    <row r="945799" s="12" customFormat="1" x14ac:dyDescent="0.2"/>
    <row r="945800" s="12" customFormat="1" x14ac:dyDescent="0.2"/>
    <row r="945801" s="12" customFormat="1" x14ac:dyDescent="0.2"/>
    <row r="945802" s="12" customFormat="1" x14ac:dyDescent="0.2"/>
    <row r="945803" s="12" customFormat="1" x14ac:dyDescent="0.2"/>
    <row r="945804" s="12" customFormat="1" x14ac:dyDescent="0.2"/>
    <row r="945805" s="12" customFormat="1" x14ac:dyDescent="0.2"/>
    <row r="945806" s="12" customFormat="1" x14ac:dyDescent="0.2"/>
    <row r="945807" s="12" customFormat="1" x14ac:dyDescent="0.2"/>
    <row r="945808" s="12" customFormat="1" x14ac:dyDescent="0.2"/>
    <row r="945809" s="12" customFormat="1" x14ac:dyDescent="0.2"/>
    <row r="945810" s="12" customFormat="1" x14ac:dyDescent="0.2"/>
    <row r="945811" s="12" customFormat="1" x14ac:dyDescent="0.2"/>
    <row r="945812" s="12" customFormat="1" x14ac:dyDescent="0.2"/>
    <row r="945813" s="12" customFormat="1" x14ac:dyDescent="0.2"/>
    <row r="945814" s="12" customFormat="1" x14ac:dyDescent="0.2"/>
    <row r="945815" s="12" customFormat="1" x14ac:dyDescent="0.2"/>
    <row r="945816" s="12" customFormat="1" x14ac:dyDescent="0.2"/>
    <row r="945817" s="12" customFormat="1" x14ac:dyDescent="0.2"/>
    <row r="945818" s="12" customFormat="1" x14ac:dyDescent="0.2"/>
    <row r="945819" s="12" customFormat="1" x14ac:dyDescent="0.2"/>
    <row r="945820" s="12" customFormat="1" x14ac:dyDescent="0.2"/>
    <row r="945821" s="12" customFormat="1" x14ac:dyDescent="0.2"/>
    <row r="945822" s="12" customFormat="1" x14ac:dyDescent="0.2"/>
    <row r="945823" s="12" customFormat="1" x14ac:dyDescent="0.2"/>
    <row r="945824" s="12" customFormat="1" x14ac:dyDescent="0.2"/>
    <row r="945825" s="12" customFormat="1" x14ac:dyDescent="0.2"/>
    <row r="945826" s="12" customFormat="1" x14ac:dyDescent="0.2"/>
    <row r="945827" s="12" customFormat="1" x14ac:dyDescent="0.2"/>
    <row r="945828" s="12" customFormat="1" x14ac:dyDescent="0.2"/>
    <row r="945829" s="12" customFormat="1" x14ac:dyDescent="0.2"/>
    <row r="945830" s="12" customFormat="1" x14ac:dyDescent="0.2"/>
    <row r="945831" s="12" customFormat="1" x14ac:dyDescent="0.2"/>
    <row r="945832" s="12" customFormat="1" x14ac:dyDescent="0.2"/>
    <row r="945833" s="12" customFormat="1" x14ac:dyDescent="0.2"/>
    <row r="945834" s="12" customFormat="1" x14ac:dyDescent="0.2"/>
    <row r="945835" s="12" customFormat="1" x14ac:dyDescent="0.2"/>
    <row r="945836" s="12" customFormat="1" x14ac:dyDescent="0.2"/>
    <row r="945837" s="12" customFormat="1" x14ac:dyDescent="0.2"/>
    <row r="945838" s="12" customFormat="1" x14ac:dyDescent="0.2"/>
    <row r="945839" s="12" customFormat="1" x14ac:dyDescent="0.2"/>
    <row r="945840" s="12" customFormat="1" x14ac:dyDescent="0.2"/>
    <row r="945841" s="12" customFormat="1" x14ac:dyDescent="0.2"/>
    <row r="945842" s="12" customFormat="1" x14ac:dyDescent="0.2"/>
    <row r="945843" s="12" customFormat="1" x14ac:dyDescent="0.2"/>
    <row r="945844" s="12" customFormat="1" x14ac:dyDescent="0.2"/>
    <row r="945845" s="12" customFormat="1" x14ac:dyDescent="0.2"/>
    <row r="945846" s="12" customFormat="1" x14ac:dyDescent="0.2"/>
    <row r="945847" s="12" customFormat="1" x14ac:dyDescent="0.2"/>
    <row r="945848" s="12" customFormat="1" x14ac:dyDescent="0.2"/>
    <row r="945849" s="12" customFormat="1" x14ac:dyDescent="0.2"/>
    <row r="945850" s="12" customFormat="1" x14ac:dyDescent="0.2"/>
    <row r="945851" s="12" customFormat="1" x14ac:dyDescent="0.2"/>
    <row r="945852" s="12" customFormat="1" x14ac:dyDescent="0.2"/>
    <row r="945853" s="12" customFormat="1" x14ac:dyDescent="0.2"/>
    <row r="945854" s="12" customFormat="1" x14ac:dyDescent="0.2"/>
    <row r="945855" s="12" customFormat="1" x14ac:dyDescent="0.2"/>
    <row r="945856" s="12" customFormat="1" x14ac:dyDescent="0.2"/>
    <row r="945857" s="12" customFormat="1" x14ac:dyDescent="0.2"/>
    <row r="945858" s="12" customFormat="1" x14ac:dyDescent="0.2"/>
    <row r="945859" s="12" customFormat="1" x14ac:dyDescent="0.2"/>
    <row r="945860" s="12" customFormat="1" x14ac:dyDescent="0.2"/>
    <row r="945861" s="12" customFormat="1" x14ac:dyDescent="0.2"/>
    <row r="945862" s="12" customFormat="1" x14ac:dyDescent="0.2"/>
    <row r="945863" s="12" customFormat="1" x14ac:dyDescent="0.2"/>
    <row r="945864" s="12" customFormat="1" x14ac:dyDescent="0.2"/>
    <row r="945865" s="12" customFormat="1" x14ac:dyDescent="0.2"/>
    <row r="945866" s="12" customFormat="1" x14ac:dyDescent="0.2"/>
    <row r="945867" s="12" customFormat="1" x14ac:dyDescent="0.2"/>
    <row r="945868" s="12" customFormat="1" x14ac:dyDescent="0.2"/>
    <row r="945869" s="12" customFormat="1" x14ac:dyDescent="0.2"/>
    <row r="945870" s="12" customFormat="1" x14ac:dyDescent="0.2"/>
    <row r="945871" s="12" customFormat="1" x14ac:dyDescent="0.2"/>
    <row r="945872" s="12" customFormat="1" x14ac:dyDescent="0.2"/>
    <row r="945873" s="12" customFormat="1" x14ac:dyDescent="0.2"/>
    <row r="945874" s="12" customFormat="1" x14ac:dyDescent="0.2"/>
    <row r="945875" s="12" customFormat="1" x14ac:dyDescent="0.2"/>
    <row r="945876" s="12" customFormat="1" x14ac:dyDescent="0.2"/>
    <row r="945877" s="12" customFormat="1" x14ac:dyDescent="0.2"/>
    <row r="945878" s="12" customFormat="1" x14ac:dyDescent="0.2"/>
    <row r="945879" s="12" customFormat="1" x14ac:dyDescent="0.2"/>
    <row r="945880" s="12" customFormat="1" x14ac:dyDescent="0.2"/>
    <row r="945881" s="12" customFormat="1" x14ac:dyDescent="0.2"/>
    <row r="945882" s="12" customFormat="1" x14ac:dyDescent="0.2"/>
    <row r="945883" s="12" customFormat="1" x14ac:dyDescent="0.2"/>
    <row r="945884" s="12" customFormat="1" x14ac:dyDescent="0.2"/>
    <row r="945885" s="12" customFormat="1" x14ac:dyDescent="0.2"/>
    <row r="945886" s="12" customFormat="1" x14ac:dyDescent="0.2"/>
    <row r="945887" s="12" customFormat="1" x14ac:dyDescent="0.2"/>
    <row r="945888" s="12" customFormat="1" x14ac:dyDescent="0.2"/>
    <row r="945889" s="12" customFormat="1" x14ac:dyDescent="0.2"/>
    <row r="945890" s="12" customFormat="1" x14ac:dyDescent="0.2"/>
    <row r="945891" s="12" customFormat="1" x14ac:dyDescent="0.2"/>
    <row r="945892" s="12" customFormat="1" x14ac:dyDescent="0.2"/>
    <row r="945893" s="12" customFormat="1" x14ac:dyDescent="0.2"/>
    <row r="945894" s="12" customFormat="1" x14ac:dyDescent="0.2"/>
    <row r="945895" s="12" customFormat="1" x14ac:dyDescent="0.2"/>
    <row r="945896" s="12" customFormat="1" x14ac:dyDescent="0.2"/>
    <row r="945897" s="12" customFormat="1" x14ac:dyDescent="0.2"/>
    <row r="945898" s="12" customFormat="1" x14ac:dyDescent="0.2"/>
    <row r="945899" s="12" customFormat="1" x14ac:dyDescent="0.2"/>
    <row r="945900" s="12" customFormat="1" x14ac:dyDescent="0.2"/>
    <row r="945901" s="12" customFormat="1" x14ac:dyDescent="0.2"/>
    <row r="945902" s="12" customFormat="1" x14ac:dyDescent="0.2"/>
    <row r="945903" s="12" customFormat="1" x14ac:dyDescent="0.2"/>
    <row r="945904" s="12" customFormat="1" x14ac:dyDescent="0.2"/>
    <row r="945905" s="12" customFormat="1" x14ac:dyDescent="0.2"/>
    <row r="945906" s="12" customFormat="1" x14ac:dyDescent="0.2"/>
    <row r="945907" s="12" customFormat="1" x14ac:dyDescent="0.2"/>
    <row r="945908" s="12" customFormat="1" x14ac:dyDescent="0.2"/>
    <row r="945909" s="12" customFormat="1" x14ac:dyDescent="0.2"/>
    <row r="945910" s="12" customFormat="1" x14ac:dyDescent="0.2"/>
    <row r="945911" s="12" customFormat="1" x14ac:dyDescent="0.2"/>
    <row r="945912" s="12" customFormat="1" x14ac:dyDescent="0.2"/>
    <row r="945913" s="12" customFormat="1" x14ac:dyDescent="0.2"/>
    <row r="945914" s="12" customFormat="1" x14ac:dyDescent="0.2"/>
    <row r="945915" s="12" customFormat="1" x14ac:dyDescent="0.2"/>
    <row r="945916" s="12" customFormat="1" x14ac:dyDescent="0.2"/>
    <row r="945917" s="12" customFormat="1" x14ac:dyDescent="0.2"/>
    <row r="945918" s="12" customFormat="1" x14ac:dyDescent="0.2"/>
    <row r="945919" s="12" customFormat="1" x14ac:dyDescent="0.2"/>
    <row r="945920" s="12" customFormat="1" x14ac:dyDescent="0.2"/>
    <row r="945921" s="12" customFormat="1" x14ac:dyDescent="0.2"/>
    <row r="945922" s="12" customFormat="1" x14ac:dyDescent="0.2"/>
    <row r="945923" s="12" customFormat="1" x14ac:dyDescent="0.2"/>
    <row r="945924" s="12" customFormat="1" x14ac:dyDescent="0.2"/>
    <row r="945925" s="12" customFormat="1" x14ac:dyDescent="0.2"/>
    <row r="945926" s="12" customFormat="1" x14ac:dyDescent="0.2"/>
    <row r="945927" s="12" customFormat="1" x14ac:dyDescent="0.2"/>
    <row r="945928" s="12" customFormat="1" x14ac:dyDescent="0.2"/>
    <row r="945929" s="12" customFormat="1" x14ac:dyDescent="0.2"/>
    <row r="945930" s="12" customFormat="1" x14ac:dyDescent="0.2"/>
    <row r="945931" s="12" customFormat="1" x14ac:dyDescent="0.2"/>
    <row r="945932" s="12" customFormat="1" x14ac:dyDescent="0.2"/>
    <row r="945933" s="12" customFormat="1" x14ac:dyDescent="0.2"/>
    <row r="945934" s="12" customFormat="1" x14ac:dyDescent="0.2"/>
    <row r="945935" s="12" customFormat="1" x14ac:dyDescent="0.2"/>
    <row r="945936" s="12" customFormat="1" x14ac:dyDescent="0.2"/>
    <row r="945937" s="12" customFormat="1" x14ac:dyDescent="0.2"/>
    <row r="945938" s="12" customFormat="1" x14ac:dyDescent="0.2"/>
    <row r="945939" s="12" customFormat="1" x14ac:dyDescent="0.2"/>
    <row r="945940" s="12" customFormat="1" x14ac:dyDescent="0.2"/>
    <row r="945941" s="12" customFormat="1" x14ac:dyDescent="0.2"/>
    <row r="945942" s="12" customFormat="1" x14ac:dyDescent="0.2"/>
    <row r="945943" s="12" customFormat="1" x14ac:dyDescent="0.2"/>
    <row r="945944" s="12" customFormat="1" x14ac:dyDescent="0.2"/>
    <row r="945945" s="12" customFormat="1" x14ac:dyDescent="0.2"/>
    <row r="945946" s="12" customFormat="1" x14ac:dyDescent="0.2"/>
    <row r="945947" s="12" customFormat="1" x14ac:dyDescent="0.2"/>
    <row r="945948" s="12" customFormat="1" x14ac:dyDescent="0.2"/>
    <row r="945949" s="12" customFormat="1" x14ac:dyDescent="0.2"/>
    <row r="945950" s="12" customFormat="1" x14ac:dyDescent="0.2"/>
    <row r="945951" s="12" customFormat="1" x14ac:dyDescent="0.2"/>
    <row r="945952" s="12" customFormat="1" x14ac:dyDescent="0.2"/>
    <row r="945953" s="12" customFormat="1" x14ac:dyDescent="0.2"/>
    <row r="945954" s="12" customFormat="1" x14ac:dyDescent="0.2"/>
    <row r="945955" s="12" customFormat="1" x14ac:dyDescent="0.2"/>
    <row r="945956" s="12" customFormat="1" x14ac:dyDescent="0.2"/>
    <row r="945957" s="12" customFormat="1" x14ac:dyDescent="0.2"/>
    <row r="945958" s="12" customFormat="1" x14ac:dyDescent="0.2"/>
    <row r="945959" s="12" customFormat="1" x14ac:dyDescent="0.2"/>
    <row r="945960" s="12" customFormat="1" x14ac:dyDescent="0.2"/>
    <row r="945961" s="12" customFormat="1" x14ac:dyDescent="0.2"/>
    <row r="945962" s="12" customFormat="1" x14ac:dyDescent="0.2"/>
    <row r="945963" s="12" customFormat="1" x14ac:dyDescent="0.2"/>
    <row r="945964" s="12" customFormat="1" x14ac:dyDescent="0.2"/>
    <row r="945965" s="12" customFormat="1" x14ac:dyDescent="0.2"/>
    <row r="945966" s="12" customFormat="1" x14ac:dyDescent="0.2"/>
    <row r="945967" s="12" customFormat="1" x14ac:dyDescent="0.2"/>
    <row r="945968" s="12" customFormat="1" x14ac:dyDescent="0.2"/>
    <row r="945969" s="12" customFormat="1" x14ac:dyDescent="0.2"/>
    <row r="945970" s="12" customFormat="1" x14ac:dyDescent="0.2"/>
    <row r="945971" s="12" customFormat="1" x14ac:dyDescent="0.2"/>
    <row r="945972" s="12" customFormat="1" x14ac:dyDescent="0.2"/>
    <row r="945973" s="12" customFormat="1" x14ac:dyDescent="0.2"/>
    <row r="945974" s="12" customFormat="1" x14ac:dyDescent="0.2"/>
    <row r="945975" s="12" customFormat="1" x14ac:dyDescent="0.2"/>
    <row r="945976" s="12" customFormat="1" x14ac:dyDescent="0.2"/>
    <row r="945977" s="12" customFormat="1" x14ac:dyDescent="0.2"/>
    <row r="945978" s="12" customFormat="1" x14ac:dyDescent="0.2"/>
    <row r="945979" s="12" customFormat="1" x14ac:dyDescent="0.2"/>
    <row r="945980" s="12" customFormat="1" x14ac:dyDescent="0.2"/>
    <row r="945981" s="12" customFormat="1" x14ac:dyDescent="0.2"/>
    <row r="945982" s="12" customFormat="1" x14ac:dyDescent="0.2"/>
    <row r="945983" s="12" customFormat="1" x14ac:dyDescent="0.2"/>
    <row r="945984" s="12" customFormat="1" x14ac:dyDescent="0.2"/>
    <row r="945985" s="12" customFormat="1" x14ac:dyDescent="0.2"/>
    <row r="945986" s="12" customFormat="1" x14ac:dyDescent="0.2"/>
    <row r="945987" s="12" customFormat="1" x14ac:dyDescent="0.2"/>
    <row r="945988" s="12" customFormat="1" x14ac:dyDescent="0.2"/>
    <row r="945989" s="12" customFormat="1" x14ac:dyDescent="0.2"/>
    <row r="945990" s="12" customFormat="1" x14ac:dyDescent="0.2"/>
    <row r="945991" s="12" customFormat="1" x14ac:dyDescent="0.2"/>
    <row r="945992" s="12" customFormat="1" x14ac:dyDescent="0.2"/>
    <row r="945993" s="12" customFormat="1" x14ac:dyDescent="0.2"/>
    <row r="945994" s="12" customFormat="1" x14ac:dyDescent="0.2"/>
    <row r="945995" s="12" customFormat="1" x14ac:dyDescent="0.2"/>
    <row r="945996" s="12" customFormat="1" x14ac:dyDescent="0.2"/>
    <row r="945997" s="12" customFormat="1" x14ac:dyDescent="0.2"/>
    <row r="945998" s="12" customFormat="1" x14ac:dyDescent="0.2"/>
    <row r="945999" s="12" customFormat="1" x14ac:dyDescent="0.2"/>
    <row r="946000" s="12" customFormat="1" x14ac:dyDescent="0.2"/>
    <row r="946001" s="12" customFormat="1" x14ac:dyDescent="0.2"/>
    <row r="946002" s="12" customFormat="1" x14ac:dyDescent="0.2"/>
    <row r="946003" s="12" customFormat="1" x14ac:dyDescent="0.2"/>
    <row r="946004" s="12" customFormat="1" x14ac:dyDescent="0.2"/>
    <row r="946005" s="12" customFormat="1" x14ac:dyDescent="0.2"/>
    <row r="946006" s="12" customFormat="1" x14ac:dyDescent="0.2"/>
    <row r="946007" s="12" customFormat="1" x14ac:dyDescent="0.2"/>
    <row r="946008" s="12" customFormat="1" x14ac:dyDescent="0.2"/>
    <row r="946009" s="12" customFormat="1" x14ac:dyDescent="0.2"/>
    <row r="946010" s="12" customFormat="1" x14ac:dyDescent="0.2"/>
    <row r="946011" s="12" customFormat="1" x14ac:dyDescent="0.2"/>
    <row r="946012" s="12" customFormat="1" x14ac:dyDescent="0.2"/>
    <row r="946013" s="12" customFormat="1" x14ac:dyDescent="0.2"/>
    <row r="946014" s="12" customFormat="1" x14ac:dyDescent="0.2"/>
    <row r="946015" s="12" customFormat="1" x14ac:dyDescent="0.2"/>
    <row r="946016" s="12" customFormat="1" x14ac:dyDescent="0.2"/>
    <row r="946017" s="12" customFormat="1" x14ac:dyDescent="0.2"/>
    <row r="946018" s="12" customFormat="1" x14ac:dyDescent="0.2"/>
    <row r="946019" s="12" customFormat="1" x14ac:dyDescent="0.2"/>
    <row r="946020" s="12" customFormat="1" x14ac:dyDescent="0.2"/>
    <row r="946021" s="12" customFormat="1" x14ac:dyDescent="0.2"/>
    <row r="946022" s="12" customFormat="1" x14ac:dyDescent="0.2"/>
    <row r="946023" s="12" customFormat="1" x14ac:dyDescent="0.2"/>
    <row r="946024" s="12" customFormat="1" x14ac:dyDescent="0.2"/>
    <row r="946025" s="12" customFormat="1" x14ac:dyDescent="0.2"/>
    <row r="946026" s="12" customFormat="1" x14ac:dyDescent="0.2"/>
    <row r="946027" s="12" customFormat="1" x14ac:dyDescent="0.2"/>
    <row r="946028" s="12" customFormat="1" x14ac:dyDescent="0.2"/>
    <row r="946029" s="12" customFormat="1" x14ac:dyDescent="0.2"/>
    <row r="946030" s="12" customFormat="1" x14ac:dyDescent="0.2"/>
    <row r="946031" s="12" customFormat="1" x14ac:dyDescent="0.2"/>
    <row r="946032" s="12" customFormat="1" x14ac:dyDescent="0.2"/>
    <row r="946033" s="12" customFormat="1" x14ac:dyDescent="0.2"/>
    <row r="946034" s="12" customFormat="1" x14ac:dyDescent="0.2"/>
    <row r="946035" s="12" customFormat="1" x14ac:dyDescent="0.2"/>
    <row r="946036" s="12" customFormat="1" x14ac:dyDescent="0.2"/>
    <row r="946037" s="12" customFormat="1" x14ac:dyDescent="0.2"/>
    <row r="946038" s="12" customFormat="1" x14ac:dyDescent="0.2"/>
    <row r="946039" s="12" customFormat="1" x14ac:dyDescent="0.2"/>
    <row r="946040" s="12" customFormat="1" x14ac:dyDescent="0.2"/>
    <row r="946041" s="12" customFormat="1" x14ac:dyDescent="0.2"/>
    <row r="946042" s="12" customFormat="1" x14ac:dyDescent="0.2"/>
    <row r="946043" s="12" customFormat="1" x14ac:dyDescent="0.2"/>
    <row r="946044" s="12" customFormat="1" x14ac:dyDescent="0.2"/>
    <row r="946045" s="12" customFormat="1" x14ac:dyDescent="0.2"/>
    <row r="946046" s="12" customFormat="1" x14ac:dyDescent="0.2"/>
    <row r="946047" s="12" customFormat="1" x14ac:dyDescent="0.2"/>
    <row r="946048" s="12" customFormat="1" x14ac:dyDescent="0.2"/>
    <row r="946049" s="12" customFormat="1" x14ac:dyDescent="0.2"/>
    <row r="946050" s="12" customFormat="1" x14ac:dyDescent="0.2"/>
    <row r="946051" s="12" customFormat="1" x14ac:dyDescent="0.2"/>
    <row r="946052" s="12" customFormat="1" x14ac:dyDescent="0.2"/>
    <row r="946053" s="12" customFormat="1" x14ac:dyDescent="0.2"/>
    <row r="946054" s="12" customFormat="1" x14ac:dyDescent="0.2"/>
    <row r="946055" s="12" customFormat="1" x14ac:dyDescent="0.2"/>
    <row r="946056" s="12" customFormat="1" x14ac:dyDescent="0.2"/>
    <row r="946057" s="12" customFormat="1" x14ac:dyDescent="0.2"/>
    <row r="946058" s="12" customFormat="1" x14ac:dyDescent="0.2"/>
    <row r="946059" s="12" customFormat="1" x14ac:dyDescent="0.2"/>
    <row r="946060" s="12" customFormat="1" x14ac:dyDescent="0.2"/>
    <row r="946061" s="12" customFormat="1" x14ac:dyDescent="0.2"/>
    <row r="946062" s="12" customFormat="1" x14ac:dyDescent="0.2"/>
    <row r="946063" s="12" customFormat="1" x14ac:dyDescent="0.2"/>
    <row r="946064" s="12" customFormat="1" x14ac:dyDescent="0.2"/>
    <row r="946065" s="12" customFormat="1" x14ac:dyDescent="0.2"/>
    <row r="946066" s="12" customFormat="1" x14ac:dyDescent="0.2"/>
    <row r="946067" s="12" customFormat="1" x14ac:dyDescent="0.2"/>
    <row r="946068" s="12" customFormat="1" x14ac:dyDescent="0.2"/>
    <row r="946069" s="12" customFormat="1" x14ac:dyDescent="0.2"/>
    <row r="946070" s="12" customFormat="1" x14ac:dyDescent="0.2"/>
    <row r="946071" s="12" customFormat="1" x14ac:dyDescent="0.2"/>
    <row r="946072" s="12" customFormat="1" x14ac:dyDescent="0.2"/>
    <row r="946073" s="12" customFormat="1" x14ac:dyDescent="0.2"/>
    <row r="946074" s="12" customFormat="1" x14ac:dyDescent="0.2"/>
    <row r="946075" s="12" customFormat="1" x14ac:dyDescent="0.2"/>
    <row r="946076" s="12" customFormat="1" x14ac:dyDescent="0.2"/>
    <row r="946077" s="12" customFormat="1" x14ac:dyDescent="0.2"/>
    <row r="946078" s="12" customFormat="1" x14ac:dyDescent="0.2"/>
    <row r="946079" s="12" customFormat="1" x14ac:dyDescent="0.2"/>
    <row r="946080" s="12" customFormat="1" x14ac:dyDescent="0.2"/>
    <row r="946081" s="12" customFormat="1" x14ac:dyDescent="0.2"/>
    <row r="946082" s="12" customFormat="1" x14ac:dyDescent="0.2"/>
    <row r="946083" s="12" customFormat="1" x14ac:dyDescent="0.2"/>
    <row r="946084" s="12" customFormat="1" x14ac:dyDescent="0.2"/>
    <row r="946085" s="12" customFormat="1" x14ac:dyDescent="0.2"/>
    <row r="946086" s="12" customFormat="1" x14ac:dyDescent="0.2"/>
    <row r="946087" s="12" customFormat="1" x14ac:dyDescent="0.2"/>
    <row r="946088" s="12" customFormat="1" x14ac:dyDescent="0.2"/>
    <row r="946089" s="12" customFormat="1" x14ac:dyDescent="0.2"/>
    <row r="946090" s="12" customFormat="1" x14ac:dyDescent="0.2"/>
    <row r="946091" s="12" customFormat="1" x14ac:dyDescent="0.2"/>
    <row r="946092" s="12" customFormat="1" x14ac:dyDescent="0.2"/>
    <row r="946093" s="12" customFormat="1" x14ac:dyDescent="0.2"/>
    <row r="946094" s="12" customFormat="1" x14ac:dyDescent="0.2"/>
    <row r="946095" s="12" customFormat="1" x14ac:dyDescent="0.2"/>
    <row r="946096" s="12" customFormat="1" x14ac:dyDescent="0.2"/>
    <row r="946097" s="12" customFormat="1" x14ac:dyDescent="0.2"/>
    <row r="946098" s="12" customFormat="1" x14ac:dyDescent="0.2"/>
    <row r="946099" s="12" customFormat="1" x14ac:dyDescent="0.2"/>
    <row r="946100" s="12" customFormat="1" x14ac:dyDescent="0.2"/>
    <row r="946101" s="12" customFormat="1" x14ac:dyDescent="0.2"/>
    <row r="946102" s="12" customFormat="1" x14ac:dyDescent="0.2"/>
    <row r="946103" s="12" customFormat="1" x14ac:dyDescent="0.2"/>
    <row r="946104" s="12" customFormat="1" x14ac:dyDescent="0.2"/>
    <row r="946105" s="12" customFormat="1" x14ac:dyDescent="0.2"/>
    <row r="946106" s="12" customFormat="1" x14ac:dyDescent="0.2"/>
    <row r="946107" s="12" customFormat="1" x14ac:dyDescent="0.2"/>
    <row r="946108" s="12" customFormat="1" x14ac:dyDescent="0.2"/>
    <row r="946109" s="12" customFormat="1" x14ac:dyDescent="0.2"/>
    <row r="946110" s="12" customFormat="1" x14ac:dyDescent="0.2"/>
    <row r="946111" s="12" customFormat="1" x14ac:dyDescent="0.2"/>
    <row r="946112" s="12" customFormat="1" x14ac:dyDescent="0.2"/>
    <row r="946113" s="12" customFormat="1" x14ac:dyDescent="0.2"/>
    <row r="946114" s="12" customFormat="1" x14ac:dyDescent="0.2"/>
    <row r="946115" s="12" customFormat="1" x14ac:dyDescent="0.2"/>
    <row r="946116" s="12" customFormat="1" x14ac:dyDescent="0.2"/>
    <row r="946117" s="12" customFormat="1" x14ac:dyDescent="0.2"/>
    <row r="946118" s="12" customFormat="1" x14ac:dyDescent="0.2"/>
    <row r="946119" s="12" customFormat="1" x14ac:dyDescent="0.2"/>
    <row r="946120" s="12" customFormat="1" x14ac:dyDescent="0.2"/>
    <row r="946121" s="12" customFormat="1" x14ac:dyDescent="0.2"/>
    <row r="946122" s="12" customFormat="1" x14ac:dyDescent="0.2"/>
    <row r="946123" s="12" customFormat="1" x14ac:dyDescent="0.2"/>
    <row r="946124" s="12" customFormat="1" x14ac:dyDescent="0.2"/>
    <row r="946125" s="12" customFormat="1" x14ac:dyDescent="0.2"/>
    <row r="946126" s="12" customFormat="1" x14ac:dyDescent="0.2"/>
    <row r="946127" s="12" customFormat="1" x14ac:dyDescent="0.2"/>
    <row r="946128" s="12" customFormat="1" x14ac:dyDescent="0.2"/>
    <row r="946129" s="12" customFormat="1" x14ac:dyDescent="0.2"/>
    <row r="946130" s="12" customFormat="1" x14ac:dyDescent="0.2"/>
    <row r="946131" s="12" customFormat="1" x14ac:dyDescent="0.2"/>
    <row r="946132" s="12" customFormat="1" x14ac:dyDescent="0.2"/>
    <row r="946133" s="12" customFormat="1" x14ac:dyDescent="0.2"/>
    <row r="946134" s="12" customFormat="1" x14ac:dyDescent="0.2"/>
    <row r="946135" s="12" customFormat="1" x14ac:dyDescent="0.2"/>
    <row r="946136" s="12" customFormat="1" x14ac:dyDescent="0.2"/>
    <row r="946137" s="12" customFormat="1" x14ac:dyDescent="0.2"/>
    <row r="946138" s="12" customFormat="1" x14ac:dyDescent="0.2"/>
    <row r="946139" s="12" customFormat="1" x14ac:dyDescent="0.2"/>
    <row r="946140" s="12" customFormat="1" x14ac:dyDescent="0.2"/>
    <row r="946141" s="12" customFormat="1" x14ac:dyDescent="0.2"/>
    <row r="946142" s="12" customFormat="1" x14ac:dyDescent="0.2"/>
    <row r="946143" s="12" customFormat="1" x14ac:dyDescent="0.2"/>
    <row r="946144" s="12" customFormat="1" x14ac:dyDescent="0.2"/>
    <row r="946145" s="12" customFormat="1" x14ac:dyDescent="0.2"/>
    <row r="946146" s="12" customFormat="1" x14ac:dyDescent="0.2"/>
    <row r="946147" s="12" customFormat="1" x14ac:dyDescent="0.2"/>
    <row r="946148" s="12" customFormat="1" x14ac:dyDescent="0.2"/>
    <row r="946149" s="12" customFormat="1" x14ac:dyDescent="0.2"/>
    <row r="946150" s="12" customFormat="1" x14ac:dyDescent="0.2"/>
    <row r="946151" s="12" customFormat="1" x14ac:dyDescent="0.2"/>
    <row r="946152" s="12" customFormat="1" x14ac:dyDescent="0.2"/>
    <row r="946153" s="12" customFormat="1" x14ac:dyDescent="0.2"/>
    <row r="946154" s="12" customFormat="1" x14ac:dyDescent="0.2"/>
    <row r="946155" s="12" customFormat="1" x14ac:dyDescent="0.2"/>
    <row r="946156" s="12" customFormat="1" x14ac:dyDescent="0.2"/>
    <row r="946157" s="12" customFormat="1" x14ac:dyDescent="0.2"/>
    <row r="946158" s="12" customFormat="1" x14ac:dyDescent="0.2"/>
    <row r="946159" s="12" customFormat="1" x14ac:dyDescent="0.2"/>
    <row r="946160" s="12" customFormat="1" x14ac:dyDescent="0.2"/>
    <row r="946161" s="12" customFormat="1" x14ac:dyDescent="0.2"/>
    <row r="946162" s="12" customFormat="1" x14ac:dyDescent="0.2"/>
    <row r="946163" s="12" customFormat="1" x14ac:dyDescent="0.2"/>
    <row r="946164" s="12" customFormat="1" x14ac:dyDescent="0.2"/>
    <row r="946165" s="12" customFormat="1" x14ac:dyDescent="0.2"/>
    <row r="946166" s="12" customFormat="1" x14ac:dyDescent="0.2"/>
    <row r="946167" s="12" customFormat="1" x14ac:dyDescent="0.2"/>
    <row r="946168" s="12" customFormat="1" x14ac:dyDescent="0.2"/>
    <row r="946169" s="12" customFormat="1" x14ac:dyDescent="0.2"/>
    <row r="946170" s="12" customFormat="1" x14ac:dyDescent="0.2"/>
    <row r="946171" s="12" customFormat="1" x14ac:dyDescent="0.2"/>
    <row r="946172" s="12" customFormat="1" x14ac:dyDescent="0.2"/>
    <row r="946173" s="12" customFormat="1" x14ac:dyDescent="0.2"/>
    <row r="946174" s="12" customFormat="1" x14ac:dyDescent="0.2"/>
    <row r="946175" s="12" customFormat="1" x14ac:dyDescent="0.2"/>
    <row r="946176" s="12" customFormat="1" x14ac:dyDescent="0.2"/>
    <row r="946177" s="12" customFormat="1" x14ac:dyDescent="0.2"/>
    <row r="946178" s="12" customFormat="1" x14ac:dyDescent="0.2"/>
    <row r="946179" s="12" customFormat="1" x14ac:dyDescent="0.2"/>
    <row r="946180" s="12" customFormat="1" x14ac:dyDescent="0.2"/>
    <row r="946181" s="12" customFormat="1" x14ac:dyDescent="0.2"/>
    <row r="946182" s="12" customFormat="1" x14ac:dyDescent="0.2"/>
    <row r="946183" s="12" customFormat="1" x14ac:dyDescent="0.2"/>
    <row r="946184" s="12" customFormat="1" x14ac:dyDescent="0.2"/>
    <row r="946185" s="12" customFormat="1" x14ac:dyDescent="0.2"/>
    <row r="946186" s="12" customFormat="1" x14ac:dyDescent="0.2"/>
    <row r="946187" s="12" customFormat="1" x14ac:dyDescent="0.2"/>
    <row r="946188" s="12" customFormat="1" x14ac:dyDescent="0.2"/>
    <row r="946189" s="12" customFormat="1" x14ac:dyDescent="0.2"/>
    <row r="946190" s="12" customFormat="1" x14ac:dyDescent="0.2"/>
    <row r="946191" s="12" customFormat="1" x14ac:dyDescent="0.2"/>
    <row r="946192" s="12" customFormat="1" x14ac:dyDescent="0.2"/>
    <row r="946193" s="12" customFormat="1" x14ac:dyDescent="0.2"/>
    <row r="946194" s="12" customFormat="1" x14ac:dyDescent="0.2"/>
    <row r="946195" s="12" customFormat="1" x14ac:dyDescent="0.2"/>
    <row r="946196" s="12" customFormat="1" x14ac:dyDescent="0.2"/>
    <row r="946197" s="12" customFormat="1" x14ac:dyDescent="0.2"/>
    <row r="946198" s="12" customFormat="1" x14ac:dyDescent="0.2"/>
    <row r="946199" s="12" customFormat="1" x14ac:dyDescent="0.2"/>
    <row r="946200" s="12" customFormat="1" x14ac:dyDescent="0.2"/>
    <row r="946201" s="12" customFormat="1" x14ac:dyDescent="0.2"/>
    <row r="946202" s="12" customFormat="1" x14ac:dyDescent="0.2"/>
    <row r="946203" s="12" customFormat="1" x14ac:dyDescent="0.2"/>
    <row r="946204" s="12" customFormat="1" x14ac:dyDescent="0.2"/>
    <row r="946205" s="12" customFormat="1" x14ac:dyDescent="0.2"/>
    <row r="946206" s="12" customFormat="1" x14ac:dyDescent="0.2"/>
    <row r="946207" s="12" customFormat="1" x14ac:dyDescent="0.2"/>
    <row r="946208" s="12" customFormat="1" x14ac:dyDescent="0.2"/>
    <row r="946209" s="12" customFormat="1" x14ac:dyDescent="0.2"/>
    <row r="946210" s="12" customFormat="1" x14ac:dyDescent="0.2"/>
    <row r="946211" s="12" customFormat="1" x14ac:dyDescent="0.2"/>
    <row r="946212" s="12" customFormat="1" x14ac:dyDescent="0.2"/>
    <row r="946213" s="12" customFormat="1" x14ac:dyDescent="0.2"/>
    <row r="946214" s="12" customFormat="1" x14ac:dyDescent="0.2"/>
    <row r="946215" s="12" customFormat="1" x14ac:dyDescent="0.2"/>
    <row r="946216" s="12" customFormat="1" x14ac:dyDescent="0.2"/>
    <row r="946217" s="12" customFormat="1" x14ac:dyDescent="0.2"/>
    <row r="946218" s="12" customFormat="1" x14ac:dyDescent="0.2"/>
    <row r="946219" s="12" customFormat="1" x14ac:dyDescent="0.2"/>
    <row r="946220" s="12" customFormat="1" x14ac:dyDescent="0.2"/>
    <row r="946221" s="12" customFormat="1" x14ac:dyDescent="0.2"/>
    <row r="946222" s="12" customFormat="1" x14ac:dyDescent="0.2"/>
    <row r="946223" s="12" customFormat="1" x14ac:dyDescent="0.2"/>
    <row r="946224" s="12" customFormat="1" x14ac:dyDescent="0.2"/>
    <row r="946225" s="12" customFormat="1" x14ac:dyDescent="0.2"/>
    <row r="946226" s="12" customFormat="1" x14ac:dyDescent="0.2"/>
    <row r="946227" s="12" customFormat="1" x14ac:dyDescent="0.2"/>
    <row r="946228" s="12" customFormat="1" x14ac:dyDescent="0.2"/>
    <row r="946229" s="12" customFormat="1" x14ac:dyDescent="0.2"/>
    <row r="946230" s="12" customFormat="1" x14ac:dyDescent="0.2"/>
    <row r="946231" s="12" customFormat="1" x14ac:dyDescent="0.2"/>
    <row r="946232" s="12" customFormat="1" x14ac:dyDescent="0.2"/>
    <row r="946233" s="12" customFormat="1" x14ac:dyDescent="0.2"/>
    <row r="946234" s="12" customFormat="1" x14ac:dyDescent="0.2"/>
    <row r="946235" s="12" customFormat="1" x14ac:dyDescent="0.2"/>
    <row r="946236" s="12" customFormat="1" x14ac:dyDescent="0.2"/>
    <row r="946237" s="12" customFormat="1" x14ac:dyDescent="0.2"/>
    <row r="946238" s="12" customFormat="1" x14ac:dyDescent="0.2"/>
    <row r="946239" s="12" customFormat="1" x14ac:dyDescent="0.2"/>
    <row r="946240" s="12" customFormat="1" x14ac:dyDescent="0.2"/>
    <row r="946241" s="12" customFormat="1" x14ac:dyDescent="0.2"/>
    <row r="946242" s="12" customFormat="1" x14ac:dyDescent="0.2"/>
    <row r="946243" s="12" customFormat="1" x14ac:dyDescent="0.2"/>
    <row r="946244" s="12" customFormat="1" x14ac:dyDescent="0.2"/>
    <row r="946245" s="12" customFormat="1" x14ac:dyDescent="0.2"/>
    <row r="946246" s="12" customFormat="1" x14ac:dyDescent="0.2"/>
    <row r="946247" s="12" customFormat="1" x14ac:dyDescent="0.2"/>
    <row r="946248" s="12" customFormat="1" x14ac:dyDescent="0.2"/>
    <row r="946249" s="12" customFormat="1" x14ac:dyDescent="0.2"/>
    <row r="946250" s="12" customFormat="1" x14ac:dyDescent="0.2"/>
    <row r="946251" s="12" customFormat="1" x14ac:dyDescent="0.2"/>
    <row r="946252" s="12" customFormat="1" x14ac:dyDescent="0.2"/>
    <row r="946253" s="12" customFormat="1" x14ac:dyDescent="0.2"/>
    <row r="946254" s="12" customFormat="1" x14ac:dyDescent="0.2"/>
    <row r="946255" s="12" customFormat="1" x14ac:dyDescent="0.2"/>
    <row r="946256" s="12" customFormat="1" x14ac:dyDescent="0.2"/>
    <row r="946257" s="12" customFormat="1" x14ac:dyDescent="0.2"/>
    <row r="946258" s="12" customFormat="1" x14ac:dyDescent="0.2"/>
    <row r="946259" s="12" customFormat="1" x14ac:dyDescent="0.2"/>
    <row r="946260" s="12" customFormat="1" x14ac:dyDescent="0.2"/>
    <row r="946261" s="12" customFormat="1" x14ac:dyDescent="0.2"/>
    <row r="946262" s="12" customFormat="1" x14ac:dyDescent="0.2"/>
    <row r="946263" s="12" customFormat="1" x14ac:dyDescent="0.2"/>
    <row r="946264" s="12" customFormat="1" x14ac:dyDescent="0.2"/>
    <row r="946265" s="12" customFormat="1" x14ac:dyDescent="0.2"/>
    <row r="946266" s="12" customFormat="1" x14ac:dyDescent="0.2"/>
    <row r="946267" s="12" customFormat="1" x14ac:dyDescent="0.2"/>
    <row r="946268" s="12" customFormat="1" x14ac:dyDescent="0.2"/>
    <row r="946269" s="12" customFormat="1" x14ac:dyDescent="0.2"/>
    <row r="946270" s="12" customFormat="1" x14ac:dyDescent="0.2"/>
    <row r="946271" s="12" customFormat="1" x14ac:dyDescent="0.2"/>
    <row r="946272" s="12" customFormat="1" x14ac:dyDescent="0.2"/>
    <row r="946273" s="12" customFormat="1" x14ac:dyDescent="0.2"/>
    <row r="946274" s="12" customFormat="1" x14ac:dyDescent="0.2"/>
    <row r="946275" s="12" customFormat="1" x14ac:dyDescent="0.2"/>
    <row r="946276" s="12" customFormat="1" x14ac:dyDescent="0.2"/>
    <row r="946277" s="12" customFormat="1" x14ac:dyDescent="0.2"/>
    <row r="946278" s="12" customFormat="1" x14ac:dyDescent="0.2"/>
    <row r="946279" s="12" customFormat="1" x14ac:dyDescent="0.2"/>
    <row r="946280" s="12" customFormat="1" x14ac:dyDescent="0.2"/>
    <row r="946281" s="12" customFormat="1" x14ac:dyDescent="0.2"/>
    <row r="946282" s="12" customFormat="1" x14ac:dyDescent="0.2"/>
    <row r="946283" s="12" customFormat="1" x14ac:dyDescent="0.2"/>
    <row r="946284" s="12" customFormat="1" x14ac:dyDescent="0.2"/>
    <row r="946285" s="12" customFormat="1" x14ac:dyDescent="0.2"/>
    <row r="946286" s="12" customFormat="1" x14ac:dyDescent="0.2"/>
    <row r="946287" s="12" customFormat="1" x14ac:dyDescent="0.2"/>
    <row r="946288" s="12" customFormat="1" x14ac:dyDescent="0.2"/>
    <row r="946289" s="12" customFormat="1" x14ac:dyDescent="0.2"/>
    <row r="946290" s="12" customFormat="1" x14ac:dyDescent="0.2"/>
    <row r="946291" s="12" customFormat="1" x14ac:dyDescent="0.2"/>
    <row r="946292" s="12" customFormat="1" x14ac:dyDescent="0.2"/>
    <row r="946293" s="12" customFormat="1" x14ac:dyDescent="0.2"/>
    <row r="946294" s="12" customFormat="1" x14ac:dyDescent="0.2"/>
    <row r="946295" s="12" customFormat="1" x14ac:dyDescent="0.2"/>
    <row r="946296" s="12" customFormat="1" x14ac:dyDescent="0.2"/>
    <row r="946297" s="12" customFormat="1" x14ac:dyDescent="0.2"/>
    <row r="946298" s="12" customFormat="1" x14ac:dyDescent="0.2"/>
    <row r="946299" s="12" customFormat="1" x14ac:dyDescent="0.2"/>
    <row r="946300" s="12" customFormat="1" x14ac:dyDescent="0.2"/>
    <row r="946301" s="12" customFormat="1" x14ac:dyDescent="0.2"/>
    <row r="946302" s="12" customFormat="1" x14ac:dyDescent="0.2"/>
    <row r="946303" s="12" customFormat="1" x14ac:dyDescent="0.2"/>
    <row r="946304" s="12" customFormat="1" x14ac:dyDescent="0.2"/>
    <row r="946305" s="12" customFormat="1" x14ac:dyDescent="0.2"/>
    <row r="946306" s="12" customFormat="1" x14ac:dyDescent="0.2"/>
    <row r="946307" s="12" customFormat="1" x14ac:dyDescent="0.2"/>
    <row r="946308" s="12" customFormat="1" x14ac:dyDescent="0.2"/>
    <row r="946309" s="12" customFormat="1" x14ac:dyDescent="0.2"/>
    <row r="946310" s="12" customFormat="1" x14ac:dyDescent="0.2"/>
    <row r="946311" s="12" customFormat="1" x14ac:dyDescent="0.2"/>
    <row r="946312" s="12" customFormat="1" x14ac:dyDescent="0.2"/>
    <row r="946313" s="12" customFormat="1" x14ac:dyDescent="0.2"/>
    <row r="946314" s="12" customFormat="1" x14ac:dyDescent="0.2"/>
    <row r="946315" s="12" customFormat="1" x14ac:dyDescent="0.2"/>
    <row r="946316" s="12" customFormat="1" x14ac:dyDescent="0.2"/>
    <row r="946317" s="12" customFormat="1" x14ac:dyDescent="0.2"/>
    <row r="946318" s="12" customFormat="1" x14ac:dyDescent="0.2"/>
    <row r="946319" s="12" customFormat="1" x14ac:dyDescent="0.2"/>
    <row r="946320" s="12" customFormat="1" x14ac:dyDescent="0.2"/>
    <row r="946321" s="12" customFormat="1" x14ac:dyDescent="0.2"/>
    <row r="946322" s="12" customFormat="1" x14ac:dyDescent="0.2"/>
    <row r="946323" s="12" customFormat="1" x14ac:dyDescent="0.2"/>
    <row r="946324" s="12" customFormat="1" x14ac:dyDescent="0.2"/>
    <row r="946325" s="12" customFormat="1" x14ac:dyDescent="0.2"/>
    <row r="946326" s="12" customFormat="1" x14ac:dyDescent="0.2"/>
    <row r="946327" s="12" customFormat="1" x14ac:dyDescent="0.2"/>
    <row r="946328" s="12" customFormat="1" x14ac:dyDescent="0.2"/>
    <row r="946329" s="12" customFormat="1" x14ac:dyDescent="0.2"/>
    <row r="946330" s="12" customFormat="1" x14ac:dyDescent="0.2"/>
    <row r="946331" s="12" customFormat="1" x14ac:dyDescent="0.2"/>
    <row r="946332" s="12" customFormat="1" x14ac:dyDescent="0.2"/>
    <row r="946333" s="12" customFormat="1" x14ac:dyDescent="0.2"/>
    <row r="946334" s="12" customFormat="1" x14ac:dyDescent="0.2"/>
    <row r="946335" s="12" customFormat="1" x14ac:dyDescent="0.2"/>
    <row r="946336" s="12" customFormat="1" x14ac:dyDescent="0.2"/>
    <row r="946337" s="12" customFormat="1" x14ac:dyDescent="0.2"/>
    <row r="946338" s="12" customFormat="1" x14ac:dyDescent="0.2"/>
    <row r="946339" s="12" customFormat="1" x14ac:dyDescent="0.2"/>
    <row r="946340" s="12" customFormat="1" x14ac:dyDescent="0.2"/>
    <row r="946341" s="12" customFormat="1" x14ac:dyDescent="0.2"/>
    <row r="946342" s="12" customFormat="1" x14ac:dyDescent="0.2"/>
    <row r="946343" s="12" customFormat="1" x14ac:dyDescent="0.2"/>
    <row r="946344" s="12" customFormat="1" x14ac:dyDescent="0.2"/>
    <row r="946345" s="12" customFormat="1" x14ac:dyDescent="0.2"/>
    <row r="946346" s="12" customFormat="1" x14ac:dyDescent="0.2"/>
    <row r="946347" s="12" customFormat="1" x14ac:dyDescent="0.2"/>
    <row r="946348" s="12" customFormat="1" x14ac:dyDescent="0.2"/>
    <row r="946349" s="12" customFormat="1" x14ac:dyDescent="0.2"/>
    <row r="946350" s="12" customFormat="1" x14ac:dyDescent="0.2"/>
    <row r="946351" s="12" customFormat="1" x14ac:dyDescent="0.2"/>
    <row r="946352" s="12" customFormat="1" x14ac:dyDescent="0.2"/>
    <row r="946353" s="12" customFormat="1" x14ac:dyDescent="0.2"/>
    <row r="946354" s="12" customFormat="1" x14ac:dyDescent="0.2"/>
    <row r="946355" s="12" customFormat="1" x14ac:dyDescent="0.2"/>
    <row r="946356" s="12" customFormat="1" x14ac:dyDescent="0.2"/>
    <row r="946357" s="12" customFormat="1" x14ac:dyDescent="0.2"/>
    <row r="946358" s="12" customFormat="1" x14ac:dyDescent="0.2"/>
    <row r="946359" s="12" customFormat="1" x14ac:dyDescent="0.2"/>
    <row r="946360" s="12" customFormat="1" x14ac:dyDescent="0.2"/>
    <row r="946361" s="12" customFormat="1" x14ac:dyDescent="0.2"/>
    <row r="946362" s="12" customFormat="1" x14ac:dyDescent="0.2"/>
    <row r="946363" s="12" customFormat="1" x14ac:dyDescent="0.2"/>
    <row r="946364" s="12" customFormat="1" x14ac:dyDescent="0.2"/>
    <row r="946365" s="12" customFormat="1" x14ac:dyDescent="0.2"/>
    <row r="946366" s="12" customFormat="1" x14ac:dyDescent="0.2"/>
    <row r="946367" s="12" customFormat="1" x14ac:dyDescent="0.2"/>
    <row r="946368" s="12" customFormat="1" x14ac:dyDescent="0.2"/>
    <row r="946369" s="12" customFormat="1" x14ac:dyDescent="0.2"/>
    <row r="946370" s="12" customFormat="1" x14ac:dyDescent="0.2"/>
    <row r="946371" s="12" customFormat="1" x14ac:dyDescent="0.2"/>
    <row r="946372" s="12" customFormat="1" x14ac:dyDescent="0.2"/>
    <row r="946373" s="12" customFormat="1" x14ac:dyDescent="0.2"/>
    <row r="946374" s="12" customFormat="1" x14ac:dyDescent="0.2"/>
    <row r="946375" s="12" customFormat="1" x14ac:dyDescent="0.2"/>
    <row r="946376" s="12" customFormat="1" x14ac:dyDescent="0.2"/>
    <row r="946377" s="12" customFormat="1" x14ac:dyDescent="0.2"/>
    <row r="946378" s="12" customFormat="1" x14ac:dyDescent="0.2"/>
    <row r="946379" s="12" customFormat="1" x14ac:dyDescent="0.2"/>
    <row r="946380" s="12" customFormat="1" x14ac:dyDescent="0.2"/>
    <row r="946381" s="12" customFormat="1" x14ac:dyDescent="0.2"/>
    <row r="946382" s="12" customFormat="1" x14ac:dyDescent="0.2"/>
    <row r="946383" s="12" customFormat="1" x14ac:dyDescent="0.2"/>
    <row r="946384" s="12" customFormat="1" x14ac:dyDescent="0.2"/>
    <row r="946385" s="12" customFormat="1" x14ac:dyDescent="0.2"/>
    <row r="946386" s="12" customFormat="1" x14ac:dyDescent="0.2"/>
    <row r="946387" s="12" customFormat="1" x14ac:dyDescent="0.2"/>
    <row r="946388" s="12" customFormat="1" x14ac:dyDescent="0.2"/>
    <row r="946389" s="12" customFormat="1" x14ac:dyDescent="0.2"/>
    <row r="946390" s="12" customFormat="1" x14ac:dyDescent="0.2"/>
    <row r="946391" s="12" customFormat="1" x14ac:dyDescent="0.2"/>
    <row r="946392" s="12" customFormat="1" x14ac:dyDescent="0.2"/>
    <row r="946393" s="12" customFormat="1" x14ac:dyDescent="0.2"/>
    <row r="946394" s="12" customFormat="1" x14ac:dyDescent="0.2"/>
    <row r="946395" s="12" customFormat="1" x14ac:dyDescent="0.2"/>
    <row r="946396" s="12" customFormat="1" x14ac:dyDescent="0.2"/>
    <row r="946397" s="12" customFormat="1" x14ac:dyDescent="0.2"/>
    <row r="946398" s="12" customFormat="1" x14ac:dyDescent="0.2"/>
    <row r="946399" s="12" customFormat="1" x14ac:dyDescent="0.2"/>
    <row r="946400" s="12" customFormat="1" x14ac:dyDescent="0.2"/>
    <row r="946401" s="12" customFormat="1" x14ac:dyDescent="0.2"/>
    <row r="946402" s="12" customFormat="1" x14ac:dyDescent="0.2"/>
    <row r="946403" s="12" customFormat="1" x14ac:dyDescent="0.2"/>
    <row r="946404" s="12" customFormat="1" x14ac:dyDescent="0.2"/>
    <row r="946405" s="12" customFormat="1" x14ac:dyDescent="0.2"/>
    <row r="946406" s="12" customFormat="1" x14ac:dyDescent="0.2"/>
    <row r="946407" s="12" customFormat="1" x14ac:dyDescent="0.2"/>
    <row r="946408" s="12" customFormat="1" x14ac:dyDescent="0.2"/>
    <row r="946409" s="12" customFormat="1" x14ac:dyDescent="0.2"/>
    <row r="946410" s="12" customFormat="1" x14ac:dyDescent="0.2"/>
    <row r="946411" s="12" customFormat="1" x14ac:dyDescent="0.2"/>
    <row r="946412" s="12" customFormat="1" x14ac:dyDescent="0.2"/>
    <row r="946413" s="12" customFormat="1" x14ac:dyDescent="0.2"/>
    <row r="946414" s="12" customFormat="1" x14ac:dyDescent="0.2"/>
    <row r="946415" s="12" customFormat="1" x14ac:dyDescent="0.2"/>
    <row r="946416" s="12" customFormat="1" x14ac:dyDescent="0.2"/>
    <row r="946417" s="12" customFormat="1" x14ac:dyDescent="0.2"/>
    <row r="946418" s="12" customFormat="1" x14ac:dyDescent="0.2"/>
    <row r="946419" s="12" customFormat="1" x14ac:dyDescent="0.2"/>
    <row r="946420" s="12" customFormat="1" x14ac:dyDescent="0.2"/>
    <row r="946421" s="12" customFormat="1" x14ac:dyDescent="0.2"/>
    <row r="946422" s="12" customFormat="1" x14ac:dyDescent="0.2"/>
    <row r="946423" s="12" customFormat="1" x14ac:dyDescent="0.2"/>
    <row r="946424" s="12" customFormat="1" x14ac:dyDescent="0.2"/>
    <row r="946425" s="12" customFormat="1" x14ac:dyDescent="0.2"/>
    <row r="946426" s="12" customFormat="1" x14ac:dyDescent="0.2"/>
    <row r="946427" s="12" customFormat="1" x14ac:dyDescent="0.2"/>
    <row r="946428" s="12" customFormat="1" x14ac:dyDescent="0.2"/>
    <row r="946429" s="12" customFormat="1" x14ac:dyDescent="0.2"/>
    <row r="946430" s="12" customFormat="1" x14ac:dyDescent="0.2"/>
    <row r="946431" s="12" customFormat="1" x14ac:dyDescent="0.2"/>
    <row r="946432" s="12" customFormat="1" x14ac:dyDescent="0.2"/>
    <row r="946433" s="12" customFormat="1" x14ac:dyDescent="0.2"/>
    <row r="946434" s="12" customFormat="1" x14ac:dyDescent="0.2"/>
    <row r="946435" s="12" customFormat="1" x14ac:dyDescent="0.2"/>
    <row r="946436" s="12" customFormat="1" x14ac:dyDescent="0.2"/>
    <row r="946437" s="12" customFormat="1" x14ac:dyDescent="0.2"/>
    <row r="946438" s="12" customFormat="1" x14ac:dyDescent="0.2"/>
    <row r="946439" s="12" customFormat="1" x14ac:dyDescent="0.2"/>
    <row r="946440" s="12" customFormat="1" x14ac:dyDescent="0.2"/>
    <row r="946441" s="12" customFormat="1" x14ac:dyDescent="0.2"/>
    <row r="946442" s="12" customFormat="1" x14ac:dyDescent="0.2"/>
    <row r="946443" s="12" customFormat="1" x14ac:dyDescent="0.2"/>
    <row r="946444" s="12" customFormat="1" x14ac:dyDescent="0.2"/>
    <row r="946445" s="12" customFormat="1" x14ac:dyDescent="0.2"/>
    <row r="946446" s="12" customFormat="1" x14ac:dyDescent="0.2"/>
    <row r="946447" s="12" customFormat="1" x14ac:dyDescent="0.2"/>
    <row r="946448" s="12" customFormat="1" x14ac:dyDescent="0.2"/>
    <row r="946449" s="12" customFormat="1" x14ac:dyDescent="0.2"/>
    <row r="946450" s="12" customFormat="1" x14ac:dyDescent="0.2"/>
    <row r="946451" s="12" customFormat="1" x14ac:dyDescent="0.2"/>
    <row r="946452" s="12" customFormat="1" x14ac:dyDescent="0.2"/>
    <row r="946453" s="12" customFormat="1" x14ac:dyDescent="0.2"/>
    <row r="946454" s="12" customFormat="1" x14ac:dyDescent="0.2"/>
    <row r="946455" s="12" customFormat="1" x14ac:dyDescent="0.2"/>
    <row r="946456" s="12" customFormat="1" x14ac:dyDescent="0.2"/>
    <row r="946457" s="12" customFormat="1" x14ac:dyDescent="0.2"/>
    <row r="946458" s="12" customFormat="1" x14ac:dyDescent="0.2"/>
    <row r="946459" s="12" customFormat="1" x14ac:dyDescent="0.2"/>
    <row r="946460" s="12" customFormat="1" x14ac:dyDescent="0.2"/>
    <row r="946461" s="12" customFormat="1" x14ac:dyDescent="0.2"/>
    <row r="946462" s="12" customFormat="1" x14ac:dyDescent="0.2"/>
    <row r="946463" s="12" customFormat="1" x14ac:dyDescent="0.2"/>
    <row r="946464" s="12" customFormat="1" x14ac:dyDescent="0.2"/>
    <row r="946465" s="12" customFormat="1" x14ac:dyDescent="0.2"/>
    <row r="946466" s="12" customFormat="1" x14ac:dyDescent="0.2"/>
    <row r="946467" s="12" customFormat="1" x14ac:dyDescent="0.2"/>
    <row r="946468" s="12" customFormat="1" x14ac:dyDescent="0.2"/>
    <row r="946469" s="12" customFormat="1" x14ac:dyDescent="0.2"/>
    <row r="946470" s="12" customFormat="1" x14ac:dyDescent="0.2"/>
    <row r="946471" s="12" customFormat="1" x14ac:dyDescent="0.2"/>
    <row r="946472" s="12" customFormat="1" x14ac:dyDescent="0.2"/>
    <row r="946473" s="12" customFormat="1" x14ac:dyDescent="0.2"/>
    <row r="946474" s="12" customFormat="1" x14ac:dyDescent="0.2"/>
    <row r="946475" s="12" customFormat="1" x14ac:dyDescent="0.2"/>
    <row r="946476" s="12" customFormat="1" x14ac:dyDescent="0.2"/>
    <row r="946477" s="12" customFormat="1" x14ac:dyDescent="0.2"/>
    <row r="946478" s="12" customFormat="1" x14ac:dyDescent="0.2"/>
    <row r="946479" s="12" customFormat="1" x14ac:dyDescent="0.2"/>
    <row r="946480" s="12" customFormat="1" x14ac:dyDescent="0.2"/>
    <row r="946481" s="12" customFormat="1" x14ac:dyDescent="0.2"/>
    <row r="946482" s="12" customFormat="1" x14ac:dyDescent="0.2"/>
    <row r="946483" s="12" customFormat="1" x14ac:dyDescent="0.2"/>
    <row r="946484" s="12" customFormat="1" x14ac:dyDescent="0.2"/>
    <row r="946485" s="12" customFormat="1" x14ac:dyDescent="0.2"/>
    <row r="946486" s="12" customFormat="1" x14ac:dyDescent="0.2"/>
    <row r="946487" s="12" customFormat="1" x14ac:dyDescent="0.2"/>
    <row r="946488" s="12" customFormat="1" x14ac:dyDescent="0.2"/>
    <row r="946489" s="12" customFormat="1" x14ac:dyDescent="0.2"/>
    <row r="946490" s="12" customFormat="1" x14ac:dyDescent="0.2"/>
    <row r="946491" s="12" customFormat="1" x14ac:dyDescent="0.2"/>
    <row r="946492" s="12" customFormat="1" x14ac:dyDescent="0.2"/>
    <row r="946493" s="12" customFormat="1" x14ac:dyDescent="0.2"/>
    <row r="946494" s="12" customFormat="1" x14ac:dyDescent="0.2"/>
    <row r="946495" s="12" customFormat="1" x14ac:dyDescent="0.2"/>
    <row r="946496" s="12" customFormat="1" x14ac:dyDescent="0.2"/>
    <row r="946497" s="12" customFormat="1" x14ac:dyDescent="0.2"/>
    <row r="946498" s="12" customFormat="1" x14ac:dyDescent="0.2"/>
    <row r="946499" s="12" customFormat="1" x14ac:dyDescent="0.2"/>
    <row r="946500" s="12" customFormat="1" x14ac:dyDescent="0.2"/>
    <row r="946501" s="12" customFormat="1" x14ac:dyDescent="0.2"/>
    <row r="946502" s="12" customFormat="1" x14ac:dyDescent="0.2"/>
    <row r="946503" s="12" customFormat="1" x14ac:dyDescent="0.2"/>
    <row r="946504" s="12" customFormat="1" x14ac:dyDescent="0.2"/>
    <row r="946505" s="12" customFormat="1" x14ac:dyDescent="0.2"/>
    <row r="946506" s="12" customFormat="1" x14ac:dyDescent="0.2"/>
    <row r="946507" s="12" customFormat="1" x14ac:dyDescent="0.2"/>
    <row r="946508" s="12" customFormat="1" x14ac:dyDescent="0.2"/>
    <row r="946509" s="12" customFormat="1" x14ac:dyDescent="0.2"/>
    <row r="946510" s="12" customFormat="1" x14ac:dyDescent="0.2"/>
    <row r="946511" s="12" customFormat="1" x14ac:dyDescent="0.2"/>
    <row r="946512" s="12" customFormat="1" x14ac:dyDescent="0.2"/>
    <row r="946513" s="12" customFormat="1" x14ac:dyDescent="0.2"/>
    <row r="946514" s="12" customFormat="1" x14ac:dyDescent="0.2"/>
    <row r="946515" s="12" customFormat="1" x14ac:dyDescent="0.2"/>
    <row r="946516" s="12" customFormat="1" x14ac:dyDescent="0.2"/>
    <row r="946517" s="12" customFormat="1" x14ac:dyDescent="0.2"/>
    <row r="946518" s="12" customFormat="1" x14ac:dyDescent="0.2"/>
    <row r="946519" s="12" customFormat="1" x14ac:dyDescent="0.2"/>
    <row r="946520" s="12" customFormat="1" x14ac:dyDescent="0.2"/>
    <row r="946521" s="12" customFormat="1" x14ac:dyDescent="0.2"/>
    <row r="946522" s="12" customFormat="1" x14ac:dyDescent="0.2"/>
    <row r="946523" s="12" customFormat="1" x14ac:dyDescent="0.2"/>
    <row r="946524" s="12" customFormat="1" x14ac:dyDescent="0.2"/>
    <row r="946525" s="12" customFormat="1" x14ac:dyDescent="0.2"/>
    <row r="946526" s="12" customFormat="1" x14ac:dyDescent="0.2"/>
    <row r="946527" s="12" customFormat="1" x14ac:dyDescent="0.2"/>
    <row r="946528" s="12" customFormat="1" x14ac:dyDescent="0.2"/>
    <row r="946529" s="12" customFormat="1" x14ac:dyDescent="0.2"/>
    <row r="946530" s="12" customFormat="1" x14ac:dyDescent="0.2"/>
    <row r="946531" s="12" customFormat="1" x14ac:dyDescent="0.2"/>
    <row r="946532" s="12" customFormat="1" x14ac:dyDescent="0.2"/>
    <row r="946533" s="12" customFormat="1" x14ac:dyDescent="0.2"/>
    <row r="946534" s="12" customFormat="1" x14ac:dyDescent="0.2"/>
    <row r="946535" s="12" customFormat="1" x14ac:dyDescent="0.2"/>
    <row r="946536" s="12" customFormat="1" x14ac:dyDescent="0.2"/>
    <row r="946537" s="12" customFormat="1" x14ac:dyDescent="0.2"/>
    <row r="946538" s="12" customFormat="1" x14ac:dyDescent="0.2"/>
    <row r="946539" s="12" customFormat="1" x14ac:dyDescent="0.2"/>
    <row r="946540" s="12" customFormat="1" x14ac:dyDescent="0.2"/>
    <row r="946541" s="12" customFormat="1" x14ac:dyDescent="0.2"/>
    <row r="946542" s="12" customFormat="1" x14ac:dyDescent="0.2"/>
    <row r="946543" s="12" customFormat="1" x14ac:dyDescent="0.2"/>
    <row r="946544" s="12" customFormat="1" x14ac:dyDescent="0.2"/>
    <row r="946545" s="12" customFormat="1" x14ac:dyDescent="0.2"/>
    <row r="946546" s="12" customFormat="1" x14ac:dyDescent="0.2"/>
    <row r="946547" s="12" customFormat="1" x14ac:dyDescent="0.2"/>
    <row r="946548" s="12" customFormat="1" x14ac:dyDescent="0.2"/>
    <row r="946549" s="12" customFormat="1" x14ac:dyDescent="0.2"/>
    <row r="946550" s="12" customFormat="1" x14ac:dyDescent="0.2"/>
    <row r="946551" s="12" customFormat="1" x14ac:dyDescent="0.2"/>
    <row r="946552" s="12" customFormat="1" x14ac:dyDescent="0.2"/>
    <row r="946553" s="12" customFormat="1" x14ac:dyDescent="0.2"/>
    <row r="946554" s="12" customFormat="1" x14ac:dyDescent="0.2"/>
    <row r="946555" s="12" customFormat="1" x14ac:dyDescent="0.2"/>
    <row r="946556" s="12" customFormat="1" x14ac:dyDescent="0.2"/>
    <row r="946557" s="12" customFormat="1" x14ac:dyDescent="0.2"/>
    <row r="946558" s="12" customFormat="1" x14ac:dyDescent="0.2"/>
    <row r="946559" s="12" customFormat="1" x14ac:dyDescent="0.2"/>
    <row r="946560" s="12" customFormat="1" x14ac:dyDescent="0.2"/>
    <row r="946561" s="12" customFormat="1" x14ac:dyDescent="0.2"/>
    <row r="946562" s="12" customFormat="1" x14ac:dyDescent="0.2"/>
    <row r="946563" s="12" customFormat="1" x14ac:dyDescent="0.2"/>
    <row r="946564" s="12" customFormat="1" x14ac:dyDescent="0.2"/>
    <row r="946565" s="12" customFormat="1" x14ac:dyDescent="0.2"/>
    <row r="946566" s="12" customFormat="1" x14ac:dyDescent="0.2"/>
    <row r="946567" s="12" customFormat="1" x14ac:dyDescent="0.2"/>
    <row r="946568" s="12" customFormat="1" x14ac:dyDescent="0.2"/>
    <row r="946569" s="12" customFormat="1" x14ac:dyDescent="0.2"/>
    <row r="946570" s="12" customFormat="1" x14ac:dyDescent="0.2"/>
    <row r="946571" s="12" customFormat="1" x14ac:dyDescent="0.2"/>
    <row r="946572" s="12" customFormat="1" x14ac:dyDescent="0.2"/>
    <row r="946573" s="12" customFormat="1" x14ac:dyDescent="0.2"/>
    <row r="946574" s="12" customFormat="1" x14ac:dyDescent="0.2"/>
    <row r="946575" s="12" customFormat="1" x14ac:dyDescent="0.2"/>
    <row r="946576" s="12" customFormat="1" x14ac:dyDescent="0.2"/>
    <row r="946577" s="12" customFormat="1" x14ac:dyDescent="0.2"/>
    <row r="946578" s="12" customFormat="1" x14ac:dyDescent="0.2"/>
    <row r="946579" s="12" customFormat="1" x14ac:dyDescent="0.2"/>
    <row r="946580" s="12" customFormat="1" x14ac:dyDescent="0.2"/>
    <row r="946581" s="12" customFormat="1" x14ac:dyDescent="0.2"/>
    <row r="946582" s="12" customFormat="1" x14ac:dyDescent="0.2"/>
    <row r="946583" s="12" customFormat="1" x14ac:dyDescent="0.2"/>
    <row r="946584" s="12" customFormat="1" x14ac:dyDescent="0.2"/>
    <row r="946585" s="12" customFormat="1" x14ac:dyDescent="0.2"/>
    <row r="946586" s="12" customFormat="1" x14ac:dyDescent="0.2"/>
    <row r="946587" s="12" customFormat="1" x14ac:dyDescent="0.2"/>
    <row r="946588" s="12" customFormat="1" x14ac:dyDescent="0.2"/>
    <row r="946589" s="12" customFormat="1" x14ac:dyDescent="0.2"/>
    <row r="946590" s="12" customFormat="1" x14ac:dyDescent="0.2"/>
    <row r="946591" s="12" customFormat="1" x14ac:dyDescent="0.2"/>
    <row r="946592" s="12" customFormat="1" x14ac:dyDescent="0.2"/>
    <row r="946593" s="12" customFormat="1" x14ac:dyDescent="0.2"/>
    <row r="946594" s="12" customFormat="1" x14ac:dyDescent="0.2"/>
    <row r="946595" s="12" customFormat="1" x14ac:dyDescent="0.2"/>
    <row r="946596" s="12" customFormat="1" x14ac:dyDescent="0.2"/>
    <row r="946597" s="12" customFormat="1" x14ac:dyDescent="0.2"/>
    <row r="946598" s="12" customFormat="1" x14ac:dyDescent="0.2"/>
    <row r="946599" s="12" customFormat="1" x14ac:dyDescent="0.2"/>
    <row r="946600" s="12" customFormat="1" x14ac:dyDescent="0.2"/>
    <row r="946601" s="12" customFormat="1" x14ac:dyDescent="0.2"/>
    <row r="946602" s="12" customFormat="1" x14ac:dyDescent="0.2"/>
    <row r="946603" s="12" customFormat="1" x14ac:dyDescent="0.2"/>
    <row r="946604" s="12" customFormat="1" x14ac:dyDescent="0.2"/>
    <row r="946605" s="12" customFormat="1" x14ac:dyDescent="0.2"/>
    <row r="946606" s="12" customFormat="1" x14ac:dyDescent="0.2"/>
    <row r="946607" s="12" customFormat="1" x14ac:dyDescent="0.2"/>
    <row r="946608" s="12" customFormat="1" x14ac:dyDescent="0.2"/>
    <row r="946609" s="12" customFormat="1" x14ac:dyDescent="0.2"/>
    <row r="946610" s="12" customFormat="1" x14ac:dyDescent="0.2"/>
    <row r="946611" s="12" customFormat="1" x14ac:dyDescent="0.2"/>
    <row r="946612" s="12" customFormat="1" x14ac:dyDescent="0.2"/>
    <row r="946613" s="12" customFormat="1" x14ac:dyDescent="0.2"/>
    <row r="946614" s="12" customFormat="1" x14ac:dyDescent="0.2"/>
    <row r="946615" s="12" customFormat="1" x14ac:dyDescent="0.2"/>
    <row r="946616" s="12" customFormat="1" x14ac:dyDescent="0.2"/>
    <row r="946617" s="12" customFormat="1" x14ac:dyDescent="0.2"/>
    <row r="946618" s="12" customFormat="1" x14ac:dyDescent="0.2"/>
    <row r="946619" s="12" customFormat="1" x14ac:dyDescent="0.2"/>
    <row r="946620" s="12" customFormat="1" x14ac:dyDescent="0.2"/>
    <row r="946621" s="12" customFormat="1" x14ac:dyDescent="0.2"/>
    <row r="946622" s="12" customFormat="1" x14ac:dyDescent="0.2"/>
    <row r="946623" s="12" customFormat="1" x14ac:dyDescent="0.2"/>
    <row r="946624" s="12" customFormat="1" x14ac:dyDescent="0.2"/>
    <row r="946625" s="12" customFormat="1" x14ac:dyDescent="0.2"/>
    <row r="946626" s="12" customFormat="1" x14ac:dyDescent="0.2"/>
    <row r="946627" s="12" customFormat="1" x14ac:dyDescent="0.2"/>
    <row r="946628" s="12" customFormat="1" x14ac:dyDescent="0.2"/>
    <row r="946629" s="12" customFormat="1" x14ac:dyDescent="0.2"/>
    <row r="946630" s="12" customFormat="1" x14ac:dyDescent="0.2"/>
    <row r="946631" s="12" customFormat="1" x14ac:dyDescent="0.2"/>
    <row r="946632" s="12" customFormat="1" x14ac:dyDescent="0.2"/>
    <row r="946633" s="12" customFormat="1" x14ac:dyDescent="0.2"/>
    <row r="946634" s="12" customFormat="1" x14ac:dyDescent="0.2"/>
    <row r="946635" s="12" customFormat="1" x14ac:dyDescent="0.2"/>
    <row r="946636" s="12" customFormat="1" x14ac:dyDescent="0.2"/>
    <row r="946637" s="12" customFormat="1" x14ac:dyDescent="0.2"/>
    <row r="946638" s="12" customFormat="1" x14ac:dyDescent="0.2"/>
    <row r="946639" s="12" customFormat="1" x14ac:dyDescent="0.2"/>
    <row r="946640" s="12" customFormat="1" x14ac:dyDescent="0.2"/>
    <row r="946641" s="12" customFormat="1" x14ac:dyDescent="0.2"/>
    <row r="946642" s="12" customFormat="1" x14ac:dyDescent="0.2"/>
    <row r="946643" s="12" customFormat="1" x14ac:dyDescent="0.2"/>
    <row r="946644" s="12" customFormat="1" x14ac:dyDescent="0.2"/>
    <row r="946645" s="12" customFormat="1" x14ac:dyDescent="0.2"/>
    <row r="946646" s="12" customFormat="1" x14ac:dyDescent="0.2"/>
    <row r="946647" s="12" customFormat="1" x14ac:dyDescent="0.2"/>
    <row r="946648" s="12" customFormat="1" x14ac:dyDescent="0.2"/>
    <row r="946649" s="12" customFormat="1" x14ac:dyDescent="0.2"/>
    <row r="946650" s="12" customFormat="1" x14ac:dyDescent="0.2"/>
    <row r="946651" s="12" customFormat="1" x14ac:dyDescent="0.2"/>
    <row r="946652" s="12" customFormat="1" x14ac:dyDescent="0.2"/>
    <row r="946653" s="12" customFormat="1" x14ac:dyDescent="0.2"/>
    <row r="946654" s="12" customFormat="1" x14ac:dyDescent="0.2"/>
    <row r="946655" s="12" customFormat="1" x14ac:dyDescent="0.2"/>
    <row r="946656" s="12" customFormat="1" x14ac:dyDescent="0.2"/>
    <row r="946657" s="12" customFormat="1" x14ac:dyDescent="0.2"/>
    <row r="946658" s="12" customFormat="1" x14ac:dyDescent="0.2"/>
    <row r="946659" s="12" customFormat="1" x14ac:dyDescent="0.2"/>
    <row r="946660" s="12" customFormat="1" x14ac:dyDescent="0.2"/>
    <row r="946661" s="12" customFormat="1" x14ac:dyDescent="0.2"/>
    <row r="946662" s="12" customFormat="1" x14ac:dyDescent="0.2"/>
    <row r="946663" s="12" customFormat="1" x14ac:dyDescent="0.2"/>
    <row r="946664" s="12" customFormat="1" x14ac:dyDescent="0.2"/>
    <row r="946665" s="12" customFormat="1" x14ac:dyDescent="0.2"/>
    <row r="946666" s="12" customFormat="1" x14ac:dyDescent="0.2"/>
    <row r="946667" s="12" customFormat="1" x14ac:dyDescent="0.2"/>
    <row r="946668" s="12" customFormat="1" x14ac:dyDescent="0.2"/>
    <row r="946669" s="12" customFormat="1" x14ac:dyDescent="0.2"/>
    <row r="946670" s="12" customFormat="1" x14ac:dyDescent="0.2"/>
    <row r="946671" s="12" customFormat="1" x14ac:dyDescent="0.2"/>
    <row r="946672" s="12" customFormat="1" x14ac:dyDescent="0.2"/>
    <row r="946673" s="12" customFormat="1" x14ac:dyDescent="0.2"/>
    <row r="946674" s="12" customFormat="1" x14ac:dyDescent="0.2"/>
    <row r="946675" s="12" customFormat="1" x14ac:dyDescent="0.2"/>
    <row r="946676" s="12" customFormat="1" x14ac:dyDescent="0.2"/>
    <row r="946677" s="12" customFormat="1" x14ac:dyDescent="0.2"/>
    <row r="946678" s="12" customFormat="1" x14ac:dyDescent="0.2"/>
    <row r="946679" s="12" customFormat="1" x14ac:dyDescent="0.2"/>
    <row r="946680" s="12" customFormat="1" x14ac:dyDescent="0.2"/>
    <row r="946681" s="12" customFormat="1" x14ac:dyDescent="0.2"/>
    <row r="946682" s="12" customFormat="1" x14ac:dyDescent="0.2"/>
    <row r="946683" s="12" customFormat="1" x14ac:dyDescent="0.2"/>
    <row r="946684" s="12" customFormat="1" x14ac:dyDescent="0.2"/>
    <row r="946685" s="12" customFormat="1" x14ac:dyDescent="0.2"/>
    <row r="946686" s="12" customFormat="1" x14ac:dyDescent="0.2"/>
    <row r="946687" s="12" customFormat="1" x14ac:dyDescent="0.2"/>
    <row r="946688" s="12" customFormat="1" x14ac:dyDescent="0.2"/>
    <row r="946689" s="12" customFormat="1" x14ac:dyDescent="0.2"/>
    <row r="946690" s="12" customFormat="1" x14ac:dyDescent="0.2"/>
    <row r="946691" s="12" customFormat="1" x14ac:dyDescent="0.2"/>
    <row r="946692" s="12" customFormat="1" x14ac:dyDescent="0.2"/>
    <row r="946693" s="12" customFormat="1" x14ac:dyDescent="0.2"/>
    <row r="946694" s="12" customFormat="1" x14ac:dyDescent="0.2"/>
    <row r="946695" s="12" customFormat="1" x14ac:dyDescent="0.2"/>
    <row r="946696" s="12" customFormat="1" x14ac:dyDescent="0.2"/>
    <row r="946697" s="12" customFormat="1" x14ac:dyDescent="0.2"/>
    <row r="946698" s="12" customFormat="1" x14ac:dyDescent="0.2"/>
    <row r="946699" s="12" customFormat="1" x14ac:dyDescent="0.2"/>
    <row r="946700" s="12" customFormat="1" x14ac:dyDescent="0.2"/>
    <row r="946701" s="12" customFormat="1" x14ac:dyDescent="0.2"/>
    <row r="946702" s="12" customFormat="1" x14ac:dyDescent="0.2"/>
    <row r="946703" s="12" customFormat="1" x14ac:dyDescent="0.2"/>
    <row r="946704" s="12" customFormat="1" x14ac:dyDescent="0.2"/>
    <row r="946705" s="12" customFormat="1" x14ac:dyDescent="0.2"/>
    <row r="946706" s="12" customFormat="1" x14ac:dyDescent="0.2"/>
    <row r="946707" s="12" customFormat="1" x14ac:dyDescent="0.2"/>
    <row r="946708" s="12" customFormat="1" x14ac:dyDescent="0.2"/>
    <row r="946709" s="12" customFormat="1" x14ac:dyDescent="0.2"/>
    <row r="946710" s="12" customFormat="1" x14ac:dyDescent="0.2"/>
    <row r="946711" s="12" customFormat="1" x14ac:dyDescent="0.2"/>
    <row r="946712" s="12" customFormat="1" x14ac:dyDescent="0.2"/>
    <row r="946713" s="12" customFormat="1" x14ac:dyDescent="0.2"/>
    <row r="946714" s="12" customFormat="1" x14ac:dyDescent="0.2"/>
    <row r="946715" s="12" customFormat="1" x14ac:dyDescent="0.2"/>
    <row r="946716" s="12" customFormat="1" x14ac:dyDescent="0.2"/>
    <row r="946717" s="12" customFormat="1" x14ac:dyDescent="0.2"/>
    <row r="946718" s="12" customFormat="1" x14ac:dyDescent="0.2"/>
    <row r="946719" s="12" customFormat="1" x14ac:dyDescent="0.2"/>
    <row r="946720" s="12" customFormat="1" x14ac:dyDescent="0.2"/>
    <row r="946721" s="12" customFormat="1" x14ac:dyDescent="0.2"/>
    <row r="946722" s="12" customFormat="1" x14ac:dyDescent="0.2"/>
    <row r="946723" s="12" customFormat="1" x14ac:dyDescent="0.2"/>
    <row r="946724" s="12" customFormat="1" x14ac:dyDescent="0.2"/>
    <row r="946725" s="12" customFormat="1" x14ac:dyDescent="0.2"/>
    <row r="946726" s="12" customFormat="1" x14ac:dyDescent="0.2"/>
    <row r="946727" s="12" customFormat="1" x14ac:dyDescent="0.2"/>
    <row r="946728" s="12" customFormat="1" x14ac:dyDescent="0.2"/>
    <row r="946729" s="12" customFormat="1" x14ac:dyDescent="0.2"/>
    <row r="946730" s="12" customFormat="1" x14ac:dyDescent="0.2"/>
    <row r="946731" s="12" customFormat="1" x14ac:dyDescent="0.2"/>
    <row r="946732" s="12" customFormat="1" x14ac:dyDescent="0.2"/>
    <row r="946733" s="12" customFormat="1" x14ac:dyDescent="0.2"/>
    <row r="946734" s="12" customFormat="1" x14ac:dyDescent="0.2"/>
    <row r="946735" s="12" customFormat="1" x14ac:dyDescent="0.2"/>
    <row r="946736" s="12" customFormat="1" x14ac:dyDescent="0.2"/>
    <row r="946737" s="12" customFormat="1" x14ac:dyDescent="0.2"/>
    <row r="946738" s="12" customFormat="1" x14ac:dyDescent="0.2"/>
    <row r="946739" s="12" customFormat="1" x14ac:dyDescent="0.2"/>
    <row r="946740" s="12" customFormat="1" x14ac:dyDescent="0.2"/>
    <row r="946741" s="12" customFormat="1" x14ac:dyDescent="0.2"/>
    <row r="946742" s="12" customFormat="1" x14ac:dyDescent="0.2"/>
    <row r="946743" s="12" customFormat="1" x14ac:dyDescent="0.2"/>
    <row r="946744" s="12" customFormat="1" x14ac:dyDescent="0.2"/>
    <row r="946745" s="12" customFormat="1" x14ac:dyDescent="0.2"/>
    <row r="946746" s="12" customFormat="1" x14ac:dyDescent="0.2"/>
    <row r="946747" s="12" customFormat="1" x14ac:dyDescent="0.2"/>
    <row r="946748" s="12" customFormat="1" x14ac:dyDescent="0.2"/>
    <row r="946749" s="12" customFormat="1" x14ac:dyDescent="0.2"/>
    <row r="946750" s="12" customFormat="1" x14ac:dyDescent="0.2"/>
    <row r="946751" s="12" customFormat="1" x14ac:dyDescent="0.2"/>
    <row r="946752" s="12" customFormat="1" x14ac:dyDescent="0.2"/>
    <row r="946753" s="12" customFormat="1" x14ac:dyDescent="0.2"/>
    <row r="946754" s="12" customFormat="1" x14ac:dyDescent="0.2"/>
    <row r="946755" s="12" customFormat="1" x14ac:dyDescent="0.2"/>
    <row r="946756" s="12" customFormat="1" x14ac:dyDescent="0.2"/>
    <row r="946757" s="12" customFormat="1" x14ac:dyDescent="0.2"/>
    <row r="946758" s="12" customFormat="1" x14ac:dyDescent="0.2"/>
    <row r="946759" s="12" customFormat="1" x14ac:dyDescent="0.2"/>
    <row r="946760" s="12" customFormat="1" x14ac:dyDescent="0.2"/>
    <row r="946761" s="12" customFormat="1" x14ac:dyDescent="0.2"/>
    <row r="946762" s="12" customFormat="1" x14ac:dyDescent="0.2"/>
    <row r="946763" s="12" customFormat="1" x14ac:dyDescent="0.2"/>
    <row r="946764" s="12" customFormat="1" x14ac:dyDescent="0.2"/>
    <row r="946765" s="12" customFormat="1" x14ac:dyDescent="0.2"/>
    <row r="946766" s="12" customFormat="1" x14ac:dyDescent="0.2"/>
    <row r="946767" s="12" customFormat="1" x14ac:dyDescent="0.2"/>
    <row r="946768" s="12" customFormat="1" x14ac:dyDescent="0.2"/>
    <row r="946769" s="12" customFormat="1" x14ac:dyDescent="0.2"/>
    <row r="946770" s="12" customFormat="1" x14ac:dyDescent="0.2"/>
    <row r="946771" s="12" customFormat="1" x14ac:dyDescent="0.2"/>
    <row r="946772" s="12" customFormat="1" x14ac:dyDescent="0.2"/>
    <row r="946773" s="12" customFormat="1" x14ac:dyDescent="0.2"/>
    <row r="946774" s="12" customFormat="1" x14ac:dyDescent="0.2"/>
    <row r="946775" s="12" customFormat="1" x14ac:dyDescent="0.2"/>
    <row r="946776" s="12" customFormat="1" x14ac:dyDescent="0.2"/>
    <row r="946777" s="12" customFormat="1" x14ac:dyDescent="0.2"/>
    <row r="946778" s="12" customFormat="1" x14ac:dyDescent="0.2"/>
    <row r="946779" s="12" customFormat="1" x14ac:dyDescent="0.2"/>
    <row r="946780" s="12" customFormat="1" x14ac:dyDescent="0.2"/>
    <row r="946781" s="12" customFormat="1" x14ac:dyDescent="0.2"/>
    <row r="946782" s="12" customFormat="1" x14ac:dyDescent="0.2"/>
    <row r="946783" s="12" customFormat="1" x14ac:dyDescent="0.2"/>
    <row r="946784" s="12" customFormat="1" x14ac:dyDescent="0.2"/>
    <row r="946785" s="12" customFormat="1" x14ac:dyDescent="0.2"/>
    <row r="946786" s="12" customFormat="1" x14ac:dyDescent="0.2"/>
    <row r="946787" s="12" customFormat="1" x14ac:dyDescent="0.2"/>
    <row r="946788" s="12" customFormat="1" x14ac:dyDescent="0.2"/>
    <row r="946789" s="12" customFormat="1" x14ac:dyDescent="0.2"/>
    <row r="946790" s="12" customFormat="1" x14ac:dyDescent="0.2"/>
    <row r="946791" s="12" customFormat="1" x14ac:dyDescent="0.2"/>
    <row r="946792" s="12" customFormat="1" x14ac:dyDescent="0.2"/>
    <row r="946793" s="12" customFormat="1" x14ac:dyDescent="0.2"/>
    <row r="946794" s="12" customFormat="1" x14ac:dyDescent="0.2"/>
    <row r="946795" s="12" customFormat="1" x14ac:dyDescent="0.2"/>
    <row r="946796" s="12" customFormat="1" x14ac:dyDescent="0.2"/>
    <row r="946797" s="12" customFormat="1" x14ac:dyDescent="0.2"/>
    <row r="946798" s="12" customFormat="1" x14ac:dyDescent="0.2"/>
    <row r="946799" s="12" customFormat="1" x14ac:dyDescent="0.2"/>
    <row r="946800" s="12" customFormat="1" x14ac:dyDescent="0.2"/>
    <row r="946801" s="12" customFormat="1" x14ac:dyDescent="0.2"/>
    <row r="946802" s="12" customFormat="1" x14ac:dyDescent="0.2"/>
    <row r="946803" s="12" customFormat="1" x14ac:dyDescent="0.2"/>
    <row r="946804" s="12" customFormat="1" x14ac:dyDescent="0.2"/>
    <row r="946805" s="12" customFormat="1" x14ac:dyDescent="0.2"/>
    <row r="946806" s="12" customFormat="1" x14ac:dyDescent="0.2"/>
    <row r="946807" s="12" customFormat="1" x14ac:dyDescent="0.2"/>
    <row r="946808" s="12" customFormat="1" x14ac:dyDescent="0.2"/>
    <row r="946809" s="12" customFormat="1" x14ac:dyDescent="0.2"/>
    <row r="946810" s="12" customFormat="1" x14ac:dyDescent="0.2"/>
    <row r="946811" s="12" customFormat="1" x14ac:dyDescent="0.2"/>
    <row r="946812" s="12" customFormat="1" x14ac:dyDescent="0.2"/>
    <row r="946813" s="12" customFormat="1" x14ac:dyDescent="0.2"/>
    <row r="946814" s="12" customFormat="1" x14ac:dyDescent="0.2"/>
    <row r="946815" s="12" customFormat="1" x14ac:dyDescent="0.2"/>
    <row r="946816" s="12" customFormat="1" x14ac:dyDescent="0.2"/>
    <row r="946817" s="12" customFormat="1" x14ac:dyDescent="0.2"/>
    <row r="946818" s="12" customFormat="1" x14ac:dyDescent="0.2"/>
    <row r="946819" s="12" customFormat="1" x14ac:dyDescent="0.2"/>
    <row r="946820" s="12" customFormat="1" x14ac:dyDescent="0.2"/>
    <row r="946821" s="12" customFormat="1" x14ac:dyDescent="0.2"/>
    <row r="946822" s="12" customFormat="1" x14ac:dyDescent="0.2"/>
    <row r="946823" s="12" customFormat="1" x14ac:dyDescent="0.2"/>
    <row r="946824" s="12" customFormat="1" x14ac:dyDescent="0.2"/>
    <row r="946825" s="12" customFormat="1" x14ac:dyDescent="0.2"/>
    <row r="946826" s="12" customFormat="1" x14ac:dyDescent="0.2"/>
    <row r="946827" s="12" customFormat="1" x14ac:dyDescent="0.2"/>
    <row r="946828" s="12" customFormat="1" x14ac:dyDescent="0.2"/>
    <row r="946829" s="12" customFormat="1" x14ac:dyDescent="0.2"/>
    <row r="946830" s="12" customFormat="1" x14ac:dyDescent="0.2"/>
    <row r="946831" s="12" customFormat="1" x14ac:dyDescent="0.2"/>
    <row r="946832" s="12" customFormat="1" x14ac:dyDescent="0.2"/>
    <row r="946833" s="12" customFormat="1" x14ac:dyDescent="0.2"/>
    <row r="946834" s="12" customFormat="1" x14ac:dyDescent="0.2"/>
    <row r="946835" s="12" customFormat="1" x14ac:dyDescent="0.2"/>
    <row r="946836" s="12" customFormat="1" x14ac:dyDescent="0.2"/>
    <row r="946837" s="12" customFormat="1" x14ac:dyDescent="0.2"/>
    <row r="946838" s="12" customFormat="1" x14ac:dyDescent="0.2"/>
    <row r="946839" s="12" customFormat="1" x14ac:dyDescent="0.2"/>
    <row r="946840" s="12" customFormat="1" x14ac:dyDescent="0.2"/>
    <row r="946841" s="12" customFormat="1" x14ac:dyDescent="0.2"/>
    <row r="946842" s="12" customFormat="1" x14ac:dyDescent="0.2"/>
    <row r="946843" s="12" customFormat="1" x14ac:dyDescent="0.2"/>
    <row r="946844" s="12" customFormat="1" x14ac:dyDescent="0.2"/>
    <row r="946845" s="12" customFormat="1" x14ac:dyDescent="0.2"/>
    <row r="946846" s="12" customFormat="1" x14ac:dyDescent="0.2"/>
    <row r="946847" s="12" customFormat="1" x14ac:dyDescent="0.2"/>
    <row r="946848" s="12" customFormat="1" x14ac:dyDescent="0.2"/>
    <row r="946849" s="12" customFormat="1" x14ac:dyDescent="0.2"/>
    <row r="946850" s="12" customFormat="1" x14ac:dyDescent="0.2"/>
    <row r="946851" s="12" customFormat="1" x14ac:dyDescent="0.2"/>
    <row r="946852" s="12" customFormat="1" x14ac:dyDescent="0.2"/>
    <row r="946853" s="12" customFormat="1" x14ac:dyDescent="0.2"/>
    <row r="946854" s="12" customFormat="1" x14ac:dyDescent="0.2"/>
    <row r="946855" s="12" customFormat="1" x14ac:dyDescent="0.2"/>
    <row r="946856" s="12" customFormat="1" x14ac:dyDescent="0.2"/>
    <row r="946857" s="12" customFormat="1" x14ac:dyDescent="0.2"/>
    <row r="946858" s="12" customFormat="1" x14ac:dyDescent="0.2"/>
    <row r="946859" s="12" customFormat="1" x14ac:dyDescent="0.2"/>
    <row r="946860" s="12" customFormat="1" x14ac:dyDescent="0.2"/>
    <row r="946861" s="12" customFormat="1" x14ac:dyDescent="0.2"/>
    <row r="946862" s="12" customFormat="1" x14ac:dyDescent="0.2"/>
    <row r="946863" s="12" customFormat="1" x14ac:dyDescent="0.2"/>
    <row r="946864" s="12" customFormat="1" x14ac:dyDescent="0.2"/>
    <row r="946865" s="12" customFormat="1" x14ac:dyDescent="0.2"/>
    <row r="946866" s="12" customFormat="1" x14ac:dyDescent="0.2"/>
    <row r="946867" s="12" customFormat="1" x14ac:dyDescent="0.2"/>
    <row r="946868" s="12" customFormat="1" x14ac:dyDescent="0.2"/>
    <row r="946869" s="12" customFormat="1" x14ac:dyDescent="0.2"/>
    <row r="946870" s="12" customFormat="1" x14ac:dyDescent="0.2"/>
    <row r="946871" s="12" customFormat="1" x14ac:dyDescent="0.2"/>
    <row r="946872" s="12" customFormat="1" x14ac:dyDescent="0.2"/>
    <row r="946873" s="12" customFormat="1" x14ac:dyDescent="0.2"/>
    <row r="946874" s="12" customFormat="1" x14ac:dyDescent="0.2"/>
    <row r="946875" s="12" customFormat="1" x14ac:dyDescent="0.2"/>
    <row r="946876" s="12" customFormat="1" x14ac:dyDescent="0.2"/>
    <row r="946877" s="12" customFormat="1" x14ac:dyDescent="0.2"/>
    <row r="946878" s="12" customFormat="1" x14ac:dyDescent="0.2"/>
    <row r="946879" s="12" customFormat="1" x14ac:dyDescent="0.2"/>
    <row r="946880" s="12" customFormat="1" x14ac:dyDescent="0.2"/>
    <row r="946881" s="12" customFormat="1" x14ac:dyDescent="0.2"/>
    <row r="946882" s="12" customFormat="1" x14ac:dyDescent="0.2"/>
    <row r="946883" s="12" customFormat="1" x14ac:dyDescent="0.2"/>
    <row r="946884" s="12" customFormat="1" x14ac:dyDescent="0.2"/>
    <row r="946885" s="12" customFormat="1" x14ac:dyDescent="0.2"/>
    <row r="946886" s="12" customFormat="1" x14ac:dyDescent="0.2"/>
    <row r="946887" s="12" customFormat="1" x14ac:dyDescent="0.2"/>
    <row r="946888" s="12" customFormat="1" x14ac:dyDescent="0.2"/>
    <row r="946889" s="12" customFormat="1" x14ac:dyDescent="0.2"/>
    <row r="946890" s="12" customFormat="1" x14ac:dyDescent="0.2"/>
    <row r="946891" s="12" customFormat="1" x14ac:dyDescent="0.2"/>
    <row r="946892" s="12" customFormat="1" x14ac:dyDescent="0.2"/>
    <row r="946893" s="12" customFormat="1" x14ac:dyDescent="0.2"/>
    <row r="946894" s="12" customFormat="1" x14ac:dyDescent="0.2"/>
    <row r="946895" s="12" customFormat="1" x14ac:dyDescent="0.2"/>
    <row r="946896" s="12" customFormat="1" x14ac:dyDescent="0.2"/>
    <row r="946897" s="12" customFormat="1" x14ac:dyDescent="0.2"/>
    <row r="946898" s="12" customFormat="1" x14ac:dyDescent="0.2"/>
    <row r="946899" s="12" customFormat="1" x14ac:dyDescent="0.2"/>
    <row r="946900" s="12" customFormat="1" x14ac:dyDescent="0.2"/>
    <row r="946901" s="12" customFormat="1" x14ac:dyDescent="0.2"/>
    <row r="946902" s="12" customFormat="1" x14ac:dyDescent="0.2"/>
    <row r="946903" s="12" customFormat="1" x14ac:dyDescent="0.2"/>
    <row r="946904" s="12" customFormat="1" x14ac:dyDescent="0.2"/>
    <row r="946905" s="12" customFormat="1" x14ac:dyDescent="0.2"/>
    <row r="946906" s="12" customFormat="1" x14ac:dyDescent="0.2"/>
    <row r="946907" s="12" customFormat="1" x14ac:dyDescent="0.2"/>
    <row r="946908" s="12" customFormat="1" x14ac:dyDescent="0.2"/>
    <row r="946909" s="12" customFormat="1" x14ac:dyDescent="0.2"/>
    <row r="946910" s="12" customFormat="1" x14ac:dyDescent="0.2"/>
    <row r="946911" s="12" customFormat="1" x14ac:dyDescent="0.2"/>
    <row r="946912" s="12" customFormat="1" x14ac:dyDescent="0.2"/>
    <row r="946913" s="12" customFormat="1" x14ac:dyDescent="0.2"/>
    <row r="946914" s="12" customFormat="1" x14ac:dyDescent="0.2"/>
    <row r="946915" s="12" customFormat="1" x14ac:dyDescent="0.2"/>
    <row r="946916" s="12" customFormat="1" x14ac:dyDescent="0.2"/>
    <row r="946917" s="12" customFormat="1" x14ac:dyDescent="0.2"/>
    <row r="946918" s="12" customFormat="1" x14ac:dyDescent="0.2"/>
    <row r="946919" s="12" customFormat="1" x14ac:dyDescent="0.2"/>
    <row r="946920" s="12" customFormat="1" x14ac:dyDescent="0.2"/>
    <row r="946921" s="12" customFormat="1" x14ac:dyDescent="0.2"/>
    <row r="946922" s="12" customFormat="1" x14ac:dyDescent="0.2"/>
    <row r="946923" s="12" customFormat="1" x14ac:dyDescent="0.2"/>
    <row r="946924" s="12" customFormat="1" x14ac:dyDescent="0.2"/>
    <row r="946925" s="12" customFormat="1" x14ac:dyDescent="0.2"/>
    <row r="946926" s="12" customFormat="1" x14ac:dyDescent="0.2"/>
    <row r="946927" s="12" customFormat="1" x14ac:dyDescent="0.2"/>
    <row r="946928" s="12" customFormat="1" x14ac:dyDescent="0.2"/>
    <row r="946929" s="12" customFormat="1" x14ac:dyDescent="0.2"/>
    <row r="946930" s="12" customFormat="1" x14ac:dyDescent="0.2"/>
    <row r="946931" s="12" customFormat="1" x14ac:dyDescent="0.2"/>
    <row r="946932" s="12" customFormat="1" x14ac:dyDescent="0.2"/>
    <row r="946933" s="12" customFormat="1" x14ac:dyDescent="0.2"/>
    <row r="946934" s="12" customFormat="1" x14ac:dyDescent="0.2"/>
    <row r="946935" s="12" customFormat="1" x14ac:dyDescent="0.2"/>
    <row r="946936" s="12" customFormat="1" x14ac:dyDescent="0.2"/>
    <row r="946937" s="12" customFormat="1" x14ac:dyDescent="0.2"/>
    <row r="946938" s="12" customFormat="1" x14ac:dyDescent="0.2"/>
    <row r="946939" s="12" customFormat="1" x14ac:dyDescent="0.2"/>
    <row r="946940" s="12" customFormat="1" x14ac:dyDescent="0.2"/>
    <row r="946941" s="12" customFormat="1" x14ac:dyDescent="0.2"/>
    <row r="946942" s="12" customFormat="1" x14ac:dyDescent="0.2"/>
    <row r="946943" s="12" customFormat="1" x14ac:dyDescent="0.2"/>
    <row r="946944" s="12" customFormat="1" x14ac:dyDescent="0.2"/>
    <row r="946945" s="12" customFormat="1" x14ac:dyDescent="0.2"/>
    <row r="946946" s="12" customFormat="1" x14ac:dyDescent="0.2"/>
    <row r="946947" s="12" customFormat="1" x14ac:dyDescent="0.2"/>
    <row r="946948" s="12" customFormat="1" x14ac:dyDescent="0.2"/>
    <row r="946949" s="12" customFormat="1" x14ac:dyDescent="0.2"/>
    <row r="946950" s="12" customFormat="1" x14ac:dyDescent="0.2"/>
    <row r="946951" s="12" customFormat="1" x14ac:dyDescent="0.2"/>
    <row r="946952" s="12" customFormat="1" x14ac:dyDescent="0.2"/>
    <row r="946953" s="12" customFormat="1" x14ac:dyDescent="0.2"/>
    <row r="946954" s="12" customFormat="1" x14ac:dyDescent="0.2"/>
    <row r="946955" s="12" customFormat="1" x14ac:dyDescent="0.2"/>
    <row r="946956" s="12" customFormat="1" x14ac:dyDescent="0.2"/>
    <row r="946957" s="12" customFormat="1" x14ac:dyDescent="0.2"/>
    <row r="946958" s="12" customFormat="1" x14ac:dyDescent="0.2"/>
    <row r="946959" s="12" customFormat="1" x14ac:dyDescent="0.2"/>
    <row r="946960" s="12" customFormat="1" x14ac:dyDescent="0.2"/>
    <row r="946961" s="12" customFormat="1" x14ac:dyDescent="0.2"/>
    <row r="946962" s="12" customFormat="1" x14ac:dyDescent="0.2"/>
    <row r="946963" s="12" customFormat="1" x14ac:dyDescent="0.2"/>
    <row r="946964" s="12" customFormat="1" x14ac:dyDescent="0.2"/>
    <row r="946965" s="12" customFormat="1" x14ac:dyDescent="0.2"/>
    <row r="946966" s="12" customFormat="1" x14ac:dyDescent="0.2"/>
    <row r="946967" s="12" customFormat="1" x14ac:dyDescent="0.2"/>
    <row r="946968" s="12" customFormat="1" x14ac:dyDescent="0.2"/>
    <row r="946969" s="12" customFormat="1" x14ac:dyDescent="0.2"/>
    <row r="946970" s="12" customFormat="1" x14ac:dyDescent="0.2"/>
    <row r="946971" s="12" customFormat="1" x14ac:dyDescent="0.2"/>
    <row r="946972" s="12" customFormat="1" x14ac:dyDescent="0.2"/>
    <row r="946973" s="12" customFormat="1" x14ac:dyDescent="0.2"/>
    <row r="946974" s="12" customFormat="1" x14ac:dyDescent="0.2"/>
    <row r="946975" s="12" customFormat="1" x14ac:dyDescent="0.2"/>
    <row r="946976" s="12" customFormat="1" x14ac:dyDescent="0.2"/>
    <row r="946977" s="12" customFormat="1" x14ac:dyDescent="0.2"/>
    <row r="946978" s="12" customFormat="1" x14ac:dyDescent="0.2"/>
    <row r="946979" s="12" customFormat="1" x14ac:dyDescent="0.2"/>
    <row r="946980" s="12" customFormat="1" x14ac:dyDescent="0.2"/>
    <row r="946981" s="12" customFormat="1" x14ac:dyDescent="0.2"/>
    <row r="946982" s="12" customFormat="1" x14ac:dyDescent="0.2"/>
    <row r="946983" s="12" customFormat="1" x14ac:dyDescent="0.2"/>
    <row r="946984" s="12" customFormat="1" x14ac:dyDescent="0.2"/>
    <row r="946985" s="12" customFormat="1" x14ac:dyDescent="0.2"/>
    <row r="946986" s="12" customFormat="1" x14ac:dyDescent="0.2"/>
    <row r="946987" s="12" customFormat="1" x14ac:dyDescent="0.2"/>
    <row r="946988" s="12" customFormat="1" x14ac:dyDescent="0.2"/>
    <row r="946989" s="12" customFormat="1" x14ac:dyDescent="0.2"/>
    <row r="946990" s="12" customFormat="1" x14ac:dyDescent="0.2"/>
    <row r="946991" s="12" customFormat="1" x14ac:dyDescent="0.2"/>
    <row r="946992" s="12" customFormat="1" x14ac:dyDescent="0.2"/>
    <row r="946993" s="12" customFormat="1" x14ac:dyDescent="0.2"/>
    <row r="946994" s="12" customFormat="1" x14ac:dyDescent="0.2"/>
    <row r="946995" s="12" customFormat="1" x14ac:dyDescent="0.2"/>
    <row r="946996" s="12" customFormat="1" x14ac:dyDescent="0.2"/>
    <row r="946997" s="12" customFormat="1" x14ac:dyDescent="0.2"/>
    <row r="946998" s="12" customFormat="1" x14ac:dyDescent="0.2"/>
    <row r="946999" s="12" customFormat="1" x14ac:dyDescent="0.2"/>
    <row r="947000" s="12" customFormat="1" x14ac:dyDescent="0.2"/>
    <row r="947001" s="12" customFormat="1" x14ac:dyDescent="0.2"/>
    <row r="947002" s="12" customFormat="1" x14ac:dyDescent="0.2"/>
    <row r="947003" s="12" customFormat="1" x14ac:dyDescent="0.2"/>
    <row r="947004" s="12" customFormat="1" x14ac:dyDescent="0.2"/>
    <row r="947005" s="12" customFormat="1" x14ac:dyDescent="0.2"/>
    <row r="947006" s="12" customFormat="1" x14ac:dyDescent="0.2"/>
    <row r="947007" s="12" customFormat="1" x14ac:dyDescent="0.2"/>
    <row r="947008" s="12" customFormat="1" x14ac:dyDescent="0.2"/>
    <row r="947009" s="12" customFormat="1" x14ac:dyDescent="0.2"/>
    <row r="947010" s="12" customFormat="1" x14ac:dyDescent="0.2"/>
    <row r="947011" s="12" customFormat="1" x14ac:dyDescent="0.2"/>
    <row r="947012" s="12" customFormat="1" x14ac:dyDescent="0.2"/>
    <row r="947013" s="12" customFormat="1" x14ac:dyDescent="0.2"/>
    <row r="947014" s="12" customFormat="1" x14ac:dyDescent="0.2"/>
    <row r="947015" s="12" customFormat="1" x14ac:dyDescent="0.2"/>
    <row r="947016" s="12" customFormat="1" x14ac:dyDescent="0.2"/>
    <row r="947017" s="12" customFormat="1" x14ac:dyDescent="0.2"/>
    <row r="947018" s="12" customFormat="1" x14ac:dyDescent="0.2"/>
    <row r="947019" s="12" customFormat="1" x14ac:dyDescent="0.2"/>
    <row r="947020" s="12" customFormat="1" x14ac:dyDescent="0.2"/>
    <row r="947021" s="12" customFormat="1" x14ac:dyDescent="0.2"/>
    <row r="947022" s="12" customFormat="1" x14ac:dyDescent="0.2"/>
    <row r="947023" s="12" customFormat="1" x14ac:dyDescent="0.2"/>
    <row r="947024" s="12" customFormat="1" x14ac:dyDescent="0.2"/>
    <row r="947025" s="12" customFormat="1" x14ac:dyDescent="0.2"/>
    <row r="947026" s="12" customFormat="1" x14ac:dyDescent="0.2"/>
    <row r="947027" s="12" customFormat="1" x14ac:dyDescent="0.2"/>
    <row r="947028" s="12" customFormat="1" x14ac:dyDescent="0.2"/>
    <row r="947029" s="12" customFormat="1" x14ac:dyDescent="0.2"/>
    <row r="947030" s="12" customFormat="1" x14ac:dyDescent="0.2"/>
    <row r="947031" s="12" customFormat="1" x14ac:dyDescent="0.2"/>
    <row r="947032" s="12" customFormat="1" x14ac:dyDescent="0.2"/>
    <row r="947033" s="12" customFormat="1" x14ac:dyDescent="0.2"/>
    <row r="947034" s="12" customFormat="1" x14ac:dyDescent="0.2"/>
    <row r="947035" s="12" customFormat="1" x14ac:dyDescent="0.2"/>
    <row r="947036" s="12" customFormat="1" x14ac:dyDescent="0.2"/>
    <row r="947037" s="12" customFormat="1" x14ac:dyDescent="0.2"/>
    <row r="947038" s="12" customFormat="1" x14ac:dyDescent="0.2"/>
    <row r="947039" s="12" customFormat="1" x14ac:dyDescent="0.2"/>
    <row r="947040" s="12" customFormat="1" x14ac:dyDescent="0.2"/>
    <row r="947041" s="12" customFormat="1" x14ac:dyDescent="0.2"/>
    <row r="947042" s="12" customFormat="1" x14ac:dyDescent="0.2"/>
    <row r="947043" s="12" customFormat="1" x14ac:dyDescent="0.2"/>
    <row r="947044" s="12" customFormat="1" x14ac:dyDescent="0.2"/>
    <row r="947045" s="12" customFormat="1" x14ac:dyDescent="0.2"/>
    <row r="947046" s="12" customFormat="1" x14ac:dyDescent="0.2"/>
    <row r="947047" s="12" customFormat="1" x14ac:dyDescent="0.2"/>
    <row r="947048" s="12" customFormat="1" x14ac:dyDescent="0.2"/>
    <row r="947049" s="12" customFormat="1" x14ac:dyDescent="0.2"/>
    <row r="947050" s="12" customFormat="1" x14ac:dyDescent="0.2"/>
    <row r="947051" s="12" customFormat="1" x14ac:dyDescent="0.2"/>
    <row r="947052" s="12" customFormat="1" x14ac:dyDescent="0.2"/>
    <row r="947053" s="12" customFormat="1" x14ac:dyDescent="0.2"/>
    <row r="947054" s="12" customFormat="1" x14ac:dyDescent="0.2"/>
    <row r="947055" s="12" customFormat="1" x14ac:dyDescent="0.2"/>
    <row r="947056" s="12" customFormat="1" x14ac:dyDescent="0.2"/>
    <row r="947057" s="12" customFormat="1" x14ac:dyDescent="0.2"/>
    <row r="947058" s="12" customFormat="1" x14ac:dyDescent="0.2"/>
    <row r="947059" s="12" customFormat="1" x14ac:dyDescent="0.2"/>
    <row r="947060" s="12" customFormat="1" x14ac:dyDescent="0.2"/>
    <row r="947061" s="12" customFormat="1" x14ac:dyDescent="0.2"/>
    <row r="947062" s="12" customFormat="1" x14ac:dyDescent="0.2"/>
    <row r="947063" s="12" customFormat="1" x14ac:dyDescent="0.2"/>
    <row r="947064" s="12" customFormat="1" x14ac:dyDescent="0.2"/>
    <row r="947065" s="12" customFormat="1" x14ac:dyDescent="0.2"/>
    <row r="947066" s="12" customFormat="1" x14ac:dyDescent="0.2"/>
    <row r="947067" s="12" customFormat="1" x14ac:dyDescent="0.2"/>
    <row r="947068" s="12" customFormat="1" x14ac:dyDescent="0.2"/>
    <row r="947069" s="12" customFormat="1" x14ac:dyDescent="0.2"/>
    <row r="947070" s="12" customFormat="1" x14ac:dyDescent="0.2"/>
    <row r="947071" s="12" customFormat="1" x14ac:dyDescent="0.2"/>
    <row r="947072" s="12" customFormat="1" x14ac:dyDescent="0.2"/>
    <row r="947073" s="12" customFormat="1" x14ac:dyDescent="0.2"/>
    <row r="947074" s="12" customFormat="1" x14ac:dyDescent="0.2"/>
    <row r="947075" s="12" customFormat="1" x14ac:dyDescent="0.2"/>
    <row r="947076" s="12" customFormat="1" x14ac:dyDescent="0.2"/>
    <row r="947077" s="12" customFormat="1" x14ac:dyDescent="0.2"/>
    <row r="947078" s="12" customFormat="1" x14ac:dyDescent="0.2"/>
    <row r="947079" s="12" customFormat="1" x14ac:dyDescent="0.2"/>
    <row r="947080" s="12" customFormat="1" x14ac:dyDescent="0.2"/>
    <row r="947081" s="12" customFormat="1" x14ac:dyDescent="0.2"/>
    <row r="947082" s="12" customFormat="1" x14ac:dyDescent="0.2"/>
    <row r="947083" s="12" customFormat="1" x14ac:dyDescent="0.2"/>
    <row r="947084" s="12" customFormat="1" x14ac:dyDescent="0.2"/>
    <row r="947085" s="12" customFormat="1" x14ac:dyDescent="0.2"/>
    <row r="947086" s="12" customFormat="1" x14ac:dyDescent="0.2"/>
    <row r="947087" s="12" customFormat="1" x14ac:dyDescent="0.2"/>
    <row r="947088" s="12" customFormat="1" x14ac:dyDescent="0.2"/>
    <row r="947089" s="12" customFormat="1" x14ac:dyDescent="0.2"/>
    <row r="947090" s="12" customFormat="1" x14ac:dyDescent="0.2"/>
    <row r="947091" s="12" customFormat="1" x14ac:dyDescent="0.2"/>
    <row r="947092" s="12" customFormat="1" x14ac:dyDescent="0.2"/>
    <row r="947093" s="12" customFormat="1" x14ac:dyDescent="0.2"/>
    <row r="947094" s="12" customFormat="1" x14ac:dyDescent="0.2"/>
    <row r="947095" s="12" customFormat="1" x14ac:dyDescent="0.2"/>
    <row r="947096" s="12" customFormat="1" x14ac:dyDescent="0.2"/>
    <row r="947097" s="12" customFormat="1" x14ac:dyDescent="0.2"/>
    <row r="947098" s="12" customFormat="1" x14ac:dyDescent="0.2"/>
    <row r="947099" s="12" customFormat="1" x14ac:dyDescent="0.2"/>
    <row r="947100" s="12" customFormat="1" x14ac:dyDescent="0.2"/>
    <row r="947101" s="12" customFormat="1" x14ac:dyDescent="0.2"/>
    <row r="947102" s="12" customFormat="1" x14ac:dyDescent="0.2"/>
    <row r="947103" s="12" customFormat="1" x14ac:dyDescent="0.2"/>
    <row r="947104" s="12" customFormat="1" x14ac:dyDescent="0.2"/>
    <row r="947105" s="12" customFormat="1" x14ac:dyDescent="0.2"/>
    <row r="947106" s="12" customFormat="1" x14ac:dyDescent="0.2"/>
    <row r="947107" s="12" customFormat="1" x14ac:dyDescent="0.2"/>
    <row r="947108" s="12" customFormat="1" x14ac:dyDescent="0.2"/>
    <row r="947109" s="12" customFormat="1" x14ac:dyDescent="0.2"/>
    <row r="947110" s="12" customFormat="1" x14ac:dyDescent="0.2"/>
    <row r="947111" s="12" customFormat="1" x14ac:dyDescent="0.2"/>
    <row r="947112" s="12" customFormat="1" x14ac:dyDescent="0.2"/>
    <row r="947113" s="12" customFormat="1" x14ac:dyDescent="0.2"/>
    <row r="947114" s="12" customFormat="1" x14ac:dyDescent="0.2"/>
    <row r="947115" s="12" customFormat="1" x14ac:dyDescent="0.2"/>
    <row r="947116" s="12" customFormat="1" x14ac:dyDescent="0.2"/>
    <row r="947117" s="12" customFormat="1" x14ac:dyDescent="0.2"/>
    <row r="947118" s="12" customFormat="1" x14ac:dyDescent="0.2"/>
    <row r="947119" s="12" customFormat="1" x14ac:dyDescent="0.2"/>
    <row r="947120" s="12" customFormat="1" x14ac:dyDescent="0.2"/>
    <row r="947121" s="12" customFormat="1" x14ac:dyDescent="0.2"/>
    <row r="947122" s="12" customFormat="1" x14ac:dyDescent="0.2"/>
    <row r="947123" s="12" customFormat="1" x14ac:dyDescent="0.2"/>
    <row r="947124" s="12" customFormat="1" x14ac:dyDescent="0.2"/>
    <row r="947125" s="12" customFormat="1" x14ac:dyDescent="0.2"/>
    <row r="947126" s="12" customFormat="1" x14ac:dyDescent="0.2"/>
    <row r="947127" s="12" customFormat="1" x14ac:dyDescent="0.2"/>
    <row r="947128" s="12" customFormat="1" x14ac:dyDescent="0.2"/>
    <row r="947129" s="12" customFormat="1" x14ac:dyDescent="0.2"/>
    <row r="947130" s="12" customFormat="1" x14ac:dyDescent="0.2"/>
    <row r="947131" s="12" customFormat="1" x14ac:dyDescent="0.2"/>
    <row r="947132" s="12" customFormat="1" x14ac:dyDescent="0.2"/>
    <row r="947133" s="12" customFormat="1" x14ac:dyDescent="0.2"/>
    <row r="947134" s="12" customFormat="1" x14ac:dyDescent="0.2"/>
    <row r="947135" s="12" customFormat="1" x14ac:dyDescent="0.2"/>
    <row r="947136" s="12" customFormat="1" x14ac:dyDescent="0.2"/>
    <row r="947137" s="12" customFormat="1" x14ac:dyDescent="0.2"/>
    <row r="947138" s="12" customFormat="1" x14ac:dyDescent="0.2"/>
    <row r="947139" s="12" customFormat="1" x14ac:dyDescent="0.2"/>
    <row r="947140" s="12" customFormat="1" x14ac:dyDescent="0.2"/>
    <row r="947141" s="12" customFormat="1" x14ac:dyDescent="0.2"/>
    <row r="947142" s="12" customFormat="1" x14ac:dyDescent="0.2"/>
    <row r="947143" s="12" customFormat="1" x14ac:dyDescent="0.2"/>
    <row r="947144" s="12" customFormat="1" x14ac:dyDescent="0.2"/>
    <row r="947145" s="12" customFormat="1" x14ac:dyDescent="0.2"/>
    <row r="947146" s="12" customFormat="1" x14ac:dyDescent="0.2"/>
    <row r="947147" s="12" customFormat="1" x14ac:dyDescent="0.2"/>
    <row r="947148" s="12" customFormat="1" x14ac:dyDescent="0.2"/>
    <row r="947149" s="12" customFormat="1" x14ac:dyDescent="0.2"/>
    <row r="947150" s="12" customFormat="1" x14ac:dyDescent="0.2"/>
    <row r="947151" s="12" customFormat="1" x14ac:dyDescent="0.2"/>
    <row r="947152" s="12" customFormat="1" x14ac:dyDescent="0.2"/>
    <row r="947153" s="12" customFormat="1" x14ac:dyDescent="0.2"/>
    <row r="947154" s="12" customFormat="1" x14ac:dyDescent="0.2"/>
    <row r="947155" s="12" customFormat="1" x14ac:dyDescent="0.2"/>
    <row r="947156" s="12" customFormat="1" x14ac:dyDescent="0.2"/>
    <row r="947157" s="12" customFormat="1" x14ac:dyDescent="0.2"/>
    <row r="947158" s="12" customFormat="1" x14ac:dyDescent="0.2"/>
    <row r="947159" s="12" customFormat="1" x14ac:dyDescent="0.2"/>
    <row r="947160" s="12" customFormat="1" x14ac:dyDescent="0.2"/>
    <row r="947161" s="12" customFormat="1" x14ac:dyDescent="0.2"/>
    <row r="947162" s="12" customFormat="1" x14ac:dyDescent="0.2"/>
    <row r="947163" s="12" customFormat="1" x14ac:dyDescent="0.2"/>
    <row r="947164" s="12" customFormat="1" x14ac:dyDescent="0.2"/>
    <row r="947165" s="12" customFormat="1" x14ac:dyDescent="0.2"/>
    <row r="947166" s="12" customFormat="1" x14ac:dyDescent="0.2"/>
    <row r="947167" s="12" customFormat="1" x14ac:dyDescent="0.2"/>
    <row r="947168" s="12" customFormat="1" x14ac:dyDescent="0.2"/>
    <row r="947169" s="12" customFormat="1" x14ac:dyDescent="0.2"/>
    <row r="947170" s="12" customFormat="1" x14ac:dyDescent="0.2"/>
    <row r="947171" s="12" customFormat="1" x14ac:dyDescent="0.2"/>
    <row r="947172" s="12" customFormat="1" x14ac:dyDescent="0.2"/>
    <row r="947173" s="12" customFormat="1" x14ac:dyDescent="0.2"/>
    <row r="947174" s="12" customFormat="1" x14ac:dyDescent="0.2"/>
    <row r="947175" s="12" customFormat="1" x14ac:dyDescent="0.2"/>
    <row r="947176" s="12" customFormat="1" x14ac:dyDescent="0.2"/>
    <row r="947177" s="12" customFormat="1" x14ac:dyDescent="0.2"/>
    <row r="947178" s="12" customFormat="1" x14ac:dyDescent="0.2"/>
    <row r="947179" s="12" customFormat="1" x14ac:dyDescent="0.2"/>
    <row r="947180" s="12" customFormat="1" x14ac:dyDescent="0.2"/>
    <row r="947181" s="12" customFormat="1" x14ac:dyDescent="0.2"/>
    <row r="947182" s="12" customFormat="1" x14ac:dyDescent="0.2"/>
    <row r="947183" s="12" customFormat="1" x14ac:dyDescent="0.2"/>
    <row r="947184" s="12" customFormat="1" x14ac:dyDescent="0.2"/>
    <row r="947185" s="12" customFormat="1" x14ac:dyDescent="0.2"/>
    <row r="947186" s="12" customFormat="1" x14ac:dyDescent="0.2"/>
    <row r="947187" s="12" customFormat="1" x14ac:dyDescent="0.2"/>
    <row r="947188" s="12" customFormat="1" x14ac:dyDescent="0.2"/>
    <row r="947189" s="12" customFormat="1" x14ac:dyDescent="0.2"/>
    <row r="947190" s="12" customFormat="1" x14ac:dyDescent="0.2"/>
    <row r="947191" s="12" customFormat="1" x14ac:dyDescent="0.2"/>
    <row r="947192" s="12" customFormat="1" x14ac:dyDescent="0.2"/>
    <row r="947193" s="12" customFormat="1" x14ac:dyDescent="0.2"/>
    <row r="947194" s="12" customFormat="1" x14ac:dyDescent="0.2"/>
    <row r="947195" s="12" customFormat="1" x14ac:dyDescent="0.2"/>
    <row r="947196" s="12" customFormat="1" x14ac:dyDescent="0.2"/>
    <row r="947197" s="12" customFormat="1" x14ac:dyDescent="0.2"/>
    <row r="947198" s="12" customFormat="1" x14ac:dyDescent="0.2"/>
    <row r="947199" s="12" customFormat="1" x14ac:dyDescent="0.2"/>
    <row r="947200" s="12" customFormat="1" x14ac:dyDescent="0.2"/>
    <row r="947201" s="12" customFormat="1" x14ac:dyDescent="0.2"/>
    <row r="947202" s="12" customFormat="1" x14ac:dyDescent="0.2"/>
    <row r="947203" s="12" customFormat="1" x14ac:dyDescent="0.2"/>
    <row r="947204" s="12" customFormat="1" x14ac:dyDescent="0.2"/>
    <row r="947205" s="12" customFormat="1" x14ac:dyDescent="0.2"/>
    <row r="947206" s="12" customFormat="1" x14ac:dyDescent="0.2"/>
    <row r="947207" s="12" customFormat="1" x14ac:dyDescent="0.2"/>
    <row r="947208" s="12" customFormat="1" x14ac:dyDescent="0.2"/>
    <row r="947209" s="12" customFormat="1" x14ac:dyDescent="0.2"/>
    <row r="947210" s="12" customFormat="1" x14ac:dyDescent="0.2"/>
    <row r="947211" s="12" customFormat="1" x14ac:dyDescent="0.2"/>
    <row r="947212" s="12" customFormat="1" x14ac:dyDescent="0.2"/>
    <row r="947213" s="12" customFormat="1" x14ac:dyDescent="0.2"/>
    <row r="947214" s="12" customFormat="1" x14ac:dyDescent="0.2"/>
    <row r="947215" s="12" customFormat="1" x14ac:dyDescent="0.2"/>
    <row r="947216" s="12" customFormat="1" x14ac:dyDescent="0.2"/>
    <row r="947217" s="12" customFormat="1" x14ac:dyDescent="0.2"/>
    <row r="947218" s="12" customFormat="1" x14ac:dyDescent="0.2"/>
    <row r="947219" s="12" customFormat="1" x14ac:dyDescent="0.2"/>
    <row r="947220" s="12" customFormat="1" x14ac:dyDescent="0.2"/>
    <row r="947221" s="12" customFormat="1" x14ac:dyDescent="0.2"/>
    <row r="947222" s="12" customFormat="1" x14ac:dyDescent="0.2"/>
    <row r="947223" s="12" customFormat="1" x14ac:dyDescent="0.2"/>
    <row r="947224" s="12" customFormat="1" x14ac:dyDescent="0.2"/>
    <row r="947225" s="12" customFormat="1" x14ac:dyDescent="0.2"/>
    <row r="947226" s="12" customFormat="1" x14ac:dyDescent="0.2"/>
    <row r="947227" s="12" customFormat="1" x14ac:dyDescent="0.2"/>
    <row r="947228" s="12" customFormat="1" x14ac:dyDescent="0.2"/>
    <row r="947229" s="12" customFormat="1" x14ac:dyDescent="0.2"/>
    <row r="947230" s="12" customFormat="1" x14ac:dyDescent="0.2"/>
    <row r="947231" s="12" customFormat="1" x14ac:dyDescent="0.2"/>
    <row r="947232" s="12" customFormat="1" x14ac:dyDescent="0.2"/>
    <row r="947233" s="12" customFormat="1" x14ac:dyDescent="0.2"/>
    <row r="947234" s="12" customFormat="1" x14ac:dyDescent="0.2"/>
    <row r="947235" s="12" customFormat="1" x14ac:dyDescent="0.2"/>
    <row r="947236" s="12" customFormat="1" x14ac:dyDescent="0.2"/>
    <row r="947237" s="12" customFormat="1" x14ac:dyDescent="0.2"/>
    <row r="947238" s="12" customFormat="1" x14ac:dyDescent="0.2"/>
    <row r="947239" s="12" customFormat="1" x14ac:dyDescent="0.2"/>
    <row r="947240" s="12" customFormat="1" x14ac:dyDescent="0.2"/>
    <row r="947241" s="12" customFormat="1" x14ac:dyDescent="0.2"/>
    <row r="947242" s="12" customFormat="1" x14ac:dyDescent="0.2"/>
    <row r="947243" s="12" customFormat="1" x14ac:dyDescent="0.2"/>
    <row r="947244" s="12" customFormat="1" x14ac:dyDescent="0.2"/>
    <row r="947245" s="12" customFormat="1" x14ac:dyDescent="0.2"/>
    <row r="947246" s="12" customFormat="1" x14ac:dyDescent="0.2"/>
    <row r="947247" s="12" customFormat="1" x14ac:dyDescent="0.2"/>
    <row r="947248" s="12" customFormat="1" x14ac:dyDescent="0.2"/>
    <row r="947249" s="12" customFormat="1" x14ac:dyDescent="0.2"/>
    <row r="947250" s="12" customFormat="1" x14ac:dyDescent="0.2"/>
    <row r="947251" s="12" customFormat="1" x14ac:dyDescent="0.2"/>
    <row r="947252" s="12" customFormat="1" x14ac:dyDescent="0.2"/>
    <row r="947253" s="12" customFormat="1" x14ac:dyDescent="0.2"/>
    <row r="947254" s="12" customFormat="1" x14ac:dyDescent="0.2"/>
    <row r="947255" s="12" customFormat="1" x14ac:dyDescent="0.2"/>
    <row r="947256" s="12" customFormat="1" x14ac:dyDescent="0.2"/>
    <row r="947257" s="12" customFormat="1" x14ac:dyDescent="0.2"/>
    <row r="947258" s="12" customFormat="1" x14ac:dyDescent="0.2"/>
    <row r="947259" s="12" customFormat="1" x14ac:dyDescent="0.2"/>
    <row r="947260" s="12" customFormat="1" x14ac:dyDescent="0.2"/>
    <row r="947261" s="12" customFormat="1" x14ac:dyDescent="0.2"/>
    <row r="947262" s="12" customFormat="1" x14ac:dyDescent="0.2"/>
    <row r="947263" s="12" customFormat="1" x14ac:dyDescent="0.2"/>
    <row r="947264" s="12" customFormat="1" x14ac:dyDescent="0.2"/>
    <row r="947265" s="12" customFormat="1" x14ac:dyDescent="0.2"/>
    <row r="947266" s="12" customFormat="1" x14ac:dyDescent="0.2"/>
    <row r="947267" s="12" customFormat="1" x14ac:dyDescent="0.2"/>
    <row r="947268" s="12" customFormat="1" x14ac:dyDescent="0.2"/>
    <row r="947269" s="12" customFormat="1" x14ac:dyDescent="0.2"/>
    <row r="947270" s="12" customFormat="1" x14ac:dyDescent="0.2"/>
    <row r="947271" s="12" customFormat="1" x14ac:dyDescent="0.2"/>
    <row r="947272" s="12" customFormat="1" x14ac:dyDescent="0.2"/>
    <row r="947273" s="12" customFormat="1" x14ac:dyDescent="0.2"/>
    <row r="947274" s="12" customFormat="1" x14ac:dyDescent="0.2"/>
    <row r="947275" s="12" customFormat="1" x14ac:dyDescent="0.2"/>
    <row r="947276" s="12" customFormat="1" x14ac:dyDescent="0.2"/>
    <row r="947277" s="12" customFormat="1" x14ac:dyDescent="0.2"/>
    <row r="947278" s="12" customFormat="1" x14ac:dyDescent="0.2"/>
    <row r="947279" s="12" customFormat="1" x14ac:dyDescent="0.2"/>
    <row r="947280" s="12" customFormat="1" x14ac:dyDescent="0.2"/>
    <row r="947281" s="12" customFormat="1" x14ac:dyDescent="0.2"/>
    <row r="947282" s="12" customFormat="1" x14ac:dyDescent="0.2"/>
    <row r="947283" s="12" customFormat="1" x14ac:dyDescent="0.2"/>
    <row r="947284" s="12" customFormat="1" x14ac:dyDescent="0.2"/>
    <row r="947285" s="12" customFormat="1" x14ac:dyDescent="0.2"/>
    <row r="947286" s="12" customFormat="1" x14ac:dyDescent="0.2"/>
    <row r="947287" s="12" customFormat="1" x14ac:dyDescent="0.2"/>
    <row r="947288" s="12" customFormat="1" x14ac:dyDescent="0.2"/>
    <row r="947289" s="12" customFormat="1" x14ac:dyDescent="0.2"/>
    <row r="947290" s="12" customFormat="1" x14ac:dyDescent="0.2"/>
    <row r="947291" s="12" customFormat="1" x14ac:dyDescent="0.2"/>
    <row r="947292" s="12" customFormat="1" x14ac:dyDescent="0.2"/>
    <row r="947293" s="12" customFormat="1" x14ac:dyDescent="0.2"/>
    <row r="947294" s="12" customFormat="1" x14ac:dyDescent="0.2"/>
    <row r="947295" s="12" customFormat="1" x14ac:dyDescent="0.2"/>
    <row r="947296" s="12" customFormat="1" x14ac:dyDescent="0.2"/>
    <row r="947297" s="12" customFormat="1" x14ac:dyDescent="0.2"/>
    <row r="947298" s="12" customFormat="1" x14ac:dyDescent="0.2"/>
    <row r="947299" s="12" customFormat="1" x14ac:dyDescent="0.2"/>
    <row r="947300" s="12" customFormat="1" x14ac:dyDescent="0.2"/>
    <row r="947301" s="12" customFormat="1" x14ac:dyDescent="0.2"/>
    <row r="947302" s="12" customFormat="1" x14ac:dyDescent="0.2"/>
    <row r="947303" s="12" customFormat="1" x14ac:dyDescent="0.2"/>
    <row r="947304" s="12" customFormat="1" x14ac:dyDescent="0.2"/>
    <row r="947305" s="12" customFormat="1" x14ac:dyDescent="0.2"/>
    <row r="947306" s="12" customFormat="1" x14ac:dyDescent="0.2"/>
    <row r="947307" s="12" customFormat="1" x14ac:dyDescent="0.2"/>
    <row r="947308" s="12" customFormat="1" x14ac:dyDescent="0.2"/>
    <row r="947309" s="12" customFormat="1" x14ac:dyDescent="0.2"/>
    <row r="947310" s="12" customFormat="1" x14ac:dyDescent="0.2"/>
    <row r="947311" s="12" customFormat="1" x14ac:dyDescent="0.2"/>
    <row r="947312" s="12" customFormat="1" x14ac:dyDescent="0.2"/>
    <row r="947313" s="12" customFormat="1" x14ac:dyDescent="0.2"/>
    <row r="947314" s="12" customFormat="1" x14ac:dyDescent="0.2"/>
    <row r="947315" s="12" customFormat="1" x14ac:dyDescent="0.2"/>
    <row r="947316" s="12" customFormat="1" x14ac:dyDescent="0.2"/>
    <row r="947317" s="12" customFormat="1" x14ac:dyDescent="0.2"/>
    <row r="947318" s="12" customFormat="1" x14ac:dyDescent="0.2"/>
    <row r="947319" s="12" customFormat="1" x14ac:dyDescent="0.2"/>
    <row r="947320" s="12" customFormat="1" x14ac:dyDescent="0.2"/>
    <row r="947321" s="12" customFormat="1" x14ac:dyDescent="0.2"/>
    <row r="947322" s="12" customFormat="1" x14ac:dyDescent="0.2"/>
    <row r="947323" s="12" customFormat="1" x14ac:dyDescent="0.2"/>
    <row r="947324" s="12" customFormat="1" x14ac:dyDescent="0.2"/>
    <row r="947325" s="12" customFormat="1" x14ac:dyDescent="0.2"/>
    <row r="947326" s="12" customFormat="1" x14ac:dyDescent="0.2"/>
    <row r="947327" s="12" customFormat="1" x14ac:dyDescent="0.2"/>
    <row r="947328" s="12" customFormat="1" x14ac:dyDescent="0.2"/>
    <row r="947329" s="12" customFormat="1" x14ac:dyDescent="0.2"/>
    <row r="947330" s="12" customFormat="1" x14ac:dyDescent="0.2"/>
    <row r="947331" s="12" customFormat="1" x14ac:dyDescent="0.2"/>
    <row r="947332" s="12" customFormat="1" x14ac:dyDescent="0.2"/>
    <row r="947333" s="12" customFormat="1" x14ac:dyDescent="0.2"/>
    <row r="947334" s="12" customFormat="1" x14ac:dyDescent="0.2"/>
    <row r="947335" s="12" customFormat="1" x14ac:dyDescent="0.2"/>
    <row r="947336" s="12" customFormat="1" x14ac:dyDescent="0.2"/>
    <row r="947337" s="12" customFormat="1" x14ac:dyDescent="0.2"/>
    <row r="947338" s="12" customFormat="1" x14ac:dyDescent="0.2"/>
    <row r="947339" s="12" customFormat="1" x14ac:dyDescent="0.2"/>
    <row r="947340" s="12" customFormat="1" x14ac:dyDescent="0.2"/>
    <row r="947341" s="12" customFormat="1" x14ac:dyDescent="0.2"/>
    <row r="947342" s="12" customFormat="1" x14ac:dyDescent="0.2"/>
    <row r="947343" s="12" customFormat="1" x14ac:dyDescent="0.2"/>
    <row r="947344" s="12" customFormat="1" x14ac:dyDescent="0.2"/>
    <row r="947345" s="12" customFormat="1" x14ac:dyDescent="0.2"/>
    <row r="947346" s="12" customFormat="1" x14ac:dyDescent="0.2"/>
    <row r="947347" s="12" customFormat="1" x14ac:dyDescent="0.2"/>
    <row r="947348" s="12" customFormat="1" x14ac:dyDescent="0.2"/>
    <row r="947349" s="12" customFormat="1" x14ac:dyDescent="0.2"/>
    <row r="947350" s="12" customFormat="1" x14ac:dyDescent="0.2"/>
    <row r="947351" s="12" customFormat="1" x14ac:dyDescent="0.2"/>
    <row r="947352" s="12" customFormat="1" x14ac:dyDescent="0.2"/>
    <row r="947353" s="12" customFormat="1" x14ac:dyDescent="0.2"/>
    <row r="947354" s="12" customFormat="1" x14ac:dyDescent="0.2"/>
    <row r="947355" s="12" customFormat="1" x14ac:dyDescent="0.2"/>
    <row r="947356" s="12" customFormat="1" x14ac:dyDescent="0.2"/>
    <row r="947357" s="12" customFormat="1" x14ac:dyDescent="0.2"/>
    <row r="947358" s="12" customFormat="1" x14ac:dyDescent="0.2"/>
    <row r="947359" s="12" customFormat="1" x14ac:dyDescent="0.2"/>
    <row r="947360" s="12" customFormat="1" x14ac:dyDescent="0.2"/>
    <row r="947361" s="12" customFormat="1" x14ac:dyDescent="0.2"/>
    <row r="947362" s="12" customFormat="1" x14ac:dyDescent="0.2"/>
    <row r="947363" s="12" customFormat="1" x14ac:dyDescent="0.2"/>
    <row r="947364" s="12" customFormat="1" x14ac:dyDescent="0.2"/>
    <row r="947365" s="12" customFormat="1" x14ac:dyDescent="0.2"/>
    <row r="947366" s="12" customFormat="1" x14ac:dyDescent="0.2"/>
    <row r="947367" s="12" customFormat="1" x14ac:dyDescent="0.2"/>
    <row r="947368" s="12" customFormat="1" x14ac:dyDescent="0.2"/>
    <row r="947369" s="12" customFormat="1" x14ac:dyDescent="0.2"/>
    <row r="947370" s="12" customFormat="1" x14ac:dyDescent="0.2"/>
    <row r="947371" s="12" customFormat="1" x14ac:dyDescent="0.2"/>
    <row r="947372" s="12" customFormat="1" x14ac:dyDescent="0.2"/>
    <row r="947373" s="12" customFormat="1" x14ac:dyDescent="0.2"/>
    <row r="947374" s="12" customFormat="1" x14ac:dyDescent="0.2"/>
    <row r="947375" s="12" customFormat="1" x14ac:dyDescent="0.2"/>
    <row r="947376" s="12" customFormat="1" x14ac:dyDescent="0.2"/>
    <row r="947377" s="12" customFormat="1" x14ac:dyDescent="0.2"/>
    <row r="947378" s="12" customFormat="1" x14ac:dyDescent="0.2"/>
    <row r="947379" s="12" customFormat="1" x14ac:dyDescent="0.2"/>
    <row r="947380" s="12" customFormat="1" x14ac:dyDescent="0.2"/>
    <row r="947381" s="12" customFormat="1" x14ac:dyDescent="0.2"/>
    <row r="947382" s="12" customFormat="1" x14ac:dyDescent="0.2"/>
    <row r="947383" s="12" customFormat="1" x14ac:dyDescent="0.2"/>
    <row r="947384" s="12" customFormat="1" x14ac:dyDescent="0.2"/>
    <row r="947385" s="12" customFormat="1" x14ac:dyDescent="0.2"/>
    <row r="947386" s="12" customFormat="1" x14ac:dyDescent="0.2"/>
    <row r="947387" s="12" customFormat="1" x14ac:dyDescent="0.2"/>
    <row r="947388" s="12" customFormat="1" x14ac:dyDescent="0.2"/>
    <row r="947389" s="12" customFormat="1" x14ac:dyDescent="0.2"/>
    <row r="947390" s="12" customFormat="1" x14ac:dyDescent="0.2"/>
    <row r="947391" s="12" customFormat="1" x14ac:dyDescent="0.2"/>
    <row r="947392" s="12" customFormat="1" x14ac:dyDescent="0.2"/>
    <row r="947393" s="12" customFormat="1" x14ac:dyDescent="0.2"/>
    <row r="947394" s="12" customFormat="1" x14ac:dyDescent="0.2"/>
    <row r="947395" s="12" customFormat="1" x14ac:dyDescent="0.2"/>
    <row r="947396" s="12" customFormat="1" x14ac:dyDescent="0.2"/>
    <row r="947397" s="12" customFormat="1" x14ac:dyDescent="0.2"/>
    <row r="947398" s="12" customFormat="1" x14ac:dyDescent="0.2"/>
    <row r="947399" s="12" customFormat="1" x14ac:dyDescent="0.2"/>
    <row r="947400" s="12" customFormat="1" x14ac:dyDescent="0.2"/>
    <row r="947401" s="12" customFormat="1" x14ac:dyDescent="0.2"/>
    <row r="947402" s="12" customFormat="1" x14ac:dyDescent="0.2"/>
    <row r="947403" s="12" customFormat="1" x14ac:dyDescent="0.2"/>
    <row r="947404" s="12" customFormat="1" x14ac:dyDescent="0.2"/>
    <row r="947405" s="12" customFormat="1" x14ac:dyDescent="0.2"/>
    <row r="947406" s="12" customFormat="1" x14ac:dyDescent="0.2"/>
    <row r="947407" s="12" customFormat="1" x14ac:dyDescent="0.2"/>
    <row r="947408" s="12" customFormat="1" x14ac:dyDescent="0.2"/>
    <row r="947409" s="12" customFormat="1" x14ac:dyDescent="0.2"/>
    <row r="947410" s="12" customFormat="1" x14ac:dyDescent="0.2"/>
    <row r="947411" s="12" customFormat="1" x14ac:dyDescent="0.2"/>
    <row r="947412" s="12" customFormat="1" x14ac:dyDescent="0.2"/>
    <row r="947413" s="12" customFormat="1" x14ac:dyDescent="0.2"/>
    <row r="947414" s="12" customFormat="1" x14ac:dyDescent="0.2"/>
    <row r="947415" s="12" customFormat="1" x14ac:dyDescent="0.2"/>
    <row r="947416" s="12" customFormat="1" x14ac:dyDescent="0.2"/>
    <row r="947417" s="12" customFormat="1" x14ac:dyDescent="0.2"/>
    <row r="947418" s="12" customFormat="1" x14ac:dyDescent="0.2"/>
    <row r="947419" s="12" customFormat="1" x14ac:dyDescent="0.2"/>
    <row r="947420" s="12" customFormat="1" x14ac:dyDescent="0.2"/>
    <row r="947421" s="12" customFormat="1" x14ac:dyDescent="0.2"/>
    <row r="947422" s="12" customFormat="1" x14ac:dyDescent="0.2"/>
    <row r="947423" s="12" customFormat="1" x14ac:dyDescent="0.2"/>
    <row r="947424" s="12" customFormat="1" x14ac:dyDescent="0.2"/>
    <row r="947425" s="12" customFormat="1" x14ac:dyDescent="0.2"/>
    <row r="947426" s="12" customFormat="1" x14ac:dyDescent="0.2"/>
    <row r="947427" s="12" customFormat="1" x14ac:dyDescent="0.2"/>
    <row r="947428" s="12" customFormat="1" x14ac:dyDescent="0.2"/>
    <row r="947429" s="12" customFormat="1" x14ac:dyDescent="0.2"/>
    <row r="947430" s="12" customFormat="1" x14ac:dyDescent="0.2"/>
    <row r="947431" s="12" customFormat="1" x14ac:dyDescent="0.2"/>
    <row r="947432" s="12" customFormat="1" x14ac:dyDescent="0.2"/>
    <row r="947433" s="12" customFormat="1" x14ac:dyDescent="0.2"/>
    <row r="947434" s="12" customFormat="1" x14ac:dyDescent="0.2"/>
    <row r="947435" s="12" customFormat="1" x14ac:dyDescent="0.2"/>
    <row r="947436" s="12" customFormat="1" x14ac:dyDescent="0.2"/>
    <row r="947437" s="12" customFormat="1" x14ac:dyDescent="0.2"/>
    <row r="947438" s="12" customFormat="1" x14ac:dyDescent="0.2"/>
    <row r="947439" s="12" customFormat="1" x14ac:dyDescent="0.2"/>
    <row r="947440" s="12" customFormat="1" x14ac:dyDescent="0.2"/>
    <row r="947441" s="12" customFormat="1" x14ac:dyDescent="0.2"/>
    <row r="947442" s="12" customFormat="1" x14ac:dyDescent="0.2"/>
    <row r="947443" s="12" customFormat="1" x14ac:dyDescent="0.2"/>
    <row r="947444" s="12" customFormat="1" x14ac:dyDescent="0.2"/>
    <row r="947445" s="12" customFormat="1" x14ac:dyDescent="0.2"/>
    <row r="947446" s="12" customFormat="1" x14ac:dyDescent="0.2"/>
    <row r="947447" s="12" customFormat="1" x14ac:dyDescent="0.2"/>
    <row r="947448" s="12" customFormat="1" x14ac:dyDescent="0.2"/>
    <row r="947449" s="12" customFormat="1" x14ac:dyDescent="0.2"/>
    <row r="947450" s="12" customFormat="1" x14ac:dyDescent="0.2"/>
    <row r="947451" s="12" customFormat="1" x14ac:dyDescent="0.2"/>
    <row r="947452" s="12" customFormat="1" x14ac:dyDescent="0.2"/>
    <row r="947453" s="12" customFormat="1" x14ac:dyDescent="0.2"/>
    <row r="947454" s="12" customFormat="1" x14ac:dyDescent="0.2"/>
    <row r="947455" s="12" customFormat="1" x14ac:dyDescent="0.2"/>
    <row r="947456" s="12" customFormat="1" x14ac:dyDescent="0.2"/>
    <row r="947457" s="12" customFormat="1" x14ac:dyDescent="0.2"/>
    <row r="947458" s="12" customFormat="1" x14ac:dyDescent="0.2"/>
    <row r="947459" s="12" customFormat="1" x14ac:dyDescent="0.2"/>
    <row r="947460" s="12" customFormat="1" x14ac:dyDescent="0.2"/>
    <row r="947461" s="12" customFormat="1" x14ac:dyDescent="0.2"/>
    <row r="947462" s="12" customFormat="1" x14ac:dyDescent="0.2"/>
    <row r="947463" s="12" customFormat="1" x14ac:dyDescent="0.2"/>
    <row r="947464" s="12" customFormat="1" x14ac:dyDescent="0.2"/>
    <row r="947465" s="12" customFormat="1" x14ac:dyDescent="0.2"/>
    <row r="947466" s="12" customFormat="1" x14ac:dyDescent="0.2"/>
    <row r="947467" s="12" customFormat="1" x14ac:dyDescent="0.2"/>
    <row r="947468" s="12" customFormat="1" x14ac:dyDescent="0.2"/>
    <row r="947469" s="12" customFormat="1" x14ac:dyDescent="0.2"/>
    <row r="947470" s="12" customFormat="1" x14ac:dyDescent="0.2"/>
    <row r="947471" s="12" customFormat="1" x14ac:dyDescent="0.2"/>
    <row r="947472" s="12" customFormat="1" x14ac:dyDescent="0.2"/>
    <row r="947473" s="12" customFormat="1" x14ac:dyDescent="0.2"/>
    <row r="947474" s="12" customFormat="1" x14ac:dyDescent="0.2"/>
    <row r="947475" s="12" customFormat="1" x14ac:dyDescent="0.2"/>
    <row r="947476" s="12" customFormat="1" x14ac:dyDescent="0.2"/>
    <row r="947477" s="12" customFormat="1" x14ac:dyDescent="0.2"/>
    <row r="947478" s="12" customFormat="1" x14ac:dyDescent="0.2"/>
    <row r="947479" s="12" customFormat="1" x14ac:dyDescent="0.2"/>
    <row r="947480" s="12" customFormat="1" x14ac:dyDescent="0.2"/>
    <row r="947481" s="12" customFormat="1" x14ac:dyDescent="0.2"/>
    <row r="947482" s="12" customFormat="1" x14ac:dyDescent="0.2"/>
    <row r="947483" s="12" customFormat="1" x14ac:dyDescent="0.2"/>
    <row r="947484" s="12" customFormat="1" x14ac:dyDescent="0.2"/>
    <row r="947485" s="12" customFormat="1" x14ac:dyDescent="0.2"/>
    <row r="947486" s="12" customFormat="1" x14ac:dyDescent="0.2"/>
    <row r="947487" s="12" customFormat="1" x14ac:dyDescent="0.2"/>
    <row r="947488" s="12" customFormat="1" x14ac:dyDescent="0.2"/>
    <row r="947489" s="12" customFormat="1" x14ac:dyDescent="0.2"/>
    <row r="947490" s="12" customFormat="1" x14ac:dyDescent="0.2"/>
    <row r="947491" s="12" customFormat="1" x14ac:dyDescent="0.2"/>
    <row r="947492" s="12" customFormat="1" x14ac:dyDescent="0.2"/>
    <row r="947493" s="12" customFormat="1" x14ac:dyDescent="0.2"/>
    <row r="947494" s="12" customFormat="1" x14ac:dyDescent="0.2"/>
    <row r="947495" s="12" customFormat="1" x14ac:dyDescent="0.2"/>
    <row r="947496" s="12" customFormat="1" x14ac:dyDescent="0.2"/>
    <row r="947497" s="12" customFormat="1" x14ac:dyDescent="0.2"/>
    <row r="947498" s="12" customFormat="1" x14ac:dyDescent="0.2"/>
    <row r="947499" s="12" customFormat="1" x14ac:dyDescent="0.2"/>
    <row r="947500" s="12" customFormat="1" x14ac:dyDescent="0.2"/>
    <row r="947501" s="12" customFormat="1" x14ac:dyDescent="0.2"/>
    <row r="947502" s="12" customFormat="1" x14ac:dyDescent="0.2"/>
    <row r="947503" s="12" customFormat="1" x14ac:dyDescent="0.2"/>
    <row r="947504" s="12" customFormat="1" x14ac:dyDescent="0.2"/>
    <row r="947505" s="12" customFormat="1" x14ac:dyDescent="0.2"/>
    <row r="947506" s="12" customFormat="1" x14ac:dyDescent="0.2"/>
    <row r="947507" s="12" customFormat="1" x14ac:dyDescent="0.2"/>
    <row r="947508" s="12" customFormat="1" x14ac:dyDescent="0.2"/>
    <row r="947509" s="12" customFormat="1" x14ac:dyDescent="0.2"/>
    <row r="947510" s="12" customFormat="1" x14ac:dyDescent="0.2"/>
    <row r="947511" s="12" customFormat="1" x14ac:dyDescent="0.2"/>
    <row r="947512" s="12" customFormat="1" x14ac:dyDescent="0.2"/>
    <row r="947513" s="12" customFormat="1" x14ac:dyDescent="0.2"/>
    <row r="947514" s="12" customFormat="1" x14ac:dyDescent="0.2"/>
    <row r="947515" s="12" customFormat="1" x14ac:dyDescent="0.2"/>
    <row r="947516" s="12" customFormat="1" x14ac:dyDescent="0.2"/>
    <row r="947517" s="12" customFormat="1" x14ac:dyDescent="0.2"/>
    <row r="947518" s="12" customFormat="1" x14ac:dyDescent="0.2"/>
    <row r="947519" s="12" customFormat="1" x14ac:dyDescent="0.2"/>
    <row r="947520" s="12" customFormat="1" x14ac:dyDescent="0.2"/>
    <row r="947521" s="12" customFormat="1" x14ac:dyDescent="0.2"/>
    <row r="947522" s="12" customFormat="1" x14ac:dyDescent="0.2"/>
    <row r="947523" s="12" customFormat="1" x14ac:dyDescent="0.2"/>
    <row r="947524" s="12" customFormat="1" x14ac:dyDescent="0.2"/>
    <row r="947525" s="12" customFormat="1" x14ac:dyDescent="0.2"/>
    <row r="947526" s="12" customFormat="1" x14ac:dyDescent="0.2"/>
    <row r="947527" s="12" customFormat="1" x14ac:dyDescent="0.2"/>
    <row r="947528" s="12" customFormat="1" x14ac:dyDescent="0.2"/>
    <row r="947529" s="12" customFormat="1" x14ac:dyDescent="0.2"/>
    <row r="947530" s="12" customFormat="1" x14ac:dyDescent="0.2"/>
    <row r="947531" s="12" customFormat="1" x14ac:dyDescent="0.2"/>
    <row r="947532" s="12" customFormat="1" x14ac:dyDescent="0.2"/>
    <row r="947533" s="12" customFormat="1" x14ac:dyDescent="0.2"/>
    <row r="947534" s="12" customFormat="1" x14ac:dyDescent="0.2"/>
    <row r="947535" s="12" customFormat="1" x14ac:dyDescent="0.2"/>
    <row r="947536" s="12" customFormat="1" x14ac:dyDescent="0.2"/>
    <row r="947537" s="12" customFormat="1" x14ac:dyDescent="0.2"/>
    <row r="947538" s="12" customFormat="1" x14ac:dyDescent="0.2"/>
    <row r="947539" s="12" customFormat="1" x14ac:dyDescent="0.2"/>
    <row r="947540" s="12" customFormat="1" x14ac:dyDescent="0.2"/>
    <row r="947541" s="12" customFormat="1" x14ac:dyDescent="0.2"/>
    <row r="947542" s="12" customFormat="1" x14ac:dyDescent="0.2"/>
    <row r="947543" s="12" customFormat="1" x14ac:dyDescent="0.2"/>
    <row r="947544" s="12" customFormat="1" x14ac:dyDescent="0.2"/>
    <row r="947545" s="12" customFormat="1" x14ac:dyDescent="0.2"/>
    <row r="947546" s="12" customFormat="1" x14ac:dyDescent="0.2"/>
    <row r="947547" s="12" customFormat="1" x14ac:dyDescent="0.2"/>
    <row r="947548" s="12" customFormat="1" x14ac:dyDescent="0.2"/>
    <row r="947549" s="12" customFormat="1" x14ac:dyDescent="0.2"/>
    <row r="947550" s="12" customFormat="1" x14ac:dyDescent="0.2"/>
    <row r="947551" s="12" customFormat="1" x14ac:dyDescent="0.2"/>
    <row r="947552" s="12" customFormat="1" x14ac:dyDescent="0.2"/>
    <row r="947553" s="12" customFormat="1" x14ac:dyDescent="0.2"/>
    <row r="947554" s="12" customFormat="1" x14ac:dyDescent="0.2"/>
    <row r="947555" s="12" customFormat="1" x14ac:dyDescent="0.2"/>
    <row r="947556" s="12" customFormat="1" x14ac:dyDescent="0.2"/>
    <row r="947557" s="12" customFormat="1" x14ac:dyDescent="0.2"/>
    <row r="947558" s="12" customFormat="1" x14ac:dyDescent="0.2"/>
    <row r="947559" s="12" customFormat="1" x14ac:dyDescent="0.2"/>
    <row r="947560" s="12" customFormat="1" x14ac:dyDescent="0.2"/>
    <row r="947561" s="12" customFormat="1" x14ac:dyDescent="0.2"/>
    <row r="947562" s="12" customFormat="1" x14ac:dyDescent="0.2"/>
    <row r="947563" s="12" customFormat="1" x14ac:dyDescent="0.2"/>
    <row r="947564" s="12" customFormat="1" x14ac:dyDescent="0.2"/>
    <row r="947565" s="12" customFormat="1" x14ac:dyDescent="0.2"/>
    <row r="947566" s="12" customFormat="1" x14ac:dyDescent="0.2"/>
    <row r="947567" s="12" customFormat="1" x14ac:dyDescent="0.2"/>
    <row r="947568" s="12" customFormat="1" x14ac:dyDescent="0.2"/>
    <row r="947569" s="12" customFormat="1" x14ac:dyDescent="0.2"/>
    <row r="947570" s="12" customFormat="1" x14ac:dyDescent="0.2"/>
    <row r="947571" s="12" customFormat="1" x14ac:dyDescent="0.2"/>
    <row r="947572" s="12" customFormat="1" x14ac:dyDescent="0.2"/>
    <row r="947573" s="12" customFormat="1" x14ac:dyDescent="0.2"/>
    <row r="947574" s="12" customFormat="1" x14ac:dyDescent="0.2"/>
    <row r="947575" s="12" customFormat="1" x14ac:dyDescent="0.2"/>
    <row r="947576" s="12" customFormat="1" x14ac:dyDescent="0.2"/>
    <row r="947577" s="12" customFormat="1" x14ac:dyDescent="0.2"/>
    <row r="947578" s="12" customFormat="1" x14ac:dyDescent="0.2"/>
    <row r="947579" s="12" customFormat="1" x14ac:dyDescent="0.2"/>
    <row r="947580" s="12" customFormat="1" x14ac:dyDescent="0.2"/>
    <row r="947581" s="12" customFormat="1" x14ac:dyDescent="0.2"/>
    <row r="947582" s="12" customFormat="1" x14ac:dyDescent="0.2"/>
    <row r="947583" s="12" customFormat="1" x14ac:dyDescent="0.2"/>
    <row r="947584" s="12" customFormat="1" x14ac:dyDescent="0.2"/>
    <row r="947585" s="12" customFormat="1" x14ac:dyDescent="0.2"/>
    <row r="947586" s="12" customFormat="1" x14ac:dyDescent="0.2"/>
    <row r="947587" s="12" customFormat="1" x14ac:dyDescent="0.2"/>
    <row r="947588" s="12" customFormat="1" x14ac:dyDescent="0.2"/>
    <row r="947589" s="12" customFormat="1" x14ac:dyDescent="0.2"/>
    <row r="947590" s="12" customFormat="1" x14ac:dyDescent="0.2"/>
    <row r="947591" s="12" customFormat="1" x14ac:dyDescent="0.2"/>
    <row r="947592" s="12" customFormat="1" x14ac:dyDescent="0.2"/>
    <row r="947593" s="12" customFormat="1" x14ac:dyDescent="0.2"/>
    <row r="947594" s="12" customFormat="1" x14ac:dyDescent="0.2"/>
    <row r="947595" s="12" customFormat="1" x14ac:dyDescent="0.2"/>
    <row r="947596" s="12" customFormat="1" x14ac:dyDescent="0.2"/>
    <row r="947597" s="12" customFormat="1" x14ac:dyDescent="0.2"/>
    <row r="947598" s="12" customFormat="1" x14ac:dyDescent="0.2"/>
    <row r="947599" s="12" customFormat="1" x14ac:dyDescent="0.2"/>
    <row r="947600" s="12" customFormat="1" x14ac:dyDescent="0.2"/>
    <row r="947601" s="12" customFormat="1" x14ac:dyDescent="0.2"/>
    <row r="947602" s="12" customFormat="1" x14ac:dyDescent="0.2"/>
    <row r="947603" s="12" customFormat="1" x14ac:dyDescent="0.2"/>
    <row r="947604" s="12" customFormat="1" x14ac:dyDescent="0.2"/>
    <row r="947605" s="12" customFormat="1" x14ac:dyDescent="0.2"/>
    <row r="947606" s="12" customFormat="1" x14ac:dyDescent="0.2"/>
    <row r="947607" s="12" customFormat="1" x14ac:dyDescent="0.2"/>
    <row r="947608" s="12" customFormat="1" x14ac:dyDescent="0.2"/>
    <row r="947609" s="12" customFormat="1" x14ac:dyDescent="0.2"/>
    <row r="947610" s="12" customFormat="1" x14ac:dyDescent="0.2"/>
    <row r="947611" s="12" customFormat="1" x14ac:dyDescent="0.2"/>
    <row r="947612" s="12" customFormat="1" x14ac:dyDescent="0.2"/>
    <row r="947613" s="12" customFormat="1" x14ac:dyDescent="0.2"/>
    <row r="947614" s="12" customFormat="1" x14ac:dyDescent="0.2"/>
    <row r="947615" s="12" customFormat="1" x14ac:dyDescent="0.2"/>
    <row r="947616" s="12" customFormat="1" x14ac:dyDescent="0.2"/>
    <row r="947617" s="12" customFormat="1" x14ac:dyDescent="0.2"/>
    <row r="947618" s="12" customFormat="1" x14ac:dyDescent="0.2"/>
    <row r="947619" s="12" customFormat="1" x14ac:dyDescent="0.2"/>
    <row r="947620" s="12" customFormat="1" x14ac:dyDescent="0.2"/>
    <row r="947621" s="12" customFormat="1" x14ac:dyDescent="0.2"/>
    <row r="947622" s="12" customFormat="1" x14ac:dyDescent="0.2"/>
    <row r="947623" s="12" customFormat="1" x14ac:dyDescent="0.2"/>
    <row r="947624" s="12" customFormat="1" x14ac:dyDescent="0.2"/>
    <row r="947625" s="12" customFormat="1" x14ac:dyDescent="0.2"/>
    <row r="947626" s="12" customFormat="1" x14ac:dyDescent="0.2"/>
    <row r="947627" s="12" customFormat="1" x14ac:dyDescent="0.2"/>
    <row r="947628" s="12" customFormat="1" x14ac:dyDescent="0.2"/>
    <row r="947629" s="12" customFormat="1" x14ac:dyDescent="0.2"/>
    <row r="947630" s="12" customFormat="1" x14ac:dyDescent="0.2"/>
    <row r="947631" s="12" customFormat="1" x14ac:dyDescent="0.2"/>
    <row r="947632" s="12" customFormat="1" x14ac:dyDescent="0.2"/>
    <row r="947633" s="12" customFormat="1" x14ac:dyDescent="0.2"/>
    <row r="947634" s="12" customFormat="1" x14ac:dyDescent="0.2"/>
    <row r="947635" s="12" customFormat="1" x14ac:dyDescent="0.2"/>
    <row r="947636" s="12" customFormat="1" x14ac:dyDescent="0.2"/>
    <row r="947637" s="12" customFormat="1" x14ac:dyDescent="0.2"/>
    <row r="947638" s="12" customFormat="1" x14ac:dyDescent="0.2"/>
    <row r="947639" s="12" customFormat="1" x14ac:dyDescent="0.2"/>
    <row r="947640" s="12" customFormat="1" x14ac:dyDescent="0.2"/>
    <row r="947641" s="12" customFormat="1" x14ac:dyDescent="0.2"/>
    <row r="947642" s="12" customFormat="1" x14ac:dyDescent="0.2"/>
    <row r="947643" s="12" customFormat="1" x14ac:dyDescent="0.2"/>
    <row r="947644" s="12" customFormat="1" x14ac:dyDescent="0.2"/>
    <row r="947645" s="12" customFormat="1" x14ac:dyDescent="0.2"/>
    <row r="947646" s="12" customFormat="1" x14ac:dyDescent="0.2"/>
    <row r="947647" s="12" customFormat="1" x14ac:dyDescent="0.2"/>
    <row r="947648" s="12" customFormat="1" x14ac:dyDescent="0.2"/>
    <row r="947649" s="12" customFormat="1" x14ac:dyDescent="0.2"/>
    <row r="947650" s="12" customFormat="1" x14ac:dyDescent="0.2"/>
    <row r="947651" s="12" customFormat="1" x14ac:dyDescent="0.2"/>
    <row r="947652" s="12" customFormat="1" x14ac:dyDescent="0.2"/>
    <row r="947653" s="12" customFormat="1" x14ac:dyDescent="0.2"/>
    <row r="947654" s="12" customFormat="1" x14ac:dyDescent="0.2"/>
    <row r="947655" s="12" customFormat="1" x14ac:dyDescent="0.2"/>
    <row r="947656" s="12" customFormat="1" x14ac:dyDescent="0.2"/>
    <row r="947657" s="12" customFormat="1" x14ac:dyDescent="0.2"/>
    <row r="947658" s="12" customFormat="1" x14ac:dyDescent="0.2"/>
    <row r="947659" s="12" customFormat="1" x14ac:dyDescent="0.2"/>
    <row r="947660" s="12" customFormat="1" x14ac:dyDescent="0.2"/>
    <row r="947661" s="12" customFormat="1" x14ac:dyDescent="0.2"/>
    <row r="947662" s="12" customFormat="1" x14ac:dyDescent="0.2"/>
    <row r="947663" s="12" customFormat="1" x14ac:dyDescent="0.2"/>
    <row r="947664" s="12" customFormat="1" x14ac:dyDescent="0.2"/>
    <row r="947665" s="12" customFormat="1" x14ac:dyDescent="0.2"/>
    <row r="947666" s="12" customFormat="1" x14ac:dyDescent="0.2"/>
    <row r="947667" s="12" customFormat="1" x14ac:dyDescent="0.2"/>
    <row r="947668" s="12" customFormat="1" x14ac:dyDescent="0.2"/>
    <row r="947669" s="12" customFormat="1" x14ac:dyDescent="0.2"/>
    <row r="947670" s="12" customFormat="1" x14ac:dyDescent="0.2"/>
    <row r="947671" s="12" customFormat="1" x14ac:dyDescent="0.2"/>
    <row r="947672" s="12" customFormat="1" x14ac:dyDescent="0.2"/>
    <row r="947673" s="12" customFormat="1" x14ac:dyDescent="0.2"/>
    <row r="947674" s="12" customFormat="1" x14ac:dyDescent="0.2"/>
    <row r="947675" s="12" customFormat="1" x14ac:dyDescent="0.2"/>
    <row r="947676" s="12" customFormat="1" x14ac:dyDescent="0.2"/>
    <row r="947677" s="12" customFormat="1" x14ac:dyDescent="0.2"/>
    <row r="947678" s="12" customFormat="1" x14ac:dyDescent="0.2"/>
    <row r="947679" s="12" customFormat="1" x14ac:dyDescent="0.2"/>
    <row r="947680" s="12" customFormat="1" x14ac:dyDescent="0.2"/>
    <row r="947681" s="12" customFormat="1" x14ac:dyDescent="0.2"/>
    <row r="947682" s="12" customFormat="1" x14ac:dyDescent="0.2"/>
    <row r="947683" s="12" customFormat="1" x14ac:dyDescent="0.2"/>
    <row r="947684" s="12" customFormat="1" x14ac:dyDescent="0.2"/>
    <row r="947685" s="12" customFormat="1" x14ac:dyDescent="0.2"/>
    <row r="947686" s="12" customFormat="1" x14ac:dyDescent="0.2"/>
    <row r="947687" s="12" customFormat="1" x14ac:dyDescent="0.2"/>
    <row r="947688" s="12" customFormat="1" x14ac:dyDescent="0.2"/>
    <row r="947689" s="12" customFormat="1" x14ac:dyDescent="0.2"/>
    <row r="947690" s="12" customFormat="1" x14ac:dyDescent="0.2"/>
    <row r="947691" s="12" customFormat="1" x14ac:dyDescent="0.2"/>
    <row r="947692" s="12" customFormat="1" x14ac:dyDescent="0.2"/>
    <row r="947693" s="12" customFormat="1" x14ac:dyDescent="0.2"/>
    <row r="947694" s="12" customFormat="1" x14ac:dyDescent="0.2"/>
    <row r="947695" s="12" customFormat="1" x14ac:dyDescent="0.2"/>
    <row r="947696" s="12" customFormat="1" x14ac:dyDescent="0.2"/>
    <row r="947697" s="12" customFormat="1" x14ac:dyDescent="0.2"/>
    <row r="947698" s="12" customFormat="1" x14ac:dyDescent="0.2"/>
    <row r="947699" s="12" customFormat="1" x14ac:dyDescent="0.2"/>
    <row r="947700" s="12" customFormat="1" x14ac:dyDescent="0.2"/>
    <row r="947701" s="12" customFormat="1" x14ac:dyDescent="0.2"/>
    <row r="947702" s="12" customFormat="1" x14ac:dyDescent="0.2"/>
    <row r="947703" s="12" customFormat="1" x14ac:dyDescent="0.2"/>
    <row r="947704" s="12" customFormat="1" x14ac:dyDescent="0.2"/>
    <row r="947705" s="12" customFormat="1" x14ac:dyDescent="0.2"/>
    <row r="947706" s="12" customFormat="1" x14ac:dyDescent="0.2"/>
    <row r="947707" s="12" customFormat="1" x14ac:dyDescent="0.2"/>
    <row r="947708" s="12" customFormat="1" x14ac:dyDescent="0.2"/>
    <row r="947709" s="12" customFormat="1" x14ac:dyDescent="0.2"/>
    <row r="947710" s="12" customFormat="1" x14ac:dyDescent="0.2"/>
    <row r="947711" s="12" customFormat="1" x14ac:dyDescent="0.2"/>
    <row r="947712" s="12" customFormat="1" x14ac:dyDescent="0.2"/>
    <row r="947713" s="12" customFormat="1" x14ac:dyDescent="0.2"/>
    <row r="947714" s="12" customFormat="1" x14ac:dyDescent="0.2"/>
    <row r="947715" s="12" customFormat="1" x14ac:dyDescent="0.2"/>
    <row r="947716" s="12" customFormat="1" x14ac:dyDescent="0.2"/>
    <row r="947717" s="12" customFormat="1" x14ac:dyDescent="0.2"/>
    <row r="947718" s="12" customFormat="1" x14ac:dyDescent="0.2"/>
    <row r="947719" s="12" customFormat="1" x14ac:dyDescent="0.2"/>
    <row r="947720" s="12" customFormat="1" x14ac:dyDescent="0.2"/>
    <row r="947721" s="12" customFormat="1" x14ac:dyDescent="0.2"/>
    <row r="947722" s="12" customFormat="1" x14ac:dyDescent="0.2"/>
    <row r="947723" s="12" customFormat="1" x14ac:dyDescent="0.2"/>
    <row r="947724" s="12" customFormat="1" x14ac:dyDescent="0.2"/>
    <row r="947725" s="12" customFormat="1" x14ac:dyDescent="0.2"/>
    <row r="947726" s="12" customFormat="1" x14ac:dyDescent="0.2"/>
    <row r="947727" s="12" customFormat="1" x14ac:dyDescent="0.2"/>
    <row r="947728" s="12" customFormat="1" x14ac:dyDescent="0.2"/>
    <row r="947729" s="12" customFormat="1" x14ac:dyDescent="0.2"/>
    <row r="947730" s="12" customFormat="1" x14ac:dyDescent="0.2"/>
    <row r="947731" s="12" customFormat="1" x14ac:dyDescent="0.2"/>
    <row r="947732" s="12" customFormat="1" x14ac:dyDescent="0.2"/>
    <row r="947733" s="12" customFormat="1" x14ac:dyDescent="0.2"/>
    <row r="947734" s="12" customFormat="1" x14ac:dyDescent="0.2"/>
    <row r="947735" s="12" customFormat="1" x14ac:dyDescent="0.2"/>
    <row r="947736" s="12" customFormat="1" x14ac:dyDescent="0.2"/>
    <row r="947737" s="12" customFormat="1" x14ac:dyDescent="0.2"/>
    <row r="947738" s="12" customFormat="1" x14ac:dyDescent="0.2"/>
    <row r="947739" s="12" customFormat="1" x14ac:dyDescent="0.2"/>
    <row r="947740" s="12" customFormat="1" x14ac:dyDescent="0.2"/>
    <row r="947741" s="12" customFormat="1" x14ac:dyDescent="0.2"/>
    <row r="947742" s="12" customFormat="1" x14ac:dyDescent="0.2"/>
    <row r="947743" s="12" customFormat="1" x14ac:dyDescent="0.2"/>
    <row r="947744" s="12" customFormat="1" x14ac:dyDescent="0.2"/>
    <row r="947745" s="12" customFormat="1" x14ac:dyDescent="0.2"/>
    <row r="947746" s="12" customFormat="1" x14ac:dyDescent="0.2"/>
    <row r="947747" s="12" customFormat="1" x14ac:dyDescent="0.2"/>
    <row r="947748" s="12" customFormat="1" x14ac:dyDescent="0.2"/>
    <row r="947749" s="12" customFormat="1" x14ac:dyDescent="0.2"/>
    <row r="947750" s="12" customFormat="1" x14ac:dyDescent="0.2"/>
    <row r="947751" s="12" customFormat="1" x14ac:dyDescent="0.2"/>
    <row r="947752" s="12" customFormat="1" x14ac:dyDescent="0.2"/>
    <row r="947753" s="12" customFormat="1" x14ac:dyDescent="0.2"/>
    <row r="947754" s="12" customFormat="1" x14ac:dyDescent="0.2"/>
    <row r="947755" s="12" customFormat="1" x14ac:dyDescent="0.2"/>
    <row r="947756" s="12" customFormat="1" x14ac:dyDescent="0.2"/>
    <row r="947757" s="12" customFormat="1" x14ac:dyDescent="0.2"/>
    <row r="947758" s="12" customFormat="1" x14ac:dyDescent="0.2"/>
    <row r="947759" s="12" customFormat="1" x14ac:dyDescent="0.2"/>
    <row r="947760" s="12" customFormat="1" x14ac:dyDescent="0.2"/>
    <row r="947761" s="12" customFormat="1" x14ac:dyDescent="0.2"/>
    <row r="947762" s="12" customFormat="1" x14ac:dyDescent="0.2"/>
    <row r="947763" s="12" customFormat="1" x14ac:dyDescent="0.2"/>
    <row r="947764" s="12" customFormat="1" x14ac:dyDescent="0.2"/>
    <row r="947765" s="12" customFormat="1" x14ac:dyDescent="0.2"/>
    <row r="947766" s="12" customFormat="1" x14ac:dyDescent="0.2"/>
    <row r="947767" s="12" customFormat="1" x14ac:dyDescent="0.2"/>
    <row r="947768" s="12" customFormat="1" x14ac:dyDescent="0.2"/>
    <row r="947769" s="12" customFormat="1" x14ac:dyDescent="0.2"/>
    <row r="947770" s="12" customFormat="1" x14ac:dyDescent="0.2"/>
    <row r="947771" s="12" customFormat="1" x14ac:dyDescent="0.2"/>
    <row r="947772" s="12" customFormat="1" x14ac:dyDescent="0.2"/>
    <row r="947773" s="12" customFormat="1" x14ac:dyDescent="0.2"/>
    <row r="947774" s="12" customFormat="1" x14ac:dyDescent="0.2"/>
    <row r="947775" s="12" customFormat="1" x14ac:dyDescent="0.2"/>
    <row r="947776" s="12" customFormat="1" x14ac:dyDescent="0.2"/>
    <row r="947777" s="12" customFormat="1" x14ac:dyDescent="0.2"/>
    <row r="947778" s="12" customFormat="1" x14ac:dyDescent="0.2"/>
    <row r="947779" s="12" customFormat="1" x14ac:dyDescent="0.2"/>
    <row r="947780" s="12" customFormat="1" x14ac:dyDescent="0.2"/>
    <row r="947781" s="12" customFormat="1" x14ac:dyDescent="0.2"/>
    <row r="947782" s="12" customFormat="1" x14ac:dyDescent="0.2"/>
    <row r="947783" s="12" customFormat="1" x14ac:dyDescent="0.2"/>
    <row r="947784" s="12" customFormat="1" x14ac:dyDescent="0.2"/>
    <row r="947785" s="12" customFormat="1" x14ac:dyDescent="0.2"/>
    <row r="947786" s="12" customFormat="1" x14ac:dyDescent="0.2"/>
    <row r="947787" s="12" customFormat="1" x14ac:dyDescent="0.2"/>
    <row r="947788" s="12" customFormat="1" x14ac:dyDescent="0.2"/>
    <row r="947789" s="12" customFormat="1" x14ac:dyDescent="0.2"/>
    <row r="947790" s="12" customFormat="1" x14ac:dyDescent="0.2"/>
    <row r="947791" s="12" customFormat="1" x14ac:dyDescent="0.2"/>
    <row r="947792" s="12" customFormat="1" x14ac:dyDescent="0.2"/>
    <row r="947793" s="12" customFormat="1" x14ac:dyDescent="0.2"/>
    <row r="947794" s="12" customFormat="1" x14ac:dyDescent="0.2"/>
    <row r="947795" s="12" customFormat="1" x14ac:dyDescent="0.2"/>
    <row r="947796" s="12" customFormat="1" x14ac:dyDescent="0.2"/>
    <row r="947797" s="12" customFormat="1" x14ac:dyDescent="0.2"/>
    <row r="947798" s="12" customFormat="1" x14ac:dyDescent="0.2"/>
    <row r="947799" s="12" customFormat="1" x14ac:dyDescent="0.2"/>
    <row r="947800" s="12" customFormat="1" x14ac:dyDescent="0.2"/>
    <row r="947801" s="12" customFormat="1" x14ac:dyDescent="0.2"/>
    <row r="947802" s="12" customFormat="1" x14ac:dyDescent="0.2"/>
    <row r="947803" s="12" customFormat="1" x14ac:dyDescent="0.2"/>
    <row r="947804" s="12" customFormat="1" x14ac:dyDescent="0.2"/>
    <row r="947805" s="12" customFormat="1" x14ac:dyDescent="0.2"/>
    <row r="947806" s="12" customFormat="1" x14ac:dyDescent="0.2"/>
    <row r="947807" s="12" customFormat="1" x14ac:dyDescent="0.2"/>
    <row r="947808" s="12" customFormat="1" x14ac:dyDescent="0.2"/>
    <row r="947809" s="12" customFormat="1" x14ac:dyDescent="0.2"/>
    <row r="947810" s="12" customFormat="1" x14ac:dyDescent="0.2"/>
    <row r="947811" s="12" customFormat="1" x14ac:dyDescent="0.2"/>
    <row r="947812" s="12" customFormat="1" x14ac:dyDescent="0.2"/>
    <row r="947813" s="12" customFormat="1" x14ac:dyDescent="0.2"/>
    <row r="947814" s="12" customFormat="1" x14ac:dyDescent="0.2"/>
    <row r="947815" s="12" customFormat="1" x14ac:dyDescent="0.2"/>
    <row r="947816" s="12" customFormat="1" x14ac:dyDescent="0.2"/>
    <row r="947817" s="12" customFormat="1" x14ac:dyDescent="0.2"/>
    <row r="947818" s="12" customFormat="1" x14ac:dyDescent="0.2"/>
    <row r="947819" s="12" customFormat="1" x14ac:dyDescent="0.2"/>
    <row r="947820" s="12" customFormat="1" x14ac:dyDescent="0.2"/>
    <row r="947821" s="12" customFormat="1" x14ac:dyDescent="0.2"/>
    <row r="947822" s="12" customFormat="1" x14ac:dyDescent="0.2"/>
    <row r="947823" s="12" customFormat="1" x14ac:dyDescent="0.2"/>
    <row r="947824" s="12" customFormat="1" x14ac:dyDescent="0.2"/>
    <row r="947825" s="12" customFormat="1" x14ac:dyDescent="0.2"/>
    <row r="947826" s="12" customFormat="1" x14ac:dyDescent="0.2"/>
    <row r="947827" s="12" customFormat="1" x14ac:dyDescent="0.2"/>
    <row r="947828" s="12" customFormat="1" x14ac:dyDescent="0.2"/>
    <row r="947829" s="12" customFormat="1" x14ac:dyDescent="0.2"/>
    <row r="947830" s="12" customFormat="1" x14ac:dyDescent="0.2"/>
    <row r="947831" s="12" customFormat="1" x14ac:dyDescent="0.2"/>
    <row r="947832" s="12" customFormat="1" x14ac:dyDescent="0.2"/>
    <row r="947833" s="12" customFormat="1" x14ac:dyDescent="0.2"/>
    <row r="947834" s="12" customFormat="1" x14ac:dyDescent="0.2"/>
    <row r="947835" s="12" customFormat="1" x14ac:dyDescent="0.2"/>
    <row r="947836" s="12" customFormat="1" x14ac:dyDescent="0.2"/>
    <row r="947837" s="12" customFormat="1" x14ac:dyDescent="0.2"/>
    <row r="947838" s="12" customFormat="1" x14ac:dyDescent="0.2"/>
    <row r="947839" s="12" customFormat="1" x14ac:dyDescent="0.2"/>
    <row r="947840" s="12" customFormat="1" x14ac:dyDescent="0.2"/>
    <row r="947841" s="12" customFormat="1" x14ac:dyDescent="0.2"/>
    <row r="947842" s="12" customFormat="1" x14ac:dyDescent="0.2"/>
    <row r="947843" s="12" customFormat="1" x14ac:dyDescent="0.2"/>
    <row r="947844" s="12" customFormat="1" x14ac:dyDescent="0.2"/>
    <row r="947845" s="12" customFormat="1" x14ac:dyDescent="0.2"/>
    <row r="947846" s="12" customFormat="1" x14ac:dyDescent="0.2"/>
    <row r="947847" s="12" customFormat="1" x14ac:dyDescent="0.2"/>
    <row r="947848" s="12" customFormat="1" x14ac:dyDescent="0.2"/>
    <row r="947849" s="12" customFormat="1" x14ac:dyDescent="0.2"/>
    <row r="947850" s="12" customFormat="1" x14ac:dyDescent="0.2"/>
    <row r="947851" s="12" customFormat="1" x14ac:dyDescent="0.2"/>
    <row r="947852" s="12" customFormat="1" x14ac:dyDescent="0.2"/>
    <row r="947853" s="12" customFormat="1" x14ac:dyDescent="0.2"/>
    <row r="947854" s="12" customFormat="1" x14ac:dyDescent="0.2"/>
    <row r="947855" s="12" customFormat="1" x14ac:dyDescent="0.2"/>
    <row r="947856" s="12" customFormat="1" x14ac:dyDescent="0.2"/>
    <row r="947857" s="12" customFormat="1" x14ac:dyDescent="0.2"/>
    <row r="947858" s="12" customFormat="1" x14ac:dyDescent="0.2"/>
    <row r="947859" s="12" customFormat="1" x14ac:dyDescent="0.2"/>
    <row r="947860" s="12" customFormat="1" x14ac:dyDescent="0.2"/>
    <row r="947861" s="12" customFormat="1" x14ac:dyDescent="0.2"/>
    <row r="947862" s="12" customFormat="1" x14ac:dyDescent="0.2"/>
    <row r="947863" s="12" customFormat="1" x14ac:dyDescent="0.2"/>
    <row r="947864" s="12" customFormat="1" x14ac:dyDescent="0.2"/>
    <row r="947865" s="12" customFormat="1" x14ac:dyDescent="0.2"/>
    <row r="947866" s="12" customFormat="1" x14ac:dyDescent="0.2"/>
    <row r="947867" s="12" customFormat="1" x14ac:dyDescent="0.2"/>
    <row r="947868" s="12" customFormat="1" x14ac:dyDescent="0.2"/>
    <row r="947869" s="12" customFormat="1" x14ac:dyDescent="0.2"/>
    <row r="947870" s="12" customFormat="1" x14ac:dyDescent="0.2"/>
    <row r="947871" s="12" customFormat="1" x14ac:dyDescent="0.2"/>
    <row r="947872" s="12" customFormat="1" x14ac:dyDescent="0.2"/>
    <row r="947873" s="12" customFormat="1" x14ac:dyDescent="0.2"/>
    <row r="947874" s="12" customFormat="1" x14ac:dyDescent="0.2"/>
    <row r="947875" s="12" customFormat="1" x14ac:dyDescent="0.2"/>
    <row r="947876" s="12" customFormat="1" x14ac:dyDescent="0.2"/>
    <row r="947877" s="12" customFormat="1" x14ac:dyDescent="0.2"/>
    <row r="947878" s="12" customFormat="1" x14ac:dyDescent="0.2"/>
    <row r="947879" s="12" customFormat="1" x14ac:dyDescent="0.2"/>
    <row r="947880" s="12" customFormat="1" x14ac:dyDescent="0.2"/>
    <row r="947881" s="12" customFormat="1" x14ac:dyDescent="0.2"/>
    <row r="947882" s="12" customFormat="1" x14ac:dyDescent="0.2"/>
    <row r="947883" s="12" customFormat="1" x14ac:dyDescent="0.2"/>
    <row r="947884" s="12" customFormat="1" x14ac:dyDescent="0.2"/>
    <row r="947885" s="12" customFormat="1" x14ac:dyDescent="0.2"/>
    <row r="947886" s="12" customFormat="1" x14ac:dyDescent="0.2"/>
    <row r="947887" s="12" customFormat="1" x14ac:dyDescent="0.2"/>
    <row r="947888" s="12" customFormat="1" x14ac:dyDescent="0.2"/>
    <row r="947889" s="12" customFormat="1" x14ac:dyDescent="0.2"/>
    <row r="947890" s="12" customFormat="1" x14ac:dyDescent="0.2"/>
    <row r="947891" s="12" customFormat="1" x14ac:dyDescent="0.2"/>
    <row r="947892" s="12" customFormat="1" x14ac:dyDescent="0.2"/>
    <row r="947893" s="12" customFormat="1" x14ac:dyDescent="0.2"/>
    <row r="947894" s="12" customFormat="1" x14ac:dyDescent="0.2"/>
    <row r="947895" s="12" customFormat="1" x14ac:dyDescent="0.2"/>
    <row r="947896" s="12" customFormat="1" x14ac:dyDescent="0.2"/>
    <row r="947897" s="12" customFormat="1" x14ac:dyDescent="0.2"/>
    <row r="947898" s="12" customFormat="1" x14ac:dyDescent="0.2"/>
    <row r="947899" s="12" customFormat="1" x14ac:dyDescent="0.2"/>
    <row r="947900" s="12" customFormat="1" x14ac:dyDescent="0.2"/>
    <row r="947901" s="12" customFormat="1" x14ac:dyDescent="0.2"/>
    <row r="947902" s="12" customFormat="1" x14ac:dyDescent="0.2"/>
    <row r="947903" s="12" customFormat="1" x14ac:dyDescent="0.2"/>
    <row r="947904" s="12" customFormat="1" x14ac:dyDescent="0.2"/>
    <row r="947905" s="12" customFormat="1" x14ac:dyDescent="0.2"/>
    <row r="947906" s="12" customFormat="1" x14ac:dyDescent="0.2"/>
    <row r="947907" s="12" customFormat="1" x14ac:dyDescent="0.2"/>
    <row r="947908" s="12" customFormat="1" x14ac:dyDescent="0.2"/>
    <row r="947909" s="12" customFormat="1" x14ac:dyDescent="0.2"/>
    <row r="947910" s="12" customFormat="1" x14ac:dyDescent="0.2"/>
    <row r="947911" s="12" customFormat="1" x14ac:dyDescent="0.2"/>
    <row r="947912" s="12" customFormat="1" x14ac:dyDescent="0.2"/>
    <row r="947913" s="12" customFormat="1" x14ac:dyDescent="0.2"/>
    <row r="947914" s="12" customFormat="1" x14ac:dyDescent="0.2"/>
    <row r="947915" s="12" customFormat="1" x14ac:dyDescent="0.2"/>
    <row r="947916" s="12" customFormat="1" x14ac:dyDescent="0.2"/>
    <row r="947917" s="12" customFormat="1" x14ac:dyDescent="0.2"/>
    <row r="947918" s="12" customFormat="1" x14ac:dyDescent="0.2"/>
    <row r="947919" s="12" customFormat="1" x14ac:dyDescent="0.2"/>
    <row r="947920" s="12" customFormat="1" x14ac:dyDescent="0.2"/>
    <row r="947921" s="12" customFormat="1" x14ac:dyDescent="0.2"/>
    <row r="947922" s="12" customFormat="1" x14ac:dyDescent="0.2"/>
    <row r="947923" s="12" customFormat="1" x14ac:dyDescent="0.2"/>
    <row r="947924" s="12" customFormat="1" x14ac:dyDescent="0.2"/>
    <row r="947925" s="12" customFormat="1" x14ac:dyDescent="0.2"/>
    <row r="947926" s="12" customFormat="1" x14ac:dyDescent="0.2"/>
    <row r="947927" s="12" customFormat="1" x14ac:dyDescent="0.2"/>
    <row r="947928" s="12" customFormat="1" x14ac:dyDescent="0.2"/>
    <row r="947929" s="12" customFormat="1" x14ac:dyDescent="0.2"/>
    <row r="947930" s="12" customFormat="1" x14ac:dyDescent="0.2"/>
    <row r="947931" s="12" customFormat="1" x14ac:dyDescent="0.2"/>
    <row r="947932" s="12" customFormat="1" x14ac:dyDescent="0.2"/>
    <row r="947933" s="12" customFormat="1" x14ac:dyDescent="0.2"/>
    <row r="947934" s="12" customFormat="1" x14ac:dyDescent="0.2"/>
    <row r="947935" s="12" customFormat="1" x14ac:dyDescent="0.2"/>
    <row r="947936" s="12" customFormat="1" x14ac:dyDescent="0.2"/>
    <row r="947937" s="12" customFormat="1" x14ac:dyDescent="0.2"/>
    <row r="947938" s="12" customFormat="1" x14ac:dyDescent="0.2"/>
    <row r="947939" s="12" customFormat="1" x14ac:dyDescent="0.2"/>
    <row r="947940" s="12" customFormat="1" x14ac:dyDescent="0.2"/>
    <row r="947941" s="12" customFormat="1" x14ac:dyDescent="0.2"/>
    <row r="947942" s="12" customFormat="1" x14ac:dyDescent="0.2"/>
    <row r="947943" s="12" customFormat="1" x14ac:dyDescent="0.2"/>
    <row r="947944" s="12" customFormat="1" x14ac:dyDescent="0.2"/>
    <row r="947945" s="12" customFormat="1" x14ac:dyDescent="0.2"/>
    <row r="947946" s="12" customFormat="1" x14ac:dyDescent="0.2"/>
    <row r="947947" s="12" customFormat="1" x14ac:dyDescent="0.2"/>
    <row r="947948" s="12" customFormat="1" x14ac:dyDescent="0.2"/>
    <row r="947949" s="12" customFormat="1" x14ac:dyDescent="0.2"/>
    <row r="947950" s="12" customFormat="1" x14ac:dyDescent="0.2"/>
    <row r="947951" s="12" customFormat="1" x14ac:dyDescent="0.2"/>
    <row r="947952" s="12" customFormat="1" x14ac:dyDescent="0.2"/>
    <row r="947953" s="12" customFormat="1" x14ac:dyDescent="0.2"/>
    <row r="947954" s="12" customFormat="1" x14ac:dyDescent="0.2"/>
    <row r="947955" s="12" customFormat="1" x14ac:dyDescent="0.2"/>
    <row r="947956" s="12" customFormat="1" x14ac:dyDescent="0.2"/>
    <row r="947957" s="12" customFormat="1" x14ac:dyDescent="0.2"/>
    <row r="947958" s="12" customFormat="1" x14ac:dyDescent="0.2"/>
    <row r="947959" s="12" customFormat="1" x14ac:dyDescent="0.2"/>
    <row r="947960" s="12" customFormat="1" x14ac:dyDescent="0.2"/>
    <row r="947961" s="12" customFormat="1" x14ac:dyDescent="0.2"/>
    <row r="947962" s="12" customFormat="1" x14ac:dyDescent="0.2"/>
    <row r="947963" s="12" customFormat="1" x14ac:dyDescent="0.2"/>
    <row r="947964" s="12" customFormat="1" x14ac:dyDescent="0.2"/>
    <row r="947965" s="12" customFormat="1" x14ac:dyDescent="0.2"/>
    <row r="947966" s="12" customFormat="1" x14ac:dyDescent="0.2"/>
    <row r="947967" s="12" customFormat="1" x14ac:dyDescent="0.2"/>
    <row r="947968" s="12" customFormat="1" x14ac:dyDescent="0.2"/>
    <row r="947969" s="12" customFormat="1" x14ac:dyDescent="0.2"/>
    <row r="947970" s="12" customFormat="1" x14ac:dyDescent="0.2"/>
    <row r="947971" s="12" customFormat="1" x14ac:dyDescent="0.2"/>
    <row r="947972" s="12" customFormat="1" x14ac:dyDescent="0.2"/>
    <row r="947973" s="12" customFormat="1" x14ac:dyDescent="0.2"/>
    <row r="947974" s="12" customFormat="1" x14ac:dyDescent="0.2"/>
    <row r="947975" s="12" customFormat="1" x14ac:dyDescent="0.2"/>
    <row r="947976" s="12" customFormat="1" x14ac:dyDescent="0.2"/>
    <row r="947977" s="12" customFormat="1" x14ac:dyDescent="0.2"/>
    <row r="947978" s="12" customFormat="1" x14ac:dyDescent="0.2"/>
    <row r="947979" s="12" customFormat="1" x14ac:dyDescent="0.2"/>
    <row r="947980" s="12" customFormat="1" x14ac:dyDescent="0.2"/>
    <row r="947981" s="12" customFormat="1" x14ac:dyDescent="0.2"/>
    <row r="947982" s="12" customFormat="1" x14ac:dyDescent="0.2"/>
    <row r="947983" s="12" customFormat="1" x14ac:dyDescent="0.2"/>
    <row r="947984" s="12" customFormat="1" x14ac:dyDescent="0.2"/>
    <row r="947985" s="12" customFormat="1" x14ac:dyDescent="0.2"/>
    <row r="947986" s="12" customFormat="1" x14ac:dyDescent="0.2"/>
    <row r="947987" s="12" customFormat="1" x14ac:dyDescent="0.2"/>
    <row r="947988" s="12" customFormat="1" x14ac:dyDescent="0.2"/>
    <row r="947989" s="12" customFormat="1" x14ac:dyDescent="0.2"/>
    <row r="947990" s="12" customFormat="1" x14ac:dyDescent="0.2"/>
    <row r="947991" s="12" customFormat="1" x14ac:dyDescent="0.2"/>
    <row r="947992" s="12" customFormat="1" x14ac:dyDescent="0.2"/>
    <row r="947993" s="12" customFormat="1" x14ac:dyDescent="0.2"/>
    <row r="947994" s="12" customFormat="1" x14ac:dyDescent="0.2"/>
    <row r="947995" s="12" customFormat="1" x14ac:dyDescent="0.2"/>
    <row r="947996" s="12" customFormat="1" x14ac:dyDescent="0.2"/>
    <row r="947997" s="12" customFormat="1" x14ac:dyDescent="0.2"/>
    <row r="947998" s="12" customFormat="1" x14ac:dyDescent="0.2"/>
    <row r="947999" s="12" customFormat="1" x14ac:dyDescent="0.2"/>
    <row r="948000" s="12" customFormat="1" x14ac:dyDescent="0.2"/>
    <row r="948001" s="12" customFormat="1" x14ac:dyDescent="0.2"/>
    <row r="948002" s="12" customFormat="1" x14ac:dyDescent="0.2"/>
    <row r="948003" s="12" customFormat="1" x14ac:dyDescent="0.2"/>
    <row r="948004" s="12" customFormat="1" x14ac:dyDescent="0.2"/>
    <row r="948005" s="12" customFormat="1" x14ac:dyDescent="0.2"/>
    <row r="948006" s="12" customFormat="1" x14ac:dyDescent="0.2"/>
    <row r="948007" s="12" customFormat="1" x14ac:dyDescent="0.2"/>
    <row r="948008" s="12" customFormat="1" x14ac:dyDescent="0.2"/>
    <row r="948009" s="12" customFormat="1" x14ac:dyDescent="0.2"/>
    <row r="948010" s="12" customFormat="1" x14ac:dyDescent="0.2"/>
    <row r="948011" s="12" customFormat="1" x14ac:dyDescent="0.2"/>
    <row r="948012" s="12" customFormat="1" x14ac:dyDescent="0.2"/>
    <row r="948013" s="12" customFormat="1" x14ac:dyDescent="0.2"/>
    <row r="948014" s="12" customFormat="1" x14ac:dyDescent="0.2"/>
    <row r="948015" s="12" customFormat="1" x14ac:dyDescent="0.2"/>
    <row r="948016" s="12" customFormat="1" x14ac:dyDescent="0.2"/>
    <row r="948017" s="12" customFormat="1" x14ac:dyDescent="0.2"/>
    <row r="948018" s="12" customFormat="1" x14ac:dyDescent="0.2"/>
    <row r="948019" s="12" customFormat="1" x14ac:dyDescent="0.2"/>
    <row r="948020" s="12" customFormat="1" x14ac:dyDescent="0.2"/>
    <row r="948021" s="12" customFormat="1" x14ac:dyDescent="0.2"/>
    <row r="948022" s="12" customFormat="1" x14ac:dyDescent="0.2"/>
    <row r="948023" s="12" customFormat="1" x14ac:dyDescent="0.2"/>
    <row r="948024" s="12" customFormat="1" x14ac:dyDescent="0.2"/>
    <row r="948025" s="12" customFormat="1" x14ac:dyDescent="0.2"/>
    <row r="948026" s="12" customFormat="1" x14ac:dyDescent="0.2"/>
    <row r="948027" s="12" customFormat="1" x14ac:dyDescent="0.2"/>
    <row r="948028" s="12" customFormat="1" x14ac:dyDescent="0.2"/>
    <row r="948029" s="12" customFormat="1" x14ac:dyDescent="0.2"/>
    <row r="948030" s="12" customFormat="1" x14ac:dyDescent="0.2"/>
    <row r="948031" s="12" customFormat="1" x14ac:dyDescent="0.2"/>
    <row r="948032" s="12" customFormat="1" x14ac:dyDescent="0.2"/>
    <row r="948033" s="12" customFormat="1" x14ac:dyDescent="0.2"/>
    <row r="948034" s="12" customFormat="1" x14ac:dyDescent="0.2"/>
    <row r="948035" s="12" customFormat="1" x14ac:dyDescent="0.2"/>
    <row r="948036" s="12" customFormat="1" x14ac:dyDescent="0.2"/>
    <row r="948037" s="12" customFormat="1" x14ac:dyDescent="0.2"/>
    <row r="948038" s="12" customFormat="1" x14ac:dyDescent="0.2"/>
    <row r="948039" s="12" customFormat="1" x14ac:dyDescent="0.2"/>
    <row r="948040" s="12" customFormat="1" x14ac:dyDescent="0.2"/>
    <row r="948041" s="12" customFormat="1" x14ac:dyDescent="0.2"/>
    <row r="948042" s="12" customFormat="1" x14ac:dyDescent="0.2"/>
    <row r="948043" s="12" customFormat="1" x14ac:dyDescent="0.2"/>
    <row r="948044" s="12" customFormat="1" x14ac:dyDescent="0.2"/>
    <row r="948045" s="12" customFormat="1" x14ac:dyDescent="0.2"/>
    <row r="948046" s="12" customFormat="1" x14ac:dyDescent="0.2"/>
    <row r="948047" s="12" customFormat="1" x14ac:dyDescent="0.2"/>
    <row r="948048" s="12" customFormat="1" x14ac:dyDescent="0.2"/>
    <row r="948049" s="12" customFormat="1" x14ac:dyDescent="0.2"/>
    <row r="948050" s="12" customFormat="1" x14ac:dyDescent="0.2"/>
    <row r="948051" s="12" customFormat="1" x14ac:dyDescent="0.2"/>
    <row r="948052" s="12" customFormat="1" x14ac:dyDescent="0.2"/>
    <row r="948053" s="12" customFormat="1" x14ac:dyDescent="0.2"/>
    <row r="948054" s="12" customFormat="1" x14ac:dyDescent="0.2"/>
    <row r="948055" s="12" customFormat="1" x14ac:dyDescent="0.2"/>
    <row r="948056" s="12" customFormat="1" x14ac:dyDescent="0.2"/>
    <row r="948057" s="12" customFormat="1" x14ac:dyDescent="0.2"/>
    <row r="948058" s="12" customFormat="1" x14ac:dyDescent="0.2"/>
    <row r="948059" s="12" customFormat="1" x14ac:dyDescent="0.2"/>
    <row r="948060" s="12" customFormat="1" x14ac:dyDescent="0.2"/>
    <row r="948061" s="12" customFormat="1" x14ac:dyDescent="0.2"/>
    <row r="948062" s="12" customFormat="1" x14ac:dyDescent="0.2"/>
    <row r="948063" s="12" customFormat="1" x14ac:dyDescent="0.2"/>
    <row r="948064" s="12" customFormat="1" x14ac:dyDescent="0.2"/>
    <row r="948065" s="12" customFormat="1" x14ac:dyDescent="0.2"/>
    <row r="948066" s="12" customFormat="1" x14ac:dyDescent="0.2"/>
    <row r="948067" s="12" customFormat="1" x14ac:dyDescent="0.2"/>
    <row r="948068" s="12" customFormat="1" x14ac:dyDescent="0.2"/>
    <row r="948069" s="12" customFormat="1" x14ac:dyDescent="0.2"/>
    <row r="948070" s="12" customFormat="1" x14ac:dyDescent="0.2"/>
    <row r="948071" s="12" customFormat="1" x14ac:dyDescent="0.2"/>
    <row r="948072" s="12" customFormat="1" x14ac:dyDescent="0.2"/>
    <row r="948073" s="12" customFormat="1" x14ac:dyDescent="0.2"/>
    <row r="948074" s="12" customFormat="1" x14ac:dyDescent="0.2"/>
    <row r="948075" s="12" customFormat="1" x14ac:dyDescent="0.2"/>
    <row r="948076" s="12" customFormat="1" x14ac:dyDescent="0.2"/>
    <row r="948077" s="12" customFormat="1" x14ac:dyDescent="0.2"/>
    <row r="948078" s="12" customFormat="1" x14ac:dyDescent="0.2"/>
    <row r="948079" s="12" customFormat="1" x14ac:dyDescent="0.2"/>
    <row r="948080" s="12" customFormat="1" x14ac:dyDescent="0.2"/>
    <row r="948081" s="12" customFormat="1" x14ac:dyDescent="0.2"/>
    <row r="948082" s="12" customFormat="1" x14ac:dyDescent="0.2"/>
    <row r="948083" s="12" customFormat="1" x14ac:dyDescent="0.2"/>
    <row r="948084" s="12" customFormat="1" x14ac:dyDescent="0.2"/>
    <row r="948085" s="12" customFormat="1" x14ac:dyDescent="0.2"/>
    <row r="948086" s="12" customFormat="1" x14ac:dyDescent="0.2"/>
    <row r="948087" s="12" customFormat="1" x14ac:dyDescent="0.2"/>
    <row r="948088" s="12" customFormat="1" x14ac:dyDescent="0.2"/>
    <row r="948089" s="12" customFormat="1" x14ac:dyDescent="0.2"/>
    <row r="948090" s="12" customFormat="1" x14ac:dyDescent="0.2"/>
    <row r="948091" s="12" customFormat="1" x14ac:dyDescent="0.2"/>
    <row r="948092" s="12" customFormat="1" x14ac:dyDescent="0.2"/>
    <row r="948093" s="12" customFormat="1" x14ac:dyDescent="0.2"/>
    <row r="948094" s="12" customFormat="1" x14ac:dyDescent="0.2"/>
    <row r="948095" s="12" customFormat="1" x14ac:dyDescent="0.2"/>
    <row r="948096" s="12" customFormat="1" x14ac:dyDescent="0.2"/>
    <row r="948097" s="12" customFormat="1" x14ac:dyDescent="0.2"/>
    <row r="948098" s="12" customFormat="1" x14ac:dyDescent="0.2"/>
    <row r="948099" s="12" customFormat="1" x14ac:dyDescent="0.2"/>
    <row r="948100" s="12" customFormat="1" x14ac:dyDescent="0.2"/>
    <row r="948101" s="12" customFormat="1" x14ac:dyDescent="0.2"/>
    <row r="948102" s="12" customFormat="1" x14ac:dyDescent="0.2"/>
    <row r="948103" s="12" customFormat="1" x14ac:dyDescent="0.2"/>
    <row r="948104" s="12" customFormat="1" x14ac:dyDescent="0.2"/>
    <row r="948105" s="12" customFormat="1" x14ac:dyDescent="0.2"/>
    <row r="948106" s="12" customFormat="1" x14ac:dyDescent="0.2"/>
    <row r="948107" s="12" customFormat="1" x14ac:dyDescent="0.2"/>
    <row r="948108" s="12" customFormat="1" x14ac:dyDescent="0.2"/>
    <row r="948109" s="12" customFormat="1" x14ac:dyDescent="0.2"/>
    <row r="948110" s="12" customFormat="1" x14ac:dyDescent="0.2"/>
    <row r="948111" s="12" customFormat="1" x14ac:dyDescent="0.2"/>
    <row r="948112" s="12" customFormat="1" x14ac:dyDescent="0.2"/>
    <row r="948113" s="12" customFormat="1" x14ac:dyDescent="0.2"/>
    <row r="948114" s="12" customFormat="1" x14ac:dyDescent="0.2"/>
    <row r="948115" s="12" customFormat="1" x14ac:dyDescent="0.2"/>
    <row r="948116" s="12" customFormat="1" x14ac:dyDescent="0.2"/>
    <row r="948117" s="12" customFormat="1" x14ac:dyDescent="0.2"/>
    <row r="948118" s="12" customFormat="1" x14ac:dyDescent="0.2"/>
    <row r="948119" s="12" customFormat="1" x14ac:dyDescent="0.2"/>
    <row r="948120" s="12" customFormat="1" x14ac:dyDescent="0.2"/>
    <row r="948121" s="12" customFormat="1" x14ac:dyDescent="0.2"/>
    <row r="948122" s="12" customFormat="1" x14ac:dyDescent="0.2"/>
    <row r="948123" s="12" customFormat="1" x14ac:dyDescent="0.2"/>
    <row r="948124" s="12" customFormat="1" x14ac:dyDescent="0.2"/>
    <row r="948125" s="12" customFormat="1" x14ac:dyDescent="0.2"/>
    <row r="948126" s="12" customFormat="1" x14ac:dyDescent="0.2"/>
    <row r="948127" s="12" customFormat="1" x14ac:dyDescent="0.2"/>
    <row r="948128" s="12" customFormat="1" x14ac:dyDescent="0.2"/>
    <row r="948129" s="12" customFormat="1" x14ac:dyDescent="0.2"/>
    <row r="948130" s="12" customFormat="1" x14ac:dyDescent="0.2"/>
    <row r="948131" s="12" customFormat="1" x14ac:dyDescent="0.2"/>
    <row r="948132" s="12" customFormat="1" x14ac:dyDescent="0.2"/>
    <row r="948133" s="12" customFormat="1" x14ac:dyDescent="0.2"/>
    <row r="948134" s="12" customFormat="1" x14ac:dyDescent="0.2"/>
    <row r="948135" s="12" customFormat="1" x14ac:dyDescent="0.2"/>
    <row r="948136" s="12" customFormat="1" x14ac:dyDescent="0.2"/>
    <row r="948137" s="12" customFormat="1" x14ac:dyDescent="0.2"/>
    <row r="948138" s="12" customFormat="1" x14ac:dyDescent="0.2"/>
    <row r="948139" s="12" customFormat="1" x14ac:dyDescent="0.2"/>
    <row r="948140" s="12" customFormat="1" x14ac:dyDescent="0.2"/>
    <row r="948141" s="12" customFormat="1" x14ac:dyDescent="0.2"/>
    <row r="948142" s="12" customFormat="1" x14ac:dyDescent="0.2"/>
    <row r="948143" s="12" customFormat="1" x14ac:dyDescent="0.2"/>
    <row r="948144" s="12" customFormat="1" x14ac:dyDescent="0.2"/>
    <row r="948145" s="12" customFormat="1" x14ac:dyDescent="0.2"/>
    <row r="948146" s="12" customFormat="1" x14ac:dyDescent="0.2"/>
    <row r="948147" s="12" customFormat="1" x14ac:dyDescent="0.2"/>
    <row r="948148" s="12" customFormat="1" x14ac:dyDescent="0.2"/>
    <row r="948149" s="12" customFormat="1" x14ac:dyDescent="0.2"/>
    <row r="948150" s="12" customFormat="1" x14ac:dyDescent="0.2"/>
    <row r="948151" s="12" customFormat="1" x14ac:dyDescent="0.2"/>
    <row r="948152" s="12" customFormat="1" x14ac:dyDescent="0.2"/>
    <row r="948153" s="12" customFormat="1" x14ac:dyDescent="0.2"/>
    <row r="948154" s="12" customFormat="1" x14ac:dyDescent="0.2"/>
    <row r="948155" s="12" customFormat="1" x14ac:dyDescent="0.2"/>
    <row r="948156" s="12" customFormat="1" x14ac:dyDescent="0.2"/>
    <row r="948157" s="12" customFormat="1" x14ac:dyDescent="0.2"/>
    <row r="948158" s="12" customFormat="1" x14ac:dyDescent="0.2"/>
    <row r="948159" s="12" customFormat="1" x14ac:dyDescent="0.2"/>
    <row r="948160" s="12" customFormat="1" x14ac:dyDescent="0.2"/>
    <row r="948161" s="12" customFormat="1" x14ac:dyDescent="0.2"/>
    <row r="948162" s="12" customFormat="1" x14ac:dyDescent="0.2"/>
    <row r="948163" s="12" customFormat="1" x14ac:dyDescent="0.2"/>
    <row r="948164" s="12" customFormat="1" x14ac:dyDescent="0.2"/>
    <row r="948165" s="12" customFormat="1" x14ac:dyDescent="0.2"/>
    <row r="948166" s="12" customFormat="1" x14ac:dyDescent="0.2"/>
    <row r="948167" s="12" customFormat="1" x14ac:dyDescent="0.2"/>
    <row r="948168" s="12" customFormat="1" x14ac:dyDescent="0.2"/>
    <row r="948169" s="12" customFormat="1" x14ac:dyDescent="0.2"/>
    <row r="948170" s="12" customFormat="1" x14ac:dyDescent="0.2"/>
    <row r="948171" s="12" customFormat="1" x14ac:dyDescent="0.2"/>
    <row r="948172" s="12" customFormat="1" x14ac:dyDescent="0.2"/>
    <row r="948173" s="12" customFormat="1" x14ac:dyDescent="0.2"/>
    <row r="948174" s="12" customFormat="1" x14ac:dyDescent="0.2"/>
    <row r="948175" s="12" customFormat="1" x14ac:dyDescent="0.2"/>
    <row r="948176" s="12" customFormat="1" x14ac:dyDescent="0.2"/>
    <row r="948177" s="12" customFormat="1" x14ac:dyDescent="0.2"/>
    <row r="948178" s="12" customFormat="1" x14ac:dyDescent="0.2"/>
    <row r="948179" s="12" customFormat="1" x14ac:dyDescent="0.2"/>
    <row r="948180" s="12" customFormat="1" x14ac:dyDescent="0.2"/>
    <row r="948181" s="12" customFormat="1" x14ac:dyDescent="0.2"/>
    <row r="948182" s="12" customFormat="1" x14ac:dyDescent="0.2"/>
    <row r="948183" s="12" customFormat="1" x14ac:dyDescent="0.2"/>
    <row r="948184" s="12" customFormat="1" x14ac:dyDescent="0.2"/>
    <row r="948185" s="12" customFormat="1" x14ac:dyDescent="0.2"/>
    <row r="948186" s="12" customFormat="1" x14ac:dyDescent="0.2"/>
    <row r="948187" s="12" customFormat="1" x14ac:dyDescent="0.2"/>
    <row r="948188" s="12" customFormat="1" x14ac:dyDescent="0.2"/>
    <row r="948189" s="12" customFormat="1" x14ac:dyDescent="0.2"/>
    <row r="948190" s="12" customFormat="1" x14ac:dyDescent="0.2"/>
    <row r="948191" s="12" customFormat="1" x14ac:dyDescent="0.2"/>
    <row r="948192" s="12" customFormat="1" x14ac:dyDescent="0.2"/>
    <row r="948193" s="12" customFormat="1" x14ac:dyDescent="0.2"/>
    <row r="948194" s="12" customFormat="1" x14ac:dyDescent="0.2"/>
    <row r="948195" s="12" customFormat="1" x14ac:dyDescent="0.2"/>
    <row r="948196" s="12" customFormat="1" x14ac:dyDescent="0.2"/>
    <row r="948197" s="12" customFormat="1" x14ac:dyDescent="0.2"/>
    <row r="948198" s="12" customFormat="1" x14ac:dyDescent="0.2"/>
    <row r="948199" s="12" customFormat="1" x14ac:dyDescent="0.2"/>
    <row r="948200" s="12" customFormat="1" x14ac:dyDescent="0.2"/>
    <row r="948201" s="12" customFormat="1" x14ac:dyDescent="0.2"/>
    <row r="948202" s="12" customFormat="1" x14ac:dyDescent="0.2"/>
    <row r="948203" s="12" customFormat="1" x14ac:dyDescent="0.2"/>
    <row r="948204" s="12" customFormat="1" x14ac:dyDescent="0.2"/>
    <row r="948205" s="12" customFormat="1" x14ac:dyDescent="0.2"/>
    <row r="948206" s="12" customFormat="1" x14ac:dyDescent="0.2"/>
    <row r="948207" s="12" customFormat="1" x14ac:dyDescent="0.2"/>
    <row r="948208" s="12" customFormat="1" x14ac:dyDescent="0.2"/>
    <row r="948209" s="12" customFormat="1" x14ac:dyDescent="0.2"/>
    <row r="948210" s="12" customFormat="1" x14ac:dyDescent="0.2"/>
    <row r="948211" s="12" customFormat="1" x14ac:dyDescent="0.2"/>
    <row r="948212" s="12" customFormat="1" x14ac:dyDescent="0.2"/>
    <row r="948213" s="12" customFormat="1" x14ac:dyDescent="0.2"/>
    <row r="948214" s="12" customFormat="1" x14ac:dyDescent="0.2"/>
    <row r="948215" s="12" customFormat="1" x14ac:dyDescent="0.2"/>
    <row r="948216" s="12" customFormat="1" x14ac:dyDescent="0.2"/>
    <row r="948217" s="12" customFormat="1" x14ac:dyDescent="0.2"/>
    <row r="948218" s="12" customFormat="1" x14ac:dyDescent="0.2"/>
    <row r="948219" s="12" customFormat="1" x14ac:dyDescent="0.2"/>
    <row r="948220" s="12" customFormat="1" x14ac:dyDescent="0.2"/>
    <row r="948221" s="12" customFormat="1" x14ac:dyDescent="0.2"/>
    <row r="948222" s="12" customFormat="1" x14ac:dyDescent="0.2"/>
    <row r="948223" s="12" customFormat="1" x14ac:dyDescent="0.2"/>
    <row r="948224" s="12" customFormat="1" x14ac:dyDescent="0.2"/>
    <row r="948225" s="12" customFormat="1" x14ac:dyDescent="0.2"/>
    <row r="948226" s="12" customFormat="1" x14ac:dyDescent="0.2"/>
    <row r="948227" s="12" customFormat="1" x14ac:dyDescent="0.2"/>
    <row r="948228" s="12" customFormat="1" x14ac:dyDescent="0.2"/>
    <row r="948229" s="12" customFormat="1" x14ac:dyDescent="0.2"/>
    <row r="948230" s="12" customFormat="1" x14ac:dyDescent="0.2"/>
    <row r="948231" s="12" customFormat="1" x14ac:dyDescent="0.2"/>
    <row r="948232" s="12" customFormat="1" x14ac:dyDescent="0.2"/>
    <row r="948233" s="12" customFormat="1" x14ac:dyDescent="0.2"/>
    <row r="948234" s="12" customFormat="1" x14ac:dyDescent="0.2"/>
    <row r="948235" s="12" customFormat="1" x14ac:dyDescent="0.2"/>
    <row r="948236" s="12" customFormat="1" x14ac:dyDescent="0.2"/>
    <row r="948237" s="12" customFormat="1" x14ac:dyDescent="0.2"/>
    <row r="948238" s="12" customFormat="1" x14ac:dyDescent="0.2"/>
    <row r="948239" s="12" customFormat="1" x14ac:dyDescent="0.2"/>
    <row r="948240" s="12" customFormat="1" x14ac:dyDescent="0.2"/>
    <row r="948241" s="12" customFormat="1" x14ac:dyDescent="0.2"/>
    <row r="948242" s="12" customFormat="1" x14ac:dyDescent="0.2"/>
    <row r="948243" s="12" customFormat="1" x14ac:dyDescent="0.2"/>
    <row r="948244" s="12" customFormat="1" x14ac:dyDescent="0.2"/>
    <row r="948245" s="12" customFormat="1" x14ac:dyDescent="0.2"/>
    <row r="948246" s="12" customFormat="1" x14ac:dyDescent="0.2"/>
    <row r="948247" s="12" customFormat="1" x14ac:dyDescent="0.2"/>
    <row r="948248" s="12" customFormat="1" x14ac:dyDescent="0.2"/>
    <row r="948249" s="12" customFormat="1" x14ac:dyDescent="0.2"/>
    <row r="948250" s="12" customFormat="1" x14ac:dyDescent="0.2"/>
    <row r="948251" s="12" customFormat="1" x14ac:dyDescent="0.2"/>
    <row r="948252" s="12" customFormat="1" x14ac:dyDescent="0.2"/>
    <row r="948253" s="12" customFormat="1" x14ac:dyDescent="0.2"/>
    <row r="948254" s="12" customFormat="1" x14ac:dyDescent="0.2"/>
    <row r="948255" s="12" customFormat="1" x14ac:dyDescent="0.2"/>
    <row r="948256" s="12" customFormat="1" x14ac:dyDescent="0.2"/>
    <row r="948257" s="12" customFormat="1" x14ac:dyDescent="0.2"/>
    <row r="948258" s="12" customFormat="1" x14ac:dyDescent="0.2"/>
    <row r="948259" s="12" customFormat="1" x14ac:dyDescent="0.2"/>
    <row r="948260" s="12" customFormat="1" x14ac:dyDescent="0.2"/>
    <row r="948261" s="12" customFormat="1" x14ac:dyDescent="0.2"/>
    <row r="948262" s="12" customFormat="1" x14ac:dyDescent="0.2"/>
    <row r="948263" s="12" customFormat="1" x14ac:dyDescent="0.2"/>
    <row r="948264" s="12" customFormat="1" x14ac:dyDescent="0.2"/>
    <row r="948265" s="12" customFormat="1" x14ac:dyDescent="0.2"/>
    <row r="948266" s="12" customFormat="1" x14ac:dyDescent="0.2"/>
    <row r="948267" s="12" customFormat="1" x14ac:dyDescent="0.2"/>
    <row r="948268" s="12" customFormat="1" x14ac:dyDescent="0.2"/>
    <row r="948269" s="12" customFormat="1" x14ac:dyDescent="0.2"/>
    <row r="948270" s="12" customFormat="1" x14ac:dyDescent="0.2"/>
    <row r="948271" s="12" customFormat="1" x14ac:dyDescent="0.2"/>
    <row r="948272" s="12" customFormat="1" x14ac:dyDescent="0.2"/>
    <row r="948273" s="12" customFormat="1" x14ac:dyDescent="0.2"/>
    <row r="948274" s="12" customFormat="1" x14ac:dyDescent="0.2"/>
    <row r="948275" s="12" customFormat="1" x14ac:dyDescent="0.2"/>
    <row r="948276" s="12" customFormat="1" x14ac:dyDescent="0.2"/>
    <row r="948277" s="12" customFormat="1" x14ac:dyDescent="0.2"/>
    <row r="948278" s="12" customFormat="1" x14ac:dyDescent="0.2"/>
    <row r="948279" s="12" customFormat="1" x14ac:dyDescent="0.2"/>
    <row r="948280" s="12" customFormat="1" x14ac:dyDescent="0.2"/>
    <row r="948281" s="12" customFormat="1" x14ac:dyDescent="0.2"/>
    <row r="948282" s="12" customFormat="1" x14ac:dyDescent="0.2"/>
    <row r="948283" s="12" customFormat="1" x14ac:dyDescent="0.2"/>
    <row r="948284" s="12" customFormat="1" x14ac:dyDescent="0.2"/>
    <row r="948285" s="12" customFormat="1" x14ac:dyDescent="0.2"/>
    <row r="948286" s="12" customFormat="1" x14ac:dyDescent="0.2"/>
    <row r="948287" s="12" customFormat="1" x14ac:dyDescent="0.2"/>
    <row r="948288" s="12" customFormat="1" x14ac:dyDescent="0.2"/>
    <row r="948289" s="12" customFormat="1" x14ac:dyDescent="0.2"/>
    <row r="948290" s="12" customFormat="1" x14ac:dyDescent="0.2"/>
    <row r="948291" s="12" customFormat="1" x14ac:dyDescent="0.2"/>
    <row r="948292" s="12" customFormat="1" x14ac:dyDescent="0.2"/>
    <row r="948293" s="12" customFormat="1" x14ac:dyDescent="0.2"/>
    <row r="948294" s="12" customFormat="1" x14ac:dyDescent="0.2"/>
    <row r="948295" s="12" customFormat="1" x14ac:dyDescent="0.2"/>
    <row r="948296" s="12" customFormat="1" x14ac:dyDescent="0.2"/>
    <row r="948297" s="12" customFormat="1" x14ac:dyDescent="0.2"/>
    <row r="948298" s="12" customFormat="1" x14ac:dyDescent="0.2"/>
    <row r="948299" s="12" customFormat="1" x14ac:dyDescent="0.2"/>
    <row r="948300" s="12" customFormat="1" x14ac:dyDescent="0.2"/>
    <row r="948301" s="12" customFormat="1" x14ac:dyDescent="0.2"/>
    <row r="948302" s="12" customFormat="1" x14ac:dyDescent="0.2"/>
    <row r="948303" s="12" customFormat="1" x14ac:dyDescent="0.2"/>
    <row r="948304" s="12" customFormat="1" x14ac:dyDescent="0.2"/>
    <row r="948305" s="12" customFormat="1" x14ac:dyDescent="0.2"/>
    <row r="948306" s="12" customFormat="1" x14ac:dyDescent="0.2"/>
    <row r="948307" s="12" customFormat="1" x14ac:dyDescent="0.2"/>
    <row r="948308" s="12" customFormat="1" x14ac:dyDescent="0.2"/>
    <row r="948309" s="12" customFormat="1" x14ac:dyDescent="0.2"/>
    <row r="948310" s="12" customFormat="1" x14ac:dyDescent="0.2"/>
    <row r="948311" s="12" customFormat="1" x14ac:dyDescent="0.2"/>
    <row r="948312" s="12" customFormat="1" x14ac:dyDescent="0.2"/>
    <row r="948313" s="12" customFormat="1" x14ac:dyDescent="0.2"/>
    <row r="948314" s="12" customFormat="1" x14ac:dyDescent="0.2"/>
    <row r="948315" s="12" customFormat="1" x14ac:dyDescent="0.2"/>
    <row r="948316" s="12" customFormat="1" x14ac:dyDescent="0.2"/>
    <row r="948317" s="12" customFormat="1" x14ac:dyDescent="0.2"/>
    <row r="948318" s="12" customFormat="1" x14ac:dyDescent="0.2"/>
    <row r="948319" s="12" customFormat="1" x14ac:dyDescent="0.2"/>
    <row r="948320" s="12" customFormat="1" x14ac:dyDescent="0.2"/>
    <row r="948321" s="12" customFormat="1" x14ac:dyDescent="0.2"/>
    <row r="948322" s="12" customFormat="1" x14ac:dyDescent="0.2"/>
    <row r="948323" s="12" customFormat="1" x14ac:dyDescent="0.2"/>
    <row r="948324" s="12" customFormat="1" x14ac:dyDescent="0.2"/>
    <row r="948325" s="12" customFormat="1" x14ac:dyDescent="0.2"/>
    <row r="948326" s="12" customFormat="1" x14ac:dyDescent="0.2"/>
    <row r="948327" s="12" customFormat="1" x14ac:dyDescent="0.2"/>
    <row r="948328" s="12" customFormat="1" x14ac:dyDescent="0.2"/>
    <row r="948329" s="12" customFormat="1" x14ac:dyDescent="0.2"/>
    <row r="948330" s="12" customFormat="1" x14ac:dyDescent="0.2"/>
    <row r="948331" s="12" customFormat="1" x14ac:dyDescent="0.2"/>
    <row r="948332" s="12" customFormat="1" x14ac:dyDescent="0.2"/>
    <row r="948333" s="12" customFormat="1" x14ac:dyDescent="0.2"/>
    <row r="948334" s="12" customFormat="1" x14ac:dyDescent="0.2"/>
    <row r="948335" s="12" customFormat="1" x14ac:dyDescent="0.2"/>
    <row r="948336" s="12" customFormat="1" x14ac:dyDescent="0.2"/>
    <row r="948337" s="12" customFormat="1" x14ac:dyDescent="0.2"/>
    <row r="948338" s="12" customFormat="1" x14ac:dyDescent="0.2"/>
    <row r="948339" s="12" customFormat="1" x14ac:dyDescent="0.2"/>
    <row r="948340" s="12" customFormat="1" x14ac:dyDescent="0.2"/>
    <row r="948341" s="12" customFormat="1" x14ac:dyDescent="0.2"/>
    <row r="948342" s="12" customFormat="1" x14ac:dyDescent="0.2"/>
    <row r="948343" s="12" customFormat="1" x14ac:dyDescent="0.2"/>
    <row r="948344" s="12" customFormat="1" x14ac:dyDescent="0.2"/>
    <row r="948345" s="12" customFormat="1" x14ac:dyDescent="0.2"/>
    <row r="948346" s="12" customFormat="1" x14ac:dyDescent="0.2"/>
    <row r="948347" s="12" customFormat="1" x14ac:dyDescent="0.2"/>
    <row r="948348" s="12" customFormat="1" x14ac:dyDescent="0.2"/>
    <row r="948349" s="12" customFormat="1" x14ac:dyDescent="0.2"/>
    <row r="948350" s="12" customFormat="1" x14ac:dyDescent="0.2"/>
    <row r="948351" s="12" customFormat="1" x14ac:dyDescent="0.2"/>
    <row r="948352" s="12" customFormat="1" x14ac:dyDescent="0.2"/>
    <row r="948353" s="12" customFormat="1" x14ac:dyDescent="0.2"/>
    <row r="948354" s="12" customFormat="1" x14ac:dyDescent="0.2"/>
    <row r="948355" s="12" customFormat="1" x14ac:dyDescent="0.2"/>
    <row r="948356" s="12" customFormat="1" x14ac:dyDescent="0.2"/>
    <row r="948357" s="12" customFormat="1" x14ac:dyDescent="0.2"/>
    <row r="948358" s="12" customFormat="1" x14ac:dyDescent="0.2"/>
    <row r="948359" s="12" customFormat="1" x14ac:dyDescent="0.2"/>
    <row r="948360" s="12" customFormat="1" x14ac:dyDescent="0.2"/>
    <row r="948361" s="12" customFormat="1" x14ac:dyDescent="0.2"/>
    <row r="948362" s="12" customFormat="1" x14ac:dyDescent="0.2"/>
    <row r="948363" s="12" customFormat="1" x14ac:dyDescent="0.2"/>
    <row r="948364" s="12" customFormat="1" x14ac:dyDescent="0.2"/>
    <row r="948365" s="12" customFormat="1" x14ac:dyDescent="0.2"/>
    <row r="948366" s="12" customFormat="1" x14ac:dyDescent="0.2"/>
    <row r="948367" s="12" customFormat="1" x14ac:dyDescent="0.2"/>
    <row r="948368" s="12" customFormat="1" x14ac:dyDescent="0.2"/>
    <row r="948369" s="12" customFormat="1" x14ac:dyDescent="0.2"/>
    <row r="948370" s="12" customFormat="1" x14ac:dyDescent="0.2"/>
    <row r="948371" s="12" customFormat="1" x14ac:dyDescent="0.2"/>
    <row r="948372" s="12" customFormat="1" x14ac:dyDescent="0.2"/>
    <row r="948373" s="12" customFormat="1" x14ac:dyDescent="0.2"/>
    <row r="948374" s="12" customFormat="1" x14ac:dyDescent="0.2"/>
    <row r="948375" s="12" customFormat="1" x14ac:dyDescent="0.2"/>
    <row r="948376" s="12" customFormat="1" x14ac:dyDescent="0.2"/>
    <row r="948377" s="12" customFormat="1" x14ac:dyDescent="0.2"/>
    <row r="948378" s="12" customFormat="1" x14ac:dyDescent="0.2"/>
    <row r="948379" s="12" customFormat="1" x14ac:dyDescent="0.2"/>
    <row r="948380" s="12" customFormat="1" x14ac:dyDescent="0.2"/>
    <row r="948381" s="12" customFormat="1" x14ac:dyDescent="0.2"/>
    <row r="948382" s="12" customFormat="1" x14ac:dyDescent="0.2"/>
    <row r="948383" s="12" customFormat="1" x14ac:dyDescent="0.2"/>
    <row r="948384" s="12" customFormat="1" x14ac:dyDescent="0.2"/>
    <row r="948385" s="12" customFormat="1" x14ac:dyDescent="0.2"/>
    <row r="948386" s="12" customFormat="1" x14ac:dyDescent="0.2"/>
    <row r="948387" s="12" customFormat="1" x14ac:dyDescent="0.2"/>
    <row r="948388" s="12" customFormat="1" x14ac:dyDescent="0.2"/>
    <row r="948389" s="12" customFormat="1" x14ac:dyDescent="0.2"/>
    <row r="948390" s="12" customFormat="1" x14ac:dyDescent="0.2"/>
    <row r="948391" s="12" customFormat="1" x14ac:dyDescent="0.2"/>
    <row r="948392" s="12" customFormat="1" x14ac:dyDescent="0.2"/>
    <row r="948393" s="12" customFormat="1" x14ac:dyDescent="0.2"/>
    <row r="948394" s="12" customFormat="1" x14ac:dyDescent="0.2"/>
    <row r="948395" s="12" customFormat="1" x14ac:dyDescent="0.2"/>
    <row r="948396" s="12" customFormat="1" x14ac:dyDescent="0.2"/>
    <row r="948397" s="12" customFormat="1" x14ac:dyDescent="0.2"/>
    <row r="948398" s="12" customFormat="1" x14ac:dyDescent="0.2"/>
    <row r="948399" s="12" customFormat="1" x14ac:dyDescent="0.2"/>
    <row r="948400" s="12" customFormat="1" x14ac:dyDescent="0.2"/>
    <row r="948401" s="12" customFormat="1" x14ac:dyDescent="0.2"/>
    <row r="948402" s="12" customFormat="1" x14ac:dyDescent="0.2"/>
    <row r="948403" s="12" customFormat="1" x14ac:dyDescent="0.2"/>
    <row r="948404" s="12" customFormat="1" x14ac:dyDescent="0.2"/>
    <row r="948405" s="12" customFormat="1" x14ac:dyDescent="0.2"/>
    <row r="948406" s="12" customFormat="1" x14ac:dyDescent="0.2"/>
    <row r="948407" s="12" customFormat="1" x14ac:dyDescent="0.2"/>
    <row r="948408" s="12" customFormat="1" x14ac:dyDescent="0.2"/>
    <row r="948409" s="12" customFormat="1" x14ac:dyDescent="0.2"/>
    <row r="948410" s="12" customFormat="1" x14ac:dyDescent="0.2"/>
    <row r="948411" s="12" customFormat="1" x14ac:dyDescent="0.2"/>
    <row r="948412" s="12" customFormat="1" x14ac:dyDescent="0.2"/>
    <row r="948413" s="12" customFormat="1" x14ac:dyDescent="0.2"/>
    <row r="948414" s="12" customFormat="1" x14ac:dyDescent="0.2"/>
    <row r="948415" s="12" customFormat="1" x14ac:dyDescent="0.2"/>
    <row r="948416" s="12" customFormat="1" x14ac:dyDescent="0.2"/>
    <row r="948417" s="12" customFormat="1" x14ac:dyDescent="0.2"/>
    <row r="948418" s="12" customFormat="1" x14ac:dyDescent="0.2"/>
    <row r="948419" s="12" customFormat="1" x14ac:dyDescent="0.2"/>
    <row r="948420" s="12" customFormat="1" x14ac:dyDescent="0.2"/>
    <row r="948421" s="12" customFormat="1" x14ac:dyDescent="0.2"/>
    <row r="948422" s="12" customFormat="1" x14ac:dyDescent="0.2"/>
    <row r="948423" s="12" customFormat="1" x14ac:dyDescent="0.2"/>
    <row r="948424" s="12" customFormat="1" x14ac:dyDescent="0.2"/>
    <row r="948425" s="12" customFormat="1" x14ac:dyDescent="0.2"/>
    <row r="948426" s="12" customFormat="1" x14ac:dyDescent="0.2"/>
    <row r="948427" s="12" customFormat="1" x14ac:dyDescent="0.2"/>
    <row r="948428" s="12" customFormat="1" x14ac:dyDescent="0.2"/>
    <row r="948429" s="12" customFormat="1" x14ac:dyDescent="0.2"/>
    <row r="948430" s="12" customFormat="1" x14ac:dyDescent="0.2"/>
    <row r="948431" s="12" customFormat="1" x14ac:dyDescent="0.2"/>
    <row r="948432" s="12" customFormat="1" x14ac:dyDescent="0.2"/>
    <row r="948433" s="12" customFormat="1" x14ac:dyDescent="0.2"/>
    <row r="948434" s="12" customFormat="1" x14ac:dyDescent="0.2"/>
    <row r="948435" s="12" customFormat="1" x14ac:dyDescent="0.2"/>
    <row r="948436" s="12" customFormat="1" x14ac:dyDescent="0.2"/>
    <row r="948437" s="12" customFormat="1" x14ac:dyDescent="0.2"/>
    <row r="948438" s="12" customFormat="1" x14ac:dyDescent="0.2"/>
    <row r="948439" s="12" customFormat="1" x14ac:dyDescent="0.2"/>
    <row r="948440" s="12" customFormat="1" x14ac:dyDescent="0.2"/>
    <row r="948441" s="12" customFormat="1" x14ac:dyDescent="0.2"/>
    <row r="948442" s="12" customFormat="1" x14ac:dyDescent="0.2"/>
    <row r="948443" s="12" customFormat="1" x14ac:dyDescent="0.2"/>
    <row r="948444" s="12" customFormat="1" x14ac:dyDescent="0.2"/>
    <row r="948445" s="12" customFormat="1" x14ac:dyDescent="0.2"/>
    <row r="948446" s="12" customFormat="1" x14ac:dyDescent="0.2"/>
    <row r="948447" s="12" customFormat="1" x14ac:dyDescent="0.2"/>
    <row r="948448" s="12" customFormat="1" x14ac:dyDescent="0.2"/>
    <row r="948449" s="12" customFormat="1" x14ac:dyDescent="0.2"/>
    <row r="948450" s="12" customFormat="1" x14ac:dyDescent="0.2"/>
    <row r="948451" s="12" customFormat="1" x14ac:dyDescent="0.2"/>
    <row r="948452" s="12" customFormat="1" x14ac:dyDescent="0.2"/>
    <row r="948453" s="12" customFormat="1" x14ac:dyDescent="0.2"/>
    <row r="948454" s="12" customFormat="1" x14ac:dyDescent="0.2"/>
    <row r="948455" s="12" customFormat="1" x14ac:dyDescent="0.2"/>
    <row r="948456" s="12" customFormat="1" x14ac:dyDescent="0.2"/>
    <row r="948457" s="12" customFormat="1" x14ac:dyDescent="0.2"/>
    <row r="948458" s="12" customFormat="1" x14ac:dyDescent="0.2"/>
    <row r="948459" s="12" customFormat="1" x14ac:dyDescent="0.2"/>
    <row r="948460" s="12" customFormat="1" x14ac:dyDescent="0.2"/>
    <row r="948461" s="12" customFormat="1" x14ac:dyDescent="0.2"/>
    <row r="948462" s="12" customFormat="1" x14ac:dyDescent="0.2"/>
    <row r="948463" s="12" customFormat="1" x14ac:dyDescent="0.2"/>
    <row r="948464" s="12" customFormat="1" x14ac:dyDescent="0.2"/>
    <row r="948465" s="12" customFormat="1" x14ac:dyDescent="0.2"/>
    <row r="948466" s="12" customFormat="1" x14ac:dyDescent="0.2"/>
    <row r="948467" s="12" customFormat="1" x14ac:dyDescent="0.2"/>
    <row r="948468" s="12" customFormat="1" x14ac:dyDescent="0.2"/>
    <row r="948469" s="12" customFormat="1" x14ac:dyDescent="0.2"/>
    <row r="948470" s="12" customFormat="1" x14ac:dyDescent="0.2"/>
    <row r="948471" s="12" customFormat="1" x14ac:dyDescent="0.2"/>
    <row r="948472" s="12" customFormat="1" x14ac:dyDescent="0.2"/>
    <row r="948473" s="12" customFormat="1" x14ac:dyDescent="0.2"/>
    <row r="948474" s="12" customFormat="1" x14ac:dyDescent="0.2"/>
    <row r="948475" s="12" customFormat="1" x14ac:dyDescent="0.2"/>
    <row r="948476" s="12" customFormat="1" x14ac:dyDescent="0.2"/>
    <row r="948477" s="12" customFormat="1" x14ac:dyDescent="0.2"/>
    <row r="948478" s="12" customFormat="1" x14ac:dyDescent="0.2"/>
    <row r="948479" s="12" customFormat="1" x14ac:dyDescent="0.2"/>
    <row r="948480" s="12" customFormat="1" x14ac:dyDescent="0.2"/>
    <row r="948481" s="12" customFormat="1" x14ac:dyDescent="0.2"/>
    <row r="948482" s="12" customFormat="1" x14ac:dyDescent="0.2"/>
    <row r="948483" s="12" customFormat="1" x14ac:dyDescent="0.2"/>
    <row r="948484" s="12" customFormat="1" x14ac:dyDescent="0.2"/>
    <row r="948485" s="12" customFormat="1" x14ac:dyDescent="0.2"/>
    <row r="948486" s="12" customFormat="1" x14ac:dyDescent="0.2"/>
    <row r="948487" s="12" customFormat="1" x14ac:dyDescent="0.2"/>
    <row r="948488" s="12" customFormat="1" x14ac:dyDescent="0.2"/>
    <row r="948489" s="12" customFormat="1" x14ac:dyDescent="0.2"/>
    <row r="948490" s="12" customFormat="1" x14ac:dyDescent="0.2"/>
    <row r="948491" s="12" customFormat="1" x14ac:dyDescent="0.2"/>
    <row r="948492" s="12" customFormat="1" x14ac:dyDescent="0.2"/>
    <row r="948493" s="12" customFormat="1" x14ac:dyDescent="0.2"/>
    <row r="948494" s="12" customFormat="1" x14ac:dyDescent="0.2"/>
    <row r="948495" s="12" customFormat="1" x14ac:dyDescent="0.2"/>
    <row r="948496" s="12" customFormat="1" x14ac:dyDescent="0.2"/>
    <row r="948497" s="12" customFormat="1" x14ac:dyDescent="0.2"/>
    <row r="948498" s="12" customFormat="1" x14ac:dyDescent="0.2"/>
    <row r="948499" s="12" customFormat="1" x14ac:dyDescent="0.2"/>
    <row r="948500" s="12" customFormat="1" x14ac:dyDescent="0.2"/>
    <row r="948501" s="12" customFormat="1" x14ac:dyDescent="0.2"/>
    <row r="948502" s="12" customFormat="1" x14ac:dyDescent="0.2"/>
    <row r="948503" s="12" customFormat="1" x14ac:dyDescent="0.2"/>
    <row r="948504" s="12" customFormat="1" x14ac:dyDescent="0.2"/>
    <row r="948505" s="12" customFormat="1" x14ac:dyDescent="0.2"/>
    <row r="948506" s="12" customFormat="1" x14ac:dyDescent="0.2"/>
    <row r="948507" s="12" customFormat="1" x14ac:dyDescent="0.2"/>
    <row r="948508" s="12" customFormat="1" x14ac:dyDescent="0.2"/>
    <row r="948509" s="12" customFormat="1" x14ac:dyDescent="0.2"/>
    <row r="948510" s="12" customFormat="1" x14ac:dyDescent="0.2"/>
    <row r="948511" s="12" customFormat="1" x14ac:dyDescent="0.2"/>
    <row r="948512" s="12" customFormat="1" x14ac:dyDescent="0.2"/>
    <row r="948513" s="12" customFormat="1" x14ac:dyDescent="0.2"/>
    <row r="948514" s="12" customFormat="1" x14ac:dyDescent="0.2"/>
    <row r="948515" s="12" customFormat="1" x14ac:dyDescent="0.2"/>
    <row r="948516" s="12" customFormat="1" x14ac:dyDescent="0.2"/>
    <row r="948517" s="12" customFormat="1" x14ac:dyDescent="0.2"/>
    <row r="948518" s="12" customFormat="1" x14ac:dyDescent="0.2"/>
    <row r="948519" s="12" customFormat="1" x14ac:dyDescent="0.2"/>
    <row r="948520" s="12" customFormat="1" x14ac:dyDescent="0.2"/>
    <row r="948521" s="12" customFormat="1" x14ac:dyDescent="0.2"/>
    <row r="948522" s="12" customFormat="1" x14ac:dyDescent="0.2"/>
    <row r="948523" s="12" customFormat="1" x14ac:dyDescent="0.2"/>
    <row r="948524" s="12" customFormat="1" x14ac:dyDescent="0.2"/>
    <row r="948525" s="12" customFormat="1" x14ac:dyDescent="0.2"/>
    <row r="948526" s="12" customFormat="1" x14ac:dyDescent="0.2"/>
    <row r="948527" s="12" customFormat="1" x14ac:dyDescent="0.2"/>
    <row r="948528" s="12" customFormat="1" x14ac:dyDescent="0.2"/>
    <row r="948529" s="12" customFormat="1" x14ac:dyDescent="0.2"/>
    <row r="948530" s="12" customFormat="1" x14ac:dyDescent="0.2"/>
    <row r="948531" s="12" customFormat="1" x14ac:dyDescent="0.2"/>
    <row r="948532" s="12" customFormat="1" x14ac:dyDescent="0.2"/>
    <row r="948533" s="12" customFormat="1" x14ac:dyDescent="0.2"/>
    <row r="948534" s="12" customFormat="1" x14ac:dyDescent="0.2"/>
    <row r="948535" s="12" customFormat="1" x14ac:dyDescent="0.2"/>
    <row r="948536" s="12" customFormat="1" x14ac:dyDescent="0.2"/>
    <row r="948537" s="12" customFormat="1" x14ac:dyDescent="0.2"/>
    <row r="948538" s="12" customFormat="1" x14ac:dyDescent="0.2"/>
    <row r="948539" s="12" customFormat="1" x14ac:dyDescent="0.2"/>
    <row r="948540" s="12" customFormat="1" x14ac:dyDescent="0.2"/>
    <row r="948541" s="12" customFormat="1" x14ac:dyDescent="0.2"/>
    <row r="948542" s="12" customFormat="1" x14ac:dyDescent="0.2"/>
    <row r="948543" s="12" customFormat="1" x14ac:dyDescent="0.2"/>
    <row r="948544" s="12" customFormat="1" x14ac:dyDescent="0.2"/>
    <row r="948545" s="12" customFormat="1" x14ac:dyDescent="0.2"/>
    <row r="948546" s="12" customFormat="1" x14ac:dyDescent="0.2"/>
    <row r="948547" s="12" customFormat="1" x14ac:dyDescent="0.2"/>
    <row r="948548" s="12" customFormat="1" x14ac:dyDescent="0.2"/>
    <row r="948549" s="12" customFormat="1" x14ac:dyDescent="0.2"/>
    <row r="948550" s="12" customFormat="1" x14ac:dyDescent="0.2"/>
    <row r="948551" s="12" customFormat="1" x14ac:dyDescent="0.2"/>
    <row r="948552" s="12" customFormat="1" x14ac:dyDescent="0.2"/>
    <row r="948553" s="12" customFormat="1" x14ac:dyDescent="0.2"/>
    <row r="948554" s="12" customFormat="1" x14ac:dyDescent="0.2"/>
    <row r="948555" s="12" customFormat="1" x14ac:dyDescent="0.2"/>
    <row r="948556" s="12" customFormat="1" x14ac:dyDescent="0.2"/>
    <row r="948557" s="12" customFormat="1" x14ac:dyDescent="0.2"/>
    <row r="948558" s="12" customFormat="1" x14ac:dyDescent="0.2"/>
    <row r="948559" s="12" customFormat="1" x14ac:dyDescent="0.2"/>
    <row r="948560" s="12" customFormat="1" x14ac:dyDescent="0.2"/>
    <row r="948561" s="12" customFormat="1" x14ac:dyDescent="0.2"/>
    <row r="948562" s="12" customFormat="1" x14ac:dyDescent="0.2"/>
    <row r="948563" s="12" customFormat="1" x14ac:dyDescent="0.2"/>
    <row r="948564" s="12" customFormat="1" x14ac:dyDescent="0.2"/>
    <row r="948565" s="12" customFormat="1" x14ac:dyDescent="0.2"/>
    <row r="948566" s="12" customFormat="1" x14ac:dyDescent="0.2"/>
    <row r="948567" s="12" customFormat="1" x14ac:dyDescent="0.2"/>
    <row r="948568" s="12" customFormat="1" x14ac:dyDescent="0.2"/>
    <row r="948569" s="12" customFormat="1" x14ac:dyDescent="0.2"/>
    <row r="948570" s="12" customFormat="1" x14ac:dyDescent="0.2"/>
    <row r="948571" s="12" customFormat="1" x14ac:dyDescent="0.2"/>
    <row r="948572" s="12" customFormat="1" x14ac:dyDescent="0.2"/>
    <row r="948573" s="12" customFormat="1" x14ac:dyDescent="0.2"/>
    <row r="948574" s="12" customFormat="1" x14ac:dyDescent="0.2"/>
    <row r="948575" s="12" customFormat="1" x14ac:dyDescent="0.2"/>
    <row r="948576" s="12" customFormat="1" x14ac:dyDescent="0.2"/>
    <row r="948577" s="12" customFormat="1" x14ac:dyDescent="0.2"/>
    <row r="948578" s="12" customFormat="1" x14ac:dyDescent="0.2"/>
    <row r="948579" s="12" customFormat="1" x14ac:dyDescent="0.2"/>
    <row r="948580" s="12" customFormat="1" x14ac:dyDescent="0.2"/>
    <row r="948581" s="12" customFormat="1" x14ac:dyDescent="0.2"/>
    <row r="948582" s="12" customFormat="1" x14ac:dyDescent="0.2"/>
    <row r="948583" s="12" customFormat="1" x14ac:dyDescent="0.2"/>
    <row r="948584" s="12" customFormat="1" x14ac:dyDescent="0.2"/>
    <row r="948585" s="12" customFormat="1" x14ac:dyDescent="0.2"/>
    <row r="948586" s="12" customFormat="1" x14ac:dyDescent="0.2"/>
    <row r="948587" s="12" customFormat="1" x14ac:dyDescent="0.2"/>
    <row r="948588" s="12" customFormat="1" x14ac:dyDescent="0.2"/>
    <row r="948589" s="12" customFormat="1" x14ac:dyDescent="0.2"/>
    <row r="948590" s="12" customFormat="1" x14ac:dyDescent="0.2"/>
    <row r="948591" s="12" customFormat="1" x14ac:dyDescent="0.2"/>
    <row r="948592" s="12" customFormat="1" x14ac:dyDescent="0.2"/>
    <row r="948593" s="12" customFormat="1" x14ac:dyDescent="0.2"/>
    <row r="948594" s="12" customFormat="1" x14ac:dyDescent="0.2"/>
    <row r="948595" s="12" customFormat="1" x14ac:dyDescent="0.2"/>
    <row r="948596" s="12" customFormat="1" x14ac:dyDescent="0.2"/>
    <row r="948597" s="12" customFormat="1" x14ac:dyDescent="0.2"/>
    <row r="948598" s="12" customFormat="1" x14ac:dyDescent="0.2"/>
    <row r="948599" s="12" customFormat="1" x14ac:dyDescent="0.2"/>
    <row r="948600" s="12" customFormat="1" x14ac:dyDescent="0.2"/>
    <row r="948601" s="12" customFormat="1" x14ac:dyDescent="0.2"/>
    <row r="948602" s="12" customFormat="1" x14ac:dyDescent="0.2"/>
    <row r="948603" s="12" customFormat="1" x14ac:dyDescent="0.2"/>
    <row r="948604" s="12" customFormat="1" x14ac:dyDescent="0.2"/>
    <row r="948605" s="12" customFormat="1" x14ac:dyDescent="0.2"/>
    <row r="948606" s="12" customFormat="1" x14ac:dyDescent="0.2"/>
    <row r="948607" s="12" customFormat="1" x14ac:dyDescent="0.2"/>
    <row r="948608" s="12" customFormat="1" x14ac:dyDescent="0.2"/>
    <row r="948609" s="12" customFormat="1" x14ac:dyDescent="0.2"/>
    <row r="948610" s="12" customFormat="1" x14ac:dyDescent="0.2"/>
    <row r="948611" s="12" customFormat="1" x14ac:dyDescent="0.2"/>
    <row r="948612" s="12" customFormat="1" x14ac:dyDescent="0.2"/>
    <row r="948613" s="12" customFormat="1" x14ac:dyDescent="0.2"/>
    <row r="948614" s="12" customFormat="1" x14ac:dyDescent="0.2"/>
    <row r="948615" s="12" customFormat="1" x14ac:dyDescent="0.2"/>
    <row r="948616" s="12" customFormat="1" x14ac:dyDescent="0.2"/>
    <row r="948617" s="12" customFormat="1" x14ac:dyDescent="0.2"/>
    <row r="948618" s="12" customFormat="1" x14ac:dyDescent="0.2"/>
    <row r="948619" s="12" customFormat="1" x14ac:dyDescent="0.2"/>
    <row r="948620" s="12" customFormat="1" x14ac:dyDescent="0.2"/>
    <row r="948621" s="12" customFormat="1" x14ac:dyDescent="0.2"/>
    <row r="948622" s="12" customFormat="1" x14ac:dyDescent="0.2"/>
    <row r="948623" s="12" customFormat="1" x14ac:dyDescent="0.2"/>
    <row r="948624" s="12" customFormat="1" x14ac:dyDescent="0.2"/>
    <row r="948625" s="12" customFormat="1" x14ac:dyDescent="0.2"/>
    <row r="948626" s="12" customFormat="1" x14ac:dyDescent="0.2"/>
    <row r="948627" s="12" customFormat="1" x14ac:dyDescent="0.2"/>
    <row r="948628" s="12" customFormat="1" x14ac:dyDescent="0.2"/>
    <row r="948629" s="12" customFormat="1" x14ac:dyDescent="0.2"/>
    <row r="948630" s="12" customFormat="1" x14ac:dyDescent="0.2"/>
    <row r="948631" s="12" customFormat="1" x14ac:dyDescent="0.2"/>
    <row r="948632" s="12" customFormat="1" x14ac:dyDescent="0.2"/>
    <row r="948633" s="12" customFormat="1" x14ac:dyDescent="0.2"/>
    <row r="948634" s="12" customFormat="1" x14ac:dyDescent="0.2"/>
    <row r="948635" s="12" customFormat="1" x14ac:dyDescent="0.2"/>
    <row r="948636" s="12" customFormat="1" x14ac:dyDescent="0.2"/>
    <row r="948637" s="12" customFormat="1" x14ac:dyDescent="0.2"/>
    <row r="948638" s="12" customFormat="1" x14ac:dyDescent="0.2"/>
    <row r="948639" s="12" customFormat="1" x14ac:dyDescent="0.2"/>
    <row r="948640" s="12" customFormat="1" x14ac:dyDescent="0.2"/>
    <row r="948641" s="12" customFormat="1" x14ac:dyDescent="0.2"/>
    <row r="948642" s="12" customFormat="1" x14ac:dyDescent="0.2"/>
    <row r="948643" s="12" customFormat="1" x14ac:dyDescent="0.2"/>
    <row r="948644" s="12" customFormat="1" x14ac:dyDescent="0.2"/>
    <row r="948645" s="12" customFormat="1" x14ac:dyDescent="0.2"/>
    <row r="948646" s="12" customFormat="1" x14ac:dyDescent="0.2"/>
    <row r="948647" s="12" customFormat="1" x14ac:dyDescent="0.2"/>
    <row r="948648" s="12" customFormat="1" x14ac:dyDescent="0.2"/>
    <row r="948649" s="12" customFormat="1" x14ac:dyDescent="0.2"/>
    <row r="948650" s="12" customFormat="1" x14ac:dyDescent="0.2"/>
    <row r="948651" s="12" customFormat="1" x14ac:dyDescent="0.2"/>
    <row r="948652" s="12" customFormat="1" x14ac:dyDescent="0.2"/>
    <row r="948653" s="12" customFormat="1" x14ac:dyDescent="0.2"/>
    <row r="948654" s="12" customFormat="1" x14ac:dyDescent="0.2"/>
    <row r="948655" s="12" customFormat="1" x14ac:dyDescent="0.2"/>
    <row r="948656" s="12" customFormat="1" x14ac:dyDescent="0.2"/>
    <row r="948657" s="12" customFormat="1" x14ac:dyDescent="0.2"/>
    <row r="948658" s="12" customFormat="1" x14ac:dyDescent="0.2"/>
    <row r="948659" s="12" customFormat="1" x14ac:dyDescent="0.2"/>
    <row r="948660" s="12" customFormat="1" x14ac:dyDescent="0.2"/>
    <row r="948661" s="12" customFormat="1" x14ac:dyDescent="0.2"/>
    <row r="948662" s="12" customFormat="1" x14ac:dyDescent="0.2"/>
    <row r="948663" s="12" customFormat="1" x14ac:dyDescent="0.2"/>
    <row r="948664" s="12" customFormat="1" x14ac:dyDescent="0.2"/>
    <row r="948665" s="12" customFormat="1" x14ac:dyDescent="0.2"/>
    <row r="948666" s="12" customFormat="1" x14ac:dyDescent="0.2"/>
    <row r="948667" s="12" customFormat="1" x14ac:dyDescent="0.2"/>
    <row r="948668" s="12" customFormat="1" x14ac:dyDescent="0.2"/>
    <row r="948669" s="12" customFormat="1" x14ac:dyDescent="0.2"/>
    <row r="948670" s="12" customFormat="1" x14ac:dyDescent="0.2"/>
    <row r="948671" s="12" customFormat="1" x14ac:dyDescent="0.2"/>
    <row r="948672" s="12" customFormat="1" x14ac:dyDescent="0.2"/>
    <row r="948673" s="12" customFormat="1" x14ac:dyDescent="0.2"/>
    <row r="948674" s="12" customFormat="1" x14ac:dyDescent="0.2"/>
    <row r="948675" s="12" customFormat="1" x14ac:dyDescent="0.2"/>
    <row r="948676" s="12" customFormat="1" x14ac:dyDescent="0.2"/>
    <row r="948677" s="12" customFormat="1" x14ac:dyDescent="0.2"/>
    <row r="948678" s="12" customFormat="1" x14ac:dyDescent="0.2"/>
    <row r="948679" s="12" customFormat="1" x14ac:dyDescent="0.2"/>
    <row r="948680" s="12" customFormat="1" x14ac:dyDescent="0.2"/>
    <row r="948681" s="12" customFormat="1" x14ac:dyDescent="0.2"/>
    <row r="948682" s="12" customFormat="1" x14ac:dyDescent="0.2"/>
    <row r="948683" s="12" customFormat="1" x14ac:dyDescent="0.2"/>
    <row r="948684" s="12" customFormat="1" x14ac:dyDescent="0.2"/>
    <row r="948685" s="12" customFormat="1" x14ac:dyDescent="0.2"/>
    <row r="948686" s="12" customFormat="1" x14ac:dyDescent="0.2"/>
    <row r="948687" s="12" customFormat="1" x14ac:dyDescent="0.2"/>
    <row r="948688" s="12" customFormat="1" x14ac:dyDescent="0.2"/>
    <row r="948689" s="12" customFormat="1" x14ac:dyDescent="0.2"/>
    <row r="948690" s="12" customFormat="1" x14ac:dyDescent="0.2"/>
    <row r="948691" s="12" customFormat="1" x14ac:dyDescent="0.2"/>
    <row r="948692" s="12" customFormat="1" x14ac:dyDescent="0.2"/>
    <row r="948693" s="12" customFormat="1" x14ac:dyDescent="0.2"/>
    <row r="948694" s="12" customFormat="1" x14ac:dyDescent="0.2"/>
    <row r="948695" s="12" customFormat="1" x14ac:dyDescent="0.2"/>
    <row r="948696" s="12" customFormat="1" x14ac:dyDescent="0.2"/>
    <row r="948697" s="12" customFormat="1" x14ac:dyDescent="0.2"/>
    <row r="948698" s="12" customFormat="1" x14ac:dyDescent="0.2"/>
    <row r="948699" s="12" customFormat="1" x14ac:dyDescent="0.2"/>
    <row r="948700" s="12" customFormat="1" x14ac:dyDescent="0.2"/>
    <row r="948701" s="12" customFormat="1" x14ac:dyDescent="0.2"/>
    <row r="948702" s="12" customFormat="1" x14ac:dyDescent="0.2"/>
    <row r="948703" s="12" customFormat="1" x14ac:dyDescent="0.2"/>
    <row r="948704" s="12" customFormat="1" x14ac:dyDescent="0.2"/>
    <row r="948705" s="12" customFormat="1" x14ac:dyDescent="0.2"/>
    <row r="948706" s="12" customFormat="1" x14ac:dyDescent="0.2"/>
    <row r="948707" s="12" customFormat="1" x14ac:dyDescent="0.2"/>
    <row r="948708" s="12" customFormat="1" x14ac:dyDescent="0.2"/>
    <row r="948709" s="12" customFormat="1" x14ac:dyDescent="0.2"/>
    <row r="948710" s="12" customFormat="1" x14ac:dyDescent="0.2"/>
    <row r="948711" s="12" customFormat="1" x14ac:dyDescent="0.2"/>
    <row r="948712" s="12" customFormat="1" x14ac:dyDescent="0.2"/>
    <row r="948713" s="12" customFormat="1" x14ac:dyDescent="0.2"/>
    <row r="948714" s="12" customFormat="1" x14ac:dyDescent="0.2"/>
    <row r="948715" s="12" customFormat="1" x14ac:dyDescent="0.2"/>
    <row r="948716" s="12" customFormat="1" x14ac:dyDescent="0.2"/>
    <row r="948717" s="12" customFormat="1" x14ac:dyDescent="0.2"/>
    <row r="948718" s="12" customFormat="1" x14ac:dyDescent="0.2"/>
    <row r="948719" s="12" customFormat="1" x14ac:dyDescent="0.2"/>
    <row r="948720" s="12" customFormat="1" x14ac:dyDescent="0.2"/>
    <row r="948721" s="12" customFormat="1" x14ac:dyDescent="0.2"/>
    <row r="948722" s="12" customFormat="1" x14ac:dyDescent="0.2"/>
    <row r="948723" s="12" customFormat="1" x14ac:dyDescent="0.2"/>
    <row r="948724" s="12" customFormat="1" x14ac:dyDescent="0.2"/>
    <row r="948725" s="12" customFormat="1" x14ac:dyDescent="0.2"/>
    <row r="948726" s="12" customFormat="1" x14ac:dyDescent="0.2"/>
    <row r="948727" s="12" customFormat="1" x14ac:dyDescent="0.2"/>
    <row r="948728" s="12" customFormat="1" x14ac:dyDescent="0.2"/>
    <row r="948729" s="12" customFormat="1" x14ac:dyDescent="0.2"/>
    <row r="948730" s="12" customFormat="1" x14ac:dyDescent="0.2"/>
    <row r="948731" s="12" customFormat="1" x14ac:dyDescent="0.2"/>
    <row r="948732" s="12" customFormat="1" x14ac:dyDescent="0.2"/>
    <row r="948733" s="12" customFormat="1" x14ac:dyDescent="0.2"/>
    <row r="948734" s="12" customFormat="1" x14ac:dyDescent="0.2"/>
    <row r="948735" s="12" customFormat="1" x14ac:dyDescent="0.2"/>
    <row r="948736" s="12" customFormat="1" x14ac:dyDescent="0.2"/>
    <row r="948737" s="12" customFormat="1" x14ac:dyDescent="0.2"/>
    <row r="948738" s="12" customFormat="1" x14ac:dyDescent="0.2"/>
    <row r="948739" s="12" customFormat="1" x14ac:dyDescent="0.2"/>
    <row r="948740" s="12" customFormat="1" x14ac:dyDescent="0.2"/>
    <row r="948741" s="12" customFormat="1" x14ac:dyDescent="0.2"/>
    <row r="948742" s="12" customFormat="1" x14ac:dyDescent="0.2"/>
    <row r="948743" s="12" customFormat="1" x14ac:dyDescent="0.2"/>
    <row r="948744" s="12" customFormat="1" x14ac:dyDescent="0.2"/>
    <row r="948745" s="12" customFormat="1" x14ac:dyDescent="0.2"/>
    <row r="948746" s="12" customFormat="1" x14ac:dyDescent="0.2"/>
    <row r="948747" s="12" customFormat="1" x14ac:dyDescent="0.2"/>
    <row r="948748" s="12" customFormat="1" x14ac:dyDescent="0.2"/>
    <row r="948749" s="12" customFormat="1" x14ac:dyDescent="0.2"/>
    <row r="948750" s="12" customFormat="1" x14ac:dyDescent="0.2"/>
    <row r="948751" s="12" customFormat="1" x14ac:dyDescent="0.2"/>
    <row r="948752" s="12" customFormat="1" x14ac:dyDescent="0.2"/>
    <row r="948753" s="12" customFormat="1" x14ac:dyDescent="0.2"/>
    <row r="948754" s="12" customFormat="1" x14ac:dyDescent="0.2"/>
    <row r="948755" s="12" customFormat="1" x14ac:dyDescent="0.2"/>
    <row r="948756" s="12" customFormat="1" x14ac:dyDescent="0.2"/>
    <row r="948757" s="12" customFormat="1" x14ac:dyDescent="0.2"/>
    <row r="948758" s="12" customFormat="1" x14ac:dyDescent="0.2"/>
    <row r="948759" s="12" customFormat="1" x14ac:dyDescent="0.2"/>
    <row r="948760" s="12" customFormat="1" x14ac:dyDescent="0.2"/>
    <row r="948761" s="12" customFormat="1" x14ac:dyDescent="0.2"/>
    <row r="948762" s="12" customFormat="1" x14ac:dyDescent="0.2"/>
    <row r="948763" s="12" customFormat="1" x14ac:dyDescent="0.2"/>
    <row r="948764" s="12" customFormat="1" x14ac:dyDescent="0.2"/>
    <row r="948765" s="12" customFormat="1" x14ac:dyDescent="0.2"/>
    <row r="948766" s="12" customFormat="1" x14ac:dyDescent="0.2"/>
    <row r="948767" s="12" customFormat="1" x14ac:dyDescent="0.2"/>
    <row r="948768" s="12" customFormat="1" x14ac:dyDescent="0.2"/>
    <row r="948769" s="12" customFormat="1" x14ac:dyDescent="0.2"/>
    <row r="948770" s="12" customFormat="1" x14ac:dyDescent="0.2"/>
    <row r="948771" s="12" customFormat="1" x14ac:dyDescent="0.2"/>
    <row r="948772" s="12" customFormat="1" x14ac:dyDescent="0.2"/>
    <row r="948773" s="12" customFormat="1" x14ac:dyDescent="0.2"/>
    <row r="948774" s="12" customFormat="1" x14ac:dyDescent="0.2"/>
    <row r="948775" s="12" customFormat="1" x14ac:dyDescent="0.2"/>
    <row r="948776" s="12" customFormat="1" x14ac:dyDescent="0.2"/>
    <row r="948777" s="12" customFormat="1" x14ac:dyDescent="0.2"/>
    <row r="948778" s="12" customFormat="1" x14ac:dyDescent="0.2"/>
    <row r="948779" s="12" customFormat="1" x14ac:dyDescent="0.2"/>
    <row r="948780" s="12" customFormat="1" x14ac:dyDescent="0.2"/>
    <row r="948781" s="12" customFormat="1" x14ac:dyDescent="0.2"/>
    <row r="948782" s="12" customFormat="1" x14ac:dyDescent="0.2"/>
    <row r="948783" s="12" customFormat="1" x14ac:dyDescent="0.2"/>
    <row r="948784" s="12" customFormat="1" x14ac:dyDescent="0.2"/>
    <row r="948785" s="12" customFormat="1" x14ac:dyDescent="0.2"/>
    <row r="948786" s="12" customFormat="1" x14ac:dyDescent="0.2"/>
    <row r="948787" s="12" customFormat="1" x14ac:dyDescent="0.2"/>
    <row r="948788" s="12" customFormat="1" x14ac:dyDescent="0.2"/>
    <row r="948789" s="12" customFormat="1" x14ac:dyDescent="0.2"/>
    <row r="948790" s="12" customFormat="1" x14ac:dyDescent="0.2"/>
    <row r="948791" s="12" customFormat="1" x14ac:dyDescent="0.2"/>
    <row r="948792" s="12" customFormat="1" x14ac:dyDescent="0.2"/>
    <row r="948793" s="12" customFormat="1" x14ac:dyDescent="0.2"/>
    <row r="948794" s="12" customFormat="1" x14ac:dyDescent="0.2"/>
    <row r="948795" s="12" customFormat="1" x14ac:dyDescent="0.2"/>
    <row r="948796" s="12" customFormat="1" x14ac:dyDescent="0.2"/>
    <row r="948797" s="12" customFormat="1" x14ac:dyDescent="0.2"/>
    <row r="948798" s="12" customFormat="1" x14ac:dyDescent="0.2"/>
    <row r="948799" s="12" customFormat="1" x14ac:dyDescent="0.2"/>
    <row r="948800" s="12" customFormat="1" x14ac:dyDescent="0.2"/>
    <row r="948801" s="12" customFormat="1" x14ac:dyDescent="0.2"/>
    <row r="948802" s="12" customFormat="1" x14ac:dyDescent="0.2"/>
    <row r="948803" s="12" customFormat="1" x14ac:dyDescent="0.2"/>
    <row r="948804" s="12" customFormat="1" x14ac:dyDescent="0.2"/>
    <row r="948805" s="12" customFormat="1" x14ac:dyDescent="0.2"/>
    <row r="948806" s="12" customFormat="1" x14ac:dyDescent="0.2"/>
    <row r="948807" s="12" customFormat="1" x14ac:dyDescent="0.2"/>
    <row r="948808" s="12" customFormat="1" x14ac:dyDescent="0.2"/>
    <row r="948809" s="12" customFormat="1" x14ac:dyDescent="0.2"/>
    <row r="948810" s="12" customFormat="1" x14ac:dyDescent="0.2"/>
    <row r="948811" s="12" customFormat="1" x14ac:dyDescent="0.2"/>
    <row r="948812" s="12" customFormat="1" x14ac:dyDescent="0.2"/>
    <row r="948813" s="12" customFormat="1" x14ac:dyDescent="0.2"/>
    <row r="948814" s="12" customFormat="1" x14ac:dyDescent="0.2"/>
    <row r="948815" s="12" customFormat="1" x14ac:dyDescent="0.2"/>
    <row r="948816" s="12" customFormat="1" x14ac:dyDescent="0.2"/>
    <row r="948817" s="12" customFormat="1" x14ac:dyDescent="0.2"/>
    <row r="948818" s="12" customFormat="1" x14ac:dyDescent="0.2"/>
    <row r="948819" s="12" customFormat="1" x14ac:dyDescent="0.2"/>
    <row r="948820" s="12" customFormat="1" x14ac:dyDescent="0.2"/>
    <row r="948821" s="12" customFormat="1" x14ac:dyDescent="0.2"/>
    <row r="948822" s="12" customFormat="1" x14ac:dyDescent="0.2"/>
    <row r="948823" s="12" customFormat="1" x14ac:dyDescent="0.2"/>
    <row r="948824" s="12" customFormat="1" x14ac:dyDescent="0.2"/>
    <row r="948825" s="12" customFormat="1" x14ac:dyDescent="0.2"/>
    <row r="948826" s="12" customFormat="1" x14ac:dyDescent="0.2"/>
    <row r="948827" s="12" customFormat="1" x14ac:dyDescent="0.2"/>
    <row r="948828" s="12" customFormat="1" x14ac:dyDescent="0.2"/>
    <row r="948829" s="12" customFormat="1" x14ac:dyDescent="0.2"/>
    <row r="948830" s="12" customFormat="1" x14ac:dyDescent="0.2"/>
    <row r="948831" s="12" customFormat="1" x14ac:dyDescent="0.2"/>
    <row r="948832" s="12" customFormat="1" x14ac:dyDescent="0.2"/>
    <row r="948833" s="12" customFormat="1" x14ac:dyDescent="0.2"/>
    <row r="948834" s="12" customFormat="1" x14ac:dyDescent="0.2"/>
    <row r="948835" s="12" customFormat="1" x14ac:dyDescent="0.2"/>
    <row r="948836" s="12" customFormat="1" x14ac:dyDescent="0.2"/>
    <row r="948837" s="12" customFormat="1" x14ac:dyDescent="0.2"/>
    <row r="948838" s="12" customFormat="1" x14ac:dyDescent="0.2"/>
    <row r="948839" s="12" customFormat="1" x14ac:dyDescent="0.2"/>
    <row r="948840" s="12" customFormat="1" x14ac:dyDescent="0.2"/>
    <row r="948841" s="12" customFormat="1" x14ac:dyDescent="0.2"/>
    <row r="948842" s="12" customFormat="1" x14ac:dyDescent="0.2"/>
    <row r="948843" s="12" customFormat="1" x14ac:dyDescent="0.2"/>
    <row r="948844" s="12" customFormat="1" x14ac:dyDescent="0.2"/>
    <row r="948845" s="12" customFormat="1" x14ac:dyDescent="0.2"/>
    <row r="948846" s="12" customFormat="1" x14ac:dyDescent="0.2"/>
    <row r="948847" s="12" customFormat="1" x14ac:dyDescent="0.2"/>
    <row r="948848" s="12" customFormat="1" x14ac:dyDescent="0.2"/>
    <row r="948849" s="12" customFormat="1" x14ac:dyDescent="0.2"/>
    <row r="948850" s="12" customFormat="1" x14ac:dyDescent="0.2"/>
    <row r="948851" s="12" customFormat="1" x14ac:dyDescent="0.2"/>
    <row r="948852" s="12" customFormat="1" x14ac:dyDescent="0.2"/>
    <row r="948853" s="12" customFormat="1" x14ac:dyDescent="0.2"/>
    <row r="948854" s="12" customFormat="1" x14ac:dyDescent="0.2"/>
    <row r="948855" s="12" customFormat="1" x14ac:dyDescent="0.2"/>
    <row r="948856" s="12" customFormat="1" x14ac:dyDescent="0.2"/>
    <row r="948857" s="12" customFormat="1" x14ac:dyDescent="0.2"/>
    <row r="948858" s="12" customFormat="1" x14ac:dyDescent="0.2"/>
    <row r="948859" s="12" customFormat="1" x14ac:dyDescent="0.2"/>
    <row r="948860" s="12" customFormat="1" x14ac:dyDescent="0.2"/>
    <row r="948861" s="12" customFormat="1" x14ac:dyDescent="0.2"/>
    <row r="948862" s="12" customFormat="1" x14ac:dyDescent="0.2"/>
    <row r="948863" s="12" customFormat="1" x14ac:dyDescent="0.2"/>
    <row r="948864" s="12" customFormat="1" x14ac:dyDescent="0.2"/>
    <row r="948865" s="12" customFormat="1" x14ac:dyDescent="0.2"/>
    <row r="948866" s="12" customFormat="1" x14ac:dyDescent="0.2"/>
    <row r="948867" s="12" customFormat="1" x14ac:dyDescent="0.2"/>
    <row r="948868" s="12" customFormat="1" x14ac:dyDescent="0.2"/>
    <row r="948869" s="12" customFormat="1" x14ac:dyDescent="0.2"/>
    <row r="948870" s="12" customFormat="1" x14ac:dyDescent="0.2"/>
    <row r="948871" s="12" customFormat="1" x14ac:dyDescent="0.2"/>
    <row r="948872" s="12" customFormat="1" x14ac:dyDescent="0.2"/>
    <row r="948873" s="12" customFormat="1" x14ac:dyDescent="0.2"/>
    <row r="948874" s="12" customFormat="1" x14ac:dyDescent="0.2"/>
    <row r="948875" s="12" customFormat="1" x14ac:dyDescent="0.2"/>
    <row r="948876" s="12" customFormat="1" x14ac:dyDescent="0.2"/>
    <row r="948877" s="12" customFormat="1" x14ac:dyDescent="0.2"/>
    <row r="948878" s="12" customFormat="1" x14ac:dyDescent="0.2"/>
    <row r="948879" s="12" customFormat="1" x14ac:dyDescent="0.2"/>
    <row r="948880" s="12" customFormat="1" x14ac:dyDescent="0.2"/>
    <row r="948881" s="12" customFormat="1" x14ac:dyDescent="0.2"/>
    <row r="948882" s="12" customFormat="1" x14ac:dyDescent="0.2"/>
    <row r="948883" s="12" customFormat="1" x14ac:dyDescent="0.2"/>
    <row r="948884" s="12" customFormat="1" x14ac:dyDescent="0.2"/>
    <row r="948885" s="12" customFormat="1" x14ac:dyDescent="0.2"/>
    <row r="948886" s="12" customFormat="1" x14ac:dyDescent="0.2"/>
    <row r="948887" s="12" customFormat="1" x14ac:dyDescent="0.2"/>
    <row r="948888" s="12" customFormat="1" x14ac:dyDescent="0.2"/>
    <row r="948889" s="12" customFormat="1" x14ac:dyDescent="0.2"/>
    <row r="948890" s="12" customFormat="1" x14ac:dyDescent="0.2"/>
    <row r="948891" s="12" customFormat="1" x14ac:dyDescent="0.2"/>
    <row r="948892" s="12" customFormat="1" x14ac:dyDescent="0.2"/>
    <row r="948893" s="12" customFormat="1" x14ac:dyDescent="0.2"/>
    <row r="948894" s="12" customFormat="1" x14ac:dyDescent="0.2"/>
    <row r="948895" s="12" customFormat="1" x14ac:dyDescent="0.2"/>
    <row r="948896" s="12" customFormat="1" x14ac:dyDescent="0.2"/>
    <row r="948897" s="12" customFormat="1" x14ac:dyDescent="0.2"/>
    <row r="948898" s="12" customFormat="1" x14ac:dyDescent="0.2"/>
    <row r="948899" s="12" customFormat="1" x14ac:dyDescent="0.2"/>
    <row r="948900" s="12" customFormat="1" x14ac:dyDescent="0.2"/>
    <row r="948901" s="12" customFormat="1" x14ac:dyDescent="0.2"/>
    <row r="948902" s="12" customFormat="1" x14ac:dyDescent="0.2"/>
    <row r="948903" s="12" customFormat="1" x14ac:dyDescent="0.2"/>
    <row r="948904" s="12" customFormat="1" x14ac:dyDescent="0.2"/>
    <row r="948905" s="12" customFormat="1" x14ac:dyDescent="0.2"/>
    <row r="948906" s="12" customFormat="1" x14ac:dyDescent="0.2"/>
    <row r="948907" s="12" customFormat="1" x14ac:dyDescent="0.2"/>
    <row r="948908" s="12" customFormat="1" x14ac:dyDescent="0.2"/>
    <row r="948909" s="12" customFormat="1" x14ac:dyDescent="0.2"/>
    <row r="948910" s="12" customFormat="1" x14ac:dyDescent="0.2"/>
    <row r="948911" s="12" customFormat="1" x14ac:dyDescent="0.2"/>
    <row r="948912" s="12" customFormat="1" x14ac:dyDescent="0.2"/>
    <row r="948913" s="12" customFormat="1" x14ac:dyDescent="0.2"/>
    <row r="948914" s="12" customFormat="1" x14ac:dyDescent="0.2"/>
    <row r="948915" s="12" customFormat="1" x14ac:dyDescent="0.2"/>
    <row r="948916" s="12" customFormat="1" x14ac:dyDescent="0.2"/>
    <row r="948917" s="12" customFormat="1" x14ac:dyDescent="0.2"/>
    <row r="948918" s="12" customFormat="1" x14ac:dyDescent="0.2"/>
    <row r="948919" s="12" customFormat="1" x14ac:dyDescent="0.2"/>
    <row r="948920" s="12" customFormat="1" x14ac:dyDescent="0.2"/>
    <row r="948921" s="12" customFormat="1" x14ac:dyDescent="0.2"/>
    <row r="948922" s="12" customFormat="1" x14ac:dyDescent="0.2"/>
    <row r="948923" s="12" customFormat="1" x14ac:dyDescent="0.2"/>
    <row r="948924" s="12" customFormat="1" x14ac:dyDescent="0.2"/>
    <row r="948925" s="12" customFormat="1" x14ac:dyDescent="0.2"/>
    <row r="948926" s="12" customFormat="1" x14ac:dyDescent="0.2"/>
    <row r="948927" s="12" customFormat="1" x14ac:dyDescent="0.2"/>
    <row r="948928" s="12" customFormat="1" x14ac:dyDescent="0.2"/>
    <row r="948929" s="12" customFormat="1" x14ac:dyDescent="0.2"/>
    <row r="948930" s="12" customFormat="1" x14ac:dyDescent="0.2"/>
    <row r="948931" s="12" customFormat="1" x14ac:dyDescent="0.2"/>
    <row r="948932" s="12" customFormat="1" x14ac:dyDescent="0.2"/>
    <row r="948933" s="12" customFormat="1" x14ac:dyDescent="0.2"/>
    <row r="948934" s="12" customFormat="1" x14ac:dyDescent="0.2"/>
    <row r="948935" s="12" customFormat="1" x14ac:dyDescent="0.2"/>
    <row r="948936" s="12" customFormat="1" x14ac:dyDescent="0.2"/>
    <row r="948937" s="12" customFormat="1" x14ac:dyDescent="0.2"/>
    <row r="948938" s="12" customFormat="1" x14ac:dyDescent="0.2"/>
    <row r="948939" s="12" customFormat="1" x14ac:dyDescent="0.2"/>
    <row r="948940" s="12" customFormat="1" x14ac:dyDescent="0.2"/>
    <row r="948941" s="12" customFormat="1" x14ac:dyDescent="0.2"/>
    <row r="948942" s="12" customFormat="1" x14ac:dyDescent="0.2"/>
    <row r="948943" s="12" customFormat="1" x14ac:dyDescent="0.2"/>
    <row r="948944" s="12" customFormat="1" x14ac:dyDescent="0.2"/>
    <row r="948945" s="12" customFormat="1" x14ac:dyDescent="0.2"/>
    <row r="948946" s="12" customFormat="1" x14ac:dyDescent="0.2"/>
    <row r="948947" s="12" customFormat="1" x14ac:dyDescent="0.2"/>
    <row r="948948" s="12" customFormat="1" x14ac:dyDescent="0.2"/>
    <row r="948949" s="12" customFormat="1" x14ac:dyDescent="0.2"/>
    <row r="948950" s="12" customFormat="1" x14ac:dyDescent="0.2"/>
    <row r="948951" s="12" customFormat="1" x14ac:dyDescent="0.2"/>
    <row r="948952" s="12" customFormat="1" x14ac:dyDescent="0.2"/>
    <row r="948953" s="12" customFormat="1" x14ac:dyDescent="0.2"/>
    <row r="948954" s="12" customFormat="1" x14ac:dyDescent="0.2"/>
    <row r="948955" s="12" customFormat="1" x14ac:dyDescent="0.2"/>
    <row r="948956" s="12" customFormat="1" x14ac:dyDescent="0.2"/>
    <row r="948957" s="12" customFormat="1" x14ac:dyDescent="0.2"/>
    <row r="948958" s="12" customFormat="1" x14ac:dyDescent="0.2"/>
    <row r="948959" s="12" customFormat="1" x14ac:dyDescent="0.2"/>
    <row r="948960" s="12" customFormat="1" x14ac:dyDescent="0.2"/>
    <row r="948961" s="12" customFormat="1" x14ac:dyDescent="0.2"/>
    <row r="948962" s="12" customFormat="1" x14ac:dyDescent="0.2"/>
    <row r="948963" s="12" customFormat="1" x14ac:dyDescent="0.2"/>
    <row r="948964" s="12" customFormat="1" x14ac:dyDescent="0.2"/>
    <row r="948965" s="12" customFormat="1" x14ac:dyDescent="0.2"/>
    <row r="948966" s="12" customFormat="1" x14ac:dyDescent="0.2"/>
    <row r="948967" s="12" customFormat="1" x14ac:dyDescent="0.2"/>
    <row r="948968" s="12" customFormat="1" x14ac:dyDescent="0.2"/>
    <row r="948969" s="12" customFormat="1" x14ac:dyDescent="0.2"/>
    <row r="948970" s="12" customFormat="1" x14ac:dyDescent="0.2"/>
    <row r="948971" s="12" customFormat="1" x14ac:dyDescent="0.2"/>
    <row r="948972" s="12" customFormat="1" x14ac:dyDescent="0.2"/>
    <row r="948973" s="12" customFormat="1" x14ac:dyDescent="0.2"/>
    <row r="948974" s="12" customFormat="1" x14ac:dyDescent="0.2"/>
    <row r="948975" s="12" customFormat="1" x14ac:dyDescent="0.2"/>
    <row r="948976" s="12" customFormat="1" x14ac:dyDescent="0.2"/>
    <row r="948977" s="12" customFormat="1" x14ac:dyDescent="0.2"/>
    <row r="948978" s="12" customFormat="1" x14ac:dyDescent="0.2"/>
    <row r="948979" s="12" customFormat="1" x14ac:dyDescent="0.2"/>
    <row r="948980" s="12" customFormat="1" x14ac:dyDescent="0.2"/>
    <row r="948981" s="12" customFormat="1" x14ac:dyDescent="0.2"/>
    <row r="948982" s="12" customFormat="1" x14ac:dyDescent="0.2"/>
    <row r="948983" s="12" customFormat="1" x14ac:dyDescent="0.2"/>
    <row r="948984" s="12" customFormat="1" x14ac:dyDescent="0.2"/>
    <row r="948985" s="12" customFormat="1" x14ac:dyDescent="0.2"/>
    <row r="948986" s="12" customFormat="1" x14ac:dyDescent="0.2"/>
    <row r="948987" s="12" customFormat="1" x14ac:dyDescent="0.2"/>
    <row r="948988" s="12" customFormat="1" x14ac:dyDescent="0.2"/>
    <row r="948989" s="12" customFormat="1" x14ac:dyDescent="0.2"/>
    <row r="948990" s="12" customFormat="1" x14ac:dyDescent="0.2"/>
    <row r="948991" s="12" customFormat="1" x14ac:dyDescent="0.2"/>
    <row r="948992" s="12" customFormat="1" x14ac:dyDescent="0.2"/>
    <row r="948993" s="12" customFormat="1" x14ac:dyDescent="0.2"/>
    <row r="948994" s="12" customFormat="1" x14ac:dyDescent="0.2"/>
    <row r="948995" s="12" customFormat="1" x14ac:dyDescent="0.2"/>
    <row r="948996" s="12" customFormat="1" x14ac:dyDescent="0.2"/>
    <row r="948997" s="12" customFormat="1" x14ac:dyDescent="0.2"/>
    <row r="948998" s="12" customFormat="1" x14ac:dyDescent="0.2"/>
    <row r="948999" s="12" customFormat="1" x14ac:dyDescent="0.2"/>
    <row r="949000" s="12" customFormat="1" x14ac:dyDescent="0.2"/>
    <row r="949001" s="12" customFormat="1" x14ac:dyDescent="0.2"/>
    <row r="949002" s="12" customFormat="1" x14ac:dyDescent="0.2"/>
    <row r="949003" s="12" customFormat="1" x14ac:dyDescent="0.2"/>
    <row r="949004" s="12" customFormat="1" x14ac:dyDescent="0.2"/>
    <row r="949005" s="12" customFormat="1" x14ac:dyDescent="0.2"/>
    <row r="949006" s="12" customFormat="1" x14ac:dyDescent="0.2"/>
    <row r="949007" s="12" customFormat="1" x14ac:dyDescent="0.2"/>
    <row r="949008" s="12" customFormat="1" x14ac:dyDescent="0.2"/>
    <row r="949009" s="12" customFormat="1" x14ac:dyDescent="0.2"/>
    <row r="949010" s="12" customFormat="1" x14ac:dyDescent="0.2"/>
    <row r="949011" s="12" customFormat="1" x14ac:dyDescent="0.2"/>
    <row r="949012" s="12" customFormat="1" x14ac:dyDescent="0.2"/>
    <row r="949013" s="12" customFormat="1" x14ac:dyDescent="0.2"/>
    <row r="949014" s="12" customFormat="1" x14ac:dyDescent="0.2"/>
    <row r="949015" s="12" customFormat="1" x14ac:dyDescent="0.2"/>
    <row r="949016" s="12" customFormat="1" x14ac:dyDescent="0.2"/>
    <row r="949017" s="12" customFormat="1" x14ac:dyDescent="0.2"/>
    <row r="949018" s="12" customFormat="1" x14ac:dyDescent="0.2"/>
    <row r="949019" s="12" customFormat="1" x14ac:dyDescent="0.2"/>
    <row r="949020" s="12" customFormat="1" x14ac:dyDescent="0.2"/>
    <row r="949021" s="12" customFormat="1" x14ac:dyDescent="0.2"/>
    <row r="949022" s="12" customFormat="1" x14ac:dyDescent="0.2"/>
    <row r="949023" s="12" customFormat="1" x14ac:dyDescent="0.2"/>
    <row r="949024" s="12" customFormat="1" x14ac:dyDescent="0.2"/>
    <row r="949025" s="12" customFormat="1" x14ac:dyDescent="0.2"/>
    <row r="949026" s="12" customFormat="1" x14ac:dyDescent="0.2"/>
    <row r="949027" s="12" customFormat="1" x14ac:dyDescent="0.2"/>
    <row r="949028" s="12" customFormat="1" x14ac:dyDescent="0.2"/>
    <row r="949029" s="12" customFormat="1" x14ac:dyDescent="0.2"/>
    <row r="949030" s="12" customFormat="1" x14ac:dyDescent="0.2"/>
    <row r="949031" s="12" customFormat="1" x14ac:dyDescent="0.2"/>
    <row r="949032" s="12" customFormat="1" x14ac:dyDescent="0.2"/>
    <row r="949033" s="12" customFormat="1" x14ac:dyDescent="0.2"/>
    <row r="949034" s="12" customFormat="1" x14ac:dyDescent="0.2"/>
    <row r="949035" s="12" customFormat="1" x14ac:dyDescent="0.2"/>
    <row r="949036" s="12" customFormat="1" x14ac:dyDescent="0.2"/>
    <row r="949037" s="12" customFormat="1" x14ac:dyDescent="0.2"/>
    <row r="949038" s="12" customFormat="1" x14ac:dyDescent="0.2"/>
    <row r="949039" s="12" customFormat="1" x14ac:dyDescent="0.2"/>
    <row r="949040" s="12" customFormat="1" x14ac:dyDescent="0.2"/>
    <row r="949041" s="12" customFormat="1" x14ac:dyDescent="0.2"/>
    <row r="949042" s="12" customFormat="1" x14ac:dyDescent="0.2"/>
    <row r="949043" s="12" customFormat="1" x14ac:dyDescent="0.2"/>
    <row r="949044" s="12" customFormat="1" x14ac:dyDescent="0.2"/>
    <row r="949045" s="12" customFormat="1" x14ac:dyDescent="0.2"/>
    <row r="949046" s="12" customFormat="1" x14ac:dyDescent="0.2"/>
    <row r="949047" s="12" customFormat="1" x14ac:dyDescent="0.2"/>
    <row r="949048" s="12" customFormat="1" x14ac:dyDescent="0.2"/>
    <row r="949049" s="12" customFormat="1" x14ac:dyDescent="0.2"/>
    <row r="949050" s="12" customFormat="1" x14ac:dyDescent="0.2"/>
    <row r="949051" s="12" customFormat="1" x14ac:dyDescent="0.2"/>
    <row r="949052" s="12" customFormat="1" x14ac:dyDescent="0.2"/>
    <row r="949053" s="12" customFormat="1" x14ac:dyDescent="0.2"/>
    <row r="949054" s="12" customFormat="1" x14ac:dyDescent="0.2"/>
    <row r="949055" s="12" customFormat="1" x14ac:dyDescent="0.2"/>
    <row r="949056" s="12" customFormat="1" x14ac:dyDescent="0.2"/>
    <row r="949057" s="12" customFormat="1" x14ac:dyDescent="0.2"/>
    <row r="949058" s="12" customFormat="1" x14ac:dyDescent="0.2"/>
    <row r="949059" s="12" customFormat="1" x14ac:dyDescent="0.2"/>
    <row r="949060" s="12" customFormat="1" x14ac:dyDescent="0.2"/>
    <row r="949061" s="12" customFormat="1" x14ac:dyDescent="0.2"/>
    <row r="949062" s="12" customFormat="1" x14ac:dyDescent="0.2"/>
    <row r="949063" s="12" customFormat="1" x14ac:dyDescent="0.2"/>
    <row r="949064" s="12" customFormat="1" x14ac:dyDescent="0.2"/>
    <row r="949065" s="12" customFormat="1" x14ac:dyDescent="0.2"/>
    <row r="949066" s="12" customFormat="1" x14ac:dyDescent="0.2"/>
    <row r="949067" s="12" customFormat="1" x14ac:dyDescent="0.2"/>
    <row r="949068" s="12" customFormat="1" x14ac:dyDescent="0.2"/>
    <row r="949069" s="12" customFormat="1" x14ac:dyDescent="0.2"/>
    <row r="949070" s="12" customFormat="1" x14ac:dyDescent="0.2"/>
    <row r="949071" s="12" customFormat="1" x14ac:dyDescent="0.2"/>
    <row r="949072" s="12" customFormat="1" x14ac:dyDescent="0.2"/>
    <row r="949073" s="12" customFormat="1" x14ac:dyDescent="0.2"/>
    <row r="949074" s="12" customFormat="1" x14ac:dyDescent="0.2"/>
    <row r="949075" s="12" customFormat="1" x14ac:dyDescent="0.2"/>
    <row r="949076" s="12" customFormat="1" x14ac:dyDescent="0.2"/>
    <row r="949077" s="12" customFormat="1" x14ac:dyDescent="0.2"/>
    <row r="949078" s="12" customFormat="1" x14ac:dyDescent="0.2"/>
    <row r="949079" s="12" customFormat="1" x14ac:dyDescent="0.2"/>
    <row r="949080" s="12" customFormat="1" x14ac:dyDescent="0.2"/>
    <row r="949081" s="12" customFormat="1" x14ac:dyDescent="0.2"/>
    <row r="949082" s="12" customFormat="1" x14ac:dyDescent="0.2"/>
    <row r="949083" s="12" customFormat="1" x14ac:dyDescent="0.2"/>
    <row r="949084" s="12" customFormat="1" x14ac:dyDescent="0.2"/>
    <row r="949085" s="12" customFormat="1" x14ac:dyDescent="0.2"/>
    <row r="949086" s="12" customFormat="1" x14ac:dyDescent="0.2"/>
    <row r="949087" s="12" customFormat="1" x14ac:dyDescent="0.2"/>
    <row r="949088" s="12" customFormat="1" x14ac:dyDescent="0.2"/>
    <row r="949089" s="12" customFormat="1" x14ac:dyDescent="0.2"/>
    <row r="949090" s="12" customFormat="1" x14ac:dyDescent="0.2"/>
    <row r="949091" s="12" customFormat="1" x14ac:dyDescent="0.2"/>
    <row r="949092" s="12" customFormat="1" x14ac:dyDescent="0.2"/>
    <row r="949093" s="12" customFormat="1" x14ac:dyDescent="0.2"/>
    <row r="949094" s="12" customFormat="1" x14ac:dyDescent="0.2"/>
    <row r="949095" s="12" customFormat="1" x14ac:dyDescent="0.2"/>
    <row r="949096" s="12" customFormat="1" x14ac:dyDescent="0.2"/>
    <row r="949097" s="12" customFormat="1" x14ac:dyDescent="0.2"/>
    <row r="949098" s="12" customFormat="1" x14ac:dyDescent="0.2"/>
    <row r="949099" s="12" customFormat="1" x14ac:dyDescent="0.2"/>
    <row r="949100" s="12" customFormat="1" x14ac:dyDescent="0.2"/>
    <row r="949101" s="12" customFormat="1" x14ac:dyDescent="0.2"/>
    <row r="949102" s="12" customFormat="1" x14ac:dyDescent="0.2"/>
    <row r="949103" s="12" customFormat="1" x14ac:dyDescent="0.2"/>
    <row r="949104" s="12" customFormat="1" x14ac:dyDescent="0.2"/>
    <row r="949105" s="12" customFormat="1" x14ac:dyDescent="0.2"/>
    <row r="949106" s="12" customFormat="1" x14ac:dyDescent="0.2"/>
    <row r="949107" s="12" customFormat="1" x14ac:dyDescent="0.2"/>
    <row r="949108" s="12" customFormat="1" x14ac:dyDescent="0.2"/>
    <row r="949109" s="12" customFormat="1" x14ac:dyDescent="0.2"/>
    <row r="949110" s="12" customFormat="1" x14ac:dyDescent="0.2"/>
    <row r="949111" s="12" customFormat="1" x14ac:dyDescent="0.2"/>
    <row r="949112" s="12" customFormat="1" x14ac:dyDescent="0.2"/>
    <row r="949113" s="12" customFormat="1" x14ac:dyDescent="0.2"/>
    <row r="949114" s="12" customFormat="1" x14ac:dyDescent="0.2"/>
    <row r="949115" s="12" customFormat="1" x14ac:dyDescent="0.2"/>
    <row r="949116" s="12" customFormat="1" x14ac:dyDescent="0.2"/>
    <row r="949117" s="12" customFormat="1" x14ac:dyDescent="0.2"/>
    <row r="949118" s="12" customFormat="1" x14ac:dyDescent="0.2"/>
    <row r="949119" s="12" customFormat="1" x14ac:dyDescent="0.2"/>
    <row r="949120" s="12" customFormat="1" x14ac:dyDescent="0.2"/>
    <row r="949121" s="12" customFormat="1" x14ac:dyDescent="0.2"/>
    <row r="949122" s="12" customFormat="1" x14ac:dyDescent="0.2"/>
    <row r="949123" s="12" customFormat="1" x14ac:dyDescent="0.2"/>
    <row r="949124" s="12" customFormat="1" x14ac:dyDescent="0.2"/>
    <row r="949125" s="12" customFormat="1" x14ac:dyDescent="0.2"/>
    <row r="949126" s="12" customFormat="1" x14ac:dyDescent="0.2"/>
    <row r="949127" s="12" customFormat="1" x14ac:dyDescent="0.2"/>
    <row r="949128" s="12" customFormat="1" x14ac:dyDescent="0.2"/>
    <row r="949129" s="12" customFormat="1" x14ac:dyDescent="0.2"/>
    <row r="949130" s="12" customFormat="1" x14ac:dyDescent="0.2"/>
    <row r="949131" s="12" customFormat="1" x14ac:dyDescent="0.2"/>
    <row r="949132" s="12" customFormat="1" x14ac:dyDescent="0.2"/>
    <row r="949133" s="12" customFormat="1" x14ac:dyDescent="0.2"/>
    <row r="949134" s="12" customFormat="1" x14ac:dyDescent="0.2"/>
    <row r="949135" s="12" customFormat="1" x14ac:dyDescent="0.2"/>
    <row r="949136" s="12" customFormat="1" x14ac:dyDescent="0.2"/>
    <row r="949137" s="12" customFormat="1" x14ac:dyDescent="0.2"/>
    <row r="949138" s="12" customFormat="1" x14ac:dyDescent="0.2"/>
    <row r="949139" s="12" customFormat="1" x14ac:dyDescent="0.2"/>
    <row r="949140" s="12" customFormat="1" x14ac:dyDescent="0.2"/>
    <row r="949141" s="12" customFormat="1" x14ac:dyDescent="0.2"/>
    <row r="949142" s="12" customFormat="1" x14ac:dyDescent="0.2"/>
    <row r="949143" s="12" customFormat="1" x14ac:dyDescent="0.2"/>
    <row r="949144" s="12" customFormat="1" x14ac:dyDescent="0.2"/>
    <row r="949145" s="12" customFormat="1" x14ac:dyDescent="0.2"/>
    <row r="949146" s="12" customFormat="1" x14ac:dyDescent="0.2"/>
    <row r="949147" s="12" customFormat="1" x14ac:dyDescent="0.2"/>
    <row r="949148" s="12" customFormat="1" x14ac:dyDescent="0.2"/>
    <row r="949149" s="12" customFormat="1" x14ac:dyDescent="0.2"/>
    <row r="949150" s="12" customFormat="1" x14ac:dyDescent="0.2"/>
    <row r="949151" s="12" customFormat="1" x14ac:dyDescent="0.2"/>
    <row r="949152" s="12" customFormat="1" x14ac:dyDescent="0.2"/>
    <row r="949153" s="12" customFormat="1" x14ac:dyDescent="0.2"/>
    <row r="949154" s="12" customFormat="1" x14ac:dyDescent="0.2"/>
    <row r="949155" s="12" customFormat="1" x14ac:dyDescent="0.2"/>
    <row r="949156" s="12" customFormat="1" x14ac:dyDescent="0.2"/>
    <row r="949157" s="12" customFormat="1" x14ac:dyDescent="0.2"/>
    <row r="949158" s="12" customFormat="1" x14ac:dyDescent="0.2"/>
    <row r="949159" s="12" customFormat="1" x14ac:dyDescent="0.2"/>
    <row r="949160" s="12" customFormat="1" x14ac:dyDescent="0.2"/>
    <row r="949161" s="12" customFormat="1" x14ac:dyDescent="0.2"/>
    <row r="949162" s="12" customFormat="1" x14ac:dyDescent="0.2"/>
    <row r="949163" s="12" customFormat="1" x14ac:dyDescent="0.2"/>
    <row r="949164" s="12" customFormat="1" x14ac:dyDescent="0.2"/>
    <row r="949165" s="12" customFormat="1" x14ac:dyDescent="0.2"/>
    <row r="949166" s="12" customFormat="1" x14ac:dyDescent="0.2"/>
    <row r="949167" s="12" customFormat="1" x14ac:dyDescent="0.2"/>
    <row r="949168" s="12" customFormat="1" x14ac:dyDescent="0.2"/>
    <row r="949169" s="12" customFormat="1" x14ac:dyDescent="0.2"/>
    <row r="949170" s="12" customFormat="1" x14ac:dyDescent="0.2"/>
    <row r="949171" s="12" customFormat="1" x14ac:dyDescent="0.2"/>
    <row r="949172" s="12" customFormat="1" x14ac:dyDescent="0.2"/>
    <row r="949173" s="12" customFormat="1" x14ac:dyDescent="0.2"/>
    <row r="949174" s="12" customFormat="1" x14ac:dyDescent="0.2"/>
    <row r="949175" s="12" customFormat="1" x14ac:dyDescent="0.2"/>
    <row r="949176" s="12" customFormat="1" x14ac:dyDescent="0.2"/>
    <row r="949177" s="12" customFormat="1" x14ac:dyDescent="0.2"/>
    <row r="949178" s="12" customFormat="1" x14ac:dyDescent="0.2"/>
    <row r="949179" s="12" customFormat="1" x14ac:dyDescent="0.2"/>
    <row r="949180" s="12" customFormat="1" x14ac:dyDescent="0.2"/>
    <row r="949181" s="12" customFormat="1" x14ac:dyDescent="0.2"/>
    <row r="949182" s="12" customFormat="1" x14ac:dyDescent="0.2"/>
    <row r="949183" s="12" customFormat="1" x14ac:dyDescent="0.2"/>
    <row r="949184" s="12" customFormat="1" x14ac:dyDescent="0.2"/>
    <row r="949185" s="12" customFormat="1" x14ac:dyDescent="0.2"/>
    <row r="949186" s="12" customFormat="1" x14ac:dyDescent="0.2"/>
    <row r="949187" s="12" customFormat="1" x14ac:dyDescent="0.2"/>
    <row r="949188" s="12" customFormat="1" x14ac:dyDescent="0.2"/>
    <row r="949189" s="12" customFormat="1" x14ac:dyDescent="0.2"/>
    <row r="949190" s="12" customFormat="1" x14ac:dyDescent="0.2"/>
    <row r="949191" s="12" customFormat="1" x14ac:dyDescent="0.2"/>
    <row r="949192" s="12" customFormat="1" x14ac:dyDescent="0.2"/>
    <row r="949193" s="12" customFormat="1" x14ac:dyDescent="0.2"/>
    <row r="949194" s="12" customFormat="1" x14ac:dyDescent="0.2"/>
    <row r="949195" s="12" customFormat="1" x14ac:dyDescent="0.2"/>
    <row r="949196" s="12" customFormat="1" x14ac:dyDescent="0.2"/>
    <row r="949197" s="12" customFormat="1" x14ac:dyDescent="0.2"/>
    <row r="949198" s="12" customFormat="1" x14ac:dyDescent="0.2"/>
    <row r="949199" s="12" customFormat="1" x14ac:dyDescent="0.2"/>
    <row r="949200" s="12" customFormat="1" x14ac:dyDescent="0.2"/>
    <row r="949201" s="12" customFormat="1" x14ac:dyDescent="0.2"/>
    <row r="949202" s="12" customFormat="1" x14ac:dyDescent="0.2"/>
    <row r="949203" s="12" customFormat="1" x14ac:dyDescent="0.2"/>
    <row r="949204" s="12" customFormat="1" x14ac:dyDescent="0.2"/>
    <row r="949205" s="12" customFormat="1" x14ac:dyDescent="0.2"/>
    <row r="949206" s="12" customFormat="1" x14ac:dyDescent="0.2"/>
    <row r="949207" s="12" customFormat="1" x14ac:dyDescent="0.2"/>
    <row r="949208" s="12" customFormat="1" x14ac:dyDescent="0.2"/>
    <row r="949209" s="12" customFormat="1" x14ac:dyDescent="0.2"/>
    <row r="949210" s="12" customFormat="1" x14ac:dyDescent="0.2"/>
    <row r="949211" s="12" customFormat="1" x14ac:dyDescent="0.2"/>
    <row r="949212" s="12" customFormat="1" x14ac:dyDescent="0.2"/>
    <row r="949213" s="12" customFormat="1" x14ac:dyDescent="0.2"/>
    <row r="949214" s="12" customFormat="1" x14ac:dyDescent="0.2"/>
    <row r="949215" s="12" customFormat="1" x14ac:dyDescent="0.2"/>
    <row r="949216" s="12" customFormat="1" x14ac:dyDescent="0.2"/>
    <row r="949217" s="12" customFormat="1" x14ac:dyDescent="0.2"/>
    <row r="949218" s="12" customFormat="1" x14ac:dyDescent="0.2"/>
    <row r="949219" s="12" customFormat="1" x14ac:dyDescent="0.2"/>
    <row r="949220" s="12" customFormat="1" x14ac:dyDescent="0.2"/>
    <row r="949221" s="12" customFormat="1" x14ac:dyDescent="0.2"/>
    <row r="949222" s="12" customFormat="1" x14ac:dyDescent="0.2"/>
    <row r="949223" s="12" customFormat="1" x14ac:dyDescent="0.2"/>
    <row r="949224" s="12" customFormat="1" x14ac:dyDescent="0.2"/>
    <row r="949225" s="12" customFormat="1" x14ac:dyDescent="0.2"/>
    <row r="949226" s="12" customFormat="1" x14ac:dyDescent="0.2"/>
    <row r="949227" s="12" customFormat="1" x14ac:dyDescent="0.2"/>
    <row r="949228" s="12" customFormat="1" x14ac:dyDescent="0.2"/>
    <row r="949229" s="12" customFormat="1" x14ac:dyDescent="0.2"/>
    <row r="949230" s="12" customFormat="1" x14ac:dyDescent="0.2"/>
    <row r="949231" s="12" customFormat="1" x14ac:dyDescent="0.2"/>
    <row r="949232" s="12" customFormat="1" x14ac:dyDescent="0.2"/>
    <row r="949233" s="12" customFormat="1" x14ac:dyDescent="0.2"/>
    <row r="949234" s="12" customFormat="1" x14ac:dyDescent="0.2"/>
    <row r="949235" s="12" customFormat="1" x14ac:dyDescent="0.2"/>
    <row r="949236" s="12" customFormat="1" x14ac:dyDescent="0.2"/>
    <row r="949237" s="12" customFormat="1" x14ac:dyDescent="0.2"/>
    <row r="949238" s="12" customFormat="1" x14ac:dyDescent="0.2"/>
    <row r="949239" s="12" customFormat="1" x14ac:dyDescent="0.2"/>
    <row r="949240" s="12" customFormat="1" x14ac:dyDescent="0.2"/>
    <row r="949241" s="12" customFormat="1" x14ac:dyDescent="0.2"/>
    <row r="949242" s="12" customFormat="1" x14ac:dyDescent="0.2"/>
    <row r="949243" s="12" customFormat="1" x14ac:dyDescent="0.2"/>
    <row r="949244" s="12" customFormat="1" x14ac:dyDescent="0.2"/>
    <row r="949245" s="12" customFormat="1" x14ac:dyDescent="0.2"/>
    <row r="949246" s="12" customFormat="1" x14ac:dyDescent="0.2"/>
    <row r="949247" s="12" customFormat="1" x14ac:dyDescent="0.2"/>
    <row r="949248" s="12" customFormat="1" x14ac:dyDescent="0.2"/>
    <row r="949249" s="12" customFormat="1" x14ac:dyDescent="0.2"/>
    <row r="949250" s="12" customFormat="1" x14ac:dyDescent="0.2"/>
    <row r="949251" s="12" customFormat="1" x14ac:dyDescent="0.2"/>
    <row r="949252" s="12" customFormat="1" x14ac:dyDescent="0.2"/>
    <row r="949253" s="12" customFormat="1" x14ac:dyDescent="0.2"/>
    <row r="949254" s="12" customFormat="1" x14ac:dyDescent="0.2"/>
    <row r="949255" s="12" customFormat="1" x14ac:dyDescent="0.2"/>
    <row r="949256" s="12" customFormat="1" x14ac:dyDescent="0.2"/>
    <row r="949257" s="12" customFormat="1" x14ac:dyDescent="0.2"/>
    <row r="949258" s="12" customFormat="1" x14ac:dyDescent="0.2"/>
    <row r="949259" s="12" customFormat="1" x14ac:dyDescent="0.2"/>
    <row r="949260" s="12" customFormat="1" x14ac:dyDescent="0.2"/>
    <row r="949261" s="12" customFormat="1" x14ac:dyDescent="0.2"/>
    <row r="949262" s="12" customFormat="1" x14ac:dyDescent="0.2"/>
    <row r="949263" s="12" customFormat="1" x14ac:dyDescent="0.2"/>
    <row r="949264" s="12" customFormat="1" x14ac:dyDescent="0.2"/>
    <row r="949265" s="12" customFormat="1" x14ac:dyDescent="0.2"/>
    <row r="949266" s="12" customFormat="1" x14ac:dyDescent="0.2"/>
    <row r="949267" s="12" customFormat="1" x14ac:dyDescent="0.2"/>
    <row r="949268" s="12" customFormat="1" x14ac:dyDescent="0.2"/>
    <row r="949269" s="12" customFormat="1" x14ac:dyDescent="0.2"/>
    <row r="949270" s="12" customFormat="1" x14ac:dyDescent="0.2"/>
    <row r="949271" s="12" customFormat="1" x14ac:dyDescent="0.2"/>
    <row r="949272" s="12" customFormat="1" x14ac:dyDescent="0.2"/>
    <row r="949273" s="12" customFormat="1" x14ac:dyDescent="0.2"/>
    <row r="949274" s="12" customFormat="1" x14ac:dyDescent="0.2"/>
    <row r="949275" s="12" customFormat="1" x14ac:dyDescent="0.2"/>
    <row r="949276" s="12" customFormat="1" x14ac:dyDescent="0.2"/>
    <row r="949277" s="12" customFormat="1" x14ac:dyDescent="0.2"/>
    <row r="949278" s="12" customFormat="1" x14ac:dyDescent="0.2"/>
    <row r="949279" s="12" customFormat="1" x14ac:dyDescent="0.2"/>
    <row r="949280" s="12" customFormat="1" x14ac:dyDescent="0.2"/>
    <row r="949281" s="12" customFormat="1" x14ac:dyDescent="0.2"/>
    <row r="949282" s="12" customFormat="1" x14ac:dyDescent="0.2"/>
    <row r="949283" s="12" customFormat="1" x14ac:dyDescent="0.2"/>
    <row r="949284" s="12" customFormat="1" x14ac:dyDescent="0.2"/>
    <row r="949285" s="12" customFormat="1" x14ac:dyDescent="0.2"/>
    <row r="949286" s="12" customFormat="1" x14ac:dyDescent="0.2"/>
    <row r="949287" s="12" customFormat="1" x14ac:dyDescent="0.2"/>
    <row r="949288" s="12" customFormat="1" x14ac:dyDescent="0.2"/>
    <row r="949289" s="12" customFormat="1" x14ac:dyDescent="0.2"/>
    <row r="949290" s="12" customFormat="1" x14ac:dyDescent="0.2"/>
    <row r="949291" s="12" customFormat="1" x14ac:dyDescent="0.2"/>
    <row r="949292" s="12" customFormat="1" x14ac:dyDescent="0.2"/>
    <row r="949293" s="12" customFormat="1" x14ac:dyDescent="0.2"/>
    <row r="949294" s="12" customFormat="1" x14ac:dyDescent="0.2"/>
    <row r="949295" s="12" customFormat="1" x14ac:dyDescent="0.2"/>
    <row r="949296" s="12" customFormat="1" x14ac:dyDescent="0.2"/>
    <row r="949297" s="12" customFormat="1" x14ac:dyDescent="0.2"/>
    <row r="949298" s="12" customFormat="1" x14ac:dyDescent="0.2"/>
    <row r="949299" s="12" customFormat="1" x14ac:dyDescent="0.2"/>
    <row r="949300" s="12" customFormat="1" x14ac:dyDescent="0.2"/>
    <row r="949301" s="12" customFormat="1" x14ac:dyDescent="0.2"/>
    <row r="949302" s="12" customFormat="1" x14ac:dyDescent="0.2"/>
    <row r="949303" s="12" customFormat="1" x14ac:dyDescent="0.2"/>
    <row r="949304" s="12" customFormat="1" x14ac:dyDescent="0.2"/>
    <row r="949305" s="12" customFormat="1" x14ac:dyDescent="0.2"/>
    <row r="949306" s="12" customFormat="1" x14ac:dyDescent="0.2"/>
    <row r="949307" s="12" customFormat="1" x14ac:dyDescent="0.2"/>
    <row r="949308" s="12" customFormat="1" x14ac:dyDescent="0.2"/>
    <row r="949309" s="12" customFormat="1" x14ac:dyDescent="0.2"/>
    <row r="949310" s="12" customFormat="1" x14ac:dyDescent="0.2"/>
    <row r="949311" s="12" customFormat="1" x14ac:dyDescent="0.2"/>
    <row r="949312" s="12" customFormat="1" x14ac:dyDescent="0.2"/>
    <row r="949313" s="12" customFormat="1" x14ac:dyDescent="0.2"/>
    <row r="949314" s="12" customFormat="1" x14ac:dyDescent="0.2"/>
    <row r="949315" s="12" customFormat="1" x14ac:dyDescent="0.2"/>
    <row r="949316" s="12" customFormat="1" x14ac:dyDescent="0.2"/>
    <row r="949317" s="12" customFormat="1" x14ac:dyDescent="0.2"/>
    <row r="949318" s="12" customFormat="1" x14ac:dyDescent="0.2"/>
    <row r="949319" s="12" customFormat="1" x14ac:dyDescent="0.2"/>
    <row r="949320" s="12" customFormat="1" x14ac:dyDescent="0.2"/>
    <row r="949321" s="12" customFormat="1" x14ac:dyDescent="0.2"/>
    <row r="949322" s="12" customFormat="1" x14ac:dyDescent="0.2"/>
    <row r="949323" s="12" customFormat="1" x14ac:dyDescent="0.2"/>
    <row r="949324" s="12" customFormat="1" x14ac:dyDescent="0.2"/>
    <row r="949325" s="12" customFormat="1" x14ac:dyDescent="0.2"/>
    <row r="949326" s="12" customFormat="1" x14ac:dyDescent="0.2"/>
    <row r="949327" s="12" customFormat="1" x14ac:dyDescent="0.2"/>
    <row r="949328" s="12" customFormat="1" x14ac:dyDescent="0.2"/>
    <row r="949329" s="12" customFormat="1" x14ac:dyDescent="0.2"/>
    <row r="949330" s="12" customFormat="1" x14ac:dyDescent="0.2"/>
    <row r="949331" s="12" customFormat="1" x14ac:dyDescent="0.2"/>
    <row r="949332" s="12" customFormat="1" x14ac:dyDescent="0.2"/>
    <row r="949333" s="12" customFormat="1" x14ac:dyDescent="0.2"/>
    <row r="949334" s="12" customFormat="1" x14ac:dyDescent="0.2"/>
    <row r="949335" s="12" customFormat="1" x14ac:dyDescent="0.2"/>
    <row r="949336" s="12" customFormat="1" x14ac:dyDescent="0.2"/>
    <row r="949337" s="12" customFormat="1" x14ac:dyDescent="0.2"/>
    <row r="949338" s="12" customFormat="1" x14ac:dyDescent="0.2"/>
    <row r="949339" s="12" customFormat="1" x14ac:dyDescent="0.2"/>
    <row r="949340" s="12" customFormat="1" x14ac:dyDescent="0.2"/>
    <row r="949341" s="12" customFormat="1" x14ac:dyDescent="0.2"/>
    <row r="949342" s="12" customFormat="1" x14ac:dyDescent="0.2"/>
    <row r="949343" s="12" customFormat="1" x14ac:dyDescent="0.2"/>
    <row r="949344" s="12" customFormat="1" x14ac:dyDescent="0.2"/>
    <row r="949345" s="12" customFormat="1" x14ac:dyDescent="0.2"/>
    <row r="949346" s="12" customFormat="1" x14ac:dyDescent="0.2"/>
    <row r="949347" s="12" customFormat="1" x14ac:dyDescent="0.2"/>
    <row r="949348" s="12" customFormat="1" x14ac:dyDescent="0.2"/>
    <row r="949349" s="12" customFormat="1" x14ac:dyDescent="0.2"/>
    <row r="949350" s="12" customFormat="1" x14ac:dyDescent="0.2"/>
    <row r="949351" s="12" customFormat="1" x14ac:dyDescent="0.2"/>
    <row r="949352" s="12" customFormat="1" x14ac:dyDescent="0.2"/>
    <row r="949353" s="12" customFormat="1" x14ac:dyDescent="0.2"/>
    <row r="949354" s="12" customFormat="1" x14ac:dyDescent="0.2"/>
    <row r="949355" s="12" customFormat="1" x14ac:dyDescent="0.2"/>
    <row r="949356" s="12" customFormat="1" x14ac:dyDescent="0.2"/>
    <row r="949357" s="12" customFormat="1" x14ac:dyDescent="0.2"/>
    <row r="949358" s="12" customFormat="1" x14ac:dyDescent="0.2"/>
    <row r="949359" s="12" customFormat="1" x14ac:dyDescent="0.2"/>
    <row r="949360" s="12" customFormat="1" x14ac:dyDescent="0.2"/>
    <row r="949361" s="12" customFormat="1" x14ac:dyDescent="0.2"/>
    <row r="949362" s="12" customFormat="1" x14ac:dyDescent="0.2"/>
    <row r="949363" s="12" customFormat="1" x14ac:dyDescent="0.2"/>
    <row r="949364" s="12" customFormat="1" x14ac:dyDescent="0.2"/>
    <row r="949365" s="12" customFormat="1" x14ac:dyDescent="0.2"/>
    <row r="949366" s="12" customFormat="1" x14ac:dyDescent="0.2"/>
    <row r="949367" s="12" customFormat="1" x14ac:dyDescent="0.2"/>
    <row r="949368" s="12" customFormat="1" x14ac:dyDescent="0.2"/>
    <row r="949369" s="12" customFormat="1" x14ac:dyDescent="0.2"/>
    <row r="949370" s="12" customFormat="1" x14ac:dyDescent="0.2"/>
    <row r="949371" s="12" customFormat="1" x14ac:dyDescent="0.2"/>
    <row r="949372" s="12" customFormat="1" x14ac:dyDescent="0.2"/>
    <row r="949373" s="12" customFormat="1" x14ac:dyDescent="0.2"/>
    <row r="949374" s="12" customFormat="1" x14ac:dyDescent="0.2"/>
    <row r="949375" s="12" customFormat="1" x14ac:dyDescent="0.2"/>
    <row r="949376" s="12" customFormat="1" x14ac:dyDescent="0.2"/>
    <row r="949377" s="12" customFormat="1" x14ac:dyDescent="0.2"/>
    <row r="949378" s="12" customFormat="1" x14ac:dyDescent="0.2"/>
    <row r="949379" s="12" customFormat="1" x14ac:dyDescent="0.2"/>
    <row r="949380" s="12" customFormat="1" x14ac:dyDescent="0.2"/>
    <row r="949381" s="12" customFormat="1" x14ac:dyDescent="0.2"/>
    <row r="949382" s="12" customFormat="1" x14ac:dyDescent="0.2"/>
    <row r="949383" s="12" customFormat="1" x14ac:dyDescent="0.2"/>
    <row r="949384" s="12" customFormat="1" x14ac:dyDescent="0.2"/>
    <row r="949385" s="12" customFormat="1" x14ac:dyDescent="0.2"/>
    <row r="949386" s="12" customFormat="1" x14ac:dyDescent="0.2"/>
    <row r="949387" s="12" customFormat="1" x14ac:dyDescent="0.2"/>
    <row r="949388" s="12" customFormat="1" x14ac:dyDescent="0.2"/>
    <row r="949389" s="12" customFormat="1" x14ac:dyDescent="0.2"/>
    <row r="949390" s="12" customFormat="1" x14ac:dyDescent="0.2"/>
    <row r="949391" s="12" customFormat="1" x14ac:dyDescent="0.2"/>
    <row r="949392" s="12" customFormat="1" x14ac:dyDescent="0.2"/>
    <row r="949393" s="12" customFormat="1" x14ac:dyDescent="0.2"/>
    <row r="949394" s="12" customFormat="1" x14ac:dyDescent="0.2"/>
    <row r="949395" s="12" customFormat="1" x14ac:dyDescent="0.2"/>
    <row r="949396" s="12" customFormat="1" x14ac:dyDescent="0.2"/>
    <row r="949397" s="12" customFormat="1" x14ac:dyDescent="0.2"/>
    <row r="949398" s="12" customFormat="1" x14ac:dyDescent="0.2"/>
    <row r="949399" s="12" customFormat="1" x14ac:dyDescent="0.2"/>
    <row r="949400" s="12" customFormat="1" x14ac:dyDescent="0.2"/>
    <row r="949401" s="12" customFormat="1" x14ac:dyDescent="0.2"/>
    <row r="949402" s="12" customFormat="1" x14ac:dyDescent="0.2"/>
    <row r="949403" s="12" customFormat="1" x14ac:dyDescent="0.2"/>
    <row r="949404" s="12" customFormat="1" x14ac:dyDescent="0.2"/>
    <row r="949405" s="12" customFormat="1" x14ac:dyDescent="0.2"/>
    <row r="949406" s="12" customFormat="1" x14ac:dyDescent="0.2"/>
    <row r="949407" s="12" customFormat="1" x14ac:dyDescent="0.2"/>
    <row r="949408" s="12" customFormat="1" x14ac:dyDescent="0.2"/>
    <row r="949409" s="12" customFormat="1" x14ac:dyDescent="0.2"/>
    <row r="949410" s="12" customFormat="1" x14ac:dyDescent="0.2"/>
    <row r="949411" s="12" customFormat="1" x14ac:dyDescent="0.2"/>
    <row r="949412" s="12" customFormat="1" x14ac:dyDescent="0.2"/>
    <row r="949413" s="12" customFormat="1" x14ac:dyDescent="0.2"/>
    <row r="949414" s="12" customFormat="1" x14ac:dyDescent="0.2"/>
    <row r="949415" s="12" customFormat="1" x14ac:dyDescent="0.2"/>
    <row r="949416" s="12" customFormat="1" x14ac:dyDescent="0.2"/>
    <row r="949417" s="12" customFormat="1" x14ac:dyDescent="0.2"/>
    <row r="949418" s="12" customFormat="1" x14ac:dyDescent="0.2"/>
    <row r="949419" s="12" customFormat="1" x14ac:dyDescent="0.2"/>
    <row r="949420" s="12" customFormat="1" x14ac:dyDescent="0.2"/>
    <row r="949421" s="12" customFormat="1" x14ac:dyDescent="0.2"/>
    <row r="949422" s="12" customFormat="1" x14ac:dyDescent="0.2"/>
    <row r="949423" s="12" customFormat="1" x14ac:dyDescent="0.2"/>
    <row r="949424" s="12" customFormat="1" x14ac:dyDescent="0.2"/>
    <row r="949425" s="12" customFormat="1" x14ac:dyDescent="0.2"/>
    <row r="949426" s="12" customFormat="1" x14ac:dyDescent="0.2"/>
    <row r="949427" s="12" customFormat="1" x14ac:dyDescent="0.2"/>
    <row r="949428" s="12" customFormat="1" x14ac:dyDescent="0.2"/>
    <row r="949429" s="12" customFormat="1" x14ac:dyDescent="0.2"/>
    <row r="949430" s="12" customFormat="1" x14ac:dyDescent="0.2"/>
    <row r="949431" s="12" customFormat="1" x14ac:dyDescent="0.2"/>
    <row r="949432" s="12" customFormat="1" x14ac:dyDescent="0.2"/>
    <row r="949433" s="12" customFormat="1" x14ac:dyDescent="0.2"/>
    <row r="949434" s="12" customFormat="1" x14ac:dyDescent="0.2"/>
    <row r="949435" s="12" customFormat="1" x14ac:dyDescent="0.2"/>
    <row r="949436" s="12" customFormat="1" x14ac:dyDescent="0.2"/>
    <row r="949437" s="12" customFormat="1" x14ac:dyDescent="0.2"/>
    <row r="949438" s="12" customFormat="1" x14ac:dyDescent="0.2"/>
    <row r="949439" s="12" customFormat="1" x14ac:dyDescent="0.2"/>
    <row r="949440" s="12" customFormat="1" x14ac:dyDescent="0.2"/>
    <row r="949441" s="12" customFormat="1" x14ac:dyDescent="0.2"/>
    <row r="949442" s="12" customFormat="1" x14ac:dyDescent="0.2"/>
    <row r="949443" s="12" customFormat="1" x14ac:dyDescent="0.2"/>
    <row r="949444" s="12" customFormat="1" x14ac:dyDescent="0.2"/>
    <row r="949445" s="12" customFormat="1" x14ac:dyDescent="0.2"/>
    <row r="949446" s="12" customFormat="1" x14ac:dyDescent="0.2"/>
    <row r="949447" s="12" customFormat="1" x14ac:dyDescent="0.2"/>
    <row r="949448" s="12" customFormat="1" x14ac:dyDescent="0.2"/>
    <row r="949449" s="12" customFormat="1" x14ac:dyDescent="0.2"/>
    <row r="949450" s="12" customFormat="1" x14ac:dyDescent="0.2"/>
    <row r="949451" s="12" customFormat="1" x14ac:dyDescent="0.2"/>
    <row r="949452" s="12" customFormat="1" x14ac:dyDescent="0.2"/>
    <row r="949453" s="12" customFormat="1" x14ac:dyDescent="0.2"/>
    <row r="949454" s="12" customFormat="1" x14ac:dyDescent="0.2"/>
    <row r="949455" s="12" customFormat="1" x14ac:dyDescent="0.2"/>
    <row r="949456" s="12" customFormat="1" x14ac:dyDescent="0.2"/>
    <row r="949457" s="12" customFormat="1" x14ac:dyDescent="0.2"/>
    <row r="949458" s="12" customFormat="1" x14ac:dyDescent="0.2"/>
    <row r="949459" s="12" customFormat="1" x14ac:dyDescent="0.2"/>
    <row r="949460" s="12" customFormat="1" x14ac:dyDescent="0.2"/>
    <row r="949461" s="12" customFormat="1" x14ac:dyDescent="0.2"/>
    <row r="949462" s="12" customFormat="1" x14ac:dyDescent="0.2"/>
    <row r="949463" s="12" customFormat="1" x14ac:dyDescent="0.2"/>
    <row r="949464" s="12" customFormat="1" x14ac:dyDescent="0.2"/>
    <row r="949465" s="12" customFormat="1" x14ac:dyDescent="0.2"/>
    <row r="949466" s="12" customFormat="1" x14ac:dyDescent="0.2"/>
    <row r="949467" s="12" customFormat="1" x14ac:dyDescent="0.2"/>
    <row r="949468" s="12" customFormat="1" x14ac:dyDescent="0.2"/>
    <row r="949469" s="12" customFormat="1" x14ac:dyDescent="0.2"/>
    <row r="949470" s="12" customFormat="1" x14ac:dyDescent="0.2"/>
    <row r="949471" s="12" customFormat="1" x14ac:dyDescent="0.2"/>
    <row r="949472" s="12" customFormat="1" x14ac:dyDescent="0.2"/>
    <row r="949473" s="12" customFormat="1" x14ac:dyDescent="0.2"/>
    <row r="949474" s="12" customFormat="1" x14ac:dyDescent="0.2"/>
    <row r="949475" s="12" customFormat="1" x14ac:dyDescent="0.2"/>
    <row r="949476" s="12" customFormat="1" x14ac:dyDescent="0.2"/>
    <row r="949477" s="12" customFormat="1" x14ac:dyDescent="0.2"/>
    <row r="949478" s="12" customFormat="1" x14ac:dyDescent="0.2"/>
    <row r="949479" s="12" customFormat="1" x14ac:dyDescent="0.2"/>
    <row r="949480" s="12" customFormat="1" x14ac:dyDescent="0.2"/>
    <row r="949481" s="12" customFormat="1" x14ac:dyDescent="0.2"/>
    <row r="949482" s="12" customFormat="1" x14ac:dyDescent="0.2"/>
    <row r="949483" s="12" customFormat="1" x14ac:dyDescent="0.2"/>
    <row r="949484" s="12" customFormat="1" x14ac:dyDescent="0.2"/>
    <row r="949485" s="12" customFormat="1" x14ac:dyDescent="0.2"/>
    <row r="949486" s="12" customFormat="1" x14ac:dyDescent="0.2"/>
    <row r="949487" s="12" customFormat="1" x14ac:dyDescent="0.2"/>
    <row r="949488" s="12" customFormat="1" x14ac:dyDescent="0.2"/>
    <row r="949489" s="12" customFormat="1" x14ac:dyDescent="0.2"/>
    <row r="949490" s="12" customFormat="1" x14ac:dyDescent="0.2"/>
    <row r="949491" s="12" customFormat="1" x14ac:dyDescent="0.2"/>
    <row r="949492" s="12" customFormat="1" x14ac:dyDescent="0.2"/>
    <row r="949493" s="12" customFormat="1" x14ac:dyDescent="0.2"/>
    <row r="949494" s="12" customFormat="1" x14ac:dyDescent="0.2"/>
    <row r="949495" s="12" customFormat="1" x14ac:dyDescent="0.2"/>
    <row r="949496" s="12" customFormat="1" x14ac:dyDescent="0.2"/>
    <row r="949497" s="12" customFormat="1" x14ac:dyDescent="0.2"/>
    <row r="949498" s="12" customFormat="1" x14ac:dyDescent="0.2"/>
    <row r="949499" s="12" customFormat="1" x14ac:dyDescent="0.2"/>
    <row r="949500" s="12" customFormat="1" x14ac:dyDescent="0.2"/>
    <row r="949501" s="12" customFormat="1" x14ac:dyDescent="0.2"/>
    <row r="949502" s="12" customFormat="1" x14ac:dyDescent="0.2"/>
    <row r="949503" s="12" customFormat="1" x14ac:dyDescent="0.2"/>
    <row r="949504" s="12" customFormat="1" x14ac:dyDescent="0.2"/>
    <row r="949505" s="12" customFormat="1" x14ac:dyDescent="0.2"/>
    <row r="949506" s="12" customFormat="1" x14ac:dyDescent="0.2"/>
    <row r="949507" s="12" customFormat="1" x14ac:dyDescent="0.2"/>
    <row r="949508" s="12" customFormat="1" x14ac:dyDescent="0.2"/>
    <row r="949509" s="12" customFormat="1" x14ac:dyDescent="0.2"/>
    <row r="949510" s="12" customFormat="1" x14ac:dyDescent="0.2"/>
    <row r="949511" s="12" customFormat="1" x14ac:dyDescent="0.2"/>
    <row r="949512" s="12" customFormat="1" x14ac:dyDescent="0.2"/>
    <row r="949513" s="12" customFormat="1" x14ac:dyDescent="0.2"/>
    <row r="949514" s="12" customFormat="1" x14ac:dyDescent="0.2"/>
    <row r="949515" s="12" customFormat="1" x14ac:dyDescent="0.2"/>
    <row r="949516" s="12" customFormat="1" x14ac:dyDescent="0.2"/>
    <row r="949517" s="12" customFormat="1" x14ac:dyDescent="0.2"/>
    <row r="949518" s="12" customFormat="1" x14ac:dyDescent="0.2"/>
    <row r="949519" s="12" customFormat="1" x14ac:dyDescent="0.2"/>
    <row r="949520" s="12" customFormat="1" x14ac:dyDescent="0.2"/>
    <row r="949521" s="12" customFormat="1" x14ac:dyDescent="0.2"/>
    <row r="949522" s="12" customFormat="1" x14ac:dyDescent="0.2"/>
    <row r="949523" s="12" customFormat="1" x14ac:dyDescent="0.2"/>
    <row r="949524" s="12" customFormat="1" x14ac:dyDescent="0.2"/>
    <row r="949525" s="12" customFormat="1" x14ac:dyDescent="0.2"/>
    <row r="949526" s="12" customFormat="1" x14ac:dyDescent="0.2"/>
    <row r="949527" s="12" customFormat="1" x14ac:dyDescent="0.2"/>
    <row r="949528" s="12" customFormat="1" x14ac:dyDescent="0.2"/>
    <row r="949529" s="12" customFormat="1" x14ac:dyDescent="0.2"/>
    <row r="949530" s="12" customFormat="1" x14ac:dyDescent="0.2"/>
    <row r="949531" s="12" customFormat="1" x14ac:dyDescent="0.2"/>
    <row r="949532" s="12" customFormat="1" x14ac:dyDescent="0.2"/>
    <row r="949533" s="12" customFormat="1" x14ac:dyDescent="0.2"/>
    <row r="949534" s="12" customFormat="1" x14ac:dyDescent="0.2"/>
    <row r="949535" s="12" customFormat="1" x14ac:dyDescent="0.2"/>
    <row r="949536" s="12" customFormat="1" x14ac:dyDescent="0.2"/>
    <row r="949537" s="12" customFormat="1" x14ac:dyDescent="0.2"/>
    <row r="949538" s="12" customFormat="1" x14ac:dyDescent="0.2"/>
    <row r="949539" s="12" customFormat="1" x14ac:dyDescent="0.2"/>
    <row r="949540" s="12" customFormat="1" x14ac:dyDescent="0.2"/>
    <row r="949541" s="12" customFormat="1" x14ac:dyDescent="0.2"/>
    <row r="949542" s="12" customFormat="1" x14ac:dyDescent="0.2"/>
    <row r="949543" s="12" customFormat="1" x14ac:dyDescent="0.2"/>
    <row r="949544" s="12" customFormat="1" x14ac:dyDescent="0.2"/>
    <row r="949545" s="12" customFormat="1" x14ac:dyDescent="0.2"/>
    <row r="949546" s="12" customFormat="1" x14ac:dyDescent="0.2"/>
    <row r="949547" s="12" customFormat="1" x14ac:dyDescent="0.2"/>
    <row r="949548" s="12" customFormat="1" x14ac:dyDescent="0.2"/>
    <row r="949549" s="12" customFormat="1" x14ac:dyDescent="0.2"/>
    <row r="949550" s="12" customFormat="1" x14ac:dyDescent="0.2"/>
    <row r="949551" s="12" customFormat="1" x14ac:dyDescent="0.2"/>
    <row r="949552" s="12" customFormat="1" x14ac:dyDescent="0.2"/>
    <row r="949553" s="12" customFormat="1" x14ac:dyDescent="0.2"/>
    <row r="949554" s="12" customFormat="1" x14ac:dyDescent="0.2"/>
    <row r="949555" s="12" customFormat="1" x14ac:dyDescent="0.2"/>
    <row r="949556" s="12" customFormat="1" x14ac:dyDescent="0.2"/>
    <row r="949557" s="12" customFormat="1" x14ac:dyDescent="0.2"/>
    <row r="949558" s="12" customFormat="1" x14ac:dyDescent="0.2"/>
    <row r="949559" s="12" customFormat="1" x14ac:dyDescent="0.2"/>
    <row r="949560" s="12" customFormat="1" x14ac:dyDescent="0.2"/>
    <row r="949561" s="12" customFormat="1" x14ac:dyDescent="0.2"/>
    <row r="949562" s="12" customFormat="1" x14ac:dyDescent="0.2"/>
    <row r="949563" s="12" customFormat="1" x14ac:dyDescent="0.2"/>
    <row r="949564" s="12" customFormat="1" x14ac:dyDescent="0.2"/>
    <row r="949565" s="12" customFormat="1" x14ac:dyDescent="0.2"/>
    <row r="949566" s="12" customFormat="1" x14ac:dyDescent="0.2"/>
    <row r="949567" s="12" customFormat="1" x14ac:dyDescent="0.2"/>
    <row r="949568" s="12" customFormat="1" x14ac:dyDescent="0.2"/>
    <row r="949569" s="12" customFormat="1" x14ac:dyDescent="0.2"/>
    <row r="949570" s="12" customFormat="1" x14ac:dyDescent="0.2"/>
    <row r="949571" s="12" customFormat="1" x14ac:dyDescent="0.2"/>
    <row r="949572" s="12" customFormat="1" x14ac:dyDescent="0.2"/>
    <row r="949573" s="12" customFormat="1" x14ac:dyDescent="0.2"/>
    <row r="949574" s="12" customFormat="1" x14ac:dyDescent="0.2"/>
    <row r="949575" s="12" customFormat="1" x14ac:dyDescent="0.2"/>
    <row r="949576" s="12" customFormat="1" x14ac:dyDescent="0.2"/>
    <row r="949577" s="12" customFormat="1" x14ac:dyDescent="0.2"/>
    <row r="949578" s="12" customFormat="1" x14ac:dyDescent="0.2"/>
    <row r="949579" s="12" customFormat="1" x14ac:dyDescent="0.2"/>
    <row r="949580" s="12" customFormat="1" x14ac:dyDescent="0.2"/>
    <row r="949581" s="12" customFormat="1" x14ac:dyDescent="0.2"/>
    <row r="949582" s="12" customFormat="1" x14ac:dyDescent="0.2"/>
    <row r="949583" s="12" customFormat="1" x14ac:dyDescent="0.2"/>
    <row r="949584" s="12" customFormat="1" x14ac:dyDescent="0.2"/>
    <row r="949585" s="12" customFormat="1" x14ac:dyDescent="0.2"/>
    <row r="949586" s="12" customFormat="1" x14ac:dyDescent="0.2"/>
    <row r="949587" s="12" customFormat="1" x14ac:dyDescent="0.2"/>
    <row r="949588" s="12" customFormat="1" x14ac:dyDescent="0.2"/>
    <row r="949589" s="12" customFormat="1" x14ac:dyDescent="0.2"/>
    <row r="949590" s="12" customFormat="1" x14ac:dyDescent="0.2"/>
    <row r="949591" s="12" customFormat="1" x14ac:dyDescent="0.2"/>
    <row r="949592" s="12" customFormat="1" x14ac:dyDescent="0.2"/>
    <row r="949593" s="12" customFormat="1" x14ac:dyDescent="0.2"/>
    <row r="949594" s="12" customFormat="1" x14ac:dyDescent="0.2"/>
    <row r="949595" s="12" customFormat="1" x14ac:dyDescent="0.2"/>
    <row r="949596" s="12" customFormat="1" x14ac:dyDescent="0.2"/>
    <row r="949597" s="12" customFormat="1" x14ac:dyDescent="0.2"/>
    <row r="949598" s="12" customFormat="1" x14ac:dyDescent="0.2"/>
    <row r="949599" s="12" customFormat="1" x14ac:dyDescent="0.2"/>
    <row r="949600" s="12" customFormat="1" x14ac:dyDescent="0.2"/>
    <row r="949601" s="12" customFormat="1" x14ac:dyDescent="0.2"/>
    <row r="949602" s="12" customFormat="1" x14ac:dyDescent="0.2"/>
    <row r="949603" s="12" customFormat="1" x14ac:dyDescent="0.2"/>
    <row r="949604" s="12" customFormat="1" x14ac:dyDescent="0.2"/>
    <row r="949605" s="12" customFormat="1" x14ac:dyDescent="0.2"/>
    <row r="949606" s="12" customFormat="1" x14ac:dyDescent="0.2"/>
    <row r="949607" s="12" customFormat="1" x14ac:dyDescent="0.2"/>
    <row r="949608" s="12" customFormat="1" x14ac:dyDescent="0.2"/>
    <row r="949609" s="12" customFormat="1" x14ac:dyDescent="0.2"/>
    <row r="949610" s="12" customFormat="1" x14ac:dyDescent="0.2"/>
    <row r="949611" s="12" customFormat="1" x14ac:dyDescent="0.2"/>
    <row r="949612" s="12" customFormat="1" x14ac:dyDescent="0.2"/>
    <row r="949613" s="12" customFormat="1" x14ac:dyDescent="0.2"/>
    <row r="949614" s="12" customFormat="1" x14ac:dyDescent="0.2"/>
    <row r="949615" s="12" customFormat="1" x14ac:dyDescent="0.2"/>
    <row r="949616" s="12" customFormat="1" x14ac:dyDescent="0.2"/>
    <row r="949617" s="12" customFormat="1" x14ac:dyDescent="0.2"/>
    <row r="949618" s="12" customFormat="1" x14ac:dyDescent="0.2"/>
    <row r="949619" s="12" customFormat="1" x14ac:dyDescent="0.2"/>
    <row r="949620" s="12" customFormat="1" x14ac:dyDescent="0.2"/>
    <row r="949621" s="12" customFormat="1" x14ac:dyDescent="0.2"/>
    <row r="949622" s="12" customFormat="1" x14ac:dyDescent="0.2"/>
    <row r="949623" s="12" customFormat="1" x14ac:dyDescent="0.2"/>
    <row r="949624" s="12" customFormat="1" x14ac:dyDescent="0.2"/>
    <row r="949625" s="12" customFormat="1" x14ac:dyDescent="0.2"/>
    <row r="949626" s="12" customFormat="1" x14ac:dyDescent="0.2"/>
    <row r="949627" s="12" customFormat="1" x14ac:dyDescent="0.2"/>
    <row r="949628" s="12" customFormat="1" x14ac:dyDescent="0.2"/>
    <row r="949629" s="12" customFormat="1" x14ac:dyDescent="0.2"/>
    <row r="949630" s="12" customFormat="1" x14ac:dyDescent="0.2"/>
    <row r="949631" s="12" customFormat="1" x14ac:dyDescent="0.2"/>
    <row r="949632" s="12" customFormat="1" x14ac:dyDescent="0.2"/>
    <row r="949633" s="12" customFormat="1" x14ac:dyDescent="0.2"/>
    <row r="949634" s="12" customFormat="1" x14ac:dyDescent="0.2"/>
    <row r="949635" s="12" customFormat="1" x14ac:dyDescent="0.2"/>
    <row r="949636" s="12" customFormat="1" x14ac:dyDescent="0.2"/>
    <row r="949637" s="12" customFormat="1" x14ac:dyDescent="0.2"/>
    <row r="949638" s="12" customFormat="1" x14ac:dyDescent="0.2"/>
    <row r="949639" s="12" customFormat="1" x14ac:dyDescent="0.2"/>
    <row r="949640" s="12" customFormat="1" x14ac:dyDescent="0.2"/>
    <row r="949641" s="12" customFormat="1" x14ac:dyDescent="0.2"/>
    <row r="949642" s="12" customFormat="1" x14ac:dyDescent="0.2"/>
    <row r="949643" s="12" customFormat="1" x14ac:dyDescent="0.2"/>
    <row r="949644" s="12" customFormat="1" x14ac:dyDescent="0.2"/>
    <row r="949645" s="12" customFormat="1" x14ac:dyDescent="0.2"/>
    <row r="949646" s="12" customFormat="1" x14ac:dyDescent="0.2"/>
    <row r="949647" s="12" customFormat="1" x14ac:dyDescent="0.2"/>
    <row r="949648" s="12" customFormat="1" x14ac:dyDescent="0.2"/>
    <row r="949649" s="12" customFormat="1" x14ac:dyDescent="0.2"/>
    <row r="949650" s="12" customFormat="1" x14ac:dyDescent="0.2"/>
    <row r="949651" s="12" customFormat="1" x14ac:dyDescent="0.2"/>
    <row r="949652" s="12" customFormat="1" x14ac:dyDescent="0.2"/>
    <row r="949653" s="12" customFormat="1" x14ac:dyDescent="0.2"/>
    <row r="949654" s="12" customFormat="1" x14ac:dyDescent="0.2"/>
    <row r="949655" s="12" customFormat="1" x14ac:dyDescent="0.2"/>
    <row r="949656" s="12" customFormat="1" x14ac:dyDescent="0.2"/>
    <row r="949657" s="12" customFormat="1" x14ac:dyDescent="0.2"/>
    <row r="949658" s="12" customFormat="1" x14ac:dyDescent="0.2"/>
    <row r="949659" s="12" customFormat="1" x14ac:dyDescent="0.2"/>
    <row r="949660" s="12" customFormat="1" x14ac:dyDescent="0.2"/>
    <row r="949661" s="12" customFormat="1" x14ac:dyDescent="0.2"/>
    <row r="949662" s="12" customFormat="1" x14ac:dyDescent="0.2"/>
    <row r="949663" s="12" customFormat="1" x14ac:dyDescent="0.2"/>
    <row r="949664" s="12" customFormat="1" x14ac:dyDescent="0.2"/>
    <row r="949665" s="12" customFormat="1" x14ac:dyDescent="0.2"/>
    <row r="949666" s="12" customFormat="1" x14ac:dyDescent="0.2"/>
    <row r="949667" s="12" customFormat="1" x14ac:dyDescent="0.2"/>
    <row r="949668" s="12" customFormat="1" x14ac:dyDescent="0.2"/>
    <row r="949669" s="12" customFormat="1" x14ac:dyDescent="0.2"/>
    <row r="949670" s="12" customFormat="1" x14ac:dyDescent="0.2"/>
    <row r="949671" s="12" customFormat="1" x14ac:dyDescent="0.2"/>
    <row r="949672" s="12" customFormat="1" x14ac:dyDescent="0.2"/>
    <row r="949673" s="12" customFormat="1" x14ac:dyDescent="0.2"/>
    <row r="949674" s="12" customFormat="1" x14ac:dyDescent="0.2"/>
    <row r="949675" s="12" customFormat="1" x14ac:dyDescent="0.2"/>
    <row r="949676" s="12" customFormat="1" x14ac:dyDescent="0.2"/>
    <row r="949677" s="12" customFormat="1" x14ac:dyDescent="0.2"/>
    <row r="949678" s="12" customFormat="1" x14ac:dyDescent="0.2"/>
    <row r="949679" s="12" customFormat="1" x14ac:dyDescent="0.2"/>
    <row r="949680" s="12" customFormat="1" x14ac:dyDescent="0.2"/>
    <row r="949681" s="12" customFormat="1" x14ac:dyDescent="0.2"/>
    <row r="949682" s="12" customFormat="1" x14ac:dyDescent="0.2"/>
    <row r="949683" s="12" customFormat="1" x14ac:dyDescent="0.2"/>
    <row r="949684" s="12" customFormat="1" x14ac:dyDescent="0.2"/>
    <row r="949685" s="12" customFormat="1" x14ac:dyDescent="0.2"/>
    <row r="949686" s="12" customFormat="1" x14ac:dyDescent="0.2"/>
    <row r="949687" s="12" customFormat="1" x14ac:dyDescent="0.2"/>
    <row r="949688" s="12" customFormat="1" x14ac:dyDescent="0.2"/>
    <row r="949689" s="12" customFormat="1" x14ac:dyDescent="0.2"/>
    <row r="949690" s="12" customFormat="1" x14ac:dyDescent="0.2"/>
    <row r="949691" s="12" customFormat="1" x14ac:dyDescent="0.2"/>
    <row r="949692" s="12" customFormat="1" x14ac:dyDescent="0.2"/>
    <row r="949693" s="12" customFormat="1" x14ac:dyDescent="0.2"/>
    <row r="949694" s="12" customFormat="1" x14ac:dyDescent="0.2"/>
    <row r="949695" s="12" customFormat="1" x14ac:dyDescent="0.2"/>
    <row r="949696" s="12" customFormat="1" x14ac:dyDescent="0.2"/>
    <row r="949697" s="12" customFormat="1" x14ac:dyDescent="0.2"/>
    <row r="949698" s="12" customFormat="1" x14ac:dyDescent="0.2"/>
    <row r="949699" s="12" customFormat="1" x14ac:dyDescent="0.2"/>
    <row r="949700" s="12" customFormat="1" x14ac:dyDescent="0.2"/>
    <row r="949701" s="12" customFormat="1" x14ac:dyDescent="0.2"/>
    <row r="949702" s="12" customFormat="1" x14ac:dyDescent="0.2"/>
    <row r="949703" s="12" customFormat="1" x14ac:dyDescent="0.2"/>
    <row r="949704" s="12" customFormat="1" x14ac:dyDescent="0.2"/>
    <row r="949705" s="12" customFormat="1" x14ac:dyDescent="0.2"/>
    <row r="949706" s="12" customFormat="1" x14ac:dyDescent="0.2"/>
    <row r="949707" s="12" customFormat="1" x14ac:dyDescent="0.2"/>
    <row r="949708" s="12" customFormat="1" x14ac:dyDescent="0.2"/>
    <row r="949709" s="12" customFormat="1" x14ac:dyDescent="0.2"/>
    <row r="949710" s="12" customFormat="1" x14ac:dyDescent="0.2"/>
    <row r="949711" s="12" customFormat="1" x14ac:dyDescent="0.2"/>
    <row r="949712" s="12" customFormat="1" x14ac:dyDescent="0.2"/>
    <row r="949713" s="12" customFormat="1" x14ac:dyDescent="0.2"/>
    <row r="949714" s="12" customFormat="1" x14ac:dyDescent="0.2"/>
    <row r="949715" s="12" customFormat="1" x14ac:dyDescent="0.2"/>
    <row r="949716" s="12" customFormat="1" x14ac:dyDescent="0.2"/>
    <row r="949717" s="12" customFormat="1" x14ac:dyDescent="0.2"/>
    <row r="949718" s="12" customFormat="1" x14ac:dyDescent="0.2"/>
    <row r="949719" s="12" customFormat="1" x14ac:dyDescent="0.2"/>
    <row r="949720" s="12" customFormat="1" x14ac:dyDescent="0.2"/>
    <row r="949721" s="12" customFormat="1" x14ac:dyDescent="0.2"/>
    <row r="949722" s="12" customFormat="1" x14ac:dyDescent="0.2"/>
    <row r="949723" s="12" customFormat="1" x14ac:dyDescent="0.2"/>
    <row r="949724" s="12" customFormat="1" x14ac:dyDescent="0.2"/>
    <row r="949725" s="12" customFormat="1" x14ac:dyDescent="0.2"/>
    <row r="949726" s="12" customFormat="1" x14ac:dyDescent="0.2"/>
    <row r="949727" s="12" customFormat="1" x14ac:dyDescent="0.2"/>
    <row r="949728" s="12" customFormat="1" x14ac:dyDescent="0.2"/>
    <row r="949729" s="12" customFormat="1" x14ac:dyDescent="0.2"/>
    <row r="949730" s="12" customFormat="1" x14ac:dyDescent="0.2"/>
    <row r="949731" s="12" customFormat="1" x14ac:dyDescent="0.2"/>
    <row r="949732" s="12" customFormat="1" x14ac:dyDescent="0.2"/>
    <row r="949733" s="12" customFormat="1" x14ac:dyDescent="0.2"/>
    <row r="949734" s="12" customFormat="1" x14ac:dyDescent="0.2"/>
    <row r="949735" s="12" customFormat="1" x14ac:dyDescent="0.2"/>
    <row r="949736" s="12" customFormat="1" x14ac:dyDescent="0.2"/>
    <row r="949737" s="12" customFormat="1" x14ac:dyDescent="0.2"/>
    <row r="949738" s="12" customFormat="1" x14ac:dyDescent="0.2"/>
    <row r="949739" s="12" customFormat="1" x14ac:dyDescent="0.2"/>
    <row r="949740" s="12" customFormat="1" x14ac:dyDescent="0.2"/>
    <row r="949741" s="12" customFormat="1" x14ac:dyDescent="0.2"/>
    <row r="949742" s="12" customFormat="1" x14ac:dyDescent="0.2"/>
    <row r="949743" s="12" customFormat="1" x14ac:dyDescent="0.2"/>
    <row r="949744" s="12" customFormat="1" x14ac:dyDescent="0.2"/>
    <row r="949745" s="12" customFormat="1" x14ac:dyDescent="0.2"/>
    <row r="949746" s="12" customFormat="1" x14ac:dyDescent="0.2"/>
    <row r="949747" s="12" customFormat="1" x14ac:dyDescent="0.2"/>
    <row r="949748" s="12" customFormat="1" x14ac:dyDescent="0.2"/>
    <row r="949749" s="12" customFormat="1" x14ac:dyDescent="0.2"/>
    <row r="949750" s="12" customFormat="1" x14ac:dyDescent="0.2"/>
    <row r="949751" s="12" customFormat="1" x14ac:dyDescent="0.2"/>
    <row r="949752" s="12" customFormat="1" x14ac:dyDescent="0.2"/>
    <row r="949753" s="12" customFormat="1" x14ac:dyDescent="0.2"/>
    <row r="949754" s="12" customFormat="1" x14ac:dyDescent="0.2"/>
    <row r="949755" s="12" customFormat="1" x14ac:dyDescent="0.2"/>
    <row r="949756" s="12" customFormat="1" x14ac:dyDescent="0.2"/>
    <row r="949757" s="12" customFormat="1" x14ac:dyDescent="0.2"/>
    <row r="949758" s="12" customFormat="1" x14ac:dyDescent="0.2"/>
    <row r="949759" s="12" customFormat="1" x14ac:dyDescent="0.2"/>
    <row r="949760" s="12" customFormat="1" x14ac:dyDescent="0.2"/>
    <row r="949761" s="12" customFormat="1" x14ac:dyDescent="0.2"/>
    <row r="949762" s="12" customFormat="1" x14ac:dyDescent="0.2"/>
    <row r="949763" s="12" customFormat="1" x14ac:dyDescent="0.2"/>
    <row r="949764" s="12" customFormat="1" x14ac:dyDescent="0.2"/>
    <row r="949765" s="12" customFormat="1" x14ac:dyDescent="0.2"/>
    <row r="949766" s="12" customFormat="1" x14ac:dyDescent="0.2"/>
    <row r="949767" s="12" customFormat="1" x14ac:dyDescent="0.2"/>
    <row r="949768" s="12" customFormat="1" x14ac:dyDescent="0.2"/>
    <row r="949769" s="12" customFormat="1" x14ac:dyDescent="0.2"/>
    <row r="949770" s="12" customFormat="1" x14ac:dyDescent="0.2"/>
    <row r="949771" s="12" customFormat="1" x14ac:dyDescent="0.2"/>
    <row r="949772" s="12" customFormat="1" x14ac:dyDescent="0.2"/>
    <row r="949773" s="12" customFormat="1" x14ac:dyDescent="0.2"/>
    <row r="949774" s="12" customFormat="1" x14ac:dyDescent="0.2"/>
    <row r="949775" s="12" customFormat="1" x14ac:dyDescent="0.2"/>
    <row r="949776" s="12" customFormat="1" x14ac:dyDescent="0.2"/>
    <row r="949777" s="12" customFormat="1" x14ac:dyDescent="0.2"/>
    <row r="949778" s="12" customFormat="1" x14ac:dyDescent="0.2"/>
    <row r="949779" s="12" customFormat="1" x14ac:dyDescent="0.2"/>
    <row r="949780" s="12" customFormat="1" x14ac:dyDescent="0.2"/>
    <row r="949781" s="12" customFormat="1" x14ac:dyDescent="0.2"/>
    <row r="949782" s="12" customFormat="1" x14ac:dyDescent="0.2"/>
    <row r="949783" s="12" customFormat="1" x14ac:dyDescent="0.2"/>
    <row r="949784" s="12" customFormat="1" x14ac:dyDescent="0.2"/>
    <row r="949785" s="12" customFormat="1" x14ac:dyDescent="0.2"/>
    <row r="949786" s="12" customFormat="1" x14ac:dyDescent="0.2"/>
    <row r="949787" s="12" customFormat="1" x14ac:dyDescent="0.2"/>
    <row r="949788" s="12" customFormat="1" x14ac:dyDescent="0.2"/>
    <row r="949789" s="12" customFormat="1" x14ac:dyDescent="0.2"/>
    <row r="949790" s="12" customFormat="1" x14ac:dyDescent="0.2"/>
    <row r="949791" s="12" customFormat="1" x14ac:dyDescent="0.2"/>
    <row r="949792" s="12" customFormat="1" x14ac:dyDescent="0.2"/>
    <row r="949793" s="12" customFormat="1" x14ac:dyDescent="0.2"/>
    <row r="949794" s="12" customFormat="1" x14ac:dyDescent="0.2"/>
    <row r="949795" s="12" customFormat="1" x14ac:dyDescent="0.2"/>
    <row r="949796" s="12" customFormat="1" x14ac:dyDescent="0.2"/>
    <row r="949797" s="12" customFormat="1" x14ac:dyDescent="0.2"/>
    <row r="949798" s="12" customFormat="1" x14ac:dyDescent="0.2"/>
    <row r="949799" s="12" customFormat="1" x14ac:dyDescent="0.2"/>
    <row r="949800" s="12" customFormat="1" x14ac:dyDescent="0.2"/>
    <row r="949801" s="12" customFormat="1" x14ac:dyDescent="0.2"/>
    <row r="949802" s="12" customFormat="1" x14ac:dyDescent="0.2"/>
    <row r="949803" s="12" customFormat="1" x14ac:dyDescent="0.2"/>
    <row r="949804" s="12" customFormat="1" x14ac:dyDescent="0.2"/>
    <row r="949805" s="12" customFormat="1" x14ac:dyDescent="0.2"/>
    <row r="949806" s="12" customFormat="1" x14ac:dyDescent="0.2"/>
    <row r="949807" s="12" customFormat="1" x14ac:dyDescent="0.2"/>
    <row r="949808" s="12" customFormat="1" x14ac:dyDescent="0.2"/>
    <row r="949809" s="12" customFormat="1" x14ac:dyDescent="0.2"/>
    <row r="949810" s="12" customFormat="1" x14ac:dyDescent="0.2"/>
    <row r="949811" s="12" customFormat="1" x14ac:dyDescent="0.2"/>
    <row r="949812" s="12" customFormat="1" x14ac:dyDescent="0.2"/>
    <row r="949813" s="12" customFormat="1" x14ac:dyDescent="0.2"/>
    <row r="949814" s="12" customFormat="1" x14ac:dyDescent="0.2"/>
    <row r="949815" s="12" customFormat="1" x14ac:dyDescent="0.2"/>
    <row r="949816" s="12" customFormat="1" x14ac:dyDescent="0.2"/>
    <row r="949817" s="12" customFormat="1" x14ac:dyDescent="0.2"/>
    <row r="949818" s="12" customFormat="1" x14ac:dyDescent="0.2"/>
    <row r="949819" s="12" customFormat="1" x14ac:dyDescent="0.2"/>
    <row r="949820" s="12" customFormat="1" x14ac:dyDescent="0.2"/>
    <row r="949821" s="12" customFormat="1" x14ac:dyDescent="0.2"/>
    <row r="949822" s="12" customFormat="1" x14ac:dyDescent="0.2"/>
    <row r="949823" s="12" customFormat="1" x14ac:dyDescent="0.2"/>
    <row r="949824" s="12" customFormat="1" x14ac:dyDescent="0.2"/>
    <row r="949825" s="12" customFormat="1" x14ac:dyDescent="0.2"/>
    <row r="949826" s="12" customFormat="1" x14ac:dyDescent="0.2"/>
    <row r="949827" s="12" customFormat="1" x14ac:dyDescent="0.2"/>
    <row r="949828" s="12" customFormat="1" x14ac:dyDescent="0.2"/>
    <row r="949829" s="12" customFormat="1" x14ac:dyDescent="0.2"/>
    <row r="949830" s="12" customFormat="1" x14ac:dyDescent="0.2"/>
    <row r="949831" s="12" customFormat="1" x14ac:dyDescent="0.2"/>
    <row r="949832" s="12" customFormat="1" x14ac:dyDescent="0.2"/>
    <row r="949833" s="12" customFormat="1" x14ac:dyDescent="0.2"/>
    <row r="949834" s="12" customFormat="1" x14ac:dyDescent="0.2"/>
    <row r="949835" s="12" customFormat="1" x14ac:dyDescent="0.2"/>
    <row r="949836" s="12" customFormat="1" x14ac:dyDescent="0.2"/>
    <row r="949837" s="12" customFormat="1" x14ac:dyDescent="0.2"/>
    <row r="949838" s="12" customFormat="1" x14ac:dyDescent="0.2"/>
    <row r="949839" s="12" customFormat="1" x14ac:dyDescent="0.2"/>
    <row r="949840" s="12" customFormat="1" x14ac:dyDescent="0.2"/>
    <row r="949841" s="12" customFormat="1" x14ac:dyDescent="0.2"/>
    <row r="949842" s="12" customFormat="1" x14ac:dyDescent="0.2"/>
    <row r="949843" s="12" customFormat="1" x14ac:dyDescent="0.2"/>
    <row r="949844" s="12" customFormat="1" x14ac:dyDescent="0.2"/>
    <row r="949845" s="12" customFormat="1" x14ac:dyDescent="0.2"/>
    <row r="949846" s="12" customFormat="1" x14ac:dyDescent="0.2"/>
    <row r="949847" s="12" customFormat="1" x14ac:dyDescent="0.2"/>
    <row r="949848" s="12" customFormat="1" x14ac:dyDescent="0.2"/>
    <row r="949849" s="12" customFormat="1" x14ac:dyDescent="0.2"/>
    <row r="949850" s="12" customFormat="1" x14ac:dyDescent="0.2"/>
    <row r="949851" s="12" customFormat="1" x14ac:dyDescent="0.2"/>
    <row r="949852" s="12" customFormat="1" x14ac:dyDescent="0.2"/>
    <row r="949853" s="12" customFormat="1" x14ac:dyDescent="0.2"/>
    <row r="949854" s="12" customFormat="1" x14ac:dyDescent="0.2"/>
    <row r="949855" s="12" customFormat="1" x14ac:dyDescent="0.2"/>
    <row r="949856" s="12" customFormat="1" x14ac:dyDescent="0.2"/>
    <row r="949857" s="12" customFormat="1" x14ac:dyDescent="0.2"/>
    <row r="949858" s="12" customFormat="1" x14ac:dyDescent="0.2"/>
    <row r="949859" s="12" customFormat="1" x14ac:dyDescent="0.2"/>
    <row r="949860" s="12" customFormat="1" x14ac:dyDescent="0.2"/>
    <row r="949861" s="12" customFormat="1" x14ac:dyDescent="0.2"/>
    <row r="949862" s="12" customFormat="1" x14ac:dyDescent="0.2"/>
    <row r="949863" s="12" customFormat="1" x14ac:dyDescent="0.2"/>
    <row r="949864" s="12" customFormat="1" x14ac:dyDescent="0.2"/>
    <row r="949865" s="12" customFormat="1" x14ac:dyDescent="0.2"/>
    <row r="949866" s="12" customFormat="1" x14ac:dyDescent="0.2"/>
    <row r="949867" s="12" customFormat="1" x14ac:dyDescent="0.2"/>
    <row r="949868" s="12" customFormat="1" x14ac:dyDescent="0.2"/>
    <row r="949869" s="12" customFormat="1" x14ac:dyDescent="0.2"/>
    <row r="949870" s="12" customFormat="1" x14ac:dyDescent="0.2"/>
    <row r="949871" s="12" customFormat="1" x14ac:dyDescent="0.2"/>
    <row r="949872" s="12" customFormat="1" x14ac:dyDescent="0.2"/>
    <row r="949873" s="12" customFormat="1" x14ac:dyDescent="0.2"/>
    <row r="949874" s="12" customFormat="1" x14ac:dyDescent="0.2"/>
    <row r="949875" s="12" customFormat="1" x14ac:dyDescent="0.2"/>
    <row r="949876" s="12" customFormat="1" x14ac:dyDescent="0.2"/>
    <row r="949877" s="12" customFormat="1" x14ac:dyDescent="0.2"/>
    <row r="949878" s="12" customFormat="1" x14ac:dyDescent="0.2"/>
    <row r="949879" s="12" customFormat="1" x14ac:dyDescent="0.2"/>
    <row r="949880" s="12" customFormat="1" x14ac:dyDescent="0.2"/>
    <row r="949881" s="12" customFormat="1" x14ac:dyDescent="0.2"/>
    <row r="949882" s="12" customFormat="1" x14ac:dyDescent="0.2"/>
    <row r="949883" s="12" customFormat="1" x14ac:dyDescent="0.2"/>
    <row r="949884" s="12" customFormat="1" x14ac:dyDescent="0.2"/>
    <row r="949885" s="12" customFormat="1" x14ac:dyDescent="0.2"/>
    <row r="949886" s="12" customFormat="1" x14ac:dyDescent="0.2"/>
    <row r="949887" s="12" customFormat="1" x14ac:dyDescent="0.2"/>
    <row r="949888" s="12" customFormat="1" x14ac:dyDescent="0.2"/>
    <row r="949889" s="12" customFormat="1" x14ac:dyDescent="0.2"/>
    <row r="949890" s="12" customFormat="1" x14ac:dyDescent="0.2"/>
    <row r="949891" s="12" customFormat="1" x14ac:dyDescent="0.2"/>
    <row r="949892" s="12" customFormat="1" x14ac:dyDescent="0.2"/>
    <row r="949893" s="12" customFormat="1" x14ac:dyDescent="0.2"/>
    <row r="949894" s="12" customFormat="1" x14ac:dyDescent="0.2"/>
    <row r="949895" s="12" customFormat="1" x14ac:dyDescent="0.2"/>
    <row r="949896" s="12" customFormat="1" x14ac:dyDescent="0.2"/>
    <row r="949897" s="12" customFormat="1" x14ac:dyDescent="0.2"/>
    <row r="949898" s="12" customFormat="1" x14ac:dyDescent="0.2"/>
    <row r="949899" s="12" customFormat="1" x14ac:dyDescent="0.2"/>
    <row r="949900" s="12" customFormat="1" x14ac:dyDescent="0.2"/>
    <row r="949901" s="12" customFormat="1" x14ac:dyDescent="0.2"/>
    <row r="949902" s="12" customFormat="1" x14ac:dyDescent="0.2"/>
    <row r="949903" s="12" customFormat="1" x14ac:dyDescent="0.2"/>
    <row r="949904" s="12" customFormat="1" x14ac:dyDescent="0.2"/>
    <row r="949905" s="12" customFormat="1" x14ac:dyDescent="0.2"/>
    <row r="949906" s="12" customFormat="1" x14ac:dyDescent="0.2"/>
    <row r="949907" s="12" customFormat="1" x14ac:dyDescent="0.2"/>
    <row r="949908" s="12" customFormat="1" x14ac:dyDescent="0.2"/>
    <row r="949909" s="12" customFormat="1" x14ac:dyDescent="0.2"/>
    <row r="949910" s="12" customFormat="1" x14ac:dyDescent="0.2"/>
    <row r="949911" s="12" customFormat="1" x14ac:dyDescent="0.2"/>
    <row r="949912" s="12" customFormat="1" x14ac:dyDescent="0.2"/>
    <row r="949913" s="12" customFormat="1" x14ac:dyDescent="0.2"/>
    <row r="949914" s="12" customFormat="1" x14ac:dyDescent="0.2"/>
    <row r="949915" s="12" customFormat="1" x14ac:dyDescent="0.2"/>
    <row r="949916" s="12" customFormat="1" x14ac:dyDescent="0.2"/>
    <row r="949917" s="12" customFormat="1" x14ac:dyDescent="0.2"/>
    <row r="949918" s="12" customFormat="1" x14ac:dyDescent="0.2"/>
    <row r="949919" s="12" customFormat="1" x14ac:dyDescent="0.2"/>
    <row r="949920" s="12" customFormat="1" x14ac:dyDescent="0.2"/>
    <row r="949921" s="12" customFormat="1" x14ac:dyDescent="0.2"/>
    <row r="949922" s="12" customFormat="1" x14ac:dyDescent="0.2"/>
    <row r="949923" s="12" customFormat="1" x14ac:dyDescent="0.2"/>
    <row r="949924" s="12" customFormat="1" x14ac:dyDescent="0.2"/>
    <row r="949925" s="12" customFormat="1" x14ac:dyDescent="0.2"/>
    <row r="949926" s="12" customFormat="1" x14ac:dyDescent="0.2"/>
    <row r="949927" s="12" customFormat="1" x14ac:dyDescent="0.2"/>
    <row r="949928" s="12" customFormat="1" x14ac:dyDescent="0.2"/>
    <row r="949929" s="12" customFormat="1" x14ac:dyDescent="0.2"/>
    <row r="949930" s="12" customFormat="1" x14ac:dyDescent="0.2"/>
    <row r="949931" s="12" customFormat="1" x14ac:dyDescent="0.2"/>
    <row r="949932" s="12" customFormat="1" x14ac:dyDescent="0.2"/>
    <row r="949933" s="12" customFormat="1" x14ac:dyDescent="0.2"/>
    <row r="949934" s="12" customFormat="1" x14ac:dyDescent="0.2"/>
    <row r="949935" s="12" customFormat="1" x14ac:dyDescent="0.2"/>
    <row r="949936" s="12" customFormat="1" x14ac:dyDescent="0.2"/>
    <row r="949937" s="12" customFormat="1" x14ac:dyDescent="0.2"/>
    <row r="949938" s="12" customFormat="1" x14ac:dyDescent="0.2"/>
    <row r="949939" s="12" customFormat="1" x14ac:dyDescent="0.2"/>
    <row r="949940" s="12" customFormat="1" x14ac:dyDescent="0.2"/>
    <row r="949941" s="12" customFormat="1" x14ac:dyDescent="0.2"/>
    <row r="949942" s="12" customFormat="1" x14ac:dyDescent="0.2"/>
    <row r="949943" s="12" customFormat="1" x14ac:dyDescent="0.2"/>
    <row r="949944" s="12" customFormat="1" x14ac:dyDescent="0.2"/>
    <row r="949945" s="12" customFormat="1" x14ac:dyDescent="0.2"/>
    <row r="949946" s="12" customFormat="1" x14ac:dyDescent="0.2"/>
    <row r="949947" s="12" customFormat="1" x14ac:dyDescent="0.2"/>
    <row r="949948" s="12" customFormat="1" x14ac:dyDescent="0.2"/>
    <row r="949949" s="12" customFormat="1" x14ac:dyDescent="0.2"/>
    <row r="949950" s="12" customFormat="1" x14ac:dyDescent="0.2"/>
    <row r="949951" s="12" customFormat="1" x14ac:dyDescent="0.2"/>
    <row r="949952" s="12" customFormat="1" x14ac:dyDescent="0.2"/>
    <row r="949953" s="12" customFormat="1" x14ac:dyDescent="0.2"/>
    <row r="949954" s="12" customFormat="1" x14ac:dyDescent="0.2"/>
    <row r="949955" s="12" customFormat="1" x14ac:dyDescent="0.2"/>
    <row r="949956" s="12" customFormat="1" x14ac:dyDescent="0.2"/>
    <row r="949957" s="12" customFormat="1" x14ac:dyDescent="0.2"/>
    <row r="949958" s="12" customFormat="1" x14ac:dyDescent="0.2"/>
    <row r="949959" s="12" customFormat="1" x14ac:dyDescent="0.2"/>
    <row r="949960" s="12" customFormat="1" x14ac:dyDescent="0.2"/>
    <row r="949961" s="12" customFormat="1" x14ac:dyDescent="0.2"/>
    <row r="949962" s="12" customFormat="1" x14ac:dyDescent="0.2"/>
    <row r="949963" s="12" customFormat="1" x14ac:dyDescent="0.2"/>
    <row r="949964" s="12" customFormat="1" x14ac:dyDescent="0.2"/>
    <row r="949965" s="12" customFormat="1" x14ac:dyDescent="0.2"/>
    <row r="949966" s="12" customFormat="1" x14ac:dyDescent="0.2"/>
    <row r="949967" s="12" customFormat="1" x14ac:dyDescent="0.2"/>
    <row r="949968" s="12" customFormat="1" x14ac:dyDescent="0.2"/>
    <row r="949969" s="12" customFormat="1" x14ac:dyDescent="0.2"/>
    <row r="949970" s="12" customFormat="1" x14ac:dyDescent="0.2"/>
    <row r="949971" s="12" customFormat="1" x14ac:dyDescent="0.2"/>
    <row r="949972" s="12" customFormat="1" x14ac:dyDescent="0.2"/>
    <row r="949973" s="12" customFormat="1" x14ac:dyDescent="0.2"/>
    <row r="949974" s="12" customFormat="1" x14ac:dyDescent="0.2"/>
    <row r="949975" s="12" customFormat="1" x14ac:dyDescent="0.2"/>
    <row r="949976" s="12" customFormat="1" x14ac:dyDescent="0.2"/>
    <row r="949977" s="12" customFormat="1" x14ac:dyDescent="0.2"/>
    <row r="949978" s="12" customFormat="1" x14ac:dyDescent="0.2"/>
    <row r="949979" s="12" customFormat="1" x14ac:dyDescent="0.2"/>
    <row r="949980" s="12" customFormat="1" x14ac:dyDescent="0.2"/>
    <row r="949981" s="12" customFormat="1" x14ac:dyDescent="0.2"/>
    <row r="949982" s="12" customFormat="1" x14ac:dyDescent="0.2"/>
    <row r="949983" s="12" customFormat="1" x14ac:dyDescent="0.2"/>
    <row r="949984" s="12" customFormat="1" x14ac:dyDescent="0.2"/>
    <row r="949985" s="12" customFormat="1" x14ac:dyDescent="0.2"/>
    <row r="949986" s="12" customFormat="1" x14ac:dyDescent="0.2"/>
    <row r="949987" s="12" customFormat="1" x14ac:dyDescent="0.2"/>
    <row r="949988" s="12" customFormat="1" x14ac:dyDescent="0.2"/>
    <row r="949989" s="12" customFormat="1" x14ac:dyDescent="0.2"/>
    <row r="949990" s="12" customFormat="1" x14ac:dyDescent="0.2"/>
    <row r="949991" s="12" customFormat="1" x14ac:dyDescent="0.2"/>
    <row r="949992" s="12" customFormat="1" x14ac:dyDescent="0.2"/>
    <row r="949993" s="12" customFormat="1" x14ac:dyDescent="0.2"/>
    <row r="949994" s="12" customFormat="1" x14ac:dyDescent="0.2"/>
    <row r="949995" s="12" customFormat="1" x14ac:dyDescent="0.2"/>
    <row r="949996" s="12" customFormat="1" x14ac:dyDescent="0.2"/>
    <row r="949997" s="12" customFormat="1" x14ac:dyDescent="0.2"/>
    <row r="949998" s="12" customFormat="1" x14ac:dyDescent="0.2"/>
    <row r="949999" s="12" customFormat="1" x14ac:dyDescent="0.2"/>
    <row r="950000" s="12" customFormat="1" x14ac:dyDescent="0.2"/>
    <row r="950001" s="12" customFormat="1" x14ac:dyDescent="0.2"/>
    <row r="950002" s="12" customFormat="1" x14ac:dyDescent="0.2"/>
    <row r="950003" s="12" customFormat="1" x14ac:dyDescent="0.2"/>
    <row r="950004" s="12" customFormat="1" x14ac:dyDescent="0.2"/>
    <row r="950005" s="12" customFormat="1" x14ac:dyDescent="0.2"/>
    <row r="950006" s="12" customFormat="1" x14ac:dyDescent="0.2"/>
    <row r="950007" s="12" customFormat="1" x14ac:dyDescent="0.2"/>
    <row r="950008" s="12" customFormat="1" x14ac:dyDescent="0.2"/>
    <row r="950009" s="12" customFormat="1" x14ac:dyDescent="0.2"/>
    <row r="950010" s="12" customFormat="1" x14ac:dyDescent="0.2"/>
    <row r="950011" s="12" customFormat="1" x14ac:dyDescent="0.2"/>
    <row r="950012" s="12" customFormat="1" x14ac:dyDescent="0.2"/>
    <row r="950013" s="12" customFormat="1" x14ac:dyDescent="0.2"/>
    <row r="950014" s="12" customFormat="1" x14ac:dyDescent="0.2"/>
    <row r="950015" s="12" customFormat="1" x14ac:dyDescent="0.2"/>
    <row r="950016" s="12" customFormat="1" x14ac:dyDescent="0.2"/>
    <row r="950017" s="12" customFormat="1" x14ac:dyDescent="0.2"/>
    <row r="950018" s="12" customFormat="1" x14ac:dyDescent="0.2"/>
    <row r="950019" s="12" customFormat="1" x14ac:dyDescent="0.2"/>
    <row r="950020" s="12" customFormat="1" x14ac:dyDescent="0.2"/>
    <row r="950021" s="12" customFormat="1" x14ac:dyDescent="0.2"/>
    <row r="950022" s="12" customFormat="1" x14ac:dyDescent="0.2"/>
    <row r="950023" s="12" customFormat="1" x14ac:dyDescent="0.2"/>
    <row r="950024" s="12" customFormat="1" x14ac:dyDescent="0.2"/>
    <row r="950025" s="12" customFormat="1" x14ac:dyDescent="0.2"/>
    <row r="950026" s="12" customFormat="1" x14ac:dyDescent="0.2"/>
    <row r="950027" s="12" customFormat="1" x14ac:dyDescent="0.2"/>
    <row r="950028" s="12" customFormat="1" x14ac:dyDescent="0.2"/>
    <row r="950029" s="12" customFormat="1" x14ac:dyDescent="0.2"/>
    <row r="950030" s="12" customFormat="1" x14ac:dyDescent="0.2"/>
    <row r="950031" s="12" customFormat="1" x14ac:dyDescent="0.2"/>
    <row r="950032" s="12" customFormat="1" x14ac:dyDescent="0.2"/>
    <row r="950033" s="12" customFormat="1" x14ac:dyDescent="0.2"/>
    <row r="950034" s="12" customFormat="1" x14ac:dyDescent="0.2"/>
    <row r="950035" s="12" customFormat="1" x14ac:dyDescent="0.2"/>
    <row r="950036" s="12" customFormat="1" x14ac:dyDescent="0.2"/>
    <row r="950037" s="12" customFormat="1" x14ac:dyDescent="0.2"/>
    <row r="950038" s="12" customFormat="1" x14ac:dyDescent="0.2"/>
    <row r="950039" s="12" customFormat="1" x14ac:dyDescent="0.2"/>
    <row r="950040" s="12" customFormat="1" x14ac:dyDescent="0.2"/>
    <row r="950041" s="12" customFormat="1" x14ac:dyDescent="0.2"/>
    <row r="950042" s="12" customFormat="1" x14ac:dyDescent="0.2"/>
    <row r="950043" s="12" customFormat="1" x14ac:dyDescent="0.2"/>
    <row r="950044" s="12" customFormat="1" x14ac:dyDescent="0.2"/>
    <row r="950045" s="12" customFormat="1" x14ac:dyDescent="0.2"/>
    <row r="950046" s="12" customFormat="1" x14ac:dyDescent="0.2"/>
    <row r="950047" s="12" customFormat="1" x14ac:dyDescent="0.2"/>
    <row r="950048" s="12" customFormat="1" x14ac:dyDescent="0.2"/>
    <row r="950049" s="12" customFormat="1" x14ac:dyDescent="0.2"/>
    <row r="950050" s="12" customFormat="1" x14ac:dyDescent="0.2"/>
    <row r="950051" s="12" customFormat="1" x14ac:dyDescent="0.2"/>
    <row r="950052" s="12" customFormat="1" x14ac:dyDescent="0.2"/>
    <row r="950053" s="12" customFormat="1" x14ac:dyDescent="0.2"/>
    <row r="950054" s="12" customFormat="1" x14ac:dyDescent="0.2"/>
    <row r="950055" s="12" customFormat="1" x14ac:dyDescent="0.2"/>
    <row r="950056" s="12" customFormat="1" x14ac:dyDescent="0.2"/>
    <row r="950057" s="12" customFormat="1" x14ac:dyDescent="0.2"/>
    <row r="950058" s="12" customFormat="1" x14ac:dyDescent="0.2"/>
    <row r="950059" s="12" customFormat="1" x14ac:dyDescent="0.2"/>
    <row r="950060" s="12" customFormat="1" x14ac:dyDescent="0.2"/>
    <row r="950061" s="12" customFormat="1" x14ac:dyDescent="0.2"/>
    <row r="950062" s="12" customFormat="1" x14ac:dyDescent="0.2"/>
    <row r="950063" s="12" customFormat="1" x14ac:dyDescent="0.2"/>
    <row r="950064" s="12" customFormat="1" x14ac:dyDescent="0.2"/>
    <row r="950065" s="12" customFormat="1" x14ac:dyDescent="0.2"/>
    <row r="950066" s="12" customFormat="1" x14ac:dyDescent="0.2"/>
    <row r="950067" s="12" customFormat="1" x14ac:dyDescent="0.2"/>
    <row r="950068" s="12" customFormat="1" x14ac:dyDescent="0.2"/>
    <row r="950069" s="12" customFormat="1" x14ac:dyDescent="0.2"/>
    <row r="950070" s="12" customFormat="1" x14ac:dyDescent="0.2"/>
    <row r="950071" s="12" customFormat="1" x14ac:dyDescent="0.2"/>
    <row r="950072" s="12" customFormat="1" x14ac:dyDescent="0.2"/>
    <row r="950073" s="12" customFormat="1" x14ac:dyDescent="0.2"/>
    <row r="950074" s="12" customFormat="1" x14ac:dyDescent="0.2"/>
    <row r="950075" s="12" customFormat="1" x14ac:dyDescent="0.2"/>
    <row r="950076" s="12" customFormat="1" x14ac:dyDescent="0.2"/>
    <row r="950077" s="12" customFormat="1" x14ac:dyDescent="0.2"/>
    <row r="950078" s="12" customFormat="1" x14ac:dyDescent="0.2"/>
    <row r="950079" s="12" customFormat="1" x14ac:dyDescent="0.2"/>
    <row r="950080" s="12" customFormat="1" x14ac:dyDescent="0.2"/>
    <row r="950081" s="12" customFormat="1" x14ac:dyDescent="0.2"/>
    <row r="950082" s="12" customFormat="1" x14ac:dyDescent="0.2"/>
    <row r="950083" s="12" customFormat="1" x14ac:dyDescent="0.2"/>
    <row r="950084" s="12" customFormat="1" x14ac:dyDescent="0.2"/>
    <row r="950085" s="12" customFormat="1" x14ac:dyDescent="0.2"/>
    <row r="950086" s="12" customFormat="1" x14ac:dyDescent="0.2"/>
    <row r="950087" s="12" customFormat="1" x14ac:dyDescent="0.2"/>
    <row r="950088" s="12" customFormat="1" x14ac:dyDescent="0.2"/>
    <row r="950089" s="12" customFormat="1" x14ac:dyDescent="0.2"/>
    <row r="950090" s="12" customFormat="1" x14ac:dyDescent="0.2"/>
    <row r="950091" s="12" customFormat="1" x14ac:dyDescent="0.2"/>
    <row r="950092" s="12" customFormat="1" x14ac:dyDescent="0.2"/>
    <row r="950093" s="12" customFormat="1" x14ac:dyDescent="0.2"/>
    <row r="950094" s="12" customFormat="1" x14ac:dyDescent="0.2"/>
    <row r="950095" s="12" customFormat="1" x14ac:dyDescent="0.2"/>
    <row r="950096" s="12" customFormat="1" x14ac:dyDescent="0.2"/>
    <row r="950097" s="12" customFormat="1" x14ac:dyDescent="0.2"/>
    <row r="950098" s="12" customFormat="1" x14ac:dyDescent="0.2"/>
    <row r="950099" s="12" customFormat="1" x14ac:dyDescent="0.2"/>
    <row r="950100" s="12" customFormat="1" x14ac:dyDescent="0.2"/>
    <row r="950101" s="12" customFormat="1" x14ac:dyDescent="0.2"/>
    <row r="950102" s="12" customFormat="1" x14ac:dyDescent="0.2"/>
    <row r="950103" s="12" customFormat="1" x14ac:dyDescent="0.2"/>
    <row r="950104" s="12" customFormat="1" x14ac:dyDescent="0.2"/>
    <row r="950105" s="12" customFormat="1" x14ac:dyDescent="0.2"/>
    <row r="950106" s="12" customFormat="1" x14ac:dyDescent="0.2"/>
    <row r="950107" s="12" customFormat="1" x14ac:dyDescent="0.2"/>
    <row r="950108" s="12" customFormat="1" x14ac:dyDescent="0.2"/>
    <row r="950109" s="12" customFormat="1" x14ac:dyDescent="0.2"/>
    <row r="950110" s="12" customFormat="1" x14ac:dyDescent="0.2"/>
    <row r="950111" s="12" customFormat="1" x14ac:dyDescent="0.2"/>
    <row r="950112" s="12" customFormat="1" x14ac:dyDescent="0.2"/>
    <row r="950113" s="12" customFormat="1" x14ac:dyDescent="0.2"/>
    <row r="950114" s="12" customFormat="1" x14ac:dyDescent="0.2"/>
    <row r="950115" s="12" customFormat="1" x14ac:dyDescent="0.2"/>
    <row r="950116" s="12" customFormat="1" x14ac:dyDescent="0.2"/>
    <row r="950117" s="12" customFormat="1" x14ac:dyDescent="0.2"/>
    <row r="950118" s="12" customFormat="1" x14ac:dyDescent="0.2"/>
    <row r="950119" s="12" customFormat="1" x14ac:dyDescent="0.2"/>
    <row r="950120" s="12" customFormat="1" x14ac:dyDescent="0.2"/>
    <row r="950121" s="12" customFormat="1" x14ac:dyDescent="0.2"/>
    <row r="950122" s="12" customFormat="1" x14ac:dyDescent="0.2"/>
    <row r="950123" s="12" customFormat="1" x14ac:dyDescent="0.2"/>
    <row r="950124" s="12" customFormat="1" x14ac:dyDescent="0.2"/>
    <row r="950125" s="12" customFormat="1" x14ac:dyDescent="0.2"/>
    <row r="950126" s="12" customFormat="1" x14ac:dyDescent="0.2"/>
    <row r="950127" s="12" customFormat="1" x14ac:dyDescent="0.2"/>
    <row r="950128" s="12" customFormat="1" x14ac:dyDescent="0.2"/>
    <row r="950129" s="12" customFormat="1" x14ac:dyDescent="0.2"/>
    <row r="950130" s="12" customFormat="1" x14ac:dyDescent="0.2"/>
    <row r="950131" s="12" customFormat="1" x14ac:dyDescent="0.2"/>
    <row r="950132" s="12" customFormat="1" x14ac:dyDescent="0.2"/>
    <row r="950133" s="12" customFormat="1" x14ac:dyDescent="0.2"/>
    <row r="950134" s="12" customFormat="1" x14ac:dyDescent="0.2"/>
    <row r="950135" s="12" customFormat="1" x14ac:dyDescent="0.2"/>
    <row r="950136" s="12" customFormat="1" x14ac:dyDescent="0.2"/>
    <row r="950137" s="12" customFormat="1" x14ac:dyDescent="0.2"/>
    <row r="950138" s="12" customFormat="1" x14ac:dyDescent="0.2"/>
    <row r="950139" s="12" customFormat="1" x14ac:dyDescent="0.2"/>
    <row r="950140" s="12" customFormat="1" x14ac:dyDescent="0.2"/>
    <row r="950141" s="12" customFormat="1" x14ac:dyDescent="0.2"/>
    <row r="950142" s="12" customFormat="1" x14ac:dyDescent="0.2"/>
    <row r="950143" s="12" customFormat="1" x14ac:dyDescent="0.2"/>
    <row r="950144" s="12" customFormat="1" x14ac:dyDescent="0.2"/>
    <row r="950145" s="12" customFormat="1" x14ac:dyDescent="0.2"/>
    <row r="950146" s="12" customFormat="1" x14ac:dyDescent="0.2"/>
    <row r="950147" s="12" customFormat="1" x14ac:dyDescent="0.2"/>
    <row r="950148" s="12" customFormat="1" x14ac:dyDescent="0.2"/>
    <row r="950149" s="12" customFormat="1" x14ac:dyDescent="0.2"/>
    <row r="950150" s="12" customFormat="1" x14ac:dyDescent="0.2"/>
    <row r="950151" s="12" customFormat="1" x14ac:dyDescent="0.2"/>
    <row r="950152" s="12" customFormat="1" x14ac:dyDescent="0.2"/>
    <row r="950153" s="12" customFormat="1" x14ac:dyDescent="0.2"/>
    <row r="950154" s="12" customFormat="1" x14ac:dyDescent="0.2"/>
    <row r="950155" s="12" customFormat="1" x14ac:dyDescent="0.2"/>
    <row r="950156" s="12" customFormat="1" x14ac:dyDescent="0.2"/>
    <row r="950157" s="12" customFormat="1" x14ac:dyDescent="0.2"/>
    <row r="950158" s="12" customFormat="1" x14ac:dyDescent="0.2"/>
    <row r="950159" s="12" customFormat="1" x14ac:dyDescent="0.2"/>
    <row r="950160" s="12" customFormat="1" x14ac:dyDescent="0.2"/>
    <row r="950161" s="12" customFormat="1" x14ac:dyDescent="0.2"/>
    <row r="950162" s="12" customFormat="1" x14ac:dyDescent="0.2"/>
    <row r="950163" s="12" customFormat="1" x14ac:dyDescent="0.2"/>
    <row r="950164" s="12" customFormat="1" x14ac:dyDescent="0.2"/>
    <row r="950165" s="12" customFormat="1" x14ac:dyDescent="0.2"/>
    <row r="950166" s="12" customFormat="1" x14ac:dyDescent="0.2"/>
    <row r="950167" s="12" customFormat="1" x14ac:dyDescent="0.2"/>
    <row r="950168" s="12" customFormat="1" x14ac:dyDescent="0.2"/>
    <row r="950169" s="12" customFormat="1" x14ac:dyDescent="0.2"/>
    <row r="950170" s="12" customFormat="1" x14ac:dyDescent="0.2"/>
    <row r="950171" s="12" customFormat="1" x14ac:dyDescent="0.2"/>
    <row r="950172" s="12" customFormat="1" x14ac:dyDescent="0.2"/>
    <row r="950173" s="12" customFormat="1" x14ac:dyDescent="0.2"/>
    <row r="950174" s="12" customFormat="1" x14ac:dyDescent="0.2"/>
    <row r="950175" s="12" customFormat="1" x14ac:dyDescent="0.2"/>
    <row r="950176" s="12" customFormat="1" x14ac:dyDescent="0.2"/>
    <row r="950177" s="12" customFormat="1" x14ac:dyDescent="0.2"/>
    <row r="950178" s="12" customFormat="1" x14ac:dyDescent="0.2"/>
    <row r="950179" s="12" customFormat="1" x14ac:dyDescent="0.2"/>
    <row r="950180" s="12" customFormat="1" x14ac:dyDescent="0.2"/>
    <row r="950181" s="12" customFormat="1" x14ac:dyDescent="0.2"/>
    <row r="950182" s="12" customFormat="1" x14ac:dyDescent="0.2"/>
    <row r="950183" s="12" customFormat="1" x14ac:dyDescent="0.2"/>
    <row r="950184" s="12" customFormat="1" x14ac:dyDescent="0.2"/>
    <row r="950185" s="12" customFormat="1" x14ac:dyDescent="0.2"/>
    <row r="950186" s="12" customFormat="1" x14ac:dyDescent="0.2"/>
    <row r="950187" s="12" customFormat="1" x14ac:dyDescent="0.2"/>
    <row r="950188" s="12" customFormat="1" x14ac:dyDescent="0.2"/>
    <row r="950189" s="12" customFormat="1" x14ac:dyDescent="0.2"/>
    <row r="950190" s="12" customFormat="1" x14ac:dyDescent="0.2"/>
    <row r="950191" s="12" customFormat="1" x14ac:dyDescent="0.2"/>
    <row r="950192" s="12" customFormat="1" x14ac:dyDescent="0.2"/>
    <row r="950193" s="12" customFormat="1" x14ac:dyDescent="0.2"/>
    <row r="950194" s="12" customFormat="1" x14ac:dyDescent="0.2"/>
    <row r="950195" s="12" customFormat="1" x14ac:dyDescent="0.2"/>
    <row r="950196" s="12" customFormat="1" x14ac:dyDescent="0.2"/>
    <row r="950197" s="12" customFormat="1" x14ac:dyDescent="0.2"/>
    <row r="950198" s="12" customFormat="1" x14ac:dyDescent="0.2"/>
    <row r="950199" s="12" customFormat="1" x14ac:dyDescent="0.2"/>
    <row r="950200" s="12" customFormat="1" x14ac:dyDescent="0.2"/>
    <row r="950201" s="12" customFormat="1" x14ac:dyDescent="0.2"/>
    <row r="950202" s="12" customFormat="1" x14ac:dyDescent="0.2"/>
    <row r="950203" s="12" customFormat="1" x14ac:dyDescent="0.2"/>
    <row r="950204" s="12" customFormat="1" x14ac:dyDescent="0.2"/>
    <row r="950205" s="12" customFormat="1" x14ac:dyDescent="0.2"/>
    <row r="950206" s="12" customFormat="1" x14ac:dyDescent="0.2"/>
    <row r="950207" s="12" customFormat="1" x14ac:dyDescent="0.2"/>
    <row r="950208" s="12" customFormat="1" x14ac:dyDescent="0.2"/>
    <row r="950209" s="12" customFormat="1" x14ac:dyDescent="0.2"/>
    <row r="950210" s="12" customFormat="1" x14ac:dyDescent="0.2"/>
    <row r="950211" s="12" customFormat="1" x14ac:dyDescent="0.2"/>
    <row r="950212" s="12" customFormat="1" x14ac:dyDescent="0.2"/>
    <row r="950213" s="12" customFormat="1" x14ac:dyDescent="0.2"/>
    <row r="950214" s="12" customFormat="1" x14ac:dyDescent="0.2"/>
    <row r="950215" s="12" customFormat="1" x14ac:dyDescent="0.2"/>
    <row r="950216" s="12" customFormat="1" x14ac:dyDescent="0.2"/>
    <row r="950217" s="12" customFormat="1" x14ac:dyDescent="0.2"/>
    <row r="950218" s="12" customFormat="1" x14ac:dyDescent="0.2"/>
    <row r="950219" s="12" customFormat="1" x14ac:dyDescent="0.2"/>
    <row r="950220" s="12" customFormat="1" x14ac:dyDescent="0.2"/>
    <row r="950221" s="12" customFormat="1" x14ac:dyDescent="0.2"/>
    <row r="950222" s="12" customFormat="1" x14ac:dyDescent="0.2"/>
    <row r="950223" s="12" customFormat="1" x14ac:dyDescent="0.2"/>
    <row r="950224" s="12" customFormat="1" x14ac:dyDescent="0.2"/>
    <row r="950225" s="12" customFormat="1" x14ac:dyDescent="0.2"/>
    <row r="950226" s="12" customFormat="1" x14ac:dyDescent="0.2"/>
    <row r="950227" s="12" customFormat="1" x14ac:dyDescent="0.2"/>
    <row r="950228" s="12" customFormat="1" x14ac:dyDescent="0.2"/>
    <row r="950229" s="12" customFormat="1" x14ac:dyDescent="0.2"/>
    <row r="950230" s="12" customFormat="1" x14ac:dyDescent="0.2"/>
    <row r="950231" s="12" customFormat="1" x14ac:dyDescent="0.2"/>
    <row r="950232" s="12" customFormat="1" x14ac:dyDescent="0.2"/>
    <row r="950233" s="12" customFormat="1" x14ac:dyDescent="0.2"/>
    <row r="950234" s="12" customFormat="1" x14ac:dyDescent="0.2"/>
    <row r="950235" s="12" customFormat="1" x14ac:dyDescent="0.2"/>
    <row r="950236" s="12" customFormat="1" x14ac:dyDescent="0.2"/>
    <row r="950237" s="12" customFormat="1" x14ac:dyDescent="0.2"/>
    <row r="950238" s="12" customFormat="1" x14ac:dyDescent="0.2"/>
    <row r="950239" s="12" customFormat="1" x14ac:dyDescent="0.2"/>
    <row r="950240" s="12" customFormat="1" x14ac:dyDescent="0.2"/>
    <row r="950241" s="12" customFormat="1" x14ac:dyDescent="0.2"/>
    <row r="950242" s="12" customFormat="1" x14ac:dyDescent="0.2"/>
    <row r="950243" s="12" customFormat="1" x14ac:dyDescent="0.2"/>
    <row r="950244" s="12" customFormat="1" x14ac:dyDescent="0.2"/>
    <row r="950245" s="12" customFormat="1" x14ac:dyDescent="0.2"/>
    <row r="950246" s="12" customFormat="1" x14ac:dyDescent="0.2"/>
    <row r="950247" s="12" customFormat="1" x14ac:dyDescent="0.2"/>
    <row r="950248" s="12" customFormat="1" x14ac:dyDescent="0.2"/>
    <row r="950249" s="12" customFormat="1" x14ac:dyDescent="0.2"/>
    <row r="950250" s="12" customFormat="1" x14ac:dyDescent="0.2"/>
    <row r="950251" s="12" customFormat="1" x14ac:dyDescent="0.2"/>
    <row r="950252" s="12" customFormat="1" x14ac:dyDescent="0.2"/>
    <row r="950253" s="12" customFormat="1" x14ac:dyDescent="0.2"/>
    <row r="950254" s="12" customFormat="1" x14ac:dyDescent="0.2"/>
    <row r="950255" s="12" customFormat="1" x14ac:dyDescent="0.2"/>
    <row r="950256" s="12" customFormat="1" x14ac:dyDescent="0.2"/>
    <row r="950257" s="12" customFormat="1" x14ac:dyDescent="0.2"/>
    <row r="950258" s="12" customFormat="1" x14ac:dyDescent="0.2"/>
    <row r="950259" s="12" customFormat="1" x14ac:dyDescent="0.2"/>
    <row r="950260" s="12" customFormat="1" x14ac:dyDescent="0.2"/>
    <row r="950261" s="12" customFormat="1" x14ac:dyDescent="0.2"/>
    <row r="950262" s="12" customFormat="1" x14ac:dyDescent="0.2"/>
    <row r="950263" s="12" customFormat="1" x14ac:dyDescent="0.2"/>
    <row r="950264" s="12" customFormat="1" x14ac:dyDescent="0.2"/>
    <row r="950265" s="12" customFormat="1" x14ac:dyDescent="0.2"/>
    <row r="950266" s="12" customFormat="1" x14ac:dyDescent="0.2"/>
    <row r="950267" s="12" customFormat="1" x14ac:dyDescent="0.2"/>
    <row r="950268" s="12" customFormat="1" x14ac:dyDescent="0.2"/>
    <row r="950269" s="12" customFormat="1" x14ac:dyDescent="0.2"/>
    <row r="950270" s="12" customFormat="1" x14ac:dyDescent="0.2"/>
    <row r="950271" s="12" customFormat="1" x14ac:dyDescent="0.2"/>
    <row r="950272" s="12" customFormat="1" x14ac:dyDescent="0.2"/>
    <row r="950273" s="12" customFormat="1" x14ac:dyDescent="0.2"/>
    <row r="950274" s="12" customFormat="1" x14ac:dyDescent="0.2"/>
    <row r="950275" s="12" customFormat="1" x14ac:dyDescent="0.2"/>
    <row r="950276" s="12" customFormat="1" x14ac:dyDescent="0.2"/>
    <row r="950277" s="12" customFormat="1" x14ac:dyDescent="0.2"/>
    <row r="950278" s="12" customFormat="1" x14ac:dyDescent="0.2"/>
    <row r="950279" s="12" customFormat="1" x14ac:dyDescent="0.2"/>
    <row r="950280" s="12" customFormat="1" x14ac:dyDescent="0.2"/>
    <row r="950281" s="12" customFormat="1" x14ac:dyDescent="0.2"/>
    <row r="950282" s="12" customFormat="1" x14ac:dyDescent="0.2"/>
    <row r="950283" s="12" customFormat="1" x14ac:dyDescent="0.2"/>
    <row r="950284" s="12" customFormat="1" x14ac:dyDescent="0.2"/>
    <row r="950285" s="12" customFormat="1" x14ac:dyDescent="0.2"/>
    <row r="950286" s="12" customFormat="1" x14ac:dyDescent="0.2"/>
    <row r="950287" s="12" customFormat="1" x14ac:dyDescent="0.2"/>
    <row r="950288" s="12" customFormat="1" x14ac:dyDescent="0.2"/>
    <row r="950289" s="12" customFormat="1" x14ac:dyDescent="0.2"/>
    <row r="950290" s="12" customFormat="1" x14ac:dyDescent="0.2"/>
    <row r="950291" s="12" customFormat="1" x14ac:dyDescent="0.2"/>
    <row r="950292" s="12" customFormat="1" x14ac:dyDescent="0.2"/>
    <row r="950293" s="12" customFormat="1" x14ac:dyDescent="0.2"/>
    <row r="950294" s="12" customFormat="1" x14ac:dyDescent="0.2"/>
    <row r="950295" s="12" customFormat="1" x14ac:dyDescent="0.2"/>
    <row r="950296" s="12" customFormat="1" x14ac:dyDescent="0.2"/>
    <row r="950297" s="12" customFormat="1" x14ac:dyDescent="0.2"/>
    <row r="950298" s="12" customFormat="1" x14ac:dyDescent="0.2"/>
    <row r="950299" s="12" customFormat="1" x14ac:dyDescent="0.2"/>
    <row r="950300" s="12" customFormat="1" x14ac:dyDescent="0.2"/>
    <row r="950301" s="12" customFormat="1" x14ac:dyDescent="0.2"/>
    <row r="950302" s="12" customFormat="1" x14ac:dyDescent="0.2"/>
    <row r="950303" s="12" customFormat="1" x14ac:dyDescent="0.2"/>
    <row r="950304" s="12" customFormat="1" x14ac:dyDescent="0.2"/>
    <row r="950305" s="12" customFormat="1" x14ac:dyDescent="0.2"/>
    <row r="950306" s="12" customFormat="1" x14ac:dyDescent="0.2"/>
    <row r="950307" s="12" customFormat="1" x14ac:dyDescent="0.2"/>
    <row r="950308" s="12" customFormat="1" x14ac:dyDescent="0.2"/>
    <row r="950309" s="12" customFormat="1" x14ac:dyDescent="0.2"/>
    <row r="950310" s="12" customFormat="1" x14ac:dyDescent="0.2"/>
    <row r="950311" s="12" customFormat="1" x14ac:dyDescent="0.2"/>
    <row r="950312" s="12" customFormat="1" x14ac:dyDescent="0.2"/>
    <row r="950313" s="12" customFormat="1" x14ac:dyDescent="0.2"/>
    <row r="950314" s="12" customFormat="1" x14ac:dyDescent="0.2"/>
    <row r="950315" s="12" customFormat="1" x14ac:dyDescent="0.2"/>
    <row r="950316" s="12" customFormat="1" x14ac:dyDescent="0.2"/>
    <row r="950317" s="12" customFormat="1" x14ac:dyDescent="0.2"/>
    <row r="950318" s="12" customFormat="1" x14ac:dyDescent="0.2"/>
    <row r="950319" s="12" customFormat="1" x14ac:dyDescent="0.2"/>
    <row r="950320" s="12" customFormat="1" x14ac:dyDescent="0.2"/>
    <row r="950321" s="12" customFormat="1" x14ac:dyDescent="0.2"/>
    <row r="950322" s="12" customFormat="1" x14ac:dyDescent="0.2"/>
    <row r="950323" s="12" customFormat="1" x14ac:dyDescent="0.2"/>
    <row r="950324" s="12" customFormat="1" x14ac:dyDescent="0.2"/>
    <row r="950325" s="12" customFormat="1" x14ac:dyDescent="0.2"/>
    <row r="950326" s="12" customFormat="1" x14ac:dyDescent="0.2"/>
    <row r="950327" s="12" customFormat="1" x14ac:dyDescent="0.2"/>
    <row r="950328" s="12" customFormat="1" x14ac:dyDescent="0.2"/>
    <row r="950329" s="12" customFormat="1" x14ac:dyDescent="0.2"/>
    <row r="950330" s="12" customFormat="1" x14ac:dyDescent="0.2"/>
    <row r="950331" s="12" customFormat="1" x14ac:dyDescent="0.2"/>
    <row r="950332" s="12" customFormat="1" x14ac:dyDescent="0.2"/>
    <row r="950333" s="12" customFormat="1" x14ac:dyDescent="0.2"/>
    <row r="950334" s="12" customFormat="1" x14ac:dyDescent="0.2"/>
    <row r="950335" s="12" customFormat="1" x14ac:dyDescent="0.2"/>
    <row r="950336" s="12" customFormat="1" x14ac:dyDescent="0.2"/>
    <row r="950337" s="12" customFormat="1" x14ac:dyDescent="0.2"/>
    <row r="950338" s="12" customFormat="1" x14ac:dyDescent="0.2"/>
    <row r="950339" s="12" customFormat="1" x14ac:dyDescent="0.2"/>
    <row r="950340" s="12" customFormat="1" x14ac:dyDescent="0.2"/>
    <row r="950341" s="12" customFormat="1" x14ac:dyDescent="0.2"/>
    <row r="950342" s="12" customFormat="1" x14ac:dyDescent="0.2"/>
    <row r="950343" s="12" customFormat="1" x14ac:dyDescent="0.2"/>
    <row r="950344" s="12" customFormat="1" x14ac:dyDescent="0.2"/>
    <row r="950345" s="12" customFormat="1" x14ac:dyDescent="0.2"/>
    <row r="950346" s="12" customFormat="1" x14ac:dyDescent="0.2"/>
    <row r="950347" s="12" customFormat="1" x14ac:dyDescent="0.2"/>
    <row r="950348" s="12" customFormat="1" x14ac:dyDescent="0.2"/>
    <row r="950349" s="12" customFormat="1" x14ac:dyDescent="0.2"/>
    <row r="950350" s="12" customFormat="1" x14ac:dyDescent="0.2"/>
    <row r="950351" s="12" customFormat="1" x14ac:dyDescent="0.2"/>
    <row r="950352" s="12" customFormat="1" x14ac:dyDescent="0.2"/>
    <row r="950353" s="12" customFormat="1" x14ac:dyDescent="0.2"/>
    <row r="950354" s="12" customFormat="1" x14ac:dyDescent="0.2"/>
    <row r="950355" s="12" customFormat="1" x14ac:dyDescent="0.2"/>
    <row r="950356" s="12" customFormat="1" x14ac:dyDescent="0.2"/>
    <row r="950357" s="12" customFormat="1" x14ac:dyDescent="0.2"/>
    <row r="950358" s="12" customFormat="1" x14ac:dyDescent="0.2"/>
    <row r="950359" s="12" customFormat="1" x14ac:dyDescent="0.2"/>
    <row r="950360" s="12" customFormat="1" x14ac:dyDescent="0.2"/>
    <row r="950361" s="12" customFormat="1" x14ac:dyDescent="0.2"/>
    <row r="950362" s="12" customFormat="1" x14ac:dyDescent="0.2"/>
    <row r="950363" s="12" customFormat="1" x14ac:dyDescent="0.2"/>
    <row r="950364" s="12" customFormat="1" x14ac:dyDescent="0.2"/>
    <row r="950365" s="12" customFormat="1" x14ac:dyDescent="0.2"/>
    <row r="950366" s="12" customFormat="1" x14ac:dyDescent="0.2"/>
    <row r="950367" s="12" customFormat="1" x14ac:dyDescent="0.2"/>
    <row r="950368" s="12" customFormat="1" x14ac:dyDescent="0.2"/>
    <row r="950369" s="12" customFormat="1" x14ac:dyDescent="0.2"/>
    <row r="950370" s="12" customFormat="1" x14ac:dyDescent="0.2"/>
    <row r="950371" s="12" customFormat="1" x14ac:dyDescent="0.2"/>
    <row r="950372" s="12" customFormat="1" x14ac:dyDescent="0.2"/>
    <row r="950373" s="12" customFormat="1" x14ac:dyDescent="0.2"/>
    <row r="950374" s="12" customFormat="1" x14ac:dyDescent="0.2"/>
    <row r="950375" s="12" customFormat="1" x14ac:dyDescent="0.2"/>
    <row r="950376" s="12" customFormat="1" x14ac:dyDescent="0.2"/>
    <row r="950377" s="12" customFormat="1" x14ac:dyDescent="0.2"/>
    <row r="950378" s="12" customFormat="1" x14ac:dyDescent="0.2"/>
    <row r="950379" s="12" customFormat="1" x14ac:dyDescent="0.2"/>
    <row r="950380" s="12" customFormat="1" x14ac:dyDescent="0.2"/>
    <row r="950381" s="12" customFormat="1" x14ac:dyDescent="0.2"/>
    <row r="950382" s="12" customFormat="1" x14ac:dyDescent="0.2"/>
    <row r="950383" s="12" customFormat="1" x14ac:dyDescent="0.2"/>
    <row r="950384" s="12" customFormat="1" x14ac:dyDescent="0.2"/>
    <row r="950385" s="12" customFormat="1" x14ac:dyDescent="0.2"/>
    <row r="950386" s="12" customFormat="1" x14ac:dyDescent="0.2"/>
    <row r="950387" s="12" customFormat="1" x14ac:dyDescent="0.2"/>
    <row r="950388" s="12" customFormat="1" x14ac:dyDescent="0.2"/>
    <row r="950389" s="12" customFormat="1" x14ac:dyDescent="0.2"/>
    <row r="950390" s="12" customFormat="1" x14ac:dyDescent="0.2"/>
    <row r="950391" s="12" customFormat="1" x14ac:dyDescent="0.2"/>
    <row r="950392" s="12" customFormat="1" x14ac:dyDescent="0.2"/>
    <row r="950393" s="12" customFormat="1" x14ac:dyDescent="0.2"/>
    <row r="950394" s="12" customFormat="1" x14ac:dyDescent="0.2"/>
    <row r="950395" s="12" customFormat="1" x14ac:dyDescent="0.2"/>
    <row r="950396" s="12" customFormat="1" x14ac:dyDescent="0.2"/>
    <row r="950397" s="12" customFormat="1" x14ac:dyDescent="0.2"/>
    <row r="950398" s="12" customFormat="1" x14ac:dyDescent="0.2"/>
    <row r="950399" s="12" customFormat="1" x14ac:dyDescent="0.2"/>
    <row r="950400" s="12" customFormat="1" x14ac:dyDescent="0.2"/>
    <row r="950401" s="12" customFormat="1" x14ac:dyDescent="0.2"/>
    <row r="950402" s="12" customFormat="1" x14ac:dyDescent="0.2"/>
    <row r="950403" s="12" customFormat="1" x14ac:dyDescent="0.2"/>
    <row r="950404" s="12" customFormat="1" x14ac:dyDescent="0.2"/>
    <row r="950405" s="12" customFormat="1" x14ac:dyDescent="0.2"/>
    <row r="950406" s="12" customFormat="1" x14ac:dyDescent="0.2"/>
    <row r="950407" s="12" customFormat="1" x14ac:dyDescent="0.2"/>
    <row r="950408" s="12" customFormat="1" x14ac:dyDescent="0.2"/>
    <row r="950409" s="12" customFormat="1" x14ac:dyDescent="0.2"/>
    <row r="950410" s="12" customFormat="1" x14ac:dyDescent="0.2"/>
    <row r="950411" s="12" customFormat="1" x14ac:dyDescent="0.2"/>
    <row r="950412" s="12" customFormat="1" x14ac:dyDescent="0.2"/>
    <row r="950413" s="12" customFormat="1" x14ac:dyDescent="0.2"/>
    <row r="950414" s="12" customFormat="1" x14ac:dyDescent="0.2"/>
    <row r="950415" s="12" customFormat="1" x14ac:dyDescent="0.2"/>
    <row r="950416" s="12" customFormat="1" x14ac:dyDescent="0.2"/>
    <row r="950417" s="12" customFormat="1" x14ac:dyDescent="0.2"/>
    <row r="950418" s="12" customFormat="1" x14ac:dyDescent="0.2"/>
    <row r="950419" s="12" customFormat="1" x14ac:dyDescent="0.2"/>
    <row r="950420" s="12" customFormat="1" x14ac:dyDescent="0.2"/>
    <row r="950421" s="12" customFormat="1" x14ac:dyDescent="0.2"/>
    <row r="950422" s="12" customFormat="1" x14ac:dyDescent="0.2"/>
    <row r="950423" s="12" customFormat="1" x14ac:dyDescent="0.2"/>
    <row r="950424" s="12" customFormat="1" x14ac:dyDescent="0.2"/>
    <row r="950425" s="12" customFormat="1" x14ac:dyDescent="0.2"/>
    <row r="950426" s="12" customFormat="1" x14ac:dyDescent="0.2"/>
    <row r="950427" s="12" customFormat="1" x14ac:dyDescent="0.2"/>
    <row r="950428" s="12" customFormat="1" x14ac:dyDescent="0.2"/>
    <row r="950429" s="12" customFormat="1" x14ac:dyDescent="0.2"/>
    <row r="950430" s="12" customFormat="1" x14ac:dyDescent="0.2"/>
    <row r="950431" s="12" customFormat="1" x14ac:dyDescent="0.2"/>
    <row r="950432" s="12" customFormat="1" x14ac:dyDescent="0.2"/>
    <row r="950433" s="12" customFormat="1" x14ac:dyDescent="0.2"/>
    <row r="950434" s="12" customFormat="1" x14ac:dyDescent="0.2"/>
    <row r="950435" s="12" customFormat="1" x14ac:dyDescent="0.2"/>
    <row r="950436" s="12" customFormat="1" x14ac:dyDescent="0.2"/>
    <row r="950437" s="12" customFormat="1" x14ac:dyDescent="0.2"/>
    <row r="950438" s="12" customFormat="1" x14ac:dyDescent="0.2"/>
    <row r="950439" s="12" customFormat="1" x14ac:dyDescent="0.2"/>
    <row r="950440" s="12" customFormat="1" x14ac:dyDescent="0.2"/>
    <row r="950441" s="12" customFormat="1" x14ac:dyDescent="0.2"/>
    <row r="950442" s="12" customFormat="1" x14ac:dyDescent="0.2"/>
    <row r="950443" s="12" customFormat="1" x14ac:dyDescent="0.2"/>
    <row r="950444" s="12" customFormat="1" x14ac:dyDescent="0.2"/>
    <row r="950445" s="12" customFormat="1" x14ac:dyDescent="0.2"/>
    <row r="950446" s="12" customFormat="1" x14ac:dyDescent="0.2"/>
    <row r="950447" s="12" customFormat="1" x14ac:dyDescent="0.2"/>
    <row r="950448" s="12" customFormat="1" x14ac:dyDescent="0.2"/>
    <row r="950449" s="12" customFormat="1" x14ac:dyDescent="0.2"/>
    <row r="950450" s="12" customFormat="1" x14ac:dyDescent="0.2"/>
    <row r="950451" s="12" customFormat="1" x14ac:dyDescent="0.2"/>
    <row r="950452" s="12" customFormat="1" x14ac:dyDescent="0.2"/>
    <row r="950453" s="12" customFormat="1" x14ac:dyDescent="0.2"/>
    <row r="950454" s="12" customFormat="1" x14ac:dyDescent="0.2"/>
    <row r="950455" s="12" customFormat="1" x14ac:dyDescent="0.2"/>
    <row r="950456" s="12" customFormat="1" x14ac:dyDescent="0.2"/>
    <row r="950457" s="12" customFormat="1" x14ac:dyDescent="0.2"/>
    <row r="950458" s="12" customFormat="1" x14ac:dyDescent="0.2"/>
    <row r="950459" s="12" customFormat="1" x14ac:dyDescent="0.2"/>
    <row r="950460" s="12" customFormat="1" x14ac:dyDescent="0.2"/>
    <row r="950461" s="12" customFormat="1" x14ac:dyDescent="0.2"/>
    <row r="950462" s="12" customFormat="1" x14ac:dyDescent="0.2"/>
    <row r="950463" s="12" customFormat="1" x14ac:dyDescent="0.2"/>
    <row r="950464" s="12" customFormat="1" x14ac:dyDescent="0.2"/>
    <row r="950465" s="12" customFormat="1" x14ac:dyDescent="0.2"/>
    <row r="950466" s="12" customFormat="1" x14ac:dyDescent="0.2"/>
    <row r="950467" s="12" customFormat="1" x14ac:dyDescent="0.2"/>
    <row r="950468" s="12" customFormat="1" x14ac:dyDescent="0.2"/>
    <row r="950469" s="12" customFormat="1" x14ac:dyDescent="0.2"/>
    <row r="950470" s="12" customFormat="1" x14ac:dyDescent="0.2"/>
    <row r="950471" s="12" customFormat="1" x14ac:dyDescent="0.2"/>
    <row r="950472" s="12" customFormat="1" x14ac:dyDescent="0.2"/>
    <row r="950473" s="12" customFormat="1" x14ac:dyDescent="0.2"/>
    <row r="950474" s="12" customFormat="1" x14ac:dyDescent="0.2"/>
    <row r="950475" s="12" customFormat="1" x14ac:dyDescent="0.2"/>
    <row r="950476" s="12" customFormat="1" x14ac:dyDescent="0.2"/>
    <row r="950477" s="12" customFormat="1" x14ac:dyDescent="0.2"/>
    <row r="950478" s="12" customFormat="1" x14ac:dyDescent="0.2"/>
    <row r="950479" s="12" customFormat="1" x14ac:dyDescent="0.2"/>
    <row r="950480" s="12" customFormat="1" x14ac:dyDescent="0.2"/>
    <row r="950481" s="12" customFormat="1" x14ac:dyDescent="0.2"/>
    <row r="950482" s="12" customFormat="1" x14ac:dyDescent="0.2"/>
    <row r="950483" s="12" customFormat="1" x14ac:dyDescent="0.2"/>
    <row r="950484" s="12" customFormat="1" x14ac:dyDescent="0.2"/>
    <row r="950485" s="12" customFormat="1" x14ac:dyDescent="0.2"/>
    <row r="950486" s="12" customFormat="1" x14ac:dyDescent="0.2"/>
    <row r="950487" s="12" customFormat="1" x14ac:dyDescent="0.2"/>
    <row r="950488" s="12" customFormat="1" x14ac:dyDescent="0.2"/>
    <row r="950489" s="12" customFormat="1" x14ac:dyDescent="0.2"/>
    <row r="950490" s="12" customFormat="1" x14ac:dyDescent="0.2"/>
    <row r="950491" s="12" customFormat="1" x14ac:dyDescent="0.2"/>
    <row r="950492" s="12" customFormat="1" x14ac:dyDescent="0.2"/>
    <row r="950493" s="12" customFormat="1" x14ac:dyDescent="0.2"/>
    <row r="950494" s="12" customFormat="1" x14ac:dyDescent="0.2"/>
    <row r="950495" s="12" customFormat="1" x14ac:dyDescent="0.2"/>
    <row r="950496" s="12" customFormat="1" x14ac:dyDescent="0.2"/>
    <row r="950497" s="12" customFormat="1" x14ac:dyDescent="0.2"/>
    <row r="950498" s="12" customFormat="1" x14ac:dyDescent="0.2"/>
    <row r="950499" s="12" customFormat="1" x14ac:dyDescent="0.2"/>
    <row r="950500" s="12" customFormat="1" x14ac:dyDescent="0.2"/>
    <row r="950501" s="12" customFormat="1" x14ac:dyDescent="0.2"/>
    <row r="950502" s="12" customFormat="1" x14ac:dyDescent="0.2"/>
    <row r="950503" s="12" customFormat="1" x14ac:dyDescent="0.2"/>
    <row r="950504" s="12" customFormat="1" x14ac:dyDescent="0.2"/>
    <row r="950505" s="12" customFormat="1" x14ac:dyDescent="0.2"/>
    <row r="950506" s="12" customFormat="1" x14ac:dyDescent="0.2"/>
    <row r="950507" s="12" customFormat="1" x14ac:dyDescent="0.2"/>
    <row r="950508" s="12" customFormat="1" x14ac:dyDescent="0.2"/>
    <row r="950509" s="12" customFormat="1" x14ac:dyDescent="0.2"/>
    <row r="950510" s="12" customFormat="1" x14ac:dyDescent="0.2"/>
    <row r="950511" s="12" customFormat="1" x14ac:dyDescent="0.2"/>
    <row r="950512" s="12" customFormat="1" x14ac:dyDescent="0.2"/>
    <row r="950513" s="12" customFormat="1" x14ac:dyDescent="0.2"/>
    <row r="950514" s="12" customFormat="1" x14ac:dyDescent="0.2"/>
    <row r="950515" s="12" customFormat="1" x14ac:dyDescent="0.2"/>
    <row r="950516" s="12" customFormat="1" x14ac:dyDescent="0.2"/>
    <row r="950517" s="12" customFormat="1" x14ac:dyDescent="0.2"/>
    <row r="950518" s="12" customFormat="1" x14ac:dyDescent="0.2"/>
    <row r="950519" s="12" customFormat="1" x14ac:dyDescent="0.2"/>
    <row r="950520" s="12" customFormat="1" x14ac:dyDescent="0.2"/>
    <row r="950521" s="12" customFormat="1" x14ac:dyDescent="0.2"/>
    <row r="950522" s="12" customFormat="1" x14ac:dyDescent="0.2"/>
    <row r="950523" s="12" customFormat="1" x14ac:dyDescent="0.2"/>
    <row r="950524" s="12" customFormat="1" x14ac:dyDescent="0.2"/>
    <row r="950525" s="12" customFormat="1" x14ac:dyDescent="0.2"/>
    <row r="950526" s="12" customFormat="1" x14ac:dyDescent="0.2"/>
    <row r="950527" s="12" customFormat="1" x14ac:dyDescent="0.2"/>
    <row r="950528" s="12" customFormat="1" x14ac:dyDescent="0.2"/>
    <row r="950529" s="12" customFormat="1" x14ac:dyDescent="0.2"/>
    <row r="950530" s="12" customFormat="1" x14ac:dyDescent="0.2"/>
    <row r="950531" s="12" customFormat="1" x14ac:dyDescent="0.2"/>
    <row r="950532" s="12" customFormat="1" x14ac:dyDescent="0.2"/>
    <row r="950533" s="12" customFormat="1" x14ac:dyDescent="0.2"/>
    <row r="950534" s="12" customFormat="1" x14ac:dyDescent="0.2"/>
    <row r="950535" s="12" customFormat="1" x14ac:dyDescent="0.2"/>
    <row r="950536" s="12" customFormat="1" x14ac:dyDescent="0.2"/>
    <row r="950537" s="12" customFormat="1" x14ac:dyDescent="0.2"/>
    <row r="950538" s="12" customFormat="1" x14ac:dyDescent="0.2"/>
    <row r="950539" s="12" customFormat="1" x14ac:dyDescent="0.2"/>
    <row r="950540" s="12" customFormat="1" x14ac:dyDescent="0.2"/>
    <row r="950541" s="12" customFormat="1" x14ac:dyDescent="0.2"/>
    <row r="950542" s="12" customFormat="1" x14ac:dyDescent="0.2"/>
    <row r="950543" s="12" customFormat="1" x14ac:dyDescent="0.2"/>
    <row r="950544" s="12" customFormat="1" x14ac:dyDescent="0.2"/>
    <row r="950545" s="12" customFormat="1" x14ac:dyDescent="0.2"/>
    <row r="950546" s="12" customFormat="1" x14ac:dyDescent="0.2"/>
    <row r="950547" s="12" customFormat="1" x14ac:dyDescent="0.2"/>
    <row r="950548" s="12" customFormat="1" x14ac:dyDescent="0.2"/>
    <row r="950549" s="12" customFormat="1" x14ac:dyDescent="0.2"/>
    <row r="950550" s="12" customFormat="1" x14ac:dyDescent="0.2"/>
    <row r="950551" s="12" customFormat="1" x14ac:dyDescent="0.2"/>
    <row r="950552" s="12" customFormat="1" x14ac:dyDescent="0.2"/>
    <row r="950553" s="12" customFormat="1" x14ac:dyDescent="0.2"/>
    <row r="950554" s="12" customFormat="1" x14ac:dyDescent="0.2"/>
    <row r="950555" s="12" customFormat="1" x14ac:dyDescent="0.2"/>
    <row r="950556" s="12" customFormat="1" x14ac:dyDescent="0.2"/>
    <row r="950557" s="12" customFormat="1" x14ac:dyDescent="0.2"/>
    <row r="950558" s="12" customFormat="1" x14ac:dyDescent="0.2"/>
    <row r="950559" s="12" customFormat="1" x14ac:dyDescent="0.2"/>
    <row r="950560" s="12" customFormat="1" x14ac:dyDescent="0.2"/>
    <row r="950561" s="12" customFormat="1" x14ac:dyDescent="0.2"/>
    <row r="950562" s="12" customFormat="1" x14ac:dyDescent="0.2"/>
    <row r="950563" s="12" customFormat="1" x14ac:dyDescent="0.2"/>
    <row r="950564" s="12" customFormat="1" x14ac:dyDescent="0.2"/>
    <row r="950565" s="12" customFormat="1" x14ac:dyDescent="0.2"/>
    <row r="950566" s="12" customFormat="1" x14ac:dyDescent="0.2"/>
    <row r="950567" s="12" customFormat="1" x14ac:dyDescent="0.2"/>
    <row r="950568" s="12" customFormat="1" x14ac:dyDescent="0.2"/>
    <row r="950569" s="12" customFormat="1" x14ac:dyDescent="0.2"/>
    <row r="950570" s="12" customFormat="1" x14ac:dyDescent="0.2"/>
    <row r="950571" s="12" customFormat="1" x14ac:dyDescent="0.2"/>
    <row r="950572" s="12" customFormat="1" x14ac:dyDescent="0.2"/>
    <row r="950573" s="12" customFormat="1" x14ac:dyDescent="0.2"/>
    <row r="950574" s="12" customFormat="1" x14ac:dyDescent="0.2"/>
    <row r="950575" s="12" customFormat="1" x14ac:dyDescent="0.2"/>
    <row r="950576" s="12" customFormat="1" x14ac:dyDescent="0.2"/>
    <row r="950577" s="12" customFormat="1" x14ac:dyDescent="0.2"/>
    <row r="950578" s="12" customFormat="1" x14ac:dyDescent="0.2"/>
    <row r="950579" s="12" customFormat="1" x14ac:dyDescent="0.2"/>
    <row r="950580" s="12" customFormat="1" x14ac:dyDescent="0.2"/>
    <row r="950581" s="12" customFormat="1" x14ac:dyDescent="0.2"/>
    <row r="950582" s="12" customFormat="1" x14ac:dyDescent="0.2"/>
    <row r="950583" s="12" customFormat="1" x14ac:dyDescent="0.2"/>
    <row r="950584" s="12" customFormat="1" x14ac:dyDescent="0.2"/>
    <row r="950585" s="12" customFormat="1" x14ac:dyDescent="0.2"/>
    <row r="950586" s="12" customFormat="1" x14ac:dyDescent="0.2"/>
    <row r="950587" s="12" customFormat="1" x14ac:dyDescent="0.2"/>
    <row r="950588" s="12" customFormat="1" x14ac:dyDescent="0.2"/>
    <row r="950589" s="12" customFormat="1" x14ac:dyDescent="0.2"/>
    <row r="950590" s="12" customFormat="1" x14ac:dyDescent="0.2"/>
    <row r="950591" s="12" customFormat="1" x14ac:dyDescent="0.2"/>
    <row r="950592" s="12" customFormat="1" x14ac:dyDescent="0.2"/>
    <row r="950593" s="12" customFormat="1" x14ac:dyDescent="0.2"/>
    <row r="950594" s="12" customFormat="1" x14ac:dyDescent="0.2"/>
    <row r="950595" s="12" customFormat="1" x14ac:dyDescent="0.2"/>
    <row r="950596" s="12" customFormat="1" x14ac:dyDescent="0.2"/>
    <row r="950597" s="12" customFormat="1" x14ac:dyDescent="0.2"/>
    <row r="950598" s="12" customFormat="1" x14ac:dyDescent="0.2"/>
    <row r="950599" s="12" customFormat="1" x14ac:dyDescent="0.2"/>
    <row r="950600" s="12" customFormat="1" x14ac:dyDescent="0.2"/>
    <row r="950601" s="12" customFormat="1" x14ac:dyDescent="0.2"/>
    <row r="950602" s="12" customFormat="1" x14ac:dyDescent="0.2"/>
    <row r="950603" s="12" customFormat="1" x14ac:dyDescent="0.2"/>
    <row r="950604" s="12" customFormat="1" x14ac:dyDescent="0.2"/>
    <row r="950605" s="12" customFormat="1" x14ac:dyDescent="0.2"/>
    <row r="950606" s="12" customFormat="1" x14ac:dyDescent="0.2"/>
    <row r="950607" s="12" customFormat="1" x14ac:dyDescent="0.2"/>
    <row r="950608" s="12" customFormat="1" x14ac:dyDescent="0.2"/>
    <row r="950609" s="12" customFormat="1" x14ac:dyDescent="0.2"/>
    <row r="950610" s="12" customFormat="1" x14ac:dyDescent="0.2"/>
    <row r="950611" s="12" customFormat="1" x14ac:dyDescent="0.2"/>
    <row r="950612" s="12" customFormat="1" x14ac:dyDescent="0.2"/>
    <row r="950613" s="12" customFormat="1" x14ac:dyDescent="0.2"/>
    <row r="950614" s="12" customFormat="1" x14ac:dyDescent="0.2"/>
    <row r="950615" s="12" customFormat="1" x14ac:dyDescent="0.2"/>
    <row r="950616" s="12" customFormat="1" x14ac:dyDescent="0.2"/>
    <row r="950617" s="12" customFormat="1" x14ac:dyDescent="0.2"/>
    <row r="950618" s="12" customFormat="1" x14ac:dyDescent="0.2"/>
    <row r="950619" s="12" customFormat="1" x14ac:dyDescent="0.2"/>
    <row r="950620" s="12" customFormat="1" x14ac:dyDescent="0.2"/>
    <row r="950621" s="12" customFormat="1" x14ac:dyDescent="0.2"/>
    <row r="950622" s="12" customFormat="1" x14ac:dyDescent="0.2"/>
    <row r="950623" s="12" customFormat="1" x14ac:dyDescent="0.2"/>
    <row r="950624" s="12" customFormat="1" x14ac:dyDescent="0.2"/>
    <row r="950625" s="12" customFormat="1" x14ac:dyDescent="0.2"/>
    <row r="950626" s="12" customFormat="1" x14ac:dyDescent="0.2"/>
    <row r="950627" s="12" customFormat="1" x14ac:dyDescent="0.2"/>
    <row r="950628" s="12" customFormat="1" x14ac:dyDescent="0.2"/>
    <row r="950629" s="12" customFormat="1" x14ac:dyDescent="0.2"/>
    <row r="950630" s="12" customFormat="1" x14ac:dyDescent="0.2"/>
    <row r="950631" s="12" customFormat="1" x14ac:dyDescent="0.2"/>
    <row r="950632" s="12" customFormat="1" x14ac:dyDescent="0.2"/>
    <row r="950633" s="12" customFormat="1" x14ac:dyDescent="0.2"/>
    <row r="950634" s="12" customFormat="1" x14ac:dyDescent="0.2"/>
    <row r="950635" s="12" customFormat="1" x14ac:dyDescent="0.2"/>
    <row r="950636" s="12" customFormat="1" x14ac:dyDescent="0.2"/>
    <row r="950637" s="12" customFormat="1" x14ac:dyDescent="0.2"/>
    <row r="950638" s="12" customFormat="1" x14ac:dyDescent="0.2"/>
    <row r="950639" s="12" customFormat="1" x14ac:dyDescent="0.2"/>
    <row r="950640" s="12" customFormat="1" x14ac:dyDescent="0.2"/>
    <row r="950641" s="12" customFormat="1" x14ac:dyDescent="0.2"/>
    <row r="950642" s="12" customFormat="1" x14ac:dyDescent="0.2"/>
    <row r="950643" s="12" customFormat="1" x14ac:dyDescent="0.2"/>
    <row r="950644" s="12" customFormat="1" x14ac:dyDescent="0.2"/>
    <row r="950645" s="12" customFormat="1" x14ac:dyDescent="0.2"/>
    <row r="950646" s="12" customFormat="1" x14ac:dyDescent="0.2"/>
    <row r="950647" s="12" customFormat="1" x14ac:dyDescent="0.2"/>
    <row r="950648" s="12" customFormat="1" x14ac:dyDescent="0.2"/>
    <row r="950649" s="12" customFormat="1" x14ac:dyDescent="0.2"/>
    <row r="950650" s="12" customFormat="1" x14ac:dyDescent="0.2"/>
    <row r="950651" s="12" customFormat="1" x14ac:dyDescent="0.2"/>
    <row r="950652" s="12" customFormat="1" x14ac:dyDescent="0.2"/>
    <row r="950653" s="12" customFormat="1" x14ac:dyDescent="0.2"/>
    <row r="950654" s="12" customFormat="1" x14ac:dyDescent="0.2"/>
    <row r="950655" s="12" customFormat="1" x14ac:dyDescent="0.2"/>
    <row r="950656" s="12" customFormat="1" x14ac:dyDescent="0.2"/>
    <row r="950657" s="12" customFormat="1" x14ac:dyDescent="0.2"/>
    <row r="950658" s="12" customFormat="1" x14ac:dyDescent="0.2"/>
    <row r="950659" s="12" customFormat="1" x14ac:dyDescent="0.2"/>
    <row r="950660" s="12" customFormat="1" x14ac:dyDescent="0.2"/>
    <row r="950661" s="12" customFormat="1" x14ac:dyDescent="0.2"/>
    <row r="950662" s="12" customFormat="1" x14ac:dyDescent="0.2"/>
    <row r="950663" s="12" customFormat="1" x14ac:dyDescent="0.2"/>
    <row r="950664" s="12" customFormat="1" x14ac:dyDescent="0.2"/>
    <row r="950665" s="12" customFormat="1" x14ac:dyDescent="0.2"/>
    <row r="950666" s="12" customFormat="1" x14ac:dyDescent="0.2"/>
    <row r="950667" s="12" customFormat="1" x14ac:dyDescent="0.2"/>
    <row r="950668" s="12" customFormat="1" x14ac:dyDescent="0.2"/>
    <row r="950669" s="12" customFormat="1" x14ac:dyDescent="0.2"/>
    <row r="950670" s="12" customFormat="1" x14ac:dyDescent="0.2"/>
    <row r="950671" s="12" customFormat="1" x14ac:dyDescent="0.2"/>
    <row r="950672" s="12" customFormat="1" x14ac:dyDescent="0.2"/>
    <row r="950673" s="12" customFormat="1" x14ac:dyDescent="0.2"/>
    <row r="950674" s="12" customFormat="1" x14ac:dyDescent="0.2"/>
    <row r="950675" s="12" customFormat="1" x14ac:dyDescent="0.2"/>
    <row r="950676" s="12" customFormat="1" x14ac:dyDescent="0.2"/>
    <row r="950677" s="12" customFormat="1" x14ac:dyDescent="0.2"/>
    <row r="950678" s="12" customFormat="1" x14ac:dyDescent="0.2"/>
    <row r="950679" s="12" customFormat="1" x14ac:dyDescent="0.2"/>
    <row r="950680" s="12" customFormat="1" x14ac:dyDescent="0.2"/>
    <row r="950681" s="12" customFormat="1" x14ac:dyDescent="0.2"/>
    <row r="950682" s="12" customFormat="1" x14ac:dyDescent="0.2"/>
    <row r="950683" s="12" customFormat="1" x14ac:dyDescent="0.2"/>
    <row r="950684" s="12" customFormat="1" x14ac:dyDescent="0.2"/>
    <row r="950685" s="12" customFormat="1" x14ac:dyDescent="0.2"/>
    <row r="950686" s="12" customFormat="1" x14ac:dyDescent="0.2"/>
    <row r="950687" s="12" customFormat="1" x14ac:dyDescent="0.2"/>
    <row r="950688" s="12" customFormat="1" x14ac:dyDescent="0.2"/>
    <row r="950689" s="12" customFormat="1" x14ac:dyDescent="0.2"/>
    <row r="950690" s="12" customFormat="1" x14ac:dyDescent="0.2"/>
    <row r="950691" s="12" customFormat="1" x14ac:dyDescent="0.2"/>
    <row r="950692" s="12" customFormat="1" x14ac:dyDescent="0.2"/>
    <row r="950693" s="12" customFormat="1" x14ac:dyDescent="0.2"/>
    <row r="950694" s="12" customFormat="1" x14ac:dyDescent="0.2"/>
    <row r="950695" s="12" customFormat="1" x14ac:dyDescent="0.2"/>
    <row r="950696" s="12" customFormat="1" x14ac:dyDescent="0.2"/>
    <row r="950697" s="12" customFormat="1" x14ac:dyDescent="0.2"/>
    <row r="950698" s="12" customFormat="1" x14ac:dyDescent="0.2"/>
    <row r="950699" s="12" customFormat="1" x14ac:dyDescent="0.2"/>
    <row r="950700" s="12" customFormat="1" x14ac:dyDescent="0.2"/>
    <row r="950701" s="12" customFormat="1" x14ac:dyDescent="0.2"/>
    <row r="950702" s="12" customFormat="1" x14ac:dyDescent="0.2"/>
    <row r="950703" s="12" customFormat="1" x14ac:dyDescent="0.2"/>
    <row r="950704" s="12" customFormat="1" x14ac:dyDescent="0.2"/>
    <row r="950705" s="12" customFormat="1" x14ac:dyDescent="0.2"/>
    <row r="950706" s="12" customFormat="1" x14ac:dyDescent="0.2"/>
    <row r="950707" s="12" customFormat="1" x14ac:dyDescent="0.2"/>
    <row r="950708" s="12" customFormat="1" x14ac:dyDescent="0.2"/>
    <row r="950709" s="12" customFormat="1" x14ac:dyDescent="0.2"/>
    <row r="950710" s="12" customFormat="1" x14ac:dyDescent="0.2"/>
    <row r="950711" s="12" customFormat="1" x14ac:dyDescent="0.2"/>
    <row r="950712" s="12" customFormat="1" x14ac:dyDescent="0.2"/>
    <row r="950713" s="12" customFormat="1" x14ac:dyDescent="0.2"/>
    <row r="950714" s="12" customFormat="1" x14ac:dyDescent="0.2"/>
    <row r="950715" s="12" customFormat="1" x14ac:dyDescent="0.2"/>
    <row r="950716" s="12" customFormat="1" x14ac:dyDescent="0.2"/>
    <row r="950717" s="12" customFormat="1" x14ac:dyDescent="0.2"/>
    <row r="950718" s="12" customFormat="1" x14ac:dyDescent="0.2"/>
    <row r="950719" s="12" customFormat="1" x14ac:dyDescent="0.2"/>
    <row r="950720" s="12" customFormat="1" x14ac:dyDescent="0.2"/>
    <row r="950721" s="12" customFormat="1" x14ac:dyDescent="0.2"/>
    <row r="950722" s="12" customFormat="1" x14ac:dyDescent="0.2"/>
    <row r="950723" s="12" customFormat="1" x14ac:dyDescent="0.2"/>
    <row r="950724" s="12" customFormat="1" x14ac:dyDescent="0.2"/>
    <row r="950725" s="12" customFormat="1" x14ac:dyDescent="0.2"/>
    <row r="950726" s="12" customFormat="1" x14ac:dyDescent="0.2"/>
    <row r="950727" s="12" customFormat="1" x14ac:dyDescent="0.2"/>
    <row r="950728" s="12" customFormat="1" x14ac:dyDescent="0.2"/>
    <row r="950729" s="12" customFormat="1" x14ac:dyDescent="0.2"/>
    <row r="950730" s="12" customFormat="1" x14ac:dyDescent="0.2"/>
    <row r="950731" s="12" customFormat="1" x14ac:dyDescent="0.2"/>
    <row r="950732" s="12" customFormat="1" x14ac:dyDescent="0.2"/>
    <row r="950733" s="12" customFormat="1" x14ac:dyDescent="0.2"/>
    <row r="950734" s="12" customFormat="1" x14ac:dyDescent="0.2"/>
    <row r="950735" s="12" customFormat="1" x14ac:dyDescent="0.2"/>
    <row r="950736" s="12" customFormat="1" x14ac:dyDescent="0.2"/>
    <row r="950737" s="12" customFormat="1" x14ac:dyDescent="0.2"/>
    <row r="950738" s="12" customFormat="1" x14ac:dyDescent="0.2"/>
    <row r="950739" s="12" customFormat="1" x14ac:dyDescent="0.2"/>
    <row r="950740" s="12" customFormat="1" x14ac:dyDescent="0.2"/>
    <row r="950741" s="12" customFormat="1" x14ac:dyDescent="0.2"/>
    <row r="950742" s="12" customFormat="1" x14ac:dyDescent="0.2"/>
    <row r="950743" s="12" customFormat="1" x14ac:dyDescent="0.2"/>
    <row r="950744" s="12" customFormat="1" x14ac:dyDescent="0.2"/>
    <row r="950745" s="12" customFormat="1" x14ac:dyDescent="0.2"/>
    <row r="950746" s="12" customFormat="1" x14ac:dyDescent="0.2"/>
    <row r="950747" s="12" customFormat="1" x14ac:dyDescent="0.2"/>
    <row r="950748" s="12" customFormat="1" x14ac:dyDescent="0.2"/>
    <row r="950749" s="12" customFormat="1" x14ac:dyDescent="0.2"/>
    <row r="950750" s="12" customFormat="1" x14ac:dyDescent="0.2"/>
    <row r="950751" s="12" customFormat="1" x14ac:dyDescent="0.2"/>
    <row r="950752" s="12" customFormat="1" x14ac:dyDescent="0.2"/>
    <row r="950753" s="12" customFormat="1" x14ac:dyDescent="0.2"/>
    <row r="950754" s="12" customFormat="1" x14ac:dyDescent="0.2"/>
    <row r="950755" s="12" customFormat="1" x14ac:dyDescent="0.2"/>
    <row r="950756" s="12" customFormat="1" x14ac:dyDescent="0.2"/>
    <row r="950757" s="12" customFormat="1" x14ac:dyDescent="0.2"/>
    <row r="950758" s="12" customFormat="1" x14ac:dyDescent="0.2"/>
    <row r="950759" s="12" customFormat="1" x14ac:dyDescent="0.2"/>
    <row r="950760" s="12" customFormat="1" x14ac:dyDescent="0.2"/>
    <row r="950761" s="12" customFormat="1" x14ac:dyDescent="0.2"/>
    <row r="950762" s="12" customFormat="1" x14ac:dyDescent="0.2"/>
    <row r="950763" s="12" customFormat="1" x14ac:dyDescent="0.2"/>
    <row r="950764" s="12" customFormat="1" x14ac:dyDescent="0.2"/>
    <row r="950765" s="12" customFormat="1" x14ac:dyDescent="0.2"/>
    <row r="950766" s="12" customFormat="1" x14ac:dyDescent="0.2"/>
    <row r="950767" s="12" customFormat="1" x14ac:dyDescent="0.2"/>
    <row r="950768" s="12" customFormat="1" x14ac:dyDescent="0.2"/>
    <row r="950769" s="12" customFormat="1" x14ac:dyDescent="0.2"/>
    <row r="950770" s="12" customFormat="1" x14ac:dyDescent="0.2"/>
    <row r="950771" s="12" customFormat="1" x14ac:dyDescent="0.2"/>
    <row r="950772" s="12" customFormat="1" x14ac:dyDescent="0.2"/>
    <row r="950773" s="12" customFormat="1" x14ac:dyDescent="0.2"/>
    <row r="950774" s="12" customFormat="1" x14ac:dyDescent="0.2"/>
    <row r="950775" s="12" customFormat="1" x14ac:dyDescent="0.2"/>
    <row r="950776" s="12" customFormat="1" x14ac:dyDescent="0.2"/>
    <row r="950777" s="12" customFormat="1" x14ac:dyDescent="0.2"/>
    <row r="950778" s="12" customFormat="1" x14ac:dyDescent="0.2"/>
    <row r="950779" s="12" customFormat="1" x14ac:dyDescent="0.2"/>
    <row r="950780" s="12" customFormat="1" x14ac:dyDescent="0.2"/>
    <row r="950781" s="12" customFormat="1" x14ac:dyDescent="0.2"/>
    <row r="950782" s="12" customFormat="1" x14ac:dyDescent="0.2"/>
    <row r="950783" s="12" customFormat="1" x14ac:dyDescent="0.2"/>
    <row r="950784" s="12" customFormat="1" x14ac:dyDescent="0.2"/>
    <row r="950785" s="12" customFormat="1" x14ac:dyDescent="0.2"/>
    <row r="950786" s="12" customFormat="1" x14ac:dyDescent="0.2"/>
    <row r="950787" s="12" customFormat="1" x14ac:dyDescent="0.2"/>
    <row r="950788" s="12" customFormat="1" x14ac:dyDescent="0.2"/>
    <row r="950789" s="12" customFormat="1" x14ac:dyDescent="0.2"/>
    <row r="950790" s="12" customFormat="1" x14ac:dyDescent="0.2"/>
    <row r="950791" s="12" customFormat="1" x14ac:dyDescent="0.2"/>
    <row r="950792" s="12" customFormat="1" x14ac:dyDescent="0.2"/>
    <row r="950793" s="12" customFormat="1" x14ac:dyDescent="0.2"/>
    <row r="950794" s="12" customFormat="1" x14ac:dyDescent="0.2"/>
    <row r="950795" s="12" customFormat="1" x14ac:dyDescent="0.2"/>
    <row r="950796" s="12" customFormat="1" x14ac:dyDescent="0.2"/>
    <row r="950797" s="12" customFormat="1" x14ac:dyDescent="0.2"/>
    <row r="950798" s="12" customFormat="1" x14ac:dyDescent="0.2"/>
    <row r="950799" s="12" customFormat="1" x14ac:dyDescent="0.2"/>
    <row r="950800" s="12" customFormat="1" x14ac:dyDescent="0.2"/>
    <row r="950801" s="12" customFormat="1" x14ac:dyDescent="0.2"/>
    <row r="950802" s="12" customFormat="1" x14ac:dyDescent="0.2"/>
    <row r="950803" s="12" customFormat="1" x14ac:dyDescent="0.2"/>
    <row r="950804" s="12" customFormat="1" x14ac:dyDescent="0.2"/>
    <row r="950805" s="12" customFormat="1" x14ac:dyDescent="0.2"/>
    <row r="950806" s="12" customFormat="1" x14ac:dyDescent="0.2"/>
    <row r="950807" s="12" customFormat="1" x14ac:dyDescent="0.2"/>
    <row r="950808" s="12" customFormat="1" x14ac:dyDescent="0.2"/>
    <row r="950809" s="12" customFormat="1" x14ac:dyDescent="0.2"/>
    <row r="950810" s="12" customFormat="1" x14ac:dyDescent="0.2"/>
    <row r="950811" s="12" customFormat="1" x14ac:dyDescent="0.2"/>
    <row r="950812" s="12" customFormat="1" x14ac:dyDescent="0.2"/>
    <row r="950813" s="12" customFormat="1" x14ac:dyDescent="0.2"/>
    <row r="950814" s="12" customFormat="1" x14ac:dyDescent="0.2"/>
    <row r="950815" s="12" customFormat="1" x14ac:dyDescent="0.2"/>
    <row r="950816" s="12" customFormat="1" x14ac:dyDescent="0.2"/>
    <row r="950817" s="12" customFormat="1" x14ac:dyDescent="0.2"/>
    <row r="950818" s="12" customFormat="1" x14ac:dyDescent="0.2"/>
    <row r="950819" s="12" customFormat="1" x14ac:dyDescent="0.2"/>
    <row r="950820" s="12" customFormat="1" x14ac:dyDescent="0.2"/>
    <row r="950821" s="12" customFormat="1" x14ac:dyDescent="0.2"/>
    <row r="950822" s="12" customFormat="1" x14ac:dyDescent="0.2"/>
    <row r="950823" s="12" customFormat="1" x14ac:dyDescent="0.2"/>
    <row r="950824" s="12" customFormat="1" x14ac:dyDescent="0.2"/>
    <row r="950825" s="12" customFormat="1" x14ac:dyDescent="0.2"/>
    <row r="950826" s="12" customFormat="1" x14ac:dyDescent="0.2"/>
    <row r="950827" s="12" customFormat="1" x14ac:dyDescent="0.2"/>
    <row r="950828" s="12" customFormat="1" x14ac:dyDescent="0.2"/>
    <row r="950829" s="12" customFormat="1" x14ac:dyDescent="0.2"/>
    <row r="950830" s="12" customFormat="1" x14ac:dyDescent="0.2"/>
    <row r="950831" s="12" customFormat="1" x14ac:dyDescent="0.2"/>
    <row r="950832" s="12" customFormat="1" x14ac:dyDescent="0.2"/>
    <row r="950833" s="12" customFormat="1" x14ac:dyDescent="0.2"/>
    <row r="950834" s="12" customFormat="1" x14ac:dyDescent="0.2"/>
    <row r="950835" s="12" customFormat="1" x14ac:dyDescent="0.2"/>
    <row r="950836" s="12" customFormat="1" x14ac:dyDescent="0.2"/>
    <row r="950837" s="12" customFormat="1" x14ac:dyDescent="0.2"/>
    <row r="950838" s="12" customFormat="1" x14ac:dyDescent="0.2"/>
    <row r="950839" s="12" customFormat="1" x14ac:dyDescent="0.2"/>
    <row r="950840" s="12" customFormat="1" x14ac:dyDescent="0.2"/>
    <row r="950841" s="12" customFormat="1" x14ac:dyDescent="0.2"/>
    <row r="950842" s="12" customFormat="1" x14ac:dyDescent="0.2"/>
    <row r="950843" s="12" customFormat="1" x14ac:dyDescent="0.2"/>
    <row r="950844" s="12" customFormat="1" x14ac:dyDescent="0.2"/>
    <row r="950845" s="12" customFormat="1" x14ac:dyDescent="0.2"/>
    <row r="950846" s="12" customFormat="1" x14ac:dyDescent="0.2"/>
    <row r="950847" s="12" customFormat="1" x14ac:dyDescent="0.2"/>
    <row r="950848" s="12" customFormat="1" x14ac:dyDescent="0.2"/>
    <row r="950849" s="12" customFormat="1" x14ac:dyDescent="0.2"/>
    <row r="950850" s="12" customFormat="1" x14ac:dyDescent="0.2"/>
    <row r="950851" s="12" customFormat="1" x14ac:dyDescent="0.2"/>
    <row r="950852" s="12" customFormat="1" x14ac:dyDescent="0.2"/>
    <row r="950853" s="12" customFormat="1" x14ac:dyDescent="0.2"/>
    <row r="950854" s="12" customFormat="1" x14ac:dyDescent="0.2"/>
    <row r="950855" s="12" customFormat="1" x14ac:dyDescent="0.2"/>
    <row r="950856" s="12" customFormat="1" x14ac:dyDescent="0.2"/>
    <row r="950857" s="12" customFormat="1" x14ac:dyDescent="0.2"/>
    <row r="950858" s="12" customFormat="1" x14ac:dyDescent="0.2"/>
    <row r="950859" s="12" customFormat="1" x14ac:dyDescent="0.2"/>
    <row r="950860" s="12" customFormat="1" x14ac:dyDescent="0.2"/>
    <row r="950861" s="12" customFormat="1" x14ac:dyDescent="0.2"/>
    <row r="950862" s="12" customFormat="1" x14ac:dyDescent="0.2"/>
    <row r="950863" s="12" customFormat="1" x14ac:dyDescent="0.2"/>
    <row r="950864" s="12" customFormat="1" x14ac:dyDescent="0.2"/>
    <row r="950865" s="12" customFormat="1" x14ac:dyDescent="0.2"/>
    <row r="950866" s="12" customFormat="1" x14ac:dyDescent="0.2"/>
    <row r="950867" s="12" customFormat="1" x14ac:dyDescent="0.2"/>
    <row r="950868" s="12" customFormat="1" x14ac:dyDescent="0.2"/>
    <row r="950869" s="12" customFormat="1" x14ac:dyDescent="0.2"/>
    <row r="950870" s="12" customFormat="1" x14ac:dyDescent="0.2"/>
    <row r="950871" s="12" customFormat="1" x14ac:dyDescent="0.2"/>
    <row r="950872" s="12" customFormat="1" x14ac:dyDescent="0.2"/>
    <row r="950873" s="12" customFormat="1" x14ac:dyDescent="0.2"/>
    <row r="950874" s="12" customFormat="1" x14ac:dyDescent="0.2"/>
    <row r="950875" s="12" customFormat="1" x14ac:dyDescent="0.2"/>
    <row r="950876" s="12" customFormat="1" x14ac:dyDescent="0.2"/>
    <row r="950877" s="12" customFormat="1" x14ac:dyDescent="0.2"/>
    <row r="950878" s="12" customFormat="1" x14ac:dyDescent="0.2"/>
    <row r="950879" s="12" customFormat="1" x14ac:dyDescent="0.2"/>
    <row r="950880" s="12" customFormat="1" x14ac:dyDescent="0.2"/>
    <row r="950881" s="12" customFormat="1" x14ac:dyDescent="0.2"/>
    <row r="950882" s="12" customFormat="1" x14ac:dyDescent="0.2"/>
    <row r="950883" s="12" customFormat="1" x14ac:dyDescent="0.2"/>
    <row r="950884" s="12" customFormat="1" x14ac:dyDescent="0.2"/>
    <row r="950885" s="12" customFormat="1" x14ac:dyDescent="0.2"/>
    <row r="950886" s="12" customFormat="1" x14ac:dyDescent="0.2"/>
    <row r="950887" s="12" customFormat="1" x14ac:dyDescent="0.2"/>
    <row r="950888" s="12" customFormat="1" x14ac:dyDescent="0.2"/>
    <row r="950889" s="12" customFormat="1" x14ac:dyDescent="0.2"/>
    <row r="950890" s="12" customFormat="1" x14ac:dyDescent="0.2"/>
    <row r="950891" s="12" customFormat="1" x14ac:dyDescent="0.2"/>
    <row r="950892" s="12" customFormat="1" x14ac:dyDescent="0.2"/>
    <row r="950893" s="12" customFormat="1" x14ac:dyDescent="0.2"/>
    <row r="950894" s="12" customFormat="1" x14ac:dyDescent="0.2"/>
    <row r="950895" s="12" customFormat="1" x14ac:dyDescent="0.2"/>
    <row r="950896" s="12" customFormat="1" x14ac:dyDescent="0.2"/>
    <row r="950897" s="12" customFormat="1" x14ac:dyDescent="0.2"/>
    <row r="950898" s="12" customFormat="1" x14ac:dyDescent="0.2"/>
    <row r="950899" s="12" customFormat="1" x14ac:dyDescent="0.2"/>
    <row r="950900" s="12" customFormat="1" x14ac:dyDescent="0.2"/>
    <row r="950901" s="12" customFormat="1" x14ac:dyDescent="0.2"/>
    <row r="950902" s="12" customFormat="1" x14ac:dyDescent="0.2"/>
    <row r="950903" s="12" customFormat="1" x14ac:dyDescent="0.2"/>
    <row r="950904" s="12" customFormat="1" x14ac:dyDescent="0.2"/>
    <row r="950905" s="12" customFormat="1" x14ac:dyDescent="0.2"/>
    <row r="950906" s="12" customFormat="1" x14ac:dyDescent="0.2"/>
    <row r="950907" s="12" customFormat="1" x14ac:dyDescent="0.2"/>
    <row r="950908" s="12" customFormat="1" x14ac:dyDescent="0.2"/>
    <row r="950909" s="12" customFormat="1" x14ac:dyDescent="0.2"/>
    <row r="950910" s="12" customFormat="1" x14ac:dyDescent="0.2"/>
    <row r="950911" s="12" customFormat="1" x14ac:dyDescent="0.2"/>
    <row r="950912" s="12" customFormat="1" x14ac:dyDescent="0.2"/>
    <row r="950913" s="12" customFormat="1" x14ac:dyDescent="0.2"/>
    <row r="950914" s="12" customFormat="1" x14ac:dyDescent="0.2"/>
    <row r="950915" s="12" customFormat="1" x14ac:dyDescent="0.2"/>
    <row r="950916" s="12" customFormat="1" x14ac:dyDescent="0.2"/>
    <row r="950917" s="12" customFormat="1" x14ac:dyDescent="0.2"/>
    <row r="950918" s="12" customFormat="1" x14ac:dyDescent="0.2"/>
    <row r="950919" s="12" customFormat="1" x14ac:dyDescent="0.2"/>
    <row r="950920" s="12" customFormat="1" x14ac:dyDescent="0.2"/>
    <row r="950921" s="12" customFormat="1" x14ac:dyDescent="0.2"/>
    <row r="950922" s="12" customFormat="1" x14ac:dyDescent="0.2"/>
    <row r="950923" s="12" customFormat="1" x14ac:dyDescent="0.2"/>
    <row r="950924" s="12" customFormat="1" x14ac:dyDescent="0.2"/>
    <row r="950925" s="12" customFormat="1" x14ac:dyDescent="0.2"/>
    <row r="950926" s="12" customFormat="1" x14ac:dyDescent="0.2"/>
    <row r="950927" s="12" customFormat="1" x14ac:dyDescent="0.2"/>
    <row r="950928" s="12" customFormat="1" x14ac:dyDescent="0.2"/>
    <row r="950929" s="12" customFormat="1" x14ac:dyDescent="0.2"/>
    <row r="950930" s="12" customFormat="1" x14ac:dyDescent="0.2"/>
    <row r="950931" s="12" customFormat="1" x14ac:dyDescent="0.2"/>
    <row r="950932" s="12" customFormat="1" x14ac:dyDescent="0.2"/>
    <row r="950933" s="12" customFormat="1" x14ac:dyDescent="0.2"/>
    <row r="950934" s="12" customFormat="1" x14ac:dyDescent="0.2"/>
    <row r="950935" s="12" customFormat="1" x14ac:dyDescent="0.2"/>
    <row r="950936" s="12" customFormat="1" x14ac:dyDescent="0.2"/>
    <row r="950937" s="12" customFormat="1" x14ac:dyDescent="0.2"/>
    <row r="950938" s="12" customFormat="1" x14ac:dyDescent="0.2"/>
    <row r="950939" s="12" customFormat="1" x14ac:dyDescent="0.2"/>
    <row r="950940" s="12" customFormat="1" x14ac:dyDescent="0.2"/>
    <row r="950941" s="12" customFormat="1" x14ac:dyDescent="0.2"/>
    <row r="950942" s="12" customFormat="1" x14ac:dyDescent="0.2"/>
    <row r="950943" s="12" customFormat="1" x14ac:dyDescent="0.2"/>
    <row r="950944" s="12" customFormat="1" x14ac:dyDescent="0.2"/>
    <row r="950945" s="12" customFormat="1" x14ac:dyDescent="0.2"/>
    <row r="950946" s="12" customFormat="1" x14ac:dyDescent="0.2"/>
    <row r="950947" s="12" customFormat="1" x14ac:dyDescent="0.2"/>
    <row r="950948" s="12" customFormat="1" x14ac:dyDescent="0.2"/>
    <row r="950949" s="12" customFormat="1" x14ac:dyDescent="0.2"/>
    <row r="950950" s="12" customFormat="1" x14ac:dyDescent="0.2"/>
    <row r="950951" s="12" customFormat="1" x14ac:dyDescent="0.2"/>
    <row r="950952" s="12" customFormat="1" x14ac:dyDescent="0.2"/>
    <row r="950953" s="12" customFormat="1" x14ac:dyDescent="0.2"/>
    <row r="950954" s="12" customFormat="1" x14ac:dyDescent="0.2"/>
    <row r="950955" s="12" customFormat="1" x14ac:dyDescent="0.2"/>
    <row r="950956" s="12" customFormat="1" x14ac:dyDescent="0.2"/>
    <row r="950957" s="12" customFormat="1" x14ac:dyDescent="0.2"/>
    <row r="950958" s="12" customFormat="1" x14ac:dyDescent="0.2"/>
    <row r="950959" s="12" customFormat="1" x14ac:dyDescent="0.2"/>
    <row r="950960" s="12" customFormat="1" x14ac:dyDescent="0.2"/>
    <row r="950961" s="12" customFormat="1" x14ac:dyDescent="0.2"/>
    <row r="950962" s="12" customFormat="1" x14ac:dyDescent="0.2"/>
    <row r="950963" s="12" customFormat="1" x14ac:dyDescent="0.2"/>
    <row r="950964" s="12" customFormat="1" x14ac:dyDescent="0.2"/>
    <row r="950965" s="12" customFormat="1" x14ac:dyDescent="0.2"/>
    <row r="950966" s="12" customFormat="1" x14ac:dyDescent="0.2"/>
    <row r="950967" s="12" customFormat="1" x14ac:dyDescent="0.2"/>
    <row r="950968" s="12" customFormat="1" x14ac:dyDescent="0.2"/>
    <row r="950969" s="12" customFormat="1" x14ac:dyDescent="0.2"/>
    <row r="950970" s="12" customFormat="1" x14ac:dyDescent="0.2"/>
    <row r="950971" s="12" customFormat="1" x14ac:dyDescent="0.2"/>
    <row r="950972" s="12" customFormat="1" x14ac:dyDescent="0.2"/>
    <row r="950973" s="12" customFormat="1" x14ac:dyDescent="0.2"/>
    <row r="950974" s="12" customFormat="1" x14ac:dyDescent="0.2"/>
    <row r="950975" s="12" customFormat="1" x14ac:dyDescent="0.2"/>
    <row r="950976" s="12" customFormat="1" x14ac:dyDescent="0.2"/>
    <row r="950977" s="12" customFormat="1" x14ac:dyDescent="0.2"/>
    <row r="950978" s="12" customFormat="1" x14ac:dyDescent="0.2"/>
    <row r="950979" s="12" customFormat="1" x14ac:dyDescent="0.2"/>
    <row r="950980" s="12" customFormat="1" x14ac:dyDescent="0.2"/>
    <row r="950981" s="12" customFormat="1" x14ac:dyDescent="0.2"/>
    <row r="950982" s="12" customFormat="1" x14ac:dyDescent="0.2"/>
    <row r="950983" s="12" customFormat="1" x14ac:dyDescent="0.2"/>
    <row r="950984" s="12" customFormat="1" x14ac:dyDescent="0.2"/>
    <row r="950985" s="12" customFormat="1" x14ac:dyDescent="0.2"/>
    <row r="950986" s="12" customFormat="1" x14ac:dyDescent="0.2"/>
    <row r="950987" s="12" customFormat="1" x14ac:dyDescent="0.2"/>
    <row r="950988" s="12" customFormat="1" x14ac:dyDescent="0.2"/>
    <row r="950989" s="12" customFormat="1" x14ac:dyDescent="0.2"/>
    <row r="950990" s="12" customFormat="1" x14ac:dyDescent="0.2"/>
    <row r="950991" s="12" customFormat="1" x14ac:dyDescent="0.2"/>
    <row r="950992" s="12" customFormat="1" x14ac:dyDescent="0.2"/>
    <row r="950993" s="12" customFormat="1" x14ac:dyDescent="0.2"/>
    <row r="950994" s="12" customFormat="1" x14ac:dyDescent="0.2"/>
    <row r="950995" s="12" customFormat="1" x14ac:dyDescent="0.2"/>
    <row r="950996" s="12" customFormat="1" x14ac:dyDescent="0.2"/>
    <row r="950997" s="12" customFormat="1" x14ac:dyDescent="0.2"/>
    <row r="950998" s="12" customFormat="1" x14ac:dyDescent="0.2"/>
    <row r="950999" s="12" customFormat="1" x14ac:dyDescent="0.2"/>
    <row r="951000" s="12" customFormat="1" x14ac:dyDescent="0.2"/>
    <row r="951001" s="12" customFormat="1" x14ac:dyDescent="0.2"/>
    <row r="951002" s="12" customFormat="1" x14ac:dyDescent="0.2"/>
    <row r="951003" s="12" customFormat="1" x14ac:dyDescent="0.2"/>
    <row r="951004" s="12" customFormat="1" x14ac:dyDescent="0.2"/>
    <row r="951005" s="12" customFormat="1" x14ac:dyDescent="0.2"/>
    <row r="951006" s="12" customFormat="1" x14ac:dyDescent="0.2"/>
    <row r="951007" s="12" customFormat="1" x14ac:dyDescent="0.2"/>
    <row r="951008" s="12" customFormat="1" x14ac:dyDescent="0.2"/>
    <row r="951009" s="12" customFormat="1" x14ac:dyDescent="0.2"/>
    <row r="951010" s="12" customFormat="1" x14ac:dyDescent="0.2"/>
    <row r="951011" s="12" customFormat="1" x14ac:dyDescent="0.2"/>
    <row r="951012" s="12" customFormat="1" x14ac:dyDescent="0.2"/>
    <row r="951013" s="12" customFormat="1" x14ac:dyDescent="0.2"/>
    <row r="951014" s="12" customFormat="1" x14ac:dyDescent="0.2"/>
    <row r="951015" s="12" customFormat="1" x14ac:dyDescent="0.2"/>
    <row r="951016" s="12" customFormat="1" x14ac:dyDescent="0.2"/>
    <row r="951017" s="12" customFormat="1" x14ac:dyDescent="0.2"/>
    <row r="951018" s="12" customFormat="1" x14ac:dyDescent="0.2"/>
    <row r="951019" s="12" customFormat="1" x14ac:dyDescent="0.2"/>
    <row r="951020" s="12" customFormat="1" x14ac:dyDescent="0.2"/>
    <row r="951021" s="12" customFormat="1" x14ac:dyDescent="0.2"/>
    <row r="951022" s="12" customFormat="1" x14ac:dyDescent="0.2"/>
    <row r="951023" s="12" customFormat="1" x14ac:dyDescent="0.2"/>
    <row r="951024" s="12" customFormat="1" x14ac:dyDescent="0.2"/>
    <row r="951025" s="12" customFormat="1" x14ac:dyDescent="0.2"/>
    <row r="951026" s="12" customFormat="1" x14ac:dyDescent="0.2"/>
    <row r="951027" s="12" customFormat="1" x14ac:dyDescent="0.2"/>
    <row r="951028" s="12" customFormat="1" x14ac:dyDescent="0.2"/>
    <row r="951029" s="12" customFormat="1" x14ac:dyDescent="0.2"/>
    <row r="951030" s="12" customFormat="1" x14ac:dyDescent="0.2"/>
    <row r="951031" s="12" customFormat="1" x14ac:dyDescent="0.2"/>
    <row r="951032" s="12" customFormat="1" x14ac:dyDescent="0.2"/>
    <row r="951033" s="12" customFormat="1" x14ac:dyDescent="0.2"/>
    <row r="951034" s="12" customFormat="1" x14ac:dyDescent="0.2"/>
    <row r="951035" s="12" customFormat="1" x14ac:dyDescent="0.2"/>
    <row r="951036" s="12" customFormat="1" x14ac:dyDescent="0.2"/>
    <row r="951037" s="12" customFormat="1" x14ac:dyDescent="0.2"/>
    <row r="951038" s="12" customFormat="1" x14ac:dyDescent="0.2"/>
    <row r="951039" s="12" customFormat="1" x14ac:dyDescent="0.2"/>
    <row r="951040" s="12" customFormat="1" x14ac:dyDescent="0.2"/>
    <row r="951041" s="12" customFormat="1" x14ac:dyDescent="0.2"/>
    <row r="951042" s="12" customFormat="1" x14ac:dyDescent="0.2"/>
    <row r="951043" s="12" customFormat="1" x14ac:dyDescent="0.2"/>
    <row r="951044" s="12" customFormat="1" x14ac:dyDescent="0.2"/>
    <row r="951045" s="12" customFormat="1" x14ac:dyDescent="0.2"/>
    <row r="951046" s="12" customFormat="1" x14ac:dyDescent="0.2"/>
    <row r="951047" s="12" customFormat="1" x14ac:dyDescent="0.2"/>
    <row r="951048" s="12" customFormat="1" x14ac:dyDescent="0.2"/>
    <row r="951049" s="12" customFormat="1" x14ac:dyDescent="0.2"/>
    <row r="951050" s="12" customFormat="1" x14ac:dyDescent="0.2"/>
    <row r="951051" s="12" customFormat="1" x14ac:dyDescent="0.2"/>
    <row r="951052" s="12" customFormat="1" x14ac:dyDescent="0.2"/>
    <row r="951053" s="12" customFormat="1" x14ac:dyDescent="0.2"/>
    <row r="951054" s="12" customFormat="1" x14ac:dyDescent="0.2"/>
    <row r="951055" s="12" customFormat="1" x14ac:dyDescent="0.2"/>
    <row r="951056" s="12" customFormat="1" x14ac:dyDescent="0.2"/>
    <row r="951057" s="12" customFormat="1" x14ac:dyDescent="0.2"/>
    <row r="951058" s="12" customFormat="1" x14ac:dyDescent="0.2"/>
    <row r="951059" s="12" customFormat="1" x14ac:dyDescent="0.2"/>
    <row r="951060" s="12" customFormat="1" x14ac:dyDescent="0.2"/>
    <row r="951061" s="12" customFormat="1" x14ac:dyDescent="0.2"/>
    <row r="951062" s="12" customFormat="1" x14ac:dyDescent="0.2"/>
    <row r="951063" s="12" customFormat="1" x14ac:dyDescent="0.2"/>
    <row r="951064" s="12" customFormat="1" x14ac:dyDescent="0.2"/>
    <row r="951065" s="12" customFormat="1" x14ac:dyDescent="0.2"/>
    <row r="951066" s="12" customFormat="1" x14ac:dyDescent="0.2"/>
    <row r="951067" s="12" customFormat="1" x14ac:dyDescent="0.2"/>
    <row r="951068" s="12" customFormat="1" x14ac:dyDescent="0.2"/>
    <row r="951069" s="12" customFormat="1" x14ac:dyDescent="0.2"/>
    <row r="951070" s="12" customFormat="1" x14ac:dyDescent="0.2"/>
    <row r="951071" s="12" customFormat="1" x14ac:dyDescent="0.2"/>
    <row r="951072" s="12" customFormat="1" x14ac:dyDescent="0.2"/>
    <row r="951073" s="12" customFormat="1" x14ac:dyDescent="0.2"/>
    <row r="951074" s="12" customFormat="1" x14ac:dyDescent="0.2"/>
    <row r="951075" s="12" customFormat="1" x14ac:dyDescent="0.2"/>
    <row r="951076" s="12" customFormat="1" x14ac:dyDescent="0.2"/>
    <row r="951077" s="12" customFormat="1" x14ac:dyDescent="0.2"/>
    <row r="951078" s="12" customFormat="1" x14ac:dyDescent="0.2"/>
    <row r="951079" s="12" customFormat="1" x14ac:dyDescent="0.2"/>
    <row r="951080" s="12" customFormat="1" x14ac:dyDescent="0.2"/>
    <row r="951081" s="12" customFormat="1" x14ac:dyDescent="0.2"/>
    <row r="951082" s="12" customFormat="1" x14ac:dyDescent="0.2"/>
    <row r="951083" s="12" customFormat="1" x14ac:dyDescent="0.2"/>
    <row r="951084" s="12" customFormat="1" x14ac:dyDescent="0.2"/>
    <row r="951085" s="12" customFormat="1" x14ac:dyDescent="0.2"/>
    <row r="951086" s="12" customFormat="1" x14ac:dyDescent="0.2"/>
    <row r="951087" s="12" customFormat="1" x14ac:dyDescent="0.2"/>
    <row r="951088" s="12" customFormat="1" x14ac:dyDescent="0.2"/>
    <row r="951089" s="12" customFormat="1" x14ac:dyDescent="0.2"/>
    <row r="951090" s="12" customFormat="1" x14ac:dyDescent="0.2"/>
    <row r="951091" s="12" customFormat="1" x14ac:dyDescent="0.2"/>
    <row r="951092" s="12" customFormat="1" x14ac:dyDescent="0.2"/>
    <row r="951093" s="12" customFormat="1" x14ac:dyDescent="0.2"/>
    <row r="951094" s="12" customFormat="1" x14ac:dyDescent="0.2"/>
    <row r="951095" s="12" customFormat="1" x14ac:dyDescent="0.2"/>
    <row r="951096" s="12" customFormat="1" x14ac:dyDescent="0.2"/>
    <row r="951097" s="12" customFormat="1" x14ac:dyDescent="0.2"/>
    <row r="951098" s="12" customFormat="1" x14ac:dyDescent="0.2"/>
    <row r="951099" s="12" customFormat="1" x14ac:dyDescent="0.2"/>
    <row r="951100" s="12" customFormat="1" x14ac:dyDescent="0.2"/>
    <row r="951101" s="12" customFormat="1" x14ac:dyDescent="0.2"/>
    <row r="951102" s="12" customFormat="1" x14ac:dyDescent="0.2"/>
    <row r="951103" s="12" customFormat="1" x14ac:dyDescent="0.2"/>
    <row r="951104" s="12" customFormat="1" x14ac:dyDescent="0.2"/>
    <row r="951105" s="12" customFormat="1" x14ac:dyDescent="0.2"/>
    <row r="951106" s="12" customFormat="1" x14ac:dyDescent="0.2"/>
    <row r="951107" s="12" customFormat="1" x14ac:dyDescent="0.2"/>
    <row r="951108" s="12" customFormat="1" x14ac:dyDescent="0.2"/>
    <row r="951109" s="12" customFormat="1" x14ac:dyDescent="0.2"/>
    <row r="951110" s="12" customFormat="1" x14ac:dyDescent="0.2"/>
    <row r="951111" s="12" customFormat="1" x14ac:dyDescent="0.2"/>
    <row r="951112" s="12" customFormat="1" x14ac:dyDescent="0.2"/>
    <row r="951113" s="12" customFormat="1" x14ac:dyDescent="0.2"/>
    <row r="951114" s="12" customFormat="1" x14ac:dyDescent="0.2"/>
    <row r="951115" s="12" customFormat="1" x14ac:dyDescent="0.2"/>
    <row r="951116" s="12" customFormat="1" x14ac:dyDescent="0.2"/>
    <row r="951117" s="12" customFormat="1" x14ac:dyDescent="0.2"/>
    <row r="951118" s="12" customFormat="1" x14ac:dyDescent="0.2"/>
    <row r="951119" s="12" customFormat="1" x14ac:dyDescent="0.2"/>
    <row r="951120" s="12" customFormat="1" x14ac:dyDescent="0.2"/>
    <row r="951121" s="12" customFormat="1" x14ac:dyDescent="0.2"/>
    <row r="951122" s="12" customFormat="1" x14ac:dyDescent="0.2"/>
    <row r="951123" s="12" customFormat="1" x14ac:dyDescent="0.2"/>
    <row r="951124" s="12" customFormat="1" x14ac:dyDescent="0.2"/>
    <row r="951125" s="12" customFormat="1" x14ac:dyDescent="0.2"/>
    <row r="951126" s="12" customFormat="1" x14ac:dyDescent="0.2"/>
    <row r="951127" s="12" customFormat="1" x14ac:dyDescent="0.2"/>
    <row r="951128" s="12" customFormat="1" x14ac:dyDescent="0.2"/>
    <row r="951129" s="12" customFormat="1" x14ac:dyDescent="0.2"/>
    <row r="951130" s="12" customFormat="1" x14ac:dyDescent="0.2"/>
    <row r="951131" s="12" customFormat="1" x14ac:dyDescent="0.2"/>
    <row r="951132" s="12" customFormat="1" x14ac:dyDescent="0.2"/>
    <row r="951133" s="12" customFormat="1" x14ac:dyDescent="0.2"/>
    <row r="951134" s="12" customFormat="1" x14ac:dyDescent="0.2"/>
    <row r="951135" s="12" customFormat="1" x14ac:dyDescent="0.2"/>
    <row r="951136" s="12" customFormat="1" x14ac:dyDescent="0.2"/>
    <row r="951137" s="12" customFormat="1" x14ac:dyDescent="0.2"/>
    <row r="951138" s="12" customFormat="1" x14ac:dyDescent="0.2"/>
    <row r="951139" s="12" customFormat="1" x14ac:dyDescent="0.2"/>
    <row r="951140" s="12" customFormat="1" x14ac:dyDescent="0.2"/>
    <row r="951141" s="12" customFormat="1" x14ac:dyDescent="0.2"/>
    <row r="951142" s="12" customFormat="1" x14ac:dyDescent="0.2"/>
    <row r="951143" s="12" customFormat="1" x14ac:dyDescent="0.2"/>
    <row r="951144" s="12" customFormat="1" x14ac:dyDescent="0.2"/>
    <row r="951145" s="12" customFormat="1" x14ac:dyDescent="0.2"/>
    <row r="951146" s="12" customFormat="1" x14ac:dyDescent="0.2"/>
    <row r="951147" s="12" customFormat="1" x14ac:dyDescent="0.2"/>
    <row r="951148" s="12" customFormat="1" x14ac:dyDescent="0.2"/>
    <row r="951149" s="12" customFormat="1" x14ac:dyDescent="0.2"/>
    <row r="951150" s="12" customFormat="1" x14ac:dyDescent="0.2"/>
    <row r="951151" s="12" customFormat="1" x14ac:dyDescent="0.2"/>
    <row r="951152" s="12" customFormat="1" x14ac:dyDescent="0.2"/>
    <row r="951153" s="12" customFormat="1" x14ac:dyDescent="0.2"/>
    <row r="951154" s="12" customFormat="1" x14ac:dyDescent="0.2"/>
    <row r="951155" s="12" customFormat="1" x14ac:dyDescent="0.2"/>
    <row r="951156" s="12" customFormat="1" x14ac:dyDescent="0.2"/>
    <row r="951157" s="12" customFormat="1" x14ac:dyDescent="0.2"/>
    <row r="951158" s="12" customFormat="1" x14ac:dyDescent="0.2"/>
    <row r="951159" s="12" customFormat="1" x14ac:dyDescent="0.2"/>
    <row r="951160" s="12" customFormat="1" x14ac:dyDescent="0.2"/>
    <row r="951161" s="12" customFormat="1" x14ac:dyDescent="0.2"/>
    <row r="951162" s="12" customFormat="1" x14ac:dyDescent="0.2"/>
    <row r="951163" s="12" customFormat="1" x14ac:dyDescent="0.2"/>
    <row r="951164" s="12" customFormat="1" x14ac:dyDescent="0.2"/>
    <row r="951165" s="12" customFormat="1" x14ac:dyDescent="0.2"/>
    <row r="951166" s="12" customFormat="1" x14ac:dyDescent="0.2"/>
    <row r="951167" s="12" customFormat="1" x14ac:dyDescent="0.2"/>
    <row r="951168" s="12" customFormat="1" x14ac:dyDescent="0.2"/>
    <row r="951169" s="12" customFormat="1" x14ac:dyDescent="0.2"/>
    <row r="951170" s="12" customFormat="1" x14ac:dyDescent="0.2"/>
    <row r="951171" s="12" customFormat="1" x14ac:dyDescent="0.2"/>
    <row r="951172" s="12" customFormat="1" x14ac:dyDescent="0.2"/>
    <row r="951173" s="12" customFormat="1" x14ac:dyDescent="0.2"/>
    <row r="951174" s="12" customFormat="1" x14ac:dyDescent="0.2"/>
    <row r="951175" s="12" customFormat="1" x14ac:dyDescent="0.2"/>
    <row r="951176" s="12" customFormat="1" x14ac:dyDescent="0.2"/>
    <row r="951177" s="12" customFormat="1" x14ac:dyDescent="0.2"/>
    <row r="951178" s="12" customFormat="1" x14ac:dyDescent="0.2"/>
    <row r="951179" s="12" customFormat="1" x14ac:dyDescent="0.2"/>
    <row r="951180" s="12" customFormat="1" x14ac:dyDescent="0.2"/>
    <row r="951181" s="12" customFormat="1" x14ac:dyDescent="0.2"/>
    <row r="951182" s="12" customFormat="1" x14ac:dyDescent="0.2"/>
    <row r="951183" s="12" customFormat="1" x14ac:dyDescent="0.2"/>
    <row r="951184" s="12" customFormat="1" x14ac:dyDescent="0.2"/>
    <row r="951185" s="12" customFormat="1" x14ac:dyDescent="0.2"/>
    <row r="951186" s="12" customFormat="1" x14ac:dyDescent="0.2"/>
    <row r="951187" s="12" customFormat="1" x14ac:dyDescent="0.2"/>
    <row r="951188" s="12" customFormat="1" x14ac:dyDescent="0.2"/>
    <row r="951189" s="12" customFormat="1" x14ac:dyDescent="0.2"/>
    <row r="951190" s="12" customFormat="1" x14ac:dyDescent="0.2"/>
    <row r="951191" s="12" customFormat="1" x14ac:dyDescent="0.2"/>
    <row r="951192" s="12" customFormat="1" x14ac:dyDescent="0.2"/>
    <row r="951193" s="12" customFormat="1" x14ac:dyDescent="0.2"/>
    <row r="951194" s="12" customFormat="1" x14ac:dyDescent="0.2"/>
    <row r="951195" s="12" customFormat="1" x14ac:dyDescent="0.2"/>
    <row r="951196" s="12" customFormat="1" x14ac:dyDescent="0.2"/>
    <row r="951197" s="12" customFormat="1" x14ac:dyDescent="0.2"/>
    <row r="951198" s="12" customFormat="1" x14ac:dyDescent="0.2"/>
    <row r="951199" s="12" customFormat="1" x14ac:dyDescent="0.2"/>
    <row r="951200" s="12" customFormat="1" x14ac:dyDescent="0.2"/>
    <row r="951201" s="12" customFormat="1" x14ac:dyDescent="0.2"/>
    <row r="951202" s="12" customFormat="1" x14ac:dyDescent="0.2"/>
    <row r="951203" s="12" customFormat="1" x14ac:dyDescent="0.2"/>
    <row r="951204" s="12" customFormat="1" x14ac:dyDescent="0.2"/>
    <row r="951205" s="12" customFormat="1" x14ac:dyDescent="0.2"/>
    <row r="951206" s="12" customFormat="1" x14ac:dyDescent="0.2"/>
    <row r="951207" s="12" customFormat="1" x14ac:dyDescent="0.2"/>
    <row r="951208" s="12" customFormat="1" x14ac:dyDescent="0.2"/>
    <row r="951209" s="12" customFormat="1" x14ac:dyDescent="0.2"/>
    <row r="951210" s="12" customFormat="1" x14ac:dyDescent="0.2"/>
    <row r="951211" s="12" customFormat="1" x14ac:dyDescent="0.2"/>
    <row r="951212" s="12" customFormat="1" x14ac:dyDescent="0.2"/>
    <row r="951213" s="12" customFormat="1" x14ac:dyDescent="0.2"/>
    <row r="951214" s="12" customFormat="1" x14ac:dyDescent="0.2"/>
    <row r="951215" s="12" customFormat="1" x14ac:dyDescent="0.2"/>
    <row r="951216" s="12" customFormat="1" x14ac:dyDescent="0.2"/>
    <row r="951217" s="12" customFormat="1" x14ac:dyDescent="0.2"/>
    <row r="951218" s="12" customFormat="1" x14ac:dyDescent="0.2"/>
    <row r="951219" s="12" customFormat="1" x14ac:dyDescent="0.2"/>
    <row r="951220" s="12" customFormat="1" x14ac:dyDescent="0.2"/>
    <row r="951221" s="12" customFormat="1" x14ac:dyDescent="0.2"/>
    <row r="951222" s="12" customFormat="1" x14ac:dyDescent="0.2"/>
    <row r="951223" s="12" customFormat="1" x14ac:dyDescent="0.2"/>
    <row r="951224" s="12" customFormat="1" x14ac:dyDescent="0.2"/>
    <row r="951225" s="12" customFormat="1" x14ac:dyDescent="0.2"/>
    <row r="951226" s="12" customFormat="1" x14ac:dyDescent="0.2"/>
    <row r="951227" s="12" customFormat="1" x14ac:dyDescent="0.2"/>
    <row r="951228" s="12" customFormat="1" x14ac:dyDescent="0.2"/>
    <row r="951229" s="12" customFormat="1" x14ac:dyDescent="0.2"/>
    <row r="951230" s="12" customFormat="1" x14ac:dyDescent="0.2"/>
    <row r="951231" s="12" customFormat="1" x14ac:dyDescent="0.2"/>
    <row r="951232" s="12" customFormat="1" x14ac:dyDescent="0.2"/>
    <row r="951233" s="12" customFormat="1" x14ac:dyDescent="0.2"/>
    <row r="951234" s="12" customFormat="1" x14ac:dyDescent="0.2"/>
    <row r="951235" s="12" customFormat="1" x14ac:dyDescent="0.2"/>
    <row r="951236" s="12" customFormat="1" x14ac:dyDescent="0.2"/>
    <row r="951237" s="12" customFormat="1" x14ac:dyDescent="0.2"/>
    <row r="951238" s="12" customFormat="1" x14ac:dyDescent="0.2"/>
    <row r="951239" s="12" customFormat="1" x14ac:dyDescent="0.2"/>
    <row r="951240" s="12" customFormat="1" x14ac:dyDescent="0.2"/>
    <row r="951241" s="12" customFormat="1" x14ac:dyDescent="0.2"/>
    <row r="951242" s="12" customFormat="1" x14ac:dyDescent="0.2"/>
    <row r="951243" s="12" customFormat="1" x14ac:dyDescent="0.2"/>
    <row r="951244" s="12" customFormat="1" x14ac:dyDescent="0.2"/>
    <row r="951245" s="12" customFormat="1" x14ac:dyDescent="0.2"/>
    <row r="951246" s="12" customFormat="1" x14ac:dyDescent="0.2"/>
    <row r="951247" s="12" customFormat="1" x14ac:dyDescent="0.2"/>
    <row r="951248" s="12" customFormat="1" x14ac:dyDescent="0.2"/>
    <row r="951249" s="12" customFormat="1" x14ac:dyDescent="0.2"/>
    <row r="951250" s="12" customFormat="1" x14ac:dyDescent="0.2"/>
    <row r="951251" s="12" customFormat="1" x14ac:dyDescent="0.2"/>
    <row r="951252" s="12" customFormat="1" x14ac:dyDescent="0.2"/>
    <row r="951253" s="12" customFormat="1" x14ac:dyDescent="0.2"/>
    <row r="951254" s="12" customFormat="1" x14ac:dyDescent="0.2"/>
    <row r="951255" s="12" customFormat="1" x14ac:dyDescent="0.2"/>
    <row r="951256" s="12" customFormat="1" x14ac:dyDescent="0.2"/>
    <row r="951257" s="12" customFormat="1" x14ac:dyDescent="0.2"/>
    <row r="951258" s="12" customFormat="1" x14ac:dyDescent="0.2"/>
    <row r="951259" s="12" customFormat="1" x14ac:dyDescent="0.2"/>
    <row r="951260" s="12" customFormat="1" x14ac:dyDescent="0.2"/>
    <row r="951261" s="12" customFormat="1" x14ac:dyDescent="0.2"/>
    <row r="951262" s="12" customFormat="1" x14ac:dyDescent="0.2"/>
    <row r="951263" s="12" customFormat="1" x14ac:dyDescent="0.2"/>
    <row r="951264" s="12" customFormat="1" x14ac:dyDescent="0.2"/>
    <row r="951265" s="12" customFormat="1" x14ac:dyDescent="0.2"/>
    <row r="951266" s="12" customFormat="1" x14ac:dyDescent="0.2"/>
    <row r="951267" s="12" customFormat="1" x14ac:dyDescent="0.2"/>
    <row r="951268" s="12" customFormat="1" x14ac:dyDescent="0.2"/>
    <row r="951269" s="12" customFormat="1" x14ac:dyDescent="0.2"/>
    <row r="951270" s="12" customFormat="1" x14ac:dyDescent="0.2"/>
    <row r="951271" s="12" customFormat="1" x14ac:dyDescent="0.2"/>
    <row r="951272" s="12" customFormat="1" x14ac:dyDescent="0.2"/>
    <row r="951273" s="12" customFormat="1" x14ac:dyDescent="0.2"/>
    <row r="951274" s="12" customFormat="1" x14ac:dyDescent="0.2"/>
    <row r="951275" s="12" customFormat="1" x14ac:dyDescent="0.2"/>
    <row r="951276" s="12" customFormat="1" x14ac:dyDescent="0.2"/>
    <row r="951277" s="12" customFormat="1" x14ac:dyDescent="0.2"/>
    <row r="951278" s="12" customFormat="1" x14ac:dyDescent="0.2"/>
    <row r="951279" s="12" customFormat="1" x14ac:dyDescent="0.2"/>
    <row r="951280" s="12" customFormat="1" x14ac:dyDescent="0.2"/>
    <row r="951281" s="12" customFormat="1" x14ac:dyDescent="0.2"/>
    <row r="951282" s="12" customFormat="1" x14ac:dyDescent="0.2"/>
    <row r="951283" s="12" customFormat="1" x14ac:dyDescent="0.2"/>
    <row r="951284" s="12" customFormat="1" x14ac:dyDescent="0.2"/>
    <row r="951285" s="12" customFormat="1" x14ac:dyDescent="0.2"/>
    <row r="951286" s="12" customFormat="1" x14ac:dyDescent="0.2"/>
    <row r="951287" s="12" customFormat="1" x14ac:dyDescent="0.2"/>
    <row r="951288" s="12" customFormat="1" x14ac:dyDescent="0.2"/>
    <row r="951289" s="12" customFormat="1" x14ac:dyDescent="0.2"/>
    <row r="951290" s="12" customFormat="1" x14ac:dyDescent="0.2"/>
    <row r="951291" s="12" customFormat="1" x14ac:dyDescent="0.2"/>
    <row r="951292" s="12" customFormat="1" x14ac:dyDescent="0.2"/>
    <row r="951293" s="12" customFormat="1" x14ac:dyDescent="0.2"/>
    <row r="951294" s="12" customFormat="1" x14ac:dyDescent="0.2"/>
    <row r="951295" s="12" customFormat="1" x14ac:dyDescent="0.2"/>
    <row r="951296" s="12" customFormat="1" x14ac:dyDescent="0.2"/>
    <row r="951297" s="12" customFormat="1" x14ac:dyDescent="0.2"/>
    <row r="951298" s="12" customFormat="1" x14ac:dyDescent="0.2"/>
    <row r="951299" s="12" customFormat="1" x14ac:dyDescent="0.2"/>
    <row r="951300" s="12" customFormat="1" x14ac:dyDescent="0.2"/>
    <row r="951301" s="12" customFormat="1" x14ac:dyDescent="0.2"/>
    <row r="951302" s="12" customFormat="1" x14ac:dyDescent="0.2"/>
    <row r="951303" s="12" customFormat="1" x14ac:dyDescent="0.2"/>
    <row r="951304" s="12" customFormat="1" x14ac:dyDescent="0.2"/>
    <row r="951305" s="12" customFormat="1" x14ac:dyDescent="0.2"/>
    <row r="951306" s="12" customFormat="1" x14ac:dyDescent="0.2"/>
    <row r="951307" s="12" customFormat="1" x14ac:dyDescent="0.2"/>
    <row r="951308" s="12" customFormat="1" x14ac:dyDescent="0.2"/>
    <row r="951309" s="12" customFormat="1" x14ac:dyDescent="0.2"/>
    <row r="951310" s="12" customFormat="1" x14ac:dyDescent="0.2"/>
    <row r="951311" s="12" customFormat="1" x14ac:dyDescent="0.2"/>
    <row r="951312" s="12" customFormat="1" x14ac:dyDescent="0.2"/>
    <row r="951313" s="12" customFormat="1" x14ac:dyDescent="0.2"/>
    <row r="951314" s="12" customFormat="1" x14ac:dyDescent="0.2"/>
    <row r="951315" s="12" customFormat="1" x14ac:dyDescent="0.2"/>
    <row r="951316" s="12" customFormat="1" x14ac:dyDescent="0.2"/>
    <row r="951317" s="12" customFormat="1" x14ac:dyDescent="0.2"/>
    <row r="951318" s="12" customFormat="1" x14ac:dyDescent="0.2"/>
    <row r="951319" s="12" customFormat="1" x14ac:dyDescent="0.2"/>
    <row r="951320" s="12" customFormat="1" x14ac:dyDescent="0.2"/>
    <row r="951321" s="12" customFormat="1" x14ac:dyDescent="0.2"/>
    <row r="951322" s="12" customFormat="1" x14ac:dyDescent="0.2"/>
    <row r="951323" s="12" customFormat="1" x14ac:dyDescent="0.2"/>
    <row r="951324" s="12" customFormat="1" x14ac:dyDescent="0.2"/>
    <row r="951325" s="12" customFormat="1" x14ac:dyDescent="0.2"/>
    <row r="951326" s="12" customFormat="1" x14ac:dyDescent="0.2"/>
    <row r="951327" s="12" customFormat="1" x14ac:dyDescent="0.2"/>
    <row r="951328" s="12" customFormat="1" x14ac:dyDescent="0.2"/>
    <row r="951329" s="12" customFormat="1" x14ac:dyDescent="0.2"/>
    <row r="951330" s="12" customFormat="1" x14ac:dyDescent="0.2"/>
    <row r="951331" s="12" customFormat="1" x14ac:dyDescent="0.2"/>
    <row r="951332" s="12" customFormat="1" x14ac:dyDescent="0.2"/>
    <row r="951333" s="12" customFormat="1" x14ac:dyDescent="0.2"/>
    <row r="951334" s="12" customFormat="1" x14ac:dyDescent="0.2"/>
    <row r="951335" s="12" customFormat="1" x14ac:dyDescent="0.2"/>
    <row r="951336" s="12" customFormat="1" x14ac:dyDescent="0.2"/>
    <row r="951337" s="12" customFormat="1" x14ac:dyDescent="0.2"/>
    <row r="951338" s="12" customFormat="1" x14ac:dyDescent="0.2"/>
    <row r="951339" s="12" customFormat="1" x14ac:dyDescent="0.2"/>
    <row r="951340" s="12" customFormat="1" x14ac:dyDescent="0.2"/>
    <row r="951341" s="12" customFormat="1" x14ac:dyDescent="0.2"/>
    <row r="951342" s="12" customFormat="1" x14ac:dyDescent="0.2"/>
    <row r="951343" s="12" customFormat="1" x14ac:dyDescent="0.2"/>
    <row r="951344" s="12" customFormat="1" x14ac:dyDescent="0.2"/>
    <row r="951345" s="12" customFormat="1" x14ac:dyDescent="0.2"/>
    <row r="951346" s="12" customFormat="1" x14ac:dyDescent="0.2"/>
    <row r="951347" s="12" customFormat="1" x14ac:dyDescent="0.2"/>
    <row r="951348" s="12" customFormat="1" x14ac:dyDescent="0.2"/>
    <row r="951349" s="12" customFormat="1" x14ac:dyDescent="0.2"/>
    <row r="951350" s="12" customFormat="1" x14ac:dyDescent="0.2"/>
    <row r="951351" s="12" customFormat="1" x14ac:dyDescent="0.2"/>
    <row r="951352" s="12" customFormat="1" x14ac:dyDescent="0.2"/>
    <row r="951353" s="12" customFormat="1" x14ac:dyDescent="0.2"/>
    <row r="951354" s="12" customFormat="1" x14ac:dyDescent="0.2"/>
    <row r="951355" s="12" customFormat="1" x14ac:dyDescent="0.2"/>
    <row r="951356" s="12" customFormat="1" x14ac:dyDescent="0.2"/>
    <row r="951357" s="12" customFormat="1" x14ac:dyDescent="0.2"/>
    <row r="951358" s="12" customFormat="1" x14ac:dyDescent="0.2"/>
    <row r="951359" s="12" customFormat="1" x14ac:dyDescent="0.2"/>
    <row r="951360" s="12" customFormat="1" x14ac:dyDescent="0.2"/>
    <row r="951361" s="12" customFormat="1" x14ac:dyDescent="0.2"/>
    <row r="951362" s="12" customFormat="1" x14ac:dyDescent="0.2"/>
    <row r="951363" s="12" customFormat="1" x14ac:dyDescent="0.2"/>
    <row r="951364" s="12" customFormat="1" x14ac:dyDescent="0.2"/>
    <row r="951365" s="12" customFormat="1" x14ac:dyDescent="0.2"/>
    <row r="951366" s="12" customFormat="1" x14ac:dyDescent="0.2"/>
    <row r="951367" s="12" customFormat="1" x14ac:dyDescent="0.2"/>
    <row r="951368" s="12" customFormat="1" x14ac:dyDescent="0.2"/>
    <row r="951369" s="12" customFormat="1" x14ac:dyDescent="0.2"/>
    <row r="951370" s="12" customFormat="1" x14ac:dyDescent="0.2"/>
    <row r="951371" s="12" customFormat="1" x14ac:dyDescent="0.2"/>
    <row r="951372" s="12" customFormat="1" x14ac:dyDescent="0.2"/>
    <row r="951373" s="12" customFormat="1" x14ac:dyDescent="0.2"/>
    <row r="951374" s="12" customFormat="1" x14ac:dyDescent="0.2"/>
    <row r="951375" s="12" customFormat="1" x14ac:dyDescent="0.2"/>
    <row r="951376" s="12" customFormat="1" x14ac:dyDescent="0.2"/>
    <row r="951377" s="12" customFormat="1" x14ac:dyDescent="0.2"/>
    <row r="951378" s="12" customFormat="1" x14ac:dyDescent="0.2"/>
    <row r="951379" s="12" customFormat="1" x14ac:dyDescent="0.2"/>
    <row r="951380" s="12" customFormat="1" x14ac:dyDescent="0.2"/>
    <row r="951381" s="12" customFormat="1" x14ac:dyDescent="0.2"/>
    <row r="951382" s="12" customFormat="1" x14ac:dyDescent="0.2"/>
    <row r="951383" s="12" customFormat="1" x14ac:dyDescent="0.2"/>
    <row r="951384" s="12" customFormat="1" x14ac:dyDescent="0.2"/>
    <row r="951385" s="12" customFormat="1" x14ac:dyDescent="0.2"/>
    <row r="951386" s="12" customFormat="1" x14ac:dyDescent="0.2"/>
    <row r="951387" s="12" customFormat="1" x14ac:dyDescent="0.2"/>
    <row r="951388" s="12" customFormat="1" x14ac:dyDescent="0.2"/>
    <row r="951389" s="12" customFormat="1" x14ac:dyDescent="0.2"/>
    <row r="951390" s="12" customFormat="1" x14ac:dyDescent="0.2"/>
    <row r="951391" s="12" customFormat="1" x14ac:dyDescent="0.2"/>
    <row r="951392" s="12" customFormat="1" x14ac:dyDescent="0.2"/>
    <row r="951393" s="12" customFormat="1" x14ac:dyDescent="0.2"/>
    <row r="951394" s="12" customFormat="1" x14ac:dyDescent="0.2"/>
    <row r="951395" s="12" customFormat="1" x14ac:dyDescent="0.2"/>
    <row r="951396" s="12" customFormat="1" x14ac:dyDescent="0.2"/>
    <row r="951397" s="12" customFormat="1" x14ac:dyDescent="0.2"/>
    <row r="951398" s="12" customFormat="1" x14ac:dyDescent="0.2"/>
    <row r="951399" s="12" customFormat="1" x14ac:dyDescent="0.2"/>
    <row r="951400" s="12" customFormat="1" x14ac:dyDescent="0.2"/>
    <row r="951401" s="12" customFormat="1" x14ac:dyDescent="0.2"/>
    <row r="951402" s="12" customFormat="1" x14ac:dyDescent="0.2"/>
    <row r="951403" s="12" customFormat="1" x14ac:dyDescent="0.2"/>
    <row r="951404" s="12" customFormat="1" x14ac:dyDescent="0.2"/>
    <row r="951405" s="12" customFormat="1" x14ac:dyDescent="0.2"/>
    <row r="951406" s="12" customFormat="1" x14ac:dyDescent="0.2"/>
    <row r="951407" s="12" customFormat="1" x14ac:dyDescent="0.2"/>
    <row r="951408" s="12" customFormat="1" x14ac:dyDescent="0.2"/>
    <row r="951409" s="12" customFormat="1" x14ac:dyDescent="0.2"/>
    <row r="951410" s="12" customFormat="1" x14ac:dyDescent="0.2"/>
    <row r="951411" s="12" customFormat="1" x14ac:dyDescent="0.2"/>
    <row r="951412" s="12" customFormat="1" x14ac:dyDescent="0.2"/>
    <row r="951413" s="12" customFormat="1" x14ac:dyDescent="0.2"/>
    <row r="951414" s="12" customFormat="1" x14ac:dyDescent="0.2"/>
    <row r="951415" s="12" customFormat="1" x14ac:dyDescent="0.2"/>
    <row r="951416" s="12" customFormat="1" x14ac:dyDescent="0.2"/>
    <row r="951417" s="12" customFormat="1" x14ac:dyDescent="0.2"/>
    <row r="951418" s="12" customFormat="1" x14ac:dyDescent="0.2"/>
    <row r="951419" s="12" customFormat="1" x14ac:dyDescent="0.2"/>
    <row r="951420" s="12" customFormat="1" x14ac:dyDescent="0.2"/>
    <row r="951421" s="12" customFormat="1" x14ac:dyDescent="0.2"/>
    <row r="951422" s="12" customFormat="1" x14ac:dyDescent="0.2"/>
    <row r="951423" s="12" customFormat="1" x14ac:dyDescent="0.2"/>
    <row r="951424" s="12" customFormat="1" x14ac:dyDescent="0.2"/>
    <row r="951425" s="12" customFormat="1" x14ac:dyDescent="0.2"/>
    <row r="951426" s="12" customFormat="1" x14ac:dyDescent="0.2"/>
    <row r="951427" s="12" customFormat="1" x14ac:dyDescent="0.2"/>
    <row r="951428" s="12" customFormat="1" x14ac:dyDescent="0.2"/>
    <row r="951429" s="12" customFormat="1" x14ac:dyDescent="0.2"/>
    <row r="951430" s="12" customFormat="1" x14ac:dyDescent="0.2"/>
    <row r="951431" s="12" customFormat="1" x14ac:dyDescent="0.2"/>
    <row r="951432" s="12" customFormat="1" x14ac:dyDescent="0.2"/>
    <row r="951433" s="12" customFormat="1" x14ac:dyDescent="0.2"/>
    <row r="951434" s="12" customFormat="1" x14ac:dyDescent="0.2"/>
    <row r="951435" s="12" customFormat="1" x14ac:dyDescent="0.2"/>
    <row r="951436" s="12" customFormat="1" x14ac:dyDescent="0.2"/>
    <row r="951437" s="12" customFormat="1" x14ac:dyDescent="0.2"/>
    <row r="951438" s="12" customFormat="1" x14ac:dyDescent="0.2"/>
    <row r="951439" s="12" customFormat="1" x14ac:dyDescent="0.2"/>
    <row r="951440" s="12" customFormat="1" x14ac:dyDescent="0.2"/>
    <row r="951441" s="12" customFormat="1" x14ac:dyDescent="0.2"/>
    <row r="951442" s="12" customFormat="1" x14ac:dyDescent="0.2"/>
    <row r="951443" s="12" customFormat="1" x14ac:dyDescent="0.2"/>
    <row r="951444" s="12" customFormat="1" x14ac:dyDescent="0.2"/>
    <row r="951445" s="12" customFormat="1" x14ac:dyDescent="0.2"/>
    <row r="951446" s="12" customFormat="1" x14ac:dyDescent="0.2"/>
    <row r="951447" s="12" customFormat="1" x14ac:dyDescent="0.2"/>
    <row r="951448" s="12" customFormat="1" x14ac:dyDescent="0.2"/>
    <row r="951449" s="12" customFormat="1" x14ac:dyDescent="0.2"/>
    <row r="951450" s="12" customFormat="1" x14ac:dyDescent="0.2"/>
    <row r="951451" s="12" customFormat="1" x14ac:dyDescent="0.2"/>
    <row r="951452" s="12" customFormat="1" x14ac:dyDescent="0.2"/>
    <row r="951453" s="12" customFormat="1" x14ac:dyDescent="0.2"/>
    <row r="951454" s="12" customFormat="1" x14ac:dyDescent="0.2"/>
    <row r="951455" s="12" customFormat="1" x14ac:dyDescent="0.2"/>
    <row r="951456" s="12" customFormat="1" x14ac:dyDescent="0.2"/>
    <row r="951457" s="12" customFormat="1" x14ac:dyDescent="0.2"/>
    <row r="951458" s="12" customFormat="1" x14ac:dyDescent="0.2"/>
    <row r="951459" s="12" customFormat="1" x14ac:dyDescent="0.2"/>
    <row r="951460" s="12" customFormat="1" x14ac:dyDescent="0.2"/>
    <row r="951461" s="12" customFormat="1" x14ac:dyDescent="0.2"/>
    <row r="951462" s="12" customFormat="1" x14ac:dyDescent="0.2"/>
    <row r="951463" s="12" customFormat="1" x14ac:dyDescent="0.2"/>
    <row r="951464" s="12" customFormat="1" x14ac:dyDescent="0.2"/>
    <row r="951465" s="12" customFormat="1" x14ac:dyDescent="0.2"/>
    <row r="951466" s="12" customFormat="1" x14ac:dyDescent="0.2"/>
    <row r="951467" s="12" customFormat="1" x14ac:dyDescent="0.2"/>
    <row r="951468" s="12" customFormat="1" x14ac:dyDescent="0.2"/>
    <row r="951469" s="12" customFormat="1" x14ac:dyDescent="0.2"/>
    <row r="951470" s="12" customFormat="1" x14ac:dyDescent="0.2"/>
    <row r="951471" s="12" customFormat="1" x14ac:dyDescent="0.2"/>
    <row r="951472" s="12" customFormat="1" x14ac:dyDescent="0.2"/>
    <row r="951473" s="12" customFormat="1" x14ac:dyDescent="0.2"/>
    <row r="951474" s="12" customFormat="1" x14ac:dyDescent="0.2"/>
    <row r="951475" s="12" customFormat="1" x14ac:dyDescent="0.2"/>
    <row r="951476" s="12" customFormat="1" x14ac:dyDescent="0.2"/>
    <row r="951477" s="12" customFormat="1" x14ac:dyDescent="0.2"/>
    <row r="951478" s="12" customFormat="1" x14ac:dyDescent="0.2"/>
    <row r="951479" s="12" customFormat="1" x14ac:dyDescent="0.2"/>
    <row r="951480" s="12" customFormat="1" x14ac:dyDescent="0.2"/>
    <row r="951481" s="12" customFormat="1" x14ac:dyDescent="0.2"/>
    <row r="951482" s="12" customFormat="1" x14ac:dyDescent="0.2"/>
    <row r="951483" s="12" customFormat="1" x14ac:dyDescent="0.2"/>
    <row r="951484" s="12" customFormat="1" x14ac:dyDescent="0.2"/>
    <row r="951485" s="12" customFormat="1" x14ac:dyDescent="0.2"/>
    <row r="951486" s="12" customFormat="1" x14ac:dyDescent="0.2"/>
    <row r="951487" s="12" customFormat="1" x14ac:dyDescent="0.2"/>
    <row r="951488" s="12" customFormat="1" x14ac:dyDescent="0.2"/>
    <row r="951489" s="12" customFormat="1" x14ac:dyDescent="0.2"/>
    <row r="951490" s="12" customFormat="1" x14ac:dyDescent="0.2"/>
    <row r="951491" s="12" customFormat="1" x14ac:dyDescent="0.2"/>
    <row r="951492" s="12" customFormat="1" x14ac:dyDescent="0.2"/>
    <row r="951493" s="12" customFormat="1" x14ac:dyDescent="0.2"/>
    <row r="951494" s="12" customFormat="1" x14ac:dyDescent="0.2"/>
    <row r="951495" s="12" customFormat="1" x14ac:dyDescent="0.2"/>
    <row r="951496" s="12" customFormat="1" x14ac:dyDescent="0.2"/>
    <row r="951497" s="12" customFormat="1" x14ac:dyDescent="0.2"/>
    <row r="951498" s="12" customFormat="1" x14ac:dyDescent="0.2"/>
    <row r="951499" s="12" customFormat="1" x14ac:dyDescent="0.2"/>
    <row r="951500" s="12" customFormat="1" x14ac:dyDescent="0.2"/>
    <row r="951501" s="12" customFormat="1" x14ac:dyDescent="0.2"/>
    <row r="951502" s="12" customFormat="1" x14ac:dyDescent="0.2"/>
    <row r="951503" s="12" customFormat="1" x14ac:dyDescent="0.2"/>
    <row r="951504" s="12" customFormat="1" x14ac:dyDescent="0.2"/>
    <row r="951505" s="12" customFormat="1" x14ac:dyDescent="0.2"/>
    <row r="951506" s="12" customFormat="1" x14ac:dyDescent="0.2"/>
    <row r="951507" s="12" customFormat="1" x14ac:dyDescent="0.2"/>
    <row r="951508" s="12" customFormat="1" x14ac:dyDescent="0.2"/>
    <row r="951509" s="12" customFormat="1" x14ac:dyDescent="0.2"/>
    <row r="951510" s="12" customFormat="1" x14ac:dyDescent="0.2"/>
    <row r="951511" s="12" customFormat="1" x14ac:dyDescent="0.2"/>
    <row r="951512" s="12" customFormat="1" x14ac:dyDescent="0.2"/>
    <row r="951513" s="12" customFormat="1" x14ac:dyDescent="0.2"/>
    <row r="951514" s="12" customFormat="1" x14ac:dyDescent="0.2"/>
    <row r="951515" s="12" customFormat="1" x14ac:dyDescent="0.2"/>
    <row r="951516" s="12" customFormat="1" x14ac:dyDescent="0.2"/>
    <row r="951517" s="12" customFormat="1" x14ac:dyDescent="0.2"/>
    <row r="951518" s="12" customFormat="1" x14ac:dyDescent="0.2"/>
    <row r="951519" s="12" customFormat="1" x14ac:dyDescent="0.2"/>
    <row r="951520" s="12" customFormat="1" x14ac:dyDescent="0.2"/>
    <row r="951521" s="12" customFormat="1" x14ac:dyDescent="0.2"/>
    <row r="951522" s="12" customFormat="1" x14ac:dyDescent="0.2"/>
    <row r="951523" s="12" customFormat="1" x14ac:dyDescent="0.2"/>
    <row r="951524" s="12" customFormat="1" x14ac:dyDescent="0.2"/>
    <row r="951525" s="12" customFormat="1" x14ac:dyDescent="0.2"/>
    <row r="951526" s="12" customFormat="1" x14ac:dyDescent="0.2"/>
    <row r="951527" s="12" customFormat="1" x14ac:dyDescent="0.2"/>
    <row r="951528" s="12" customFormat="1" x14ac:dyDescent="0.2"/>
    <row r="951529" s="12" customFormat="1" x14ac:dyDescent="0.2"/>
    <row r="951530" s="12" customFormat="1" x14ac:dyDescent="0.2"/>
    <row r="951531" s="12" customFormat="1" x14ac:dyDescent="0.2"/>
    <row r="951532" s="12" customFormat="1" x14ac:dyDescent="0.2"/>
    <row r="951533" s="12" customFormat="1" x14ac:dyDescent="0.2"/>
    <row r="951534" s="12" customFormat="1" x14ac:dyDescent="0.2"/>
    <row r="951535" s="12" customFormat="1" x14ac:dyDescent="0.2"/>
    <row r="951536" s="12" customFormat="1" x14ac:dyDescent="0.2"/>
    <row r="951537" s="12" customFormat="1" x14ac:dyDescent="0.2"/>
    <row r="951538" s="12" customFormat="1" x14ac:dyDescent="0.2"/>
    <row r="951539" s="12" customFormat="1" x14ac:dyDescent="0.2"/>
    <row r="951540" s="12" customFormat="1" x14ac:dyDescent="0.2"/>
    <row r="951541" s="12" customFormat="1" x14ac:dyDescent="0.2"/>
    <row r="951542" s="12" customFormat="1" x14ac:dyDescent="0.2"/>
    <row r="951543" s="12" customFormat="1" x14ac:dyDescent="0.2"/>
    <row r="951544" s="12" customFormat="1" x14ac:dyDescent="0.2"/>
    <row r="951545" s="12" customFormat="1" x14ac:dyDescent="0.2"/>
    <row r="951546" s="12" customFormat="1" x14ac:dyDescent="0.2"/>
    <row r="951547" s="12" customFormat="1" x14ac:dyDescent="0.2"/>
    <row r="951548" s="12" customFormat="1" x14ac:dyDescent="0.2"/>
    <row r="951549" s="12" customFormat="1" x14ac:dyDescent="0.2"/>
    <row r="951550" s="12" customFormat="1" x14ac:dyDescent="0.2"/>
    <row r="951551" s="12" customFormat="1" x14ac:dyDescent="0.2"/>
    <row r="951552" s="12" customFormat="1" x14ac:dyDescent="0.2"/>
    <row r="951553" s="12" customFormat="1" x14ac:dyDescent="0.2"/>
    <row r="951554" s="12" customFormat="1" x14ac:dyDescent="0.2"/>
    <row r="951555" s="12" customFormat="1" x14ac:dyDescent="0.2"/>
    <row r="951556" s="12" customFormat="1" x14ac:dyDescent="0.2"/>
    <row r="951557" s="12" customFormat="1" x14ac:dyDescent="0.2"/>
    <row r="951558" s="12" customFormat="1" x14ac:dyDescent="0.2"/>
    <row r="951559" s="12" customFormat="1" x14ac:dyDescent="0.2"/>
    <row r="951560" s="12" customFormat="1" x14ac:dyDescent="0.2"/>
    <row r="951561" s="12" customFormat="1" x14ac:dyDescent="0.2"/>
    <row r="951562" s="12" customFormat="1" x14ac:dyDescent="0.2"/>
    <row r="951563" s="12" customFormat="1" x14ac:dyDescent="0.2"/>
    <row r="951564" s="12" customFormat="1" x14ac:dyDescent="0.2"/>
    <row r="951565" s="12" customFormat="1" x14ac:dyDescent="0.2"/>
    <row r="951566" s="12" customFormat="1" x14ac:dyDescent="0.2"/>
    <row r="951567" s="12" customFormat="1" x14ac:dyDescent="0.2"/>
    <row r="951568" s="12" customFormat="1" x14ac:dyDescent="0.2"/>
    <row r="951569" s="12" customFormat="1" x14ac:dyDescent="0.2"/>
    <row r="951570" s="12" customFormat="1" x14ac:dyDescent="0.2"/>
    <row r="951571" s="12" customFormat="1" x14ac:dyDescent="0.2"/>
    <row r="951572" s="12" customFormat="1" x14ac:dyDescent="0.2"/>
    <row r="951573" s="12" customFormat="1" x14ac:dyDescent="0.2"/>
    <row r="951574" s="12" customFormat="1" x14ac:dyDescent="0.2"/>
    <row r="951575" s="12" customFormat="1" x14ac:dyDescent="0.2"/>
    <row r="951576" s="12" customFormat="1" x14ac:dyDescent="0.2"/>
    <row r="951577" s="12" customFormat="1" x14ac:dyDescent="0.2"/>
    <row r="951578" s="12" customFormat="1" x14ac:dyDescent="0.2"/>
    <row r="951579" s="12" customFormat="1" x14ac:dyDescent="0.2"/>
    <row r="951580" s="12" customFormat="1" x14ac:dyDescent="0.2"/>
    <row r="951581" s="12" customFormat="1" x14ac:dyDescent="0.2"/>
    <row r="951582" s="12" customFormat="1" x14ac:dyDescent="0.2"/>
    <row r="951583" s="12" customFormat="1" x14ac:dyDescent="0.2"/>
    <row r="951584" s="12" customFormat="1" x14ac:dyDescent="0.2"/>
    <row r="951585" s="12" customFormat="1" x14ac:dyDescent="0.2"/>
    <row r="951586" s="12" customFormat="1" x14ac:dyDescent="0.2"/>
    <row r="951587" s="12" customFormat="1" x14ac:dyDescent="0.2"/>
    <row r="951588" s="12" customFormat="1" x14ac:dyDescent="0.2"/>
    <row r="951589" s="12" customFormat="1" x14ac:dyDescent="0.2"/>
    <row r="951590" s="12" customFormat="1" x14ac:dyDescent="0.2"/>
    <row r="951591" s="12" customFormat="1" x14ac:dyDescent="0.2"/>
    <row r="951592" s="12" customFormat="1" x14ac:dyDescent="0.2"/>
    <row r="951593" s="12" customFormat="1" x14ac:dyDescent="0.2"/>
    <row r="951594" s="12" customFormat="1" x14ac:dyDescent="0.2"/>
    <row r="951595" s="12" customFormat="1" x14ac:dyDescent="0.2"/>
    <row r="951596" s="12" customFormat="1" x14ac:dyDescent="0.2"/>
    <row r="951597" s="12" customFormat="1" x14ac:dyDescent="0.2"/>
    <row r="951598" s="12" customFormat="1" x14ac:dyDescent="0.2"/>
    <row r="951599" s="12" customFormat="1" x14ac:dyDescent="0.2"/>
    <row r="951600" s="12" customFormat="1" x14ac:dyDescent="0.2"/>
    <row r="951601" s="12" customFormat="1" x14ac:dyDescent="0.2"/>
    <row r="951602" s="12" customFormat="1" x14ac:dyDescent="0.2"/>
    <row r="951603" s="12" customFormat="1" x14ac:dyDescent="0.2"/>
    <row r="951604" s="12" customFormat="1" x14ac:dyDescent="0.2"/>
    <row r="951605" s="12" customFormat="1" x14ac:dyDescent="0.2"/>
    <row r="951606" s="12" customFormat="1" x14ac:dyDescent="0.2"/>
    <row r="951607" s="12" customFormat="1" x14ac:dyDescent="0.2"/>
    <row r="951608" s="12" customFormat="1" x14ac:dyDescent="0.2"/>
    <row r="951609" s="12" customFormat="1" x14ac:dyDescent="0.2"/>
    <row r="951610" s="12" customFormat="1" x14ac:dyDescent="0.2"/>
    <row r="951611" s="12" customFormat="1" x14ac:dyDescent="0.2"/>
    <row r="951612" s="12" customFormat="1" x14ac:dyDescent="0.2"/>
    <row r="951613" s="12" customFormat="1" x14ac:dyDescent="0.2"/>
    <row r="951614" s="12" customFormat="1" x14ac:dyDescent="0.2"/>
    <row r="951615" s="12" customFormat="1" x14ac:dyDescent="0.2"/>
    <row r="951616" s="12" customFormat="1" x14ac:dyDescent="0.2"/>
    <row r="951617" s="12" customFormat="1" x14ac:dyDescent="0.2"/>
    <row r="951618" s="12" customFormat="1" x14ac:dyDescent="0.2"/>
    <row r="951619" s="12" customFormat="1" x14ac:dyDescent="0.2"/>
    <row r="951620" s="12" customFormat="1" x14ac:dyDescent="0.2"/>
    <row r="951621" s="12" customFormat="1" x14ac:dyDescent="0.2"/>
    <row r="951622" s="12" customFormat="1" x14ac:dyDescent="0.2"/>
    <row r="951623" s="12" customFormat="1" x14ac:dyDescent="0.2"/>
    <row r="951624" s="12" customFormat="1" x14ac:dyDescent="0.2"/>
    <row r="951625" s="12" customFormat="1" x14ac:dyDescent="0.2"/>
    <row r="951626" s="12" customFormat="1" x14ac:dyDescent="0.2"/>
    <row r="951627" s="12" customFormat="1" x14ac:dyDescent="0.2"/>
    <row r="951628" s="12" customFormat="1" x14ac:dyDescent="0.2"/>
    <row r="951629" s="12" customFormat="1" x14ac:dyDescent="0.2"/>
    <row r="951630" s="12" customFormat="1" x14ac:dyDescent="0.2"/>
    <row r="951631" s="12" customFormat="1" x14ac:dyDescent="0.2"/>
    <row r="951632" s="12" customFormat="1" x14ac:dyDescent="0.2"/>
    <row r="951633" s="12" customFormat="1" x14ac:dyDescent="0.2"/>
    <row r="951634" s="12" customFormat="1" x14ac:dyDescent="0.2"/>
    <row r="951635" s="12" customFormat="1" x14ac:dyDescent="0.2"/>
    <row r="951636" s="12" customFormat="1" x14ac:dyDescent="0.2"/>
    <row r="951637" s="12" customFormat="1" x14ac:dyDescent="0.2"/>
    <row r="951638" s="12" customFormat="1" x14ac:dyDescent="0.2"/>
    <row r="951639" s="12" customFormat="1" x14ac:dyDescent="0.2"/>
    <row r="951640" s="12" customFormat="1" x14ac:dyDescent="0.2"/>
    <row r="951641" s="12" customFormat="1" x14ac:dyDescent="0.2"/>
    <row r="951642" s="12" customFormat="1" x14ac:dyDescent="0.2"/>
    <row r="951643" s="12" customFormat="1" x14ac:dyDescent="0.2"/>
    <row r="951644" s="12" customFormat="1" x14ac:dyDescent="0.2"/>
    <row r="951645" s="12" customFormat="1" x14ac:dyDescent="0.2"/>
    <row r="951646" s="12" customFormat="1" x14ac:dyDescent="0.2"/>
    <row r="951647" s="12" customFormat="1" x14ac:dyDescent="0.2"/>
    <row r="951648" s="12" customFormat="1" x14ac:dyDescent="0.2"/>
    <row r="951649" s="12" customFormat="1" x14ac:dyDescent="0.2"/>
    <row r="951650" s="12" customFormat="1" x14ac:dyDescent="0.2"/>
    <row r="951651" s="12" customFormat="1" x14ac:dyDescent="0.2"/>
    <row r="951652" s="12" customFormat="1" x14ac:dyDescent="0.2"/>
    <row r="951653" s="12" customFormat="1" x14ac:dyDescent="0.2"/>
    <row r="951654" s="12" customFormat="1" x14ac:dyDescent="0.2"/>
    <row r="951655" s="12" customFormat="1" x14ac:dyDescent="0.2"/>
    <row r="951656" s="12" customFormat="1" x14ac:dyDescent="0.2"/>
    <row r="951657" s="12" customFormat="1" x14ac:dyDescent="0.2"/>
    <row r="951658" s="12" customFormat="1" x14ac:dyDescent="0.2"/>
    <row r="951659" s="12" customFormat="1" x14ac:dyDescent="0.2"/>
    <row r="951660" s="12" customFormat="1" x14ac:dyDescent="0.2"/>
    <row r="951661" s="12" customFormat="1" x14ac:dyDescent="0.2"/>
    <row r="951662" s="12" customFormat="1" x14ac:dyDescent="0.2"/>
    <row r="951663" s="12" customFormat="1" x14ac:dyDescent="0.2"/>
    <row r="951664" s="12" customFormat="1" x14ac:dyDescent="0.2"/>
    <row r="951665" s="12" customFormat="1" x14ac:dyDescent="0.2"/>
    <row r="951666" s="12" customFormat="1" x14ac:dyDescent="0.2"/>
    <row r="951667" s="12" customFormat="1" x14ac:dyDescent="0.2"/>
    <row r="951668" s="12" customFormat="1" x14ac:dyDescent="0.2"/>
    <row r="951669" s="12" customFormat="1" x14ac:dyDescent="0.2"/>
    <row r="951670" s="12" customFormat="1" x14ac:dyDescent="0.2"/>
    <row r="951671" s="12" customFormat="1" x14ac:dyDescent="0.2"/>
    <row r="951672" s="12" customFormat="1" x14ac:dyDescent="0.2"/>
    <row r="951673" s="12" customFormat="1" x14ac:dyDescent="0.2"/>
    <row r="951674" s="12" customFormat="1" x14ac:dyDescent="0.2"/>
    <row r="951675" s="12" customFormat="1" x14ac:dyDescent="0.2"/>
    <row r="951676" s="12" customFormat="1" x14ac:dyDescent="0.2"/>
    <row r="951677" s="12" customFormat="1" x14ac:dyDescent="0.2"/>
    <row r="951678" s="12" customFormat="1" x14ac:dyDescent="0.2"/>
    <row r="951679" s="12" customFormat="1" x14ac:dyDescent="0.2"/>
    <row r="951680" s="12" customFormat="1" x14ac:dyDescent="0.2"/>
    <row r="951681" s="12" customFormat="1" x14ac:dyDescent="0.2"/>
    <row r="951682" s="12" customFormat="1" x14ac:dyDescent="0.2"/>
    <row r="951683" s="12" customFormat="1" x14ac:dyDescent="0.2"/>
    <row r="951684" s="12" customFormat="1" x14ac:dyDescent="0.2"/>
    <row r="951685" s="12" customFormat="1" x14ac:dyDescent="0.2"/>
    <row r="951686" s="12" customFormat="1" x14ac:dyDescent="0.2"/>
    <row r="951687" s="12" customFormat="1" x14ac:dyDescent="0.2"/>
    <row r="951688" s="12" customFormat="1" x14ac:dyDescent="0.2"/>
    <row r="951689" s="12" customFormat="1" x14ac:dyDescent="0.2"/>
    <row r="951690" s="12" customFormat="1" x14ac:dyDescent="0.2"/>
    <row r="951691" s="12" customFormat="1" x14ac:dyDescent="0.2"/>
    <row r="951692" s="12" customFormat="1" x14ac:dyDescent="0.2"/>
    <row r="951693" s="12" customFormat="1" x14ac:dyDescent="0.2"/>
    <row r="951694" s="12" customFormat="1" x14ac:dyDescent="0.2"/>
    <row r="951695" s="12" customFormat="1" x14ac:dyDescent="0.2"/>
    <row r="951696" s="12" customFormat="1" x14ac:dyDescent="0.2"/>
    <row r="951697" s="12" customFormat="1" x14ac:dyDescent="0.2"/>
    <row r="951698" s="12" customFormat="1" x14ac:dyDescent="0.2"/>
    <row r="951699" s="12" customFormat="1" x14ac:dyDescent="0.2"/>
    <row r="951700" s="12" customFormat="1" x14ac:dyDescent="0.2"/>
    <row r="951701" s="12" customFormat="1" x14ac:dyDescent="0.2"/>
    <row r="951702" s="12" customFormat="1" x14ac:dyDescent="0.2"/>
    <row r="951703" s="12" customFormat="1" x14ac:dyDescent="0.2"/>
    <row r="951704" s="12" customFormat="1" x14ac:dyDescent="0.2"/>
    <row r="951705" s="12" customFormat="1" x14ac:dyDescent="0.2"/>
    <row r="951706" s="12" customFormat="1" x14ac:dyDescent="0.2"/>
    <row r="951707" s="12" customFormat="1" x14ac:dyDescent="0.2"/>
    <row r="951708" s="12" customFormat="1" x14ac:dyDescent="0.2"/>
    <row r="951709" s="12" customFormat="1" x14ac:dyDescent="0.2"/>
    <row r="951710" s="12" customFormat="1" x14ac:dyDescent="0.2"/>
    <row r="951711" s="12" customFormat="1" x14ac:dyDescent="0.2"/>
    <row r="951712" s="12" customFormat="1" x14ac:dyDescent="0.2"/>
    <row r="951713" s="12" customFormat="1" x14ac:dyDescent="0.2"/>
    <row r="951714" s="12" customFormat="1" x14ac:dyDescent="0.2"/>
    <row r="951715" s="12" customFormat="1" x14ac:dyDescent="0.2"/>
    <row r="951716" s="12" customFormat="1" x14ac:dyDescent="0.2"/>
    <row r="951717" s="12" customFormat="1" x14ac:dyDescent="0.2"/>
    <row r="951718" s="12" customFormat="1" x14ac:dyDescent="0.2"/>
    <row r="951719" s="12" customFormat="1" x14ac:dyDescent="0.2"/>
    <row r="951720" s="12" customFormat="1" x14ac:dyDescent="0.2"/>
    <row r="951721" s="12" customFormat="1" x14ac:dyDescent="0.2"/>
    <row r="951722" s="12" customFormat="1" x14ac:dyDescent="0.2"/>
    <row r="951723" s="12" customFormat="1" x14ac:dyDescent="0.2"/>
    <row r="951724" s="12" customFormat="1" x14ac:dyDescent="0.2"/>
    <row r="951725" s="12" customFormat="1" x14ac:dyDescent="0.2"/>
    <row r="951726" s="12" customFormat="1" x14ac:dyDescent="0.2"/>
    <row r="951727" s="12" customFormat="1" x14ac:dyDescent="0.2"/>
    <row r="951728" s="12" customFormat="1" x14ac:dyDescent="0.2"/>
    <row r="951729" s="12" customFormat="1" x14ac:dyDescent="0.2"/>
    <row r="951730" s="12" customFormat="1" x14ac:dyDescent="0.2"/>
    <row r="951731" s="12" customFormat="1" x14ac:dyDescent="0.2"/>
    <row r="951732" s="12" customFormat="1" x14ac:dyDescent="0.2"/>
    <row r="951733" s="12" customFormat="1" x14ac:dyDescent="0.2"/>
    <row r="951734" s="12" customFormat="1" x14ac:dyDescent="0.2"/>
    <row r="951735" s="12" customFormat="1" x14ac:dyDescent="0.2"/>
    <row r="951736" s="12" customFormat="1" x14ac:dyDescent="0.2"/>
    <row r="951737" s="12" customFormat="1" x14ac:dyDescent="0.2"/>
    <row r="951738" s="12" customFormat="1" x14ac:dyDescent="0.2"/>
    <row r="951739" s="12" customFormat="1" x14ac:dyDescent="0.2"/>
    <row r="951740" s="12" customFormat="1" x14ac:dyDescent="0.2"/>
    <row r="951741" s="12" customFormat="1" x14ac:dyDescent="0.2"/>
    <row r="951742" s="12" customFormat="1" x14ac:dyDescent="0.2"/>
    <row r="951743" s="12" customFormat="1" x14ac:dyDescent="0.2"/>
    <row r="951744" s="12" customFormat="1" x14ac:dyDescent="0.2"/>
    <row r="951745" s="12" customFormat="1" x14ac:dyDescent="0.2"/>
    <row r="951746" s="12" customFormat="1" x14ac:dyDescent="0.2"/>
    <row r="951747" s="12" customFormat="1" x14ac:dyDescent="0.2"/>
    <row r="951748" s="12" customFormat="1" x14ac:dyDescent="0.2"/>
    <row r="951749" s="12" customFormat="1" x14ac:dyDescent="0.2"/>
    <row r="951750" s="12" customFormat="1" x14ac:dyDescent="0.2"/>
    <row r="951751" s="12" customFormat="1" x14ac:dyDescent="0.2"/>
    <row r="951752" s="12" customFormat="1" x14ac:dyDescent="0.2"/>
    <row r="951753" s="12" customFormat="1" x14ac:dyDescent="0.2"/>
    <row r="951754" s="12" customFormat="1" x14ac:dyDescent="0.2"/>
    <row r="951755" s="12" customFormat="1" x14ac:dyDescent="0.2"/>
    <row r="951756" s="12" customFormat="1" x14ac:dyDescent="0.2"/>
    <row r="951757" s="12" customFormat="1" x14ac:dyDescent="0.2"/>
    <row r="951758" s="12" customFormat="1" x14ac:dyDescent="0.2"/>
    <row r="951759" s="12" customFormat="1" x14ac:dyDescent="0.2"/>
    <row r="951760" s="12" customFormat="1" x14ac:dyDescent="0.2"/>
    <row r="951761" s="12" customFormat="1" x14ac:dyDescent="0.2"/>
    <row r="951762" s="12" customFormat="1" x14ac:dyDescent="0.2"/>
    <row r="951763" s="12" customFormat="1" x14ac:dyDescent="0.2"/>
    <row r="951764" s="12" customFormat="1" x14ac:dyDescent="0.2"/>
    <row r="951765" s="12" customFormat="1" x14ac:dyDescent="0.2"/>
    <row r="951766" s="12" customFormat="1" x14ac:dyDescent="0.2"/>
    <row r="951767" s="12" customFormat="1" x14ac:dyDescent="0.2"/>
    <row r="951768" s="12" customFormat="1" x14ac:dyDescent="0.2"/>
    <row r="951769" s="12" customFormat="1" x14ac:dyDescent="0.2"/>
    <row r="951770" s="12" customFormat="1" x14ac:dyDescent="0.2"/>
    <row r="951771" s="12" customFormat="1" x14ac:dyDescent="0.2"/>
    <row r="951772" s="12" customFormat="1" x14ac:dyDescent="0.2"/>
    <row r="951773" s="12" customFormat="1" x14ac:dyDescent="0.2"/>
    <row r="951774" s="12" customFormat="1" x14ac:dyDescent="0.2"/>
    <row r="951775" s="12" customFormat="1" x14ac:dyDescent="0.2"/>
    <row r="951776" s="12" customFormat="1" x14ac:dyDescent="0.2"/>
    <row r="951777" s="12" customFormat="1" x14ac:dyDescent="0.2"/>
    <row r="951778" s="12" customFormat="1" x14ac:dyDescent="0.2"/>
    <row r="951779" s="12" customFormat="1" x14ac:dyDescent="0.2"/>
    <row r="951780" s="12" customFormat="1" x14ac:dyDescent="0.2"/>
    <row r="951781" s="12" customFormat="1" x14ac:dyDescent="0.2"/>
    <row r="951782" s="12" customFormat="1" x14ac:dyDescent="0.2"/>
    <row r="951783" s="12" customFormat="1" x14ac:dyDescent="0.2"/>
    <row r="951784" s="12" customFormat="1" x14ac:dyDescent="0.2"/>
    <row r="951785" s="12" customFormat="1" x14ac:dyDescent="0.2"/>
    <row r="951786" s="12" customFormat="1" x14ac:dyDescent="0.2"/>
    <row r="951787" s="12" customFormat="1" x14ac:dyDescent="0.2"/>
    <row r="951788" s="12" customFormat="1" x14ac:dyDescent="0.2"/>
    <row r="951789" s="12" customFormat="1" x14ac:dyDescent="0.2"/>
    <row r="951790" s="12" customFormat="1" x14ac:dyDescent="0.2"/>
    <row r="951791" s="12" customFormat="1" x14ac:dyDescent="0.2"/>
    <row r="951792" s="12" customFormat="1" x14ac:dyDescent="0.2"/>
    <row r="951793" s="12" customFormat="1" x14ac:dyDescent="0.2"/>
    <row r="951794" s="12" customFormat="1" x14ac:dyDescent="0.2"/>
    <row r="951795" s="12" customFormat="1" x14ac:dyDescent="0.2"/>
    <row r="951796" s="12" customFormat="1" x14ac:dyDescent="0.2"/>
    <row r="951797" s="12" customFormat="1" x14ac:dyDescent="0.2"/>
    <row r="951798" s="12" customFormat="1" x14ac:dyDescent="0.2"/>
    <row r="951799" s="12" customFormat="1" x14ac:dyDescent="0.2"/>
    <row r="951800" s="12" customFormat="1" x14ac:dyDescent="0.2"/>
    <row r="951801" s="12" customFormat="1" x14ac:dyDescent="0.2"/>
    <row r="951802" s="12" customFormat="1" x14ac:dyDescent="0.2"/>
    <row r="951803" s="12" customFormat="1" x14ac:dyDescent="0.2"/>
    <row r="951804" s="12" customFormat="1" x14ac:dyDescent="0.2"/>
    <row r="951805" s="12" customFormat="1" x14ac:dyDescent="0.2"/>
    <row r="951806" s="12" customFormat="1" x14ac:dyDescent="0.2"/>
    <row r="951807" s="12" customFormat="1" x14ac:dyDescent="0.2"/>
    <row r="951808" s="12" customFormat="1" x14ac:dyDescent="0.2"/>
    <row r="951809" s="12" customFormat="1" x14ac:dyDescent="0.2"/>
    <row r="951810" s="12" customFormat="1" x14ac:dyDescent="0.2"/>
    <row r="951811" s="12" customFormat="1" x14ac:dyDescent="0.2"/>
    <row r="951812" s="12" customFormat="1" x14ac:dyDescent="0.2"/>
    <row r="951813" s="12" customFormat="1" x14ac:dyDescent="0.2"/>
    <row r="951814" s="12" customFormat="1" x14ac:dyDescent="0.2"/>
    <row r="951815" s="12" customFormat="1" x14ac:dyDescent="0.2"/>
    <row r="951816" s="12" customFormat="1" x14ac:dyDescent="0.2"/>
    <row r="951817" s="12" customFormat="1" x14ac:dyDescent="0.2"/>
    <row r="951818" s="12" customFormat="1" x14ac:dyDescent="0.2"/>
    <row r="951819" s="12" customFormat="1" x14ac:dyDescent="0.2"/>
    <row r="951820" s="12" customFormat="1" x14ac:dyDescent="0.2"/>
    <row r="951821" s="12" customFormat="1" x14ac:dyDescent="0.2"/>
    <row r="951822" s="12" customFormat="1" x14ac:dyDescent="0.2"/>
    <row r="951823" s="12" customFormat="1" x14ac:dyDescent="0.2"/>
    <row r="951824" s="12" customFormat="1" x14ac:dyDescent="0.2"/>
    <row r="951825" s="12" customFormat="1" x14ac:dyDescent="0.2"/>
    <row r="951826" s="12" customFormat="1" x14ac:dyDescent="0.2"/>
    <row r="951827" s="12" customFormat="1" x14ac:dyDescent="0.2"/>
    <row r="951828" s="12" customFormat="1" x14ac:dyDescent="0.2"/>
    <row r="951829" s="12" customFormat="1" x14ac:dyDescent="0.2"/>
    <row r="951830" s="12" customFormat="1" x14ac:dyDescent="0.2"/>
    <row r="951831" s="12" customFormat="1" x14ac:dyDescent="0.2"/>
    <row r="951832" s="12" customFormat="1" x14ac:dyDescent="0.2"/>
    <row r="951833" s="12" customFormat="1" x14ac:dyDescent="0.2"/>
    <row r="951834" s="12" customFormat="1" x14ac:dyDescent="0.2"/>
    <row r="951835" s="12" customFormat="1" x14ac:dyDescent="0.2"/>
    <row r="951836" s="12" customFormat="1" x14ac:dyDescent="0.2"/>
    <row r="951837" s="12" customFormat="1" x14ac:dyDescent="0.2"/>
    <row r="951838" s="12" customFormat="1" x14ac:dyDescent="0.2"/>
    <row r="951839" s="12" customFormat="1" x14ac:dyDescent="0.2"/>
    <row r="951840" s="12" customFormat="1" x14ac:dyDescent="0.2"/>
    <row r="951841" s="12" customFormat="1" x14ac:dyDescent="0.2"/>
    <row r="951842" s="12" customFormat="1" x14ac:dyDescent="0.2"/>
    <row r="951843" s="12" customFormat="1" x14ac:dyDescent="0.2"/>
    <row r="951844" s="12" customFormat="1" x14ac:dyDescent="0.2"/>
    <row r="951845" s="12" customFormat="1" x14ac:dyDescent="0.2"/>
    <row r="951846" s="12" customFormat="1" x14ac:dyDescent="0.2"/>
    <row r="951847" s="12" customFormat="1" x14ac:dyDescent="0.2"/>
    <row r="951848" s="12" customFormat="1" x14ac:dyDescent="0.2"/>
    <row r="951849" s="12" customFormat="1" x14ac:dyDescent="0.2"/>
    <row r="951850" s="12" customFormat="1" x14ac:dyDescent="0.2"/>
    <row r="951851" s="12" customFormat="1" x14ac:dyDescent="0.2"/>
    <row r="951852" s="12" customFormat="1" x14ac:dyDescent="0.2"/>
    <row r="951853" s="12" customFormat="1" x14ac:dyDescent="0.2"/>
    <row r="951854" s="12" customFormat="1" x14ac:dyDescent="0.2"/>
    <row r="951855" s="12" customFormat="1" x14ac:dyDescent="0.2"/>
    <row r="951856" s="12" customFormat="1" x14ac:dyDescent="0.2"/>
    <row r="951857" s="12" customFormat="1" x14ac:dyDescent="0.2"/>
    <row r="951858" s="12" customFormat="1" x14ac:dyDescent="0.2"/>
    <row r="951859" s="12" customFormat="1" x14ac:dyDescent="0.2"/>
    <row r="951860" s="12" customFormat="1" x14ac:dyDescent="0.2"/>
    <row r="951861" s="12" customFormat="1" x14ac:dyDescent="0.2"/>
    <row r="951862" s="12" customFormat="1" x14ac:dyDescent="0.2"/>
    <row r="951863" s="12" customFormat="1" x14ac:dyDescent="0.2"/>
    <row r="951864" s="12" customFormat="1" x14ac:dyDescent="0.2"/>
    <row r="951865" s="12" customFormat="1" x14ac:dyDescent="0.2"/>
    <row r="951866" s="12" customFormat="1" x14ac:dyDescent="0.2"/>
    <row r="951867" s="12" customFormat="1" x14ac:dyDescent="0.2"/>
    <row r="951868" s="12" customFormat="1" x14ac:dyDescent="0.2"/>
    <row r="951869" s="12" customFormat="1" x14ac:dyDescent="0.2"/>
    <row r="951870" s="12" customFormat="1" x14ac:dyDescent="0.2"/>
    <row r="951871" s="12" customFormat="1" x14ac:dyDescent="0.2"/>
    <row r="951872" s="12" customFormat="1" x14ac:dyDescent="0.2"/>
    <row r="951873" s="12" customFormat="1" x14ac:dyDescent="0.2"/>
    <row r="951874" s="12" customFormat="1" x14ac:dyDescent="0.2"/>
    <row r="951875" s="12" customFormat="1" x14ac:dyDescent="0.2"/>
    <row r="951876" s="12" customFormat="1" x14ac:dyDescent="0.2"/>
    <row r="951877" s="12" customFormat="1" x14ac:dyDescent="0.2"/>
    <row r="951878" s="12" customFormat="1" x14ac:dyDescent="0.2"/>
    <row r="951879" s="12" customFormat="1" x14ac:dyDescent="0.2"/>
    <row r="951880" s="12" customFormat="1" x14ac:dyDescent="0.2"/>
    <row r="951881" s="12" customFormat="1" x14ac:dyDescent="0.2"/>
    <row r="951882" s="12" customFormat="1" x14ac:dyDescent="0.2"/>
    <row r="951883" s="12" customFormat="1" x14ac:dyDescent="0.2"/>
    <row r="951884" s="12" customFormat="1" x14ac:dyDescent="0.2"/>
    <row r="951885" s="12" customFormat="1" x14ac:dyDescent="0.2"/>
    <row r="951886" s="12" customFormat="1" x14ac:dyDescent="0.2"/>
    <row r="951887" s="12" customFormat="1" x14ac:dyDescent="0.2"/>
    <row r="951888" s="12" customFormat="1" x14ac:dyDescent="0.2"/>
    <row r="951889" s="12" customFormat="1" x14ac:dyDescent="0.2"/>
    <row r="951890" s="12" customFormat="1" x14ac:dyDescent="0.2"/>
    <row r="951891" s="12" customFormat="1" x14ac:dyDescent="0.2"/>
    <row r="951892" s="12" customFormat="1" x14ac:dyDescent="0.2"/>
    <row r="951893" s="12" customFormat="1" x14ac:dyDescent="0.2"/>
    <row r="951894" s="12" customFormat="1" x14ac:dyDescent="0.2"/>
    <row r="951895" s="12" customFormat="1" x14ac:dyDescent="0.2"/>
    <row r="951896" s="12" customFormat="1" x14ac:dyDescent="0.2"/>
    <row r="951897" s="12" customFormat="1" x14ac:dyDescent="0.2"/>
    <row r="951898" s="12" customFormat="1" x14ac:dyDescent="0.2"/>
    <row r="951899" s="12" customFormat="1" x14ac:dyDescent="0.2"/>
    <row r="951900" s="12" customFormat="1" x14ac:dyDescent="0.2"/>
    <row r="951901" s="12" customFormat="1" x14ac:dyDescent="0.2"/>
    <row r="951902" s="12" customFormat="1" x14ac:dyDescent="0.2"/>
    <row r="951903" s="12" customFormat="1" x14ac:dyDescent="0.2"/>
    <row r="951904" s="12" customFormat="1" x14ac:dyDescent="0.2"/>
    <row r="951905" s="12" customFormat="1" x14ac:dyDescent="0.2"/>
    <row r="951906" s="12" customFormat="1" x14ac:dyDescent="0.2"/>
    <row r="951907" s="12" customFormat="1" x14ac:dyDescent="0.2"/>
    <row r="951908" s="12" customFormat="1" x14ac:dyDescent="0.2"/>
    <row r="951909" s="12" customFormat="1" x14ac:dyDescent="0.2"/>
    <row r="951910" s="12" customFormat="1" x14ac:dyDescent="0.2"/>
    <row r="951911" s="12" customFormat="1" x14ac:dyDescent="0.2"/>
    <row r="951912" s="12" customFormat="1" x14ac:dyDescent="0.2"/>
    <row r="951913" s="12" customFormat="1" x14ac:dyDescent="0.2"/>
    <row r="951914" s="12" customFormat="1" x14ac:dyDescent="0.2"/>
    <row r="951915" s="12" customFormat="1" x14ac:dyDescent="0.2"/>
    <row r="951916" s="12" customFormat="1" x14ac:dyDescent="0.2"/>
    <row r="951917" s="12" customFormat="1" x14ac:dyDescent="0.2"/>
    <row r="951918" s="12" customFormat="1" x14ac:dyDescent="0.2"/>
    <row r="951919" s="12" customFormat="1" x14ac:dyDescent="0.2"/>
    <row r="951920" s="12" customFormat="1" x14ac:dyDescent="0.2"/>
    <row r="951921" s="12" customFormat="1" x14ac:dyDescent="0.2"/>
    <row r="951922" s="12" customFormat="1" x14ac:dyDescent="0.2"/>
    <row r="951923" s="12" customFormat="1" x14ac:dyDescent="0.2"/>
    <row r="951924" s="12" customFormat="1" x14ac:dyDescent="0.2"/>
    <row r="951925" s="12" customFormat="1" x14ac:dyDescent="0.2"/>
    <row r="951926" s="12" customFormat="1" x14ac:dyDescent="0.2"/>
    <row r="951927" s="12" customFormat="1" x14ac:dyDescent="0.2"/>
    <row r="951928" s="12" customFormat="1" x14ac:dyDescent="0.2"/>
    <row r="951929" s="12" customFormat="1" x14ac:dyDescent="0.2"/>
    <row r="951930" s="12" customFormat="1" x14ac:dyDescent="0.2"/>
    <row r="951931" s="12" customFormat="1" x14ac:dyDescent="0.2"/>
    <row r="951932" s="12" customFormat="1" x14ac:dyDescent="0.2"/>
    <row r="951933" s="12" customFormat="1" x14ac:dyDescent="0.2"/>
    <row r="951934" s="12" customFormat="1" x14ac:dyDescent="0.2"/>
    <row r="951935" s="12" customFormat="1" x14ac:dyDescent="0.2"/>
    <row r="951936" s="12" customFormat="1" x14ac:dyDescent="0.2"/>
    <row r="951937" s="12" customFormat="1" x14ac:dyDescent="0.2"/>
    <row r="951938" s="12" customFormat="1" x14ac:dyDescent="0.2"/>
    <row r="951939" s="12" customFormat="1" x14ac:dyDescent="0.2"/>
    <row r="951940" s="12" customFormat="1" x14ac:dyDescent="0.2"/>
    <row r="951941" s="12" customFormat="1" x14ac:dyDescent="0.2"/>
    <row r="951942" s="12" customFormat="1" x14ac:dyDescent="0.2"/>
    <row r="951943" s="12" customFormat="1" x14ac:dyDescent="0.2"/>
    <row r="951944" s="12" customFormat="1" x14ac:dyDescent="0.2"/>
    <row r="951945" s="12" customFormat="1" x14ac:dyDescent="0.2"/>
    <row r="951946" s="12" customFormat="1" x14ac:dyDescent="0.2"/>
    <row r="951947" s="12" customFormat="1" x14ac:dyDescent="0.2"/>
    <row r="951948" s="12" customFormat="1" x14ac:dyDescent="0.2"/>
    <row r="951949" s="12" customFormat="1" x14ac:dyDescent="0.2"/>
    <row r="951950" s="12" customFormat="1" x14ac:dyDescent="0.2"/>
    <row r="951951" s="12" customFormat="1" x14ac:dyDescent="0.2"/>
    <row r="951952" s="12" customFormat="1" x14ac:dyDescent="0.2"/>
    <row r="951953" s="12" customFormat="1" x14ac:dyDescent="0.2"/>
    <row r="951954" s="12" customFormat="1" x14ac:dyDescent="0.2"/>
    <row r="951955" s="12" customFormat="1" x14ac:dyDescent="0.2"/>
    <row r="951956" s="12" customFormat="1" x14ac:dyDescent="0.2"/>
    <row r="951957" s="12" customFormat="1" x14ac:dyDescent="0.2"/>
    <row r="951958" s="12" customFormat="1" x14ac:dyDescent="0.2"/>
    <row r="951959" s="12" customFormat="1" x14ac:dyDescent="0.2"/>
    <row r="951960" s="12" customFormat="1" x14ac:dyDescent="0.2"/>
    <row r="951961" s="12" customFormat="1" x14ac:dyDescent="0.2"/>
    <row r="951962" s="12" customFormat="1" x14ac:dyDescent="0.2"/>
    <row r="951963" s="12" customFormat="1" x14ac:dyDescent="0.2"/>
    <row r="951964" s="12" customFormat="1" x14ac:dyDescent="0.2"/>
    <row r="951965" s="12" customFormat="1" x14ac:dyDescent="0.2"/>
    <row r="951966" s="12" customFormat="1" x14ac:dyDescent="0.2"/>
    <row r="951967" s="12" customFormat="1" x14ac:dyDescent="0.2"/>
    <row r="951968" s="12" customFormat="1" x14ac:dyDescent="0.2"/>
    <row r="951969" s="12" customFormat="1" x14ac:dyDescent="0.2"/>
    <row r="951970" s="12" customFormat="1" x14ac:dyDescent="0.2"/>
    <row r="951971" s="12" customFormat="1" x14ac:dyDescent="0.2"/>
    <row r="951972" s="12" customFormat="1" x14ac:dyDescent="0.2"/>
    <row r="951973" s="12" customFormat="1" x14ac:dyDescent="0.2"/>
    <row r="951974" s="12" customFormat="1" x14ac:dyDescent="0.2"/>
    <row r="951975" s="12" customFormat="1" x14ac:dyDescent="0.2"/>
    <row r="951976" s="12" customFormat="1" x14ac:dyDescent="0.2"/>
    <row r="951977" s="12" customFormat="1" x14ac:dyDescent="0.2"/>
    <row r="951978" s="12" customFormat="1" x14ac:dyDescent="0.2"/>
    <row r="951979" s="12" customFormat="1" x14ac:dyDescent="0.2"/>
    <row r="951980" s="12" customFormat="1" x14ac:dyDescent="0.2"/>
    <row r="951981" s="12" customFormat="1" x14ac:dyDescent="0.2"/>
    <row r="951982" s="12" customFormat="1" x14ac:dyDescent="0.2"/>
    <row r="951983" s="12" customFormat="1" x14ac:dyDescent="0.2"/>
    <row r="951984" s="12" customFormat="1" x14ac:dyDescent="0.2"/>
    <row r="951985" s="12" customFormat="1" x14ac:dyDescent="0.2"/>
    <row r="951986" s="12" customFormat="1" x14ac:dyDescent="0.2"/>
    <row r="951987" s="12" customFormat="1" x14ac:dyDescent="0.2"/>
    <row r="951988" s="12" customFormat="1" x14ac:dyDescent="0.2"/>
    <row r="951989" s="12" customFormat="1" x14ac:dyDescent="0.2"/>
    <row r="951990" s="12" customFormat="1" x14ac:dyDescent="0.2"/>
    <row r="951991" s="12" customFormat="1" x14ac:dyDescent="0.2"/>
    <row r="951992" s="12" customFormat="1" x14ac:dyDescent="0.2"/>
    <row r="951993" s="12" customFormat="1" x14ac:dyDescent="0.2"/>
    <row r="951994" s="12" customFormat="1" x14ac:dyDescent="0.2"/>
    <row r="951995" s="12" customFormat="1" x14ac:dyDescent="0.2"/>
    <row r="951996" s="12" customFormat="1" x14ac:dyDescent="0.2"/>
    <row r="951997" s="12" customFormat="1" x14ac:dyDescent="0.2"/>
    <row r="951998" s="12" customFormat="1" x14ac:dyDescent="0.2"/>
    <row r="951999" s="12" customFormat="1" x14ac:dyDescent="0.2"/>
    <row r="952000" s="12" customFormat="1" x14ac:dyDescent="0.2"/>
    <row r="952001" s="12" customFormat="1" x14ac:dyDescent="0.2"/>
    <row r="952002" s="12" customFormat="1" x14ac:dyDescent="0.2"/>
    <row r="952003" s="12" customFormat="1" x14ac:dyDescent="0.2"/>
    <row r="952004" s="12" customFormat="1" x14ac:dyDescent="0.2"/>
    <row r="952005" s="12" customFormat="1" x14ac:dyDescent="0.2"/>
    <row r="952006" s="12" customFormat="1" x14ac:dyDescent="0.2"/>
    <row r="952007" s="12" customFormat="1" x14ac:dyDescent="0.2"/>
    <row r="952008" s="12" customFormat="1" x14ac:dyDescent="0.2"/>
    <row r="952009" s="12" customFormat="1" x14ac:dyDescent="0.2"/>
    <row r="952010" s="12" customFormat="1" x14ac:dyDescent="0.2"/>
    <row r="952011" s="12" customFormat="1" x14ac:dyDescent="0.2"/>
    <row r="952012" s="12" customFormat="1" x14ac:dyDescent="0.2"/>
    <row r="952013" s="12" customFormat="1" x14ac:dyDescent="0.2"/>
    <row r="952014" s="12" customFormat="1" x14ac:dyDescent="0.2"/>
    <row r="952015" s="12" customFormat="1" x14ac:dyDescent="0.2"/>
    <row r="952016" s="12" customFormat="1" x14ac:dyDescent="0.2"/>
    <row r="952017" s="12" customFormat="1" x14ac:dyDescent="0.2"/>
    <row r="952018" s="12" customFormat="1" x14ac:dyDescent="0.2"/>
    <row r="952019" s="12" customFormat="1" x14ac:dyDescent="0.2"/>
    <row r="952020" s="12" customFormat="1" x14ac:dyDescent="0.2"/>
    <row r="952021" s="12" customFormat="1" x14ac:dyDescent="0.2"/>
    <row r="952022" s="12" customFormat="1" x14ac:dyDescent="0.2"/>
    <row r="952023" s="12" customFormat="1" x14ac:dyDescent="0.2"/>
    <row r="952024" s="12" customFormat="1" x14ac:dyDescent="0.2"/>
    <row r="952025" s="12" customFormat="1" x14ac:dyDescent="0.2"/>
    <row r="952026" s="12" customFormat="1" x14ac:dyDescent="0.2"/>
    <row r="952027" s="12" customFormat="1" x14ac:dyDescent="0.2"/>
    <row r="952028" s="12" customFormat="1" x14ac:dyDescent="0.2"/>
    <row r="952029" s="12" customFormat="1" x14ac:dyDescent="0.2"/>
    <row r="952030" s="12" customFormat="1" x14ac:dyDescent="0.2"/>
    <row r="952031" s="12" customFormat="1" x14ac:dyDescent="0.2"/>
    <row r="952032" s="12" customFormat="1" x14ac:dyDescent="0.2"/>
    <row r="952033" s="12" customFormat="1" x14ac:dyDescent="0.2"/>
    <row r="952034" s="12" customFormat="1" x14ac:dyDescent="0.2"/>
    <row r="952035" s="12" customFormat="1" x14ac:dyDescent="0.2"/>
    <row r="952036" s="12" customFormat="1" x14ac:dyDescent="0.2"/>
    <row r="952037" s="12" customFormat="1" x14ac:dyDescent="0.2"/>
    <row r="952038" s="12" customFormat="1" x14ac:dyDescent="0.2"/>
    <row r="952039" s="12" customFormat="1" x14ac:dyDescent="0.2"/>
    <row r="952040" s="12" customFormat="1" x14ac:dyDescent="0.2"/>
    <row r="952041" s="12" customFormat="1" x14ac:dyDescent="0.2"/>
    <row r="952042" s="12" customFormat="1" x14ac:dyDescent="0.2"/>
    <row r="952043" s="12" customFormat="1" x14ac:dyDescent="0.2"/>
    <row r="952044" s="12" customFormat="1" x14ac:dyDescent="0.2"/>
    <row r="952045" s="12" customFormat="1" x14ac:dyDescent="0.2"/>
    <row r="952046" s="12" customFormat="1" x14ac:dyDescent="0.2"/>
    <row r="952047" s="12" customFormat="1" x14ac:dyDescent="0.2"/>
    <row r="952048" s="12" customFormat="1" x14ac:dyDescent="0.2"/>
    <row r="952049" s="12" customFormat="1" x14ac:dyDescent="0.2"/>
    <row r="952050" s="12" customFormat="1" x14ac:dyDescent="0.2"/>
    <row r="952051" s="12" customFormat="1" x14ac:dyDescent="0.2"/>
    <row r="952052" s="12" customFormat="1" x14ac:dyDescent="0.2"/>
    <row r="952053" s="12" customFormat="1" x14ac:dyDescent="0.2"/>
    <row r="952054" s="12" customFormat="1" x14ac:dyDescent="0.2"/>
    <row r="952055" s="12" customFormat="1" x14ac:dyDescent="0.2"/>
    <row r="952056" s="12" customFormat="1" x14ac:dyDescent="0.2"/>
    <row r="952057" s="12" customFormat="1" x14ac:dyDescent="0.2"/>
    <row r="952058" s="12" customFormat="1" x14ac:dyDescent="0.2"/>
    <row r="952059" s="12" customFormat="1" x14ac:dyDescent="0.2"/>
    <row r="952060" s="12" customFormat="1" x14ac:dyDescent="0.2"/>
    <row r="952061" s="12" customFormat="1" x14ac:dyDescent="0.2"/>
    <row r="952062" s="12" customFormat="1" x14ac:dyDescent="0.2"/>
    <row r="952063" s="12" customFormat="1" x14ac:dyDescent="0.2"/>
    <row r="952064" s="12" customFormat="1" x14ac:dyDescent="0.2"/>
    <row r="952065" s="12" customFormat="1" x14ac:dyDescent="0.2"/>
    <row r="952066" s="12" customFormat="1" x14ac:dyDescent="0.2"/>
    <row r="952067" s="12" customFormat="1" x14ac:dyDescent="0.2"/>
    <row r="952068" s="12" customFormat="1" x14ac:dyDescent="0.2"/>
    <row r="952069" s="12" customFormat="1" x14ac:dyDescent="0.2"/>
    <row r="952070" s="12" customFormat="1" x14ac:dyDescent="0.2"/>
    <row r="952071" s="12" customFormat="1" x14ac:dyDescent="0.2"/>
    <row r="952072" s="12" customFormat="1" x14ac:dyDescent="0.2"/>
    <row r="952073" s="12" customFormat="1" x14ac:dyDescent="0.2"/>
    <row r="952074" s="12" customFormat="1" x14ac:dyDescent="0.2"/>
    <row r="952075" s="12" customFormat="1" x14ac:dyDescent="0.2"/>
    <row r="952076" s="12" customFormat="1" x14ac:dyDescent="0.2"/>
    <row r="952077" s="12" customFormat="1" x14ac:dyDescent="0.2"/>
    <row r="952078" s="12" customFormat="1" x14ac:dyDescent="0.2"/>
    <row r="952079" s="12" customFormat="1" x14ac:dyDescent="0.2"/>
    <row r="952080" s="12" customFormat="1" x14ac:dyDescent="0.2"/>
    <row r="952081" s="12" customFormat="1" x14ac:dyDescent="0.2"/>
    <row r="952082" s="12" customFormat="1" x14ac:dyDescent="0.2"/>
    <row r="952083" s="12" customFormat="1" x14ac:dyDescent="0.2"/>
    <row r="952084" s="12" customFormat="1" x14ac:dyDescent="0.2"/>
    <row r="952085" s="12" customFormat="1" x14ac:dyDescent="0.2"/>
    <row r="952086" s="12" customFormat="1" x14ac:dyDescent="0.2"/>
    <row r="952087" s="12" customFormat="1" x14ac:dyDescent="0.2"/>
    <row r="952088" s="12" customFormat="1" x14ac:dyDescent="0.2"/>
    <row r="952089" s="12" customFormat="1" x14ac:dyDescent="0.2"/>
    <row r="952090" s="12" customFormat="1" x14ac:dyDescent="0.2"/>
    <row r="952091" s="12" customFormat="1" x14ac:dyDescent="0.2"/>
    <row r="952092" s="12" customFormat="1" x14ac:dyDescent="0.2"/>
    <row r="952093" s="12" customFormat="1" x14ac:dyDescent="0.2"/>
    <row r="952094" s="12" customFormat="1" x14ac:dyDescent="0.2"/>
    <row r="952095" s="12" customFormat="1" x14ac:dyDescent="0.2"/>
    <row r="952096" s="12" customFormat="1" x14ac:dyDescent="0.2"/>
    <row r="952097" s="12" customFormat="1" x14ac:dyDescent="0.2"/>
    <row r="952098" s="12" customFormat="1" x14ac:dyDescent="0.2"/>
    <row r="952099" s="12" customFormat="1" x14ac:dyDescent="0.2"/>
    <row r="952100" s="12" customFormat="1" x14ac:dyDescent="0.2"/>
    <row r="952101" s="12" customFormat="1" x14ac:dyDescent="0.2"/>
    <row r="952102" s="12" customFormat="1" x14ac:dyDescent="0.2"/>
    <row r="952103" s="12" customFormat="1" x14ac:dyDescent="0.2"/>
    <row r="952104" s="12" customFormat="1" x14ac:dyDescent="0.2"/>
    <row r="952105" s="12" customFormat="1" x14ac:dyDescent="0.2"/>
    <row r="952106" s="12" customFormat="1" x14ac:dyDescent="0.2"/>
    <row r="952107" s="12" customFormat="1" x14ac:dyDescent="0.2"/>
    <row r="952108" s="12" customFormat="1" x14ac:dyDescent="0.2"/>
    <row r="952109" s="12" customFormat="1" x14ac:dyDescent="0.2"/>
    <row r="952110" s="12" customFormat="1" x14ac:dyDescent="0.2"/>
    <row r="952111" s="12" customFormat="1" x14ac:dyDescent="0.2"/>
    <row r="952112" s="12" customFormat="1" x14ac:dyDescent="0.2"/>
    <row r="952113" s="12" customFormat="1" x14ac:dyDescent="0.2"/>
    <row r="952114" s="12" customFormat="1" x14ac:dyDescent="0.2"/>
    <row r="952115" s="12" customFormat="1" x14ac:dyDescent="0.2"/>
    <row r="952116" s="12" customFormat="1" x14ac:dyDescent="0.2"/>
    <row r="952117" s="12" customFormat="1" x14ac:dyDescent="0.2"/>
    <row r="952118" s="12" customFormat="1" x14ac:dyDescent="0.2"/>
    <row r="952119" s="12" customFormat="1" x14ac:dyDescent="0.2"/>
    <row r="952120" s="12" customFormat="1" x14ac:dyDescent="0.2"/>
    <row r="952121" s="12" customFormat="1" x14ac:dyDescent="0.2"/>
    <row r="952122" s="12" customFormat="1" x14ac:dyDescent="0.2"/>
    <row r="952123" s="12" customFormat="1" x14ac:dyDescent="0.2"/>
    <row r="952124" s="12" customFormat="1" x14ac:dyDescent="0.2"/>
    <row r="952125" s="12" customFormat="1" x14ac:dyDescent="0.2"/>
    <row r="952126" s="12" customFormat="1" x14ac:dyDescent="0.2"/>
    <row r="952127" s="12" customFormat="1" x14ac:dyDescent="0.2"/>
    <row r="952128" s="12" customFormat="1" x14ac:dyDescent="0.2"/>
    <row r="952129" s="12" customFormat="1" x14ac:dyDescent="0.2"/>
    <row r="952130" s="12" customFormat="1" x14ac:dyDescent="0.2"/>
    <row r="952131" s="12" customFormat="1" x14ac:dyDescent="0.2"/>
    <row r="952132" s="12" customFormat="1" x14ac:dyDescent="0.2"/>
    <row r="952133" s="12" customFormat="1" x14ac:dyDescent="0.2"/>
    <row r="952134" s="12" customFormat="1" x14ac:dyDescent="0.2"/>
    <row r="952135" s="12" customFormat="1" x14ac:dyDescent="0.2"/>
    <row r="952136" s="12" customFormat="1" x14ac:dyDescent="0.2"/>
    <row r="952137" s="12" customFormat="1" x14ac:dyDescent="0.2"/>
    <row r="952138" s="12" customFormat="1" x14ac:dyDescent="0.2"/>
    <row r="952139" s="12" customFormat="1" x14ac:dyDescent="0.2"/>
    <row r="952140" s="12" customFormat="1" x14ac:dyDescent="0.2"/>
    <row r="952141" s="12" customFormat="1" x14ac:dyDescent="0.2"/>
    <row r="952142" s="12" customFormat="1" x14ac:dyDescent="0.2"/>
    <row r="952143" s="12" customFormat="1" x14ac:dyDescent="0.2"/>
    <row r="952144" s="12" customFormat="1" x14ac:dyDescent="0.2"/>
    <row r="952145" s="12" customFormat="1" x14ac:dyDescent="0.2"/>
    <row r="952146" s="12" customFormat="1" x14ac:dyDescent="0.2"/>
    <row r="952147" s="12" customFormat="1" x14ac:dyDescent="0.2"/>
    <row r="952148" s="12" customFormat="1" x14ac:dyDescent="0.2"/>
    <row r="952149" s="12" customFormat="1" x14ac:dyDescent="0.2"/>
    <row r="952150" s="12" customFormat="1" x14ac:dyDescent="0.2"/>
    <row r="952151" s="12" customFormat="1" x14ac:dyDescent="0.2"/>
    <row r="952152" s="12" customFormat="1" x14ac:dyDescent="0.2"/>
    <row r="952153" s="12" customFormat="1" x14ac:dyDescent="0.2"/>
    <row r="952154" s="12" customFormat="1" x14ac:dyDescent="0.2"/>
    <row r="952155" s="12" customFormat="1" x14ac:dyDescent="0.2"/>
    <row r="952156" s="12" customFormat="1" x14ac:dyDescent="0.2"/>
    <row r="952157" s="12" customFormat="1" x14ac:dyDescent="0.2"/>
    <row r="952158" s="12" customFormat="1" x14ac:dyDescent="0.2"/>
    <row r="952159" s="12" customFormat="1" x14ac:dyDescent="0.2"/>
    <row r="952160" s="12" customFormat="1" x14ac:dyDescent="0.2"/>
    <row r="952161" s="12" customFormat="1" x14ac:dyDescent="0.2"/>
    <row r="952162" s="12" customFormat="1" x14ac:dyDescent="0.2"/>
    <row r="952163" s="12" customFormat="1" x14ac:dyDescent="0.2"/>
    <row r="952164" s="12" customFormat="1" x14ac:dyDescent="0.2"/>
    <row r="952165" s="12" customFormat="1" x14ac:dyDescent="0.2"/>
    <row r="952166" s="12" customFormat="1" x14ac:dyDescent="0.2"/>
    <row r="952167" s="12" customFormat="1" x14ac:dyDescent="0.2"/>
    <row r="952168" s="12" customFormat="1" x14ac:dyDescent="0.2"/>
    <row r="952169" s="12" customFormat="1" x14ac:dyDescent="0.2"/>
    <row r="952170" s="12" customFormat="1" x14ac:dyDescent="0.2"/>
    <row r="952171" s="12" customFormat="1" x14ac:dyDescent="0.2"/>
    <row r="952172" s="12" customFormat="1" x14ac:dyDescent="0.2"/>
    <row r="952173" s="12" customFormat="1" x14ac:dyDescent="0.2"/>
    <row r="952174" s="12" customFormat="1" x14ac:dyDescent="0.2"/>
    <row r="952175" s="12" customFormat="1" x14ac:dyDescent="0.2"/>
    <row r="952176" s="12" customFormat="1" x14ac:dyDescent="0.2"/>
    <row r="952177" s="12" customFormat="1" x14ac:dyDescent="0.2"/>
    <row r="952178" s="12" customFormat="1" x14ac:dyDescent="0.2"/>
    <row r="952179" s="12" customFormat="1" x14ac:dyDescent="0.2"/>
    <row r="952180" s="12" customFormat="1" x14ac:dyDescent="0.2"/>
    <row r="952181" s="12" customFormat="1" x14ac:dyDescent="0.2"/>
    <row r="952182" s="12" customFormat="1" x14ac:dyDescent="0.2"/>
    <row r="952183" s="12" customFormat="1" x14ac:dyDescent="0.2"/>
    <row r="952184" s="12" customFormat="1" x14ac:dyDescent="0.2"/>
    <row r="952185" s="12" customFormat="1" x14ac:dyDescent="0.2"/>
    <row r="952186" s="12" customFormat="1" x14ac:dyDescent="0.2"/>
    <row r="952187" s="12" customFormat="1" x14ac:dyDescent="0.2"/>
    <row r="952188" s="12" customFormat="1" x14ac:dyDescent="0.2"/>
    <row r="952189" s="12" customFormat="1" x14ac:dyDescent="0.2"/>
    <row r="952190" s="12" customFormat="1" x14ac:dyDescent="0.2"/>
    <row r="952191" s="12" customFormat="1" x14ac:dyDescent="0.2"/>
    <row r="952192" s="12" customFormat="1" x14ac:dyDescent="0.2"/>
    <row r="952193" s="12" customFormat="1" x14ac:dyDescent="0.2"/>
    <row r="952194" s="12" customFormat="1" x14ac:dyDescent="0.2"/>
    <row r="952195" s="12" customFormat="1" x14ac:dyDescent="0.2"/>
    <row r="952196" s="12" customFormat="1" x14ac:dyDescent="0.2"/>
    <row r="952197" s="12" customFormat="1" x14ac:dyDescent="0.2"/>
    <row r="952198" s="12" customFormat="1" x14ac:dyDescent="0.2"/>
    <row r="952199" s="12" customFormat="1" x14ac:dyDescent="0.2"/>
    <row r="952200" s="12" customFormat="1" x14ac:dyDescent="0.2"/>
    <row r="952201" s="12" customFormat="1" x14ac:dyDescent="0.2"/>
    <row r="952202" s="12" customFormat="1" x14ac:dyDescent="0.2"/>
    <row r="952203" s="12" customFormat="1" x14ac:dyDescent="0.2"/>
    <row r="952204" s="12" customFormat="1" x14ac:dyDescent="0.2"/>
    <row r="952205" s="12" customFormat="1" x14ac:dyDescent="0.2"/>
    <row r="952206" s="12" customFormat="1" x14ac:dyDescent="0.2"/>
    <row r="952207" s="12" customFormat="1" x14ac:dyDescent="0.2"/>
    <row r="952208" s="12" customFormat="1" x14ac:dyDescent="0.2"/>
    <row r="952209" s="12" customFormat="1" x14ac:dyDescent="0.2"/>
    <row r="952210" s="12" customFormat="1" x14ac:dyDescent="0.2"/>
    <row r="952211" s="12" customFormat="1" x14ac:dyDescent="0.2"/>
    <row r="952212" s="12" customFormat="1" x14ac:dyDescent="0.2"/>
    <row r="952213" s="12" customFormat="1" x14ac:dyDescent="0.2"/>
    <row r="952214" s="12" customFormat="1" x14ac:dyDescent="0.2"/>
    <row r="952215" s="12" customFormat="1" x14ac:dyDescent="0.2"/>
    <row r="952216" s="12" customFormat="1" x14ac:dyDescent="0.2"/>
    <row r="952217" s="12" customFormat="1" x14ac:dyDescent="0.2"/>
    <row r="952218" s="12" customFormat="1" x14ac:dyDescent="0.2"/>
    <row r="952219" s="12" customFormat="1" x14ac:dyDescent="0.2"/>
    <row r="952220" s="12" customFormat="1" x14ac:dyDescent="0.2"/>
    <row r="952221" s="12" customFormat="1" x14ac:dyDescent="0.2"/>
    <row r="952222" s="12" customFormat="1" x14ac:dyDescent="0.2"/>
    <row r="952223" s="12" customFormat="1" x14ac:dyDescent="0.2"/>
    <row r="952224" s="12" customFormat="1" x14ac:dyDescent="0.2"/>
    <row r="952225" s="12" customFormat="1" x14ac:dyDescent="0.2"/>
    <row r="952226" s="12" customFormat="1" x14ac:dyDescent="0.2"/>
    <row r="952227" s="12" customFormat="1" x14ac:dyDescent="0.2"/>
    <row r="952228" s="12" customFormat="1" x14ac:dyDescent="0.2"/>
    <row r="952229" s="12" customFormat="1" x14ac:dyDescent="0.2"/>
    <row r="952230" s="12" customFormat="1" x14ac:dyDescent="0.2"/>
    <row r="952231" s="12" customFormat="1" x14ac:dyDescent="0.2"/>
    <row r="952232" s="12" customFormat="1" x14ac:dyDescent="0.2"/>
    <row r="952233" s="12" customFormat="1" x14ac:dyDescent="0.2"/>
    <row r="952234" s="12" customFormat="1" x14ac:dyDescent="0.2"/>
    <row r="952235" s="12" customFormat="1" x14ac:dyDescent="0.2"/>
    <row r="952236" s="12" customFormat="1" x14ac:dyDescent="0.2"/>
    <row r="952237" s="12" customFormat="1" x14ac:dyDescent="0.2"/>
    <row r="952238" s="12" customFormat="1" x14ac:dyDescent="0.2"/>
    <row r="952239" s="12" customFormat="1" x14ac:dyDescent="0.2"/>
    <row r="952240" s="12" customFormat="1" x14ac:dyDescent="0.2"/>
    <row r="952241" s="12" customFormat="1" x14ac:dyDescent="0.2"/>
    <row r="952242" s="12" customFormat="1" x14ac:dyDescent="0.2"/>
    <row r="952243" s="12" customFormat="1" x14ac:dyDescent="0.2"/>
    <row r="952244" s="12" customFormat="1" x14ac:dyDescent="0.2"/>
    <row r="952245" s="12" customFormat="1" x14ac:dyDescent="0.2"/>
    <row r="952246" s="12" customFormat="1" x14ac:dyDescent="0.2"/>
    <row r="952247" s="12" customFormat="1" x14ac:dyDescent="0.2"/>
    <row r="952248" s="12" customFormat="1" x14ac:dyDescent="0.2"/>
    <row r="952249" s="12" customFormat="1" x14ac:dyDescent="0.2"/>
    <row r="952250" s="12" customFormat="1" x14ac:dyDescent="0.2"/>
    <row r="952251" s="12" customFormat="1" x14ac:dyDescent="0.2"/>
    <row r="952252" s="12" customFormat="1" x14ac:dyDescent="0.2"/>
    <row r="952253" s="12" customFormat="1" x14ac:dyDescent="0.2"/>
    <row r="952254" s="12" customFormat="1" x14ac:dyDescent="0.2"/>
    <row r="952255" s="12" customFormat="1" x14ac:dyDescent="0.2"/>
    <row r="952256" s="12" customFormat="1" x14ac:dyDescent="0.2"/>
    <row r="952257" s="12" customFormat="1" x14ac:dyDescent="0.2"/>
    <row r="952258" s="12" customFormat="1" x14ac:dyDescent="0.2"/>
    <row r="952259" s="12" customFormat="1" x14ac:dyDescent="0.2"/>
    <row r="952260" s="12" customFormat="1" x14ac:dyDescent="0.2"/>
    <row r="952261" s="12" customFormat="1" x14ac:dyDescent="0.2"/>
    <row r="952262" s="12" customFormat="1" x14ac:dyDescent="0.2"/>
    <row r="952263" s="12" customFormat="1" x14ac:dyDescent="0.2"/>
    <row r="952264" s="12" customFormat="1" x14ac:dyDescent="0.2"/>
    <row r="952265" s="12" customFormat="1" x14ac:dyDescent="0.2"/>
    <row r="952266" s="12" customFormat="1" x14ac:dyDescent="0.2"/>
    <row r="952267" s="12" customFormat="1" x14ac:dyDescent="0.2"/>
    <row r="952268" s="12" customFormat="1" x14ac:dyDescent="0.2"/>
    <row r="952269" s="12" customFormat="1" x14ac:dyDescent="0.2"/>
    <row r="952270" s="12" customFormat="1" x14ac:dyDescent="0.2"/>
    <row r="952271" s="12" customFormat="1" x14ac:dyDescent="0.2"/>
    <row r="952272" s="12" customFormat="1" x14ac:dyDescent="0.2"/>
    <row r="952273" s="12" customFormat="1" x14ac:dyDescent="0.2"/>
    <row r="952274" s="12" customFormat="1" x14ac:dyDescent="0.2"/>
    <row r="952275" s="12" customFormat="1" x14ac:dyDescent="0.2"/>
    <row r="952276" s="12" customFormat="1" x14ac:dyDescent="0.2"/>
    <row r="952277" s="12" customFormat="1" x14ac:dyDescent="0.2"/>
    <row r="952278" s="12" customFormat="1" x14ac:dyDescent="0.2"/>
    <row r="952279" s="12" customFormat="1" x14ac:dyDescent="0.2"/>
    <row r="952280" s="12" customFormat="1" x14ac:dyDescent="0.2"/>
    <row r="952281" s="12" customFormat="1" x14ac:dyDescent="0.2"/>
    <row r="952282" s="12" customFormat="1" x14ac:dyDescent="0.2"/>
    <row r="952283" s="12" customFormat="1" x14ac:dyDescent="0.2"/>
    <row r="952284" s="12" customFormat="1" x14ac:dyDescent="0.2"/>
    <row r="952285" s="12" customFormat="1" x14ac:dyDescent="0.2"/>
    <row r="952286" s="12" customFormat="1" x14ac:dyDescent="0.2"/>
    <row r="952287" s="12" customFormat="1" x14ac:dyDescent="0.2"/>
    <row r="952288" s="12" customFormat="1" x14ac:dyDescent="0.2"/>
    <row r="952289" s="12" customFormat="1" x14ac:dyDescent="0.2"/>
    <row r="952290" s="12" customFormat="1" x14ac:dyDescent="0.2"/>
    <row r="952291" s="12" customFormat="1" x14ac:dyDescent="0.2"/>
    <row r="952292" s="12" customFormat="1" x14ac:dyDescent="0.2"/>
    <row r="952293" s="12" customFormat="1" x14ac:dyDescent="0.2"/>
    <row r="952294" s="12" customFormat="1" x14ac:dyDescent="0.2"/>
    <row r="952295" s="12" customFormat="1" x14ac:dyDescent="0.2"/>
    <row r="952296" s="12" customFormat="1" x14ac:dyDescent="0.2"/>
    <row r="952297" s="12" customFormat="1" x14ac:dyDescent="0.2"/>
    <row r="952298" s="12" customFormat="1" x14ac:dyDescent="0.2"/>
    <row r="952299" s="12" customFormat="1" x14ac:dyDescent="0.2"/>
    <row r="952300" s="12" customFormat="1" x14ac:dyDescent="0.2"/>
    <row r="952301" s="12" customFormat="1" x14ac:dyDescent="0.2"/>
    <row r="952302" s="12" customFormat="1" x14ac:dyDescent="0.2"/>
    <row r="952303" s="12" customFormat="1" x14ac:dyDescent="0.2"/>
    <row r="952304" s="12" customFormat="1" x14ac:dyDescent="0.2"/>
    <row r="952305" s="12" customFormat="1" x14ac:dyDescent="0.2"/>
    <row r="952306" s="12" customFormat="1" x14ac:dyDescent="0.2"/>
    <row r="952307" s="12" customFormat="1" x14ac:dyDescent="0.2"/>
    <row r="952308" s="12" customFormat="1" x14ac:dyDescent="0.2"/>
    <row r="952309" s="12" customFormat="1" x14ac:dyDescent="0.2"/>
    <row r="952310" s="12" customFormat="1" x14ac:dyDescent="0.2"/>
    <row r="952311" s="12" customFormat="1" x14ac:dyDescent="0.2"/>
    <row r="952312" s="12" customFormat="1" x14ac:dyDescent="0.2"/>
    <row r="952313" s="12" customFormat="1" x14ac:dyDescent="0.2"/>
    <row r="952314" s="12" customFormat="1" x14ac:dyDescent="0.2"/>
    <row r="952315" s="12" customFormat="1" x14ac:dyDescent="0.2"/>
    <row r="952316" s="12" customFormat="1" x14ac:dyDescent="0.2"/>
    <row r="952317" s="12" customFormat="1" x14ac:dyDescent="0.2"/>
    <row r="952318" s="12" customFormat="1" x14ac:dyDescent="0.2"/>
    <row r="952319" s="12" customFormat="1" x14ac:dyDescent="0.2"/>
    <row r="952320" s="12" customFormat="1" x14ac:dyDescent="0.2"/>
    <row r="952321" s="12" customFormat="1" x14ac:dyDescent="0.2"/>
    <row r="952322" s="12" customFormat="1" x14ac:dyDescent="0.2"/>
    <row r="952323" s="12" customFormat="1" x14ac:dyDescent="0.2"/>
    <row r="952324" s="12" customFormat="1" x14ac:dyDescent="0.2"/>
    <row r="952325" s="12" customFormat="1" x14ac:dyDescent="0.2"/>
    <row r="952326" s="12" customFormat="1" x14ac:dyDescent="0.2"/>
    <row r="952327" s="12" customFormat="1" x14ac:dyDescent="0.2"/>
    <row r="952328" s="12" customFormat="1" x14ac:dyDescent="0.2"/>
    <row r="952329" s="12" customFormat="1" x14ac:dyDescent="0.2"/>
    <row r="952330" s="12" customFormat="1" x14ac:dyDescent="0.2"/>
    <row r="952331" s="12" customFormat="1" x14ac:dyDescent="0.2"/>
    <row r="952332" s="12" customFormat="1" x14ac:dyDescent="0.2"/>
    <row r="952333" s="12" customFormat="1" x14ac:dyDescent="0.2"/>
    <row r="952334" s="12" customFormat="1" x14ac:dyDescent="0.2"/>
    <row r="952335" s="12" customFormat="1" x14ac:dyDescent="0.2"/>
    <row r="952336" s="12" customFormat="1" x14ac:dyDescent="0.2"/>
    <row r="952337" s="12" customFormat="1" x14ac:dyDescent="0.2"/>
    <row r="952338" s="12" customFormat="1" x14ac:dyDescent="0.2"/>
    <row r="952339" s="12" customFormat="1" x14ac:dyDescent="0.2"/>
    <row r="952340" s="12" customFormat="1" x14ac:dyDescent="0.2"/>
    <row r="952341" s="12" customFormat="1" x14ac:dyDescent="0.2"/>
    <row r="952342" s="12" customFormat="1" x14ac:dyDescent="0.2"/>
    <row r="952343" s="12" customFormat="1" x14ac:dyDescent="0.2"/>
    <row r="952344" s="12" customFormat="1" x14ac:dyDescent="0.2"/>
    <row r="952345" s="12" customFormat="1" x14ac:dyDescent="0.2"/>
    <row r="952346" s="12" customFormat="1" x14ac:dyDescent="0.2"/>
    <row r="952347" s="12" customFormat="1" x14ac:dyDescent="0.2"/>
    <row r="952348" s="12" customFormat="1" x14ac:dyDescent="0.2"/>
    <row r="952349" s="12" customFormat="1" x14ac:dyDescent="0.2"/>
    <row r="952350" s="12" customFormat="1" x14ac:dyDescent="0.2"/>
    <row r="952351" s="12" customFormat="1" x14ac:dyDescent="0.2"/>
    <row r="952352" s="12" customFormat="1" x14ac:dyDescent="0.2"/>
    <row r="952353" s="12" customFormat="1" x14ac:dyDescent="0.2"/>
    <row r="952354" s="12" customFormat="1" x14ac:dyDescent="0.2"/>
    <row r="952355" s="12" customFormat="1" x14ac:dyDescent="0.2"/>
    <row r="952356" s="12" customFormat="1" x14ac:dyDescent="0.2"/>
    <row r="952357" s="12" customFormat="1" x14ac:dyDescent="0.2"/>
    <row r="952358" s="12" customFormat="1" x14ac:dyDescent="0.2"/>
    <row r="952359" s="12" customFormat="1" x14ac:dyDescent="0.2"/>
    <row r="952360" s="12" customFormat="1" x14ac:dyDescent="0.2"/>
    <row r="952361" s="12" customFormat="1" x14ac:dyDescent="0.2"/>
    <row r="952362" s="12" customFormat="1" x14ac:dyDescent="0.2"/>
    <row r="952363" s="12" customFormat="1" x14ac:dyDescent="0.2"/>
    <row r="952364" s="12" customFormat="1" x14ac:dyDescent="0.2"/>
    <row r="952365" s="12" customFormat="1" x14ac:dyDescent="0.2"/>
    <row r="952366" s="12" customFormat="1" x14ac:dyDescent="0.2"/>
    <row r="952367" s="12" customFormat="1" x14ac:dyDescent="0.2"/>
    <row r="952368" s="12" customFormat="1" x14ac:dyDescent="0.2"/>
    <row r="952369" s="12" customFormat="1" x14ac:dyDescent="0.2"/>
    <row r="952370" s="12" customFormat="1" x14ac:dyDescent="0.2"/>
    <row r="952371" s="12" customFormat="1" x14ac:dyDescent="0.2"/>
    <row r="952372" s="12" customFormat="1" x14ac:dyDescent="0.2"/>
    <row r="952373" s="12" customFormat="1" x14ac:dyDescent="0.2"/>
    <row r="952374" s="12" customFormat="1" x14ac:dyDescent="0.2"/>
    <row r="952375" s="12" customFormat="1" x14ac:dyDescent="0.2"/>
    <row r="952376" s="12" customFormat="1" x14ac:dyDescent="0.2"/>
    <row r="952377" s="12" customFormat="1" x14ac:dyDescent="0.2"/>
    <row r="952378" s="12" customFormat="1" x14ac:dyDescent="0.2"/>
    <row r="952379" s="12" customFormat="1" x14ac:dyDescent="0.2"/>
    <row r="952380" s="12" customFormat="1" x14ac:dyDescent="0.2"/>
    <row r="952381" s="12" customFormat="1" x14ac:dyDescent="0.2"/>
    <row r="952382" s="12" customFormat="1" x14ac:dyDescent="0.2"/>
    <row r="952383" s="12" customFormat="1" x14ac:dyDescent="0.2"/>
    <row r="952384" s="12" customFormat="1" x14ac:dyDescent="0.2"/>
    <row r="952385" s="12" customFormat="1" x14ac:dyDescent="0.2"/>
    <row r="952386" s="12" customFormat="1" x14ac:dyDescent="0.2"/>
    <row r="952387" s="12" customFormat="1" x14ac:dyDescent="0.2"/>
    <row r="952388" s="12" customFormat="1" x14ac:dyDescent="0.2"/>
    <row r="952389" s="12" customFormat="1" x14ac:dyDescent="0.2"/>
    <row r="952390" s="12" customFormat="1" x14ac:dyDescent="0.2"/>
    <row r="952391" s="12" customFormat="1" x14ac:dyDescent="0.2"/>
    <row r="952392" s="12" customFormat="1" x14ac:dyDescent="0.2"/>
    <row r="952393" s="12" customFormat="1" x14ac:dyDescent="0.2"/>
    <row r="952394" s="12" customFormat="1" x14ac:dyDescent="0.2"/>
    <row r="952395" s="12" customFormat="1" x14ac:dyDescent="0.2"/>
    <row r="952396" s="12" customFormat="1" x14ac:dyDescent="0.2"/>
    <row r="952397" s="12" customFormat="1" x14ac:dyDescent="0.2"/>
    <row r="952398" s="12" customFormat="1" x14ac:dyDescent="0.2"/>
    <row r="952399" s="12" customFormat="1" x14ac:dyDescent="0.2"/>
    <row r="952400" s="12" customFormat="1" x14ac:dyDescent="0.2"/>
    <row r="952401" s="12" customFormat="1" x14ac:dyDescent="0.2"/>
    <row r="952402" s="12" customFormat="1" x14ac:dyDescent="0.2"/>
    <row r="952403" s="12" customFormat="1" x14ac:dyDescent="0.2"/>
    <row r="952404" s="12" customFormat="1" x14ac:dyDescent="0.2"/>
    <row r="952405" s="12" customFormat="1" x14ac:dyDescent="0.2"/>
    <row r="952406" s="12" customFormat="1" x14ac:dyDescent="0.2"/>
    <row r="952407" s="12" customFormat="1" x14ac:dyDescent="0.2"/>
    <row r="952408" s="12" customFormat="1" x14ac:dyDescent="0.2"/>
    <row r="952409" s="12" customFormat="1" x14ac:dyDescent="0.2"/>
    <row r="952410" s="12" customFormat="1" x14ac:dyDescent="0.2"/>
    <row r="952411" s="12" customFormat="1" x14ac:dyDescent="0.2"/>
    <row r="952412" s="12" customFormat="1" x14ac:dyDescent="0.2"/>
    <row r="952413" s="12" customFormat="1" x14ac:dyDescent="0.2"/>
    <row r="952414" s="12" customFormat="1" x14ac:dyDescent="0.2"/>
    <row r="952415" s="12" customFormat="1" x14ac:dyDescent="0.2"/>
    <row r="952416" s="12" customFormat="1" x14ac:dyDescent="0.2"/>
    <row r="952417" s="12" customFormat="1" x14ac:dyDescent="0.2"/>
    <row r="952418" s="12" customFormat="1" x14ac:dyDescent="0.2"/>
    <row r="952419" s="12" customFormat="1" x14ac:dyDescent="0.2"/>
    <row r="952420" s="12" customFormat="1" x14ac:dyDescent="0.2"/>
    <row r="952421" s="12" customFormat="1" x14ac:dyDescent="0.2"/>
    <row r="952422" s="12" customFormat="1" x14ac:dyDescent="0.2"/>
    <row r="952423" s="12" customFormat="1" x14ac:dyDescent="0.2"/>
    <row r="952424" s="12" customFormat="1" x14ac:dyDescent="0.2"/>
    <row r="952425" s="12" customFormat="1" x14ac:dyDescent="0.2"/>
    <row r="952426" s="12" customFormat="1" x14ac:dyDescent="0.2"/>
    <row r="952427" s="12" customFormat="1" x14ac:dyDescent="0.2"/>
    <row r="952428" s="12" customFormat="1" x14ac:dyDescent="0.2"/>
    <row r="952429" s="12" customFormat="1" x14ac:dyDescent="0.2"/>
    <row r="952430" s="12" customFormat="1" x14ac:dyDescent="0.2"/>
    <row r="952431" s="12" customFormat="1" x14ac:dyDescent="0.2"/>
    <row r="952432" s="12" customFormat="1" x14ac:dyDescent="0.2"/>
    <row r="952433" s="12" customFormat="1" x14ac:dyDescent="0.2"/>
    <row r="952434" s="12" customFormat="1" x14ac:dyDescent="0.2"/>
    <row r="952435" s="12" customFormat="1" x14ac:dyDescent="0.2"/>
    <row r="952436" s="12" customFormat="1" x14ac:dyDescent="0.2"/>
    <row r="952437" s="12" customFormat="1" x14ac:dyDescent="0.2"/>
    <row r="952438" s="12" customFormat="1" x14ac:dyDescent="0.2"/>
    <row r="952439" s="12" customFormat="1" x14ac:dyDescent="0.2"/>
    <row r="952440" s="12" customFormat="1" x14ac:dyDescent="0.2"/>
    <row r="952441" s="12" customFormat="1" x14ac:dyDescent="0.2"/>
    <row r="952442" s="12" customFormat="1" x14ac:dyDescent="0.2"/>
    <row r="952443" s="12" customFormat="1" x14ac:dyDescent="0.2"/>
    <row r="952444" s="12" customFormat="1" x14ac:dyDescent="0.2"/>
    <row r="952445" s="12" customFormat="1" x14ac:dyDescent="0.2"/>
    <row r="952446" s="12" customFormat="1" x14ac:dyDescent="0.2"/>
    <row r="952447" s="12" customFormat="1" x14ac:dyDescent="0.2"/>
    <row r="952448" s="12" customFormat="1" x14ac:dyDescent="0.2"/>
    <row r="952449" s="12" customFormat="1" x14ac:dyDescent="0.2"/>
    <row r="952450" s="12" customFormat="1" x14ac:dyDescent="0.2"/>
    <row r="952451" s="12" customFormat="1" x14ac:dyDescent="0.2"/>
    <row r="952452" s="12" customFormat="1" x14ac:dyDescent="0.2"/>
    <row r="952453" s="12" customFormat="1" x14ac:dyDescent="0.2"/>
    <row r="952454" s="12" customFormat="1" x14ac:dyDescent="0.2"/>
    <row r="952455" s="12" customFormat="1" x14ac:dyDescent="0.2"/>
    <row r="952456" s="12" customFormat="1" x14ac:dyDescent="0.2"/>
    <row r="952457" s="12" customFormat="1" x14ac:dyDescent="0.2"/>
    <row r="952458" s="12" customFormat="1" x14ac:dyDescent="0.2"/>
    <row r="952459" s="12" customFormat="1" x14ac:dyDescent="0.2"/>
    <row r="952460" s="12" customFormat="1" x14ac:dyDescent="0.2"/>
    <row r="952461" s="12" customFormat="1" x14ac:dyDescent="0.2"/>
    <row r="952462" s="12" customFormat="1" x14ac:dyDescent="0.2"/>
    <row r="952463" s="12" customFormat="1" x14ac:dyDescent="0.2"/>
    <row r="952464" s="12" customFormat="1" x14ac:dyDescent="0.2"/>
    <row r="952465" s="12" customFormat="1" x14ac:dyDescent="0.2"/>
    <row r="952466" s="12" customFormat="1" x14ac:dyDescent="0.2"/>
    <row r="952467" s="12" customFormat="1" x14ac:dyDescent="0.2"/>
    <row r="952468" s="12" customFormat="1" x14ac:dyDescent="0.2"/>
    <row r="952469" s="12" customFormat="1" x14ac:dyDescent="0.2"/>
    <row r="952470" s="12" customFormat="1" x14ac:dyDescent="0.2"/>
    <row r="952471" s="12" customFormat="1" x14ac:dyDescent="0.2"/>
    <row r="952472" s="12" customFormat="1" x14ac:dyDescent="0.2"/>
    <row r="952473" s="12" customFormat="1" x14ac:dyDescent="0.2"/>
    <row r="952474" s="12" customFormat="1" x14ac:dyDescent="0.2"/>
    <row r="952475" s="12" customFormat="1" x14ac:dyDescent="0.2"/>
    <row r="952476" s="12" customFormat="1" x14ac:dyDescent="0.2"/>
    <row r="952477" s="12" customFormat="1" x14ac:dyDescent="0.2"/>
    <row r="952478" s="12" customFormat="1" x14ac:dyDescent="0.2"/>
    <row r="952479" s="12" customFormat="1" x14ac:dyDescent="0.2"/>
    <row r="952480" s="12" customFormat="1" x14ac:dyDescent="0.2"/>
    <row r="952481" s="12" customFormat="1" x14ac:dyDescent="0.2"/>
    <row r="952482" s="12" customFormat="1" x14ac:dyDescent="0.2"/>
    <row r="952483" s="12" customFormat="1" x14ac:dyDescent="0.2"/>
    <row r="952484" s="12" customFormat="1" x14ac:dyDescent="0.2"/>
    <row r="952485" s="12" customFormat="1" x14ac:dyDescent="0.2"/>
    <row r="952486" s="12" customFormat="1" x14ac:dyDescent="0.2"/>
    <row r="952487" s="12" customFormat="1" x14ac:dyDescent="0.2"/>
    <row r="952488" s="12" customFormat="1" x14ac:dyDescent="0.2"/>
    <row r="952489" s="12" customFormat="1" x14ac:dyDescent="0.2"/>
    <row r="952490" s="12" customFormat="1" x14ac:dyDescent="0.2"/>
    <row r="952491" s="12" customFormat="1" x14ac:dyDescent="0.2"/>
    <row r="952492" s="12" customFormat="1" x14ac:dyDescent="0.2"/>
    <row r="952493" s="12" customFormat="1" x14ac:dyDescent="0.2"/>
    <row r="952494" s="12" customFormat="1" x14ac:dyDescent="0.2"/>
    <row r="952495" s="12" customFormat="1" x14ac:dyDescent="0.2"/>
    <row r="952496" s="12" customFormat="1" x14ac:dyDescent="0.2"/>
    <row r="952497" s="12" customFormat="1" x14ac:dyDescent="0.2"/>
    <row r="952498" s="12" customFormat="1" x14ac:dyDescent="0.2"/>
    <row r="952499" s="12" customFormat="1" x14ac:dyDescent="0.2"/>
    <row r="952500" s="12" customFormat="1" x14ac:dyDescent="0.2"/>
    <row r="952501" s="12" customFormat="1" x14ac:dyDescent="0.2"/>
    <row r="952502" s="12" customFormat="1" x14ac:dyDescent="0.2"/>
    <row r="952503" s="12" customFormat="1" x14ac:dyDescent="0.2"/>
    <row r="952504" s="12" customFormat="1" x14ac:dyDescent="0.2"/>
    <row r="952505" s="12" customFormat="1" x14ac:dyDescent="0.2"/>
    <row r="952506" s="12" customFormat="1" x14ac:dyDescent="0.2"/>
    <row r="952507" s="12" customFormat="1" x14ac:dyDescent="0.2"/>
    <row r="952508" s="12" customFormat="1" x14ac:dyDescent="0.2"/>
    <row r="952509" s="12" customFormat="1" x14ac:dyDescent="0.2"/>
    <row r="952510" s="12" customFormat="1" x14ac:dyDescent="0.2"/>
    <row r="952511" s="12" customFormat="1" x14ac:dyDescent="0.2"/>
    <row r="952512" s="12" customFormat="1" x14ac:dyDescent="0.2"/>
    <row r="952513" s="12" customFormat="1" x14ac:dyDescent="0.2"/>
    <row r="952514" s="12" customFormat="1" x14ac:dyDescent="0.2"/>
    <row r="952515" s="12" customFormat="1" x14ac:dyDescent="0.2"/>
    <row r="952516" s="12" customFormat="1" x14ac:dyDescent="0.2"/>
    <row r="952517" s="12" customFormat="1" x14ac:dyDescent="0.2"/>
    <row r="952518" s="12" customFormat="1" x14ac:dyDescent="0.2"/>
    <row r="952519" s="12" customFormat="1" x14ac:dyDescent="0.2"/>
    <row r="952520" s="12" customFormat="1" x14ac:dyDescent="0.2"/>
    <row r="952521" s="12" customFormat="1" x14ac:dyDescent="0.2"/>
    <row r="952522" s="12" customFormat="1" x14ac:dyDescent="0.2"/>
    <row r="952523" s="12" customFormat="1" x14ac:dyDescent="0.2"/>
    <row r="952524" s="12" customFormat="1" x14ac:dyDescent="0.2"/>
    <row r="952525" s="12" customFormat="1" x14ac:dyDescent="0.2"/>
    <row r="952526" s="12" customFormat="1" x14ac:dyDescent="0.2"/>
    <row r="952527" s="12" customFormat="1" x14ac:dyDescent="0.2"/>
    <row r="952528" s="12" customFormat="1" x14ac:dyDescent="0.2"/>
    <row r="952529" s="12" customFormat="1" x14ac:dyDescent="0.2"/>
    <row r="952530" s="12" customFormat="1" x14ac:dyDescent="0.2"/>
    <row r="952531" s="12" customFormat="1" x14ac:dyDescent="0.2"/>
    <row r="952532" s="12" customFormat="1" x14ac:dyDescent="0.2"/>
    <row r="952533" s="12" customFormat="1" x14ac:dyDescent="0.2"/>
    <row r="952534" s="12" customFormat="1" x14ac:dyDescent="0.2"/>
    <row r="952535" s="12" customFormat="1" x14ac:dyDescent="0.2"/>
    <row r="952536" s="12" customFormat="1" x14ac:dyDescent="0.2"/>
    <row r="952537" s="12" customFormat="1" x14ac:dyDescent="0.2"/>
    <row r="952538" s="12" customFormat="1" x14ac:dyDescent="0.2"/>
    <row r="952539" s="12" customFormat="1" x14ac:dyDescent="0.2"/>
    <row r="952540" s="12" customFormat="1" x14ac:dyDescent="0.2"/>
    <row r="952541" s="12" customFormat="1" x14ac:dyDescent="0.2"/>
    <row r="952542" s="12" customFormat="1" x14ac:dyDescent="0.2"/>
    <row r="952543" s="12" customFormat="1" x14ac:dyDescent="0.2"/>
    <row r="952544" s="12" customFormat="1" x14ac:dyDescent="0.2"/>
    <row r="952545" s="12" customFormat="1" x14ac:dyDescent="0.2"/>
    <row r="952546" s="12" customFormat="1" x14ac:dyDescent="0.2"/>
    <row r="952547" s="12" customFormat="1" x14ac:dyDescent="0.2"/>
    <row r="952548" s="12" customFormat="1" x14ac:dyDescent="0.2"/>
    <row r="952549" s="12" customFormat="1" x14ac:dyDescent="0.2"/>
    <row r="952550" s="12" customFormat="1" x14ac:dyDescent="0.2"/>
    <row r="952551" s="12" customFormat="1" x14ac:dyDescent="0.2"/>
    <row r="952552" s="12" customFormat="1" x14ac:dyDescent="0.2"/>
    <row r="952553" s="12" customFormat="1" x14ac:dyDescent="0.2"/>
    <row r="952554" s="12" customFormat="1" x14ac:dyDescent="0.2"/>
    <row r="952555" s="12" customFormat="1" x14ac:dyDescent="0.2"/>
    <row r="952556" s="12" customFormat="1" x14ac:dyDescent="0.2"/>
    <row r="952557" s="12" customFormat="1" x14ac:dyDescent="0.2"/>
    <row r="952558" s="12" customFormat="1" x14ac:dyDescent="0.2"/>
    <row r="952559" s="12" customFormat="1" x14ac:dyDescent="0.2"/>
    <row r="952560" s="12" customFormat="1" x14ac:dyDescent="0.2"/>
    <row r="952561" s="12" customFormat="1" x14ac:dyDescent="0.2"/>
    <row r="952562" s="12" customFormat="1" x14ac:dyDescent="0.2"/>
    <row r="952563" s="12" customFormat="1" x14ac:dyDescent="0.2"/>
    <row r="952564" s="12" customFormat="1" x14ac:dyDescent="0.2"/>
    <row r="952565" s="12" customFormat="1" x14ac:dyDescent="0.2"/>
    <row r="952566" s="12" customFormat="1" x14ac:dyDescent="0.2"/>
    <row r="952567" s="12" customFormat="1" x14ac:dyDescent="0.2"/>
    <row r="952568" s="12" customFormat="1" x14ac:dyDescent="0.2"/>
    <row r="952569" s="12" customFormat="1" x14ac:dyDescent="0.2"/>
    <row r="952570" s="12" customFormat="1" x14ac:dyDescent="0.2"/>
    <row r="952571" s="12" customFormat="1" x14ac:dyDescent="0.2"/>
    <row r="952572" s="12" customFormat="1" x14ac:dyDescent="0.2"/>
    <row r="952573" s="12" customFormat="1" x14ac:dyDescent="0.2"/>
    <row r="952574" s="12" customFormat="1" x14ac:dyDescent="0.2"/>
    <row r="952575" s="12" customFormat="1" x14ac:dyDescent="0.2"/>
    <row r="952576" s="12" customFormat="1" x14ac:dyDescent="0.2"/>
    <row r="952577" s="12" customFormat="1" x14ac:dyDescent="0.2"/>
    <row r="952578" s="12" customFormat="1" x14ac:dyDescent="0.2"/>
    <row r="952579" s="12" customFormat="1" x14ac:dyDescent="0.2"/>
    <row r="952580" s="12" customFormat="1" x14ac:dyDescent="0.2"/>
    <row r="952581" s="12" customFormat="1" x14ac:dyDescent="0.2"/>
    <row r="952582" s="12" customFormat="1" x14ac:dyDescent="0.2"/>
    <row r="952583" s="12" customFormat="1" x14ac:dyDescent="0.2"/>
    <row r="952584" s="12" customFormat="1" x14ac:dyDescent="0.2"/>
    <row r="952585" s="12" customFormat="1" x14ac:dyDescent="0.2"/>
    <row r="952586" s="12" customFormat="1" x14ac:dyDescent="0.2"/>
    <row r="952587" s="12" customFormat="1" x14ac:dyDescent="0.2"/>
    <row r="952588" s="12" customFormat="1" x14ac:dyDescent="0.2"/>
    <row r="952589" s="12" customFormat="1" x14ac:dyDescent="0.2"/>
    <row r="952590" s="12" customFormat="1" x14ac:dyDescent="0.2"/>
    <row r="952591" s="12" customFormat="1" x14ac:dyDescent="0.2"/>
    <row r="952592" s="12" customFormat="1" x14ac:dyDescent="0.2"/>
    <row r="952593" s="12" customFormat="1" x14ac:dyDescent="0.2"/>
    <row r="952594" s="12" customFormat="1" x14ac:dyDescent="0.2"/>
    <row r="952595" s="12" customFormat="1" x14ac:dyDescent="0.2"/>
    <row r="952596" s="12" customFormat="1" x14ac:dyDescent="0.2"/>
    <row r="952597" s="12" customFormat="1" x14ac:dyDescent="0.2"/>
    <row r="952598" s="12" customFormat="1" x14ac:dyDescent="0.2"/>
    <row r="952599" s="12" customFormat="1" x14ac:dyDescent="0.2"/>
    <row r="952600" s="12" customFormat="1" x14ac:dyDescent="0.2"/>
    <row r="952601" s="12" customFormat="1" x14ac:dyDescent="0.2"/>
    <row r="952602" s="12" customFormat="1" x14ac:dyDescent="0.2"/>
    <row r="952603" s="12" customFormat="1" x14ac:dyDescent="0.2"/>
    <row r="952604" s="12" customFormat="1" x14ac:dyDescent="0.2"/>
    <row r="952605" s="12" customFormat="1" x14ac:dyDescent="0.2"/>
    <row r="952606" s="12" customFormat="1" x14ac:dyDescent="0.2"/>
    <row r="952607" s="12" customFormat="1" x14ac:dyDescent="0.2"/>
    <row r="952608" s="12" customFormat="1" x14ac:dyDescent="0.2"/>
    <row r="952609" s="12" customFormat="1" x14ac:dyDescent="0.2"/>
    <row r="952610" s="12" customFormat="1" x14ac:dyDescent="0.2"/>
    <row r="952611" s="12" customFormat="1" x14ac:dyDescent="0.2"/>
    <row r="952612" s="12" customFormat="1" x14ac:dyDescent="0.2"/>
    <row r="952613" s="12" customFormat="1" x14ac:dyDescent="0.2"/>
    <row r="952614" s="12" customFormat="1" x14ac:dyDescent="0.2"/>
    <row r="952615" s="12" customFormat="1" x14ac:dyDescent="0.2"/>
    <row r="952616" s="12" customFormat="1" x14ac:dyDescent="0.2"/>
    <row r="952617" s="12" customFormat="1" x14ac:dyDescent="0.2"/>
    <row r="952618" s="12" customFormat="1" x14ac:dyDescent="0.2"/>
    <row r="952619" s="12" customFormat="1" x14ac:dyDescent="0.2"/>
    <row r="952620" s="12" customFormat="1" x14ac:dyDescent="0.2"/>
    <row r="952621" s="12" customFormat="1" x14ac:dyDescent="0.2"/>
    <row r="952622" s="12" customFormat="1" x14ac:dyDescent="0.2"/>
    <row r="952623" s="12" customFormat="1" x14ac:dyDescent="0.2"/>
    <row r="952624" s="12" customFormat="1" x14ac:dyDescent="0.2"/>
    <row r="952625" s="12" customFormat="1" x14ac:dyDescent="0.2"/>
    <row r="952626" s="12" customFormat="1" x14ac:dyDescent="0.2"/>
    <row r="952627" s="12" customFormat="1" x14ac:dyDescent="0.2"/>
    <row r="952628" s="12" customFormat="1" x14ac:dyDescent="0.2"/>
    <row r="952629" s="12" customFormat="1" x14ac:dyDescent="0.2"/>
    <row r="952630" s="12" customFormat="1" x14ac:dyDescent="0.2"/>
    <row r="952631" s="12" customFormat="1" x14ac:dyDescent="0.2"/>
    <row r="952632" s="12" customFormat="1" x14ac:dyDescent="0.2"/>
    <row r="952633" s="12" customFormat="1" x14ac:dyDescent="0.2"/>
    <row r="952634" s="12" customFormat="1" x14ac:dyDescent="0.2"/>
    <row r="952635" s="12" customFormat="1" x14ac:dyDescent="0.2"/>
    <row r="952636" s="12" customFormat="1" x14ac:dyDescent="0.2"/>
    <row r="952637" s="12" customFormat="1" x14ac:dyDescent="0.2"/>
    <row r="952638" s="12" customFormat="1" x14ac:dyDescent="0.2"/>
    <row r="952639" s="12" customFormat="1" x14ac:dyDescent="0.2"/>
    <row r="952640" s="12" customFormat="1" x14ac:dyDescent="0.2"/>
    <row r="952641" s="12" customFormat="1" x14ac:dyDescent="0.2"/>
    <row r="952642" s="12" customFormat="1" x14ac:dyDescent="0.2"/>
    <row r="952643" s="12" customFormat="1" x14ac:dyDescent="0.2"/>
    <row r="952644" s="12" customFormat="1" x14ac:dyDescent="0.2"/>
    <row r="952645" s="12" customFormat="1" x14ac:dyDescent="0.2"/>
    <row r="952646" s="12" customFormat="1" x14ac:dyDescent="0.2"/>
    <row r="952647" s="12" customFormat="1" x14ac:dyDescent="0.2"/>
    <row r="952648" s="12" customFormat="1" x14ac:dyDescent="0.2"/>
    <row r="952649" s="12" customFormat="1" x14ac:dyDescent="0.2"/>
    <row r="952650" s="12" customFormat="1" x14ac:dyDescent="0.2"/>
    <row r="952651" s="12" customFormat="1" x14ac:dyDescent="0.2"/>
    <row r="952652" s="12" customFormat="1" x14ac:dyDescent="0.2"/>
    <row r="952653" s="12" customFormat="1" x14ac:dyDescent="0.2"/>
    <row r="952654" s="12" customFormat="1" x14ac:dyDescent="0.2"/>
    <row r="952655" s="12" customFormat="1" x14ac:dyDescent="0.2"/>
    <row r="952656" s="12" customFormat="1" x14ac:dyDescent="0.2"/>
    <row r="952657" s="12" customFormat="1" x14ac:dyDescent="0.2"/>
    <row r="952658" s="12" customFormat="1" x14ac:dyDescent="0.2"/>
    <row r="952659" s="12" customFormat="1" x14ac:dyDescent="0.2"/>
    <row r="952660" s="12" customFormat="1" x14ac:dyDescent="0.2"/>
    <row r="952661" s="12" customFormat="1" x14ac:dyDescent="0.2"/>
    <row r="952662" s="12" customFormat="1" x14ac:dyDescent="0.2"/>
    <row r="952663" s="12" customFormat="1" x14ac:dyDescent="0.2"/>
    <row r="952664" s="12" customFormat="1" x14ac:dyDescent="0.2"/>
    <row r="952665" s="12" customFormat="1" x14ac:dyDescent="0.2"/>
    <row r="952666" s="12" customFormat="1" x14ac:dyDescent="0.2"/>
    <row r="952667" s="12" customFormat="1" x14ac:dyDescent="0.2"/>
    <row r="952668" s="12" customFormat="1" x14ac:dyDescent="0.2"/>
    <row r="952669" s="12" customFormat="1" x14ac:dyDescent="0.2"/>
    <row r="952670" s="12" customFormat="1" x14ac:dyDescent="0.2"/>
    <row r="952671" s="12" customFormat="1" x14ac:dyDescent="0.2"/>
    <row r="952672" s="12" customFormat="1" x14ac:dyDescent="0.2"/>
    <row r="952673" s="12" customFormat="1" x14ac:dyDescent="0.2"/>
    <row r="952674" s="12" customFormat="1" x14ac:dyDescent="0.2"/>
    <row r="952675" s="12" customFormat="1" x14ac:dyDescent="0.2"/>
    <row r="952676" s="12" customFormat="1" x14ac:dyDescent="0.2"/>
    <row r="952677" s="12" customFormat="1" x14ac:dyDescent="0.2"/>
    <row r="952678" s="12" customFormat="1" x14ac:dyDescent="0.2"/>
    <row r="952679" s="12" customFormat="1" x14ac:dyDescent="0.2"/>
    <row r="952680" s="12" customFormat="1" x14ac:dyDescent="0.2"/>
    <row r="952681" s="12" customFormat="1" x14ac:dyDescent="0.2"/>
    <row r="952682" s="12" customFormat="1" x14ac:dyDescent="0.2"/>
    <row r="952683" s="12" customFormat="1" x14ac:dyDescent="0.2"/>
    <row r="952684" s="12" customFormat="1" x14ac:dyDescent="0.2"/>
    <row r="952685" s="12" customFormat="1" x14ac:dyDescent="0.2"/>
    <row r="952686" s="12" customFormat="1" x14ac:dyDescent="0.2"/>
    <row r="952687" s="12" customFormat="1" x14ac:dyDescent="0.2"/>
    <row r="952688" s="12" customFormat="1" x14ac:dyDescent="0.2"/>
    <row r="952689" s="12" customFormat="1" x14ac:dyDescent="0.2"/>
    <row r="952690" s="12" customFormat="1" x14ac:dyDescent="0.2"/>
    <row r="952691" s="12" customFormat="1" x14ac:dyDescent="0.2"/>
    <row r="952692" s="12" customFormat="1" x14ac:dyDescent="0.2"/>
    <row r="952693" s="12" customFormat="1" x14ac:dyDescent="0.2"/>
    <row r="952694" s="12" customFormat="1" x14ac:dyDescent="0.2"/>
    <row r="952695" s="12" customFormat="1" x14ac:dyDescent="0.2"/>
    <row r="952696" s="12" customFormat="1" x14ac:dyDescent="0.2"/>
    <row r="952697" s="12" customFormat="1" x14ac:dyDescent="0.2"/>
    <row r="952698" s="12" customFormat="1" x14ac:dyDescent="0.2"/>
    <row r="952699" s="12" customFormat="1" x14ac:dyDescent="0.2"/>
    <row r="952700" s="12" customFormat="1" x14ac:dyDescent="0.2"/>
    <row r="952701" s="12" customFormat="1" x14ac:dyDescent="0.2"/>
    <row r="952702" s="12" customFormat="1" x14ac:dyDescent="0.2"/>
    <row r="952703" s="12" customFormat="1" x14ac:dyDescent="0.2"/>
    <row r="952704" s="12" customFormat="1" x14ac:dyDescent="0.2"/>
    <row r="952705" s="12" customFormat="1" x14ac:dyDescent="0.2"/>
    <row r="952706" s="12" customFormat="1" x14ac:dyDescent="0.2"/>
    <row r="952707" s="12" customFormat="1" x14ac:dyDescent="0.2"/>
    <row r="952708" s="12" customFormat="1" x14ac:dyDescent="0.2"/>
    <row r="952709" s="12" customFormat="1" x14ac:dyDescent="0.2"/>
    <row r="952710" s="12" customFormat="1" x14ac:dyDescent="0.2"/>
    <row r="952711" s="12" customFormat="1" x14ac:dyDescent="0.2"/>
    <row r="952712" s="12" customFormat="1" x14ac:dyDescent="0.2"/>
    <row r="952713" s="12" customFormat="1" x14ac:dyDescent="0.2"/>
    <row r="952714" s="12" customFormat="1" x14ac:dyDescent="0.2"/>
    <row r="952715" s="12" customFormat="1" x14ac:dyDescent="0.2"/>
    <row r="952716" s="12" customFormat="1" x14ac:dyDescent="0.2"/>
    <row r="952717" s="12" customFormat="1" x14ac:dyDescent="0.2"/>
    <row r="952718" s="12" customFormat="1" x14ac:dyDescent="0.2"/>
    <row r="952719" s="12" customFormat="1" x14ac:dyDescent="0.2"/>
    <row r="952720" s="12" customFormat="1" x14ac:dyDescent="0.2"/>
    <row r="952721" s="12" customFormat="1" x14ac:dyDescent="0.2"/>
    <row r="952722" s="12" customFormat="1" x14ac:dyDescent="0.2"/>
    <row r="952723" s="12" customFormat="1" x14ac:dyDescent="0.2"/>
    <row r="952724" s="12" customFormat="1" x14ac:dyDescent="0.2"/>
    <row r="952725" s="12" customFormat="1" x14ac:dyDescent="0.2"/>
    <row r="952726" s="12" customFormat="1" x14ac:dyDescent="0.2"/>
    <row r="952727" s="12" customFormat="1" x14ac:dyDescent="0.2"/>
    <row r="952728" s="12" customFormat="1" x14ac:dyDescent="0.2"/>
    <row r="952729" s="12" customFormat="1" x14ac:dyDescent="0.2"/>
    <row r="952730" s="12" customFormat="1" x14ac:dyDescent="0.2"/>
    <row r="952731" s="12" customFormat="1" x14ac:dyDescent="0.2"/>
    <row r="952732" s="12" customFormat="1" x14ac:dyDescent="0.2"/>
    <row r="952733" s="12" customFormat="1" x14ac:dyDescent="0.2"/>
    <row r="952734" s="12" customFormat="1" x14ac:dyDescent="0.2"/>
    <row r="952735" s="12" customFormat="1" x14ac:dyDescent="0.2"/>
    <row r="952736" s="12" customFormat="1" x14ac:dyDescent="0.2"/>
    <row r="952737" s="12" customFormat="1" x14ac:dyDescent="0.2"/>
    <row r="952738" s="12" customFormat="1" x14ac:dyDescent="0.2"/>
    <row r="952739" s="12" customFormat="1" x14ac:dyDescent="0.2"/>
    <row r="952740" s="12" customFormat="1" x14ac:dyDescent="0.2"/>
    <row r="952741" s="12" customFormat="1" x14ac:dyDescent="0.2"/>
    <row r="952742" s="12" customFormat="1" x14ac:dyDescent="0.2"/>
    <row r="952743" s="12" customFormat="1" x14ac:dyDescent="0.2"/>
    <row r="952744" s="12" customFormat="1" x14ac:dyDescent="0.2"/>
    <row r="952745" s="12" customFormat="1" x14ac:dyDescent="0.2"/>
    <row r="952746" s="12" customFormat="1" x14ac:dyDescent="0.2"/>
    <row r="952747" s="12" customFormat="1" x14ac:dyDescent="0.2"/>
    <row r="952748" s="12" customFormat="1" x14ac:dyDescent="0.2"/>
    <row r="952749" s="12" customFormat="1" x14ac:dyDescent="0.2"/>
    <row r="952750" s="12" customFormat="1" x14ac:dyDescent="0.2"/>
    <row r="952751" s="12" customFormat="1" x14ac:dyDescent="0.2"/>
    <row r="952752" s="12" customFormat="1" x14ac:dyDescent="0.2"/>
    <row r="952753" s="12" customFormat="1" x14ac:dyDescent="0.2"/>
    <row r="952754" s="12" customFormat="1" x14ac:dyDescent="0.2"/>
    <row r="952755" s="12" customFormat="1" x14ac:dyDescent="0.2"/>
    <row r="952756" s="12" customFormat="1" x14ac:dyDescent="0.2"/>
    <row r="952757" s="12" customFormat="1" x14ac:dyDescent="0.2"/>
    <row r="952758" s="12" customFormat="1" x14ac:dyDescent="0.2"/>
    <row r="952759" s="12" customFormat="1" x14ac:dyDescent="0.2"/>
    <row r="952760" s="12" customFormat="1" x14ac:dyDescent="0.2"/>
    <row r="952761" s="12" customFormat="1" x14ac:dyDescent="0.2"/>
    <row r="952762" s="12" customFormat="1" x14ac:dyDescent="0.2"/>
    <row r="952763" s="12" customFormat="1" x14ac:dyDescent="0.2"/>
    <row r="952764" s="12" customFormat="1" x14ac:dyDescent="0.2"/>
    <row r="952765" s="12" customFormat="1" x14ac:dyDescent="0.2"/>
    <row r="952766" s="12" customFormat="1" x14ac:dyDescent="0.2"/>
    <row r="952767" s="12" customFormat="1" x14ac:dyDescent="0.2"/>
    <row r="952768" s="12" customFormat="1" x14ac:dyDescent="0.2"/>
    <row r="952769" s="12" customFormat="1" x14ac:dyDescent="0.2"/>
    <row r="952770" s="12" customFormat="1" x14ac:dyDescent="0.2"/>
    <row r="952771" s="12" customFormat="1" x14ac:dyDescent="0.2"/>
    <row r="952772" s="12" customFormat="1" x14ac:dyDescent="0.2"/>
    <row r="952773" s="12" customFormat="1" x14ac:dyDescent="0.2"/>
    <row r="952774" s="12" customFormat="1" x14ac:dyDescent="0.2"/>
    <row r="952775" s="12" customFormat="1" x14ac:dyDescent="0.2"/>
    <row r="952776" s="12" customFormat="1" x14ac:dyDescent="0.2"/>
    <row r="952777" s="12" customFormat="1" x14ac:dyDescent="0.2"/>
    <row r="952778" s="12" customFormat="1" x14ac:dyDescent="0.2"/>
    <row r="952779" s="12" customFormat="1" x14ac:dyDescent="0.2"/>
    <row r="952780" s="12" customFormat="1" x14ac:dyDescent="0.2"/>
    <row r="952781" s="12" customFormat="1" x14ac:dyDescent="0.2"/>
    <row r="952782" s="12" customFormat="1" x14ac:dyDescent="0.2"/>
    <row r="952783" s="12" customFormat="1" x14ac:dyDescent="0.2"/>
    <row r="952784" s="12" customFormat="1" x14ac:dyDescent="0.2"/>
    <row r="952785" s="12" customFormat="1" x14ac:dyDescent="0.2"/>
    <row r="952786" s="12" customFormat="1" x14ac:dyDescent="0.2"/>
    <row r="952787" s="12" customFormat="1" x14ac:dyDescent="0.2"/>
    <row r="952788" s="12" customFormat="1" x14ac:dyDescent="0.2"/>
    <row r="952789" s="12" customFormat="1" x14ac:dyDescent="0.2"/>
    <row r="952790" s="12" customFormat="1" x14ac:dyDescent="0.2"/>
    <row r="952791" s="12" customFormat="1" x14ac:dyDescent="0.2"/>
    <row r="952792" s="12" customFormat="1" x14ac:dyDescent="0.2"/>
    <row r="952793" s="12" customFormat="1" x14ac:dyDescent="0.2"/>
    <row r="952794" s="12" customFormat="1" x14ac:dyDescent="0.2"/>
    <row r="952795" s="12" customFormat="1" x14ac:dyDescent="0.2"/>
    <row r="952796" s="12" customFormat="1" x14ac:dyDescent="0.2"/>
    <row r="952797" s="12" customFormat="1" x14ac:dyDescent="0.2"/>
    <row r="952798" s="12" customFormat="1" x14ac:dyDescent="0.2"/>
    <row r="952799" s="12" customFormat="1" x14ac:dyDescent="0.2"/>
    <row r="952800" s="12" customFormat="1" x14ac:dyDescent="0.2"/>
    <row r="952801" s="12" customFormat="1" x14ac:dyDescent="0.2"/>
    <row r="952802" s="12" customFormat="1" x14ac:dyDescent="0.2"/>
    <row r="952803" s="12" customFormat="1" x14ac:dyDescent="0.2"/>
    <row r="952804" s="12" customFormat="1" x14ac:dyDescent="0.2"/>
    <row r="952805" s="12" customFormat="1" x14ac:dyDescent="0.2"/>
    <row r="952806" s="12" customFormat="1" x14ac:dyDescent="0.2"/>
    <row r="952807" s="12" customFormat="1" x14ac:dyDescent="0.2"/>
    <row r="952808" s="12" customFormat="1" x14ac:dyDescent="0.2"/>
    <row r="952809" s="12" customFormat="1" x14ac:dyDescent="0.2"/>
    <row r="952810" s="12" customFormat="1" x14ac:dyDescent="0.2"/>
    <row r="952811" s="12" customFormat="1" x14ac:dyDescent="0.2"/>
    <row r="952812" s="12" customFormat="1" x14ac:dyDescent="0.2"/>
    <row r="952813" s="12" customFormat="1" x14ac:dyDescent="0.2"/>
    <row r="952814" s="12" customFormat="1" x14ac:dyDescent="0.2"/>
    <row r="952815" s="12" customFormat="1" x14ac:dyDescent="0.2"/>
    <row r="952816" s="12" customFormat="1" x14ac:dyDescent="0.2"/>
    <row r="952817" s="12" customFormat="1" x14ac:dyDescent="0.2"/>
    <row r="952818" s="12" customFormat="1" x14ac:dyDescent="0.2"/>
    <row r="952819" s="12" customFormat="1" x14ac:dyDescent="0.2"/>
    <row r="952820" s="12" customFormat="1" x14ac:dyDescent="0.2"/>
    <row r="952821" s="12" customFormat="1" x14ac:dyDescent="0.2"/>
    <row r="952822" s="12" customFormat="1" x14ac:dyDescent="0.2"/>
    <row r="952823" s="12" customFormat="1" x14ac:dyDescent="0.2"/>
    <row r="952824" s="12" customFormat="1" x14ac:dyDescent="0.2"/>
    <row r="952825" s="12" customFormat="1" x14ac:dyDescent="0.2"/>
    <row r="952826" s="12" customFormat="1" x14ac:dyDescent="0.2"/>
    <row r="952827" s="12" customFormat="1" x14ac:dyDescent="0.2"/>
    <row r="952828" s="12" customFormat="1" x14ac:dyDescent="0.2"/>
    <row r="952829" s="12" customFormat="1" x14ac:dyDescent="0.2"/>
    <row r="952830" s="12" customFormat="1" x14ac:dyDescent="0.2"/>
    <row r="952831" s="12" customFormat="1" x14ac:dyDescent="0.2"/>
    <row r="952832" s="12" customFormat="1" x14ac:dyDescent="0.2"/>
    <row r="952833" s="12" customFormat="1" x14ac:dyDescent="0.2"/>
    <row r="952834" s="12" customFormat="1" x14ac:dyDescent="0.2"/>
    <row r="952835" s="12" customFormat="1" x14ac:dyDescent="0.2"/>
    <row r="952836" s="12" customFormat="1" x14ac:dyDescent="0.2"/>
    <row r="952837" s="12" customFormat="1" x14ac:dyDescent="0.2"/>
    <row r="952838" s="12" customFormat="1" x14ac:dyDescent="0.2"/>
    <row r="952839" s="12" customFormat="1" x14ac:dyDescent="0.2"/>
    <row r="952840" s="12" customFormat="1" x14ac:dyDescent="0.2"/>
    <row r="952841" s="12" customFormat="1" x14ac:dyDescent="0.2"/>
    <row r="952842" s="12" customFormat="1" x14ac:dyDescent="0.2"/>
    <row r="952843" s="12" customFormat="1" x14ac:dyDescent="0.2"/>
    <row r="952844" s="12" customFormat="1" x14ac:dyDescent="0.2"/>
    <row r="952845" s="12" customFormat="1" x14ac:dyDescent="0.2"/>
    <row r="952846" s="12" customFormat="1" x14ac:dyDescent="0.2"/>
    <row r="952847" s="12" customFormat="1" x14ac:dyDescent="0.2"/>
    <row r="952848" s="12" customFormat="1" x14ac:dyDescent="0.2"/>
    <row r="952849" s="12" customFormat="1" x14ac:dyDescent="0.2"/>
    <row r="952850" s="12" customFormat="1" x14ac:dyDescent="0.2"/>
    <row r="952851" s="12" customFormat="1" x14ac:dyDescent="0.2"/>
    <row r="952852" s="12" customFormat="1" x14ac:dyDescent="0.2"/>
    <row r="952853" s="12" customFormat="1" x14ac:dyDescent="0.2"/>
    <row r="952854" s="12" customFormat="1" x14ac:dyDescent="0.2"/>
    <row r="952855" s="12" customFormat="1" x14ac:dyDescent="0.2"/>
    <row r="952856" s="12" customFormat="1" x14ac:dyDescent="0.2"/>
    <row r="952857" s="12" customFormat="1" x14ac:dyDescent="0.2"/>
    <row r="952858" s="12" customFormat="1" x14ac:dyDescent="0.2"/>
    <row r="952859" s="12" customFormat="1" x14ac:dyDescent="0.2"/>
    <row r="952860" s="12" customFormat="1" x14ac:dyDescent="0.2"/>
    <row r="952861" s="12" customFormat="1" x14ac:dyDescent="0.2"/>
    <row r="952862" s="12" customFormat="1" x14ac:dyDescent="0.2"/>
    <row r="952863" s="12" customFormat="1" x14ac:dyDescent="0.2"/>
    <row r="952864" s="12" customFormat="1" x14ac:dyDescent="0.2"/>
    <row r="952865" s="12" customFormat="1" x14ac:dyDescent="0.2"/>
    <row r="952866" s="12" customFormat="1" x14ac:dyDescent="0.2"/>
    <row r="952867" s="12" customFormat="1" x14ac:dyDescent="0.2"/>
    <row r="952868" s="12" customFormat="1" x14ac:dyDescent="0.2"/>
    <row r="952869" s="12" customFormat="1" x14ac:dyDescent="0.2"/>
    <row r="952870" s="12" customFormat="1" x14ac:dyDescent="0.2"/>
    <row r="952871" s="12" customFormat="1" x14ac:dyDescent="0.2"/>
    <row r="952872" s="12" customFormat="1" x14ac:dyDescent="0.2"/>
    <row r="952873" s="12" customFormat="1" x14ac:dyDescent="0.2"/>
    <row r="952874" s="12" customFormat="1" x14ac:dyDescent="0.2"/>
    <row r="952875" s="12" customFormat="1" x14ac:dyDescent="0.2"/>
    <row r="952876" s="12" customFormat="1" x14ac:dyDescent="0.2"/>
    <row r="952877" s="12" customFormat="1" x14ac:dyDescent="0.2"/>
    <row r="952878" s="12" customFormat="1" x14ac:dyDescent="0.2"/>
    <row r="952879" s="12" customFormat="1" x14ac:dyDescent="0.2"/>
    <row r="952880" s="12" customFormat="1" x14ac:dyDescent="0.2"/>
    <row r="952881" s="12" customFormat="1" x14ac:dyDescent="0.2"/>
    <row r="952882" s="12" customFormat="1" x14ac:dyDescent="0.2"/>
    <row r="952883" s="12" customFormat="1" x14ac:dyDescent="0.2"/>
    <row r="952884" s="12" customFormat="1" x14ac:dyDescent="0.2"/>
    <row r="952885" s="12" customFormat="1" x14ac:dyDescent="0.2"/>
    <row r="952886" s="12" customFormat="1" x14ac:dyDescent="0.2"/>
    <row r="952887" s="12" customFormat="1" x14ac:dyDescent="0.2"/>
    <row r="952888" s="12" customFormat="1" x14ac:dyDescent="0.2"/>
    <row r="952889" s="12" customFormat="1" x14ac:dyDescent="0.2"/>
    <row r="952890" s="12" customFormat="1" x14ac:dyDescent="0.2"/>
    <row r="952891" s="12" customFormat="1" x14ac:dyDescent="0.2"/>
    <row r="952892" s="12" customFormat="1" x14ac:dyDescent="0.2"/>
    <row r="952893" s="12" customFormat="1" x14ac:dyDescent="0.2"/>
    <row r="952894" s="12" customFormat="1" x14ac:dyDescent="0.2"/>
    <row r="952895" s="12" customFormat="1" x14ac:dyDescent="0.2"/>
    <row r="952896" s="12" customFormat="1" x14ac:dyDescent="0.2"/>
    <row r="952897" s="12" customFormat="1" x14ac:dyDescent="0.2"/>
    <row r="952898" s="12" customFormat="1" x14ac:dyDescent="0.2"/>
    <row r="952899" s="12" customFormat="1" x14ac:dyDescent="0.2"/>
    <row r="952900" s="12" customFormat="1" x14ac:dyDescent="0.2"/>
    <row r="952901" s="12" customFormat="1" x14ac:dyDescent="0.2"/>
    <row r="952902" s="12" customFormat="1" x14ac:dyDescent="0.2"/>
    <row r="952903" s="12" customFormat="1" x14ac:dyDescent="0.2"/>
    <row r="952904" s="12" customFormat="1" x14ac:dyDescent="0.2"/>
    <row r="952905" s="12" customFormat="1" x14ac:dyDescent="0.2"/>
    <row r="952906" s="12" customFormat="1" x14ac:dyDescent="0.2"/>
    <row r="952907" s="12" customFormat="1" x14ac:dyDescent="0.2"/>
    <row r="952908" s="12" customFormat="1" x14ac:dyDescent="0.2"/>
    <row r="952909" s="12" customFormat="1" x14ac:dyDescent="0.2"/>
    <row r="952910" s="12" customFormat="1" x14ac:dyDescent="0.2"/>
    <row r="952911" s="12" customFormat="1" x14ac:dyDescent="0.2"/>
    <row r="952912" s="12" customFormat="1" x14ac:dyDescent="0.2"/>
    <row r="952913" s="12" customFormat="1" x14ac:dyDescent="0.2"/>
    <row r="952914" s="12" customFormat="1" x14ac:dyDescent="0.2"/>
    <row r="952915" s="12" customFormat="1" x14ac:dyDescent="0.2"/>
    <row r="952916" s="12" customFormat="1" x14ac:dyDescent="0.2"/>
    <row r="952917" s="12" customFormat="1" x14ac:dyDescent="0.2"/>
    <row r="952918" s="12" customFormat="1" x14ac:dyDescent="0.2"/>
    <row r="952919" s="12" customFormat="1" x14ac:dyDescent="0.2"/>
    <row r="952920" s="12" customFormat="1" x14ac:dyDescent="0.2"/>
    <row r="952921" s="12" customFormat="1" x14ac:dyDescent="0.2"/>
    <row r="952922" s="12" customFormat="1" x14ac:dyDescent="0.2"/>
    <row r="952923" s="12" customFormat="1" x14ac:dyDescent="0.2"/>
    <row r="952924" s="12" customFormat="1" x14ac:dyDescent="0.2"/>
    <row r="952925" s="12" customFormat="1" x14ac:dyDescent="0.2"/>
    <row r="952926" s="12" customFormat="1" x14ac:dyDescent="0.2"/>
    <row r="952927" s="12" customFormat="1" x14ac:dyDescent="0.2"/>
    <row r="952928" s="12" customFormat="1" x14ac:dyDescent="0.2"/>
    <row r="952929" s="12" customFormat="1" x14ac:dyDescent="0.2"/>
    <row r="952930" s="12" customFormat="1" x14ac:dyDescent="0.2"/>
    <row r="952931" s="12" customFormat="1" x14ac:dyDescent="0.2"/>
    <row r="952932" s="12" customFormat="1" x14ac:dyDescent="0.2"/>
    <row r="952933" s="12" customFormat="1" x14ac:dyDescent="0.2"/>
    <row r="952934" s="12" customFormat="1" x14ac:dyDescent="0.2"/>
    <row r="952935" s="12" customFormat="1" x14ac:dyDescent="0.2"/>
    <row r="952936" s="12" customFormat="1" x14ac:dyDescent="0.2"/>
    <row r="952937" s="12" customFormat="1" x14ac:dyDescent="0.2"/>
    <row r="952938" s="12" customFormat="1" x14ac:dyDescent="0.2"/>
    <row r="952939" s="12" customFormat="1" x14ac:dyDescent="0.2"/>
    <row r="952940" s="12" customFormat="1" x14ac:dyDescent="0.2"/>
    <row r="952941" s="12" customFormat="1" x14ac:dyDescent="0.2"/>
    <row r="952942" s="12" customFormat="1" x14ac:dyDescent="0.2"/>
    <row r="952943" s="12" customFormat="1" x14ac:dyDescent="0.2"/>
    <row r="952944" s="12" customFormat="1" x14ac:dyDescent="0.2"/>
    <row r="952945" s="12" customFormat="1" x14ac:dyDescent="0.2"/>
    <row r="952946" s="12" customFormat="1" x14ac:dyDescent="0.2"/>
    <row r="952947" s="12" customFormat="1" x14ac:dyDescent="0.2"/>
    <row r="952948" s="12" customFormat="1" x14ac:dyDescent="0.2"/>
    <row r="952949" s="12" customFormat="1" x14ac:dyDescent="0.2"/>
    <row r="952950" s="12" customFormat="1" x14ac:dyDescent="0.2"/>
    <row r="952951" s="12" customFormat="1" x14ac:dyDescent="0.2"/>
    <row r="952952" s="12" customFormat="1" x14ac:dyDescent="0.2"/>
    <row r="952953" s="12" customFormat="1" x14ac:dyDescent="0.2"/>
    <row r="952954" s="12" customFormat="1" x14ac:dyDescent="0.2"/>
    <row r="952955" s="12" customFormat="1" x14ac:dyDescent="0.2"/>
    <row r="952956" s="12" customFormat="1" x14ac:dyDescent="0.2"/>
    <row r="952957" s="12" customFormat="1" x14ac:dyDescent="0.2"/>
    <row r="952958" s="12" customFormat="1" x14ac:dyDescent="0.2"/>
    <row r="952959" s="12" customFormat="1" x14ac:dyDescent="0.2"/>
    <row r="952960" s="12" customFormat="1" x14ac:dyDescent="0.2"/>
    <row r="952961" s="12" customFormat="1" x14ac:dyDescent="0.2"/>
    <row r="952962" s="12" customFormat="1" x14ac:dyDescent="0.2"/>
    <row r="952963" s="12" customFormat="1" x14ac:dyDescent="0.2"/>
    <row r="952964" s="12" customFormat="1" x14ac:dyDescent="0.2"/>
    <row r="952965" s="12" customFormat="1" x14ac:dyDescent="0.2"/>
    <row r="952966" s="12" customFormat="1" x14ac:dyDescent="0.2"/>
    <row r="952967" s="12" customFormat="1" x14ac:dyDescent="0.2"/>
    <row r="952968" s="12" customFormat="1" x14ac:dyDescent="0.2"/>
    <row r="952969" s="12" customFormat="1" x14ac:dyDescent="0.2"/>
    <row r="952970" s="12" customFormat="1" x14ac:dyDescent="0.2"/>
    <row r="952971" s="12" customFormat="1" x14ac:dyDescent="0.2"/>
    <row r="952972" s="12" customFormat="1" x14ac:dyDescent="0.2"/>
    <row r="952973" s="12" customFormat="1" x14ac:dyDescent="0.2"/>
    <row r="952974" s="12" customFormat="1" x14ac:dyDescent="0.2"/>
    <row r="952975" s="12" customFormat="1" x14ac:dyDescent="0.2"/>
    <row r="952976" s="12" customFormat="1" x14ac:dyDescent="0.2"/>
    <row r="952977" s="12" customFormat="1" x14ac:dyDescent="0.2"/>
    <row r="952978" s="12" customFormat="1" x14ac:dyDescent="0.2"/>
    <row r="952979" s="12" customFormat="1" x14ac:dyDescent="0.2"/>
    <row r="952980" s="12" customFormat="1" x14ac:dyDescent="0.2"/>
    <row r="952981" s="12" customFormat="1" x14ac:dyDescent="0.2"/>
    <row r="952982" s="12" customFormat="1" x14ac:dyDescent="0.2"/>
    <row r="952983" s="12" customFormat="1" x14ac:dyDescent="0.2"/>
    <row r="952984" s="12" customFormat="1" x14ac:dyDescent="0.2"/>
    <row r="952985" s="12" customFormat="1" x14ac:dyDescent="0.2"/>
    <row r="952986" s="12" customFormat="1" x14ac:dyDescent="0.2"/>
    <row r="952987" s="12" customFormat="1" x14ac:dyDescent="0.2"/>
    <row r="952988" s="12" customFormat="1" x14ac:dyDescent="0.2"/>
    <row r="952989" s="12" customFormat="1" x14ac:dyDescent="0.2"/>
    <row r="952990" s="12" customFormat="1" x14ac:dyDescent="0.2"/>
    <row r="952991" s="12" customFormat="1" x14ac:dyDescent="0.2"/>
    <row r="952992" s="12" customFormat="1" x14ac:dyDescent="0.2"/>
    <row r="952993" s="12" customFormat="1" x14ac:dyDescent="0.2"/>
    <row r="952994" s="12" customFormat="1" x14ac:dyDescent="0.2"/>
    <row r="952995" s="12" customFormat="1" x14ac:dyDescent="0.2"/>
    <row r="952996" s="12" customFormat="1" x14ac:dyDescent="0.2"/>
    <row r="952997" s="12" customFormat="1" x14ac:dyDescent="0.2"/>
    <row r="952998" s="12" customFormat="1" x14ac:dyDescent="0.2"/>
    <row r="952999" s="12" customFormat="1" x14ac:dyDescent="0.2"/>
    <row r="953000" s="12" customFormat="1" x14ac:dyDescent="0.2"/>
    <row r="953001" s="12" customFormat="1" x14ac:dyDescent="0.2"/>
    <row r="953002" s="12" customFormat="1" x14ac:dyDescent="0.2"/>
    <row r="953003" s="12" customFormat="1" x14ac:dyDescent="0.2"/>
    <row r="953004" s="12" customFormat="1" x14ac:dyDescent="0.2"/>
    <row r="953005" s="12" customFormat="1" x14ac:dyDescent="0.2"/>
    <row r="953006" s="12" customFormat="1" x14ac:dyDescent="0.2"/>
    <row r="953007" s="12" customFormat="1" x14ac:dyDescent="0.2"/>
    <row r="953008" s="12" customFormat="1" x14ac:dyDescent="0.2"/>
    <row r="953009" s="12" customFormat="1" x14ac:dyDescent="0.2"/>
    <row r="953010" s="12" customFormat="1" x14ac:dyDescent="0.2"/>
    <row r="953011" s="12" customFormat="1" x14ac:dyDescent="0.2"/>
    <row r="953012" s="12" customFormat="1" x14ac:dyDescent="0.2"/>
    <row r="953013" s="12" customFormat="1" x14ac:dyDescent="0.2"/>
    <row r="953014" s="12" customFormat="1" x14ac:dyDescent="0.2"/>
    <row r="953015" s="12" customFormat="1" x14ac:dyDescent="0.2"/>
    <row r="953016" s="12" customFormat="1" x14ac:dyDescent="0.2"/>
    <row r="953017" s="12" customFormat="1" x14ac:dyDescent="0.2"/>
    <row r="953018" s="12" customFormat="1" x14ac:dyDescent="0.2"/>
    <row r="953019" s="12" customFormat="1" x14ac:dyDescent="0.2"/>
    <row r="953020" s="12" customFormat="1" x14ac:dyDescent="0.2"/>
    <row r="953021" s="12" customFormat="1" x14ac:dyDescent="0.2"/>
    <row r="953022" s="12" customFormat="1" x14ac:dyDescent="0.2"/>
    <row r="953023" s="12" customFormat="1" x14ac:dyDescent="0.2"/>
    <row r="953024" s="12" customFormat="1" x14ac:dyDescent="0.2"/>
    <row r="953025" s="12" customFormat="1" x14ac:dyDescent="0.2"/>
    <row r="953026" s="12" customFormat="1" x14ac:dyDescent="0.2"/>
    <row r="953027" s="12" customFormat="1" x14ac:dyDescent="0.2"/>
    <row r="953028" s="12" customFormat="1" x14ac:dyDescent="0.2"/>
    <row r="953029" s="12" customFormat="1" x14ac:dyDescent="0.2"/>
    <row r="953030" s="12" customFormat="1" x14ac:dyDescent="0.2"/>
    <row r="953031" s="12" customFormat="1" x14ac:dyDescent="0.2"/>
    <row r="953032" s="12" customFormat="1" x14ac:dyDescent="0.2"/>
    <row r="953033" s="12" customFormat="1" x14ac:dyDescent="0.2"/>
    <row r="953034" s="12" customFormat="1" x14ac:dyDescent="0.2"/>
    <row r="953035" s="12" customFormat="1" x14ac:dyDescent="0.2"/>
    <row r="953036" s="12" customFormat="1" x14ac:dyDescent="0.2"/>
    <row r="953037" s="12" customFormat="1" x14ac:dyDescent="0.2"/>
    <row r="953038" s="12" customFormat="1" x14ac:dyDescent="0.2"/>
    <row r="953039" s="12" customFormat="1" x14ac:dyDescent="0.2"/>
    <row r="953040" s="12" customFormat="1" x14ac:dyDescent="0.2"/>
    <row r="953041" s="12" customFormat="1" x14ac:dyDescent="0.2"/>
    <row r="953042" s="12" customFormat="1" x14ac:dyDescent="0.2"/>
    <row r="953043" s="12" customFormat="1" x14ac:dyDescent="0.2"/>
    <row r="953044" s="12" customFormat="1" x14ac:dyDescent="0.2"/>
    <row r="953045" s="12" customFormat="1" x14ac:dyDescent="0.2"/>
    <row r="953046" s="12" customFormat="1" x14ac:dyDescent="0.2"/>
    <row r="953047" s="12" customFormat="1" x14ac:dyDescent="0.2"/>
    <row r="953048" s="12" customFormat="1" x14ac:dyDescent="0.2"/>
    <row r="953049" s="12" customFormat="1" x14ac:dyDescent="0.2"/>
    <row r="953050" s="12" customFormat="1" x14ac:dyDescent="0.2"/>
    <row r="953051" s="12" customFormat="1" x14ac:dyDescent="0.2"/>
    <row r="953052" s="12" customFormat="1" x14ac:dyDescent="0.2"/>
    <row r="953053" s="12" customFormat="1" x14ac:dyDescent="0.2"/>
    <row r="953054" s="12" customFormat="1" x14ac:dyDescent="0.2"/>
    <row r="953055" s="12" customFormat="1" x14ac:dyDescent="0.2"/>
    <row r="953056" s="12" customFormat="1" x14ac:dyDescent="0.2"/>
    <row r="953057" s="12" customFormat="1" x14ac:dyDescent="0.2"/>
    <row r="953058" s="12" customFormat="1" x14ac:dyDescent="0.2"/>
    <row r="953059" s="12" customFormat="1" x14ac:dyDescent="0.2"/>
    <row r="953060" s="12" customFormat="1" x14ac:dyDescent="0.2"/>
    <row r="953061" s="12" customFormat="1" x14ac:dyDescent="0.2"/>
    <row r="953062" s="12" customFormat="1" x14ac:dyDescent="0.2"/>
    <row r="953063" s="12" customFormat="1" x14ac:dyDescent="0.2"/>
    <row r="953064" s="12" customFormat="1" x14ac:dyDescent="0.2"/>
    <row r="953065" s="12" customFormat="1" x14ac:dyDescent="0.2"/>
    <row r="953066" s="12" customFormat="1" x14ac:dyDescent="0.2"/>
    <row r="953067" s="12" customFormat="1" x14ac:dyDescent="0.2"/>
    <row r="953068" s="12" customFormat="1" x14ac:dyDescent="0.2"/>
    <row r="953069" s="12" customFormat="1" x14ac:dyDescent="0.2"/>
    <row r="953070" s="12" customFormat="1" x14ac:dyDescent="0.2"/>
    <row r="953071" s="12" customFormat="1" x14ac:dyDescent="0.2"/>
    <row r="953072" s="12" customFormat="1" x14ac:dyDescent="0.2"/>
    <row r="953073" s="12" customFormat="1" x14ac:dyDescent="0.2"/>
    <row r="953074" s="12" customFormat="1" x14ac:dyDescent="0.2"/>
    <row r="953075" s="12" customFormat="1" x14ac:dyDescent="0.2"/>
    <row r="953076" s="12" customFormat="1" x14ac:dyDescent="0.2"/>
    <row r="953077" s="12" customFormat="1" x14ac:dyDescent="0.2"/>
    <row r="953078" s="12" customFormat="1" x14ac:dyDescent="0.2"/>
    <row r="953079" s="12" customFormat="1" x14ac:dyDescent="0.2"/>
    <row r="953080" s="12" customFormat="1" x14ac:dyDescent="0.2"/>
    <row r="953081" s="12" customFormat="1" x14ac:dyDescent="0.2"/>
    <row r="953082" s="12" customFormat="1" x14ac:dyDescent="0.2"/>
    <row r="953083" s="12" customFormat="1" x14ac:dyDescent="0.2"/>
    <row r="953084" s="12" customFormat="1" x14ac:dyDescent="0.2"/>
    <row r="953085" s="12" customFormat="1" x14ac:dyDescent="0.2"/>
    <row r="953086" s="12" customFormat="1" x14ac:dyDescent="0.2"/>
    <row r="953087" s="12" customFormat="1" x14ac:dyDescent="0.2"/>
    <row r="953088" s="12" customFormat="1" x14ac:dyDescent="0.2"/>
    <row r="953089" s="12" customFormat="1" x14ac:dyDescent="0.2"/>
    <row r="953090" s="12" customFormat="1" x14ac:dyDescent="0.2"/>
    <row r="953091" s="12" customFormat="1" x14ac:dyDescent="0.2"/>
    <row r="953092" s="12" customFormat="1" x14ac:dyDescent="0.2"/>
    <row r="953093" s="12" customFormat="1" x14ac:dyDescent="0.2"/>
    <row r="953094" s="12" customFormat="1" x14ac:dyDescent="0.2"/>
    <row r="953095" s="12" customFormat="1" x14ac:dyDescent="0.2"/>
    <row r="953096" s="12" customFormat="1" x14ac:dyDescent="0.2"/>
    <row r="953097" s="12" customFormat="1" x14ac:dyDescent="0.2"/>
    <row r="953098" s="12" customFormat="1" x14ac:dyDescent="0.2"/>
    <row r="953099" s="12" customFormat="1" x14ac:dyDescent="0.2"/>
    <row r="953100" s="12" customFormat="1" x14ac:dyDescent="0.2"/>
    <row r="953101" s="12" customFormat="1" x14ac:dyDescent="0.2"/>
    <row r="953102" s="12" customFormat="1" x14ac:dyDescent="0.2"/>
    <row r="953103" s="12" customFormat="1" x14ac:dyDescent="0.2"/>
    <row r="953104" s="12" customFormat="1" x14ac:dyDescent="0.2"/>
    <row r="953105" s="12" customFormat="1" x14ac:dyDescent="0.2"/>
    <row r="953106" s="12" customFormat="1" x14ac:dyDescent="0.2"/>
    <row r="953107" s="12" customFormat="1" x14ac:dyDescent="0.2"/>
    <row r="953108" s="12" customFormat="1" x14ac:dyDescent="0.2"/>
    <row r="953109" s="12" customFormat="1" x14ac:dyDescent="0.2"/>
    <row r="953110" s="12" customFormat="1" x14ac:dyDescent="0.2"/>
    <row r="953111" s="12" customFormat="1" x14ac:dyDescent="0.2"/>
    <row r="953112" s="12" customFormat="1" x14ac:dyDescent="0.2"/>
    <row r="953113" s="12" customFormat="1" x14ac:dyDescent="0.2"/>
    <row r="953114" s="12" customFormat="1" x14ac:dyDescent="0.2"/>
    <row r="953115" s="12" customFormat="1" x14ac:dyDescent="0.2"/>
    <row r="953116" s="12" customFormat="1" x14ac:dyDescent="0.2"/>
    <row r="953117" s="12" customFormat="1" x14ac:dyDescent="0.2"/>
    <row r="953118" s="12" customFormat="1" x14ac:dyDescent="0.2"/>
    <row r="953119" s="12" customFormat="1" x14ac:dyDescent="0.2"/>
    <row r="953120" s="12" customFormat="1" x14ac:dyDescent="0.2"/>
    <row r="953121" s="12" customFormat="1" x14ac:dyDescent="0.2"/>
    <row r="953122" s="12" customFormat="1" x14ac:dyDescent="0.2"/>
    <row r="953123" s="12" customFormat="1" x14ac:dyDescent="0.2"/>
    <row r="953124" s="12" customFormat="1" x14ac:dyDescent="0.2"/>
    <row r="953125" s="12" customFormat="1" x14ac:dyDescent="0.2"/>
    <row r="953126" s="12" customFormat="1" x14ac:dyDescent="0.2"/>
    <row r="953127" s="12" customFormat="1" x14ac:dyDescent="0.2"/>
    <row r="953128" s="12" customFormat="1" x14ac:dyDescent="0.2"/>
    <row r="953129" s="12" customFormat="1" x14ac:dyDescent="0.2"/>
    <row r="953130" s="12" customFormat="1" x14ac:dyDescent="0.2"/>
    <row r="953131" s="12" customFormat="1" x14ac:dyDescent="0.2"/>
    <row r="953132" s="12" customFormat="1" x14ac:dyDescent="0.2"/>
    <row r="953133" s="12" customFormat="1" x14ac:dyDescent="0.2"/>
    <row r="953134" s="12" customFormat="1" x14ac:dyDescent="0.2"/>
    <row r="953135" s="12" customFormat="1" x14ac:dyDescent="0.2"/>
    <row r="953136" s="12" customFormat="1" x14ac:dyDescent="0.2"/>
    <row r="953137" s="12" customFormat="1" x14ac:dyDescent="0.2"/>
    <row r="953138" s="12" customFormat="1" x14ac:dyDescent="0.2"/>
    <row r="953139" s="12" customFormat="1" x14ac:dyDescent="0.2"/>
    <row r="953140" s="12" customFormat="1" x14ac:dyDescent="0.2"/>
    <row r="953141" s="12" customFormat="1" x14ac:dyDescent="0.2"/>
    <row r="953142" s="12" customFormat="1" x14ac:dyDescent="0.2"/>
    <row r="953143" s="12" customFormat="1" x14ac:dyDescent="0.2"/>
    <row r="953144" s="12" customFormat="1" x14ac:dyDescent="0.2"/>
    <row r="953145" s="12" customFormat="1" x14ac:dyDescent="0.2"/>
    <row r="953146" s="12" customFormat="1" x14ac:dyDescent="0.2"/>
    <row r="953147" s="12" customFormat="1" x14ac:dyDescent="0.2"/>
    <row r="953148" s="12" customFormat="1" x14ac:dyDescent="0.2"/>
    <row r="953149" s="12" customFormat="1" x14ac:dyDescent="0.2"/>
    <row r="953150" s="12" customFormat="1" x14ac:dyDescent="0.2"/>
    <row r="953151" s="12" customFormat="1" x14ac:dyDescent="0.2"/>
    <row r="953152" s="12" customFormat="1" x14ac:dyDescent="0.2"/>
    <row r="953153" s="12" customFormat="1" x14ac:dyDescent="0.2"/>
    <row r="953154" s="12" customFormat="1" x14ac:dyDescent="0.2"/>
    <row r="953155" s="12" customFormat="1" x14ac:dyDescent="0.2"/>
    <row r="953156" s="12" customFormat="1" x14ac:dyDescent="0.2"/>
    <row r="953157" s="12" customFormat="1" x14ac:dyDescent="0.2"/>
    <row r="953158" s="12" customFormat="1" x14ac:dyDescent="0.2"/>
    <row r="953159" s="12" customFormat="1" x14ac:dyDescent="0.2"/>
    <row r="953160" s="12" customFormat="1" x14ac:dyDescent="0.2"/>
    <row r="953161" s="12" customFormat="1" x14ac:dyDescent="0.2"/>
    <row r="953162" s="12" customFormat="1" x14ac:dyDescent="0.2"/>
    <row r="953163" s="12" customFormat="1" x14ac:dyDescent="0.2"/>
    <row r="953164" s="12" customFormat="1" x14ac:dyDescent="0.2"/>
    <row r="953165" s="12" customFormat="1" x14ac:dyDescent="0.2"/>
    <row r="953166" s="12" customFormat="1" x14ac:dyDescent="0.2"/>
    <row r="953167" s="12" customFormat="1" x14ac:dyDescent="0.2"/>
    <row r="953168" s="12" customFormat="1" x14ac:dyDescent="0.2"/>
    <row r="953169" s="12" customFormat="1" x14ac:dyDescent="0.2"/>
    <row r="953170" s="12" customFormat="1" x14ac:dyDescent="0.2"/>
    <row r="953171" s="12" customFormat="1" x14ac:dyDescent="0.2"/>
    <row r="953172" s="12" customFormat="1" x14ac:dyDescent="0.2"/>
    <row r="953173" s="12" customFormat="1" x14ac:dyDescent="0.2"/>
    <row r="953174" s="12" customFormat="1" x14ac:dyDescent="0.2"/>
    <row r="953175" s="12" customFormat="1" x14ac:dyDescent="0.2"/>
    <row r="953176" s="12" customFormat="1" x14ac:dyDescent="0.2"/>
    <row r="953177" s="12" customFormat="1" x14ac:dyDescent="0.2"/>
    <row r="953178" s="12" customFormat="1" x14ac:dyDescent="0.2"/>
    <row r="953179" s="12" customFormat="1" x14ac:dyDescent="0.2"/>
    <row r="953180" s="12" customFormat="1" x14ac:dyDescent="0.2"/>
    <row r="953181" s="12" customFormat="1" x14ac:dyDescent="0.2"/>
    <row r="953182" s="12" customFormat="1" x14ac:dyDescent="0.2"/>
    <row r="953183" s="12" customFormat="1" x14ac:dyDescent="0.2"/>
    <row r="953184" s="12" customFormat="1" x14ac:dyDescent="0.2"/>
    <row r="953185" s="12" customFormat="1" x14ac:dyDescent="0.2"/>
    <row r="953186" s="12" customFormat="1" x14ac:dyDescent="0.2"/>
    <row r="953187" s="12" customFormat="1" x14ac:dyDescent="0.2"/>
    <row r="953188" s="12" customFormat="1" x14ac:dyDescent="0.2"/>
    <row r="953189" s="12" customFormat="1" x14ac:dyDescent="0.2"/>
    <row r="953190" s="12" customFormat="1" x14ac:dyDescent="0.2"/>
    <row r="953191" s="12" customFormat="1" x14ac:dyDescent="0.2"/>
    <row r="953192" s="12" customFormat="1" x14ac:dyDescent="0.2"/>
    <row r="953193" s="12" customFormat="1" x14ac:dyDescent="0.2"/>
    <row r="953194" s="12" customFormat="1" x14ac:dyDescent="0.2"/>
    <row r="953195" s="12" customFormat="1" x14ac:dyDescent="0.2"/>
    <row r="953196" s="12" customFormat="1" x14ac:dyDescent="0.2"/>
    <row r="953197" s="12" customFormat="1" x14ac:dyDescent="0.2"/>
    <row r="953198" s="12" customFormat="1" x14ac:dyDescent="0.2"/>
    <row r="953199" s="12" customFormat="1" x14ac:dyDescent="0.2"/>
    <row r="953200" s="12" customFormat="1" x14ac:dyDescent="0.2"/>
    <row r="953201" s="12" customFormat="1" x14ac:dyDescent="0.2"/>
    <row r="953202" s="12" customFormat="1" x14ac:dyDescent="0.2"/>
    <row r="953203" s="12" customFormat="1" x14ac:dyDescent="0.2"/>
    <row r="953204" s="12" customFormat="1" x14ac:dyDescent="0.2"/>
    <row r="953205" s="12" customFormat="1" x14ac:dyDescent="0.2"/>
    <row r="953206" s="12" customFormat="1" x14ac:dyDescent="0.2"/>
    <row r="953207" s="12" customFormat="1" x14ac:dyDescent="0.2"/>
    <row r="953208" s="12" customFormat="1" x14ac:dyDescent="0.2"/>
    <row r="953209" s="12" customFormat="1" x14ac:dyDescent="0.2"/>
    <row r="953210" s="12" customFormat="1" x14ac:dyDescent="0.2"/>
    <row r="953211" s="12" customFormat="1" x14ac:dyDescent="0.2"/>
    <row r="953212" s="12" customFormat="1" x14ac:dyDescent="0.2"/>
    <row r="953213" s="12" customFormat="1" x14ac:dyDescent="0.2"/>
    <row r="953214" s="12" customFormat="1" x14ac:dyDescent="0.2"/>
    <row r="953215" s="12" customFormat="1" x14ac:dyDescent="0.2"/>
    <row r="953216" s="12" customFormat="1" x14ac:dyDescent="0.2"/>
    <row r="953217" s="12" customFormat="1" x14ac:dyDescent="0.2"/>
    <row r="953218" s="12" customFormat="1" x14ac:dyDescent="0.2"/>
    <row r="953219" s="12" customFormat="1" x14ac:dyDescent="0.2"/>
    <row r="953220" s="12" customFormat="1" x14ac:dyDescent="0.2"/>
    <row r="953221" s="12" customFormat="1" x14ac:dyDescent="0.2"/>
    <row r="953222" s="12" customFormat="1" x14ac:dyDescent="0.2"/>
    <row r="953223" s="12" customFormat="1" x14ac:dyDescent="0.2"/>
    <row r="953224" s="12" customFormat="1" x14ac:dyDescent="0.2"/>
    <row r="953225" s="12" customFormat="1" x14ac:dyDescent="0.2"/>
    <row r="953226" s="12" customFormat="1" x14ac:dyDescent="0.2"/>
    <row r="953227" s="12" customFormat="1" x14ac:dyDescent="0.2"/>
    <row r="953228" s="12" customFormat="1" x14ac:dyDescent="0.2"/>
    <row r="953229" s="12" customFormat="1" x14ac:dyDescent="0.2"/>
    <row r="953230" s="12" customFormat="1" x14ac:dyDescent="0.2"/>
    <row r="953231" s="12" customFormat="1" x14ac:dyDescent="0.2"/>
    <row r="953232" s="12" customFormat="1" x14ac:dyDescent="0.2"/>
    <row r="953233" s="12" customFormat="1" x14ac:dyDescent="0.2"/>
    <row r="953234" s="12" customFormat="1" x14ac:dyDescent="0.2"/>
    <row r="953235" s="12" customFormat="1" x14ac:dyDescent="0.2"/>
    <row r="953236" s="12" customFormat="1" x14ac:dyDescent="0.2"/>
    <row r="953237" s="12" customFormat="1" x14ac:dyDescent="0.2"/>
    <row r="953238" s="12" customFormat="1" x14ac:dyDescent="0.2"/>
    <row r="953239" s="12" customFormat="1" x14ac:dyDescent="0.2"/>
    <row r="953240" s="12" customFormat="1" x14ac:dyDescent="0.2"/>
    <row r="953241" s="12" customFormat="1" x14ac:dyDescent="0.2"/>
    <row r="953242" s="12" customFormat="1" x14ac:dyDescent="0.2"/>
    <row r="953243" s="12" customFormat="1" x14ac:dyDescent="0.2"/>
    <row r="953244" s="12" customFormat="1" x14ac:dyDescent="0.2"/>
    <row r="953245" s="12" customFormat="1" x14ac:dyDescent="0.2"/>
    <row r="953246" s="12" customFormat="1" x14ac:dyDescent="0.2"/>
    <row r="953247" s="12" customFormat="1" x14ac:dyDescent="0.2"/>
    <row r="953248" s="12" customFormat="1" x14ac:dyDescent="0.2"/>
    <row r="953249" s="12" customFormat="1" x14ac:dyDescent="0.2"/>
    <row r="953250" s="12" customFormat="1" x14ac:dyDescent="0.2"/>
    <row r="953251" s="12" customFormat="1" x14ac:dyDescent="0.2"/>
    <row r="953252" s="12" customFormat="1" x14ac:dyDescent="0.2"/>
    <row r="953253" s="12" customFormat="1" x14ac:dyDescent="0.2"/>
    <row r="953254" s="12" customFormat="1" x14ac:dyDescent="0.2"/>
    <row r="953255" s="12" customFormat="1" x14ac:dyDescent="0.2"/>
    <row r="953256" s="12" customFormat="1" x14ac:dyDescent="0.2"/>
    <row r="953257" s="12" customFormat="1" x14ac:dyDescent="0.2"/>
    <row r="953258" s="12" customFormat="1" x14ac:dyDescent="0.2"/>
    <row r="953259" s="12" customFormat="1" x14ac:dyDescent="0.2"/>
    <row r="953260" s="12" customFormat="1" x14ac:dyDescent="0.2"/>
    <row r="953261" s="12" customFormat="1" x14ac:dyDescent="0.2"/>
    <row r="953262" s="12" customFormat="1" x14ac:dyDescent="0.2"/>
    <row r="953263" s="12" customFormat="1" x14ac:dyDescent="0.2"/>
    <row r="953264" s="12" customFormat="1" x14ac:dyDescent="0.2"/>
    <row r="953265" s="12" customFormat="1" x14ac:dyDescent="0.2"/>
    <row r="953266" s="12" customFormat="1" x14ac:dyDescent="0.2"/>
    <row r="953267" s="12" customFormat="1" x14ac:dyDescent="0.2"/>
    <row r="953268" s="12" customFormat="1" x14ac:dyDescent="0.2"/>
    <row r="953269" s="12" customFormat="1" x14ac:dyDescent="0.2"/>
    <row r="953270" s="12" customFormat="1" x14ac:dyDescent="0.2"/>
    <row r="953271" s="12" customFormat="1" x14ac:dyDescent="0.2"/>
    <row r="953272" s="12" customFormat="1" x14ac:dyDescent="0.2"/>
    <row r="953273" s="12" customFormat="1" x14ac:dyDescent="0.2"/>
    <row r="953274" s="12" customFormat="1" x14ac:dyDescent="0.2"/>
    <row r="953275" s="12" customFormat="1" x14ac:dyDescent="0.2"/>
    <row r="953276" s="12" customFormat="1" x14ac:dyDescent="0.2"/>
    <row r="953277" s="12" customFormat="1" x14ac:dyDescent="0.2"/>
    <row r="953278" s="12" customFormat="1" x14ac:dyDescent="0.2"/>
    <row r="953279" s="12" customFormat="1" x14ac:dyDescent="0.2"/>
    <row r="953280" s="12" customFormat="1" x14ac:dyDescent="0.2"/>
    <row r="953281" s="12" customFormat="1" x14ac:dyDescent="0.2"/>
    <row r="953282" s="12" customFormat="1" x14ac:dyDescent="0.2"/>
    <row r="953283" s="12" customFormat="1" x14ac:dyDescent="0.2"/>
    <row r="953284" s="12" customFormat="1" x14ac:dyDescent="0.2"/>
    <row r="953285" s="12" customFormat="1" x14ac:dyDescent="0.2"/>
    <row r="953286" s="12" customFormat="1" x14ac:dyDescent="0.2"/>
    <row r="953287" s="12" customFormat="1" x14ac:dyDescent="0.2"/>
    <row r="953288" s="12" customFormat="1" x14ac:dyDescent="0.2"/>
    <row r="953289" s="12" customFormat="1" x14ac:dyDescent="0.2"/>
    <row r="953290" s="12" customFormat="1" x14ac:dyDescent="0.2"/>
    <row r="953291" s="12" customFormat="1" x14ac:dyDescent="0.2"/>
    <row r="953292" s="12" customFormat="1" x14ac:dyDescent="0.2"/>
    <row r="953293" s="12" customFormat="1" x14ac:dyDescent="0.2"/>
    <row r="953294" s="12" customFormat="1" x14ac:dyDescent="0.2"/>
    <row r="953295" s="12" customFormat="1" x14ac:dyDescent="0.2"/>
    <row r="953296" s="12" customFormat="1" x14ac:dyDescent="0.2"/>
    <row r="953297" s="12" customFormat="1" x14ac:dyDescent="0.2"/>
    <row r="953298" s="12" customFormat="1" x14ac:dyDescent="0.2"/>
    <row r="953299" s="12" customFormat="1" x14ac:dyDescent="0.2"/>
    <row r="953300" s="12" customFormat="1" x14ac:dyDescent="0.2"/>
    <row r="953301" s="12" customFormat="1" x14ac:dyDescent="0.2"/>
    <row r="953302" s="12" customFormat="1" x14ac:dyDescent="0.2"/>
    <row r="953303" s="12" customFormat="1" x14ac:dyDescent="0.2"/>
    <row r="953304" s="12" customFormat="1" x14ac:dyDescent="0.2"/>
    <row r="953305" s="12" customFormat="1" x14ac:dyDescent="0.2"/>
    <row r="953306" s="12" customFormat="1" x14ac:dyDescent="0.2"/>
    <row r="953307" s="12" customFormat="1" x14ac:dyDescent="0.2"/>
    <row r="953308" s="12" customFormat="1" x14ac:dyDescent="0.2"/>
    <row r="953309" s="12" customFormat="1" x14ac:dyDescent="0.2"/>
    <row r="953310" s="12" customFormat="1" x14ac:dyDescent="0.2"/>
    <row r="953311" s="12" customFormat="1" x14ac:dyDescent="0.2"/>
    <row r="953312" s="12" customFormat="1" x14ac:dyDescent="0.2"/>
    <row r="953313" s="12" customFormat="1" x14ac:dyDescent="0.2"/>
    <row r="953314" s="12" customFormat="1" x14ac:dyDescent="0.2"/>
    <row r="953315" s="12" customFormat="1" x14ac:dyDescent="0.2"/>
    <row r="953316" s="12" customFormat="1" x14ac:dyDescent="0.2"/>
    <row r="953317" s="12" customFormat="1" x14ac:dyDescent="0.2"/>
    <row r="953318" s="12" customFormat="1" x14ac:dyDescent="0.2"/>
    <row r="953319" s="12" customFormat="1" x14ac:dyDescent="0.2"/>
    <row r="953320" s="12" customFormat="1" x14ac:dyDescent="0.2"/>
    <row r="953321" s="12" customFormat="1" x14ac:dyDescent="0.2"/>
    <row r="953322" s="12" customFormat="1" x14ac:dyDescent="0.2"/>
    <row r="953323" s="12" customFormat="1" x14ac:dyDescent="0.2"/>
    <row r="953324" s="12" customFormat="1" x14ac:dyDescent="0.2"/>
    <row r="953325" s="12" customFormat="1" x14ac:dyDescent="0.2"/>
    <row r="953326" s="12" customFormat="1" x14ac:dyDescent="0.2"/>
    <row r="953327" s="12" customFormat="1" x14ac:dyDescent="0.2"/>
    <row r="953328" s="12" customFormat="1" x14ac:dyDescent="0.2"/>
    <row r="953329" s="12" customFormat="1" x14ac:dyDescent="0.2"/>
    <row r="953330" s="12" customFormat="1" x14ac:dyDescent="0.2"/>
    <row r="953331" s="12" customFormat="1" x14ac:dyDescent="0.2"/>
    <row r="953332" s="12" customFormat="1" x14ac:dyDescent="0.2"/>
    <row r="953333" s="12" customFormat="1" x14ac:dyDescent="0.2"/>
    <row r="953334" s="12" customFormat="1" x14ac:dyDescent="0.2"/>
    <row r="953335" s="12" customFormat="1" x14ac:dyDescent="0.2"/>
    <row r="953336" s="12" customFormat="1" x14ac:dyDescent="0.2"/>
    <row r="953337" s="12" customFormat="1" x14ac:dyDescent="0.2"/>
    <row r="953338" s="12" customFormat="1" x14ac:dyDescent="0.2"/>
    <row r="953339" s="12" customFormat="1" x14ac:dyDescent="0.2"/>
    <row r="953340" s="12" customFormat="1" x14ac:dyDescent="0.2"/>
    <row r="953341" s="12" customFormat="1" x14ac:dyDescent="0.2"/>
    <row r="953342" s="12" customFormat="1" x14ac:dyDescent="0.2"/>
    <row r="953343" s="12" customFormat="1" x14ac:dyDescent="0.2"/>
    <row r="953344" s="12" customFormat="1" x14ac:dyDescent="0.2"/>
    <row r="953345" s="12" customFormat="1" x14ac:dyDescent="0.2"/>
    <row r="953346" s="12" customFormat="1" x14ac:dyDescent="0.2"/>
    <row r="953347" s="12" customFormat="1" x14ac:dyDescent="0.2"/>
    <row r="953348" s="12" customFormat="1" x14ac:dyDescent="0.2"/>
    <row r="953349" s="12" customFormat="1" x14ac:dyDescent="0.2"/>
    <row r="953350" s="12" customFormat="1" x14ac:dyDescent="0.2"/>
    <row r="953351" s="12" customFormat="1" x14ac:dyDescent="0.2"/>
    <row r="953352" s="12" customFormat="1" x14ac:dyDescent="0.2"/>
    <row r="953353" s="12" customFormat="1" x14ac:dyDescent="0.2"/>
    <row r="953354" s="12" customFormat="1" x14ac:dyDescent="0.2"/>
    <row r="953355" s="12" customFormat="1" x14ac:dyDescent="0.2"/>
    <row r="953356" s="12" customFormat="1" x14ac:dyDescent="0.2"/>
    <row r="953357" s="12" customFormat="1" x14ac:dyDescent="0.2"/>
    <row r="953358" s="12" customFormat="1" x14ac:dyDescent="0.2"/>
    <row r="953359" s="12" customFormat="1" x14ac:dyDescent="0.2"/>
    <row r="953360" s="12" customFormat="1" x14ac:dyDescent="0.2"/>
    <row r="953361" s="12" customFormat="1" x14ac:dyDescent="0.2"/>
    <row r="953362" s="12" customFormat="1" x14ac:dyDescent="0.2"/>
    <row r="953363" s="12" customFormat="1" x14ac:dyDescent="0.2"/>
    <row r="953364" s="12" customFormat="1" x14ac:dyDescent="0.2"/>
    <row r="953365" s="12" customFormat="1" x14ac:dyDescent="0.2"/>
    <row r="953366" s="12" customFormat="1" x14ac:dyDescent="0.2"/>
    <row r="953367" s="12" customFormat="1" x14ac:dyDescent="0.2"/>
    <row r="953368" s="12" customFormat="1" x14ac:dyDescent="0.2"/>
    <row r="953369" s="12" customFormat="1" x14ac:dyDescent="0.2"/>
    <row r="953370" s="12" customFormat="1" x14ac:dyDescent="0.2"/>
    <row r="953371" s="12" customFormat="1" x14ac:dyDescent="0.2"/>
    <row r="953372" s="12" customFormat="1" x14ac:dyDescent="0.2"/>
    <row r="953373" s="12" customFormat="1" x14ac:dyDescent="0.2"/>
    <row r="953374" s="12" customFormat="1" x14ac:dyDescent="0.2"/>
    <row r="953375" s="12" customFormat="1" x14ac:dyDescent="0.2"/>
    <row r="953376" s="12" customFormat="1" x14ac:dyDescent="0.2"/>
    <row r="953377" s="12" customFormat="1" x14ac:dyDescent="0.2"/>
    <row r="953378" s="12" customFormat="1" x14ac:dyDescent="0.2"/>
    <row r="953379" s="12" customFormat="1" x14ac:dyDescent="0.2"/>
    <row r="953380" s="12" customFormat="1" x14ac:dyDescent="0.2"/>
    <row r="953381" s="12" customFormat="1" x14ac:dyDescent="0.2"/>
    <row r="953382" s="12" customFormat="1" x14ac:dyDescent="0.2"/>
    <row r="953383" s="12" customFormat="1" x14ac:dyDescent="0.2"/>
    <row r="953384" s="12" customFormat="1" x14ac:dyDescent="0.2"/>
    <row r="953385" s="12" customFormat="1" x14ac:dyDescent="0.2"/>
    <row r="953386" s="12" customFormat="1" x14ac:dyDescent="0.2"/>
    <row r="953387" s="12" customFormat="1" x14ac:dyDescent="0.2"/>
    <row r="953388" s="12" customFormat="1" x14ac:dyDescent="0.2"/>
    <row r="953389" s="12" customFormat="1" x14ac:dyDescent="0.2"/>
    <row r="953390" s="12" customFormat="1" x14ac:dyDescent="0.2"/>
    <row r="953391" s="12" customFormat="1" x14ac:dyDescent="0.2"/>
    <row r="953392" s="12" customFormat="1" x14ac:dyDescent="0.2"/>
    <row r="953393" s="12" customFormat="1" x14ac:dyDescent="0.2"/>
    <row r="953394" s="12" customFormat="1" x14ac:dyDescent="0.2"/>
    <row r="953395" s="12" customFormat="1" x14ac:dyDescent="0.2"/>
    <row r="953396" s="12" customFormat="1" x14ac:dyDescent="0.2"/>
    <row r="953397" s="12" customFormat="1" x14ac:dyDescent="0.2"/>
    <row r="953398" s="12" customFormat="1" x14ac:dyDescent="0.2"/>
    <row r="953399" s="12" customFormat="1" x14ac:dyDescent="0.2"/>
    <row r="953400" s="12" customFormat="1" x14ac:dyDescent="0.2"/>
    <row r="953401" s="12" customFormat="1" x14ac:dyDescent="0.2"/>
    <row r="953402" s="12" customFormat="1" x14ac:dyDescent="0.2"/>
    <row r="953403" s="12" customFormat="1" x14ac:dyDescent="0.2"/>
    <row r="953404" s="12" customFormat="1" x14ac:dyDescent="0.2"/>
    <row r="953405" s="12" customFormat="1" x14ac:dyDescent="0.2"/>
    <row r="953406" s="12" customFormat="1" x14ac:dyDescent="0.2"/>
    <row r="953407" s="12" customFormat="1" x14ac:dyDescent="0.2"/>
    <row r="953408" s="12" customFormat="1" x14ac:dyDescent="0.2"/>
    <row r="953409" s="12" customFormat="1" x14ac:dyDescent="0.2"/>
    <row r="953410" s="12" customFormat="1" x14ac:dyDescent="0.2"/>
    <row r="953411" s="12" customFormat="1" x14ac:dyDescent="0.2"/>
    <row r="953412" s="12" customFormat="1" x14ac:dyDescent="0.2"/>
    <row r="953413" s="12" customFormat="1" x14ac:dyDescent="0.2"/>
    <row r="953414" s="12" customFormat="1" x14ac:dyDescent="0.2"/>
    <row r="953415" s="12" customFormat="1" x14ac:dyDescent="0.2"/>
    <row r="953416" s="12" customFormat="1" x14ac:dyDescent="0.2"/>
    <row r="953417" s="12" customFormat="1" x14ac:dyDescent="0.2"/>
    <row r="953418" s="12" customFormat="1" x14ac:dyDescent="0.2"/>
    <row r="953419" s="12" customFormat="1" x14ac:dyDescent="0.2"/>
    <row r="953420" s="12" customFormat="1" x14ac:dyDescent="0.2"/>
    <row r="953421" s="12" customFormat="1" x14ac:dyDescent="0.2"/>
    <row r="953422" s="12" customFormat="1" x14ac:dyDescent="0.2"/>
    <row r="953423" s="12" customFormat="1" x14ac:dyDescent="0.2"/>
    <row r="953424" s="12" customFormat="1" x14ac:dyDescent="0.2"/>
    <row r="953425" s="12" customFormat="1" x14ac:dyDescent="0.2"/>
    <row r="953426" s="12" customFormat="1" x14ac:dyDescent="0.2"/>
    <row r="953427" s="12" customFormat="1" x14ac:dyDescent="0.2"/>
    <row r="953428" s="12" customFormat="1" x14ac:dyDescent="0.2"/>
    <row r="953429" s="12" customFormat="1" x14ac:dyDescent="0.2"/>
    <row r="953430" s="12" customFormat="1" x14ac:dyDescent="0.2"/>
    <row r="953431" s="12" customFormat="1" x14ac:dyDescent="0.2"/>
    <row r="953432" s="12" customFormat="1" x14ac:dyDescent="0.2"/>
    <row r="953433" s="12" customFormat="1" x14ac:dyDescent="0.2"/>
    <row r="953434" s="12" customFormat="1" x14ac:dyDescent="0.2"/>
    <row r="953435" s="12" customFormat="1" x14ac:dyDescent="0.2"/>
    <row r="953436" s="12" customFormat="1" x14ac:dyDescent="0.2"/>
    <row r="953437" s="12" customFormat="1" x14ac:dyDescent="0.2"/>
    <row r="953438" s="12" customFormat="1" x14ac:dyDescent="0.2"/>
    <row r="953439" s="12" customFormat="1" x14ac:dyDescent="0.2"/>
    <row r="953440" s="12" customFormat="1" x14ac:dyDescent="0.2"/>
    <row r="953441" s="12" customFormat="1" x14ac:dyDescent="0.2"/>
    <row r="953442" s="12" customFormat="1" x14ac:dyDescent="0.2"/>
    <row r="953443" s="12" customFormat="1" x14ac:dyDescent="0.2"/>
    <row r="953444" s="12" customFormat="1" x14ac:dyDescent="0.2"/>
    <row r="953445" s="12" customFormat="1" x14ac:dyDescent="0.2"/>
    <row r="953446" s="12" customFormat="1" x14ac:dyDescent="0.2"/>
    <row r="953447" s="12" customFormat="1" x14ac:dyDescent="0.2"/>
    <row r="953448" s="12" customFormat="1" x14ac:dyDescent="0.2"/>
    <row r="953449" s="12" customFormat="1" x14ac:dyDescent="0.2"/>
    <row r="953450" s="12" customFormat="1" x14ac:dyDescent="0.2"/>
    <row r="953451" s="12" customFormat="1" x14ac:dyDescent="0.2"/>
    <row r="953452" s="12" customFormat="1" x14ac:dyDescent="0.2"/>
    <row r="953453" s="12" customFormat="1" x14ac:dyDescent="0.2"/>
    <row r="953454" s="12" customFormat="1" x14ac:dyDescent="0.2"/>
    <row r="953455" s="12" customFormat="1" x14ac:dyDescent="0.2"/>
    <row r="953456" s="12" customFormat="1" x14ac:dyDescent="0.2"/>
    <row r="953457" s="12" customFormat="1" x14ac:dyDescent="0.2"/>
    <row r="953458" s="12" customFormat="1" x14ac:dyDescent="0.2"/>
    <row r="953459" s="12" customFormat="1" x14ac:dyDescent="0.2"/>
    <row r="953460" s="12" customFormat="1" x14ac:dyDescent="0.2"/>
    <row r="953461" s="12" customFormat="1" x14ac:dyDescent="0.2"/>
    <row r="953462" s="12" customFormat="1" x14ac:dyDescent="0.2"/>
    <row r="953463" s="12" customFormat="1" x14ac:dyDescent="0.2"/>
    <row r="953464" s="12" customFormat="1" x14ac:dyDescent="0.2"/>
    <row r="953465" s="12" customFormat="1" x14ac:dyDescent="0.2"/>
    <row r="953466" s="12" customFormat="1" x14ac:dyDescent="0.2"/>
    <row r="953467" s="12" customFormat="1" x14ac:dyDescent="0.2"/>
    <row r="953468" s="12" customFormat="1" x14ac:dyDescent="0.2"/>
    <row r="953469" s="12" customFormat="1" x14ac:dyDescent="0.2"/>
    <row r="953470" s="12" customFormat="1" x14ac:dyDescent="0.2"/>
    <row r="953471" s="12" customFormat="1" x14ac:dyDescent="0.2"/>
    <row r="953472" s="12" customFormat="1" x14ac:dyDescent="0.2"/>
    <row r="953473" s="12" customFormat="1" x14ac:dyDescent="0.2"/>
    <row r="953474" s="12" customFormat="1" x14ac:dyDescent="0.2"/>
    <row r="953475" s="12" customFormat="1" x14ac:dyDescent="0.2"/>
    <row r="953476" s="12" customFormat="1" x14ac:dyDescent="0.2"/>
    <row r="953477" s="12" customFormat="1" x14ac:dyDescent="0.2"/>
    <row r="953478" s="12" customFormat="1" x14ac:dyDescent="0.2"/>
    <row r="953479" s="12" customFormat="1" x14ac:dyDescent="0.2"/>
    <row r="953480" s="12" customFormat="1" x14ac:dyDescent="0.2"/>
    <row r="953481" s="12" customFormat="1" x14ac:dyDescent="0.2"/>
    <row r="953482" s="12" customFormat="1" x14ac:dyDescent="0.2"/>
    <row r="953483" s="12" customFormat="1" x14ac:dyDescent="0.2"/>
    <row r="953484" s="12" customFormat="1" x14ac:dyDescent="0.2"/>
    <row r="953485" s="12" customFormat="1" x14ac:dyDescent="0.2"/>
    <row r="953486" s="12" customFormat="1" x14ac:dyDescent="0.2"/>
    <row r="953487" s="12" customFormat="1" x14ac:dyDescent="0.2"/>
    <row r="953488" s="12" customFormat="1" x14ac:dyDescent="0.2"/>
    <row r="953489" s="12" customFormat="1" x14ac:dyDescent="0.2"/>
    <row r="953490" s="12" customFormat="1" x14ac:dyDescent="0.2"/>
    <row r="953491" s="12" customFormat="1" x14ac:dyDescent="0.2"/>
    <row r="953492" s="12" customFormat="1" x14ac:dyDescent="0.2"/>
    <row r="953493" s="12" customFormat="1" x14ac:dyDescent="0.2"/>
    <row r="953494" s="12" customFormat="1" x14ac:dyDescent="0.2"/>
    <row r="953495" s="12" customFormat="1" x14ac:dyDescent="0.2"/>
    <row r="953496" s="12" customFormat="1" x14ac:dyDescent="0.2"/>
    <row r="953497" s="12" customFormat="1" x14ac:dyDescent="0.2"/>
    <row r="953498" s="12" customFormat="1" x14ac:dyDescent="0.2"/>
    <row r="953499" s="12" customFormat="1" x14ac:dyDescent="0.2"/>
    <row r="953500" s="12" customFormat="1" x14ac:dyDescent="0.2"/>
    <row r="953501" s="12" customFormat="1" x14ac:dyDescent="0.2"/>
    <row r="953502" s="12" customFormat="1" x14ac:dyDescent="0.2"/>
    <row r="953503" s="12" customFormat="1" x14ac:dyDescent="0.2"/>
    <row r="953504" s="12" customFormat="1" x14ac:dyDescent="0.2"/>
    <row r="953505" s="12" customFormat="1" x14ac:dyDescent="0.2"/>
    <row r="953506" s="12" customFormat="1" x14ac:dyDescent="0.2"/>
    <row r="953507" s="12" customFormat="1" x14ac:dyDescent="0.2"/>
    <row r="953508" s="12" customFormat="1" x14ac:dyDescent="0.2"/>
    <row r="953509" s="12" customFormat="1" x14ac:dyDescent="0.2"/>
    <row r="953510" s="12" customFormat="1" x14ac:dyDescent="0.2"/>
    <row r="953511" s="12" customFormat="1" x14ac:dyDescent="0.2"/>
    <row r="953512" s="12" customFormat="1" x14ac:dyDescent="0.2"/>
    <row r="953513" s="12" customFormat="1" x14ac:dyDescent="0.2"/>
    <row r="953514" s="12" customFormat="1" x14ac:dyDescent="0.2"/>
    <row r="953515" s="12" customFormat="1" x14ac:dyDescent="0.2"/>
    <row r="953516" s="12" customFormat="1" x14ac:dyDescent="0.2"/>
    <row r="953517" s="12" customFormat="1" x14ac:dyDescent="0.2"/>
    <row r="953518" s="12" customFormat="1" x14ac:dyDescent="0.2"/>
    <row r="953519" s="12" customFormat="1" x14ac:dyDescent="0.2"/>
    <row r="953520" s="12" customFormat="1" x14ac:dyDescent="0.2"/>
    <row r="953521" s="12" customFormat="1" x14ac:dyDescent="0.2"/>
    <row r="953522" s="12" customFormat="1" x14ac:dyDescent="0.2"/>
    <row r="953523" s="12" customFormat="1" x14ac:dyDescent="0.2"/>
    <row r="953524" s="12" customFormat="1" x14ac:dyDescent="0.2"/>
    <row r="953525" s="12" customFormat="1" x14ac:dyDescent="0.2"/>
    <row r="953526" s="12" customFormat="1" x14ac:dyDescent="0.2"/>
    <row r="953527" s="12" customFormat="1" x14ac:dyDescent="0.2"/>
    <row r="953528" s="12" customFormat="1" x14ac:dyDescent="0.2"/>
    <row r="953529" s="12" customFormat="1" x14ac:dyDescent="0.2"/>
    <row r="953530" s="12" customFormat="1" x14ac:dyDescent="0.2"/>
    <row r="953531" s="12" customFormat="1" x14ac:dyDescent="0.2"/>
    <row r="953532" s="12" customFormat="1" x14ac:dyDescent="0.2"/>
    <row r="953533" s="12" customFormat="1" x14ac:dyDescent="0.2"/>
    <row r="953534" s="12" customFormat="1" x14ac:dyDescent="0.2"/>
    <row r="953535" s="12" customFormat="1" x14ac:dyDescent="0.2"/>
    <row r="953536" s="12" customFormat="1" x14ac:dyDescent="0.2"/>
    <row r="953537" s="12" customFormat="1" x14ac:dyDescent="0.2"/>
    <row r="953538" s="12" customFormat="1" x14ac:dyDescent="0.2"/>
    <row r="953539" s="12" customFormat="1" x14ac:dyDescent="0.2"/>
    <row r="953540" s="12" customFormat="1" x14ac:dyDescent="0.2"/>
    <row r="953541" s="12" customFormat="1" x14ac:dyDescent="0.2"/>
    <row r="953542" s="12" customFormat="1" x14ac:dyDescent="0.2"/>
    <row r="953543" s="12" customFormat="1" x14ac:dyDescent="0.2"/>
    <row r="953544" s="12" customFormat="1" x14ac:dyDescent="0.2"/>
    <row r="953545" s="12" customFormat="1" x14ac:dyDescent="0.2"/>
    <row r="953546" s="12" customFormat="1" x14ac:dyDescent="0.2"/>
    <row r="953547" s="12" customFormat="1" x14ac:dyDescent="0.2"/>
    <row r="953548" s="12" customFormat="1" x14ac:dyDescent="0.2"/>
    <row r="953549" s="12" customFormat="1" x14ac:dyDescent="0.2"/>
    <row r="953550" s="12" customFormat="1" x14ac:dyDescent="0.2"/>
    <row r="953551" s="12" customFormat="1" x14ac:dyDescent="0.2"/>
    <row r="953552" s="12" customFormat="1" x14ac:dyDescent="0.2"/>
    <row r="953553" s="12" customFormat="1" x14ac:dyDescent="0.2"/>
    <row r="953554" s="12" customFormat="1" x14ac:dyDescent="0.2"/>
    <row r="953555" s="12" customFormat="1" x14ac:dyDescent="0.2"/>
    <row r="953556" s="12" customFormat="1" x14ac:dyDescent="0.2"/>
    <row r="953557" s="12" customFormat="1" x14ac:dyDescent="0.2"/>
    <row r="953558" s="12" customFormat="1" x14ac:dyDescent="0.2"/>
    <row r="953559" s="12" customFormat="1" x14ac:dyDescent="0.2"/>
    <row r="953560" s="12" customFormat="1" x14ac:dyDescent="0.2"/>
    <row r="953561" s="12" customFormat="1" x14ac:dyDescent="0.2"/>
    <row r="953562" s="12" customFormat="1" x14ac:dyDescent="0.2"/>
    <row r="953563" s="12" customFormat="1" x14ac:dyDescent="0.2"/>
    <row r="953564" s="12" customFormat="1" x14ac:dyDescent="0.2"/>
    <row r="953565" s="12" customFormat="1" x14ac:dyDescent="0.2"/>
    <row r="953566" s="12" customFormat="1" x14ac:dyDescent="0.2"/>
    <row r="953567" s="12" customFormat="1" x14ac:dyDescent="0.2"/>
    <row r="953568" s="12" customFormat="1" x14ac:dyDescent="0.2"/>
    <row r="953569" s="12" customFormat="1" x14ac:dyDescent="0.2"/>
    <row r="953570" s="12" customFormat="1" x14ac:dyDescent="0.2"/>
    <row r="953571" s="12" customFormat="1" x14ac:dyDescent="0.2"/>
    <row r="953572" s="12" customFormat="1" x14ac:dyDescent="0.2"/>
    <row r="953573" s="12" customFormat="1" x14ac:dyDescent="0.2"/>
    <row r="953574" s="12" customFormat="1" x14ac:dyDescent="0.2"/>
    <row r="953575" s="12" customFormat="1" x14ac:dyDescent="0.2"/>
    <row r="953576" s="12" customFormat="1" x14ac:dyDescent="0.2"/>
    <row r="953577" s="12" customFormat="1" x14ac:dyDescent="0.2"/>
    <row r="953578" s="12" customFormat="1" x14ac:dyDescent="0.2"/>
    <row r="953579" s="12" customFormat="1" x14ac:dyDescent="0.2"/>
    <row r="953580" s="12" customFormat="1" x14ac:dyDescent="0.2"/>
    <row r="953581" s="12" customFormat="1" x14ac:dyDescent="0.2"/>
    <row r="953582" s="12" customFormat="1" x14ac:dyDescent="0.2"/>
    <row r="953583" s="12" customFormat="1" x14ac:dyDescent="0.2"/>
    <row r="953584" s="12" customFormat="1" x14ac:dyDescent="0.2"/>
    <row r="953585" s="12" customFormat="1" x14ac:dyDescent="0.2"/>
    <row r="953586" s="12" customFormat="1" x14ac:dyDescent="0.2"/>
    <row r="953587" s="12" customFormat="1" x14ac:dyDescent="0.2"/>
    <row r="953588" s="12" customFormat="1" x14ac:dyDescent="0.2"/>
    <row r="953589" s="12" customFormat="1" x14ac:dyDescent="0.2"/>
    <row r="953590" s="12" customFormat="1" x14ac:dyDescent="0.2"/>
    <row r="953591" s="12" customFormat="1" x14ac:dyDescent="0.2"/>
    <row r="953592" s="12" customFormat="1" x14ac:dyDescent="0.2"/>
    <row r="953593" s="12" customFormat="1" x14ac:dyDescent="0.2"/>
    <row r="953594" s="12" customFormat="1" x14ac:dyDescent="0.2"/>
    <row r="953595" s="12" customFormat="1" x14ac:dyDescent="0.2"/>
    <row r="953596" s="12" customFormat="1" x14ac:dyDescent="0.2"/>
    <row r="953597" s="12" customFormat="1" x14ac:dyDescent="0.2"/>
    <row r="953598" s="12" customFormat="1" x14ac:dyDescent="0.2"/>
    <row r="953599" s="12" customFormat="1" x14ac:dyDescent="0.2"/>
    <row r="953600" s="12" customFormat="1" x14ac:dyDescent="0.2"/>
    <row r="953601" s="12" customFormat="1" x14ac:dyDescent="0.2"/>
    <row r="953602" s="12" customFormat="1" x14ac:dyDescent="0.2"/>
    <row r="953603" s="12" customFormat="1" x14ac:dyDescent="0.2"/>
    <row r="953604" s="12" customFormat="1" x14ac:dyDescent="0.2"/>
    <row r="953605" s="12" customFormat="1" x14ac:dyDescent="0.2"/>
    <row r="953606" s="12" customFormat="1" x14ac:dyDescent="0.2"/>
    <row r="953607" s="12" customFormat="1" x14ac:dyDescent="0.2"/>
    <row r="953608" s="12" customFormat="1" x14ac:dyDescent="0.2"/>
    <row r="953609" s="12" customFormat="1" x14ac:dyDescent="0.2"/>
    <row r="953610" s="12" customFormat="1" x14ac:dyDescent="0.2"/>
    <row r="953611" s="12" customFormat="1" x14ac:dyDescent="0.2"/>
    <row r="953612" s="12" customFormat="1" x14ac:dyDescent="0.2"/>
    <row r="953613" s="12" customFormat="1" x14ac:dyDescent="0.2"/>
    <row r="953614" s="12" customFormat="1" x14ac:dyDescent="0.2"/>
    <row r="953615" s="12" customFormat="1" x14ac:dyDescent="0.2"/>
    <row r="953616" s="12" customFormat="1" x14ac:dyDescent="0.2"/>
    <row r="953617" s="12" customFormat="1" x14ac:dyDescent="0.2"/>
    <row r="953618" s="12" customFormat="1" x14ac:dyDescent="0.2"/>
    <row r="953619" s="12" customFormat="1" x14ac:dyDescent="0.2"/>
    <row r="953620" s="12" customFormat="1" x14ac:dyDescent="0.2"/>
    <row r="953621" s="12" customFormat="1" x14ac:dyDescent="0.2"/>
    <row r="953622" s="12" customFormat="1" x14ac:dyDescent="0.2"/>
    <row r="953623" s="12" customFormat="1" x14ac:dyDescent="0.2"/>
    <row r="953624" s="12" customFormat="1" x14ac:dyDescent="0.2"/>
    <row r="953625" s="12" customFormat="1" x14ac:dyDescent="0.2"/>
    <row r="953626" s="12" customFormat="1" x14ac:dyDescent="0.2"/>
    <row r="953627" s="12" customFormat="1" x14ac:dyDescent="0.2"/>
    <row r="953628" s="12" customFormat="1" x14ac:dyDescent="0.2"/>
    <row r="953629" s="12" customFormat="1" x14ac:dyDescent="0.2"/>
    <row r="953630" s="12" customFormat="1" x14ac:dyDescent="0.2"/>
    <row r="953631" s="12" customFormat="1" x14ac:dyDescent="0.2"/>
    <row r="953632" s="12" customFormat="1" x14ac:dyDescent="0.2"/>
    <row r="953633" s="12" customFormat="1" x14ac:dyDescent="0.2"/>
    <row r="953634" s="12" customFormat="1" x14ac:dyDescent="0.2"/>
    <row r="953635" s="12" customFormat="1" x14ac:dyDescent="0.2"/>
    <row r="953636" s="12" customFormat="1" x14ac:dyDescent="0.2"/>
    <row r="953637" s="12" customFormat="1" x14ac:dyDescent="0.2"/>
    <row r="953638" s="12" customFormat="1" x14ac:dyDescent="0.2"/>
    <row r="953639" s="12" customFormat="1" x14ac:dyDescent="0.2"/>
    <row r="953640" s="12" customFormat="1" x14ac:dyDescent="0.2"/>
    <row r="953641" s="12" customFormat="1" x14ac:dyDescent="0.2"/>
    <row r="953642" s="12" customFormat="1" x14ac:dyDescent="0.2"/>
    <row r="953643" s="12" customFormat="1" x14ac:dyDescent="0.2"/>
    <row r="953644" s="12" customFormat="1" x14ac:dyDescent="0.2"/>
    <row r="953645" s="12" customFormat="1" x14ac:dyDescent="0.2"/>
    <row r="953646" s="12" customFormat="1" x14ac:dyDescent="0.2"/>
    <row r="953647" s="12" customFormat="1" x14ac:dyDescent="0.2"/>
    <row r="953648" s="12" customFormat="1" x14ac:dyDescent="0.2"/>
    <row r="953649" s="12" customFormat="1" x14ac:dyDescent="0.2"/>
    <row r="953650" s="12" customFormat="1" x14ac:dyDescent="0.2"/>
    <row r="953651" s="12" customFormat="1" x14ac:dyDescent="0.2"/>
    <row r="953652" s="12" customFormat="1" x14ac:dyDescent="0.2"/>
    <row r="953653" s="12" customFormat="1" x14ac:dyDescent="0.2"/>
    <row r="953654" s="12" customFormat="1" x14ac:dyDescent="0.2"/>
    <row r="953655" s="12" customFormat="1" x14ac:dyDescent="0.2"/>
    <row r="953656" s="12" customFormat="1" x14ac:dyDescent="0.2"/>
    <row r="953657" s="12" customFormat="1" x14ac:dyDescent="0.2"/>
    <row r="953658" s="12" customFormat="1" x14ac:dyDescent="0.2"/>
    <row r="953659" s="12" customFormat="1" x14ac:dyDescent="0.2"/>
    <row r="953660" s="12" customFormat="1" x14ac:dyDescent="0.2"/>
    <row r="953661" s="12" customFormat="1" x14ac:dyDescent="0.2"/>
    <row r="953662" s="12" customFormat="1" x14ac:dyDescent="0.2"/>
    <row r="953663" s="12" customFormat="1" x14ac:dyDescent="0.2"/>
    <row r="953664" s="12" customFormat="1" x14ac:dyDescent="0.2"/>
    <row r="953665" s="12" customFormat="1" x14ac:dyDescent="0.2"/>
    <row r="953666" s="12" customFormat="1" x14ac:dyDescent="0.2"/>
    <row r="953667" s="12" customFormat="1" x14ac:dyDescent="0.2"/>
    <row r="953668" s="12" customFormat="1" x14ac:dyDescent="0.2"/>
    <row r="953669" s="12" customFormat="1" x14ac:dyDescent="0.2"/>
    <row r="953670" s="12" customFormat="1" x14ac:dyDescent="0.2"/>
    <row r="953671" s="12" customFormat="1" x14ac:dyDescent="0.2"/>
    <row r="953672" s="12" customFormat="1" x14ac:dyDescent="0.2"/>
    <row r="953673" s="12" customFormat="1" x14ac:dyDescent="0.2"/>
    <row r="953674" s="12" customFormat="1" x14ac:dyDescent="0.2"/>
    <row r="953675" s="12" customFormat="1" x14ac:dyDescent="0.2"/>
    <row r="953676" s="12" customFormat="1" x14ac:dyDescent="0.2"/>
    <row r="953677" s="12" customFormat="1" x14ac:dyDescent="0.2"/>
    <row r="953678" s="12" customFormat="1" x14ac:dyDescent="0.2"/>
    <row r="953679" s="12" customFormat="1" x14ac:dyDescent="0.2"/>
    <row r="953680" s="12" customFormat="1" x14ac:dyDescent="0.2"/>
    <row r="953681" s="12" customFormat="1" x14ac:dyDescent="0.2"/>
    <row r="953682" s="12" customFormat="1" x14ac:dyDescent="0.2"/>
    <row r="953683" s="12" customFormat="1" x14ac:dyDescent="0.2"/>
    <row r="953684" s="12" customFormat="1" x14ac:dyDescent="0.2"/>
    <row r="953685" s="12" customFormat="1" x14ac:dyDescent="0.2"/>
    <row r="953686" s="12" customFormat="1" x14ac:dyDescent="0.2"/>
    <row r="953687" s="12" customFormat="1" x14ac:dyDescent="0.2"/>
    <row r="953688" s="12" customFormat="1" x14ac:dyDescent="0.2"/>
    <row r="953689" s="12" customFormat="1" x14ac:dyDescent="0.2"/>
    <row r="953690" s="12" customFormat="1" x14ac:dyDescent="0.2"/>
    <row r="953691" s="12" customFormat="1" x14ac:dyDescent="0.2"/>
    <row r="953692" s="12" customFormat="1" x14ac:dyDescent="0.2"/>
    <row r="953693" s="12" customFormat="1" x14ac:dyDescent="0.2"/>
    <row r="953694" s="12" customFormat="1" x14ac:dyDescent="0.2"/>
    <row r="953695" s="12" customFormat="1" x14ac:dyDescent="0.2"/>
    <row r="953696" s="12" customFormat="1" x14ac:dyDescent="0.2"/>
    <row r="953697" s="12" customFormat="1" x14ac:dyDescent="0.2"/>
    <row r="953698" s="12" customFormat="1" x14ac:dyDescent="0.2"/>
    <row r="953699" s="12" customFormat="1" x14ac:dyDescent="0.2"/>
    <row r="953700" s="12" customFormat="1" x14ac:dyDescent="0.2"/>
    <row r="953701" s="12" customFormat="1" x14ac:dyDescent="0.2"/>
    <row r="953702" s="12" customFormat="1" x14ac:dyDescent="0.2"/>
    <row r="953703" s="12" customFormat="1" x14ac:dyDescent="0.2"/>
    <row r="953704" s="12" customFormat="1" x14ac:dyDescent="0.2"/>
    <row r="953705" s="12" customFormat="1" x14ac:dyDescent="0.2"/>
    <row r="953706" s="12" customFormat="1" x14ac:dyDescent="0.2"/>
    <row r="953707" s="12" customFormat="1" x14ac:dyDescent="0.2"/>
    <row r="953708" s="12" customFormat="1" x14ac:dyDescent="0.2"/>
    <row r="953709" s="12" customFormat="1" x14ac:dyDescent="0.2"/>
    <row r="953710" s="12" customFormat="1" x14ac:dyDescent="0.2"/>
    <row r="953711" s="12" customFormat="1" x14ac:dyDescent="0.2"/>
    <row r="953712" s="12" customFormat="1" x14ac:dyDescent="0.2"/>
    <row r="953713" s="12" customFormat="1" x14ac:dyDescent="0.2"/>
    <row r="953714" s="12" customFormat="1" x14ac:dyDescent="0.2"/>
    <row r="953715" s="12" customFormat="1" x14ac:dyDescent="0.2"/>
    <row r="953716" s="12" customFormat="1" x14ac:dyDescent="0.2"/>
    <row r="953717" s="12" customFormat="1" x14ac:dyDescent="0.2"/>
    <row r="953718" s="12" customFormat="1" x14ac:dyDescent="0.2"/>
    <row r="953719" s="12" customFormat="1" x14ac:dyDescent="0.2"/>
    <row r="953720" s="12" customFormat="1" x14ac:dyDescent="0.2"/>
    <row r="953721" s="12" customFormat="1" x14ac:dyDescent="0.2"/>
    <row r="953722" s="12" customFormat="1" x14ac:dyDescent="0.2"/>
    <row r="953723" s="12" customFormat="1" x14ac:dyDescent="0.2"/>
    <row r="953724" s="12" customFormat="1" x14ac:dyDescent="0.2"/>
    <row r="953725" s="12" customFormat="1" x14ac:dyDescent="0.2"/>
    <row r="953726" s="12" customFormat="1" x14ac:dyDescent="0.2"/>
    <row r="953727" s="12" customFormat="1" x14ac:dyDescent="0.2"/>
    <row r="953728" s="12" customFormat="1" x14ac:dyDescent="0.2"/>
    <row r="953729" s="12" customFormat="1" x14ac:dyDescent="0.2"/>
    <row r="953730" s="12" customFormat="1" x14ac:dyDescent="0.2"/>
    <row r="953731" s="12" customFormat="1" x14ac:dyDescent="0.2"/>
    <row r="953732" s="12" customFormat="1" x14ac:dyDescent="0.2"/>
    <row r="953733" s="12" customFormat="1" x14ac:dyDescent="0.2"/>
    <row r="953734" s="12" customFormat="1" x14ac:dyDescent="0.2"/>
    <row r="953735" s="12" customFormat="1" x14ac:dyDescent="0.2"/>
    <row r="953736" s="12" customFormat="1" x14ac:dyDescent="0.2"/>
    <row r="953737" s="12" customFormat="1" x14ac:dyDescent="0.2"/>
    <row r="953738" s="12" customFormat="1" x14ac:dyDescent="0.2"/>
    <row r="953739" s="12" customFormat="1" x14ac:dyDescent="0.2"/>
    <row r="953740" s="12" customFormat="1" x14ac:dyDescent="0.2"/>
    <row r="953741" s="12" customFormat="1" x14ac:dyDescent="0.2"/>
    <row r="953742" s="12" customFormat="1" x14ac:dyDescent="0.2"/>
    <row r="953743" s="12" customFormat="1" x14ac:dyDescent="0.2"/>
    <row r="953744" s="12" customFormat="1" x14ac:dyDescent="0.2"/>
    <row r="953745" s="12" customFormat="1" x14ac:dyDescent="0.2"/>
    <row r="953746" s="12" customFormat="1" x14ac:dyDescent="0.2"/>
    <row r="953747" s="12" customFormat="1" x14ac:dyDescent="0.2"/>
    <row r="953748" s="12" customFormat="1" x14ac:dyDescent="0.2"/>
    <row r="953749" s="12" customFormat="1" x14ac:dyDescent="0.2"/>
    <row r="953750" s="12" customFormat="1" x14ac:dyDescent="0.2"/>
    <row r="953751" s="12" customFormat="1" x14ac:dyDescent="0.2"/>
    <row r="953752" s="12" customFormat="1" x14ac:dyDescent="0.2"/>
    <row r="953753" s="12" customFormat="1" x14ac:dyDescent="0.2"/>
    <row r="953754" s="12" customFormat="1" x14ac:dyDescent="0.2"/>
    <row r="953755" s="12" customFormat="1" x14ac:dyDescent="0.2"/>
    <row r="953756" s="12" customFormat="1" x14ac:dyDescent="0.2"/>
    <row r="953757" s="12" customFormat="1" x14ac:dyDescent="0.2"/>
    <row r="953758" s="12" customFormat="1" x14ac:dyDescent="0.2"/>
    <row r="953759" s="12" customFormat="1" x14ac:dyDescent="0.2"/>
    <row r="953760" s="12" customFormat="1" x14ac:dyDescent="0.2"/>
    <row r="953761" s="12" customFormat="1" x14ac:dyDescent="0.2"/>
    <row r="953762" s="12" customFormat="1" x14ac:dyDescent="0.2"/>
    <row r="953763" s="12" customFormat="1" x14ac:dyDescent="0.2"/>
    <row r="953764" s="12" customFormat="1" x14ac:dyDescent="0.2"/>
    <row r="953765" s="12" customFormat="1" x14ac:dyDescent="0.2"/>
    <row r="953766" s="12" customFormat="1" x14ac:dyDescent="0.2"/>
    <row r="953767" s="12" customFormat="1" x14ac:dyDescent="0.2"/>
    <row r="953768" s="12" customFormat="1" x14ac:dyDescent="0.2"/>
    <row r="953769" s="12" customFormat="1" x14ac:dyDescent="0.2"/>
    <row r="953770" s="12" customFormat="1" x14ac:dyDescent="0.2"/>
    <row r="953771" s="12" customFormat="1" x14ac:dyDescent="0.2"/>
    <row r="953772" s="12" customFormat="1" x14ac:dyDescent="0.2"/>
    <row r="953773" s="12" customFormat="1" x14ac:dyDescent="0.2"/>
    <row r="953774" s="12" customFormat="1" x14ac:dyDescent="0.2"/>
    <row r="953775" s="12" customFormat="1" x14ac:dyDescent="0.2"/>
    <row r="953776" s="12" customFormat="1" x14ac:dyDescent="0.2"/>
    <row r="953777" s="12" customFormat="1" x14ac:dyDescent="0.2"/>
    <row r="953778" s="12" customFormat="1" x14ac:dyDescent="0.2"/>
    <row r="953779" s="12" customFormat="1" x14ac:dyDescent="0.2"/>
    <row r="953780" s="12" customFormat="1" x14ac:dyDescent="0.2"/>
    <row r="953781" s="12" customFormat="1" x14ac:dyDescent="0.2"/>
    <row r="953782" s="12" customFormat="1" x14ac:dyDescent="0.2"/>
    <row r="953783" s="12" customFormat="1" x14ac:dyDescent="0.2"/>
    <row r="953784" s="12" customFormat="1" x14ac:dyDescent="0.2"/>
    <row r="953785" s="12" customFormat="1" x14ac:dyDescent="0.2"/>
    <row r="953786" s="12" customFormat="1" x14ac:dyDescent="0.2"/>
    <row r="953787" s="12" customFormat="1" x14ac:dyDescent="0.2"/>
    <row r="953788" s="12" customFormat="1" x14ac:dyDescent="0.2"/>
    <row r="953789" s="12" customFormat="1" x14ac:dyDescent="0.2"/>
    <row r="953790" s="12" customFormat="1" x14ac:dyDescent="0.2"/>
    <row r="953791" s="12" customFormat="1" x14ac:dyDescent="0.2"/>
    <row r="953792" s="12" customFormat="1" x14ac:dyDescent="0.2"/>
    <row r="953793" s="12" customFormat="1" x14ac:dyDescent="0.2"/>
    <row r="953794" s="12" customFormat="1" x14ac:dyDescent="0.2"/>
    <row r="953795" s="12" customFormat="1" x14ac:dyDescent="0.2"/>
    <row r="953796" s="12" customFormat="1" x14ac:dyDescent="0.2"/>
    <row r="953797" s="12" customFormat="1" x14ac:dyDescent="0.2"/>
    <row r="953798" s="12" customFormat="1" x14ac:dyDescent="0.2"/>
    <row r="953799" s="12" customFormat="1" x14ac:dyDescent="0.2"/>
    <row r="953800" s="12" customFormat="1" x14ac:dyDescent="0.2"/>
    <row r="953801" s="12" customFormat="1" x14ac:dyDescent="0.2"/>
    <row r="953802" s="12" customFormat="1" x14ac:dyDescent="0.2"/>
    <row r="953803" s="12" customFormat="1" x14ac:dyDescent="0.2"/>
    <row r="953804" s="12" customFormat="1" x14ac:dyDescent="0.2"/>
    <row r="953805" s="12" customFormat="1" x14ac:dyDescent="0.2"/>
    <row r="953806" s="12" customFormat="1" x14ac:dyDescent="0.2"/>
    <row r="953807" s="12" customFormat="1" x14ac:dyDescent="0.2"/>
    <row r="953808" s="12" customFormat="1" x14ac:dyDescent="0.2"/>
    <row r="953809" s="12" customFormat="1" x14ac:dyDescent="0.2"/>
    <row r="953810" s="12" customFormat="1" x14ac:dyDescent="0.2"/>
    <row r="953811" s="12" customFormat="1" x14ac:dyDescent="0.2"/>
    <row r="953812" s="12" customFormat="1" x14ac:dyDescent="0.2"/>
    <row r="953813" s="12" customFormat="1" x14ac:dyDescent="0.2"/>
    <row r="953814" s="12" customFormat="1" x14ac:dyDescent="0.2"/>
    <row r="953815" s="12" customFormat="1" x14ac:dyDescent="0.2"/>
    <row r="953816" s="12" customFormat="1" x14ac:dyDescent="0.2"/>
    <row r="953817" s="12" customFormat="1" x14ac:dyDescent="0.2"/>
    <row r="953818" s="12" customFormat="1" x14ac:dyDescent="0.2"/>
    <row r="953819" s="12" customFormat="1" x14ac:dyDescent="0.2"/>
    <row r="953820" s="12" customFormat="1" x14ac:dyDescent="0.2"/>
    <row r="953821" s="12" customFormat="1" x14ac:dyDescent="0.2"/>
    <row r="953822" s="12" customFormat="1" x14ac:dyDescent="0.2"/>
    <row r="953823" s="12" customFormat="1" x14ac:dyDescent="0.2"/>
    <row r="953824" s="12" customFormat="1" x14ac:dyDescent="0.2"/>
    <row r="953825" s="12" customFormat="1" x14ac:dyDescent="0.2"/>
    <row r="953826" s="12" customFormat="1" x14ac:dyDescent="0.2"/>
    <row r="953827" s="12" customFormat="1" x14ac:dyDescent="0.2"/>
    <row r="953828" s="12" customFormat="1" x14ac:dyDescent="0.2"/>
    <row r="953829" s="12" customFormat="1" x14ac:dyDescent="0.2"/>
    <row r="953830" s="12" customFormat="1" x14ac:dyDescent="0.2"/>
    <row r="953831" s="12" customFormat="1" x14ac:dyDescent="0.2"/>
    <row r="953832" s="12" customFormat="1" x14ac:dyDescent="0.2"/>
    <row r="953833" s="12" customFormat="1" x14ac:dyDescent="0.2"/>
    <row r="953834" s="12" customFormat="1" x14ac:dyDescent="0.2"/>
    <row r="953835" s="12" customFormat="1" x14ac:dyDescent="0.2"/>
    <row r="953836" s="12" customFormat="1" x14ac:dyDescent="0.2"/>
    <row r="953837" s="12" customFormat="1" x14ac:dyDescent="0.2"/>
    <row r="953838" s="12" customFormat="1" x14ac:dyDescent="0.2"/>
    <row r="953839" s="12" customFormat="1" x14ac:dyDescent="0.2"/>
    <row r="953840" s="12" customFormat="1" x14ac:dyDescent="0.2"/>
    <row r="953841" s="12" customFormat="1" x14ac:dyDescent="0.2"/>
    <row r="953842" s="12" customFormat="1" x14ac:dyDescent="0.2"/>
    <row r="953843" s="12" customFormat="1" x14ac:dyDescent="0.2"/>
    <row r="953844" s="12" customFormat="1" x14ac:dyDescent="0.2"/>
    <row r="953845" s="12" customFormat="1" x14ac:dyDescent="0.2"/>
    <row r="953846" s="12" customFormat="1" x14ac:dyDescent="0.2"/>
    <row r="953847" s="12" customFormat="1" x14ac:dyDescent="0.2"/>
    <row r="953848" s="12" customFormat="1" x14ac:dyDescent="0.2"/>
    <row r="953849" s="12" customFormat="1" x14ac:dyDescent="0.2"/>
    <row r="953850" s="12" customFormat="1" x14ac:dyDescent="0.2"/>
    <row r="953851" s="12" customFormat="1" x14ac:dyDescent="0.2"/>
    <row r="953852" s="12" customFormat="1" x14ac:dyDescent="0.2"/>
    <row r="953853" s="12" customFormat="1" x14ac:dyDescent="0.2"/>
    <row r="953854" s="12" customFormat="1" x14ac:dyDescent="0.2"/>
    <row r="953855" s="12" customFormat="1" x14ac:dyDescent="0.2"/>
    <row r="953856" s="12" customFormat="1" x14ac:dyDescent="0.2"/>
    <row r="953857" s="12" customFormat="1" x14ac:dyDescent="0.2"/>
    <row r="953858" s="12" customFormat="1" x14ac:dyDescent="0.2"/>
    <row r="953859" s="12" customFormat="1" x14ac:dyDescent="0.2"/>
    <row r="953860" s="12" customFormat="1" x14ac:dyDescent="0.2"/>
    <row r="953861" s="12" customFormat="1" x14ac:dyDescent="0.2"/>
    <row r="953862" s="12" customFormat="1" x14ac:dyDescent="0.2"/>
    <row r="953863" s="12" customFormat="1" x14ac:dyDescent="0.2"/>
    <row r="953864" s="12" customFormat="1" x14ac:dyDescent="0.2"/>
    <row r="953865" s="12" customFormat="1" x14ac:dyDescent="0.2"/>
    <row r="953866" s="12" customFormat="1" x14ac:dyDescent="0.2"/>
    <row r="953867" s="12" customFormat="1" x14ac:dyDescent="0.2"/>
    <row r="953868" s="12" customFormat="1" x14ac:dyDescent="0.2"/>
    <row r="953869" s="12" customFormat="1" x14ac:dyDescent="0.2"/>
    <row r="953870" s="12" customFormat="1" x14ac:dyDescent="0.2"/>
    <row r="953871" s="12" customFormat="1" x14ac:dyDescent="0.2"/>
    <row r="953872" s="12" customFormat="1" x14ac:dyDescent="0.2"/>
    <row r="953873" s="12" customFormat="1" x14ac:dyDescent="0.2"/>
    <row r="953874" s="12" customFormat="1" x14ac:dyDescent="0.2"/>
    <row r="953875" s="12" customFormat="1" x14ac:dyDescent="0.2"/>
    <row r="953876" s="12" customFormat="1" x14ac:dyDescent="0.2"/>
    <row r="953877" s="12" customFormat="1" x14ac:dyDescent="0.2"/>
    <row r="953878" s="12" customFormat="1" x14ac:dyDescent="0.2"/>
    <row r="953879" s="12" customFormat="1" x14ac:dyDescent="0.2"/>
    <row r="953880" s="12" customFormat="1" x14ac:dyDescent="0.2"/>
    <row r="953881" s="12" customFormat="1" x14ac:dyDescent="0.2"/>
    <row r="953882" s="12" customFormat="1" x14ac:dyDescent="0.2"/>
    <row r="953883" s="12" customFormat="1" x14ac:dyDescent="0.2"/>
    <row r="953884" s="12" customFormat="1" x14ac:dyDescent="0.2"/>
    <row r="953885" s="12" customFormat="1" x14ac:dyDescent="0.2"/>
    <row r="953886" s="12" customFormat="1" x14ac:dyDescent="0.2"/>
    <row r="953887" s="12" customFormat="1" x14ac:dyDescent="0.2"/>
    <row r="953888" s="12" customFormat="1" x14ac:dyDescent="0.2"/>
    <row r="953889" s="12" customFormat="1" x14ac:dyDescent="0.2"/>
    <row r="953890" s="12" customFormat="1" x14ac:dyDescent="0.2"/>
    <row r="953891" s="12" customFormat="1" x14ac:dyDescent="0.2"/>
    <row r="953892" s="12" customFormat="1" x14ac:dyDescent="0.2"/>
    <row r="953893" s="12" customFormat="1" x14ac:dyDescent="0.2"/>
    <row r="953894" s="12" customFormat="1" x14ac:dyDescent="0.2"/>
    <row r="953895" s="12" customFormat="1" x14ac:dyDescent="0.2"/>
    <row r="953896" s="12" customFormat="1" x14ac:dyDescent="0.2"/>
    <row r="953897" s="12" customFormat="1" x14ac:dyDescent="0.2"/>
    <row r="953898" s="12" customFormat="1" x14ac:dyDescent="0.2"/>
    <row r="953899" s="12" customFormat="1" x14ac:dyDescent="0.2"/>
    <row r="953900" s="12" customFormat="1" x14ac:dyDescent="0.2"/>
    <row r="953901" s="12" customFormat="1" x14ac:dyDescent="0.2"/>
    <row r="953902" s="12" customFormat="1" x14ac:dyDescent="0.2"/>
    <row r="953903" s="12" customFormat="1" x14ac:dyDescent="0.2"/>
    <row r="953904" s="12" customFormat="1" x14ac:dyDescent="0.2"/>
    <row r="953905" s="12" customFormat="1" x14ac:dyDescent="0.2"/>
    <row r="953906" s="12" customFormat="1" x14ac:dyDescent="0.2"/>
    <row r="953907" s="12" customFormat="1" x14ac:dyDescent="0.2"/>
    <row r="953908" s="12" customFormat="1" x14ac:dyDescent="0.2"/>
    <row r="953909" s="12" customFormat="1" x14ac:dyDescent="0.2"/>
    <row r="953910" s="12" customFormat="1" x14ac:dyDescent="0.2"/>
    <row r="953911" s="12" customFormat="1" x14ac:dyDescent="0.2"/>
    <row r="953912" s="12" customFormat="1" x14ac:dyDescent="0.2"/>
    <row r="953913" s="12" customFormat="1" x14ac:dyDescent="0.2"/>
    <row r="953914" s="12" customFormat="1" x14ac:dyDescent="0.2"/>
    <row r="953915" s="12" customFormat="1" x14ac:dyDescent="0.2"/>
    <row r="953916" s="12" customFormat="1" x14ac:dyDescent="0.2"/>
    <row r="953917" s="12" customFormat="1" x14ac:dyDescent="0.2"/>
    <row r="953918" s="12" customFormat="1" x14ac:dyDescent="0.2"/>
    <row r="953919" s="12" customFormat="1" x14ac:dyDescent="0.2"/>
    <row r="953920" s="12" customFormat="1" x14ac:dyDescent="0.2"/>
    <row r="953921" s="12" customFormat="1" x14ac:dyDescent="0.2"/>
    <row r="953922" s="12" customFormat="1" x14ac:dyDescent="0.2"/>
    <row r="953923" s="12" customFormat="1" x14ac:dyDescent="0.2"/>
    <row r="953924" s="12" customFormat="1" x14ac:dyDescent="0.2"/>
    <row r="953925" s="12" customFormat="1" x14ac:dyDescent="0.2"/>
    <row r="953926" s="12" customFormat="1" x14ac:dyDescent="0.2"/>
    <row r="953927" s="12" customFormat="1" x14ac:dyDescent="0.2"/>
    <row r="953928" s="12" customFormat="1" x14ac:dyDescent="0.2"/>
    <row r="953929" s="12" customFormat="1" x14ac:dyDescent="0.2"/>
    <row r="953930" s="12" customFormat="1" x14ac:dyDescent="0.2"/>
    <row r="953931" s="12" customFormat="1" x14ac:dyDescent="0.2"/>
    <row r="953932" s="12" customFormat="1" x14ac:dyDescent="0.2"/>
    <row r="953933" s="12" customFormat="1" x14ac:dyDescent="0.2"/>
    <row r="953934" s="12" customFormat="1" x14ac:dyDescent="0.2"/>
    <row r="953935" s="12" customFormat="1" x14ac:dyDescent="0.2"/>
    <row r="953936" s="12" customFormat="1" x14ac:dyDescent="0.2"/>
    <row r="953937" s="12" customFormat="1" x14ac:dyDescent="0.2"/>
    <row r="953938" s="12" customFormat="1" x14ac:dyDescent="0.2"/>
    <row r="953939" s="12" customFormat="1" x14ac:dyDescent="0.2"/>
    <row r="953940" s="12" customFormat="1" x14ac:dyDescent="0.2"/>
    <row r="953941" s="12" customFormat="1" x14ac:dyDescent="0.2"/>
    <row r="953942" s="12" customFormat="1" x14ac:dyDescent="0.2"/>
    <row r="953943" s="12" customFormat="1" x14ac:dyDescent="0.2"/>
    <row r="953944" s="12" customFormat="1" x14ac:dyDescent="0.2"/>
    <row r="953945" s="12" customFormat="1" x14ac:dyDescent="0.2"/>
    <row r="953946" s="12" customFormat="1" x14ac:dyDescent="0.2"/>
    <row r="953947" s="12" customFormat="1" x14ac:dyDescent="0.2"/>
    <row r="953948" s="12" customFormat="1" x14ac:dyDescent="0.2"/>
    <row r="953949" s="12" customFormat="1" x14ac:dyDescent="0.2"/>
    <row r="953950" s="12" customFormat="1" x14ac:dyDescent="0.2"/>
    <row r="953951" s="12" customFormat="1" x14ac:dyDescent="0.2"/>
    <row r="953952" s="12" customFormat="1" x14ac:dyDescent="0.2"/>
    <row r="953953" s="12" customFormat="1" x14ac:dyDescent="0.2"/>
    <row r="953954" s="12" customFormat="1" x14ac:dyDescent="0.2"/>
    <row r="953955" s="12" customFormat="1" x14ac:dyDescent="0.2"/>
    <row r="953956" s="12" customFormat="1" x14ac:dyDescent="0.2"/>
    <row r="953957" s="12" customFormat="1" x14ac:dyDescent="0.2"/>
    <row r="953958" s="12" customFormat="1" x14ac:dyDescent="0.2"/>
    <row r="953959" s="12" customFormat="1" x14ac:dyDescent="0.2"/>
    <row r="953960" s="12" customFormat="1" x14ac:dyDescent="0.2"/>
    <row r="953961" s="12" customFormat="1" x14ac:dyDescent="0.2"/>
    <row r="953962" s="12" customFormat="1" x14ac:dyDescent="0.2"/>
    <row r="953963" s="12" customFormat="1" x14ac:dyDescent="0.2"/>
    <row r="953964" s="12" customFormat="1" x14ac:dyDescent="0.2"/>
    <row r="953965" s="12" customFormat="1" x14ac:dyDescent="0.2"/>
    <row r="953966" s="12" customFormat="1" x14ac:dyDescent="0.2"/>
    <row r="953967" s="12" customFormat="1" x14ac:dyDescent="0.2"/>
    <row r="953968" s="12" customFormat="1" x14ac:dyDescent="0.2"/>
    <row r="953969" s="12" customFormat="1" x14ac:dyDescent="0.2"/>
    <row r="953970" s="12" customFormat="1" x14ac:dyDescent="0.2"/>
    <row r="953971" s="12" customFormat="1" x14ac:dyDescent="0.2"/>
    <row r="953972" s="12" customFormat="1" x14ac:dyDescent="0.2"/>
    <row r="953973" s="12" customFormat="1" x14ac:dyDescent="0.2"/>
    <row r="953974" s="12" customFormat="1" x14ac:dyDescent="0.2"/>
    <row r="953975" s="12" customFormat="1" x14ac:dyDescent="0.2"/>
    <row r="953976" s="12" customFormat="1" x14ac:dyDescent="0.2"/>
    <row r="953977" s="12" customFormat="1" x14ac:dyDescent="0.2"/>
    <row r="953978" s="12" customFormat="1" x14ac:dyDescent="0.2"/>
    <row r="953979" s="12" customFormat="1" x14ac:dyDescent="0.2"/>
    <row r="953980" s="12" customFormat="1" x14ac:dyDescent="0.2"/>
    <row r="953981" s="12" customFormat="1" x14ac:dyDescent="0.2"/>
    <row r="953982" s="12" customFormat="1" x14ac:dyDescent="0.2"/>
    <row r="953983" s="12" customFormat="1" x14ac:dyDescent="0.2"/>
    <row r="953984" s="12" customFormat="1" x14ac:dyDescent="0.2"/>
    <row r="953985" s="12" customFormat="1" x14ac:dyDescent="0.2"/>
    <row r="953986" s="12" customFormat="1" x14ac:dyDescent="0.2"/>
    <row r="953987" s="12" customFormat="1" x14ac:dyDescent="0.2"/>
    <row r="953988" s="12" customFormat="1" x14ac:dyDescent="0.2"/>
    <row r="953989" s="12" customFormat="1" x14ac:dyDescent="0.2"/>
    <row r="953990" s="12" customFormat="1" x14ac:dyDescent="0.2"/>
    <row r="953991" s="12" customFormat="1" x14ac:dyDescent="0.2"/>
    <row r="953992" s="12" customFormat="1" x14ac:dyDescent="0.2"/>
    <row r="953993" s="12" customFormat="1" x14ac:dyDescent="0.2"/>
    <row r="953994" s="12" customFormat="1" x14ac:dyDescent="0.2"/>
    <row r="953995" s="12" customFormat="1" x14ac:dyDescent="0.2"/>
    <row r="953996" s="12" customFormat="1" x14ac:dyDescent="0.2"/>
    <row r="953997" s="12" customFormat="1" x14ac:dyDescent="0.2"/>
    <row r="953998" s="12" customFormat="1" x14ac:dyDescent="0.2"/>
    <row r="953999" s="12" customFormat="1" x14ac:dyDescent="0.2"/>
    <row r="954000" s="12" customFormat="1" x14ac:dyDescent="0.2"/>
    <row r="954001" s="12" customFormat="1" x14ac:dyDescent="0.2"/>
    <row r="954002" s="12" customFormat="1" x14ac:dyDescent="0.2"/>
    <row r="954003" s="12" customFormat="1" x14ac:dyDescent="0.2"/>
    <row r="954004" s="12" customFormat="1" x14ac:dyDescent="0.2"/>
    <row r="954005" s="12" customFormat="1" x14ac:dyDescent="0.2"/>
    <row r="954006" s="12" customFormat="1" x14ac:dyDescent="0.2"/>
    <row r="954007" s="12" customFormat="1" x14ac:dyDescent="0.2"/>
    <row r="954008" s="12" customFormat="1" x14ac:dyDescent="0.2"/>
    <row r="954009" s="12" customFormat="1" x14ac:dyDescent="0.2"/>
    <row r="954010" s="12" customFormat="1" x14ac:dyDescent="0.2"/>
    <row r="954011" s="12" customFormat="1" x14ac:dyDescent="0.2"/>
    <row r="954012" s="12" customFormat="1" x14ac:dyDescent="0.2"/>
    <row r="954013" s="12" customFormat="1" x14ac:dyDescent="0.2"/>
    <row r="954014" s="12" customFormat="1" x14ac:dyDescent="0.2"/>
    <row r="954015" s="12" customFormat="1" x14ac:dyDescent="0.2"/>
    <row r="954016" s="12" customFormat="1" x14ac:dyDescent="0.2"/>
    <row r="954017" s="12" customFormat="1" x14ac:dyDescent="0.2"/>
    <row r="954018" s="12" customFormat="1" x14ac:dyDescent="0.2"/>
    <row r="954019" s="12" customFormat="1" x14ac:dyDescent="0.2"/>
    <row r="954020" s="12" customFormat="1" x14ac:dyDescent="0.2"/>
    <row r="954021" s="12" customFormat="1" x14ac:dyDescent="0.2"/>
    <row r="954022" s="12" customFormat="1" x14ac:dyDescent="0.2"/>
    <row r="954023" s="12" customFormat="1" x14ac:dyDescent="0.2"/>
    <row r="954024" s="12" customFormat="1" x14ac:dyDescent="0.2"/>
    <row r="954025" s="12" customFormat="1" x14ac:dyDescent="0.2"/>
    <row r="954026" s="12" customFormat="1" x14ac:dyDescent="0.2"/>
    <row r="954027" s="12" customFormat="1" x14ac:dyDescent="0.2"/>
    <row r="954028" s="12" customFormat="1" x14ac:dyDescent="0.2"/>
    <row r="954029" s="12" customFormat="1" x14ac:dyDescent="0.2"/>
    <row r="954030" s="12" customFormat="1" x14ac:dyDescent="0.2"/>
    <row r="954031" s="12" customFormat="1" x14ac:dyDescent="0.2"/>
    <row r="954032" s="12" customFormat="1" x14ac:dyDescent="0.2"/>
    <row r="954033" s="12" customFormat="1" x14ac:dyDescent="0.2"/>
    <row r="954034" s="12" customFormat="1" x14ac:dyDescent="0.2"/>
    <row r="954035" s="12" customFormat="1" x14ac:dyDescent="0.2"/>
    <row r="954036" s="12" customFormat="1" x14ac:dyDescent="0.2"/>
    <row r="954037" s="12" customFormat="1" x14ac:dyDescent="0.2"/>
    <row r="954038" s="12" customFormat="1" x14ac:dyDescent="0.2"/>
    <row r="954039" s="12" customFormat="1" x14ac:dyDescent="0.2"/>
    <row r="954040" s="12" customFormat="1" x14ac:dyDescent="0.2"/>
    <row r="954041" s="12" customFormat="1" x14ac:dyDescent="0.2"/>
    <row r="954042" s="12" customFormat="1" x14ac:dyDescent="0.2"/>
    <row r="954043" s="12" customFormat="1" x14ac:dyDescent="0.2"/>
    <row r="954044" s="12" customFormat="1" x14ac:dyDescent="0.2"/>
    <row r="954045" s="12" customFormat="1" x14ac:dyDescent="0.2"/>
    <row r="954046" s="12" customFormat="1" x14ac:dyDescent="0.2"/>
    <row r="954047" s="12" customFormat="1" x14ac:dyDescent="0.2"/>
    <row r="954048" s="12" customFormat="1" x14ac:dyDescent="0.2"/>
    <row r="954049" s="12" customFormat="1" x14ac:dyDescent="0.2"/>
    <row r="954050" s="12" customFormat="1" x14ac:dyDescent="0.2"/>
    <row r="954051" s="12" customFormat="1" x14ac:dyDescent="0.2"/>
    <row r="954052" s="12" customFormat="1" x14ac:dyDescent="0.2"/>
    <row r="954053" s="12" customFormat="1" x14ac:dyDescent="0.2"/>
    <row r="954054" s="12" customFormat="1" x14ac:dyDescent="0.2"/>
    <row r="954055" s="12" customFormat="1" x14ac:dyDescent="0.2"/>
    <row r="954056" s="12" customFormat="1" x14ac:dyDescent="0.2"/>
    <row r="954057" s="12" customFormat="1" x14ac:dyDescent="0.2"/>
    <row r="954058" s="12" customFormat="1" x14ac:dyDescent="0.2"/>
    <row r="954059" s="12" customFormat="1" x14ac:dyDescent="0.2"/>
    <row r="954060" s="12" customFormat="1" x14ac:dyDescent="0.2"/>
    <row r="954061" s="12" customFormat="1" x14ac:dyDescent="0.2"/>
    <row r="954062" s="12" customFormat="1" x14ac:dyDescent="0.2"/>
    <row r="954063" s="12" customFormat="1" x14ac:dyDescent="0.2"/>
    <row r="954064" s="12" customFormat="1" x14ac:dyDescent="0.2"/>
    <row r="954065" s="12" customFormat="1" x14ac:dyDescent="0.2"/>
    <row r="954066" s="12" customFormat="1" x14ac:dyDescent="0.2"/>
    <row r="954067" s="12" customFormat="1" x14ac:dyDescent="0.2"/>
    <row r="954068" s="12" customFormat="1" x14ac:dyDescent="0.2"/>
    <row r="954069" s="12" customFormat="1" x14ac:dyDescent="0.2"/>
    <row r="954070" s="12" customFormat="1" x14ac:dyDescent="0.2"/>
    <row r="954071" s="12" customFormat="1" x14ac:dyDescent="0.2"/>
    <row r="954072" s="12" customFormat="1" x14ac:dyDescent="0.2"/>
    <row r="954073" s="12" customFormat="1" x14ac:dyDescent="0.2"/>
    <row r="954074" s="12" customFormat="1" x14ac:dyDescent="0.2"/>
    <row r="954075" s="12" customFormat="1" x14ac:dyDescent="0.2"/>
    <row r="954076" s="12" customFormat="1" x14ac:dyDescent="0.2"/>
    <row r="954077" s="12" customFormat="1" x14ac:dyDescent="0.2"/>
    <row r="954078" s="12" customFormat="1" x14ac:dyDescent="0.2"/>
    <row r="954079" s="12" customFormat="1" x14ac:dyDescent="0.2"/>
    <row r="954080" s="12" customFormat="1" x14ac:dyDescent="0.2"/>
    <row r="954081" s="12" customFormat="1" x14ac:dyDescent="0.2"/>
    <row r="954082" s="12" customFormat="1" x14ac:dyDescent="0.2"/>
    <row r="954083" s="12" customFormat="1" x14ac:dyDescent="0.2"/>
    <row r="954084" s="12" customFormat="1" x14ac:dyDescent="0.2"/>
    <row r="954085" s="12" customFormat="1" x14ac:dyDescent="0.2"/>
    <row r="954086" s="12" customFormat="1" x14ac:dyDescent="0.2"/>
    <row r="954087" s="12" customFormat="1" x14ac:dyDescent="0.2"/>
    <row r="954088" s="12" customFormat="1" x14ac:dyDescent="0.2"/>
    <row r="954089" s="12" customFormat="1" x14ac:dyDescent="0.2"/>
    <row r="954090" s="12" customFormat="1" x14ac:dyDescent="0.2"/>
    <row r="954091" s="12" customFormat="1" x14ac:dyDescent="0.2"/>
    <row r="954092" s="12" customFormat="1" x14ac:dyDescent="0.2"/>
    <row r="954093" s="12" customFormat="1" x14ac:dyDescent="0.2"/>
    <row r="954094" s="12" customFormat="1" x14ac:dyDescent="0.2"/>
    <row r="954095" s="12" customFormat="1" x14ac:dyDescent="0.2"/>
    <row r="954096" s="12" customFormat="1" x14ac:dyDescent="0.2"/>
    <row r="954097" s="12" customFormat="1" x14ac:dyDescent="0.2"/>
    <row r="954098" s="12" customFormat="1" x14ac:dyDescent="0.2"/>
    <row r="954099" s="12" customFormat="1" x14ac:dyDescent="0.2"/>
    <row r="954100" s="12" customFormat="1" x14ac:dyDescent="0.2"/>
    <row r="954101" s="12" customFormat="1" x14ac:dyDescent="0.2"/>
    <row r="954102" s="12" customFormat="1" x14ac:dyDescent="0.2"/>
    <row r="954103" s="12" customFormat="1" x14ac:dyDescent="0.2"/>
    <row r="954104" s="12" customFormat="1" x14ac:dyDescent="0.2"/>
    <row r="954105" s="12" customFormat="1" x14ac:dyDescent="0.2"/>
    <row r="954106" s="12" customFormat="1" x14ac:dyDescent="0.2"/>
    <row r="954107" s="12" customFormat="1" x14ac:dyDescent="0.2"/>
    <row r="954108" s="12" customFormat="1" x14ac:dyDescent="0.2"/>
    <row r="954109" s="12" customFormat="1" x14ac:dyDescent="0.2"/>
    <row r="954110" s="12" customFormat="1" x14ac:dyDescent="0.2"/>
    <row r="954111" s="12" customFormat="1" x14ac:dyDescent="0.2"/>
    <row r="954112" s="12" customFormat="1" x14ac:dyDescent="0.2"/>
    <row r="954113" s="12" customFormat="1" x14ac:dyDescent="0.2"/>
    <row r="954114" s="12" customFormat="1" x14ac:dyDescent="0.2"/>
    <row r="954115" s="12" customFormat="1" x14ac:dyDescent="0.2"/>
    <row r="954116" s="12" customFormat="1" x14ac:dyDescent="0.2"/>
    <row r="954117" s="12" customFormat="1" x14ac:dyDescent="0.2"/>
    <row r="954118" s="12" customFormat="1" x14ac:dyDescent="0.2"/>
    <row r="954119" s="12" customFormat="1" x14ac:dyDescent="0.2"/>
    <row r="954120" s="12" customFormat="1" x14ac:dyDescent="0.2"/>
    <row r="954121" s="12" customFormat="1" x14ac:dyDescent="0.2"/>
    <row r="954122" s="12" customFormat="1" x14ac:dyDescent="0.2"/>
    <row r="954123" s="12" customFormat="1" x14ac:dyDescent="0.2"/>
    <row r="954124" s="12" customFormat="1" x14ac:dyDescent="0.2"/>
    <row r="954125" s="12" customFormat="1" x14ac:dyDescent="0.2"/>
    <row r="954126" s="12" customFormat="1" x14ac:dyDescent="0.2"/>
    <row r="954127" s="12" customFormat="1" x14ac:dyDescent="0.2"/>
    <row r="954128" s="12" customFormat="1" x14ac:dyDescent="0.2"/>
    <row r="954129" s="12" customFormat="1" x14ac:dyDescent="0.2"/>
    <row r="954130" s="12" customFormat="1" x14ac:dyDescent="0.2"/>
    <row r="954131" s="12" customFormat="1" x14ac:dyDescent="0.2"/>
    <row r="954132" s="12" customFormat="1" x14ac:dyDescent="0.2"/>
    <row r="954133" s="12" customFormat="1" x14ac:dyDescent="0.2"/>
    <row r="954134" s="12" customFormat="1" x14ac:dyDescent="0.2"/>
    <row r="954135" s="12" customFormat="1" x14ac:dyDescent="0.2"/>
    <row r="954136" s="12" customFormat="1" x14ac:dyDescent="0.2"/>
    <row r="954137" s="12" customFormat="1" x14ac:dyDescent="0.2"/>
    <row r="954138" s="12" customFormat="1" x14ac:dyDescent="0.2"/>
    <row r="954139" s="12" customFormat="1" x14ac:dyDescent="0.2"/>
    <row r="954140" s="12" customFormat="1" x14ac:dyDescent="0.2"/>
    <row r="954141" s="12" customFormat="1" x14ac:dyDescent="0.2"/>
    <row r="954142" s="12" customFormat="1" x14ac:dyDescent="0.2"/>
    <row r="954143" s="12" customFormat="1" x14ac:dyDescent="0.2"/>
    <row r="954144" s="12" customFormat="1" x14ac:dyDescent="0.2"/>
    <row r="954145" s="12" customFormat="1" x14ac:dyDescent="0.2"/>
    <row r="954146" s="12" customFormat="1" x14ac:dyDescent="0.2"/>
    <row r="954147" s="12" customFormat="1" x14ac:dyDescent="0.2"/>
    <row r="954148" s="12" customFormat="1" x14ac:dyDescent="0.2"/>
    <row r="954149" s="12" customFormat="1" x14ac:dyDescent="0.2"/>
    <row r="954150" s="12" customFormat="1" x14ac:dyDescent="0.2"/>
    <row r="954151" s="12" customFormat="1" x14ac:dyDescent="0.2"/>
    <row r="954152" s="12" customFormat="1" x14ac:dyDescent="0.2"/>
    <row r="954153" s="12" customFormat="1" x14ac:dyDescent="0.2"/>
    <row r="954154" s="12" customFormat="1" x14ac:dyDescent="0.2"/>
    <row r="954155" s="12" customFormat="1" x14ac:dyDescent="0.2"/>
    <row r="954156" s="12" customFormat="1" x14ac:dyDescent="0.2"/>
    <row r="954157" s="12" customFormat="1" x14ac:dyDescent="0.2"/>
    <row r="954158" s="12" customFormat="1" x14ac:dyDescent="0.2"/>
    <row r="954159" s="12" customFormat="1" x14ac:dyDescent="0.2"/>
    <row r="954160" s="12" customFormat="1" x14ac:dyDescent="0.2"/>
    <row r="954161" s="12" customFormat="1" x14ac:dyDescent="0.2"/>
    <row r="954162" s="12" customFormat="1" x14ac:dyDescent="0.2"/>
    <row r="954163" s="12" customFormat="1" x14ac:dyDescent="0.2"/>
    <row r="954164" s="12" customFormat="1" x14ac:dyDescent="0.2"/>
    <row r="954165" s="12" customFormat="1" x14ac:dyDescent="0.2"/>
    <row r="954166" s="12" customFormat="1" x14ac:dyDescent="0.2"/>
    <row r="954167" s="12" customFormat="1" x14ac:dyDescent="0.2"/>
    <row r="954168" s="12" customFormat="1" x14ac:dyDescent="0.2"/>
    <row r="954169" s="12" customFormat="1" x14ac:dyDescent="0.2"/>
    <row r="954170" s="12" customFormat="1" x14ac:dyDescent="0.2"/>
    <row r="954171" s="12" customFormat="1" x14ac:dyDescent="0.2"/>
    <row r="954172" s="12" customFormat="1" x14ac:dyDescent="0.2"/>
    <row r="954173" s="12" customFormat="1" x14ac:dyDescent="0.2"/>
    <row r="954174" s="12" customFormat="1" x14ac:dyDescent="0.2"/>
    <row r="954175" s="12" customFormat="1" x14ac:dyDescent="0.2"/>
    <row r="954176" s="12" customFormat="1" x14ac:dyDescent="0.2"/>
    <row r="954177" s="12" customFormat="1" x14ac:dyDescent="0.2"/>
    <row r="954178" s="12" customFormat="1" x14ac:dyDescent="0.2"/>
    <row r="954179" s="12" customFormat="1" x14ac:dyDescent="0.2"/>
    <row r="954180" s="12" customFormat="1" x14ac:dyDescent="0.2"/>
    <row r="954181" s="12" customFormat="1" x14ac:dyDescent="0.2"/>
    <row r="954182" s="12" customFormat="1" x14ac:dyDescent="0.2"/>
    <row r="954183" s="12" customFormat="1" x14ac:dyDescent="0.2"/>
    <row r="954184" s="12" customFormat="1" x14ac:dyDescent="0.2"/>
    <row r="954185" s="12" customFormat="1" x14ac:dyDescent="0.2"/>
    <row r="954186" s="12" customFormat="1" x14ac:dyDescent="0.2"/>
    <row r="954187" s="12" customFormat="1" x14ac:dyDescent="0.2"/>
    <row r="954188" s="12" customFormat="1" x14ac:dyDescent="0.2"/>
    <row r="954189" s="12" customFormat="1" x14ac:dyDescent="0.2"/>
    <row r="954190" s="12" customFormat="1" x14ac:dyDescent="0.2"/>
    <row r="954191" s="12" customFormat="1" x14ac:dyDescent="0.2"/>
    <row r="954192" s="12" customFormat="1" x14ac:dyDescent="0.2"/>
    <row r="954193" s="12" customFormat="1" x14ac:dyDescent="0.2"/>
    <row r="954194" s="12" customFormat="1" x14ac:dyDescent="0.2"/>
    <row r="954195" s="12" customFormat="1" x14ac:dyDescent="0.2"/>
    <row r="954196" s="12" customFormat="1" x14ac:dyDescent="0.2"/>
    <row r="954197" s="12" customFormat="1" x14ac:dyDescent="0.2"/>
    <row r="954198" s="12" customFormat="1" x14ac:dyDescent="0.2"/>
    <row r="954199" s="12" customFormat="1" x14ac:dyDescent="0.2"/>
    <row r="954200" s="12" customFormat="1" x14ac:dyDescent="0.2"/>
    <row r="954201" s="12" customFormat="1" x14ac:dyDescent="0.2"/>
    <row r="954202" s="12" customFormat="1" x14ac:dyDescent="0.2"/>
    <row r="954203" s="12" customFormat="1" x14ac:dyDescent="0.2"/>
    <row r="954204" s="12" customFormat="1" x14ac:dyDescent="0.2"/>
    <row r="954205" s="12" customFormat="1" x14ac:dyDescent="0.2"/>
    <row r="954206" s="12" customFormat="1" x14ac:dyDescent="0.2"/>
    <row r="954207" s="12" customFormat="1" x14ac:dyDescent="0.2"/>
    <row r="954208" s="12" customFormat="1" x14ac:dyDescent="0.2"/>
    <row r="954209" s="12" customFormat="1" x14ac:dyDescent="0.2"/>
    <row r="954210" s="12" customFormat="1" x14ac:dyDescent="0.2"/>
    <row r="954211" s="12" customFormat="1" x14ac:dyDescent="0.2"/>
    <row r="954212" s="12" customFormat="1" x14ac:dyDescent="0.2"/>
    <row r="954213" s="12" customFormat="1" x14ac:dyDescent="0.2"/>
    <row r="954214" s="12" customFormat="1" x14ac:dyDescent="0.2"/>
    <row r="954215" s="12" customFormat="1" x14ac:dyDescent="0.2"/>
    <row r="954216" s="12" customFormat="1" x14ac:dyDescent="0.2"/>
    <row r="954217" s="12" customFormat="1" x14ac:dyDescent="0.2"/>
    <row r="954218" s="12" customFormat="1" x14ac:dyDescent="0.2"/>
    <row r="954219" s="12" customFormat="1" x14ac:dyDescent="0.2"/>
    <row r="954220" s="12" customFormat="1" x14ac:dyDescent="0.2"/>
    <row r="954221" s="12" customFormat="1" x14ac:dyDescent="0.2"/>
    <row r="954222" s="12" customFormat="1" x14ac:dyDescent="0.2"/>
    <row r="954223" s="12" customFormat="1" x14ac:dyDescent="0.2"/>
    <row r="954224" s="12" customFormat="1" x14ac:dyDescent="0.2"/>
    <row r="954225" s="12" customFormat="1" x14ac:dyDescent="0.2"/>
    <row r="954226" s="12" customFormat="1" x14ac:dyDescent="0.2"/>
    <row r="954227" s="12" customFormat="1" x14ac:dyDescent="0.2"/>
    <row r="954228" s="12" customFormat="1" x14ac:dyDescent="0.2"/>
    <row r="954229" s="12" customFormat="1" x14ac:dyDescent="0.2"/>
    <row r="954230" s="12" customFormat="1" x14ac:dyDescent="0.2"/>
    <row r="954231" s="12" customFormat="1" x14ac:dyDescent="0.2"/>
    <row r="954232" s="12" customFormat="1" x14ac:dyDescent="0.2"/>
    <row r="954233" s="12" customFormat="1" x14ac:dyDescent="0.2"/>
    <row r="954234" s="12" customFormat="1" x14ac:dyDescent="0.2"/>
    <row r="954235" s="12" customFormat="1" x14ac:dyDescent="0.2"/>
    <row r="954236" s="12" customFormat="1" x14ac:dyDescent="0.2"/>
    <row r="954237" s="12" customFormat="1" x14ac:dyDescent="0.2"/>
    <row r="954238" s="12" customFormat="1" x14ac:dyDescent="0.2"/>
    <row r="954239" s="12" customFormat="1" x14ac:dyDescent="0.2"/>
    <row r="954240" s="12" customFormat="1" x14ac:dyDescent="0.2"/>
    <row r="954241" s="12" customFormat="1" x14ac:dyDescent="0.2"/>
    <row r="954242" s="12" customFormat="1" x14ac:dyDescent="0.2"/>
    <row r="954243" s="12" customFormat="1" x14ac:dyDescent="0.2"/>
    <row r="954244" s="12" customFormat="1" x14ac:dyDescent="0.2"/>
    <row r="954245" s="12" customFormat="1" x14ac:dyDescent="0.2"/>
    <row r="954246" s="12" customFormat="1" x14ac:dyDescent="0.2"/>
    <row r="954247" s="12" customFormat="1" x14ac:dyDescent="0.2"/>
    <row r="954248" s="12" customFormat="1" x14ac:dyDescent="0.2"/>
    <row r="954249" s="12" customFormat="1" x14ac:dyDescent="0.2"/>
    <row r="954250" s="12" customFormat="1" x14ac:dyDescent="0.2"/>
    <row r="954251" s="12" customFormat="1" x14ac:dyDescent="0.2"/>
    <row r="954252" s="12" customFormat="1" x14ac:dyDescent="0.2"/>
    <row r="954253" s="12" customFormat="1" x14ac:dyDescent="0.2"/>
    <row r="954254" s="12" customFormat="1" x14ac:dyDescent="0.2"/>
    <row r="954255" s="12" customFormat="1" x14ac:dyDescent="0.2"/>
    <row r="954256" s="12" customFormat="1" x14ac:dyDescent="0.2"/>
    <row r="954257" s="12" customFormat="1" x14ac:dyDescent="0.2"/>
    <row r="954258" s="12" customFormat="1" x14ac:dyDescent="0.2"/>
    <row r="954259" s="12" customFormat="1" x14ac:dyDescent="0.2"/>
    <row r="954260" s="12" customFormat="1" x14ac:dyDescent="0.2"/>
    <row r="954261" s="12" customFormat="1" x14ac:dyDescent="0.2"/>
    <row r="954262" s="12" customFormat="1" x14ac:dyDescent="0.2"/>
    <row r="954263" s="12" customFormat="1" x14ac:dyDescent="0.2"/>
    <row r="954264" s="12" customFormat="1" x14ac:dyDescent="0.2"/>
    <row r="954265" s="12" customFormat="1" x14ac:dyDescent="0.2"/>
    <row r="954266" s="12" customFormat="1" x14ac:dyDescent="0.2"/>
    <row r="954267" s="12" customFormat="1" x14ac:dyDescent="0.2"/>
    <row r="954268" s="12" customFormat="1" x14ac:dyDescent="0.2"/>
    <row r="954269" s="12" customFormat="1" x14ac:dyDescent="0.2"/>
    <row r="954270" s="12" customFormat="1" x14ac:dyDescent="0.2"/>
    <row r="954271" s="12" customFormat="1" x14ac:dyDescent="0.2"/>
    <row r="954272" s="12" customFormat="1" x14ac:dyDescent="0.2"/>
    <row r="954273" s="12" customFormat="1" x14ac:dyDescent="0.2"/>
    <row r="954274" s="12" customFormat="1" x14ac:dyDescent="0.2"/>
    <row r="954275" s="12" customFormat="1" x14ac:dyDescent="0.2"/>
    <row r="954276" s="12" customFormat="1" x14ac:dyDescent="0.2"/>
    <row r="954277" s="12" customFormat="1" x14ac:dyDescent="0.2"/>
    <row r="954278" s="12" customFormat="1" x14ac:dyDescent="0.2"/>
    <row r="954279" s="12" customFormat="1" x14ac:dyDescent="0.2"/>
    <row r="954280" s="12" customFormat="1" x14ac:dyDescent="0.2"/>
    <row r="954281" s="12" customFormat="1" x14ac:dyDescent="0.2"/>
    <row r="954282" s="12" customFormat="1" x14ac:dyDescent="0.2"/>
    <row r="954283" s="12" customFormat="1" x14ac:dyDescent="0.2"/>
    <row r="954284" s="12" customFormat="1" x14ac:dyDescent="0.2"/>
    <row r="954285" s="12" customFormat="1" x14ac:dyDescent="0.2"/>
    <row r="954286" s="12" customFormat="1" x14ac:dyDescent="0.2"/>
    <row r="954287" s="12" customFormat="1" x14ac:dyDescent="0.2"/>
    <row r="954288" s="12" customFormat="1" x14ac:dyDescent="0.2"/>
    <row r="954289" s="12" customFormat="1" x14ac:dyDescent="0.2"/>
    <row r="954290" s="12" customFormat="1" x14ac:dyDescent="0.2"/>
    <row r="954291" s="12" customFormat="1" x14ac:dyDescent="0.2"/>
    <row r="954292" s="12" customFormat="1" x14ac:dyDescent="0.2"/>
    <row r="954293" s="12" customFormat="1" x14ac:dyDescent="0.2"/>
    <row r="954294" s="12" customFormat="1" x14ac:dyDescent="0.2"/>
    <row r="954295" s="12" customFormat="1" x14ac:dyDescent="0.2"/>
    <row r="954296" s="12" customFormat="1" x14ac:dyDescent="0.2"/>
    <row r="954297" s="12" customFormat="1" x14ac:dyDescent="0.2"/>
    <row r="954298" s="12" customFormat="1" x14ac:dyDescent="0.2"/>
    <row r="954299" s="12" customFormat="1" x14ac:dyDescent="0.2"/>
    <row r="954300" s="12" customFormat="1" x14ac:dyDescent="0.2"/>
    <row r="954301" s="12" customFormat="1" x14ac:dyDescent="0.2"/>
    <row r="954302" s="12" customFormat="1" x14ac:dyDescent="0.2"/>
    <row r="954303" s="12" customFormat="1" x14ac:dyDescent="0.2"/>
    <row r="954304" s="12" customFormat="1" x14ac:dyDescent="0.2"/>
    <row r="954305" s="12" customFormat="1" x14ac:dyDescent="0.2"/>
    <row r="954306" s="12" customFormat="1" x14ac:dyDescent="0.2"/>
    <row r="954307" s="12" customFormat="1" x14ac:dyDescent="0.2"/>
    <row r="954308" s="12" customFormat="1" x14ac:dyDescent="0.2"/>
    <row r="954309" s="12" customFormat="1" x14ac:dyDescent="0.2"/>
    <row r="954310" s="12" customFormat="1" x14ac:dyDescent="0.2"/>
    <row r="954311" s="12" customFormat="1" x14ac:dyDescent="0.2"/>
    <row r="954312" s="12" customFormat="1" x14ac:dyDescent="0.2"/>
    <row r="954313" s="12" customFormat="1" x14ac:dyDescent="0.2"/>
    <row r="954314" s="12" customFormat="1" x14ac:dyDescent="0.2"/>
    <row r="954315" s="12" customFormat="1" x14ac:dyDescent="0.2"/>
    <row r="954316" s="12" customFormat="1" x14ac:dyDescent="0.2"/>
    <row r="954317" s="12" customFormat="1" x14ac:dyDescent="0.2"/>
    <row r="954318" s="12" customFormat="1" x14ac:dyDescent="0.2"/>
    <row r="954319" s="12" customFormat="1" x14ac:dyDescent="0.2"/>
    <row r="954320" s="12" customFormat="1" x14ac:dyDescent="0.2"/>
    <row r="954321" s="12" customFormat="1" x14ac:dyDescent="0.2"/>
    <row r="954322" s="12" customFormat="1" x14ac:dyDescent="0.2"/>
    <row r="954323" s="12" customFormat="1" x14ac:dyDescent="0.2"/>
    <row r="954324" s="12" customFormat="1" x14ac:dyDescent="0.2"/>
    <row r="954325" s="12" customFormat="1" x14ac:dyDescent="0.2"/>
    <row r="954326" s="12" customFormat="1" x14ac:dyDescent="0.2"/>
    <row r="954327" s="12" customFormat="1" x14ac:dyDescent="0.2"/>
    <row r="954328" s="12" customFormat="1" x14ac:dyDescent="0.2"/>
    <row r="954329" s="12" customFormat="1" x14ac:dyDescent="0.2"/>
    <row r="954330" s="12" customFormat="1" x14ac:dyDescent="0.2"/>
    <row r="954331" s="12" customFormat="1" x14ac:dyDescent="0.2"/>
    <row r="954332" s="12" customFormat="1" x14ac:dyDescent="0.2"/>
    <row r="954333" s="12" customFormat="1" x14ac:dyDescent="0.2"/>
    <row r="954334" s="12" customFormat="1" x14ac:dyDescent="0.2"/>
    <row r="954335" s="12" customFormat="1" x14ac:dyDescent="0.2"/>
    <row r="954336" s="12" customFormat="1" x14ac:dyDescent="0.2"/>
    <row r="954337" s="12" customFormat="1" x14ac:dyDescent="0.2"/>
    <row r="954338" s="12" customFormat="1" x14ac:dyDescent="0.2"/>
    <row r="954339" s="12" customFormat="1" x14ac:dyDescent="0.2"/>
    <row r="954340" s="12" customFormat="1" x14ac:dyDescent="0.2"/>
    <row r="954341" s="12" customFormat="1" x14ac:dyDescent="0.2"/>
    <row r="954342" s="12" customFormat="1" x14ac:dyDescent="0.2"/>
    <row r="954343" s="12" customFormat="1" x14ac:dyDescent="0.2"/>
    <row r="954344" s="12" customFormat="1" x14ac:dyDescent="0.2"/>
    <row r="954345" s="12" customFormat="1" x14ac:dyDescent="0.2"/>
    <row r="954346" s="12" customFormat="1" x14ac:dyDescent="0.2"/>
    <row r="954347" s="12" customFormat="1" x14ac:dyDescent="0.2"/>
    <row r="954348" s="12" customFormat="1" x14ac:dyDescent="0.2"/>
    <row r="954349" s="12" customFormat="1" x14ac:dyDescent="0.2"/>
    <row r="954350" s="12" customFormat="1" x14ac:dyDescent="0.2"/>
    <row r="954351" s="12" customFormat="1" x14ac:dyDescent="0.2"/>
    <row r="954352" s="12" customFormat="1" x14ac:dyDescent="0.2"/>
    <row r="954353" s="12" customFormat="1" x14ac:dyDescent="0.2"/>
    <row r="954354" s="12" customFormat="1" x14ac:dyDescent="0.2"/>
    <row r="954355" s="12" customFormat="1" x14ac:dyDescent="0.2"/>
    <row r="954356" s="12" customFormat="1" x14ac:dyDescent="0.2"/>
    <row r="954357" s="12" customFormat="1" x14ac:dyDescent="0.2"/>
    <row r="954358" s="12" customFormat="1" x14ac:dyDescent="0.2"/>
    <row r="954359" s="12" customFormat="1" x14ac:dyDescent="0.2"/>
    <row r="954360" s="12" customFormat="1" x14ac:dyDescent="0.2"/>
    <row r="954361" s="12" customFormat="1" x14ac:dyDescent="0.2"/>
    <row r="954362" s="12" customFormat="1" x14ac:dyDescent="0.2"/>
    <row r="954363" s="12" customFormat="1" x14ac:dyDescent="0.2"/>
    <row r="954364" s="12" customFormat="1" x14ac:dyDescent="0.2"/>
    <row r="954365" s="12" customFormat="1" x14ac:dyDescent="0.2"/>
    <row r="954366" s="12" customFormat="1" x14ac:dyDescent="0.2"/>
    <row r="954367" s="12" customFormat="1" x14ac:dyDescent="0.2"/>
    <row r="954368" s="12" customFormat="1" x14ac:dyDescent="0.2"/>
    <row r="954369" s="12" customFormat="1" x14ac:dyDescent="0.2"/>
    <row r="954370" s="12" customFormat="1" x14ac:dyDescent="0.2"/>
    <row r="954371" s="12" customFormat="1" x14ac:dyDescent="0.2"/>
    <row r="954372" s="12" customFormat="1" x14ac:dyDescent="0.2"/>
    <row r="954373" s="12" customFormat="1" x14ac:dyDescent="0.2"/>
    <row r="954374" s="12" customFormat="1" x14ac:dyDescent="0.2"/>
    <row r="954375" s="12" customFormat="1" x14ac:dyDescent="0.2"/>
    <row r="954376" s="12" customFormat="1" x14ac:dyDescent="0.2"/>
    <row r="954377" s="12" customFormat="1" x14ac:dyDescent="0.2"/>
    <row r="954378" s="12" customFormat="1" x14ac:dyDescent="0.2"/>
    <row r="954379" s="12" customFormat="1" x14ac:dyDescent="0.2"/>
    <row r="954380" s="12" customFormat="1" x14ac:dyDescent="0.2"/>
    <row r="954381" s="12" customFormat="1" x14ac:dyDescent="0.2"/>
    <row r="954382" s="12" customFormat="1" x14ac:dyDescent="0.2"/>
    <row r="954383" s="12" customFormat="1" x14ac:dyDescent="0.2"/>
    <row r="954384" s="12" customFormat="1" x14ac:dyDescent="0.2"/>
    <row r="954385" s="12" customFormat="1" x14ac:dyDescent="0.2"/>
    <row r="954386" s="12" customFormat="1" x14ac:dyDescent="0.2"/>
    <row r="954387" s="12" customFormat="1" x14ac:dyDescent="0.2"/>
    <row r="954388" s="12" customFormat="1" x14ac:dyDescent="0.2"/>
    <row r="954389" s="12" customFormat="1" x14ac:dyDescent="0.2"/>
    <row r="954390" s="12" customFormat="1" x14ac:dyDescent="0.2"/>
    <row r="954391" s="12" customFormat="1" x14ac:dyDescent="0.2"/>
    <row r="954392" s="12" customFormat="1" x14ac:dyDescent="0.2"/>
    <row r="954393" s="12" customFormat="1" x14ac:dyDescent="0.2"/>
    <row r="954394" s="12" customFormat="1" x14ac:dyDescent="0.2"/>
    <row r="954395" s="12" customFormat="1" x14ac:dyDescent="0.2"/>
    <row r="954396" s="12" customFormat="1" x14ac:dyDescent="0.2"/>
    <row r="954397" s="12" customFormat="1" x14ac:dyDescent="0.2"/>
    <row r="954398" s="12" customFormat="1" x14ac:dyDescent="0.2"/>
    <row r="954399" s="12" customFormat="1" x14ac:dyDescent="0.2"/>
    <row r="954400" s="12" customFormat="1" x14ac:dyDescent="0.2"/>
    <row r="954401" s="12" customFormat="1" x14ac:dyDescent="0.2"/>
    <row r="954402" s="12" customFormat="1" x14ac:dyDescent="0.2"/>
    <row r="954403" s="12" customFormat="1" x14ac:dyDescent="0.2"/>
    <row r="954404" s="12" customFormat="1" x14ac:dyDescent="0.2"/>
    <row r="954405" s="12" customFormat="1" x14ac:dyDescent="0.2"/>
    <row r="954406" s="12" customFormat="1" x14ac:dyDescent="0.2"/>
    <row r="954407" s="12" customFormat="1" x14ac:dyDescent="0.2"/>
    <row r="954408" s="12" customFormat="1" x14ac:dyDescent="0.2"/>
    <row r="954409" s="12" customFormat="1" x14ac:dyDescent="0.2"/>
    <row r="954410" s="12" customFormat="1" x14ac:dyDescent="0.2"/>
    <row r="954411" s="12" customFormat="1" x14ac:dyDescent="0.2"/>
    <row r="954412" s="12" customFormat="1" x14ac:dyDescent="0.2"/>
    <row r="954413" s="12" customFormat="1" x14ac:dyDescent="0.2"/>
    <row r="954414" s="12" customFormat="1" x14ac:dyDescent="0.2"/>
    <row r="954415" s="12" customFormat="1" x14ac:dyDescent="0.2"/>
    <row r="954416" s="12" customFormat="1" x14ac:dyDescent="0.2"/>
    <row r="954417" s="12" customFormat="1" x14ac:dyDescent="0.2"/>
    <row r="954418" s="12" customFormat="1" x14ac:dyDescent="0.2"/>
    <row r="954419" s="12" customFormat="1" x14ac:dyDescent="0.2"/>
    <row r="954420" s="12" customFormat="1" x14ac:dyDescent="0.2"/>
    <row r="954421" s="12" customFormat="1" x14ac:dyDescent="0.2"/>
    <row r="954422" s="12" customFormat="1" x14ac:dyDescent="0.2"/>
    <row r="954423" s="12" customFormat="1" x14ac:dyDescent="0.2"/>
    <row r="954424" s="12" customFormat="1" x14ac:dyDescent="0.2"/>
    <row r="954425" s="12" customFormat="1" x14ac:dyDescent="0.2"/>
    <row r="954426" s="12" customFormat="1" x14ac:dyDescent="0.2"/>
    <row r="954427" s="12" customFormat="1" x14ac:dyDescent="0.2"/>
    <row r="954428" s="12" customFormat="1" x14ac:dyDescent="0.2"/>
    <row r="954429" s="12" customFormat="1" x14ac:dyDescent="0.2"/>
    <row r="954430" s="12" customFormat="1" x14ac:dyDescent="0.2"/>
    <row r="954431" s="12" customFormat="1" x14ac:dyDescent="0.2"/>
    <row r="954432" s="12" customFormat="1" x14ac:dyDescent="0.2"/>
    <row r="954433" s="12" customFormat="1" x14ac:dyDescent="0.2"/>
    <row r="954434" s="12" customFormat="1" x14ac:dyDescent="0.2"/>
    <row r="954435" s="12" customFormat="1" x14ac:dyDescent="0.2"/>
    <row r="954436" s="12" customFormat="1" x14ac:dyDescent="0.2"/>
    <row r="954437" s="12" customFormat="1" x14ac:dyDescent="0.2"/>
    <row r="954438" s="12" customFormat="1" x14ac:dyDescent="0.2"/>
    <row r="954439" s="12" customFormat="1" x14ac:dyDescent="0.2"/>
    <row r="954440" s="12" customFormat="1" x14ac:dyDescent="0.2"/>
    <row r="954441" s="12" customFormat="1" x14ac:dyDescent="0.2"/>
    <row r="954442" s="12" customFormat="1" x14ac:dyDescent="0.2"/>
    <row r="954443" s="12" customFormat="1" x14ac:dyDescent="0.2"/>
    <row r="954444" s="12" customFormat="1" x14ac:dyDescent="0.2"/>
    <row r="954445" s="12" customFormat="1" x14ac:dyDescent="0.2"/>
    <row r="954446" s="12" customFormat="1" x14ac:dyDescent="0.2"/>
    <row r="954447" s="12" customFormat="1" x14ac:dyDescent="0.2"/>
    <row r="954448" s="12" customFormat="1" x14ac:dyDescent="0.2"/>
    <row r="954449" s="12" customFormat="1" x14ac:dyDescent="0.2"/>
    <row r="954450" s="12" customFormat="1" x14ac:dyDescent="0.2"/>
    <row r="954451" s="12" customFormat="1" x14ac:dyDescent="0.2"/>
    <row r="954452" s="12" customFormat="1" x14ac:dyDescent="0.2"/>
    <row r="954453" s="12" customFormat="1" x14ac:dyDescent="0.2"/>
    <row r="954454" s="12" customFormat="1" x14ac:dyDescent="0.2"/>
    <row r="954455" s="12" customFormat="1" x14ac:dyDescent="0.2"/>
    <row r="954456" s="12" customFormat="1" x14ac:dyDescent="0.2"/>
    <row r="954457" s="12" customFormat="1" x14ac:dyDescent="0.2"/>
    <row r="954458" s="12" customFormat="1" x14ac:dyDescent="0.2"/>
    <row r="954459" s="12" customFormat="1" x14ac:dyDescent="0.2"/>
    <row r="954460" s="12" customFormat="1" x14ac:dyDescent="0.2"/>
    <row r="954461" s="12" customFormat="1" x14ac:dyDescent="0.2"/>
    <row r="954462" s="12" customFormat="1" x14ac:dyDescent="0.2"/>
    <row r="954463" s="12" customFormat="1" x14ac:dyDescent="0.2"/>
    <row r="954464" s="12" customFormat="1" x14ac:dyDescent="0.2"/>
    <row r="954465" s="12" customFormat="1" x14ac:dyDescent="0.2"/>
    <row r="954466" s="12" customFormat="1" x14ac:dyDescent="0.2"/>
    <row r="954467" s="12" customFormat="1" x14ac:dyDescent="0.2"/>
    <row r="954468" s="12" customFormat="1" x14ac:dyDescent="0.2"/>
    <row r="954469" s="12" customFormat="1" x14ac:dyDescent="0.2"/>
    <row r="954470" s="12" customFormat="1" x14ac:dyDescent="0.2"/>
    <row r="954471" s="12" customFormat="1" x14ac:dyDescent="0.2"/>
    <row r="954472" s="12" customFormat="1" x14ac:dyDescent="0.2"/>
    <row r="954473" s="12" customFormat="1" x14ac:dyDescent="0.2"/>
    <row r="954474" s="12" customFormat="1" x14ac:dyDescent="0.2"/>
    <row r="954475" s="12" customFormat="1" x14ac:dyDescent="0.2"/>
    <row r="954476" s="12" customFormat="1" x14ac:dyDescent="0.2"/>
    <row r="954477" s="12" customFormat="1" x14ac:dyDescent="0.2"/>
    <row r="954478" s="12" customFormat="1" x14ac:dyDescent="0.2"/>
    <row r="954479" s="12" customFormat="1" x14ac:dyDescent="0.2"/>
    <row r="954480" s="12" customFormat="1" x14ac:dyDescent="0.2"/>
    <row r="954481" s="12" customFormat="1" x14ac:dyDescent="0.2"/>
    <row r="954482" s="12" customFormat="1" x14ac:dyDescent="0.2"/>
    <row r="954483" s="12" customFormat="1" x14ac:dyDescent="0.2"/>
    <row r="954484" s="12" customFormat="1" x14ac:dyDescent="0.2"/>
    <row r="954485" s="12" customFormat="1" x14ac:dyDescent="0.2"/>
    <row r="954486" s="12" customFormat="1" x14ac:dyDescent="0.2"/>
    <row r="954487" s="12" customFormat="1" x14ac:dyDescent="0.2"/>
    <row r="954488" s="12" customFormat="1" x14ac:dyDescent="0.2"/>
    <row r="954489" s="12" customFormat="1" x14ac:dyDescent="0.2"/>
    <row r="954490" s="12" customFormat="1" x14ac:dyDescent="0.2"/>
    <row r="954491" s="12" customFormat="1" x14ac:dyDescent="0.2"/>
    <row r="954492" s="12" customFormat="1" x14ac:dyDescent="0.2"/>
    <row r="954493" s="12" customFormat="1" x14ac:dyDescent="0.2"/>
    <row r="954494" s="12" customFormat="1" x14ac:dyDescent="0.2"/>
    <row r="954495" s="12" customFormat="1" x14ac:dyDescent="0.2"/>
    <row r="954496" s="12" customFormat="1" x14ac:dyDescent="0.2"/>
    <row r="954497" s="12" customFormat="1" x14ac:dyDescent="0.2"/>
    <row r="954498" s="12" customFormat="1" x14ac:dyDescent="0.2"/>
    <row r="954499" s="12" customFormat="1" x14ac:dyDescent="0.2"/>
    <row r="954500" s="12" customFormat="1" x14ac:dyDescent="0.2"/>
    <row r="954501" s="12" customFormat="1" x14ac:dyDescent="0.2"/>
    <row r="954502" s="12" customFormat="1" x14ac:dyDescent="0.2"/>
    <row r="954503" s="12" customFormat="1" x14ac:dyDescent="0.2"/>
    <row r="954504" s="12" customFormat="1" x14ac:dyDescent="0.2"/>
    <row r="954505" s="12" customFormat="1" x14ac:dyDescent="0.2"/>
    <row r="954506" s="12" customFormat="1" x14ac:dyDescent="0.2"/>
    <row r="954507" s="12" customFormat="1" x14ac:dyDescent="0.2"/>
    <row r="954508" s="12" customFormat="1" x14ac:dyDescent="0.2"/>
    <row r="954509" s="12" customFormat="1" x14ac:dyDescent="0.2"/>
    <row r="954510" s="12" customFormat="1" x14ac:dyDescent="0.2"/>
    <row r="954511" s="12" customFormat="1" x14ac:dyDescent="0.2"/>
    <row r="954512" s="12" customFormat="1" x14ac:dyDescent="0.2"/>
    <row r="954513" s="12" customFormat="1" x14ac:dyDescent="0.2"/>
    <row r="954514" s="12" customFormat="1" x14ac:dyDescent="0.2"/>
    <row r="954515" s="12" customFormat="1" x14ac:dyDescent="0.2"/>
    <row r="954516" s="12" customFormat="1" x14ac:dyDescent="0.2"/>
    <row r="954517" s="12" customFormat="1" x14ac:dyDescent="0.2"/>
    <row r="954518" s="12" customFormat="1" x14ac:dyDescent="0.2"/>
    <row r="954519" s="12" customFormat="1" x14ac:dyDescent="0.2"/>
    <row r="954520" s="12" customFormat="1" x14ac:dyDescent="0.2"/>
    <row r="954521" s="12" customFormat="1" x14ac:dyDescent="0.2"/>
    <row r="954522" s="12" customFormat="1" x14ac:dyDescent="0.2"/>
    <row r="954523" s="12" customFormat="1" x14ac:dyDescent="0.2"/>
    <row r="954524" s="12" customFormat="1" x14ac:dyDescent="0.2"/>
    <row r="954525" s="12" customFormat="1" x14ac:dyDescent="0.2"/>
    <row r="954526" s="12" customFormat="1" x14ac:dyDescent="0.2"/>
    <row r="954527" s="12" customFormat="1" x14ac:dyDescent="0.2"/>
    <row r="954528" s="12" customFormat="1" x14ac:dyDescent="0.2"/>
    <row r="954529" s="12" customFormat="1" x14ac:dyDescent="0.2"/>
    <row r="954530" s="12" customFormat="1" x14ac:dyDescent="0.2"/>
    <row r="954531" s="12" customFormat="1" x14ac:dyDescent="0.2"/>
    <row r="954532" s="12" customFormat="1" x14ac:dyDescent="0.2"/>
    <row r="954533" s="12" customFormat="1" x14ac:dyDescent="0.2"/>
    <row r="954534" s="12" customFormat="1" x14ac:dyDescent="0.2"/>
    <row r="954535" s="12" customFormat="1" x14ac:dyDescent="0.2"/>
    <row r="954536" s="12" customFormat="1" x14ac:dyDescent="0.2"/>
    <row r="954537" s="12" customFormat="1" x14ac:dyDescent="0.2"/>
    <row r="954538" s="12" customFormat="1" x14ac:dyDescent="0.2"/>
    <row r="954539" s="12" customFormat="1" x14ac:dyDescent="0.2"/>
    <row r="954540" s="12" customFormat="1" x14ac:dyDescent="0.2"/>
    <row r="954541" s="12" customFormat="1" x14ac:dyDescent="0.2"/>
    <row r="954542" s="12" customFormat="1" x14ac:dyDescent="0.2"/>
    <row r="954543" s="12" customFormat="1" x14ac:dyDescent="0.2"/>
    <row r="954544" s="12" customFormat="1" x14ac:dyDescent="0.2"/>
    <row r="954545" s="12" customFormat="1" x14ac:dyDescent="0.2"/>
    <row r="954546" s="12" customFormat="1" x14ac:dyDescent="0.2"/>
    <row r="954547" s="12" customFormat="1" x14ac:dyDescent="0.2"/>
    <row r="954548" s="12" customFormat="1" x14ac:dyDescent="0.2"/>
    <row r="954549" s="12" customFormat="1" x14ac:dyDescent="0.2"/>
    <row r="954550" s="12" customFormat="1" x14ac:dyDescent="0.2"/>
    <row r="954551" s="12" customFormat="1" x14ac:dyDescent="0.2"/>
    <row r="954552" s="12" customFormat="1" x14ac:dyDescent="0.2"/>
    <row r="954553" s="12" customFormat="1" x14ac:dyDescent="0.2"/>
    <row r="954554" s="12" customFormat="1" x14ac:dyDescent="0.2"/>
    <row r="954555" s="12" customFormat="1" x14ac:dyDescent="0.2"/>
    <row r="954556" s="12" customFormat="1" x14ac:dyDescent="0.2"/>
    <row r="954557" s="12" customFormat="1" x14ac:dyDescent="0.2"/>
    <row r="954558" s="12" customFormat="1" x14ac:dyDescent="0.2"/>
    <row r="954559" s="12" customFormat="1" x14ac:dyDescent="0.2"/>
    <row r="954560" s="12" customFormat="1" x14ac:dyDescent="0.2"/>
    <row r="954561" s="12" customFormat="1" x14ac:dyDescent="0.2"/>
    <row r="954562" s="12" customFormat="1" x14ac:dyDescent="0.2"/>
    <row r="954563" s="12" customFormat="1" x14ac:dyDescent="0.2"/>
    <row r="954564" s="12" customFormat="1" x14ac:dyDescent="0.2"/>
    <row r="954565" s="12" customFormat="1" x14ac:dyDescent="0.2"/>
    <row r="954566" s="12" customFormat="1" x14ac:dyDescent="0.2"/>
    <row r="954567" s="12" customFormat="1" x14ac:dyDescent="0.2"/>
    <row r="954568" s="12" customFormat="1" x14ac:dyDescent="0.2"/>
    <row r="954569" s="12" customFormat="1" x14ac:dyDescent="0.2"/>
    <row r="954570" s="12" customFormat="1" x14ac:dyDescent="0.2"/>
    <row r="954571" s="12" customFormat="1" x14ac:dyDescent="0.2"/>
    <row r="954572" s="12" customFormat="1" x14ac:dyDescent="0.2"/>
    <row r="954573" s="12" customFormat="1" x14ac:dyDescent="0.2"/>
    <row r="954574" s="12" customFormat="1" x14ac:dyDescent="0.2"/>
    <row r="954575" s="12" customFormat="1" x14ac:dyDescent="0.2"/>
    <row r="954576" s="12" customFormat="1" x14ac:dyDescent="0.2"/>
    <row r="954577" s="12" customFormat="1" x14ac:dyDescent="0.2"/>
    <row r="954578" s="12" customFormat="1" x14ac:dyDescent="0.2"/>
    <row r="954579" s="12" customFormat="1" x14ac:dyDescent="0.2"/>
    <row r="954580" s="12" customFormat="1" x14ac:dyDescent="0.2"/>
    <row r="954581" s="12" customFormat="1" x14ac:dyDescent="0.2"/>
    <row r="954582" s="12" customFormat="1" x14ac:dyDescent="0.2"/>
    <row r="954583" s="12" customFormat="1" x14ac:dyDescent="0.2"/>
    <row r="954584" s="12" customFormat="1" x14ac:dyDescent="0.2"/>
    <row r="954585" s="12" customFormat="1" x14ac:dyDescent="0.2"/>
    <row r="954586" s="12" customFormat="1" x14ac:dyDescent="0.2"/>
    <row r="954587" s="12" customFormat="1" x14ac:dyDescent="0.2"/>
    <row r="954588" s="12" customFormat="1" x14ac:dyDescent="0.2"/>
    <row r="954589" s="12" customFormat="1" x14ac:dyDescent="0.2"/>
    <row r="954590" s="12" customFormat="1" x14ac:dyDescent="0.2"/>
    <row r="954591" s="12" customFormat="1" x14ac:dyDescent="0.2"/>
    <row r="954592" s="12" customFormat="1" x14ac:dyDescent="0.2"/>
    <row r="954593" s="12" customFormat="1" x14ac:dyDescent="0.2"/>
    <row r="954594" s="12" customFormat="1" x14ac:dyDescent="0.2"/>
    <row r="954595" s="12" customFormat="1" x14ac:dyDescent="0.2"/>
    <row r="954596" s="12" customFormat="1" x14ac:dyDescent="0.2"/>
    <row r="954597" s="12" customFormat="1" x14ac:dyDescent="0.2"/>
    <row r="954598" s="12" customFormat="1" x14ac:dyDescent="0.2"/>
    <row r="954599" s="12" customFormat="1" x14ac:dyDescent="0.2"/>
    <row r="954600" s="12" customFormat="1" x14ac:dyDescent="0.2"/>
    <row r="954601" s="12" customFormat="1" x14ac:dyDescent="0.2"/>
    <row r="954602" s="12" customFormat="1" x14ac:dyDescent="0.2"/>
    <row r="954603" s="12" customFormat="1" x14ac:dyDescent="0.2"/>
    <row r="954604" s="12" customFormat="1" x14ac:dyDescent="0.2"/>
    <row r="954605" s="12" customFormat="1" x14ac:dyDescent="0.2"/>
    <row r="954606" s="12" customFormat="1" x14ac:dyDescent="0.2"/>
    <row r="954607" s="12" customFormat="1" x14ac:dyDescent="0.2"/>
    <row r="954608" s="12" customFormat="1" x14ac:dyDescent="0.2"/>
    <row r="954609" s="12" customFormat="1" x14ac:dyDescent="0.2"/>
    <row r="954610" s="12" customFormat="1" x14ac:dyDescent="0.2"/>
    <row r="954611" s="12" customFormat="1" x14ac:dyDescent="0.2"/>
    <row r="954612" s="12" customFormat="1" x14ac:dyDescent="0.2"/>
    <row r="954613" s="12" customFormat="1" x14ac:dyDescent="0.2"/>
    <row r="954614" s="12" customFormat="1" x14ac:dyDescent="0.2"/>
    <row r="954615" s="12" customFormat="1" x14ac:dyDescent="0.2"/>
    <row r="954616" s="12" customFormat="1" x14ac:dyDescent="0.2"/>
    <row r="954617" s="12" customFormat="1" x14ac:dyDescent="0.2"/>
    <row r="954618" s="12" customFormat="1" x14ac:dyDescent="0.2"/>
    <row r="954619" s="12" customFormat="1" x14ac:dyDescent="0.2"/>
    <row r="954620" s="12" customFormat="1" x14ac:dyDescent="0.2"/>
    <row r="954621" s="12" customFormat="1" x14ac:dyDescent="0.2"/>
    <row r="954622" s="12" customFormat="1" x14ac:dyDescent="0.2"/>
    <row r="954623" s="12" customFormat="1" x14ac:dyDescent="0.2"/>
    <row r="954624" s="12" customFormat="1" x14ac:dyDescent="0.2"/>
    <row r="954625" s="12" customFormat="1" x14ac:dyDescent="0.2"/>
    <row r="954626" s="12" customFormat="1" x14ac:dyDescent="0.2"/>
    <row r="954627" s="12" customFormat="1" x14ac:dyDescent="0.2"/>
    <row r="954628" s="12" customFormat="1" x14ac:dyDescent="0.2"/>
    <row r="954629" s="12" customFormat="1" x14ac:dyDescent="0.2"/>
    <row r="954630" s="12" customFormat="1" x14ac:dyDescent="0.2"/>
    <row r="954631" s="12" customFormat="1" x14ac:dyDescent="0.2"/>
    <row r="954632" s="12" customFormat="1" x14ac:dyDescent="0.2"/>
    <row r="954633" s="12" customFormat="1" x14ac:dyDescent="0.2"/>
    <row r="954634" s="12" customFormat="1" x14ac:dyDescent="0.2"/>
    <row r="954635" s="12" customFormat="1" x14ac:dyDescent="0.2"/>
    <row r="954636" s="12" customFormat="1" x14ac:dyDescent="0.2"/>
    <row r="954637" s="12" customFormat="1" x14ac:dyDescent="0.2"/>
    <row r="954638" s="12" customFormat="1" x14ac:dyDescent="0.2"/>
    <row r="954639" s="12" customFormat="1" x14ac:dyDescent="0.2"/>
    <row r="954640" s="12" customFormat="1" x14ac:dyDescent="0.2"/>
    <row r="954641" s="12" customFormat="1" x14ac:dyDescent="0.2"/>
    <row r="954642" s="12" customFormat="1" x14ac:dyDescent="0.2"/>
    <row r="954643" s="12" customFormat="1" x14ac:dyDescent="0.2"/>
    <row r="954644" s="12" customFormat="1" x14ac:dyDescent="0.2"/>
    <row r="954645" s="12" customFormat="1" x14ac:dyDescent="0.2"/>
    <row r="954646" s="12" customFormat="1" x14ac:dyDescent="0.2"/>
    <row r="954647" s="12" customFormat="1" x14ac:dyDescent="0.2"/>
    <row r="954648" s="12" customFormat="1" x14ac:dyDescent="0.2"/>
    <row r="954649" s="12" customFormat="1" x14ac:dyDescent="0.2"/>
    <row r="954650" s="12" customFormat="1" x14ac:dyDescent="0.2"/>
    <row r="954651" s="12" customFormat="1" x14ac:dyDescent="0.2"/>
    <row r="954652" s="12" customFormat="1" x14ac:dyDescent="0.2"/>
    <row r="954653" s="12" customFormat="1" x14ac:dyDescent="0.2"/>
    <row r="954654" s="12" customFormat="1" x14ac:dyDescent="0.2"/>
    <row r="954655" s="12" customFormat="1" x14ac:dyDescent="0.2"/>
    <row r="954656" s="12" customFormat="1" x14ac:dyDescent="0.2"/>
    <row r="954657" s="12" customFormat="1" x14ac:dyDescent="0.2"/>
    <row r="954658" s="12" customFormat="1" x14ac:dyDescent="0.2"/>
    <row r="954659" s="12" customFormat="1" x14ac:dyDescent="0.2"/>
    <row r="954660" s="12" customFormat="1" x14ac:dyDescent="0.2"/>
    <row r="954661" s="12" customFormat="1" x14ac:dyDescent="0.2"/>
    <row r="954662" s="12" customFormat="1" x14ac:dyDescent="0.2"/>
    <row r="954663" s="12" customFormat="1" x14ac:dyDescent="0.2"/>
    <row r="954664" s="12" customFormat="1" x14ac:dyDescent="0.2"/>
    <row r="954665" s="12" customFormat="1" x14ac:dyDescent="0.2"/>
    <row r="954666" s="12" customFormat="1" x14ac:dyDescent="0.2"/>
    <row r="954667" s="12" customFormat="1" x14ac:dyDescent="0.2"/>
    <row r="954668" s="12" customFormat="1" x14ac:dyDescent="0.2"/>
    <row r="954669" s="12" customFormat="1" x14ac:dyDescent="0.2"/>
    <row r="954670" s="12" customFormat="1" x14ac:dyDescent="0.2"/>
    <row r="954671" s="12" customFormat="1" x14ac:dyDescent="0.2"/>
    <row r="954672" s="12" customFormat="1" x14ac:dyDescent="0.2"/>
    <row r="954673" s="12" customFormat="1" x14ac:dyDescent="0.2"/>
    <row r="954674" s="12" customFormat="1" x14ac:dyDescent="0.2"/>
    <row r="954675" s="12" customFormat="1" x14ac:dyDescent="0.2"/>
    <row r="954676" s="12" customFormat="1" x14ac:dyDescent="0.2"/>
    <row r="954677" s="12" customFormat="1" x14ac:dyDescent="0.2"/>
    <row r="954678" s="12" customFormat="1" x14ac:dyDescent="0.2"/>
    <row r="954679" s="12" customFormat="1" x14ac:dyDescent="0.2"/>
    <row r="954680" s="12" customFormat="1" x14ac:dyDescent="0.2"/>
    <row r="954681" s="12" customFormat="1" x14ac:dyDescent="0.2"/>
    <row r="954682" s="12" customFormat="1" x14ac:dyDescent="0.2"/>
    <row r="954683" s="12" customFormat="1" x14ac:dyDescent="0.2"/>
    <row r="954684" s="12" customFormat="1" x14ac:dyDescent="0.2"/>
    <row r="954685" s="12" customFormat="1" x14ac:dyDescent="0.2"/>
    <row r="954686" s="12" customFormat="1" x14ac:dyDescent="0.2"/>
    <row r="954687" s="12" customFormat="1" x14ac:dyDescent="0.2"/>
    <row r="954688" s="12" customFormat="1" x14ac:dyDescent="0.2"/>
    <row r="954689" s="12" customFormat="1" x14ac:dyDescent="0.2"/>
    <row r="954690" s="12" customFormat="1" x14ac:dyDescent="0.2"/>
    <row r="954691" s="12" customFormat="1" x14ac:dyDescent="0.2"/>
    <row r="954692" s="12" customFormat="1" x14ac:dyDescent="0.2"/>
    <row r="954693" s="12" customFormat="1" x14ac:dyDescent="0.2"/>
    <row r="954694" s="12" customFormat="1" x14ac:dyDescent="0.2"/>
    <row r="954695" s="12" customFormat="1" x14ac:dyDescent="0.2"/>
    <row r="954696" s="12" customFormat="1" x14ac:dyDescent="0.2"/>
    <row r="954697" s="12" customFormat="1" x14ac:dyDescent="0.2"/>
    <row r="954698" s="12" customFormat="1" x14ac:dyDescent="0.2"/>
    <row r="954699" s="12" customFormat="1" x14ac:dyDescent="0.2"/>
    <row r="954700" s="12" customFormat="1" x14ac:dyDescent="0.2"/>
    <row r="954701" s="12" customFormat="1" x14ac:dyDescent="0.2"/>
    <row r="954702" s="12" customFormat="1" x14ac:dyDescent="0.2"/>
    <row r="954703" s="12" customFormat="1" x14ac:dyDescent="0.2"/>
    <row r="954704" s="12" customFormat="1" x14ac:dyDescent="0.2"/>
    <row r="954705" s="12" customFormat="1" x14ac:dyDescent="0.2"/>
    <row r="954706" s="12" customFormat="1" x14ac:dyDescent="0.2"/>
    <row r="954707" s="12" customFormat="1" x14ac:dyDescent="0.2"/>
    <row r="954708" s="12" customFormat="1" x14ac:dyDescent="0.2"/>
    <row r="954709" s="12" customFormat="1" x14ac:dyDescent="0.2"/>
    <row r="954710" s="12" customFormat="1" x14ac:dyDescent="0.2"/>
    <row r="954711" s="12" customFormat="1" x14ac:dyDescent="0.2"/>
    <row r="954712" s="12" customFormat="1" x14ac:dyDescent="0.2"/>
    <row r="954713" s="12" customFormat="1" x14ac:dyDescent="0.2"/>
    <row r="954714" s="12" customFormat="1" x14ac:dyDescent="0.2"/>
    <row r="954715" s="12" customFormat="1" x14ac:dyDescent="0.2"/>
    <row r="954716" s="12" customFormat="1" x14ac:dyDescent="0.2"/>
    <row r="954717" s="12" customFormat="1" x14ac:dyDescent="0.2"/>
    <row r="954718" s="12" customFormat="1" x14ac:dyDescent="0.2"/>
    <row r="954719" s="12" customFormat="1" x14ac:dyDescent="0.2"/>
    <row r="954720" s="12" customFormat="1" x14ac:dyDescent="0.2"/>
    <row r="954721" s="12" customFormat="1" x14ac:dyDescent="0.2"/>
    <row r="954722" s="12" customFormat="1" x14ac:dyDescent="0.2"/>
    <row r="954723" s="12" customFormat="1" x14ac:dyDescent="0.2"/>
    <row r="954724" s="12" customFormat="1" x14ac:dyDescent="0.2"/>
    <row r="954725" s="12" customFormat="1" x14ac:dyDescent="0.2"/>
    <row r="954726" s="12" customFormat="1" x14ac:dyDescent="0.2"/>
    <row r="954727" s="12" customFormat="1" x14ac:dyDescent="0.2"/>
    <row r="954728" s="12" customFormat="1" x14ac:dyDescent="0.2"/>
    <row r="954729" s="12" customFormat="1" x14ac:dyDescent="0.2"/>
    <row r="954730" s="12" customFormat="1" x14ac:dyDescent="0.2"/>
    <row r="954731" s="12" customFormat="1" x14ac:dyDescent="0.2"/>
    <row r="954732" s="12" customFormat="1" x14ac:dyDescent="0.2"/>
    <row r="954733" s="12" customFormat="1" x14ac:dyDescent="0.2"/>
    <row r="954734" s="12" customFormat="1" x14ac:dyDescent="0.2"/>
    <row r="954735" s="12" customFormat="1" x14ac:dyDescent="0.2"/>
    <row r="954736" s="12" customFormat="1" x14ac:dyDescent="0.2"/>
    <row r="954737" s="12" customFormat="1" x14ac:dyDescent="0.2"/>
    <row r="954738" s="12" customFormat="1" x14ac:dyDescent="0.2"/>
    <row r="954739" s="12" customFormat="1" x14ac:dyDescent="0.2"/>
    <row r="954740" s="12" customFormat="1" x14ac:dyDescent="0.2"/>
    <row r="954741" s="12" customFormat="1" x14ac:dyDescent="0.2"/>
    <row r="954742" s="12" customFormat="1" x14ac:dyDescent="0.2"/>
    <row r="954743" s="12" customFormat="1" x14ac:dyDescent="0.2"/>
    <row r="954744" s="12" customFormat="1" x14ac:dyDescent="0.2"/>
    <row r="954745" s="12" customFormat="1" x14ac:dyDescent="0.2"/>
    <row r="954746" s="12" customFormat="1" x14ac:dyDescent="0.2"/>
    <row r="954747" s="12" customFormat="1" x14ac:dyDescent="0.2"/>
    <row r="954748" s="12" customFormat="1" x14ac:dyDescent="0.2"/>
    <row r="954749" s="12" customFormat="1" x14ac:dyDescent="0.2"/>
    <row r="954750" s="12" customFormat="1" x14ac:dyDescent="0.2"/>
    <row r="954751" s="12" customFormat="1" x14ac:dyDescent="0.2"/>
    <row r="954752" s="12" customFormat="1" x14ac:dyDescent="0.2"/>
    <row r="954753" s="12" customFormat="1" x14ac:dyDescent="0.2"/>
    <row r="954754" s="12" customFormat="1" x14ac:dyDescent="0.2"/>
    <row r="954755" s="12" customFormat="1" x14ac:dyDescent="0.2"/>
    <row r="954756" s="12" customFormat="1" x14ac:dyDescent="0.2"/>
    <row r="954757" s="12" customFormat="1" x14ac:dyDescent="0.2"/>
    <row r="954758" s="12" customFormat="1" x14ac:dyDescent="0.2"/>
    <row r="954759" s="12" customFormat="1" x14ac:dyDescent="0.2"/>
    <row r="954760" s="12" customFormat="1" x14ac:dyDescent="0.2"/>
    <row r="954761" s="12" customFormat="1" x14ac:dyDescent="0.2"/>
    <row r="954762" s="12" customFormat="1" x14ac:dyDescent="0.2"/>
    <row r="954763" s="12" customFormat="1" x14ac:dyDescent="0.2"/>
    <row r="954764" s="12" customFormat="1" x14ac:dyDescent="0.2"/>
    <row r="954765" s="12" customFormat="1" x14ac:dyDescent="0.2"/>
    <row r="954766" s="12" customFormat="1" x14ac:dyDescent="0.2"/>
    <row r="954767" s="12" customFormat="1" x14ac:dyDescent="0.2"/>
    <row r="954768" s="12" customFormat="1" x14ac:dyDescent="0.2"/>
    <row r="954769" s="12" customFormat="1" x14ac:dyDescent="0.2"/>
    <row r="954770" s="12" customFormat="1" x14ac:dyDescent="0.2"/>
    <row r="954771" s="12" customFormat="1" x14ac:dyDescent="0.2"/>
    <row r="954772" s="12" customFormat="1" x14ac:dyDescent="0.2"/>
    <row r="954773" s="12" customFormat="1" x14ac:dyDescent="0.2"/>
    <row r="954774" s="12" customFormat="1" x14ac:dyDescent="0.2"/>
    <row r="954775" s="12" customFormat="1" x14ac:dyDescent="0.2"/>
    <row r="954776" s="12" customFormat="1" x14ac:dyDescent="0.2"/>
    <row r="954777" s="12" customFormat="1" x14ac:dyDescent="0.2"/>
    <row r="954778" s="12" customFormat="1" x14ac:dyDescent="0.2"/>
    <row r="954779" s="12" customFormat="1" x14ac:dyDescent="0.2"/>
    <row r="954780" s="12" customFormat="1" x14ac:dyDescent="0.2"/>
    <row r="954781" s="12" customFormat="1" x14ac:dyDescent="0.2"/>
    <row r="954782" s="12" customFormat="1" x14ac:dyDescent="0.2"/>
    <row r="954783" s="12" customFormat="1" x14ac:dyDescent="0.2"/>
    <row r="954784" s="12" customFormat="1" x14ac:dyDescent="0.2"/>
    <row r="954785" s="12" customFormat="1" x14ac:dyDescent="0.2"/>
    <row r="954786" s="12" customFormat="1" x14ac:dyDescent="0.2"/>
    <row r="954787" s="12" customFormat="1" x14ac:dyDescent="0.2"/>
    <row r="954788" s="12" customFormat="1" x14ac:dyDescent="0.2"/>
    <row r="954789" s="12" customFormat="1" x14ac:dyDescent="0.2"/>
    <row r="954790" s="12" customFormat="1" x14ac:dyDescent="0.2"/>
    <row r="954791" s="12" customFormat="1" x14ac:dyDescent="0.2"/>
    <row r="954792" s="12" customFormat="1" x14ac:dyDescent="0.2"/>
    <row r="954793" s="12" customFormat="1" x14ac:dyDescent="0.2"/>
    <row r="954794" s="12" customFormat="1" x14ac:dyDescent="0.2"/>
    <row r="954795" s="12" customFormat="1" x14ac:dyDescent="0.2"/>
    <row r="954796" s="12" customFormat="1" x14ac:dyDescent="0.2"/>
    <row r="954797" s="12" customFormat="1" x14ac:dyDescent="0.2"/>
    <row r="954798" s="12" customFormat="1" x14ac:dyDescent="0.2"/>
    <row r="954799" s="12" customFormat="1" x14ac:dyDescent="0.2"/>
    <row r="954800" s="12" customFormat="1" x14ac:dyDescent="0.2"/>
    <row r="954801" s="12" customFormat="1" x14ac:dyDescent="0.2"/>
    <row r="954802" s="12" customFormat="1" x14ac:dyDescent="0.2"/>
    <row r="954803" s="12" customFormat="1" x14ac:dyDescent="0.2"/>
    <row r="954804" s="12" customFormat="1" x14ac:dyDescent="0.2"/>
    <row r="954805" s="12" customFormat="1" x14ac:dyDescent="0.2"/>
    <row r="954806" s="12" customFormat="1" x14ac:dyDescent="0.2"/>
    <row r="954807" s="12" customFormat="1" x14ac:dyDescent="0.2"/>
    <row r="954808" s="12" customFormat="1" x14ac:dyDescent="0.2"/>
    <row r="954809" s="12" customFormat="1" x14ac:dyDescent="0.2"/>
    <row r="954810" s="12" customFormat="1" x14ac:dyDescent="0.2"/>
    <row r="954811" s="12" customFormat="1" x14ac:dyDescent="0.2"/>
    <row r="954812" s="12" customFormat="1" x14ac:dyDescent="0.2"/>
    <row r="954813" s="12" customFormat="1" x14ac:dyDescent="0.2"/>
    <row r="954814" s="12" customFormat="1" x14ac:dyDescent="0.2"/>
    <row r="954815" s="12" customFormat="1" x14ac:dyDescent="0.2"/>
    <row r="954816" s="12" customFormat="1" x14ac:dyDescent="0.2"/>
    <row r="954817" s="12" customFormat="1" x14ac:dyDescent="0.2"/>
    <row r="954818" s="12" customFormat="1" x14ac:dyDescent="0.2"/>
    <row r="954819" s="12" customFormat="1" x14ac:dyDescent="0.2"/>
    <row r="954820" s="12" customFormat="1" x14ac:dyDescent="0.2"/>
    <row r="954821" s="12" customFormat="1" x14ac:dyDescent="0.2"/>
    <row r="954822" s="12" customFormat="1" x14ac:dyDescent="0.2"/>
    <row r="954823" s="12" customFormat="1" x14ac:dyDescent="0.2"/>
    <row r="954824" s="12" customFormat="1" x14ac:dyDescent="0.2"/>
    <row r="954825" s="12" customFormat="1" x14ac:dyDescent="0.2"/>
    <row r="954826" s="12" customFormat="1" x14ac:dyDescent="0.2"/>
    <row r="954827" s="12" customFormat="1" x14ac:dyDescent="0.2"/>
    <row r="954828" s="12" customFormat="1" x14ac:dyDescent="0.2"/>
    <row r="954829" s="12" customFormat="1" x14ac:dyDescent="0.2"/>
    <row r="954830" s="12" customFormat="1" x14ac:dyDescent="0.2"/>
    <row r="954831" s="12" customFormat="1" x14ac:dyDescent="0.2"/>
    <row r="954832" s="12" customFormat="1" x14ac:dyDescent="0.2"/>
    <row r="954833" s="12" customFormat="1" x14ac:dyDescent="0.2"/>
    <row r="954834" s="12" customFormat="1" x14ac:dyDescent="0.2"/>
    <row r="954835" s="12" customFormat="1" x14ac:dyDescent="0.2"/>
    <row r="954836" s="12" customFormat="1" x14ac:dyDescent="0.2"/>
    <row r="954837" s="12" customFormat="1" x14ac:dyDescent="0.2"/>
    <row r="954838" s="12" customFormat="1" x14ac:dyDescent="0.2"/>
    <row r="954839" s="12" customFormat="1" x14ac:dyDescent="0.2"/>
    <row r="954840" s="12" customFormat="1" x14ac:dyDescent="0.2"/>
    <row r="954841" s="12" customFormat="1" x14ac:dyDescent="0.2"/>
    <row r="954842" s="12" customFormat="1" x14ac:dyDescent="0.2"/>
    <row r="954843" s="12" customFormat="1" x14ac:dyDescent="0.2"/>
    <row r="954844" s="12" customFormat="1" x14ac:dyDescent="0.2"/>
    <row r="954845" s="12" customFormat="1" x14ac:dyDescent="0.2"/>
    <row r="954846" s="12" customFormat="1" x14ac:dyDescent="0.2"/>
    <row r="954847" s="12" customFormat="1" x14ac:dyDescent="0.2"/>
    <row r="954848" s="12" customFormat="1" x14ac:dyDescent="0.2"/>
    <row r="954849" s="12" customFormat="1" x14ac:dyDescent="0.2"/>
    <row r="954850" s="12" customFormat="1" x14ac:dyDescent="0.2"/>
    <row r="954851" s="12" customFormat="1" x14ac:dyDescent="0.2"/>
    <row r="954852" s="12" customFormat="1" x14ac:dyDescent="0.2"/>
    <row r="954853" s="12" customFormat="1" x14ac:dyDescent="0.2"/>
    <row r="954854" s="12" customFormat="1" x14ac:dyDescent="0.2"/>
    <row r="954855" s="12" customFormat="1" x14ac:dyDescent="0.2"/>
    <row r="954856" s="12" customFormat="1" x14ac:dyDescent="0.2"/>
    <row r="954857" s="12" customFormat="1" x14ac:dyDescent="0.2"/>
    <row r="954858" s="12" customFormat="1" x14ac:dyDescent="0.2"/>
    <row r="954859" s="12" customFormat="1" x14ac:dyDescent="0.2"/>
    <row r="954860" s="12" customFormat="1" x14ac:dyDescent="0.2"/>
    <row r="954861" s="12" customFormat="1" x14ac:dyDescent="0.2"/>
    <row r="954862" s="12" customFormat="1" x14ac:dyDescent="0.2"/>
    <row r="954863" s="12" customFormat="1" x14ac:dyDescent="0.2"/>
    <row r="954864" s="12" customFormat="1" x14ac:dyDescent="0.2"/>
    <row r="954865" s="12" customFormat="1" x14ac:dyDescent="0.2"/>
    <row r="954866" s="12" customFormat="1" x14ac:dyDescent="0.2"/>
    <row r="954867" s="12" customFormat="1" x14ac:dyDescent="0.2"/>
    <row r="954868" s="12" customFormat="1" x14ac:dyDescent="0.2"/>
    <row r="954869" s="12" customFormat="1" x14ac:dyDescent="0.2"/>
    <row r="954870" s="12" customFormat="1" x14ac:dyDescent="0.2"/>
    <row r="954871" s="12" customFormat="1" x14ac:dyDescent="0.2"/>
    <row r="954872" s="12" customFormat="1" x14ac:dyDescent="0.2"/>
    <row r="954873" s="12" customFormat="1" x14ac:dyDescent="0.2"/>
    <row r="954874" s="12" customFormat="1" x14ac:dyDescent="0.2"/>
    <row r="954875" s="12" customFormat="1" x14ac:dyDescent="0.2"/>
    <row r="954876" s="12" customFormat="1" x14ac:dyDescent="0.2"/>
    <row r="954877" s="12" customFormat="1" x14ac:dyDescent="0.2"/>
    <row r="954878" s="12" customFormat="1" x14ac:dyDescent="0.2"/>
    <row r="954879" s="12" customFormat="1" x14ac:dyDescent="0.2"/>
    <row r="954880" s="12" customFormat="1" x14ac:dyDescent="0.2"/>
    <row r="954881" s="12" customFormat="1" x14ac:dyDescent="0.2"/>
    <row r="954882" s="12" customFormat="1" x14ac:dyDescent="0.2"/>
    <row r="954883" s="12" customFormat="1" x14ac:dyDescent="0.2"/>
    <row r="954884" s="12" customFormat="1" x14ac:dyDescent="0.2"/>
    <row r="954885" s="12" customFormat="1" x14ac:dyDescent="0.2"/>
    <row r="954886" s="12" customFormat="1" x14ac:dyDescent="0.2"/>
    <row r="954887" s="12" customFormat="1" x14ac:dyDescent="0.2"/>
    <row r="954888" s="12" customFormat="1" x14ac:dyDescent="0.2"/>
    <row r="954889" s="12" customFormat="1" x14ac:dyDescent="0.2"/>
    <row r="954890" s="12" customFormat="1" x14ac:dyDescent="0.2"/>
    <row r="954891" s="12" customFormat="1" x14ac:dyDescent="0.2"/>
    <row r="954892" s="12" customFormat="1" x14ac:dyDescent="0.2"/>
    <row r="954893" s="12" customFormat="1" x14ac:dyDescent="0.2"/>
    <row r="954894" s="12" customFormat="1" x14ac:dyDescent="0.2"/>
    <row r="954895" s="12" customFormat="1" x14ac:dyDescent="0.2"/>
    <row r="954896" s="12" customFormat="1" x14ac:dyDescent="0.2"/>
    <row r="954897" s="12" customFormat="1" x14ac:dyDescent="0.2"/>
    <row r="954898" s="12" customFormat="1" x14ac:dyDescent="0.2"/>
    <row r="954899" s="12" customFormat="1" x14ac:dyDescent="0.2"/>
    <row r="954900" s="12" customFormat="1" x14ac:dyDescent="0.2"/>
    <row r="954901" s="12" customFormat="1" x14ac:dyDescent="0.2"/>
    <row r="954902" s="12" customFormat="1" x14ac:dyDescent="0.2"/>
    <row r="954903" s="12" customFormat="1" x14ac:dyDescent="0.2"/>
    <row r="954904" s="12" customFormat="1" x14ac:dyDescent="0.2"/>
    <row r="954905" s="12" customFormat="1" x14ac:dyDescent="0.2"/>
    <row r="954906" s="12" customFormat="1" x14ac:dyDescent="0.2"/>
    <row r="954907" s="12" customFormat="1" x14ac:dyDescent="0.2"/>
    <row r="954908" s="12" customFormat="1" x14ac:dyDescent="0.2"/>
    <row r="954909" s="12" customFormat="1" x14ac:dyDescent="0.2"/>
    <row r="954910" s="12" customFormat="1" x14ac:dyDescent="0.2"/>
    <row r="954911" s="12" customFormat="1" x14ac:dyDescent="0.2"/>
    <row r="954912" s="12" customFormat="1" x14ac:dyDescent="0.2"/>
    <row r="954913" s="12" customFormat="1" x14ac:dyDescent="0.2"/>
    <row r="954914" s="12" customFormat="1" x14ac:dyDescent="0.2"/>
    <row r="954915" s="12" customFormat="1" x14ac:dyDescent="0.2"/>
    <row r="954916" s="12" customFormat="1" x14ac:dyDescent="0.2"/>
    <row r="954917" s="12" customFormat="1" x14ac:dyDescent="0.2"/>
    <row r="954918" s="12" customFormat="1" x14ac:dyDescent="0.2"/>
    <row r="954919" s="12" customFormat="1" x14ac:dyDescent="0.2"/>
    <row r="954920" s="12" customFormat="1" x14ac:dyDescent="0.2"/>
    <row r="954921" s="12" customFormat="1" x14ac:dyDescent="0.2"/>
    <row r="954922" s="12" customFormat="1" x14ac:dyDescent="0.2"/>
    <row r="954923" s="12" customFormat="1" x14ac:dyDescent="0.2"/>
    <row r="954924" s="12" customFormat="1" x14ac:dyDescent="0.2"/>
    <row r="954925" s="12" customFormat="1" x14ac:dyDescent="0.2"/>
    <row r="954926" s="12" customFormat="1" x14ac:dyDescent="0.2"/>
    <row r="954927" s="12" customFormat="1" x14ac:dyDescent="0.2"/>
    <row r="954928" s="12" customFormat="1" x14ac:dyDescent="0.2"/>
    <row r="954929" s="12" customFormat="1" x14ac:dyDescent="0.2"/>
    <row r="954930" s="12" customFormat="1" x14ac:dyDescent="0.2"/>
    <row r="954931" s="12" customFormat="1" x14ac:dyDescent="0.2"/>
    <row r="954932" s="12" customFormat="1" x14ac:dyDescent="0.2"/>
    <row r="954933" s="12" customFormat="1" x14ac:dyDescent="0.2"/>
    <row r="954934" s="12" customFormat="1" x14ac:dyDescent="0.2"/>
    <row r="954935" s="12" customFormat="1" x14ac:dyDescent="0.2"/>
    <row r="954936" s="12" customFormat="1" x14ac:dyDescent="0.2"/>
    <row r="954937" s="12" customFormat="1" x14ac:dyDescent="0.2"/>
    <row r="954938" s="12" customFormat="1" x14ac:dyDescent="0.2"/>
    <row r="954939" s="12" customFormat="1" x14ac:dyDescent="0.2"/>
    <row r="954940" s="12" customFormat="1" x14ac:dyDescent="0.2"/>
    <row r="954941" s="12" customFormat="1" x14ac:dyDescent="0.2"/>
    <row r="954942" s="12" customFormat="1" x14ac:dyDescent="0.2"/>
    <row r="954943" s="12" customFormat="1" x14ac:dyDescent="0.2"/>
    <row r="954944" s="12" customFormat="1" x14ac:dyDescent="0.2"/>
    <row r="954945" s="12" customFormat="1" x14ac:dyDescent="0.2"/>
    <row r="954946" s="12" customFormat="1" x14ac:dyDescent="0.2"/>
    <row r="954947" s="12" customFormat="1" x14ac:dyDescent="0.2"/>
    <row r="954948" s="12" customFormat="1" x14ac:dyDescent="0.2"/>
    <row r="954949" s="12" customFormat="1" x14ac:dyDescent="0.2"/>
    <row r="954950" s="12" customFormat="1" x14ac:dyDescent="0.2"/>
    <row r="954951" s="12" customFormat="1" x14ac:dyDescent="0.2"/>
    <row r="954952" s="12" customFormat="1" x14ac:dyDescent="0.2"/>
    <row r="954953" s="12" customFormat="1" x14ac:dyDescent="0.2"/>
    <row r="954954" s="12" customFormat="1" x14ac:dyDescent="0.2"/>
    <row r="954955" s="12" customFormat="1" x14ac:dyDescent="0.2"/>
    <row r="954956" s="12" customFormat="1" x14ac:dyDescent="0.2"/>
    <row r="954957" s="12" customFormat="1" x14ac:dyDescent="0.2"/>
    <row r="954958" s="12" customFormat="1" x14ac:dyDescent="0.2"/>
    <row r="954959" s="12" customFormat="1" x14ac:dyDescent="0.2"/>
    <row r="954960" s="12" customFormat="1" x14ac:dyDescent="0.2"/>
    <row r="954961" s="12" customFormat="1" x14ac:dyDescent="0.2"/>
    <row r="954962" s="12" customFormat="1" x14ac:dyDescent="0.2"/>
    <row r="954963" s="12" customFormat="1" x14ac:dyDescent="0.2"/>
    <row r="954964" s="12" customFormat="1" x14ac:dyDescent="0.2"/>
    <row r="954965" s="12" customFormat="1" x14ac:dyDescent="0.2"/>
    <row r="954966" s="12" customFormat="1" x14ac:dyDescent="0.2"/>
    <row r="954967" s="12" customFormat="1" x14ac:dyDescent="0.2"/>
    <row r="954968" s="12" customFormat="1" x14ac:dyDescent="0.2"/>
    <row r="954969" s="12" customFormat="1" x14ac:dyDescent="0.2"/>
    <row r="954970" s="12" customFormat="1" x14ac:dyDescent="0.2"/>
    <row r="954971" s="12" customFormat="1" x14ac:dyDescent="0.2"/>
    <row r="954972" s="12" customFormat="1" x14ac:dyDescent="0.2"/>
    <row r="954973" s="12" customFormat="1" x14ac:dyDescent="0.2"/>
    <row r="954974" s="12" customFormat="1" x14ac:dyDescent="0.2"/>
    <row r="954975" s="12" customFormat="1" x14ac:dyDescent="0.2"/>
    <row r="954976" s="12" customFormat="1" x14ac:dyDescent="0.2"/>
    <row r="954977" s="12" customFormat="1" x14ac:dyDescent="0.2"/>
    <row r="954978" s="12" customFormat="1" x14ac:dyDescent="0.2"/>
    <row r="954979" s="12" customFormat="1" x14ac:dyDescent="0.2"/>
    <row r="954980" s="12" customFormat="1" x14ac:dyDescent="0.2"/>
    <row r="954981" s="12" customFormat="1" x14ac:dyDescent="0.2"/>
    <row r="954982" s="12" customFormat="1" x14ac:dyDescent="0.2"/>
    <row r="954983" s="12" customFormat="1" x14ac:dyDescent="0.2"/>
    <row r="954984" s="12" customFormat="1" x14ac:dyDescent="0.2"/>
    <row r="954985" s="12" customFormat="1" x14ac:dyDescent="0.2"/>
    <row r="954986" s="12" customFormat="1" x14ac:dyDescent="0.2"/>
    <row r="954987" s="12" customFormat="1" x14ac:dyDescent="0.2"/>
    <row r="954988" s="12" customFormat="1" x14ac:dyDescent="0.2"/>
    <row r="954989" s="12" customFormat="1" x14ac:dyDescent="0.2"/>
    <row r="954990" s="12" customFormat="1" x14ac:dyDescent="0.2"/>
    <row r="954991" s="12" customFormat="1" x14ac:dyDescent="0.2"/>
    <row r="954992" s="12" customFormat="1" x14ac:dyDescent="0.2"/>
    <row r="954993" s="12" customFormat="1" x14ac:dyDescent="0.2"/>
    <row r="954994" s="12" customFormat="1" x14ac:dyDescent="0.2"/>
    <row r="954995" s="12" customFormat="1" x14ac:dyDescent="0.2"/>
    <row r="954996" s="12" customFormat="1" x14ac:dyDescent="0.2"/>
    <row r="954997" s="12" customFormat="1" x14ac:dyDescent="0.2"/>
    <row r="954998" s="12" customFormat="1" x14ac:dyDescent="0.2"/>
    <row r="954999" s="12" customFormat="1" x14ac:dyDescent="0.2"/>
    <row r="955000" s="12" customFormat="1" x14ac:dyDescent="0.2"/>
    <row r="955001" s="12" customFormat="1" x14ac:dyDescent="0.2"/>
    <row r="955002" s="12" customFormat="1" x14ac:dyDescent="0.2"/>
    <row r="955003" s="12" customFormat="1" x14ac:dyDescent="0.2"/>
    <row r="955004" s="12" customFormat="1" x14ac:dyDescent="0.2"/>
    <row r="955005" s="12" customFormat="1" x14ac:dyDescent="0.2"/>
    <row r="955006" s="12" customFormat="1" x14ac:dyDescent="0.2"/>
    <row r="955007" s="12" customFormat="1" x14ac:dyDescent="0.2"/>
    <row r="955008" s="12" customFormat="1" x14ac:dyDescent="0.2"/>
    <row r="955009" s="12" customFormat="1" x14ac:dyDescent="0.2"/>
    <row r="955010" s="12" customFormat="1" x14ac:dyDescent="0.2"/>
    <row r="955011" s="12" customFormat="1" x14ac:dyDescent="0.2"/>
    <row r="955012" s="12" customFormat="1" x14ac:dyDescent="0.2"/>
    <row r="955013" s="12" customFormat="1" x14ac:dyDescent="0.2"/>
    <row r="955014" s="12" customFormat="1" x14ac:dyDescent="0.2"/>
    <row r="955015" s="12" customFormat="1" x14ac:dyDescent="0.2"/>
    <row r="955016" s="12" customFormat="1" x14ac:dyDescent="0.2"/>
    <row r="955017" s="12" customFormat="1" x14ac:dyDescent="0.2"/>
    <row r="955018" s="12" customFormat="1" x14ac:dyDescent="0.2"/>
    <row r="955019" s="12" customFormat="1" x14ac:dyDescent="0.2"/>
    <row r="955020" s="12" customFormat="1" x14ac:dyDescent="0.2"/>
    <row r="955021" s="12" customFormat="1" x14ac:dyDescent="0.2"/>
    <row r="955022" s="12" customFormat="1" x14ac:dyDescent="0.2"/>
    <row r="955023" s="12" customFormat="1" x14ac:dyDescent="0.2"/>
    <row r="955024" s="12" customFormat="1" x14ac:dyDescent="0.2"/>
    <row r="955025" s="12" customFormat="1" x14ac:dyDescent="0.2"/>
    <row r="955026" s="12" customFormat="1" x14ac:dyDescent="0.2"/>
    <row r="955027" s="12" customFormat="1" x14ac:dyDescent="0.2"/>
    <row r="955028" s="12" customFormat="1" x14ac:dyDescent="0.2"/>
    <row r="955029" s="12" customFormat="1" x14ac:dyDescent="0.2"/>
    <row r="955030" s="12" customFormat="1" x14ac:dyDescent="0.2"/>
    <row r="955031" s="12" customFormat="1" x14ac:dyDescent="0.2"/>
    <row r="955032" s="12" customFormat="1" x14ac:dyDescent="0.2"/>
    <row r="955033" s="12" customFormat="1" x14ac:dyDescent="0.2"/>
    <row r="955034" s="12" customFormat="1" x14ac:dyDescent="0.2"/>
    <row r="955035" s="12" customFormat="1" x14ac:dyDescent="0.2"/>
    <row r="955036" s="12" customFormat="1" x14ac:dyDescent="0.2"/>
    <row r="955037" s="12" customFormat="1" x14ac:dyDescent="0.2"/>
    <row r="955038" s="12" customFormat="1" x14ac:dyDescent="0.2"/>
    <row r="955039" s="12" customFormat="1" x14ac:dyDescent="0.2"/>
    <row r="955040" s="12" customFormat="1" x14ac:dyDescent="0.2"/>
    <row r="955041" s="12" customFormat="1" x14ac:dyDescent="0.2"/>
    <row r="955042" s="12" customFormat="1" x14ac:dyDescent="0.2"/>
    <row r="955043" s="12" customFormat="1" x14ac:dyDescent="0.2"/>
    <row r="955044" s="12" customFormat="1" x14ac:dyDescent="0.2"/>
    <row r="955045" s="12" customFormat="1" x14ac:dyDescent="0.2"/>
    <row r="955046" s="12" customFormat="1" x14ac:dyDescent="0.2"/>
    <row r="955047" s="12" customFormat="1" x14ac:dyDescent="0.2"/>
    <row r="955048" s="12" customFormat="1" x14ac:dyDescent="0.2"/>
    <row r="955049" s="12" customFormat="1" x14ac:dyDescent="0.2"/>
    <row r="955050" s="12" customFormat="1" x14ac:dyDescent="0.2"/>
    <row r="955051" s="12" customFormat="1" x14ac:dyDescent="0.2"/>
    <row r="955052" s="12" customFormat="1" x14ac:dyDescent="0.2"/>
    <row r="955053" s="12" customFormat="1" x14ac:dyDescent="0.2"/>
    <row r="955054" s="12" customFormat="1" x14ac:dyDescent="0.2"/>
    <row r="955055" s="12" customFormat="1" x14ac:dyDescent="0.2"/>
    <row r="955056" s="12" customFormat="1" x14ac:dyDescent="0.2"/>
    <row r="955057" s="12" customFormat="1" x14ac:dyDescent="0.2"/>
    <row r="955058" s="12" customFormat="1" x14ac:dyDescent="0.2"/>
    <row r="955059" s="12" customFormat="1" x14ac:dyDescent="0.2"/>
    <row r="955060" s="12" customFormat="1" x14ac:dyDescent="0.2"/>
    <row r="955061" s="12" customFormat="1" x14ac:dyDescent="0.2"/>
    <row r="955062" s="12" customFormat="1" x14ac:dyDescent="0.2"/>
    <row r="955063" s="12" customFormat="1" x14ac:dyDescent="0.2"/>
    <row r="955064" s="12" customFormat="1" x14ac:dyDescent="0.2"/>
    <row r="955065" s="12" customFormat="1" x14ac:dyDescent="0.2"/>
    <row r="955066" s="12" customFormat="1" x14ac:dyDescent="0.2"/>
    <row r="955067" s="12" customFormat="1" x14ac:dyDescent="0.2"/>
    <row r="955068" s="12" customFormat="1" x14ac:dyDescent="0.2"/>
    <row r="955069" s="12" customFormat="1" x14ac:dyDescent="0.2"/>
    <row r="955070" s="12" customFormat="1" x14ac:dyDescent="0.2"/>
    <row r="955071" s="12" customFormat="1" x14ac:dyDescent="0.2"/>
    <row r="955072" s="12" customFormat="1" x14ac:dyDescent="0.2"/>
    <row r="955073" s="12" customFormat="1" x14ac:dyDescent="0.2"/>
    <row r="955074" s="12" customFormat="1" x14ac:dyDescent="0.2"/>
    <row r="955075" s="12" customFormat="1" x14ac:dyDescent="0.2"/>
    <row r="955076" s="12" customFormat="1" x14ac:dyDescent="0.2"/>
    <row r="955077" s="12" customFormat="1" x14ac:dyDescent="0.2"/>
    <row r="955078" s="12" customFormat="1" x14ac:dyDescent="0.2"/>
    <row r="955079" s="12" customFormat="1" x14ac:dyDescent="0.2"/>
    <row r="955080" s="12" customFormat="1" x14ac:dyDescent="0.2"/>
    <row r="955081" s="12" customFormat="1" x14ac:dyDescent="0.2"/>
    <row r="955082" s="12" customFormat="1" x14ac:dyDescent="0.2"/>
    <row r="955083" s="12" customFormat="1" x14ac:dyDescent="0.2"/>
    <row r="955084" s="12" customFormat="1" x14ac:dyDescent="0.2"/>
    <row r="955085" s="12" customFormat="1" x14ac:dyDescent="0.2"/>
    <row r="955086" s="12" customFormat="1" x14ac:dyDescent="0.2"/>
    <row r="955087" s="12" customFormat="1" x14ac:dyDescent="0.2"/>
    <row r="955088" s="12" customFormat="1" x14ac:dyDescent="0.2"/>
    <row r="955089" s="12" customFormat="1" x14ac:dyDescent="0.2"/>
    <row r="955090" s="12" customFormat="1" x14ac:dyDescent="0.2"/>
    <row r="955091" s="12" customFormat="1" x14ac:dyDescent="0.2"/>
    <row r="955092" s="12" customFormat="1" x14ac:dyDescent="0.2"/>
    <row r="955093" s="12" customFormat="1" x14ac:dyDescent="0.2"/>
    <row r="955094" s="12" customFormat="1" x14ac:dyDescent="0.2"/>
    <row r="955095" s="12" customFormat="1" x14ac:dyDescent="0.2"/>
    <row r="955096" s="12" customFormat="1" x14ac:dyDescent="0.2"/>
    <row r="955097" s="12" customFormat="1" x14ac:dyDescent="0.2"/>
    <row r="955098" s="12" customFormat="1" x14ac:dyDescent="0.2"/>
    <row r="955099" s="12" customFormat="1" x14ac:dyDescent="0.2"/>
    <row r="955100" s="12" customFormat="1" x14ac:dyDescent="0.2"/>
    <row r="955101" s="12" customFormat="1" x14ac:dyDescent="0.2"/>
    <row r="955102" s="12" customFormat="1" x14ac:dyDescent="0.2"/>
    <row r="955103" s="12" customFormat="1" x14ac:dyDescent="0.2"/>
    <row r="955104" s="12" customFormat="1" x14ac:dyDescent="0.2"/>
    <row r="955105" s="12" customFormat="1" x14ac:dyDescent="0.2"/>
    <row r="955106" s="12" customFormat="1" x14ac:dyDescent="0.2"/>
    <row r="955107" s="12" customFormat="1" x14ac:dyDescent="0.2"/>
    <row r="955108" s="12" customFormat="1" x14ac:dyDescent="0.2"/>
    <row r="955109" s="12" customFormat="1" x14ac:dyDescent="0.2"/>
    <row r="955110" s="12" customFormat="1" x14ac:dyDescent="0.2"/>
    <row r="955111" s="12" customFormat="1" x14ac:dyDescent="0.2"/>
    <row r="955112" s="12" customFormat="1" x14ac:dyDescent="0.2"/>
    <row r="955113" s="12" customFormat="1" x14ac:dyDescent="0.2"/>
    <row r="955114" s="12" customFormat="1" x14ac:dyDescent="0.2"/>
    <row r="955115" s="12" customFormat="1" x14ac:dyDescent="0.2"/>
    <row r="955116" s="12" customFormat="1" x14ac:dyDescent="0.2"/>
    <row r="955117" s="12" customFormat="1" x14ac:dyDescent="0.2"/>
    <row r="955118" s="12" customFormat="1" x14ac:dyDescent="0.2"/>
    <row r="955119" s="12" customFormat="1" x14ac:dyDescent="0.2"/>
    <row r="955120" s="12" customFormat="1" x14ac:dyDescent="0.2"/>
    <row r="955121" s="12" customFormat="1" x14ac:dyDescent="0.2"/>
    <row r="955122" s="12" customFormat="1" x14ac:dyDescent="0.2"/>
    <row r="955123" s="12" customFormat="1" x14ac:dyDescent="0.2"/>
    <row r="955124" s="12" customFormat="1" x14ac:dyDescent="0.2"/>
    <row r="955125" s="12" customFormat="1" x14ac:dyDescent="0.2"/>
    <row r="955126" s="12" customFormat="1" x14ac:dyDescent="0.2"/>
    <row r="955127" s="12" customFormat="1" x14ac:dyDescent="0.2"/>
    <row r="955128" s="12" customFormat="1" x14ac:dyDescent="0.2"/>
    <row r="955129" s="12" customFormat="1" x14ac:dyDescent="0.2"/>
    <row r="955130" s="12" customFormat="1" x14ac:dyDescent="0.2"/>
    <row r="955131" s="12" customFormat="1" x14ac:dyDescent="0.2"/>
    <row r="955132" s="12" customFormat="1" x14ac:dyDescent="0.2"/>
    <row r="955133" s="12" customFormat="1" x14ac:dyDescent="0.2"/>
    <row r="955134" s="12" customFormat="1" x14ac:dyDescent="0.2"/>
    <row r="955135" s="12" customFormat="1" x14ac:dyDescent="0.2"/>
    <row r="955136" s="12" customFormat="1" x14ac:dyDescent="0.2"/>
    <row r="955137" s="12" customFormat="1" x14ac:dyDescent="0.2"/>
    <row r="955138" s="12" customFormat="1" x14ac:dyDescent="0.2"/>
    <row r="955139" s="12" customFormat="1" x14ac:dyDescent="0.2"/>
    <row r="955140" s="12" customFormat="1" x14ac:dyDescent="0.2"/>
    <row r="955141" s="12" customFormat="1" x14ac:dyDescent="0.2"/>
    <row r="955142" s="12" customFormat="1" x14ac:dyDescent="0.2"/>
    <row r="955143" s="12" customFormat="1" x14ac:dyDescent="0.2"/>
    <row r="955144" s="12" customFormat="1" x14ac:dyDescent="0.2"/>
    <row r="955145" s="12" customFormat="1" x14ac:dyDescent="0.2"/>
    <row r="955146" s="12" customFormat="1" x14ac:dyDescent="0.2"/>
    <row r="955147" s="12" customFormat="1" x14ac:dyDescent="0.2"/>
    <row r="955148" s="12" customFormat="1" x14ac:dyDescent="0.2"/>
    <row r="955149" s="12" customFormat="1" x14ac:dyDescent="0.2"/>
    <row r="955150" s="12" customFormat="1" x14ac:dyDescent="0.2"/>
    <row r="955151" s="12" customFormat="1" x14ac:dyDescent="0.2"/>
    <row r="955152" s="12" customFormat="1" x14ac:dyDescent="0.2"/>
    <row r="955153" s="12" customFormat="1" x14ac:dyDescent="0.2"/>
    <row r="955154" s="12" customFormat="1" x14ac:dyDescent="0.2"/>
    <row r="955155" s="12" customFormat="1" x14ac:dyDescent="0.2"/>
    <row r="955156" s="12" customFormat="1" x14ac:dyDescent="0.2"/>
    <row r="955157" s="12" customFormat="1" x14ac:dyDescent="0.2"/>
    <row r="955158" s="12" customFormat="1" x14ac:dyDescent="0.2"/>
    <row r="955159" s="12" customFormat="1" x14ac:dyDescent="0.2"/>
    <row r="955160" s="12" customFormat="1" x14ac:dyDescent="0.2"/>
    <row r="955161" s="12" customFormat="1" x14ac:dyDescent="0.2"/>
    <row r="955162" s="12" customFormat="1" x14ac:dyDescent="0.2"/>
    <row r="955163" s="12" customFormat="1" x14ac:dyDescent="0.2"/>
    <row r="955164" s="12" customFormat="1" x14ac:dyDescent="0.2"/>
    <row r="955165" s="12" customFormat="1" x14ac:dyDescent="0.2"/>
    <row r="955166" s="12" customFormat="1" x14ac:dyDescent="0.2"/>
    <row r="955167" s="12" customFormat="1" x14ac:dyDescent="0.2"/>
    <row r="955168" s="12" customFormat="1" x14ac:dyDescent="0.2"/>
    <row r="955169" s="12" customFormat="1" x14ac:dyDescent="0.2"/>
    <row r="955170" s="12" customFormat="1" x14ac:dyDescent="0.2"/>
    <row r="955171" s="12" customFormat="1" x14ac:dyDescent="0.2"/>
    <row r="955172" s="12" customFormat="1" x14ac:dyDescent="0.2"/>
    <row r="955173" s="12" customFormat="1" x14ac:dyDescent="0.2"/>
    <row r="955174" s="12" customFormat="1" x14ac:dyDescent="0.2"/>
    <row r="955175" s="12" customFormat="1" x14ac:dyDescent="0.2"/>
    <row r="955176" s="12" customFormat="1" x14ac:dyDescent="0.2"/>
    <row r="955177" s="12" customFormat="1" x14ac:dyDescent="0.2"/>
    <row r="955178" s="12" customFormat="1" x14ac:dyDescent="0.2"/>
    <row r="955179" s="12" customFormat="1" x14ac:dyDescent="0.2"/>
    <row r="955180" s="12" customFormat="1" x14ac:dyDescent="0.2"/>
    <row r="955181" s="12" customFormat="1" x14ac:dyDescent="0.2"/>
    <row r="955182" s="12" customFormat="1" x14ac:dyDescent="0.2"/>
    <row r="955183" s="12" customFormat="1" x14ac:dyDescent="0.2"/>
    <row r="955184" s="12" customFormat="1" x14ac:dyDescent="0.2"/>
    <row r="955185" s="12" customFormat="1" x14ac:dyDescent="0.2"/>
    <row r="955186" s="12" customFormat="1" x14ac:dyDescent="0.2"/>
    <row r="955187" s="12" customFormat="1" x14ac:dyDescent="0.2"/>
    <row r="955188" s="12" customFormat="1" x14ac:dyDescent="0.2"/>
    <row r="955189" s="12" customFormat="1" x14ac:dyDescent="0.2"/>
    <row r="955190" s="12" customFormat="1" x14ac:dyDescent="0.2"/>
    <row r="955191" s="12" customFormat="1" x14ac:dyDescent="0.2"/>
    <row r="955192" s="12" customFormat="1" x14ac:dyDescent="0.2"/>
    <row r="955193" s="12" customFormat="1" x14ac:dyDescent="0.2"/>
    <row r="955194" s="12" customFormat="1" x14ac:dyDescent="0.2"/>
    <row r="955195" s="12" customFormat="1" x14ac:dyDescent="0.2"/>
    <row r="955196" s="12" customFormat="1" x14ac:dyDescent="0.2"/>
    <row r="955197" s="12" customFormat="1" x14ac:dyDescent="0.2"/>
    <row r="955198" s="12" customFormat="1" x14ac:dyDescent="0.2"/>
    <row r="955199" s="12" customFormat="1" x14ac:dyDescent="0.2"/>
    <row r="955200" s="12" customFormat="1" x14ac:dyDescent="0.2"/>
    <row r="955201" s="12" customFormat="1" x14ac:dyDescent="0.2"/>
    <row r="955202" s="12" customFormat="1" x14ac:dyDescent="0.2"/>
    <row r="955203" s="12" customFormat="1" x14ac:dyDescent="0.2"/>
    <row r="955204" s="12" customFormat="1" x14ac:dyDescent="0.2"/>
    <row r="955205" s="12" customFormat="1" x14ac:dyDescent="0.2"/>
    <row r="955206" s="12" customFormat="1" x14ac:dyDescent="0.2"/>
    <row r="955207" s="12" customFormat="1" x14ac:dyDescent="0.2"/>
    <row r="955208" s="12" customFormat="1" x14ac:dyDescent="0.2"/>
    <row r="955209" s="12" customFormat="1" x14ac:dyDescent="0.2"/>
    <row r="955210" s="12" customFormat="1" x14ac:dyDescent="0.2"/>
    <row r="955211" s="12" customFormat="1" x14ac:dyDescent="0.2"/>
    <row r="955212" s="12" customFormat="1" x14ac:dyDescent="0.2"/>
    <row r="955213" s="12" customFormat="1" x14ac:dyDescent="0.2"/>
    <row r="955214" s="12" customFormat="1" x14ac:dyDescent="0.2"/>
    <row r="955215" s="12" customFormat="1" x14ac:dyDescent="0.2"/>
    <row r="955216" s="12" customFormat="1" x14ac:dyDescent="0.2"/>
    <row r="955217" s="12" customFormat="1" x14ac:dyDescent="0.2"/>
    <row r="955218" s="12" customFormat="1" x14ac:dyDescent="0.2"/>
    <row r="955219" s="12" customFormat="1" x14ac:dyDescent="0.2"/>
    <row r="955220" s="12" customFormat="1" x14ac:dyDescent="0.2"/>
    <row r="955221" s="12" customFormat="1" x14ac:dyDescent="0.2"/>
    <row r="955222" s="12" customFormat="1" x14ac:dyDescent="0.2"/>
    <row r="955223" s="12" customFormat="1" x14ac:dyDescent="0.2"/>
    <row r="955224" s="12" customFormat="1" x14ac:dyDescent="0.2"/>
    <row r="955225" s="12" customFormat="1" x14ac:dyDescent="0.2"/>
    <row r="955226" s="12" customFormat="1" x14ac:dyDescent="0.2"/>
    <row r="955227" s="12" customFormat="1" x14ac:dyDescent="0.2"/>
    <row r="955228" s="12" customFormat="1" x14ac:dyDescent="0.2"/>
    <row r="955229" s="12" customFormat="1" x14ac:dyDescent="0.2"/>
    <row r="955230" s="12" customFormat="1" x14ac:dyDescent="0.2"/>
    <row r="955231" s="12" customFormat="1" x14ac:dyDescent="0.2"/>
    <row r="955232" s="12" customFormat="1" x14ac:dyDescent="0.2"/>
    <row r="955233" s="12" customFormat="1" x14ac:dyDescent="0.2"/>
    <row r="955234" s="12" customFormat="1" x14ac:dyDescent="0.2"/>
    <row r="955235" s="12" customFormat="1" x14ac:dyDescent="0.2"/>
    <row r="955236" s="12" customFormat="1" x14ac:dyDescent="0.2"/>
    <row r="955237" s="12" customFormat="1" x14ac:dyDescent="0.2"/>
    <row r="955238" s="12" customFormat="1" x14ac:dyDescent="0.2"/>
    <row r="955239" s="12" customFormat="1" x14ac:dyDescent="0.2"/>
    <row r="955240" s="12" customFormat="1" x14ac:dyDescent="0.2"/>
    <row r="955241" s="12" customFormat="1" x14ac:dyDescent="0.2"/>
    <row r="955242" s="12" customFormat="1" x14ac:dyDescent="0.2"/>
    <row r="955243" s="12" customFormat="1" x14ac:dyDescent="0.2"/>
    <row r="955244" s="12" customFormat="1" x14ac:dyDescent="0.2"/>
    <row r="955245" s="12" customFormat="1" x14ac:dyDescent="0.2"/>
    <row r="955246" s="12" customFormat="1" x14ac:dyDescent="0.2"/>
    <row r="955247" s="12" customFormat="1" x14ac:dyDescent="0.2"/>
    <row r="955248" s="12" customFormat="1" x14ac:dyDescent="0.2"/>
    <row r="955249" s="12" customFormat="1" x14ac:dyDescent="0.2"/>
    <row r="955250" s="12" customFormat="1" x14ac:dyDescent="0.2"/>
    <row r="955251" s="12" customFormat="1" x14ac:dyDescent="0.2"/>
    <row r="955252" s="12" customFormat="1" x14ac:dyDescent="0.2"/>
    <row r="955253" s="12" customFormat="1" x14ac:dyDescent="0.2"/>
    <row r="955254" s="12" customFormat="1" x14ac:dyDescent="0.2"/>
    <row r="955255" s="12" customFormat="1" x14ac:dyDescent="0.2"/>
    <row r="955256" s="12" customFormat="1" x14ac:dyDescent="0.2"/>
    <row r="955257" s="12" customFormat="1" x14ac:dyDescent="0.2"/>
    <row r="955258" s="12" customFormat="1" x14ac:dyDescent="0.2"/>
    <row r="955259" s="12" customFormat="1" x14ac:dyDescent="0.2"/>
    <row r="955260" s="12" customFormat="1" x14ac:dyDescent="0.2"/>
    <row r="955261" s="12" customFormat="1" x14ac:dyDescent="0.2"/>
    <row r="955262" s="12" customFormat="1" x14ac:dyDescent="0.2"/>
    <row r="955263" s="12" customFormat="1" x14ac:dyDescent="0.2"/>
    <row r="955264" s="12" customFormat="1" x14ac:dyDescent="0.2"/>
    <row r="955265" s="12" customFormat="1" x14ac:dyDescent="0.2"/>
    <row r="955266" s="12" customFormat="1" x14ac:dyDescent="0.2"/>
    <row r="955267" s="12" customFormat="1" x14ac:dyDescent="0.2"/>
    <row r="955268" s="12" customFormat="1" x14ac:dyDescent="0.2"/>
    <row r="955269" s="12" customFormat="1" x14ac:dyDescent="0.2"/>
    <row r="955270" s="12" customFormat="1" x14ac:dyDescent="0.2"/>
    <row r="955271" s="12" customFormat="1" x14ac:dyDescent="0.2"/>
    <row r="955272" s="12" customFormat="1" x14ac:dyDescent="0.2"/>
    <row r="955273" s="12" customFormat="1" x14ac:dyDescent="0.2"/>
    <row r="955274" s="12" customFormat="1" x14ac:dyDescent="0.2"/>
    <row r="955275" s="12" customFormat="1" x14ac:dyDescent="0.2"/>
    <row r="955276" s="12" customFormat="1" x14ac:dyDescent="0.2"/>
    <row r="955277" s="12" customFormat="1" x14ac:dyDescent="0.2"/>
    <row r="955278" s="12" customFormat="1" x14ac:dyDescent="0.2"/>
    <row r="955279" s="12" customFormat="1" x14ac:dyDescent="0.2"/>
    <row r="955280" s="12" customFormat="1" x14ac:dyDescent="0.2"/>
    <row r="955281" s="12" customFormat="1" x14ac:dyDescent="0.2"/>
    <row r="955282" s="12" customFormat="1" x14ac:dyDescent="0.2"/>
    <row r="955283" s="12" customFormat="1" x14ac:dyDescent="0.2"/>
    <row r="955284" s="12" customFormat="1" x14ac:dyDescent="0.2"/>
    <row r="955285" s="12" customFormat="1" x14ac:dyDescent="0.2"/>
    <row r="955286" s="12" customFormat="1" x14ac:dyDescent="0.2"/>
    <row r="955287" s="12" customFormat="1" x14ac:dyDescent="0.2"/>
    <row r="955288" s="12" customFormat="1" x14ac:dyDescent="0.2"/>
    <row r="955289" s="12" customFormat="1" x14ac:dyDescent="0.2"/>
    <row r="955290" s="12" customFormat="1" x14ac:dyDescent="0.2"/>
    <row r="955291" s="12" customFormat="1" x14ac:dyDescent="0.2"/>
    <row r="955292" s="12" customFormat="1" x14ac:dyDescent="0.2"/>
    <row r="955293" s="12" customFormat="1" x14ac:dyDescent="0.2"/>
    <row r="955294" s="12" customFormat="1" x14ac:dyDescent="0.2"/>
    <row r="955295" s="12" customFormat="1" x14ac:dyDescent="0.2"/>
    <row r="955296" s="12" customFormat="1" x14ac:dyDescent="0.2"/>
    <row r="955297" s="12" customFormat="1" x14ac:dyDescent="0.2"/>
    <row r="955298" s="12" customFormat="1" x14ac:dyDescent="0.2"/>
    <row r="955299" s="12" customFormat="1" x14ac:dyDescent="0.2"/>
    <row r="955300" s="12" customFormat="1" x14ac:dyDescent="0.2"/>
    <row r="955301" s="12" customFormat="1" x14ac:dyDescent="0.2"/>
    <row r="955302" s="12" customFormat="1" x14ac:dyDescent="0.2"/>
    <row r="955303" s="12" customFormat="1" x14ac:dyDescent="0.2"/>
    <row r="955304" s="12" customFormat="1" x14ac:dyDescent="0.2"/>
    <row r="955305" s="12" customFormat="1" x14ac:dyDescent="0.2"/>
    <row r="955306" s="12" customFormat="1" x14ac:dyDescent="0.2"/>
    <row r="955307" s="12" customFormat="1" x14ac:dyDescent="0.2"/>
    <row r="955308" s="12" customFormat="1" x14ac:dyDescent="0.2"/>
    <row r="955309" s="12" customFormat="1" x14ac:dyDescent="0.2"/>
    <row r="955310" s="12" customFormat="1" x14ac:dyDescent="0.2"/>
    <row r="955311" s="12" customFormat="1" x14ac:dyDescent="0.2"/>
    <row r="955312" s="12" customFormat="1" x14ac:dyDescent="0.2"/>
    <row r="955313" s="12" customFormat="1" x14ac:dyDescent="0.2"/>
    <row r="955314" s="12" customFormat="1" x14ac:dyDescent="0.2"/>
    <row r="955315" s="12" customFormat="1" x14ac:dyDescent="0.2"/>
    <row r="955316" s="12" customFormat="1" x14ac:dyDescent="0.2"/>
    <row r="955317" s="12" customFormat="1" x14ac:dyDescent="0.2"/>
    <row r="955318" s="12" customFormat="1" x14ac:dyDescent="0.2"/>
    <row r="955319" s="12" customFormat="1" x14ac:dyDescent="0.2"/>
    <row r="955320" s="12" customFormat="1" x14ac:dyDescent="0.2"/>
    <row r="955321" s="12" customFormat="1" x14ac:dyDescent="0.2"/>
    <row r="955322" s="12" customFormat="1" x14ac:dyDescent="0.2"/>
    <row r="955323" s="12" customFormat="1" x14ac:dyDescent="0.2"/>
    <row r="955324" s="12" customFormat="1" x14ac:dyDescent="0.2"/>
    <row r="955325" s="12" customFormat="1" x14ac:dyDescent="0.2"/>
    <row r="955326" s="12" customFormat="1" x14ac:dyDescent="0.2"/>
    <row r="955327" s="12" customFormat="1" x14ac:dyDescent="0.2"/>
    <row r="955328" s="12" customFormat="1" x14ac:dyDescent="0.2"/>
    <row r="955329" s="12" customFormat="1" x14ac:dyDescent="0.2"/>
    <row r="955330" s="12" customFormat="1" x14ac:dyDescent="0.2"/>
    <row r="955331" s="12" customFormat="1" x14ac:dyDescent="0.2"/>
    <row r="955332" s="12" customFormat="1" x14ac:dyDescent="0.2"/>
    <row r="955333" s="12" customFormat="1" x14ac:dyDescent="0.2"/>
    <row r="955334" s="12" customFormat="1" x14ac:dyDescent="0.2"/>
    <row r="955335" s="12" customFormat="1" x14ac:dyDescent="0.2"/>
    <row r="955336" s="12" customFormat="1" x14ac:dyDescent="0.2"/>
    <row r="955337" s="12" customFormat="1" x14ac:dyDescent="0.2"/>
    <row r="955338" s="12" customFormat="1" x14ac:dyDescent="0.2"/>
    <row r="955339" s="12" customFormat="1" x14ac:dyDescent="0.2"/>
    <row r="955340" s="12" customFormat="1" x14ac:dyDescent="0.2"/>
    <row r="955341" s="12" customFormat="1" x14ac:dyDescent="0.2"/>
    <row r="955342" s="12" customFormat="1" x14ac:dyDescent="0.2"/>
    <row r="955343" s="12" customFormat="1" x14ac:dyDescent="0.2"/>
    <row r="955344" s="12" customFormat="1" x14ac:dyDescent="0.2"/>
    <row r="955345" s="12" customFormat="1" x14ac:dyDescent="0.2"/>
    <row r="955346" s="12" customFormat="1" x14ac:dyDescent="0.2"/>
    <row r="955347" s="12" customFormat="1" x14ac:dyDescent="0.2"/>
    <row r="955348" s="12" customFormat="1" x14ac:dyDescent="0.2"/>
    <row r="955349" s="12" customFormat="1" x14ac:dyDescent="0.2"/>
    <row r="955350" s="12" customFormat="1" x14ac:dyDescent="0.2"/>
    <row r="955351" s="12" customFormat="1" x14ac:dyDescent="0.2"/>
    <row r="955352" s="12" customFormat="1" x14ac:dyDescent="0.2"/>
    <row r="955353" s="12" customFormat="1" x14ac:dyDescent="0.2"/>
    <row r="955354" s="12" customFormat="1" x14ac:dyDescent="0.2"/>
    <row r="955355" s="12" customFormat="1" x14ac:dyDescent="0.2"/>
    <row r="955356" s="12" customFormat="1" x14ac:dyDescent="0.2"/>
    <row r="955357" s="12" customFormat="1" x14ac:dyDescent="0.2"/>
    <row r="955358" s="12" customFormat="1" x14ac:dyDescent="0.2"/>
    <row r="955359" s="12" customFormat="1" x14ac:dyDescent="0.2"/>
    <row r="955360" s="12" customFormat="1" x14ac:dyDescent="0.2"/>
    <row r="955361" s="12" customFormat="1" x14ac:dyDescent="0.2"/>
    <row r="955362" s="12" customFormat="1" x14ac:dyDescent="0.2"/>
    <row r="955363" s="12" customFormat="1" x14ac:dyDescent="0.2"/>
    <row r="955364" s="12" customFormat="1" x14ac:dyDescent="0.2"/>
    <row r="955365" s="12" customFormat="1" x14ac:dyDescent="0.2"/>
    <row r="955366" s="12" customFormat="1" x14ac:dyDescent="0.2"/>
    <row r="955367" s="12" customFormat="1" x14ac:dyDescent="0.2"/>
    <row r="955368" s="12" customFormat="1" x14ac:dyDescent="0.2"/>
    <row r="955369" s="12" customFormat="1" x14ac:dyDescent="0.2"/>
    <row r="955370" s="12" customFormat="1" x14ac:dyDescent="0.2"/>
    <row r="955371" s="12" customFormat="1" x14ac:dyDescent="0.2"/>
    <row r="955372" s="12" customFormat="1" x14ac:dyDescent="0.2"/>
    <row r="955373" s="12" customFormat="1" x14ac:dyDescent="0.2"/>
    <row r="955374" s="12" customFormat="1" x14ac:dyDescent="0.2"/>
    <row r="955375" s="12" customFormat="1" x14ac:dyDescent="0.2"/>
    <row r="955376" s="12" customFormat="1" x14ac:dyDescent="0.2"/>
    <row r="955377" s="12" customFormat="1" x14ac:dyDescent="0.2"/>
    <row r="955378" s="12" customFormat="1" x14ac:dyDescent="0.2"/>
    <row r="955379" s="12" customFormat="1" x14ac:dyDescent="0.2"/>
    <row r="955380" s="12" customFormat="1" x14ac:dyDescent="0.2"/>
    <row r="955381" s="12" customFormat="1" x14ac:dyDescent="0.2"/>
    <row r="955382" s="12" customFormat="1" x14ac:dyDescent="0.2"/>
    <row r="955383" s="12" customFormat="1" x14ac:dyDescent="0.2"/>
    <row r="955384" s="12" customFormat="1" x14ac:dyDescent="0.2"/>
    <row r="955385" s="12" customFormat="1" x14ac:dyDescent="0.2"/>
    <row r="955386" s="12" customFormat="1" x14ac:dyDescent="0.2"/>
    <row r="955387" s="12" customFormat="1" x14ac:dyDescent="0.2"/>
    <row r="955388" s="12" customFormat="1" x14ac:dyDescent="0.2"/>
    <row r="955389" s="12" customFormat="1" x14ac:dyDescent="0.2"/>
    <row r="955390" s="12" customFormat="1" x14ac:dyDescent="0.2"/>
    <row r="955391" s="12" customFormat="1" x14ac:dyDescent="0.2"/>
    <row r="955392" s="12" customFormat="1" x14ac:dyDescent="0.2"/>
    <row r="955393" s="12" customFormat="1" x14ac:dyDescent="0.2"/>
    <row r="955394" s="12" customFormat="1" x14ac:dyDescent="0.2"/>
    <row r="955395" s="12" customFormat="1" x14ac:dyDescent="0.2"/>
    <row r="955396" s="12" customFormat="1" x14ac:dyDescent="0.2"/>
    <row r="955397" s="12" customFormat="1" x14ac:dyDescent="0.2"/>
    <row r="955398" s="12" customFormat="1" x14ac:dyDescent="0.2"/>
    <row r="955399" s="12" customFormat="1" x14ac:dyDescent="0.2"/>
    <row r="955400" s="12" customFormat="1" x14ac:dyDescent="0.2"/>
    <row r="955401" s="12" customFormat="1" x14ac:dyDescent="0.2"/>
    <row r="955402" s="12" customFormat="1" x14ac:dyDescent="0.2"/>
    <row r="955403" s="12" customFormat="1" x14ac:dyDescent="0.2"/>
    <row r="955404" s="12" customFormat="1" x14ac:dyDescent="0.2"/>
    <row r="955405" s="12" customFormat="1" x14ac:dyDescent="0.2"/>
    <row r="955406" s="12" customFormat="1" x14ac:dyDescent="0.2"/>
    <row r="955407" s="12" customFormat="1" x14ac:dyDescent="0.2"/>
    <row r="955408" s="12" customFormat="1" x14ac:dyDescent="0.2"/>
    <row r="955409" s="12" customFormat="1" x14ac:dyDescent="0.2"/>
    <row r="955410" s="12" customFormat="1" x14ac:dyDescent="0.2"/>
    <row r="955411" s="12" customFormat="1" x14ac:dyDescent="0.2"/>
    <row r="955412" s="12" customFormat="1" x14ac:dyDescent="0.2"/>
    <row r="955413" s="12" customFormat="1" x14ac:dyDescent="0.2"/>
    <row r="955414" s="12" customFormat="1" x14ac:dyDescent="0.2"/>
    <row r="955415" s="12" customFormat="1" x14ac:dyDescent="0.2"/>
    <row r="955416" s="12" customFormat="1" x14ac:dyDescent="0.2"/>
    <row r="955417" s="12" customFormat="1" x14ac:dyDescent="0.2"/>
    <row r="955418" s="12" customFormat="1" x14ac:dyDescent="0.2"/>
    <row r="955419" s="12" customFormat="1" x14ac:dyDescent="0.2"/>
    <row r="955420" s="12" customFormat="1" x14ac:dyDescent="0.2"/>
    <row r="955421" s="12" customFormat="1" x14ac:dyDescent="0.2"/>
    <row r="955422" s="12" customFormat="1" x14ac:dyDescent="0.2"/>
    <row r="955423" s="12" customFormat="1" x14ac:dyDescent="0.2"/>
    <row r="955424" s="12" customFormat="1" x14ac:dyDescent="0.2"/>
    <row r="955425" s="12" customFormat="1" x14ac:dyDescent="0.2"/>
    <row r="955426" s="12" customFormat="1" x14ac:dyDescent="0.2"/>
    <row r="955427" s="12" customFormat="1" x14ac:dyDescent="0.2"/>
    <row r="955428" s="12" customFormat="1" x14ac:dyDescent="0.2"/>
    <row r="955429" s="12" customFormat="1" x14ac:dyDescent="0.2"/>
    <row r="955430" s="12" customFormat="1" x14ac:dyDescent="0.2"/>
    <row r="955431" s="12" customFormat="1" x14ac:dyDescent="0.2"/>
    <row r="955432" s="12" customFormat="1" x14ac:dyDescent="0.2"/>
    <row r="955433" s="12" customFormat="1" x14ac:dyDescent="0.2"/>
    <row r="955434" s="12" customFormat="1" x14ac:dyDescent="0.2"/>
    <row r="955435" s="12" customFormat="1" x14ac:dyDescent="0.2"/>
    <row r="955436" s="12" customFormat="1" x14ac:dyDescent="0.2"/>
    <row r="955437" s="12" customFormat="1" x14ac:dyDescent="0.2"/>
    <row r="955438" s="12" customFormat="1" x14ac:dyDescent="0.2"/>
    <row r="955439" s="12" customFormat="1" x14ac:dyDescent="0.2"/>
    <row r="955440" s="12" customFormat="1" x14ac:dyDescent="0.2"/>
    <row r="955441" s="12" customFormat="1" x14ac:dyDescent="0.2"/>
    <row r="955442" s="12" customFormat="1" x14ac:dyDescent="0.2"/>
    <row r="955443" s="12" customFormat="1" x14ac:dyDescent="0.2"/>
    <row r="955444" s="12" customFormat="1" x14ac:dyDescent="0.2"/>
    <row r="955445" s="12" customFormat="1" x14ac:dyDescent="0.2"/>
    <row r="955446" s="12" customFormat="1" x14ac:dyDescent="0.2"/>
    <row r="955447" s="12" customFormat="1" x14ac:dyDescent="0.2"/>
    <row r="955448" s="12" customFormat="1" x14ac:dyDescent="0.2"/>
    <row r="955449" s="12" customFormat="1" x14ac:dyDescent="0.2"/>
    <row r="955450" s="12" customFormat="1" x14ac:dyDescent="0.2"/>
    <row r="955451" s="12" customFormat="1" x14ac:dyDescent="0.2"/>
    <row r="955452" s="12" customFormat="1" x14ac:dyDescent="0.2"/>
    <row r="955453" s="12" customFormat="1" x14ac:dyDescent="0.2"/>
    <row r="955454" s="12" customFormat="1" x14ac:dyDescent="0.2"/>
    <row r="955455" s="12" customFormat="1" x14ac:dyDescent="0.2"/>
    <row r="955456" s="12" customFormat="1" x14ac:dyDescent="0.2"/>
    <row r="955457" s="12" customFormat="1" x14ac:dyDescent="0.2"/>
    <row r="955458" s="12" customFormat="1" x14ac:dyDescent="0.2"/>
    <row r="955459" s="12" customFormat="1" x14ac:dyDescent="0.2"/>
    <row r="955460" s="12" customFormat="1" x14ac:dyDescent="0.2"/>
    <row r="955461" s="12" customFormat="1" x14ac:dyDescent="0.2"/>
    <row r="955462" s="12" customFormat="1" x14ac:dyDescent="0.2"/>
    <row r="955463" s="12" customFormat="1" x14ac:dyDescent="0.2"/>
    <row r="955464" s="12" customFormat="1" x14ac:dyDescent="0.2"/>
    <row r="955465" s="12" customFormat="1" x14ac:dyDescent="0.2"/>
    <row r="955466" s="12" customFormat="1" x14ac:dyDescent="0.2"/>
    <row r="955467" s="12" customFormat="1" x14ac:dyDescent="0.2"/>
    <row r="955468" s="12" customFormat="1" x14ac:dyDescent="0.2"/>
    <row r="955469" s="12" customFormat="1" x14ac:dyDescent="0.2"/>
    <row r="955470" s="12" customFormat="1" x14ac:dyDescent="0.2"/>
    <row r="955471" s="12" customFormat="1" x14ac:dyDescent="0.2"/>
    <row r="955472" s="12" customFormat="1" x14ac:dyDescent="0.2"/>
    <row r="955473" s="12" customFormat="1" x14ac:dyDescent="0.2"/>
    <row r="955474" s="12" customFormat="1" x14ac:dyDescent="0.2"/>
    <row r="955475" s="12" customFormat="1" x14ac:dyDescent="0.2"/>
    <row r="955476" s="12" customFormat="1" x14ac:dyDescent="0.2"/>
    <row r="955477" s="12" customFormat="1" x14ac:dyDescent="0.2"/>
    <row r="955478" s="12" customFormat="1" x14ac:dyDescent="0.2"/>
    <row r="955479" s="12" customFormat="1" x14ac:dyDescent="0.2"/>
    <row r="955480" s="12" customFormat="1" x14ac:dyDescent="0.2"/>
    <row r="955481" s="12" customFormat="1" x14ac:dyDescent="0.2"/>
    <row r="955482" s="12" customFormat="1" x14ac:dyDescent="0.2"/>
    <row r="955483" s="12" customFormat="1" x14ac:dyDescent="0.2"/>
    <row r="955484" s="12" customFormat="1" x14ac:dyDescent="0.2"/>
    <row r="955485" s="12" customFormat="1" x14ac:dyDescent="0.2"/>
    <row r="955486" s="12" customFormat="1" x14ac:dyDescent="0.2"/>
    <row r="955487" s="12" customFormat="1" x14ac:dyDescent="0.2"/>
    <row r="955488" s="12" customFormat="1" x14ac:dyDescent="0.2"/>
    <row r="955489" s="12" customFormat="1" x14ac:dyDescent="0.2"/>
    <row r="955490" s="12" customFormat="1" x14ac:dyDescent="0.2"/>
    <row r="955491" s="12" customFormat="1" x14ac:dyDescent="0.2"/>
    <row r="955492" s="12" customFormat="1" x14ac:dyDescent="0.2"/>
    <row r="955493" s="12" customFormat="1" x14ac:dyDescent="0.2"/>
    <row r="955494" s="12" customFormat="1" x14ac:dyDescent="0.2"/>
    <row r="955495" s="12" customFormat="1" x14ac:dyDescent="0.2"/>
    <row r="955496" s="12" customFormat="1" x14ac:dyDescent="0.2"/>
    <row r="955497" s="12" customFormat="1" x14ac:dyDescent="0.2"/>
    <row r="955498" s="12" customFormat="1" x14ac:dyDescent="0.2"/>
    <row r="955499" s="12" customFormat="1" x14ac:dyDescent="0.2"/>
    <row r="955500" s="12" customFormat="1" x14ac:dyDescent="0.2"/>
    <row r="955501" s="12" customFormat="1" x14ac:dyDescent="0.2"/>
    <row r="955502" s="12" customFormat="1" x14ac:dyDescent="0.2"/>
    <row r="955503" s="12" customFormat="1" x14ac:dyDescent="0.2"/>
    <row r="955504" s="12" customFormat="1" x14ac:dyDescent="0.2"/>
    <row r="955505" s="12" customFormat="1" x14ac:dyDescent="0.2"/>
    <row r="955506" s="12" customFormat="1" x14ac:dyDescent="0.2"/>
    <row r="955507" s="12" customFormat="1" x14ac:dyDescent="0.2"/>
    <row r="955508" s="12" customFormat="1" x14ac:dyDescent="0.2"/>
    <row r="955509" s="12" customFormat="1" x14ac:dyDescent="0.2"/>
    <row r="955510" s="12" customFormat="1" x14ac:dyDescent="0.2"/>
    <row r="955511" s="12" customFormat="1" x14ac:dyDescent="0.2"/>
    <row r="955512" s="12" customFormat="1" x14ac:dyDescent="0.2"/>
    <row r="955513" s="12" customFormat="1" x14ac:dyDescent="0.2"/>
    <row r="955514" s="12" customFormat="1" x14ac:dyDescent="0.2"/>
    <row r="955515" s="12" customFormat="1" x14ac:dyDescent="0.2"/>
    <row r="955516" s="12" customFormat="1" x14ac:dyDescent="0.2"/>
    <row r="955517" s="12" customFormat="1" x14ac:dyDescent="0.2"/>
    <row r="955518" s="12" customFormat="1" x14ac:dyDescent="0.2"/>
    <row r="955519" s="12" customFormat="1" x14ac:dyDescent="0.2"/>
    <row r="955520" s="12" customFormat="1" x14ac:dyDescent="0.2"/>
    <row r="955521" s="12" customFormat="1" x14ac:dyDescent="0.2"/>
    <row r="955522" s="12" customFormat="1" x14ac:dyDescent="0.2"/>
    <row r="955523" s="12" customFormat="1" x14ac:dyDescent="0.2"/>
    <row r="955524" s="12" customFormat="1" x14ac:dyDescent="0.2"/>
    <row r="955525" s="12" customFormat="1" x14ac:dyDescent="0.2"/>
    <row r="955526" s="12" customFormat="1" x14ac:dyDescent="0.2"/>
    <row r="955527" s="12" customFormat="1" x14ac:dyDescent="0.2"/>
    <row r="955528" s="12" customFormat="1" x14ac:dyDescent="0.2"/>
    <row r="955529" s="12" customFormat="1" x14ac:dyDescent="0.2"/>
    <row r="955530" s="12" customFormat="1" x14ac:dyDescent="0.2"/>
    <row r="955531" s="12" customFormat="1" x14ac:dyDescent="0.2"/>
    <row r="955532" s="12" customFormat="1" x14ac:dyDescent="0.2"/>
    <row r="955533" s="12" customFormat="1" x14ac:dyDescent="0.2"/>
    <row r="955534" s="12" customFormat="1" x14ac:dyDescent="0.2"/>
    <row r="955535" s="12" customFormat="1" x14ac:dyDescent="0.2"/>
    <row r="955536" s="12" customFormat="1" x14ac:dyDescent="0.2"/>
    <row r="955537" s="12" customFormat="1" x14ac:dyDescent="0.2"/>
    <row r="955538" s="12" customFormat="1" x14ac:dyDescent="0.2"/>
    <row r="955539" s="12" customFormat="1" x14ac:dyDescent="0.2"/>
    <row r="955540" s="12" customFormat="1" x14ac:dyDescent="0.2"/>
    <row r="955541" s="12" customFormat="1" x14ac:dyDescent="0.2"/>
    <row r="955542" s="12" customFormat="1" x14ac:dyDescent="0.2"/>
    <row r="955543" s="12" customFormat="1" x14ac:dyDescent="0.2"/>
    <row r="955544" s="12" customFormat="1" x14ac:dyDescent="0.2"/>
    <row r="955545" s="12" customFormat="1" x14ac:dyDescent="0.2"/>
    <row r="955546" s="12" customFormat="1" x14ac:dyDescent="0.2"/>
    <row r="955547" s="12" customFormat="1" x14ac:dyDescent="0.2"/>
    <row r="955548" s="12" customFormat="1" x14ac:dyDescent="0.2"/>
    <row r="955549" s="12" customFormat="1" x14ac:dyDescent="0.2"/>
    <row r="955550" s="12" customFormat="1" x14ac:dyDescent="0.2"/>
    <row r="955551" s="12" customFormat="1" x14ac:dyDescent="0.2"/>
    <row r="955552" s="12" customFormat="1" x14ac:dyDescent="0.2"/>
    <row r="955553" s="12" customFormat="1" x14ac:dyDescent="0.2"/>
    <row r="955554" s="12" customFormat="1" x14ac:dyDescent="0.2"/>
    <row r="955555" s="12" customFormat="1" x14ac:dyDescent="0.2"/>
    <row r="955556" s="12" customFormat="1" x14ac:dyDescent="0.2"/>
    <row r="955557" s="12" customFormat="1" x14ac:dyDescent="0.2"/>
    <row r="955558" s="12" customFormat="1" x14ac:dyDescent="0.2"/>
    <row r="955559" s="12" customFormat="1" x14ac:dyDescent="0.2"/>
    <row r="955560" s="12" customFormat="1" x14ac:dyDescent="0.2"/>
    <row r="955561" s="12" customFormat="1" x14ac:dyDescent="0.2"/>
    <row r="955562" s="12" customFormat="1" x14ac:dyDescent="0.2"/>
    <row r="955563" s="12" customFormat="1" x14ac:dyDescent="0.2"/>
    <row r="955564" s="12" customFormat="1" x14ac:dyDescent="0.2"/>
    <row r="955565" s="12" customFormat="1" x14ac:dyDescent="0.2"/>
    <row r="955566" s="12" customFormat="1" x14ac:dyDescent="0.2"/>
    <row r="955567" s="12" customFormat="1" x14ac:dyDescent="0.2"/>
    <row r="955568" s="12" customFormat="1" x14ac:dyDescent="0.2"/>
    <row r="955569" s="12" customFormat="1" x14ac:dyDescent="0.2"/>
    <row r="955570" s="12" customFormat="1" x14ac:dyDescent="0.2"/>
    <row r="955571" s="12" customFormat="1" x14ac:dyDescent="0.2"/>
    <row r="955572" s="12" customFormat="1" x14ac:dyDescent="0.2"/>
    <row r="955573" s="12" customFormat="1" x14ac:dyDescent="0.2"/>
    <row r="955574" s="12" customFormat="1" x14ac:dyDescent="0.2"/>
    <row r="955575" s="12" customFormat="1" x14ac:dyDescent="0.2"/>
    <row r="955576" s="12" customFormat="1" x14ac:dyDescent="0.2"/>
    <row r="955577" s="12" customFormat="1" x14ac:dyDescent="0.2"/>
    <row r="955578" s="12" customFormat="1" x14ac:dyDescent="0.2"/>
    <row r="955579" s="12" customFormat="1" x14ac:dyDescent="0.2"/>
    <row r="955580" s="12" customFormat="1" x14ac:dyDescent="0.2"/>
    <row r="955581" s="12" customFormat="1" x14ac:dyDescent="0.2"/>
    <row r="955582" s="12" customFormat="1" x14ac:dyDescent="0.2"/>
    <row r="955583" s="12" customFormat="1" x14ac:dyDescent="0.2"/>
    <row r="955584" s="12" customFormat="1" x14ac:dyDescent="0.2"/>
    <row r="955585" s="12" customFormat="1" x14ac:dyDescent="0.2"/>
    <row r="955586" s="12" customFormat="1" x14ac:dyDescent="0.2"/>
    <row r="955587" s="12" customFormat="1" x14ac:dyDescent="0.2"/>
    <row r="955588" s="12" customFormat="1" x14ac:dyDescent="0.2"/>
    <row r="955589" s="12" customFormat="1" x14ac:dyDescent="0.2"/>
    <row r="955590" s="12" customFormat="1" x14ac:dyDescent="0.2"/>
    <row r="955591" s="12" customFormat="1" x14ac:dyDescent="0.2"/>
    <row r="955592" s="12" customFormat="1" x14ac:dyDescent="0.2"/>
    <row r="955593" s="12" customFormat="1" x14ac:dyDescent="0.2"/>
    <row r="955594" s="12" customFormat="1" x14ac:dyDescent="0.2"/>
    <row r="955595" s="12" customFormat="1" x14ac:dyDescent="0.2"/>
    <row r="955596" s="12" customFormat="1" x14ac:dyDescent="0.2"/>
    <row r="955597" s="12" customFormat="1" x14ac:dyDescent="0.2"/>
    <row r="955598" s="12" customFormat="1" x14ac:dyDescent="0.2"/>
    <row r="955599" s="12" customFormat="1" x14ac:dyDescent="0.2"/>
    <row r="955600" s="12" customFormat="1" x14ac:dyDescent="0.2"/>
    <row r="955601" s="12" customFormat="1" x14ac:dyDescent="0.2"/>
    <row r="955602" s="12" customFormat="1" x14ac:dyDescent="0.2"/>
    <row r="955603" s="12" customFormat="1" x14ac:dyDescent="0.2"/>
    <row r="955604" s="12" customFormat="1" x14ac:dyDescent="0.2"/>
    <row r="955605" s="12" customFormat="1" x14ac:dyDescent="0.2"/>
    <row r="955606" s="12" customFormat="1" x14ac:dyDescent="0.2"/>
    <row r="955607" s="12" customFormat="1" x14ac:dyDescent="0.2"/>
    <row r="955608" s="12" customFormat="1" x14ac:dyDescent="0.2"/>
    <row r="955609" s="12" customFormat="1" x14ac:dyDescent="0.2"/>
    <row r="955610" s="12" customFormat="1" x14ac:dyDescent="0.2"/>
    <row r="955611" s="12" customFormat="1" x14ac:dyDescent="0.2"/>
    <row r="955612" s="12" customFormat="1" x14ac:dyDescent="0.2"/>
    <row r="955613" s="12" customFormat="1" x14ac:dyDescent="0.2"/>
    <row r="955614" s="12" customFormat="1" x14ac:dyDescent="0.2"/>
    <row r="955615" s="12" customFormat="1" x14ac:dyDescent="0.2"/>
    <row r="955616" s="12" customFormat="1" x14ac:dyDescent="0.2"/>
    <row r="955617" s="12" customFormat="1" x14ac:dyDescent="0.2"/>
    <row r="955618" s="12" customFormat="1" x14ac:dyDescent="0.2"/>
    <row r="955619" s="12" customFormat="1" x14ac:dyDescent="0.2"/>
    <row r="955620" s="12" customFormat="1" x14ac:dyDescent="0.2"/>
    <row r="955621" s="12" customFormat="1" x14ac:dyDescent="0.2"/>
    <row r="955622" s="12" customFormat="1" x14ac:dyDescent="0.2"/>
    <row r="955623" s="12" customFormat="1" x14ac:dyDescent="0.2"/>
    <row r="955624" s="12" customFormat="1" x14ac:dyDescent="0.2"/>
    <row r="955625" s="12" customFormat="1" x14ac:dyDescent="0.2"/>
    <row r="955626" s="12" customFormat="1" x14ac:dyDescent="0.2"/>
    <row r="955627" s="12" customFormat="1" x14ac:dyDescent="0.2"/>
    <row r="955628" s="12" customFormat="1" x14ac:dyDescent="0.2"/>
    <row r="955629" s="12" customFormat="1" x14ac:dyDescent="0.2"/>
    <row r="955630" s="12" customFormat="1" x14ac:dyDescent="0.2"/>
    <row r="955631" s="12" customFormat="1" x14ac:dyDescent="0.2"/>
    <row r="955632" s="12" customFormat="1" x14ac:dyDescent="0.2"/>
    <row r="955633" s="12" customFormat="1" x14ac:dyDescent="0.2"/>
    <row r="955634" s="12" customFormat="1" x14ac:dyDescent="0.2"/>
    <row r="955635" s="12" customFormat="1" x14ac:dyDescent="0.2"/>
    <row r="955636" s="12" customFormat="1" x14ac:dyDescent="0.2"/>
    <row r="955637" s="12" customFormat="1" x14ac:dyDescent="0.2"/>
    <row r="955638" s="12" customFormat="1" x14ac:dyDescent="0.2"/>
    <row r="955639" s="12" customFormat="1" x14ac:dyDescent="0.2"/>
    <row r="955640" s="12" customFormat="1" x14ac:dyDescent="0.2"/>
    <row r="955641" s="12" customFormat="1" x14ac:dyDescent="0.2"/>
    <row r="955642" s="12" customFormat="1" x14ac:dyDescent="0.2"/>
    <row r="955643" s="12" customFormat="1" x14ac:dyDescent="0.2"/>
    <row r="955644" s="12" customFormat="1" x14ac:dyDescent="0.2"/>
    <row r="955645" s="12" customFormat="1" x14ac:dyDescent="0.2"/>
    <row r="955646" s="12" customFormat="1" x14ac:dyDescent="0.2"/>
    <row r="955647" s="12" customFormat="1" x14ac:dyDescent="0.2"/>
    <row r="955648" s="12" customFormat="1" x14ac:dyDescent="0.2"/>
    <row r="955649" s="12" customFormat="1" x14ac:dyDescent="0.2"/>
    <row r="955650" s="12" customFormat="1" x14ac:dyDescent="0.2"/>
    <row r="955651" s="12" customFormat="1" x14ac:dyDescent="0.2"/>
    <row r="955652" s="12" customFormat="1" x14ac:dyDescent="0.2"/>
    <row r="955653" s="12" customFormat="1" x14ac:dyDescent="0.2"/>
    <row r="955654" s="12" customFormat="1" x14ac:dyDescent="0.2"/>
    <row r="955655" s="12" customFormat="1" x14ac:dyDescent="0.2"/>
    <row r="955656" s="12" customFormat="1" x14ac:dyDescent="0.2"/>
    <row r="955657" s="12" customFormat="1" x14ac:dyDescent="0.2"/>
    <row r="955658" s="12" customFormat="1" x14ac:dyDescent="0.2"/>
    <row r="955659" s="12" customFormat="1" x14ac:dyDescent="0.2"/>
    <row r="955660" s="12" customFormat="1" x14ac:dyDescent="0.2"/>
    <row r="955661" s="12" customFormat="1" x14ac:dyDescent="0.2"/>
    <row r="955662" s="12" customFormat="1" x14ac:dyDescent="0.2"/>
    <row r="955663" s="12" customFormat="1" x14ac:dyDescent="0.2"/>
    <row r="955664" s="12" customFormat="1" x14ac:dyDescent="0.2"/>
    <row r="955665" s="12" customFormat="1" x14ac:dyDescent="0.2"/>
    <row r="955666" s="12" customFormat="1" x14ac:dyDescent="0.2"/>
    <row r="955667" s="12" customFormat="1" x14ac:dyDescent="0.2"/>
    <row r="955668" s="12" customFormat="1" x14ac:dyDescent="0.2"/>
    <row r="955669" s="12" customFormat="1" x14ac:dyDescent="0.2"/>
    <row r="955670" s="12" customFormat="1" x14ac:dyDescent="0.2"/>
    <row r="955671" s="12" customFormat="1" x14ac:dyDescent="0.2"/>
    <row r="955672" s="12" customFormat="1" x14ac:dyDescent="0.2"/>
    <row r="955673" s="12" customFormat="1" x14ac:dyDescent="0.2"/>
    <row r="955674" s="12" customFormat="1" x14ac:dyDescent="0.2"/>
    <row r="955675" s="12" customFormat="1" x14ac:dyDescent="0.2"/>
    <row r="955676" s="12" customFormat="1" x14ac:dyDescent="0.2"/>
    <row r="955677" s="12" customFormat="1" x14ac:dyDescent="0.2"/>
    <row r="955678" s="12" customFormat="1" x14ac:dyDescent="0.2"/>
    <row r="955679" s="12" customFormat="1" x14ac:dyDescent="0.2"/>
    <row r="955680" s="12" customFormat="1" x14ac:dyDescent="0.2"/>
    <row r="955681" s="12" customFormat="1" x14ac:dyDescent="0.2"/>
    <row r="955682" s="12" customFormat="1" x14ac:dyDescent="0.2"/>
    <row r="955683" s="12" customFormat="1" x14ac:dyDescent="0.2"/>
    <row r="955684" s="12" customFormat="1" x14ac:dyDescent="0.2"/>
    <row r="955685" s="12" customFormat="1" x14ac:dyDescent="0.2"/>
    <row r="955686" s="12" customFormat="1" x14ac:dyDescent="0.2"/>
    <row r="955687" s="12" customFormat="1" x14ac:dyDescent="0.2"/>
    <row r="955688" s="12" customFormat="1" x14ac:dyDescent="0.2"/>
    <row r="955689" s="12" customFormat="1" x14ac:dyDescent="0.2"/>
    <row r="955690" s="12" customFormat="1" x14ac:dyDescent="0.2"/>
    <row r="955691" s="12" customFormat="1" x14ac:dyDescent="0.2"/>
    <row r="955692" s="12" customFormat="1" x14ac:dyDescent="0.2"/>
    <row r="955693" s="12" customFormat="1" x14ac:dyDescent="0.2"/>
    <row r="955694" s="12" customFormat="1" x14ac:dyDescent="0.2"/>
    <row r="955695" s="12" customFormat="1" x14ac:dyDescent="0.2"/>
    <row r="955696" s="12" customFormat="1" x14ac:dyDescent="0.2"/>
    <row r="955697" s="12" customFormat="1" x14ac:dyDescent="0.2"/>
    <row r="955698" s="12" customFormat="1" x14ac:dyDescent="0.2"/>
    <row r="955699" s="12" customFormat="1" x14ac:dyDescent="0.2"/>
    <row r="955700" s="12" customFormat="1" x14ac:dyDescent="0.2"/>
    <row r="955701" s="12" customFormat="1" x14ac:dyDescent="0.2"/>
    <row r="955702" s="12" customFormat="1" x14ac:dyDescent="0.2"/>
    <row r="955703" s="12" customFormat="1" x14ac:dyDescent="0.2"/>
    <row r="955704" s="12" customFormat="1" x14ac:dyDescent="0.2"/>
    <row r="955705" s="12" customFormat="1" x14ac:dyDescent="0.2"/>
    <row r="955706" s="12" customFormat="1" x14ac:dyDescent="0.2"/>
    <row r="955707" s="12" customFormat="1" x14ac:dyDescent="0.2"/>
    <row r="955708" s="12" customFormat="1" x14ac:dyDescent="0.2"/>
    <row r="955709" s="12" customFormat="1" x14ac:dyDescent="0.2"/>
    <row r="955710" s="12" customFormat="1" x14ac:dyDescent="0.2"/>
    <row r="955711" s="12" customFormat="1" x14ac:dyDescent="0.2"/>
    <row r="955712" s="12" customFormat="1" x14ac:dyDescent="0.2"/>
    <row r="955713" s="12" customFormat="1" x14ac:dyDescent="0.2"/>
    <row r="955714" s="12" customFormat="1" x14ac:dyDescent="0.2"/>
    <row r="955715" s="12" customFormat="1" x14ac:dyDescent="0.2"/>
    <row r="955716" s="12" customFormat="1" x14ac:dyDescent="0.2"/>
    <row r="955717" s="12" customFormat="1" x14ac:dyDescent="0.2"/>
    <row r="955718" s="12" customFormat="1" x14ac:dyDescent="0.2"/>
    <row r="955719" s="12" customFormat="1" x14ac:dyDescent="0.2"/>
    <row r="955720" s="12" customFormat="1" x14ac:dyDescent="0.2"/>
    <row r="955721" s="12" customFormat="1" x14ac:dyDescent="0.2"/>
    <row r="955722" s="12" customFormat="1" x14ac:dyDescent="0.2"/>
    <row r="955723" s="12" customFormat="1" x14ac:dyDescent="0.2"/>
    <row r="955724" s="12" customFormat="1" x14ac:dyDescent="0.2"/>
    <row r="955725" s="12" customFormat="1" x14ac:dyDescent="0.2"/>
    <row r="955726" s="12" customFormat="1" x14ac:dyDescent="0.2"/>
    <row r="955727" s="12" customFormat="1" x14ac:dyDescent="0.2"/>
    <row r="955728" s="12" customFormat="1" x14ac:dyDescent="0.2"/>
    <row r="955729" s="12" customFormat="1" x14ac:dyDescent="0.2"/>
    <row r="955730" s="12" customFormat="1" x14ac:dyDescent="0.2"/>
    <row r="955731" s="12" customFormat="1" x14ac:dyDescent="0.2"/>
    <row r="955732" s="12" customFormat="1" x14ac:dyDescent="0.2"/>
    <row r="955733" s="12" customFormat="1" x14ac:dyDescent="0.2"/>
    <row r="955734" s="12" customFormat="1" x14ac:dyDescent="0.2"/>
    <row r="955735" s="12" customFormat="1" x14ac:dyDescent="0.2"/>
    <row r="955736" s="12" customFormat="1" x14ac:dyDescent="0.2"/>
    <row r="955737" s="12" customFormat="1" x14ac:dyDescent="0.2"/>
    <row r="955738" s="12" customFormat="1" x14ac:dyDescent="0.2"/>
    <row r="955739" s="12" customFormat="1" x14ac:dyDescent="0.2"/>
    <row r="955740" s="12" customFormat="1" x14ac:dyDescent="0.2"/>
    <row r="955741" s="12" customFormat="1" x14ac:dyDescent="0.2"/>
    <row r="955742" s="12" customFormat="1" x14ac:dyDescent="0.2"/>
    <row r="955743" s="12" customFormat="1" x14ac:dyDescent="0.2"/>
    <row r="955744" s="12" customFormat="1" x14ac:dyDescent="0.2"/>
    <row r="955745" s="12" customFormat="1" x14ac:dyDescent="0.2"/>
    <row r="955746" s="12" customFormat="1" x14ac:dyDescent="0.2"/>
    <row r="955747" s="12" customFormat="1" x14ac:dyDescent="0.2"/>
    <row r="955748" s="12" customFormat="1" x14ac:dyDescent="0.2"/>
    <row r="955749" s="12" customFormat="1" x14ac:dyDescent="0.2"/>
    <row r="955750" s="12" customFormat="1" x14ac:dyDescent="0.2"/>
    <row r="955751" s="12" customFormat="1" x14ac:dyDescent="0.2"/>
    <row r="955752" s="12" customFormat="1" x14ac:dyDescent="0.2"/>
    <row r="955753" s="12" customFormat="1" x14ac:dyDescent="0.2"/>
    <row r="955754" s="12" customFormat="1" x14ac:dyDescent="0.2"/>
    <row r="955755" s="12" customFormat="1" x14ac:dyDescent="0.2"/>
    <row r="955756" s="12" customFormat="1" x14ac:dyDescent="0.2"/>
    <row r="955757" s="12" customFormat="1" x14ac:dyDescent="0.2"/>
    <row r="955758" s="12" customFormat="1" x14ac:dyDescent="0.2"/>
    <row r="955759" s="12" customFormat="1" x14ac:dyDescent="0.2"/>
    <row r="955760" s="12" customFormat="1" x14ac:dyDescent="0.2"/>
    <row r="955761" s="12" customFormat="1" x14ac:dyDescent="0.2"/>
    <row r="955762" s="12" customFormat="1" x14ac:dyDescent="0.2"/>
    <row r="955763" s="12" customFormat="1" x14ac:dyDescent="0.2"/>
    <row r="955764" s="12" customFormat="1" x14ac:dyDescent="0.2"/>
    <row r="955765" s="12" customFormat="1" x14ac:dyDescent="0.2"/>
    <row r="955766" s="12" customFormat="1" x14ac:dyDescent="0.2"/>
    <row r="955767" s="12" customFormat="1" x14ac:dyDescent="0.2"/>
    <row r="955768" s="12" customFormat="1" x14ac:dyDescent="0.2"/>
    <row r="955769" s="12" customFormat="1" x14ac:dyDescent="0.2"/>
    <row r="955770" s="12" customFormat="1" x14ac:dyDescent="0.2"/>
    <row r="955771" s="12" customFormat="1" x14ac:dyDescent="0.2"/>
    <row r="955772" s="12" customFormat="1" x14ac:dyDescent="0.2"/>
    <row r="955773" s="12" customFormat="1" x14ac:dyDescent="0.2"/>
    <row r="955774" s="12" customFormat="1" x14ac:dyDescent="0.2"/>
    <row r="955775" s="12" customFormat="1" x14ac:dyDescent="0.2"/>
    <row r="955776" s="12" customFormat="1" x14ac:dyDescent="0.2"/>
    <row r="955777" s="12" customFormat="1" x14ac:dyDescent="0.2"/>
    <row r="955778" s="12" customFormat="1" x14ac:dyDescent="0.2"/>
    <row r="955779" s="12" customFormat="1" x14ac:dyDescent="0.2"/>
    <row r="955780" s="12" customFormat="1" x14ac:dyDescent="0.2"/>
    <row r="955781" s="12" customFormat="1" x14ac:dyDescent="0.2"/>
    <row r="955782" s="12" customFormat="1" x14ac:dyDescent="0.2"/>
    <row r="955783" s="12" customFormat="1" x14ac:dyDescent="0.2"/>
    <row r="955784" s="12" customFormat="1" x14ac:dyDescent="0.2"/>
    <row r="955785" s="12" customFormat="1" x14ac:dyDescent="0.2"/>
    <row r="955786" s="12" customFormat="1" x14ac:dyDescent="0.2"/>
    <row r="955787" s="12" customFormat="1" x14ac:dyDescent="0.2"/>
    <row r="955788" s="12" customFormat="1" x14ac:dyDescent="0.2"/>
    <row r="955789" s="12" customFormat="1" x14ac:dyDescent="0.2"/>
    <row r="955790" s="12" customFormat="1" x14ac:dyDescent="0.2"/>
    <row r="955791" s="12" customFormat="1" x14ac:dyDescent="0.2"/>
    <row r="955792" s="12" customFormat="1" x14ac:dyDescent="0.2"/>
    <row r="955793" s="12" customFormat="1" x14ac:dyDescent="0.2"/>
    <row r="955794" s="12" customFormat="1" x14ac:dyDescent="0.2"/>
    <row r="955795" s="12" customFormat="1" x14ac:dyDescent="0.2"/>
    <row r="955796" s="12" customFormat="1" x14ac:dyDescent="0.2"/>
    <row r="955797" s="12" customFormat="1" x14ac:dyDescent="0.2"/>
    <row r="955798" s="12" customFormat="1" x14ac:dyDescent="0.2"/>
    <row r="955799" s="12" customFormat="1" x14ac:dyDescent="0.2"/>
    <row r="955800" s="12" customFormat="1" x14ac:dyDescent="0.2"/>
    <row r="955801" s="12" customFormat="1" x14ac:dyDescent="0.2"/>
    <row r="955802" s="12" customFormat="1" x14ac:dyDescent="0.2"/>
    <row r="955803" s="12" customFormat="1" x14ac:dyDescent="0.2"/>
    <row r="955804" s="12" customFormat="1" x14ac:dyDescent="0.2"/>
    <row r="955805" s="12" customFormat="1" x14ac:dyDescent="0.2"/>
    <row r="955806" s="12" customFormat="1" x14ac:dyDescent="0.2"/>
    <row r="955807" s="12" customFormat="1" x14ac:dyDescent="0.2"/>
    <row r="955808" s="12" customFormat="1" x14ac:dyDescent="0.2"/>
    <row r="955809" s="12" customFormat="1" x14ac:dyDescent="0.2"/>
    <row r="955810" s="12" customFormat="1" x14ac:dyDescent="0.2"/>
    <row r="955811" s="12" customFormat="1" x14ac:dyDescent="0.2"/>
    <row r="955812" s="12" customFormat="1" x14ac:dyDescent="0.2"/>
    <row r="955813" s="12" customFormat="1" x14ac:dyDescent="0.2"/>
    <row r="955814" s="12" customFormat="1" x14ac:dyDescent="0.2"/>
    <row r="955815" s="12" customFormat="1" x14ac:dyDescent="0.2"/>
    <row r="955816" s="12" customFormat="1" x14ac:dyDescent="0.2"/>
    <row r="955817" s="12" customFormat="1" x14ac:dyDescent="0.2"/>
    <row r="955818" s="12" customFormat="1" x14ac:dyDescent="0.2"/>
    <row r="955819" s="12" customFormat="1" x14ac:dyDescent="0.2"/>
    <row r="955820" s="12" customFormat="1" x14ac:dyDescent="0.2"/>
    <row r="955821" s="12" customFormat="1" x14ac:dyDescent="0.2"/>
    <row r="955822" s="12" customFormat="1" x14ac:dyDescent="0.2"/>
    <row r="955823" s="12" customFormat="1" x14ac:dyDescent="0.2"/>
    <row r="955824" s="12" customFormat="1" x14ac:dyDescent="0.2"/>
    <row r="955825" s="12" customFormat="1" x14ac:dyDescent="0.2"/>
    <row r="955826" s="12" customFormat="1" x14ac:dyDescent="0.2"/>
    <row r="955827" s="12" customFormat="1" x14ac:dyDescent="0.2"/>
    <row r="955828" s="12" customFormat="1" x14ac:dyDescent="0.2"/>
    <row r="955829" s="12" customFormat="1" x14ac:dyDescent="0.2"/>
    <row r="955830" s="12" customFormat="1" x14ac:dyDescent="0.2"/>
    <row r="955831" s="12" customFormat="1" x14ac:dyDescent="0.2"/>
    <row r="955832" s="12" customFormat="1" x14ac:dyDescent="0.2"/>
    <row r="955833" s="12" customFormat="1" x14ac:dyDescent="0.2"/>
    <row r="955834" s="12" customFormat="1" x14ac:dyDescent="0.2"/>
    <row r="955835" s="12" customFormat="1" x14ac:dyDescent="0.2"/>
    <row r="955836" s="12" customFormat="1" x14ac:dyDescent="0.2"/>
    <row r="955837" s="12" customFormat="1" x14ac:dyDescent="0.2"/>
    <row r="955838" s="12" customFormat="1" x14ac:dyDescent="0.2"/>
    <row r="955839" s="12" customFormat="1" x14ac:dyDescent="0.2"/>
    <row r="955840" s="12" customFormat="1" x14ac:dyDescent="0.2"/>
    <row r="955841" s="12" customFormat="1" x14ac:dyDescent="0.2"/>
    <row r="955842" s="12" customFormat="1" x14ac:dyDescent="0.2"/>
    <row r="955843" s="12" customFormat="1" x14ac:dyDescent="0.2"/>
    <row r="955844" s="12" customFormat="1" x14ac:dyDescent="0.2"/>
    <row r="955845" s="12" customFormat="1" x14ac:dyDescent="0.2"/>
    <row r="955846" s="12" customFormat="1" x14ac:dyDescent="0.2"/>
    <row r="955847" s="12" customFormat="1" x14ac:dyDescent="0.2"/>
    <row r="955848" s="12" customFormat="1" x14ac:dyDescent="0.2"/>
    <row r="955849" s="12" customFormat="1" x14ac:dyDescent="0.2"/>
    <row r="955850" s="12" customFormat="1" x14ac:dyDescent="0.2"/>
    <row r="955851" s="12" customFormat="1" x14ac:dyDescent="0.2"/>
    <row r="955852" s="12" customFormat="1" x14ac:dyDescent="0.2"/>
    <row r="955853" s="12" customFormat="1" x14ac:dyDescent="0.2"/>
    <row r="955854" s="12" customFormat="1" x14ac:dyDescent="0.2"/>
    <row r="955855" s="12" customFormat="1" x14ac:dyDescent="0.2"/>
    <row r="955856" s="12" customFormat="1" x14ac:dyDescent="0.2"/>
    <row r="955857" s="12" customFormat="1" x14ac:dyDescent="0.2"/>
    <row r="955858" s="12" customFormat="1" x14ac:dyDescent="0.2"/>
    <row r="955859" s="12" customFormat="1" x14ac:dyDescent="0.2"/>
    <row r="955860" s="12" customFormat="1" x14ac:dyDescent="0.2"/>
    <row r="955861" s="12" customFormat="1" x14ac:dyDescent="0.2"/>
    <row r="955862" s="12" customFormat="1" x14ac:dyDescent="0.2"/>
    <row r="955863" s="12" customFormat="1" x14ac:dyDescent="0.2"/>
    <row r="955864" s="12" customFormat="1" x14ac:dyDescent="0.2"/>
    <row r="955865" s="12" customFormat="1" x14ac:dyDescent="0.2"/>
    <row r="955866" s="12" customFormat="1" x14ac:dyDescent="0.2"/>
    <row r="955867" s="12" customFormat="1" x14ac:dyDescent="0.2"/>
    <row r="955868" s="12" customFormat="1" x14ac:dyDescent="0.2"/>
    <row r="955869" s="12" customFormat="1" x14ac:dyDescent="0.2"/>
    <row r="955870" s="12" customFormat="1" x14ac:dyDescent="0.2"/>
    <row r="955871" s="12" customFormat="1" x14ac:dyDescent="0.2"/>
    <row r="955872" s="12" customFormat="1" x14ac:dyDescent="0.2"/>
    <row r="955873" s="12" customFormat="1" x14ac:dyDescent="0.2"/>
    <row r="955874" s="12" customFormat="1" x14ac:dyDescent="0.2"/>
    <row r="955875" s="12" customFormat="1" x14ac:dyDescent="0.2"/>
    <row r="955876" s="12" customFormat="1" x14ac:dyDescent="0.2"/>
    <row r="955877" s="12" customFormat="1" x14ac:dyDescent="0.2"/>
    <row r="955878" s="12" customFormat="1" x14ac:dyDescent="0.2"/>
    <row r="955879" s="12" customFormat="1" x14ac:dyDescent="0.2"/>
    <row r="955880" s="12" customFormat="1" x14ac:dyDescent="0.2"/>
    <row r="955881" s="12" customFormat="1" x14ac:dyDescent="0.2"/>
    <row r="955882" s="12" customFormat="1" x14ac:dyDescent="0.2"/>
    <row r="955883" s="12" customFormat="1" x14ac:dyDescent="0.2"/>
    <row r="955884" s="12" customFormat="1" x14ac:dyDescent="0.2"/>
    <row r="955885" s="12" customFormat="1" x14ac:dyDescent="0.2"/>
    <row r="955886" s="12" customFormat="1" x14ac:dyDescent="0.2"/>
    <row r="955887" s="12" customFormat="1" x14ac:dyDescent="0.2"/>
    <row r="955888" s="12" customFormat="1" x14ac:dyDescent="0.2"/>
    <row r="955889" s="12" customFormat="1" x14ac:dyDescent="0.2"/>
    <row r="955890" s="12" customFormat="1" x14ac:dyDescent="0.2"/>
    <row r="955891" s="12" customFormat="1" x14ac:dyDescent="0.2"/>
    <row r="955892" s="12" customFormat="1" x14ac:dyDescent="0.2"/>
    <row r="955893" s="12" customFormat="1" x14ac:dyDescent="0.2"/>
    <row r="955894" s="12" customFormat="1" x14ac:dyDescent="0.2"/>
    <row r="955895" s="12" customFormat="1" x14ac:dyDescent="0.2"/>
    <row r="955896" s="12" customFormat="1" x14ac:dyDescent="0.2"/>
    <row r="955897" s="12" customFormat="1" x14ac:dyDescent="0.2"/>
    <row r="955898" s="12" customFormat="1" x14ac:dyDescent="0.2"/>
    <row r="955899" s="12" customFormat="1" x14ac:dyDescent="0.2"/>
    <row r="955900" s="12" customFormat="1" x14ac:dyDescent="0.2"/>
    <row r="955901" s="12" customFormat="1" x14ac:dyDescent="0.2"/>
    <row r="955902" s="12" customFormat="1" x14ac:dyDescent="0.2"/>
    <row r="955903" s="12" customFormat="1" x14ac:dyDescent="0.2"/>
    <row r="955904" s="12" customFormat="1" x14ac:dyDescent="0.2"/>
    <row r="955905" s="12" customFormat="1" x14ac:dyDescent="0.2"/>
    <row r="955906" s="12" customFormat="1" x14ac:dyDescent="0.2"/>
    <row r="955907" s="12" customFormat="1" x14ac:dyDescent="0.2"/>
    <row r="955908" s="12" customFormat="1" x14ac:dyDescent="0.2"/>
    <row r="955909" s="12" customFormat="1" x14ac:dyDescent="0.2"/>
    <row r="955910" s="12" customFormat="1" x14ac:dyDescent="0.2"/>
    <row r="955911" s="12" customFormat="1" x14ac:dyDescent="0.2"/>
    <row r="955912" s="12" customFormat="1" x14ac:dyDescent="0.2"/>
    <row r="955913" s="12" customFormat="1" x14ac:dyDescent="0.2"/>
    <row r="955914" s="12" customFormat="1" x14ac:dyDescent="0.2"/>
    <row r="955915" s="12" customFormat="1" x14ac:dyDescent="0.2"/>
    <row r="955916" s="12" customFormat="1" x14ac:dyDescent="0.2"/>
    <row r="955917" s="12" customFormat="1" x14ac:dyDescent="0.2"/>
    <row r="955918" s="12" customFormat="1" x14ac:dyDescent="0.2"/>
    <row r="955919" s="12" customFormat="1" x14ac:dyDescent="0.2"/>
    <row r="955920" s="12" customFormat="1" x14ac:dyDescent="0.2"/>
    <row r="955921" s="12" customFormat="1" x14ac:dyDescent="0.2"/>
    <row r="955922" s="12" customFormat="1" x14ac:dyDescent="0.2"/>
    <row r="955923" s="12" customFormat="1" x14ac:dyDescent="0.2"/>
    <row r="955924" s="12" customFormat="1" x14ac:dyDescent="0.2"/>
    <row r="955925" s="12" customFormat="1" x14ac:dyDescent="0.2"/>
    <row r="955926" s="12" customFormat="1" x14ac:dyDescent="0.2"/>
    <row r="955927" s="12" customFormat="1" x14ac:dyDescent="0.2"/>
    <row r="955928" s="12" customFormat="1" x14ac:dyDescent="0.2"/>
    <row r="955929" s="12" customFormat="1" x14ac:dyDescent="0.2"/>
    <row r="955930" s="12" customFormat="1" x14ac:dyDescent="0.2"/>
    <row r="955931" s="12" customFormat="1" x14ac:dyDescent="0.2"/>
    <row r="955932" s="12" customFormat="1" x14ac:dyDescent="0.2"/>
    <row r="955933" s="12" customFormat="1" x14ac:dyDescent="0.2"/>
    <row r="955934" s="12" customFormat="1" x14ac:dyDescent="0.2"/>
    <row r="955935" s="12" customFormat="1" x14ac:dyDescent="0.2"/>
    <row r="955936" s="12" customFormat="1" x14ac:dyDescent="0.2"/>
    <row r="955937" s="12" customFormat="1" x14ac:dyDescent="0.2"/>
    <row r="955938" s="12" customFormat="1" x14ac:dyDescent="0.2"/>
    <row r="955939" s="12" customFormat="1" x14ac:dyDescent="0.2"/>
    <row r="955940" s="12" customFormat="1" x14ac:dyDescent="0.2"/>
    <row r="955941" s="12" customFormat="1" x14ac:dyDescent="0.2"/>
    <row r="955942" s="12" customFormat="1" x14ac:dyDescent="0.2"/>
    <row r="955943" s="12" customFormat="1" x14ac:dyDescent="0.2"/>
    <row r="955944" s="12" customFormat="1" x14ac:dyDescent="0.2"/>
    <row r="955945" s="12" customFormat="1" x14ac:dyDescent="0.2"/>
    <row r="955946" s="12" customFormat="1" x14ac:dyDescent="0.2"/>
    <row r="955947" s="12" customFormat="1" x14ac:dyDescent="0.2"/>
    <row r="955948" s="12" customFormat="1" x14ac:dyDescent="0.2"/>
    <row r="955949" s="12" customFormat="1" x14ac:dyDescent="0.2"/>
    <row r="955950" s="12" customFormat="1" x14ac:dyDescent="0.2"/>
    <row r="955951" s="12" customFormat="1" x14ac:dyDescent="0.2"/>
    <row r="955952" s="12" customFormat="1" x14ac:dyDescent="0.2"/>
    <row r="955953" s="12" customFormat="1" x14ac:dyDescent="0.2"/>
    <row r="955954" s="12" customFormat="1" x14ac:dyDescent="0.2"/>
    <row r="955955" s="12" customFormat="1" x14ac:dyDescent="0.2"/>
    <row r="955956" s="12" customFormat="1" x14ac:dyDescent="0.2"/>
    <row r="955957" s="12" customFormat="1" x14ac:dyDescent="0.2"/>
    <row r="955958" s="12" customFormat="1" x14ac:dyDescent="0.2"/>
    <row r="955959" s="12" customFormat="1" x14ac:dyDescent="0.2"/>
    <row r="955960" s="12" customFormat="1" x14ac:dyDescent="0.2"/>
    <row r="955961" s="12" customFormat="1" x14ac:dyDescent="0.2"/>
    <row r="955962" s="12" customFormat="1" x14ac:dyDescent="0.2"/>
    <row r="955963" s="12" customFormat="1" x14ac:dyDescent="0.2"/>
    <row r="955964" s="12" customFormat="1" x14ac:dyDescent="0.2"/>
    <row r="955965" s="12" customFormat="1" x14ac:dyDescent="0.2"/>
    <row r="955966" s="12" customFormat="1" x14ac:dyDescent="0.2"/>
    <row r="955967" s="12" customFormat="1" x14ac:dyDescent="0.2"/>
    <row r="955968" s="12" customFormat="1" x14ac:dyDescent="0.2"/>
    <row r="955969" s="12" customFormat="1" x14ac:dyDescent="0.2"/>
    <row r="955970" s="12" customFormat="1" x14ac:dyDescent="0.2"/>
    <row r="955971" s="12" customFormat="1" x14ac:dyDescent="0.2"/>
    <row r="955972" s="12" customFormat="1" x14ac:dyDescent="0.2"/>
    <row r="955973" s="12" customFormat="1" x14ac:dyDescent="0.2"/>
    <row r="955974" s="12" customFormat="1" x14ac:dyDescent="0.2"/>
    <row r="955975" s="12" customFormat="1" x14ac:dyDescent="0.2"/>
    <row r="955976" s="12" customFormat="1" x14ac:dyDescent="0.2"/>
    <row r="955977" s="12" customFormat="1" x14ac:dyDescent="0.2"/>
    <row r="955978" s="12" customFormat="1" x14ac:dyDescent="0.2"/>
    <row r="955979" s="12" customFormat="1" x14ac:dyDescent="0.2"/>
    <row r="955980" s="12" customFormat="1" x14ac:dyDescent="0.2"/>
    <row r="955981" s="12" customFormat="1" x14ac:dyDescent="0.2"/>
    <row r="955982" s="12" customFormat="1" x14ac:dyDescent="0.2"/>
    <row r="955983" s="12" customFormat="1" x14ac:dyDescent="0.2"/>
    <row r="955984" s="12" customFormat="1" x14ac:dyDescent="0.2"/>
    <row r="955985" s="12" customFormat="1" x14ac:dyDescent="0.2"/>
    <row r="955986" s="12" customFormat="1" x14ac:dyDescent="0.2"/>
    <row r="955987" s="12" customFormat="1" x14ac:dyDescent="0.2"/>
    <row r="955988" s="12" customFormat="1" x14ac:dyDescent="0.2"/>
    <row r="955989" s="12" customFormat="1" x14ac:dyDescent="0.2"/>
    <row r="955990" s="12" customFormat="1" x14ac:dyDescent="0.2"/>
    <row r="955991" s="12" customFormat="1" x14ac:dyDescent="0.2"/>
    <row r="955992" s="12" customFormat="1" x14ac:dyDescent="0.2"/>
    <row r="955993" s="12" customFormat="1" x14ac:dyDescent="0.2"/>
    <row r="955994" s="12" customFormat="1" x14ac:dyDescent="0.2"/>
    <row r="955995" s="12" customFormat="1" x14ac:dyDescent="0.2"/>
    <row r="955996" s="12" customFormat="1" x14ac:dyDescent="0.2"/>
    <row r="955997" s="12" customFormat="1" x14ac:dyDescent="0.2"/>
    <row r="955998" s="12" customFormat="1" x14ac:dyDescent="0.2"/>
    <row r="955999" s="12" customFormat="1" x14ac:dyDescent="0.2"/>
    <row r="956000" s="12" customFormat="1" x14ac:dyDescent="0.2"/>
    <row r="956001" s="12" customFormat="1" x14ac:dyDescent="0.2"/>
    <row r="956002" s="12" customFormat="1" x14ac:dyDescent="0.2"/>
    <row r="956003" s="12" customFormat="1" x14ac:dyDescent="0.2"/>
    <row r="956004" s="12" customFormat="1" x14ac:dyDescent="0.2"/>
    <row r="956005" s="12" customFormat="1" x14ac:dyDescent="0.2"/>
    <row r="956006" s="12" customFormat="1" x14ac:dyDescent="0.2"/>
    <row r="956007" s="12" customFormat="1" x14ac:dyDescent="0.2"/>
    <row r="956008" s="12" customFormat="1" x14ac:dyDescent="0.2"/>
    <row r="956009" s="12" customFormat="1" x14ac:dyDescent="0.2"/>
    <row r="956010" s="12" customFormat="1" x14ac:dyDescent="0.2"/>
    <row r="956011" s="12" customFormat="1" x14ac:dyDescent="0.2"/>
    <row r="956012" s="12" customFormat="1" x14ac:dyDescent="0.2"/>
    <row r="956013" s="12" customFormat="1" x14ac:dyDescent="0.2"/>
    <row r="956014" s="12" customFormat="1" x14ac:dyDescent="0.2"/>
    <row r="956015" s="12" customFormat="1" x14ac:dyDescent="0.2"/>
    <row r="956016" s="12" customFormat="1" x14ac:dyDescent="0.2"/>
    <row r="956017" s="12" customFormat="1" x14ac:dyDescent="0.2"/>
    <row r="956018" s="12" customFormat="1" x14ac:dyDescent="0.2"/>
    <row r="956019" s="12" customFormat="1" x14ac:dyDescent="0.2"/>
    <row r="956020" s="12" customFormat="1" x14ac:dyDescent="0.2"/>
    <row r="956021" s="12" customFormat="1" x14ac:dyDescent="0.2"/>
    <row r="956022" s="12" customFormat="1" x14ac:dyDescent="0.2"/>
    <row r="956023" s="12" customFormat="1" x14ac:dyDescent="0.2"/>
    <row r="956024" s="12" customFormat="1" x14ac:dyDescent="0.2"/>
    <row r="956025" s="12" customFormat="1" x14ac:dyDescent="0.2"/>
    <row r="956026" s="12" customFormat="1" x14ac:dyDescent="0.2"/>
    <row r="956027" s="12" customFormat="1" x14ac:dyDescent="0.2"/>
    <row r="956028" s="12" customFormat="1" x14ac:dyDescent="0.2"/>
    <row r="956029" s="12" customFormat="1" x14ac:dyDescent="0.2"/>
    <row r="956030" s="12" customFormat="1" x14ac:dyDescent="0.2"/>
    <row r="956031" s="12" customFormat="1" x14ac:dyDescent="0.2"/>
    <row r="956032" s="12" customFormat="1" x14ac:dyDescent="0.2"/>
    <row r="956033" s="12" customFormat="1" x14ac:dyDescent="0.2"/>
    <row r="956034" s="12" customFormat="1" x14ac:dyDescent="0.2"/>
    <row r="956035" s="12" customFormat="1" x14ac:dyDescent="0.2"/>
    <row r="956036" s="12" customFormat="1" x14ac:dyDescent="0.2"/>
    <row r="956037" s="12" customFormat="1" x14ac:dyDescent="0.2"/>
    <row r="956038" s="12" customFormat="1" x14ac:dyDescent="0.2"/>
    <row r="956039" s="12" customFormat="1" x14ac:dyDescent="0.2"/>
    <row r="956040" s="12" customFormat="1" x14ac:dyDescent="0.2"/>
    <row r="956041" s="12" customFormat="1" x14ac:dyDescent="0.2"/>
    <row r="956042" s="12" customFormat="1" x14ac:dyDescent="0.2"/>
    <row r="956043" s="12" customFormat="1" x14ac:dyDescent="0.2"/>
    <row r="956044" s="12" customFormat="1" x14ac:dyDescent="0.2"/>
    <row r="956045" s="12" customFormat="1" x14ac:dyDescent="0.2"/>
    <row r="956046" s="12" customFormat="1" x14ac:dyDescent="0.2"/>
    <row r="956047" s="12" customFormat="1" x14ac:dyDescent="0.2"/>
    <row r="956048" s="12" customFormat="1" x14ac:dyDescent="0.2"/>
    <row r="956049" s="12" customFormat="1" x14ac:dyDescent="0.2"/>
    <row r="956050" s="12" customFormat="1" x14ac:dyDescent="0.2"/>
    <row r="956051" s="12" customFormat="1" x14ac:dyDescent="0.2"/>
    <row r="956052" s="12" customFormat="1" x14ac:dyDescent="0.2"/>
    <row r="956053" s="12" customFormat="1" x14ac:dyDescent="0.2"/>
    <row r="956054" s="12" customFormat="1" x14ac:dyDescent="0.2"/>
    <row r="956055" s="12" customFormat="1" x14ac:dyDescent="0.2"/>
    <row r="956056" s="12" customFormat="1" x14ac:dyDescent="0.2"/>
    <row r="956057" s="12" customFormat="1" x14ac:dyDescent="0.2"/>
    <row r="956058" s="12" customFormat="1" x14ac:dyDescent="0.2"/>
    <row r="956059" s="12" customFormat="1" x14ac:dyDescent="0.2"/>
    <row r="956060" s="12" customFormat="1" x14ac:dyDescent="0.2"/>
    <row r="956061" s="12" customFormat="1" x14ac:dyDescent="0.2"/>
    <row r="956062" s="12" customFormat="1" x14ac:dyDescent="0.2"/>
    <row r="956063" s="12" customFormat="1" x14ac:dyDescent="0.2"/>
    <row r="956064" s="12" customFormat="1" x14ac:dyDescent="0.2"/>
    <row r="956065" s="12" customFormat="1" x14ac:dyDescent="0.2"/>
    <row r="956066" s="12" customFormat="1" x14ac:dyDescent="0.2"/>
    <row r="956067" s="12" customFormat="1" x14ac:dyDescent="0.2"/>
    <row r="956068" s="12" customFormat="1" x14ac:dyDescent="0.2"/>
    <row r="956069" s="12" customFormat="1" x14ac:dyDescent="0.2"/>
    <row r="956070" s="12" customFormat="1" x14ac:dyDescent="0.2"/>
    <row r="956071" s="12" customFormat="1" x14ac:dyDescent="0.2"/>
    <row r="956072" s="12" customFormat="1" x14ac:dyDescent="0.2"/>
    <row r="956073" s="12" customFormat="1" x14ac:dyDescent="0.2"/>
    <row r="956074" s="12" customFormat="1" x14ac:dyDescent="0.2"/>
    <row r="956075" s="12" customFormat="1" x14ac:dyDescent="0.2"/>
    <row r="956076" s="12" customFormat="1" x14ac:dyDescent="0.2"/>
    <row r="956077" s="12" customFormat="1" x14ac:dyDescent="0.2"/>
    <row r="956078" s="12" customFormat="1" x14ac:dyDescent="0.2"/>
    <row r="956079" s="12" customFormat="1" x14ac:dyDescent="0.2"/>
    <row r="956080" s="12" customFormat="1" x14ac:dyDescent="0.2"/>
    <row r="956081" s="12" customFormat="1" x14ac:dyDescent="0.2"/>
    <row r="956082" s="12" customFormat="1" x14ac:dyDescent="0.2"/>
    <row r="956083" s="12" customFormat="1" x14ac:dyDescent="0.2"/>
    <row r="956084" s="12" customFormat="1" x14ac:dyDescent="0.2"/>
    <row r="956085" s="12" customFormat="1" x14ac:dyDescent="0.2"/>
    <row r="956086" s="12" customFormat="1" x14ac:dyDescent="0.2"/>
    <row r="956087" s="12" customFormat="1" x14ac:dyDescent="0.2"/>
    <row r="956088" s="12" customFormat="1" x14ac:dyDescent="0.2"/>
    <row r="956089" s="12" customFormat="1" x14ac:dyDescent="0.2"/>
    <row r="956090" s="12" customFormat="1" x14ac:dyDescent="0.2"/>
    <row r="956091" s="12" customFormat="1" x14ac:dyDescent="0.2"/>
    <row r="956092" s="12" customFormat="1" x14ac:dyDescent="0.2"/>
    <row r="956093" s="12" customFormat="1" x14ac:dyDescent="0.2"/>
    <row r="956094" s="12" customFormat="1" x14ac:dyDescent="0.2"/>
    <row r="956095" s="12" customFormat="1" x14ac:dyDescent="0.2"/>
    <row r="956096" s="12" customFormat="1" x14ac:dyDescent="0.2"/>
    <row r="956097" s="12" customFormat="1" x14ac:dyDescent="0.2"/>
    <row r="956098" s="12" customFormat="1" x14ac:dyDescent="0.2"/>
    <row r="956099" s="12" customFormat="1" x14ac:dyDescent="0.2"/>
    <row r="956100" s="12" customFormat="1" x14ac:dyDescent="0.2"/>
    <row r="956101" s="12" customFormat="1" x14ac:dyDescent="0.2"/>
    <row r="956102" s="12" customFormat="1" x14ac:dyDescent="0.2"/>
    <row r="956103" s="12" customFormat="1" x14ac:dyDescent="0.2"/>
    <row r="956104" s="12" customFormat="1" x14ac:dyDescent="0.2"/>
    <row r="956105" s="12" customFormat="1" x14ac:dyDescent="0.2"/>
    <row r="956106" s="12" customFormat="1" x14ac:dyDescent="0.2"/>
    <row r="956107" s="12" customFormat="1" x14ac:dyDescent="0.2"/>
    <row r="956108" s="12" customFormat="1" x14ac:dyDescent="0.2"/>
    <row r="956109" s="12" customFormat="1" x14ac:dyDescent="0.2"/>
    <row r="956110" s="12" customFormat="1" x14ac:dyDescent="0.2"/>
    <row r="956111" s="12" customFormat="1" x14ac:dyDescent="0.2"/>
    <row r="956112" s="12" customFormat="1" x14ac:dyDescent="0.2"/>
    <row r="956113" s="12" customFormat="1" x14ac:dyDescent="0.2"/>
    <row r="956114" s="12" customFormat="1" x14ac:dyDescent="0.2"/>
    <row r="956115" s="12" customFormat="1" x14ac:dyDescent="0.2"/>
    <row r="956116" s="12" customFormat="1" x14ac:dyDescent="0.2"/>
    <row r="956117" s="12" customFormat="1" x14ac:dyDescent="0.2"/>
    <row r="956118" s="12" customFormat="1" x14ac:dyDescent="0.2"/>
    <row r="956119" s="12" customFormat="1" x14ac:dyDescent="0.2"/>
    <row r="956120" s="12" customFormat="1" x14ac:dyDescent="0.2"/>
    <row r="956121" s="12" customFormat="1" x14ac:dyDescent="0.2"/>
    <row r="956122" s="12" customFormat="1" x14ac:dyDescent="0.2"/>
    <row r="956123" s="12" customFormat="1" x14ac:dyDescent="0.2"/>
    <row r="956124" s="12" customFormat="1" x14ac:dyDescent="0.2"/>
    <row r="956125" s="12" customFormat="1" x14ac:dyDescent="0.2"/>
    <row r="956126" s="12" customFormat="1" x14ac:dyDescent="0.2"/>
    <row r="956127" s="12" customFormat="1" x14ac:dyDescent="0.2"/>
    <row r="956128" s="12" customFormat="1" x14ac:dyDescent="0.2"/>
    <row r="956129" s="12" customFormat="1" x14ac:dyDescent="0.2"/>
    <row r="956130" s="12" customFormat="1" x14ac:dyDescent="0.2"/>
    <row r="956131" s="12" customFormat="1" x14ac:dyDescent="0.2"/>
    <row r="956132" s="12" customFormat="1" x14ac:dyDescent="0.2"/>
    <row r="956133" s="12" customFormat="1" x14ac:dyDescent="0.2"/>
    <row r="956134" s="12" customFormat="1" x14ac:dyDescent="0.2"/>
    <row r="956135" s="12" customFormat="1" x14ac:dyDescent="0.2"/>
    <row r="956136" s="12" customFormat="1" x14ac:dyDescent="0.2"/>
    <row r="956137" s="12" customFormat="1" x14ac:dyDescent="0.2"/>
    <row r="956138" s="12" customFormat="1" x14ac:dyDescent="0.2"/>
    <row r="956139" s="12" customFormat="1" x14ac:dyDescent="0.2"/>
    <row r="956140" s="12" customFormat="1" x14ac:dyDescent="0.2"/>
    <row r="956141" s="12" customFormat="1" x14ac:dyDescent="0.2"/>
    <row r="956142" s="12" customFormat="1" x14ac:dyDescent="0.2"/>
    <row r="956143" s="12" customFormat="1" x14ac:dyDescent="0.2"/>
    <row r="956144" s="12" customFormat="1" x14ac:dyDescent="0.2"/>
    <row r="956145" s="12" customFormat="1" x14ac:dyDescent="0.2"/>
    <row r="956146" s="12" customFormat="1" x14ac:dyDescent="0.2"/>
    <row r="956147" s="12" customFormat="1" x14ac:dyDescent="0.2"/>
    <row r="956148" s="12" customFormat="1" x14ac:dyDescent="0.2"/>
    <row r="956149" s="12" customFormat="1" x14ac:dyDescent="0.2"/>
    <row r="956150" s="12" customFormat="1" x14ac:dyDescent="0.2"/>
    <row r="956151" s="12" customFormat="1" x14ac:dyDescent="0.2"/>
    <row r="956152" s="12" customFormat="1" x14ac:dyDescent="0.2"/>
    <row r="956153" s="12" customFormat="1" x14ac:dyDescent="0.2"/>
    <row r="956154" s="12" customFormat="1" x14ac:dyDescent="0.2"/>
    <row r="956155" s="12" customFormat="1" x14ac:dyDescent="0.2"/>
    <row r="956156" s="12" customFormat="1" x14ac:dyDescent="0.2"/>
    <row r="956157" s="12" customFormat="1" x14ac:dyDescent="0.2"/>
    <row r="956158" s="12" customFormat="1" x14ac:dyDescent="0.2"/>
    <row r="956159" s="12" customFormat="1" x14ac:dyDescent="0.2"/>
    <row r="956160" s="12" customFormat="1" x14ac:dyDescent="0.2"/>
    <row r="956161" s="12" customFormat="1" x14ac:dyDescent="0.2"/>
    <row r="956162" s="12" customFormat="1" x14ac:dyDescent="0.2"/>
    <row r="956163" s="12" customFormat="1" x14ac:dyDescent="0.2"/>
    <row r="956164" s="12" customFormat="1" x14ac:dyDescent="0.2"/>
    <row r="956165" s="12" customFormat="1" x14ac:dyDescent="0.2"/>
    <row r="956166" s="12" customFormat="1" x14ac:dyDescent="0.2"/>
    <row r="956167" s="12" customFormat="1" x14ac:dyDescent="0.2"/>
    <row r="956168" s="12" customFormat="1" x14ac:dyDescent="0.2"/>
    <row r="956169" s="12" customFormat="1" x14ac:dyDescent="0.2"/>
    <row r="956170" s="12" customFormat="1" x14ac:dyDescent="0.2"/>
    <row r="956171" s="12" customFormat="1" x14ac:dyDescent="0.2"/>
    <row r="956172" s="12" customFormat="1" x14ac:dyDescent="0.2"/>
    <row r="956173" s="12" customFormat="1" x14ac:dyDescent="0.2"/>
    <row r="956174" s="12" customFormat="1" x14ac:dyDescent="0.2"/>
    <row r="956175" s="12" customFormat="1" x14ac:dyDescent="0.2"/>
    <row r="956176" s="12" customFormat="1" x14ac:dyDescent="0.2"/>
    <row r="956177" s="12" customFormat="1" x14ac:dyDescent="0.2"/>
    <row r="956178" s="12" customFormat="1" x14ac:dyDescent="0.2"/>
    <row r="956179" s="12" customFormat="1" x14ac:dyDescent="0.2"/>
    <row r="956180" s="12" customFormat="1" x14ac:dyDescent="0.2"/>
    <row r="956181" s="12" customFormat="1" x14ac:dyDescent="0.2"/>
    <row r="956182" s="12" customFormat="1" x14ac:dyDescent="0.2"/>
    <row r="956183" s="12" customFormat="1" x14ac:dyDescent="0.2"/>
    <row r="956184" s="12" customFormat="1" x14ac:dyDescent="0.2"/>
    <row r="956185" s="12" customFormat="1" x14ac:dyDescent="0.2"/>
    <row r="956186" s="12" customFormat="1" x14ac:dyDescent="0.2"/>
    <row r="956187" s="12" customFormat="1" x14ac:dyDescent="0.2"/>
    <row r="956188" s="12" customFormat="1" x14ac:dyDescent="0.2"/>
    <row r="956189" s="12" customFormat="1" x14ac:dyDescent="0.2"/>
    <row r="956190" s="12" customFormat="1" x14ac:dyDescent="0.2"/>
    <row r="956191" s="12" customFormat="1" x14ac:dyDescent="0.2"/>
    <row r="956192" s="12" customFormat="1" x14ac:dyDescent="0.2"/>
    <row r="956193" s="12" customFormat="1" x14ac:dyDescent="0.2"/>
    <row r="956194" s="12" customFormat="1" x14ac:dyDescent="0.2"/>
    <row r="956195" s="12" customFormat="1" x14ac:dyDescent="0.2"/>
    <row r="956196" s="12" customFormat="1" x14ac:dyDescent="0.2"/>
    <row r="956197" s="12" customFormat="1" x14ac:dyDescent="0.2"/>
    <row r="956198" s="12" customFormat="1" x14ac:dyDescent="0.2"/>
    <row r="956199" s="12" customFormat="1" x14ac:dyDescent="0.2"/>
    <row r="956200" s="12" customFormat="1" x14ac:dyDescent="0.2"/>
    <row r="956201" s="12" customFormat="1" x14ac:dyDescent="0.2"/>
    <row r="956202" s="12" customFormat="1" x14ac:dyDescent="0.2"/>
    <row r="956203" s="12" customFormat="1" x14ac:dyDescent="0.2"/>
    <row r="956204" s="12" customFormat="1" x14ac:dyDescent="0.2"/>
    <row r="956205" s="12" customFormat="1" x14ac:dyDescent="0.2"/>
    <row r="956206" s="12" customFormat="1" x14ac:dyDescent="0.2"/>
    <row r="956207" s="12" customFormat="1" x14ac:dyDescent="0.2"/>
    <row r="956208" s="12" customFormat="1" x14ac:dyDescent="0.2"/>
    <row r="956209" s="12" customFormat="1" x14ac:dyDescent="0.2"/>
    <row r="956210" s="12" customFormat="1" x14ac:dyDescent="0.2"/>
    <row r="956211" s="12" customFormat="1" x14ac:dyDescent="0.2"/>
    <row r="956212" s="12" customFormat="1" x14ac:dyDescent="0.2"/>
    <row r="956213" s="12" customFormat="1" x14ac:dyDescent="0.2"/>
    <row r="956214" s="12" customFormat="1" x14ac:dyDescent="0.2"/>
    <row r="956215" s="12" customFormat="1" x14ac:dyDescent="0.2"/>
    <row r="956216" s="12" customFormat="1" x14ac:dyDescent="0.2"/>
    <row r="956217" s="12" customFormat="1" x14ac:dyDescent="0.2"/>
    <row r="956218" s="12" customFormat="1" x14ac:dyDescent="0.2"/>
    <row r="956219" s="12" customFormat="1" x14ac:dyDescent="0.2"/>
    <row r="956220" s="12" customFormat="1" x14ac:dyDescent="0.2"/>
    <row r="956221" s="12" customFormat="1" x14ac:dyDescent="0.2"/>
    <row r="956222" s="12" customFormat="1" x14ac:dyDescent="0.2"/>
    <row r="956223" s="12" customFormat="1" x14ac:dyDescent="0.2"/>
    <row r="956224" s="12" customFormat="1" x14ac:dyDescent="0.2"/>
    <row r="956225" s="12" customFormat="1" x14ac:dyDescent="0.2"/>
    <row r="956226" s="12" customFormat="1" x14ac:dyDescent="0.2"/>
    <row r="956227" s="12" customFormat="1" x14ac:dyDescent="0.2"/>
    <row r="956228" s="12" customFormat="1" x14ac:dyDescent="0.2"/>
    <row r="956229" s="12" customFormat="1" x14ac:dyDescent="0.2"/>
    <row r="956230" s="12" customFormat="1" x14ac:dyDescent="0.2"/>
    <row r="956231" s="12" customFormat="1" x14ac:dyDescent="0.2"/>
    <row r="956232" s="12" customFormat="1" x14ac:dyDescent="0.2"/>
    <row r="956233" s="12" customFormat="1" x14ac:dyDescent="0.2"/>
    <row r="956234" s="12" customFormat="1" x14ac:dyDescent="0.2"/>
    <row r="956235" s="12" customFormat="1" x14ac:dyDescent="0.2"/>
    <row r="956236" s="12" customFormat="1" x14ac:dyDescent="0.2"/>
    <row r="956237" s="12" customFormat="1" x14ac:dyDescent="0.2"/>
    <row r="956238" s="12" customFormat="1" x14ac:dyDescent="0.2"/>
    <row r="956239" s="12" customFormat="1" x14ac:dyDescent="0.2"/>
    <row r="956240" s="12" customFormat="1" x14ac:dyDescent="0.2"/>
    <row r="956241" s="12" customFormat="1" x14ac:dyDescent="0.2"/>
    <row r="956242" s="12" customFormat="1" x14ac:dyDescent="0.2"/>
    <row r="956243" s="12" customFormat="1" x14ac:dyDescent="0.2"/>
    <row r="956244" s="12" customFormat="1" x14ac:dyDescent="0.2"/>
    <row r="956245" s="12" customFormat="1" x14ac:dyDescent="0.2"/>
    <row r="956246" s="12" customFormat="1" x14ac:dyDescent="0.2"/>
    <row r="956247" s="12" customFormat="1" x14ac:dyDescent="0.2"/>
    <row r="956248" s="12" customFormat="1" x14ac:dyDescent="0.2"/>
    <row r="956249" s="12" customFormat="1" x14ac:dyDescent="0.2"/>
    <row r="956250" s="12" customFormat="1" x14ac:dyDescent="0.2"/>
    <row r="956251" s="12" customFormat="1" x14ac:dyDescent="0.2"/>
    <row r="956252" s="12" customFormat="1" x14ac:dyDescent="0.2"/>
    <row r="956253" s="12" customFormat="1" x14ac:dyDescent="0.2"/>
    <row r="956254" s="12" customFormat="1" x14ac:dyDescent="0.2"/>
    <row r="956255" s="12" customFormat="1" x14ac:dyDescent="0.2"/>
    <row r="956256" s="12" customFormat="1" x14ac:dyDescent="0.2"/>
    <row r="956257" s="12" customFormat="1" x14ac:dyDescent="0.2"/>
    <row r="956258" s="12" customFormat="1" x14ac:dyDescent="0.2"/>
    <row r="956259" s="12" customFormat="1" x14ac:dyDescent="0.2"/>
    <row r="956260" s="12" customFormat="1" x14ac:dyDescent="0.2"/>
    <row r="956261" s="12" customFormat="1" x14ac:dyDescent="0.2"/>
    <row r="956262" s="12" customFormat="1" x14ac:dyDescent="0.2"/>
    <row r="956263" s="12" customFormat="1" x14ac:dyDescent="0.2"/>
    <row r="956264" s="12" customFormat="1" x14ac:dyDescent="0.2"/>
    <row r="956265" s="12" customFormat="1" x14ac:dyDescent="0.2"/>
    <row r="956266" s="12" customFormat="1" x14ac:dyDescent="0.2"/>
    <row r="956267" s="12" customFormat="1" x14ac:dyDescent="0.2"/>
    <row r="956268" s="12" customFormat="1" x14ac:dyDescent="0.2"/>
    <row r="956269" s="12" customFormat="1" x14ac:dyDescent="0.2"/>
    <row r="956270" s="12" customFormat="1" x14ac:dyDescent="0.2"/>
    <row r="956271" s="12" customFormat="1" x14ac:dyDescent="0.2"/>
    <row r="956272" s="12" customFormat="1" x14ac:dyDescent="0.2"/>
    <row r="956273" s="12" customFormat="1" x14ac:dyDescent="0.2"/>
    <row r="956274" s="12" customFormat="1" x14ac:dyDescent="0.2"/>
    <row r="956275" s="12" customFormat="1" x14ac:dyDescent="0.2"/>
    <row r="956276" s="12" customFormat="1" x14ac:dyDescent="0.2"/>
    <row r="956277" s="12" customFormat="1" x14ac:dyDescent="0.2"/>
    <row r="956278" s="12" customFormat="1" x14ac:dyDescent="0.2"/>
    <row r="956279" s="12" customFormat="1" x14ac:dyDescent="0.2"/>
    <row r="956280" s="12" customFormat="1" x14ac:dyDescent="0.2"/>
    <row r="956281" s="12" customFormat="1" x14ac:dyDescent="0.2"/>
    <row r="956282" s="12" customFormat="1" x14ac:dyDescent="0.2"/>
    <row r="956283" s="12" customFormat="1" x14ac:dyDescent="0.2"/>
    <row r="956284" s="12" customFormat="1" x14ac:dyDescent="0.2"/>
    <row r="956285" s="12" customFormat="1" x14ac:dyDescent="0.2"/>
    <row r="956286" s="12" customFormat="1" x14ac:dyDescent="0.2"/>
    <row r="956287" s="12" customFormat="1" x14ac:dyDescent="0.2"/>
    <row r="956288" s="12" customFormat="1" x14ac:dyDescent="0.2"/>
    <row r="956289" s="12" customFormat="1" x14ac:dyDescent="0.2"/>
    <row r="956290" s="12" customFormat="1" x14ac:dyDescent="0.2"/>
    <row r="956291" s="12" customFormat="1" x14ac:dyDescent="0.2"/>
    <row r="956292" s="12" customFormat="1" x14ac:dyDescent="0.2"/>
    <row r="956293" s="12" customFormat="1" x14ac:dyDescent="0.2"/>
    <row r="956294" s="12" customFormat="1" x14ac:dyDescent="0.2"/>
    <row r="956295" s="12" customFormat="1" x14ac:dyDescent="0.2"/>
    <row r="956296" s="12" customFormat="1" x14ac:dyDescent="0.2"/>
    <row r="956297" s="12" customFormat="1" x14ac:dyDescent="0.2"/>
    <row r="956298" s="12" customFormat="1" x14ac:dyDescent="0.2"/>
    <row r="956299" s="12" customFormat="1" x14ac:dyDescent="0.2"/>
    <row r="956300" s="12" customFormat="1" x14ac:dyDescent="0.2"/>
    <row r="956301" s="12" customFormat="1" x14ac:dyDescent="0.2"/>
    <row r="956302" s="12" customFormat="1" x14ac:dyDescent="0.2"/>
    <row r="956303" s="12" customFormat="1" x14ac:dyDescent="0.2"/>
    <row r="956304" s="12" customFormat="1" x14ac:dyDescent="0.2"/>
    <row r="956305" s="12" customFormat="1" x14ac:dyDescent="0.2"/>
    <row r="956306" s="12" customFormat="1" x14ac:dyDescent="0.2"/>
    <row r="956307" s="12" customFormat="1" x14ac:dyDescent="0.2"/>
    <row r="956308" s="12" customFormat="1" x14ac:dyDescent="0.2"/>
    <row r="956309" s="12" customFormat="1" x14ac:dyDescent="0.2"/>
    <row r="956310" s="12" customFormat="1" x14ac:dyDescent="0.2"/>
    <row r="956311" s="12" customFormat="1" x14ac:dyDescent="0.2"/>
    <row r="956312" s="12" customFormat="1" x14ac:dyDescent="0.2"/>
    <row r="956313" s="12" customFormat="1" x14ac:dyDescent="0.2"/>
    <row r="956314" s="12" customFormat="1" x14ac:dyDescent="0.2"/>
    <row r="956315" s="12" customFormat="1" x14ac:dyDescent="0.2"/>
    <row r="956316" s="12" customFormat="1" x14ac:dyDescent="0.2"/>
    <row r="956317" s="12" customFormat="1" x14ac:dyDescent="0.2"/>
    <row r="956318" s="12" customFormat="1" x14ac:dyDescent="0.2"/>
    <row r="956319" s="12" customFormat="1" x14ac:dyDescent="0.2"/>
    <row r="956320" s="12" customFormat="1" x14ac:dyDescent="0.2"/>
    <row r="956321" s="12" customFormat="1" x14ac:dyDescent="0.2"/>
    <row r="956322" s="12" customFormat="1" x14ac:dyDescent="0.2"/>
    <row r="956323" s="12" customFormat="1" x14ac:dyDescent="0.2"/>
    <row r="956324" s="12" customFormat="1" x14ac:dyDescent="0.2"/>
    <row r="956325" s="12" customFormat="1" x14ac:dyDescent="0.2"/>
    <row r="956326" s="12" customFormat="1" x14ac:dyDescent="0.2"/>
    <row r="956327" s="12" customFormat="1" x14ac:dyDescent="0.2"/>
    <row r="956328" s="12" customFormat="1" x14ac:dyDescent="0.2"/>
    <row r="956329" s="12" customFormat="1" x14ac:dyDescent="0.2"/>
    <row r="956330" s="12" customFormat="1" x14ac:dyDescent="0.2"/>
    <row r="956331" s="12" customFormat="1" x14ac:dyDescent="0.2"/>
    <row r="956332" s="12" customFormat="1" x14ac:dyDescent="0.2"/>
    <row r="956333" s="12" customFormat="1" x14ac:dyDescent="0.2"/>
    <row r="956334" s="12" customFormat="1" x14ac:dyDescent="0.2"/>
    <row r="956335" s="12" customFormat="1" x14ac:dyDescent="0.2"/>
    <row r="956336" s="12" customFormat="1" x14ac:dyDescent="0.2"/>
    <row r="956337" s="12" customFormat="1" x14ac:dyDescent="0.2"/>
    <row r="956338" s="12" customFormat="1" x14ac:dyDescent="0.2"/>
    <row r="956339" s="12" customFormat="1" x14ac:dyDescent="0.2"/>
    <row r="956340" s="12" customFormat="1" x14ac:dyDescent="0.2"/>
    <row r="956341" s="12" customFormat="1" x14ac:dyDescent="0.2"/>
    <row r="956342" s="12" customFormat="1" x14ac:dyDescent="0.2"/>
    <row r="956343" s="12" customFormat="1" x14ac:dyDescent="0.2"/>
    <row r="956344" s="12" customFormat="1" x14ac:dyDescent="0.2"/>
    <row r="956345" s="12" customFormat="1" x14ac:dyDescent="0.2"/>
    <row r="956346" s="12" customFormat="1" x14ac:dyDescent="0.2"/>
    <row r="956347" s="12" customFormat="1" x14ac:dyDescent="0.2"/>
    <row r="956348" s="12" customFormat="1" x14ac:dyDescent="0.2"/>
    <row r="956349" s="12" customFormat="1" x14ac:dyDescent="0.2"/>
    <row r="956350" s="12" customFormat="1" x14ac:dyDescent="0.2"/>
    <row r="956351" s="12" customFormat="1" x14ac:dyDescent="0.2"/>
    <row r="956352" s="12" customFormat="1" x14ac:dyDescent="0.2"/>
    <row r="956353" s="12" customFormat="1" x14ac:dyDescent="0.2"/>
    <row r="956354" s="12" customFormat="1" x14ac:dyDescent="0.2"/>
    <row r="956355" s="12" customFormat="1" x14ac:dyDescent="0.2"/>
    <row r="956356" s="12" customFormat="1" x14ac:dyDescent="0.2"/>
    <row r="956357" s="12" customFormat="1" x14ac:dyDescent="0.2"/>
    <row r="956358" s="12" customFormat="1" x14ac:dyDescent="0.2"/>
    <row r="956359" s="12" customFormat="1" x14ac:dyDescent="0.2"/>
    <row r="956360" s="12" customFormat="1" x14ac:dyDescent="0.2"/>
    <row r="956361" s="12" customFormat="1" x14ac:dyDescent="0.2"/>
    <row r="956362" s="12" customFormat="1" x14ac:dyDescent="0.2"/>
    <row r="956363" s="12" customFormat="1" x14ac:dyDescent="0.2"/>
    <row r="956364" s="12" customFormat="1" x14ac:dyDescent="0.2"/>
    <row r="956365" s="12" customFormat="1" x14ac:dyDescent="0.2"/>
    <row r="956366" s="12" customFormat="1" x14ac:dyDescent="0.2"/>
    <row r="956367" s="12" customFormat="1" x14ac:dyDescent="0.2"/>
    <row r="956368" s="12" customFormat="1" x14ac:dyDescent="0.2"/>
    <row r="956369" s="12" customFormat="1" x14ac:dyDescent="0.2"/>
    <row r="956370" s="12" customFormat="1" x14ac:dyDescent="0.2"/>
    <row r="956371" s="12" customFormat="1" x14ac:dyDescent="0.2"/>
    <row r="956372" s="12" customFormat="1" x14ac:dyDescent="0.2"/>
    <row r="956373" s="12" customFormat="1" x14ac:dyDescent="0.2"/>
    <row r="956374" s="12" customFormat="1" x14ac:dyDescent="0.2"/>
    <row r="956375" s="12" customFormat="1" x14ac:dyDescent="0.2"/>
    <row r="956376" s="12" customFormat="1" x14ac:dyDescent="0.2"/>
    <row r="956377" s="12" customFormat="1" x14ac:dyDescent="0.2"/>
    <row r="956378" s="12" customFormat="1" x14ac:dyDescent="0.2"/>
    <row r="956379" s="12" customFormat="1" x14ac:dyDescent="0.2"/>
    <row r="956380" s="12" customFormat="1" x14ac:dyDescent="0.2"/>
    <row r="956381" s="12" customFormat="1" x14ac:dyDescent="0.2"/>
    <row r="956382" s="12" customFormat="1" x14ac:dyDescent="0.2"/>
    <row r="956383" s="12" customFormat="1" x14ac:dyDescent="0.2"/>
    <row r="956384" s="12" customFormat="1" x14ac:dyDescent="0.2"/>
    <row r="956385" s="12" customFormat="1" x14ac:dyDescent="0.2"/>
    <row r="956386" s="12" customFormat="1" x14ac:dyDescent="0.2"/>
    <row r="956387" s="12" customFormat="1" x14ac:dyDescent="0.2"/>
    <row r="956388" s="12" customFormat="1" x14ac:dyDescent="0.2"/>
    <row r="956389" s="12" customFormat="1" x14ac:dyDescent="0.2"/>
    <row r="956390" s="12" customFormat="1" x14ac:dyDescent="0.2"/>
    <row r="956391" s="12" customFormat="1" x14ac:dyDescent="0.2"/>
    <row r="956392" s="12" customFormat="1" x14ac:dyDescent="0.2"/>
    <row r="956393" s="12" customFormat="1" x14ac:dyDescent="0.2"/>
    <row r="956394" s="12" customFormat="1" x14ac:dyDescent="0.2"/>
    <row r="956395" s="12" customFormat="1" x14ac:dyDescent="0.2"/>
    <row r="956396" s="12" customFormat="1" x14ac:dyDescent="0.2"/>
    <row r="956397" s="12" customFormat="1" x14ac:dyDescent="0.2"/>
    <row r="956398" s="12" customFormat="1" x14ac:dyDescent="0.2"/>
    <row r="956399" s="12" customFormat="1" x14ac:dyDescent="0.2"/>
    <row r="956400" s="12" customFormat="1" x14ac:dyDescent="0.2"/>
    <row r="956401" s="12" customFormat="1" x14ac:dyDescent="0.2"/>
    <row r="956402" s="12" customFormat="1" x14ac:dyDescent="0.2"/>
    <row r="956403" s="12" customFormat="1" x14ac:dyDescent="0.2"/>
    <row r="956404" s="12" customFormat="1" x14ac:dyDescent="0.2"/>
    <row r="956405" s="12" customFormat="1" x14ac:dyDescent="0.2"/>
    <row r="956406" s="12" customFormat="1" x14ac:dyDescent="0.2"/>
    <row r="956407" s="12" customFormat="1" x14ac:dyDescent="0.2"/>
    <row r="956408" s="12" customFormat="1" x14ac:dyDescent="0.2"/>
    <row r="956409" s="12" customFormat="1" x14ac:dyDescent="0.2"/>
    <row r="956410" s="12" customFormat="1" x14ac:dyDescent="0.2"/>
    <row r="956411" s="12" customFormat="1" x14ac:dyDescent="0.2"/>
    <row r="956412" s="12" customFormat="1" x14ac:dyDescent="0.2"/>
    <row r="956413" s="12" customFormat="1" x14ac:dyDescent="0.2"/>
    <row r="956414" s="12" customFormat="1" x14ac:dyDescent="0.2"/>
    <row r="956415" s="12" customFormat="1" x14ac:dyDescent="0.2"/>
    <row r="956416" s="12" customFormat="1" x14ac:dyDescent="0.2"/>
    <row r="956417" s="12" customFormat="1" x14ac:dyDescent="0.2"/>
    <row r="956418" s="12" customFormat="1" x14ac:dyDescent="0.2"/>
    <row r="956419" s="12" customFormat="1" x14ac:dyDescent="0.2"/>
    <row r="956420" s="12" customFormat="1" x14ac:dyDescent="0.2"/>
    <row r="956421" s="12" customFormat="1" x14ac:dyDescent="0.2"/>
    <row r="956422" s="12" customFormat="1" x14ac:dyDescent="0.2"/>
    <row r="956423" s="12" customFormat="1" x14ac:dyDescent="0.2"/>
    <row r="956424" s="12" customFormat="1" x14ac:dyDescent="0.2"/>
    <row r="956425" s="12" customFormat="1" x14ac:dyDescent="0.2"/>
    <row r="956426" s="12" customFormat="1" x14ac:dyDescent="0.2"/>
    <row r="956427" s="12" customFormat="1" x14ac:dyDescent="0.2"/>
    <row r="956428" s="12" customFormat="1" x14ac:dyDescent="0.2"/>
    <row r="956429" s="12" customFormat="1" x14ac:dyDescent="0.2"/>
    <row r="956430" s="12" customFormat="1" x14ac:dyDescent="0.2"/>
    <row r="956431" s="12" customFormat="1" x14ac:dyDescent="0.2"/>
    <row r="956432" s="12" customFormat="1" x14ac:dyDescent="0.2"/>
    <row r="956433" s="12" customFormat="1" x14ac:dyDescent="0.2"/>
    <row r="956434" s="12" customFormat="1" x14ac:dyDescent="0.2"/>
    <row r="956435" s="12" customFormat="1" x14ac:dyDescent="0.2"/>
    <row r="956436" s="12" customFormat="1" x14ac:dyDescent="0.2"/>
    <row r="956437" s="12" customFormat="1" x14ac:dyDescent="0.2"/>
    <row r="956438" s="12" customFormat="1" x14ac:dyDescent="0.2"/>
    <row r="956439" s="12" customFormat="1" x14ac:dyDescent="0.2"/>
    <row r="956440" s="12" customFormat="1" x14ac:dyDescent="0.2"/>
    <row r="956441" s="12" customFormat="1" x14ac:dyDescent="0.2"/>
    <row r="956442" s="12" customFormat="1" x14ac:dyDescent="0.2"/>
    <row r="956443" s="12" customFormat="1" x14ac:dyDescent="0.2"/>
    <row r="956444" s="12" customFormat="1" x14ac:dyDescent="0.2"/>
    <row r="956445" s="12" customFormat="1" x14ac:dyDescent="0.2"/>
    <row r="956446" s="12" customFormat="1" x14ac:dyDescent="0.2"/>
    <row r="956447" s="12" customFormat="1" x14ac:dyDescent="0.2"/>
    <row r="956448" s="12" customFormat="1" x14ac:dyDescent="0.2"/>
    <row r="956449" s="12" customFormat="1" x14ac:dyDescent="0.2"/>
    <row r="956450" s="12" customFormat="1" x14ac:dyDescent="0.2"/>
    <row r="956451" s="12" customFormat="1" x14ac:dyDescent="0.2"/>
    <row r="956452" s="12" customFormat="1" x14ac:dyDescent="0.2"/>
    <row r="956453" s="12" customFormat="1" x14ac:dyDescent="0.2"/>
    <row r="956454" s="12" customFormat="1" x14ac:dyDescent="0.2"/>
    <row r="956455" s="12" customFormat="1" x14ac:dyDescent="0.2"/>
    <row r="956456" s="12" customFormat="1" x14ac:dyDescent="0.2"/>
    <row r="956457" s="12" customFormat="1" x14ac:dyDescent="0.2"/>
    <row r="956458" s="12" customFormat="1" x14ac:dyDescent="0.2"/>
    <row r="956459" s="12" customFormat="1" x14ac:dyDescent="0.2"/>
    <row r="956460" s="12" customFormat="1" x14ac:dyDescent="0.2"/>
    <row r="956461" s="12" customFormat="1" x14ac:dyDescent="0.2"/>
    <row r="956462" s="12" customFormat="1" x14ac:dyDescent="0.2"/>
    <row r="956463" s="12" customFormat="1" x14ac:dyDescent="0.2"/>
    <row r="956464" s="12" customFormat="1" x14ac:dyDescent="0.2"/>
    <row r="956465" s="12" customFormat="1" x14ac:dyDescent="0.2"/>
    <row r="956466" s="12" customFormat="1" x14ac:dyDescent="0.2"/>
    <row r="956467" s="12" customFormat="1" x14ac:dyDescent="0.2"/>
    <row r="956468" s="12" customFormat="1" x14ac:dyDescent="0.2"/>
    <row r="956469" s="12" customFormat="1" x14ac:dyDescent="0.2"/>
    <row r="956470" s="12" customFormat="1" x14ac:dyDescent="0.2"/>
    <row r="956471" s="12" customFormat="1" x14ac:dyDescent="0.2"/>
    <row r="956472" s="12" customFormat="1" x14ac:dyDescent="0.2"/>
    <row r="956473" s="12" customFormat="1" x14ac:dyDescent="0.2"/>
    <row r="956474" s="12" customFormat="1" x14ac:dyDescent="0.2"/>
    <row r="956475" s="12" customFormat="1" x14ac:dyDescent="0.2"/>
    <row r="956476" s="12" customFormat="1" x14ac:dyDescent="0.2"/>
    <row r="956477" s="12" customFormat="1" x14ac:dyDescent="0.2"/>
    <row r="956478" s="12" customFormat="1" x14ac:dyDescent="0.2"/>
    <row r="956479" s="12" customFormat="1" x14ac:dyDescent="0.2"/>
    <row r="956480" s="12" customFormat="1" x14ac:dyDescent="0.2"/>
    <row r="956481" s="12" customFormat="1" x14ac:dyDescent="0.2"/>
    <row r="956482" s="12" customFormat="1" x14ac:dyDescent="0.2"/>
    <row r="956483" s="12" customFormat="1" x14ac:dyDescent="0.2"/>
    <row r="956484" s="12" customFormat="1" x14ac:dyDescent="0.2"/>
    <row r="956485" s="12" customFormat="1" x14ac:dyDescent="0.2"/>
    <row r="956486" s="12" customFormat="1" x14ac:dyDescent="0.2"/>
    <row r="956487" s="12" customFormat="1" x14ac:dyDescent="0.2"/>
    <row r="956488" s="12" customFormat="1" x14ac:dyDescent="0.2"/>
    <row r="956489" s="12" customFormat="1" x14ac:dyDescent="0.2"/>
    <row r="956490" s="12" customFormat="1" x14ac:dyDescent="0.2"/>
    <row r="956491" s="12" customFormat="1" x14ac:dyDescent="0.2"/>
    <row r="956492" s="12" customFormat="1" x14ac:dyDescent="0.2"/>
    <row r="956493" s="12" customFormat="1" x14ac:dyDescent="0.2"/>
    <row r="956494" s="12" customFormat="1" x14ac:dyDescent="0.2"/>
    <row r="956495" s="12" customFormat="1" x14ac:dyDescent="0.2"/>
    <row r="956496" s="12" customFormat="1" x14ac:dyDescent="0.2"/>
    <row r="956497" s="12" customFormat="1" x14ac:dyDescent="0.2"/>
    <row r="956498" s="12" customFormat="1" x14ac:dyDescent="0.2"/>
    <row r="956499" s="12" customFormat="1" x14ac:dyDescent="0.2"/>
    <row r="956500" s="12" customFormat="1" x14ac:dyDescent="0.2"/>
    <row r="956501" s="12" customFormat="1" x14ac:dyDescent="0.2"/>
    <row r="956502" s="12" customFormat="1" x14ac:dyDescent="0.2"/>
    <row r="956503" s="12" customFormat="1" x14ac:dyDescent="0.2"/>
    <row r="956504" s="12" customFormat="1" x14ac:dyDescent="0.2"/>
    <row r="956505" s="12" customFormat="1" x14ac:dyDescent="0.2"/>
    <row r="956506" s="12" customFormat="1" x14ac:dyDescent="0.2"/>
    <row r="956507" s="12" customFormat="1" x14ac:dyDescent="0.2"/>
    <row r="956508" s="12" customFormat="1" x14ac:dyDescent="0.2"/>
    <row r="956509" s="12" customFormat="1" x14ac:dyDescent="0.2"/>
    <row r="956510" s="12" customFormat="1" x14ac:dyDescent="0.2"/>
    <row r="956511" s="12" customFormat="1" x14ac:dyDescent="0.2"/>
    <row r="956512" s="12" customFormat="1" x14ac:dyDescent="0.2"/>
    <row r="956513" s="12" customFormat="1" x14ac:dyDescent="0.2"/>
    <row r="956514" s="12" customFormat="1" x14ac:dyDescent="0.2"/>
    <row r="956515" s="12" customFormat="1" x14ac:dyDescent="0.2"/>
    <row r="956516" s="12" customFormat="1" x14ac:dyDescent="0.2"/>
    <row r="956517" s="12" customFormat="1" x14ac:dyDescent="0.2"/>
    <row r="956518" s="12" customFormat="1" x14ac:dyDescent="0.2"/>
    <row r="956519" s="12" customFormat="1" x14ac:dyDescent="0.2"/>
    <row r="956520" s="12" customFormat="1" x14ac:dyDescent="0.2"/>
    <row r="956521" s="12" customFormat="1" x14ac:dyDescent="0.2"/>
    <row r="956522" s="12" customFormat="1" x14ac:dyDescent="0.2"/>
    <row r="956523" s="12" customFormat="1" x14ac:dyDescent="0.2"/>
    <row r="956524" s="12" customFormat="1" x14ac:dyDescent="0.2"/>
    <row r="956525" s="12" customFormat="1" x14ac:dyDescent="0.2"/>
    <row r="956526" s="12" customFormat="1" x14ac:dyDescent="0.2"/>
    <row r="956527" s="12" customFormat="1" x14ac:dyDescent="0.2"/>
    <row r="956528" s="12" customFormat="1" x14ac:dyDescent="0.2"/>
    <row r="956529" s="12" customFormat="1" x14ac:dyDescent="0.2"/>
    <row r="956530" s="12" customFormat="1" x14ac:dyDescent="0.2"/>
    <row r="956531" s="12" customFormat="1" x14ac:dyDescent="0.2"/>
    <row r="956532" s="12" customFormat="1" x14ac:dyDescent="0.2"/>
    <row r="956533" s="12" customFormat="1" x14ac:dyDescent="0.2"/>
    <row r="956534" s="12" customFormat="1" x14ac:dyDescent="0.2"/>
    <row r="956535" s="12" customFormat="1" x14ac:dyDescent="0.2"/>
    <row r="956536" s="12" customFormat="1" x14ac:dyDescent="0.2"/>
    <row r="956537" s="12" customFormat="1" x14ac:dyDescent="0.2"/>
    <row r="956538" s="12" customFormat="1" x14ac:dyDescent="0.2"/>
    <row r="956539" s="12" customFormat="1" x14ac:dyDescent="0.2"/>
    <row r="956540" s="12" customFormat="1" x14ac:dyDescent="0.2"/>
    <row r="956541" s="12" customFormat="1" x14ac:dyDescent="0.2"/>
    <row r="956542" s="12" customFormat="1" x14ac:dyDescent="0.2"/>
    <row r="956543" s="12" customFormat="1" x14ac:dyDescent="0.2"/>
    <row r="956544" s="12" customFormat="1" x14ac:dyDescent="0.2"/>
    <row r="956545" s="12" customFormat="1" x14ac:dyDescent="0.2"/>
    <row r="956546" s="12" customFormat="1" x14ac:dyDescent="0.2"/>
    <row r="956547" s="12" customFormat="1" x14ac:dyDescent="0.2"/>
    <row r="956548" s="12" customFormat="1" x14ac:dyDescent="0.2"/>
    <row r="956549" s="12" customFormat="1" x14ac:dyDescent="0.2"/>
    <row r="956550" s="12" customFormat="1" x14ac:dyDescent="0.2"/>
    <row r="956551" s="12" customFormat="1" x14ac:dyDescent="0.2"/>
    <row r="956552" s="12" customFormat="1" x14ac:dyDescent="0.2"/>
    <row r="956553" s="12" customFormat="1" x14ac:dyDescent="0.2"/>
    <row r="956554" s="12" customFormat="1" x14ac:dyDescent="0.2"/>
    <row r="956555" s="12" customFormat="1" x14ac:dyDescent="0.2"/>
    <row r="956556" s="12" customFormat="1" x14ac:dyDescent="0.2"/>
    <row r="956557" s="12" customFormat="1" x14ac:dyDescent="0.2"/>
    <row r="956558" s="12" customFormat="1" x14ac:dyDescent="0.2"/>
    <row r="956559" s="12" customFormat="1" x14ac:dyDescent="0.2"/>
    <row r="956560" s="12" customFormat="1" x14ac:dyDescent="0.2"/>
    <row r="956561" s="12" customFormat="1" x14ac:dyDescent="0.2"/>
    <row r="956562" s="12" customFormat="1" x14ac:dyDescent="0.2"/>
    <row r="956563" s="12" customFormat="1" x14ac:dyDescent="0.2"/>
    <row r="956564" s="12" customFormat="1" x14ac:dyDescent="0.2"/>
    <row r="956565" s="12" customFormat="1" x14ac:dyDescent="0.2"/>
    <row r="956566" s="12" customFormat="1" x14ac:dyDescent="0.2"/>
    <row r="956567" s="12" customFormat="1" x14ac:dyDescent="0.2"/>
    <row r="956568" s="12" customFormat="1" x14ac:dyDescent="0.2"/>
    <row r="956569" s="12" customFormat="1" x14ac:dyDescent="0.2"/>
    <row r="956570" s="12" customFormat="1" x14ac:dyDescent="0.2"/>
    <row r="956571" s="12" customFormat="1" x14ac:dyDescent="0.2"/>
    <row r="956572" s="12" customFormat="1" x14ac:dyDescent="0.2"/>
    <row r="956573" s="12" customFormat="1" x14ac:dyDescent="0.2"/>
    <row r="956574" s="12" customFormat="1" x14ac:dyDescent="0.2"/>
    <row r="956575" s="12" customFormat="1" x14ac:dyDescent="0.2"/>
    <row r="956576" s="12" customFormat="1" x14ac:dyDescent="0.2"/>
    <row r="956577" s="12" customFormat="1" x14ac:dyDescent="0.2"/>
    <row r="956578" s="12" customFormat="1" x14ac:dyDescent="0.2"/>
    <row r="956579" s="12" customFormat="1" x14ac:dyDescent="0.2"/>
    <row r="956580" s="12" customFormat="1" x14ac:dyDescent="0.2"/>
    <row r="956581" s="12" customFormat="1" x14ac:dyDescent="0.2"/>
    <row r="956582" s="12" customFormat="1" x14ac:dyDescent="0.2"/>
    <row r="956583" s="12" customFormat="1" x14ac:dyDescent="0.2"/>
    <row r="956584" s="12" customFormat="1" x14ac:dyDescent="0.2"/>
    <row r="956585" s="12" customFormat="1" x14ac:dyDescent="0.2"/>
    <row r="956586" s="12" customFormat="1" x14ac:dyDescent="0.2"/>
    <row r="956587" s="12" customFormat="1" x14ac:dyDescent="0.2"/>
    <row r="956588" s="12" customFormat="1" x14ac:dyDescent="0.2"/>
    <row r="956589" s="12" customFormat="1" x14ac:dyDescent="0.2"/>
    <row r="956590" s="12" customFormat="1" x14ac:dyDescent="0.2"/>
    <row r="956591" s="12" customFormat="1" x14ac:dyDescent="0.2"/>
    <row r="956592" s="12" customFormat="1" x14ac:dyDescent="0.2"/>
    <row r="956593" s="12" customFormat="1" x14ac:dyDescent="0.2"/>
    <row r="956594" s="12" customFormat="1" x14ac:dyDescent="0.2"/>
    <row r="956595" s="12" customFormat="1" x14ac:dyDescent="0.2"/>
    <row r="956596" s="12" customFormat="1" x14ac:dyDescent="0.2"/>
    <row r="956597" s="12" customFormat="1" x14ac:dyDescent="0.2"/>
    <row r="956598" s="12" customFormat="1" x14ac:dyDescent="0.2"/>
    <row r="956599" s="12" customFormat="1" x14ac:dyDescent="0.2"/>
    <row r="956600" s="12" customFormat="1" x14ac:dyDescent="0.2"/>
    <row r="956601" s="12" customFormat="1" x14ac:dyDescent="0.2"/>
    <row r="956602" s="12" customFormat="1" x14ac:dyDescent="0.2"/>
    <row r="956603" s="12" customFormat="1" x14ac:dyDescent="0.2"/>
    <row r="956604" s="12" customFormat="1" x14ac:dyDescent="0.2"/>
    <row r="956605" s="12" customFormat="1" x14ac:dyDescent="0.2"/>
    <row r="956606" s="12" customFormat="1" x14ac:dyDescent="0.2"/>
    <row r="956607" s="12" customFormat="1" x14ac:dyDescent="0.2"/>
    <row r="956608" s="12" customFormat="1" x14ac:dyDescent="0.2"/>
    <row r="956609" s="12" customFormat="1" x14ac:dyDescent="0.2"/>
    <row r="956610" s="12" customFormat="1" x14ac:dyDescent="0.2"/>
    <row r="956611" s="12" customFormat="1" x14ac:dyDescent="0.2"/>
    <row r="956612" s="12" customFormat="1" x14ac:dyDescent="0.2"/>
    <row r="956613" s="12" customFormat="1" x14ac:dyDescent="0.2"/>
    <row r="956614" s="12" customFormat="1" x14ac:dyDescent="0.2"/>
    <row r="956615" s="12" customFormat="1" x14ac:dyDescent="0.2"/>
    <row r="956616" s="12" customFormat="1" x14ac:dyDescent="0.2"/>
    <row r="956617" s="12" customFormat="1" x14ac:dyDescent="0.2"/>
    <row r="956618" s="12" customFormat="1" x14ac:dyDescent="0.2"/>
    <row r="956619" s="12" customFormat="1" x14ac:dyDescent="0.2"/>
    <row r="956620" s="12" customFormat="1" x14ac:dyDescent="0.2"/>
    <row r="956621" s="12" customFormat="1" x14ac:dyDescent="0.2"/>
    <row r="956622" s="12" customFormat="1" x14ac:dyDescent="0.2"/>
    <row r="956623" s="12" customFormat="1" x14ac:dyDescent="0.2"/>
    <row r="956624" s="12" customFormat="1" x14ac:dyDescent="0.2"/>
    <row r="956625" s="12" customFormat="1" x14ac:dyDescent="0.2"/>
    <row r="956626" s="12" customFormat="1" x14ac:dyDescent="0.2"/>
    <row r="956627" s="12" customFormat="1" x14ac:dyDescent="0.2"/>
    <row r="956628" s="12" customFormat="1" x14ac:dyDescent="0.2"/>
    <row r="956629" s="12" customFormat="1" x14ac:dyDescent="0.2"/>
    <row r="956630" s="12" customFormat="1" x14ac:dyDescent="0.2"/>
    <row r="956631" s="12" customFormat="1" x14ac:dyDescent="0.2"/>
    <row r="956632" s="12" customFormat="1" x14ac:dyDescent="0.2"/>
    <row r="956633" s="12" customFormat="1" x14ac:dyDescent="0.2"/>
    <row r="956634" s="12" customFormat="1" x14ac:dyDescent="0.2"/>
    <row r="956635" s="12" customFormat="1" x14ac:dyDescent="0.2"/>
    <row r="956636" s="12" customFormat="1" x14ac:dyDescent="0.2"/>
    <row r="956637" s="12" customFormat="1" x14ac:dyDescent="0.2"/>
    <row r="956638" s="12" customFormat="1" x14ac:dyDescent="0.2"/>
    <row r="956639" s="12" customFormat="1" x14ac:dyDescent="0.2"/>
    <row r="956640" s="12" customFormat="1" x14ac:dyDescent="0.2"/>
    <row r="956641" s="12" customFormat="1" x14ac:dyDescent="0.2"/>
    <row r="956642" s="12" customFormat="1" x14ac:dyDescent="0.2"/>
    <row r="956643" s="12" customFormat="1" x14ac:dyDescent="0.2"/>
    <row r="956644" s="12" customFormat="1" x14ac:dyDescent="0.2"/>
    <row r="956645" s="12" customFormat="1" x14ac:dyDescent="0.2"/>
    <row r="956646" s="12" customFormat="1" x14ac:dyDescent="0.2"/>
    <row r="956647" s="12" customFormat="1" x14ac:dyDescent="0.2"/>
    <row r="956648" s="12" customFormat="1" x14ac:dyDescent="0.2"/>
    <row r="956649" s="12" customFormat="1" x14ac:dyDescent="0.2"/>
    <row r="956650" s="12" customFormat="1" x14ac:dyDescent="0.2"/>
    <row r="956651" s="12" customFormat="1" x14ac:dyDescent="0.2"/>
    <row r="956652" s="12" customFormat="1" x14ac:dyDescent="0.2"/>
    <row r="956653" s="12" customFormat="1" x14ac:dyDescent="0.2"/>
    <row r="956654" s="12" customFormat="1" x14ac:dyDescent="0.2"/>
    <row r="956655" s="12" customFormat="1" x14ac:dyDescent="0.2"/>
    <row r="956656" s="12" customFormat="1" x14ac:dyDescent="0.2"/>
    <row r="956657" s="12" customFormat="1" x14ac:dyDescent="0.2"/>
    <row r="956658" s="12" customFormat="1" x14ac:dyDescent="0.2"/>
    <row r="956659" s="12" customFormat="1" x14ac:dyDescent="0.2"/>
    <row r="956660" s="12" customFormat="1" x14ac:dyDescent="0.2"/>
    <row r="956661" s="12" customFormat="1" x14ac:dyDescent="0.2"/>
    <row r="956662" s="12" customFormat="1" x14ac:dyDescent="0.2"/>
    <row r="956663" s="12" customFormat="1" x14ac:dyDescent="0.2"/>
    <row r="956664" s="12" customFormat="1" x14ac:dyDescent="0.2"/>
    <row r="956665" s="12" customFormat="1" x14ac:dyDescent="0.2"/>
    <row r="956666" s="12" customFormat="1" x14ac:dyDescent="0.2"/>
    <row r="956667" s="12" customFormat="1" x14ac:dyDescent="0.2"/>
    <row r="956668" s="12" customFormat="1" x14ac:dyDescent="0.2"/>
    <row r="956669" s="12" customFormat="1" x14ac:dyDescent="0.2"/>
    <row r="956670" s="12" customFormat="1" x14ac:dyDescent="0.2"/>
    <row r="956671" s="12" customFormat="1" x14ac:dyDescent="0.2"/>
    <row r="956672" s="12" customFormat="1" x14ac:dyDescent="0.2"/>
    <row r="956673" s="12" customFormat="1" x14ac:dyDescent="0.2"/>
    <row r="956674" s="12" customFormat="1" x14ac:dyDescent="0.2"/>
    <row r="956675" s="12" customFormat="1" x14ac:dyDescent="0.2"/>
    <row r="956676" s="12" customFormat="1" x14ac:dyDescent="0.2"/>
    <row r="956677" s="12" customFormat="1" x14ac:dyDescent="0.2"/>
    <row r="956678" s="12" customFormat="1" x14ac:dyDescent="0.2"/>
    <row r="956679" s="12" customFormat="1" x14ac:dyDescent="0.2"/>
    <row r="956680" s="12" customFormat="1" x14ac:dyDescent="0.2"/>
    <row r="956681" s="12" customFormat="1" x14ac:dyDescent="0.2"/>
    <row r="956682" s="12" customFormat="1" x14ac:dyDescent="0.2"/>
    <row r="956683" s="12" customFormat="1" x14ac:dyDescent="0.2"/>
    <row r="956684" s="12" customFormat="1" x14ac:dyDescent="0.2"/>
    <row r="956685" s="12" customFormat="1" x14ac:dyDescent="0.2"/>
    <row r="956686" s="12" customFormat="1" x14ac:dyDescent="0.2"/>
    <row r="956687" s="12" customFormat="1" x14ac:dyDescent="0.2"/>
    <row r="956688" s="12" customFormat="1" x14ac:dyDescent="0.2"/>
    <row r="956689" s="12" customFormat="1" x14ac:dyDescent="0.2"/>
    <row r="956690" s="12" customFormat="1" x14ac:dyDescent="0.2"/>
    <row r="956691" s="12" customFormat="1" x14ac:dyDescent="0.2"/>
    <row r="956692" s="12" customFormat="1" x14ac:dyDescent="0.2"/>
    <row r="956693" s="12" customFormat="1" x14ac:dyDescent="0.2"/>
    <row r="956694" s="12" customFormat="1" x14ac:dyDescent="0.2"/>
    <row r="956695" s="12" customFormat="1" x14ac:dyDescent="0.2"/>
    <row r="956696" s="12" customFormat="1" x14ac:dyDescent="0.2"/>
    <row r="956697" s="12" customFormat="1" x14ac:dyDescent="0.2"/>
    <row r="956698" s="12" customFormat="1" x14ac:dyDescent="0.2"/>
    <row r="956699" s="12" customFormat="1" x14ac:dyDescent="0.2"/>
    <row r="956700" s="12" customFormat="1" x14ac:dyDescent="0.2"/>
    <row r="956701" s="12" customFormat="1" x14ac:dyDescent="0.2"/>
    <row r="956702" s="12" customFormat="1" x14ac:dyDescent="0.2"/>
    <row r="956703" s="12" customFormat="1" x14ac:dyDescent="0.2"/>
    <row r="956704" s="12" customFormat="1" x14ac:dyDescent="0.2"/>
    <row r="956705" s="12" customFormat="1" x14ac:dyDescent="0.2"/>
    <row r="956706" s="12" customFormat="1" x14ac:dyDescent="0.2"/>
    <row r="956707" s="12" customFormat="1" x14ac:dyDescent="0.2"/>
    <row r="956708" s="12" customFormat="1" x14ac:dyDescent="0.2"/>
    <row r="956709" s="12" customFormat="1" x14ac:dyDescent="0.2"/>
    <row r="956710" s="12" customFormat="1" x14ac:dyDescent="0.2"/>
    <row r="956711" s="12" customFormat="1" x14ac:dyDescent="0.2"/>
    <row r="956712" s="12" customFormat="1" x14ac:dyDescent="0.2"/>
    <row r="956713" s="12" customFormat="1" x14ac:dyDescent="0.2"/>
    <row r="956714" s="12" customFormat="1" x14ac:dyDescent="0.2"/>
    <row r="956715" s="12" customFormat="1" x14ac:dyDescent="0.2"/>
    <row r="956716" s="12" customFormat="1" x14ac:dyDescent="0.2"/>
    <row r="956717" s="12" customFormat="1" x14ac:dyDescent="0.2"/>
    <row r="956718" s="12" customFormat="1" x14ac:dyDescent="0.2"/>
    <row r="956719" s="12" customFormat="1" x14ac:dyDescent="0.2"/>
    <row r="956720" s="12" customFormat="1" x14ac:dyDescent="0.2"/>
    <row r="956721" s="12" customFormat="1" x14ac:dyDescent="0.2"/>
    <row r="956722" s="12" customFormat="1" x14ac:dyDescent="0.2"/>
    <row r="956723" s="12" customFormat="1" x14ac:dyDescent="0.2"/>
    <row r="956724" s="12" customFormat="1" x14ac:dyDescent="0.2"/>
    <row r="956725" s="12" customFormat="1" x14ac:dyDescent="0.2"/>
    <row r="956726" s="12" customFormat="1" x14ac:dyDescent="0.2"/>
    <row r="956727" s="12" customFormat="1" x14ac:dyDescent="0.2"/>
    <row r="956728" s="12" customFormat="1" x14ac:dyDescent="0.2"/>
    <row r="956729" s="12" customFormat="1" x14ac:dyDescent="0.2"/>
    <row r="956730" s="12" customFormat="1" x14ac:dyDescent="0.2"/>
    <row r="956731" s="12" customFormat="1" x14ac:dyDescent="0.2"/>
    <row r="956732" s="12" customFormat="1" x14ac:dyDescent="0.2"/>
    <row r="956733" s="12" customFormat="1" x14ac:dyDescent="0.2"/>
    <row r="956734" s="12" customFormat="1" x14ac:dyDescent="0.2"/>
    <row r="956735" s="12" customFormat="1" x14ac:dyDescent="0.2"/>
    <row r="956736" s="12" customFormat="1" x14ac:dyDescent="0.2"/>
    <row r="956737" s="12" customFormat="1" x14ac:dyDescent="0.2"/>
    <row r="956738" s="12" customFormat="1" x14ac:dyDescent="0.2"/>
    <row r="956739" s="12" customFormat="1" x14ac:dyDescent="0.2"/>
    <row r="956740" s="12" customFormat="1" x14ac:dyDescent="0.2"/>
    <row r="956741" s="12" customFormat="1" x14ac:dyDescent="0.2"/>
    <row r="956742" s="12" customFormat="1" x14ac:dyDescent="0.2"/>
    <row r="956743" s="12" customFormat="1" x14ac:dyDescent="0.2"/>
    <row r="956744" s="12" customFormat="1" x14ac:dyDescent="0.2"/>
    <row r="956745" s="12" customFormat="1" x14ac:dyDescent="0.2"/>
    <row r="956746" s="12" customFormat="1" x14ac:dyDescent="0.2"/>
    <row r="956747" s="12" customFormat="1" x14ac:dyDescent="0.2"/>
    <row r="956748" s="12" customFormat="1" x14ac:dyDescent="0.2"/>
    <row r="956749" s="12" customFormat="1" x14ac:dyDescent="0.2"/>
    <row r="956750" s="12" customFormat="1" x14ac:dyDescent="0.2"/>
    <row r="956751" s="12" customFormat="1" x14ac:dyDescent="0.2"/>
    <row r="956752" s="12" customFormat="1" x14ac:dyDescent="0.2"/>
    <row r="956753" s="12" customFormat="1" x14ac:dyDescent="0.2"/>
    <row r="956754" s="12" customFormat="1" x14ac:dyDescent="0.2"/>
    <row r="956755" s="12" customFormat="1" x14ac:dyDescent="0.2"/>
    <row r="956756" s="12" customFormat="1" x14ac:dyDescent="0.2"/>
    <row r="956757" s="12" customFormat="1" x14ac:dyDescent="0.2"/>
    <row r="956758" s="12" customFormat="1" x14ac:dyDescent="0.2"/>
    <row r="956759" s="12" customFormat="1" x14ac:dyDescent="0.2"/>
    <row r="956760" s="12" customFormat="1" x14ac:dyDescent="0.2"/>
    <row r="956761" s="12" customFormat="1" x14ac:dyDescent="0.2"/>
    <row r="956762" s="12" customFormat="1" x14ac:dyDescent="0.2"/>
    <row r="956763" s="12" customFormat="1" x14ac:dyDescent="0.2"/>
    <row r="956764" s="12" customFormat="1" x14ac:dyDescent="0.2"/>
    <row r="956765" s="12" customFormat="1" x14ac:dyDescent="0.2"/>
    <row r="956766" s="12" customFormat="1" x14ac:dyDescent="0.2"/>
    <row r="956767" s="12" customFormat="1" x14ac:dyDescent="0.2"/>
    <row r="956768" s="12" customFormat="1" x14ac:dyDescent="0.2"/>
    <row r="956769" s="12" customFormat="1" x14ac:dyDescent="0.2"/>
    <row r="956770" s="12" customFormat="1" x14ac:dyDescent="0.2"/>
    <row r="956771" s="12" customFormat="1" x14ac:dyDescent="0.2"/>
    <row r="956772" s="12" customFormat="1" x14ac:dyDescent="0.2"/>
    <row r="956773" s="12" customFormat="1" x14ac:dyDescent="0.2"/>
    <row r="956774" s="12" customFormat="1" x14ac:dyDescent="0.2"/>
    <row r="956775" s="12" customFormat="1" x14ac:dyDescent="0.2"/>
    <row r="956776" s="12" customFormat="1" x14ac:dyDescent="0.2"/>
    <row r="956777" s="12" customFormat="1" x14ac:dyDescent="0.2"/>
    <row r="956778" s="12" customFormat="1" x14ac:dyDescent="0.2"/>
    <row r="956779" s="12" customFormat="1" x14ac:dyDescent="0.2"/>
    <row r="956780" s="12" customFormat="1" x14ac:dyDescent="0.2"/>
    <row r="956781" s="12" customFormat="1" x14ac:dyDescent="0.2"/>
    <row r="956782" s="12" customFormat="1" x14ac:dyDescent="0.2"/>
    <row r="956783" s="12" customFormat="1" x14ac:dyDescent="0.2"/>
    <row r="956784" s="12" customFormat="1" x14ac:dyDescent="0.2"/>
    <row r="956785" s="12" customFormat="1" x14ac:dyDescent="0.2"/>
    <row r="956786" s="12" customFormat="1" x14ac:dyDescent="0.2"/>
    <row r="956787" s="12" customFormat="1" x14ac:dyDescent="0.2"/>
    <row r="956788" s="12" customFormat="1" x14ac:dyDescent="0.2"/>
    <row r="956789" s="12" customFormat="1" x14ac:dyDescent="0.2"/>
    <row r="956790" s="12" customFormat="1" x14ac:dyDescent="0.2"/>
    <row r="956791" s="12" customFormat="1" x14ac:dyDescent="0.2"/>
    <row r="956792" s="12" customFormat="1" x14ac:dyDescent="0.2"/>
    <row r="956793" s="12" customFormat="1" x14ac:dyDescent="0.2"/>
    <row r="956794" s="12" customFormat="1" x14ac:dyDescent="0.2"/>
    <row r="956795" s="12" customFormat="1" x14ac:dyDescent="0.2"/>
    <row r="956796" s="12" customFormat="1" x14ac:dyDescent="0.2"/>
    <row r="956797" s="12" customFormat="1" x14ac:dyDescent="0.2"/>
    <row r="956798" s="12" customFormat="1" x14ac:dyDescent="0.2"/>
    <row r="956799" s="12" customFormat="1" x14ac:dyDescent="0.2"/>
    <row r="956800" s="12" customFormat="1" x14ac:dyDescent="0.2"/>
    <row r="956801" s="12" customFormat="1" x14ac:dyDescent="0.2"/>
    <row r="956802" s="12" customFormat="1" x14ac:dyDescent="0.2"/>
    <row r="956803" s="12" customFormat="1" x14ac:dyDescent="0.2"/>
    <row r="956804" s="12" customFormat="1" x14ac:dyDescent="0.2"/>
    <row r="956805" s="12" customFormat="1" x14ac:dyDescent="0.2"/>
    <row r="956806" s="12" customFormat="1" x14ac:dyDescent="0.2"/>
    <row r="956807" s="12" customFormat="1" x14ac:dyDescent="0.2"/>
    <row r="956808" s="12" customFormat="1" x14ac:dyDescent="0.2"/>
    <row r="956809" s="12" customFormat="1" x14ac:dyDescent="0.2"/>
    <row r="956810" s="12" customFormat="1" x14ac:dyDescent="0.2"/>
    <row r="956811" s="12" customFormat="1" x14ac:dyDescent="0.2"/>
    <row r="956812" s="12" customFormat="1" x14ac:dyDescent="0.2"/>
    <row r="956813" s="12" customFormat="1" x14ac:dyDescent="0.2"/>
    <row r="956814" s="12" customFormat="1" x14ac:dyDescent="0.2"/>
    <row r="956815" s="12" customFormat="1" x14ac:dyDescent="0.2"/>
    <row r="956816" s="12" customFormat="1" x14ac:dyDescent="0.2"/>
    <row r="956817" s="12" customFormat="1" x14ac:dyDescent="0.2"/>
    <row r="956818" s="12" customFormat="1" x14ac:dyDescent="0.2"/>
    <row r="956819" s="12" customFormat="1" x14ac:dyDescent="0.2"/>
    <row r="956820" s="12" customFormat="1" x14ac:dyDescent="0.2"/>
    <row r="956821" s="12" customFormat="1" x14ac:dyDescent="0.2"/>
    <row r="956822" s="12" customFormat="1" x14ac:dyDescent="0.2"/>
    <row r="956823" s="12" customFormat="1" x14ac:dyDescent="0.2"/>
    <row r="956824" s="12" customFormat="1" x14ac:dyDescent="0.2"/>
    <row r="956825" s="12" customFormat="1" x14ac:dyDescent="0.2"/>
    <row r="956826" s="12" customFormat="1" x14ac:dyDescent="0.2"/>
    <row r="956827" s="12" customFormat="1" x14ac:dyDescent="0.2"/>
    <row r="956828" s="12" customFormat="1" x14ac:dyDescent="0.2"/>
    <row r="956829" s="12" customFormat="1" x14ac:dyDescent="0.2"/>
    <row r="956830" s="12" customFormat="1" x14ac:dyDescent="0.2"/>
    <row r="956831" s="12" customFormat="1" x14ac:dyDescent="0.2"/>
    <row r="956832" s="12" customFormat="1" x14ac:dyDescent="0.2"/>
    <row r="956833" s="12" customFormat="1" x14ac:dyDescent="0.2"/>
    <row r="956834" s="12" customFormat="1" x14ac:dyDescent="0.2"/>
    <row r="956835" s="12" customFormat="1" x14ac:dyDescent="0.2"/>
    <row r="956836" s="12" customFormat="1" x14ac:dyDescent="0.2"/>
    <row r="956837" s="12" customFormat="1" x14ac:dyDescent="0.2"/>
    <row r="956838" s="12" customFormat="1" x14ac:dyDescent="0.2"/>
    <row r="956839" s="12" customFormat="1" x14ac:dyDescent="0.2"/>
    <row r="956840" s="12" customFormat="1" x14ac:dyDescent="0.2"/>
    <row r="956841" s="12" customFormat="1" x14ac:dyDescent="0.2"/>
    <row r="956842" s="12" customFormat="1" x14ac:dyDescent="0.2"/>
    <row r="956843" s="12" customFormat="1" x14ac:dyDescent="0.2"/>
    <row r="956844" s="12" customFormat="1" x14ac:dyDescent="0.2"/>
    <row r="956845" s="12" customFormat="1" x14ac:dyDescent="0.2"/>
    <row r="956846" s="12" customFormat="1" x14ac:dyDescent="0.2"/>
    <row r="956847" s="12" customFormat="1" x14ac:dyDescent="0.2"/>
    <row r="956848" s="12" customFormat="1" x14ac:dyDescent="0.2"/>
    <row r="956849" s="12" customFormat="1" x14ac:dyDescent="0.2"/>
    <row r="956850" s="12" customFormat="1" x14ac:dyDescent="0.2"/>
    <row r="956851" s="12" customFormat="1" x14ac:dyDescent="0.2"/>
    <row r="956852" s="12" customFormat="1" x14ac:dyDescent="0.2"/>
    <row r="956853" s="12" customFormat="1" x14ac:dyDescent="0.2"/>
    <row r="956854" s="12" customFormat="1" x14ac:dyDescent="0.2"/>
    <row r="956855" s="12" customFormat="1" x14ac:dyDescent="0.2"/>
    <row r="956856" s="12" customFormat="1" x14ac:dyDescent="0.2"/>
    <row r="956857" s="12" customFormat="1" x14ac:dyDescent="0.2"/>
    <row r="956858" s="12" customFormat="1" x14ac:dyDescent="0.2"/>
    <row r="956859" s="12" customFormat="1" x14ac:dyDescent="0.2"/>
    <row r="956860" s="12" customFormat="1" x14ac:dyDescent="0.2"/>
    <row r="956861" s="12" customFormat="1" x14ac:dyDescent="0.2"/>
    <row r="956862" s="12" customFormat="1" x14ac:dyDescent="0.2"/>
    <row r="956863" s="12" customFormat="1" x14ac:dyDescent="0.2"/>
    <row r="956864" s="12" customFormat="1" x14ac:dyDescent="0.2"/>
    <row r="956865" s="12" customFormat="1" x14ac:dyDescent="0.2"/>
    <row r="956866" s="12" customFormat="1" x14ac:dyDescent="0.2"/>
    <row r="956867" s="12" customFormat="1" x14ac:dyDescent="0.2"/>
    <row r="956868" s="12" customFormat="1" x14ac:dyDescent="0.2"/>
    <row r="956869" s="12" customFormat="1" x14ac:dyDescent="0.2"/>
    <row r="956870" s="12" customFormat="1" x14ac:dyDescent="0.2"/>
    <row r="956871" s="12" customFormat="1" x14ac:dyDescent="0.2"/>
    <row r="956872" s="12" customFormat="1" x14ac:dyDescent="0.2"/>
    <row r="956873" s="12" customFormat="1" x14ac:dyDescent="0.2"/>
    <row r="956874" s="12" customFormat="1" x14ac:dyDescent="0.2"/>
    <row r="956875" s="12" customFormat="1" x14ac:dyDescent="0.2"/>
    <row r="956876" s="12" customFormat="1" x14ac:dyDescent="0.2"/>
    <row r="956877" s="12" customFormat="1" x14ac:dyDescent="0.2"/>
    <row r="956878" s="12" customFormat="1" x14ac:dyDescent="0.2"/>
    <row r="956879" s="12" customFormat="1" x14ac:dyDescent="0.2"/>
    <row r="956880" s="12" customFormat="1" x14ac:dyDescent="0.2"/>
    <row r="956881" s="12" customFormat="1" x14ac:dyDescent="0.2"/>
    <row r="956882" s="12" customFormat="1" x14ac:dyDescent="0.2"/>
    <row r="956883" s="12" customFormat="1" x14ac:dyDescent="0.2"/>
    <row r="956884" s="12" customFormat="1" x14ac:dyDescent="0.2"/>
    <row r="956885" s="12" customFormat="1" x14ac:dyDescent="0.2"/>
    <row r="956886" s="12" customFormat="1" x14ac:dyDescent="0.2"/>
    <row r="956887" s="12" customFormat="1" x14ac:dyDescent="0.2"/>
    <row r="956888" s="12" customFormat="1" x14ac:dyDescent="0.2"/>
    <row r="956889" s="12" customFormat="1" x14ac:dyDescent="0.2"/>
    <row r="956890" s="12" customFormat="1" x14ac:dyDescent="0.2"/>
    <row r="956891" s="12" customFormat="1" x14ac:dyDescent="0.2"/>
    <row r="956892" s="12" customFormat="1" x14ac:dyDescent="0.2"/>
    <row r="956893" s="12" customFormat="1" x14ac:dyDescent="0.2"/>
    <row r="956894" s="12" customFormat="1" x14ac:dyDescent="0.2"/>
    <row r="956895" s="12" customFormat="1" x14ac:dyDescent="0.2"/>
    <row r="956896" s="12" customFormat="1" x14ac:dyDescent="0.2"/>
    <row r="956897" s="12" customFormat="1" x14ac:dyDescent="0.2"/>
    <row r="956898" s="12" customFormat="1" x14ac:dyDescent="0.2"/>
    <row r="956899" s="12" customFormat="1" x14ac:dyDescent="0.2"/>
    <row r="956900" s="12" customFormat="1" x14ac:dyDescent="0.2"/>
    <row r="956901" s="12" customFormat="1" x14ac:dyDescent="0.2"/>
    <row r="956902" s="12" customFormat="1" x14ac:dyDescent="0.2"/>
    <row r="956903" s="12" customFormat="1" x14ac:dyDescent="0.2"/>
    <row r="956904" s="12" customFormat="1" x14ac:dyDescent="0.2"/>
    <row r="956905" s="12" customFormat="1" x14ac:dyDescent="0.2"/>
    <row r="956906" s="12" customFormat="1" x14ac:dyDescent="0.2"/>
    <row r="956907" s="12" customFormat="1" x14ac:dyDescent="0.2"/>
    <row r="956908" s="12" customFormat="1" x14ac:dyDescent="0.2"/>
    <row r="956909" s="12" customFormat="1" x14ac:dyDescent="0.2"/>
    <row r="956910" s="12" customFormat="1" x14ac:dyDescent="0.2"/>
    <row r="956911" s="12" customFormat="1" x14ac:dyDescent="0.2"/>
    <row r="956912" s="12" customFormat="1" x14ac:dyDescent="0.2"/>
    <row r="956913" s="12" customFormat="1" x14ac:dyDescent="0.2"/>
    <row r="956914" s="12" customFormat="1" x14ac:dyDescent="0.2"/>
    <row r="956915" s="12" customFormat="1" x14ac:dyDescent="0.2"/>
    <row r="956916" s="12" customFormat="1" x14ac:dyDescent="0.2"/>
    <row r="956917" s="12" customFormat="1" x14ac:dyDescent="0.2"/>
    <row r="956918" s="12" customFormat="1" x14ac:dyDescent="0.2"/>
    <row r="956919" s="12" customFormat="1" x14ac:dyDescent="0.2"/>
    <row r="956920" s="12" customFormat="1" x14ac:dyDescent="0.2"/>
    <row r="956921" s="12" customFormat="1" x14ac:dyDescent="0.2"/>
    <row r="956922" s="12" customFormat="1" x14ac:dyDescent="0.2"/>
    <row r="956923" s="12" customFormat="1" x14ac:dyDescent="0.2"/>
    <row r="956924" s="12" customFormat="1" x14ac:dyDescent="0.2"/>
    <row r="956925" s="12" customFormat="1" x14ac:dyDescent="0.2"/>
    <row r="956926" s="12" customFormat="1" x14ac:dyDescent="0.2"/>
    <row r="956927" s="12" customFormat="1" x14ac:dyDescent="0.2"/>
    <row r="956928" s="12" customFormat="1" x14ac:dyDescent="0.2"/>
    <row r="956929" s="12" customFormat="1" x14ac:dyDescent="0.2"/>
    <row r="956930" s="12" customFormat="1" x14ac:dyDescent="0.2"/>
    <row r="956931" s="12" customFormat="1" x14ac:dyDescent="0.2"/>
    <row r="956932" s="12" customFormat="1" x14ac:dyDescent="0.2"/>
    <row r="956933" s="12" customFormat="1" x14ac:dyDescent="0.2"/>
    <row r="956934" s="12" customFormat="1" x14ac:dyDescent="0.2"/>
    <row r="956935" s="12" customFormat="1" x14ac:dyDescent="0.2"/>
    <row r="956936" s="12" customFormat="1" x14ac:dyDescent="0.2"/>
    <row r="956937" s="12" customFormat="1" x14ac:dyDescent="0.2"/>
    <row r="956938" s="12" customFormat="1" x14ac:dyDescent="0.2"/>
    <row r="956939" s="12" customFormat="1" x14ac:dyDescent="0.2"/>
    <row r="956940" s="12" customFormat="1" x14ac:dyDescent="0.2"/>
    <row r="956941" s="12" customFormat="1" x14ac:dyDescent="0.2"/>
    <row r="956942" s="12" customFormat="1" x14ac:dyDescent="0.2"/>
    <row r="956943" s="12" customFormat="1" x14ac:dyDescent="0.2"/>
    <row r="956944" s="12" customFormat="1" x14ac:dyDescent="0.2"/>
    <row r="956945" s="12" customFormat="1" x14ac:dyDescent="0.2"/>
    <row r="956946" s="12" customFormat="1" x14ac:dyDescent="0.2"/>
    <row r="956947" s="12" customFormat="1" x14ac:dyDescent="0.2"/>
    <row r="956948" s="12" customFormat="1" x14ac:dyDescent="0.2"/>
    <row r="956949" s="12" customFormat="1" x14ac:dyDescent="0.2"/>
    <row r="956950" s="12" customFormat="1" x14ac:dyDescent="0.2"/>
    <row r="956951" s="12" customFormat="1" x14ac:dyDescent="0.2"/>
    <row r="956952" s="12" customFormat="1" x14ac:dyDescent="0.2"/>
    <row r="956953" s="12" customFormat="1" x14ac:dyDescent="0.2"/>
    <row r="956954" s="12" customFormat="1" x14ac:dyDescent="0.2"/>
    <row r="956955" s="12" customFormat="1" x14ac:dyDescent="0.2"/>
    <row r="956956" s="12" customFormat="1" x14ac:dyDescent="0.2"/>
    <row r="956957" s="12" customFormat="1" x14ac:dyDescent="0.2"/>
    <row r="956958" s="12" customFormat="1" x14ac:dyDescent="0.2"/>
    <row r="956959" s="12" customFormat="1" x14ac:dyDescent="0.2"/>
    <row r="956960" s="12" customFormat="1" x14ac:dyDescent="0.2"/>
    <row r="956961" s="12" customFormat="1" x14ac:dyDescent="0.2"/>
    <row r="956962" s="12" customFormat="1" x14ac:dyDescent="0.2"/>
    <row r="956963" s="12" customFormat="1" x14ac:dyDescent="0.2"/>
    <row r="956964" s="12" customFormat="1" x14ac:dyDescent="0.2"/>
    <row r="956965" s="12" customFormat="1" x14ac:dyDescent="0.2"/>
    <row r="956966" s="12" customFormat="1" x14ac:dyDescent="0.2"/>
    <row r="956967" s="12" customFormat="1" x14ac:dyDescent="0.2"/>
    <row r="956968" s="12" customFormat="1" x14ac:dyDescent="0.2"/>
    <row r="956969" s="12" customFormat="1" x14ac:dyDescent="0.2"/>
    <row r="956970" s="12" customFormat="1" x14ac:dyDescent="0.2"/>
    <row r="956971" s="12" customFormat="1" x14ac:dyDescent="0.2"/>
    <row r="956972" s="12" customFormat="1" x14ac:dyDescent="0.2"/>
    <row r="956973" s="12" customFormat="1" x14ac:dyDescent="0.2"/>
    <row r="956974" s="12" customFormat="1" x14ac:dyDescent="0.2"/>
    <row r="956975" s="12" customFormat="1" x14ac:dyDescent="0.2"/>
    <row r="956976" s="12" customFormat="1" x14ac:dyDescent="0.2"/>
    <row r="956977" s="12" customFormat="1" x14ac:dyDescent="0.2"/>
    <row r="956978" s="12" customFormat="1" x14ac:dyDescent="0.2"/>
    <row r="956979" s="12" customFormat="1" x14ac:dyDescent="0.2"/>
    <row r="956980" s="12" customFormat="1" x14ac:dyDescent="0.2"/>
    <row r="956981" s="12" customFormat="1" x14ac:dyDescent="0.2"/>
    <row r="956982" s="12" customFormat="1" x14ac:dyDescent="0.2"/>
    <row r="956983" s="12" customFormat="1" x14ac:dyDescent="0.2"/>
    <row r="956984" s="12" customFormat="1" x14ac:dyDescent="0.2"/>
    <row r="956985" s="12" customFormat="1" x14ac:dyDescent="0.2"/>
    <row r="956986" s="12" customFormat="1" x14ac:dyDescent="0.2"/>
    <row r="956987" s="12" customFormat="1" x14ac:dyDescent="0.2"/>
    <row r="956988" s="12" customFormat="1" x14ac:dyDescent="0.2"/>
    <row r="956989" s="12" customFormat="1" x14ac:dyDescent="0.2"/>
    <row r="956990" s="12" customFormat="1" x14ac:dyDescent="0.2"/>
    <row r="956991" s="12" customFormat="1" x14ac:dyDescent="0.2"/>
    <row r="956992" s="12" customFormat="1" x14ac:dyDescent="0.2"/>
    <row r="956993" s="12" customFormat="1" x14ac:dyDescent="0.2"/>
    <row r="956994" s="12" customFormat="1" x14ac:dyDescent="0.2"/>
    <row r="956995" s="12" customFormat="1" x14ac:dyDescent="0.2"/>
    <row r="956996" s="12" customFormat="1" x14ac:dyDescent="0.2"/>
    <row r="956997" s="12" customFormat="1" x14ac:dyDescent="0.2"/>
    <row r="956998" s="12" customFormat="1" x14ac:dyDescent="0.2"/>
    <row r="956999" s="12" customFormat="1" x14ac:dyDescent="0.2"/>
    <row r="957000" s="12" customFormat="1" x14ac:dyDescent="0.2"/>
    <row r="957001" s="12" customFormat="1" x14ac:dyDescent="0.2"/>
    <row r="957002" s="12" customFormat="1" x14ac:dyDescent="0.2"/>
    <row r="957003" s="12" customFormat="1" x14ac:dyDescent="0.2"/>
    <row r="957004" s="12" customFormat="1" x14ac:dyDescent="0.2"/>
    <row r="957005" s="12" customFormat="1" x14ac:dyDescent="0.2"/>
    <row r="957006" s="12" customFormat="1" x14ac:dyDescent="0.2"/>
    <row r="957007" s="12" customFormat="1" x14ac:dyDescent="0.2"/>
    <row r="957008" s="12" customFormat="1" x14ac:dyDescent="0.2"/>
    <row r="957009" s="12" customFormat="1" x14ac:dyDescent="0.2"/>
    <row r="957010" s="12" customFormat="1" x14ac:dyDescent="0.2"/>
    <row r="957011" s="12" customFormat="1" x14ac:dyDescent="0.2"/>
    <row r="957012" s="12" customFormat="1" x14ac:dyDescent="0.2"/>
    <row r="957013" s="12" customFormat="1" x14ac:dyDescent="0.2"/>
    <row r="957014" s="12" customFormat="1" x14ac:dyDescent="0.2"/>
    <row r="957015" s="12" customFormat="1" x14ac:dyDescent="0.2"/>
    <row r="957016" s="12" customFormat="1" x14ac:dyDescent="0.2"/>
    <row r="957017" s="12" customFormat="1" x14ac:dyDescent="0.2"/>
    <row r="957018" s="12" customFormat="1" x14ac:dyDescent="0.2"/>
    <row r="957019" s="12" customFormat="1" x14ac:dyDescent="0.2"/>
    <row r="957020" s="12" customFormat="1" x14ac:dyDescent="0.2"/>
    <row r="957021" s="12" customFormat="1" x14ac:dyDescent="0.2"/>
    <row r="957022" s="12" customFormat="1" x14ac:dyDescent="0.2"/>
    <row r="957023" s="12" customFormat="1" x14ac:dyDescent="0.2"/>
    <row r="957024" s="12" customFormat="1" x14ac:dyDescent="0.2"/>
    <row r="957025" s="12" customFormat="1" x14ac:dyDescent="0.2"/>
    <row r="957026" s="12" customFormat="1" x14ac:dyDescent="0.2"/>
    <row r="957027" s="12" customFormat="1" x14ac:dyDescent="0.2"/>
    <row r="957028" s="12" customFormat="1" x14ac:dyDescent="0.2"/>
    <row r="957029" s="12" customFormat="1" x14ac:dyDescent="0.2"/>
    <row r="957030" s="12" customFormat="1" x14ac:dyDescent="0.2"/>
    <row r="957031" s="12" customFormat="1" x14ac:dyDescent="0.2"/>
    <row r="957032" s="12" customFormat="1" x14ac:dyDescent="0.2"/>
    <row r="957033" s="12" customFormat="1" x14ac:dyDescent="0.2"/>
    <row r="957034" s="12" customFormat="1" x14ac:dyDescent="0.2"/>
    <row r="957035" s="12" customFormat="1" x14ac:dyDescent="0.2"/>
    <row r="957036" s="12" customFormat="1" x14ac:dyDescent="0.2"/>
    <row r="957037" s="12" customFormat="1" x14ac:dyDescent="0.2"/>
    <row r="957038" s="12" customFormat="1" x14ac:dyDescent="0.2"/>
    <row r="957039" s="12" customFormat="1" x14ac:dyDescent="0.2"/>
    <row r="957040" s="12" customFormat="1" x14ac:dyDescent="0.2"/>
    <row r="957041" s="12" customFormat="1" x14ac:dyDescent="0.2"/>
    <row r="957042" s="12" customFormat="1" x14ac:dyDescent="0.2"/>
    <row r="957043" s="12" customFormat="1" x14ac:dyDescent="0.2"/>
    <row r="957044" s="12" customFormat="1" x14ac:dyDescent="0.2"/>
    <row r="957045" s="12" customFormat="1" x14ac:dyDescent="0.2"/>
    <row r="957046" s="12" customFormat="1" x14ac:dyDescent="0.2"/>
    <row r="957047" s="12" customFormat="1" x14ac:dyDescent="0.2"/>
    <row r="957048" s="12" customFormat="1" x14ac:dyDescent="0.2"/>
    <row r="957049" s="12" customFormat="1" x14ac:dyDescent="0.2"/>
    <row r="957050" s="12" customFormat="1" x14ac:dyDescent="0.2"/>
    <row r="957051" s="12" customFormat="1" x14ac:dyDescent="0.2"/>
    <row r="957052" s="12" customFormat="1" x14ac:dyDescent="0.2"/>
    <row r="957053" s="12" customFormat="1" x14ac:dyDescent="0.2"/>
    <row r="957054" s="12" customFormat="1" x14ac:dyDescent="0.2"/>
    <row r="957055" s="12" customFormat="1" x14ac:dyDescent="0.2"/>
    <row r="957056" s="12" customFormat="1" x14ac:dyDescent="0.2"/>
    <row r="957057" s="12" customFormat="1" x14ac:dyDescent="0.2"/>
    <row r="957058" s="12" customFormat="1" x14ac:dyDescent="0.2"/>
    <row r="957059" s="12" customFormat="1" x14ac:dyDescent="0.2"/>
    <row r="957060" s="12" customFormat="1" x14ac:dyDescent="0.2"/>
    <row r="957061" s="12" customFormat="1" x14ac:dyDescent="0.2"/>
    <row r="957062" s="12" customFormat="1" x14ac:dyDescent="0.2"/>
    <row r="957063" s="12" customFormat="1" x14ac:dyDescent="0.2"/>
    <row r="957064" s="12" customFormat="1" x14ac:dyDescent="0.2"/>
    <row r="957065" s="12" customFormat="1" x14ac:dyDescent="0.2"/>
    <row r="957066" s="12" customFormat="1" x14ac:dyDescent="0.2"/>
    <row r="957067" s="12" customFormat="1" x14ac:dyDescent="0.2"/>
    <row r="957068" s="12" customFormat="1" x14ac:dyDescent="0.2"/>
    <row r="957069" s="12" customFormat="1" x14ac:dyDescent="0.2"/>
    <row r="957070" s="12" customFormat="1" x14ac:dyDescent="0.2"/>
    <row r="957071" s="12" customFormat="1" x14ac:dyDescent="0.2"/>
    <row r="957072" s="12" customFormat="1" x14ac:dyDescent="0.2"/>
    <row r="957073" s="12" customFormat="1" x14ac:dyDescent="0.2"/>
    <row r="957074" s="12" customFormat="1" x14ac:dyDescent="0.2"/>
    <row r="957075" s="12" customFormat="1" x14ac:dyDescent="0.2"/>
    <row r="957076" s="12" customFormat="1" x14ac:dyDescent="0.2"/>
    <row r="957077" s="12" customFormat="1" x14ac:dyDescent="0.2"/>
    <row r="957078" s="12" customFormat="1" x14ac:dyDescent="0.2"/>
    <row r="957079" s="12" customFormat="1" x14ac:dyDescent="0.2"/>
    <row r="957080" s="12" customFormat="1" x14ac:dyDescent="0.2"/>
    <row r="957081" s="12" customFormat="1" x14ac:dyDescent="0.2"/>
    <row r="957082" s="12" customFormat="1" x14ac:dyDescent="0.2"/>
    <row r="957083" s="12" customFormat="1" x14ac:dyDescent="0.2"/>
    <row r="957084" s="12" customFormat="1" x14ac:dyDescent="0.2"/>
    <row r="957085" s="12" customFormat="1" x14ac:dyDescent="0.2"/>
    <row r="957086" s="12" customFormat="1" x14ac:dyDescent="0.2"/>
    <row r="957087" s="12" customFormat="1" x14ac:dyDescent="0.2"/>
    <row r="957088" s="12" customFormat="1" x14ac:dyDescent="0.2"/>
    <row r="957089" s="12" customFormat="1" x14ac:dyDescent="0.2"/>
    <row r="957090" s="12" customFormat="1" x14ac:dyDescent="0.2"/>
    <row r="957091" s="12" customFormat="1" x14ac:dyDescent="0.2"/>
    <row r="957092" s="12" customFormat="1" x14ac:dyDescent="0.2"/>
    <row r="957093" s="12" customFormat="1" x14ac:dyDescent="0.2"/>
    <row r="957094" s="12" customFormat="1" x14ac:dyDescent="0.2"/>
    <row r="957095" s="12" customFormat="1" x14ac:dyDescent="0.2"/>
    <row r="957096" s="12" customFormat="1" x14ac:dyDescent="0.2"/>
    <row r="957097" s="12" customFormat="1" x14ac:dyDescent="0.2"/>
    <row r="957098" s="12" customFormat="1" x14ac:dyDescent="0.2"/>
    <row r="957099" s="12" customFormat="1" x14ac:dyDescent="0.2"/>
    <row r="957100" s="12" customFormat="1" x14ac:dyDescent="0.2"/>
    <row r="957101" s="12" customFormat="1" x14ac:dyDescent="0.2"/>
    <row r="957102" s="12" customFormat="1" x14ac:dyDescent="0.2"/>
    <row r="957103" s="12" customFormat="1" x14ac:dyDescent="0.2"/>
    <row r="957104" s="12" customFormat="1" x14ac:dyDescent="0.2"/>
    <row r="957105" s="12" customFormat="1" x14ac:dyDescent="0.2"/>
    <row r="957106" s="12" customFormat="1" x14ac:dyDescent="0.2"/>
    <row r="957107" s="12" customFormat="1" x14ac:dyDescent="0.2"/>
    <row r="957108" s="12" customFormat="1" x14ac:dyDescent="0.2"/>
    <row r="957109" s="12" customFormat="1" x14ac:dyDescent="0.2"/>
    <row r="957110" s="12" customFormat="1" x14ac:dyDescent="0.2"/>
    <row r="957111" s="12" customFormat="1" x14ac:dyDescent="0.2"/>
    <row r="957112" s="12" customFormat="1" x14ac:dyDescent="0.2"/>
    <row r="957113" s="12" customFormat="1" x14ac:dyDescent="0.2"/>
    <row r="957114" s="12" customFormat="1" x14ac:dyDescent="0.2"/>
    <row r="957115" s="12" customFormat="1" x14ac:dyDescent="0.2"/>
    <row r="957116" s="12" customFormat="1" x14ac:dyDescent="0.2"/>
    <row r="957117" s="12" customFormat="1" x14ac:dyDescent="0.2"/>
    <row r="957118" s="12" customFormat="1" x14ac:dyDescent="0.2"/>
    <row r="957119" s="12" customFormat="1" x14ac:dyDescent="0.2"/>
    <row r="957120" s="12" customFormat="1" x14ac:dyDescent="0.2"/>
    <row r="957121" s="12" customFormat="1" x14ac:dyDescent="0.2"/>
    <row r="957122" s="12" customFormat="1" x14ac:dyDescent="0.2"/>
    <row r="957123" s="12" customFormat="1" x14ac:dyDescent="0.2"/>
    <row r="957124" s="12" customFormat="1" x14ac:dyDescent="0.2"/>
    <row r="957125" s="12" customFormat="1" x14ac:dyDescent="0.2"/>
    <row r="957126" s="12" customFormat="1" x14ac:dyDescent="0.2"/>
    <row r="957127" s="12" customFormat="1" x14ac:dyDescent="0.2"/>
    <row r="957128" s="12" customFormat="1" x14ac:dyDescent="0.2"/>
    <row r="957129" s="12" customFormat="1" x14ac:dyDescent="0.2"/>
    <row r="957130" s="12" customFormat="1" x14ac:dyDescent="0.2"/>
    <row r="957131" s="12" customFormat="1" x14ac:dyDescent="0.2"/>
    <row r="957132" s="12" customFormat="1" x14ac:dyDescent="0.2"/>
    <row r="957133" s="12" customFormat="1" x14ac:dyDescent="0.2"/>
    <row r="957134" s="12" customFormat="1" x14ac:dyDescent="0.2"/>
    <row r="957135" s="12" customFormat="1" x14ac:dyDescent="0.2"/>
    <row r="957136" s="12" customFormat="1" x14ac:dyDescent="0.2"/>
    <row r="957137" s="12" customFormat="1" x14ac:dyDescent="0.2"/>
    <row r="957138" s="12" customFormat="1" x14ac:dyDescent="0.2"/>
    <row r="957139" s="12" customFormat="1" x14ac:dyDescent="0.2"/>
    <row r="957140" s="12" customFormat="1" x14ac:dyDescent="0.2"/>
    <row r="957141" s="12" customFormat="1" x14ac:dyDescent="0.2"/>
    <row r="957142" s="12" customFormat="1" x14ac:dyDescent="0.2"/>
    <row r="957143" s="12" customFormat="1" x14ac:dyDescent="0.2"/>
    <row r="957144" s="12" customFormat="1" x14ac:dyDescent="0.2"/>
    <row r="957145" s="12" customFormat="1" x14ac:dyDescent="0.2"/>
    <row r="957146" s="12" customFormat="1" x14ac:dyDescent="0.2"/>
    <row r="957147" s="12" customFormat="1" x14ac:dyDescent="0.2"/>
    <row r="957148" s="12" customFormat="1" x14ac:dyDescent="0.2"/>
    <row r="957149" s="12" customFormat="1" x14ac:dyDescent="0.2"/>
    <row r="957150" s="12" customFormat="1" x14ac:dyDescent="0.2"/>
    <row r="957151" s="12" customFormat="1" x14ac:dyDescent="0.2"/>
    <row r="957152" s="12" customFormat="1" x14ac:dyDescent="0.2"/>
    <row r="957153" s="12" customFormat="1" x14ac:dyDescent="0.2"/>
    <row r="957154" s="12" customFormat="1" x14ac:dyDescent="0.2"/>
    <row r="957155" s="12" customFormat="1" x14ac:dyDescent="0.2"/>
    <row r="957156" s="12" customFormat="1" x14ac:dyDescent="0.2"/>
    <row r="957157" s="12" customFormat="1" x14ac:dyDescent="0.2"/>
    <row r="957158" s="12" customFormat="1" x14ac:dyDescent="0.2"/>
    <row r="957159" s="12" customFormat="1" x14ac:dyDescent="0.2"/>
    <row r="957160" s="12" customFormat="1" x14ac:dyDescent="0.2"/>
    <row r="957161" s="12" customFormat="1" x14ac:dyDescent="0.2"/>
    <row r="957162" s="12" customFormat="1" x14ac:dyDescent="0.2"/>
    <row r="957163" s="12" customFormat="1" x14ac:dyDescent="0.2"/>
    <row r="957164" s="12" customFormat="1" x14ac:dyDescent="0.2"/>
    <row r="957165" s="12" customFormat="1" x14ac:dyDescent="0.2"/>
    <row r="957166" s="12" customFormat="1" x14ac:dyDescent="0.2"/>
    <row r="957167" s="12" customFormat="1" x14ac:dyDescent="0.2"/>
    <row r="957168" s="12" customFormat="1" x14ac:dyDescent="0.2"/>
    <row r="957169" s="12" customFormat="1" x14ac:dyDescent="0.2"/>
    <row r="957170" s="12" customFormat="1" x14ac:dyDescent="0.2"/>
    <row r="957171" s="12" customFormat="1" x14ac:dyDescent="0.2"/>
    <row r="957172" s="12" customFormat="1" x14ac:dyDescent="0.2"/>
    <row r="957173" s="12" customFormat="1" x14ac:dyDescent="0.2"/>
    <row r="957174" s="12" customFormat="1" x14ac:dyDescent="0.2"/>
    <row r="957175" s="12" customFormat="1" x14ac:dyDescent="0.2"/>
    <row r="957176" s="12" customFormat="1" x14ac:dyDescent="0.2"/>
    <row r="957177" s="12" customFormat="1" x14ac:dyDescent="0.2"/>
    <row r="957178" s="12" customFormat="1" x14ac:dyDescent="0.2"/>
    <row r="957179" s="12" customFormat="1" x14ac:dyDescent="0.2"/>
    <row r="957180" s="12" customFormat="1" x14ac:dyDescent="0.2"/>
    <row r="957181" s="12" customFormat="1" x14ac:dyDescent="0.2"/>
    <row r="957182" s="12" customFormat="1" x14ac:dyDescent="0.2"/>
    <row r="957183" s="12" customFormat="1" x14ac:dyDescent="0.2"/>
    <row r="957184" s="12" customFormat="1" x14ac:dyDescent="0.2"/>
    <row r="957185" s="12" customFormat="1" x14ac:dyDescent="0.2"/>
    <row r="957186" s="12" customFormat="1" x14ac:dyDescent="0.2"/>
    <row r="957187" s="12" customFormat="1" x14ac:dyDescent="0.2"/>
    <row r="957188" s="12" customFormat="1" x14ac:dyDescent="0.2"/>
    <row r="957189" s="12" customFormat="1" x14ac:dyDescent="0.2"/>
    <row r="957190" s="12" customFormat="1" x14ac:dyDescent="0.2"/>
    <row r="957191" s="12" customFormat="1" x14ac:dyDescent="0.2"/>
    <row r="957192" s="12" customFormat="1" x14ac:dyDescent="0.2"/>
    <row r="957193" s="12" customFormat="1" x14ac:dyDescent="0.2"/>
    <row r="957194" s="12" customFormat="1" x14ac:dyDescent="0.2"/>
    <row r="957195" s="12" customFormat="1" x14ac:dyDescent="0.2"/>
    <row r="957196" s="12" customFormat="1" x14ac:dyDescent="0.2"/>
    <row r="957197" s="12" customFormat="1" x14ac:dyDescent="0.2"/>
    <row r="957198" s="12" customFormat="1" x14ac:dyDescent="0.2"/>
    <row r="957199" s="12" customFormat="1" x14ac:dyDescent="0.2"/>
    <row r="957200" s="12" customFormat="1" x14ac:dyDescent="0.2"/>
    <row r="957201" s="12" customFormat="1" x14ac:dyDescent="0.2"/>
    <row r="957202" s="12" customFormat="1" x14ac:dyDescent="0.2"/>
    <row r="957203" s="12" customFormat="1" x14ac:dyDescent="0.2"/>
    <row r="957204" s="12" customFormat="1" x14ac:dyDescent="0.2"/>
    <row r="957205" s="12" customFormat="1" x14ac:dyDescent="0.2"/>
    <row r="957206" s="12" customFormat="1" x14ac:dyDescent="0.2"/>
    <row r="957207" s="12" customFormat="1" x14ac:dyDescent="0.2"/>
    <row r="957208" s="12" customFormat="1" x14ac:dyDescent="0.2"/>
    <row r="957209" s="12" customFormat="1" x14ac:dyDescent="0.2"/>
    <row r="957210" s="12" customFormat="1" x14ac:dyDescent="0.2"/>
    <row r="957211" s="12" customFormat="1" x14ac:dyDescent="0.2"/>
    <row r="957212" s="12" customFormat="1" x14ac:dyDescent="0.2"/>
    <row r="957213" s="12" customFormat="1" x14ac:dyDescent="0.2"/>
    <row r="957214" s="12" customFormat="1" x14ac:dyDescent="0.2"/>
    <row r="957215" s="12" customFormat="1" x14ac:dyDescent="0.2"/>
    <row r="957216" s="12" customFormat="1" x14ac:dyDescent="0.2"/>
    <row r="957217" s="12" customFormat="1" x14ac:dyDescent="0.2"/>
    <row r="957218" s="12" customFormat="1" x14ac:dyDescent="0.2"/>
    <row r="957219" s="12" customFormat="1" x14ac:dyDescent="0.2"/>
    <row r="957220" s="12" customFormat="1" x14ac:dyDescent="0.2"/>
    <row r="957221" s="12" customFormat="1" x14ac:dyDescent="0.2"/>
    <row r="957222" s="12" customFormat="1" x14ac:dyDescent="0.2"/>
    <row r="957223" s="12" customFormat="1" x14ac:dyDescent="0.2"/>
    <row r="957224" s="12" customFormat="1" x14ac:dyDescent="0.2"/>
    <row r="957225" s="12" customFormat="1" x14ac:dyDescent="0.2"/>
    <row r="957226" s="12" customFormat="1" x14ac:dyDescent="0.2"/>
    <row r="957227" s="12" customFormat="1" x14ac:dyDescent="0.2"/>
    <row r="957228" s="12" customFormat="1" x14ac:dyDescent="0.2"/>
    <row r="957229" s="12" customFormat="1" x14ac:dyDescent="0.2"/>
    <row r="957230" s="12" customFormat="1" x14ac:dyDescent="0.2"/>
    <row r="957231" s="12" customFormat="1" x14ac:dyDescent="0.2"/>
    <row r="957232" s="12" customFormat="1" x14ac:dyDescent="0.2"/>
    <row r="957233" s="12" customFormat="1" x14ac:dyDescent="0.2"/>
    <row r="957234" s="12" customFormat="1" x14ac:dyDescent="0.2"/>
    <row r="957235" s="12" customFormat="1" x14ac:dyDescent="0.2"/>
    <row r="957236" s="12" customFormat="1" x14ac:dyDescent="0.2"/>
    <row r="957237" s="12" customFormat="1" x14ac:dyDescent="0.2"/>
    <row r="957238" s="12" customFormat="1" x14ac:dyDescent="0.2"/>
    <row r="957239" s="12" customFormat="1" x14ac:dyDescent="0.2"/>
    <row r="957240" s="12" customFormat="1" x14ac:dyDescent="0.2"/>
    <row r="957241" s="12" customFormat="1" x14ac:dyDescent="0.2"/>
    <row r="957242" s="12" customFormat="1" x14ac:dyDescent="0.2"/>
    <row r="957243" s="12" customFormat="1" x14ac:dyDescent="0.2"/>
    <row r="957244" s="12" customFormat="1" x14ac:dyDescent="0.2"/>
    <row r="957245" s="12" customFormat="1" x14ac:dyDescent="0.2"/>
    <row r="957246" s="12" customFormat="1" x14ac:dyDescent="0.2"/>
    <row r="957247" s="12" customFormat="1" x14ac:dyDescent="0.2"/>
    <row r="957248" s="12" customFormat="1" x14ac:dyDescent="0.2"/>
    <row r="957249" s="12" customFormat="1" x14ac:dyDescent="0.2"/>
    <row r="957250" s="12" customFormat="1" x14ac:dyDescent="0.2"/>
    <row r="957251" s="12" customFormat="1" x14ac:dyDescent="0.2"/>
    <row r="957252" s="12" customFormat="1" x14ac:dyDescent="0.2"/>
    <row r="957253" s="12" customFormat="1" x14ac:dyDescent="0.2"/>
    <row r="957254" s="12" customFormat="1" x14ac:dyDescent="0.2"/>
    <row r="957255" s="12" customFormat="1" x14ac:dyDescent="0.2"/>
    <row r="957256" s="12" customFormat="1" x14ac:dyDescent="0.2"/>
    <row r="957257" s="12" customFormat="1" x14ac:dyDescent="0.2"/>
    <row r="957258" s="12" customFormat="1" x14ac:dyDescent="0.2"/>
    <row r="957259" s="12" customFormat="1" x14ac:dyDescent="0.2"/>
    <row r="957260" s="12" customFormat="1" x14ac:dyDescent="0.2"/>
    <row r="957261" s="12" customFormat="1" x14ac:dyDescent="0.2"/>
    <row r="957262" s="12" customFormat="1" x14ac:dyDescent="0.2"/>
    <row r="957263" s="12" customFormat="1" x14ac:dyDescent="0.2"/>
    <row r="957264" s="12" customFormat="1" x14ac:dyDescent="0.2"/>
    <row r="957265" s="12" customFormat="1" x14ac:dyDescent="0.2"/>
    <row r="957266" s="12" customFormat="1" x14ac:dyDescent="0.2"/>
    <row r="957267" s="12" customFormat="1" x14ac:dyDescent="0.2"/>
    <row r="957268" s="12" customFormat="1" x14ac:dyDescent="0.2"/>
    <row r="957269" s="12" customFormat="1" x14ac:dyDescent="0.2"/>
    <row r="957270" s="12" customFormat="1" x14ac:dyDescent="0.2"/>
    <row r="957271" s="12" customFormat="1" x14ac:dyDescent="0.2"/>
    <row r="957272" s="12" customFormat="1" x14ac:dyDescent="0.2"/>
    <row r="957273" s="12" customFormat="1" x14ac:dyDescent="0.2"/>
    <row r="957274" s="12" customFormat="1" x14ac:dyDescent="0.2"/>
    <row r="957275" s="12" customFormat="1" x14ac:dyDescent="0.2"/>
    <row r="957276" s="12" customFormat="1" x14ac:dyDescent="0.2"/>
    <row r="957277" s="12" customFormat="1" x14ac:dyDescent="0.2"/>
    <row r="957278" s="12" customFormat="1" x14ac:dyDescent="0.2"/>
    <row r="957279" s="12" customFormat="1" x14ac:dyDescent="0.2"/>
    <row r="957280" s="12" customFormat="1" x14ac:dyDescent="0.2"/>
    <row r="957281" s="12" customFormat="1" x14ac:dyDescent="0.2"/>
    <row r="957282" s="12" customFormat="1" x14ac:dyDescent="0.2"/>
    <row r="957283" s="12" customFormat="1" x14ac:dyDescent="0.2"/>
    <row r="957284" s="12" customFormat="1" x14ac:dyDescent="0.2"/>
    <row r="957285" s="12" customFormat="1" x14ac:dyDescent="0.2"/>
    <row r="957286" s="12" customFormat="1" x14ac:dyDescent="0.2"/>
    <row r="957287" s="12" customFormat="1" x14ac:dyDescent="0.2"/>
    <row r="957288" s="12" customFormat="1" x14ac:dyDescent="0.2"/>
    <row r="957289" s="12" customFormat="1" x14ac:dyDescent="0.2"/>
    <row r="957290" s="12" customFormat="1" x14ac:dyDescent="0.2"/>
    <row r="957291" s="12" customFormat="1" x14ac:dyDescent="0.2"/>
    <row r="957292" s="12" customFormat="1" x14ac:dyDescent="0.2"/>
    <row r="957293" s="12" customFormat="1" x14ac:dyDescent="0.2"/>
    <row r="957294" s="12" customFormat="1" x14ac:dyDescent="0.2"/>
    <row r="957295" s="12" customFormat="1" x14ac:dyDescent="0.2"/>
    <row r="957296" s="12" customFormat="1" x14ac:dyDescent="0.2"/>
    <row r="957297" s="12" customFormat="1" x14ac:dyDescent="0.2"/>
    <row r="957298" s="12" customFormat="1" x14ac:dyDescent="0.2"/>
    <row r="957299" s="12" customFormat="1" x14ac:dyDescent="0.2"/>
    <row r="957300" s="12" customFormat="1" x14ac:dyDescent="0.2"/>
    <row r="957301" s="12" customFormat="1" x14ac:dyDescent="0.2"/>
    <row r="957302" s="12" customFormat="1" x14ac:dyDescent="0.2"/>
    <row r="957303" s="12" customFormat="1" x14ac:dyDescent="0.2"/>
    <row r="957304" s="12" customFormat="1" x14ac:dyDescent="0.2"/>
    <row r="957305" s="12" customFormat="1" x14ac:dyDescent="0.2"/>
    <row r="957306" s="12" customFormat="1" x14ac:dyDescent="0.2"/>
    <row r="957307" s="12" customFormat="1" x14ac:dyDescent="0.2"/>
    <row r="957308" s="12" customFormat="1" x14ac:dyDescent="0.2"/>
    <row r="957309" s="12" customFormat="1" x14ac:dyDescent="0.2"/>
    <row r="957310" s="12" customFormat="1" x14ac:dyDescent="0.2"/>
    <row r="957311" s="12" customFormat="1" x14ac:dyDescent="0.2"/>
    <row r="957312" s="12" customFormat="1" x14ac:dyDescent="0.2"/>
    <row r="957313" s="12" customFormat="1" x14ac:dyDescent="0.2"/>
    <row r="957314" s="12" customFormat="1" x14ac:dyDescent="0.2"/>
    <row r="957315" s="12" customFormat="1" x14ac:dyDescent="0.2"/>
    <row r="957316" s="12" customFormat="1" x14ac:dyDescent="0.2"/>
    <row r="957317" s="12" customFormat="1" x14ac:dyDescent="0.2"/>
    <row r="957318" s="12" customFormat="1" x14ac:dyDescent="0.2"/>
    <row r="957319" s="12" customFormat="1" x14ac:dyDescent="0.2"/>
    <row r="957320" s="12" customFormat="1" x14ac:dyDescent="0.2"/>
    <row r="957321" s="12" customFormat="1" x14ac:dyDescent="0.2"/>
    <row r="957322" s="12" customFormat="1" x14ac:dyDescent="0.2"/>
    <row r="957323" s="12" customFormat="1" x14ac:dyDescent="0.2"/>
    <row r="957324" s="12" customFormat="1" x14ac:dyDescent="0.2"/>
    <row r="957325" s="12" customFormat="1" x14ac:dyDescent="0.2"/>
    <row r="957326" s="12" customFormat="1" x14ac:dyDescent="0.2"/>
    <row r="957327" s="12" customFormat="1" x14ac:dyDescent="0.2"/>
    <row r="957328" s="12" customFormat="1" x14ac:dyDescent="0.2"/>
    <row r="957329" s="12" customFormat="1" x14ac:dyDescent="0.2"/>
    <row r="957330" s="12" customFormat="1" x14ac:dyDescent="0.2"/>
    <row r="957331" s="12" customFormat="1" x14ac:dyDescent="0.2"/>
    <row r="957332" s="12" customFormat="1" x14ac:dyDescent="0.2"/>
    <row r="957333" s="12" customFormat="1" x14ac:dyDescent="0.2"/>
    <row r="957334" s="12" customFormat="1" x14ac:dyDescent="0.2"/>
    <row r="957335" s="12" customFormat="1" x14ac:dyDescent="0.2"/>
    <row r="957336" s="12" customFormat="1" x14ac:dyDescent="0.2"/>
    <row r="957337" s="12" customFormat="1" x14ac:dyDescent="0.2"/>
    <row r="957338" s="12" customFormat="1" x14ac:dyDescent="0.2"/>
    <row r="957339" s="12" customFormat="1" x14ac:dyDescent="0.2"/>
    <row r="957340" s="12" customFormat="1" x14ac:dyDescent="0.2"/>
    <row r="957341" s="12" customFormat="1" x14ac:dyDescent="0.2"/>
    <row r="957342" s="12" customFormat="1" x14ac:dyDescent="0.2"/>
    <row r="957343" s="12" customFormat="1" x14ac:dyDescent="0.2"/>
    <row r="957344" s="12" customFormat="1" x14ac:dyDescent="0.2"/>
    <row r="957345" s="12" customFormat="1" x14ac:dyDescent="0.2"/>
    <row r="957346" s="12" customFormat="1" x14ac:dyDescent="0.2"/>
    <row r="957347" s="12" customFormat="1" x14ac:dyDescent="0.2"/>
    <row r="957348" s="12" customFormat="1" x14ac:dyDescent="0.2"/>
    <row r="957349" s="12" customFormat="1" x14ac:dyDescent="0.2"/>
    <row r="957350" s="12" customFormat="1" x14ac:dyDescent="0.2"/>
    <row r="957351" s="12" customFormat="1" x14ac:dyDescent="0.2"/>
    <row r="957352" s="12" customFormat="1" x14ac:dyDescent="0.2"/>
    <row r="957353" s="12" customFormat="1" x14ac:dyDescent="0.2"/>
    <row r="957354" s="12" customFormat="1" x14ac:dyDescent="0.2"/>
    <row r="957355" s="12" customFormat="1" x14ac:dyDescent="0.2"/>
    <row r="957356" s="12" customFormat="1" x14ac:dyDescent="0.2"/>
    <row r="957357" s="12" customFormat="1" x14ac:dyDescent="0.2"/>
    <row r="957358" s="12" customFormat="1" x14ac:dyDescent="0.2"/>
    <row r="957359" s="12" customFormat="1" x14ac:dyDescent="0.2"/>
    <row r="957360" s="12" customFormat="1" x14ac:dyDescent="0.2"/>
    <row r="957361" s="12" customFormat="1" x14ac:dyDescent="0.2"/>
    <row r="957362" s="12" customFormat="1" x14ac:dyDescent="0.2"/>
    <row r="957363" s="12" customFormat="1" x14ac:dyDescent="0.2"/>
    <row r="957364" s="12" customFormat="1" x14ac:dyDescent="0.2"/>
    <row r="957365" s="12" customFormat="1" x14ac:dyDescent="0.2"/>
    <row r="957366" s="12" customFormat="1" x14ac:dyDescent="0.2"/>
    <row r="957367" s="12" customFormat="1" x14ac:dyDescent="0.2"/>
    <row r="957368" s="12" customFormat="1" x14ac:dyDescent="0.2"/>
    <row r="957369" s="12" customFormat="1" x14ac:dyDescent="0.2"/>
    <row r="957370" s="12" customFormat="1" x14ac:dyDescent="0.2"/>
    <row r="957371" s="12" customFormat="1" x14ac:dyDescent="0.2"/>
    <row r="957372" s="12" customFormat="1" x14ac:dyDescent="0.2"/>
    <row r="957373" s="12" customFormat="1" x14ac:dyDescent="0.2"/>
    <row r="957374" s="12" customFormat="1" x14ac:dyDescent="0.2"/>
    <row r="957375" s="12" customFormat="1" x14ac:dyDescent="0.2"/>
    <row r="957376" s="12" customFormat="1" x14ac:dyDescent="0.2"/>
    <row r="957377" s="12" customFormat="1" x14ac:dyDescent="0.2"/>
    <row r="957378" s="12" customFormat="1" x14ac:dyDescent="0.2"/>
    <row r="957379" s="12" customFormat="1" x14ac:dyDescent="0.2"/>
    <row r="957380" s="12" customFormat="1" x14ac:dyDescent="0.2"/>
    <row r="957381" s="12" customFormat="1" x14ac:dyDescent="0.2"/>
    <row r="957382" s="12" customFormat="1" x14ac:dyDescent="0.2"/>
    <row r="957383" s="12" customFormat="1" x14ac:dyDescent="0.2"/>
    <row r="957384" s="12" customFormat="1" x14ac:dyDescent="0.2"/>
    <row r="957385" s="12" customFormat="1" x14ac:dyDescent="0.2"/>
    <row r="957386" s="12" customFormat="1" x14ac:dyDescent="0.2"/>
    <row r="957387" s="12" customFormat="1" x14ac:dyDescent="0.2"/>
    <row r="957388" s="12" customFormat="1" x14ac:dyDescent="0.2"/>
    <row r="957389" s="12" customFormat="1" x14ac:dyDescent="0.2"/>
    <row r="957390" s="12" customFormat="1" x14ac:dyDescent="0.2"/>
    <row r="957391" s="12" customFormat="1" x14ac:dyDescent="0.2"/>
    <row r="957392" s="12" customFormat="1" x14ac:dyDescent="0.2"/>
    <row r="957393" s="12" customFormat="1" x14ac:dyDescent="0.2"/>
    <row r="957394" s="12" customFormat="1" x14ac:dyDescent="0.2"/>
    <row r="957395" s="12" customFormat="1" x14ac:dyDescent="0.2"/>
    <row r="957396" s="12" customFormat="1" x14ac:dyDescent="0.2"/>
    <row r="957397" s="12" customFormat="1" x14ac:dyDescent="0.2"/>
    <row r="957398" s="12" customFormat="1" x14ac:dyDescent="0.2"/>
    <row r="957399" s="12" customFormat="1" x14ac:dyDescent="0.2"/>
    <row r="957400" s="12" customFormat="1" x14ac:dyDescent="0.2"/>
    <row r="957401" s="12" customFormat="1" x14ac:dyDescent="0.2"/>
    <row r="957402" s="12" customFormat="1" x14ac:dyDescent="0.2"/>
    <row r="957403" s="12" customFormat="1" x14ac:dyDescent="0.2"/>
    <row r="957404" s="12" customFormat="1" x14ac:dyDescent="0.2"/>
    <row r="957405" s="12" customFormat="1" x14ac:dyDescent="0.2"/>
    <row r="957406" s="12" customFormat="1" x14ac:dyDescent="0.2"/>
    <row r="957407" s="12" customFormat="1" x14ac:dyDescent="0.2"/>
    <row r="957408" s="12" customFormat="1" x14ac:dyDescent="0.2"/>
    <row r="957409" s="12" customFormat="1" x14ac:dyDescent="0.2"/>
    <row r="957410" s="12" customFormat="1" x14ac:dyDescent="0.2"/>
    <row r="957411" s="12" customFormat="1" x14ac:dyDescent="0.2"/>
    <row r="957412" s="12" customFormat="1" x14ac:dyDescent="0.2"/>
    <row r="957413" s="12" customFormat="1" x14ac:dyDescent="0.2"/>
    <row r="957414" s="12" customFormat="1" x14ac:dyDescent="0.2"/>
    <row r="957415" s="12" customFormat="1" x14ac:dyDescent="0.2"/>
    <row r="957416" s="12" customFormat="1" x14ac:dyDescent="0.2"/>
    <row r="957417" s="12" customFormat="1" x14ac:dyDescent="0.2"/>
    <row r="957418" s="12" customFormat="1" x14ac:dyDescent="0.2"/>
    <row r="957419" s="12" customFormat="1" x14ac:dyDescent="0.2"/>
    <row r="957420" s="12" customFormat="1" x14ac:dyDescent="0.2"/>
    <row r="957421" s="12" customFormat="1" x14ac:dyDescent="0.2"/>
    <row r="957422" s="12" customFormat="1" x14ac:dyDescent="0.2"/>
    <row r="957423" s="12" customFormat="1" x14ac:dyDescent="0.2"/>
    <row r="957424" s="12" customFormat="1" x14ac:dyDescent="0.2"/>
    <row r="957425" s="12" customFormat="1" x14ac:dyDescent="0.2"/>
    <row r="957426" s="12" customFormat="1" x14ac:dyDescent="0.2"/>
    <row r="957427" s="12" customFormat="1" x14ac:dyDescent="0.2"/>
    <row r="957428" s="12" customFormat="1" x14ac:dyDescent="0.2"/>
    <row r="957429" s="12" customFormat="1" x14ac:dyDescent="0.2"/>
    <row r="957430" s="12" customFormat="1" x14ac:dyDescent="0.2"/>
    <row r="957431" s="12" customFormat="1" x14ac:dyDescent="0.2"/>
    <row r="957432" s="12" customFormat="1" x14ac:dyDescent="0.2"/>
    <row r="957433" s="12" customFormat="1" x14ac:dyDescent="0.2"/>
    <row r="957434" s="12" customFormat="1" x14ac:dyDescent="0.2"/>
    <row r="957435" s="12" customFormat="1" x14ac:dyDescent="0.2"/>
    <row r="957436" s="12" customFormat="1" x14ac:dyDescent="0.2"/>
    <row r="957437" s="12" customFormat="1" x14ac:dyDescent="0.2"/>
    <row r="957438" s="12" customFormat="1" x14ac:dyDescent="0.2"/>
    <row r="957439" s="12" customFormat="1" x14ac:dyDescent="0.2"/>
    <row r="957440" s="12" customFormat="1" x14ac:dyDescent="0.2"/>
    <row r="957441" s="12" customFormat="1" x14ac:dyDescent="0.2"/>
    <row r="957442" s="12" customFormat="1" x14ac:dyDescent="0.2"/>
    <row r="957443" s="12" customFormat="1" x14ac:dyDescent="0.2"/>
    <row r="957444" s="12" customFormat="1" x14ac:dyDescent="0.2"/>
    <row r="957445" s="12" customFormat="1" x14ac:dyDescent="0.2"/>
    <row r="957446" s="12" customFormat="1" x14ac:dyDescent="0.2"/>
    <row r="957447" s="12" customFormat="1" x14ac:dyDescent="0.2"/>
    <row r="957448" s="12" customFormat="1" x14ac:dyDescent="0.2"/>
    <row r="957449" s="12" customFormat="1" x14ac:dyDescent="0.2"/>
    <row r="957450" s="12" customFormat="1" x14ac:dyDescent="0.2"/>
    <row r="957451" s="12" customFormat="1" x14ac:dyDescent="0.2"/>
    <row r="957452" s="12" customFormat="1" x14ac:dyDescent="0.2"/>
    <row r="957453" s="12" customFormat="1" x14ac:dyDescent="0.2"/>
    <row r="957454" s="12" customFormat="1" x14ac:dyDescent="0.2"/>
    <row r="957455" s="12" customFormat="1" x14ac:dyDescent="0.2"/>
    <row r="957456" s="12" customFormat="1" x14ac:dyDescent="0.2"/>
    <row r="957457" s="12" customFormat="1" x14ac:dyDescent="0.2"/>
    <row r="957458" s="12" customFormat="1" x14ac:dyDescent="0.2"/>
    <row r="957459" s="12" customFormat="1" x14ac:dyDescent="0.2"/>
    <row r="957460" s="12" customFormat="1" x14ac:dyDescent="0.2"/>
    <row r="957461" s="12" customFormat="1" x14ac:dyDescent="0.2"/>
    <row r="957462" s="12" customFormat="1" x14ac:dyDescent="0.2"/>
    <row r="957463" s="12" customFormat="1" x14ac:dyDescent="0.2"/>
    <row r="957464" s="12" customFormat="1" x14ac:dyDescent="0.2"/>
    <row r="957465" s="12" customFormat="1" x14ac:dyDescent="0.2"/>
    <row r="957466" s="12" customFormat="1" x14ac:dyDescent="0.2"/>
    <row r="957467" s="12" customFormat="1" x14ac:dyDescent="0.2"/>
    <row r="957468" s="12" customFormat="1" x14ac:dyDescent="0.2"/>
    <row r="957469" s="12" customFormat="1" x14ac:dyDescent="0.2"/>
    <row r="957470" s="12" customFormat="1" x14ac:dyDescent="0.2"/>
    <row r="957471" s="12" customFormat="1" x14ac:dyDescent="0.2"/>
    <row r="957472" s="12" customFormat="1" x14ac:dyDescent="0.2"/>
    <row r="957473" s="12" customFormat="1" x14ac:dyDescent="0.2"/>
    <row r="957474" s="12" customFormat="1" x14ac:dyDescent="0.2"/>
    <row r="957475" s="12" customFormat="1" x14ac:dyDescent="0.2"/>
    <row r="957476" s="12" customFormat="1" x14ac:dyDescent="0.2"/>
    <row r="957477" s="12" customFormat="1" x14ac:dyDescent="0.2"/>
    <row r="957478" s="12" customFormat="1" x14ac:dyDescent="0.2"/>
    <row r="957479" s="12" customFormat="1" x14ac:dyDescent="0.2"/>
    <row r="957480" s="12" customFormat="1" x14ac:dyDescent="0.2"/>
    <row r="957481" s="12" customFormat="1" x14ac:dyDescent="0.2"/>
    <row r="957482" s="12" customFormat="1" x14ac:dyDescent="0.2"/>
    <row r="957483" s="12" customFormat="1" x14ac:dyDescent="0.2"/>
    <row r="957484" s="12" customFormat="1" x14ac:dyDescent="0.2"/>
    <row r="957485" s="12" customFormat="1" x14ac:dyDescent="0.2"/>
    <row r="957486" s="12" customFormat="1" x14ac:dyDescent="0.2"/>
    <row r="957487" s="12" customFormat="1" x14ac:dyDescent="0.2"/>
    <row r="957488" s="12" customFormat="1" x14ac:dyDescent="0.2"/>
    <row r="957489" s="12" customFormat="1" x14ac:dyDescent="0.2"/>
    <row r="957490" s="12" customFormat="1" x14ac:dyDescent="0.2"/>
    <row r="957491" s="12" customFormat="1" x14ac:dyDescent="0.2"/>
    <row r="957492" s="12" customFormat="1" x14ac:dyDescent="0.2"/>
    <row r="957493" s="12" customFormat="1" x14ac:dyDescent="0.2"/>
    <row r="957494" s="12" customFormat="1" x14ac:dyDescent="0.2"/>
    <row r="957495" s="12" customFormat="1" x14ac:dyDescent="0.2"/>
    <row r="957496" s="12" customFormat="1" x14ac:dyDescent="0.2"/>
    <row r="957497" s="12" customFormat="1" x14ac:dyDescent="0.2"/>
    <row r="957498" s="12" customFormat="1" x14ac:dyDescent="0.2"/>
    <row r="957499" s="12" customFormat="1" x14ac:dyDescent="0.2"/>
    <row r="957500" s="12" customFormat="1" x14ac:dyDescent="0.2"/>
    <row r="957501" s="12" customFormat="1" x14ac:dyDescent="0.2"/>
    <row r="957502" s="12" customFormat="1" x14ac:dyDescent="0.2"/>
    <row r="957503" s="12" customFormat="1" x14ac:dyDescent="0.2"/>
    <row r="957504" s="12" customFormat="1" x14ac:dyDescent="0.2"/>
    <row r="957505" s="12" customFormat="1" x14ac:dyDescent="0.2"/>
    <row r="957506" s="12" customFormat="1" x14ac:dyDescent="0.2"/>
    <row r="957507" s="12" customFormat="1" x14ac:dyDescent="0.2"/>
    <row r="957508" s="12" customFormat="1" x14ac:dyDescent="0.2"/>
    <row r="957509" s="12" customFormat="1" x14ac:dyDescent="0.2"/>
    <row r="957510" s="12" customFormat="1" x14ac:dyDescent="0.2"/>
    <row r="957511" s="12" customFormat="1" x14ac:dyDescent="0.2"/>
    <row r="957512" s="12" customFormat="1" x14ac:dyDescent="0.2"/>
    <row r="957513" s="12" customFormat="1" x14ac:dyDescent="0.2"/>
    <row r="957514" s="12" customFormat="1" x14ac:dyDescent="0.2"/>
    <row r="957515" s="12" customFormat="1" x14ac:dyDescent="0.2"/>
    <row r="957516" s="12" customFormat="1" x14ac:dyDescent="0.2"/>
    <row r="957517" s="12" customFormat="1" x14ac:dyDescent="0.2"/>
    <row r="957518" s="12" customFormat="1" x14ac:dyDescent="0.2"/>
    <row r="957519" s="12" customFormat="1" x14ac:dyDescent="0.2"/>
    <row r="957520" s="12" customFormat="1" x14ac:dyDescent="0.2"/>
    <row r="957521" s="12" customFormat="1" x14ac:dyDescent="0.2"/>
    <row r="957522" s="12" customFormat="1" x14ac:dyDescent="0.2"/>
    <row r="957523" s="12" customFormat="1" x14ac:dyDescent="0.2"/>
    <row r="957524" s="12" customFormat="1" x14ac:dyDescent="0.2"/>
    <row r="957525" s="12" customFormat="1" x14ac:dyDescent="0.2"/>
    <row r="957526" s="12" customFormat="1" x14ac:dyDescent="0.2"/>
    <row r="957527" s="12" customFormat="1" x14ac:dyDescent="0.2"/>
    <row r="957528" s="12" customFormat="1" x14ac:dyDescent="0.2"/>
    <row r="957529" s="12" customFormat="1" x14ac:dyDescent="0.2"/>
    <row r="957530" s="12" customFormat="1" x14ac:dyDescent="0.2"/>
    <row r="957531" s="12" customFormat="1" x14ac:dyDescent="0.2"/>
    <row r="957532" s="12" customFormat="1" x14ac:dyDescent="0.2"/>
    <row r="957533" s="12" customFormat="1" x14ac:dyDescent="0.2"/>
    <row r="957534" s="12" customFormat="1" x14ac:dyDescent="0.2"/>
    <row r="957535" s="12" customFormat="1" x14ac:dyDescent="0.2"/>
    <row r="957536" s="12" customFormat="1" x14ac:dyDescent="0.2"/>
    <row r="957537" s="12" customFormat="1" x14ac:dyDescent="0.2"/>
    <row r="957538" s="12" customFormat="1" x14ac:dyDescent="0.2"/>
    <row r="957539" s="12" customFormat="1" x14ac:dyDescent="0.2"/>
    <row r="957540" s="12" customFormat="1" x14ac:dyDescent="0.2"/>
    <row r="957541" s="12" customFormat="1" x14ac:dyDescent="0.2"/>
    <row r="957542" s="12" customFormat="1" x14ac:dyDescent="0.2"/>
    <row r="957543" s="12" customFormat="1" x14ac:dyDescent="0.2"/>
    <row r="957544" s="12" customFormat="1" x14ac:dyDescent="0.2"/>
    <row r="957545" s="12" customFormat="1" x14ac:dyDescent="0.2"/>
    <row r="957546" s="12" customFormat="1" x14ac:dyDescent="0.2"/>
    <row r="957547" s="12" customFormat="1" x14ac:dyDescent="0.2"/>
    <row r="957548" s="12" customFormat="1" x14ac:dyDescent="0.2"/>
    <row r="957549" s="12" customFormat="1" x14ac:dyDescent="0.2"/>
    <row r="957550" s="12" customFormat="1" x14ac:dyDescent="0.2"/>
    <row r="957551" s="12" customFormat="1" x14ac:dyDescent="0.2"/>
    <row r="957552" s="12" customFormat="1" x14ac:dyDescent="0.2"/>
    <row r="957553" s="12" customFormat="1" x14ac:dyDescent="0.2"/>
    <row r="957554" s="12" customFormat="1" x14ac:dyDescent="0.2"/>
    <row r="957555" s="12" customFormat="1" x14ac:dyDescent="0.2"/>
    <row r="957556" s="12" customFormat="1" x14ac:dyDescent="0.2"/>
    <row r="957557" s="12" customFormat="1" x14ac:dyDescent="0.2"/>
    <row r="957558" s="12" customFormat="1" x14ac:dyDescent="0.2"/>
    <row r="957559" s="12" customFormat="1" x14ac:dyDescent="0.2"/>
    <row r="957560" s="12" customFormat="1" x14ac:dyDescent="0.2"/>
    <row r="957561" s="12" customFormat="1" x14ac:dyDescent="0.2"/>
    <row r="957562" s="12" customFormat="1" x14ac:dyDescent="0.2"/>
    <row r="957563" s="12" customFormat="1" x14ac:dyDescent="0.2"/>
    <row r="957564" s="12" customFormat="1" x14ac:dyDescent="0.2"/>
    <row r="957565" s="12" customFormat="1" x14ac:dyDescent="0.2"/>
    <row r="957566" s="12" customFormat="1" x14ac:dyDescent="0.2"/>
    <row r="957567" s="12" customFormat="1" x14ac:dyDescent="0.2"/>
    <row r="957568" s="12" customFormat="1" x14ac:dyDescent="0.2"/>
    <row r="957569" s="12" customFormat="1" x14ac:dyDescent="0.2"/>
    <row r="957570" s="12" customFormat="1" x14ac:dyDescent="0.2"/>
    <row r="957571" s="12" customFormat="1" x14ac:dyDescent="0.2"/>
    <row r="957572" s="12" customFormat="1" x14ac:dyDescent="0.2"/>
    <row r="957573" s="12" customFormat="1" x14ac:dyDescent="0.2"/>
    <row r="957574" s="12" customFormat="1" x14ac:dyDescent="0.2"/>
    <row r="957575" s="12" customFormat="1" x14ac:dyDescent="0.2"/>
    <row r="957576" s="12" customFormat="1" x14ac:dyDescent="0.2"/>
    <row r="957577" s="12" customFormat="1" x14ac:dyDescent="0.2"/>
    <row r="957578" s="12" customFormat="1" x14ac:dyDescent="0.2"/>
    <row r="957579" s="12" customFormat="1" x14ac:dyDescent="0.2"/>
    <row r="957580" s="12" customFormat="1" x14ac:dyDescent="0.2"/>
    <row r="957581" s="12" customFormat="1" x14ac:dyDescent="0.2"/>
    <row r="957582" s="12" customFormat="1" x14ac:dyDescent="0.2"/>
    <row r="957583" s="12" customFormat="1" x14ac:dyDescent="0.2"/>
    <row r="957584" s="12" customFormat="1" x14ac:dyDescent="0.2"/>
    <row r="957585" s="12" customFormat="1" x14ac:dyDescent="0.2"/>
    <row r="957586" s="12" customFormat="1" x14ac:dyDescent="0.2"/>
    <row r="957587" s="12" customFormat="1" x14ac:dyDescent="0.2"/>
    <row r="957588" s="12" customFormat="1" x14ac:dyDescent="0.2"/>
    <row r="957589" s="12" customFormat="1" x14ac:dyDescent="0.2"/>
    <row r="957590" s="12" customFormat="1" x14ac:dyDescent="0.2"/>
    <row r="957591" s="12" customFormat="1" x14ac:dyDescent="0.2"/>
    <row r="957592" s="12" customFormat="1" x14ac:dyDescent="0.2"/>
    <row r="957593" s="12" customFormat="1" x14ac:dyDescent="0.2"/>
    <row r="957594" s="12" customFormat="1" x14ac:dyDescent="0.2"/>
    <row r="957595" s="12" customFormat="1" x14ac:dyDescent="0.2"/>
    <row r="957596" s="12" customFormat="1" x14ac:dyDescent="0.2"/>
    <row r="957597" s="12" customFormat="1" x14ac:dyDescent="0.2"/>
    <row r="957598" s="12" customFormat="1" x14ac:dyDescent="0.2"/>
    <row r="957599" s="12" customFormat="1" x14ac:dyDescent="0.2"/>
    <row r="957600" s="12" customFormat="1" x14ac:dyDescent="0.2"/>
    <row r="957601" s="12" customFormat="1" x14ac:dyDescent="0.2"/>
    <row r="957602" s="12" customFormat="1" x14ac:dyDescent="0.2"/>
    <row r="957603" s="12" customFormat="1" x14ac:dyDescent="0.2"/>
    <row r="957604" s="12" customFormat="1" x14ac:dyDescent="0.2"/>
    <row r="957605" s="12" customFormat="1" x14ac:dyDescent="0.2"/>
    <row r="957606" s="12" customFormat="1" x14ac:dyDescent="0.2"/>
    <row r="957607" s="12" customFormat="1" x14ac:dyDescent="0.2"/>
    <row r="957608" s="12" customFormat="1" x14ac:dyDescent="0.2"/>
    <row r="957609" s="12" customFormat="1" x14ac:dyDescent="0.2"/>
    <row r="957610" s="12" customFormat="1" x14ac:dyDescent="0.2"/>
    <row r="957611" s="12" customFormat="1" x14ac:dyDescent="0.2"/>
    <row r="957612" s="12" customFormat="1" x14ac:dyDescent="0.2"/>
    <row r="957613" s="12" customFormat="1" x14ac:dyDescent="0.2"/>
    <row r="957614" s="12" customFormat="1" x14ac:dyDescent="0.2"/>
    <row r="957615" s="12" customFormat="1" x14ac:dyDescent="0.2"/>
    <row r="957616" s="12" customFormat="1" x14ac:dyDescent="0.2"/>
    <row r="957617" s="12" customFormat="1" x14ac:dyDescent="0.2"/>
    <row r="957618" s="12" customFormat="1" x14ac:dyDescent="0.2"/>
    <row r="957619" s="12" customFormat="1" x14ac:dyDescent="0.2"/>
    <row r="957620" s="12" customFormat="1" x14ac:dyDescent="0.2"/>
    <row r="957621" s="12" customFormat="1" x14ac:dyDescent="0.2"/>
    <row r="957622" s="12" customFormat="1" x14ac:dyDescent="0.2"/>
    <row r="957623" s="12" customFormat="1" x14ac:dyDescent="0.2"/>
    <row r="957624" s="12" customFormat="1" x14ac:dyDescent="0.2"/>
    <row r="957625" s="12" customFormat="1" x14ac:dyDescent="0.2"/>
    <row r="957626" s="12" customFormat="1" x14ac:dyDescent="0.2"/>
    <row r="957627" s="12" customFormat="1" x14ac:dyDescent="0.2"/>
    <row r="957628" s="12" customFormat="1" x14ac:dyDescent="0.2"/>
    <row r="957629" s="12" customFormat="1" x14ac:dyDescent="0.2"/>
    <row r="957630" s="12" customFormat="1" x14ac:dyDescent="0.2"/>
    <row r="957631" s="12" customFormat="1" x14ac:dyDescent="0.2"/>
    <row r="957632" s="12" customFormat="1" x14ac:dyDescent="0.2"/>
    <row r="957633" s="12" customFormat="1" x14ac:dyDescent="0.2"/>
    <row r="957634" s="12" customFormat="1" x14ac:dyDescent="0.2"/>
    <row r="957635" s="12" customFormat="1" x14ac:dyDescent="0.2"/>
    <row r="957636" s="12" customFormat="1" x14ac:dyDescent="0.2"/>
    <row r="957637" s="12" customFormat="1" x14ac:dyDescent="0.2"/>
    <row r="957638" s="12" customFormat="1" x14ac:dyDescent="0.2"/>
    <row r="957639" s="12" customFormat="1" x14ac:dyDescent="0.2"/>
    <row r="957640" s="12" customFormat="1" x14ac:dyDescent="0.2"/>
    <row r="957641" s="12" customFormat="1" x14ac:dyDescent="0.2"/>
    <row r="957642" s="12" customFormat="1" x14ac:dyDescent="0.2"/>
    <row r="957643" s="12" customFormat="1" x14ac:dyDescent="0.2"/>
    <row r="957644" s="12" customFormat="1" x14ac:dyDescent="0.2"/>
    <row r="957645" s="12" customFormat="1" x14ac:dyDescent="0.2"/>
    <row r="957646" s="12" customFormat="1" x14ac:dyDescent="0.2"/>
    <row r="957647" s="12" customFormat="1" x14ac:dyDescent="0.2"/>
    <row r="957648" s="12" customFormat="1" x14ac:dyDescent="0.2"/>
    <row r="957649" s="12" customFormat="1" x14ac:dyDescent="0.2"/>
    <row r="957650" s="12" customFormat="1" x14ac:dyDescent="0.2"/>
    <row r="957651" s="12" customFormat="1" x14ac:dyDescent="0.2"/>
    <row r="957652" s="12" customFormat="1" x14ac:dyDescent="0.2"/>
    <row r="957653" s="12" customFormat="1" x14ac:dyDescent="0.2"/>
    <row r="957654" s="12" customFormat="1" x14ac:dyDescent="0.2"/>
    <row r="957655" s="12" customFormat="1" x14ac:dyDescent="0.2"/>
    <row r="957656" s="12" customFormat="1" x14ac:dyDescent="0.2"/>
    <row r="957657" s="12" customFormat="1" x14ac:dyDescent="0.2"/>
    <row r="957658" s="12" customFormat="1" x14ac:dyDescent="0.2"/>
    <row r="957659" s="12" customFormat="1" x14ac:dyDescent="0.2"/>
    <row r="957660" s="12" customFormat="1" x14ac:dyDescent="0.2"/>
    <row r="957661" s="12" customFormat="1" x14ac:dyDescent="0.2"/>
    <row r="957662" s="12" customFormat="1" x14ac:dyDescent="0.2"/>
    <row r="957663" s="12" customFormat="1" x14ac:dyDescent="0.2"/>
    <row r="957664" s="12" customFormat="1" x14ac:dyDescent="0.2"/>
    <row r="957665" s="12" customFormat="1" x14ac:dyDescent="0.2"/>
    <row r="957666" s="12" customFormat="1" x14ac:dyDescent="0.2"/>
    <row r="957667" s="12" customFormat="1" x14ac:dyDescent="0.2"/>
    <row r="957668" s="12" customFormat="1" x14ac:dyDescent="0.2"/>
    <row r="957669" s="12" customFormat="1" x14ac:dyDescent="0.2"/>
    <row r="957670" s="12" customFormat="1" x14ac:dyDescent="0.2"/>
    <row r="957671" s="12" customFormat="1" x14ac:dyDescent="0.2"/>
    <row r="957672" s="12" customFormat="1" x14ac:dyDescent="0.2"/>
    <row r="957673" s="12" customFormat="1" x14ac:dyDescent="0.2"/>
    <row r="957674" s="12" customFormat="1" x14ac:dyDescent="0.2"/>
    <row r="957675" s="12" customFormat="1" x14ac:dyDescent="0.2"/>
    <row r="957676" s="12" customFormat="1" x14ac:dyDescent="0.2"/>
    <row r="957677" s="12" customFormat="1" x14ac:dyDescent="0.2"/>
    <row r="957678" s="12" customFormat="1" x14ac:dyDescent="0.2"/>
    <row r="957679" s="12" customFormat="1" x14ac:dyDescent="0.2"/>
    <row r="957680" s="12" customFormat="1" x14ac:dyDescent="0.2"/>
    <row r="957681" s="12" customFormat="1" x14ac:dyDescent="0.2"/>
    <row r="957682" s="12" customFormat="1" x14ac:dyDescent="0.2"/>
    <row r="957683" s="12" customFormat="1" x14ac:dyDescent="0.2"/>
    <row r="957684" s="12" customFormat="1" x14ac:dyDescent="0.2"/>
    <row r="957685" s="12" customFormat="1" x14ac:dyDescent="0.2"/>
    <row r="957686" s="12" customFormat="1" x14ac:dyDescent="0.2"/>
    <row r="957687" s="12" customFormat="1" x14ac:dyDescent="0.2"/>
    <row r="957688" s="12" customFormat="1" x14ac:dyDescent="0.2"/>
    <row r="957689" s="12" customFormat="1" x14ac:dyDescent="0.2"/>
    <row r="957690" s="12" customFormat="1" x14ac:dyDescent="0.2"/>
    <row r="957691" s="12" customFormat="1" x14ac:dyDescent="0.2"/>
    <row r="957692" s="12" customFormat="1" x14ac:dyDescent="0.2"/>
    <row r="957693" s="12" customFormat="1" x14ac:dyDescent="0.2"/>
    <row r="957694" s="12" customFormat="1" x14ac:dyDescent="0.2"/>
    <row r="957695" s="12" customFormat="1" x14ac:dyDescent="0.2"/>
    <row r="957696" s="12" customFormat="1" x14ac:dyDescent="0.2"/>
    <row r="957697" s="12" customFormat="1" x14ac:dyDescent="0.2"/>
    <row r="957698" s="12" customFormat="1" x14ac:dyDescent="0.2"/>
    <row r="957699" s="12" customFormat="1" x14ac:dyDescent="0.2"/>
    <row r="957700" s="12" customFormat="1" x14ac:dyDescent="0.2"/>
    <row r="957701" s="12" customFormat="1" x14ac:dyDescent="0.2"/>
    <row r="957702" s="12" customFormat="1" x14ac:dyDescent="0.2"/>
    <row r="957703" s="12" customFormat="1" x14ac:dyDescent="0.2"/>
    <row r="957704" s="12" customFormat="1" x14ac:dyDescent="0.2"/>
    <row r="957705" s="12" customFormat="1" x14ac:dyDescent="0.2"/>
    <row r="957706" s="12" customFormat="1" x14ac:dyDescent="0.2"/>
    <row r="957707" s="12" customFormat="1" x14ac:dyDescent="0.2"/>
    <row r="957708" s="12" customFormat="1" x14ac:dyDescent="0.2"/>
    <row r="957709" s="12" customFormat="1" x14ac:dyDescent="0.2"/>
    <row r="957710" s="12" customFormat="1" x14ac:dyDescent="0.2"/>
    <row r="957711" s="12" customFormat="1" x14ac:dyDescent="0.2"/>
    <row r="957712" s="12" customFormat="1" x14ac:dyDescent="0.2"/>
    <row r="957713" s="12" customFormat="1" x14ac:dyDescent="0.2"/>
    <row r="957714" s="12" customFormat="1" x14ac:dyDescent="0.2"/>
    <row r="957715" s="12" customFormat="1" x14ac:dyDescent="0.2"/>
    <row r="957716" s="12" customFormat="1" x14ac:dyDescent="0.2"/>
    <row r="957717" s="12" customFormat="1" x14ac:dyDescent="0.2"/>
    <row r="957718" s="12" customFormat="1" x14ac:dyDescent="0.2"/>
    <row r="957719" s="12" customFormat="1" x14ac:dyDescent="0.2"/>
    <row r="957720" s="12" customFormat="1" x14ac:dyDescent="0.2"/>
    <row r="957721" s="12" customFormat="1" x14ac:dyDescent="0.2"/>
    <row r="957722" s="12" customFormat="1" x14ac:dyDescent="0.2"/>
    <row r="957723" s="12" customFormat="1" x14ac:dyDescent="0.2"/>
    <row r="957724" s="12" customFormat="1" x14ac:dyDescent="0.2"/>
    <row r="957725" s="12" customFormat="1" x14ac:dyDescent="0.2"/>
    <row r="957726" s="12" customFormat="1" x14ac:dyDescent="0.2"/>
    <row r="957727" s="12" customFormat="1" x14ac:dyDescent="0.2"/>
    <row r="957728" s="12" customFormat="1" x14ac:dyDescent="0.2"/>
    <row r="957729" s="12" customFormat="1" x14ac:dyDescent="0.2"/>
    <row r="957730" s="12" customFormat="1" x14ac:dyDescent="0.2"/>
    <row r="957731" s="12" customFormat="1" x14ac:dyDescent="0.2"/>
    <row r="957732" s="12" customFormat="1" x14ac:dyDescent="0.2"/>
    <row r="957733" s="12" customFormat="1" x14ac:dyDescent="0.2"/>
    <row r="957734" s="12" customFormat="1" x14ac:dyDescent="0.2"/>
    <row r="957735" s="12" customFormat="1" x14ac:dyDescent="0.2"/>
    <row r="957736" s="12" customFormat="1" x14ac:dyDescent="0.2"/>
    <row r="957737" s="12" customFormat="1" x14ac:dyDescent="0.2"/>
    <row r="957738" s="12" customFormat="1" x14ac:dyDescent="0.2"/>
    <row r="957739" s="12" customFormat="1" x14ac:dyDescent="0.2"/>
    <row r="957740" s="12" customFormat="1" x14ac:dyDescent="0.2"/>
    <row r="957741" s="12" customFormat="1" x14ac:dyDescent="0.2"/>
    <row r="957742" s="12" customFormat="1" x14ac:dyDescent="0.2"/>
    <row r="957743" s="12" customFormat="1" x14ac:dyDescent="0.2"/>
    <row r="957744" s="12" customFormat="1" x14ac:dyDescent="0.2"/>
    <row r="957745" s="12" customFormat="1" x14ac:dyDescent="0.2"/>
    <row r="957746" s="12" customFormat="1" x14ac:dyDescent="0.2"/>
    <row r="957747" s="12" customFormat="1" x14ac:dyDescent="0.2"/>
    <row r="957748" s="12" customFormat="1" x14ac:dyDescent="0.2"/>
    <row r="957749" s="12" customFormat="1" x14ac:dyDescent="0.2"/>
    <row r="957750" s="12" customFormat="1" x14ac:dyDescent="0.2"/>
    <row r="957751" s="12" customFormat="1" x14ac:dyDescent="0.2"/>
    <row r="957752" s="12" customFormat="1" x14ac:dyDescent="0.2"/>
    <row r="957753" s="12" customFormat="1" x14ac:dyDescent="0.2"/>
    <row r="957754" s="12" customFormat="1" x14ac:dyDescent="0.2"/>
    <row r="957755" s="12" customFormat="1" x14ac:dyDescent="0.2"/>
    <row r="957756" s="12" customFormat="1" x14ac:dyDescent="0.2"/>
    <row r="957757" s="12" customFormat="1" x14ac:dyDescent="0.2"/>
    <row r="957758" s="12" customFormat="1" x14ac:dyDescent="0.2"/>
    <row r="957759" s="12" customFormat="1" x14ac:dyDescent="0.2"/>
    <row r="957760" s="12" customFormat="1" x14ac:dyDescent="0.2"/>
    <row r="957761" s="12" customFormat="1" x14ac:dyDescent="0.2"/>
    <row r="957762" s="12" customFormat="1" x14ac:dyDescent="0.2"/>
    <row r="957763" s="12" customFormat="1" x14ac:dyDescent="0.2"/>
    <row r="957764" s="12" customFormat="1" x14ac:dyDescent="0.2"/>
    <row r="957765" s="12" customFormat="1" x14ac:dyDescent="0.2"/>
    <row r="957766" s="12" customFormat="1" x14ac:dyDescent="0.2"/>
    <row r="957767" s="12" customFormat="1" x14ac:dyDescent="0.2"/>
    <row r="957768" s="12" customFormat="1" x14ac:dyDescent="0.2"/>
    <row r="957769" s="12" customFormat="1" x14ac:dyDescent="0.2"/>
    <row r="957770" s="12" customFormat="1" x14ac:dyDescent="0.2"/>
    <row r="957771" s="12" customFormat="1" x14ac:dyDescent="0.2"/>
    <row r="957772" s="12" customFormat="1" x14ac:dyDescent="0.2"/>
    <row r="957773" s="12" customFormat="1" x14ac:dyDescent="0.2"/>
    <row r="957774" s="12" customFormat="1" x14ac:dyDescent="0.2"/>
    <row r="957775" s="12" customFormat="1" x14ac:dyDescent="0.2"/>
    <row r="957776" s="12" customFormat="1" x14ac:dyDescent="0.2"/>
    <row r="957777" s="12" customFormat="1" x14ac:dyDescent="0.2"/>
    <row r="957778" s="12" customFormat="1" x14ac:dyDescent="0.2"/>
    <row r="957779" s="12" customFormat="1" x14ac:dyDescent="0.2"/>
    <row r="957780" s="12" customFormat="1" x14ac:dyDescent="0.2"/>
    <row r="957781" s="12" customFormat="1" x14ac:dyDescent="0.2"/>
    <row r="957782" s="12" customFormat="1" x14ac:dyDescent="0.2"/>
    <row r="957783" s="12" customFormat="1" x14ac:dyDescent="0.2"/>
    <row r="957784" s="12" customFormat="1" x14ac:dyDescent="0.2"/>
    <row r="957785" s="12" customFormat="1" x14ac:dyDescent="0.2"/>
    <row r="957786" s="12" customFormat="1" x14ac:dyDescent="0.2"/>
    <row r="957787" s="12" customFormat="1" x14ac:dyDescent="0.2"/>
    <row r="957788" s="12" customFormat="1" x14ac:dyDescent="0.2"/>
    <row r="957789" s="12" customFormat="1" x14ac:dyDescent="0.2"/>
    <row r="957790" s="12" customFormat="1" x14ac:dyDescent="0.2"/>
    <row r="957791" s="12" customFormat="1" x14ac:dyDescent="0.2"/>
    <row r="957792" s="12" customFormat="1" x14ac:dyDescent="0.2"/>
    <row r="957793" s="12" customFormat="1" x14ac:dyDescent="0.2"/>
    <row r="957794" s="12" customFormat="1" x14ac:dyDescent="0.2"/>
    <row r="957795" s="12" customFormat="1" x14ac:dyDescent="0.2"/>
    <row r="957796" s="12" customFormat="1" x14ac:dyDescent="0.2"/>
    <row r="957797" s="12" customFormat="1" x14ac:dyDescent="0.2"/>
    <row r="957798" s="12" customFormat="1" x14ac:dyDescent="0.2"/>
    <row r="957799" s="12" customFormat="1" x14ac:dyDescent="0.2"/>
    <row r="957800" s="12" customFormat="1" x14ac:dyDescent="0.2"/>
    <row r="957801" s="12" customFormat="1" x14ac:dyDescent="0.2"/>
    <row r="957802" s="12" customFormat="1" x14ac:dyDescent="0.2"/>
    <row r="957803" s="12" customFormat="1" x14ac:dyDescent="0.2"/>
    <row r="957804" s="12" customFormat="1" x14ac:dyDescent="0.2"/>
    <row r="957805" s="12" customFormat="1" x14ac:dyDescent="0.2"/>
    <row r="957806" s="12" customFormat="1" x14ac:dyDescent="0.2"/>
    <row r="957807" s="12" customFormat="1" x14ac:dyDescent="0.2"/>
    <row r="957808" s="12" customFormat="1" x14ac:dyDescent="0.2"/>
    <row r="957809" s="12" customFormat="1" x14ac:dyDescent="0.2"/>
    <row r="957810" s="12" customFormat="1" x14ac:dyDescent="0.2"/>
    <row r="957811" s="12" customFormat="1" x14ac:dyDescent="0.2"/>
    <row r="957812" s="12" customFormat="1" x14ac:dyDescent="0.2"/>
    <row r="957813" s="12" customFormat="1" x14ac:dyDescent="0.2"/>
    <row r="957814" s="12" customFormat="1" x14ac:dyDescent="0.2"/>
    <row r="957815" s="12" customFormat="1" x14ac:dyDescent="0.2"/>
    <row r="957816" s="12" customFormat="1" x14ac:dyDescent="0.2"/>
    <row r="957817" s="12" customFormat="1" x14ac:dyDescent="0.2"/>
    <row r="957818" s="12" customFormat="1" x14ac:dyDescent="0.2"/>
    <row r="957819" s="12" customFormat="1" x14ac:dyDescent="0.2"/>
    <row r="957820" s="12" customFormat="1" x14ac:dyDescent="0.2"/>
    <row r="957821" s="12" customFormat="1" x14ac:dyDescent="0.2"/>
    <row r="957822" s="12" customFormat="1" x14ac:dyDescent="0.2"/>
    <row r="957823" s="12" customFormat="1" x14ac:dyDescent="0.2"/>
    <row r="957824" s="12" customFormat="1" x14ac:dyDescent="0.2"/>
    <row r="957825" s="12" customFormat="1" x14ac:dyDescent="0.2"/>
    <row r="957826" s="12" customFormat="1" x14ac:dyDescent="0.2"/>
    <row r="957827" s="12" customFormat="1" x14ac:dyDescent="0.2"/>
    <row r="957828" s="12" customFormat="1" x14ac:dyDescent="0.2"/>
    <row r="957829" s="12" customFormat="1" x14ac:dyDescent="0.2"/>
    <row r="957830" s="12" customFormat="1" x14ac:dyDescent="0.2"/>
    <row r="957831" s="12" customFormat="1" x14ac:dyDescent="0.2"/>
    <row r="957832" s="12" customFormat="1" x14ac:dyDescent="0.2"/>
    <row r="957833" s="12" customFormat="1" x14ac:dyDescent="0.2"/>
    <row r="957834" s="12" customFormat="1" x14ac:dyDescent="0.2"/>
    <row r="957835" s="12" customFormat="1" x14ac:dyDescent="0.2"/>
    <row r="957836" s="12" customFormat="1" x14ac:dyDescent="0.2"/>
    <row r="957837" s="12" customFormat="1" x14ac:dyDescent="0.2"/>
    <row r="957838" s="12" customFormat="1" x14ac:dyDescent="0.2"/>
    <row r="957839" s="12" customFormat="1" x14ac:dyDescent="0.2"/>
    <row r="957840" s="12" customFormat="1" x14ac:dyDescent="0.2"/>
    <row r="957841" s="12" customFormat="1" x14ac:dyDescent="0.2"/>
    <row r="957842" s="12" customFormat="1" x14ac:dyDescent="0.2"/>
    <row r="957843" s="12" customFormat="1" x14ac:dyDescent="0.2"/>
    <row r="957844" s="12" customFormat="1" x14ac:dyDescent="0.2"/>
    <row r="957845" s="12" customFormat="1" x14ac:dyDescent="0.2"/>
    <row r="957846" s="12" customFormat="1" x14ac:dyDescent="0.2"/>
    <row r="957847" s="12" customFormat="1" x14ac:dyDescent="0.2"/>
    <row r="957848" s="12" customFormat="1" x14ac:dyDescent="0.2"/>
    <row r="957849" s="12" customFormat="1" x14ac:dyDescent="0.2"/>
    <row r="957850" s="12" customFormat="1" x14ac:dyDescent="0.2"/>
    <row r="957851" s="12" customFormat="1" x14ac:dyDescent="0.2"/>
    <row r="957852" s="12" customFormat="1" x14ac:dyDescent="0.2"/>
    <row r="957853" s="12" customFormat="1" x14ac:dyDescent="0.2"/>
    <row r="957854" s="12" customFormat="1" x14ac:dyDescent="0.2"/>
    <row r="957855" s="12" customFormat="1" x14ac:dyDescent="0.2"/>
    <row r="957856" s="12" customFormat="1" x14ac:dyDescent="0.2"/>
    <row r="957857" s="12" customFormat="1" x14ac:dyDescent="0.2"/>
    <row r="957858" s="12" customFormat="1" x14ac:dyDescent="0.2"/>
    <row r="957859" s="12" customFormat="1" x14ac:dyDescent="0.2"/>
    <row r="957860" s="12" customFormat="1" x14ac:dyDescent="0.2"/>
    <row r="957861" s="12" customFormat="1" x14ac:dyDescent="0.2"/>
    <row r="957862" s="12" customFormat="1" x14ac:dyDescent="0.2"/>
    <row r="957863" s="12" customFormat="1" x14ac:dyDescent="0.2"/>
    <row r="957864" s="12" customFormat="1" x14ac:dyDescent="0.2"/>
    <row r="957865" s="12" customFormat="1" x14ac:dyDescent="0.2"/>
    <row r="957866" s="12" customFormat="1" x14ac:dyDescent="0.2"/>
    <row r="957867" s="12" customFormat="1" x14ac:dyDescent="0.2"/>
    <row r="957868" s="12" customFormat="1" x14ac:dyDescent="0.2"/>
    <row r="957869" s="12" customFormat="1" x14ac:dyDescent="0.2"/>
    <row r="957870" s="12" customFormat="1" x14ac:dyDescent="0.2"/>
    <row r="957871" s="12" customFormat="1" x14ac:dyDescent="0.2"/>
    <row r="957872" s="12" customFormat="1" x14ac:dyDescent="0.2"/>
    <row r="957873" s="12" customFormat="1" x14ac:dyDescent="0.2"/>
    <row r="957874" s="12" customFormat="1" x14ac:dyDescent="0.2"/>
    <row r="957875" s="12" customFormat="1" x14ac:dyDescent="0.2"/>
    <row r="957876" s="12" customFormat="1" x14ac:dyDescent="0.2"/>
    <row r="957877" s="12" customFormat="1" x14ac:dyDescent="0.2"/>
    <row r="957878" s="12" customFormat="1" x14ac:dyDescent="0.2"/>
    <row r="957879" s="12" customFormat="1" x14ac:dyDescent="0.2"/>
    <row r="957880" s="12" customFormat="1" x14ac:dyDescent="0.2"/>
    <row r="957881" s="12" customFormat="1" x14ac:dyDescent="0.2"/>
    <row r="957882" s="12" customFormat="1" x14ac:dyDescent="0.2"/>
    <row r="957883" s="12" customFormat="1" x14ac:dyDescent="0.2"/>
    <row r="957884" s="12" customFormat="1" x14ac:dyDescent="0.2"/>
    <row r="957885" s="12" customFormat="1" x14ac:dyDescent="0.2"/>
    <row r="957886" s="12" customFormat="1" x14ac:dyDescent="0.2"/>
    <row r="957887" s="12" customFormat="1" x14ac:dyDescent="0.2"/>
    <row r="957888" s="12" customFormat="1" x14ac:dyDescent="0.2"/>
    <row r="957889" s="12" customFormat="1" x14ac:dyDescent="0.2"/>
    <row r="957890" s="12" customFormat="1" x14ac:dyDescent="0.2"/>
    <row r="957891" s="12" customFormat="1" x14ac:dyDescent="0.2"/>
    <row r="957892" s="12" customFormat="1" x14ac:dyDescent="0.2"/>
    <row r="957893" s="12" customFormat="1" x14ac:dyDescent="0.2"/>
    <row r="957894" s="12" customFormat="1" x14ac:dyDescent="0.2"/>
    <row r="957895" s="12" customFormat="1" x14ac:dyDescent="0.2"/>
    <row r="957896" s="12" customFormat="1" x14ac:dyDescent="0.2"/>
    <row r="957897" s="12" customFormat="1" x14ac:dyDescent="0.2"/>
    <row r="957898" s="12" customFormat="1" x14ac:dyDescent="0.2"/>
    <row r="957899" s="12" customFormat="1" x14ac:dyDescent="0.2"/>
    <row r="957900" s="12" customFormat="1" x14ac:dyDescent="0.2"/>
    <row r="957901" s="12" customFormat="1" x14ac:dyDescent="0.2"/>
    <row r="957902" s="12" customFormat="1" x14ac:dyDescent="0.2"/>
    <row r="957903" s="12" customFormat="1" x14ac:dyDescent="0.2"/>
    <row r="957904" s="12" customFormat="1" x14ac:dyDescent="0.2"/>
    <row r="957905" s="12" customFormat="1" x14ac:dyDescent="0.2"/>
    <row r="957906" s="12" customFormat="1" x14ac:dyDescent="0.2"/>
    <row r="957907" s="12" customFormat="1" x14ac:dyDescent="0.2"/>
    <row r="957908" s="12" customFormat="1" x14ac:dyDescent="0.2"/>
    <row r="957909" s="12" customFormat="1" x14ac:dyDescent="0.2"/>
    <row r="957910" s="12" customFormat="1" x14ac:dyDescent="0.2"/>
    <row r="957911" s="12" customFormat="1" x14ac:dyDescent="0.2"/>
    <row r="957912" s="12" customFormat="1" x14ac:dyDescent="0.2"/>
    <row r="957913" s="12" customFormat="1" x14ac:dyDescent="0.2"/>
    <row r="957914" s="12" customFormat="1" x14ac:dyDescent="0.2"/>
    <row r="957915" s="12" customFormat="1" x14ac:dyDescent="0.2"/>
    <row r="957916" s="12" customFormat="1" x14ac:dyDescent="0.2"/>
    <row r="957917" s="12" customFormat="1" x14ac:dyDescent="0.2"/>
    <row r="957918" s="12" customFormat="1" x14ac:dyDescent="0.2"/>
    <row r="957919" s="12" customFormat="1" x14ac:dyDescent="0.2"/>
    <row r="957920" s="12" customFormat="1" x14ac:dyDescent="0.2"/>
    <row r="957921" s="12" customFormat="1" x14ac:dyDescent="0.2"/>
    <row r="957922" s="12" customFormat="1" x14ac:dyDescent="0.2"/>
    <row r="957923" s="12" customFormat="1" x14ac:dyDescent="0.2"/>
    <row r="957924" s="12" customFormat="1" x14ac:dyDescent="0.2"/>
    <row r="957925" s="12" customFormat="1" x14ac:dyDescent="0.2"/>
    <row r="957926" s="12" customFormat="1" x14ac:dyDescent="0.2"/>
    <row r="957927" s="12" customFormat="1" x14ac:dyDescent="0.2"/>
    <row r="957928" s="12" customFormat="1" x14ac:dyDescent="0.2"/>
    <row r="957929" s="12" customFormat="1" x14ac:dyDescent="0.2"/>
    <row r="957930" s="12" customFormat="1" x14ac:dyDescent="0.2"/>
    <row r="957931" s="12" customFormat="1" x14ac:dyDescent="0.2"/>
    <row r="957932" s="12" customFormat="1" x14ac:dyDescent="0.2"/>
    <row r="957933" s="12" customFormat="1" x14ac:dyDescent="0.2"/>
    <row r="957934" s="12" customFormat="1" x14ac:dyDescent="0.2"/>
    <row r="957935" s="12" customFormat="1" x14ac:dyDescent="0.2"/>
    <row r="957936" s="12" customFormat="1" x14ac:dyDescent="0.2"/>
    <row r="957937" s="12" customFormat="1" x14ac:dyDescent="0.2"/>
    <row r="957938" s="12" customFormat="1" x14ac:dyDescent="0.2"/>
    <row r="957939" s="12" customFormat="1" x14ac:dyDescent="0.2"/>
    <row r="957940" s="12" customFormat="1" x14ac:dyDescent="0.2"/>
    <row r="957941" s="12" customFormat="1" x14ac:dyDescent="0.2"/>
    <row r="957942" s="12" customFormat="1" x14ac:dyDescent="0.2"/>
    <row r="957943" s="12" customFormat="1" x14ac:dyDescent="0.2"/>
    <row r="957944" s="12" customFormat="1" x14ac:dyDescent="0.2"/>
    <row r="957945" s="12" customFormat="1" x14ac:dyDescent="0.2"/>
    <row r="957946" s="12" customFormat="1" x14ac:dyDescent="0.2"/>
    <row r="957947" s="12" customFormat="1" x14ac:dyDescent="0.2"/>
    <row r="957948" s="12" customFormat="1" x14ac:dyDescent="0.2"/>
    <row r="957949" s="12" customFormat="1" x14ac:dyDescent="0.2"/>
    <row r="957950" s="12" customFormat="1" x14ac:dyDescent="0.2"/>
    <row r="957951" s="12" customFormat="1" x14ac:dyDescent="0.2"/>
    <row r="957952" s="12" customFormat="1" x14ac:dyDescent="0.2"/>
    <row r="957953" s="12" customFormat="1" x14ac:dyDescent="0.2"/>
    <row r="957954" s="12" customFormat="1" x14ac:dyDescent="0.2"/>
    <row r="957955" s="12" customFormat="1" x14ac:dyDescent="0.2"/>
    <row r="957956" s="12" customFormat="1" x14ac:dyDescent="0.2"/>
    <row r="957957" s="12" customFormat="1" x14ac:dyDescent="0.2"/>
    <row r="957958" s="12" customFormat="1" x14ac:dyDescent="0.2"/>
    <row r="957959" s="12" customFormat="1" x14ac:dyDescent="0.2"/>
    <row r="957960" s="12" customFormat="1" x14ac:dyDescent="0.2"/>
    <row r="957961" s="12" customFormat="1" x14ac:dyDescent="0.2"/>
    <row r="957962" s="12" customFormat="1" x14ac:dyDescent="0.2"/>
    <row r="957963" s="12" customFormat="1" x14ac:dyDescent="0.2"/>
    <row r="957964" s="12" customFormat="1" x14ac:dyDescent="0.2"/>
    <row r="957965" s="12" customFormat="1" x14ac:dyDescent="0.2"/>
    <row r="957966" s="12" customFormat="1" x14ac:dyDescent="0.2"/>
    <row r="957967" s="12" customFormat="1" x14ac:dyDescent="0.2"/>
    <row r="957968" s="12" customFormat="1" x14ac:dyDescent="0.2"/>
    <row r="957969" s="12" customFormat="1" x14ac:dyDescent="0.2"/>
    <row r="957970" s="12" customFormat="1" x14ac:dyDescent="0.2"/>
    <row r="957971" s="12" customFormat="1" x14ac:dyDescent="0.2"/>
    <row r="957972" s="12" customFormat="1" x14ac:dyDescent="0.2"/>
    <row r="957973" s="12" customFormat="1" x14ac:dyDescent="0.2"/>
    <row r="957974" s="12" customFormat="1" x14ac:dyDescent="0.2"/>
    <row r="957975" s="12" customFormat="1" x14ac:dyDescent="0.2"/>
    <row r="957976" s="12" customFormat="1" x14ac:dyDescent="0.2"/>
    <row r="957977" s="12" customFormat="1" x14ac:dyDescent="0.2"/>
    <row r="957978" s="12" customFormat="1" x14ac:dyDescent="0.2"/>
    <row r="957979" s="12" customFormat="1" x14ac:dyDescent="0.2"/>
    <row r="957980" s="12" customFormat="1" x14ac:dyDescent="0.2"/>
    <row r="957981" s="12" customFormat="1" x14ac:dyDescent="0.2"/>
    <row r="957982" s="12" customFormat="1" x14ac:dyDescent="0.2"/>
    <row r="957983" s="12" customFormat="1" x14ac:dyDescent="0.2"/>
    <row r="957984" s="12" customFormat="1" x14ac:dyDescent="0.2"/>
    <row r="957985" s="12" customFormat="1" x14ac:dyDescent="0.2"/>
    <row r="957986" s="12" customFormat="1" x14ac:dyDescent="0.2"/>
    <row r="957987" s="12" customFormat="1" x14ac:dyDescent="0.2"/>
    <row r="957988" s="12" customFormat="1" x14ac:dyDescent="0.2"/>
    <row r="957989" s="12" customFormat="1" x14ac:dyDescent="0.2"/>
    <row r="957990" s="12" customFormat="1" x14ac:dyDescent="0.2"/>
    <row r="957991" s="12" customFormat="1" x14ac:dyDescent="0.2"/>
    <row r="957992" s="12" customFormat="1" x14ac:dyDescent="0.2"/>
    <row r="957993" s="12" customFormat="1" x14ac:dyDescent="0.2"/>
    <row r="957994" s="12" customFormat="1" x14ac:dyDescent="0.2"/>
    <row r="957995" s="12" customFormat="1" x14ac:dyDescent="0.2"/>
    <row r="957996" s="12" customFormat="1" x14ac:dyDescent="0.2"/>
    <row r="957997" s="12" customFormat="1" x14ac:dyDescent="0.2"/>
    <row r="957998" s="12" customFormat="1" x14ac:dyDescent="0.2"/>
    <row r="957999" s="12" customFormat="1" x14ac:dyDescent="0.2"/>
    <row r="958000" s="12" customFormat="1" x14ac:dyDescent="0.2"/>
    <row r="958001" s="12" customFormat="1" x14ac:dyDescent="0.2"/>
    <row r="958002" s="12" customFormat="1" x14ac:dyDescent="0.2"/>
    <row r="958003" s="12" customFormat="1" x14ac:dyDescent="0.2"/>
    <row r="958004" s="12" customFormat="1" x14ac:dyDescent="0.2"/>
    <row r="958005" s="12" customFormat="1" x14ac:dyDescent="0.2"/>
    <row r="958006" s="12" customFormat="1" x14ac:dyDescent="0.2"/>
    <row r="958007" s="12" customFormat="1" x14ac:dyDescent="0.2"/>
    <row r="958008" s="12" customFormat="1" x14ac:dyDescent="0.2"/>
    <row r="958009" s="12" customFormat="1" x14ac:dyDescent="0.2"/>
    <row r="958010" s="12" customFormat="1" x14ac:dyDescent="0.2"/>
    <row r="958011" s="12" customFormat="1" x14ac:dyDescent="0.2"/>
    <row r="958012" s="12" customFormat="1" x14ac:dyDescent="0.2"/>
    <row r="958013" s="12" customFormat="1" x14ac:dyDescent="0.2"/>
    <row r="958014" s="12" customFormat="1" x14ac:dyDescent="0.2"/>
    <row r="958015" s="12" customFormat="1" x14ac:dyDescent="0.2"/>
    <row r="958016" s="12" customFormat="1" x14ac:dyDescent="0.2"/>
    <row r="958017" s="12" customFormat="1" x14ac:dyDescent="0.2"/>
    <row r="958018" s="12" customFormat="1" x14ac:dyDescent="0.2"/>
    <row r="958019" s="12" customFormat="1" x14ac:dyDescent="0.2"/>
    <row r="958020" s="12" customFormat="1" x14ac:dyDescent="0.2"/>
    <row r="958021" s="12" customFormat="1" x14ac:dyDescent="0.2"/>
    <row r="958022" s="12" customFormat="1" x14ac:dyDescent="0.2"/>
    <row r="958023" s="12" customFormat="1" x14ac:dyDescent="0.2"/>
    <row r="958024" s="12" customFormat="1" x14ac:dyDescent="0.2"/>
    <row r="958025" s="12" customFormat="1" x14ac:dyDescent="0.2"/>
    <row r="958026" s="12" customFormat="1" x14ac:dyDescent="0.2"/>
    <row r="958027" s="12" customFormat="1" x14ac:dyDescent="0.2"/>
    <row r="958028" s="12" customFormat="1" x14ac:dyDescent="0.2"/>
    <row r="958029" s="12" customFormat="1" x14ac:dyDescent="0.2"/>
    <row r="958030" s="12" customFormat="1" x14ac:dyDescent="0.2"/>
    <row r="958031" s="12" customFormat="1" x14ac:dyDescent="0.2"/>
    <row r="958032" s="12" customFormat="1" x14ac:dyDescent="0.2"/>
    <row r="958033" s="12" customFormat="1" x14ac:dyDescent="0.2"/>
    <row r="958034" s="12" customFormat="1" x14ac:dyDescent="0.2"/>
    <row r="958035" s="12" customFormat="1" x14ac:dyDescent="0.2"/>
    <row r="958036" s="12" customFormat="1" x14ac:dyDescent="0.2"/>
    <row r="958037" s="12" customFormat="1" x14ac:dyDescent="0.2"/>
    <row r="958038" s="12" customFormat="1" x14ac:dyDescent="0.2"/>
    <row r="958039" s="12" customFormat="1" x14ac:dyDescent="0.2"/>
    <row r="958040" s="12" customFormat="1" x14ac:dyDescent="0.2"/>
    <row r="958041" s="12" customFormat="1" x14ac:dyDescent="0.2"/>
    <row r="958042" s="12" customFormat="1" x14ac:dyDescent="0.2"/>
    <row r="958043" s="12" customFormat="1" x14ac:dyDescent="0.2"/>
    <row r="958044" s="12" customFormat="1" x14ac:dyDescent="0.2"/>
    <row r="958045" s="12" customFormat="1" x14ac:dyDescent="0.2"/>
    <row r="958046" s="12" customFormat="1" x14ac:dyDescent="0.2"/>
    <row r="958047" s="12" customFormat="1" x14ac:dyDescent="0.2"/>
    <row r="958048" s="12" customFormat="1" x14ac:dyDescent="0.2"/>
    <row r="958049" s="12" customFormat="1" x14ac:dyDescent="0.2"/>
    <row r="958050" s="12" customFormat="1" x14ac:dyDescent="0.2"/>
    <row r="958051" s="12" customFormat="1" x14ac:dyDescent="0.2"/>
    <row r="958052" s="12" customFormat="1" x14ac:dyDescent="0.2"/>
    <row r="958053" s="12" customFormat="1" x14ac:dyDescent="0.2"/>
    <row r="958054" s="12" customFormat="1" x14ac:dyDescent="0.2"/>
    <row r="958055" s="12" customFormat="1" x14ac:dyDescent="0.2"/>
    <row r="958056" s="12" customFormat="1" x14ac:dyDescent="0.2"/>
    <row r="958057" s="12" customFormat="1" x14ac:dyDescent="0.2"/>
    <row r="958058" s="12" customFormat="1" x14ac:dyDescent="0.2"/>
    <row r="958059" s="12" customFormat="1" x14ac:dyDescent="0.2"/>
    <row r="958060" s="12" customFormat="1" x14ac:dyDescent="0.2"/>
    <row r="958061" s="12" customFormat="1" x14ac:dyDescent="0.2"/>
    <row r="958062" s="12" customFormat="1" x14ac:dyDescent="0.2"/>
    <row r="958063" s="12" customFormat="1" x14ac:dyDescent="0.2"/>
    <row r="958064" s="12" customFormat="1" x14ac:dyDescent="0.2"/>
    <row r="958065" s="12" customFormat="1" x14ac:dyDescent="0.2"/>
    <row r="958066" s="12" customFormat="1" x14ac:dyDescent="0.2"/>
    <row r="958067" s="12" customFormat="1" x14ac:dyDescent="0.2"/>
    <row r="958068" s="12" customFormat="1" x14ac:dyDescent="0.2"/>
    <row r="958069" s="12" customFormat="1" x14ac:dyDescent="0.2"/>
    <row r="958070" s="12" customFormat="1" x14ac:dyDescent="0.2"/>
    <row r="958071" s="12" customFormat="1" x14ac:dyDescent="0.2"/>
    <row r="958072" s="12" customFormat="1" x14ac:dyDescent="0.2"/>
    <row r="958073" s="12" customFormat="1" x14ac:dyDescent="0.2"/>
    <row r="958074" s="12" customFormat="1" x14ac:dyDescent="0.2"/>
    <row r="958075" s="12" customFormat="1" x14ac:dyDescent="0.2"/>
    <row r="958076" s="12" customFormat="1" x14ac:dyDescent="0.2"/>
    <row r="958077" s="12" customFormat="1" x14ac:dyDescent="0.2"/>
    <row r="958078" s="12" customFormat="1" x14ac:dyDescent="0.2"/>
    <row r="958079" s="12" customFormat="1" x14ac:dyDescent="0.2"/>
    <row r="958080" s="12" customFormat="1" x14ac:dyDescent="0.2"/>
    <row r="958081" s="12" customFormat="1" x14ac:dyDescent="0.2"/>
    <row r="958082" s="12" customFormat="1" x14ac:dyDescent="0.2"/>
    <row r="958083" s="12" customFormat="1" x14ac:dyDescent="0.2"/>
    <row r="958084" s="12" customFormat="1" x14ac:dyDescent="0.2"/>
    <row r="958085" s="12" customFormat="1" x14ac:dyDescent="0.2"/>
    <row r="958086" s="12" customFormat="1" x14ac:dyDescent="0.2"/>
    <row r="958087" s="12" customFormat="1" x14ac:dyDescent="0.2"/>
    <row r="958088" s="12" customFormat="1" x14ac:dyDescent="0.2"/>
    <row r="958089" s="12" customFormat="1" x14ac:dyDescent="0.2"/>
    <row r="958090" s="12" customFormat="1" x14ac:dyDescent="0.2"/>
    <row r="958091" s="12" customFormat="1" x14ac:dyDescent="0.2"/>
    <row r="958092" s="12" customFormat="1" x14ac:dyDescent="0.2"/>
    <row r="958093" s="12" customFormat="1" x14ac:dyDescent="0.2"/>
    <row r="958094" s="12" customFormat="1" x14ac:dyDescent="0.2"/>
    <row r="958095" s="12" customFormat="1" x14ac:dyDescent="0.2"/>
    <row r="958096" s="12" customFormat="1" x14ac:dyDescent="0.2"/>
    <row r="958097" s="12" customFormat="1" x14ac:dyDescent="0.2"/>
    <row r="958098" s="12" customFormat="1" x14ac:dyDescent="0.2"/>
    <row r="958099" s="12" customFormat="1" x14ac:dyDescent="0.2"/>
    <row r="958100" s="12" customFormat="1" x14ac:dyDescent="0.2"/>
    <row r="958101" s="12" customFormat="1" x14ac:dyDescent="0.2"/>
    <row r="958102" s="12" customFormat="1" x14ac:dyDescent="0.2"/>
    <row r="958103" s="12" customFormat="1" x14ac:dyDescent="0.2"/>
    <row r="958104" s="12" customFormat="1" x14ac:dyDescent="0.2"/>
    <row r="958105" s="12" customFormat="1" x14ac:dyDescent="0.2"/>
    <row r="958106" s="12" customFormat="1" x14ac:dyDescent="0.2"/>
    <row r="958107" s="12" customFormat="1" x14ac:dyDescent="0.2"/>
    <row r="958108" s="12" customFormat="1" x14ac:dyDescent="0.2"/>
    <row r="958109" s="12" customFormat="1" x14ac:dyDescent="0.2"/>
    <row r="958110" s="12" customFormat="1" x14ac:dyDescent="0.2"/>
    <row r="958111" s="12" customFormat="1" x14ac:dyDescent="0.2"/>
    <row r="958112" s="12" customFormat="1" x14ac:dyDescent="0.2"/>
    <row r="958113" s="12" customFormat="1" x14ac:dyDescent="0.2"/>
    <row r="958114" s="12" customFormat="1" x14ac:dyDescent="0.2"/>
    <row r="958115" s="12" customFormat="1" x14ac:dyDescent="0.2"/>
    <row r="958116" s="12" customFormat="1" x14ac:dyDescent="0.2"/>
    <row r="958117" s="12" customFormat="1" x14ac:dyDescent="0.2"/>
    <row r="958118" s="12" customFormat="1" x14ac:dyDescent="0.2"/>
    <row r="958119" s="12" customFormat="1" x14ac:dyDescent="0.2"/>
    <row r="958120" s="12" customFormat="1" x14ac:dyDescent="0.2"/>
    <row r="958121" s="12" customFormat="1" x14ac:dyDescent="0.2"/>
    <row r="958122" s="12" customFormat="1" x14ac:dyDescent="0.2"/>
    <row r="958123" s="12" customFormat="1" x14ac:dyDescent="0.2"/>
    <row r="958124" s="12" customFormat="1" x14ac:dyDescent="0.2"/>
    <row r="958125" s="12" customFormat="1" x14ac:dyDescent="0.2"/>
    <row r="958126" s="12" customFormat="1" x14ac:dyDescent="0.2"/>
    <row r="958127" s="12" customFormat="1" x14ac:dyDescent="0.2"/>
    <row r="958128" s="12" customFormat="1" x14ac:dyDescent="0.2"/>
    <row r="958129" s="12" customFormat="1" x14ac:dyDescent="0.2"/>
    <row r="958130" s="12" customFormat="1" x14ac:dyDescent="0.2"/>
    <row r="958131" s="12" customFormat="1" x14ac:dyDescent="0.2"/>
    <row r="958132" s="12" customFormat="1" x14ac:dyDescent="0.2"/>
    <row r="958133" s="12" customFormat="1" x14ac:dyDescent="0.2"/>
    <row r="958134" s="12" customFormat="1" x14ac:dyDescent="0.2"/>
    <row r="958135" s="12" customFormat="1" x14ac:dyDescent="0.2"/>
    <row r="958136" s="12" customFormat="1" x14ac:dyDescent="0.2"/>
    <row r="958137" s="12" customFormat="1" x14ac:dyDescent="0.2"/>
    <row r="958138" s="12" customFormat="1" x14ac:dyDescent="0.2"/>
    <row r="958139" s="12" customFormat="1" x14ac:dyDescent="0.2"/>
    <row r="958140" s="12" customFormat="1" x14ac:dyDescent="0.2"/>
    <row r="958141" s="12" customFormat="1" x14ac:dyDescent="0.2"/>
    <row r="958142" s="12" customFormat="1" x14ac:dyDescent="0.2"/>
    <row r="958143" s="12" customFormat="1" x14ac:dyDescent="0.2"/>
    <row r="958144" s="12" customFormat="1" x14ac:dyDescent="0.2"/>
    <row r="958145" s="12" customFormat="1" x14ac:dyDescent="0.2"/>
    <row r="958146" s="12" customFormat="1" x14ac:dyDescent="0.2"/>
    <row r="958147" s="12" customFormat="1" x14ac:dyDescent="0.2"/>
    <row r="958148" s="12" customFormat="1" x14ac:dyDescent="0.2"/>
    <row r="958149" s="12" customFormat="1" x14ac:dyDescent="0.2"/>
    <row r="958150" s="12" customFormat="1" x14ac:dyDescent="0.2"/>
    <row r="958151" s="12" customFormat="1" x14ac:dyDescent="0.2"/>
    <row r="958152" s="12" customFormat="1" x14ac:dyDescent="0.2"/>
    <row r="958153" s="12" customFormat="1" x14ac:dyDescent="0.2"/>
    <row r="958154" s="12" customFormat="1" x14ac:dyDescent="0.2"/>
    <row r="958155" s="12" customFormat="1" x14ac:dyDescent="0.2"/>
    <row r="958156" s="12" customFormat="1" x14ac:dyDescent="0.2"/>
    <row r="958157" s="12" customFormat="1" x14ac:dyDescent="0.2"/>
    <row r="958158" s="12" customFormat="1" x14ac:dyDescent="0.2"/>
    <row r="958159" s="12" customFormat="1" x14ac:dyDescent="0.2"/>
    <row r="958160" s="12" customFormat="1" x14ac:dyDescent="0.2"/>
    <row r="958161" s="12" customFormat="1" x14ac:dyDescent="0.2"/>
    <row r="958162" s="12" customFormat="1" x14ac:dyDescent="0.2"/>
    <row r="958163" s="12" customFormat="1" x14ac:dyDescent="0.2"/>
    <row r="958164" s="12" customFormat="1" x14ac:dyDescent="0.2"/>
    <row r="958165" s="12" customFormat="1" x14ac:dyDescent="0.2"/>
    <row r="958166" s="12" customFormat="1" x14ac:dyDescent="0.2"/>
    <row r="958167" s="12" customFormat="1" x14ac:dyDescent="0.2"/>
    <row r="958168" s="12" customFormat="1" x14ac:dyDescent="0.2"/>
    <row r="958169" s="12" customFormat="1" x14ac:dyDescent="0.2"/>
    <row r="958170" s="12" customFormat="1" x14ac:dyDescent="0.2"/>
    <row r="958171" s="12" customFormat="1" x14ac:dyDescent="0.2"/>
    <row r="958172" s="12" customFormat="1" x14ac:dyDescent="0.2"/>
    <row r="958173" s="12" customFormat="1" x14ac:dyDescent="0.2"/>
    <row r="958174" s="12" customFormat="1" x14ac:dyDescent="0.2"/>
    <row r="958175" s="12" customFormat="1" x14ac:dyDescent="0.2"/>
    <row r="958176" s="12" customFormat="1" x14ac:dyDescent="0.2"/>
    <row r="958177" s="12" customFormat="1" x14ac:dyDescent="0.2"/>
    <row r="958178" s="12" customFormat="1" x14ac:dyDescent="0.2"/>
    <row r="958179" s="12" customFormat="1" x14ac:dyDescent="0.2"/>
    <row r="958180" s="12" customFormat="1" x14ac:dyDescent="0.2"/>
    <row r="958181" s="12" customFormat="1" x14ac:dyDescent="0.2"/>
    <row r="958182" s="12" customFormat="1" x14ac:dyDescent="0.2"/>
    <row r="958183" s="12" customFormat="1" x14ac:dyDescent="0.2"/>
    <row r="958184" s="12" customFormat="1" x14ac:dyDescent="0.2"/>
    <row r="958185" s="12" customFormat="1" x14ac:dyDescent="0.2"/>
    <row r="958186" s="12" customFormat="1" x14ac:dyDescent="0.2"/>
    <row r="958187" s="12" customFormat="1" x14ac:dyDescent="0.2"/>
    <row r="958188" s="12" customFormat="1" x14ac:dyDescent="0.2"/>
    <row r="958189" s="12" customFormat="1" x14ac:dyDescent="0.2"/>
    <row r="958190" s="12" customFormat="1" x14ac:dyDescent="0.2"/>
    <row r="958191" s="12" customFormat="1" x14ac:dyDescent="0.2"/>
    <row r="958192" s="12" customFormat="1" x14ac:dyDescent="0.2"/>
    <row r="958193" s="12" customFormat="1" x14ac:dyDescent="0.2"/>
    <row r="958194" s="12" customFormat="1" x14ac:dyDescent="0.2"/>
    <row r="958195" s="12" customFormat="1" x14ac:dyDescent="0.2"/>
    <row r="958196" s="12" customFormat="1" x14ac:dyDescent="0.2"/>
    <row r="958197" s="12" customFormat="1" x14ac:dyDescent="0.2"/>
    <row r="958198" s="12" customFormat="1" x14ac:dyDescent="0.2"/>
    <row r="958199" s="12" customFormat="1" x14ac:dyDescent="0.2"/>
    <row r="958200" s="12" customFormat="1" x14ac:dyDescent="0.2"/>
    <row r="958201" s="12" customFormat="1" x14ac:dyDescent="0.2"/>
    <row r="958202" s="12" customFormat="1" x14ac:dyDescent="0.2"/>
    <row r="958203" s="12" customFormat="1" x14ac:dyDescent="0.2"/>
    <row r="958204" s="12" customFormat="1" x14ac:dyDescent="0.2"/>
    <row r="958205" s="12" customFormat="1" x14ac:dyDescent="0.2"/>
    <row r="958206" s="12" customFormat="1" x14ac:dyDescent="0.2"/>
    <row r="958207" s="12" customFormat="1" x14ac:dyDescent="0.2"/>
    <row r="958208" s="12" customFormat="1" x14ac:dyDescent="0.2"/>
    <row r="958209" s="12" customFormat="1" x14ac:dyDescent="0.2"/>
    <row r="958210" s="12" customFormat="1" x14ac:dyDescent="0.2"/>
    <row r="958211" s="12" customFormat="1" x14ac:dyDescent="0.2"/>
    <row r="958212" s="12" customFormat="1" x14ac:dyDescent="0.2"/>
    <row r="958213" s="12" customFormat="1" x14ac:dyDescent="0.2"/>
    <row r="958214" s="12" customFormat="1" x14ac:dyDescent="0.2"/>
    <row r="958215" s="12" customFormat="1" x14ac:dyDescent="0.2"/>
    <row r="958216" s="12" customFormat="1" x14ac:dyDescent="0.2"/>
    <row r="958217" s="12" customFormat="1" x14ac:dyDescent="0.2"/>
    <row r="958218" s="12" customFormat="1" x14ac:dyDescent="0.2"/>
    <row r="958219" s="12" customFormat="1" x14ac:dyDescent="0.2"/>
    <row r="958220" s="12" customFormat="1" x14ac:dyDescent="0.2"/>
    <row r="958221" s="12" customFormat="1" x14ac:dyDescent="0.2"/>
    <row r="958222" s="12" customFormat="1" x14ac:dyDescent="0.2"/>
    <row r="958223" s="12" customFormat="1" x14ac:dyDescent="0.2"/>
    <row r="958224" s="12" customFormat="1" x14ac:dyDescent="0.2"/>
    <row r="958225" s="12" customFormat="1" x14ac:dyDescent="0.2"/>
    <row r="958226" s="12" customFormat="1" x14ac:dyDescent="0.2"/>
    <row r="958227" s="12" customFormat="1" x14ac:dyDescent="0.2"/>
    <row r="958228" s="12" customFormat="1" x14ac:dyDescent="0.2"/>
    <row r="958229" s="12" customFormat="1" x14ac:dyDescent="0.2"/>
    <row r="958230" s="12" customFormat="1" x14ac:dyDescent="0.2"/>
    <row r="958231" s="12" customFormat="1" x14ac:dyDescent="0.2"/>
    <row r="958232" s="12" customFormat="1" x14ac:dyDescent="0.2"/>
    <row r="958233" s="12" customFormat="1" x14ac:dyDescent="0.2"/>
    <row r="958234" s="12" customFormat="1" x14ac:dyDescent="0.2"/>
    <row r="958235" s="12" customFormat="1" x14ac:dyDescent="0.2"/>
    <row r="958236" s="12" customFormat="1" x14ac:dyDescent="0.2"/>
    <row r="958237" s="12" customFormat="1" x14ac:dyDescent="0.2"/>
    <row r="958238" s="12" customFormat="1" x14ac:dyDescent="0.2"/>
    <row r="958239" s="12" customFormat="1" x14ac:dyDescent="0.2"/>
    <row r="958240" s="12" customFormat="1" x14ac:dyDescent="0.2"/>
    <row r="958241" s="12" customFormat="1" x14ac:dyDescent="0.2"/>
    <row r="958242" s="12" customFormat="1" x14ac:dyDescent="0.2"/>
    <row r="958243" s="12" customFormat="1" x14ac:dyDescent="0.2"/>
    <row r="958244" s="12" customFormat="1" x14ac:dyDescent="0.2"/>
    <row r="958245" s="12" customFormat="1" x14ac:dyDescent="0.2"/>
    <row r="958246" s="12" customFormat="1" x14ac:dyDescent="0.2"/>
    <row r="958247" s="12" customFormat="1" x14ac:dyDescent="0.2"/>
    <row r="958248" s="12" customFormat="1" x14ac:dyDescent="0.2"/>
    <row r="958249" s="12" customFormat="1" x14ac:dyDescent="0.2"/>
    <row r="958250" s="12" customFormat="1" x14ac:dyDescent="0.2"/>
    <row r="958251" s="12" customFormat="1" x14ac:dyDescent="0.2"/>
    <row r="958252" s="12" customFormat="1" x14ac:dyDescent="0.2"/>
    <row r="958253" s="12" customFormat="1" x14ac:dyDescent="0.2"/>
    <row r="958254" s="12" customFormat="1" x14ac:dyDescent="0.2"/>
    <row r="958255" s="12" customFormat="1" x14ac:dyDescent="0.2"/>
    <row r="958256" s="12" customFormat="1" x14ac:dyDescent="0.2"/>
    <row r="958257" s="12" customFormat="1" x14ac:dyDescent="0.2"/>
    <row r="958258" s="12" customFormat="1" x14ac:dyDescent="0.2"/>
    <row r="958259" s="12" customFormat="1" x14ac:dyDescent="0.2"/>
    <row r="958260" s="12" customFormat="1" x14ac:dyDescent="0.2"/>
    <row r="958261" s="12" customFormat="1" x14ac:dyDescent="0.2"/>
    <row r="958262" s="12" customFormat="1" x14ac:dyDescent="0.2"/>
    <row r="958263" s="12" customFormat="1" x14ac:dyDescent="0.2"/>
    <row r="958264" s="12" customFormat="1" x14ac:dyDescent="0.2"/>
    <row r="958265" s="12" customFormat="1" x14ac:dyDescent="0.2"/>
    <row r="958266" s="12" customFormat="1" x14ac:dyDescent="0.2"/>
    <row r="958267" s="12" customFormat="1" x14ac:dyDescent="0.2"/>
    <row r="958268" s="12" customFormat="1" x14ac:dyDescent="0.2"/>
    <row r="958269" s="12" customFormat="1" x14ac:dyDescent="0.2"/>
    <row r="958270" s="12" customFormat="1" x14ac:dyDescent="0.2"/>
    <row r="958271" s="12" customFormat="1" x14ac:dyDescent="0.2"/>
    <row r="958272" s="12" customFormat="1" x14ac:dyDescent="0.2"/>
    <row r="958273" s="12" customFormat="1" x14ac:dyDescent="0.2"/>
    <row r="958274" s="12" customFormat="1" x14ac:dyDescent="0.2"/>
    <row r="958275" s="12" customFormat="1" x14ac:dyDescent="0.2"/>
    <row r="958276" s="12" customFormat="1" x14ac:dyDescent="0.2"/>
    <row r="958277" s="12" customFormat="1" x14ac:dyDescent="0.2"/>
    <row r="958278" s="12" customFormat="1" x14ac:dyDescent="0.2"/>
    <row r="958279" s="12" customFormat="1" x14ac:dyDescent="0.2"/>
    <row r="958280" s="12" customFormat="1" x14ac:dyDescent="0.2"/>
    <row r="958281" s="12" customFormat="1" x14ac:dyDescent="0.2"/>
    <row r="958282" s="12" customFormat="1" x14ac:dyDescent="0.2"/>
    <row r="958283" s="12" customFormat="1" x14ac:dyDescent="0.2"/>
    <row r="958284" s="12" customFormat="1" x14ac:dyDescent="0.2"/>
    <row r="958285" s="12" customFormat="1" x14ac:dyDescent="0.2"/>
    <row r="958286" s="12" customFormat="1" x14ac:dyDescent="0.2"/>
    <row r="958287" s="12" customFormat="1" x14ac:dyDescent="0.2"/>
    <row r="958288" s="12" customFormat="1" x14ac:dyDescent="0.2"/>
    <row r="958289" s="12" customFormat="1" x14ac:dyDescent="0.2"/>
    <row r="958290" s="12" customFormat="1" x14ac:dyDescent="0.2"/>
    <row r="958291" s="12" customFormat="1" x14ac:dyDescent="0.2"/>
    <row r="958292" s="12" customFormat="1" x14ac:dyDescent="0.2"/>
    <row r="958293" s="12" customFormat="1" x14ac:dyDescent="0.2"/>
    <row r="958294" s="12" customFormat="1" x14ac:dyDescent="0.2"/>
    <row r="958295" s="12" customFormat="1" x14ac:dyDescent="0.2"/>
    <row r="958296" s="12" customFormat="1" x14ac:dyDescent="0.2"/>
    <row r="958297" s="12" customFormat="1" x14ac:dyDescent="0.2"/>
    <row r="958298" s="12" customFormat="1" x14ac:dyDescent="0.2"/>
    <row r="958299" s="12" customFormat="1" x14ac:dyDescent="0.2"/>
    <row r="958300" s="12" customFormat="1" x14ac:dyDescent="0.2"/>
    <row r="958301" s="12" customFormat="1" x14ac:dyDescent="0.2"/>
    <row r="958302" s="12" customFormat="1" x14ac:dyDescent="0.2"/>
    <row r="958303" s="12" customFormat="1" x14ac:dyDescent="0.2"/>
    <row r="958304" s="12" customFormat="1" x14ac:dyDescent="0.2"/>
    <row r="958305" s="12" customFormat="1" x14ac:dyDescent="0.2"/>
    <row r="958306" s="12" customFormat="1" x14ac:dyDescent="0.2"/>
    <row r="958307" s="12" customFormat="1" x14ac:dyDescent="0.2"/>
    <row r="958308" s="12" customFormat="1" x14ac:dyDescent="0.2"/>
    <row r="958309" s="12" customFormat="1" x14ac:dyDescent="0.2"/>
    <row r="958310" s="12" customFormat="1" x14ac:dyDescent="0.2"/>
    <row r="958311" s="12" customFormat="1" x14ac:dyDescent="0.2"/>
    <row r="958312" s="12" customFormat="1" x14ac:dyDescent="0.2"/>
    <row r="958313" s="12" customFormat="1" x14ac:dyDescent="0.2"/>
    <row r="958314" s="12" customFormat="1" x14ac:dyDescent="0.2"/>
    <row r="958315" s="12" customFormat="1" x14ac:dyDescent="0.2"/>
    <row r="958316" s="12" customFormat="1" x14ac:dyDescent="0.2"/>
    <row r="958317" s="12" customFormat="1" x14ac:dyDescent="0.2"/>
    <row r="958318" s="12" customFormat="1" x14ac:dyDescent="0.2"/>
    <row r="958319" s="12" customFormat="1" x14ac:dyDescent="0.2"/>
    <row r="958320" s="12" customFormat="1" x14ac:dyDescent="0.2"/>
    <row r="958321" s="12" customFormat="1" x14ac:dyDescent="0.2"/>
    <row r="958322" s="12" customFormat="1" x14ac:dyDescent="0.2"/>
    <row r="958323" s="12" customFormat="1" x14ac:dyDescent="0.2"/>
    <row r="958324" s="12" customFormat="1" x14ac:dyDescent="0.2"/>
    <row r="958325" s="12" customFormat="1" x14ac:dyDescent="0.2"/>
    <row r="958326" s="12" customFormat="1" x14ac:dyDescent="0.2"/>
    <row r="958327" s="12" customFormat="1" x14ac:dyDescent="0.2"/>
    <row r="958328" s="12" customFormat="1" x14ac:dyDescent="0.2"/>
    <row r="958329" s="12" customFormat="1" x14ac:dyDescent="0.2"/>
    <row r="958330" s="12" customFormat="1" x14ac:dyDescent="0.2"/>
    <row r="958331" s="12" customFormat="1" x14ac:dyDescent="0.2"/>
    <row r="958332" s="12" customFormat="1" x14ac:dyDescent="0.2"/>
    <row r="958333" s="12" customFormat="1" x14ac:dyDescent="0.2"/>
    <row r="958334" s="12" customFormat="1" x14ac:dyDescent="0.2"/>
    <row r="958335" s="12" customFormat="1" x14ac:dyDescent="0.2"/>
    <row r="958336" s="12" customFormat="1" x14ac:dyDescent="0.2"/>
    <row r="958337" s="12" customFormat="1" x14ac:dyDescent="0.2"/>
    <row r="958338" s="12" customFormat="1" x14ac:dyDescent="0.2"/>
    <row r="958339" s="12" customFormat="1" x14ac:dyDescent="0.2"/>
    <row r="958340" s="12" customFormat="1" x14ac:dyDescent="0.2"/>
    <row r="958341" s="12" customFormat="1" x14ac:dyDescent="0.2"/>
    <row r="958342" s="12" customFormat="1" x14ac:dyDescent="0.2"/>
    <row r="958343" s="12" customFormat="1" x14ac:dyDescent="0.2"/>
    <row r="958344" s="12" customFormat="1" x14ac:dyDescent="0.2"/>
    <row r="958345" s="12" customFormat="1" x14ac:dyDescent="0.2"/>
    <row r="958346" s="12" customFormat="1" x14ac:dyDescent="0.2"/>
    <row r="958347" s="12" customFormat="1" x14ac:dyDescent="0.2"/>
    <row r="958348" s="12" customFormat="1" x14ac:dyDescent="0.2"/>
    <row r="958349" s="12" customFormat="1" x14ac:dyDescent="0.2"/>
    <row r="958350" s="12" customFormat="1" x14ac:dyDescent="0.2"/>
    <row r="958351" s="12" customFormat="1" x14ac:dyDescent="0.2"/>
    <row r="958352" s="12" customFormat="1" x14ac:dyDescent="0.2"/>
    <row r="958353" s="12" customFormat="1" x14ac:dyDescent="0.2"/>
    <row r="958354" s="12" customFormat="1" x14ac:dyDescent="0.2"/>
    <row r="958355" s="12" customFormat="1" x14ac:dyDescent="0.2"/>
    <row r="958356" s="12" customFormat="1" x14ac:dyDescent="0.2"/>
    <row r="958357" s="12" customFormat="1" x14ac:dyDescent="0.2"/>
    <row r="958358" s="12" customFormat="1" x14ac:dyDescent="0.2"/>
    <row r="958359" s="12" customFormat="1" x14ac:dyDescent="0.2"/>
    <row r="958360" s="12" customFormat="1" x14ac:dyDescent="0.2"/>
    <row r="958361" s="12" customFormat="1" x14ac:dyDescent="0.2"/>
    <row r="958362" s="12" customFormat="1" x14ac:dyDescent="0.2"/>
    <row r="958363" s="12" customFormat="1" x14ac:dyDescent="0.2"/>
    <row r="958364" s="12" customFormat="1" x14ac:dyDescent="0.2"/>
    <row r="958365" s="12" customFormat="1" x14ac:dyDescent="0.2"/>
    <row r="958366" s="12" customFormat="1" x14ac:dyDescent="0.2"/>
    <row r="958367" s="12" customFormat="1" x14ac:dyDescent="0.2"/>
    <row r="958368" s="12" customFormat="1" x14ac:dyDescent="0.2"/>
    <row r="958369" s="12" customFormat="1" x14ac:dyDescent="0.2"/>
    <row r="958370" s="12" customFormat="1" x14ac:dyDescent="0.2"/>
    <row r="958371" s="12" customFormat="1" x14ac:dyDescent="0.2"/>
    <row r="958372" s="12" customFormat="1" x14ac:dyDescent="0.2"/>
    <row r="958373" s="12" customFormat="1" x14ac:dyDescent="0.2"/>
    <row r="958374" s="12" customFormat="1" x14ac:dyDescent="0.2"/>
    <row r="958375" s="12" customFormat="1" x14ac:dyDescent="0.2"/>
    <row r="958376" s="12" customFormat="1" x14ac:dyDescent="0.2"/>
    <row r="958377" s="12" customFormat="1" x14ac:dyDescent="0.2"/>
    <row r="958378" s="12" customFormat="1" x14ac:dyDescent="0.2"/>
    <row r="958379" s="12" customFormat="1" x14ac:dyDescent="0.2"/>
    <row r="958380" s="12" customFormat="1" x14ac:dyDescent="0.2"/>
    <row r="958381" s="12" customFormat="1" x14ac:dyDescent="0.2"/>
    <row r="958382" s="12" customFormat="1" x14ac:dyDescent="0.2"/>
    <row r="958383" s="12" customFormat="1" x14ac:dyDescent="0.2"/>
    <row r="958384" s="12" customFormat="1" x14ac:dyDescent="0.2"/>
    <row r="958385" s="12" customFormat="1" x14ac:dyDescent="0.2"/>
    <row r="958386" s="12" customFormat="1" x14ac:dyDescent="0.2"/>
    <row r="958387" s="12" customFormat="1" x14ac:dyDescent="0.2"/>
    <row r="958388" s="12" customFormat="1" x14ac:dyDescent="0.2"/>
    <row r="958389" s="12" customFormat="1" x14ac:dyDescent="0.2"/>
    <row r="958390" s="12" customFormat="1" x14ac:dyDescent="0.2"/>
    <row r="958391" s="12" customFormat="1" x14ac:dyDescent="0.2"/>
    <row r="958392" s="12" customFormat="1" x14ac:dyDescent="0.2"/>
    <row r="958393" s="12" customFormat="1" x14ac:dyDescent="0.2"/>
    <row r="958394" s="12" customFormat="1" x14ac:dyDescent="0.2"/>
    <row r="958395" s="12" customFormat="1" x14ac:dyDescent="0.2"/>
    <row r="958396" s="12" customFormat="1" x14ac:dyDescent="0.2"/>
    <row r="958397" s="12" customFormat="1" x14ac:dyDescent="0.2"/>
    <row r="958398" s="12" customFormat="1" x14ac:dyDescent="0.2"/>
    <row r="958399" s="12" customFormat="1" x14ac:dyDescent="0.2"/>
    <row r="958400" s="12" customFormat="1" x14ac:dyDescent="0.2"/>
    <row r="958401" s="12" customFormat="1" x14ac:dyDescent="0.2"/>
    <row r="958402" s="12" customFormat="1" x14ac:dyDescent="0.2"/>
    <row r="958403" s="12" customFormat="1" x14ac:dyDescent="0.2"/>
    <row r="958404" s="12" customFormat="1" x14ac:dyDescent="0.2"/>
    <row r="958405" s="12" customFormat="1" x14ac:dyDescent="0.2"/>
    <row r="958406" s="12" customFormat="1" x14ac:dyDescent="0.2"/>
    <row r="958407" s="12" customFormat="1" x14ac:dyDescent="0.2"/>
    <row r="958408" s="12" customFormat="1" x14ac:dyDescent="0.2"/>
    <row r="958409" s="12" customFormat="1" x14ac:dyDescent="0.2"/>
    <row r="958410" s="12" customFormat="1" x14ac:dyDescent="0.2"/>
    <row r="958411" s="12" customFormat="1" x14ac:dyDescent="0.2"/>
    <row r="958412" s="12" customFormat="1" x14ac:dyDescent="0.2"/>
    <row r="958413" s="12" customFormat="1" x14ac:dyDescent="0.2"/>
    <row r="958414" s="12" customFormat="1" x14ac:dyDescent="0.2"/>
    <row r="958415" s="12" customFormat="1" x14ac:dyDescent="0.2"/>
    <row r="958416" s="12" customFormat="1" x14ac:dyDescent="0.2"/>
    <row r="958417" s="12" customFormat="1" x14ac:dyDescent="0.2"/>
    <row r="958418" s="12" customFormat="1" x14ac:dyDescent="0.2"/>
    <row r="958419" s="12" customFormat="1" x14ac:dyDescent="0.2"/>
    <row r="958420" s="12" customFormat="1" x14ac:dyDescent="0.2"/>
    <row r="958421" s="12" customFormat="1" x14ac:dyDescent="0.2"/>
    <row r="958422" s="12" customFormat="1" x14ac:dyDescent="0.2"/>
    <row r="958423" s="12" customFormat="1" x14ac:dyDescent="0.2"/>
    <row r="958424" s="12" customFormat="1" x14ac:dyDescent="0.2"/>
    <row r="958425" s="12" customFormat="1" x14ac:dyDescent="0.2"/>
    <row r="958426" s="12" customFormat="1" x14ac:dyDescent="0.2"/>
    <row r="958427" s="12" customFormat="1" x14ac:dyDescent="0.2"/>
    <row r="958428" s="12" customFormat="1" x14ac:dyDescent="0.2"/>
    <row r="958429" s="12" customFormat="1" x14ac:dyDescent="0.2"/>
    <row r="958430" s="12" customFormat="1" x14ac:dyDescent="0.2"/>
    <row r="958431" s="12" customFormat="1" x14ac:dyDescent="0.2"/>
    <row r="958432" s="12" customFormat="1" x14ac:dyDescent="0.2"/>
    <row r="958433" s="12" customFormat="1" x14ac:dyDescent="0.2"/>
    <row r="958434" s="12" customFormat="1" x14ac:dyDescent="0.2"/>
    <row r="958435" s="12" customFormat="1" x14ac:dyDescent="0.2"/>
    <row r="958436" s="12" customFormat="1" x14ac:dyDescent="0.2"/>
    <row r="958437" s="12" customFormat="1" x14ac:dyDescent="0.2"/>
    <row r="958438" s="12" customFormat="1" x14ac:dyDescent="0.2"/>
    <row r="958439" s="12" customFormat="1" x14ac:dyDescent="0.2"/>
    <row r="958440" s="12" customFormat="1" x14ac:dyDescent="0.2"/>
    <row r="958441" s="12" customFormat="1" x14ac:dyDescent="0.2"/>
    <row r="958442" s="12" customFormat="1" x14ac:dyDescent="0.2"/>
    <row r="958443" s="12" customFormat="1" x14ac:dyDescent="0.2"/>
    <row r="958444" s="12" customFormat="1" x14ac:dyDescent="0.2"/>
    <row r="958445" s="12" customFormat="1" x14ac:dyDescent="0.2"/>
    <row r="958446" s="12" customFormat="1" x14ac:dyDescent="0.2"/>
    <row r="958447" s="12" customFormat="1" x14ac:dyDescent="0.2"/>
    <row r="958448" s="12" customFormat="1" x14ac:dyDescent="0.2"/>
    <row r="958449" s="12" customFormat="1" x14ac:dyDescent="0.2"/>
    <row r="958450" s="12" customFormat="1" x14ac:dyDescent="0.2"/>
    <row r="958451" s="12" customFormat="1" x14ac:dyDescent="0.2"/>
    <row r="958452" s="12" customFormat="1" x14ac:dyDescent="0.2"/>
    <row r="958453" s="12" customFormat="1" x14ac:dyDescent="0.2"/>
    <row r="958454" s="12" customFormat="1" x14ac:dyDescent="0.2"/>
    <row r="958455" s="12" customFormat="1" x14ac:dyDescent="0.2"/>
    <row r="958456" s="12" customFormat="1" x14ac:dyDescent="0.2"/>
    <row r="958457" s="12" customFormat="1" x14ac:dyDescent="0.2"/>
    <row r="958458" s="12" customFormat="1" x14ac:dyDescent="0.2"/>
    <row r="958459" s="12" customFormat="1" x14ac:dyDescent="0.2"/>
    <row r="958460" s="12" customFormat="1" x14ac:dyDescent="0.2"/>
    <row r="958461" s="12" customFormat="1" x14ac:dyDescent="0.2"/>
    <row r="958462" s="12" customFormat="1" x14ac:dyDescent="0.2"/>
    <row r="958463" s="12" customFormat="1" x14ac:dyDescent="0.2"/>
    <row r="958464" s="12" customFormat="1" x14ac:dyDescent="0.2"/>
    <row r="958465" s="12" customFormat="1" x14ac:dyDescent="0.2"/>
    <row r="958466" s="12" customFormat="1" x14ac:dyDescent="0.2"/>
    <row r="958467" s="12" customFormat="1" x14ac:dyDescent="0.2"/>
    <row r="958468" s="12" customFormat="1" x14ac:dyDescent="0.2"/>
    <row r="958469" s="12" customFormat="1" x14ac:dyDescent="0.2"/>
    <row r="958470" s="12" customFormat="1" x14ac:dyDescent="0.2"/>
    <row r="958471" s="12" customFormat="1" x14ac:dyDescent="0.2"/>
    <row r="958472" s="12" customFormat="1" x14ac:dyDescent="0.2"/>
    <row r="958473" s="12" customFormat="1" x14ac:dyDescent="0.2"/>
    <row r="958474" s="12" customFormat="1" x14ac:dyDescent="0.2"/>
    <row r="958475" s="12" customFormat="1" x14ac:dyDescent="0.2"/>
    <row r="958476" s="12" customFormat="1" x14ac:dyDescent="0.2"/>
    <row r="958477" s="12" customFormat="1" x14ac:dyDescent="0.2"/>
    <row r="958478" s="12" customFormat="1" x14ac:dyDescent="0.2"/>
    <row r="958479" s="12" customFormat="1" x14ac:dyDescent="0.2"/>
    <row r="958480" s="12" customFormat="1" x14ac:dyDescent="0.2"/>
    <row r="958481" s="12" customFormat="1" x14ac:dyDescent="0.2"/>
    <row r="958482" s="12" customFormat="1" x14ac:dyDescent="0.2"/>
    <row r="958483" s="12" customFormat="1" x14ac:dyDescent="0.2"/>
    <row r="958484" s="12" customFormat="1" x14ac:dyDescent="0.2"/>
    <row r="958485" s="12" customFormat="1" x14ac:dyDescent="0.2"/>
    <row r="958486" s="12" customFormat="1" x14ac:dyDescent="0.2"/>
    <row r="958487" s="12" customFormat="1" x14ac:dyDescent="0.2"/>
    <row r="958488" s="12" customFormat="1" x14ac:dyDescent="0.2"/>
    <row r="958489" s="12" customFormat="1" x14ac:dyDescent="0.2"/>
    <row r="958490" s="12" customFormat="1" x14ac:dyDescent="0.2"/>
    <row r="958491" s="12" customFormat="1" x14ac:dyDescent="0.2"/>
    <row r="958492" s="12" customFormat="1" x14ac:dyDescent="0.2"/>
    <row r="958493" s="12" customFormat="1" x14ac:dyDescent="0.2"/>
    <row r="958494" s="12" customFormat="1" x14ac:dyDescent="0.2"/>
    <row r="958495" s="12" customFormat="1" x14ac:dyDescent="0.2"/>
    <row r="958496" s="12" customFormat="1" x14ac:dyDescent="0.2"/>
    <row r="958497" s="12" customFormat="1" x14ac:dyDescent="0.2"/>
    <row r="958498" s="12" customFormat="1" x14ac:dyDescent="0.2"/>
    <row r="958499" s="12" customFormat="1" x14ac:dyDescent="0.2"/>
    <row r="958500" s="12" customFormat="1" x14ac:dyDescent="0.2"/>
    <row r="958501" s="12" customFormat="1" x14ac:dyDescent="0.2"/>
    <row r="958502" s="12" customFormat="1" x14ac:dyDescent="0.2"/>
    <row r="958503" s="12" customFormat="1" x14ac:dyDescent="0.2"/>
    <row r="958504" s="12" customFormat="1" x14ac:dyDescent="0.2"/>
    <row r="958505" s="12" customFormat="1" x14ac:dyDescent="0.2"/>
    <row r="958506" s="12" customFormat="1" x14ac:dyDescent="0.2"/>
    <row r="958507" s="12" customFormat="1" x14ac:dyDescent="0.2"/>
    <row r="958508" s="12" customFormat="1" x14ac:dyDescent="0.2"/>
    <row r="958509" s="12" customFormat="1" x14ac:dyDescent="0.2"/>
    <row r="958510" s="12" customFormat="1" x14ac:dyDescent="0.2"/>
    <row r="958511" s="12" customFormat="1" x14ac:dyDescent="0.2"/>
    <row r="958512" s="12" customFormat="1" x14ac:dyDescent="0.2"/>
    <row r="958513" s="12" customFormat="1" x14ac:dyDescent="0.2"/>
    <row r="958514" s="12" customFormat="1" x14ac:dyDescent="0.2"/>
    <row r="958515" s="12" customFormat="1" x14ac:dyDescent="0.2"/>
    <row r="958516" s="12" customFormat="1" x14ac:dyDescent="0.2"/>
    <row r="958517" s="12" customFormat="1" x14ac:dyDescent="0.2"/>
    <row r="958518" s="12" customFormat="1" x14ac:dyDescent="0.2"/>
    <row r="958519" s="12" customFormat="1" x14ac:dyDescent="0.2"/>
    <row r="958520" s="12" customFormat="1" x14ac:dyDescent="0.2"/>
    <row r="958521" s="12" customFormat="1" x14ac:dyDescent="0.2"/>
    <row r="958522" s="12" customFormat="1" x14ac:dyDescent="0.2"/>
    <row r="958523" s="12" customFormat="1" x14ac:dyDescent="0.2"/>
    <row r="958524" s="12" customFormat="1" x14ac:dyDescent="0.2"/>
    <row r="958525" s="12" customFormat="1" x14ac:dyDescent="0.2"/>
    <row r="958526" s="12" customFormat="1" x14ac:dyDescent="0.2"/>
    <row r="958527" s="12" customFormat="1" x14ac:dyDescent="0.2"/>
    <row r="958528" s="12" customFormat="1" x14ac:dyDescent="0.2"/>
    <row r="958529" s="12" customFormat="1" x14ac:dyDescent="0.2"/>
    <row r="958530" s="12" customFormat="1" x14ac:dyDescent="0.2"/>
    <row r="958531" s="12" customFormat="1" x14ac:dyDescent="0.2"/>
    <row r="958532" s="12" customFormat="1" x14ac:dyDescent="0.2"/>
    <row r="958533" s="12" customFormat="1" x14ac:dyDescent="0.2"/>
    <row r="958534" s="12" customFormat="1" x14ac:dyDescent="0.2"/>
    <row r="958535" s="12" customFormat="1" x14ac:dyDescent="0.2"/>
    <row r="958536" s="12" customFormat="1" x14ac:dyDescent="0.2"/>
    <row r="958537" s="12" customFormat="1" x14ac:dyDescent="0.2"/>
    <row r="958538" s="12" customFormat="1" x14ac:dyDescent="0.2"/>
    <row r="958539" s="12" customFormat="1" x14ac:dyDescent="0.2"/>
    <row r="958540" s="12" customFormat="1" x14ac:dyDescent="0.2"/>
    <row r="958541" s="12" customFormat="1" x14ac:dyDescent="0.2"/>
    <row r="958542" s="12" customFormat="1" x14ac:dyDescent="0.2"/>
    <row r="958543" s="12" customFormat="1" x14ac:dyDescent="0.2"/>
    <row r="958544" s="12" customFormat="1" x14ac:dyDescent="0.2"/>
    <row r="958545" s="12" customFormat="1" x14ac:dyDescent="0.2"/>
    <row r="958546" s="12" customFormat="1" x14ac:dyDescent="0.2"/>
    <row r="958547" s="12" customFormat="1" x14ac:dyDescent="0.2"/>
    <row r="958548" s="12" customFormat="1" x14ac:dyDescent="0.2"/>
    <row r="958549" s="12" customFormat="1" x14ac:dyDescent="0.2"/>
    <row r="958550" s="12" customFormat="1" x14ac:dyDescent="0.2"/>
    <row r="958551" s="12" customFormat="1" x14ac:dyDescent="0.2"/>
    <row r="958552" s="12" customFormat="1" x14ac:dyDescent="0.2"/>
    <row r="958553" s="12" customFormat="1" x14ac:dyDescent="0.2"/>
    <row r="958554" s="12" customFormat="1" x14ac:dyDescent="0.2"/>
    <row r="958555" s="12" customFormat="1" x14ac:dyDescent="0.2"/>
    <row r="958556" s="12" customFormat="1" x14ac:dyDescent="0.2"/>
    <row r="958557" s="12" customFormat="1" x14ac:dyDescent="0.2"/>
    <row r="958558" s="12" customFormat="1" x14ac:dyDescent="0.2"/>
    <row r="958559" s="12" customFormat="1" x14ac:dyDescent="0.2"/>
    <row r="958560" s="12" customFormat="1" x14ac:dyDescent="0.2"/>
    <row r="958561" s="12" customFormat="1" x14ac:dyDescent="0.2"/>
    <row r="958562" s="12" customFormat="1" x14ac:dyDescent="0.2"/>
    <row r="958563" s="12" customFormat="1" x14ac:dyDescent="0.2"/>
    <row r="958564" s="12" customFormat="1" x14ac:dyDescent="0.2"/>
    <row r="958565" s="12" customFormat="1" x14ac:dyDescent="0.2"/>
    <row r="958566" s="12" customFormat="1" x14ac:dyDescent="0.2"/>
    <row r="958567" s="12" customFormat="1" x14ac:dyDescent="0.2"/>
    <row r="958568" s="12" customFormat="1" x14ac:dyDescent="0.2"/>
    <row r="958569" s="12" customFormat="1" x14ac:dyDescent="0.2"/>
    <row r="958570" s="12" customFormat="1" x14ac:dyDescent="0.2"/>
    <row r="958571" s="12" customFormat="1" x14ac:dyDescent="0.2"/>
    <row r="958572" s="12" customFormat="1" x14ac:dyDescent="0.2"/>
    <row r="958573" s="12" customFormat="1" x14ac:dyDescent="0.2"/>
    <row r="958574" s="12" customFormat="1" x14ac:dyDescent="0.2"/>
    <row r="958575" s="12" customFormat="1" x14ac:dyDescent="0.2"/>
    <row r="958576" s="12" customFormat="1" x14ac:dyDescent="0.2"/>
    <row r="958577" s="12" customFormat="1" x14ac:dyDescent="0.2"/>
    <row r="958578" s="12" customFormat="1" x14ac:dyDescent="0.2"/>
    <row r="958579" s="12" customFormat="1" x14ac:dyDescent="0.2"/>
    <row r="958580" s="12" customFormat="1" x14ac:dyDescent="0.2"/>
    <row r="958581" s="12" customFormat="1" x14ac:dyDescent="0.2"/>
    <row r="958582" s="12" customFormat="1" x14ac:dyDescent="0.2"/>
    <row r="958583" s="12" customFormat="1" x14ac:dyDescent="0.2"/>
    <row r="958584" s="12" customFormat="1" x14ac:dyDescent="0.2"/>
    <row r="958585" s="12" customFormat="1" x14ac:dyDescent="0.2"/>
    <row r="958586" s="12" customFormat="1" x14ac:dyDescent="0.2"/>
    <row r="958587" s="12" customFormat="1" x14ac:dyDescent="0.2"/>
    <row r="958588" s="12" customFormat="1" x14ac:dyDescent="0.2"/>
    <row r="958589" s="12" customFormat="1" x14ac:dyDescent="0.2"/>
    <row r="958590" s="12" customFormat="1" x14ac:dyDescent="0.2"/>
    <row r="958591" s="12" customFormat="1" x14ac:dyDescent="0.2"/>
    <row r="958592" s="12" customFormat="1" x14ac:dyDescent="0.2"/>
    <row r="958593" s="12" customFormat="1" x14ac:dyDescent="0.2"/>
    <row r="958594" s="12" customFormat="1" x14ac:dyDescent="0.2"/>
    <row r="958595" s="12" customFormat="1" x14ac:dyDescent="0.2"/>
    <row r="958596" s="12" customFormat="1" x14ac:dyDescent="0.2"/>
    <row r="958597" s="12" customFormat="1" x14ac:dyDescent="0.2"/>
    <row r="958598" s="12" customFormat="1" x14ac:dyDescent="0.2"/>
    <row r="958599" s="12" customFormat="1" x14ac:dyDescent="0.2"/>
    <row r="958600" s="12" customFormat="1" x14ac:dyDescent="0.2"/>
    <row r="958601" s="12" customFormat="1" x14ac:dyDescent="0.2"/>
    <row r="958602" s="12" customFormat="1" x14ac:dyDescent="0.2"/>
    <row r="958603" s="12" customFormat="1" x14ac:dyDescent="0.2"/>
    <row r="958604" s="12" customFormat="1" x14ac:dyDescent="0.2"/>
    <row r="958605" s="12" customFormat="1" x14ac:dyDescent="0.2"/>
    <row r="958606" s="12" customFormat="1" x14ac:dyDescent="0.2"/>
    <row r="958607" s="12" customFormat="1" x14ac:dyDescent="0.2"/>
    <row r="958608" s="12" customFormat="1" x14ac:dyDescent="0.2"/>
    <row r="958609" s="12" customFormat="1" x14ac:dyDescent="0.2"/>
    <row r="958610" s="12" customFormat="1" x14ac:dyDescent="0.2"/>
    <row r="958611" s="12" customFormat="1" x14ac:dyDescent="0.2"/>
    <row r="958612" s="12" customFormat="1" x14ac:dyDescent="0.2"/>
    <row r="958613" s="12" customFormat="1" x14ac:dyDescent="0.2"/>
    <row r="958614" s="12" customFormat="1" x14ac:dyDescent="0.2"/>
    <row r="958615" s="12" customFormat="1" x14ac:dyDescent="0.2"/>
    <row r="958616" s="12" customFormat="1" x14ac:dyDescent="0.2"/>
    <row r="958617" s="12" customFormat="1" x14ac:dyDescent="0.2"/>
    <row r="958618" s="12" customFormat="1" x14ac:dyDescent="0.2"/>
    <row r="958619" s="12" customFormat="1" x14ac:dyDescent="0.2"/>
    <row r="958620" s="12" customFormat="1" x14ac:dyDescent="0.2"/>
    <row r="958621" s="12" customFormat="1" x14ac:dyDescent="0.2"/>
    <row r="958622" s="12" customFormat="1" x14ac:dyDescent="0.2"/>
    <row r="958623" s="12" customFormat="1" x14ac:dyDescent="0.2"/>
    <row r="958624" s="12" customFormat="1" x14ac:dyDescent="0.2"/>
    <row r="958625" s="12" customFormat="1" x14ac:dyDescent="0.2"/>
    <row r="958626" s="12" customFormat="1" x14ac:dyDescent="0.2"/>
    <row r="958627" s="12" customFormat="1" x14ac:dyDescent="0.2"/>
    <row r="958628" s="12" customFormat="1" x14ac:dyDescent="0.2"/>
    <row r="958629" s="12" customFormat="1" x14ac:dyDescent="0.2"/>
    <row r="958630" s="12" customFormat="1" x14ac:dyDescent="0.2"/>
    <row r="958631" s="12" customFormat="1" x14ac:dyDescent="0.2"/>
    <row r="958632" s="12" customFormat="1" x14ac:dyDescent="0.2"/>
    <row r="958633" s="12" customFormat="1" x14ac:dyDescent="0.2"/>
    <row r="958634" s="12" customFormat="1" x14ac:dyDescent="0.2"/>
    <row r="958635" s="12" customFormat="1" x14ac:dyDescent="0.2"/>
    <row r="958636" s="12" customFormat="1" x14ac:dyDescent="0.2"/>
    <row r="958637" s="12" customFormat="1" x14ac:dyDescent="0.2"/>
    <row r="958638" s="12" customFormat="1" x14ac:dyDescent="0.2"/>
    <row r="958639" s="12" customFormat="1" x14ac:dyDescent="0.2"/>
    <row r="958640" s="12" customFormat="1" x14ac:dyDescent="0.2"/>
    <row r="958641" s="12" customFormat="1" x14ac:dyDescent="0.2"/>
    <row r="958642" s="12" customFormat="1" x14ac:dyDescent="0.2"/>
    <row r="958643" s="12" customFormat="1" x14ac:dyDescent="0.2"/>
    <row r="958644" s="12" customFormat="1" x14ac:dyDescent="0.2"/>
    <row r="958645" s="12" customFormat="1" x14ac:dyDescent="0.2"/>
    <row r="958646" s="12" customFormat="1" x14ac:dyDescent="0.2"/>
    <row r="958647" s="12" customFormat="1" x14ac:dyDescent="0.2"/>
    <row r="958648" s="12" customFormat="1" x14ac:dyDescent="0.2"/>
    <row r="958649" s="12" customFormat="1" x14ac:dyDescent="0.2"/>
    <row r="958650" s="12" customFormat="1" x14ac:dyDescent="0.2"/>
    <row r="958651" s="12" customFormat="1" x14ac:dyDescent="0.2"/>
    <row r="958652" s="12" customFormat="1" x14ac:dyDescent="0.2"/>
    <row r="958653" s="12" customFormat="1" x14ac:dyDescent="0.2"/>
    <row r="958654" s="12" customFormat="1" x14ac:dyDescent="0.2"/>
    <row r="958655" s="12" customFormat="1" x14ac:dyDescent="0.2"/>
    <row r="958656" s="12" customFormat="1" x14ac:dyDescent="0.2"/>
    <row r="958657" s="12" customFormat="1" x14ac:dyDescent="0.2"/>
    <row r="958658" s="12" customFormat="1" x14ac:dyDescent="0.2"/>
    <row r="958659" s="12" customFormat="1" x14ac:dyDescent="0.2"/>
    <row r="958660" s="12" customFormat="1" x14ac:dyDescent="0.2"/>
    <row r="958661" s="12" customFormat="1" x14ac:dyDescent="0.2"/>
    <row r="958662" s="12" customFormat="1" x14ac:dyDescent="0.2"/>
    <row r="958663" s="12" customFormat="1" x14ac:dyDescent="0.2"/>
    <row r="958664" s="12" customFormat="1" x14ac:dyDescent="0.2"/>
    <row r="958665" s="12" customFormat="1" x14ac:dyDescent="0.2"/>
    <row r="958666" s="12" customFormat="1" x14ac:dyDescent="0.2"/>
    <row r="958667" s="12" customFormat="1" x14ac:dyDescent="0.2"/>
    <row r="958668" s="12" customFormat="1" x14ac:dyDescent="0.2"/>
    <row r="958669" s="12" customFormat="1" x14ac:dyDescent="0.2"/>
    <row r="958670" s="12" customFormat="1" x14ac:dyDescent="0.2"/>
    <row r="958671" s="12" customFormat="1" x14ac:dyDescent="0.2"/>
    <row r="958672" s="12" customFormat="1" x14ac:dyDescent="0.2"/>
    <row r="958673" s="12" customFormat="1" x14ac:dyDescent="0.2"/>
    <row r="958674" s="12" customFormat="1" x14ac:dyDescent="0.2"/>
    <row r="958675" s="12" customFormat="1" x14ac:dyDescent="0.2"/>
    <row r="958676" s="12" customFormat="1" x14ac:dyDescent="0.2"/>
    <row r="958677" s="12" customFormat="1" x14ac:dyDescent="0.2"/>
    <row r="958678" s="12" customFormat="1" x14ac:dyDescent="0.2"/>
    <row r="958679" s="12" customFormat="1" x14ac:dyDescent="0.2"/>
    <row r="958680" s="12" customFormat="1" x14ac:dyDescent="0.2"/>
    <row r="958681" s="12" customFormat="1" x14ac:dyDescent="0.2"/>
    <row r="958682" s="12" customFormat="1" x14ac:dyDescent="0.2"/>
    <row r="958683" s="12" customFormat="1" x14ac:dyDescent="0.2"/>
    <row r="958684" s="12" customFormat="1" x14ac:dyDescent="0.2"/>
    <row r="958685" s="12" customFormat="1" x14ac:dyDescent="0.2"/>
    <row r="958686" s="12" customFormat="1" x14ac:dyDescent="0.2"/>
    <row r="958687" s="12" customFormat="1" x14ac:dyDescent="0.2"/>
    <row r="958688" s="12" customFormat="1" x14ac:dyDescent="0.2"/>
    <row r="958689" s="12" customFormat="1" x14ac:dyDescent="0.2"/>
    <row r="958690" s="12" customFormat="1" x14ac:dyDescent="0.2"/>
    <row r="958691" s="12" customFormat="1" x14ac:dyDescent="0.2"/>
    <row r="958692" s="12" customFormat="1" x14ac:dyDescent="0.2"/>
    <row r="958693" s="12" customFormat="1" x14ac:dyDescent="0.2"/>
    <row r="958694" s="12" customFormat="1" x14ac:dyDescent="0.2"/>
    <row r="958695" s="12" customFormat="1" x14ac:dyDescent="0.2"/>
    <row r="958696" s="12" customFormat="1" x14ac:dyDescent="0.2"/>
    <row r="958697" s="12" customFormat="1" x14ac:dyDescent="0.2"/>
    <row r="958698" s="12" customFormat="1" x14ac:dyDescent="0.2"/>
    <row r="958699" s="12" customFormat="1" x14ac:dyDescent="0.2"/>
    <row r="958700" s="12" customFormat="1" x14ac:dyDescent="0.2"/>
    <row r="958701" s="12" customFormat="1" x14ac:dyDescent="0.2"/>
    <row r="958702" s="12" customFormat="1" x14ac:dyDescent="0.2"/>
    <row r="958703" s="12" customFormat="1" x14ac:dyDescent="0.2"/>
    <row r="958704" s="12" customFormat="1" x14ac:dyDescent="0.2"/>
    <row r="958705" s="12" customFormat="1" x14ac:dyDescent="0.2"/>
    <row r="958706" s="12" customFormat="1" x14ac:dyDescent="0.2"/>
    <row r="958707" s="12" customFormat="1" x14ac:dyDescent="0.2"/>
    <row r="958708" s="12" customFormat="1" x14ac:dyDescent="0.2"/>
    <row r="958709" s="12" customFormat="1" x14ac:dyDescent="0.2"/>
    <row r="958710" s="12" customFormat="1" x14ac:dyDescent="0.2"/>
    <row r="958711" s="12" customFormat="1" x14ac:dyDescent="0.2"/>
    <row r="958712" s="12" customFormat="1" x14ac:dyDescent="0.2"/>
    <row r="958713" s="12" customFormat="1" x14ac:dyDescent="0.2"/>
    <row r="958714" s="12" customFormat="1" x14ac:dyDescent="0.2"/>
    <row r="958715" s="12" customFormat="1" x14ac:dyDescent="0.2"/>
    <row r="958716" s="12" customFormat="1" x14ac:dyDescent="0.2"/>
    <row r="958717" s="12" customFormat="1" x14ac:dyDescent="0.2"/>
    <row r="958718" s="12" customFormat="1" x14ac:dyDescent="0.2"/>
    <row r="958719" s="12" customFormat="1" x14ac:dyDescent="0.2"/>
    <row r="958720" s="12" customFormat="1" x14ac:dyDescent="0.2"/>
    <row r="958721" s="12" customFormat="1" x14ac:dyDescent="0.2"/>
    <row r="958722" s="12" customFormat="1" x14ac:dyDescent="0.2"/>
    <row r="958723" s="12" customFormat="1" x14ac:dyDescent="0.2"/>
    <row r="958724" s="12" customFormat="1" x14ac:dyDescent="0.2"/>
    <row r="958725" s="12" customFormat="1" x14ac:dyDescent="0.2"/>
    <row r="958726" s="12" customFormat="1" x14ac:dyDescent="0.2"/>
    <row r="958727" s="12" customFormat="1" x14ac:dyDescent="0.2"/>
    <row r="958728" s="12" customFormat="1" x14ac:dyDescent="0.2"/>
    <row r="958729" s="12" customFormat="1" x14ac:dyDescent="0.2"/>
    <row r="958730" s="12" customFormat="1" x14ac:dyDescent="0.2"/>
    <row r="958731" s="12" customFormat="1" x14ac:dyDescent="0.2"/>
    <row r="958732" s="12" customFormat="1" x14ac:dyDescent="0.2"/>
    <row r="958733" s="12" customFormat="1" x14ac:dyDescent="0.2"/>
    <row r="958734" s="12" customFormat="1" x14ac:dyDescent="0.2"/>
    <row r="958735" s="12" customFormat="1" x14ac:dyDescent="0.2"/>
    <row r="958736" s="12" customFormat="1" x14ac:dyDescent="0.2"/>
    <row r="958737" s="12" customFormat="1" x14ac:dyDescent="0.2"/>
    <row r="958738" s="12" customFormat="1" x14ac:dyDescent="0.2"/>
    <row r="958739" s="12" customFormat="1" x14ac:dyDescent="0.2"/>
    <row r="958740" s="12" customFormat="1" x14ac:dyDescent="0.2"/>
    <row r="958741" s="12" customFormat="1" x14ac:dyDescent="0.2"/>
    <row r="958742" s="12" customFormat="1" x14ac:dyDescent="0.2"/>
    <row r="958743" s="12" customFormat="1" x14ac:dyDescent="0.2"/>
    <row r="958744" s="12" customFormat="1" x14ac:dyDescent="0.2"/>
    <row r="958745" s="12" customFormat="1" x14ac:dyDescent="0.2"/>
    <row r="958746" s="12" customFormat="1" x14ac:dyDescent="0.2"/>
    <row r="958747" s="12" customFormat="1" x14ac:dyDescent="0.2"/>
    <row r="958748" s="12" customFormat="1" x14ac:dyDescent="0.2"/>
    <row r="958749" s="12" customFormat="1" x14ac:dyDescent="0.2"/>
    <row r="958750" s="12" customFormat="1" x14ac:dyDescent="0.2"/>
    <row r="958751" s="12" customFormat="1" x14ac:dyDescent="0.2"/>
    <row r="958752" s="12" customFormat="1" x14ac:dyDescent="0.2"/>
    <row r="958753" s="12" customFormat="1" x14ac:dyDescent="0.2"/>
    <row r="958754" s="12" customFormat="1" x14ac:dyDescent="0.2"/>
    <row r="958755" s="12" customFormat="1" x14ac:dyDescent="0.2"/>
    <row r="958756" s="12" customFormat="1" x14ac:dyDescent="0.2"/>
    <row r="958757" s="12" customFormat="1" x14ac:dyDescent="0.2"/>
    <row r="958758" s="12" customFormat="1" x14ac:dyDescent="0.2"/>
    <row r="958759" s="12" customFormat="1" x14ac:dyDescent="0.2"/>
    <row r="958760" s="12" customFormat="1" x14ac:dyDescent="0.2"/>
    <row r="958761" s="12" customFormat="1" x14ac:dyDescent="0.2"/>
    <row r="958762" s="12" customFormat="1" x14ac:dyDescent="0.2"/>
    <row r="958763" s="12" customFormat="1" x14ac:dyDescent="0.2"/>
    <row r="958764" s="12" customFormat="1" x14ac:dyDescent="0.2"/>
    <row r="958765" s="12" customFormat="1" x14ac:dyDescent="0.2"/>
    <row r="958766" s="12" customFormat="1" x14ac:dyDescent="0.2"/>
    <row r="958767" s="12" customFormat="1" x14ac:dyDescent="0.2"/>
    <row r="958768" s="12" customFormat="1" x14ac:dyDescent="0.2"/>
    <row r="958769" s="12" customFormat="1" x14ac:dyDescent="0.2"/>
    <row r="958770" s="12" customFormat="1" x14ac:dyDescent="0.2"/>
    <row r="958771" s="12" customFormat="1" x14ac:dyDescent="0.2"/>
    <row r="958772" s="12" customFormat="1" x14ac:dyDescent="0.2"/>
    <row r="958773" s="12" customFormat="1" x14ac:dyDescent="0.2"/>
    <row r="958774" s="12" customFormat="1" x14ac:dyDescent="0.2"/>
    <row r="958775" s="12" customFormat="1" x14ac:dyDescent="0.2"/>
    <row r="958776" s="12" customFormat="1" x14ac:dyDescent="0.2"/>
    <row r="958777" s="12" customFormat="1" x14ac:dyDescent="0.2"/>
    <row r="958778" s="12" customFormat="1" x14ac:dyDescent="0.2"/>
    <row r="958779" s="12" customFormat="1" x14ac:dyDescent="0.2"/>
    <row r="958780" s="12" customFormat="1" x14ac:dyDescent="0.2"/>
    <row r="958781" s="12" customFormat="1" x14ac:dyDescent="0.2"/>
    <row r="958782" s="12" customFormat="1" x14ac:dyDescent="0.2"/>
    <row r="958783" s="12" customFormat="1" x14ac:dyDescent="0.2"/>
    <row r="958784" s="12" customFormat="1" x14ac:dyDescent="0.2"/>
    <row r="958785" s="12" customFormat="1" x14ac:dyDescent="0.2"/>
    <row r="958786" s="12" customFormat="1" x14ac:dyDescent="0.2"/>
    <row r="958787" s="12" customFormat="1" x14ac:dyDescent="0.2"/>
    <row r="958788" s="12" customFormat="1" x14ac:dyDescent="0.2"/>
    <row r="958789" s="12" customFormat="1" x14ac:dyDescent="0.2"/>
    <row r="958790" s="12" customFormat="1" x14ac:dyDescent="0.2"/>
    <row r="958791" s="12" customFormat="1" x14ac:dyDescent="0.2"/>
    <row r="958792" s="12" customFormat="1" x14ac:dyDescent="0.2"/>
    <row r="958793" s="12" customFormat="1" x14ac:dyDescent="0.2"/>
    <row r="958794" s="12" customFormat="1" x14ac:dyDescent="0.2"/>
    <row r="958795" s="12" customFormat="1" x14ac:dyDescent="0.2"/>
    <row r="958796" s="12" customFormat="1" x14ac:dyDescent="0.2"/>
    <row r="958797" s="12" customFormat="1" x14ac:dyDescent="0.2"/>
    <row r="958798" s="12" customFormat="1" x14ac:dyDescent="0.2"/>
    <row r="958799" s="12" customFormat="1" x14ac:dyDescent="0.2"/>
    <row r="958800" s="12" customFormat="1" x14ac:dyDescent="0.2"/>
    <row r="958801" s="12" customFormat="1" x14ac:dyDescent="0.2"/>
    <row r="958802" s="12" customFormat="1" x14ac:dyDescent="0.2"/>
    <row r="958803" s="12" customFormat="1" x14ac:dyDescent="0.2"/>
    <row r="958804" s="12" customFormat="1" x14ac:dyDescent="0.2"/>
    <row r="958805" s="12" customFormat="1" x14ac:dyDescent="0.2"/>
    <row r="958806" s="12" customFormat="1" x14ac:dyDescent="0.2"/>
    <row r="958807" s="12" customFormat="1" x14ac:dyDescent="0.2"/>
    <row r="958808" s="12" customFormat="1" x14ac:dyDescent="0.2"/>
    <row r="958809" s="12" customFormat="1" x14ac:dyDescent="0.2"/>
    <row r="958810" s="12" customFormat="1" x14ac:dyDescent="0.2"/>
    <row r="958811" s="12" customFormat="1" x14ac:dyDescent="0.2"/>
    <row r="958812" s="12" customFormat="1" x14ac:dyDescent="0.2"/>
    <row r="958813" s="12" customFormat="1" x14ac:dyDescent="0.2"/>
    <row r="958814" s="12" customFormat="1" x14ac:dyDescent="0.2"/>
    <row r="958815" s="12" customFormat="1" x14ac:dyDescent="0.2"/>
    <row r="958816" s="12" customFormat="1" x14ac:dyDescent="0.2"/>
    <row r="958817" s="12" customFormat="1" x14ac:dyDescent="0.2"/>
    <row r="958818" s="12" customFormat="1" x14ac:dyDescent="0.2"/>
    <row r="958819" s="12" customFormat="1" x14ac:dyDescent="0.2"/>
    <row r="958820" s="12" customFormat="1" x14ac:dyDescent="0.2"/>
    <row r="958821" s="12" customFormat="1" x14ac:dyDescent="0.2"/>
    <row r="958822" s="12" customFormat="1" x14ac:dyDescent="0.2"/>
    <row r="958823" s="12" customFormat="1" x14ac:dyDescent="0.2"/>
    <row r="958824" s="12" customFormat="1" x14ac:dyDescent="0.2"/>
    <row r="958825" s="12" customFormat="1" x14ac:dyDescent="0.2"/>
    <row r="958826" s="12" customFormat="1" x14ac:dyDescent="0.2"/>
    <row r="958827" s="12" customFormat="1" x14ac:dyDescent="0.2"/>
    <row r="958828" s="12" customFormat="1" x14ac:dyDescent="0.2"/>
    <row r="958829" s="12" customFormat="1" x14ac:dyDescent="0.2"/>
    <row r="958830" s="12" customFormat="1" x14ac:dyDescent="0.2"/>
    <row r="958831" s="12" customFormat="1" x14ac:dyDescent="0.2"/>
    <row r="958832" s="12" customFormat="1" x14ac:dyDescent="0.2"/>
    <row r="958833" s="12" customFormat="1" x14ac:dyDescent="0.2"/>
    <row r="958834" s="12" customFormat="1" x14ac:dyDescent="0.2"/>
    <row r="958835" s="12" customFormat="1" x14ac:dyDescent="0.2"/>
    <row r="958836" s="12" customFormat="1" x14ac:dyDescent="0.2"/>
    <row r="958837" s="12" customFormat="1" x14ac:dyDescent="0.2"/>
    <row r="958838" s="12" customFormat="1" x14ac:dyDescent="0.2"/>
    <row r="958839" s="12" customFormat="1" x14ac:dyDescent="0.2"/>
    <row r="958840" s="12" customFormat="1" x14ac:dyDescent="0.2"/>
    <row r="958841" s="12" customFormat="1" x14ac:dyDescent="0.2"/>
    <row r="958842" s="12" customFormat="1" x14ac:dyDescent="0.2"/>
    <row r="958843" s="12" customFormat="1" x14ac:dyDescent="0.2"/>
    <row r="958844" s="12" customFormat="1" x14ac:dyDescent="0.2"/>
    <row r="958845" s="12" customFormat="1" x14ac:dyDescent="0.2"/>
    <row r="958846" s="12" customFormat="1" x14ac:dyDescent="0.2"/>
    <row r="958847" s="12" customFormat="1" x14ac:dyDescent="0.2"/>
    <row r="958848" s="12" customFormat="1" x14ac:dyDescent="0.2"/>
    <row r="958849" s="12" customFormat="1" x14ac:dyDescent="0.2"/>
    <row r="958850" s="12" customFormat="1" x14ac:dyDescent="0.2"/>
    <row r="958851" s="12" customFormat="1" x14ac:dyDescent="0.2"/>
    <row r="958852" s="12" customFormat="1" x14ac:dyDescent="0.2"/>
    <row r="958853" s="12" customFormat="1" x14ac:dyDescent="0.2"/>
    <row r="958854" s="12" customFormat="1" x14ac:dyDescent="0.2"/>
    <row r="958855" s="12" customFormat="1" x14ac:dyDescent="0.2"/>
    <row r="958856" s="12" customFormat="1" x14ac:dyDescent="0.2"/>
    <row r="958857" s="12" customFormat="1" x14ac:dyDescent="0.2"/>
    <row r="958858" s="12" customFormat="1" x14ac:dyDescent="0.2"/>
    <row r="958859" s="12" customFormat="1" x14ac:dyDescent="0.2"/>
    <row r="958860" s="12" customFormat="1" x14ac:dyDescent="0.2"/>
    <row r="958861" s="12" customFormat="1" x14ac:dyDescent="0.2"/>
    <row r="958862" s="12" customFormat="1" x14ac:dyDescent="0.2"/>
    <row r="958863" s="12" customFormat="1" x14ac:dyDescent="0.2"/>
    <row r="958864" s="12" customFormat="1" x14ac:dyDescent="0.2"/>
    <row r="958865" s="12" customFormat="1" x14ac:dyDescent="0.2"/>
    <row r="958866" s="12" customFormat="1" x14ac:dyDescent="0.2"/>
    <row r="958867" s="12" customFormat="1" x14ac:dyDescent="0.2"/>
    <row r="958868" s="12" customFormat="1" x14ac:dyDescent="0.2"/>
    <row r="958869" s="12" customFormat="1" x14ac:dyDescent="0.2"/>
    <row r="958870" s="12" customFormat="1" x14ac:dyDescent="0.2"/>
    <row r="958871" s="12" customFormat="1" x14ac:dyDescent="0.2"/>
    <row r="958872" s="12" customFormat="1" x14ac:dyDescent="0.2"/>
    <row r="958873" s="12" customFormat="1" x14ac:dyDescent="0.2"/>
    <row r="958874" s="12" customFormat="1" x14ac:dyDescent="0.2"/>
    <row r="958875" s="12" customFormat="1" x14ac:dyDescent="0.2"/>
    <row r="958876" s="12" customFormat="1" x14ac:dyDescent="0.2"/>
    <row r="958877" s="12" customFormat="1" x14ac:dyDescent="0.2"/>
    <row r="958878" s="12" customFormat="1" x14ac:dyDescent="0.2"/>
    <row r="958879" s="12" customFormat="1" x14ac:dyDescent="0.2"/>
    <row r="958880" s="12" customFormat="1" x14ac:dyDescent="0.2"/>
    <row r="958881" s="12" customFormat="1" x14ac:dyDescent="0.2"/>
    <row r="958882" s="12" customFormat="1" x14ac:dyDescent="0.2"/>
    <row r="958883" s="12" customFormat="1" x14ac:dyDescent="0.2"/>
    <row r="958884" s="12" customFormat="1" x14ac:dyDescent="0.2"/>
    <row r="958885" s="12" customFormat="1" x14ac:dyDescent="0.2"/>
    <row r="958886" s="12" customFormat="1" x14ac:dyDescent="0.2"/>
    <row r="958887" s="12" customFormat="1" x14ac:dyDescent="0.2"/>
    <row r="958888" s="12" customFormat="1" x14ac:dyDescent="0.2"/>
    <row r="958889" s="12" customFormat="1" x14ac:dyDescent="0.2"/>
    <row r="958890" s="12" customFormat="1" x14ac:dyDescent="0.2"/>
    <row r="958891" s="12" customFormat="1" x14ac:dyDescent="0.2"/>
    <row r="958892" s="12" customFormat="1" x14ac:dyDescent="0.2"/>
    <row r="958893" s="12" customFormat="1" x14ac:dyDescent="0.2"/>
    <row r="958894" s="12" customFormat="1" x14ac:dyDescent="0.2"/>
    <row r="958895" s="12" customFormat="1" x14ac:dyDescent="0.2"/>
    <row r="958896" s="12" customFormat="1" x14ac:dyDescent="0.2"/>
    <row r="958897" s="12" customFormat="1" x14ac:dyDescent="0.2"/>
    <row r="958898" s="12" customFormat="1" x14ac:dyDescent="0.2"/>
    <row r="958899" s="12" customFormat="1" x14ac:dyDescent="0.2"/>
    <row r="958900" s="12" customFormat="1" x14ac:dyDescent="0.2"/>
    <row r="958901" s="12" customFormat="1" x14ac:dyDescent="0.2"/>
    <row r="958902" s="12" customFormat="1" x14ac:dyDescent="0.2"/>
    <row r="958903" s="12" customFormat="1" x14ac:dyDescent="0.2"/>
    <row r="958904" s="12" customFormat="1" x14ac:dyDescent="0.2"/>
    <row r="958905" s="12" customFormat="1" x14ac:dyDescent="0.2"/>
    <row r="958906" s="12" customFormat="1" x14ac:dyDescent="0.2"/>
    <row r="958907" s="12" customFormat="1" x14ac:dyDescent="0.2"/>
    <row r="958908" s="12" customFormat="1" x14ac:dyDescent="0.2"/>
    <row r="958909" s="12" customFormat="1" x14ac:dyDescent="0.2"/>
    <row r="958910" s="12" customFormat="1" x14ac:dyDescent="0.2"/>
    <row r="958911" s="12" customFormat="1" x14ac:dyDescent="0.2"/>
    <row r="958912" s="12" customFormat="1" x14ac:dyDescent="0.2"/>
    <row r="958913" s="12" customFormat="1" x14ac:dyDescent="0.2"/>
    <row r="958914" s="12" customFormat="1" x14ac:dyDescent="0.2"/>
    <row r="958915" s="12" customFormat="1" x14ac:dyDescent="0.2"/>
    <row r="958916" s="12" customFormat="1" x14ac:dyDescent="0.2"/>
    <row r="958917" s="12" customFormat="1" x14ac:dyDescent="0.2"/>
    <row r="958918" s="12" customFormat="1" x14ac:dyDescent="0.2"/>
    <row r="958919" s="12" customFormat="1" x14ac:dyDescent="0.2"/>
    <row r="958920" s="12" customFormat="1" x14ac:dyDescent="0.2"/>
    <row r="958921" s="12" customFormat="1" x14ac:dyDescent="0.2"/>
    <row r="958922" s="12" customFormat="1" x14ac:dyDescent="0.2"/>
    <row r="958923" s="12" customFormat="1" x14ac:dyDescent="0.2"/>
    <row r="958924" s="12" customFormat="1" x14ac:dyDescent="0.2"/>
    <row r="958925" s="12" customFormat="1" x14ac:dyDescent="0.2"/>
    <row r="958926" s="12" customFormat="1" x14ac:dyDescent="0.2"/>
    <row r="958927" s="12" customFormat="1" x14ac:dyDescent="0.2"/>
    <row r="958928" s="12" customFormat="1" x14ac:dyDescent="0.2"/>
    <row r="958929" s="12" customFormat="1" x14ac:dyDescent="0.2"/>
    <row r="958930" s="12" customFormat="1" x14ac:dyDescent="0.2"/>
    <row r="958931" s="12" customFormat="1" x14ac:dyDescent="0.2"/>
    <row r="958932" s="12" customFormat="1" x14ac:dyDescent="0.2"/>
    <row r="958933" s="12" customFormat="1" x14ac:dyDescent="0.2"/>
    <row r="958934" s="12" customFormat="1" x14ac:dyDescent="0.2"/>
    <row r="958935" s="12" customFormat="1" x14ac:dyDescent="0.2"/>
    <row r="958936" s="12" customFormat="1" x14ac:dyDescent="0.2"/>
    <row r="958937" s="12" customFormat="1" x14ac:dyDescent="0.2"/>
    <row r="958938" s="12" customFormat="1" x14ac:dyDescent="0.2"/>
    <row r="958939" s="12" customFormat="1" x14ac:dyDescent="0.2"/>
    <row r="958940" s="12" customFormat="1" x14ac:dyDescent="0.2"/>
    <row r="958941" s="12" customFormat="1" x14ac:dyDescent="0.2"/>
    <row r="958942" s="12" customFormat="1" x14ac:dyDescent="0.2"/>
    <row r="958943" s="12" customFormat="1" x14ac:dyDescent="0.2"/>
    <row r="958944" s="12" customFormat="1" x14ac:dyDescent="0.2"/>
    <row r="958945" s="12" customFormat="1" x14ac:dyDescent="0.2"/>
    <row r="958946" s="12" customFormat="1" x14ac:dyDescent="0.2"/>
    <row r="958947" s="12" customFormat="1" x14ac:dyDescent="0.2"/>
    <row r="958948" s="12" customFormat="1" x14ac:dyDescent="0.2"/>
    <row r="958949" s="12" customFormat="1" x14ac:dyDescent="0.2"/>
    <row r="958950" s="12" customFormat="1" x14ac:dyDescent="0.2"/>
    <row r="958951" s="12" customFormat="1" x14ac:dyDescent="0.2"/>
    <row r="958952" s="12" customFormat="1" x14ac:dyDescent="0.2"/>
    <row r="958953" s="12" customFormat="1" x14ac:dyDescent="0.2"/>
    <row r="958954" s="12" customFormat="1" x14ac:dyDescent="0.2"/>
    <row r="958955" s="12" customFormat="1" x14ac:dyDescent="0.2"/>
    <row r="958956" s="12" customFormat="1" x14ac:dyDescent="0.2"/>
    <row r="958957" s="12" customFormat="1" x14ac:dyDescent="0.2"/>
    <row r="958958" s="12" customFormat="1" x14ac:dyDescent="0.2"/>
    <row r="958959" s="12" customFormat="1" x14ac:dyDescent="0.2"/>
    <row r="958960" s="12" customFormat="1" x14ac:dyDescent="0.2"/>
    <row r="958961" s="12" customFormat="1" x14ac:dyDescent="0.2"/>
    <row r="958962" s="12" customFormat="1" x14ac:dyDescent="0.2"/>
    <row r="958963" s="12" customFormat="1" x14ac:dyDescent="0.2"/>
    <row r="958964" s="12" customFormat="1" x14ac:dyDescent="0.2"/>
    <row r="958965" s="12" customFormat="1" x14ac:dyDescent="0.2"/>
    <row r="958966" s="12" customFormat="1" x14ac:dyDescent="0.2"/>
    <row r="958967" s="12" customFormat="1" x14ac:dyDescent="0.2"/>
    <row r="958968" s="12" customFormat="1" x14ac:dyDescent="0.2"/>
    <row r="958969" s="12" customFormat="1" x14ac:dyDescent="0.2"/>
    <row r="958970" s="12" customFormat="1" x14ac:dyDescent="0.2"/>
    <row r="958971" s="12" customFormat="1" x14ac:dyDescent="0.2"/>
    <row r="958972" s="12" customFormat="1" x14ac:dyDescent="0.2"/>
    <row r="958973" s="12" customFormat="1" x14ac:dyDescent="0.2"/>
    <row r="958974" s="12" customFormat="1" x14ac:dyDescent="0.2"/>
    <row r="958975" s="12" customFormat="1" x14ac:dyDescent="0.2"/>
    <row r="958976" s="12" customFormat="1" x14ac:dyDescent="0.2"/>
    <row r="958977" s="12" customFormat="1" x14ac:dyDescent="0.2"/>
    <row r="958978" s="12" customFormat="1" x14ac:dyDescent="0.2"/>
    <row r="958979" s="12" customFormat="1" x14ac:dyDescent="0.2"/>
    <row r="958980" s="12" customFormat="1" x14ac:dyDescent="0.2"/>
    <row r="958981" s="12" customFormat="1" x14ac:dyDescent="0.2"/>
    <row r="958982" s="12" customFormat="1" x14ac:dyDescent="0.2"/>
    <row r="958983" s="12" customFormat="1" x14ac:dyDescent="0.2"/>
    <row r="958984" s="12" customFormat="1" x14ac:dyDescent="0.2"/>
    <row r="958985" s="12" customFormat="1" x14ac:dyDescent="0.2"/>
    <row r="958986" s="12" customFormat="1" x14ac:dyDescent="0.2"/>
    <row r="958987" s="12" customFormat="1" x14ac:dyDescent="0.2"/>
    <row r="958988" s="12" customFormat="1" x14ac:dyDescent="0.2"/>
    <row r="958989" s="12" customFormat="1" x14ac:dyDescent="0.2"/>
    <row r="958990" s="12" customFormat="1" x14ac:dyDescent="0.2"/>
    <row r="958991" s="12" customFormat="1" x14ac:dyDescent="0.2"/>
    <row r="958992" s="12" customFormat="1" x14ac:dyDescent="0.2"/>
    <row r="958993" s="12" customFormat="1" x14ac:dyDescent="0.2"/>
    <row r="958994" s="12" customFormat="1" x14ac:dyDescent="0.2"/>
    <row r="958995" s="12" customFormat="1" x14ac:dyDescent="0.2"/>
    <row r="958996" s="12" customFormat="1" x14ac:dyDescent="0.2"/>
    <row r="958997" s="12" customFormat="1" x14ac:dyDescent="0.2"/>
    <row r="958998" s="12" customFormat="1" x14ac:dyDescent="0.2"/>
    <row r="958999" s="12" customFormat="1" x14ac:dyDescent="0.2"/>
    <row r="959000" s="12" customFormat="1" x14ac:dyDescent="0.2"/>
    <row r="959001" s="12" customFormat="1" x14ac:dyDescent="0.2"/>
    <row r="959002" s="12" customFormat="1" x14ac:dyDescent="0.2"/>
    <row r="959003" s="12" customFormat="1" x14ac:dyDescent="0.2"/>
    <row r="959004" s="12" customFormat="1" x14ac:dyDescent="0.2"/>
    <row r="959005" s="12" customFormat="1" x14ac:dyDescent="0.2"/>
    <row r="959006" s="12" customFormat="1" x14ac:dyDescent="0.2"/>
    <row r="959007" s="12" customFormat="1" x14ac:dyDescent="0.2"/>
    <row r="959008" s="12" customFormat="1" x14ac:dyDescent="0.2"/>
    <row r="959009" s="12" customFormat="1" x14ac:dyDescent="0.2"/>
    <row r="959010" s="12" customFormat="1" x14ac:dyDescent="0.2"/>
    <row r="959011" s="12" customFormat="1" x14ac:dyDescent="0.2"/>
    <row r="959012" s="12" customFormat="1" x14ac:dyDescent="0.2"/>
    <row r="959013" s="12" customFormat="1" x14ac:dyDescent="0.2"/>
    <row r="959014" s="12" customFormat="1" x14ac:dyDescent="0.2"/>
    <row r="959015" s="12" customFormat="1" x14ac:dyDescent="0.2"/>
    <row r="959016" s="12" customFormat="1" x14ac:dyDescent="0.2"/>
    <row r="959017" s="12" customFormat="1" x14ac:dyDescent="0.2"/>
    <row r="959018" s="12" customFormat="1" x14ac:dyDescent="0.2"/>
    <row r="959019" s="12" customFormat="1" x14ac:dyDescent="0.2"/>
    <row r="959020" s="12" customFormat="1" x14ac:dyDescent="0.2"/>
    <row r="959021" s="12" customFormat="1" x14ac:dyDescent="0.2"/>
    <row r="959022" s="12" customFormat="1" x14ac:dyDescent="0.2"/>
    <row r="959023" s="12" customFormat="1" x14ac:dyDescent="0.2"/>
    <row r="959024" s="12" customFormat="1" x14ac:dyDescent="0.2"/>
    <row r="959025" s="12" customFormat="1" x14ac:dyDescent="0.2"/>
    <row r="959026" s="12" customFormat="1" x14ac:dyDescent="0.2"/>
    <row r="959027" s="12" customFormat="1" x14ac:dyDescent="0.2"/>
    <row r="959028" s="12" customFormat="1" x14ac:dyDescent="0.2"/>
    <row r="959029" s="12" customFormat="1" x14ac:dyDescent="0.2"/>
    <row r="959030" s="12" customFormat="1" x14ac:dyDescent="0.2"/>
    <row r="959031" s="12" customFormat="1" x14ac:dyDescent="0.2"/>
    <row r="959032" s="12" customFormat="1" x14ac:dyDescent="0.2"/>
    <row r="959033" s="12" customFormat="1" x14ac:dyDescent="0.2"/>
    <row r="959034" s="12" customFormat="1" x14ac:dyDescent="0.2"/>
    <row r="959035" s="12" customFormat="1" x14ac:dyDescent="0.2"/>
    <row r="959036" s="12" customFormat="1" x14ac:dyDescent="0.2"/>
    <row r="959037" s="12" customFormat="1" x14ac:dyDescent="0.2"/>
    <row r="959038" s="12" customFormat="1" x14ac:dyDescent="0.2"/>
    <row r="959039" s="12" customFormat="1" x14ac:dyDescent="0.2"/>
    <row r="959040" s="12" customFormat="1" x14ac:dyDescent="0.2"/>
    <row r="959041" s="12" customFormat="1" x14ac:dyDescent="0.2"/>
    <row r="959042" s="12" customFormat="1" x14ac:dyDescent="0.2"/>
    <row r="959043" s="12" customFormat="1" x14ac:dyDescent="0.2"/>
    <row r="959044" s="12" customFormat="1" x14ac:dyDescent="0.2"/>
    <row r="959045" s="12" customFormat="1" x14ac:dyDescent="0.2"/>
    <row r="959046" s="12" customFormat="1" x14ac:dyDescent="0.2"/>
    <row r="959047" s="12" customFormat="1" x14ac:dyDescent="0.2"/>
    <row r="959048" s="12" customFormat="1" x14ac:dyDescent="0.2"/>
    <row r="959049" s="12" customFormat="1" x14ac:dyDescent="0.2"/>
    <row r="959050" s="12" customFormat="1" x14ac:dyDescent="0.2"/>
    <row r="959051" s="12" customFormat="1" x14ac:dyDescent="0.2"/>
    <row r="959052" s="12" customFormat="1" x14ac:dyDescent="0.2"/>
    <row r="959053" s="12" customFormat="1" x14ac:dyDescent="0.2"/>
    <row r="959054" s="12" customFormat="1" x14ac:dyDescent="0.2"/>
    <row r="959055" s="12" customFormat="1" x14ac:dyDescent="0.2"/>
    <row r="959056" s="12" customFormat="1" x14ac:dyDescent="0.2"/>
    <row r="959057" s="12" customFormat="1" x14ac:dyDescent="0.2"/>
    <row r="959058" s="12" customFormat="1" x14ac:dyDescent="0.2"/>
    <row r="959059" s="12" customFormat="1" x14ac:dyDescent="0.2"/>
    <row r="959060" s="12" customFormat="1" x14ac:dyDescent="0.2"/>
    <row r="959061" s="12" customFormat="1" x14ac:dyDescent="0.2"/>
    <row r="959062" s="12" customFormat="1" x14ac:dyDescent="0.2"/>
    <row r="959063" s="12" customFormat="1" x14ac:dyDescent="0.2"/>
    <row r="959064" s="12" customFormat="1" x14ac:dyDescent="0.2"/>
    <row r="959065" s="12" customFormat="1" x14ac:dyDescent="0.2"/>
    <row r="959066" s="12" customFormat="1" x14ac:dyDescent="0.2"/>
    <row r="959067" s="12" customFormat="1" x14ac:dyDescent="0.2"/>
    <row r="959068" s="12" customFormat="1" x14ac:dyDescent="0.2"/>
    <row r="959069" s="12" customFormat="1" x14ac:dyDescent="0.2"/>
    <row r="959070" s="12" customFormat="1" x14ac:dyDescent="0.2"/>
    <row r="959071" s="12" customFormat="1" x14ac:dyDescent="0.2"/>
    <row r="959072" s="12" customFormat="1" x14ac:dyDescent="0.2"/>
    <row r="959073" s="12" customFormat="1" x14ac:dyDescent="0.2"/>
    <row r="959074" s="12" customFormat="1" x14ac:dyDescent="0.2"/>
    <row r="959075" s="12" customFormat="1" x14ac:dyDescent="0.2"/>
    <row r="959076" s="12" customFormat="1" x14ac:dyDescent="0.2"/>
    <row r="959077" s="12" customFormat="1" x14ac:dyDescent="0.2"/>
    <row r="959078" s="12" customFormat="1" x14ac:dyDescent="0.2"/>
    <row r="959079" s="12" customFormat="1" x14ac:dyDescent="0.2"/>
    <row r="959080" s="12" customFormat="1" x14ac:dyDescent="0.2"/>
    <row r="959081" s="12" customFormat="1" x14ac:dyDescent="0.2"/>
    <row r="959082" s="12" customFormat="1" x14ac:dyDescent="0.2"/>
    <row r="959083" s="12" customFormat="1" x14ac:dyDescent="0.2"/>
    <row r="959084" s="12" customFormat="1" x14ac:dyDescent="0.2"/>
    <row r="959085" s="12" customFormat="1" x14ac:dyDescent="0.2"/>
    <row r="959086" s="12" customFormat="1" x14ac:dyDescent="0.2"/>
    <row r="959087" s="12" customFormat="1" x14ac:dyDescent="0.2"/>
    <row r="959088" s="12" customFormat="1" x14ac:dyDescent="0.2"/>
    <row r="959089" s="12" customFormat="1" x14ac:dyDescent="0.2"/>
    <row r="959090" s="12" customFormat="1" x14ac:dyDescent="0.2"/>
    <row r="959091" s="12" customFormat="1" x14ac:dyDescent="0.2"/>
    <row r="959092" s="12" customFormat="1" x14ac:dyDescent="0.2"/>
    <row r="959093" s="12" customFormat="1" x14ac:dyDescent="0.2"/>
    <row r="959094" s="12" customFormat="1" x14ac:dyDescent="0.2"/>
    <row r="959095" s="12" customFormat="1" x14ac:dyDescent="0.2"/>
    <row r="959096" s="12" customFormat="1" x14ac:dyDescent="0.2"/>
    <row r="959097" s="12" customFormat="1" x14ac:dyDescent="0.2"/>
    <row r="959098" s="12" customFormat="1" x14ac:dyDescent="0.2"/>
    <row r="959099" s="12" customFormat="1" x14ac:dyDescent="0.2"/>
    <row r="959100" s="12" customFormat="1" x14ac:dyDescent="0.2"/>
    <row r="959101" s="12" customFormat="1" x14ac:dyDescent="0.2"/>
    <row r="959102" s="12" customFormat="1" x14ac:dyDescent="0.2"/>
    <row r="959103" s="12" customFormat="1" x14ac:dyDescent="0.2"/>
    <row r="959104" s="12" customFormat="1" x14ac:dyDescent="0.2"/>
    <row r="959105" s="12" customFormat="1" x14ac:dyDescent="0.2"/>
    <row r="959106" s="12" customFormat="1" x14ac:dyDescent="0.2"/>
    <row r="959107" s="12" customFormat="1" x14ac:dyDescent="0.2"/>
    <row r="959108" s="12" customFormat="1" x14ac:dyDescent="0.2"/>
    <row r="959109" s="12" customFormat="1" x14ac:dyDescent="0.2"/>
    <row r="959110" s="12" customFormat="1" x14ac:dyDescent="0.2"/>
    <row r="959111" s="12" customFormat="1" x14ac:dyDescent="0.2"/>
    <row r="959112" s="12" customFormat="1" x14ac:dyDescent="0.2"/>
    <row r="959113" s="12" customFormat="1" x14ac:dyDescent="0.2"/>
    <row r="959114" s="12" customFormat="1" x14ac:dyDescent="0.2"/>
    <row r="959115" s="12" customFormat="1" x14ac:dyDescent="0.2"/>
    <row r="959116" s="12" customFormat="1" x14ac:dyDescent="0.2"/>
    <row r="959117" s="12" customFormat="1" x14ac:dyDescent="0.2"/>
    <row r="959118" s="12" customFormat="1" x14ac:dyDescent="0.2"/>
    <row r="959119" s="12" customFormat="1" x14ac:dyDescent="0.2"/>
    <row r="959120" s="12" customFormat="1" x14ac:dyDescent="0.2"/>
    <row r="959121" s="12" customFormat="1" x14ac:dyDescent="0.2"/>
    <row r="959122" s="12" customFormat="1" x14ac:dyDescent="0.2"/>
    <row r="959123" s="12" customFormat="1" x14ac:dyDescent="0.2"/>
    <row r="959124" s="12" customFormat="1" x14ac:dyDescent="0.2"/>
    <row r="959125" s="12" customFormat="1" x14ac:dyDescent="0.2"/>
    <row r="959126" s="12" customFormat="1" x14ac:dyDescent="0.2"/>
    <row r="959127" s="12" customFormat="1" x14ac:dyDescent="0.2"/>
    <row r="959128" s="12" customFormat="1" x14ac:dyDescent="0.2"/>
    <row r="959129" s="12" customFormat="1" x14ac:dyDescent="0.2"/>
    <row r="959130" s="12" customFormat="1" x14ac:dyDescent="0.2"/>
    <row r="959131" s="12" customFormat="1" x14ac:dyDescent="0.2"/>
    <row r="959132" s="12" customFormat="1" x14ac:dyDescent="0.2"/>
    <row r="959133" s="12" customFormat="1" x14ac:dyDescent="0.2"/>
    <row r="959134" s="12" customFormat="1" x14ac:dyDescent="0.2"/>
    <row r="959135" s="12" customFormat="1" x14ac:dyDescent="0.2"/>
    <row r="959136" s="12" customFormat="1" x14ac:dyDescent="0.2"/>
    <row r="959137" s="12" customFormat="1" x14ac:dyDescent="0.2"/>
    <row r="959138" s="12" customFormat="1" x14ac:dyDescent="0.2"/>
    <row r="959139" s="12" customFormat="1" x14ac:dyDescent="0.2"/>
    <row r="959140" s="12" customFormat="1" x14ac:dyDescent="0.2"/>
    <row r="959141" s="12" customFormat="1" x14ac:dyDescent="0.2"/>
    <row r="959142" s="12" customFormat="1" x14ac:dyDescent="0.2"/>
    <row r="959143" s="12" customFormat="1" x14ac:dyDescent="0.2"/>
    <row r="959144" s="12" customFormat="1" x14ac:dyDescent="0.2"/>
    <row r="959145" s="12" customFormat="1" x14ac:dyDescent="0.2"/>
    <row r="959146" s="12" customFormat="1" x14ac:dyDescent="0.2"/>
    <row r="959147" s="12" customFormat="1" x14ac:dyDescent="0.2"/>
    <row r="959148" s="12" customFormat="1" x14ac:dyDescent="0.2"/>
    <row r="959149" s="12" customFormat="1" x14ac:dyDescent="0.2"/>
    <row r="959150" s="12" customFormat="1" x14ac:dyDescent="0.2"/>
    <row r="959151" s="12" customFormat="1" x14ac:dyDescent="0.2"/>
    <row r="959152" s="12" customFormat="1" x14ac:dyDescent="0.2"/>
    <row r="959153" s="12" customFormat="1" x14ac:dyDescent="0.2"/>
    <row r="959154" s="12" customFormat="1" x14ac:dyDescent="0.2"/>
    <row r="959155" s="12" customFormat="1" x14ac:dyDescent="0.2"/>
    <row r="959156" s="12" customFormat="1" x14ac:dyDescent="0.2"/>
    <row r="959157" s="12" customFormat="1" x14ac:dyDescent="0.2"/>
    <row r="959158" s="12" customFormat="1" x14ac:dyDescent="0.2"/>
    <row r="959159" s="12" customFormat="1" x14ac:dyDescent="0.2"/>
    <row r="959160" s="12" customFormat="1" x14ac:dyDescent="0.2"/>
    <row r="959161" s="12" customFormat="1" x14ac:dyDescent="0.2"/>
    <row r="959162" s="12" customFormat="1" x14ac:dyDescent="0.2"/>
    <row r="959163" s="12" customFormat="1" x14ac:dyDescent="0.2"/>
    <row r="959164" s="12" customFormat="1" x14ac:dyDescent="0.2"/>
    <row r="959165" s="12" customFormat="1" x14ac:dyDescent="0.2"/>
    <row r="959166" s="12" customFormat="1" x14ac:dyDescent="0.2"/>
    <row r="959167" s="12" customFormat="1" x14ac:dyDescent="0.2"/>
    <row r="959168" s="12" customFormat="1" x14ac:dyDescent="0.2"/>
    <row r="959169" s="12" customFormat="1" x14ac:dyDescent="0.2"/>
    <row r="959170" s="12" customFormat="1" x14ac:dyDescent="0.2"/>
    <row r="959171" s="12" customFormat="1" x14ac:dyDescent="0.2"/>
    <row r="959172" s="12" customFormat="1" x14ac:dyDescent="0.2"/>
    <row r="959173" s="12" customFormat="1" x14ac:dyDescent="0.2"/>
    <row r="959174" s="12" customFormat="1" x14ac:dyDescent="0.2"/>
    <row r="959175" s="12" customFormat="1" x14ac:dyDescent="0.2"/>
    <row r="959176" s="12" customFormat="1" x14ac:dyDescent="0.2"/>
    <row r="959177" s="12" customFormat="1" x14ac:dyDescent="0.2"/>
    <row r="959178" s="12" customFormat="1" x14ac:dyDescent="0.2"/>
    <row r="959179" s="12" customFormat="1" x14ac:dyDescent="0.2"/>
    <row r="959180" s="12" customFormat="1" x14ac:dyDescent="0.2"/>
    <row r="959181" s="12" customFormat="1" x14ac:dyDescent="0.2"/>
    <row r="959182" s="12" customFormat="1" x14ac:dyDescent="0.2"/>
    <row r="959183" s="12" customFormat="1" x14ac:dyDescent="0.2"/>
    <row r="959184" s="12" customFormat="1" x14ac:dyDescent="0.2"/>
    <row r="959185" s="12" customFormat="1" x14ac:dyDescent="0.2"/>
    <row r="959186" s="12" customFormat="1" x14ac:dyDescent="0.2"/>
    <row r="959187" s="12" customFormat="1" x14ac:dyDescent="0.2"/>
    <row r="959188" s="12" customFormat="1" x14ac:dyDescent="0.2"/>
    <row r="959189" s="12" customFormat="1" x14ac:dyDescent="0.2"/>
    <row r="959190" s="12" customFormat="1" x14ac:dyDescent="0.2"/>
    <row r="959191" s="12" customFormat="1" x14ac:dyDescent="0.2"/>
    <row r="959192" s="12" customFormat="1" x14ac:dyDescent="0.2"/>
    <row r="959193" s="12" customFormat="1" x14ac:dyDescent="0.2"/>
    <row r="959194" s="12" customFormat="1" x14ac:dyDescent="0.2"/>
    <row r="959195" s="12" customFormat="1" x14ac:dyDescent="0.2"/>
    <row r="959196" s="12" customFormat="1" x14ac:dyDescent="0.2"/>
    <row r="959197" s="12" customFormat="1" x14ac:dyDescent="0.2"/>
    <row r="959198" s="12" customFormat="1" x14ac:dyDescent="0.2"/>
    <row r="959199" s="12" customFormat="1" x14ac:dyDescent="0.2"/>
    <row r="959200" s="12" customFormat="1" x14ac:dyDescent="0.2"/>
    <row r="959201" s="12" customFormat="1" x14ac:dyDescent="0.2"/>
    <row r="959202" s="12" customFormat="1" x14ac:dyDescent="0.2"/>
    <row r="959203" s="12" customFormat="1" x14ac:dyDescent="0.2"/>
    <row r="959204" s="12" customFormat="1" x14ac:dyDescent="0.2"/>
    <row r="959205" s="12" customFormat="1" x14ac:dyDescent="0.2"/>
    <row r="959206" s="12" customFormat="1" x14ac:dyDescent="0.2"/>
    <row r="959207" s="12" customFormat="1" x14ac:dyDescent="0.2"/>
    <row r="959208" s="12" customFormat="1" x14ac:dyDescent="0.2"/>
    <row r="959209" s="12" customFormat="1" x14ac:dyDescent="0.2"/>
    <row r="959210" s="12" customFormat="1" x14ac:dyDescent="0.2"/>
    <row r="959211" s="12" customFormat="1" x14ac:dyDescent="0.2"/>
    <row r="959212" s="12" customFormat="1" x14ac:dyDescent="0.2"/>
    <row r="959213" s="12" customFormat="1" x14ac:dyDescent="0.2"/>
    <row r="959214" s="12" customFormat="1" x14ac:dyDescent="0.2"/>
    <row r="959215" s="12" customFormat="1" x14ac:dyDescent="0.2"/>
    <row r="959216" s="12" customFormat="1" x14ac:dyDescent="0.2"/>
    <row r="959217" s="12" customFormat="1" x14ac:dyDescent="0.2"/>
    <row r="959218" s="12" customFormat="1" x14ac:dyDescent="0.2"/>
    <row r="959219" s="12" customFormat="1" x14ac:dyDescent="0.2"/>
    <row r="959220" s="12" customFormat="1" x14ac:dyDescent="0.2"/>
    <row r="959221" s="12" customFormat="1" x14ac:dyDescent="0.2"/>
    <row r="959222" s="12" customFormat="1" x14ac:dyDescent="0.2"/>
    <row r="959223" s="12" customFormat="1" x14ac:dyDescent="0.2"/>
    <row r="959224" s="12" customFormat="1" x14ac:dyDescent="0.2"/>
    <row r="959225" s="12" customFormat="1" x14ac:dyDescent="0.2"/>
    <row r="959226" s="12" customFormat="1" x14ac:dyDescent="0.2"/>
    <row r="959227" s="12" customFormat="1" x14ac:dyDescent="0.2"/>
    <row r="959228" s="12" customFormat="1" x14ac:dyDescent="0.2"/>
    <row r="959229" s="12" customFormat="1" x14ac:dyDescent="0.2"/>
    <row r="959230" s="12" customFormat="1" x14ac:dyDescent="0.2"/>
    <row r="959231" s="12" customFormat="1" x14ac:dyDescent="0.2"/>
    <row r="959232" s="12" customFormat="1" x14ac:dyDescent="0.2"/>
    <row r="959233" s="12" customFormat="1" x14ac:dyDescent="0.2"/>
    <row r="959234" s="12" customFormat="1" x14ac:dyDescent="0.2"/>
    <row r="959235" s="12" customFormat="1" x14ac:dyDescent="0.2"/>
    <row r="959236" s="12" customFormat="1" x14ac:dyDescent="0.2"/>
    <row r="959237" s="12" customFormat="1" x14ac:dyDescent="0.2"/>
    <row r="959238" s="12" customFormat="1" x14ac:dyDescent="0.2"/>
    <row r="959239" s="12" customFormat="1" x14ac:dyDescent="0.2"/>
    <row r="959240" s="12" customFormat="1" x14ac:dyDescent="0.2"/>
    <row r="959241" s="12" customFormat="1" x14ac:dyDescent="0.2"/>
    <row r="959242" s="12" customFormat="1" x14ac:dyDescent="0.2"/>
    <row r="959243" s="12" customFormat="1" x14ac:dyDescent="0.2"/>
    <row r="959244" s="12" customFormat="1" x14ac:dyDescent="0.2"/>
    <row r="959245" s="12" customFormat="1" x14ac:dyDescent="0.2"/>
    <row r="959246" s="12" customFormat="1" x14ac:dyDescent="0.2"/>
    <row r="959247" s="12" customFormat="1" x14ac:dyDescent="0.2"/>
    <row r="959248" s="12" customFormat="1" x14ac:dyDescent="0.2"/>
    <row r="959249" s="12" customFormat="1" x14ac:dyDescent="0.2"/>
    <row r="959250" s="12" customFormat="1" x14ac:dyDescent="0.2"/>
    <row r="959251" s="12" customFormat="1" x14ac:dyDescent="0.2"/>
    <row r="959252" s="12" customFormat="1" x14ac:dyDescent="0.2"/>
    <row r="959253" s="12" customFormat="1" x14ac:dyDescent="0.2"/>
    <row r="959254" s="12" customFormat="1" x14ac:dyDescent="0.2"/>
    <row r="959255" s="12" customFormat="1" x14ac:dyDescent="0.2"/>
    <row r="959256" s="12" customFormat="1" x14ac:dyDescent="0.2"/>
    <row r="959257" s="12" customFormat="1" x14ac:dyDescent="0.2"/>
    <row r="959258" s="12" customFormat="1" x14ac:dyDescent="0.2"/>
    <row r="959259" s="12" customFormat="1" x14ac:dyDescent="0.2"/>
    <row r="959260" s="12" customFormat="1" x14ac:dyDescent="0.2"/>
    <row r="959261" s="12" customFormat="1" x14ac:dyDescent="0.2"/>
    <row r="959262" s="12" customFormat="1" x14ac:dyDescent="0.2"/>
    <row r="959263" s="12" customFormat="1" x14ac:dyDescent="0.2"/>
    <row r="959264" s="12" customFormat="1" x14ac:dyDescent="0.2"/>
    <row r="959265" s="12" customFormat="1" x14ac:dyDescent="0.2"/>
    <row r="959266" s="12" customFormat="1" x14ac:dyDescent="0.2"/>
    <row r="959267" s="12" customFormat="1" x14ac:dyDescent="0.2"/>
    <row r="959268" s="12" customFormat="1" x14ac:dyDescent="0.2"/>
    <row r="959269" s="12" customFormat="1" x14ac:dyDescent="0.2"/>
    <row r="959270" s="12" customFormat="1" x14ac:dyDescent="0.2"/>
    <row r="959271" s="12" customFormat="1" x14ac:dyDescent="0.2"/>
    <row r="959272" s="12" customFormat="1" x14ac:dyDescent="0.2"/>
    <row r="959273" s="12" customFormat="1" x14ac:dyDescent="0.2"/>
    <row r="959274" s="12" customFormat="1" x14ac:dyDescent="0.2"/>
    <row r="959275" s="12" customFormat="1" x14ac:dyDescent="0.2"/>
    <row r="959276" s="12" customFormat="1" x14ac:dyDescent="0.2"/>
    <row r="959277" s="12" customFormat="1" x14ac:dyDescent="0.2"/>
    <row r="959278" s="12" customFormat="1" x14ac:dyDescent="0.2"/>
    <row r="959279" s="12" customFormat="1" x14ac:dyDescent="0.2"/>
    <row r="959280" s="12" customFormat="1" x14ac:dyDescent="0.2"/>
    <row r="959281" s="12" customFormat="1" x14ac:dyDescent="0.2"/>
    <row r="959282" s="12" customFormat="1" x14ac:dyDescent="0.2"/>
    <row r="959283" s="12" customFormat="1" x14ac:dyDescent="0.2"/>
    <row r="959284" s="12" customFormat="1" x14ac:dyDescent="0.2"/>
    <row r="959285" s="12" customFormat="1" x14ac:dyDescent="0.2"/>
    <row r="959286" s="12" customFormat="1" x14ac:dyDescent="0.2"/>
    <row r="959287" s="12" customFormat="1" x14ac:dyDescent="0.2"/>
    <row r="959288" s="12" customFormat="1" x14ac:dyDescent="0.2"/>
    <row r="959289" s="12" customFormat="1" x14ac:dyDescent="0.2"/>
    <row r="959290" s="12" customFormat="1" x14ac:dyDescent="0.2"/>
    <row r="959291" s="12" customFormat="1" x14ac:dyDescent="0.2"/>
    <row r="959292" s="12" customFormat="1" x14ac:dyDescent="0.2"/>
    <row r="959293" s="12" customFormat="1" x14ac:dyDescent="0.2"/>
    <row r="959294" s="12" customFormat="1" x14ac:dyDescent="0.2"/>
    <row r="959295" s="12" customFormat="1" x14ac:dyDescent="0.2"/>
    <row r="959296" s="12" customFormat="1" x14ac:dyDescent="0.2"/>
    <row r="959297" s="12" customFormat="1" x14ac:dyDescent="0.2"/>
    <row r="959298" s="12" customFormat="1" x14ac:dyDescent="0.2"/>
    <row r="959299" s="12" customFormat="1" x14ac:dyDescent="0.2"/>
    <row r="959300" s="12" customFormat="1" x14ac:dyDescent="0.2"/>
    <row r="959301" s="12" customFormat="1" x14ac:dyDescent="0.2"/>
    <row r="959302" s="12" customFormat="1" x14ac:dyDescent="0.2"/>
    <row r="959303" s="12" customFormat="1" x14ac:dyDescent="0.2"/>
    <row r="959304" s="12" customFormat="1" x14ac:dyDescent="0.2"/>
    <row r="959305" s="12" customFormat="1" x14ac:dyDescent="0.2"/>
    <row r="959306" s="12" customFormat="1" x14ac:dyDescent="0.2"/>
    <row r="959307" s="12" customFormat="1" x14ac:dyDescent="0.2"/>
    <row r="959308" s="12" customFormat="1" x14ac:dyDescent="0.2"/>
    <row r="959309" s="12" customFormat="1" x14ac:dyDescent="0.2"/>
    <row r="959310" s="12" customFormat="1" x14ac:dyDescent="0.2"/>
    <row r="959311" s="12" customFormat="1" x14ac:dyDescent="0.2"/>
    <row r="959312" s="12" customFormat="1" x14ac:dyDescent="0.2"/>
    <row r="959313" s="12" customFormat="1" x14ac:dyDescent="0.2"/>
    <row r="959314" s="12" customFormat="1" x14ac:dyDescent="0.2"/>
    <row r="959315" s="12" customFormat="1" x14ac:dyDescent="0.2"/>
    <row r="959316" s="12" customFormat="1" x14ac:dyDescent="0.2"/>
    <row r="959317" s="12" customFormat="1" x14ac:dyDescent="0.2"/>
    <row r="959318" s="12" customFormat="1" x14ac:dyDescent="0.2"/>
    <row r="959319" s="12" customFormat="1" x14ac:dyDescent="0.2"/>
    <row r="959320" s="12" customFormat="1" x14ac:dyDescent="0.2"/>
    <row r="959321" s="12" customFormat="1" x14ac:dyDescent="0.2"/>
    <row r="959322" s="12" customFormat="1" x14ac:dyDescent="0.2"/>
    <row r="959323" s="12" customFormat="1" x14ac:dyDescent="0.2"/>
    <row r="959324" s="12" customFormat="1" x14ac:dyDescent="0.2"/>
    <row r="959325" s="12" customFormat="1" x14ac:dyDescent="0.2"/>
    <row r="959326" s="12" customFormat="1" x14ac:dyDescent="0.2"/>
    <row r="959327" s="12" customFormat="1" x14ac:dyDescent="0.2"/>
    <row r="959328" s="12" customFormat="1" x14ac:dyDescent="0.2"/>
    <row r="959329" s="12" customFormat="1" x14ac:dyDescent="0.2"/>
    <row r="959330" s="12" customFormat="1" x14ac:dyDescent="0.2"/>
    <row r="959331" s="12" customFormat="1" x14ac:dyDescent="0.2"/>
    <row r="959332" s="12" customFormat="1" x14ac:dyDescent="0.2"/>
    <row r="959333" s="12" customFormat="1" x14ac:dyDescent="0.2"/>
    <row r="959334" s="12" customFormat="1" x14ac:dyDescent="0.2"/>
    <row r="959335" s="12" customFormat="1" x14ac:dyDescent="0.2"/>
    <row r="959336" s="12" customFormat="1" x14ac:dyDescent="0.2"/>
    <row r="959337" s="12" customFormat="1" x14ac:dyDescent="0.2"/>
    <row r="959338" s="12" customFormat="1" x14ac:dyDescent="0.2"/>
    <row r="959339" s="12" customFormat="1" x14ac:dyDescent="0.2"/>
    <row r="959340" s="12" customFormat="1" x14ac:dyDescent="0.2"/>
    <row r="959341" s="12" customFormat="1" x14ac:dyDescent="0.2"/>
    <row r="959342" s="12" customFormat="1" x14ac:dyDescent="0.2"/>
    <row r="959343" s="12" customFormat="1" x14ac:dyDescent="0.2"/>
    <row r="959344" s="12" customFormat="1" x14ac:dyDescent="0.2"/>
    <row r="959345" s="12" customFormat="1" x14ac:dyDescent="0.2"/>
    <row r="959346" s="12" customFormat="1" x14ac:dyDescent="0.2"/>
    <row r="959347" s="12" customFormat="1" x14ac:dyDescent="0.2"/>
    <row r="959348" s="12" customFormat="1" x14ac:dyDescent="0.2"/>
    <row r="959349" s="12" customFormat="1" x14ac:dyDescent="0.2"/>
    <row r="959350" s="12" customFormat="1" x14ac:dyDescent="0.2"/>
    <row r="959351" s="12" customFormat="1" x14ac:dyDescent="0.2"/>
    <row r="959352" s="12" customFormat="1" x14ac:dyDescent="0.2"/>
    <row r="959353" s="12" customFormat="1" x14ac:dyDescent="0.2"/>
    <row r="959354" s="12" customFormat="1" x14ac:dyDescent="0.2"/>
    <row r="959355" s="12" customFormat="1" x14ac:dyDescent="0.2"/>
    <row r="959356" s="12" customFormat="1" x14ac:dyDescent="0.2"/>
    <row r="959357" s="12" customFormat="1" x14ac:dyDescent="0.2"/>
    <row r="959358" s="12" customFormat="1" x14ac:dyDescent="0.2"/>
    <row r="959359" s="12" customFormat="1" x14ac:dyDescent="0.2"/>
    <row r="959360" s="12" customFormat="1" x14ac:dyDescent="0.2"/>
    <row r="959361" s="12" customFormat="1" x14ac:dyDescent="0.2"/>
    <row r="959362" s="12" customFormat="1" x14ac:dyDescent="0.2"/>
    <row r="959363" s="12" customFormat="1" x14ac:dyDescent="0.2"/>
    <row r="959364" s="12" customFormat="1" x14ac:dyDescent="0.2"/>
    <row r="959365" s="12" customFormat="1" x14ac:dyDescent="0.2"/>
    <row r="959366" s="12" customFormat="1" x14ac:dyDescent="0.2"/>
    <row r="959367" s="12" customFormat="1" x14ac:dyDescent="0.2"/>
    <row r="959368" s="12" customFormat="1" x14ac:dyDescent="0.2"/>
    <row r="959369" s="12" customFormat="1" x14ac:dyDescent="0.2"/>
    <row r="959370" s="12" customFormat="1" x14ac:dyDescent="0.2"/>
    <row r="959371" s="12" customFormat="1" x14ac:dyDescent="0.2"/>
    <row r="959372" s="12" customFormat="1" x14ac:dyDescent="0.2"/>
    <row r="959373" s="12" customFormat="1" x14ac:dyDescent="0.2"/>
    <row r="959374" s="12" customFormat="1" x14ac:dyDescent="0.2"/>
    <row r="959375" s="12" customFormat="1" x14ac:dyDescent="0.2"/>
    <row r="959376" s="12" customFormat="1" x14ac:dyDescent="0.2"/>
    <row r="959377" s="12" customFormat="1" x14ac:dyDescent="0.2"/>
    <row r="959378" s="12" customFormat="1" x14ac:dyDescent="0.2"/>
    <row r="959379" s="12" customFormat="1" x14ac:dyDescent="0.2"/>
    <row r="959380" s="12" customFormat="1" x14ac:dyDescent="0.2"/>
    <row r="959381" s="12" customFormat="1" x14ac:dyDescent="0.2"/>
    <row r="959382" s="12" customFormat="1" x14ac:dyDescent="0.2"/>
    <row r="959383" s="12" customFormat="1" x14ac:dyDescent="0.2"/>
    <row r="959384" s="12" customFormat="1" x14ac:dyDescent="0.2"/>
    <row r="959385" s="12" customFormat="1" x14ac:dyDescent="0.2"/>
    <row r="959386" s="12" customFormat="1" x14ac:dyDescent="0.2"/>
    <row r="959387" s="12" customFormat="1" x14ac:dyDescent="0.2"/>
    <row r="959388" s="12" customFormat="1" x14ac:dyDescent="0.2"/>
    <row r="959389" s="12" customFormat="1" x14ac:dyDescent="0.2"/>
    <row r="959390" s="12" customFormat="1" x14ac:dyDescent="0.2"/>
    <row r="959391" s="12" customFormat="1" x14ac:dyDescent="0.2"/>
    <row r="959392" s="12" customFormat="1" x14ac:dyDescent="0.2"/>
    <row r="959393" s="12" customFormat="1" x14ac:dyDescent="0.2"/>
    <row r="959394" s="12" customFormat="1" x14ac:dyDescent="0.2"/>
    <row r="959395" s="12" customFormat="1" x14ac:dyDescent="0.2"/>
    <row r="959396" s="12" customFormat="1" x14ac:dyDescent="0.2"/>
    <row r="959397" s="12" customFormat="1" x14ac:dyDescent="0.2"/>
    <row r="959398" s="12" customFormat="1" x14ac:dyDescent="0.2"/>
    <row r="959399" s="12" customFormat="1" x14ac:dyDescent="0.2"/>
    <row r="959400" s="12" customFormat="1" x14ac:dyDescent="0.2"/>
    <row r="959401" s="12" customFormat="1" x14ac:dyDescent="0.2"/>
    <row r="959402" s="12" customFormat="1" x14ac:dyDescent="0.2"/>
    <row r="959403" s="12" customFormat="1" x14ac:dyDescent="0.2"/>
    <row r="959404" s="12" customFormat="1" x14ac:dyDescent="0.2"/>
    <row r="959405" s="12" customFormat="1" x14ac:dyDescent="0.2"/>
    <row r="959406" s="12" customFormat="1" x14ac:dyDescent="0.2"/>
    <row r="959407" s="12" customFormat="1" x14ac:dyDescent="0.2"/>
    <row r="959408" s="12" customFormat="1" x14ac:dyDescent="0.2"/>
    <row r="959409" s="12" customFormat="1" x14ac:dyDescent="0.2"/>
    <row r="959410" s="12" customFormat="1" x14ac:dyDescent="0.2"/>
    <row r="959411" s="12" customFormat="1" x14ac:dyDescent="0.2"/>
    <row r="959412" s="12" customFormat="1" x14ac:dyDescent="0.2"/>
    <row r="959413" s="12" customFormat="1" x14ac:dyDescent="0.2"/>
    <row r="959414" s="12" customFormat="1" x14ac:dyDescent="0.2"/>
    <row r="959415" s="12" customFormat="1" x14ac:dyDescent="0.2"/>
    <row r="959416" s="12" customFormat="1" x14ac:dyDescent="0.2"/>
    <row r="959417" s="12" customFormat="1" x14ac:dyDescent="0.2"/>
    <row r="959418" s="12" customFormat="1" x14ac:dyDescent="0.2"/>
    <row r="959419" s="12" customFormat="1" x14ac:dyDescent="0.2"/>
    <row r="959420" s="12" customFormat="1" x14ac:dyDescent="0.2"/>
    <row r="959421" s="12" customFormat="1" x14ac:dyDescent="0.2"/>
    <row r="959422" s="12" customFormat="1" x14ac:dyDescent="0.2"/>
    <row r="959423" s="12" customFormat="1" x14ac:dyDescent="0.2"/>
    <row r="959424" s="12" customFormat="1" x14ac:dyDescent="0.2"/>
    <row r="959425" s="12" customFormat="1" x14ac:dyDescent="0.2"/>
    <row r="959426" s="12" customFormat="1" x14ac:dyDescent="0.2"/>
    <row r="959427" s="12" customFormat="1" x14ac:dyDescent="0.2"/>
    <row r="959428" s="12" customFormat="1" x14ac:dyDescent="0.2"/>
    <row r="959429" s="12" customFormat="1" x14ac:dyDescent="0.2"/>
    <row r="959430" s="12" customFormat="1" x14ac:dyDescent="0.2"/>
    <row r="959431" s="12" customFormat="1" x14ac:dyDescent="0.2"/>
    <row r="959432" s="12" customFormat="1" x14ac:dyDescent="0.2"/>
    <row r="959433" s="12" customFormat="1" x14ac:dyDescent="0.2"/>
    <row r="959434" s="12" customFormat="1" x14ac:dyDescent="0.2"/>
    <row r="959435" s="12" customFormat="1" x14ac:dyDescent="0.2"/>
    <row r="959436" s="12" customFormat="1" x14ac:dyDescent="0.2"/>
    <row r="959437" s="12" customFormat="1" x14ac:dyDescent="0.2"/>
    <row r="959438" s="12" customFormat="1" x14ac:dyDescent="0.2"/>
    <row r="959439" s="12" customFormat="1" x14ac:dyDescent="0.2"/>
    <row r="959440" s="12" customFormat="1" x14ac:dyDescent="0.2"/>
    <row r="959441" s="12" customFormat="1" x14ac:dyDescent="0.2"/>
    <row r="959442" s="12" customFormat="1" x14ac:dyDescent="0.2"/>
    <row r="959443" s="12" customFormat="1" x14ac:dyDescent="0.2"/>
    <row r="959444" s="12" customFormat="1" x14ac:dyDescent="0.2"/>
    <row r="959445" s="12" customFormat="1" x14ac:dyDescent="0.2"/>
    <row r="959446" s="12" customFormat="1" x14ac:dyDescent="0.2"/>
    <row r="959447" s="12" customFormat="1" x14ac:dyDescent="0.2"/>
    <row r="959448" s="12" customFormat="1" x14ac:dyDescent="0.2"/>
    <row r="959449" s="12" customFormat="1" x14ac:dyDescent="0.2"/>
    <row r="959450" s="12" customFormat="1" x14ac:dyDescent="0.2"/>
    <row r="959451" s="12" customFormat="1" x14ac:dyDescent="0.2"/>
    <row r="959452" s="12" customFormat="1" x14ac:dyDescent="0.2"/>
    <row r="959453" s="12" customFormat="1" x14ac:dyDescent="0.2"/>
    <row r="959454" s="12" customFormat="1" x14ac:dyDescent="0.2"/>
    <row r="959455" s="12" customFormat="1" x14ac:dyDescent="0.2"/>
    <row r="959456" s="12" customFormat="1" x14ac:dyDescent="0.2"/>
    <row r="959457" s="12" customFormat="1" x14ac:dyDescent="0.2"/>
    <row r="959458" s="12" customFormat="1" x14ac:dyDescent="0.2"/>
    <row r="959459" s="12" customFormat="1" x14ac:dyDescent="0.2"/>
    <row r="959460" s="12" customFormat="1" x14ac:dyDescent="0.2"/>
    <row r="959461" s="12" customFormat="1" x14ac:dyDescent="0.2"/>
    <row r="959462" s="12" customFormat="1" x14ac:dyDescent="0.2"/>
    <row r="959463" s="12" customFormat="1" x14ac:dyDescent="0.2"/>
    <row r="959464" s="12" customFormat="1" x14ac:dyDescent="0.2"/>
    <row r="959465" s="12" customFormat="1" x14ac:dyDescent="0.2"/>
    <row r="959466" s="12" customFormat="1" x14ac:dyDescent="0.2"/>
    <row r="959467" s="12" customFormat="1" x14ac:dyDescent="0.2"/>
    <row r="959468" s="12" customFormat="1" x14ac:dyDescent="0.2"/>
    <row r="959469" s="12" customFormat="1" x14ac:dyDescent="0.2"/>
    <row r="959470" s="12" customFormat="1" x14ac:dyDescent="0.2"/>
    <row r="959471" s="12" customFormat="1" x14ac:dyDescent="0.2"/>
    <row r="959472" s="12" customFormat="1" x14ac:dyDescent="0.2"/>
    <row r="959473" s="12" customFormat="1" x14ac:dyDescent="0.2"/>
    <row r="959474" s="12" customFormat="1" x14ac:dyDescent="0.2"/>
    <row r="959475" s="12" customFormat="1" x14ac:dyDescent="0.2"/>
    <row r="959476" s="12" customFormat="1" x14ac:dyDescent="0.2"/>
    <row r="959477" s="12" customFormat="1" x14ac:dyDescent="0.2"/>
    <row r="959478" s="12" customFormat="1" x14ac:dyDescent="0.2"/>
    <row r="959479" s="12" customFormat="1" x14ac:dyDescent="0.2"/>
    <row r="959480" s="12" customFormat="1" x14ac:dyDescent="0.2"/>
    <row r="959481" s="12" customFormat="1" x14ac:dyDescent="0.2"/>
    <row r="959482" s="12" customFormat="1" x14ac:dyDescent="0.2"/>
    <row r="959483" s="12" customFormat="1" x14ac:dyDescent="0.2"/>
    <row r="959484" s="12" customFormat="1" x14ac:dyDescent="0.2"/>
    <row r="959485" s="12" customFormat="1" x14ac:dyDescent="0.2"/>
    <row r="959486" s="12" customFormat="1" x14ac:dyDescent="0.2"/>
    <row r="959487" s="12" customFormat="1" x14ac:dyDescent="0.2"/>
    <row r="959488" s="12" customFormat="1" x14ac:dyDescent="0.2"/>
    <row r="959489" s="12" customFormat="1" x14ac:dyDescent="0.2"/>
    <row r="959490" s="12" customFormat="1" x14ac:dyDescent="0.2"/>
    <row r="959491" s="12" customFormat="1" x14ac:dyDescent="0.2"/>
    <row r="959492" s="12" customFormat="1" x14ac:dyDescent="0.2"/>
    <row r="959493" s="12" customFormat="1" x14ac:dyDescent="0.2"/>
    <row r="959494" s="12" customFormat="1" x14ac:dyDescent="0.2"/>
    <row r="959495" s="12" customFormat="1" x14ac:dyDescent="0.2"/>
    <row r="959496" s="12" customFormat="1" x14ac:dyDescent="0.2"/>
    <row r="959497" s="12" customFormat="1" x14ac:dyDescent="0.2"/>
    <row r="959498" s="12" customFormat="1" x14ac:dyDescent="0.2"/>
    <row r="959499" s="12" customFormat="1" x14ac:dyDescent="0.2"/>
    <row r="959500" s="12" customFormat="1" x14ac:dyDescent="0.2"/>
    <row r="959501" s="12" customFormat="1" x14ac:dyDescent="0.2"/>
    <row r="959502" s="12" customFormat="1" x14ac:dyDescent="0.2"/>
    <row r="959503" s="12" customFormat="1" x14ac:dyDescent="0.2"/>
    <row r="959504" s="12" customFormat="1" x14ac:dyDescent="0.2"/>
    <row r="959505" s="12" customFormat="1" x14ac:dyDescent="0.2"/>
    <row r="959506" s="12" customFormat="1" x14ac:dyDescent="0.2"/>
    <row r="959507" s="12" customFormat="1" x14ac:dyDescent="0.2"/>
    <row r="959508" s="12" customFormat="1" x14ac:dyDescent="0.2"/>
    <row r="959509" s="12" customFormat="1" x14ac:dyDescent="0.2"/>
    <row r="959510" s="12" customFormat="1" x14ac:dyDescent="0.2"/>
    <row r="959511" s="12" customFormat="1" x14ac:dyDescent="0.2"/>
    <row r="959512" s="12" customFormat="1" x14ac:dyDescent="0.2"/>
    <row r="959513" s="12" customFormat="1" x14ac:dyDescent="0.2"/>
    <row r="959514" s="12" customFormat="1" x14ac:dyDescent="0.2"/>
    <row r="959515" s="12" customFormat="1" x14ac:dyDescent="0.2"/>
    <row r="959516" s="12" customFormat="1" x14ac:dyDescent="0.2"/>
    <row r="959517" s="12" customFormat="1" x14ac:dyDescent="0.2"/>
    <row r="959518" s="12" customFormat="1" x14ac:dyDescent="0.2"/>
    <row r="959519" s="12" customFormat="1" x14ac:dyDescent="0.2"/>
    <row r="959520" s="12" customFormat="1" x14ac:dyDescent="0.2"/>
    <row r="959521" s="12" customFormat="1" x14ac:dyDescent="0.2"/>
    <row r="959522" s="12" customFormat="1" x14ac:dyDescent="0.2"/>
    <row r="959523" s="12" customFormat="1" x14ac:dyDescent="0.2"/>
    <row r="959524" s="12" customFormat="1" x14ac:dyDescent="0.2"/>
    <row r="959525" s="12" customFormat="1" x14ac:dyDescent="0.2"/>
    <row r="959526" s="12" customFormat="1" x14ac:dyDescent="0.2"/>
    <row r="959527" s="12" customFormat="1" x14ac:dyDescent="0.2"/>
    <row r="959528" s="12" customFormat="1" x14ac:dyDescent="0.2"/>
    <row r="959529" s="12" customFormat="1" x14ac:dyDescent="0.2"/>
    <row r="959530" s="12" customFormat="1" x14ac:dyDescent="0.2"/>
    <row r="959531" s="12" customFormat="1" x14ac:dyDescent="0.2"/>
    <row r="959532" s="12" customFormat="1" x14ac:dyDescent="0.2"/>
    <row r="959533" s="12" customFormat="1" x14ac:dyDescent="0.2"/>
    <row r="959534" s="12" customFormat="1" x14ac:dyDescent="0.2"/>
    <row r="959535" s="12" customFormat="1" x14ac:dyDescent="0.2"/>
    <row r="959536" s="12" customFormat="1" x14ac:dyDescent="0.2"/>
    <row r="959537" s="12" customFormat="1" x14ac:dyDescent="0.2"/>
    <row r="959538" s="12" customFormat="1" x14ac:dyDescent="0.2"/>
    <row r="959539" s="12" customFormat="1" x14ac:dyDescent="0.2"/>
    <row r="959540" s="12" customFormat="1" x14ac:dyDescent="0.2"/>
    <row r="959541" s="12" customFormat="1" x14ac:dyDescent="0.2"/>
    <row r="959542" s="12" customFormat="1" x14ac:dyDescent="0.2"/>
    <row r="959543" s="12" customFormat="1" x14ac:dyDescent="0.2"/>
    <row r="959544" s="12" customFormat="1" x14ac:dyDescent="0.2"/>
    <row r="959545" s="12" customFormat="1" x14ac:dyDescent="0.2"/>
    <row r="959546" s="12" customFormat="1" x14ac:dyDescent="0.2"/>
    <row r="959547" s="12" customFormat="1" x14ac:dyDescent="0.2"/>
    <row r="959548" s="12" customFormat="1" x14ac:dyDescent="0.2"/>
    <row r="959549" s="12" customFormat="1" x14ac:dyDescent="0.2"/>
    <row r="959550" s="12" customFormat="1" x14ac:dyDescent="0.2"/>
    <row r="959551" s="12" customFormat="1" x14ac:dyDescent="0.2"/>
    <row r="959552" s="12" customFormat="1" x14ac:dyDescent="0.2"/>
    <row r="959553" s="12" customFormat="1" x14ac:dyDescent="0.2"/>
    <row r="959554" s="12" customFormat="1" x14ac:dyDescent="0.2"/>
    <row r="959555" s="12" customFormat="1" x14ac:dyDescent="0.2"/>
    <row r="959556" s="12" customFormat="1" x14ac:dyDescent="0.2"/>
    <row r="959557" s="12" customFormat="1" x14ac:dyDescent="0.2"/>
    <row r="959558" s="12" customFormat="1" x14ac:dyDescent="0.2"/>
    <row r="959559" s="12" customFormat="1" x14ac:dyDescent="0.2"/>
    <row r="959560" s="12" customFormat="1" x14ac:dyDescent="0.2"/>
    <row r="959561" s="12" customFormat="1" x14ac:dyDescent="0.2"/>
    <row r="959562" s="12" customFormat="1" x14ac:dyDescent="0.2"/>
    <row r="959563" s="12" customFormat="1" x14ac:dyDescent="0.2"/>
    <row r="959564" s="12" customFormat="1" x14ac:dyDescent="0.2"/>
    <row r="959565" s="12" customFormat="1" x14ac:dyDescent="0.2"/>
    <row r="959566" s="12" customFormat="1" x14ac:dyDescent="0.2"/>
    <row r="959567" s="12" customFormat="1" x14ac:dyDescent="0.2"/>
    <row r="959568" s="12" customFormat="1" x14ac:dyDescent="0.2"/>
    <row r="959569" s="12" customFormat="1" x14ac:dyDescent="0.2"/>
    <row r="959570" s="12" customFormat="1" x14ac:dyDescent="0.2"/>
    <row r="959571" s="12" customFormat="1" x14ac:dyDescent="0.2"/>
    <row r="959572" s="12" customFormat="1" x14ac:dyDescent="0.2"/>
    <row r="959573" s="12" customFormat="1" x14ac:dyDescent="0.2"/>
    <row r="959574" s="12" customFormat="1" x14ac:dyDescent="0.2"/>
    <row r="959575" s="12" customFormat="1" x14ac:dyDescent="0.2"/>
    <row r="959576" s="12" customFormat="1" x14ac:dyDescent="0.2"/>
    <row r="959577" s="12" customFormat="1" x14ac:dyDescent="0.2"/>
    <row r="959578" s="12" customFormat="1" x14ac:dyDescent="0.2"/>
    <row r="959579" s="12" customFormat="1" x14ac:dyDescent="0.2"/>
    <row r="959580" s="12" customFormat="1" x14ac:dyDescent="0.2"/>
    <row r="959581" s="12" customFormat="1" x14ac:dyDescent="0.2"/>
    <row r="959582" s="12" customFormat="1" x14ac:dyDescent="0.2"/>
    <row r="959583" s="12" customFormat="1" x14ac:dyDescent="0.2"/>
    <row r="959584" s="12" customFormat="1" x14ac:dyDescent="0.2"/>
    <row r="959585" s="12" customFormat="1" x14ac:dyDescent="0.2"/>
    <row r="959586" s="12" customFormat="1" x14ac:dyDescent="0.2"/>
    <row r="959587" s="12" customFormat="1" x14ac:dyDescent="0.2"/>
    <row r="959588" s="12" customFormat="1" x14ac:dyDescent="0.2"/>
    <row r="959589" s="12" customFormat="1" x14ac:dyDescent="0.2"/>
    <row r="959590" s="12" customFormat="1" x14ac:dyDescent="0.2"/>
    <row r="959591" s="12" customFormat="1" x14ac:dyDescent="0.2"/>
    <row r="959592" s="12" customFormat="1" x14ac:dyDescent="0.2"/>
    <row r="959593" s="12" customFormat="1" x14ac:dyDescent="0.2"/>
    <row r="959594" s="12" customFormat="1" x14ac:dyDescent="0.2"/>
    <row r="959595" s="12" customFormat="1" x14ac:dyDescent="0.2"/>
    <row r="959596" s="12" customFormat="1" x14ac:dyDescent="0.2"/>
    <row r="959597" s="12" customFormat="1" x14ac:dyDescent="0.2"/>
    <row r="959598" s="12" customFormat="1" x14ac:dyDescent="0.2"/>
    <row r="959599" s="12" customFormat="1" x14ac:dyDescent="0.2"/>
    <row r="959600" s="12" customFormat="1" x14ac:dyDescent="0.2"/>
    <row r="959601" s="12" customFormat="1" x14ac:dyDescent="0.2"/>
    <row r="959602" s="12" customFormat="1" x14ac:dyDescent="0.2"/>
    <row r="959603" s="12" customFormat="1" x14ac:dyDescent="0.2"/>
    <row r="959604" s="12" customFormat="1" x14ac:dyDescent="0.2"/>
    <row r="959605" s="12" customFormat="1" x14ac:dyDescent="0.2"/>
    <row r="959606" s="12" customFormat="1" x14ac:dyDescent="0.2"/>
    <row r="959607" s="12" customFormat="1" x14ac:dyDescent="0.2"/>
    <row r="959608" s="12" customFormat="1" x14ac:dyDescent="0.2"/>
    <row r="959609" s="12" customFormat="1" x14ac:dyDescent="0.2"/>
    <row r="959610" s="12" customFormat="1" x14ac:dyDescent="0.2"/>
    <row r="959611" s="12" customFormat="1" x14ac:dyDescent="0.2"/>
    <row r="959612" s="12" customFormat="1" x14ac:dyDescent="0.2"/>
    <row r="959613" s="12" customFormat="1" x14ac:dyDescent="0.2"/>
    <row r="959614" s="12" customFormat="1" x14ac:dyDescent="0.2"/>
    <row r="959615" s="12" customFormat="1" x14ac:dyDescent="0.2"/>
    <row r="959616" s="12" customFormat="1" x14ac:dyDescent="0.2"/>
    <row r="959617" s="12" customFormat="1" x14ac:dyDescent="0.2"/>
    <row r="959618" s="12" customFormat="1" x14ac:dyDescent="0.2"/>
    <row r="959619" s="12" customFormat="1" x14ac:dyDescent="0.2"/>
    <row r="959620" s="12" customFormat="1" x14ac:dyDescent="0.2"/>
    <row r="959621" s="12" customFormat="1" x14ac:dyDescent="0.2"/>
    <row r="959622" s="12" customFormat="1" x14ac:dyDescent="0.2"/>
    <row r="959623" s="12" customFormat="1" x14ac:dyDescent="0.2"/>
    <row r="959624" s="12" customFormat="1" x14ac:dyDescent="0.2"/>
    <row r="959625" s="12" customFormat="1" x14ac:dyDescent="0.2"/>
    <row r="959626" s="12" customFormat="1" x14ac:dyDescent="0.2"/>
    <row r="959627" s="12" customFormat="1" x14ac:dyDescent="0.2"/>
    <row r="959628" s="12" customFormat="1" x14ac:dyDescent="0.2"/>
    <row r="959629" s="12" customFormat="1" x14ac:dyDescent="0.2"/>
    <row r="959630" s="12" customFormat="1" x14ac:dyDescent="0.2"/>
    <row r="959631" s="12" customFormat="1" x14ac:dyDescent="0.2"/>
    <row r="959632" s="12" customFormat="1" x14ac:dyDescent="0.2"/>
    <row r="959633" s="12" customFormat="1" x14ac:dyDescent="0.2"/>
    <row r="959634" s="12" customFormat="1" x14ac:dyDescent="0.2"/>
    <row r="959635" s="12" customFormat="1" x14ac:dyDescent="0.2"/>
    <row r="959636" s="12" customFormat="1" x14ac:dyDescent="0.2"/>
    <row r="959637" s="12" customFormat="1" x14ac:dyDescent="0.2"/>
    <row r="959638" s="12" customFormat="1" x14ac:dyDescent="0.2"/>
    <row r="959639" s="12" customFormat="1" x14ac:dyDescent="0.2"/>
    <row r="959640" s="12" customFormat="1" x14ac:dyDescent="0.2"/>
    <row r="959641" s="12" customFormat="1" x14ac:dyDescent="0.2"/>
    <row r="959642" s="12" customFormat="1" x14ac:dyDescent="0.2"/>
    <row r="959643" s="12" customFormat="1" x14ac:dyDescent="0.2"/>
    <row r="959644" s="12" customFormat="1" x14ac:dyDescent="0.2"/>
    <row r="959645" s="12" customFormat="1" x14ac:dyDescent="0.2"/>
    <row r="959646" s="12" customFormat="1" x14ac:dyDescent="0.2"/>
    <row r="959647" s="12" customFormat="1" x14ac:dyDescent="0.2"/>
    <row r="959648" s="12" customFormat="1" x14ac:dyDescent="0.2"/>
    <row r="959649" s="12" customFormat="1" x14ac:dyDescent="0.2"/>
    <row r="959650" s="12" customFormat="1" x14ac:dyDescent="0.2"/>
    <row r="959651" s="12" customFormat="1" x14ac:dyDescent="0.2"/>
    <row r="959652" s="12" customFormat="1" x14ac:dyDescent="0.2"/>
    <row r="959653" s="12" customFormat="1" x14ac:dyDescent="0.2"/>
    <row r="959654" s="12" customFormat="1" x14ac:dyDescent="0.2"/>
    <row r="959655" s="12" customFormat="1" x14ac:dyDescent="0.2"/>
    <row r="959656" s="12" customFormat="1" x14ac:dyDescent="0.2"/>
    <row r="959657" s="12" customFormat="1" x14ac:dyDescent="0.2"/>
    <row r="959658" s="12" customFormat="1" x14ac:dyDescent="0.2"/>
    <row r="959659" s="12" customFormat="1" x14ac:dyDescent="0.2"/>
    <row r="959660" s="12" customFormat="1" x14ac:dyDescent="0.2"/>
    <row r="959661" s="12" customFormat="1" x14ac:dyDescent="0.2"/>
    <row r="959662" s="12" customFormat="1" x14ac:dyDescent="0.2"/>
    <row r="959663" s="12" customFormat="1" x14ac:dyDescent="0.2"/>
    <row r="959664" s="12" customFormat="1" x14ac:dyDescent="0.2"/>
    <row r="959665" s="12" customFormat="1" x14ac:dyDescent="0.2"/>
    <row r="959666" s="12" customFormat="1" x14ac:dyDescent="0.2"/>
    <row r="959667" s="12" customFormat="1" x14ac:dyDescent="0.2"/>
    <row r="959668" s="12" customFormat="1" x14ac:dyDescent="0.2"/>
    <row r="959669" s="12" customFormat="1" x14ac:dyDescent="0.2"/>
    <row r="959670" s="12" customFormat="1" x14ac:dyDescent="0.2"/>
    <row r="959671" s="12" customFormat="1" x14ac:dyDescent="0.2"/>
    <row r="959672" s="12" customFormat="1" x14ac:dyDescent="0.2"/>
    <row r="959673" s="12" customFormat="1" x14ac:dyDescent="0.2"/>
    <row r="959674" s="12" customFormat="1" x14ac:dyDescent="0.2"/>
    <row r="959675" s="12" customFormat="1" x14ac:dyDescent="0.2"/>
    <row r="959676" s="12" customFormat="1" x14ac:dyDescent="0.2"/>
    <row r="959677" s="12" customFormat="1" x14ac:dyDescent="0.2"/>
    <row r="959678" s="12" customFormat="1" x14ac:dyDescent="0.2"/>
    <row r="959679" s="12" customFormat="1" x14ac:dyDescent="0.2"/>
    <row r="959680" s="12" customFormat="1" x14ac:dyDescent="0.2"/>
    <row r="959681" s="12" customFormat="1" x14ac:dyDescent="0.2"/>
    <row r="959682" s="12" customFormat="1" x14ac:dyDescent="0.2"/>
    <row r="959683" s="12" customFormat="1" x14ac:dyDescent="0.2"/>
    <row r="959684" s="12" customFormat="1" x14ac:dyDescent="0.2"/>
    <row r="959685" s="12" customFormat="1" x14ac:dyDescent="0.2"/>
    <row r="959686" s="12" customFormat="1" x14ac:dyDescent="0.2"/>
    <row r="959687" s="12" customFormat="1" x14ac:dyDescent="0.2"/>
    <row r="959688" s="12" customFormat="1" x14ac:dyDescent="0.2"/>
    <row r="959689" s="12" customFormat="1" x14ac:dyDescent="0.2"/>
    <row r="959690" s="12" customFormat="1" x14ac:dyDescent="0.2"/>
    <row r="959691" s="12" customFormat="1" x14ac:dyDescent="0.2"/>
    <row r="959692" s="12" customFormat="1" x14ac:dyDescent="0.2"/>
    <row r="959693" s="12" customFormat="1" x14ac:dyDescent="0.2"/>
    <row r="959694" s="12" customFormat="1" x14ac:dyDescent="0.2"/>
    <row r="959695" s="12" customFormat="1" x14ac:dyDescent="0.2"/>
    <row r="959696" s="12" customFormat="1" x14ac:dyDescent="0.2"/>
    <row r="959697" s="12" customFormat="1" x14ac:dyDescent="0.2"/>
    <row r="959698" s="12" customFormat="1" x14ac:dyDescent="0.2"/>
    <row r="959699" s="12" customFormat="1" x14ac:dyDescent="0.2"/>
    <row r="959700" s="12" customFormat="1" x14ac:dyDescent="0.2"/>
    <row r="959701" s="12" customFormat="1" x14ac:dyDescent="0.2"/>
    <row r="959702" s="12" customFormat="1" x14ac:dyDescent="0.2"/>
    <row r="959703" s="12" customFormat="1" x14ac:dyDescent="0.2"/>
    <row r="959704" s="12" customFormat="1" x14ac:dyDescent="0.2"/>
    <row r="959705" s="12" customFormat="1" x14ac:dyDescent="0.2"/>
    <row r="959706" s="12" customFormat="1" x14ac:dyDescent="0.2"/>
    <row r="959707" s="12" customFormat="1" x14ac:dyDescent="0.2"/>
    <row r="959708" s="12" customFormat="1" x14ac:dyDescent="0.2"/>
    <row r="959709" s="12" customFormat="1" x14ac:dyDescent="0.2"/>
    <row r="959710" s="12" customFormat="1" x14ac:dyDescent="0.2"/>
    <row r="959711" s="12" customFormat="1" x14ac:dyDescent="0.2"/>
    <row r="959712" s="12" customFormat="1" x14ac:dyDescent="0.2"/>
    <row r="959713" s="12" customFormat="1" x14ac:dyDescent="0.2"/>
    <row r="959714" s="12" customFormat="1" x14ac:dyDescent="0.2"/>
    <row r="959715" s="12" customFormat="1" x14ac:dyDescent="0.2"/>
    <row r="959716" s="12" customFormat="1" x14ac:dyDescent="0.2"/>
    <row r="959717" s="12" customFormat="1" x14ac:dyDescent="0.2"/>
    <row r="959718" s="12" customFormat="1" x14ac:dyDescent="0.2"/>
    <row r="959719" s="12" customFormat="1" x14ac:dyDescent="0.2"/>
    <row r="959720" s="12" customFormat="1" x14ac:dyDescent="0.2"/>
    <row r="959721" s="12" customFormat="1" x14ac:dyDescent="0.2"/>
    <row r="959722" s="12" customFormat="1" x14ac:dyDescent="0.2"/>
    <row r="959723" s="12" customFormat="1" x14ac:dyDescent="0.2"/>
    <row r="959724" s="12" customFormat="1" x14ac:dyDescent="0.2"/>
    <row r="959725" s="12" customFormat="1" x14ac:dyDescent="0.2"/>
    <row r="959726" s="12" customFormat="1" x14ac:dyDescent="0.2"/>
    <row r="959727" s="12" customFormat="1" x14ac:dyDescent="0.2"/>
    <row r="959728" s="12" customFormat="1" x14ac:dyDescent="0.2"/>
    <row r="959729" s="12" customFormat="1" x14ac:dyDescent="0.2"/>
    <row r="959730" s="12" customFormat="1" x14ac:dyDescent="0.2"/>
    <row r="959731" s="12" customFormat="1" x14ac:dyDescent="0.2"/>
    <row r="959732" s="12" customFormat="1" x14ac:dyDescent="0.2"/>
    <row r="959733" s="12" customFormat="1" x14ac:dyDescent="0.2"/>
    <row r="959734" s="12" customFormat="1" x14ac:dyDescent="0.2"/>
    <row r="959735" s="12" customFormat="1" x14ac:dyDescent="0.2"/>
    <row r="959736" s="12" customFormat="1" x14ac:dyDescent="0.2"/>
    <row r="959737" s="12" customFormat="1" x14ac:dyDescent="0.2"/>
    <row r="959738" s="12" customFormat="1" x14ac:dyDescent="0.2"/>
    <row r="959739" s="12" customFormat="1" x14ac:dyDescent="0.2"/>
    <row r="959740" s="12" customFormat="1" x14ac:dyDescent="0.2"/>
    <row r="959741" s="12" customFormat="1" x14ac:dyDescent="0.2"/>
    <row r="959742" s="12" customFormat="1" x14ac:dyDescent="0.2"/>
    <row r="959743" s="12" customFormat="1" x14ac:dyDescent="0.2"/>
    <row r="959744" s="12" customFormat="1" x14ac:dyDescent="0.2"/>
    <row r="959745" s="12" customFormat="1" x14ac:dyDescent="0.2"/>
    <row r="959746" s="12" customFormat="1" x14ac:dyDescent="0.2"/>
    <row r="959747" s="12" customFormat="1" x14ac:dyDescent="0.2"/>
    <row r="959748" s="12" customFormat="1" x14ac:dyDescent="0.2"/>
    <row r="959749" s="12" customFormat="1" x14ac:dyDescent="0.2"/>
    <row r="959750" s="12" customFormat="1" x14ac:dyDescent="0.2"/>
    <row r="959751" s="12" customFormat="1" x14ac:dyDescent="0.2"/>
    <row r="959752" s="12" customFormat="1" x14ac:dyDescent="0.2"/>
    <row r="959753" s="12" customFormat="1" x14ac:dyDescent="0.2"/>
    <row r="959754" s="12" customFormat="1" x14ac:dyDescent="0.2"/>
    <row r="959755" s="12" customFormat="1" x14ac:dyDescent="0.2"/>
    <row r="959756" s="12" customFormat="1" x14ac:dyDescent="0.2"/>
    <row r="959757" s="12" customFormat="1" x14ac:dyDescent="0.2"/>
    <row r="959758" s="12" customFormat="1" x14ac:dyDescent="0.2"/>
    <row r="959759" s="12" customFormat="1" x14ac:dyDescent="0.2"/>
    <row r="959760" s="12" customFormat="1" x14ac:dyDescent="0.2"/>
    <row r="959761" s="12" customFormat="1" x14ac:dyDescent="0.2"/>
    <row r="959762" s="12" customFormat="1" x14ac:dyDescent="0.2"/>
    <row r="959763" s="12" customFormat="1" x14ac:dyDescent="0.2"/>
    <row r="959764" s="12" customFormat="1" x14ac:dyDescent="0.2"/>
    <row r="959765" s="12" customFormat="1" x14ac:dyDescent="0.2"/>
    <row r="959766" s="12" customFormat="1" x14ac:dyDescent="0.2"/>
    <row r="959767" s="12" customFormat="1" x14ac:dyDescent="0.2"/>
    <row r="959768" s="12" customFormat="1" x14ac:dyDescent="0.2"/>
    <row r="959769" s="12" customFormat="1" x14ac:dyDescent="0.2"/>
    <row r="959770" s="12" customFormat="1" x14ac:dyDescent="0.2"/>
    <row r="959771" s="12" customFormat="1" x14ac:dyDescent="0.2"/>
    <row r="959772" s="12" customFormat="1" x14ac:dyDescent="0.2"/>
    <row r="959773" s="12" customFormat="1" x14ac:dyDescent="0.2"/>
    <row r="959774" s="12" customFormat="1" x14ac:dyDescent="0.2"/>
    <row r="959775" s="12" customFormat="1" x14ac:dyDescent="0.2"/>
    <row r="959776" s="12" customFormat="1" x14ac:dyDescent="0.2"/>
    <row r="959777" s="12" customFormat="1" x14ac:dyDescent="0.2"/>
    <row r="959778" s="12" customFormat="1" x14ac:dyDescent="0.2"/>
    <row r="959779" s="12" customFormat="1" x14ac:dyDescent="0.2"/>
    <row r="959780" s="12" customFormat="1" x14ac:dyDescent="0.2"/>
    <row r="959781" s="12" customFormat="1" x14ac:dyDescent="0.2"/>
    <row r="959782" s="12" customFormat="1" x14ac:dyDescent="0.2"/>
    <row r="959783" s="12" customFormat="1" x14ac:dyDescent="0.2"/>
    <row r="959784" s="12" customFormat="1" x14ac:dyDescent="0.2"/>
    <row r="959785" s="12" customFormat="1" x14ac:dyDescent="0.2"/>
    <row r="959786" s="12" customFormat="1" x14ac:dyDescent="0.2"/>
    <row r="959787" s="12" customFormat="1" x14ac:dyDescent="0.2"/>
    <row r="959788" s="12" customFormat="1" x14ac:dyDescent="0.2"/>
    <row r="959789" s="12" customFormat="1" x14ac:dyDescent="0.2"/>
    <row r="959790" s="12" customFormat="1" x14ac:dyDescent="0.2"/>
    <row r="959791" s="12" customFormat="1" x14ac:dyDescent="0.2"/>
    <row r="959792" s="12" customFormat="1" x14ac:dyDescent="0.2"/>
    <row r="959793" s="12" customFormat="1" x14ac:dyDescent="0.2"/>
    <row r="959794" s="12" customFormat="1" x14ac:dyDescent="0.2"/>
    <row r="959795" s="12" customFormat="1" x14ac:dyDescent="0.2"/>
    <row r="959796" s="12" customFormat="1" x14ac:dyDescent="0.2"/>
    <row r="959797" s="12" customFormat="1" x14ac:dyDescent="0.2"/>
    <row r="959798" s="12" customFormat="1" x14ac:dyDescent="0.2"/>
    <row r="959799" s="12" customFormat="1" x14ac:dyDescent="0.2"/>
    <row r="959800" s="12" customFormat="1" x14ac:dyDescent="0.2"/>
    <row r="959801" s="12" customFormat="1" x14ac:dyDescent="0.2"/>
    <row r="959802" s="12" customFormat="1" x14ac:dyDescent="0.2"/>
    <row r="959803" s="12" customFormat="1" x14ac:dyDescent="0.2"/>
    <row r="959804" s="12" customFormat="1" x14ac:dyDescent="0.2"/>
    <row r="959805" s="12" customFormat="1" x14ac:dyDescent="0.2"/>
    <row r="959806" s="12" customFormat="1" x14ac:dyDescent="0.2"/>
    <row r="959807" s="12" customFormat="1" x14ac:dyDescent="0.2"/>
    <row r="959808" s="12" customFormat="1" x14ac:dyDescent="0.2"/>
    <row r="959809" s="12" customFormat="1" x14ac:dyDescent="0.2"/>
    <row r="959810" s="12" customFormat="1" x14ac:dyDescent="0.2"/>
    <row r="959811" s="12" customFormat="1" x14ac:dyDescent="0.2"/>
    <row r="959812" s="12" customFormat="1" x14ac:dyDescent="0.2"/>
    <row r="959813" s="12" customFormat="1" x14ac:dyDescent="0.2"/>
    <row r="959814" s="12" customFormat="1" x14ac:dyDescent="0.2"/>
    <row r="959815" s="12" customFormat="1" x14ac:dyDescent="0.2"/>
    <row r="959816" s="12" customFormat="1" x14ac:dyDescent="0.2"/>
    <row r="959817" s="12" customFormat="1" x14ac:dyDescent="0.2"/>
    <row r="959818" s="12" customFormat="1" x14ac:dyDescent="0.2"/>
    <row r="959819" s="12" customFormat="1" x14ac:dyDescent="0.2"/>
    <row r="959820" s="12" customFormat="1" x14ac:dyDescent="0.2"/>
    <row r="959821" s="12" customFormat="1" x14ac:dyDescent="0.2"/>
    <row r="959822" s="12" customFormat="1" x14ac:dyDescent="0.2"/>
    <row r="959823" s="12" customFormat="1" x14ac:dyDescent="0.2"/>
    <row r="959824" s="12" customFormat="1" x14ac:dyDescent="0.2"/>
    <row r="959825" s="12" customFormat="1" x14ac:dyDescent="0.2"/>
    <row r="959826" s="12" customFormat="1" x14ac:dyDescent="0.2"/>
    <row r="959827" s="12" customFormat="1" x14ac:dyDescent="0.2"/>
    <row r="959828" s="12" customFormat="1" x14ac:dyDescent="0.2"/>
    <row r="959829" s="12" customFormat="1" x14ac:dyDescent="0.2"/>
    <row r="959830" s="12" customFormat="1" x14ac:dyDescent="0.2"/>
    <row r="959831" s="12" customFormat="1" x14ac:dyDescent="0.2"/>
    <row r="959832" s="12" customFormat="1" x14ac:dyDescent="0.2"/>
    <row r="959833" s="12" customFormat="1" x14ac:dyDescent="0.2"/>
    <row r="959834" s="12" customFormat="1" x14ac:dyDescent="0.2"/>
    <row r="959835" s="12" customFormat="1" x14ac:dyDescent="0.2"/>
    <row r="959836" s="12" customFormat="1" x14ac:dyDescent="0.2"/>
    <row r="959837" s="12" customFormat="1" x14ac:dyDescent="0.2"/>
    <row r="959838" s="12" customFormat="1" x14ac:dyDescent="0.2"/>
    <row r="959839" s="12" customFormat="1" x14ac:dyDescent="0.2"/>
    <row r="959840" s="12" customFormat="1" x14ac:dyDescent="0.2"/>
    <row r="959841" s="12" customFormat="1" x14ac:dyDescent="0.2"/>
    <row r="959842" s="12" customFormat="1" x14ac:dyDescent="0.2"/>
    <row r="959843" s="12" customFormat="1" x14ac:dyDescent="0.2"/>
    <row r="959844" s="12" customFormat="1" x14ac:dyDescent="0.2"/>
    <row r="959845" s="12" customFormat="1" x14ac:dyDescent="0.2"/>
    <row r="959846" s="12" customFormat="1" x14ac:dyDescent="0.2"/>
    <row r="959847" s="12" customFormat="1" x14ac:dyDescent="0.2"/>
    <row r="959848" s="12" customFormat="1" x14ac:dyDescent="0.2"/>
    <row r="959849" s="12" customFormat="1" x14ac:dyDescent="0.2"/>
    <row r="959850" s="12" customFormat="1" x14ac:dyDescent="0.2"/>
    <row r="959851" s="12" customFormat="1" x14ac:dyDescent="0.2"/>
    <row r="959852" s="12" customFormat="1" x14ac:dyDescent="0.2"/>
    <row r="959853" s="12" customFormat="1" x14ac:dyDescent="0.2"/>
    <row r="959854" s="12" customFormat="1" x14ac:dyDescent="0.2"/>
    <row r="959855" s="12" customFormat="1" x14ac:dyDescent="0.2"/>
    <row r="959856" s="12" customFormat="1" x14ac:dyDescent="0.2"/>
    <row r="959857" s="12" customFormat="1" x14ac:dyDescent="0.2"/>
    <row r="959858" s="12" customFormat="1" x14ac:dyDescent="0.2"/>
    <row r="959859" s="12" customFormat="1" x14ac:dyDescent="0.2"/>
    <row r="959860" s="12" customFormat="1" x14ac:dyDescent="0.2"/>
    <row r="959861" s="12" customFormat="1" x14ac:dyDescent="0.2"/>
    <row r="959862" s="12" customFormat="1" x14ac:dyDescent="0.2"/>
    <row r="959863" s="12" customFormat="1" x14ac:dyDescent="0.2"/>
    <row r="959864" s="12" customFormat="1" x14ac:dyDescent="0.2"/>
    <row r="959865" s="12" customFormat="1" x14ac:dyDescent="0.2"/>
    <row r="959866" s="12" customFormat="1" x14ac:dyDescent="0.2"/>
    <row r="959867" s="12" customFormat="1" x14ac:dyDescent="0.2"/>
    <row r="959868" s="12" customFormat="1" x14ac:dyDescent="0.2"/>
    <row r="959869" s="12" customFormat="1" x14ac:dyDescent="0.2"/>
    <row r="959870" s="12" customFormat="1" x14ac:dyDescent="0.2"/>
    <row r="959871" s="12" customFormat="1" x14ac:dyDescent="0.2"/>
    <row r="959872" s="12" customFormat="1" x14ac:dyDescent="0.2"/>
    <row r="959873" s="12" customFormat="1" x14ac:dyDescent="0.2"/>
    <row r="959874" s="12" customFormat="1" x14ac:dyDescent="0.2"/>
    <row r="959875" s="12" customFormat="1" x14ac:dyDescent="0.2"/>
    <row r="959876" s="12" customFormat="1" x14ac:dyDescent="0.2"/>
    <row r="959877" s="12" customFormat="1" x14ac:dyDescent="0.2"/>
    <row r="959878" s="12" customFormat="1" x14ac:dyDescent="0.2"/>
    <row r="959879" s="12" customFormat="1" x14ac:dyDescent="0.2"/>
    <row r="959880" s="12" customFormat="1" x14ac:dyDescent="0.2"/>
    <row r="959881" s="12" customFormat="1" x14ac:dyDescent="0.2"/>
    <row r="959882" s="12" customFormat="1" x14ac:dyDescent="0.2"/>
    <row r="959883" s="12" customFormat="1" x14ac:dyDescent="0.2"/>
    <row r="959884" s="12" customFormat="1" x14ac:dyDescent="0.2"/>
    <row r="959885" s="12" customFormat="1" x14ac:dyDescent="0.2"/>
    <row r="959886" s="12" customFormat="1" x14ac:dyDescent="0.2"/>
    <row r="959887" s="12" customFormat="1" x14ac:dyDescent="0.2"/>
    <row r="959888" s="12" customFormat="1" x14ac:dyDescent="0.2"/>
    <row r="959889" s="12" customFormat="1" x14ac:dyDescent="0.2"/>
    <row r="959890" s="12" customFormat="1" x14ac:dyDescent="0.2"/>
    <row r="959891" s="12" customFormat="1" x14ac:dyDescent="0.2"/>
    <row r="959892" s="12" customFormat="1" x14ac:dyDescent="0.2"/>
    <row r="959893" s="12" customFormat="1" x14ac:dyDescent="0.2"/>
    <row r="959894" s="12" customFormat="1" x14ac:dyDescent="0.2"/>
    <row r="959895" s="12" customFormat="1" x14ac:dyDescent="0.2"/>
    <row r="959896" s="12" customFormat="1" x14ac:dyDescent="0.2"/>
    <row r="959897" s="12" customFormat="1" x14ac:dyDescent="0.2"/>
    <row r="959898" s="12" customFormat="1" x14ac:dyDescent="0.2"/>
    <row r="959899" s="12" customFormat="1" x14ac:dyDescent="0.2"/>
    <row r="959900" s="12" customFormat="1" x14ac:dyDescent="0.2"/>
    <row r="959901" s="12" customFormat="1" x14ac:dyDescent="0.2"/>
    <row r="959902" s="12" customFormat="1" x14ac:dyDescent="0.2"/>
    <row r="959903" s="12" customFormat="1" x14ac:dyDescent="0.2"/>
    <row r="959904" s="12" customFormat="1" x14ac:dyDescent="0.2"/>
    <row r="959905" s="12" customFormat="1" x14ac:dyDescent="0.2"/>
    <row r="959906" s="12" customFormat="1" x14ac:dyDescent="0.2"/>
    <row r="959907" s="12" customFormat="1" x14ac:dyDescent="0.2"/>
    <row r="959908" s="12" customFormat="1" x14ac:dyDescent="0.2"/>
    <row r="959909" s="12" customFormat="1" x14ac:dyDescent="0.2"/>
    <row r="959910" s="12" customFormat="1" x14ac:dyDescent="0.2"/>
    <row r="959911" s="12" customFormat="1" x14ac:dyDescent="0.2"/>
    <row r="959912" s="12" customFormat="1" x14ac:dyDescent="0.2"/>
    <row r="959913" s="12" customFormat="1" x14ac:dyDescent="0.2"/>
    <row r="959914" s="12" customFormat="1" x14ac:dyDescent="0.2"/>
    <row r="959915" s="12" customFormat="1" x14ac:dyDescent="0.2"/>
    <row r="959916" s="12" customFormat="1" x14ac:dyDescent="0.2"/>
    <row r="959917" s="12" customFormat="1" x14ac:dyDescent="0.2"/>
    <row r="959918" s="12" customFormat="1" x14ac:dyDescent="0.2"/>
    <row r="959919" s="12" customFormat="1" x14ac:dyDescent="0.2"/>
    <row r="959920" s="12" customFormat="1" x14ac:dyDescent="0.2"/>
    <row r="959921" s="12" customFormat="1" x14ac:dyDescent="0.2"/>
    <row r="959922" s="12" customFormat="1" x14ac:dyDescent="0.2"/>
    <row r="959923" s="12" customFormat="1" x14ac:dyDescent="0.2"/>
    <row r="959924" s="12" customFormat="1" x14ac:dyDescent="0.2"/>
    <row r="959925" s="12" customFormat="1" x14ac:dyDescent="0.2"/>
    <row r="959926" s="12" customFormat="1" x14ac:dyDescent="0.2"/>
    <row r="959927" s="12" customFormat="1" x14ac:dyDescent="0.2"/>
    <row r="959928" s="12" customFormat="1" x14ac:dyDescent="0.2"/>
    <row r="959929" s="12" customFormat="1" x14ac:dyDescent="0.2"/>
    <row r="959930" s="12" customFormat="1" x14ac:dyDescent="0.2"/>
    <row r="959931" s="12" customFormat="1" x14ac:dyDescent="0.2"/>
    <row r="959932" s="12" customFormat="1" x14ac:dyDescent="0.2"/>
    <row r="959933" s="12" customFormat="1" x14ac:dyDescent="0.2"/>
    <row r="959934" s="12" customFormat="1" x14ac:dyDescent="0.2"/>
    <row r="959935" s="12" customFormat="1" x14ac:dyDescent="0.2"/>
    <row r="959936" s="12" customFormat="1" x14ac:dyDescent="0.2"/>
    <row r="959937" s="12" customFormat="1" x14ac:dyDescent="0.2"/>
    <row r="959938" s="12" customFormat="1" x14ac:dyDescent="0.2"/>
    <row r="959939" s="12" customFormat="1" x14ac:dyDescent="0.2"/>
    <row r="959940" s="12" customFormat="1" x14ac:dyDescent="0.2"/>
    <row r="959941" s="12" customFormat="1" x14ac:dyDescent="0.2"/>
    <row r="959942" s="12" customFormat="1" x14ac:dyDescent="0.2"/>
    <row r="959943" s="12" customFormat="1" x14ac:dyDescent="0.2"/>
    <row r="959944" s="12" customFormat="1" x14ac:dyDescent="0.2"/>
    <row r="959945" s="12" customFormat="1" x14ac:dyDescent="0.2"/>
    <row r="959946" s="12" customFormat="1" x14ac:dyDescent="0.2"/>
    <row r="959947" s="12" customFormat="1" x14ac:dyDescent="0.2"/>
    <row r="959948" s="12" customFormat="1" x14ac:dyDescent="0.2"/>
    <row r="959949" s="12" customFormat="1" x14ac:dyDescent="0.2"/>
    <row r="959950" s="12" customFormat="1" x14ac:dyDescent="0.2"/>
    <row r="959951" s="12" customFormat="1" x14ac:dyDescent="0.2"/>
    <row r="959952" s="12" customFormat="1" x14ac:dyDescent="0.2"/>
    <row r="959953" s="12" customFormat="1" x14ac:dyDescent="0.2"/>
    <row r="959954" s="12" customFormat="1" x14ac:dyDescent="0.2"/>
    <row r="959955" s="12" customFormat="1" x14ac:dyDescent="0.2"/>
    <row r="959956" s="12" customFormat="1" x14ac:dyDescent="0.2"/>
    <row r="959957" s="12" customFormat="1" x14ac:dyDescent="0.2"/>
    <row r="959958" s="12" customFormat="1" x14ac:dyDescent="0.2"/>
    <row r="959959" s="12" customFormat="1" x14ac:dyDescent="0.2"/>
    <row r="959960" s="12" customFormat="1" x14ac:dyDescent="0.2"/>
    <row r="959961" s="12" customFormat="1" x14ac:dyDescent="0.2"/>
    <row r="959962" s="12" customFormat="1" x14ac:dyDescent="0.2"/>
    <row r="959963" s="12" customFormat="1" x14ac:dyDescent="0.2"/>
    <row r="959964" s="12" customFormat="1" x14ac:dyDescent="0.2"/>
    <row r="959965" s="12" customFormat="1" x14ac:dyDescent="0.2"/>
    <row r="959966" s="12" customFormat="1" x14ac:dyDescent="0.2"/>
    <row r="959967" s="12" customFormat="1" x14ac:dyDescent="0.2"/>
    <row r="959968" s="12" customFormat="1" x14ac:dyDescent="0.2"/>
    <row r="959969" s="12" customFormat="1" x14ac:dyDescent="0.2"/>
    <row r="959970" s="12" customFormat="1" x14ac:dyDescent="0.2"/>
    <row r="959971" s="12" customFormat="1" x14ac:dyDescent="0.2"/>
    <row r="959972" s="12" customFormat="1" x14ac:dyDescent="0.2"/>
    <row r="959973" s="12" customFormat="1" x14ac:dyDescent="0.2"/>
    <row r="959974" s="12" customFormat="1" x14ac:dyDescent="0.2"/>
    <row r="959975" s="12" customFormat="1" x14ac:dyDescent="0.2"/>
    <row r="959976" s="12" customFormat="1" x14ac:dyDescent="0.2"/>
    <row r="959977" s="12" customFormat="1" x14ac:dyDescent="0.2"/>
    <row r="959978" s="12" customFormat="1" x14ac:dyDescent="0.2"/>
    <row r="959979" s="12" customFormat="1" x14ac:dyDescent="0.2"/>
    <row r="959980" s="12" customFormat="1" x14ac:dyDescent="0.2"/>
    <row r="959981" s="12" customFormat="1" x14ac:dyDescent="0.2"/>
    <row r="959982" s="12" customFormat="1" x14ac:dyDescent="0.2"/>
    <row r="959983" s="12" customFormat="1" x14ac:dyDescent="0.2"/>
    <row r="959984" s="12" customFormat="1" x14ac:dyDescent="0.2"/>
    <row r="959985" s="12" customFormat="1" x14ac:dyDescent="0.2"/>
    <row r="959986" s="12" customFormat="1" x14ac:dyDescent="0.2"/>
    <row r="959987" s="12" customFormat="1" x14ac:dyDescent="0.2"/>
    <row r="959988" s="12" customFormat="1" x14ac:dyDescent="0.2"/>
    <row r="959989" s="12" customFormat="1" x14ac:dyDescent="0.2"/>
    <row r="959990" s="12" customFormat="1" x14ac:dyDescent="0.2"/>
    <row r="959991" s="12" customFormat="1" x14ac:dyDescent="0.2"/>
    <row r="959992" s="12" customFormat="1" x14ac:dyDescent="0.2"/>
    <row r="959993" s="12" customFormat="1" x14ac:dyDescent="0.2"/>
    <row r="959994" s="12" customFormat="1" x14ac:dyDescent="0.2"/>
    <row r="959995" s="12" customFormat="1" x14ac:dyDescent="0.2"/>
    <row r="959996" s="12" customFormat="1" x14ac:dyDescent="0.2"/>
    <row r="959997" s="12" customFormat="1" x14ac:dyDescent="0.2"/>
    <row r="959998" s="12" customFormat="1" x14ac:dyDescent="0.2"/>
    <row r="959999" s="12" customFormat="1" x14ac:dyDescent="0.2"/>
    <row r="960000" s="12" customFormat="1" x14ac:dyDescent="0.2"/>
    <row r="960001" s="12" customFormat="1" x14ac:dyDescent="0.2"/>
    <row r="960002" s="12" customFormat="1" x14ac:dyDescent="0.2"/>
    <row r="960003" s="12" customFormat="1" x14ac:dyDescent="0.2"/>
    <row r="960004" s="12" customFormat="1" x14ac:dyDescent="0.2"/>
    <row r="960005" s="12" customFormat="1" x14ac:dyDescent="0.2"/>
    <row r="960006" s="12" customFormat="1" x14ac:dyDescent="0.2"/>
    <row r="960007" s="12" customFormat="1" x14ac:dyDescent="0.2"/>
    <row r="960008" s="12" customFormat="1" x14ac:dyDescent="0.2"/>
    <row r="960009" s="12" customFormat="1" x14ac:dyDescent="0.2"/>
    <row r="960010" s="12" customFormat="1" x14ac:dyDescent="0.2"/>
    <row r="960011" s="12" customFormat="1" x14ac:dyDescent="0.2"/>
    <row r="960012" s="12" customFormat="1" x14ac:dyDescent="0.2"/>
    <row r="960013" s="12" customFormat="1" x14ac:dyDescent="0.2"/>
    <row r="960014" s="12" customFormat="1" x14ac:dyDescent="0.2"/>
    <row r="960015" s="12" customFormat="1" x14ac:dyDescent="0.2"/>
    <row r="960016" s="12" customFormat="1" x14ac:dyDescent="0.2"/>
    <row r="960017" s="12" customFormat="1" x14ac:dyDescent="0.2"/>
    <row r="960018" s="12" customFormat="1" x14ac:dyDescent="0.2"/>
    <row r="960019" s="12" customFormat="1" x14ac:dyDescent="0.2"/>
    <row r="960020" s="12" customFormat="1" x14ac:dyDescent="0.2"/>
    <row r="960021" s="12" customFormat="1" x14ac:dyDescent="0.2"/>
    <row r="960022" s="12" customFormat="1" x14ac:dyDescent="0.2"/>
    <row r="960023" s="12" customFormat="1" x14ac:dyDescent="0.2"/>
    <row r="960024" s="12" customFormat="1" x14ac:dyDescent="0.2"/>
    <row r="960025" s="12" customFormat="1" x14ac:dyDescent="0.2"/>
    <row r="960026" s="12" customFormat="1" x14ac:dyDescent="0.2"/>
    <row r="960027" s="12" customFormat="1" x14ac:dyDescent="0.2"/>
    <row r="960028" s="12" customFormat="1" x14ac:dyDescent="0.2"/>
    <row r="960029" s="12" customFormat="1" x14ac:dyDescent="0.2"/>
    <row r="960030" s="12" customFormat="1" x14ac:dyDescent="0.2"/>
    <row r="960031" s="12" customFormat="1" x14ac:dyDescent="0.2"/>
    <row r="960032" s="12" customFormat="1" x14ac:dyDescent="0.2"/>
    <row r="960033" s="12" customFormat="1" x14ac:dyDescent="0.2"/>
    <row r="960034" s="12" customFormat="1" x14ac:dyDescent="0.2"/>
    <row r="960035" s="12" customFormat="1" x14ac:dyDescent="0.2"/>
    <row r="960036" s="12" customFormat="1" x14ac:dyDescent="0.2"/>
    <row r="960037" s="12" customFormat="1" x14ac:dyDescent="0.2"/>
    <row r="960038" s="12" customFormat="1" x14ac:dyDescent="0.2"/>
    <row r="960039" s="12" customFormat="1" x14ac:dyDescent="0.2"/>
    <row r="960040" s="12" customFormat="1" x14ac:dyDescent="0.2"/>
    <row r="960041" s="12" customFormat="1" x14ac:dyDescent="0.2"/>
    <row r="960042" s="12" customFormat="1" x14ac:dyDescent="0.2"/>
    <row r="960043" s="12" customFormat="1" x14ac:dyDescent="0.2"/>
    <row r="960044" s="12" customFormat="1" x14ac:dyDescent="0.2"/>
    <row r="960045" s="12" customFormat="1" x14ac:dyDescent="0.2"/>
    <row r="960046" s="12" customFormat="1" x14ac:dyDescent="0.2"/>
    <row r="960047" s="12" customFormat="1" x14ac:dyDescent="0.2"/>
    <row r="960048" s="12" customFormat="1" x14ac:dyDescent="0.2"/>
    <row r="960049" s="12" customFormat="1" x14ac:dyDescent="0.2"/>
    <row r="960050" s="12" customFormat="1" x14ac:dyDescent="0.2"/>
    <row r="960051" s="12" customFormat="1" x14ac:dyDescent="0.2"/>
    <row r="960052" s="12" customFormat="1" x14ac:dyDescent="0.2"/>
    <row r="960053" s="12" customFormat="1" x14ac:dyDescent="0.2"/>
    <row r="960054" s="12" customFormat="1" x14ac:dyDescent="0.2"/>
    <row r="960055" s="12" customFormat="1" x14ac:dyDescent="0.2"/>
    <row r="960056" s="12" customFormat="1" x14ac:dyDescent="0.2"/>
    <row r="960057" s="12" customFormat="1" x14ac:dyDescent="0.2"/>
    <row r="960058" s="12" customFormat="1" x14ac:dyDescent="0.2"/>
    <row r="960059" s="12" customFormat="1" x14ac:dyDescent="0.2"/>
    <row r="960060" s="12" customFormat="1" x14ac:dyDescent="0.2"/>
    <row r="960061" s="12" customFormat="1" x14ac:dyDescent="0.2"/>
    <row r="960062" s="12" customFormat="1" x14ac:dyDescent="0.2"/>
    <row r="960063" s="12" customFormat="1" x14ac:dyDescent="0.2"/>
    <row r="960064" s="12" customFormat="1" x14ac:dyDescent="0.2"/>
    <row r="960065" s="12" customFormat="1" x14ac:dyDescent="0.2"/>
    <row r="960066" s="12" customFormat="1" x14ac:dyDescent="0.2"/>
    <row r="960067" s="12" customFormat="1" x14ac:dyDescent="0.2"/>
    <row r="960068" s="12" customFormat="1" x14ac:dyDescent="0.2"/>
    <row r="960069" s="12" customFormat="1" x14ac:dyDescent="0.2"/>
    <row r="960070" s="12" customFormat="1" x14ac:dyDescent="0.2"/>
    <row r="960071" s="12" customFormat="1" x14ac:dyDescent="0.2"/>
    <row r="960072" s="12" customFormat="1" x14ac:dyDescent="0.2"/>
    <row r="960073" s="12" customFormat="1" x14ac:dyDescent="0.2"/>
    <row r="960074" s="12" customFormat="1" x14ac:dyDescent="0.2"/>
    <row r="960075" s="12" customFormat="1" x14ac:dyDescent="0.2"/>
    <row r="960076" s="12" customFormat="1" x14ac:dyDescent="0.2"/>
    <row r="960077" s="12" customFormat="1" x14ac:dyDescent="0.2"/>
    <row r="960078" s="12" customFormat="1" x14ac:dyDescent="0.2"/>
    <row r="960079" s="12" customFormat="1" x14ac:dyDescent="0.2"/>
    <row r="960080" s="12" customFormat="1" x14ac:dyDescent="0.2"/>
    <row r="960081" s="12" customFormat="1" x14ac:dyDescent="0.2"/>
    <row r="960082" s="12" customFormat="1" x14ac:dyDescent="0.2"/>
    <row r="960083" s="12" customFormat="1" x14ac:dyDescent="0.2"/>
    <row r="960084" s="12" customFormat="1" x14ac:dyDescent="0.2"/>
    <row r="960085" s="12" customFormat="1" x14ac:dyDescent="0.2"/>
    <row r="960086" s="12" customFormat="1" x14ac:dyDescent="0.2"/>
    <row r="960087" s="12" customFormat="1" x14ac:dyDescent="0.2"/>
    <row r="960088" s="12" customFormat="1" x14ac:dyDescent="0.2"/>
    <row r="960089" s="12" customFormat="1" x14ac:dyDescent="0.2"/>
    <row r="960090" s="12" customFormat="1" x14ac:dyDescent="0.2"/>
    <row r="960091" s="12" customFormat="1" x14ac:dyDescent="0.2"/>
    <row r="960092" s="12" customFormat="1" x14ac:dyDescent="0.2"/>
    <row r="960093" s="12" customFormat="1" x14ac:dyDescent="0.2"/>
    <row r="960094" s="12" customFormat="1" x14ac:dyDescent="0.2"/>
    <row r="960095" s="12" customFormat="1" x14ac:dyDescent="0.2"/>
    <row r="960096" s="12" customFormat="1" x14ac:dyDescent="0.2"/>
    <row r="960097" s="12" customFormat="1" x14ac:dyDescent="0.2"/>
    <row r="960098" s="12" customFormat="1" x14ac:dyDescent="0.2"/>
    <row r="960099" s="12" customFormat="1" x14ac:dyDescent="0.2"/>
    <row r="960100" s="12" customFormat="1" x14ac:dyDescent="0.2"/>
    <row r="960101" s="12" customFormat="1" x14ac:dyDescent="0.2"/>
    <row r="960102" s="12" customFormat="1" x14ac:dyDescent="0.2"/>
    <row r="960103" s="12" customFormat="1" x14ac:dyDescent="0.2"/>
    <row r="960104" s="12" customFormat="1" x14ac:dyDescent="0.2"/>
    <row r="960105" s="12" customFormat="1" x14ac:dyDescent="0.2"/>
    <row r="960106" s="12" customFormat="1" x14ac:dyDescent="0.2"/>
    <row r="960107" s="12" customFormat="1" x14ac:dyDescent="0.2"/>
    <row r="960108" s="12" customFormat="1" x14ac:dyDescent="0.2"/>
    <row r="960109" s="12" customFormat="1" x14ac:dyDescent="0.2"/>
    <row r="960110" s="12" customFormat="1" x14ac:dyDescent="0.2"/>
    <row r="960111" s="12" customFormat="1" x14ac:dyDescent="0.2"/>
    <row r="960112" s="12" customFormat="1" x14ac:dyDescent="0.2"/>
    <row r="960113" s="12" customFormat="1" x14ac:dyDescent="0.2"/>
    <row r="960114" s="12" customFormat="1" x14ac:dyDescent="0.2"/>
    <row r="960115" s="12" customFormat="1" x14ac:dyDescent="0.2"/>
    <row r="960116" s="12" customFormat="1" x14ac:dyDescent="0.2"/>
    <row r="960117" s="12" customFormat="1" x14ac:dyDescent="0.2"/>
    <row r="960118" s="12" customFormat="1" x14ac:dyDescent="0.2"/>
    <row r="960119" s="12" customFormat="1" x14ac:dyDescent="0.2"/>
    <row r="960120" s="12" customFormat="1" x14ac:dyDescent="0.2"/>
    <row r="960121" s="12" customFormat="1" x14ac:dyDescent="0.2"/>
    <row r="960122" s="12" customFormat="1" x14ac:dyDescent="0.2"/>
    <row r="960123" s="12" customFormat="1" x14ac:dyDescent="0.2"/>
    <row r="960124" s="12" customFormat="1" x14ac:dyDescent="0.2"/>
    <row r="960125" s="12" customFormat="1" x14ac:dyDescent="0.2"/>
    <row r="960126" s="12" customFormat="1" x14ac:dyDescent="0.2"/>
    <row r="960127" s="12" customFormat="1" x14ac:dyDescent="0.2"/>
    <row r="960128" s="12" customFormat="1" x14ac:dyDescent="0.2"/>
    <row r="960129" s="12" customFormat="1" x14ac:dyDescent="0.2"/>
    <row r="960130" s="12" customFormat="1" x14ac:dyDescent="0.2"/>
    <row r="960131" s="12" customFormat="1" x14ac:dyDescent="0.2"/>
    <row r="960132" s="12" customFormat="1" x14ac:dyDescent="0.2"/>
    <row r="960133" s="12" customFormat="1" x14ac:dyDescent="0.2"/>
    <row r="960134" s="12" customFormat="1" x14ac:dyDescent="0.2"/>
    <row r="960135" s="12" customFormat="1" x14ac:dyDescent="0.2"/>
    <row r="960136" s="12" customFormat="1" x14ac:dyDescent="0.2"/>
    <row r="960137" s="12" customFormat="1" x14ac:dyDescent="0.2"/>
    <row r="960138" s="12" customFormat="1" x14ac:dyDescent="0.2"/>
    <row r="960139" s="12" customFormat="1" x14ac:dyDescent="0.2"/>
    <row r="960140" s="12" customFormat="1" x14ac:dyDescent="0.2"/>
    <row r="960141" s="12" customFormat="1" x14ac:dyDescent="0.2"/>
    <row r="960142" s="12" customFormat="1" x14ac:dyDescent="0.2"/>
    <row r="960143" s="12" customFormat="1" x14ac:dyDescent="0.2"/>
    <row r="960144" s="12" customFormat="1" x14ac:dyDescent="0.2"/>
    <row r="960145" s="12" customFormat="1" x14ac:dyDescent="0.2"/>
    <row r="960146" s="12" customFormat="1" x14ac:dyDescent="0.2"/>
    <row r="960147" s="12" customFormat="1" x14ac:dyDescent="0.2"/>
    <row r="960148" s="12" customFormat="1" x14ac:dyDescent="0.2"/>
    <row r="960149" s="12" customFormat="1" x14ac:dyDescent="0.2"/>
    <row r="960150" s="12" customFormat="1" x14ac:dyDescent="0.2"/>
    <row r="960151" s="12" customFormat="1" x14ac:dyDescent="0.2"/>
    <row r="960152" s="12" customFormat="1" x14ac:dyDescent="0.2"/>
    <row r="960153" s="12" customFormat="1" x14ac:dyDescent="0.2"/>
    <row r="960154" s="12" customFormat="1" x14ac:dyDescent="0.2"/>
    <row r="960155" s="12" customFormat="1" x14ac:dyDescent="0.2"/>
    <row r="960156" s="12" customFormat="1" x14ac:dyDescent="0.2"/>
    <row r="960157" s="12" customFormat="1" x14ac:dyDescent="0.2"/>
    <row r="960158" s="12" customFormat="1" x14ac:dyDescent="0.2"/>
    <row r="960159" s="12" customFormat="1" x14ac:dyDescent="0.2"/>
    <row r="960160" s="12" customFormat="1" x14ac:dyDescent="0.2"/>
    <row r="960161" s="12" customFormat="1" x14ac:dyDescent="0.2"/>
    <row r="960162" s="12" customFormat="1" x14ac:dyDescent="0.2"/>
    <row r="960163" s="12" customFormat="1" x14ac:dyDescent="0.2"/>
    <row r="960164" s="12" customFormat="1" x14ac:dyDescent="0.2"/>
    <row r="960165" s="12" customFormat="1" x14ac:dyDescent="0.2"/>
    <row r="960166" s="12" customFormat="1" x14ac:dyDescent="0.2"/>
    <row r="960167" s="12" customFormat="1" x14ac:dyDescent="0.2"/>
    <row r="960168" s="12" customFormat="1" x14ac:dyDescent="0.2"/>
    <row r="960169" s="12" customFormat="1" x14ac:dyDescent="0.2"/>
    <row r="960170" s="12" customFormat="1" x14ac:dyDescent="0.2"/>
    <row r="960171" s="12" customFormat="1" x14ac:dyDescent="0.2"/>
    <row r="960172" s="12" customFormat="1" x14ac:dyDescent="0.2"/>
    <row r="960173" s="12" customFormat="1" x14ac:dyDescent="0.2"/>
    <row r="960174" s="12" customFormat="1" x14ac:dyDescent="0.2"/>
    <row r="960175" s="12" customFormat="1" x14ac:dyDescent="0.2"/>
    <row r="960176" s="12" customFormat="1" x14ac:dyDescent="0.2"/>
    <row r="960177" s="12" customFormat="1" x14ac:dyDescent="0.2"/>
    <row r="960178" s="12" customFormat="1" x14ac:dyDescent="0.2"/>
    <row r="960179" s="12" customFormat="1" x14ac:dyDescent="0.2"/>
    <row r="960180" s="12" customFormat="1" x14ac:dyDescent="0.2"/>
    <row r="960181" s="12" customFormat="1" x14ac:dyDescent="0.2"/>
    <row r="960182" s="12" customFormat="1" x14ac:dyDescent="0.2"/>
    <row r="960183" s="12" customFormat="1" x14ac:dyDescent="0.2"/>
    <row r="960184" s="12" customFormat="1" x14ac:dyDescent="0.2"/>
    <row r="960185" s="12" customFormat="1" x14ac:dyDescent="0.2"/>
    <row r="960186" s="12" customFormat="1" x14ac:dyDescent="0.2"/>
    <row r="960187" s="12" customFormat="1" x14ac:dyDescent="0.2"/>
    <row r="960188" s="12" customFormat="1" x14ac:dyDescent="0.2"/>
    <row r="960189" s="12" customFormat="1" x14ac:dyDescent="0.2"/>
    <row r="960190" s="12" customFormat="1" x14ac:dyDescent="0.2"/>
    <row r="960191" s="12" customFormat="1" x14ac:dyDescent="0.2"/>
    <row r="960192" s="12" customFormat="1" x14ac:dyDescent="0.2"/>
    <row r="960193" s="12" customFormat="1" x14ac:dyDescent="0.2"/>
    <row r="960194" s="12" customFormat="1" x14ac:dyDescent="0.2"/>
    <row r="960195" s="12" customFormat="1" x14ac:dyDescent="0.2"/>
    <row r="960196" s="12" customFormat="1" x14ac:dyDescent="0.2"/>
    <row r="960197" s="12" customFormat="1" x14ac:dyDescent="0.2"/>
    <row r="960198" s="12" customFormat="1" x14ac:dyDescent="0.2"/>
    <row r="960199" s="12" customFormat="1" x14ac:dyDescent="0.2"/>
    <row r="960200" s="12" customFormat="1" x14ac:dyDescent="0.2"/>
    <row r="960201" s="12" customFormat="1" x14ac:dyDescent="0.2"/>
    <row r="960202" s="12" customFormat="1" x14ac:dyDescent="0.2"/>
    <row r="960203" s="12" customFormat="1" x14ac:dyDescent="0.2"/>
    <row r="960204" s="12" customFormat="1" x14ac:dyDescent="0.2"/>
    <row r="960205" s="12" customFormat="1" x14ac:dyDescent="0.2"/>
    <row r="960206" s="12" customFormat="1" x14ac:dyDescent="0.2"/>
    <row r="960207" s="12" customFormat="1" x14ac:dyDescent="0.2"/>
    <row r="960208" s="12" customFormat="1" x14ac:dyDescent="0.2"/>
    <row r="960209" s="12" customFormat="1" x14ac:dyDescent="0.2"/>
    <row r="960210" s="12" customFormat="1" x14ac:dyDescent="0.2"/>
    <row r="960211" s="12" customFormat="1" x14ac:dyDescent="0.2"/>
    <row r="960212" s="12" customFormat="1" x14ac:dyDescent="0.2"/>
    <row r="960213" s="12" customFormat="1" x14ac:dyDescent="0.2"/>
    <row r="960214" s="12" customFormat="1" x14ac:dyDescent="0.2"/>
    <row r="960215" s="12" customFormat="1" x14ac:dyDescent="0.2"/>
    <row r="960216" s="12" customFormat="1" x14ac:dyDescent="0.2"/>
    <row r="960217" s="12" customFormat="1" x14ac:dyDescent="0.2"/>
    <row r="960218" s="12" customFormat="1" x14ac:dyDescent="0.2"/>
    <row r="960219" s="12" customFormat="1" x14ac:dyDescent="0.2"/>
    <row r="960220" s="12" customFormat="1" x14ac:dyDescent="0.2"/>
    <row r="960221" s="12" customFormat="1" x14ac:dyDescent="0.2"/>
    <row r="960222" s="12" customFormat="1" x14ac:dyDescent="0.2"/>
    <row r="960223" s="12" customFormat="1" x14ac:dyDescent="0.2"/>
    <row r="960224" s="12" customFormat="1" x14ac:dyDescent="0.2"/>
    <row r="960225" s="12" customFormat="1" x14ac:dyDescent="0.2"/>
    <row r="960226" s="12" customFormat="1" x14ac:dyDescent="0.2"/>
    <row r="960227" s="12" customFormat="1" x14ac:dyDescent="0.2"/>
    <row r="960228" s="12" customFormat="1" x14ac:dyDescent="0.2"/>
    <row r="960229" s="12" customFormat="1" x14ac:dyDescent="0.2"/>
    <row r="960230" s="12" customFormat="1" x14ac:dyDescent="0.2"/>
    <row r="960231" s="12" customFormat="1" x14ac:dyDescent="0.2"/>
    <row r="960232" s="12" customFormat="1" x14ac:dyDescent="0.2"/>
    <row r="960233" s="12" customFormat="1" x14ac:dyDescent="0.2"/>
    <row r="960234" s="12" customFormat="1" x14ac:dyDescent="0.2"/>
    <row r="960235" s="12" customFormat="1" x14ac:dyDescent="0.2"/>
    <row r="960236" s="12" customFormat="1" x14ac:dyDescent="0.2"/>
    <row r="960237" s="12" customFormat="1" x14ac:dyDescent="0.2"/>
    <row r="960238" s="12" customFormat="1" x14ac:dyDescent="0.2"/>
    <row r="960239" s="12" customFormat="1" x14ac:dyDescent="0.2"/>
    <row r="960240" s="12" customFormat="1" x14ac:dyDescent="0.2"/>
    <row r="960241" s="12" customFormat="1" x14ac:dyDescent="0.2"/>
    <row r="960242" s="12" customFormat="1" x14ac:dyDescent="0.2"/>
    <row r="960243" s="12" customFormat="1" x14ac:dyDescent="0.2"/>
    <row r="960244" s="12" customFormat="1" x14ac:dyDescent="0.2"/>
    <row r="960245" s="12" customFormat="1" x14ac:dyDescent="0.2"/>
    <row r="960246" s="12" customFormat="1" x14ac:dyDescent="0.2"/>
    <row r="960247" s="12" customFormat="1" x14ac:dyDescent="0.2"/>
    <row r="960248" s="12" customFormat="1" x14ac:dyDescent="0.2"/>
    <row r="960249" s="12" customFormat="1" x14ac:dyDescent="0.2"/>
    <row r="960250" s="12" customFormat="1" x14ac:dyDescent="0.2"/>
    <row r="960251" s="12" customFormat="1" x14ac:dyDescent="0.2"/>
    <row r="960252" s="12" customFormat="1" x14ac:dyDescent="0.2"/>
    <row r="960253" s="12" customFormat="1" x14ac:dyDescent="0.2"/>
    <row r="960254" s="12" customFormat="1" x14ac:dyDescent="0.2"/>
    <row r="960255" s="12" customFormat="1" x14ac:dyDescent="0.2"/>
    <row r="960256" s="12" customFormat="1" x14ac:dyDescent="0.2"/>
    <row r="960257" s="12" customFormat="1" x14ac:dyDescent="0.2"/>
    <row r="960258" s="12" customFormat="1" x14ac:dyDescent="0.2"/>
    <row r="960259" s="12" customFormat="1" x14ac:dyDescent="0.2"/>
    <row r="960260" s="12" customFormat="1" x14ac:dyDescent="0.2"/>
    <row r="960261" s="12" customFormat="1" x14ac:dyDescent="0.2"/>
    <row r="960262" s="12" customFormat="1" x14ac:dyDescent="0.2"/>
    <row r="960263" s="12" customFormat="1" x14ac:dyDescent="0.2"/>
    <row r="960264" s="12" customFormat="1" x14ac:dyDescent="0.2"/>
    <row r="960265" s="12" customFormat="1" x14ac:dyDescent="0.2"/>
    <row r="960266" s="12" customFormat="1" x14ac:dyDescent="0.2"/>
    <row r="960267" s="12" customFormat="1" x14ac:dyDescent="0.2"/>
    <row r="960268" s="12" customFormat="1" x14ac:dyDescent="0.2"/>
    <row r="960269" s="12" customFormat="1" x14ac:dyDescent="0.2"/>
    <row r="960270" s="12" customFormat="1" x14ac:dyDescent="0.2"/>
    <row r="960271" s="12" customFormat="1" x14ac:dyDescent="0.2"/>
    <row r="960272" s="12" customFormat="1" x14ac:dyDescent="0.2"/>
    <row r="960273" s="12" customFormat="1" x14ac:dyDescent="0.2"/>
    <row r="960274" s="12" customFormat="1" x14ac:dyDescent="0.2"/>
    <row r="960275" s="12" customFormat="1" x14ac:dyDescent="0.2"/>
    <row r="960276" s="12" customFormat="1" x14ac:dyDescent="0.2"/>
    <row r="960277" s="12" customFormat="1" x14ac:dyDescent="0.2"/>
    <row r="960278" s="12" customFormat="1" x14ac:dyDescent="0.2"/>
    <row r="960279" s="12" customFormat="1" x14ac:dyDescent="0.2"/>
    <row r="960280" s="12" customFormat="1" x14ac:dyDescent="0.2"/>
    <row r="960281" s="12" customFormat="1" x14ac:dyDescent="0.2"/>
    <row r="960282" s="12" customFormat="1" x14ac:dyDescent="0.2"/>
    <row r="960283" s="12" customFormat="1" x14ac:dyDescent="0.2"/>
    <row r="960284" s="12" customFormat="1" x14ac:dyDescent="0.2"/>
    <row r="960285" s="12" customFormat="1" x14ac:dyDescent="0.2"/>
    <row r="960286" s="12" customFormat="1" x14ac:dyDescent="0.2"/>
    <row r="960287" s="12" customFormat="1" x14ac:dyDescent="0.2"/>
    <row r="960288" s="12" customFormat="1" x14ac:dyDescent="0.2"/>
    <row r="960289" s="12" customFormat="1" x14ac:dyDescent="0.2"/>
    <row r="960290" s="12" customFormat="1" x14ac:dyDescent="0.2"/>
    <row r="960291" s="12" customFormat="1" x14ac:dyDescent="0.2"/>
    <row r="960292" s="12" customFormat="1" x14ac:dyDescent="0.2"/>
    <row r="960293" s="12" customFormat="1" x14ac:dyDescent="0.2"/>
    <row r="960294" s="12" customFormat="1" x14ac:dyDescent="0.2"/>
    <row r="960295" s="12" customFormat="1" x14ac:dyDescent="0.2"/>
    <row r="960296" s="12" customFormat="1" x14ac:dyDescent="0.2"/>
    <row r="960297" s="12" customFormat="1" x14ac:dyDescent="0.2"/>
    <row r="960298" s="12" customFormat="1" x14ac:dyDescent="0.2"/>
    <row r="960299" s="12" customFormat="1" x14ac:dyDescent="0.2"/>
    <row r="960300" s="12" customFormat="1" x14ac:dyDescent="0.2"/>
    <row r="960301" s="12" customFormat="1" x14ac:dyDescent="0.2"/>
    <row r="960302" s="12" customFormat="1" x14ac:dyDescent="0.2"/>
    <row r="960303" s="12" customFormat="1" x14ac:dyDescent="0.2"/>
    <row r="960304" s="12" customFormat="1" x14ac:dyDescent="0.2"/>
    <row r="960305" s="12" customFormat="1" x14ac:dyDescent="0.2"/>
    <row r="960306" s="12" customFormat="1" x14ac:dyDescent="0.2"/>
    <row r="960307" s="12" customFormat="1" x14ac:dyDescent="0.2"/>
    <row r="960308" s="12" customFormat="1" x14ac:dyDescent="0.2"/>
    <row r="960309" s="12" customFormat="1" x14ac:dyDescent="0.2"/>
    <row r="960310" s="12" customFormat="1" x14ac:dyDescent="0.2"/>
    <row r="960311" s="12" customFormat="1" x14ac:dyDescent="0.2"/>
    <row r="960312" s="12" customFormat="1" x14ac:dyDescent="0.2"/>
    <row r="960313" s="12" customFormat="1" x14ac:dyDescent="0.2"/>
    <row r="960314" s="12" customFormat="1" x14ac:dyDescent="0.2"/>
    <row r="960315" s="12" customFormat="1" x14ac:dyDescent="0.2"/>
    <row r="960316" s="12" customFormat="1" x14ac:dyDescent="0.2"/>
    <row r="960317" s="12" customFormat="1" x14ac:dyDescent="0.2"/>
    <row r="960318" s="12" customFormat="1" x14ac:dyDescent="0.2"/>
    <row r="960319" s="12" customFormat="1" x14ac:dyDescent="0.2"/>
    <row r="960320" s="12" customFormat="1" x14ac:dyDescent="0.2"/>
    <row r="960321" s="12" customFormat="1" x14ac:dyDescent="0.2"/>
    <row r="960322" s="12" customFormat="1" x14ac:dyDescent="0.2"/>
    <row r="960323" s="12" customFormat="1" x14ac:dyDescent="0.2"/>
    <row r="960324" s="12" customFormat="1" x14ac:dyDescent="0.2"/>
    <row r="960325" s="12" customFormat="1" x14ac:dyDescent="0.2"/>
    <row r="960326" s="12" customFormat="1" x14ac:dyDescent="0.2"/>
    <row r="960327" s="12" customFormat="1" x14ac:dyDescent="0.2"/>
    <row r="960328" s="12" customFormat="1" x14ac:dyDescent="0.2"/>
    <row r="960329" s="12" customFormat="1" x14ac:dyDescent="0.2"/>
    <row r="960330" s="12" customFormat="1" x14ac:dyDescent="0.2"/>
    <row r="960331" s="12" customFormat="1" x14ac:dyDescent="0.2"/>
    <row r="960332" s="12" customFormat="1" x14ac:dyDescent="0.2"/>
    <row r="960333" s="12" customFormat="1" x14ac:dyDescent="0.2"/>
    <row r="960334" s="12" customFormat="1" x14ac:dyDescent="0.2"/>
    <row r="960335" s="12" customFormat="1" x14ac:dyDescent="0.2"/>
    <row r="960336" s="12" customFormat="1" x14ac:dyDescent="0.2"/>
    <row r="960337" s="12" customFormat="1" x14ac:dyDescent="0.2"/>
    <row r="960338" s="12" customFormat="1" x14ac:dyDescent="0.2"/>
    <row r="960339" s="12" customFormat="1" x14ac:dyDescent="0.2"/>
    <row r="960340" s="12" customFormat="1" x14ac:dyDescent="0.2"/>
    <row r="960341" s="12" customFormat="1" x14ac:dyDescent="0.2"/>
    <row r="960342" s="12" customFormat="1" x14ac:dyDescent="0.2"/>
    <row r="960343" s="12" customFormat="1" x14ac:dyDescent="0.2"/>
    <row r="960344" s="12" customFormat="1" x14ac:dyDescent="0.2"/>
    <row r="960345" s="12" customFormat="1" x14ac:dyDescent="0.2"/>
    <row r="960346" s="12" customFormat="1" x14ac:dyDescent="0.2"/>
    <row r="960347" s="12" customFormat="1" x14ac:dyDescent="0.2"/>
    <row r="960348" s="12" customFormat="1" x14ac:dyDescent="0.2"/>
    <row r="960349" s="12" customFormat="1" x14ac:dyDescent="0.2"/>
    <row r="960350" s="12" customFormat="1" x14ac:dyDescent="0.2"/>
    <row r="960351" s="12" customFormat="1" x14ac:dyDescent="0.2"/>
    <row r="960352" s="12" customFormat="1" x14ac:dyDescent="0.2"/>
    <row r="960353" s="12" customFormat="1" x14ac:dyDescent="0.2"/>
    <row r="960354" s="12" customFormat="1" x14ac:dyDescent="0.2"/>
    <row r="960355" s="12" customFormat="1" x14ac:dyDescent="0.2"/>
    <row r="960356" s="12" customFormat="1" x14ac:dyDescent="0.2"/>
    <row r="960357" s="12" customFormat="1" x14ac:dyDescent="0.2"/>
    <row r="960358" s="12" customFormat="1" x14ac:dyDescent="0.2"/>
    <row r="960359" s="12" customFormat="1" x14ac:dyDescent="0.2"/>
    <row r="960360" s="12" customFormat="1" x14ac:dyDescent="0.2"/>
    <row r="960361" s="12" customFormat="1" x14ac:dyDescent="0.2"/>
    <row r="960362" s="12" customFormat="1" x14ac:dyDescent="0.2"/>
    <row r="960363" s="12" customFormat="1" x14ac:dyDescent="0.2"/>
    <row r="960364" s="12" customFormat="1" x14ac:dyDescent="0.2"/>
    <row r="960365" s="12" customFormat="1" x14ac:dyDescent="0.2"/>
    <row r="960366" s="12" customFormat="1" x14ac:dyDescent="0.2"/>
    <row r="960367" s="12" customFormat="1" x14ac:dyDescent="0.2"/>
    <row r="960368" s="12" customFormat="1" x14ac:dyDescent="0.2"/>
    <row r="960369" s="12" customFormat="1" x14ac:dyDescent="0.2"/>
    <row r="960370" s="12" customFormat="1" x14ac:dyDescent="0.2"/>
    <row r="960371" s="12" customFormat="1" x14ac:dyDescent="0.2"/>
    <row r="960372" s="12" customFormat="1" x14ac:dyDescent="0.2"/>
    <row r="960373" s="12" customFormat="1" x14ac:dyDescent="0.2"/>
    <row r="960374" s="12" customFormat="1" x14ac:dyDescent="0.2"/>
    <row r="960375" s="12" customFormat="1" x14ac:dyDescent="0.2"/>
    <row r="960376" s="12" customFormat="1" x14ac:dyDescent="0.2"/>
    <row r="960377" s="12" customFormat="1" x14ac:dyDescent="0.2"/>
    <row r="960378" s="12" customFormat="1" x14ac:dyDescent="0.2"/>
    <row r="960379" s="12" customFormat="1" x14ac:dyDescent="0.2"/>
    <row r="960380" s="12" customFormat="1" x14ac:dyDescent="0.2"/>
    <row r="960381" s="12" customFormat="1" x14ac:dyDescent="0.2"/>
    <row r="960382" s="12" customFormat="1" x14ac:dyDescent="0.2"/>
    <row r="960383" s="12" customFormat="1" x14ac:dyDescent="0.2"/>
    <row r="960384" s="12" customFormat="1" x14ac:dyDescent="0.2"/>
    <row r="960385" s="12" customFormat="1" x14ac:dyDescent="0.2"/>
    <row r="960386" s="12" customFormat="1" x14ac:dyDescent="0.2"/>
    <row r="960387" s="12" customFormat="1" x14ac:dyDescent="0.2"/>
    <row r="960388" s="12" customFormat="1" x14ac:dyDescent="0.2"/>
    <row r="960389" s="12" customFormat="1" x14ac:dyDescent="0.2"/>
    <row r="960390" s="12" customFormat="1" x14ac:dyDescent="0.2"/>
    <row r="960391" s="12" customFormat="1" x14ac:dyDescent="0.2"/>
    <row r="960392" s="12" customFormat="1" x14ac:dyDescent="0.2"/>
    <row r="960393" s="12" customFormat="1" x14ac:dyDescent="0.2"/>
    <row r="960394" s="12" customFormat="1" x14ac:dyDescent="0.2"/>
    <row r="960395" s="12" customFormat="1" x14ac:dyDescent="0.2"/>
    <row r="960396" s="12" customFormat="1" x14ac:dyDescent="0.2"/>
    <row r="960397" s="12" customFormat="1" x14ac:dyDescent="0.2"/>
    <row r="960398" s="12" customFormat="1" x14ac:dyDescent="0.2"/>
    <row r="960399" s="12" customFormat="1" x14ac:dyDescent="0.2"/>
    <row r="960400" s="12" customFormat="1" x14ac:dyDescent="0.2"/>
    <row r="960401" s="12" customFormat="1" x14ac:dyDescent="0.2"/>
    <row r="960402" s="12" customFormat="1" x14ac:dyDescent="0.2"/>
    <row r="960403" s="12" customFormat="1" x14ac:dyDescent="0.2"/>
    <row r="960404" s="12" customFormat="1" x14ac:dyDescent="0.2"/>
    <row r="960405" s="12" customFormat="1" x14ac:dyDescent="0.2"/>
    <row r="960406" s="12" customFormat="1" x14ac:dyDescent="0.2"/>
    <row r="960407" s="12" customFormat="1" x14ac:dyDescent="0.2"/>
    <row r="960408" s="12" customFormat="1" x14ac:dyDescent="0.2"/>
    <row r="960409" s="12" customFormat="1" x14ac:dyDescent="0.2"/>
    <row r="960410" s="12" customFormat="1" x14ac:dyDescent="0.2"/>
    <row r="960411" s="12" customFormat="1" x14ac:dyDescent="0.2"/>
    <row r="960412" s="12" customFormat="1" x14ac:dyDescent="0.2"/>
    <row r="960413" s="12" customFormat="1" x14ac:dyDescent="0.2"/>
    <row r="960414" s="12" customFormat="1" x14ac:dyDescent="0.2"/>
    <row r="960415" s="12" customFormat="1" x14ac:dyDescent="0.2"/>
    <row r="960416" s="12" customFormat="1" x14ac:dyDescent="0.2"/>
    <row r="960417" s="12" customFormat="1" x14ac:dyDescent="0.2"/>
    <row r="960418" s="12" customFormat="1" x14ac:dyDescent="0.2"/>
    <row r="960419" s="12" customFormat="1" x14ac:dyDescent="0.2"/>
    <row r="960420" s="12" customFormat="1" x14ac:dyDescent="0.2"/>
    <row r="960421" s="12" customFormat="1" x14ac:dyDescent="0.2"/>
    <row r="960422" s="12" customFormat="1" x14ac:dyDescent="0.2"/>
    <row r="960423" s="12" customFormat="1" x14ac:dyDescent="0.2"/>
    <row r="960424" s="12" customFormat="1" x14ac:dyDescent="0.2"/>
    <row r="960425" s="12" customFormat="1" x14ac:dyDescent="0.2"/>
    <row r="960426" s="12" customFormat="1" x14ac:dyDescent="0.2"/>
    <row r="960427" s="12" customFormat="1" x14ac:dyDescent="0.2"/>
    <row r="960428" s="12" customFormat="1" x14ac:dyDescent="0.2"/>
    <row r="960429" s="12" customFormat="1" x14ac:dyDescent="0.2"/>
    <row r="960430" s="12" customFormat="1" x14ac:dyDescent="0.2"/>
    <row r="960431" s="12" customFormat="1" x14ac:dyDescent="0.2"/>
    <row r="960432" s="12" customFormat="1" x14ac:dyDescent="0.2"/>
    <row r="960433" s="12" customFormat="1" x14ac:dyDescent="0.2"/>
    <row r="960434" s="12" customFormat="1" x14ac:dyDescent="0.2"/>
    <row r="960435" s="12" customFormat="1" x14ac:dyDescent="0.2"/>
    <row r="960436" s="12" customFormat="1" x14ac:dyDescent="0.2"/>
    <row r="960437" s="12" customFormat="1" x14ac:dyDescent="0.2"/>
    <row r="960438" s="12" customFormat="1" x14ac:dyDescent="0.2"/>
    <row r="960439" s="12" customFormat="1" x14ac:dyDescent="0.2"/>
    <row r="960440" s="12" customFormat="1" x14ac:dyDescent="0.2"/>
    <row r="960441" s="12" customFormat="1" x14ac:dyDescent="0.2"/>
    <row r="960442" s="12" customFormat="1" x14ac:dyDescent="0.2"/>
    <row r="960443" s="12" customFormat="1" x14ac:dyDescent="0.2"/>
    <row r="960444" s="12" customFormat="1" x14ac:dyDescent="0.2"/>
    <row r="960445" s="12" customFormat="1" x14ac:dyDescent="0.2"/>
    <row r="960446" s="12" customFormat="1" x14ac:dyDescent="0.2"/>
    <row r="960447" s="12" customFormat="1" x14ac:dyDescent="0.2"/>
    <row r="960448" s="12" customFormat="1" x14ac:dyDescent="0.2"/>
    <row r="960449" s="12" customFormat="1" x14ac:dyDescent="0.2"/>
    <row r="960450" s="12" customFormat="1" x14ac:dyDescent="0.2"/>
    <row r="960451" s="12" customFormat="1" x14ac:dyDescent="0.2"/>
    <row r="960452" s="12" customFormat="1" x14ac:dyDescent="0.2"/>
    <row r="960453" s="12" customFormat="1" x14ac:dyDescent="0.2"/>
    <row r="960454" s="12" customFormat="1" x14ac:dyDescent="0.2"/>
    <row r="960455" s="12" customFormat="1" x14ac:dyDescent="0.2"/>
    <row r="960456" s="12" customFormat="1" x14ac:dyDescent="0.2"/>
    <row r="960457" s="12" customFormat="1" x14ac:dyDescent="0.2"/>
    <row r="960458" s="12" customFormat="1" x14ac:dyDescent="0.2"/>
    <row r="960459" s="12" customFormat="1" x14ac:dyDescent="0.2"/>
    <row r="960460" s="12" customFormat="1" x14ac:dyDescent="0.2"/>
    <row r="960461" s="12" customFormat="1" x14ac:dyDescent="0.2"/>
    <row r="960462" s="12" customFormat="1" x14ac:dyDescent="0.2"/>
    <row r="960463" s="12" customFormat="1" x14ac:dyDescent="0.2"/>
    <row r="960464" s="12" customFormat="1" x14ac:dyDescent="0.2"/>
    <row r="960465" s="12" customFormat="1" x14ac:dyDescent="0.2"/>
    <row r="960466" s="12" customFormat="1" x14ac:dyDescent="0.2"/>
    <row r="960467" s="12" customFormat="1" x14ac:dyDescent="0.2"/>
    <row r="960468" s="12" customFormat="1" x14ac:dyDescent="0.2"/>
    <row r="960469" s="12" customFormat="1" x14ac:dyDescent="0.2"/>
    <row r="960470" s="12" customFormat="1" x14ac:dyDescent="0.2"/>
    <row r="960471" s="12" customFormat="1" x14ac:dyDescent="0.2"/>
    <row r="960472" s="12" customFormat="1" x14ac:dyDescent="0.2"/>
    <row r="960473" s="12" customFormat="1" x14ac:dyDescent="0.2"/>
    <row r="960474" s="12" customFormat="1" x14ac:dyDescent="0.2"/>
    <row r="960475" s="12" customFormat="1" x14ac:dyDescent="0.2"/>
    <row r="960476" s="12" customFormat="1" x14ac:dyDescent="0.2"/>
    <row r="960477" s="12" customFormat="1" x14ac:dyDescent="0.2"/>
    <row r="960478" s="12" customFormat="1" x14ac:dyDescent="0.2"/>
    <row r="960479" s="12" customFormat="1" x14ac:dyDescent="0.2"/>
    <row r="960480" s="12" customFormat="1" x14ac:dyDescent="0.2"/>
    <row r="960481" s="12" customFormat="1" x14ac:dyDescent="0.2"/>
    <row r="960482" s="12" customFormat="1" x14ac:dyDescent="0.2"/>
    <row r="960483" s="12" customFormat="1" x14ac:dyDescent="0.2"/>
    <row r="960484" s="12" customFormat="1" x14ac:dyDescent="0.2"/>
    <row r="960485" s="12" customFormat="1" x14ac:dyDescent="0.2"/>
    <row r="960486" s="12" customFormat="1" x14ac:dyDescent="0.2"/>
    <row r="960487" s="12" customFormat="1" x14ac:dyDescent="0.2"/>
    <row r="960488" s="12" customFormat="1" x14ac:dyDescent="0.2"/>
    <row r="960489" s="12" customFormat="1" x14ac:dyDescent="0.2"/>
    <row r="960490" s="12" customFormat="1" x14ac:dyDescent="0.2"/>
    <row r="960491" s="12" customFormat="1" x14ac:dyDescent="0.2"/>
    <row r="960492" s="12" customFormat="1" x14ac:dyDescent="0.2"/>
    <row r="960493" s="12" customFormat="1" x14ac:dyDescent="0.2"/>
    <row r="960494" s="12" customFormat="1" x14ac:dyDescent="0.2"/>
    <row r="960495" s="12" customFormat="1" x14ac:dyDescent="0.2"/>
    <row r="960496" s="12" customFormat="1" x14ac:dyDescent="0.2"/>
    <row r="960497" s="12" customFormat="1" x14ac:dyDescent="0.2"/>
    <row r="960498" s="12" customFormat="1" x14ac:dyDescent="0.2"/>
    <row r="960499" s="12" customFormat="1" x14ac:dyDescent="0.2"/>
    <row r="960500" s="12" customFormat="1" x14ac:dyDescent="0.2"/>
    <row r="960501" s="12" customFormat="1" x14ac:dyDescent="0.2"/>
    <row r="960502" s="12" customFormat="1" x14ac:dyDescent="0.2"/>
    <row r="960503" s="12" customFormat="1" x14ac:dyDescent="0.2"/>
    <row r="960504" s="12" customFormat="1" x14ac:dyDescent="0.2"/>
    <row r="960505" s="12" customFormat="1" x14ac:dyDescent="0.2"/>
    <row r="960506" s="12" customFormat="1" x14ac:dyDescent="0.2"/>
    <row r="960507" s="12" customFormat="1" x14ac:dyDescent="0.2"/>
    <row r="960508" s="12" customFormat="1" x14ac:dyDescent="0.2"/>
    <row r="960509" s="12" customFormat="1" x14ac:dyDescent="0.2"/>
    <row r="960510" s="12" customFormat="1" x14ac:dyDescent="0.2"/>
    <row r="960511" s="12" customFormat="1" x14ac:dyDescent="0.2"/>
    <row r="960512" s="12" customFormat="1" x14ac:dyDescent="0.2"/>
    <row r="960513" s="12" customFormat="1" x14ac:dyDescent="0.2"/>
    <row r="960514" s="12" customFormat="1" x14ac:dyDescent="0.2"/>
    <row r="960515" s="12" customFormat="1" x14ac:dyDescent="0.2"/>
    <row r="960516" s="12" customFormat="1" x14ac:dyDescent="0.2"/>
    <row r="960517" s="12" customFormat="1" x14ac:dyDescent="0.2"/>
    <row r="960518" s="12" customFormat="1" x14ac:dyDescent="0.2"/>
    <row r="960519" s="12" customFormat="1" x14ac:dyDescent="0.2"/>
    <row r="960520" s="12" customFormat="1" x14ac:dyDescent="0.2"/>
    <row r="960521" s="12" customFormat="1" x14ac:dyDescent="0.2"/>
    <row r="960522" s="12" customFormat="1" x14ac:dyDescent="0.2"/>
    <row r="960523" s="12" customFormat="1" x14ac:dyDescent="0.2"/>
    <row r="960524" s="12" customFormat="1" x14ac:dyDescent="0.2"/>
    <row r="960525" s="12" customFormat="1" x14ac:dyDescent="0.2"/>
    <row r="960526" s="12" customFormat="1" x14ac:dyDescent="0.2"/>
    <row r="960527" s="12" customFormat="1" x14ac:dyDescent="0.2"/>
    <row r="960528" s="12" customFormat="1" x14ac:dyDescent="0.2"/>
    <row r="960529" s="12" customFormat="1" x14ac:dyDescent="0.2"/>
    <row r="960530" s="12" customFormat="1" x14ac:dyDescent="0.2"/>
    <row r="960531" s="12" customFormat="1" x14ac:dyDescent="0.2"/>
    <row r="960532" s="12" customFormat="1" x14ac:dyDescent="0.2"/>
    <row r="960533" s="12" customFormat="1" x14ac:dyDescent="0.2"/>
    <row r="960534" s="12" customFormat="1" x14ac:dyDescent="0.2"/>
    <row r="960535" s="12" customFormat="1" x14ac:dyDescent="0.2"/>
    <row r="960536" s="12" customFormat="1" x14ac:dyDescent="0.2"/>
    <row r="960537" s="12" customFormat="1" x14ac:dyDescent="0.2"/>
    <row r="960538" s="12" customFormat="1" x14ac:dyDescent="0.2"/>
    <row r="960539" s="12" customFormat="1" x14ac:dyDescent="0.2"/>
    <row r="960540" s="12" customFormat="1" x14ac:dyDescent="0.2"/>
    <row r="960541" s="12" customFormat="1" x14ac:dyDescent="0.2"/>
    <row r="960542" s="12" customFormat="1" x14ac:dyDescent="0.2"/>
    <row r="960543" s="12" customFormat="1" x14ac:dyDescent="0.2"/>
    <row r="960544" s="12" customFormat="1" x14ac:dyDescent="0.2"/>
    <row r="960545" s="12" customFormat="1" x14ac:dyDescent="0.2"/>
    <row r="960546" s="12" customFormat="1" x14ac:dyDescent="0.2"/>
    <row r="960547" s="12" customFormat="1" x14ac:dyDescent="0.2"/>
    <row r="960548" s="12" customFormat="1" x14ac:dyDescent="0.2"/>
    <row r="960549" s="12" customFormat="1" x14ac:dyDescent="0.2"/>
    <row r="960550" s="12" customFormat="1" x14ac:dyDescent="0.2"/>
    <row r="960551" s="12" customFormat="1" x14ac:dyDescent="0.2"/>
    <row r="960552" s="12" customFormat="1" x14ac:dyDescent="0.2"/>
    <row r="960553" s="12" customFormat="1" x14ac:dyDescent="0.2"/>
    <row r="960554" s="12" customFormat="1" x14ac:dyDescent="0.2"/>
    <row r="960555" s="12" customFormat="1" x14ac:dyDescent="0.2"/>
    <row r="960556" s="12" customFormat="1" x14ac:dyDescent="0.2"/>
    <row r="960557" s="12" customFormat="1" x14ac:dyDescent="0.2"/>
    <row r="960558" s="12" customFormat="1" x14ac:dyDescent="0.2"/>
    <row r="960559" s="12" customFormat="1" x14ac:dyDescent="0.2"/>
    <row r="960560" s="12" customFormat="1" x14ac:dyDescent="0.2"/>
    <row r="960561" s="12" customFormat="1" x14ac:dyDescent="0.2"/>
    <row r="960562" s="12" customFormat="1" x14ac:dyDescent="0.2"/>
    <row r="960563" s="12" customFormat="1" x14ac:dyDescent="0.2"/>
    <row r="960564" s="12" customFormat="1" x14ac:dyDescent="0.2"/>
    <row r="960565" s="12" customFormat="1" x14ac:dyDescent="0.2"/>
    <row r="960566" s="12" customFormat="1" x14ac:dyDescent="0.2"/>
    <row r="960567" s="12" customFormat="1" x14ac:dyDescent="0.2"/>
    <row r="960568" s="12" customFormat="1" x14ac:dyDescent="0.2"/>
    <row r="960569" s="12" customFormat="1" x14ac:dyDescent="0.2"/>
    <row r="960570" s="12" customFormat="1" x14ac:dyDescent="0.2"/>
    <row r="960571" s="12" customFormat="1" x14ac:dyDescent="0.2"/>
    <row r="960572" s="12" customFormat="1" x14ac:dyDescent="0.2"/>
    <row r="960573" s="12" customFormat="1" x14ac:dyDescent="0.2"/>
    <row r="960574" s="12" customFormat="1" x14ac:dyDescent="0.2"/>
    <row r="960575" s="12" customFormat="1" x14ac:dyDescent="0.2"/>
    <row r="960576" s="12" customFormat="1" x14ac:dyDescent="0.2"/>
    <row r="960577" s="12" customFormat="1" x14ac:dyDescent="0.2"/>
    <row r="960578" s="12" customFormat="1" x14ac:dyDescent="0.2"/>
    <row r="960579" s="12" customFormat="1" x14ac:dyDescent="0.2"/>
    <row r="960580" s="12" customFormat="1" x14ac:dyDescent="0.2"/>
    <row r="960581" s="12" customFormat="1" x14ac:dyDescent="0.2"/>
    <row r="960582" s="12" customFormat="1" x14ac:dyDescent="0.2"/>
    <row r="960583" s="12" customFormat="1" x14ac:dyDescent="0.2"/>
    <row r="960584" s="12" customFormat="1" x14ac:dyDescent="0.2"/>
    <row r="960585" s="12" customFormat="1" x14ac:dyDescent="0.2"/>
    <row r="960586" s="12" customFormat="1" x14ac:dyDescent="0.2"/>
    <row r="960587" s="12" customFormat="1" x14ac:dyDescent="0.2"/>
    <row r="960588" s="12" customFormat="1" x14ac:dyDescent="0.2"/>
    <row r="960589" s="12" customFormat="1" x14ac:dyDescent="0.2"/>
    <row r="960590" s="12" customFormat="1" x14ac:dyDescent="0.2"/>
    <row r="960591" s="12" customFormat="1" x14ac:dyDescent="0.2"/>
    <row r="960592" s="12" customFormat="1" x14ac:dyDescent="0.2"/>
    <row r="960593" s="12" customFormat="1" x14ac:dyDescent="0.2"/>
    <row r="960594" s="12" customFormat="1" x14ac:dyDescent="0.2"/>
    <row r="960595" s="12" customFormat="1" x14ac:dyDescent="0.2"/>
    <row r="960596" s="12" customFormat="1" x14ac:dyDescent="0.2"/>
    <row r="960597" s="12" customFormat="1" x14ac:dyDescent="0.2"/>
    <row r="960598" s="12" customFormat="1" x14ac:dyDescent="0.2"/>
    <row r="960599" s="12" customFormat="1" x14ac:dyDescent="0.2"/>
    <row r="960600" s="12" customFormat="1" x14ac:dyDescent="0.2"/>
    <row r="960601" s="12" customFormat="1" x14ac:dyDescent="0.2"/>
    <row r="960602" s="12" customFormat="1" x14ac:dyDescent="0.2"/>
    <row r="960603" s="12" customFormat="1" x14ac:dyDescent="0.2"/>
    <row r="960604" s="12" customFormat="1" x14ac:dyDescent="0.2"/>
    <row r="960605" s="12" customFormat="1" x14ac:dyDescent="0.2"/>
    <row r="960606" s="12" customFormat="1" x14ac:dyDescent="0.2"/>
    <row r="960607" s="12" customFormat="1" x14ac:dyDescent="0.2"/>
    <row r="960608" s="12" customFormat="1" x14ac:dyDescent="0.2"/>
    <row r="960609" s="12" customFormat="1" x14ac:dyDescent="0.2"/>
    <row r="960610" s="12" customFormat="1" x14ac:dyDescent="0.2"/>
    <row r="960611" s="12" customFormat="1" x14ac:dyDescent="0.2"/>
    <row r="960612" s="12" customFormat="1" x14ac:dyDescent="0.2"/>
    <row r="960613" s="12" customFormat="1" x14ac:dyDescent="0.2"/>
    <row r="960614" s="12" customFormat="1" x14ac:dyDescent="0.2"/>
    <row r="960615" s="12" customFormat="1" x14ac:dyDescent="0.2"/>
    <row r="960616" s="12" customFormat="1" x14ac:dyDescent="0.2"/>
    <row r="960617" s="12" customFormat="1" x14ac:dyDescent="0.2"/>
    <row r="960618" s="12" customFormat="1" x14ac:dyDescent="0.2"/>
    <row r="960619" s="12" customFormat="1" x14ac:dyDescent="0.2"/>
    <row r="960620" s="12" customFormat="1" x14ac:dyDescent="0.2"/>
    <row r="960621" s="12" customFormat="1" x14ac:dyDescent="0.2"/>
    <row r="960622" s="12" customFormat="1" x14ac:dyDescent="0.2"/>
    <row r="960623" s="12" customFormat="1" x14ac:dyDescent="0.2"/>
    <row r="960624" s="12" customFormat="1" x14ac:dyDescent="0.2"/>
    <row r="960625" s="12" customFormat="1" x14ac:dyDescent="0.2"/>
    <row r="960626" s="12" customFormat="1" x14ac:dyDescent="0.2"/>
    <row r="960627" s="12" customFormat="1" x14ac:dyDescent="0.2"/>
    <row r="960628" s="12" customFormat="1" x14ac:dyDescent="0.2"/>
    <row r="960629" s="12" customFormat="1" x14ac:dyDescent="0.2"/>
    <row r="960630" s="12" customFormat="1" x14ac:dyDescent="0.2"/>
    <row r="960631" s="12" customFormat="1" x14ac:dyDescent="0.2"/>
    <row r="960632" s="12" customFormat="1" x14ac:dyDescent="0.2"/>
    <row r="960633" s="12" customFormat="1" x14ac:dyDescent="0.2"/>
    <row r="960634" s="12" customFormat="1" x14ac:dyDescent="0.2"/>
    <row r="960635" s="12" customFormat="1" x14ac:dyDescent="0.2"/>
    <row r="960636" s="12" customFormat="1" x14ac:dyDescent="0.2"/>
    <row r="960637" s="12" customFormat="1" x14ac:dyDescent="0.2"/>
    <row r="960638" s="12" customFormat="1" x14ac:dyDescent="0.2"/>
    <row r="960639" s="12" customFormat="1" x14ac:dyDescent="0.2"/>
    <row r="960640" s="12" customFormat="1" x14ac:dyDescent="0.2"/>
    <row r="960641" s="12" customFormat="1" x14ac:dyDescent="0.2"/>
    <row r="960642" s="12" customFormat="1" x14ac:dyDescent="0.2"/>
    <row r="960643" s="12" customFormat="1" x14ac:dyDescent="0.2"/>
    <row r="960644" s="12" customFormat="1" x14ac:dyDescent="0.2"/>
    <row r="960645" s="12" customFormat="1" x14ac:dyDescent="0.2"/>
    <row r="960646" s="12" customFormat="1" x14ac:dyDescent="0.2"/>
    <row r="960647" s="12" customFormat="1" x14ac:dyDescent="0.2"/>
    <row r="960648" s="12" customFormat="1" x14ac:dyDescent="0.2"/>
    <row r="960649" s="12" customFormat="1" x14ac:dyDescent="0.2"/>
    <row r="960650" s="12" customFormat="1" x14ac:dyDescent="0.2"/>
    <row r="960651" s="12" customFormat="1" x14ac:dyDescent="0.2"/>
    <row r="960652" s="12" customFormat="1" x14ac:dyDescent="0.2"/>
    <row r="960653" s="12" customFormat="1" x14ac:dyDescent="0.2"/>
    <row r="960654" s="12" customFormat="1" x14ac:dyDescent="0.2"/>
    <row r="960655" s="12" customFormat="1" x14ac:dyDescent="0.2"/>
    <row r="960656" s="12" customFormat="1" x14ac:dyDescent="0.2"/>
    <row r="960657" s="12" customFormat="1" x14ac:dyDescent="0.2"/>
    <row r="960658" s="12" customFormat="1" x14ac:dyDescent="0.2"/>
    <row r="960659" s="12" customFormat="1" x14ac:dyDescent="0.2"/>
    <row r="960660" s="12" customFormat="1" x14ac:dyDescent="0.2"/>
    <row r="960661" s="12" customFormat="1" x14ac:dyDescent="0.2"/>
    <row r="960662" s="12" customFormat="1" x14ac:dyDescent="0.2"/>
    <row r="960663" s="12" customFormat="1" x14ac:dyDescent="0.2"/>
    <row r="960664" s="12" customFormat="1" x14ac:dyDescent="0.2"/>
    <row r="960665" s="12" customFormat="1" x14ac:dyDescent="0.2"/>
    <row r="960666" s="12" customFormat="1" x14ac:dyDescent="0.2"/>
    <row r="960667" s="12" customFormat="1" x14ac:dyDescent="0.2"/>
    <row r="960668" s="12" customFormat="1" x14ac:dyDescent="0.2"/>
    <row r="960669" s="12" customFormat="1" x14ac:dyDescent="0.2"/>
    <row r="960670" s="12" customFormat="1" x14ac:dyDescent="0.2"/>
    <row r="960671" s="12" customFormat="1" x14ac:dyDescent="0.2"/>
    <row r="960672" s="12" customFormat="1" x14ac:dyDescent="0.2"/>
    <row r="960673" s="12" customFormat="1" x14ac:dyDescent="0.2"/>
    <row r="960674" s="12" customFormat="1" x14ac:dyDescent="0.2"/>
    <row r="960675" s="12" customFormat="1" x14ac:dyDescent="0.2"/>
    <row r="960676" s="12" customFormat="1" x14ac:dyDescent="0.2"/>
    <row r="960677" s="12" customFormat="1" x14ac:dyDescent="0.2"/>
    <row r="960678" s="12" customFormat="1" x14ac:dyDescent="0.2"/>
    <row r="960679" s="12" customFormat="1" x14ac:dyDescent="0.2"/>
    <row r="960680" s="12" customFormat="1" x14ac:dyDescent="0.2"/>
    <row r="960681" s="12" customFormat="1" x14ac:dyDescent="0.2"/>
    <row r="960682" s="12" customFormat="1" x14ac:dyDescent="0.2"/>
    <row r="960683" s="12" customFormat="1" x14ac:dyDescent="0.2"/>
    <row r="960684" s="12" customFormat="1" x14ac:dyDescent="0.2"/>
    <row r="960685" s="12" customFormat="1" x14ac:dyDescent="0.2"/>
    <row r="960686" s="12" customFormat="1" x14ac:dyDescent="0.2"/>
    <row r="960687" s="12" customFormat="1" x14ac:dyDescent="0.2"/>
    <row r="960688" s="12" customFormat="1" x14ac:dyDescent="0.2"/>
    <row r="960689" s="12" customFormat="1" x14ac:dyDescent="0.2"/>
    <row r="960690" s="12" customFormat="1" x14ac:dyDescent="0.2"/>
    <row r="960691" s="12" customFormat="1" x14ac:dyDescent="0.2"/>
    <row r="960692" s="12" customFormat="1" x14ac:dyDescent="0.2"/>
    <row r="960693" s="12" customFormat="1" x14ac:dyDescent="0.2"/>
    <row r="960694" s="12" customFormat="1" x14ac:dyDescent="0.2"/>
    <row r="960695" s="12" customFormat="1" x14ac:dyDescent="0.2"/>
    <row r="960696" s="12" customFormat="1" x14ac:dyDescent="0.2"/>
    <row r="960697" s="12" customFormat="1" x14ac:dyDescent="0.2"/>
    <row r="960698" s="12" customFormat="1" x14ac:dyDescent="0.2"/>
    <row r="960699" s="12" customFormat="1" x14ac:dyDescent="0.2"/>
    <row r="960700" s="12" customFormat="1" x14ac:dyDescent="0.2"/>
    <row r="960701" s="12" customFormat="1" x14ac:dyDescent="0.2"/>
    <row r="960702" s="12" customFormat="1" x14ac:dyDescent="0.2"/>
    <row r="960703" s="12" customFormat="1" x14ac:dyDescent="0.2"/>
    <row r="960704" s="12" customFormat="1" x14ac:dyDescent="0.2"/>
    <row r="960705" s="12" customFormat="1" x14ac:dyDescent="0.2"/>
    <row r="960706" s="12" customFormat="1" x14ac:dyDescent="0.2"/>
    <row r="960707" s="12" customFormat="1" x14ac:dyDescent="0.2"/>
    <row r="960708" s="12" customFormat="1" x14ac:dyDescent="0.2"/>
    <row r="960709" s="12" customFormat="1" x14ac:dyDescent="0.2"/>
    <row r="960710" s="12" customFormat="1" x14ac:dyDescent="0.2"/>
    <row r="960711" s="12" customFormat="1" x14ac:dyDescent="0.2"/>
    <row r="960712" s="12" customFormat="1" x14ac:dyDescent="0.2"/>
    <row r="960713" s="12" customFormat="1" x14ac:dyDescent="0.2"/>
    <row r="960714" s="12" customFormat="1" x14ac:dyDescent="0.2"/>
    <row r="960715" s="12" customFormat="1" x14ac:dyDescent="0.2"/>
    <row r="960716" s="12" customFormat="1" x14ac:dyDescent="0.2"/>
    <row r="960717" s="12" customFormat="1" x14ac:dyDescent="0.2"/>
    <row r="960718" s="12" customFormat="1" x14ac:dyDescent="0.2"/>
    <row r="960719" s="12" customFormat="1" x14ac:dyDescent="0.2"/>
    <row r="960720" s="12" customFormat="1" x14ac:dyDescent="0.2"/>
    <row r="960721" s="12" customFormat="1" x14ac:dyDescent="0.2"/>
    <row r="960722" s="12" customFormat="1" x14ac:dyDescent="0.2"/>
    <row r="960723" s="12" customFormat="1" x14ac:dyDescent="0.2"/>
    <row r="960724" s="12" customFormat="1" x14ac:dyDescent="0.2"/>
    <row r="960725" s="12" customFormat="1" x14ac:dyDescent="0.2"/>
    <row r="960726" s="12" customFormat="1" x14ac:dyDescent="0.2"/>
    <row r="960727" s="12" customFormat="1" x14ac:dyDescent="0.2"/>
    <row r="960728" s="12" customFormat="1" x14ac:dyDescent="0.2"/>
    <row r="960729" s="12" customFormat="1" x14ac:dyDescent="0.2"/>
    <row r="960730" s="12" customFormat="1" x14ac:dyDescent="0.2"/>
    <row r="960731" s="12" customFormat="1" x14ac:dyDescent="0.2"/>
    <row r="960732" s="12" customFormat="1" x14ac:dyDescent="0.2"/>
    <row r="960733" s="12" customFormat="1" x14ac:dyDescent="0.2"/>
    <row r="960734" s="12" customFormat="1" x14ac:dyDescent="0.2"/>
    <row r="960735" s="12" customFormat="1" x14ac:dyDescent="0.2"/>
    <row r="960736" s="12" customFormat="1" x14ac:dyDescent="0.2"/>
    <row r="960737" s="12" customFormat="1" x14ac:dyDescent="0.2"/>
    <row r="960738" s="12" customFormat="1" x14ac:dyDescent="0.2"/>
    <row r="960739" s="12" customFormat="1" x14ac:dyDescent="0.2"/>
    <row r="960740" s="12" customFormat="1" x14ac:dyDescent="0.2"/>
    <row r="960741" s="12" customFormat="1" x14ac:dyDescent="0.2"/>
    <row r="960742" s="12" customFormat="1" x14ac:dyDescent="0.2"/>
    <row r="960743" s="12" customFormat="1" x14ac:dyDescent="0.2"/>
    <row r="960744" s="12" customFormat="1" x14ac:dyDescent="0.2"/>
    <row r="960745" s="12" customFormat="1" x14ac:dyDescent="0.2"/>
    <row r="960746" s="12" customFormat="1" x14ac:dyDescent="0.2"/>
    <row r="960747" s="12" customFormat="1" x14ac:dyDescent="0.2"/>
    <row r="960748" s="12" customFormat="1" x14ac:dyDescent="0.2"/>
    <row r="960749" s="12" customFormat="1" x14ac:dyDescent="0.2"/>
    <row r="960750" s="12" customFormat="1" x14ac:dyDescent="0.2"/>
    <row r="960751" s="12" customFormat="1" x14ac:dyDescent="0.2"/>
    <row r="960752" s="12" customFormat="1" x14ac:dyDescent="0.2"/>
    <row r="960753" s="12" customFormat="1" x14ac:dyDescent="0.2"/>
    <row r="960754" s="12" customFormat="1" x14ac:dyDescent="0.2"/>
    <row r="960755" s="12" customFormat="1" x14ac:dyDescent="0.2"/>
    <row r="960756" s="12" customFormat="1" x14ac:dyDescent="0.2"/>
    <row r="960757" s="12" customFormat="1" x14ac:dyDescent="0.2"/>
    <row r="960758" s="12" customFormat="1" x14ac:dyDescent="0.2"/>
    <row r="960759" s="12" customFormat="1" x14ac:dyDescent="0.2"/>
    <row r="960760" s="12" customFormat="1" x14ac:dyDescent="0.2"/>
    <row r="960761" s="12" customFormat="1" x14ac:dyDescent="0.2"/>
    <row r="960762" s="12" customFormat="1" x14ac:dyDescent="0.2"/>
    <row r="960763" s="12" customFormat="1" x14ac:dyDescent="0.2"/>
    <row r="960764" s="12" customFormat="1" x14ac:dyDescent="0.2"/>
    <row r="960765" s="12" customFormat="1" x14ac:dyDescent="0.2"/>
    <row r="960766" s="12" customFormat="1" x14ac:dyDescent="0.2"/>
    <row r="960767" s="12" customFormat="1" x14ac:dyDescent="0.2"/>
    <row r="960768" s="12" customFormat="1" x14ac:dyDescent="0.2"/>
    <row r="960769" s="12" customFormat="1" x14ac:dyDescent="0.2"/>
    <row r="960770" s="12" customFormat="1" x14ac:dyDescent="0.2"/>
    <row r="960771" s="12" customFormat="1" x14ac:dyDescent="0.2"/>
    <row r="960772" s="12" customFormat="1" x14ac:dyDescent="0.2"/>
    <row r="960773" s="12" customFormat="1" x14ac:dyDescent="0.2"/>
    <row r="960774" s="12" customFormat="1" x14ac:dyDescent="0.2"/>
    <row r="960775" s="12" customFormat="1" x14ac:dyDescent="0.2"/>
    <row r="960776" s="12" customFormat="1" x14ac:dyDescent="0.2"/>
    <row r="960777" s="12" customFormat="1" x14ac:dyDescent="0.2"/>
    <row r="960778" s="12" customFormat="1" x14ac:dyDescent="0.2"/>
    <row r="960779" s="12" customFormat="1" x14ac:dyDescent="0.2"/>
    <row r="960780" s="12" customFormat="1" x14ac:dyDescent="0.2"/>
    <row r="960781" s="12" customFormat="1" x14ac:dyDescent="0.2"/>
    <row r="960782" s="12" customFormat="1" x14ac:dyDescent="0.2"/>
    <row r="960783" s="12" customFormat="1" x14ac:dyDescent="0.2"/>
    <row r="960784" s="12" customFormat="1" x14ac:dyDescent="0.2"/>
    <row r="960785" s="12" customFormat="1" x14ac:dyDescent="0.2"/>
    <row r="960786" s="12" customFormat="1" x14ac:dyDescent="0.2"/>
    <row r="960787" s="12" customFormat="1" x14ac:dyDescent="0.2"/>
    <row r="960788" s="12" customFormat="1" x14ac:dyDescent="0.2"/>
    <row r="960789" s="12" customFormat="1" x14ac:dyDescent="0.2"/>
    <row r="960790" s="12" customFormat="1" x14ac:dyDescent="0.2"/>
    <row r="960791" s="12" customFormat="1" x14ac:dyDescent="0.2"/>
    <row r="960792" s="12" customFormat="1" x14ac:dyDescent="0.2"/>
    <row r="960793" s="12" customFormat="1" x14ac:dyDescent="0.2"/>
    <row r="960794" s="12" customFormat="1" x14ac:dyDescent="0.2"/>
    <row r="960795" s="12" customFormat="1" x14ac:dyDescent="0.2"/>
    <row r="960796" s="12" customFormat="1" x14ac:dyDescent="0.2"/>
    <row r="960797" s="12" customFormat="1" x14ac:dyDescent="0.2"/>
    <row r="960798" s="12" customFormat="1" x14ac:dyDescent="0.2"/>
    <row r="960799" s="12" customFormat="1" x14ac:dyDescent="0.2"/>
    <row r="960800" s="12" customFormat="1" x14ac:dyDescent="0.2"/>
    <row r="960801" s="12" customFormat="1" x14ac:dyDescent="0.2"/>
    <row r="960802" s="12" customFormat="1" x14ac:dyDescent="0.2"/>
    <row r="960803" s="12" customFormat="1" x14ac:dyDescent="0.2"/>
    <row r="960804" s="12" customFormat="1" x14ac:dyDescent="0.2"/>
    <row r="960805" s="12" customFormat="1" x14ac:dyDescent="0.2"/>
    <row r="960806" s="12" customFormat="1" x14ac:dyDescent="0.2"/>
    <row r="960807" s="12" customFormat="1" x14ac:dyDescent="0.2"/>
    <row r="960808" s="12" customFormat="1" x14ac:dyDescent="0.2"/>
    <row r="960809" s="12" customFormat="1" x14ac:dyDescent="0.2"/>
    <row r="960810" s="12" customFormat="1" x14ac:dyDescent="0.2"/>
    <row r="960811" s="12" customFormat="1" x14ac:dyDescent="0.2"/>
    <row r="960812" s="12" customFormat="1" x14ac:dyDescent="0.2"/>
    <row r="960813" s="12" customFormat="1" x14ac:dyDescent="0.2"/>
    <row r="960814" s="12" customFormat="1" x14ac:dyDescent="0.2"/>
    <row r="960815" s="12" customFormat="1" x14ac:dyDescent="0.2"/>
    <row r="960816" s="12" customFormat="1" x14ac:dyDescent="0.2"/>
    <row r="960817" s="12" customFormat="1" x14ac:dyDescent="0.2"/>
    <row r="960818" s="12" customFormat="1" x14ac:dyDescent="0.2"/>
    <row r="960819" s="12" customFormat="1" x14ac:dyDescent="0.2"/>
    <row r="960820" s="12" customFormat="1" x14ac:dyDescent="0.2"/>
    <row r="960821" s="12" customFormat="1" x14ac:dyDescent="0.2"/>
    <row r="960822" s="12" customFormat="1" x14ac:dyDescent="0.2"/>
    <row r="960823" s="12" customFormat="1" x14ac:dyDescent="0.2"/>
    <row r="960824" s="12" customFormat="1" x14ac:dyDescent="0.2"/>
    <row r="960825" s="12" customFormat="1" x14ac:dyDescent="0.2"/>
    <row r="960826" s="12" customFormat="1" x14ac:dyDescent="0.2"/>
    <row r="960827" s="12" customFormat="1" x14ac:dyDescent="0.2"/>
    <row r="960828" s="12" customFormat="1" x14ac:dyDescent="0.2"/>
    <row r="960829" s="12" customFormat="1" x14ac:dyDescent="0.2"/>
    <row r="960830" s="12" customFormat="1" x14ac:dyDescent="0.2"/>
    <row r="960831" s="12" customFormat="1" x14ac:dyDescent="0.2"/>
    <row r="960832" s="12" customFormat="1" x14ac:dyDescent="0.2"/>
    <row r="960833" s="12" customFormat="1" x14ac:dyDescent="0.2"/>
    <row r="960834" s="12" customFormat="1" x14ac:dyDescent="0.2"/>
    <row r="960835" s="12" customFormat="1" x14ac:dyDescent="0.2"/>
    <row r="960836" s="12" customFormat="1" x14ac:dyDescent="0.2"/>
    <row r="960837" s="12" customFormat="1" x14ac:dyDescent="0.2"/>
    <row r="960838" s="12" customFormat="1" x14ac:dyDescent="0.2"/>
    <row r="960839" s="12" customFormat="1" x14ac:dyDescent="0.2"/>
    <row r="960840" s="12" customFormat="1" x14ac:dyDescent="0.2"/>
    <row r="960841" s="12" customFormat="1" x14ac:dyDescent="0.2"/>
    <row r="960842" s="12" customFormat="1" x14ac:dyDescent="0.2"/>
    <row r="960843" s="12" customFormat="1" x14ac:dyDescent="0.2"/>
    <row r="960844" s="12" customFormat="1" x14ac:dyDescent="0.2"/>
    <row r="960845" s="12" customFormat="1" x14ac:dyDescent="0.2"/>
    <row r="960846" s="12" customFormat="1" x14ac:dyDescent="0.2"/>
    <row r="960847" s="12" customFormat="1" x14ac:dyDescent="0.2"/>
    <row r="960848" s="12" customFormat="1" x14ac:dyDescent="0.2"/>
    <row r="960849" s="12" customFormat="1" x14ac:dyDescent="0.2"/>
    <row r="960850" s="12" customFormat="1" x14ac:dyDescent="0.2"/>
    <row r="960851" s="12" customFormat="1" x14ac:dyDescent="0.2"/>
    <row r="960852" s="12" customFormat="1" x14ac:dyDescent="0.2"/>
    <row r="960853" s="12" customFormat="1" x14ac:dyDescent="0.2"/>
    <row r="960854" s="12" customFormat="1" x14ac:dyDescent="0.2"/>
    <row r="960855" s="12" customFormat="1" x14ac:dyDescent="0.2"/>
    <row r="960856" s="12" customFormat="1" x14ac:dyDescent="0.2"/>
    <row r="960857" s="12" customFormat="1" x14ac:dyDescent="0.2"/>
    <row r="960858" s="12" customFormat="1" x14ac:dyDescent="0.2"/>
    <row r="960859" s="12" customFormat="1" x14ac:dyDescent="0.2"/>
    <row r="960860" s="12" customFormat="1" x14ac:dyDescent="0.2"/>
    <row r="960861" s="12" customFormat="1" x14ac:dyDescent="0.2"/>
    <row r="960862" s="12" customFormat="1" x14ac:dyDescent="0.2"/>
    <row r="960863" s="12" customFormat="1" x14ac:dyDescent="0.2"/>
    <row r="960864" s="12" customFormat="1" x14ac:dyDescent="0.2"/>
    <row r="960865" s="12" customFormat="1" x14ac:dyDescent="0.2"/>
    <row r="960866" s="12" customFormat="1" x14ac:dyDescent="0.2"/>
    <row r="960867" s="12" customFormat="1" x14ac:dyDescent="0.2"/>
    <row r="960868" s="12" customFormat="1" x14ac:dyDescent="0.2"/>
    <row r="960869" s="12" customFormat="1" x14ac:dyDescent="0.2"/>
    <row r="960870" s="12" customFormat="1" x14ac:dyDescent="0.2"/>
    <row r="960871" s="12" customFormat="1" x14ac:dyDescent="0.2"/>
    <row r="960872" s="12" customFormat="1" x14ac:dyDescent="0.2"/>
    <row r="960873" s="12" customFormat="1" x14ac:dyDescent="0.2"/>
    <row r="960874" s="12" customFormat="1" x14ac:dyDescent="0.2"/>
    <row r="960875" s="12" customFormat="1" x14ac:dyDescent="0.2"/>
    <row r="960876" s="12" customFormat="1" x14ac:dyDescent="0.2"/>
    <row r="960877" s="12" customFormat="1" x14ac:dyDescent="0.2"/>
    <row r="960878" s="12" customFormat="1" x14ac:dyDescent="0.2"/>
    <row r="960879" s="12" customFormat="1" x14ac:dyDescent="0.2"/>
    <row r="960880" s="12" customFormat="1" x14ac:dyDescent="0.2"/>
    <row r="960881" s="12" customFormat="1" x14ac:dyDescent="0.2"/>
    <row r="960882" s="12" customFormat="1" x14ac:dyDescent="0.2"/>
    <row r="960883" s="12" customFormat="1" x14ac:dyDescent="0.2"/>
    <row r="960884" s="12" customFormat="1" x14ac:dyDescent="0.2"/>
    <row r="960885" s="12" customFormat="1" x14ac:dyDescent="0.2"/>
    <row r="960886" s="12" customFormat="1" x14ac:dyDescent="0.2"/>
    <row r="960887" s="12" customFormat="1" x14ac:dyDescent="0.2"/>
    <row r="960888" s="12" customFormat="1" x14ac:dyDescent="0.2"/>
    <row r="960889" s="12" customFormat="1" x14ac:dyDescent="0.2"/>
    <row r="960890" s="12" customFormat="1" x14ac:dyDescent="0.2"/>
    <row r="960891" s="12" customFormat="1" x14ac:dyDescent="0.2"/>
    <row r="960892" s="12" customFormat="1" x14ac:dyDescent="0.2"/>
    <row r="960893" s="12" customFormat="1" x14ac:dyDescent="0.2"/>
    <row r="960894" s="12" customFormat="1" x14ac:dyDescent="0.2"/>
    <row r="960895" s="12" customFormat="1" x14ac:dyDescent="0.2"/>
    <row r="960896" s="12" customFormat="1" x14ac:dyDescent="0.2"/>
    <row r="960897" s="12" customFormat="1" x14ac:dyDescent="0.2"/>
    <row r="960898" s="12" customFormat="1" x14ac:dyDescent="0.2"/>
    <row r="960899" s="12" customFormat="1" x14ac:dyDescent="0.2"/>
    <row r="960900" s="12" customFormat="1" x14ac:dyDescent="0.2"/>
    <row r="960901" s="12" customFormat="1" x14ac:dyDescent="0.2"/>
    <row r="960902" s="12" customFormat="1" x14ac:dyDescent="0.2"/>
    <row r="960903" s="12" customFormat="1" x14ac:dyDescent="0.2"/>
    <row r="960904" s="12" customFormat="1" x14ac:dyDescent="0.2"/>
    <row r="960905" s="12" customFormat="1" x14ac:dyDescent="0.2"/>
    <row r="960906" s="12" customFormat="1" x14ac:dyDescent="0.2"/>
    <row r="960907" s="12" customFormat="1" x14ac:dyDescent="0.2"/>
    <row r="960908" s="12" customFormat="1" x14ac:dyDescent="0.2"/>
    <row r="960909" s="12" customFormat="1" x14ac:dyDescent="0.2"/>
    <row r="960910" s="12" customFormat="1" x14ac:dyDescent="0.2"/>
    <row r="960911" s="12" customFormat="1" x14ac:dyDescent="0.2"/>
    <row r="960912" s="12" customFormat="1" x14ac:dyDescent="0.2"/>
    <row r="960913" s="12" customFormat="1" x14ac:dyDescent="0.2"/>
    <row r="960914" s="12" customFormat="1" x14ac:dyDescent="0.2"/>
    <row r="960915" s="12" customFormat="1" x14ac:dyDescent="0.2"/>
    <row r="960916" s="12" customFormat="1" x14ac:dyDescent="0.2"/>
    <row r="960917" s="12" customFormat="1" x14ac:dyDescent="0.2"/>
    <row r="960918" s="12" customFormat="1" x14ac:dyDescent="0.2"/>
    <row r="960919" s="12" customFormat="1" x14ac:dyDescent="0.2"/>
    <row r="960920" s="12" customFormat="1" x14ac:dyDescent="0.2"/>
    <row r="960921" s="12" customFormat="1" x14ac:dyDescent="0.2"/>
    <row r="960922" s="12" customFormat="1" x14ac:dyDescent="0.2"/>
    <row r="960923" s="12" customFormat="1" x14ac:dyDescent="0.2"/>
    <row r="960924" s="12" customFormat="1" x14ac:dyDescent="0.2"/>
    <row r="960925" s="12" customFormat="1" x14ac:dyDescent="0.2"/>
    <row r="960926" s="12" customFormat="1" x14ac:dyDescent="0.2"/>
    <row r="960927" s="12" customFormat="1" x14ac:dyDescent="0.2"/>
    <row r="960928" s="12" customFormat="1" x14ac:dyDescent="0.2"/>
    <row r="960929" s="12" customFormat="1" x14ac:dyDescent="0.2"/>
    <row r="960930" s="12" customFormat="1" x14ac:dyDescent="0.2"/>
    <row r="960931" s="12" customFormat="1" x14ac:dyDescent="0.2"/>
    <row r="960932" s="12" customFormat="1" x14ac:dyDescent="0.2"/>
    <row r="960933" s="12" customFormat="1" x14ac:dyDescent="0.2"/>
    <row r="960934" s="12" customFormat="1" x14ac:dyDescent="0.2"/>
    <row r="960935" s="12" customFormat="1" x14ac:dyDescent="0.2"/>
    <row r="960936" s="12" customFormat="1" x14ac:dyDescent="0.2"/>
    <row r="960937" s="12" customFormat="1" x14ac:dyDescent="0.2"/>
    <row r="960938" s="12" customFormat="1" x14ac:dyDescent="0.2"/>
    <row r="960939" s="12" customFormat="1" x14ac:dyDescent="0.2"/>
    <row r="960940" s="12" customFormat="1" x14ac:dyDescent="0.2"/>
    <row r="960941" s="12" customFormat="1" x14ac:dyDescent="0.2"/>
    <row r="960942" s="12" customFormat="1" x14ac:dyDescent="0.2"/>
    <row r="960943" s="12" customFormat="1" x14ac:dyDescent="0.2"/>
    <row r="960944" s="12" customFormat="1" x14ac:dyDescent="0.2"/>
    <row r="960945" s="12" customFormat="1" x14ac:dyDescent="0.2"/>
    <row r="960946" s="12" customFormat="1" x14ac:dyDescent="0.2"/>
    <row r="960947" s="12" customFormat="1" x14ac:dyDescent="0.2"/>
    <row r="960948" s="12" customFormat="1" x14ac:dyDescent="0.2"/>
    <row r="960949" s="12" customFormat="1" x14ac:dyDescent="0.2"/>
    <row r="960950" s="12" customFormat="1" x14ac:dyDescent="0.2"/>
    <row r="960951" s="12" customFormat="1" x14ac:dyDescent="0.2"/>
    <row r="960952" s="12" customFormat="1" x14ac:dyDescent="0.2"/>
    <row r="960953" s="12" customFormat="1" x14ac:dyDescent="0.2"/>
    <row r="960954" s="12" customFormat="1" x14ac:dyDescent="0.2"/>
    <row r="960955" s="12" customFormat="1" x14ac:dyDescent="0.2"/>
    <row r="960956" s="12" customFormat="1" x14ac:dyDescent="0.2"/>
    <row r="960957" s="12" customFormat="1" x14ac:dyDescent="0.2"/>
    <row r="960958" s="12" customFormat="1" x14ac:dyDescent="0.2"/>
    <row r="960959" s="12" customFormat="1" x14ac:dyDescent="0.2"/>
    <row r="960960" s="12" customFormat="1" x14ac:dyDescent="0.2"/>
    <row r="960961" s="12" customFormat="1" x14ac:dyDescent="0.2"/>
    <row r="960962" s="12" customFormat="1" x14ac:dyDescent="0.2"/>
    <row r="960963" s="12" customFormat="1" x14ac:dyDescent="0.2"/>
    <row r="960964" s="12" customFormat="1" x14ac:dyDescent="0.2"/>
    <row r="960965" s="12" customFormat="1" x14ac:dyDescent="0.2"/>
    <row r="960966" s="12" customFormat="1" x14ac:dyDescent="0.2"/>
    <row r="960967" s="12" customFormat="1" x14ac:dyDescent="0.2"/>
    <row r="960968" s="12" customFormat="1" x14ac:dyDescent="0.2"/>
    <row r="960969" s="12" customFormat="1" x14ac:dyDescent="0.2"/>
    <row r="960970" s="12" customFormat="1" x14ac:dyDescent="0.2"/>
    <row r="960971" s="12" customFormat="1" x14ac:dyDescent="0.2"/>
    <row r="960972" s="12" customFormat="1" x14ac:dyDescent="0.2"/>
    <row r="960973" s="12" customFormat="1" x14ac:dyDescent="0.2"/>
    <row r="960974" s="12" customFormat="1" x14ac:dyDescent="0.2"/>
    <row r="960975" s="12" customFormat="1" x14ac:dyDescent="0.2"/>
    <row r="960976" s="12" customFormat="1" x14ac:dyDescent="0.2"/>
    <row r="960977" s="12" customFormat="1" x14ac:dyDescent="0.2"/>
    <row r="960978" s="12" customFormat="1" x14ac:dyDescent="0.2"/>
    <row r="960979" s="12" customFormat="1" x14ac:dyDescent="0.2"/>
    <row r="960980" s="12" customFormat="1" x14ac:dyDescent="0.2"/>
    <row r="960981" s="12" customFormat="1" x14ac:dyDescent="0.2"/>
    <row r="960982" s="12" customFormat="1" x14ac:dyDescent="0.2"/>
    <row r="960983" s="12" customFormat="1" x14ac:dyDescent="0.2"/>
    <row r="960984" s="12" customFormat="1" x14ac:dyDescent="0.2"/>
    <row r="960985" s="12" customFormat="1" x14ac:dyDescent="0.2"/>
    <row r="960986" s="12" customFormat="1" x14ac:dyDescent="0.2"/>
    <row r="960987" s="12" customFormat="1" x14ac:dyDescent="0.2"/>
    <row r="960988" s="12" customFormat="1" x14ac:dyDescent="0.2"/>
    <row r="960989" s="12" customFormat="1" x14ac:dyDescent="0.2"/>
    <row r="960990" s="12" customFormat="1" x14ac:dyDescent="0.2"/>
    <row r="960991" s="12" customFormat="1" x14ac:dyDescent="0.2"/>
    <row r="960992" s="12" customFormat="1" x14ac:dyDescent="0.2"/>
    <row r="960993" s="12" customFormat="1" x14ac:dyDescent="0.2"/>
    <row r="960994" s="12" customFormat="1" x14ac:dyDescent="0.2"/>
    <row r="960995" s="12" customFormat="1" x14ac:dyDescent="0.2"/>
    <row r="960996" s="12" customFormat="1" x14ac:dyDescent="0.2"/>
    <row r="960997" s="12" customFormat="1" x14ac:dyDescent="0.2"/>
    <row r="960998" s="12" customFormat="1" x14ac:dyDescent="0.2"/>
    <row r="960999" s="12" customFormat="1" x14ac:dyDescent="0.2"/>
    <row r="961000" s="12" customFormat="1" x14ac:dyDescent="0.2"/>
    <row r="961001" s="12" customFormat="1" x14ac:dyDescent="0.2"/>
    <row r="961002" s="12" customFormat="1" x14ac:dyDescent="0.2"/>
    <row r="961003" s="12" customFormat="1" x14ac:dyDescent="0.2"/>
    <row r="961004" s="12" customFormat="1" x14ac:dyDescent="0.2"/>
    <row r="961005" s="12" customFormat="1" x14ac:dyDescent="0.2"/>
    <row r="961006" s="12" customFormat="1" x14ac:dyDescent="0.2"/>
    <row r="961007" s="12" customFormat="1" x14ac:dyDescent="0.2"/>
    <row r="961008" s="12" customFormat="1" x14ac:dyDescent="0.2"/>
    <row r="961009" s="12" customFormat="1" x14ac:dyDescent="0.2"/>
    <row r="961010" s="12" customFormat="1" x14ac:dyDescent="0.2"/>
    <row r="961011" s="12" customFormat="1" x14ac:dyDescent="0.2"/>
    <row r="961012" s="12" customFormat="1" x14ac:dyDescent="0.2"/>
    <row r="961013" s="12" customFormat="1" x14ac:dyDescent="0.2"/>
    <row r="961014" s="12" customFormat="1" x14ac:dyDescent="0.2"/>
    <row r="961015" s="12" customFormat="1" x14ac:dyDescent="0.2"/>
    <row r="961016" s="12" customFormat="1" x14ac:dyDescent="0.2"/>
    <row r="961017" s="12" customFormat="1" x14ac:dyDescent="0.2"/>
    <row r="961018" s="12" customFormat="1" x14ac:dyDescent="0.2"/>
    <row r="961019" s="12" customFormat="1" x14ac:dyDescent="0.2"/>
    <row r="961020" s="12" customFormat="1" x14ac:dyDescent="0.2"/>
    <row r="961021" s="12" customFormat="1" x14ac:dyDescent="0.2"/>
    <row r="961022" s="12" customFormat="1" x14ac:dyDescent="0.2"/>
    <row r="961023" s="12" customFormat="1" x14ac:dyDescent="0.2"/>
    <row r="961024" s="12" customFormat="1" x14ac:dyDescent="0.2"/>
    <row r="961025" s="12" customFormat="1" x14ac:dyDescent="0.2"/>
    <row r="961026" s="12" customFormat="1" x14ac:dyDescent="0.2"/>
    <row r="961027" s="12" customFormat="1" x14ac:dyDescent="0.2"/>
    <row r="961028" s="12" customFormat="1" x14ac:dyDescent="0.2"/>
    <row r="961029" s="12" customFormat="1" x14ac:dyDescent="0.2"/>
    <row r="961030" s="12" customFormat="1" x14ac:dyDescent="0.2"/>
    <row r="961031" s="12" customFormat="1" x14ac:dyDescent="0.2"/>
    <row r="961032" s="12" customFormat="1" x14ac:dyDescent="0.2"/>
    <row r="961033" s="12" customFormat="1" x14ac:dyDescent="0.2"/>
    <row r="961034" s="12" customFormat="1" x14ac:dyDescent="0.2"/>
    <row r="961035" s="12" customFormat="1" x14ac:dyDescent="0.2"/>
    <row r="961036" s="12" customFormat="1" x14ac:dyDescent="0.2"/>
    <row r="961037" s="12" customFormat="1" x14ac:dyDescent="0.2"/>
    <row r="961038" s="12" customFormat="1" x14ac:dyDescent="0.2"/>
    <row r="961039" s="12" customFormat="1" x14ac:dyDescent="0.2"/>
    <row r="961040" s="12" customFormat="1" x14ac:dyDescent="0.2"/>
    <row r="961041" s="12" customFormat="1" x14ac:dyDescent="0.2"/>
    <row r="961042" s="12" customFormat="1" x14ac:dyDescent="0.2"/>
    <row r="961043" s="12" customFormat="1" x14ac:dyDescent="0.2"/>
    <row r="961044" s="12" customFormat="1" x14ac:dyDescent="0.2"/>
    <row r="961045" s="12" customFormat="1" x14ac:dyDescent="0.2"/>
    <row r="961046" s="12" customFormat="1" x14ac:dyDescent="0.2"/>
    <row r="961047" s="12" customFormat="1" x14ac:dyDescent="0.2"/>
    <row r="961048" s="12" customFormat="1" x14ac:dyDescent="0.2"/>
    <row r="961049" s="12" customFormat="1" x14ac:dyDescent="0.2"/>
    <row r="961050" s="12" customFormat="1" x14ac:dyDescent="0.2"/>
    <row r="961051" s="12" customFormat="1" x14ac:dyDescent="0.2"/>
    <row r="961052" s="12" customFormat="1" x14ac:dyDescent="0.2"/>
    <row r="961053" s="12" customFormat="1" x14ac:dyDescent="0.2"/>
    <row r="961054" s="12" customFormat="1" x14ac:dyDescent="0.2"/>
    <row r="961055" s="12" customFormat="1" x14ac:dyDescent="0.2"/>
    <row r="961056" s="12" customFormat="1" x14ac:dyDescent="0.2"/>
    <row r="961057" s="12" customFormat="1" x14ac:dyDescent="0.2"/>
    <row r="961058" s="12" customFormat="1" x14ac:dyDescent="0.2"/>
    <row r="961059" s="12" customFormat="1" x14ac:dyDescent="0.2"/>
    <row r="961060" s="12" customFormat="1" x14ac:dyDescent="0.2"/>
    <row r="961061" s="12" customFormat="1" x14ac:dyDescent="0.2"/>
    <row r="961062" s="12" customFormat="1" x14ac:dyDescent="0.2"/>
    <row r="961063" s="12" customFormat="1" x14ac:dyDescent="0.2"/>
    <row r="961064" s="12" customFormat="1" x14ac:dyDescent="0.2"/>
    <row r="961065" s="12" customFormat="1" x14ac:dyDescent="0.2"/>
    <row r="961066" s="12" customFormat="1" x14ac:dyDescent="0.2"/>
    <row r="961067" s="12" customFormat="1" x14ac:dyDescent="0.2"/>
    <row r="961068" s="12" customFormat="1" x14ac:dyDescent="0.2"/>
    <row r="961069" s="12" customFormat="1" x14ac:dyDescent="0.2"/>
    <row r="961070" s="12" customFormat="1" x14ac:dyDescent="0.2"/>
    <row r="961071" s="12" customFormat="1" x14ac:dyDescent="0.2"/>
    <row r="961072" s="12" customFormat="1" x14ac:dyDescent="0.2"/>
    <row r="961073" s="12" customFormat="1" x14ac:dyDescent="0.2"/>
    <row r="961074" s="12" customFormat="1" x14ac:dyDescent="0.2"/>
    <row r="961075" s="12" customFormat="1" x14ac:dyDescent="0.2"/>
    <row r="961076" s="12" customFormat="1" x14ac:dyDescent="0.2"/>
    <row r="961077" s="12" customFormat="1" x14ac:dyDescent="0.2"/>
    <row r="961078" s="12" customFormat="1" x14ac:dyDescent="0.2"/>
    <row r="961079" s="12" customFormat="1" x14ac:dyDescent="0.2"/>
    <row r="961080" s="12" customFormat="1" x14ac:dyDescent="0.2"/>
    <row r="961081" s="12" customFormat="1" x14ac:dyDescent="0.2"/>
    <row r="961082" s="12" customFormat="1" x14ac:dyDescent="0.2"/>
    <row r="961083" s="12" customFormat="1" x14ac:dyDescent="0.2"/>
    <row r="961084" s="12" customFormat="1" x14ac:dyDescent="0.2"/>
    <row r="961085" s="12" customFormat="1" x14ac:dyDescent="0.2"/>
    <row r="961086" s="12" customFormat="1" x14ac:dyDescent="0.2"/>
    <row r="961087" s="12" customFormat="1" x14ac:dyDescent="0.2"/>
    <row r="961088" s="12" customFormat="1" x14ac:dyDescent="0.2"/>
    <row r="961089" s="12" customFormat="1" x14ac:dyDescent="0.2"/>
    <row r="961090" s="12" customFormat="1" x14ac:dyDescent="0.2"/>
    <row r="961091" s="12" customFormat="1" x14ac:dyDescent="0.2"/>
    <row r="961092" s="12" customFormat="1" x14ac:dyDescent="0.2"/>
    <row r="961093" s="12" customFormat="1" x14ac:dyDescent="0.2"/>
    <row r="961094" s="12" customFormat="1" x14ac:dyDescent="0.2"/>
    <row r="961095" s="12" customFormat="1" x14ac:dyDescent="0.2"/>
    <row r="961096" s="12" customFormat="1" x14ac:dyDescent="0.2"/>
    <row r="961097" s="12" customFormat="1" x14ac:dyDescent="0.2"/>
    <row r="961098" s="12" customFormat="1" x14ac:dyDescent="0.2"/>
    <row r="961099" s="12" customFormat="1" x14ac:dyDescent="0.2"/>
    <row r="961100" s="12" customFormat="1" x14ac:dyDescent="0.2"/>
    <row r="961101" s="12" customFormat="1" x14ac:dyDescent="0.2"/>
    <row r="961102" s="12" customFormat="1" x14ac:dyDescent="0.2"/>
    <row r="961103" s="12" customFormat="1" x14ac:dyDescent="0.2"/>
    <row r="961104" s="12" customFormat="1" x14ac:dyDescent="0.2"/>
    <row r="961105" s="12" customFormat="1" x14ac:dyDescent="0.2"/>
    <row r="961106" s="12" customFormat="1" x14ac:dyDescent="0.2"/>
    <row r="961107" s="12" customFormat="1" x14ac:dyDescent="0.2"/>
    <row r="961108" s="12" customFormat="1" x14ac:dyDescent="0.2"/>
    <row r="961109" s="12" customFormat="1" x14ac:dyDescent="0.2"/>
    <row r="961110" s="12" customFormat="1" x14ac:dyDescent="0.2"/>
    <row r="961111" s="12" customFormat="1" x14ac:dyDescent="0.2"/>
    <row r="961112" s="12" customFormat="1" x14ac:dyDescent="0.2"/>
    <row r="961113" s="12" customFormat="1" x14ac:dyDescent="0.2"/>
    <row r="961114" s="12" customFormat="1" x14ac:dyDescent="0.2"/>
    <row r="961115" s="12" customFormat="1" x14ac:dyDescent="0.2"/>
    <row r="961116" s="12" customFormat="1" x14ac:dyDescent="0.2"/>
    <row r="961117" s="12" customFormat="1" x14ac:dyDescent="0.2"/>
    <row r="961118" s="12" customFormat="1" x14ac:dyDescent="0.2"/>
    <row r="961119" s="12" customFormat="1" x14ac:dyDescent="0.2"/>
    <row r="961120" s="12" customFormat="1" x14ac:dyDescent="0.2"/>
    <row r="961121" s="12" customFormat="1" x14ac:dyDescent="0.2"/>
    <row r="961122" s="12" customFormat="1" x14ac:dyDescent="0.2"/>
    <row r="961123" s="12" customFormat="1" x14ac:dyDescent="0.2"/>
    <row r="961124" s="12" customFormat="1" x14ac:dyDescent="0.2"/>
    <row r="961125" s="12" customFormat="1" x14ac:dyDescent="0.2"/>
    <row r="961126" s="12" customFormat="1" x14ac:dyDescent="0.2"/>
    <row r="961127" s="12" customFormat="1" x14ac:dyDescent="0.2"/>
    <row r="961128" s="12" customFormat="1" x14ac:dyDescent="0.2"/>
    <row r="961129" s="12" customFormat="1" x14ac:dyDescent="0.2"/>
    <row r="961130" s="12" customFormat="1" x14ac:dyDescent="0.2"/>
    <row r="961131" s="12" customFormat="1" x14ac:dyDescent="0.2"/>
    <row r="961132" s="12" customFormat="1" x14ac:dyDescent="0.2"/>
    <row r="961133" s="12" customFormat="1" x14ac:dyDescent="0.2"/>
    <row r="961134" s="12" customFormat="1" x14ac:dyDescent="0.2"/>
    <row r="961135" s="12" customFormat="1" x14ac:dyDescent="0.2"/>
    <row r="961136" s="12" customFormat="1" x14ac:dyDescent="0.2"/>
    <row r="961137" s="12" customFormat="1" x14ac:dyDescent="0.2"/>
    <row r="961138" s="12" customFormat="1" x14ac:dyDescent="0.2"/>
    <row r="961139" s="12" customFormat="1" x14ac:dyDescent="0.2"/>
    <row r="961140" s="12" customFormat="1" x14ac:dyDescent="0.2"/>
    <row r="961141" s="12" customFormat="1" x14ac:dyDescent="0.2"/>
    <row r="961142" s="12" customFormat="1" x14ac:dyDescent="0.2"/>
    <row r="961143" s="12" customFormat="1" x14ac:dyDescent="0.2"/>
    <row r="961144" s="12" customFormat="1" x14ac:dyDescent="0.2"/>
    <row r="961145" s="12" customFormat="1" x14ac:dyDescent="0.2"/>
    <row r="961146" s="12" customFormat="1" x14ac:dyDescent="0.2"/>
    <row r="961147" s="12" customFormat="1" x14ac:dyDescent="0.2"/>
    <row r="961148" s="12" customFormat="1" x14ac:dyDescent="0.2"/>
    <row r="961149" s="12" customFormat="1" x14ac:dyDescent="0.2"/>
    <row r="961150" s="12" customFormat="1" x14ac:dyDescent="0.2"/>
    <row r="961151" s="12" customFormat="1" x14ac:dyDescent="0.2"/>
    <row r="961152" s="12" customFormat="1" x14ac:dyDescent="0.2"/>
    <row r="961153" s="12" customFormat="1" x14ac:dyDescent="0.2"/>
    <row r="961154" s="12" customFormat="1" x14ac:dyDescent="0.2"/>
    <row r="961155" s="12" customFormat="1" x14ac:dyDescent="0.2"/>
    <row r="961156" s="12" customFormat="1" x14ac:dyDescent="0.2"/>
    <row r="961157" s="12" customFormat="1" x14ac:dyDescent="0.2"/>
    <row r="961158" s="12" customFormat="1" x14ac:dyDescent="0.2"/>
    <row r="961159" s="12" customFormat="1" x14ac:dyDescent="0.2"/>
    <row r="961160" s="12" customFormat="1" x14ac:dyDescent="0.2"/>
    <row r="961161" s="12" customFormat="1" x14ac:dyDescent="0.2"/>
    <row r="961162" s="12" customFormat="1" x14ac:dyDescent="0.2"/>
    <row r="961163" s="12" customFormat="1" x14ac:dyDescent="0.2"/>
    <row r="961164" s="12" customFormat="1" x14ac:dyDescent="0.2"/>
    <row r="961165" s="12" customFormat="1" x14ac:dyDescent="0.2"/>
    <row r="961166" s="12" customFormat="1" x14ac:dyDescent="0.2"/>
    <row r="961167" s="12" customFormat="1" x14ac:dyDescent="0.2"/>
    <row r="961168" s="12" customFormat="1" x14ac:dyDescent="0.2"/>
    <row r="961169" s="12" customFormat="1" x14ac:dyDescent="0.2"/>
    <row r="961170" s="12" customFormat="1" x14ac:dyDescent="0.2"/>
    <row r="961171" s="12" customFormat="1" x14ac:dyDescent="0.2"/>
    <row r="961172" s="12" customFormat="1" x14ac:dyDescent="0.2"/>
    <row r="961173" s="12" customFormat="1" x14ac:dyDescent="0.2"/>
    <row r="961174" s="12" customFormat="1" x14ac:dyDescent="0.2"/>
    <row r="961175" s="12" customFormat="1" x14ac:dyDescent="0.2"/>
    <row r="961176" s="12" customFormat="1" x14ac:dyDescent="0.2"/>
    <row r="961177" s="12" customFormat="1" x14ac:dyDescent="0.2"/>
    <row r="961178" s="12" customFormat="1" x14ac:dyDescent="0.2"/>
    <row r="961179" s="12" customFormat="1" x14ac:dyDescent="0.2"/>
    <row r="961180" s="12" customFormat="1" x14ac:dyDescent="0.2"/>
    <row r="961181" s="12" customFormat="1" x14ac:dyDescent="0.2"/>
    <row r="961182" s="12" customFormat="1" x14ac:dyDescent="0.2"/>
    <row r="961183" s="12" customFormat="1" x14ac:dyDescent="0.2"/>
    <row r="961184" s="12" customFormat="1" x14ac:dyDescent="0.2"/>
    <row r="961185" s="12" customFormat="1" x14ac:dyDescent="0.2"/>
    <row r="961186" s="12" customFormat="1" x14ac:dyDescent="0.2"/>
    <row r="961187" s="12" customFormat="1" x14ac:dyDescent="0.2"/>
    <row r="961188" s="12" customFormat="1" x14ac:dyDescent="0.2"/>
    <row r="961189" s="12" customFormat="1" x14ac:dyDescent="0.2"/>
    <row r="961190" s="12" customFormat="1" x14ac:dyDescent="0.2"/>
    <row r="961191" s="12" customFormat="1" x14ac:dyDescent="0.2"/>
    <row r="961192" s="12" customFormat="1" x14ac:dyDescent="0.2"/>
    <row r="961193" s="12" customFormat="1" x14ac:dyDescent="0.2"/>
    <row r="961194" s="12" customFormat="1" x14ac:dyDescent="0.2"/>
    <row r="961195" s="12" customFormat="1" x14ac:dyDescent="0.2"/>
    <row r="961196" s="12" customFormat="1" x14ac:dyDescent="0.2"/>
    <row r="961197" s="12" customFormat="1" x14ac:dyDescent="0.2"/>
    <row r="961198" s="12" customFormat="1" x14ac:dyDescent="0.2"/>
    <row r="961199" s="12" customFormat="1" x14ac:dyDescent="0.2"/>
    <row r="961200" s="12" customFormat="1" x14ac:dyDescent="0.2"/>
    <row r="961201" s="12" customFormat="1" x14ac:dyDescent="0.2"/>
    <row r="961202" s="12" customFormat="1" x14ac:dyDescent="0.2"/>
    <row r="961203" s="12" customFormat="1" x14ac:dyDescent="0.2"/>
    <row r="961204" s="12" customFormat="1" x14ac:dyDescent="0.2"/>
    <row r="961205" s="12" customFormat="1" x14ac:dyDescent="0.2"/>
    <row r="961206" s="12" customFormat="1" x14ac:dyDescent="0.2"/>
    <row r="961207" s="12" customFormat="1" x14ac:dyDescent="0.2"/>
    <row r="961208" s="12" customFormat="1" x14ac:dyDescent="0.2"/>
    <row r="961209" s="12" customFormat="1" x14ac:dyDescent="0.2"/>
    <row r="961210" s="12" customFormat="1" x14ac:dyDescent="0.2"/>
    <row r="961211" s="12" customFormat="1" x14ac:dyDescent="0.2"/>
    <row r="961212" s="12" customFormat="1" x14ac:dyDescent="0.2"/>
    <row r="961213" s="12" customFormat="1" x14ac:dyDescent="0.2"/>
    <row r="961214" s="12" customFormat="1" x14ac:dyDescent="0.2"/>
    <row r="961215" s="12" customFormat="1" x14ac:dyDescent="0.2"/>
    <row r="961216" s="12" customFormat="1" x14ac:dyDescent="0.2"/>
    <row r="961217" s="12" customFormat="1" x14ac:dyDescent="0.2"/>
    <row r="961218" s="12" customFormat="1" x14ac:dyDescent="0.2"/>
    <row r="961219" s="12" customFormat="1" x14ac:dyDescent="0.2"/>
    <row r="961220" s="12" customFormat="1" x14ac:dyDescent="0.2"/>
    <row r="961221" s="12" customFormat="1" x14ac:dyDescent="0.2"/>
    <row r="961222" s="12" customFormat="1" x14ac:dyDescent="0.2"/>
    <row r="961223" s="12" customFormat="1" x14ac:dyDescent="0.2"/>
    <row r="961224" s="12" customFormat="1" x14ac:dyDescent="0.2"/>
    <row r="961225" s="12" customFormat="1" x14ac:dyDescent="0.2"/>
    <row r="961226" s="12" customFormat="1" x14ac:dyDescent="0.2"/>
    <row r="961227" s="12" customFormat="1" x14ac:dyDescent="0.2"/>
    <row r="961228" s="12" customFormat="1" x14ac:dyDescent="0.2"/>
    <row r="961229" s="12" customFormat="1" x14ac:dyDescent="0.2"/>
    <row r="961230" s="12" customFormat="1" x14ac:dyDescent="0.2"/>
    <row r="961231" s="12" customFormat="1" x14ac:dyDescent="0.2"/>
    <row r="961232" s="12" customFormat="1" x14ac:dyDescent="0.2"/>
    <row r="961233" s="12" customFormat="1" x14ac:dyDescent="0.2"/>
    <row r="961234" s="12" customFormat="1" x14ac:dyDescent="0.2"/>
    <row r="961235" s="12" customFormat="1" x14ac:dyDescent="0.2"/>
    <row r="961236" s="12" customFormat="1" x14ac:dyDescent="0.2"/>
    <row r="961237" s="12" customFormat="1" x14ac:dyDescent="0.2"/>
    <row r="961238" s="12" customFormat="1" x14ac:dyDescent="0.2"/>
    <row r="961239" s="12" customFormat="1" x14ac:dyDescent="0.2"/>
    <row r="961240" s="12" customFormat="1" x14ac:dyDescent="0.2"/>
    <row r="961241" s="12" customFormat="1" x14ac:dyDescent="0.2"/>
    <row r="961242" s="12" customFormat="1" x14ac:dyDescent="0.2"/>
    <row r="961243" s="12" customFormat="1" x14ac:dyDescent="0.2"/>
    <row r="961244" s="12" customFormat="1" x14ac:dyDescent="0.2"/>
    <row r="961245" s="12" customFormat="1" x14ac:dyDescent="0.2"/>
    <row r="961246" s="12" customFormat="1" x14ac:dyDescent="0.2"/>
    <row r="961247" s="12" customFormat="1" x14ac:dyDescent="0.2"/>
    <row r="961248" s="12" customFormat="1" x14ac:dyDescent="0.2"/>
    <row r="961249" s="12" customFormat="1" x14ac:dyDescent="0.2"/>
    <row r="961250" s="12" customFormat="1" x14ac:dyDescent="0.2"/>
    <row r="961251" s="12" customFormat="1" x14ac:dyDescent="0.2"/>
    <row r="961252" s="12" customFormat="1" x14ac:dyDescent="0.2"/>
    <row r="961253" s="12" customFormat="1" x14ac:dyDescent="0.2"/>
    <row r="961254" s="12" customFormat="1" x14ac:dyDescent="0.2"/>
    <row r="961255" s="12" customFormat="1" x14ac:dyDescent="0.2"/>
    <row r="961256" s="12" customFormat="1" x14ac:dyDescent="0.2"/>
    <row r="961257" s="12" customFormat="1" x14ac:dyDescent="0.2"/>
    <row r="961258" s="12" customFormat="1" x14ac:dyDescent="0.2"/>
    <row r="961259" s="12" customFormat="1" x14ac:dyDescent="0.2"/>
    <row r="961260" s="12" customFormat="1" x14ac:dyDescent="0.2"/>
    <row r="961261" s="12" customFormat="1" x14ac:dyDescent="0.2"/>
    <row r="961262" s="12" customFormat="1" x14ac:dyDescent="0.2"/>
    <row r="961263" s="12" customFormat="1" x14ac:dyDescent="0.2"/>
    <row r="961264" s="12" customFormat="1" x14ac:dyDescent="0.2"/>
    <row r="961265" s="12" customFormat="1" x14ac:dyDescent="0.2"/>
    <row r="961266" s="12" customFormat="1" x14ac:dyDescent="0.2"/>
    <row r="961267" s="12" customFormat="1" x14ac:dyDescent="0.2"/>
    <row r="961268" s="12" customFormat="1" x14ac:dyDescent="0.2"/>
    <row r="961269" s="12" customFormat="1" x14ac:dyDescent="0.2"/>
    <row r="961270" s="12" customFormat="1" x14ac:dyDescent="0.2"/>
    <row r="961271" s="12" customFormat="1" x14ac:dyDescent="0.2"/>
    <row r="961272" s="12" customFormat="1" x14ac:dyDescent="0.2"/>
    <row r="961273" s="12" customFormat="1" x14ac:dyDescent="0.2"/>
    <row r="961274" s="12" customFormat="1" x14ac:dyDescent="0.2"/>
    <row r="961275" s="12" customFormat="1" x14ac:dyDescent="0.2"/>
    <row r="961276" s="12" customFormat="1" x14ac:dyDescent="0.2"/>
    <row r="961277" s="12" customFormat="1" x14ac:dyDescent="0.2"/>
    <row r="961278" s="12" customFormat="1" x14ac:dyDescent="0.2"/>
    <row r="961279" s="12" customFormat="1" x14ac:dyDescent="0.2"/>
    <row r="961280" s="12" customFormat="1" x14ac:dyDescent="0.2"/>
    <row r="961281" s="12" customFormat="1" x14ac:dyDescent="0.2"/>
    <row r="961282" s="12" customFormat="1" x14ac:dyDescent="0.2"/>
    <row r="961283" s="12" customFormat="1" x14ac:dyDescent="0.2"/>
    <row r="961284" s="12" customFormat="1" x14ac:dyDescent="0.2"/>
    <row r="961285" s="12" customFormat="1" x14ac:dyDescent="0.2"/>
    <row r="961286" s="12" customFormat="1" x14ac:dyDescent="0.2"/>
    <row r="961287" s="12" customFormat="1" x14ac:dyDescent="0.2"/>
    <row r="961288" s="12" customFormat="1" x14ac:dyDescent="0.2"/>
    <row r="961289" s="12" customFormat="1" x14ac:dyDescent="0.2"/>
    <row r="961290" s="12" customFormat="1" x14ac:dyDescent="0.2"/>
    <row r="961291" s="12" customFormat="1" x14ac:dyDescent="0.2"/>
    <row r="961292" s="12" customFormat="1" x14ac:dyDescent="0.2"/>
    <row r="961293" s="12" customFormat="1" x14ac:dyDescent="0.2"/>
    <row r="961294" s="12" customFormat="1" x14ac:dyDescent="0.2"/>
    <row r="961295" s="12" customFormat="1" x14ac:dyDescent="0.2"/>
    <row r="961296" s="12" customFormat="1" x14ac:dyDescent="0.2"/>
    <row r="961297" s="12" customFormat="1" x14ac:dyDescent="0.2"/>
    <row r="961298" s="12" customFormat="1" x14ac:dyDescent="0.2"/>
    <row r="961299" s="12" customFormat="1" x14ac:dyDescent="0.2"/>
    <row r="961300" s="12" customFormat="1" x14ac:dyDescent="0.2"/>
    <row r="961301" s="12" customFormat="1" x14ac:dyDescent="0.2"/>
    <row r="961302" s="12" customFormat="1" x14ac:dyDescent="0.2"/>
    <row r="961303" s="12" customFormat="1" x14ac:dyDescent="0.2"/>
    <row r="961304" s="12" customFormat="1" x14ac:dyDescent="0.2"/>
    <row r="961305" s="12" customFormat="1" x14ac:dyDescent="0.2"/>
    <row r="961306" s="12" customFormat="1" x14ac:dyDescent="0.2"/>
    <row r="961307" s="12" customFormat="1" x14ac:dyDescent="0.2"/>
    <row r="961308" s="12" customFormat="1" x14ac:dyDescent="0.2"/>
    <row r="961309" s="12" customFormat="1" x14ac:dyDescent="0.2"/>
    <row r="961310" s="12" customFormat="1" x14ac:dyDescent="0.2"/>
    <row r="961311" s="12" customFormat="1" x14ac:dyDescent="0.2"/>
    <row r="961312" s="12" customFormat="1" x14ac:dyDescent="0.2"/>
    <row r="961313" s="12" customFormat="1" x14ac:dyDescent="0.2"/>
    <row r="961314" s="12" customFormat="1" x14ac:dyDescent="0.2"/>
    <row r="961315" s="12" customFormat="1" x14ac:dyDescent="0.2"/>
    <row r="961316" s="12" customFormat="1" x14ac:dyDescent="0.2"/>
    <row r="961317" s="12" customFormat="1" x14ac:dyDescent="0.2"/>
    <row r="961318" s="12" customFormat="1" x14ac:dyDescent="0.2"/>
    <row r="961319" s="12" customFormat="1" x14ac:dyDescent="0.2"/>
    <row r="961320" s="12" customFormat="1" x14ac:dyDescent="0.2"/>
    <row r="961321" s="12" customFormat="1" x14ac:dyDescent="0.2"/>
    <row r="961322" s="12" customFormat="1" x14ac:dyDescent="0.2"/>
    <row r="961323" s="12" customFormat="1" x14ac:dyDescent="0.2"/>
    <row r="961324" s="12" customFormat="1" x14ac:dyDescent="0.2"/>
    <row r="961325" s="12" customFormat="1" x14ac:dyDescent="0.2"/>
    <row r="961326" s="12" customFormat="1" x14ac:dyDescent="0.2"/>
    <row r="961327" s="12" customFormat="1" x14ac:dyDescent="0.2"/>
    <row r="961328" s="12" customFormat="1" x14ac:dyDescent="0.2"/>
    <row r="961329" s="12" customFormat="1" x14ac:dyDescent="0.2"/>
    <row r="961330" s="12" customFormat="1" x14ac:dyDescent="0.2"/>
    <row r="961331" s="12" customFormat="1" x14ac:dyDescent="0.2"/>
    <row r="961332" s="12" customFormat="1" x14ac:dyDescent="0.2"/>
    <row r="961333" s="12" customFormat="1" x14ac:dyDescent="0.2"/>
    <row r="961334" s="12" customFormat="1" x14ac:dyDescent="0.2"/>
    <row r="961335" s="12" customFormat="1" x14ac:dyDescent="0.2"/>
    <row r="961336" s="12" customFormat="1" x14ac:dyDescent="0.2"/>
    <row r="961337" s="12" customFormat="1" x14ac:dyDescent="0.2"/>
    <row r="961338" s="12" customFormat="1" x14ac:dyDescent="0.2"/>
    <row r="961339" s="12" customFormat="1" x14ac:dyDescent="0.2"/>
    <row r="961340" s="12" customFormat="1" x14ac:dyDescent="0.2"/>
    <row r="961341" s="12" customFormat="1" x14ac:dyDescent="0.2"/>
    <row r="961342" s="12" customFormat="1" x14ac:dyDescent="0.2"/>
    <row r="961343" s="12" customFormat="1" x14ac:dyDescent="0.2"/>
    <row r="961344" s="12" customFormat="1" x14ac:dyDescent="0.2"/>
    <row r="961345" s="12" customFormat="1" x14ac:dyDescent="0.2"/>
    <row r="961346" s="12" customFormat="1" x14ac:dyDescent="0.2"/>
    <row r="961347" s="12" customFormat="1" x14ac:dyDescent="0.2"/>
    <row r="961348" s="12" customFormat="1" x14ac:dyDescent="0.2"/>
    <row r="961349" s="12" customFormat="1" x14ac:dyDescent="0.2"/>
    <row r="961350" s="12" customFormat="1" x14ac:dyDescent="0.2"/>
    <row r="961351" s="12" customFormat="1" x14ac:dyDescent="0.2"/>
    <row r="961352" s="12" customFormat="1" x14ac:dyDescent="0.2"/>
    <row r="961353" s="12" customFormat="1" x14ac:dyDescent="0.2"/>
    <row r="961354" s="12" customFormat="1" x14ac:dyDescent="0.2"/>
    <row r="961355" s="12" customFormat="1" x14ac:dyDescent="0.2"/>
    <row r="961356" s="12" customFormat="1" x14ac:dyDescent="0.2"/>
    <row r="961357" s="12" customFormat="1" x14ac:dyDescent="0.2"/>
    <row r="961358" s="12" customFormat="1" x14ac:dyDescent="0.2"/>
    <row r="961359" s="12" customFormat="1" x14ac:dyDescent="0.2"/>
    <row r="961360" s="12" customFormat="1" x14ac:dyDescent="0.2"/>
    <row r="961361" s="12" customFormat="1" x14ac:dyDescent="0.2"/>
    <row r="961362" s="12" customFormat="1" x14ac:dyDescent="0.2"/>
    <row r="961363" s="12" customFormat="1" x14ac:dyDescent="0.2"/>
    <row r="961364" s="12" customFormat="1" x14ac:dyDescent="0.2"/>
    <row r="961365" s="12" customFormat="1" x14ac:dyDescent="0.2"/>
    <row r="961366" s="12" customFormat="1" x14ac:dyDescent="0.2"/>
    <row r="961367" s="12" customFormat="1" x14ac:dyDescent="0.2"/>
    <row r="961368" s="12" customFormat="1" x14ac:dyDescent="0.2"/>
    <row r="961369" s="12" customFormat="1" x14ac:dyDescent="0.2"/>
    <row r="961370" s="12" customFormat="1" x14ac:dyDescent="0.2"/>
    <row r="961371" s="12" customFormat="1" x14ac:dyDescent="0.2"/>
    <row r="961372" s="12" customFormat="1" x14ac:dyDescent="0.2"/>
    <row r="961373" s="12" customFormat="1" x14ac:dyDescent="0.2"/>
    <row r="961374" s="12" customFormat="1" x14ac:dyDescent="0.2"/>
    <row r="961375" s="12" customFormat="1" x14ac:dyDescent="0.2"/>
    <row r="961376" s="12" customFormat="1" x14ac:dyDescent="0.2"/>
    <row r="961377" s="12" customFormat="1" x14ac:dyDescent="0.2"/>
    <row r="961378" s="12" customFormat="1" x14ac:dyDescent="0.2"/>
    <row r="961379" s="12" customFormat="1" x14ac:dyDescent="0.2"/>
    <row r="961380" s="12" customFormat="1" x14ac:dyDescent="0.2"/>
    <row r="961381" s="12" customFormat="1" x14ac:dyDescent="0.2"/>
    <row r="961382" s="12" customFormat="1" x14ac:dyDescent="0.2"/>
    <row r="961383" s="12" customFormat="1" x14ac:dyDescent="0.2"/>
    <row r="961384" s="12" customFormat="1" x14ac:dyDescent="0.2"/>
    <row r="961385" s="12" customFormat="1" x14ac:dyDescent="0.2"/>
    <row r="961386" s="12" customFormat="1" x14ac:dyDescent="0.2"/>
    <row r="961387" s="12" customFormat="1" x14ac:dyDescent="0.2"/>
    <row r="961388" s="12" customFormat="1" x14ac:dyDescent="0.2"/>
    <row r="961389" s="12" customFormat="1" x14ac:dyDescent="0.2"/>
    <row r="961390" s="12" customFormat="1" x14ac:dyDescent="0.2"/>
    <row r="961391" s="12" customFormat="1" x14ac:dyDescent="0.2"/>
    <row r="961392" s="12" customFormat="1" x14ac:dyDescent="0.2"/>
    <row r="961393" s="12" customFormat="1" x14ac:dyDescent="0.2"/>
    <row r="961394" s="12" customFormat="1" x14ac:dyDescent="0.2"/>
    <row r="961395" s="12" customFormat="1" x14ac:dyDescent="0.2"/>
    <row r="961396" s="12" customFormat="1" x14ac:dyDescent="0.2"/>
    <row r="961397" s="12" customFormat="1" x14ac:dyDescent="0.2"/>
    <row r="961398" s="12" customFormat="1" x14ac:dyDescent="0.2"/>
    <row r="961399" s="12" customFormat="1" x14ac:dyDescent="0.2"/>
    <row r="961400" s="12" customFormat="1" x14ac:dyDescent="0.2"/>
    <row r="961401" s="12" customFormat="1" x14ac:dyDescent="0.2"/>
    <row r="961402" s="12" customFormat="1" x14ac:dyDescent="0.2"/>
    <row r="961403" s="12" customFormat="1" x14ac:dyDescent="0.2"/>
    <row r="961404" s="12" customFormat="1" x14ac:dyDescent="0.2"/>
    <row r="961405" s="12" customFormat="1" x14ac:dyDescent="0.2"/>
    <row r="961406" s="12" customFormat="1" x14ac:dyDescent="0.2"/>
    <row r="961407" s="12" customFormat="1" x14ac:dyDescent="0.2"/>
    <row r="961408" s="12" customFormat="1" x14ac:dyDescent="0.2"/>
    <row r="961409" s="12" customFormat="1" x14ac:dyDescent="0.2"/>
    <row r="961410" s="12" customFormat="1" x14ac:dyDescent="0.2"/>
    <row r="961411" s="12" customFormat="1" x14ac:dyDescent="0.2"/>
    <row r="961412" s="12" customFormat="1" x14ac:dyDescent="0.2"/>
    <row r="961413" s="12" customFormat="1" x14ac:dyDescent="0.2"/>
    <row r="961414" s="12" customFormat="1" x14ac:dyDescent="0.2"/>
    <row r="961415" s="12" customFormat="1" x14ac:dyDescent="0.2"/>
    <row r="961416" s="12" customFormat="1" x14ac:dyDescent="0.2"/>
    <row r="961417" s="12" customFormat="1" x14ac:dyDescent="0.2"/>
    <row r="961418" s="12" customFormat="1" x14ac:dyDescent="0.2"/>
    <row r="961419" s="12" customFormat="1" x14ac:dyDescent="0.2"/>
    <row r="961420" s="12" customFormat="1" x14ac:dyDescent="0.2"/>
    <row r="961421" s="12" customFormat="1" x14ac:dyDescent="0.2"/>
    <row r="961422" s="12" customFormat="1" x14ac:dyDescent="0.2"/>
    <row r="961423" s="12" customFormat="1" x14ac:dyDescent="0.2"/>
    <row r="961424" s="12" customFormat="1" x14ac:dyDescent="0.2"/>
    <row r="961425" s="12" customFormat="1" x14ac:dyDescent="0.2"/>
    <row r="961426" s="12" customFormat="1" x14ac:dyDescent="0.2"/>
    <row r="961427" s="12" customFormat="1" x14ac:dyDescent="0.2"/>
    <row r="961428" s="12" customFormat="1" x14ac:dyDescent="0.2"/>
    <row r="961429" s="12" customFormat="1" x14ac:dyDescent="0.2"/>
    <row r="961430" s="12" customFormat="1" x14ac:dyDescent="0.2"/>
    <row r="961431" s="12" customFormat="1" x14ac:dyDescent="0.2"/>
    <row r="961432" s="12" customFormat="1" x14ac:dyDescent="0.2"/>
    <row r="961433" s="12" customFormat="1" x14ac:dyDescent="0.2"/>
    <row r="961434" s="12" customFormat="1" x14ac:dyDescent="0.2"/>
    <row r="961435" s="12" customFormat="1" x14ac:dyDescent="0.2"/>
    <row r="961436" s="12" customFormat="1" x14ac:dyDescent="0.2"/>
    <row r="961437" s="12" customFormat="1" x14ac:dyDescent="0.2"/>
    <row r="961438" s="12" customFormat="1" x14ac:dyDescent="0.2"/>
    <row r="961439" s="12" customFormat="1" x14ac:dyDescent="0.2"/>
    <row r="961440" s="12" customFormat="1" x14ac:dyDescent="0.2"/>
    <row r="961441" s="12" customFormat="1" x14ac:dyDescent="0.2"/>
    <row r="961442" s="12" customFormat="1" x14ac:dyDescent="0.2"/>
    <row r="961443" s="12" customFormat="1" x14ac:dyDescent="0.2"/>
    <row r="961444" s="12" customFormat="1" x14ac:dyDescent="0.2"/>
    <row r="961445" s="12" customFormat="1" x14ac:dyDescent="0.2"/>
    <row r="961446" s="12" customFormat="1" x14ac:dyDescent="0.2"/>
    <row r="961447" s="12" customFormat="1" x14ac:dyDescent="0.2"/>
    <row r="961448" s="12" customFormat="1" x14ac:dyDescent="0.2"/>
    <row r="961449" s="12" customFormat="1" x14ac:dyDescent="0.2"/>
    <row r="961450" s="12" customFormat="1" x14ac:dyDescent="0.2"/>
    <row r="961451" s="12" customFormat="1" x14ac:dyDescent="0.2"/>
    <row r="961452" s="12" customFormat="1" x14ac:dyDescent="0.2"/>
    <row r="961453" s="12" customFormat="1" x14ac:dyDescent="0.2"/>
    <row r="961454" s="12" customFormat="1" x14ac:dyDescent="0.2"/>
    <row r="961455" s="12" customFormat="1" x14ac:dyDescent="0.2"/>
    <row r="961456" s="12" customFormat="1" x14ac:dyDescent="0.2"/>
    <row r="961457" s="12" customFormat="1" x14ac:dyDescent="0.2"/>
    <row r="961458" s="12" customFormat="1" x14ac:dyDescent="0.2"/>
    <row r="961459" s="12" customFormat="1" x14ac:dyDescent="0.2"/>
    <row r="961460" s="12" customFormat="1" x14ac:dyDescent="0.2"/>
    <row r="961461" s="12" customFormat="1" x14ac:dyDescent="0.2"/>
    <row r="961462" s="12" customFormat="1" x14ac:dyDescent="0.2"/>
    <row r="961463" s="12" customFormat="1" x14ac:dyDescent="0.2"/>
    <row r="961464" s="12" customFormat="1" x14ac:dyDescent="0.2"/>
    <row r="961465" s="12" customFormat="1" x14ac:dyDescent="0.2"/>
    <row r="961466" s="12" customFormat="1" x14ac:dyDescent="0.2"/>
    <row r="961467" s="12" customFormat="1" x14ac:dyDescent="0.2"/>
    <row r="961468" s="12" customFormat="1" x14ac:dyDescent="0.2"/>
    <row r="961469" s="12" customFormat="1" x14ac:dyDescent="0.2"/>
    <row r="961470" s="12" customFormat="1" x14ac:dyDescent="0.2"/>
    <row r="961471" s="12" customFormat="1" x14ac:dyDescent="0.2"/>
    <row r="961472" s="12" customFormat="1" x14ac:dyDescent="0.2"/>
    <row r="961473" s="12" customFormat="1" x14ac:dyDescent="0.2"/>
    <row r="961474" s="12" customFormat="1" x14ac:dyDescent="0.2"/>
    <row r="961475" s="12" customFormat="1" x14ac:dyDescent="0.2"/>
    <row r="961476" s="12" customFormat="1" x14ac:dyDescent="0.2"/>
    <row r="961477" s="12" customFormat="1" x14ac:dyDescent="0.2"/>
    <row r="961478" s="12" customFormat="1" x14ac:dyDescent="0.2"/>
    <row r="961479" s="12" customFormat="1" x14ac:dyDescent="0.2"/>
    <row r="961480" s="12" customFormat="1" x14ac:dyDescent="0.2"/>
    <row r="961481" s="12" customFormat="1" x14ac:dyDescent="0.2"/>
    <row r="961482" s="12" customFormat="1" x14ac:dyDescent="0.2"/>
    <row r="961483" s="12" customFormat="1" x14ac:dyDescent="0.2"/>
    <row r="961484" s="12" customFormat="1" x14ac:dyDescent="0.2"/>
    <row r="961485" s="12" customFormat="1" x14ac:dyDescent="0.2"/>
    <row r="961486" s="12" customFormat="1" x14ac:dyDescent="0.2"/>
    <row r="961487" s="12" customFormat="1" x14ac:dyDescent="0.2"/>
    <row r="961488" s="12" customFormat="1" x14ac:dyDescent="0.2"/>
    <row r="961489" s="12" customFormat="1" x14ac:dyDescent="0.2"/>
    <row r="961490" s="12" customFormat="1" x14ac:dyDescent="0.2"/>
    <row r="961491" s="12" customFormat="1" x14ac:dyDescent="0.2"/>
    <row r="961492" s="12" customFormat="1" x14ac:dyDescent="0.2"/>
    <row r="961493" s="12" customFormat="1" x14ac:dyDescent="0.2"/>
    <row r="961494" s="12" customFormat="1" x14ac:dyDescent="0.2"/>
    <row r="961495" s="12" customFormat="1" x14ac:dyDescent="0.2"/>
    <row r="961496" s="12" customFormat="1" x14ac:dyDescent="0.2"/>
    <row r="961497" s="12" customFormat="1" x14ac:dyDescent="0.2"/>
    <row r="961498" s="12" customFormat="1" x14ac:dyDescent="0.2"/>
    <row r="961499" s="12" customFormat="1" x14ac:dyDescent="0.2"/>
    <row r="961500" s="12" customFormat="1" x14ac:dyDescent="0.2"/>
    <row r="961501" s="12" customFormat="1" x14ac:dyDescent="0.2"/>
    <row r="961502" s="12" customFormat="1" x14ac:dyDescent="0.2"/>
    <row r="961503" s="12" customFormat="1" x14ac:dyDescent="0.2"/>
    <row r="961504" s="12" customFormat="1" x14ac:dyDescent="0.2"/>
    <row r="961505" s="12" customFormat="1" x14ac:dyDescent="0.2"/>
    <row r="961506" s="12" customFormat="1" x14ac:dyDescent="0.2"/>
    <row r="961507" s="12" customFormat="1" x14ac:dyDescent="0.2"/>
    <row r="961508" s="12" customFormat="1" x14ac:dyDescent="0.2"/>
    <row r="961509" s="12" customFormat="1" x14ac:dyDescent="0.2"/>
    <row r="961510" s="12" customFormat="1" x14ac:dyDescent="0.2"/>
    <row r="961511" s="12" customFormat="1" x14ac:dyDescent="0.2"/>
    <row r="961512" s="12" customFormat="1" x14ac:dyDescent="0.2"/>
    <row r="961513" s="12" customFormat="1" x14ac:dyDescent="0.2"/>
    <row r="961514" s="12" customFormat="1" x14ac:dyDescent="0.2"/>
    <row r="961515" s="12" customFormat="1" x14ac:dyDescent="0.2"/>
    <row r="961516" s="12" customFormat="1" x14ac:dyDescent="0.2"/>
    <row r="961517" s="12" customFormat="1" x14ac:dyDescent="0.2"/>
    <row r="961518" s="12" customFormat="1" x14ac:dyDescent="0.2"/>
    <row r="961519" s="12" customFormat="1" x14ac:dyDescent="0.2"/>
    <row r="961520" s="12" customFormat="1" x14ac:dyDescent="0.2"/>
    <row r="961521" s="12" customFormat="1" x14ac:dyDescent="0.2"/>
    <row r="961522" s="12" customFormat="1" x14ac:dyDescent="0.2"/>
    <row r="961523" s="12" customFormat="1" x14ac:dyDescent="0.2"/>
    <row r="961524" s="12" customFormat="1" x14ac:dyDescent="0.2"/>
    <row r="961525" s="12" customFormat="1" x14ac:dyDescent="0.2"/>
    <row r="961526" s="12" customFormat="1" x14ac:dyDescent="0.2"/>
    <row r="961527" s="12" customFormat="1" x14ac:dyDescent="0.2"/>
    <row r="961528" s="12" customFormat="1" x14ac:dyDescent="0.2"/>
    <row r="961529" s="12" customFormat="1" x14ac:dyDescent="0.2"/>
    <row r="961530" s="12" customFormat="1" x14ac:dyDescent="0.2"/>
    <row r="961531" s="12" customFormat="1" x14ac:dyDescent="0.2"/>
    <row r="961532" s="12" customFormat="1" x14ac:dyDescent="0.2"/>
    <row r="961533" s="12" customFormat="1" x14ac:dyDescent="0.2"/>
    <row r="961534" s="12" customFormat="1" x14ac:dyDescent="0.2"/>
    <row r="961535" s="12" customFormat="1" x14ac:dyDescent="0.2"/>
    <row r="961536" s="12" customFormat="1" x14ac:dyDescent="0.2"/>
    <row r="961537" s="12" customFormat="1" x14ac:dyDescent="0.2"/>
    <row r="961538" s="12" customFormat="1" x14ac:dyDescent="0.2"/>
    <row r="961539" s="12" customFormat="1" x14ac:dyDescent="0.2"/>
    <row r="961540" s="12" customFormat="1" x14ac:dyDescent="0.2"/>
    <row r="961541" s="12" customFormat="1" x14ac:dyDescent="0.2"/>
    <row r="961542" s="12" customFormat="1" x14ac:dyDescent="0.2"/>
    <row r="961543" s="12" customFormat="1" x14ac:dyDescent="0.2"/>
    <row r="961544" s="12" customFormat="1" x14ac:dyDescent="0.2"/>
    <row r="961545" s="12" customFormat="1" x14ac:dyDescent="0.2"/>
    <row r="961546" s="12" customFormat="1" x14ac:dyDescent="0.2"/>
    <row r="961547" s="12" customFormat="1" x14ac:dyDescent="0.2"/>
    <row r="961548" s="12" customFormat="1" x14ac:dyDescent="0.2"/>
    <row r="961549" s="12" customFormat="1" x14ac:dyDescent="0.2"/>
    <row r="961550" s="12" customFormat="1" x14ac:dyDescent="0.2"/>
    <row r="961551" s="12" customFormat="1" x14ac:dyDescent="0.2"/>
    <row r="961552" s="12" customFormat="1" x14ac:dyDescent="0.2"/>
    <row r="961553" s="12" customFormat="1" x14ac:dyDescent="0.2"/>
    <row r="961554" s="12" customFormat="1" x14ac:dyDescent="0.2"/>
    <row r="961555" s="12" customFormat="1" x14ac:dyDescent="0.2"/>
    <row r="961556" s="12" customFormat="1" x14ac:dyDescent="0.2"/>
    <row r="961557" s="12" customFormat="1" x14ac:dyDescent="0.2"/>
    <row r="961558" s="12" customFormat="1" x14ac:dyDescent="0.2"/>
    <row r="961559" s="12" customFormat="1" x14ac:dyDescent="0.2"/>
    <row r="961560" s="12" customFormat="1" x14ac:dyDescent="0.2"/>
    <row r="961561" s="12" customFormat="1" x14ac:dyDescent="0.2"/>
    <row r="961562" s="12" customFormat="1" x14ac:dyDescent="0.2"/>
    <row r="961563" s="12" customFormat="1" x14ac:dyDescent="0.2"/>
    <row r="961564" s="12" customFormat="1" x14ac:dyDescent="0.2"/>
    <row r="961565" s="12" customFormat="1" x14ac:dyDescent="0.2"/>
    <row r="961566" s="12" customFormat="1" x14ac:dyDescent="0.2"/>
    <row r="961567" s="12" customFormat="1" x14ac:dyDescent="0.2"/>
    <row r="961568" s="12" customFormat="1" x14ac:dyDescent="0.2"/>
    <row r="961569" s="12" customFormat="1" x14ac:dyDescent="0.2"/>
    <row r="961570" s="12" customFormat="1" x14ac:dyDescent="0.2"/>
    <row r="961571" s="12" customFormat="1" x14ac:dyDescent="0.2"/>
    <row r="961572" s="12" customFormat="1" x14ac:dyDescent="0.2"/>
    <row r="961573" s="12" customFormat="1" x14ac:dyDescent="0.2"/>
    <row r="961574" s="12" customFormat="1" x14ac:dyDescent="0.2"/>
    <row r="961575" s="12" customFormat="1" x14ac:dyDescent="0.2"/>
    <row r="961576" s="12" customFormat="1" x14ac:dyDescent="0.2"/>
    <row r="961577" s="12" customFormat="1" x14ac:dyDescent="0.2"/>
    <row r="961578" s="12" customFormat="1" x14ac:dyDescent="0.2"/>
    <row r="961579" s="12" customFormat="1" x14ac:dyDescent="0.2"/>
    <row r="961580" s="12" customFormat="1" x14ac:dyDescent="0.2"/>
    <row r="961581" s="12" customFormat="1" x14ac:dyDescent="0.2"/>
    <row r="961582" s="12" customFormat="1" x14ac:dyDescent="0.2"/>
    <row r="961583" s="12" customFormat="1" x14ac:dyDescent="0.2"/>
    <row r="961584" s="12" customFormat="1" x14ac:dyDescent="0.2"/>
    <row r="961585" s="12" customFormat="1" x14ac:dyDescent="0.2"/>
    <row r="961586" s="12" customFormat="1" x14ac:dyDescent="0.2"/>
    <row r="961587" s="12" customFormat="1" x14ac:dyDescent="0.2"/>
    <row r="961588" s="12" customFormat="1" x14ac:dyDescent="0.2"/>
    <row r="961589" s="12" customFormat="1" x14ac:dyDescent="0.2"/>
    <row r="961590" s="12" customFormat="1" x14ac:dyDescent="0.2"/>
    <row r="961591" s="12" customFormat="1" x14ac:dyDescent="0.2"/>
    <row r="961592" s="12" customFormat="1" x14ac:dyDescent="0.2"/>
    <row r="961593" s="12" customFormat="1" x14ac:dyDescent="0.2"/>
    <row r="961594" s="12" customFormat="1" x14ac:dyDescent="0.2"/>
    <row r="961595" s="12" customFormat="1" x14ac:dyDescent="0.2"/>
    <row r="961596" s="12" customFormat="1" x14ac:dyDescent="0.2"/>
    <row r="961597" s="12" customFormat="1" x14ac:dyDescent="0.2"/>
    <row r="961598" s="12" customFormat="1" x14ac:dyDescent="0.2"/>
    <row r="961599" s="12" customFormat="1" x14ac:dyDescent="0.2"/>
    <row r="961600" s="12" customFormat="1" x14ac:dyDescent="0.2"/>
    <row r="961601" s="12" customFormat="1" x14ac:dyDescent="0.2"/>
    <row r="961602" s="12" customFormat="1" x14ac:dyDescent="0.2"/>
    <row r="961603" s="12" customFormat="1" x14ac:dyDescent="0.2"/>
    <row r="961604" s="12" customFormat="1" x14ac:dyDescent="0.2"/>
    <row r="961605" s="12" customFormat="1" x14ac:dyDescent="0.2"/>
    <row r="961606" s="12" customFormat="1" x14ac:dyDescent="0.2"/>
    <row r="961607" s="12" customFormat="1" x14ac:dyDescent="0.2"/>
    <row r="961608" s="12" customFormat="1" x14ac:dyDescent="0.2"/>
    <row r="961609" s="12" customFormat="1" x14ac:dyDescent="0.2"/>
    <row r="961610" s="12" customFormat="1" x14ac:dyDescent="0.2"/>
    <row r="961611" s="12" customFormat="1" x14ac:dyDescent="0.2"/>
    <row r="961612" s="12" customFormat="1" x14ac:dyDescent="0.2"/>
    <row r="961613" s="12" customFormat="1" x14ac:dyDescent="0.2"/>
    <row r="961614" s="12" customFormat="1" x14ac:dyDescent="0.2"/>
    <row r="961615" s="12" customFormat="1" x14ac:dyDescent="0.2"/>
    <row r="961616" s="12" customFormat="1" x14ac:dyDescent="0.2"/>
    <row r="961617" s="12" customFormat="1" x14ac:dyDescent="0.2"/>
    <row r="961618" s="12" customFormat="1" x14ac:dyDescent="0.2"/>
    <row r="961619" s="12" customFormat="1" x14ac:dyDescent="0.2"/>
    <row r="961620" s="12" customFormat="1" x14ac:dyDescent="0.2"/>
    <row r="961621" s="12" customFormat="1" x14ac:dyDescent="0.2"/>
    <row r="961622" s="12" customFormat="1" x14ac:dyDescent="0.2"/>
    <row r="961623" s="12" customFormat="1" x14ac:dyDescent="0.2"/>
    <row r="961624" s="12" customFormat="1" x14ac:dyDescent="0.2"/>
    <row r="961625" s="12" customFormat="1" x14ac:dyDescent="0.2"/>
    <row r="961626" s="12" customFormat="1" x14ac:dyDescent="0.2"/>
    <row r="961627" s="12" customFormat="1" x14ac:dyDescent="0.2"/>
    <row r="961628" s="12" customFormat="1" x14ac:dyDescent="0.2"/>
    <row r="961629" s="12" customFormat="1" x14ac:dyDescent="0.2"/>
    <row r="961630" s="12" customFormat="1" x14ac:dyDescent="0.2"/>
    <row r="961631" s="12" customFormat="1" x14ac:dyDescent="0.2"/>
    <row r="961632" s="12" customFormat="1" x14ac:dyDescent="0.2"/>
    <row r="961633" s="12" customFormat="1" x14ac:dyDescent="0.2"/>
    <row r="961634" s="12" customFormat="1" x14ac:dyDescent="0.2"/>
    <row r="961635" s="12" customFormat="1" x14ac:dyDescent="0.2"/>
    <row r="961636" s="12" customFormat="1" x14ac:dyDescent="0.2"/>
    <row r="961637" s="12" customFormat="1" x14ac:dyDescent="0.2"/>
    <row r="961638" s="12" customFormat="1" x14ac:dyDescent="0.2"/>
    <row r="961639" s="12" customFormat="1" x14ac:dyDescent="0.2"/>
    <row r="961640" s="12" customFormat="1" x14ac:dyDescent="0.2"/>
    <row r="961641" s="12" customFormat="1" x14ac:dyDescent="0.2"/>
    <row r="961642" s="12" customFormat="1" x14ac:dyDescent="0.2"/>
    <row r="961643" s="12" customFormat="1" x14ac:dyDescent="0.2"/>
    <row r="961644" s="12" customFormat="1" x14ac:dyDescent="0.2"/>
    <row r="961645" s="12" customFormat="1" x14ac:dyDescent="0.2"/>
    <row r="961646" s="12" customFormat="1" x14ac:dyDescent="0.2"/>
    <row r="961647" s="12" customFormat="1" x14ac:dyDescent="0.2"/>
    <row r="961648" s="12" customFormat="1" x14ac:dyDescent="0.2"/>
    <row r="961649" s="12" customFormat="1" x14ac:dyDescent="0.2"/>
    <row r="961650" s="12" customFormat="1" x14ac:dyDescent="0.2"/>
    <row r="961651" s="12" customFormat="1" x14ac:dyDescent="0.2"/>
    <row r="961652" s="12" customFormat="1" x14ac:dyDescent="0.2"/>
    <row r="961653" s="12" customFormat="1" x14ac:dyDescent="0.2"/>
    <row r="961654" s="12" customFormat="1" x14ac:dyDescent="0.2"/>
    <row r="961655" s="12" customFormat="1" x14ac:dyDescent="0.2"/>
    <row r="961656" s="12" customFormat="1" x14ac:dyDescent="0.2"/>
    <row r="961657" s="12" customFormat="1" x14ac:dyDescent="0.2"/>
    <row r="961658" s="12" customFormat="1" x14ac:dyDescent="0.2"/>
    <row r="961659" s="12" customFormat="1" x14ac:dyDescent="0.2"/>
    <row r="961660" s="12" customFormat="1" x14ac:dyDescent="0.2"/>
    <row r="961661" s="12" customFormat="1" x14ac:dyDescent="0.2"/>
    <row r="961662" s="12" customFormat="1" x14ac:dyDescent="0.2"/>
    <row r="961663" s="12" customFormat="1" x14ac:dyDescent="0.2"/>
    <row r="961664" s="12" customFormat="1" x14ac:dyDescent="0.2"/>
    <row r="961665" s="12" customFormat="1" x14ac:dyDescent="0.2"/>
    <row r="961666" s="12" customFormat="1" x14ac:dyDescent="0.2"/>
    <row r="961667" s="12" customFormat="1" x14ac:dyDescent="0.2"/>
    <row r="961668" s="12" customFormat="1" x14ac:dyDescent="0.2"/>
    <row r="961669" s="12" customFormat="1" x14ac:dyDescent="0.2"/>
    <row r="961670" s="12" customFormat="1" x14ac:dyDescent="0.2"/>
    <row r="961671" s="12" customFormat="1" x14ac:dyDescent="0.2"/>
    <row r="961672" s="12" customFormat="1" x14ac:dyDescent="0.2"/>
    <row r="961673" s="12" customFormat="1" x14ac:dyDescent="0.2"/>
    <row r="961674" s="12" customFormat="1" x14ac:dyDescent="0.2"/>
    <row r="961675" s="12" customFormat="1" x14ac:dyDescent="0.2"/>
    <row r="961676" s="12" customFormat="1" x14ac:dyDescent="0.2"/>
    <row r="961677" s="12" customFormat="1" x14ac:dyDescent="0.2"/>
    <row r="961678" s="12" customFormat="1" x14ac:dyDescent="0.2"/>
    <row r="961679" s="12" customFormat="1" x14ac:dyDescent="0.2"/>
    <row r="961680" s="12" customFormat="1" x14ac:dyDescent="0.2"/>
    <row r="961681" s="12" customFormat="1" x14ac:dyDescent="0.2"/>
    <row r="961682" s="12" customFormat="1" x14ac:dyDescent="0.2"/>
    <row r="961683" s="12" customFormat="1" x14ac:dyDescent="0.2"/>
    <row r="961684" s="12" customFormat="1" x14ac:dyDescent="0.2"/>
    <row r="961685" s="12" customFormat="1" x14ac:dyDescent="0.2"/>
    <row r="961686" s="12" customFormat="1" x14ac:dyDescent="0.2"/>
    <row r="961687" s="12" customFormat="1" x14ac:dyDescent="0.2"/>
    <row r="961688" s="12" customFormat="1" x14ac:dyDescent="0.2"/>
    <row r="961689" s="12" customFormat="1" x14ac:dyDescent="0.2"/>
    <row r="961690" s="12" customFormat="1" x14ac:dyDescent="0.2"/>
    <row r="961691" s="12" customFormat="1" x14ac:dyDescent="0.2"/>
    <row r="961692" s="12" customFormat="1" x14ac:dyDescent="0.2"/>
    <row r="961693" s="12" customFormat="1" x14ac:dyDescent="0.2"/>
    <row r="961694" s="12" customFormat="1" x14ac:dyDescent="0.2"/>
    <row r="961695" s="12" customFormat="1" x14ac:dyDescent="0.2"/>
    <row r="961696" s="12" customFormat="1" x14ac:dyDescent="0.2"/>
    <row r="961697" s="12" customFormat="1" x14ac:dyDescent="0.2"/>
    <row r="961698" s="12" customFormat="1" x14ac:dyDescent="0.2"/>
    <row r="961699" s="12" customFormat="1" x14ac:dyDescent="0.2"/>
    <row r="961700" s="12" customFormat="1" x14ac:dyDescent="0.2"/>
    <row r="961701" s="12" customFormat="1" x14ac:dyDescent="0.2"/>
    <row r="961702" s="12" customFormat="1" x14ac:dyDescent="0.2"/>
    <row r="961703" s="12" customFormat="1" x14ac:dyDescent="0.2"/>
    <row r="961704" s="12" customFormat="1" x14ac:dyDescent="0.2"/>
    <row r="961705" s="12" customFormat="1" x14ac:dyDescent="0.2"/>
    <row r="961706" s="12" customFormat="1" x14ac:dyDescent="0.2"/>
    <row r="961707" s="12" customFormat="1" x14ac:dyDescent="0.2"/>
    <row r="961708" s="12" customFormat="1" x14ac:dyDescent="0.2"/>
    <row r="961709" s="12" customFormat="1" x14ac:dyDescent="0.2"/>
    <row r="961710" s="12" customFormat="1" x14ac:dyDescent="0.2"/>
    <row r="961711" s="12" customFormat="1" x14ac:dyDescent="0.2"/>
    <row r="961712" s="12" customFormat="1" x14ac:dyDescent="0.2"/>
    <row r="961713" s="12" customFormat="1" x14ac:dyDescent="0.2"/>
    <row r="961714" s="12" customFormat="1" x14ac:dyDescent="0.2"/>
    <row r="961715" s="12" customFormat="1" x14ac:dyDescent="0.2"/>
    <row r="961716" s="12" customFormat="1" x14ac:dyDescent="0.2"/>
    <row r="961717" s="12" customFormat="1" x14ac:dyDescent="0.2"/>
    <row r="961718" s="12" customFormat="1" x14ac:dyDescent="0.2"/>
    <row r="961719" s="12" customFormat="1" x14ac:dyDescent="0.2"/>
    <row r="961720" s="12" customFormat="1" x14ac:dyDescent="0.2"/>
    <row r="961721" s="12" customFormat="1" x14ac:dyDescent="0.2"/>
    <row r="961722" s="12" customFormat="1" x14ac:dyDescent="0.2"/>
    <row r="961723" s="12" customFormat="1" x14ac:dyDescent="0.2"/>
    <row r="961724" s="12" customFormat="1" x14ac:dyDescent="0.2"/>
    <row r="961725" s="12" customFormat="1" x14ac:dyDescent="0.2"/>
    <row r="961726" s="12" customFormat="1" x14ac:dyDescent="0.2"/>
    <row r="961727" s="12" customFormat="1" x14ac:dyDescent="0.2"/>
    <row r="961728" s="12" customFormat="1" x14ac:dyDescent="0.2"/>
    <row r="961729" s="12" customFormat="1" x14ac:dyDescent="0.2"/>
    <row r="961730" s="12" customFormat="1" x14ac:dyDescent="0.2"/>
    <row r="961731" s="12" customFormat="1" x14ac:dyDescent="0.2"/>
    <row r="961732" s="12" customFormat="1" x14ac:dyDescent="0.2"/>
    <row r="961733" s="12" customFormat="1" x14ac:dyDescent="0.2"/>
    <row r="961734" s="12" customFormat="1" x14ac:dyDescent="0.2"/>
    <row r="961735" s="12" customFormat="1" x14ac:dyDescent="0.2"/>
    <row r="961736" s="12" customFormat="1" x14ac:dyDescent="0.2"/>
    <row r="961737" s="12" customFormat="1" x14ac:dyDescent="0.2"/>
    <row r="961738" s="12" customFormat="1" x14ac:dyDescent="0.2"/>
    <row r="961739" s="12" customFormat="1" x14ac:dyDescent="0.2"/>
    <row r="961740" s="12" customFormat="1" x14ac:dyDescent="0.2"/>
    <row r="961741" s="12" customFormat="1" x14ac:dyDescent="0.2"/>
    <row r="961742" s="12" customFormat="1" x14ac:dyDescent="0.2"/>
    <row r="961743" s="12" customFormat="1" x14ac:dyDescent="0.2"/>
    <row r="961744" s="12" customFormat="1" x14ac:dyDescent="0.2"/>
    <row r="961745" s="12" customFormat="1" x14ac:dyDescent="0.2"/>
    <row r="961746" s="12" customFormat="1" x14ac:dyDescent="0.2"/>
    <row r="961747" s="12" customFormat="1" x14ac:dyDescent="0.2"/>
    <row r="961748" s="12" customFormat="1" x14ac:dyDescent="0.2"/>
    <row r="961749" s="12" customFormat="1" x14ac:dyDescent="0.2"/>
    <row r="961750" s="12" customFormat="1" x14ac:dyDescent="0.2"/>
    <row r="961751" s="12" customFormat="1" x14ac:dyDescent="0.2"/>
    <row r="961752" s="12" customFormat="1" x14ac:dyDescent="0.2"/>
    <row r="961753" s="12" customFormat="1" x14ac:dyDescent="0.2"/>
    <row r="961754" s="12" customFormat="1" x14ac:dyDescent="0.2"/>
    <row r="961755" s="12" customFormat="1" x14ac:dyDescent="0.2"/>
    <row r="961756" s="12" customFormat="1" x14ac:dyDescent="0.2"/>
    <row r="961757" s="12" customFormat="1" x14ac:dyDescent="0.2"/>
    <row r="961758" s="12" customFormat="1" x14ac:dyDescent="0.2"/>
    <row r="961759" s="12" customFormat="1" x14ac:dyDescent="0.2"/>
    <row r="961760" s="12" customFormat="1" x14ac:dyDescent="0.2"/>
    <row r="961761" s="12" customFormat="1" x14ac:dyDescent="0.2"/>
    <row r="961762" s="12" customFormat="1" x14ac:dyDescent="0.2"/>
    <row r="961763" s="12" customFormat="1" x14ac:dyDescent="0.2"/>
    <row r="961764" s="12" customFormat="1" x14ac:dyDescent="0.2"/>
    <row r="961765" s="12" customFormat="1" x14ac:dyDescent="0.2"/>
    <row r="961766" s="12" customFormat="1" x14ac:dyDescent="0.2"/>
    <row r="961767" s="12" customFormat="1" x14ac:dyDescent="0.2"/>
    <row r="961768" s="12" customFormat="1" x14ac:dyDescent="0.2"/>
    <row r="961769" s="12" customFormat="1" x14ac:dyDescent="0.2"/>
    <row r="961770" s="12" customFormat="1" x14ac:dyDescent="0.2"/>
    <row r="961771" s="12" customFormat="1" x14ac:dyDescent="0.2"/>
    <row r="961772" s="12" customFormat="1" x14ac:dyDescent="0.2"/>
    <row r="961773" s="12" customFormat="1" x14ac:dyDescent="0.2"/>
    <row r="961774" s="12" customFormat="1" x14ac:dyDescent="0.2"/>
    <row r="961775" s="12" customFormat="1" x14ac:dyDescent="0.2"/>
    <row r="961776" s="12" customFormat="1" x14ac:dyDescent="0.2"/>
    <row r="961777" s="12" customFormat="1" x14ac:dyDescent="0.2"/>
    <row r="961778" s="12" customFormat="1" x14ac:dyDescent="0.2"/>
    <row r="961779" s="12" customFormat="1" x14ac:dyDescent="0.2"/>
    <row r="961780" s="12" customFormat="1" x14ac:dyDescent="0.2"/>
    <row r="961781" s="12" customFormat="1" x14ac:dyDescent="0.2"/>
    <row r="961782" s="12" customFormat="1" x14ac:dyDescent="0.2"/>
    <row r="961783" s="12" customFormat="1" x14ac:dyDescent="0.2"/>
    <row r="961784" s="12" customFormat="1" x14ac:dyDescent="0.2"/>
    <row r="961785" s="12" customFormat="1" x14ac:dyDescent="0.2"/>
    <row r="961786" s="12" customFormat="1" x14ac:dyDescent="0.2"/>
    <row r="961787" s="12" customFormat="1" x14ac:dyDescent="0.2"/>
    <row r="961788" s="12" customFormat="1" x14ac:dyDescent="0.2"/>
    <row r="961789" s="12" customFormat="1" x14ac:dyDescent="0.2"/>
    <row r="961790" s="12" customFormat="1" x14ac:dyDescent="0.2"/>
    <row r="961791" s="12" customFormat="1" x14ac:dyDescent="0.2"/>
    <row r="961792" s="12" customFormat="1" x14ac:dyDescent="0.2"/>
    <row r="961793" s="12" customFormat="1" x14ac:dyDescent="0.2"/>
    <row r="961794" s="12" customFormat="1" x14ac:dyDescent="0.2"/>
    <row r="961795" s="12" customFormat="1" x14ac:dyDescent="0.2"/>
    <row r="961796" s="12" customFormat="1" x14ac:dyDescent="0.2"/>
    <row r="961797" s="12" customFormat="1" x14ac:dyDescent="0.2"/>
    <row r="961798" s="12" customFormat="1" x14ac:dyDescent="0.2"/>
    <row r="961799" s="12" customFormat="1" x14ac:dyDescent="0.2"/>
    <row r="961800" s="12" customFormat="1" x14ac:dyDescent="0.2"/>
    <row r="961801" s="12" customFormat="1" x14ac:dyDescent="0.2"/>
    <row r="961802" s="12" customFormat="1" x14ac:dyDescent="0.2"/>
    <row r="961803" s="12" customFormat="1" x14ac:dyDescent="0.2"/>
    <row r="961804" s="12" customFormat="1" x14ac:dyDescent="0.2"/>
    <row r="961805" s="12" customFormat="1" x14ac:dyDescent="0.2"/>
    <row r="961806" s="12" customFormat="1" x14ac:dyDescent="0.2"/>
    <row r="961807" s="12" customFormat="1" x14ac:dyDescent="0.2"/>
    <row r="961808" s="12" customFormat="1" x14ac:dyDescent="0.2"/>
    <row r="961809" s="12" customFormat="1" x14ac:dyDescent="0.2"/>
    <row r="961810" s="12" customFormat="1" x14ac:dyDescent="0.2"/>
    <row r="961811" s="12" customFormat="1" x14ac:dyDescent="0.2"/>
    <row r="961812" s="12" customFormat="1" x14ac:dyDescent="0.2"/>
    <row r="961813" s="12" customFormat="1" x14ac:dyDescent="0.2"/>
    <row r="961814" s="12" customFormat="1" x14ac:dyDescent="0.2"/>
    <row r="961815" s="12" customFormat="1" x14ac:dyDescent="0.2"/>
    <row r="961816" s="12" customFormat="1" x14ac:dyDescent="0.2"/>
    <row r="961817" s="12" customFormat="1" x14ac:dyDescent="0.2"/>
    <row r="961818" s="12" customFormat="1" x14ac:dyDescent="0.2"/>
    <row r="961819" s="12" customFormat="1" x14ac:dyDescent="0.2"/>
    <row r="961820" s="12" customFormat="1" x14ac:dyDescent="0.2"/>
    <row r="961821" s="12" customFormat="1" x14ac:dyDescent="0.2"/>
    <row r="961822" s="12" customFormat="1" x14ac:dyDescent="0.2"/>
    <row r="961823" s="12" customFormat="1" x14ac:dyDescent="0.2"/>
    <row r="961824" s="12" customFormat="1" x14ac:dyDescent="0.2"/>
    <row r="961825" s="12" customFormat="1" x14ac:dyDescent="0.2"/>
    <row r="961826" s="12" customFormat="1" x14ac:dyDescent="0.2"/>
    <row r="961827" s="12" customFormat="1" x14ac:dyDescent="0.2"/>
    <row r="961828" s="12" customFormat="1" x14ac:dyDescent="0.2"/>
    <row r="961829" s="12" customFormat="1" x14ac:dyDescent="0.2"/>
    <row r="961830" s="12" customFormat="1" x14ac:dyDescent="0.2"/>
    <row r="961831" s="12" customFormat="1" x14ac:dyDescent="0.2"/>
    <row r="961832" s="12" customFormat="1" x14ac:dyDescent="0.2"/>
    <row r="961833" s="12" customFormat="1" x14ac:dyDescent="0.2"/>
    <row r="961834" s="12" customFormat="1" x14ac:dyDescent="0.2"/>
    <row r="961835" s="12" customFormat="1" x14ac:dyDescent="0.2"/>
    <row r="961836" s="12" customFormat="1" x14ac:dyDescent="0.2"/>
    <row r="961837" s="12" customFormat="1" x14ac:dyDescent="0.2"/>
    <row r="961838" s="12" customFormat="1" x14ac:dyDescent="0.2"/>
    <row r="961839" s="12" customFormat="1" x14ac:dyDescent="0.2"/>
    <row r="961840" s="12" customFormat="1" x14ac:dyDescent="0.2"/>
    <row r="961841" s="12" customFormat="1" x14ac:dyDescent="0.2"/>
    <row r="961842" s="12" customFormat="1" x14ac:dyDescent="0.2"/>
    <row r="961843" s="12" customFormat="1" x14ac:dyDescent="0.2"/>
    <row r="961844" s="12" customFormat="1" x14ac:dyDescent="0.2"/>
    <row r="961845" s="12" customFormat="1" x14ac:dyDescent="0.2"/>
    <row r="961846" s="12" customFormat="1" x14ac:dyDescent="0.2"/>
    <row r="961847" s="12" customFormat="1" x14ac:dyDescent="0.2"/>
    <row r="961848" s="12" customFormat="1" x14ac:dyDescent="0.2"/>
    <row r="961849" s="12" customFormat="1" x14ac:dyDescent="0.2"/>
    <row r="961850" s="12" customFormat="1" x14ac:dyDescent="0.2"/>
    <row r="961851" s="12" customFormat="1" x14ac:dyDescent="0.2"/>
    <row r="961852" s="12" customFormat="1" x14ac:dyDescent="0.2"/>
    <row r="961853" s="12" customFormat="1" x14ac:dyDescent="0.2"/>
    <row r="961854" s="12" customFormat="1" x14ac:dyDescent="0.2"/>
    <row r="961855" s="12" customFormat="1" x14ac:dyDescent="0.2"/>
    <row r="961856" s="12" customFormat="1" x14ac:dyDescent="0.2"/>
    <row r="961857" s="12" customFormat="1" x14ac:dyDescent="0.2"/>
    <row r="961858" s="12" customFormat="1" x14ac:dyDescent="0.2"/>
    <row r="961859" s="12" customFormat="1" x14ac:dyDescent="0.2"/>
    <row r="961860" s="12" customFormat="1" x14ac:dyDescent="0.2"/>
    <row r="961861" s="12" customFormat="1" x14ac:dyDescent="0.2"/>
    <row r="961862" s="12" customFormat="1" x14ac:dyDescent="0.2"/>
    <row r="961863" s="12" customFormat="1" x14ac:dyDescent="0.2"/>
    <row r="961864" s="12" customFormat="1" x14ac:dyDescent="0.2"/>
    <row r="961865" s="12" customFormat="1" x14ac:dyDescent="0.2"/>
    <row r="961866" s="12" customFormat="1" x14ac:dyDescent="0.2"/>
    <row r="961867" s="12" customFormat="1" x14ac:dyDescent="0.2"/>
    <row r="961868" s="12" customFormat="1" x14ac:dyDescent="0.2"/>
    <row r="961869" s="12" customFormat="1" x14ac:dyDescent="0.2"/>
    <row r="961870" s="12" customFormat="1" x14ac:dyDescent="0.2"/>
    <row r="961871" s="12" customFormat="1" x14ac:dyDescent="0.2"/>
    <row r="961872" s="12" customFormat="1" x14ac:dyDescent="0.2"/>
    <row r="961873" s="12" customFormat="1" x14ac:dyDescent="0.2"/>
    <row r="961874" s="12" customFormat="1" x14ac:dyDescent="0.2"/>
    <row r="961875" s="12" customFormat="1" x14ac:dyDescent="0.2"/>
    <row r="961876" s="12" customFormat="1" x14ac:dyDescent="0.2"/>
    <row r="961877" s="12" customFormat="1" x14ac:dyDescent="0.2"/>
    <row r="961878" s="12" customFormat="1" x14ac:dyDescent="0.2"/>
    <row r="961879" s="12" customFormat="1" x14ac:dyDescent="0.2"/>
    <row r="961880" s="12" customFormat="1" x14ac:dyDescent="0.2"/>
    <row r="961881" s="12" customFormat="1" x14ac:dyDescent="0.2"/>
    <row r="961882" s="12" customFormat="1" x14ac:dyDescent="0.2"/>
    <row r="961883" s="12" customFormat="1" x14ac:dyDescent="0.2"/>
    <row r="961884" s="12" customFormat="1" x14ac:dyDescent="0.2"/>
    <row r="961885" s="12" customFormat="1" x14ac:dyDescent="0.2"/>
    <row r="961886" s="12" customFormat="1" x14ac:dyDescent="0.2"/>
    <row r="961887" s="12" customFormat="1" x14ac:dyDescent="0.2"/>
    <row r="961888" s="12" customFormat="1" x14ac:dyDescent="0.2"/>
    <row r="961889" s="12" customFormat="1" x14ac:dyDescent="0.2"/>
    <row r="961890" s="12" customFormat="1" x14ac:dyDescent="0.2"/>
    <row r="961891" s="12" customFormat="1" x14ac:dyDescent="0.2"/>
    <row r="961892" s="12" customFormat="1" x14ac:dyDescent="0.2"/>
    <row r="961893" s="12" customFormat="1" x14ac:dyDescent="0.2"/>
    <row r="961894" s="12" customFormat="1" x14ac:dyDescent="0.2"/>
    <row r="961895" s="12" customFormat="1" x14ac:dyDescent="0.2"/>
    <row r="961896" s="12" customFormat="1" x14ac:dyDescent="0.2"/>
    <row r="961897" s="12" customFormat="1" x14ac:dyDescent="0.2"/>
    <row r="961898" s="12" customFormat="1" x14ac:dyDescent="0.2"/>
    <row r="961899" s="12" customFormat="1" x14ac:dyDescent="0.2"/>
    <row r="961900" s="12" customFormat="1" x14ac:dyDescent="0.2"/>
    <row r="961901" s="12" customFormat="1" x14ac:dyDescent="0.2"/>
    <row r="961902" s="12" customFormat="1" x14ac:dyDescent="0.2"/>
    <row r="961903" s="12" customFormat="1" x14ac:dyDescent="0.2"/>
    <row r="961904" s="12" customFormat="1" x14ac:dyDescent="0.2"/>
    <row r="961905" s="12" customFormat="1" x14ac:dyDescent="0.2"/>
    <row r="961906" s="12" customFormat="1" x14ac:dyDescent="0.2"/>
    <row r="961907" s="12" customFormat="1" x14ac:dyDescent="0.2"/>
    <row r="961908" s="12" customFormat="1" x14ac:dyDescent="0.2"/>
    <row r="961909" s="12" customFormat="1" x14ac:dyDescent="0.2"/>
    <row r="961910" s="12" customFormat="1" x14ac:dyDescent="0.2"/>
    <row r="961911" s="12" customFormat="1" x14ac:dyDescent="0.2"/>
    <row r="961912" s="12" customFormat="1" x14ac:dyDescent="0.2"/>
    <row r="961913" s="12" customFormat="1" x14ac:dyDescent="0.2"/>
    <row r="961914" s="12" customFormat="1" x14ac:dyDescent="0.2"/>
    <row r="961915" s="12" customFormat="1" x14ac:dyDescent="0.2"/>
    <row r="961916" s="12" customFormat="1" x14ac:dyDescent="0.2"/>
    <row r="961917" s="12" customFormat="1" x14ac:dyDescent="0.2"/>
    <row r="961918" s="12" customFormat="1" x14ac:dyDescent="0.2"/>
    <row r="961919" s="12" customFormat="1" x14ac:dyDescent="0.2"/>
    <row r="961920" s="12" customFormat="1" x14ac:dyDescent="0.2"/>
    <row r="961921" s="12" customFormat="1" x14ac:dyDescent="0.2"/>
    <row r="961922" s="12" customFormat="1" x14ac:dyDescent="0.2"/>
    <row r="961923" s="12" customFormat="1" x14ac:dyDescent="0.2"/>
    <row r="961924" s="12" customFormat="1" x14ac:dyDescent="0.2"/>
    <row r="961925" s="12" customFormat="1" x14ac:dyDescent="0.2"/>
    <row r="961926" s="12" customFormat="1" x14ac:dyDescent="0.2"/>
    <row r="961927" s="12" customFormat="1" x14ac:dyDescent="0.2"/>
    <row r="961928" s="12" customFormat="1" x14ac:dyDescent="0.2"/>
    <row r="961929" s="12" customFormat="1" x14ac:dyDescent="0.2"/>
    <row r="961930" s="12" customFormat="1" x14ac:dyDescent="0.2"/>
    <row r="961931" s="12" customFormat="1" x14ac:dyDescent="0.2"/>
    <row r="961932" s="12" customFormat="1" x14ac:dyDescent="0.2"/>
    <row r="961933" s="12" customFormat="1" x14ac:dyDescent="0.2"/>
    <row r="961934" s="12" customFormat="1" x14ac:dyDescent="0.2"/>
    <row r="961935" s="12" customFormat="1" x14ac:dyDescent="0.2"/>
    <row r="961936" s="12" customFormat="1" x14ac:dyDescent="0.2"/>
    <row r="961937" s="12" customFormat="1" x14ac:dyDescent="0.2"/>
    <row r="961938" s="12" customFormat="1" x14ac:dyDescent="0.2"/>
    <row r="961939" s="12" customFormat="1" x14ac:dyDescent="0.2"/>
    <row r="961940" s="12" customFormat="1" x14ac:dyDescent="0.2"/>
    <row r="961941" s="12" customFormat="1" x14ac:dyDescent="0.2"/>
    <row r="961942" s="12" customFormat="1" x14ac:dyDescent="0.2"/>
    <row r="961943" s="12" customFormat="1" x14ac:dyDescent="0.2"/>
    <row r="961944" s="12" customFormat="1" x14ac:dyDescent="0.2"/>
    <row r="961945" s="12" customFormat="1" x14ac:dyDescent="0.2"/>
    <row r="961946" s="12" customFormat="1" x14ac:dyDescent="0.2"/>
    <row r="961947" s="12" customFormat="1" x14ac:dyDescent="0.2"/>
    <row r="961948" s="12" customFormat="1" x14ac:dyDescent="0.2"/>
    <row r="961949" s="12" customFormat="1" x14ac:dyDescent="0.2"/>
    <row r="961950" s="12" customFormat="1" x14ac:dyDescent="0.2"/>
    <row r="961951" s="12" customFormat="1" x14ac:dyDescent="0.2"/>
    <row r="961952" s="12" customFormat="1" x14ac:dyDescent="0.2"/>
    <row r="961953" s="12" customFormat="1" x14ac:dyDescent="0.2"/>
    <row r="961954" s="12" customFormat="1" x14ac:dyDescent="0.2"/>
    <row r="961955" s="12" customFormat="1" x14ac:dyDescent="0.2"/>
    <row r="961956" s="12" customFormat="1" x14ac:dyDescent="0.2"/>
    <row r="961957" s="12" customFormat="1" x14ac:dyDescent="0.2"/>
    <row r="961958" s="12" customFormat="1" x14ac:dyDescent="0.2"/>
    <row r="961959" s="12" customFormat="1" x14ac:dyDescent="0.2"/>
    <row r="961960" s="12" customFormat="1" x14ac:dyDescent="0.2"/>
    <row r="961961" s="12" customFormat="1" x14ac:dyDescent="0.2"/>
    <row r="961962" s="12" customFormat="1" x14ac:dyDescent="0.2"/>
    <row r="961963" s="12" customFormat="1" x14ac:dyDescent="0.2"/>
    <row r="961964" s="12" customFormat="1" x14ac:dyDescent="0.2"/>
    <row r="961965" s="12" customFormat="1" x14ac:dyDescent="0.2"/>
    <row r="961966" s="12" customFormat="1" x14ac:dyDescent="0.2"/>
    <row r="961967" s="12" customFormat="1" x14ac:dyDescent="0.2"/>
    <row r="961968" s="12" customFormat="1" x14ac:dyDescent="0.2"/>
    <row r="961969" s="12" customFormat="1" x14ac:dyDescent="0.2"/>
    <row r="961970" s="12" customFormat="1" x14ac:dyDescent="0.2"/>
    <row r="961971" s="12" customFormat="1" x14ac:dyDescent="0.2"/>
    <row r="961972" s="12" customFormat="1" x14ac:dyDescent="0.2"/>
    <row r="961973" s="12" customFormat="1" x14ac:dyDescent="0.2"/>
    <row r="961974" s="12" customFormat="1" x14ac:dyDescent="0.2"/>
    <row r="961975" s="12" customFormat="1" x14ac:dyDescent="0.2"/>
    <row r="961976" s="12" customFormat="1" x14ac:dyDescent="0.2"/>
    <row r="961977" s="12" customFormat="1" x14ac:dyDescent="0.2"/>
    <row r="961978" s="12" customFormat="1" x14ac:dyDescent="0.2"/>
    <row r="961979" s="12" customFormat="1" x14ac:dyDescent="0.2"/>
    <row r="961980" s="12" customFormat="1" x14ac:dyDescent="0.2"/>
    <row r="961981" s="12" customFormat="1" x14ac:dyDescent="0.2"/>
    <row r="961982" s="12" customFormat="1" x14ac:dyDescent="0.2"/>
    <row r="961983" s="12" customFormat="1" x14ac:dyDescent="0.2"/>
    <row r="961984" s="12" customFormat="1" x14ac:dyDescent="0.2"/>
    <row r="961985" s="12" customFormat="1" x14ac:dyDescent="0.2"/>
    <row r="961986" s="12" customFormat="1" x14ac:dyDescent="0.2"/>
    <row r="961987" s="12" customFormat="1" x14ac:dyDescent="0.2"/>
    <row r="961988" s="12" customFormat="1" x14ac:dyDescent="0.2"/>
    <row r="961989" s="12" customFormat="1" x14ac:dyDescent="0.2"/>
    <row r="961990" s="12" customFormat="1" x14ac:dyDescent="0.2"/>
    <row r="961991" s="12" customFormat="1" x14ac:dyDescent="0.2"/>
    <row r="961992" s="12" customFormat="1" x14ac:dyDescent="0.2"/>
    <row r="961993" s="12" customFormat="1" x14ac:dyDescent="0.2"/>
    <row r="961994" s="12" customFormat="1" x14ac:dyDescent="0.2"/>
    <row r="961995" s="12" customFormat="1" x14ac:dyDescent="0.2"/>
    <row r="961996" s="12" customFormat="1" x14ac:dyDescent="0.2"/>
    <row r="961997" s="12" customFormat="1" x14ac:dyDescent="0.2"/>
    <row r="961998" s="12" customFormat="1" x14ac:dyDescent="0.2"/>
    <row r="961999" s="12" customFormat="1" x14ac:dyDescent="0.2"/>
    <row r="962000" s="12" customFormat="1" x14ac:dyDescent="0.2"/>
    <row r="962001" s="12" customFormat="1" x14ac:dyDescent="0.2"/>
    <row r="962002" s="12" customFormat="1" x14ac:dyDescent="0.2"/>
    <row r="962003" s="12" customFormat="1" x14ac:dyDescent="0.2"/>
    <row r="962004" s="12" customFormat="1" x14ac:dyDescent="0.2"/>
    <row r="962005" s="12" customFormat="1" x14ac:dyDescent="0.2"/>
    <row r="962006" s="12" customFormat="1" x14ac:dyDescent="0.2"/>
    <row r="962007" s="12" customFormat="1" x14ac:dyDescent="0.2"/>
    <row r="962008" s="12" customFormat="1" x14ac:dyDescent="0.2"/>
    <row r="962009" s="12" customFormat="1" x14ac:dyDescent="0.2"/>
    <row r="962010" s="12" customFormat="1" x14ac:dyDescent="0.2"/>
    <row r="962011" s="12" customFormat="1" x14ac:dyDescent="0.2"/>
    <row r="962012" s="12" customFormat="1" x14ac:dyDescent="0.2"/>
    <row r="962013" s="12" customFormat="1" x14ac:dyDescent="0.2"/>
    <row r="962014" s="12" customFormat="1" x14ac:dyDescent="0.2"/>
    <row r="962015" s="12" customFormat="1" x14ac:dyDescent="0.2"/>
    <row r="962016" s="12" customFormat="1" x14ac:dyDescent="0.2"/>
    <row r="962017" s="12" customFormat="1" x14ac:dyDescent="0.2"/>
    <row r="962018" s="12" customFormat="1" x14ac:dyDescent="0.2"/>
    <row r="962019" s="12" customFormat="1" x14ac:dyDescent="0.2"/>
    <row r="962020" s="12" customFormat="1" x14ac:dyDescent="0.2"/>
    <row r="962021" s="12" customFormat="1" x14ac:dyDescent="0.2"/>
    <row r="962022" s="12" customFormat="1" x14ac:dyDescent="0.2"/>
    <row r="962023" s="12" customFormat="1" x14ac:dyDescent="0.2"/>
    <row r="962024" s="12" customFormat="1" x14ac:dyDescent="0.2"/>
    <row r="962025" s="12" customFormat="1" x14ac:dyDescent="0.2"/>
    <row r="962026" s="12" customFormat="1" x14ac:dyDescent="0.2"/>
    <row r="962027" s="12" customFormat="1" x14ac:dyDescent="0.2"/>
    <row r="962028" s="12" customFormat="1" x14ac:dyDescent="0.2"/>
    <row r="962029" s="12" customFormat="1" x14ac:dyDescent="0.2"/>
    <row r="962030" s="12" customFormat="1" x14ac:dyDescent="0.2"/>
    <row r="962031" s="12" customFormat="1" x14ac:dyDescent="0.2"/>
    <row r="962032" s="12" customFormat="1" x14ac:dyDescent="0.2"/>
    <row r="962033" s="12" customFormat="1" x14ac:dyDescent="0.2"/>
    <row r="962034" s="12" customFormat="1" x14ac:dyDescent="0.2"/>
    <row r="962035" s="12" customFormat="1" x14ac:dyDescent="0.2"/>
    <row r="962036" s="12" customFormat="1" x14ac:dyDescent="0.2"/>
    <row r="962037" s="12" customFormat="1" x14ac:dyDescent="0.2"/>
    <row r="962038" s="12" customFormat="1" x14ac:dyDescent="0.2"/>
    <row r="962039" s="12" customFormat="1" x14ac:dyDescent="0.2"/>
    <row r="962040" s="12" customFormat="1" x14ac:dyDescent="0.2"/>
    <row r="962041" s="12" customFormat="1" x14ac:dyDescent="0.2"/>
    <row r="962042" s="12" customFormat="1" x14ac:dyDescent="0.2"/>
    <row r="962043" s="12" customFormat="1" x14ac:dyDescent="0.2"/>
    <row r="962044" s="12" customFormat="1" x14ac:dyDescent="0.2"/>
    <row r="962045" s="12" customFormat="1" x14ac:dyDescent="0.2"/>
    <row r="962046" s="12" customFormat="1" x14ac:dyDescent="0.2"/>
    <row r="962047" s="12" customFormat="1" x14ac:dyDescent="0.2"/>
    <row r="962048" s="12" customFormat="1" x14ac:dyDescent="0.2"/>
    <row r="962049" s="12" customFormat="1" x14ac:dyDescent="0.2"/>
    <row r="962050" s="12" customFormat="1" x14ac:dyDescent="0.2"/>
    <row r="962051" s="12" customFormat="1" x14ac:dyDescent="0.2"/>
    <row r="962052" s="12" customFormat="1" x14ac:dyDescent="0.2"/>
    <row r="962053" s="12" customFormat="1" x14ac:dyDescent="0.2"/>
    <row r="962054" s="12" customFormat="1" x14ac:dyDescent="0.2"/>
    <row r="962055" s="12" customFormat="1" x14ac:dyDescent="0.2"/>
    <row r="962056" s="12" customFormat="1" x14ac:dyDescent="0.2"/>
    <row r="962057" s="12" customFormat="1" x14ac:dyDescent="0.2"/>
    <row r="962058" s="12" customFormat="1" x14ac:dyDescent="0.2"/>
    <row r="962059" s="12" customFormat="1" x14ac:dyDescent="0.2"/>
    <row r="962060" s="12" customFormat="1" x14ac:dyDescent="0.2"/>
    <row r="962061" s="12" customFormat="1" x14ac:dyDescent="0.2"/>
    <row r="962062" s="12" customFormat="1" x14ac:dyDescent="0.2"/>
    <row r="962063" s="12" customFormat="1" x14ac:dyDescent="0.2"/>
    <row r="962064" s="12" customFormat="1" x14ac:dyDescent="0.2"/>
    <row r="962065" s="12" customFormat="1" x14ac:dyDescent="0.2"/>
    <row r="962066" s="12" customFormat="1" x14ac:dyDescent="0.2"/>
    <row r="962067" s="12" customFormat="1" x14ac:dyDescent="0.2"/>
    <row r="962068" s="12" customFormat="1" x14ac:dyDescent="0.2"/>
    <row r="962069" s="12" customFormat="1" x14ac:dyDescent="0.2"/>
    <row r="962070" s="12" customFormat="1" x14ac:dyDescent="0.2"/>
    <row r="962071" s="12" customFormat="1" x14ac:dyDescent="0.2"/>
    <row r="962072" s="12" customFormat="1" x14ac:dyDescent="0.2"/>
    <row r="962073" s="12" customFormat="1" x14ac:dyDescent="0.2"/>
    <row r="962074" s="12" customFormat="1" x14ac:dyDescent="0.2"/>
    <row r="962075" s="12" customFormat="1" x14ac:dyDescent="0.2"/>
    <row r="962076" s="12" customFormat="1" x14ac:dyDescent="0.2"/>
    <row r="962077" s="12" customFormat="1" x14ac:dyDescent="0.2"/>
    <row r="962078" s="12" customFormat="1" x14ac:dyDescent="0.2"/>
    <row r="962079" s="12" customFormat="1" x14ac:dyDescent="0.2"/>
    <row r="962080" s="12" customFormat="1" x14ac:dyDescent="0.2"/>
    <row r="962081" s="12" customFormat="1" x14ac:dyDescent="0.2"/>
    <row r="962082" s="12" customFormat="1" x14ac:dyDescent="0.2"/>
    <row r="962083" s="12" customFormat="1" x14ac:dyDescent="0.2"/>
    <row r="962084" s="12" customFormat="1" x14ac:dyDescent="0.2"/>
    <row r="962085" s="12" customFormat="1" x14ac:dyDescent="0.2"/>
    <row r="962086" s="12" customFormat="1" x14ac:dyDescent="0.2"/>
    <row r="962087" s="12" customFormat="1" x14ac:dyDescent="0.2"/>
    <row r="962088" s="12" customFormat="1" x14ac:dyDescent="0.2"/>
    <row r="962089" s="12" customFormat="1" x14ac:dyDescent="0.2"/>
    <row r="962090" s="12" customFormat="1" x14ac:dyDescent="0.2"/>
    <row r="962091" s="12" customFormat="1" x14ac:dyDescent="0.2"/>
    <row r="962092" s="12" customFormat="1" x14ac:dyDescent="0.2"/>
    <row r="962093" s="12" customFormat="1" x14ac:dyDescent="0.2"/>
    <row r="962094" s="12" customFormat="1" x14ac:dyDescent="0.2"/>
    <row r="962095" s="12" customFormat="1" x14ac:dyDescent="0.2"/>
    <row r="962096" s="12" customFormat="1" x14ac:dyDescent="0.2"/>
    <row r="962097" s="12" customFormat="1" x14ac:dyDescent="0.2"/>
    <row r="962098" s="12" customFormat="1" x14ac:dyDescent="0.2"/>
    <row r="962099" s="12" customFormat="1" x14ac:dyDescent="0.2"/>
    <row r="962100" s="12" customFormat="1" x14ac:dyDescent="0.2"/>
    <row r="962101" s="12" customFormat="1" x14ac:dyDescent="0.2"/>
    <row r="962102" s="12" customFormat="1" x14ac:dyDescent="0.2"/>
    <row r="962103" s="12" customFormat="1" x14ac:dyDescent="0.2"/>
    <row r="962104" s="12" customFormat="1" x14ac:dyDescent="0.2"/>
    <row r="962105" s="12" customFormat="1" x14ac:dyDescent="0.2"/>
    <row r="962106" s="12" customFormat="1" x14ac:dyDescent="0.2"/>
    <row r="962107" s="12" customFormat="1" x14ac:dyDescent="0.2"/>
    <row r="962108" s="12" customFormat="1" x14ac:dyDescent="0.2"/>
    <row r="962109" s="12" customFormat="1" x14ac:dyDescent="0.2"/>
    <row r="962110" s="12" customFormat="1" x14ac:dyDescent="0.2"/>
    <row r="962111" s="12" customFormat="1" x14ac:dyDescent="0.2"/>
    <row r="962112" s="12" customFormat="1" x14ac:dyDescent="0.2"/>
    <row r="962113" s="12" customFormat="1" x14ac:dyDescent="0.2"/>
    <row r="962114" s="12" customFormat="1" x14ac:dyDescent="0.2"/>
    <row r="962115" s="12" customFormat="1" x14ac:dyDescent="0.2"/>
    <row r="962116" s="12" customFormat="1" x14ac:dyDescent="0.2"/>
    <row r="962117" s="12" customFormat="1" x14ac:dyDescent="0.2"/>
    <row r="962118" s="12" customFormat="1" x14ac:dyDescent="0.2"/>
    <row r="962119" s="12" customFormat="1" x14ac:dyDescent="0.2"/>
    <row r="962120" s="12" customFormat="1" x14ac:dyDescent="0.2"/>
    <row r="962121" s="12" customFormat="1" x14ac:dyDescent="0.2"/>
    <row r="962122" s="12" customFormat="1" x14ac:dyDescent="0.2"/>
    <row r="962123" s="12" customFormat="1" x14ac:dyDescent="0.2"/>
    <row r="962124" s="12" customFormat="1" x14ac:dyDescent="0.2"/>
    <row r="962125" s="12" customFormat="1" x14ac:dyDescent="0.2"/>
    <row r="962126" s="12" customFormat="1" x14ac:dyDescent="0.2"/>
    <row r="962127" s="12" customFormat="1" x14ac:dyDescent="0.2"/>
    <row r="962128" s="12" customFormat="1" x14ac:dyDescent="0.2"/>
    <row r="962129" s="12" customFormat="1" x14ac:dyDescent="0.2"/>
    <row r="962130" s="12" customFormat="1" x14ac:dyDescent="0.2"/>
    <row r="962131" s="12" customFormat="1" x14ac:dyDescent="0.2"/>
    <row r="962132" s="12" customFormat="1" x14ac:dyDescent="0.2"/>
    <row r="962133" s="12" customFormat="1" x14ac:dyDescent="0.2"/>
    <row r="962134" s="12" customFormat="1" x14ac:dyDescent="0.2"/>
    <row r="962135" s="12" customFormat="1" x14ac:dyDescent="0.2"/>
    <row r="962136" s="12" customFormat="1" x14ac:dyDescent="0.2"/>
    <row r="962137" s="12" customFormat="1" x14ac:dyDescent="0.2"/>
    <row r="962138" s="12" customFormat="1" x14ac:dyDescent="0.2"/>
    <row r="962139" s="12" customFormat="1" x14ac:dyDescent="0.2"/>
    <row r="962140" s="12" customFormat="1" x14ac:dyDescent="0.2"/>
    <row r="962141" s="12" customFormat="1" x14ac:dyDescent="0.2"/>
    <row r="962142" s="12" customFormat="1" x14ac:dyDescent="0.2"/>
    <row r="962143" s="12" customFormat="1" x14ac:dyDescent="0.2"/>
    <row r="962144" s="12" customFormat="1" x14ac:dyDescent="0.2"/>
    <row r="962145" s="12" customFormat="1" x14ac:dyDescent="0.2"/>
    <row r="962146" s="12" customFormat="1" x14ac:dyDescent="0.2"/>
    <row r="962147" s="12" customFormat="1" x14ac:dyDescent="0.2"/>
    <row r="962148" s="12" customFormat="1" x14ac:dyDescent="0.2"/>
    <row r="962149" s="12" customFormat="1" x14ac:dyDescent="0.2"/>
    <row r="962150" s="12" customFormat="1" x14ac:dyDescent="0.2"/>
    <row r="962151" s="12" customFormat="1" x14ac:dyDescent="0.2"/>
    <row r="962152" s="12" customFormat="1" x14ac:dyDescent="0.2"/>
    <row r="962153" s="12" customFormat="1" x14ac:dyDescent="0.2"/>
    <row r="962154" s="12" customFormat="1" x14ac:dyDescent="0.2"/>
    <row r="962155" s="12" customFormat="1" x14ac:dyDescent="0.2"/>
    <row r="962156" s="12" customFormat="1" x14ac:dyDescent="0.2"/>
    <row r="962157" s="12" customFormat="1" x14ac:dyDescent="0.2"/>
    <row r="962158" s="12" customFormat="1" x14ac:dyDescent="0.2"/>
    <row r="962159" s="12" customFormat="1" x14ac:dyDescent="0.2"/>
    <row r="962160" s="12" customFormat="1" x14ac:dyDescent="0.2"/>
    <row r="962161" s="12" customFormat="1" x14ac:dyDescent="0.2"/>
    <row r="962162" s="12" customFormat="1" x14ac:dyDescent="0.2"/>
    <row r="962163" s="12" customFormat="1" x14ac:dyDescent="0.2"/>
    <row r="962164" s="12" customFormat="1" x14ac:dyDescent="0.2"/>
    <row r="962165" s="12" customFormat="1" x14ac:dyDescent="0.2"/>
    <row r="962166" s="12" customFormat="1" x14ac:dyDescent="0.2"/>
    <row r="962167" s="12" customFormat="1" x14ac:dyDescent="0.2"/>
    <row r="962168" s="12" customFormat="1" x14ac:dyDescent="0.2"/>
    <row r="962169" s="12" customFormat="1" x14ac:dyDescent="0.2"/>
    <row r="962170" s="12" customFormat="1" x14ac:dyDescent="0.2"/>
    <row r="962171" s="12" customFormat="1" x14ac:dyDescent="0.2"/>
    <row r="962172" s="12" customFormat="1" x14ac:dyDescent="0.2"/>
    <row r="962173" s="12" customFormat="1" x14ac:dyDescent="0.2"/>
    <row r="962174" s="12" customFormat="1" x14ac:dyDescent="0.2"/>
    <row r="962175" s="12" customFormat="1" x14ac:dyDescent="0.2"/>
    <row r="962176" s="12" customFormat="1" x14ac:dyDescent="0.2"/>
    <row r="962177" s="12" customFormat="1" x14ac:dyDescent="0.2"/>
    <row r="962178" s="12" customFormat="1" x14ac:dyDescent="0.2"/>
    <row r="962179" s="12" customFormat="1" x14ac:dyDescent="0.2"/>
    <row r="962180" s="12" customFormat="1" x14ac:dyDescent="0.2"/>
    <row r="962181" s="12" customFormat="1" x14ac:dyDescent="0.2"/>
    <row r="962182" s="12" customFormat="1" x14ac:dyDescent="0.2"/>
    <row r="962183" s="12" customFormat="1" x14ac:dyDescent="0.2"/>
    <row r="962184" s="12" customFormat="1" x14ac:dyDescent="0.2"/>
    <row r="962185" s="12" customFormat="1" x14ac:dyDescent="0.2"/>
    <row r="962186" s="12" customFormat="1" x14ac:dyDescent="0.2"/>
    <row r="962187" s="12" customFormat="1" x14ac:dyDescent="0.2"/>
    <row r="962188" s="12" customFormat="1" x14ac:dyDescent="0.2"/>
    <row r="962189" s="12" customFormat="1" x14ac:dyDescent="0.2"/>
    <row r="962190" s="12" customFormat="1" x14ac:dyDescent="0.2"/>
    <row r="962191" s="12" customFormat="1" x14ac:dyDescent="0.2"/>
    <row r="962192" s="12" customFormat="1" x14ac:dyDescent="0.2"/>
    <row r="962193" s="12" customFormat="1" x14ac:dyDescent="0.2"/>
    <row r="962194" s="12" customFormat="1" x14ac:dyDescent="0.2"/>
    <row r="962195" s="12" customFormat="1" x14ac:dyDescent="0.2"/>
    <row r="962196" s="12" customFormat="1" x14ac:dyDescent="0.2"/>
    <row r="962197" s="12" customFormat="1" x14ac:dyDescent="0.2"/>
    <row r="962198" s="12" customFormat="1" x14ac:dyDescent="0.2"/>
    <row r="962199" s="12" customFormat="1" x14ac:dyDescent="0.2"/>
    <row r="962200" s="12" customFormat="1" x14ac:dyDescent="0.2"/>
    <row r="962201" s="12" customFormat="1" x14ac:dyDescent="0.2"/>
    <row r="962202" s="12" customFormat="1" x14ac:dyDescent="0.2"/>
    <row r="962203" s="12" customFormat="1" x14ac:dyDescent="0.2"/>
    <row r="962204" s="12" customFormat="1" x14ac:dyDescent="0.2"/>
    <row r="962205" s="12" customFormat="1" x14ac:dyDescent="0.2"/>
    <row r="962206" s="12" customFormat="1" x14ac:dyDescent="0.2"/>
    <row r="962207" s="12" customFormat="1" x14ac:dyDescent="0.2"/>
    <row r="962208" s="12" customFormat="1" x14ac:dyDescent="0.2"/>
    <row r="962209" s="12" customFormat="1" x14ac:dyDescent="0.2"/>
    <row r="962210" s="12" customFormat="1" x14ac:dyDescent="0.2"/>
    <row r="962211" s="12" customFormat="1" x14ac:dyDescent="0.2"/>
    <row r="962212" s="12" customFormat="1" x14ac:dyDescent="0.2"/>
    <row r="962213" s="12" customFormat="1" x14ac:dyDescent="0.2"/>
    <row r="962214" s="12" customFormat="1" x14ac:dyDescent="0.2"/>
    <row r="962215" s="12" customFormat="1" x14ac:dyDescent="0.2"/>
    <row r="962216" s="12" customFormat="1" x14ac:dyDescent="0.2"/>
    <row r="962217" s="12" customFormat="1" x14ac:dyDescent="0.2"/>
    <row r="962218" s="12" customFormat="1" x14ac:dyDescent="0.2"/>
    <row r="962219" s="12" customFormat="1" x14ac:dyDescent="0.2"/>
    <row r="962220" s="12" customFormat="1" x14ac:dyDescent="0.2"/>
    <row r="962221" s="12" customFormat="1" x14ac:dyDescent="0.2"/>
    <row r="962222" s="12" customFormat="1" x14ac:dyDescent="0.2"/>
    <row r="962223" s="12" customFormat="1" x14ac:dyDescent="0.2"/>
    <row r="962224" s="12" customFormat="1" x14ac:dyDescent="0.2"/>
    <row r="962225" s="12" customFormat="1" x14ac:dyDescent="0.2"/>
    <row r="962226" s="12" customFormat="1" x14ac:dyDescent="0.2"/>
    <row r="962227" s="12" customFormat="1" x14ac:dyDescent="0.2"/>
    <row r="962228" s="12" customFormat="1" x14ac:dyDescent="0.2"/>
    <row r="962229" s="12" customFormat="1" x14ac:dyDescent="0.2"/>
    <row r="962230" s="12" customFormat="1" x14ac:dyDescent="0.2"/>
    <row r="962231" s="12" customFormat="1" x14ac:dyDescent="0.2"/>
    <row r="962232" s="12" customFormat="1" x14ac:dyDescent="0.2"/>
    <row r="962233" s="12" customFormat="1" x14ac:dyDescent="0.2"/>
    <row r="962234" s="12" customFormat="1" x14ac:dyDescent="0.2"/>
    <row r="962235" s="12" customFormat="1" x14ac:dyDescent="0.2"/>
    <row r="962236" s="12" customFormat="1" x14ac:dyDescent="0.2"/>
    <row r="962237" s="12" customFormat="1" x14ac:dyDescent="0.2"/>
    <row r="962238" s="12" customFormat="1" x14ac:dyDescent="0.2"/>
    <row r="962239" s="12" customFormat="1" x14ac:dyDescent="0.2"/>
    <row r="962240" s="12" customFormat="1" x14ac:dyDescent="0.2"/>
    <row r="962241" s="12" customFormat="1" x14ac:dyDescent="0.2"/>
    <row r="962242" s="12" customFormat="1" x14ac:dyDescent="0.2"/>
    <row r="962243" s="12" customFormat="1" x14ac:dyDescent="0.2"/>
    <row r="962244" s="12" customFormat="1" x14ac:dyDescent="0.2"/>
    <row r="962245" s="12" customFormat="1" x14ac:dyDescent="0.2"/>
    <row r="962246" s="12" customFormat="1" x14ac:dyDescent="0.2"/>
    <row r="962247" s="12" customFormat="1" x14ac:dyDescent="0.2"/>
    <row r="962248" s="12" customFormat="1" x14ac:dyDescent="0.2"/>
    <row r="962249" s="12" customFormat="1" x14ac:dyDescent="0.2"/>
    <row r="962250" s="12" customFormat="1" x14ac:dyDescent="0.2"/>
    <row r="962251" s="12" customFormat="1" x14ac:dyDescent="0.2"/>
    <row r="962252" s="12" customFormat="1" x14ac:dyDescent="0.2"/>
    <row r="962253" s="12" customFormat="1" x14ac:dyDescent="0.2"/>
    <row r="962254" s="12" customFormat="1" x14ac:dyDescent="0.2"/>
    <row r="962255" s="12" customFormat="1" x14ac:dyDescent="0.2"/>
    <row r="962256" s="12" customFormat="1" x14ac:dyDescent="0.2"/>
    <row r="962257" s="12" customFormat="1" x14ac:dyDescent="0.2"/>
    <row r="962258" s="12" customFormat="1" x14ac:dyDescent="0.2"/>
    <row r="962259" s="12" customFormat="1" x14ac:dyDescent="0.2"/>
    <row r="962260" s="12" customFormat="1" x14ac:dyDescent="0.2"/>
    <row r="962261" s="12" customFormat="1" x14ac:dyDescent="0.2"/>
    <row r="962262" s="12" customFormat="1" x14ac:dyDescent="0.2"/>
    <row r="962263" s="12" customFormat="1" x14ac:dyDescent="0.2"/>
    <row r="962264" s="12" customFormat="1" x14ac:dyDescent="0.2"/>
    <row r="962265" s="12" customFormat="1" x14ac:dyDescent="0.2"/>
    <row r="962266" s="12" customFormat="1" x14ac:dyDescent="0.2"/>
    <row r="962267" s="12" customFormat="1" x14ac:dyDescent="0.2"/>
    <row r="962268" s="12" customFormat="1" x14ac:dyDescent="0.2"/>
    <row r="962269" s="12" customFormat="1" x14ac:dyDescent="0.2"/>
    <row r="962270" s="12" customFormat="1" x14ac:dyDescent="0.2"/>
    <row r="962271" s="12" customFormat="1" x14ac:dyDescent="0.2"/>
    <row r="962272" s="12" customFormat="1" x14ac:dyDescent="0.2"/>
    <row r="962273" s="12" customFormat="1" x14ac:dyDescent="0.2"/>
    <row r="962274" s="12" customFormat="1" x14ac:dyDescent="0.2"/>
    <row r="962275" s="12" customFormat="1" x14ac:dyDescent="0.2"/>
    <row r="962276" s="12" customFormat="1" x14ac:dyDescent="0.2"/>
    <row r="962277" s="12" customFormat="1" x14ac:dyDescent="0.2"/>
    <row r="962278" s="12" customFormat="1" x14ac:dyDescent="0.2"/>
    <row r="962279" s="12" customFormat="1" x14ac:dyDescent="0.2"/>
    <row r="962280" s="12" customFormat="1" x14ac:dyDescent="0.2"/>
    <row r="962281" s="12" customFormat="1" x14ac:dyDescent="0.2"/>
    <row r="962282" s="12" customFormat="1" x14ac:dyDescent="0.2"/>
    <row r="962283" s="12" customFormat="1" x14ac:dyDescent="0.2"/>
    <row r="962284" s="12" customFormat="1" x14ac:dyDescent="0.2"/>
    <row r="962285" s="12" customFormat="1" x14ac:dyDescent="0.2"/>
    <row r="962286" s="12" customFormat="1" x14ac:dyDescent="0.2"/>
    <row r="962287" s="12" customFormat="1" x14ac:dyDescent="0.2"/>
    <row r="962288" s="12" customFormat="1" x14ac:dyDescent="0.2"/>
    <row r="962289" s="12" customFormat="1" x14ac:dyDescent="0.2"/>
    <row r="962290" s="12" customFormat="1" x14ac:dyDescent="0.2"/>
    <row r="962291" s="12" customFormat="1" x14ac:dyDescent="0.2"/>
    <row r="962292" s="12" customFormat="1" x14ac:dyDescent="0.2"/>
    <row r="962293" s="12" customFormat="1" x14ac:dyDescent="0.2"/>
    <row r="962294" s="12" customFormat="1" x14ac:dyDescent="0.2"/>
    <row r="962295" s="12" customFormat="1" x14ac:dyDescent="0.2"/>
    <row r="962296" s="12" customFormat="1" x14ac:dyDescent="0.2"/>
    <row r="962297" s="12" customFormat="1" x14ac:dyDescent="0.2"/>
    <row r="962298" s="12" customFormat="1" x14ac:dyDescent="0.2"/>
    <row r="962299" s="12" customFormat="1" x14ac:dyDescent="0.2"/>
    <row r="962300" s="12" customFormat="1" x14ac:dyDescent="0.2"/>
    <row r="962301" s="12" customFormat="1" x14ac:dyDescent="0.2"/>
    <row r="962302" s="12" customFormat="1" x14ac:dyDescent="0.2"/>
    <row r="962303" s="12" customFormat="1" x14ac:dyDescent="0.2"/>
    <row r="962304" s="12" customFormat="1" x14ac:dyDescent="0.2"/>
    <row r="962305" s="12" customFormat="1" x14ac:dyDescent="0.2"/>
    <row r="962306" s="12" customFormat="1" x14ac:dyDescent="0.2"/>
    <row r="962307" s="12" customFormat="1" x14ac:dyDescent="0.2"/>
    <row r="962308" s="12" customFormat="1" x14ac:dyDescent="0.2"/>
    <row r="962309" s="12" customFormat="1" x14ac:dyDescent="0.2"/>
    <row r="962310" s="12" customFormat="1" x14ac:dyDescent="0.2"/>
    <row r="962311" s="12" customFormat="1" x14ac:dyDescent="0.2"/>
    <row r="962312" s="12" customFormat="1" x14ac:dyDescent="0.2"/>
    <row r="962313" s="12" customFormat="1" x14ac:dyDescent="0.2"/>
    <row r="962314" s="12" customFormat="1" x14ac:dyDescent="0.2"/>
    <row r="962315" s="12" customFormat="1" x14ac:dyDescent="0.2"/>
    <row r="962316" s="12" customFormat="1" x14ac:dyDescent="0.2"/>
    <row r="962317" s="12" customFormat="1" x14ac:dyDescent="0.2"/>
    <row r="962318" s="12" customFormat="1" x14ac:dyDescent="0.2"/>
    <row r="962319" s="12" customFormat="1" x14ac:dyDescent="0.2"/>
    <row r="962320" s="12" customFormat="1" x14ac:dyDescent="0.2"/>
    <row r="962321" s="12" customFormat="1" x14ac:dyDescent="0.2"/>
    <row r="962322" s="12" customFormat="1" x14ac:dyDescent="0.2"/>
    <row r="962323" s="12" customFormat="1" x14ac:dyDescent="0.2"/>
    <row r="962324" s="12" customFormat="1" x14ac:dyDescent="0.2"/>
    <row r="962325" s="12" customFormat="1" x14ac:dyDescent="0.2"/>
    <row r="962326" s="12" customFormat="1" x14ac:dyDescent="0.2"/>
    <row r="962327" s="12" customFormat="1" x14ac:dyDescent="0.2"/>
    <row r="962328" s="12" customFormat="1" x14ac:dyDescent="0.2"/>
    <row r="962329" s="12" customFormat="1" x14ac:dyDescent="0.2"/>
    <row r="962330" s="12" customFormat="1" x14ac:dyDescent="0.2"/>
    <row r="962331" s="12" customFormat="1" x14ac:dyDescent="0.2"/>
    <row r="962332" s="12" customFormat="1" x14ac:dyDescent="0.2"/>
    <row r="962333" s="12" customFormat="1" x14ac:dyDescent="0.2"/>
    <row r="962334" s="12" customFormat="1" x14ac:dyDescent="0.2"/>
    <row r="962335" s="12" customFormat="1" x14ac:dyDescent="0.2"/>
    <row r="962336" s="12" customFormat="1" x14ac:dyDescent="0.2"/>
    <row r="962337" s="12" customFormat="1" x14ac:dyDescent="0.2"/>
    <row r="962338" s="12" customFormat="1" x14ac:dyDescent="0.2"/>
    <row r="962339" s="12" customFormat="1" x14ac:dyDescent="0.2"/>
    <row r="962340" s="12" customFormat="1" x14ac:dyDescent="0.2"/>
    <row r="962341" s="12" customFormat="1" x14ac:dyDescent="0.2"/>
    <row r="962342" s="12" customFormat="1" x14ac:dyDescent="0.2"/>
    <row r="962343" s="12" customFormat="1" x14ac:dyDescent="0.2"/>
    <row r="962344" s="12" customFormat="1" x14ac:dyDescent="0.2"/>
    <row r="962345" s="12" customFormat="1" x14ac:dyDescent="0.2"/>
    <row r="962346" s="12" customFormat="1" x14ac:dyDescent="0.2"/>
    <row r="962347" s="12" customFormat="1" x14ac:dyDescent="0.2"/>
    <row r="962348" s="12" customFormat="1" x14ac:dyDescent="0.2"/>
    <row r="962349" s="12" customFormat="1" x14ac:dyDescent="0.2"/>
    <row r="962350" s="12" customFormat="1" x14ac:dyDescent="0.2"/>
    <row r="962351" s="12" customFormat="1" x14ac:dyDescent="0.2"/>
    <row r="962352" s="12" customFormat="1" x14ac:dyDescent="0.2"/>
    <row r="962353" s="12" customFormat="1" x14ac:dyDescent="0.2"/>
    <row r="962354" s="12" customFormat="1" x14ac:dyDescent="0.2"/>
    <row r="962355" s="12" customFormat="1" x14ac:dyDescent="0.2"/>
    <row r="962356" s="12" customFormat="1" x14ac:dyDescent="0.2"/>
    <row r="962357" s="12" customFormat="1" x14ac:dyDescent="0.2"/>
    <row r="962358" s="12" customFormat="1" x14ac:dyDescent="0.2"/>
    <row r="962359" s="12" customFormat="1" x14ac:dyDescent="0.2"/>
    <row r="962360" s="12" customFormat="1" x14ac:dyDescent="0.2"/>
    <row r="962361" s="12" customFormat="1" x14ac:dyDescent="0.2"/>
    <row r="962362" s="12" customFormat="1" x14ac:dyDescent="0.2"/>
    <row r="962363" s="12" customFormat="1" x14ac:dyDescent="0.2"/>
    <row r="962364" s="12" customFormat="1" x14ac:dyDescent="0.2"/>
    <row r="962365" s="12" customFormat="1" x14ac:dyDescent="0.2"/>
    <row r="962366" s="12" customFormat="1" x14ac:dyDescent="0.2"/>
    <row r="962367" s="12" customFormat="1" x14ac:dyDescent="0.2"/>
    <row r="962368" s="12" customFormat="1" x14ac:dyDescent="0.2"/>
    <row r="962369" s="12" customFormat="1" x14ac:dyDescent="0.2"/>
    <row r="962370" s="12" customFormat="1" x14ac:dyDescent="0.2"/>
    <row r="962371" s="12" customFormat="1" x14ac:dyDescent="0.2"/>
    <row r="962372" s="12" customFormat="1" x14ac:dyDescent="0.2"/>
    <row r="962373" s="12" customFormat="1" x14ac:dyDescent="0.2"/>
    <row r="962374" s="12" customFormat="1" x14ac:dyDescent="0.2"/>
    <row r="962375" s="12" customFormat="1" x14ac:dyDescent="0.2"/>
    <row r="962376" s="12" customFormat="1" x14ac:dyDescent="0.2"/>
    <row r="962377" s="12" customFormat="1" x14ac:dyDescent="0.2"/>
    <row r="962378" s="12" customFormat="1" x14ac:dyDescent="0.2"/>
    <row r="962379" s="12" customFormat="1" x14ac:dyDescent="0.2"/>
    <row r="962380" s="12" customFormat="1" x14ac:dyDescent="0.2"/>
    <row r="962381" s="12" customFormat="1" x14ac:dyDescent="0.2"/>
    <row r="962382" s="12" customFormat="1" x14ac:dyDescent="0.2"/>
    <row r="962383" s="12" customFormat="1" x14ac:dyDescent="0.2"/>
    <row r="962384" s="12" customFormat="1" x14ac:dyDescent="0.2"/>
    <row r="962385" s="12" customFormat="1" x14ac:dyDescent="0.2"/>
    <row r="962386" s="12" customFormat="1" x14ac:dyDescent="0.2"/>
    <row r="962387" s="12" customFormat="1" x14ac:dyDescent="0.2"/>
    <row r="962388" s="12" customFormat="1" x14ac:dyDescent="0.2"/>
    <row r="962389" s="12" customFormat="1" x14ac:dyDescent="0.2"/>
    <row r="962390" s="12" customFormat="1" x14ac:dyDescent="0.2"/>
    <row r="962391" s="12" customFormat="1" x14ac:dyDescent="0.2"/>
    <row r="962392" s="12" customFormat="1" x14ac:dyDescent="0.2"/>
    <row r="962393" s="12" customFormat="1" x14ac:dyDescent="0.2"/>
    <row r="962394" s="12" customFormat="1" x14ac:dyDescent="0.2"/>
    <row r="962395" s="12" customFormat="1" x14ac:dyDescent="0.2"/>
    <row r="962396" s="12" customFormat="1" x14ac:dyDescent="0.2"/>
    <row r="962397" s="12" customFormat="1" x14ac:dyDescent="0.2"/>
    <row r="962398" s="12" customFormat="1" x14ac:dyDescent="0.2"/>
    <row r="962399" s="12" customFormat="1" x14ac:dyDescent="0.2"/>
    <row r="962400" s="12" customFormat="1" x14ac:dyDescent="0.2"/>
    <row r="962401" s="12" customFormat="1" x14ac:dyDescent="0.2"/>
    <row r="962402" s="12" customFormat="1" x14ac:dyDescent="0.2"/>
    <row r="962403" s="12" customFormat="1" x14ac:dyDescent="0.2"/>
    <row r="962404" s="12" customFormat="1" x14ac:dyDescent="0.2"/>
    <row r="962405" s="12" customFormat="1" x14ac:dyDescent="0.2"/>
    <row r="962406" s="12" customFormat="1" x14ac:dyDescent="0.2"/>
    <row r="962407" s="12" customFormat="1" x14ac:dyDescent="0.2"/>
    <row r="962408" s="12" customFormat="1" x14ac:dyDescent="0.2"/>
    <row r="962409" s="12" customFormat="1" x14ac:dyDescent="0.2"/>
    <row r="962410" s="12" customFormat="1" x14ac:dyDescent="0.2"/>
    <row r="962411" s="12" customFormat="1" x14ac:dyDescent="0.2"/>
    <row r="962412" s="12" customFormat="1" x14ac:dyDescent="0.2"/>
    <row r="962413" s="12" customFormat="1" x14ac:dyDescent="0.2"/>
    <row r="962414" s="12" customFormat="1" x14ac:dyDescent="0.2"/>
    <row r="962415" s="12" customFormat="1" x14ac:dyDescent="0.2"/>
    <row r="962416" s="12" customFormat="1" x14ac:dyDescent="0.2"/>
    <row r="962417" s="12" customFormat="1" x14ac:dyDescent="0.2"/>
    <row r="962418" s="12" customFormat="1" x14ac:dyDescent="0.2"/>
    <row r="962419" s="12" customFormat="1" x14ac:dyDescent="0.2"/>
    <row r="962420" s="12" customFormat="1" x14ac:dyDescent="0.2"/>
    <row r="962421" s="12" customFormat="1" x14ac:dyDescent="0.2"/>
    <row r="962422" s="12" customFormat="1" x14ac:dyDescent="0.2"/>
    <row r="962423" s="12" customFormat="1" x14ac:dyDescent="0.2"/>
    <row r="962424" s="12" customFormat="1" x14ac:dyDescent="0.2"/>
    <row r="962425" s="12" customFormat="1" x14ac:dyDescent="0.2"/>
    <row r="962426" s="12" customFormat="1" x14ac:dyDescent="0.2"/>
    <row r="962427" s="12" customFormat="1" x14ac:dyDescent="0.2"/>
    <row r="962428" s="12" customFormat="1" x14ac:dyDescent="0.2"/>
    <row r="962429" s="12" customFormat="1" x14ac:dyDescent="0.2"/>
    <row r="962430" s="12" customFormat="1" x14ac:dyDescent="0.2"/>
    <row r="962431" s="12" customFormat="1" x14ac:dyDescent="0.2"/>
    <row r="962432" s="12" customFormat="1" x14ac:dyDescent="0.2"/>
    <row r="962433" s="12" customFormat="1" x14ac:dyDescent="0.2"/>
    <row r="962434" s="12" customFormat="1" x14ac:dyDescent="0.2"/>
    <row r="962435" s="12" customFormat="1" x14ac:dyDescent="0.2"/>
    <row r="962436" s="12" customFormat="1" x14ac:dyDescent="0.2"/>
    <row r="962437" s="12" customFormat="1" x14ac:dyDescent="0.2"/>
    <row r="962438" s="12" customFormat="1" x14ac:dyDescent="0.2"/>
    <row r="962439" s="12" customFormat="1" x14ac:dyDescent="0.2"/>
    <row r="962440" s="12" customFormat="1" x14ac:dyDescent="0.2"/>
    <row r="962441" s="12" customFormat="1" x14ac:dyDescent="0.2"/>
    <row r="962442" s="12" customFormat="1" x14ac:dyDescent="0.2"/>
    <row r="962443" s="12" customFormat="1" x14ac:dyDescent="0.2"/>
    <row r="962444" s="12" customFormat="1" x14ac:dyDescent="0.2"/>
    <row r="962445" s="12" customFormat="1" x14ac:dyDescent="0.2"/>
    <row r="962446" s="12" customFormat="1" x14ac:dyDescent="0.2"/>
    <row r="962447" s="12" customFormat="1" x14ac:dyDescent="0.2"/>
    <row r="962448" s="12" customFormat="1" x14ac:dyDescent="0.2"/>
    <row r="962449" s="12" customFormat="1" x14ac:dyDescent="0.2"/>
    <row r="962450" s="12" customFormat="1" x14ac:dyDescent="0.2"/>
    <row r="962451" s="12" customFormat="1" x14ac:dyDescent="0.2"/>
    <row r="962452" s="12" customFormat="1" x14ac:dyDescent="0.2"/>
    <row r="962453" s="12" customFormat="1" x14ac:dyDescent="0.2"/>
    <row r="962454" s="12" customFormat="1" x14ac:dyDescent="0.2"/>
    <row r="962455" s="12" customFormat="1" x14ac:dyDescent="0.2"/>
    <row r="962456" s="12" customFormat="1" x14ac:dyDescent="0.2"/>
    <row r="962457" s="12" customFormat="1" x14ac:dyDescent="0.2"/>
    <row r="962458" s="12" customFormat="1" x14ac:dyDescent="0.2"/>
    <row r="962459" s="12" customFormat="1" x14ac:dyDescent="0.2"/>
    <row r="962460" s="12" customFormat="1" x14ac:dyDescent="0.2"/>
    <row r="962461" s="12" customFormat="1" x14ac:dyDescent="0.2"/>
    <row r="962462" s="12" customFormat="1" x14ac:dyDescent="0.2"/>
    <row r="962463" s="12" customFormat="1" x14ac:dyDescent="0.2"/>
    <row r="962464" s="12" customFormat="1" x14ac:dyDescent="0.2"/>
    <row r="962465" s="12" customFormat="1" x14ac:dyDescent="0.2"/>
    <row r="962466" s="12" customFormat="1" x14ac:dyDescent="0.2"/>
    <row r="962467" s="12" customFormat="1" x14ac:dyDescent="0.2"/>
    <row r="962468" s="12" customFormat="1" x14ac:dyDescent="0.2"/>
    <row r="962469" s="12" customFormat="1" x14ac:dyDescent="0.2"/>
    <row r="962470" s="12" customFormat="1" x14ac:dyDescent="0.2"/>
    <row r="962471" s="12" customFormat="1" x14ac:dyDescent="0.2"/>
    <row r="962472" s="12" customFormat="1" x14ac:dyDescent="0.2"/>
    <row r="962473" s="12" customFormat="1" x14ac:dyDescent="0.2"/>
    <row r="962474" s="12" customFormat="1" x14ac:dyDescent="0.2"/>
    <row r="962475" s="12" customFormat="1" x14ac:dyDescent="0.2"/>
    <row r="962476" s="12" customFormat="1" x14ac:dyDescent="0.2"/>
    <row r="962477" s="12" customFormat="1" x14ac:dyDescent="0.2"/>
    <row r="962478" s="12" customFormat="1" x14ac:dyDescent="0.2"/>
    <row r="962479" s="12" customFormat="1" x14ac:dyDescent="0.2"/>
    <row r="962480" s="12" customFormat="1" x14ac:dyDescent="0.2"/>
    <row r="962481" s="12" customFormat="1" x14ac:dyDescent="0.2"/>
    <row r="962482" s="12" customFormat="1" x14ac:dyDescent="0.2"/>
    <row r="962483" s="12" customFormat="1" x14ac:dyDescent="0.2"/>
    <row r="962484" s="12" customFormat="1" x14ac:dyDescent="0.2"/>
    <row r="962485" s="12" customFormat="1" x14ac:dyDescent="0.2"/>
    <row r="962486" s="12" customFormat="1" x14ac:dyDescent="0.2"/>
    <row r="962487" s="12" customFormat="1" x14ac:dyDescent="0.2"/>
    <row r="962488" s="12" customFormat="1" x14ac:dyDescent="0.2"/>
    <row r="962489" s="12" customFormat="1" x14ac:dyDescent="0.2"/>
    <row r="962490" s="12" customFormat="1" x14ac:dyDescent="0.2"/>
    <row r="962491" s="12" customFormat="1" x14ac:dyDescent="0.2"/>
    <row r="962492" s="12" customFormat="1" x14ac:dyDescent="0.2"/>
    <row r="962493" s="12" customFormat="1" x14ac:dyDescent="0.2"/>
    <row r="962494" s="12" customFormat="1" x14ac:dyDescent="0.2"/>
    <row r="962495" s="12" customFormat="1" x14ac:dyDescent="0.2"/>
    <row r="962496" s="12" customFormat="1" x14ac:dyDescent="0.2"/>
    <row r="962497" s="12" customFormat="1" x14ac:dyDescent="0.2"/>
    <row r="962498" s="12" customFormat="1" x14ac:dyDescent="0.2"/>
    <row r="962499" s="12" customFormat="1" x14ac:dyDescent="0.2"/>
    <row r="962500" s="12" customFormat="1" x14ac:dyDescent="0.2"/>
    <row r="962501" s="12" customFormat="1" x14ac:dyDescent="0.2"/>
    <row r="962502" s="12" customFormat="1" x14ac:dyDescent="0.2"/>
    <row r="962503" s="12" customFormat="1" x14ac:dyDescent="0.2"/>
    <row r="962504" s="12" customFormat="1" x14ac:dyDescent="0.2"/>
    <row r="962505" s="12" customFormat="1" x14ac:dyDescent="0.2"/>
    <row r="962506" s="12" customFormat="1" x14ac:dyDescent="0.2"/>
    <row r="962507" s="12" customFormat="1" x14ac:dyDescent="0.2"/>
    <row r="962508" s="12" customFormat="1" x14ac:dyDescent="0.2"/>
    <row r="962509" s="12" customFormat="1" x14ac:dyDescent="0.2"/>
    <row r="962510" s="12" customFormat="1" x14ac:dyDescent="0.2"/>
    <row r="962511" s="12" customFormat="1" x14ac:dyDescent="0.2"/>
    <row r="962512" s="12" customFormat="1" x14ac:dyDescent="0.2"/>
    <row r="962513" s="12" customFormat="1" x14ac:dyDescent="0.2"/>
    <row r="962514" s="12" customFormat="1" x14ac:dyDescent="0.2"/>
    <row r="962515" s="12" customFormat="1" x14ac:dyDescent="0.2"/>
    <row r="962516" s="12" customFormat="1" x14ac:dyDescent="0.2"/>
    <row r="962517" s="12" customFormat="1" x14ac:dyDescent="0.2"/>
    <row r="962518" s="12" customFormat="1" x14ac:dyDescent="0.2"/>
    <row r="962519" s="12" customFormat="1" x14ac:dyDescent="0.2"/>
    <row r="962520" s="12" customFormat="1" x14ac:dyDescent="0.2"/>
    <row r="962521" s="12" customFormat="1" x14ac:dyDescent="0.2"/>
    <row r="962522" s="12" customFormat="1" x14ac:dyDescent="0.2"/>
    <row r="962523" s="12" customFormat="1" x14ac:dyDescent="0.2"/>
    <row r="962524" s="12" customFormat="1" x14ac:dyDescent="0.2"/>
    <row r="962525" s="12" customFormat="1" x14ac:dyDescent="0.2"/>
    <row r="962526" s="12" customFormat="1" x14ac:dyDescent="0.2"/>
    <row r="962527" s="12" customFormat="1" x14ac:dyDescent="0.2"/>
    <row r="962528" s="12" customFormat="1" x14ac:dyDescent="0.2"/>
    <row r="962529" s="12" customFormat="1" x14ac:dyDescent="0.2"/>
    <row r="962530" s="12" customFormat="1" x14ac:dyDescent="0.2"/>
    <row r="962531" s="12" customFormat="1" x14ac:dyDescent="0.2"/>
    <row r="962532" s="12" customFormat="1" x14ac:dyDescent="0.2"/>
    <row r="962533" s="12" customFormat="1" x14ac:dyDescent="0.2"/>
    <row r="962534" s="12" customFormat="1" x14ac:dyDescent="0.2"/>
    <row r="962535" s="12" customFormat="1" x14ac:dyDescent="0.2"/>
    <row r="962536" s="12" customFormat="1" x14ac:dyDescent="0.2"/>
    <row r="962537" s="12" customFormat="1" x14ac:dyDescent="0.2"/>
    <row r="962538" s="12" customFormat="1" x14ac:dyDescent="0.2"/>
    <row r="962539" s="12" customFormat="1" x14ac:dyDescent="0.2"/>
    <row r="962540" s="12" customFormat="1" x14ac:dyDescent="0.2"/>
    <row r="962541" s="12" customFormat="1" x14ac:dyDescent="0.2"/>
    <row r="962542" s="12" customFormat="1" x14ac:dyDescent="0.2"/>
    <row r="962543" s="12" customFormat="1" x14ac:dyDescent="0.2"/>
    <row r="962544" s="12" customFormat="1" x14ac:dyDescent="0.2"/>
    <row r="962545" s="12" customFormat="1" x14ac:dyDescent="0.2"/>
    <row r="962546" s="12" customFormat="1" x14ac:dyDescent="0.2"/>
    <row r="962547" s="12" customFormat="1" x14ac:dyDescent="0.2"/>
    <row r="962548" s="12" customFormat="1" x14ac:dyDescent="0.2"/>
    <row r="962549" s="12" customFormat="1" x14ac:dyDescent="0.2"/>
    <row r="962550" s="12" customFormat="1" x14ac:dyDescent="0.2"/>
    <row r="962551" s="12" customFormat="1" x14ac:dyDescent="0.2"/>
    <row r="962552" s="12" customFormat="1" x14ac:dyDescent="0.2"/>
    <row r="962553" s="12" customFormat="1" x14ac:dyDescent="0.2"/>
    <row r="962554" s="12" customFormat="1" x14ac:dyDescent="0.2"/>
    <row r="962555" s="12" customFormat="1" x14ac:dyDescent="0.2"/>
    <row r="962556" s="12" customFormat="1" x14ac:dyDescent="0.2"/>
    <row r="962557" s="12" customFormat="1" x14ac:dyDescent="0.2"/>
    <row r="962558" s="12" customFormat="1" x14ac:dyDescent="0.2"/>
    <row r="962559" s="12" customFormat="1" x14ac:dyDescent="0.2"/>
    <row r="962560" s="12" customFormat="1" x14ac:dyDescent="0.2"/>
    <row r="962561" s="12" customFormat="1" x14ac:dyDescent="0.2"/>
    <row r="962562" s="12" customFormat="1" x14ac:dyDescent="0.2"/>
    <row r="962563" s="12" customFormat="1" x14ac:dyDescent="0.2"/>
    <row r="962564" s="12" customFormat="1" x14ac:dyDescent="0.2"/>
    <row r="962565" s="12" customFormat="1" x14ac:dyDescent="0.2"/>
    <row r="962566" s="12" customFormat="1" x14ac:dyDescent="0.2"/>
    <row r="962567" s="12" customFormat="1" x14ac:dyDescent="0.2"/>
    <row r="962568" s="12" customFormat="1" x14ac:dyDescent="0.2"/>
    <row r="962569" s="12" customFormat="1" x14ac:dyDescent="0.2"/>
    <row r="962570" s="12" customFormat="1" x14ac:dyDescent="0.2"/>
    <row r="962571" s="12" customFormat="1" x14ac:dyDescent="0.2"/>
    <row r="962572" s="12" customFormat="1" x14ac:dyDescent="0.2"/>
    <row r="962573" s="12" customFormat="1" x14ac:dyDescent="0.2"/>
    <row r="962574" s="12" customFormat="1" x14ac:dyDescent="0.2"/>
    <row r="962575" s="12" customFormat="1" x14ac:dyDescent="0.2"/>
    <row r="962576" s="12" customFormat="1" x14ac:dyDescent="0.2"/>
    <row r="962577" s="12" customFormat="1" x14ac:dyDescent="0.2"/>
    <row r="962578" s="12" customFormat="1" x14ac:dyDescent="0.2"/>
    <row r="962579" s="12" customFormat="1" x14ac:dyDescent="0.2"/>
    <row r="962580" s="12" customFormat="1" x14ac:dyDescent="0.2"/>
    <row r="962581" s="12" customFormat="1" x14ac:dyDescent="0.2"/>
    <row r="962582" s="12" customFormat="1" x14ac:dyDescent="0.2"/>
    <row r="962583" s="12" customFormat="1" x14ac:dyDescent="0.2"/>
    <row r="962584" s="12" customFormat="1" x14ac:dyDescent="0.2"/>
    <row r="962585" s="12" customFormat="1" x14ac:dyDescent="0.2"/>
    <row r="962586" s="12" customFormat="1" x14ac:dyDescent="0.2"/>
    <row r="962587" s="12" customFormat="1" x14ac:dyDescent="0.2"/>
    <row r="962588" s="12" customFormat="1" x14ac:dyDescent="0.2"/>
    <row r="962589" s="12" customFormat="1" x14ac:dyDescent="0.2"/>
    <row r="962590" s="12" customFormat="1" x14ac:dyDescent="0.2"/>
    <row r="962591" s="12" customFormat="1" x14ac:dyDescent="0.2"/>
    <row r="962592" s="12" customFormat="1" x14ac:dyDescent="0.2"/>
    <row r="962593" s="12" customFormat="1" x14ac:dyDescent="0.2"/>
    <row r="962594" s="12" customFormat="1" x14ac:dyDescent="0.2"/>
    <row r="962595" s="12" customFormat="1" x14ac:dyDescent="0.2"/>
    <row r="962596" s="12" customFormat="1" x14ac:dyDescent="0.2"/>
    <row r="962597" s="12" customFormat="1" x14ac:dyDescent="0.2"/>
    <row r="962598" s="12" customFormat="1" x14ac:dyDescent="0.2"/>
    <row r="962599" s="12" customFormat="1" x14ac:dyDescent="0.2"/>
    <row r="962600" s="12" customFormat="1" x14ac:dyDescent="0.2"/>
    <row r="962601" s="12" customFormat="1" x14ac:dyDescent="0.2"/>
    <row r="962602" s="12" customFormat="1" x14ac:dyDescent="0.2"/>
    <row r="962603" s="12" customFormat="1" x14ac:dyDescent="0.2"/>
    <row r="962604" s="12" customFormat="1" x14ac:dyDescent="0.2"/>
    <row r="962605" s="12" customFormat="1" x14ac:dyDescent="0.2"/>
    <row r="962606" s="12" customFormat="1" x14ac:dyDescent="0.2"/>
    <row r="962607" s="12" customFormat="1" x14ac:dyDescent="0.2"/>
    <row r="962608" s="12" customFormat="1" x14ac:dyDescent="0.2"/>
    <row r="962609" s="12" customFormat="1" x14ac:dyDescent="0.2"/>
    <row r="962610" s="12" customFormat="1" x14ac:dyDescent="0.2"/>
    <row r="962611" s="12" customFormat="1" x14ac:dyDescent="0.2"/>
    <row r="962612" s="12" customFormat="1" x14ac:dyDescent="0.2"/>
    <row r="962613" s="12" customFormat="1" x14ac:dyDescent="0.2"/>
    <row r="962614" s="12" customFormat="1" x14ac:dyDescent="0.2"/>
    <row r="962615" s="12" customFormat="1" x14ac:dyDescent="0.2"/>
    <row r="962616" s="12" customFormat="1" x14ac:dyDescent="0.2"/>
    <row r="962617" s="12" customFormat="1" x14ac:dyDescent="0.2"/>
    <row r="962618" s="12" customFormat="1" x14ac:dyDescent="0.2"/>
    <row r="962619" s="12" customFormat="1" x14ac:dyDescent="0.2"/>
    <row r="962620" s="12" customFormat="1" x14ac:dyDescent="0.2"/>
    <row r="962621" s="12" customFormat="1" x14ac:dyDescent="0.2"/>
    <row r="962622" s="12" customFormat="1" x14ac:dyDescent="0.2"/>
    <row r="962623" s="12" customFormat="1" x14ac:dyDescent="0.2"/>
    <row r="962624" s="12" customFormat="1" x14ac:dyDescent="0.2"/>
    <row r="962625" s="12" customFormat="1" x14ac:dyDescent="0.2"/>
    <row r="962626" s="12" customFormat="1" x14ac:dyDescent="0.2"/>
    <row r="962627" s="12" customFormat="1" x14ac:dyDescent="0.2"/>
    <row r="962628" s="12" customFormat="1" x14ac:dyDescent="0.2"/>
    <row r="962629" s="12" customFormat="1" x14ac:dyDescent="0.2"/>
    <row r="962630" s="12" customFormat="1" x14ac:dyDescent="0.2"/>
    <row r="962631" s="12" customFormat="1" x14ac:dyDescent="0.2"/>
    <row r="962632" s="12" customFormat="1" x14ac:dyDescent="0.2"/>
    <row r="962633" s="12" customFormat="1" x14ac:dyDescent="0.2"/>
    <row r="962634" s="12" customFormat="1" x14ac:dyDescent="0.2"/>
    <row r="962635" s="12" customFormat="1" x14ac:dyDescent="0.2"/>
    <row r="962636" s="12" customFormat="1" x14ac:dyDescent="0.2"/>
    <row r="962637" s="12" customFormat="1" x14ac:dyDescent="0.2"/>
    <row r="962638" s="12" customFormat="1" x14ac:dyDescent="0.2"/>
    <row r="962639" s="12" customFormat="1" x14ac:dyDescent="0.2"/>
    <row r="962640" s="12" customFormat="1" x14ac:dyDescent="0.2"/>
    <row r="962641" s="12" customFormat="1" x14ac:dyDescent="0.2"/>
    <row r="962642" s="12" customFormat="1" x14ac:dyDescent="0.2"/>
    <row r="962643" s="12" customFormat="1" x14ac:dyDescent="0.2"/>
    <row r="962644" s="12" customFormat="1" x14ac:dyDescent="0.2"/>
    <row r="962645" s="12" customFormat="1" x14ac:dyDescent="0.2"/>
    <row r="962646" s="12" customFormat="1" x14ac:dyDescent="0.2"/>
    <row r="962647" s="12" customFormat="1" x14ac:dyDescent="0.2"/>
    <row r="962648" s="12" customFormat="1" x14ac:dyDescent="0.2"/>
    <row r="962649" s="12" customFormat="1" x14ac:dyDescent="0.2"/>
    <row r="962650" s="12" customFormat="1" x14ac:dyDescent="0.2"/>
    <row r="962651" s="12" customFormat="1" x14ac:dyDescent="0.2"/>
    <row r="962652" s="12" customFormat="1" x14ac:dyDescent="0.2"/>
    <row r="962653" s="12" customFormat="1" x14ac:dyDescent="0.2"/>
    <row r="962654" s="12" customFormat="1" x14ac:dyDescent="0.2"/>
    <row r="962655" s="12" customFormat="1" x14ac:dyDescent="0.2"/>
    <row r="962656" s="12" customFormat="1" x14ac:dyDescent="0.2"/>
    <row r="962657" s="12" customFormat="1" x14ac:dyDescent="0.2"/>
    <row r="962658" s="12" customFormat="1" x14ac:dyDescent="0.2"/>
    <row r="962659" s="12" customFormat="1" x14ac:dyDescent="0.2"/>
    <row r="962660" s="12" customFormat="1" x14ac:dyDescent="0.2"/>
    <row r="962661" s="12" customFormat="1" x14ac:dyDescent="0.2"/>
    <row r="962662" s="12" customFormat="1" x14ac:dyDescent="0.2"/>
    <row r="962663" s="12" customFormat="1" x14ac:dyDescent="0.2"/>
    <row r="962664" s="12" customFormat="1" x14ac:dyDescent="0.2"/>
    <row r="962665" s="12" customFormat="1" x14ac:dyDescent="0.2"/>
    <row r="962666" s="12" customFormat="1" x14ac:dyDescent="0.2"/>
    <row r="962667" s="12" customFormat="1" x14ac:dyDescent="0.2"/>
    <row r="962668" s="12" customFormat="1" x14ac:dyDescent="0.2"/>
    <row r="962669" s="12" customFormat="1" x14ac:dyDescent="0.2"/>
    <row r="962670" s="12" customFormat="1" x14ac:dyDescent="0.2"/>
    <row r="962671" s="12" customFormat="1" x14ac:dyDescent="0.2"/>
    <row r="962672" s="12" customFormat="1" x14ac:dyDescent="0.2"/>
    <row r="962673" s="12" customFormat="1" x14ac:dyDescent="0.2"/>
    <row r="962674" s="12" customFormat="1" x14ac:dyDescent="0.2"/>
    <row r="962675" s="12" customFormat="1" x14ac:dyDescent="0.2"/>
    <row r="962676" s="12" customFormat="1" x14ac:dyDescent="0.2"/>
    <row r="962677" s="12" customFormat="1" x14ac:dyDescent="0.2"/>
    <row r="962678" s="12" customFormat="1" x14ac:dyDescent="0.2"/>
    <row r="962679" s="12" customFormat="1" x14ac:dyDescent="0.2"/>
    <row r="962680" s="12" customFormat="1" x14ac:dyDescent="0.2"/>
    <row r="962681" s="12" customFormat="1" x14ac:dyDescent="0.2"/>
    <row r="962682" s="12" customFormat="1" x14ac:dyDescent="0.2"/>
    <row r="962683" s="12" customFormat="1" x14ac:dyDescent="0.2"/>
    <row r="962684" s="12" customFormat="1" x14ac:dyDescent="0.2"/>
    <row r="962685" s="12" customFormat="1" x14ac:dyDescent="0.2"/>
    <row r="962686" s="12" customFormat="1" x14ac:dyDescent="0.2"/>
    <row r="962687" s="12" customFormat="1" x14ac:dyDescent="0.2"/>
    <row r="962688" s="12" customFormat="1" x14ac:dyDescent="0.2"/>
    <row r="962689" s="12" customFormat="1" x14ac:dyDescent="0.2"/>
    <row r="962690" s="12" customFormat="1" x14ac:dyDescent="0.2"/>
    <row r="962691" s="12" customFormat="1" x14ac:dyDescent="0.2"/>
    <row r="962692" s="12" customFormat="1" x14ac:dyDescent="0.2"/>
    <row r="962693" s="12" customFormat="1" x14ac:dyDescent="0.2"/>
    <row r="962694" s="12" customFormat="1" x14ac:dyDescent="0.2"/>
    <row r="962695" s="12" customFormat="1" x14ac:dyDescent="0.2"/>
    <row r="962696" s="12" customFormat="1" x14ac:dyDescent="0.2"/>
    <row r="962697" s="12" customFormat="1" x14ac:dyDescent="0.2"/>
    <row r="962698" s="12" customFormat="1" x14ac:dyDescent="0.2"/>
    <row r="962699" s="12" customFormat="1" x14ac:dyDescent="0.2"/>
    <row r="962700" s="12" customFormat="1" x14ac:dyDescent="0.2"/>
    <row r="962701" s="12" customFormat="1" x14ac:dyDescent="0.2"/>
    <row r="962702" s="12" customFormat="1" x14ac:dyDescent="0.2"/>
    <row r="962703" s="12" customFormat="1" x14ac:dyDescent="0.2"/>
    <row r="962704" s="12" customFormat="1" x14ac:dyDescent="0.2"/>
    <row r="962705" s="12" customFormat="1" x14ac:dyDescent="0.2"/>
    <row r="962706" s="12" customFormat="1" x14ac:dyDescent="0.2"/>
    <row r="962707" s="12" customFormat="1" x14ac:dyDescent="0.2"/>
    <row r="962708" s="12" customFormat="1" x14ac:dyDescent="0.2"/>
    <row r="962709" s="12" customFormat="1" x14ac:dyDescent="0.2"/>
    <row r="962710" s="12" customFormat="1" x14ac:dyDescent="0.2"/>
    <row r="962711" s="12" customFormat="1" x14ac:dyDescent="0.2"/>
    <row r="962712" s="12" customFormat="1" x14ac:dyDescent="0.2"/>
    <row r="962713" s="12" customFormat="1" x14ac:dyDescent="0.2"/>
    <row r="962714" s="12" customFormat="1" x14ac:dyDescent="0.2"/>
    <row r="962715" s="12" customFormat="1" x14ac:dyDescent="0.2"/>
    <row r="962716" s="12" customFormat="1" x14ac:dyDescent="0.2"/>
    <row r="962717" s="12" customFormat="1" x14ac:dyDescent="0.2"/>
    <row r="962718" s="12" customFormat="1" x14ac:dyDescent="0.2"/>
    <row r="962719" s="12" customFormat="1" x14ac:dyDescent="0.2"/>
    <row r="962720" s="12" customFormat="1" x14ac:dyDescent="0.2"/>
    <row r="962721" s="12" customFormat="1" x14ac:dyDescent="0.2"/>
    <row r="962722" s="12" customFormat="1" x14ac:dyDescent="0.2"/>
    <row r="962723" s="12" customFormat="1" x14ac:dyDescent="0.2"/>
    <row r="962724" s="12" customFormat="1" x14ac:dyDescent="0.2"/>
    <row r="962725" s="12" customFormat="1" x14ac:dyDescent="0.2"/>
    <row r="962726" s="12" customFormat="1" x14ac:dyDescent="0.2"/>
    <row r="962727" s="12" customFormat="1" x14ac:dyDescent="0.2"/>
    <row r="962728" s="12" customFormat="1" x14ac:dyDescent="0.2"/>
    <row r="962729" s="12" customFormat="1" x14ac:dyDescent="0.2"/>
    <row r="962730" s="12" customFormat="1" x14ac:dyDescent="0.2"/>
    <row r="962731" s="12" customFormat="1" x14ac:dyDescent="0.2"/>
    <row r="962732" s="12" customFormat="1" x14ac:dyDescent="0.2"/>
    <row r="962733" s="12" customFormat="1" x14ac:dyDescent="0.2"/>
    <row r="962734" s="12" customFormat="1" x14ac:dyDescent="0.2"/>
    <row r="962735" s="12" customFormat="1" x14ac:dyDescent="0.2"/>
    <row r="962736" s="12" customFormat="1" x14ac:dyDescent="0.2"/>
    <row r="962737" s="12" customFormat="1" x14ac:dyDescent="0.2"/>
    <row r="962738" s="12" customFormat="1" x14ac:dyDescent="0.2"/>
    <row r="962739" s="12" customFormat="1" x14ac:dyDescent="0.2"/>
    <row r="962740" s="12" customFormat="1" x14ac:dyDescent="0.2"/>
    <row r="962741" s="12" customFormat="1" x14ac:dyDescent="0.2"/>
    <row r="962742" s="12" customFormat="1" x14ac:dyDescent="0.2"/>
    <row r="962743" s="12" customFormat="1" x14ac:dyDescent="0.2"/>
    <row r="962744" s="12" customFormat="1" x14ac:dyDescent="0.2"/>
    <row r="962745" s="12" customFormat="1" x14ac:dyDescent="0.2"/>
    <row r="962746" s="12" customFormat="1" x14ac:dyDescent="0.2"/>
    <row r="962747" s="12" customFormat="1" x14ac:dyDescent="0.2"/>
    <row r="962748" s="12" customFormat="1" x14ac:dyDescent="0.2"/>
    <row r="962749" s="12" customFormat="1" x14ac:dyDescent="0.2"/>
    <row r="962750" s="12" customFormat="1" x14ac:dyDescent="0.2"/>
    <row r="962751" s="12" customFormat="1" x14ac:dyDescent="0.2"/>
    <row r="962752" s="12" customFormat="1" x14ac:dyDescent="0.2"/>
    <row r="962753" s="12" customFormat="1" x14ac:dyDescent="0.2"/>
    <row r="962754" s="12" customFormat="1" x14ac:dyDescent="0.2"/>
    <row r="962755" s="12" customFormat="1" x14ac:dyDescent="0.2"/>
    <row r="962756" s="12" customFormat="1" x14ac:dyDescent="0.2"/>
    <row r="962757" s="12" customFormat="1" x14ac:dyDescent="0.2"/>
    <row r="962758" s="12" customFormat="1" x14ac:dyDescent="0.2"/>
    <row r="962759" s="12" customFormat="1" x14ac:dyDescent="0.2"/>
    <row r="962760" s="12" customFormat="1" x14ac:dyDescent="0.2"/>
    <row r="962761" s="12" customFormat="1" x14ac:dyDescent="0.2"/>
    <row r="962762" s="12" customFormat="1" x14ac:dyDescent="0.2"/>
    <row r="962763" s="12" customFormat="1" x14ac:dyDescent="0.2"/>
    <row r="962764" s="12" customFormat="1" x14ac:dyDescent="0.2"/>
    <row r="962765" s="12" customFormat="1" x14ac:dyDescent="0.2"/>
    <row r="962766" s="12" customFormat="1" x14ac:dyDescent="0.2"/>
    <row r="962767" s="12" customFormat="1" x14ac:dyDescent="0.2"/>
    <row r="962768" s="12" customFormat="1" x14ac:dyDescent="0.2"/>
    <row r="962769" s="12" customFormat="1" x14ac:dyDescent="0.2"/>
    <row r="962770" s="12" customFormat="1" x14ac:dyDescent="0.2"/>
    <row r="962771" s="12" customFormat="1" x14ac:dyDescent="0.2"/>
    <row r="962772" s="12" customFormat="1" x14ac:dyDescent="0.2"/>
    <row r="962773" s="12" customFormat="1" x14ac:dyDescent="0.2"/>
    <row r="962774" s="12" customFormat="1" x14ac:dyDescent="0.2"/>
    <row r="962775" s="12" customFormat="1" x14ac:dyDescent="0.2"/>
    <row r="962776" s="12" customFormat="1" x14ac:dyDescent="0.2"/>
    <row r="962777" s="12" customFormat="1" x14ac:dyDescent="0.2"/>
    <row r="962778" s="12" customFormat="1" x14ac:dyDescent="0.2"/>
    <row r="962779" s="12" customFormat="1" x14ac:dyDescent="0.2"/>
    <row r="962780" s="12" customFormat="1" x14ac:dyDescent="0.2"/>
    <row r="962781" s="12" customFormat="1" x14ac:dyDescent="0.2"/>
    <row r="962782" s="12" customFormat="1" x14ac:dyDescent="0.2"/>
    <row r="962783" s="12" customFormat="1" x14ac:dyDescent="0.2"/>
    <row r="962784" s="12" customFormat="1" x14ac:dyDescent="0.2"/>
    <row r="962785" s="12" customFormat="1" x14ac:dyDescent="0.2"/>
    <row r="962786" s="12" customFormat="1" x14ac:dyDescent="0.2"/>
    <row r="962787" s="12" customFormat="1" x14ac:dyDescent="0.2"/>
    <row r="962788" s="12" customFormat="1" x14ac:dyDescent="0.2"/>
    <row r="962789" s="12" customFormat="1" x14ac:dyDescent="0.2"/>
    <row r="962790" s="12" customFormat="1" x14ac:dyDescent="0.2"/>
    <row r="962791" s="12" customFormat="1" x14ac:dyDescent="0.2"/>
    <row r="962792" s="12" customFormat="1" x14ac:dyDescent="0.2"/>
    <row r="962793" s="12" customFormat="1" x14ac:dyDescent="0.2"/>
    <row r="962794" s="12" customFormat="1" x14ac:dyDescent="0.2"/>
    <row r="962795" s="12" customFormat="1" x14ac:dyDescent="0.2"/>
    <row r="962796" s="12" customFormat="1" x14ac:dyDescent="0.2"/>
    <row r="962797" s="12" customFormat="1" x14ac:dyDescent="0.2"/>
    <row r="962798" s="12" customFormat="1" x14ac:dyDescent="0.2"/>
    <row r="962799" s="12" customFormat="1" x14ac:dyDescent="0.2"/>
    <row r="962800" s="12" customFormat="1" x14ac:dyDescent="0.2"/>
    <row r="962801" s="12" customFormat="1" x14ac:dyDescent="0.2"/>
    <row r="962802" s="12" customFormat="1" x14ac:dyDescent="0.2"/>
    <row r="962803" s="12" customFormat="1" x14ac:dyDescent="0.2"/>
    <row r="962804" s="12" customFormat="1" x14ac:dyDescent="0.2"/>
    <row r="962805" s="12" customFormat="1" x14ac:dyDescent="0.2"/>
    <row r="962806" s="12" customFormat="1" x14ac:dyDescent="0.2"/>
    <row r="962807" s="12" customFormat="1" x14ac:dyDescent="0.2"/>
    <row r="962808" s="12" customFormat="1" x14ac:dyDescent="0.2"/>
    <row r="962809" s="12" customFormat="1" x14ac:dyDescent="0.2"/>
    <row r="962810" s="12" customFormat="1" x14ac:dyDescent="0.2"/>
    <row r="962811" s="12" customFormat="1" x14ac:dyDescent="0.2"/>
    <row r="962812" s="12" customFormat="1" x14ac:dyDescent="0.2"/>
    <row r="962813" s="12" customFormat="1" x14ac:dyDescent="0.2"/>
    <row r="962814" s="12" customFormat="1" x14ac:dyDescent="0.2"/>
    <row r="962815" s="12" customFormat="1" x14ac:dyDescent="0.2"/>
    <row r="962816" s="12" customFormat="1" x14ac:dyDescent="0.2"/>
    <row r="962817" s="12" customFormat="1" x14ac:dyDescent="0.2"/>
    <row r="962818" s="12" customFormat="1" x14ac:dyDescent="0.2"/>
    <row r="962819" s="12" customFormat="1" x14ac:dyDescent="0.2"/>
    <row r="962820" s="12" customFormat="1" x14ac:dyDescent="0.2"/>
    <row r="962821" s="12" customFormat="1" x14ac:dyDescent="0.2"/>
    <row r="962822" s="12" customFormat="1" x14ac:dyDescent="0.2"/>
    <row r="962823" s="12" customFormat="1" x14ac:dyDescent="0.2"/>
    <row r="962824" s="12" customFormat="1" x14ac:dyDescent="0.2"/>
    <row r="962825" s="12" customFormat="1" x14ac:dyDescent="0.2"/>
    <row r="962826" s="12" customFormat="1" x14ac:dyDescent="0.2"/>
    <row r="962827" s="12" customFormat="1" x14ac:dyDescent="0.2"/>
    <row r="962828" s="12" customFormat="1" x14ac:dyDescent="0.2"/>
    <row r="962829" s="12" customFormat="1" x14ac:dyDescent="0.2"/>
    <row r="962830" s="12" customFormat="1" x14ac:dyDescent="0.2"/>
    <row r="962831" s="12" customFormat="1" x14ac:dyDescent="0.2"/>
    <row r="962832" s="12" customFormat="1" x14ac:dyDescent="0.2"/>
    <row r="962833" s="12" customFormat="1" x14ac:dyDescent="0.2"/>
    <row r="962834" s="12" customFormat="1" x14ac:dyDescent="0.2"/>
    <row r="962835" s="12" customFormat="1" x14ac:dyDescent="0.2"/>
    <row r="962836" s="12" customFormat="1" x14ac:dyDescent="0.2"/>
    <row r="962837" s="12" customFormat="1" x14ac:dyDescent="0.2"/>
    <row r="962838" s="12" customFormat="1" x14ac:dyDescent="0.2"/>
    <row r="962839" s="12" customFormat="1" x14ac:dyDescent="0.2"/>
    <row r="962840" s="12" customFormat="1" x14ac:dyDescent="0.2"/>
    <row r="962841" s="12" customFormat="1" x14ac:dyDescent="0.2"/>
    <row r="962842" s="12" customFormat="1" x14ac:dyDescent="0.2"/>
    <row r="962843" s="12" customFormat="1" x14ac:dyDescent="0.2"/>
    <row r="962844" s="12" customFormat="1" x14ac:dyDescent="0.2"/>
    <row r="962845" s="12" customFormat="1" x14ac:dyDescent="0.2"/>
    <row r="962846" s="12" customFormat="1" x14ac:dyDescent="0.2"/>
    <row r="962847" s="12" customFormat="1" x14ac:dyDescent="0.2"/>
    <row r="962848" s="12" customFormat="1" x14ac:dyDescent="0.2"/>
    <row r="962849" s="12" customFormat="1" x14ac:dyDescent="0.2"/>
    <row r="962850" s="12" customFormat="1" x14ac:dyDescent="0.2"/>
    <row r="962851" s="12" customFormat="1" x14ac:dyDescent="0.2"/>
    <row r="962852" s="12" customFormat="1" x14ac:dyDescent="0.2"/>
    <row r="962853" s="12" customFormat="1" x14ac:dyDescent="0.2"/>
    <row r="962854" s="12" customFormat="1" x14ac:dyDescent="0.2"/>
    <row r="962855" s="12" customFormat="1" x14ac:dyDescent="0.2"/>
    <row r="962856" s="12" customFormat="1" x14ac:dyDescent="0.2"/>
    <row r="962857" s="12" customFormat="1" x14ac:dyDescent="0.2"/>
    <row r="962858" s="12" customFormat="1" x14ac:dyDescent="0.2"/>
    <row r="962859" s="12" customFormat="1" x14ac:dyDescent="0.2"/>
    <row r="962860" s="12" customFormat="1" x14ac:dyDescent="0.2"/>
    <row r="962861" s="12" customFormat="1" x14ac:dyDescent="0.2"/>
    <row r="962862" s="12" customFormat="1" x14ac:dyDescent="0.2"/>
    <row r="962863" s="12" customFormat="1" x14ac:dyDescent="0.2"/>
    <row r="962864" s="12" customFormat="1" x14ac:dyDescent="0.2"/>
    <row r="962865" s="12" customFormat="1" x14ac:dyDescent="0.2"/>
    <row r="962866" s="12" customFormat="1" x14ac:dyDescent="0.2"/>
    <row r="962867" s="12" customFormat="1" x14ac:dyDescent="0.2"/>
    <row r="962868" s="12" customFormat="1" x14ac:dyDescent="0.2"/>
    <row r="962869" s="12" customFormat="1" x14ac:dyDescent="0.2"/>
    <row r="962870" s="12" customFormat="1" x14ac:dyDescent="0.2"/>
    <row r="962871" s="12" customFormat="1" x14ac:dyDescent="0.2"/>
    <row r="962872" s="12" customFormat="1" x14ac:dyDescent="0.2"/>
    <row r="962873" s="12" customFormat="1" x14ac:dyDescent="0.2"/>
    <row r="962874" s="12" customFormat="1" x14ac:dyDescent="0.2"/>
    <row r="962875" s="12" customFormat="1" x14ac:dyDescent="0.2"/>
    <row r="962876" s="12" customFormat="1" x14ac:dyDescent="0.2"/>
    <row r="962877" s="12" customFormat="1" x14ac:dyDescent="0.2"/>
    <row r="962878" s="12" customFormat="1" x14ac:dyDescent="0.2"/>
    <row r="962879" s="12" customFormat="1" x14ac:dyDescent="0.2"/>
    <row r="962880" s="12" customFormat="1" x14ac:dyDescent="0.2"/>
    <row r="962881" s="12" customFormat="1" x14ac:dyDescent="0.2"/>
    <row r="962882" s="12" customFormat="1" x14ac:dyDescent="0.2"/>
    <row r="962883" s="12" customFormat="1" x14ac:dyDescent="0.2"/>
    <row r="962884" s="12" customFormat="1" x14ac:dyDescent="0.2"/>
    <row r="962885" s="12" customFormat="1" x14ac:dyDescent="0.2"/>
    <row r="962886" s="12" customFormat="1" x14ac:dyDescent="0.2"/>
    <row r="962887" s="12" customFormat="1" x14ac:dyDescent="0.2"/>
    <row r="962888" s="12" customFormat="1" x14ac:dyDescent="0.2"/>
    <row r="962889" s="12" customFormat="1" x14ac:dyDescent="0.2"/>
    <row r="962890" s="12" customFormat="1" x14ac:dyDescent="0.2"/>
    <row r="962891" s="12" customFormat="1" x14ac:dyDescent="0.2"/>
    <row r="962892" s="12" customFormat="1" x14ac:dyDescent="0.2"/>
    <row r="962893" s="12" customFormat="1" x14ac:dyDescent="0.2"/>
    <row r="962894" s="12" customFormat="1" x14ac:dyDescent="0.2"/>
    <row r="962895" s="12" customFormat="1" x14ac:dyDescent="0.2"/>
    <row r="962896" s="12" customFormat="1" x14ac:dyDescent="0.2"/>
    <row r="962897" s="12" customFormat="1" x14ac:dyDescent="0.2"/>
    <row r="962898" s="12" customFormat="1" x14ac:dyDescent="0.2"/>
    <row r="962899" s="12" customFormat="1" x14ac:dyDescent="0.2"/>
    <row r="962900" s="12" customFormat="1" x14ac:dyDescent="0.2"/>
    <row r="962901" s="12" customFormat="1" x14ac:dyDescent="0.2"/>
    <row r="962902" s="12" customFormat="1" x14ac:dyDescent="0.2"/>
    <row r="962903" s="12" customFormat="1" x14ac:dyDescent="0.2"/>
    <row r="962904" s="12" customFormat="1" x14ac:dyDescent="0.2"/>
    <row r="962905" s="12" customFormat="1" x14ac:dyDescent="0.2"/>
    <row r="962906" s="12" customFormat="1" x14ac:dyDescent="0.2"/>
    <row r="962907" s="12" customFormat="1" x14ac:dyDescent="0.2"/>
    <row r="962908" s="12" customFormat="1" x14ac:dyDescent="0.2"/>
    <row r="962909" s="12" customFormat="1" x14ac:dyDescent="0.2"/>
    <row r="962910" s="12" customFormat="1" x14ac:dyDescent="0.2"/>
    <row r="962911" s="12" customFormat="1" x14ac:dyDescent="0.2"/>
    <row r="962912" s="12" customFormat="1" x14ac:dyDescent="0.2"/>
    <row r="962913" s="12" customFormat="1" x14ac:dyDescent="0.2"/>
    <row r="962914" s="12" customFormat="1" x14ac:dyDescent="0.2"/>
    <row r="962915" s="12" customFormat="1" x14ac:dyDescent="0.2"/>
    <row r="962916" s="12" customFormat="1" x14ac:dyDescent="0.2"/>
    <row r="962917" s="12" customFormat="1" x14ac:dyDescent="0.2"/>
    <row r="962918" s="12" customFormat="1" x14ac:dyDescent="0.2"/>
    <row r="962919" s="12" customFormat="1" x14ac:dyDescent="0.2"/>
    <row r="962920" s="12" customFormat="1" x14ac:dyDescent="0.2"/>
    <row r="962921" s="12" customFormat="1" x14ac:dyDescent="0.2"/>
    <row r="962922" s="12" customFormat="1" x14ac:dyDescent="0.2"/>
    <row r="962923" s="12" customFormat="1" x14ac:dyDescent="0.2"/>
    <row r="962924" s="12" customFormat="1" x14ac:dyDescent="0.2"/>
    <row r="962925" s="12" customFormat="1" x14ac:dyDescent="0.2"/>
    <row r="962926" s="12" customFormat="1" x14ac:dyDescent="0.2"/>
    <row r="962927" s="12" customFormat="1" x14ac:dyDescent="0.2"/>
    <row r="962928" s="12" customFormat="1" x14ac:dyDescent="0.2"/>
    <row r="962929" s="12" customFormat="1" x14ac:dyDescent="0.2"/>
    <row r="962930" s="12" customFormat="1" x14ac:dyDescent="0.2"/>
    <row r="962931" s="12" customFormat="1" x14ac:dyDescent="0.2"/>
    <row r="962932" s="12" customFormat="1" x14ac:dyDescent="0.2"/>
    <row r="962933" s="12" customFormat="1" x14ac:dyDescent="0.2"/>
    <row r="962934" s="12" customFormat="1" x14ac:dyDescent="0.2"/>
    <row r="962935" s="12" customFormat="1" x14ac:dyDescent="0.2"/>
    <row r="962936" s="12" customFormat="1" x14ac:dyDescent="0.2"/>
    <row r="962937" s="12" customFormat="1" x14ac:dyDescent="0.2"/>
    <row r="962938" s="12" customFormat="1" x14ac:dyDescent="0.2"/>
    <row r="962939" s="12" customFormat="1" x14ac:dyDescent="0.2"/>
    <row r="962940" s="12" customFormat="1" x14ac:dyDescent="0.2"/>
    <row r="962941" s="12" customFormat="1" x14ac:dyDescent="0.2"/>
    <row r="962942" s="12" customFormat="1" x14ac:dyDescent="0.2"/>
    <row r="962943" s="12" customFormat="1" x14ac:dyDescent="0.2"/>
    <row r="962944" s="12" customFormat="1" x14ac:dyDescent="0.2"/>
    <row r="962945" s="12" customFormat="1" x14ac:dyDescent="0.2"/>
    <row r="962946" s="12" customFormat="1" x14ac:dyDescent="0.2"/>
    <row r="962947" s="12" customFormat="1" x14ac:dyDescent="0.2"/>
    <row r="962948" s="12" customFormat="1" x14ac:dyDescent="0.2"/>
    <row r="962949" s="12" customFormat="1" x14ac:dyDescent="0.2"/>
    <row r="962950" s="12" customFormat="1" x14ac:dyDescent="0.2"/>
    <row r="962951" s="12" customFormat="1" x14ac:dyDescent="0.2"/>
    <row r="962952" s="12" customFormat="1" x14ac:dyDescent="0.2"/>
    <row r="962953" s="12" customFormat="1" x14ac:dyDescent="0.2"/>
    <row r="962954" s="12" customFormat="1" x14ac:dyDescent="0.2"/>
    <row r="962955" s="12" customFormat="1" x14ac:dyDescent="0.2"/>
    <row r="962956" s="12" customFormat="1" x14ac:dyDescent="0.2"/>
    <row r="962957" s="12" customFormat="1" x14ac:dyDescent="0.2"/>
    <row r="962958" s="12" customFormat="1" x14ac:dyDescent="0.2"/>
    <row r="962959" s="12" customFormat="1" x14ac:dyDescent="0.2"/>
    <row r="962960" s="12" customFormat="1" x14ac:dyDescent="0.2"/>
    <row r="962961" s="12" customFormat="1" x14ac:dyDescent="0.2"/>
    <row r="962962" s="12" customFormat="1" x14ac:dyDescent="0.2"/>
    <row r="962963" s="12" customFormat="1" x14ac:dyDescent="0.2"/>
    <row r="962964" s="12" customFormat="1" x14ac:dyDescent="0.2"/>
    <row r="962965" s="12" customFormat="1" x14ac:dyDescent="0.2"/>
    <row r="962966" s="12" customFormat="1" x14ac:dyDescent="0.2"/>
    <row r="962967" s="12" customFormat="1" x14ac:dyDescent="0.2"/>
    <row r="962968" s="12" customFormat="1" x14ac:dyDescent="0.2"/>
    <row r="962969" s="12" customFormat="1" x14ac:dyDescent="0.2"/>
    <row r="962970" s="12" customFormat="1" x14ac:dyDescent="0.2"/>
    <row r="962971" s="12" customFormat="1" x14ac:dyDescent="0.2"/>
    <row r="962972" s="12" customFormat="1" x14ac:dyDescent="0.2"/>
    <row r="962973" s="12" customFormat="1" x14ac:dyDescent="0.2"/>
    <row r="962974" s="12" customFormat="1" x14ac:dyDescent="0.2"/>
    <row r="962975" s="12" customFormat="1" x14ac:dyDescent="0.2"/>
    <row r="962976" s="12" customFormat="1" x14ac:dyDescent="0.2"/>
    <row r="962977" s="12" customFormat="1" x14ac:dyDescent="0.2"/>
    <row r="962978" s="12" customFormat="1" x14ac:dyDescent="0.2"/>
    <row r="962979" s="12" customFormat="1" x14ac:dyDescent="0.2"/>
    <row r="962980" s="12" customFormat="1" x14ac:dyDescent="0.2"/>
    <row r="962981" s="12" customFormat="1" x14ac:dyDescent="0.2"/>
    <row r="962982" s="12" customFormat="1" x14ac:dyDescent="0.2"/>
    <row r="962983" s="12" customFormat="1" x14ac:dyDescent="0.2"/>
    <row r="962984" s="12" customFormat="1" x14ac:dyDescent="0.2"/>
    <row r="962985" s="12" customFormat="1" x14ac:dyDescent="0.2"/>
    <row r="962986" s="12" customFormat="1" x14ac:dyDescent="0.2"/>
    <row r="962987" s="12" customFormat="1" x14ac:dyDescent="0.2"/>
    <row r="962988" s="12" customFormat="1" x14ac:dyDescent="0.2"/>
    <row r="962989" s="12" customFormat="1" x14ac:dyDescent="0.2"/>
    <row r="962990" s="12" customFormat="1" x14ac:dyDescent="0.2"/>
    <row r="962991" s="12" customFormat="1" x14ac:dyDescent="0.2"/>
    <row r="962992" s="12" customFormat="1" x14ac:dyDescent="0.2"/>
    <row r="962993" s="12" customFormat="1" x14ac:dyDescent="0.2"/>
    <row r="962994" s="12" customFormat="1" x14ac:dyDescent="0.2"/>
    <row r="962995" s="12" customFormat="1" x14ac:dyDescent="0.2"/>
    <row r="962996" s="12" customFormat="1" x14ac:dyDescent="0.2"/>
    <row r="962997" s="12" customFormat="1" x14ac:dyDescent="0.2"/>
    <row r="962998" s="12" customFormat="1" x14ac:dyDescent="0.2"/>
    <row r="962999" s="12" customFormat="1" x14ac:dyDescent="0.2"/>
    <row r="963000" s="12" customFormat="1" x14ac:dyDescent="0.2"/>
    <row r="963001" s="12" customFormat="1" x14ac:dyDescent="0.2"/>
    <row r="963002" s="12" customFormat="1" x14ac:dyDescent="0.2"/>
    <row r="963003" s="12" customFormat="1" x14ac:dyDescent="0.2"/>
    <row r="963004" s="12" customFormat="1" x14ac:dyDescent="0.2"/>
    <row r="963005" s="12" customFormat="1" x14ac:dyDescent="0.2"/>
    <row r="963006" s="12" customFormat="1" x14ac:dyDescent="0.2"/>
    <row r="963007" s="12" customFormat="1" x14ac:dyDescent="0.2"/>
    <row r="963008" s="12" customFormat="1" x14ac:dyDescent="0.2"/>
    <row r="963009" s="12" customFormat="1" x14ac:dyDescent="0.2"/>
    <row r="963010" s="12" customFormat="1" x14ac:dyDescent="0.2"/>
    <row r="963011" s="12" customFormat="1" x14ac:dyDescent="0.2"/>
    <row r="963012" s="12" customFormat="1" x14ac:dyDescent="0.2"/>
    <row r="963013" s="12" customFormat="1" x14ac:dyDescent="0.2"/>
    <row r="963014" s="12" customFormat="1" x14ac:dyDescent="0.2"/>
    <row r="963015" s="12" customFormat="1" x14ac:dyDescent="0.2"/>
    <row r="963016" s="12" customFormat="1" x14ac:dyDescent="0.2"/>
    <row r="963017" s="12" customFormat="1" x14ac:dyDescent="0.2"/>
    <row r="963018" s="12" customFormat="1" x14ac:dyDescent="0.2"/>
    <row r="963019" s="12" customFormat="1" x14ac:dyDescent="0.2"/>
    <row r="963020" s="12" customFormat="1" x14ac:dyDescent="0.2"/>
    <row r="963021" s="12" customFormat="1" x14ac:dyDescent="0.2"/>
    <row r="963022" s="12" customFormat="1" x14ac:dyDescent="0.2"/>
    <row r="963023" s="12" customFormat="1" x14ac:dyDescent="0.2"/>
    <row r="963024" s="12" customFormat="1" x14ac:dyDescent="0.2"/>
    <row r="963025" s="12" customFormat="1" x14ac:dyDescent="0.2"/>
    <row r="963026" s="12" customFormat="1" x14ac:dyDescent="0.2"/>
    <row r="963027" s="12" customFormat="1" x14ac:dyDescent="0.2"/>
    <row r="963028" s="12" customFormat="1" x14ac:dyDescent="0.2"/>
    <row r="963029" s="12" customFormat="1" x14ac:dyDescent="0.2"/>
    <row r="963030" s="12" customFormat="1" x14ac:dyDescent="0.2"/>
    <row r="963031" s="12" customFormat="1" x14ac:dyDescent="0.2"/>
    <row r="963032" s="12" customFormat="1" x14ac:dyDescent="0.2"/>
    <row r="963033" s="12" customFormat="1" x14ac:dyDescent="0.2"/>
    <row r="963034" s="12" customFormat="1" x14ac:dyDescent="0.2"/>
    <row r="963035" s="12" customFormat="1" x14ac:dyDescent="0.2"/>
    <row r="963036" s="12" customFormat="1" x14ac:dyDescent="0.2"/>
    <row r="963037" s="12" customFormat="1" x14ac:dyDescent="0.2"/>
    <row r="963038" s="12" customFormat="1" x14ac:dyDescent="0.2"/>
    <row r="963039" s="12" customFormat="1" x14ac:dyDescent="0.2"/>
    <row r="963040" s="12" customFormat="1" x14ac:dyDescent="0.2"/>
    <row r="963041" s="12" customFormat="1" x14ac:dyDescent="0.2"/>
    <row r="963042" s="12" customFormat="1" x14ac:dyDescent="0.2"/>
    <row r="963043" s="12" customFormat="1" x14ac:dyDescent="0.2"/>
    <row r="963044" s="12" customFormat="1" x14ac:dyDescent="0.2"/>
    <row r="963045" s="12" customFormat="1" x14ac:dyDescent="0.2"/>
    <row r="963046" s="12" customFormat="1" x14ac:dyDescent="0.2"/>
    <row r="963047" s="12" customFormat="1" x14ac:dyDescent="0.2"/>
    <row r="963048" s="12" customFormat="1" x14ac:dyDescent="0.2"/>
    <row r="963049" s="12" customFormat="1" x14ac:dyDescent="0.2"/>
    <row r="963050" s="12" customFormat="1" x14ac:dyDescent="0.2"/>
    <row r="963051" s="12" customFormat="1" x14ac:dyDescent="0.2"/>
    <row r="963052" s="12" customFormat="1" x14ac:dyDescent="0.2"/>
    <row r="963053" s="12" customFormat="1" x14ac:dyDescent="0.2"/>
    <row r="963054" s="12" customFormat="1" x14ac:dyDescent="0.2"/>
    <row r="963055" s="12" customFormat="1" x14ac:dyDescent="0.2"/>
    <row r="963056" s="12" customFormat="1" x14ac:dyDescent="0.2"/>
    <row r="963057" s="12" customFormat="1" x14ac:dyDescent="0.2"/>
    <row r="963058" s="12" customFormat="1" x14ac:dyDescent="0.2"/>
    <row r="963059" s="12" customFormat="1" x14ac:dyDescent="0.2"/>
    <row r="963060" s="12" customFormat="1" x14ac:dyDescent="0.2"/>
    <row r="963061" s="12" customFormat="1" x14ac:dyDescent="0.2"/>
    <row r="963062" s="12" customFormat="1" x14ac:dyDescent="0.2"/>
    <row r="963063" s="12" customFormat="1" x14ac:dyDescent="0.2"/>
    <row r="963064" s="12" customFormat="1" x14ac:dyDescent="0.2"/>
    <row r="963065" s="12" customFormat="1" x14ac:dyDescent="0.2"/>
    <row r="963066" s="12" customFormat="1" x14ac:dyDescent="0.2"/>
    <row r="963067" s="12" customFormat="1" x14ac:dyDescent="0.2"/>
    <row r="963068" s="12" customFormat="1" x14ac:dyDescent="0.2"/>
    <row r="963069" s="12" customFormat="1" x14ac:dyDescent="0.2"/>
    <row r="963070" s="12" customFormat="1" x14ac:dyDescent="0.2"/>
    <row r="963071" s="12" customFormat="1" x14ac:dyDescent="0.2"/>
    <row r="963072" s="12" customFormat="1" x14ac:dyDescent="0.2"/>
    <row r="963073" s="12" customFormat="1" x14ac:dyDescent="0.2"/>
    <row r="963074" s="12" customFormat="1" x14ac:dyDescent="0.2"/>
    <row r="963075" s="12" customFormat="1" x14ac:dyDescent="0.2"/>
    <row r="963076" s="12" customFormat="1" x14ac:dyDescent="0.2"/>
    <row r="963077" s="12" customFormat="1" x14ac:dyDescent="0.2"/>
    <row r="963078" s="12" customFormat="1" x14ac:dyDescent="0.2"/>
    <row r="963079" s="12" customFormat="1" x14ac:dyDescent="0.2"/>
    <row r="963080" s="12" customFormat="1" x14ac:dyDescent="0.2"/>
    <row r="963081" s="12" customFormat="1" x14ac:dyDescent="0.2"/>
    <row r="963082" s="12" customFormat="1" x14ac:dyDescent="0.2"/>
    <row r="963083" s="12" customFormat="1" x14ac:dyDescent="0.2"/>
    <row r="963084" s="12" customFormat="1" x14ac:dyDescent="0.2"/>
    <row r="963085" s="12" customFormat="1" x14ac:dyDescent="0.2"/>
    <row r="963086" s="12" customFormat="1" x14ac:dyDescent="0.2"/>
    <row r="963087" s="12" customFormat="1" x14ac:dyDescent="0.2"/>
    <row r="963088" s="12" customFormat="1" x14ac:dyDescent="0.2"/>
    <row r="963089" s="12" customFormat="1" x14ac:dyDescent="0.2"/>
    <row r="963090" s="12" customFormat="1" x14ac:dyDescent="0.2"/>
    <row r="963091" s="12" customFormat="1" x14ac:dyDescent="0.2"/>
    <row r="963092" s="12" customFormat="1" x14ac:dyDescent="0.2"/>
    <row r="963093" s="12" customFormat="1" x14ac:dyDescent="0.2"/>
    <row r="963094" s="12" customFormat="1" x14ac:dyDescent="0.2"/>
    <row r="963095" s="12" customFormat="1" x14ac:dyDescent="0.2"/>
    <row r="963096" s="12" customFormat="1" x14ac:dyDescent="0.2"/>
    <row r="963097" s="12" customFormat="1" x14ac:dyDescent="0.2"/>
    <row r="963098" s="12" customFormat="1" x14ac:dyDescent="0.2"/>
    <row r="963099" s="12" customFormat="1" x14ac:dyDescent="0.2"/>
    <row r="963100" s="12" customFormat="1" x14ac:dyDescent="0.2"/>
    <row r="963101" s="12" customFormat="1" x14ac:dyDescent="0.2"/>
    <row r="963102" s="12" customFormat="1" x14ac:dyDescent="0.2"/>
    <row r="963103" s="12" customFormat="1" x14ac:dyDescent="0.2"/>
    <row r="963104" s="12" customFormat="1" x14ac:dyDescent="0.2"/>
    <row r="963105" s="12" customFormat="1" x14ac:dyDescent="0.2"/>
    <row r="963106" s="12" customFormat="1" x14ac:dyDescent="0.2"/>
    <row r="963107" s="12" customFormat="1" x14ac:dyDescent="0.2"/>
    <row r="963108" s="12" customFormat="1" x14ac:dyDescent="0.2"/>
    <row r="963109" s="12" customFormat="1" x14ac:dyDescent="0.2"/>
    <row r="963110" s="12" customFormat="1" x14ac:dyDescent="0.2"/>
    <row r="963111" s="12" customFormat="1" x14ac:dyDescent="0.2"/>
    <row r="963112" s="12" customFormat="1" x14ac:dyDescent="0.2"/>
    <row r="963113" s="12" customFormat="1" x14ac:dyDescent="0.2"/>
    <row r="963114" s="12" customFormat="1" x14ac:dyDescent="0.2"/>
    <row r="963115" s="12" customFormat="1" x14ac:dyDescent="0.2"/>
    <row r="963116" s="12" customFormat="1" x14ac:dyDescent="0.2"/>
    <row r="963117" s="12" customFormat="1" x14ac:dyDescent="0.2"/>
    <row r="963118" s="12" customFormat="1" x14ac:dyDescent="0.2"/>
    <row r="963119" s="12" customFormat="1" x14ac:dyDescent="0.2"/>
    <row r="963120" s="12" customFormat="1" x14ac:dyDescent="0.2"/>
    <row r="963121" s="12" customFormat="1" x14ac:dyDescent="0.2"/>
    <row r="963122" s="12" customFormat="1" x14ac:dyDescent="0.2"/>
    <row r="963123" s="12" customFormat="1" x14ac:dyDescent="0.2"/>
    <row r="963124" s="12" customFormat="1" x14ac:dyDescent="0.2"/>
    <row r="963125" s="12" customFormat="1" x14ac:dyDescent="0.2"/>
    <row r="963126" s="12" customFormat="1" x14ac:dyDescent="0.2"/>
    <row r="963127" s="12" customFormat="1" x14ac:dyDescent="0.2"/>
    <row r="963128" s="12" customFormat="1" x14ac:dyDescent="0.2"/>
    <row r="963129" s="12" customFormat="1" x14ac:dyDescent="0.2"/>
    <row r="963130" s="12" customFormat="1" x14ac:dyDescent="0.2"/>
    <row r="963131" s="12" customFormat="1" x14ac:dyDescent="0.2"/>
    <row r="963132" s="12" customFormat="1" x14ac:dyDescent="0.2"/>
    <row r="963133" s="12" customFormat="1" x14ac:dyDescent="0.2"/>
    <row r="963134" s="12" customFormat="1" x14ac:dyDescent="0.2"/>
    <row r="963135" s="12" customFormat="1" x14ac:dyDescent="0.2"/>
    <row r="963136" s="12" customFormat="1" x14ac:dyDescent="0.2"/>
    <row r="963137" s="12" customFormat="1" x14ac:dyDescent="0.2"/>
    <row r="963138" s="12" customFormat="1" x14ac:dyDescent="0.2"/>
    <row r="963139" s="12" customFormat="1" x14ac:dyDescent="0.2"/>
    <row r="963140" s="12" customFormat="1" x14ac:dyDescent="0.2"/>
    <row r="963141" s="12" customFormat="1" x14ac:dyDescent="0.2"/>
    <row r="963142" s="12" customFormat="1" x14ac:dyDescent="0.2"/>
    <row r="963143" s="12" customFormat="1" x14ac:dyDescent="0.2"/>
    <row r="963144" s="12" customFormat="1" x14ac:dyDescent="0.2"/>
    <row r="963145" s="12" customFormat="1" x14ac:dyDescent="0.2"/>
    <row r="963146" s="12" customFormat="1" x14ac:dyDescent="0.2"/>
    <row r="963147" s="12" customFormat="1" x14ac:dyDescent="0.2"/>
    <row r="963148" s="12" customFormat="1" x14ac:dyDescent="0.2"/>
    <row r="963149" s="12" customFormat="1" x14ac:dyDescent="0.2"/>
    <row r="963150" s="12" customFormat="1" x14ac:dyDescent="0.2"/>
    <row r="963151" s="12" customFormat="1" x14ac:dyDescent="0.2"/>
    <row r="963152" s="12" customFormat="1" x14ac:dyDescent="0.2"/>
    <row r="963153" s="12" customFormat="1" x14ac:dyDescent="0.2"/>
    <row r="963154" s="12" customFormat="1" x14ac:dyDescent="0.2"/>
    <row r="963155" s="12" customFormat="1" x14ac:dyDescent="0.2"/>
    <row r="963156" s="12" customFormat="1" x14ac:dyDescent="0.2"/>
    <row r="963157" s="12" customFormat="1" x14ac:dyDescent="0.2"/>
    <row r="963158" s="12" customFormat="1" x14ac:dyDescent="0.2"/>
    <row r="963159" s="12" customFormat="1" x14ac:dyDescent="0.2"/>
    <row r="963160" s="12" customFormat="1" x14ac:dyDescent="0.2"/>
    <row r="963161" s="12" customFormat="1" x14ac:dyDescent="0.2"/>
    <row r="963162" s="12" customFormat="1" x14ac:dyDescent="0.2"/>
    <row r="963163" s="12" customFormat="1" x14ac:dyDescent="0.2"/>
    <row r="963164" s="12" customFormat="1" x14ac:dyDescent="0.2"/>
    <row r="963165" s="12" customFormat="1" x14ac:dyDescent="0.2"/>
    <row r="963166" s="12" customFormat="1" x14ac:dyDescent="0.2"/>
    <row r="963167" s="12" customFormat="1" x14ac:dyDescent="0.2"/>
    <row r="963168" s="12" customFormat="1" x14ac:dyDescent="0.2"/>
    <row r="963169" s="12" customFormat="1" x14ac:dyDescent="0.2"/>
    <row r="963170" s="12" customFormat="1" x14ac:dyDescent="0.2"/>
    <row r="963171" s="12" customFormat="1" x14ac:dyDescent="0.2"/>
    <row r="963172" s="12" customFormat="1" x14ac:dyDescent="0.2"/>
    <row r="963173" s="12" customFormat="1" x14ac:dyDescent="0.2"/>
    <row r="963174" s="12" customFormat="1" x14ac:dyDescent="0.2"/>
    <row r="963175" s="12" customFormat="1" x14ac:dyDescent="0.2"/>
    <row r="963176" s="12" customFormat="1" x14ac:dyDescent="0.2"/>
    <row r="963177" s="12" customFormat="1" x14ac:dyDescent="0.2"/>
    <row r="963178" s="12" customFormat="1" x14ac:dyDescent="0.2"/>
    <row r="963179" s="12" customFormat="1" x14ac:dyDescent="0.2"/>
    <row r="963180" s="12" customFormat="1" x14ac:dyDescent="0.2"/>
    <row r="963181" s="12" customFormat="1" x14ac:dyDescent="0.2"/>
    <row r="963182" s="12" customFormat="1" x14ac:dyDescent="0.2"/>
    <row r="963183" s="12" customFormat="1" x14ac:dyDescent="0.2"/>
    <row r="963184" s="12" customFormat="1" x14ac:dyDescent="0.2"/>
    <row r="963185" s="12" customFormat="1" x14ac:dyDescent="0.2"/>
    <row r="963186" s="12" customFormat="1" x14ac:dyDescent="0.2"/>
    <row r="963187" s="12" customFormat="1" x14ac:dyDescent="0.2"/>
    <row r="963188" s="12" customFormat="1" x14ac:dyDescent="0.2"/>
    <row r="963189" s="12" customFormat="1" x14ac:dyDescent="0.2"/>
    <row r="963190" s="12" customFormat="1" x14ac:dyDescent="0.2"/>
    <row r="963191" s="12" customFormat="1" x14ac:dyDescent="0.2"/>
    <row r="963192" s="12" customFormat="1" x14ac:dyDescent="0.2"/>
    <row r="963193" s="12" customFormat="1" x14ac:dyDescent="0.2"/>
    <row r="963194" s="12" customFormat="1" x14ac:dyDescent="0.2"/>
    <row r="963195" s="12" customFormat="1" x14ac:dyDescent="0.2"/>
    <row r="963196" s="12" customFormat="1" x14ac:dyDescent="0.2"/>
    <row r="963197" s="12" customFormat="1" x14ac:dyDescent="0.2"/>
    <row r="963198" s="12" customFormat="1" x14ac:dyDescent="0.2"/>
    <row r="963199" s="12" customFormat="1" x14ac:dyDescent="0.2"/>
    <row r="963200" s="12" customFormat="1" x14ac:dyDescent="0.2"/>
    <row r="963201" s="12" customFormat="1" x14ac:dyDescent="0.2"/>
    <row r="963202" s="12" customFormat="1" x14ac:dyDescent="0.2"/>
    <row r="963203" s="12" customFormat="1" x14ac:dyDescent="0.2"/>
    <row r="963204" s="12" customFormat="1" x14ac:dyDescent="0.2"/>
    <row r="963205" s="12" customFormat="1" x14ac:dyDescent="0.2"/>
    <row r="963206" s="12" customFormat="1" x14ac:dyDescent="0.2"/>
    <row r="963207" s="12" customFormat="1" x14ac:dyDescent="0.2"/>
    <row r="963208" s="12" customFormat="1" x14ac:dyDescent="0.2"/>
    <row r="963209" s="12" customFormat="1" x14ac:dyDescent="0.2"/>
    <row r="963210" s="12" customFormat="1" x14ac:dyDescent="0.2"/>
    <row r="963211" s="12" customFormat="1" x14ac:dyDescent="0.2"/>
    <row r="963212" s="12" customFormat="1" x14ac:dyDescent="0.2"/>
    <row r="963213" s="12" customFormat="1" x14ac:dyDescent="0.2"/>
    <row r="963214" s="12" customFormat="1" x14ac:dyDescent="0.2"/>
    <row r="963215" s="12" customFormat="1" x14ac:dyDescent="0.2"/>
    <row r="963216" s="12" customFormat="1" x14ac:dyDescent="0.2"/>
    <row r="963217" s="12" customFormat="1" x14ac:dyDescent="0.2"/>
    <row r="963218" s="12" customFormat="1" x14ac:dyDescent="0.2"/>
    <row r="963219" s="12" customFormat="1" x14ac:dyDescent="0.2"/>
    <row r="963220" s="12" customFormat="1" x14ac:dyDescent="0.2"/>
    <row r="963221" s="12" customFormat="1" x14ac:dyDescent="0.2"/>
    <row r="963222" s="12" customFormat="1" x14ac:dyDescent="0.2"/>
    <row r="963223" s="12" customFormat="1" x14ac:dyDescent="0.2"/>
    <row r="963224" s="12" customFormat="1" x14ac:dyDescent="0.2"/>
    <row r="963225" s="12" customFormat="1" x14ac:dyDescent="0.2"/>
    <row r="963226" s="12" customFormat="1" x14ac:dyDescent="0.2"/>
    <row r="963227" s="12" customFormat="1" x14ac:dyDescent="0.2"/>
    <row r="963228" s="12" customFormat="1" x14ac:dyDescent="0.2"/>
    <row r="963229" s="12" customFormat="1" x14ac:dyDescent="0.2"/>
    <row r="963230" s="12" customFormat="1" x14ac:dyDescent="0.2"/>
    <row r="963231" s="12" customFormat="1" x14ac:dyDescent="0.2"/>
    <row r="963232" s="12" customFormat="1" x14ac:dyDescent="0.2"/>
    <row r="963233" s="12" customFormat="1" x14ac:dyDescent="0.2"/>
    <row r="963234" s="12" customFormat="1" x14ac:dyDescent="0.2"/>
    <row r="963235" s="12" customFormat="1" x14ac:dyDescent="0.2"/>
    <row r="963236" s="12" customFormat="1" x14ac:dyDescent="0.2"/>
    <row r="963237" s="12" customFormat="1" x14ac:dyDescent="0.2"/>
    <row r="963238" s="12" customFormat="1" x14ac:dyDescent="0.2"/>
    <row r="963239" s="12" customFormat="1" x14ac:dyDescent="0.2"/>
    <row r="963240" s="12" customFormat="1" x14ac:dyDescent="0.2"/>
    <row r="963241" s="12" customFormat="1" x14ac:dyDescent="0.2"/>
    <row r="963242" s="12" customFormat="1" x14ac:dyDescent="0.2"/>
    <row r="963243" s="12" customFormat="1" x14ac:dyDescent="0.2"/>
    <row r="963244" s="12" customFormat="1" x14ac:dyDescent="0.2"/>
    <row r="963245" s="12" customFormat="1" x14ac:dyDescent="0.2"/>
    <row r="963246" s="12" customFormat="1" x14ac:dyDescent="0.2"/>
    <row r="963247" s="12" customFormat="1" x14ac:dyDescent="0.2"/>
    <row r="963248" s="12" customFormat="1" x14ac:dyDescent="0.2"/>
    <row r="963249" s="12" customFormat="1" x14ac:dyDescent="0.2"/>
    <row r="963250" s="12" customFormat="1" x14ac:dyDescent="0.2"/>
    <row r="963251" s="12" customFormat="1" x14ac:dyDescent="0.2"/>
    <row r="963252" s="12" customFormat="1" x14ac:dyDescent="0.2"/>
    <row r="963253" s="12" customFormat="1" x14ac:dyDescent="0.2"/>
    <row r="963254" s="12" customFormat="1" x14ac:dyDescent="0.2"/>
    <row r="963255" s="12" customFormat="1" x14ac:dyDescent="0.2"/>
    <row r="963256" s="12" customFormat="1" x14ac:dyDescent="0.2"/>
    <row r="963257" s="12" customFormat="1" x14ac:dyDescent="0.2"/>
    <row r="963258" s="12" customFormat="1" x14ac:dyDescent="0.2"/>
    <row r="963259" s="12" customFormat="1" x14ac:dyDescent="0.2"/>
    <row r="963260" s="12" customFormat="1" x14ac:dyDescent="0.2"/>
    <row r="963261" s="12" customFormat="1" x14ac:dyDescent="0.2"/>
    <row r="963262" s="12" customFormat="1" x14ac:dyDescent="0.2"/>
    <row r="963263" s="12" customFormat="1" x14ac:dyDescent="0.2"/>
    <row r="963264" s="12" customFormat="1" x14ac:dyDescent="0.2"/>
    <row r="963265" s="12" customFormat="1" x14ac:dyDescent="0.2"/>
    <row r="963266" s="12" customFormat="1" x14ac:dyDescent="0.2"/>
    <row r="963267" s="12" customFormat="1" x14ac:dyDescent="0.2"/>
    <row r="963268" s="12" customFormat="1" x14ac:dyDescent="0.2"/>
    <row r="963269" s="12" customFormat="1" x14ac:dyDescent="0.2"/>
    <row r="963270" s="12" customFormat="1" x14ac:dyDescent="0.2"/>
    <row r="963271" s="12" customFormat="1" x14ac:dyDescent="0.2"/>
    <row r="963272" s="12" customFormat="1" x14ac:dyDescent="0.2"/>
    <row r="963273" s="12" customFormat="1" x14ac:dyDescent="0.2"/>
    <row r="963274" s="12" customFormat="1" x14ac:dyDescent="0.2"/>
    <row r="963275" s="12" customFormat="1" x14ac:dyDescent="0.2"/>
    <row r="963276" s="12" customFormat="1" x14ac:dyDescent="0.2"/>
    <row r="963277" s="12" customFormat="1" x14ac:dyDescent="0.2"/>
    <row r="963278" s="12" customFormat="1" x14ac:dyDescent="0.2"/>
    <row r="963279" s="12" customFormat="1" x14ac:dyDescent="0.2"/>
    <row r="963280" s="12" customFormat="1" x14ac:dyDescent="0.2"/>
    <row r="963281" s="12" customFormat="1" x14ac:dyDescent="0.2"/>
    <row r="963282" s="12" customFormat="1" x14ac:dyDescent="0.2"/>
    <row r="963283" s="12" customFormat="1" x14ac:dyDescent="0.2"/>
    <row r="963284" s="12" customFormat="1" x14ac:dyDescent="0.2"/>
    <row r="963285" s="12" customFormat="1" x14ac:dyDescent="0.2"/>
    <row r="963286" s="12" customFormat="1" x14ac:dyDescent="0.2"/>
    <row r="963287" s="12" customFormat="1" x14ac:dyDescent="0.2"/>
    <row r="963288" s="12" customFormat="1" x14ac:dyDescent="0.2"/>
    <row r="963289" s="12" customFormat="1" x14ac:dyDescent="0.2"/>
    <row r="963290" s="12" customFormat="1" x14ac:dyDescent="0.2"/>
    <row r="963291" s="12" customFormat="1" x14ac:dyDescent="0.2"/>
    <row r="963292" s="12" customFormat="1" x14ac:dyDescent="0.2"/>
    <row r="963293" s="12" customFormat="1" x14ac:dyDescent="0.2"/>
    <row r="963294" s="12" customFormat="1" x14ac:dyDescent="0.2"/>
    <row r="963295" s="12" customFormat="1" x14ac:dyDescent="0.2"/>
    <row r="963296" s="12" customFormat="1" x14ac:dyDescent="0.2"/>
    <row r="963297" s="12" customFormat="1" x14ac:dyDescent="0.2"/>
    <row r="963298" s="12" customFormat="1" x14ac:dyDescent="0.2"/>
    <row r="963299" s="12" customFormat="1" x14ac:dyDescent="0.2"/>
    <row r="963300" s="12" customFormat="1" x14ac:dyDescent="0.2"/>
    <row r="963301" s="12" customFormat="1" x14ac:dyDescent="0.2"/>
    <row r="963302" s="12" customFormat="1" x14ac:dyDescent="0.2"/>
    <row r="963303" s="12" customFormat="1" x14ac:dyDescent="0.2"/>
    <row r="963304" s="12" customFormat="1" x14ac:dyDescent="0.2"/>
    <row r="963305" s="12" customFormat="1" x14ac:dyDescent="0.2"/>
    <row r="963306" s="12" customFormat="1" x14ac:dyDescent="0.2"/>
    <row r="963307" s="12" customFormat="1" x14ac:dyDescent="0.2"/>
    <row r="963308" s="12" customFormat="1" x14ac:dyDescent="0.2"/>
    <row r="963309" s="12" customFormat="1" x14ac:dyDescent="0.2"/>
    <row r="963310" s="12" customFormat="1" x14ac:dyDescent="0.2"/>
    <row r="963311" s="12" customFormat="1" x14ac:dyDescent="0.2"/>
    <row r="963312" s="12" customFormat="1" x14ac:dyDescent="0.2"/>
    <row r="963313" s="12" customFormat="1" x14ac:dyDescent="0.2"/>
    <row r="963314" s="12" customFormat="1" x14ac:dyDescent="0.2"/>
    <row r="963315" s="12" customFormat="1" x14ac:dyDescent="0.2"/>
    <row r="963316" s="12" customFormat="1" x14ac:dyDescent="0.2"/>
    <row r="963317" s="12" customFormat="1" x14ac:dyDescent="0.2"/>
    <row r="963318" s="12" customFormat="1" x14ac:dyDescent="0.2"/>
    <row r="963319" s="12" customFormat="1" x14ac:dyDescent="0.2"/>
    <row r="963320" s="12" customFormat="1" x14ac:dyDescent="0.2"/>
    <row r="963321" s="12" customFormat="1" x14ac:dyDescent="0.2"/>
    <row r="963322" s="12" customFormat="1" x14ac:dyDescent="0.2"/>
    <row r="963323" s="12" customFormat="1" x14ac:dyDescent="0.2"/>
    <row r="963324" s="12" customFormat="1" x14ac:dyDescent="0.2"/>
    <row r="963325" s="12" customFormat="1" x14ac:dyDescent="0.2"/>
    <row r="963326" s="12" customFormat="1" x14ac:dyDescent="0.2"/>
    <row r="963327" s="12" customFormat="1" x14ac:dyDescent="0.2"/>
    <row r="963328" s="12" customFormat="1" x14ac:dyDescent="0.2"/>
    <row r="963329" s="12" customFormat="1" x14ac:dyDescent="0.2"/>
    <row r="963330" s="12" customFormat="1" x14ac:dyDescent="0.2"/>
    <row r="963331" s="12" customFormat="1" x14ac:dyDescent="0.2"/>
    <row r="963332" s="12" customFormat="1" x14ac:dyDescent="0.2"/>
    <row r="963333" s="12" customFormat="1" x14ac:dyDescent="0.2"/>
    <row r="963334" s="12" customFormat="1" x14ac:dyDescent="0.2"/>
    <row r="963335" s="12" customFormat="1" x14ac:dyDescent="0.2"/>
    <row r="963336" s="12" customFormat="1" x14ac:dyDescent="0.2"/>
    <row r="963337" s="12" customFormat="1" x14ac:dyDescent="0.2"/>
    <row r="963338" s="12" customFormat="1" x14ac:dyDescent="0.2"/>
    <row r="963339" s="12" customFormat="1" x14ac:dyDescent="0.2"/>
    <row r="963340" s="12" customFormat="1" x14ac:dyDescent="0.2"/>
    <row r="963341" s="12" customFormat="1" x14ac:dyDescent="0.2"/>
    <row r="963342" s="12" customFormat="1" x14ac:dyDescent="0.2"/>
    <row r="963343" s="12" customFormat="1" x14ac:dyDescent="0.2"/>
    <row r="963344" s="12" customFormat="1" x14ac:dyDescent="0.2"/>
    <row r="963345" s="12" customFormat="1" x14ac:dyDescent="0.2"/>
    <row r="963346" s="12" customFormat="1" x14ac:dyDescent="0.2"/>
    <row r="963347" s="12" customFormat="1" x14ac:dyDescent="0.2"/>
    <row r="963348" s="12" customFormat="1" x14ac:dyDescent="0.2"/>
    <row r="963349" s="12" customFormat="1" x14ac:dyDescent="0.2"/>
    <row r="963350" s="12" customFormat="1" x14ac:dyDescent="0.2"/>
    <row r="963351" s="12" customFormat="1" x14ac:dyDescent="0.2"/>
    <row r="963352" s="12" customFormat="1" x14ac:dyDescent="0.2"/>
    <row r="963353" s="12" customFormat="1" x14ac:dyDescent="0.2"/>
    <row r="963354" s="12" customFormat="1" x14ac:dyDescent="0.2"/>
    <row r="963355" s="12" customFormat="1" x14ac:dyDescent="0.2"/>
    <row r="963356" s="12" customFormat="1" x14ac:dyDescent="0.2"/>
    <row r="963357" s="12" customFormat="1" x14ac:dyDescent="0.2"/>
    <row r="963358" s="12" customFormat="1" x14ac:dyDescent="0.2"/>
    <row r="963359" s="12" customFormat="1" x14ac:dyDescent="0.2"/>
    <row r="963360" s="12" customFormat="1" x14ac:dyDescent="0.2"/>
    <row r="963361" s="12" customFormat="1" x14ac:dyDescent="0.2"/>
    <row r="963362" s="12" customFormat="1" x14ac:dyDescent="0.2"/>
    <row r="963363" s="12" customFormat="1" x14ac:dyDescent="0.2"/>
    <row r="963364" s="12" customFormat="1" x14ac:dyDescent="0.2"/>
    <row r="963365" s="12" customFormat="1" x14ac:dyDescent="0.2"/>
    <row r="963366" s="12" customFormat="1" x14ac:dyDescent="0.2"/>
    <row r="963367" s="12" customFormat="1" x14ac:dyDescent="0.2"/>
    <row r="963368" s="12" customFormat="1" x14ac:dyDescent="0.2"/>
    <row r="963369" s="12" customFormat="1" x14ac:dyDescent="0.2"/>
    <row r="963370" s="12" customFormat="1" x14ac:dyDescent="0.2"/>
    <row r="963371" s="12" customFormat="1" x14ac:dyDescent="0.2"/>
    <row r="963372" s="12" customFormat="1" x14ac:dyDescent="0.2"/>
    <row r="963373" s="12" customFormat="1" x14ac:dyDescent="0.2"/>
    <row r="963374" s="12" customFormat="1" x14ac:dyDescent="0.2"/>
    <row r="963375" s="12" customFormat="1" x14ac:dyDescent="0.2"/>
    <row r="963376" s="12" customFormat="1" x14ac:dyDescent="0.2"/>
    <row r="963377" s="12" customFormat="1" x14ac:dyDescent="0.2"/>
    <row r="963378" s="12" customFormat="1" x14ac:dyDescent="0.2"/>
    <row r="963379" s="12" customFormat="1" x14ac:dyDescent="0.2"/>
    <row r="963380" s="12" customFormat="1" x14ac:dyDescent="0.2"/>
    <row r="963381" s="12" customFormat="1" x14ac:dyDescent="0.2"/>
    <row r="963382" s="12" customFormat="1" x14ac:dyDescent="0.2"/>
    <row r="963383" s="12" customFormat="1" x14ac:dyDescent="0.2"/>
    <row r="963384" s="12" customFormat="1" x14ac:dyDescent="0.2"/>
    <row r="963385" s="12" customFormat="1" x14ac:dyDescent="0.2"/>
    <row r="963386" s="12" customFormat="1" x14ac:dyDescent="0.2"/>
    <row r="963387" s="12" customFormat="1" x14ac:dyDescent="0.2"/>
    <row r="963388" s="12" customFormat="1" x14ac:dyDescent="0.2"/>
    <row r="963389" s="12" customFormat="1" x14ac:dyDescent="0.2"/>
    <row r="963390" s="12" customFormat="1" x14ac:dyDescent="0.2"/>
    <row r="963391" s="12" customFormat="1" x14ac:dyDescent="0.2"/>
    <row r="963392" s="12" customFormat="1" x14ac:dyDescent="0.2"/>
    <row r="963393" s="12" customFormat="1" x14ac:dyDescent="0.2"/>
    <row r="963394" s="12" customFormat="1" x14ac:dyDescent="0.2"/>
    <row r="963395" s="12" customFormat="1" x14ac:dyDescent="0.2"/>
    <row r="963396" s="12" customFormat="1" x14ac:dyDescent="0.2"/>
    <row r="963397" s="12" customFormat="1" x14ac:dyDescent="0.2"/>
    <row r="963398" s="12" customFormat="1" x14ac:dyDescent="0.2"/>
    <row r="963399" s="12" customFormat="1" x14ac:dyDescent="0.2"/>
    <row r="963400" s="12" customFormat="1" x14ac:dyDescent="0.2"/>
    <row r="963401" s="12" customFormat="1" x14ac:dyDescent="0.2"/>
    <row r="963402" s="12" customFormat="1" x14ac:dyDescent="0.2"/>
    <row r="963403" s="12" customFormat="1" x14ac:dyDescent="0.2"/>
    <row r="963404" s="12" customFormat="1" x14ac:dyDescent="0.2"/>
    <row r="963405" s="12" customFormat="1" x14ac:dyDescent="0.2"/>
    <row r="963406" s="12" customFormat="1" x14ac:dyDescent="0.2"/>
    <row r="963407" s="12" customFormat="1" x14ac:dyDescent="0.2"/>
    <row r="963408" s="12" customFormat="1" x14ac:dyDescent="0.2"/>
    <row r="963409" s="12" customFormat="1" x14ac:dyDescent="0.2"/>
    <row r="963410" s="12" customFormat="1" x14ac:dyDescent="0.2"/>
    <row r="963411" s="12" customFormat="1" x14ac:dyDescent="0.2"/>
    <row r="963412" s="12" customFormat="1" x14ac:dyDescent="0.2"/>
    <row r="963413" s="12" customFormat="1" x14ac:dyDescent="0.2"/>
    <row r="963414" s="12" customFormat="1" x14ac:dyDescent="0.2"/>
    <row r="963415" s="12" customFormat="1" x14ac:dyDescent="0.2"/>
    <row r="963416" s="12" customFormat="1" x14ac:dyDescent="0.2"/>
    <row r="963417" s="12" customFormat="1" x14ac:dyDescent="0.2"/>
    <row r="963418" s="12" customFormat="1" x14ac:dyDescent="0.2"/>
    <row r="963419" s="12" customFormat="1" x14ac:dyDescent="0.2"/>
    <row r="963420" s="12" customFormat="1" x14ac:dyDescent="0.2"/>
    <row r="963421" s="12" customFormat="1" x14ac:dyDescent="0.2"/>
    <row r="963422" s="12" customFormat="1" x14ac:dyDescent="0.2"/>
    <row r="963423" s="12" customFormat="1" x14ac:dyDescent="0.2"/>
    <row r="963424" s="12" customFormat="1" x14ac:dyDescent="0.2"/>
    <row r="963425" s="12" customFormat="1" x14ac:dyDescent="0.2"/>
    <row r="963426" s="12" customFormat="1" x14ac:dyDescent="0.2"/>
    <row r="963427" s="12" customFormat="1" x14ac:dyDescent="0.2"/>
    <row r="963428" s="12" customFormat="1" x14ac:dyDescent="0.2"/>
    <row r="963429" s="12" customFormat="1" x14ac:dyDescent="0.2"/>
    <row r="963430" s="12" customFormat="1" x14ac:dyDescent="0.2"/>
    <row r="963431" s="12" customFormat="1" x14ac:dyDescent="0.2"/>
    <row r="963432" s="12" customFormat="1" x14ac:dyDescent="0.2"/>
    <row r="963433" s="12" customFormat="1" x14ac:dyDescent="0.2"/>
    <row r="963434" s="12" customFormat="1" x14ac:dyDescent="0.2"/>
    <row r="963435" s="12" customFormat="1" x14ac:dyDescent="0.2"/>
    <row r="963436" s="12" customFormat="1" x14ac:dyDescent="0.2"/>
    <row r="963437" s="12" customFormat="1" x14ac:dyDescent="0.2"/>
    <row r="963438" s="12" customFormat="1" x14ac:dyDescent="0.2"/>
    <row r="963439" s="12" customFormat="1" x14ac:dyDescent="0.2"/>
    <row r="963440" s="12" customFormat="1" x14ac:dyDescent="0.2"/>
    <row r="963441" s="12" customFormat="1" x14ac:dyDescent="0.2"/>
    <row r="963442" s="12" customFormat="1" x14ac:dyDescent="0.2"/>
    <row r="963443" s="12" customFormat="1" x14ac:dyDescent="0.2"/>
    <row r="963444" s="12" customFormat="1" x14ac:dyDescent="0.2"/>
    <row r="963445" s="12" customFormat="1" x14ac:dyDescent="0.2"/>
    <row r="963446" s="12" customFormat="1" x14ac:dyDescent="0.2"/>
    <row r="963447" s="12" customFormat="1" x14ac:dyDescent="0.2"/>
    <row r="963448" s="12" customFormat="1" x14ac:dyDescent="0.2"/>
    <row r="963449" s="12" customFormat="1" x14ac:dyDescent="0.2"/>
    <row r="963450" s="12" customFormat="1" x14ac:dyDescent="0.2"/>
    <row r="963451" s="12" customFormat="1" x14ac:dyDescent="0.2"/>
    <row r="963452" s="12" customFormat="1" x14ac:dyDescent="0.2"/>
    <row r="963453" s="12" customFormat="1" x14ac:dyDescent="0.2"/>
    <row r="963454" s="12" customFormat="1" x14ac:dyDescent="0.2"/>
    <row r="963455" s="12" customFormat="1" x14ac:dyDescent="0.2"/>
    <row r="963456" s="12" customFormat="1" x14ac:dyDescent="0.2"/>
    <row r="963457" s="12" customFormat="1" x14ac:dyDescent="0.2"/>
    <row r="963458" s="12" customFormat="1" x14ac:dyDescent="0.2"/>
    <row r="963459" s="12" customFormat="1" x14ac:dyDescent="0.2"/>
    <row r="963460" s="12" customFormat="1" x14ac:dyDescent="0.2"/>
    <row r="963461" s="12" customFormat="1" x14ac:dyDescent="0.2"/>
    <row r="963462" s="12" customFormat="1" x14ac:dyDescent="0.2"/>
    <row r="963463" s="12" customFormat="1" x14ac:dyDescent="0.2"/>
    <row r="963464" s="12" customFormat="1" x14ac:dyDescent="0.2"/>
    <row r="963465" s="12" customFormat="1" x14ac:dyDescent="0.2"/>
    <row r="963466" s="12" customFormat="1" x14ac:dyDescent="0.2"/>
    <row r="963467" s="12" customFormat="1" x14ac:dyDescent="0.2"/>
    <row r="963468" s="12" customFormat="1" x14ac:dyDescent="0.2"/>
    <row r="963469" s="12" customFormat="1" x14ac:dyDescent="0.2"/>
    <row r="963470" s="12" customFormat="1" x14ac:dyDescent="0.2"/>
    <row r="963471" s="12" customFormat="1" x14ac:dyDescent="0.2"/>
    <row r="963472" s="12" customFormat="1" x14ac:dyDescent="0.2"/>
    <row r="963473" s="12" customFormat="1" x14ac:dyDescent="0.2"/>
    <row r="963474" s="12" customFormat="1" x14ac:dyDescent="0.2"/>
    <row r="963475" s="12" customFormat="1" x14ac:dyDescent="0.2"/>
    <row r="963476" s="12" customFormat="1" x14ac:dyDescent="0.2"/>
    <row r="963477" s="12" customFormat="1" x14ac:dyDescent="0.2"/>
    <row r="963478" s="12" customFormat="1" x14ac:dyDescent="0.2"/>
    <row r="963479" s="12" customFormat="1" x14ac:dyDescent="0.2"/>
    <row r="963480" s="12" customFormat="1" x14ac:dyDescent="0.2"/>
    <row r="963481" s="12" customFormat="1" x14ac:dyDescent="0.2"/>
    <row r="963482" s="12" customFormat="1" x14ac:dyDescent="0.2"/>
    <row r="963483" s="12" customFormat="1" x14ac:dyDescent="0.2"/>
    <row r="963484" s="12" customFormat="1" x14ac:dyDescent="0.2"/>
    <row r="963485" s="12" customFormat="1" x14ac:dyDescent="0.2"/>
    <row r="963486" s="12" customFormat="1" x14ac:dyDescent="0.2"/>
    <row r="963487" s="12" customFormat="1" x14ac:dyDescent="0.2"/>
    <row r="963488" s="12" customFormat="1" x14ac:dyDescent="0.2"/>
    <row r="963489" s="12" customFormat="1" x14ac:dyDescent="0.2"/>
    <row r="963490" s="12" customFormat="1" x14ac:dyDescent="0.2"/>
    <row r="963491" s="12" customFormat="1" x14ac:dyDescent="0.2"/>
    <row r="963492" s="12" customFormat="1" x14ac:dyDescent="0.2"/>
    <row r="963493" s="12" customFormat="1" x14ac:dyDescent="0.2"/>
    <row r="963494" s="12" customFormat="1" x14ac:dyDescent="0.2"/>
    <row r="963495" s="12" customFormat="1" x14ac:dyDescent="0.2"/>
    <row r="963496" s="12" customFormat="1" x14ac:dyDescent="0.2"/>
    <row r="963497" s="12" customFormat="1" x14ac:dyDescent="0.2"/>
    <row r="963498" s="12" customFormat="1" x14ac:dyDescent="0.2"/>
    <row r="963499" s="12" customFormat="1" x14ac:dyDescent="0.2"/>
    <row r="963500" s="12" customFormat="1" x14ac:dyDescent="0.2"/>
    <row r="963501" s="12" customFormat="1" x14ac:dyDescent="0.2"/>
    <row r="963502" s="12" customFormat="1" x14ac:dyDescent="0.2"/>
    <row r="963503" s="12" customFormat="1" x14ac:dyDescent="0.2"/>
    <row r="963504" s="12" customFormat="1" x14ac:dyDescent="0.2"/>
    <row r="963505" s="12" customFormat="1" x14ac:dyDescent="0.2"/>
    <row r="963506" s="12" customFormat="1" x14ac:dyDescent="0.2"/>
    <row r="963507" s="12" customFormat="1" x14ac:dyDescent="0.2"/>
    <row r="963508" s="12" customFormat="1" x14ac:dyDescent="0.2"/>
    <row r="963509" s="12" customFormat="1" x14ac:dyDescent="0.2"/>
    <row r="963510" s="12" customFormat="1" x14ac:dyDescent="0.2"/>
    <row r="963511" s="12" customFormat="1" x14ac:dyDescent="0.2"/>
    <row r="963512" s="12" customFormat="1" x14ac:dyDescent="0.2"/>
    <row r="963513" s="12" customFormat="1" x14ac:dyDescent="0.2"/>
    <row r="963514" s="12" customFormat="1" x14ac:dyDescent="0.2"/>
    <row r="963515" s="12" customFormat="1" x14ac:dyDescent="0.2"/>
    <row r="963516" s="12" customFormat="1" x14ac:dyDescent="0.2"/>
    <row r="963517" s="12" customFormat="1" x14ac:dyDescent="0.2"/>
    <row r="963518" s="12" customFormat="1" x14ac:dyDescent="0.2"/>
    <row r="963519" s="12" customFormat="1" x14ac:dyDescent="0.2"/>
    <row r="963520" s="12" customFormat="1" x14ac:dyDescent="0.2"/>
    <row r="963521" s="12" customFormat="1" x14ac:dyDescent="0.2"/>
    <row r="963522" s="12" customFormat="1" x14ac:dyDescent="0.2"/>
    <row r="963523" s="12" customFormat="1" x14ac:dyDescent="0.2"/>
    <row r="963524" s="12" customFormat="1" x14ac:dyDescent="0.2"/>
    <row r="963525" s="12" customFormat="1" x14ac:dyDescent="0.2"/>
    <row r="963526" s="12" customFormat="1" x14ac:dyDescent="0.2"/>
    <row r="963527" s="12" customFormat="1" x14ac:dyDescent="0.2"/>
    <row r="963528" s="12" customFormat="1" x14ac:dyDescent="0.2"/>
    <row r="963529" s="12" customFormat="1" x14ac:dyDescent="0.2"/>
    <row r="963530" s="12" customFormat="1" x14ac:dyDescent="0.2"/>
    <row r="963531" s="12" customFormat="1" x14ac:dyDescent="0.2"/>
    <row r="963532" s="12" customFormat="1" x14ac:dyDescent="0.2"/>
    <row r="963533" s="12" customFormat="1" x14ac:dyDescent="0.2"/>
    <row r="963534" s="12" customFormat="1" x14ac:dyDescent="0.2"/>
    <row r="963535" s="12" customFormat="1" x14ac:dyDescent="0.2"/>
    <row r="963536" s="12" customFormat="1" x14ac:dyDescent="0.2"/>
    <row r="963537" s="12" customFormat="1" x14ac:dyDescent="0.2"/>
    <row r="963538" s="12" customFormat="1" x14ac:dyDescent="0.2"/>
    <row r="963539" s="12" customFormat="1" x14ac:dyDescent="0.2"/>
    <row r="963540" s="12" customFormat="1" x14ac:dyDescent="0.2"/>
    <row r="963541" s="12" customFormat="1" x14ac:dyDescent="0.2"/>
    <row r="963542" s="12" customFormat="1" x14ac:dyDescent="0.2"/>
    <row r="963543" s="12" customFormat="1" x14ac:dyDescent="0.2"/>
    <row r="963544" s="12" customFormat="1" x14ac:dyDescent="0.2"/>
    <row r="963545" s="12" customFormat="1" x14ac:dyDescent="0.2"/>
    <row r="963546" s="12" customFormat="1" x14ac:dyDescent="0.2"/>
    <row r="963547" s="12" customFormat="1" x14ac:dyDescent="0.2"/>
    <row r="963548" s="12" customFormat="1" x14ac:dyDescent="0.2"/>
    <row r="963549" s="12" customFormat="1" x14ac:dyDescent="0.2"/>
    <row r="963550" s="12" customFormat="1" x14ac:dyDescent="0.2"/>
    <row r="963551" s="12" customFormat="1" x14ac:dyDescent="0.2"/>
    <row r="963552" s="12" customFormat="1" x14ac:dyDescent="0.2"/>
    <row r="963553" s="12" customFormat="1" x14ac:dyDescent="0.2"/>
    <row r="963554" s="12" customFormat="1" x14ac:dyDescent="0.2"/>
    <row r="963555" s="12" customFormat="1" x14ac:dyDescent="0.2"/>
    <row r="963556" s="12" customFormat="1" x14ac:dyDescent="0.2"/>
    <row r="963557" s="12" customFormat="1" x14ac:dyDescent="0.2"/>
    <row r="963558" s="12" customFormat="1" x14ac:dyDescent="0.2"/>
    <row r="963559" s="12" customFormat="1" x14ac:dyDescent="0.2"/>
    <row r="963560" s="12" customFormat="1" x14ac:dyDescent="0.2"/>
    <row r="963561" s="12" customFormat="1" x14ac:dyDescent="0.2"/>
    <row r="963562" s="12" customFormat="1" x14ac:dyDescent="0.2"/>
    <row r="963563" s="12" customFormat="1" x14ac:dyDescent="0.2"/>
    <row r="963564" s="12" customFormat="1" x14ac:dyDescent="0.2"/>
    <row r="963565" s="12" customFormat="1" x14ac:dyDescent="0.2"/>
    <row r="963566" s="12" customFormat="1" x14ac:dyDescent="0.2"/>
    <row r="963567" s="12" customFormat="1" x14ac:dyDescent="0.2"/>
    <row r="963568" s="12" customFormat="1" x14ac:dyDescent="0.2"/>
    <row r="963569" s="12" customFormat="1" x14ac:dyDescent="0.2"/>
    <row r="963570" s="12" customFormat="1" x14ac:dyDescent="0.2"/>
    <row r="963571" s="12" customFormat="1" x14ac:dyDescent="0.2"/>
    <row r="963572" s="12" customFormat="1" x14ac:dyDescent="0.2"/>
    <row r="963573" s="12" customFormat="1" x14ac:dyDescent="0.2"/>
    <row r="963574" s="12" customFormat="1" x14ac:dyDescent="0.2"/>
    <row r="963575" s="12" customFormat="1" x14ac:dyDescent="0.2"/>
    <row r="963576" s="12" customFormat="1" x14ac:dyDescent="0.2"/>
    <row r="963577" s="12" customFormat="1" x14ac:dyDescent="0.2"/>
    <row r="963578" s="12" customFormat="1" x14ac:dyDescent="0.2"/>
    <row r="963579" s="12" customFormat="1" x14ac:dyDescent="0.2"/>
    <row r="963580" s="12" customFormat="1" x14ac:dyDescent="0.2"/>
    <row r="963581" s="12" customFormat="1" x14ac:dyDescent="0.2"/>
    <row r="963582" s="12" customFormat="1" x14ac:dyDescent="0.2"/>
    <row r="963583" s="12" customFormat="1" x14ac:dyDescent="0.2"/>
    <row r="963584" s="12" customFormat="1" x14ac:dyDescent="0.2"/>
    <row r="963585" s="12" customFormat="1" x14ac:dyDescent="0.2"/>
    <row r="963586" s="12" customFormat="1" x14ac:dyDescent="0.2"/>
    <row r="963587" s="12" customFormat="1" x14ac:dyDescent="0.2"/>
    <row r="963588" s="12" customFormat="1" x14ac:dyDescent="0.2"/>
    <row r="963589" s="12" customFormat="1" x14ac:dyDescent="0.2"/>
    <row r="963590" s="12" customFormat="1" x14ac:dyDescent="0.2"/>
    <row r="963591" s="12" customFormat="1" x14ac:dyDescent="0.2"/>
    <row r="963592" s="12" customFormat="1" x14ac:dyDescent="0.2"/>
    <row r="963593" s="12" customFormat="1" x14ac:dyDescent="0.2"/>
    <row r="963594" s="12" customFormat="1" x14ac:dyDescent="0.2"/>
    <row r="963595" s="12" customFormat="1" x14ac:dyDescent="0.2"/>
    <row r="963596" s="12" customFormat="1" x14ac:dyDescent="0.2"/>
    <row r="963597" s="12" customFormat="1" x14ac:dyDescent="0.2"/>
    <row r="963598" s="12" customFormat="1" x14ac:dyDescent="0.2"/>
    <row r="963599" s="12" customFormat="1" x14ac:dyDescent="0.2"/>
    <row r="963600" s="12" customFormat="1" x14ac:dyDescent="0.2"/>
    <row r="963601" s="12" customFormat="1" x14ac:dyDescent="0.2"/>
    <row r="963602" s="12" customFormat="1" x14ac:dyDescent="0.2"/>
    <row r="963603" s="12" customFormat="1" x14ac:dyDescent="0.2"/>
    <row r="963604" s="12" customFormat="1" x14ac:dyDescent="0.2"/>
    <row r="963605" s="12" customFormat="1" x14ac:dyDescent="0.2"/>
    <row r="963606" s="12" customFormat="1" x14ac:dyDescent="0.2"/>
    <row r="963607" s="12" customFormat="1" x14ac:dyDescent="0.2"/>
    <row r="963608" s="12" customFormat="1" x14ac:dyDescent="0.2"/>
    <row r="963609" s="12" customFormat="1" x14ac:dyDescent="0.2"/>
    <row r="963610" s="12" customFormat="1" x14ac:dyDescent="0.2"/>
    <row r="963611" s="12" customFormat="1" x14ac:dyDescent="0.2"/>
    <row r="963612" s="12" customFormat="1" x14ac:dyDescent="0.2"/>
    <row r="963613" s="12" customFormat="1" x14ac:dyDescent="0.2"/>
    <row r="963614" s="12" customFormat="1" x14ac:dyDescent="0.2"/>
    <row r="963615" s="12" customFormat="1" x14ac:dyDescent="0.2"/>
    <row r="963616" s="12" customFormat="1" x14ac:dyDescent="0.2"/>
    <row r="963617" s="12" customFormat="1" x14ac:dyDescent="0.2"/>
    <row r="963618" s="12" customFormat="1" x14ac:dyDescent="0.2"/>
    <row r="963619" s="12" customFormat="1" x14ac:dyDescent="0.2"/>
    <row r="963620" s="12" customFormat="1" x14ac:dyDescent="0.2"/>
    <row r="963621" s="12" customFormat="1" x14ac:dyDescent="0.2"/>
    <row r="963622" s="12" customFormat="1" x14ac:dyDescent="0.2"/>
    <row r="963623" s="12" customFormat="1" x14ac:dyDescent="0.2"/>
    <row r="963624" s="12" customFormat="1" x14ac:dyDescent="0.2"/>
    <row r="963625" s="12" customFormat="1" x14ac:dyDescent="0.2"/>
    <row r="963626" s="12" customFormat="1" x14ac:dyDescent="0.2"/>
    <row r="963627" s="12" customFormat="1" x14ac:dyDescent="0.2"/>
    <row r="963628" s="12" customFormat="1" x14ac:dyDescent="0.2"/>
    <row r="963629" s="12" customFormat="1" x14ac:dyDescent="0.2"/>
    <row r="963630" s="12" customFormat="1" x14ac:dyDescent="0.2"/>
    <row r="963631" s="12" customFormat="1" x14ac:dyDescent="0.2"/>
    <row r="963632" s="12" customFormat="1" x14ac:dyDescent="0.2"/>
    <row r="963633" s="12" customFormat="1" x14ac:dyDescent="0.2"/>
    <row r="963634" s="12" customFormat="1" x14ac:dyDescent="0.2"/>
    <row r="963635" s="12" customFormat="1" x14ac:dyDescent="0.2"/>
    <row r="963636" s="12" customFormat="1" x14ac:dyDescent="0.2"/>
    <row r="963637" s="12" customFormat="1" x14ac:dyDescent="0.2"/>
    <row r="963638" s="12" customFormat="1" x14ac:dyDescent="0.2"/>
    <row r="963639" s="12" customFormat="1" x14ac:dyDescent="0.2"/>
    <row r="963640" s="12" customFormat="1" x14ac:dyDescent="0.2"/>
    <row r="963641" s="12" customFormat="1" x14ac:dyDescent="0.2"/>
    <row r="963642" s="12" customFormat="1" x14ac:dyDescent="0.2"/>
    <row r="963643" s="12" customFormat="1" x14ac:dyDescent="0.2"/>
    <row r="963644" s="12" customFormat="1" x14ac:dyDescent="0.2"/>
    <row r="963645" s="12" customFormat="1" x14ac:dyDescent="0.2"/>
    <row r="963646" s="12" customFormat="1" x14ac:dyDescent="0.2"/>
    <row r="963647" s="12" customFormat="1" x14ac:dyDescent="0.2"/>
    <row r="963648" s="12" customFormat="1" x14ac:dyDescent="0.2"/>
    <row r="963649" s="12" customFormat="1" x14ac:dyDescent="0.2"/>
    <row r="963650" s="12" customFormat="1" x14ac:dyDescent="0.2"/>
    <row r="963651" s="12" customFormat="1" x14ac:dyDescent="0.2"/>
    <row r="963652" s="12" customFormat="1" x14ac:dyDescent="0.2"/>
    <row r="963653" s="12" customFormat="1" x14ac:dyDescent="0.2"/>
    <row r="963654" s="12" customFormat="1" x14ac:dyDescent="0.2"/>
    <row r="963655" s="12" customFormat="1" x14ac:dyDescent="0.2"/>
    <row r="963656" s="12" customFormat="1" x14ac:dyDescent="0.2"/>
    <row r="963657" s="12" customFormat="1" x14ac:dyDescent="0.2"/>
    <row r="963658" s="12" customFormat="1" x14ac:dyDescent="0.2"/>
    <row r="963659" s="12" customFormat="1" x14ac:dyDescent="0.2"/>
    <row r="963660" s="12" customFormat="1" x14ac:dyDescent="0.2"/>
    <row r="963661" s="12" customFormat="1" x14ac:dyDescent="0.2"/>
    <row r="963662" s="12" customFormat="1" x14ac:dyDescent="0.2"/>
    <row r="963663" s="12" customFormat="1" x14ac:dyDescent="0.2"/>
    <row r="963664" s="12" customFormat="1" x14ac:dyDescent="0.2"/>
    <row r="963665" s="12" customFormat="1" x14ac:dyDescent="0.2"/>
    <row r="963666" s="12" customFormat="1" x14ac:dyDescent="0.2"/>
    <row r="963667" s="12" customFormat="1" x14ac:dyDescent="0.2"/>
    <row r="963668" s="12" customFormat="1" x14ac:dyDescent="0.2"/>
    <row r="963669" s="12" customFormat="1" x14ac:dyDescent="0.2"/>
    <row r="963670" s="12" customFormat="1" x14ac:dyDescent="0.2"/>
    <row r="963671" s="12" customFormat="1" x14ac:dyDescent="0.2"/>
    <row r="963672" s="12" customFormat="1" x14ac:dyDescent="0.2"/>
    <row r="963673" s="12" customFormat="1" x14ac:dyDescent="0.2"/>
    <row r="963674" s="12" customFormat="1" x14ac:dyDescent="0.2"/>
    <row r="963675" s="12" customFormat="1" x14ac:dyDescent="0.2"/>
    <row r="963676" s="12" customFormat="1" x14ac:dyDescent="0.2"/>
    <row r="963677" s="12" customFormat="1" x14ac:dyDescent="0.2"/>
    <row r="963678" s="12" customFormat="1" x14ac:dyDescent="0.2"/>
    <row r="963679" s="12" customFormat="1" x14ac:dyDescent="0.2"/>
    <row r="963680" s="12" customFormat="1" x14ac:dyDescent="0.2"/>
    <row r="963681" s="12" customFormat="1" x14ac:dyDescent="0.2"/>
    <row r="963682" s="12" customFormat="1" x14ac:dyDescent="0.2"/>
    <row r="963683" s="12" customFormat="1" x14ac:dyDescent="0.2"/>
    <row r="963684" s="12" customFormat="1" x14ac:dyDescent="0.2"/>
    <row r="963685" s="12" customFormat="1" x14ac:dyDescent="0.2"/>
    <row r="963686" s="12" customFormat="1" x14ac:dyDescent="0.2"/>
    <row r="963687" s="12" customFormat="1" x14ac:dyDescent="0.2"/>
    <row r="963688" s="12" customFormat="1" x14ac:dyDescent="0.2"/>
    <row r="963689" s="12" customFormat="1" x14ac:dyDescent="0.2"/>
    <row r="963690" s="12" customFormat="1" x14ac:dyDescent="0.2"/>
    <row r="963691" s="12" customFormat="1" x14ac:dyDescent="0.2"/>
    <row r="963692" s="12" customFormat="1" x14ac:dyDescent="0.2"/>
    <row r="963693" s="12" customFormat="1" x14ac:dyDescent="0.2"/>
    <row r="963694" s="12" customFormat="1" x14ac:dyDescent="0.2"/>
    <row r="963695" s="12" customFormat="1" x14ac:dyDescent="0.2"/>
    <row r="963696" s="12" customFormat="1" x14ac:dyDescent="0.2"/>
    <row r="963697" s="12" customFormat="1" x14ac:dyDescent="0.2"/>
    <row r="963698" s="12" customFormat="1" x14ac:dyDescent="0.2"/>
    <row r="963699" s="12" customFormat="1" x14ac:dyDescent="0.2"/>
    <row r="963700" s="12" customFormat="1" x14ac:dyDescent="0.2"/>
    <row r="963701" s="12" customFormat="1" x14ac:dyDescent="0.2"/>
    <row r="963702" s="12" customFormat="1" x14ac:dyDescent="0.2"/>
    <row r="963703" s="12" customFormat="1" x14ac:dyDescent="0.2"/>
    <row r="963704" s="12" customFormat="1" x14ac:dyDescent="0.2"/>
    <row r="963705" s="12" customFormat="1" x14ac:dyDescent="0.2"/>
    <row r="963706" s="12" customFormat="1" x14ac:dyDescent="0.2"/>
    <row r="963707" s="12" customFormat="1" x14ac:dyDescent="0.2"/>
    <row r="963708" s="12" customFormat="1" x14ac:dyDescent="0.2"/>
    <row r="963709" s="12" customFormat="1" x14ac:dyDescent="0.2"/>
    <row r="963710" s="12" customFormat="1" x14ac:dyDescent="0.2"/>
    <row r="963711" s="12" customFormat="1" x14ac:dyDescent="0.2"/>
    <row r="963712" s="12" customFormat="1" x14ac:dyDescent="0.2"/>
    <row r="963713" s="12" customFormat="1" x14ac:dyDescent="0.2"/>
    <row r="963714" s="12" customFormat="1" x14ac:dyDescent="0.2"/>
    <row r="963715" s="12" customFormat="1" x14ac:dyDescent="0.2"/>
    <row r="963716" s="12" customFormat="1" x14ac:dyDescent="0.2"/>
    <row r="963717" s="12" customFormat="1" x14ac:dyDescent="0.2"/>
    <row r="963718" s="12" customFormat="1" x14ac:dyDescent="0.2"/>
    <row r="963719" s="12" customFormat="1" x14ac:dyDescent="0.2"/>
    <row r="963720" s="12" customFormat="1" x14ac:dyDescent="0.2"/>
    <row r="963721" s="12" customFormat="1" x14ac:dyDescent="0.2"/>
    <row r="963722" s="12" customFormat="1" x14ac:dyDescent="0.2"/>
    <row r="963723" s="12" customFormat="1" x14ac:dyDescent="0.2"/>
    <row r="963724" s="12" customFormat="1" x14ac:dyDescent="0.2"/>
    <row r="963725" s="12" customFormat="1" x14ac:dyDescent="0.2"/>
    <row r="963726" s="12" customFormat="1" x14ac:dyDescent="0.2"/>
    <row r="963727" s="12" customFormat="1" x14ac:dyDescent="0.2"/>
    <row r="963728" s="12" customFormat="1" x14ac:dyDescent="0.2"/>
    <row r="963729" s="12" customFormat="1" x14ac:dyDescent="0.2"/>
    <row r="963730" s="12" customFormat="1" x14ac:dyDescent="0.2"/>
    <row r="963731" s="12" customFormat="1" x14ac:dyDescent="0.2"/>
    <row r="963732" s="12" customFormat="1" x14ac:dyDescent="0.2"/>
    <row r="963733" s="12" customFormat="1" x14ac:dyDescent="0.2"/>
    <row r="963734" s="12" customFormat="1" x14ac:dyDescent="0.2"/>
    <row r="963735" s="12" customFormat="1" x14ac:dyDescent="0.2"/>
    <row r="963736" s="12" customFormat="1" x14ac:dyDescent="0.2"/>
    <row r="963737" s="12" customFormat="1" x14ac:dyDescent="0.2"/>
    <row r="963738" s="12" customFormat="1" x14ac:dyDescent="0.2"/>
    <row r="963739" s="12" customFormat="1" x14ac:dyDescent="0.2"/>
    <row r="963740" s="12" customFormat="1" x14ac:dyDescent="0.2"/>
    <row r="963741" s="12" customFormat="1" x14ac:dyDescent="0.2"/>
    <row r="963742" s="12" customFormat="1" x14ac:dyDescent="0.2"/>
    <row r="963743" s="12" customFormat="1" x14ac:dyDescent="0.2"/>
    <row r="963744" s="12" customFormat="1" x14ac:dyDescent="0.2"/>
    <row r="963745" s="12" customFormat="1" x14ac:dyDescent="0.2"/>
    <row r="963746" s="12" customFormat="1" x14ac:dyDescent="0.2"/>
    <row r="963747" s="12" customFormat="1" x14ac:dyDescent="0.2"/>
    <row r="963748" s="12" customFormat="1" x14ac:dyDescent="0.2"/>
    <row r="963749" s="12" customFormat="1" x14ac:dyDescent="0.2"/>
    <row r="963750" s="12" customFormat="1" x14ac:dyDescent="0.2"/>
    <row r="963751" s="12" customFormat="1" x14ac:dyDescent="0.2"/>
    <row r="963752" s="12" customFormat="1" x14ac:dyDescent="0.2"/>
    <row r="963753" s="12" customFormat="1" x14ac:dyDescent="0.2"/>
    <row r="963754" s="12" customFormat="1" x14ac:dyDescent="0.2"/>
    <row r="963755" s="12" customFormat="1" x14ac:dyDescent="0.2"/>
    <row r="963756" s="12" customFormat="1" x14ac:dyDescent="0.2"/>
    <row r="963757" s="12" customFormat="1" x14ac:dyDescent="0.2"/>
    <row r="963758" s="12" customFormat="1" x14ac:dyDescent="0.2"/>
    <row r="963759" s="12" customFormat="1" x14ac:dyDescent="0.2"/>
    <row r="963760" s="12" customFormat="1" x14ac:dyDescent="0.2"/>
    <row r="963761" s="12" customFormat="1" x14ac:dyDescent="0.2"/>
    <row r="963762" s="12" customFormat="1" x14ac:dyDescent="0.2"/>
    <row r="963763" s="12" customFormat="1" x14ac:dyDescent="0.2"/>
    <row r="963764" s="12" customFormat="1" x14ac:dyDescent="0.2"/>
    <row r="963765" s="12" customFormat="1" x14ac:dyDescent="0.2"/>
    <row r="963766" s="12" customFormat="1" x14ac:dyDescent="0.2"/>
    <row r="963767" s="12" customFormat="1" x14ac:dyDescent="0.2"/>
    <row r="963768" s="12" customFormat="1" x14ac:dyDescent="0.2"/>
    <row r="963769" s="12" customFormat="1" x14ac:dyDescent="0.2"/>
    <row r="963770" s="12" customFormat="1" x14ac:dyDescent="0.2"/>
    <row r="963771" s="12" customFormat="1" x14ac:dyDescent="0.2"/>
    <row r="963772" s="12" customFormat="1" x14ac:dyDescent="0.2"/>
    <row r="963773" s="12" customFormat="1" x14ac:dyDescent="0.2"/>
    <row r="963774" s="12" customFormat="1" x14ac:dyDescent="0.2"/>
    <row r="963775" s="12" customFormat="1" x14ac:dyDescent="0.2"/>
    <row r="963776" s="12" customFormat="1" x14ac:dyDescent="0.2"/>
    <row r="963777" s="12" customFormat="1" x14ac:dyDescent="0.2"/>
    <row r="963778" s="12" customFormat="1" x14ac:dyDescent="0.2"/>
    <row r="963779" s="12" customFormat="1" x14ac:dyDescent="0.2"/>
    <row r="963780" s="12" customFormat="1" x14ac:dyDescent="0.2"/>
    <row r="963781" s="12" customFormat="1" x14ac:dyDescent="0.2"/>
    <row r="963782" s="12" customFormat="1" x14ac:dyDescent="0.2"/>
    <row r="963783" s="12" customFormat="1" x14ac:dyDescent="0.2"/>
    <row r="963784" s="12" customFormat="1" x14ac:dyDescent="0.2"/>
    <row r="963785" s="12" customFormat="1" x14ac:dyDescent="0.2"/>
    <row r="963786" s="12" customFormat="1" x14ac:dyDescent="0.2"/>
    <row r="963787" s="12" customFormat="1" x14ac:dyDescent="0.2"/>
    <row r="963788" s="12" customFormat="1" x14ac:dyDescent="0.2"/>
    <row r="963789" s="12" customFormat="1" x14ac:dyDescent="0.2"/>
    <row r="963790" s="12" customFormat="1" x14ac:dyDescent="0.2"/>
    <row r="963791" s="12" customFormat="1" x14ac:dyDescent="0.2"/>
    <row r="963792" s="12" customFormat="1" x14ac:dyDescent="0.2"/>
    <row r="963793" s="12" customFormat="1" x14ac:dyDescent="0.2"/>
    <row r="963794" s="12" customFormat="1" x14ac:dyDescent="0.2"/>
    <row r="963795" s="12" customFormat="1" x14ac:dyDescent="0.2"/>
    <row r="963796" s="12" customFormat="1" x14ac:dyDescent="0.2"/>
    <row r="963797" s="12" customFormat="1" x14ac:dyDescent="0.2"/>
    <row r="963798" s="12" customFormat="1" x14ac:dyDescent="0.2"/>
    <row r="963799" s="12" customFormat="1" x14ac:dyDescent="0.2"/>
    <row r="963800" s="12" customFormat="1" x14ac:dyDescent="0.2"/>
    <row r="963801" s="12" customFormat="1" x14ac:dyDescent="0.2"/>
    <row r="963802" s="12" customFormat="1" x14ac:dyDescent="0.2"/>
    <row r="963803" s="12" customFormat="1" x14ac:dyDescent="0.2"/>
    <row r="963804" s="12" customFormat="1" x14ac:dyDescent="0.2"/>
    <row r="963805" s="12" customFormat="1" x14ac:dyDescent="0.2"/>
    <row r="963806" s="12" customFormat="1" x14ac:dyDescent="0.2"/>
    <row r="963807" s="12" customFormat="1" x14ac:dyDescent="0.2"/>
    <row r="963808" s="12" customFormat="1" x14ac:dyDescent="0.2"/>
    <row r="963809" s="12" customFormat="1" x14ac:dyDescent="0.2"/>
    <row r="963810" s="12" customFormat="1" x14ac:dyDescent="0.2"/>
    <row r="963811" s="12" customFormat="1" x14ac:dyDescent="0.2"/>
    <row r="963812" s="12" customFormat="1" x14ac:dyDescent="0.2"/>
    <row r="963813" s="12" customFormat="1" x14ac:dyDescent="0.2"/>
    <row r="963814" s="12" customFormat="1" x14ac:dyDescent="0.2"/>
    <row r="963815" s="12" customFormat="1" x14ac:dyDescent="0.2"/>
    <row r="963816" s="12" customFormat="1" x14ac:dyDescent="0.2"/>
    <row r="963817" s="12" customFormat="1" x14ac:dyDescent="0.2"/>
    <row r="963818" s="12" customFormat="1" x14ac:dyDescent="0.2"/>
    <row r="963819" s="12" customFormat="1" x14ac:dyDescent="0.2"/>
    <row r="963820" s="12" customFormat="1" x14ac:dyDescent="0.2"/>
    <row r="963821" s="12" customFormat="1" x14ac:dyDescent="0.2"/>
    <row r="963822" s="12" customFormat="1" x14ac:dyDescent="0.2"/>
    <row r="963823" s="12" customFormat="1" x14ac:dyDescent="0.2"/>
    <row r="963824" s="12" customFormat="1" x14ac:dyDescent="0.2"/>
    <row r="963825" s="12" customFormat="1" x14ac:dyDescent="0.2"/>
    <row r="963826" s="12" customFormat="1" x14ac:dyDescent="0.2"/>
    <row r="963827" s="12" customFormat="1" x14ac:dyDescent="0.2"/>
    <row r="963828" s="12" customFormat="1" x14ac:dyDescent="0.2"/>
    <row r="963829" s="12" customFormat="1" x14ac:dyDescent="0.2"/>
    <row r="963830" s="12" customFormat="1" x14ac:dyDescent="0.2"/>
    <row r="963831" s="12" customFormat="1" x14ac:dyDescent="0.2"/>
    <row r="963832" s="12" customFormat="1" x14ac:dyDescent="0.2"/>
    <row r="963833" s="12" customFormat="1" x14ac:dyDescent="0.2"/>
    <row r="963834" s="12" customFormat="1" x14ac:dyDescent="0.2"/>
    <row r="963835" s="12" customFormat="1" x14ac:dyDescent="0.2"/>
    <row r="963836" s="12" customFormat="1" x14ac:dyDescent="0.2"/>
    <row r="963837" s="12" customFormat="1" x14ac:dyDescent="0.2"/>
    <row r="963838" s="12" customFormat="1" x14ac:dyDescent="0.2"/>
    <row r="963839" s="12" customFormat="1" x14ac:dyDescent="0.2"/>
    <row r="963840" s="12" customFormat="1" x14ac:dyDescent="0.2"/>
    <row r="963841" s="12" customFormat="1" x14ac:dyDescent="0.2"/>
    <row r="963842" s="12" customFormat="1" x14ac:dyDescent="0.2"/>
    <row r="963843" s="12" customFormat="1" x14ac:dyDescent="0.2"/>
    <row r="963844" s="12" customFormat="1" x14ac:dyDescent="0.2"/>
    <row r="963845" s="12" customFormat="1" x14ac:dyDescent="0.2"/>
    <row r="963846" s="12" customFormat="1" x14ac:dyDescent="0.2"/>
    <row r="963847" s="12" customFormat="1" x14ac:dyDescent="0.2"/>
    <row r="963848" s="12" customFormat="1" x14ac:dyDescent="0.2"/>
    <row r="963849" s="12" customFormat="1" x14ac:dyDescent="0.2"/>
    <row r="963850" s="12" customFormat="1" x14ac:dyDescent="0.2"/>
    <row r="963851" s="12" customFormat="1" x14ac:dyDescent="0.2"/>
    <row r="963852" s="12" customFormat="1" x14ac:dyDescent="0.2"/>
    <row r="963853" s="12" customFormat="1" x14ac:dyDescent="0.2"/>
    <row r="963854" s="12" customFormat="1" x14ac:dyDescent="0.2"/>
    <row r="963855" s="12" customFormat="1" x14ac:dyDescent="0.2"/>
    <row r="963856" s="12" customFormat="1" x14ac:dyDescent="0.2"/>
    <row r="963857" s="12" customFormat="1" x14ac:dyDescent="0.2"/>
    <row r="963858" s="12" customFormat="1" x14ac:dyDescent="0.2"/>
    <row r="963859" s="12" customFormat="1" x14ac:dyDescent="0.2"/>
    <row r="963860" s="12" customFormat="1" x14ac:dyDescent="0.2"/>
    <row r="963861" s="12" customFormat="1" x14ac:dyDescent="0.2"/>
    <row r="963862" s="12" customFormat="1" x14ac:dyDescent="0.2"/>
    <row r="963863" s="12" customFormat="1" x14ac:dyDescent="0.2"/>
    <row r="963864" s="12" customFormat="1" x14ac:dyDescent="0.2"/>
    <row r="963865" s="12" customFormat="1" x14ac:dyDescent="0.2"/>
    <row r="963866" s="12" customFormat="1" x14ac:dyDescent="0.2"/>
    <row r="963867" s="12" customFormat="1" x14ac:dyDescent="0.2"/>
    <row r="963868" s="12" customFormat="1" x14ac:dyDescent="0.2"/>
    <row r="963869" s="12" customFormat="1" x14ac:dyDescent="0.2"/>
    <row r="963870" s="12" customFormat="1" x14ac:dyDescent="0.2"/>
    <row r="963871" s="12" customFormat="1" x14ac:dyDescent="0.2"/>
    <row r="963872" s="12" customFormat="1" x14ac:dyDescent="0.2"/>
    <row r="963873" s="12" customFormat="1" x14ac:dyDescent="0.2"/>
    <row r="963874" s="12" customFormat="1" x14ac:dyDescent="0.2"/>
    <row r="963875" s="12" customFormat="1" x14ac:dyDescent="0.2"/>
    <row r="963876" s="12" customFormat="1" x14ac:dyDescent="0.2"/>
    <row r="963877" s="12" customFormat="1" x14ac:dyDescent="0.2"/>
    <row r="963878" s="12" customFormat="1" x14ac:dyDescent="0.2"/>
    <row r="963879" s="12" customFormat="1" x14ac:dyDescent="0.2"/>
    <row r="963880" s="12" customFormat="1" x14ac:dyDescent="0.2"/>
    <row r="963881" s="12" customFormat="1" x14ac:dyDescent="0.2"/>
    <row r="963882" s="12" customFormat="1" x14ac:dyDescent="0.2"/>
    <row r="963883" s="12" customFormat="1" x14ac:dyDescent="0.2"/>
    <row r="963884" s="12" customFormat="1" x14ac:dyDescent="0.2"/>
    <row r="963885" s="12" customFormat="1" x14ac:dyDescent="0.2"/>
    <row r="963886" s="12" customFormat="1" x14ac:dyDescent="0.2"/>
    <row r="963887" s="12" customFormat="1" x14ac:dyDescent="0.2"/>
    <row r="963888" s="12" customFormat="1" x14ac:dyDescent="0.2"/>
    <row r="963889" s="12" customFormat="1" x14ac:dyDescent="0.2"/>
    <row r="963890" s="12" customFormat="1" x14ac:dyDescent="0.2"/>
    <row r="963891" s="12" customFormat="1" x14ac:dyDescent="0.2"/>
    <row r="963892" s="12" customFormat="1" x14ac:dyDescent="0.2"/>
    <row r="963893" s="12" customFormat="1" x14ac:dyDescent="0.2"/>
    <row r="963894" s="12" customFormat="1" x14ac:dyDescent="0.2"/>
    <row r="963895" s="12" customFormat="1" x14ac:dyDescent="0.2"/>
    <row r="963896" s="12" customFormat="1" x14ac:dyDescent="0.2"/>
    <row r="963897" s="12" customFormat="1" x14ac:dyDescent="0.2"/>
    <row r="963898" s="12" customFormat="1" x14ac:dyDescent="0.2"/>
    <row r="963899" s="12" customFormat="1" x14ac:dyDescent="0.2"/>
    <row r="963900" s="12" customFormat="1" x14ac:dyDescent="0.2"/>
    <row r="963901" s="12" customFormat="1" x14ac:dyDescent="0.2"/>
    <row r="963902" s="12" customFormat="1" x14ac:dyDescent="0.2"/>
    <row r="963903" s="12" customFormat="1" x14ac:dyDescent="0.2"/>
    <row r="963904" s="12" customFormat="1" x14ac:dyDescent="0.2"/>
    <row r="963905" s="12" customFormat="1" x14ac:dyDescent="0.2"/>
    <row r="963906" s="12" customFormat="1" x14ac:dyDescent="0.2"/>
    <row r="963907" s="12" customFormat="1" x14ac:dyDescent="0.2"/>
    <row r="963908" s="12" customFormat="1" x14ac:dyDescent="0.2"/>
    <row r="963909" s="12" customFormat="1" x14ac:dyDescent="0.2"/>
    <row r="963910" s="12" customFormat="1" x14ac:dyDescent="0.2"/>
    <row r="963911" s="12" customFormat="1" x14ac:dyDescent="0.2"/>
    <row r="963912" s="12" customFormat="1" x14ac:dyDescent="0.2"/>
    <row r="963913" s="12" customFormat="1" x14ac:dyDescent="0.2"/>
    <row r="963914" s="12" customFormat="1" x14ac:dyDescent="0.2"/>
    <row r="963915" s="12" customFormat="1" x14ac:dyDescent="0.2"/>
    <row r="963916" s="12" customFormat="1" x14ac:dyDescent="0.2"/>
    <row r="963917" s="12" customFormat="1" x14ac:dyDescent="0.2"/>
    <row r="963918" s="12" customFormat="1" x14ac:dyDescent="0.2"/>
    <row r="963919" s="12" customFormat="1" x14ac:dyDescent="0.2"/>
    <row r="963920" s="12" customFormat="1" x14ac:dyDescent="0.2"/>
    <row r="963921" s="12" customFormat="1" x14ac:dyDescent="0.2"/>
    <row r="963922" s="12" customFormat="1" x14ac:dyDescent="0.2"/>
    <row r="963923" s="12" customFormat="1" x14ac:dyDescent="0.2"/>
    <row r="963924" s="12" customFormat="1" x14ac:dyDescent="0.2"/>
    <row r="963925" s="12" customFormat="1" x14ac:dyDescent="0.2"/>
    <row r="963926" s="12" customFormat="1" x14ac:dyDescent="0.2"/>
    <row r="963927" s="12" customFormat="1" x14ac:dyDescent="0.2"/>
    <row r="963928" s="12" customFormat="1" x14ac:dyDescent="0.2"/>
    <row r="963929" s="12" customFormat="1" x14ac:dyDescent="0.2"/>
    <row r="963930" s="12" customFormat="1" x14ac:dyDescent="0.2"/>
    <row r="963931" s="12" customFormat="1" x14ac:dyDescent="0.2"/>
    <row r="963932" s="12" customFormat="1" x14ac:dyDescent="0.2"/>
    <row r="963933" s="12" customFormat="1" x14ac:dyDescent="0.2"/>
    <row r="963934" s="12" customFormat="1" x14ac:dyDescent="0.2"/>
    <row r="963935" s="12" customFormat="1" x14ac:dyDescent="0.2"/>
    <row r="963936" s="12" customFormat="1" x14ac:dyDescent="0.2"/>
    <row r="963937" s="12" customFormat="1" x14ac:dyDescent="0.2"/>
    <row r="963938" s="12" customFormat="1" x14ac:dyDescent="0.2"/>
    <row r="963939" s="12" customFormat="1" x14ac:dyDescent="0.2"/>
    <row r="963940" s="12" customFormat="1" x14ac:dyDescent="0.2"/>
    <row r="963941" s="12" customFormat="1" x14ac:dyDescent="0.2"/>
    <row r="963942" s="12" customFormat="1" x14ac:dyDescent="0.2"/>
    <row r="963943" s="12" customFormat="1" x14ac:dyDescent="0.2"/>
    <row r="963944" s="12" customFormat="1" x14ac:dyDescent="0.2"/>
    <row r="963945" s="12" customFormat="1" x14ac:dyDescent="0.2"/>
    <row r="963946" s="12" customFormat="1" x14ac:dyDescent="0.2"/>
    <row r="963947" s="12" customFormat="1" x14ac:dyDescent="0.2"/>
    <row r="963948" s="12" customFormat="1" x14ac:dyDescent="0.2"/>
    <row r="963949" s="12" customFormat="1" x14ac:dyDescent="0.2"/>
    <row r="963950" s="12" customFormat="1" x14ac:dyDescent="0.2"/>
    <row r="963951" s="12" customFormat="1" x14ac:dyDescent="0.2"/>
    <row r="963952" s="12" customFormat="1" x14ac:dyDescent="0.2"/>
    <row r="963953" s="12" customFormat="1" x14ac:dyDescent="0.2"/>
    <row r="963954" s="12" customFormat="1" x14ac:dyDescent="0.2"/>
    <row r="963955" s="12" customFormat="1" x14ac:dyDescent="0.2"/>
    <row r="963956" s="12" customFormat="1" x14ac:dyDescent="0.2"/>
    <row r="963957" s="12" customFormat="1" x14ac:dyDescent="0.2"/>
    <row r="963958" s="12" customFormat="1" x14ac:dyDescent="0.2"/>
    <row r="963959" s="12" customFormat="1" x14ac:dyDescent="0.2"/>
    <row r="963960" s="12" customFormat="1" x14ac:dyDescent="0.2"/>
    <row r="963961" s="12" customFormat="1" x14ac:dyDescent="0.2"/>
    <row r="963962" s="12" customFormat="1" x14ac:dyDescent="0.2"/>
    <row r="963963" s="12" customFormat="1" x14ac:dyDescent="0.2"/>
    <row r="963964" s="12" customFormat="1" x14ac:dyDescent="0.2"/>
    <row r="963965" s="12" customFormat="1" x14ac:dyDescent="0.2"/>
    <row r="963966" s="12" customFormat="1" x14ac:dyDescent="0.2"/>
    <row r="963967" s="12" customFormat="1" x14ac:dyDescent="0.2"/>
    <row r="963968" s="12" customFormat="1" x14ac:dyDescent="0.2"/>
    <row r="963969" s="12" customFormat="1" x14ac:dyDescent="0.2"/>
    <row r="963970" s="12" customFormat="1" x14ac:dyDescent="0.2"/>
    <row r="963971" s="12" customFormat="1" x14ac:dyDescent="0.2"/>
    <row r="963972" s="12" customFormat="1" x14ac:dyDescent="0.2"/>
    <row r="963973" s="12" customFormat="1" x14ac:dyDescent="0.2"/>
    <row r="963974" s="12" customFormat="1" x14ac:dyDescent="0.2"/>
    <row r="963975" s="12" customFormat="1" x14ac:dyDescent="0.2"/>
    <row r="963976" s="12" customFormat="1" x14ac:dyDescent="0.2"/>
    <row r="963977" s="12" customFormat="1" x14ac:dyDescent="0.2"/>
    <row r="963978" s="12" customFormat="1" x14ac:dyDescent="0.2"/>
    <row r="963979" s="12" customFormat="1" x14ac:dyDescent="0.2"/>
    <row r="963980" s="12" customFormat="1" x14ac:dyDescent="0.2"/>
    <row r="963981" s="12" customFormat="1" x14ac:dyDescent="0.2"/>
    <row r="963982" s="12" customFormat="1" x14ac:dyDescent="0.2"/>
    <row r="963983" s="12" customFormat="1" x14ac:dyDescent="0.2"/>
    <row r="963984" s="12" customFormat="1" x14ac:dyDescent="0.2"/>
    <row r="963985" s="12" customFormat="1" x14ac:dyDescent="0.2"/>
    <row r="963986" s="12" customFormat="1" x14ac:dyDescent="0.2"/>
    <row r="963987" s="12" customFormat="1" x14ac:dyDescent="0.2"/>
    <row r="963988" s="12" customFormat="1" x14ac:dyDescent="0.2"/>
    <row r="963989" s="12" customFormat="1" x14ac:dyDescent="0.2"/>
    <row r="963990" s="12" customFormat="1" x14ac:dyDescent="0.2"/>
    <row r="963991" s="12" customFormat="1" x14ac:dyDescent="0.2"/>
    <row r="963992" s="12" customFormat="1" x14ac:dyDescent="0.2"/>
    <row r="963993" s="12" customFormat="1" x14ac:dyDescent="0.2"/>
    <row r="963994" s="12" customFormat="1" x14ac:dyDescent="0.2"/>
    <row r="963995" s="12" customFormat="1" x14ac:dyDescent="0.2"/>
    <row r="963996" s="12" customFormat="1" x14ac:dyDescent="0.2"/>
    <row r="963997" s="12" customFormat="1" x14ac:dyDescent="0.2"/>
    <row r="963998" s="12" customFormat="1" x14ac:dyDescent="0.2"/>
    <row r="963999" s="12" customFormat="1" x14ac:dyDescent="0.2"/>
    <row r="964000" s="12" customFormat="1" x14ac:dyDescent="0.2"/>
    <row r="964001" s="12" customFormat="1" x14ac:dyDescent="0.2"/>
    <row r="964002" s="12" customFormat="1" x14ac:dyDescent="0.2"/>
    <row r="964003" s="12" customFormat="1" x14ac:dyDescent="0.2"/>
    <row r="964004" s="12" customFormat="1" x14ac:dyDescent="0.2"/>
    <row r="964005" s="12" customFormat="1" x14ac:dyDescent="0.2"/>
    <row r="964006" s="12" customFormat="1" x14ac:dyDescent="0.2"/>
    <row r="964007" s="12" customFormat="1" x14ac:dyDescent="0.2"/>
    <row r="964008" s="12" customFormat="1" x14ac:dyDescent="0.2"/>
    <row r="964009" s="12" customFormat="1" x14ac:dyDescent="0.2"/>
    <row r="964010" s="12" customFormat="1" x14ac:dyDescent="0.2"/>
    <row r="964011" s="12" customFormat="1" x14ac:dyDescent="0.2"/>
    <row r="964012" s="12" customFormat="1" x14ac:dyDescent="0.2"/>
    <row r="964013" s="12" customFormat="1" x14ac:dyDescent="0.2"/>
    <row r="964014" s="12" customFormat="1" x14ac:dyDescent="0.2"/>
    <row r="964015" s="12" customFormat="1" x14ac:dyDescent="0.2"/>
    <row r="964016" s="12" customFormat="1" x14ac:dyDescent="0.2"/>
    <row r="964017" s="12" customFormat="1" x14ac:dyDescent="0.2"/>
    <row r="964018" s="12" customFormat="1" x14ac:dyDescent="0.2"/>
    <row r="964019" s="12" customFormat="1" x14ac:dyDescent="0.2"/>
    <row r="964020" s="12" customFormat="1" x14ac:dyDescent="0.2"/>
    <row r="964021" s="12" customFormat="1" x14ac:dyDescent="0.2"/>
    <row r="964022" s="12" customFormat="1" x14ac:dyDescent="0.2"/>
    <row r="964023" s="12" customFormat="1" x14ac:dyDescent="0.2"/>
    <row r="964024" s="12" customFormat="1" x14ac:dyDescent="0.2"/>
    <row r="964025" s="12" customFormat="1" x14ac:dyDescent="0.2"/>
    <row r="964026" s="12" customFormat="1" x14ac:dyDescent="0.2"/>
    <row r="964027" s="12" customFormat="1" x14ac:dyDescent="0.2"/>
    <row r="964028" s="12" customFormat="1" x14ac:dyDescent="0.2"/>
    <row r="964029" s="12" customFormat="1" x14ac:dyDescent="0.2"/>
    <row r="964030" s="12" customFormat="1" x14ac:dyDescent="0.2"/>
    <row r="964031" s="12" customFormat="1" x14ac:dyDescent="0.2"/>
    <row r="964032" s="12" customFormat="1" x14ac:dyDescent="0.2"/>
    <row r="964033" s="12" customFormat="1" x14ac:dyDescent="0.2"/>
    <row r="964034" s="12" customFormat="1" x14ac:dyDescent="0.2"/>
    <row r="964035" s="12" customFormat="1" x14ac:dyDescent="0.2"/>
    <row r="964036" s="12" customFormat="1" x14ac:dyDescent="0.2"/>
    <row r="964037" s="12" customFormat="1" x14ac:dyDescent="0.2"/>
    <row r="964038" s="12" customFormat="1" x14ac:dyDescent="0.2"/>
    <row r="964039" s="12" customFormat="1" x14ac:dyDescent="0.2"/>
    <row r="964040" s="12" customFormat="1" x14ac:dyDescent="0.2"/>
    <row r="964041" s="12" customFormat="1" x14ac:dyDescent="0.2"/>
    <row r="964042" s="12" customFormat="1" x14ac:dyDescent="0.2"/>
    <row r="964043" s="12" customFormat="1" x14ac:dyDescent="0.2"/>
    <row r="964044" s="12" customFormat="1" x14ac:dyDescent="0.2"/>
    <row r="964045" s="12" customFormat="1" x14ac:dyDescent="0.2"/>
    <row r="964046" s="12" customFormat="1" x14ac:dyDescent="0.2"/>
    <row r="964047" s="12" customFormat="1" x14ac:dyDescent="0.2"/>
    <row r="964048" s="12" customFormat="1" x14ac:dyDescent="0.2"/>
    <row r="964049" s="12" customFormat="1" x14ac:dyDescent="0.2"/>
    <row r="964050" s="12" customFormat="1" x14ac:dyDescent="0.2"/>
    <row r="964051" s="12" customFormat="1" x14ac:dyDescent="0.2"/>
    <row r="964052" s="12" customFormat="1" x14ac:dyDescent="0.2"/>
    <row r="964053" s="12" customFormat="1" x14ac:dyDescent="0.2"/>
    <row r="964054" s="12" customFormat="1" x14ac:dyDescent="0.2"/>
    <row r="964055" s="12" customFormat="1" x14ac:dyDescent="0.2"/>
    <row r="964056" s="12" customFormat="1" x14ac:dyDescent="0.2"/>
    <row r="964057" s="12" customFormat="1" x14ac:dyDescent="0.2"/>
    <row r="964058" s="12" customFormat="1" x14ac:dyDescent="0.2"/>
    <row r="964059" s="12" customFormat="1" x14ac:dyDescent="0.2"/>
    <row r="964060" s="12" customFormat="1" x14ac:dyDescent="0.2"/>
    <row r="964061" s="12" customFormat="1" x14ac:dyDescent="0.2"/>
    <row r="964062" s="12" customFormat="1" x14ac:dyDescent="0.2"/>
    <row r="964063" s="12" customFormat="1" x14ac:dyDescent="0.2"/>
    <row r="964064" s="12" customFormat="1" x14ac:dyDescent="0.2"/>
    <row r="964065" s="12" customFormat="1" x14ac:dyDescent="0.2"/>
    <row r="964066" s="12" customFormat="1" x14ac:dyDescent="0.2"/>
    <row r="964067" s="12" customFormat="1" x14ac:dyDescent="0.2"/>
    <row r="964068" s="12" customFormat="1" x14ac:dyDescent="0.2"/>
    <row r="964069" s="12" customFormat="1" x14ac:dyDescent="0.2"/>
    <row r="964070" s="12" customFormat="1" x14ac:dyDescent="0.2"/>
    <row r="964071" s="12" customFormat="1" x14ac:dyDescent="0.2"/>
    <row r="964072" s="12" customFormat="1" x14ac:dyDescent="0.2"/>
    <row r="964073" s="12" customFormat="1" x14ac:dyDescent="0.2"/>
    <row r="964074" s="12" customFormat="1" x14ac:dyDescent="0.2"/>
    <row r="964075" s="12" customFormat="1" x14ac:dyDescent="0.2"/>
    <row r="964076" s="12" customFormat="1" x14ac:dyDescent="0.2"/>
    <row r="964077" s="12" customFormat="1" x14ac:dyDescent="0.2"/>
    <row r="964078" s="12" customFormat="1" x14ac:dyDescent="0.2"/>
    <row r="964079" s="12" customFormat="1" x14ac:dyDescent="0.2"/>
    <row r="964080" s="12" customFormat="1" x14ac:dyDescent="0.2"/>
    <row r="964081" s="12" customFormat="1" x14ac:dyDescent="0.2"/>
    <row r="964082" s="12" customFormat="1" x14ac:dyDescent="0.2"/>
    <row r="964083" s="12" customFormat="1" x14ac:dyDescent="0.2"/>
    <row r="964084" s="12" customFormat="1" x14ac:dyDescent="0.2"/>
    <row r="964085" s="12" customFormat="1" x14ac:dyDescent="0.2"/>
    <row r="964086" s="12" customFormat="1" x14ac:dyDescent="0.2"/>
    <row r="964087" s="12" customFormat="1" x14ac:dyDescent="0.2"/>
    <row r="964088" s="12" customFormat="1" x14ac:dyDescent="0.2"/>
    <row r="964089" s="12" customFormat="1" x14ac:dyDescent="0.2"/>
    <row r="964090" s="12" customFormat="1" x14ac:dyDescent="0.2"/>
    <row r="964091" s="12" customFormat="1" x14ac:dyDescent="0.2"/>
    <row r="964092" s="12" customFormat="1" x14ac:dyDescent="0.2"/>
    <row r="964093" s="12" customFormat="1" x14ac:dyDescent="0.2"/>
    <row r="964094" s="12" customFormat="1" x14ac:dyDescent="0.2"/>
    <row r="964095" s="12" customFormat="1" x14ac:dyDescent="0.2"/>
    <row r="964096" s="12" customFormat="1" x14ac:dyDescent="0.2"/>
    <row r="964097" s="12" customFormat="1" x14ac:dyDescent="0.2"/>
    <row r="964098" s="12" customFormat="1" x14ac:dyDescent="0.2"/>
    <row r="964099" s="12" customFormat="1" x14ac:dyDescent="0.2"/>
    <row r="964100" s="12" customFormat="1" x14ac:dyDescent="0.2"/>
    <row r="964101" s="12" customFormat="1" x14ac:dyDescent="0.2"/>
    <row r="964102" s="12" customFormat="1" x14ac:dyDescent="0.2"/>
    <row r="964103" s="12" customFormat="1" x14ac:dyDescent="0.2"/>
    <row r="964104" s="12" customFormat="1" x14ac:dyDescent="0.2"/>
    <row r="964105" s="12" customFormat="1" x14ac:dyDescent="0.2"/>
    <row r="964106" s="12" customFormat="1" x14ac:dyDescent="0.2"/>
    <row r="964107" s="12" customFormat="1" x14ac:dyDescent="0.2"/>
    <row r="964108" s="12" customFormat="1" x14ac:dyDescent="0.2"/>
    <row r="964109" s="12" customFormat="1" x14ac:dyDescent="0.2"/>
    <row r="964110" s="12" customFormat="1" x14ac:dyDescent="0.2"/>
    <row r="964111" s="12" customFormat="1" x14ac:dyDescent="0.2"/>
    <row r="964112" s="12" customFormat="1" x14ac:dyDescent="0.2"/>
    <row r="964113" s="12" customFormat="1" x14ac:dyDescent="0.2"/>
    <row r="964114" s="12" customFormat="1" x14ac:dyDescent="0.2"/>
    <row r="964115" s="12" customFormat="1" x14ac:dyDescent="0.2"/>
    <row r="964116" s="12" customFormat="1" x14ac:dyDescent="0.2"/>
    <row r="964117" s="12" customFormat="1" x14ac:dyDescent="0.2"/>
    <row r="964118" s="12" customFormat="1" x14ac:dyDescent="0.2"/>
    <row r="964119" s="12" customFormat="1" x14ac:dyDescent="0.2"/>
    <row r="964120" s="12" customFormat="1" x14ac:dyDescent="0.2"/>
    <row r="964121" s="12" customFormat="1" x14ac:dyDescent="0.2"/>
    <row r="964122" s="12" customFormat="1" x14ac:dyDescent="0.2"/>
    <row r="964123" s="12" customFormat="1" x14ac:dyDescent="0.2"/>
    <row r="964124" s="12" customFormat="1" x14ac:dyDescent="0.2"/>
    <row r="964125" s="12" customFormat="1" x14ac:dyDescent="0.2"/>
    <row r="964126" s="12" customFormat="1" x14ac:dyDescent="0.2"/>
    <row r="964127" s="12" customFormat="1" x14ac:dyDescent="0.2"/>
    <row r="964128" s="12" customFormat="1" x14ac:dyDescent="0.2"/>
    <row r="964129" s="12" customFormat="1" x14ac:dyDescent="0.2"/>
    <row r="964130" s="12" customFormat="1" x14ac:dyDescent="0.2"/>
    <row r="964131" s="12" customFormat="1" x14ac:dyDescent="0.2"/>
    <row r="964132" s="12" customFormat="1" x14ac:dyDescent="0.2"/>
    <row r="964133" s="12" customFormat="1" x14ac:dyDescent="0.2"/>
    <row r="964134" s="12" customFormat="1" x14ac:dyDescent="0.2"/>
    <row r="964135" s="12" customFormat="1" x14ac:dyDescent="0.2"/>
    <row r="964136" s="12" customFormat="1" x14ac:dyDescent="0.2"/>
    <row r="964137" s="12" customFormat="1" x14ac:dyDescent="0.2"/>
    <row r="964138" s="12" customFormat="1" x14ac:dyDescent="0.2"/>
    <row r="964139" s="12" customFormat="1" x14ac:dyDescent="0.2"/>
    <row r="964140" s="12" customFormat="1" x14ac:dyDescent="0.2"/>
    <row r="964141" s="12" customFormat="1" x14ac:dyDescent="0.2"/>
    <row r="964142" s="12" customFormat="1" x14ac:dyDescent="0.2"/>
    <row r="964143" s="12" customFormat="1" x14ac:dyDescent="0.2"/>
    <row r="964144" s="12" customFormat="1" x14ac:dyDescent="0.2"/>
    <row r="964145" s="12" customFormat="1" x14ac:dyDescent="0.2"/>
    <row r="964146" s="12" customFormat="1" x14ac:dyDescent="0.2"/>
    <row r="964147" s="12" customFormat="1" x14ac:dyDescent="0.2"/>
    <row r="964148" s="12" customFormat="1" x14ac:dyDescent="0.2"/>
    <row r="964149" s="12" customFormat="1" x14ac:dyDescent="0.2"/>
    <row r="964150" s="12" customFormat="1" x14ac:dyDescent="0.2"/>
    <row r="964151" s="12" customFormat="1" x14ac:dyDescent="0.2"/>
    <row r="964152" s="12" customFormat="1" x14ac:dyDescent="0.2"/>
    <row r="964153" s="12" customFormat="1" x14ac:dyDescent="0.2"/>
    <row r="964154" s="12" customFormat="1" x14ac:dyDescent="0.2"/>
    <row r="964155" s="12" customFormat="1" x14ac:dyDescent="0.2"/>
    <row r="964156" s="12" customFormat="1" x14ac:dyDescent="0.2"/>
    <row r="964157" s="12" customFormat="1" x14ac:dyDescent="0.2"/>
    <row r="964158" s="12" customFormat="1" x14ac:dyDescent="0.2"/>
    <row r="964159" s="12" customFormat="1" x14ac:dyDescent="0.2"/>
    <row r="964160" s="12" customFormat="1" x14ac:dyDescent="0.2"/>
    <row r="964161" s="12" customFormat="1" x14ac:dyDescent="0.2"/>
    <row r="964162" s="12" customFormat="1" x14ac:dyDescent="0.2"/>
    <row r="964163" s="12" customFormat="1" x14ac:dyDescent="0.2"/>
    <row r="964164" s="12" customFormat="1" x14ac:dyDescent="0.2"/>
    <row r="964165" s="12" customFormat="1" x14ac:dyDescent="0.2"/>
    <row r="964166" s="12" customFormat="1" x14ac:dyDescent="0.2"/>
    <row r="964167" s="12" customFormat="1" x14ac:dyDescent="0.2"/>
    <row r="964168" s="12" customFormat="1" x14ac:dyDescent="0.2"/>
    <row r="964169" s="12" customFormat="1" x14ac:dyDescent="0.2"/>
    <row r="964170" s="12" customFormat="1" x14ac:dyDescent="0.2"/>
    <row r="964171" s="12" customFormat="1" x14ac:dyDescent="0.2"/>
    <row r="964172" s="12" customFormat="1" x14ac:dyDescent="0.2"/>
    <row r="964173" s="12" customFormat="1" x14ac:dyDescent="0.2"/>
    <row r="964174" s="12" customFormat="1" x14ac:dyDescent="0.2"/>
    <row r="964175" s="12" customFormat="1" x14ac:dyDescent="0.2"/>
    <row r="964176" s="12" customFormat="1" x14ac:dyDescent="0.2"/>
    <row r="964177" s="12" customFormat="1" x14ac:dyDescent="0.2"/>
    <row r="964178" s="12" customFormat="1" x14ac:dyDescent="0.2"/>
    <row r="964179" s="12" customFormat="1" x14ac:dyDescent="0.2"/>
    <row r="964180" s="12" customFormat="1" x14ac:dyDescent="0.2"/>
    <row r="964181" s="12" customFormat="1" x14ac:dyDescent="0.2"/>
    <row r="964182" s="12" customFormat="1" x14ac:dyDescent="0.2"/>
    <row r="964183" s="12" customFormat="1" x14ac:dyDescent="0.2"/>
    <row r="964184" s="12" customFormat="1" x14ac:dyDescent="0.2"/>
    <row r="964185" s="12" customFormat="1" x14ac:dyDescent="0.2"/>
    <row r="964186" s="12" customFormat="1" x14ac:dyDescent="0.2"/>
    <row r="964187" s="12" customFormat="1" x14ac:dyDescent="0.2"/>
    <row r="964188" s="12" customFormat="1" x14ac:dyDescent="0.2"/>
    <row r="964189" s="12" customFormat="1" x14ac:dyDescent="0.2"/>
    <row r="964190" s="12" customFormat="1" x14ac:dyDescent="0.2"/>
    <row r="964191" s="12" customFormat="1" x14ac:dyDescent="0.2"/>
    <row r="964192" s="12" customFormat="1" x14ac:dyDescent="0.2"/>
    <row r="964193" s="12" customFormat="1" x14ac:dyDescent="0.2"/>
    <row r="964194" s="12" customFormat="1" x14ac:dyDescent="0.2"/>
    <row r="964195" s="12" customFormat="1" x14ac:dyDescent="0.2"/>
    <row r="964196" s="12" customFormat="1" x14ac:dyDescent="0.2"/>
    <row r="964197" s="12" customFormat="1" x14ac:dyDescent="0.2"/>
    <row r="964198" s="12" customFormat="1" x14ac:dyDescent="0.2"/>
    <row r="964199" s="12" customFormat="1" x14ac:dyDescent="0.2"/>
    <row r="964200" s="12" customFormat="1" x14ac:dyDescent="0.2"/>
    <row r="964201" s="12" customFormat="1" x14ac:dyDescent="0.2"/>
    <row r="964202" s="12" customFormat="1" x14ac:dyDescent="0.2"/>
    <row r="964203" s="12" customFormat="1" x14ac:dyDescent="0.2"/>
    <row r="964204" s="12" customFormat="1" x14ac:dyDescent="0.2"/>
    <row r="964205" s="12" customFormat="1" x14ac:dyDescent="0.2"/>
    <row r="964206" s="12" customFormat="1" x14ac:dyDescent="0.2"/>
    <row r="964207" s="12" customFormat="1" x14ac:dyDescent="0.2"/>
    <row r="964208" s="12" customFormat="1" x14ac:dyDescent="0.2"/>
    <row r="964209" s="12" customFormat="1" x14ac:dyDescent="0.2"/>
    <row r="964210" s="12" customFormat="1" x14ac:dyDescent="0.2"/>
    <row r="964211" s="12" customFormat="1" x14ac:dyDescent="0.2"/>
    <row r="964212" s="12" customFormat="1" x14ac:dyDescent="0.2"/>
    <row r="964213" s="12" customFormat="1" x14ac:dyDescent="0.2"/>
    <row r="964214" s="12" customFormat="1" x14ac:dyDescent="0.2"/>
    <row r="964215" s="12" customFormat="1" x14ac:dyDescent="0.2"/>
    <row r="964216" s="12" customFormat="1" x14ac:dyDescent="0.2"/>
    <row r="964217" s="12" customFormat="1" x14ac:dyDescent="0.2"/>
    <row r="964218" s="12" customFormat="1" x14ac:dyDescent="0.2"/>
    <row r="964219" s="12" customFormat="1" x14ac:dyDescent="0.2"/>
    <row r="964220" s="12" customFormat="1" x14ac:dyDescent="0.2"/>
    <row r="964221" s="12" customFormat="1" x14ac:dyDescent="0.2"/>
    <row r="964222" s="12" customFormat="1" x14ac:dyDescent="0.2"/>
    <row r="964223" s="12" customFormat="1" x14ac:dyDescent="0.2"/>
    <row r="964224" s="12" customFormat="1" x14ac:dyDescent="0.2"/>
    <row r="964225" s="12" customFormat="1" x14ac:dyDescent="0.2"/>
    <row r="964226" s="12" customFormat="1" x14ac:dyDescent="0.2"/>
    <row r="964227" s="12" customFormat="1" x14ac:dyDescent="0.2"/>
    <row r="964228" s="12" customFormat="1" x14ac:dyDescent="0.2"/>
    <row r="964229" s="12" customFormat="1" x14ac:dyDescent="0.2"/>
    <row r="964230" s="12" customFormat="1" x14ac:dyDescent="0.2"/>
    <row r="964231" s="12" customFormat="1" x14ac:dyDescent="0.2"/>
    <row r="964232" s="12" customFormat="1" x14ac:dyDescent="0.2"/>
    <row r="964233" s="12" customFormat="1" x14ac:dyDescent="0.2"/>
    <row r="964234" s="12" customFormat="1" x14ac:dyDescent="0.2"/>
    <row r="964235" s="12" customFormat="1" x14ac:dyDescent="0.2"/>
    <row r="964236" s="12" customFormat="1" x14ac:dyDescent="0.2"/>
    <row r="964237" s="12" customFormat="1" x14ac:dyDescent="0.2"/>
    <row r="964238" s="12" customFormat="1" x14ac:dyDescent="0.2"/>
    <row r="964239" s="12" customFormat="1" x14ac:dyDescent="0.2"/>
    <row r="964240" s="12" customFormat="1" x14ac:dyDescent="0.2"/>
    <row r="964241" s="12" customFormat="1" x14ac:dyDescent="0.2"/>
    <row r="964242" s="12" customFormat="1" x14ac:dyDescent="0.2"/>
    <row r="964243" s="12" customFormat="1" x14ac:dyDescent="0.2"/>
    <row r="964244" s="12" customFormat="1" x14ac:dyDescent="0.2"/>
    <row r="964245" s="12" customFormat="1" x14ac:dyDescent="0.2"/>
    <row r="964246" s="12" customFormat="1" x14ac:dyDescent="0.2"/>
    <row r="964247" s="12" customFormat="1" x14ac:dyDescent="0.2"/>
    <row r="964248" s="12" customFormat="1" x14ac:dyDescent="0.2"/>
    <row r="964249" s="12" customFormat="1" x14ac:dyDescent="0.2"/>
    <row r="964250" s="12" customFormat="1" x14ac:dyDescent="0.2"/>
    <row r="964251" s="12" customFormat="1" x14ac:dyDescent="0.2"/>
    <row r="964252" s="12" customFormat="1" x14ac:dyDescent="0.2"/>
    <row r="964253" s="12" customFormat="1" x14ac:dyDescent="0.2"/>
    <row r="964254" s="12" customFormat="1" x14ac:dyDescent="0.2"/>
    <row r="964255" s="12" customFormat="1" x14ac:dyDescent="0.2"/>
    <row r="964256" s="12" customFormat="1" x14ac:dyDescent="0.2"/>
    <row r="964257" s="12" customFormat="1" x14ac:dyDescent="0.2"/>
    <row r="964258" s="12" customFormat="1" x14ac:dyDescent="0.2"/>
    <row r="964259" s="12" customFormat="1" x14ac:dyDescent="0.2"/>
    <row r="964260" s="12" customFormat="1" x14ac:dyDescent="0.2"/>
    <row r="964261" s="12" customFormat="1" x14ac:dyDescent="0.2"/>
    <row r="964262" s="12" customFormat="1" x14ac:dyDescent="0.2"/>
    <row r="964263" s="12" customFormat="1" x14ac:dyDescent="0.2"/>
    <row r="964264" s="12" customFormat="1" x14ac:dyDescent="0.2"/>
    <row r="964265" s="12" customFormat="1" x14ac:dyDescent="0.2"/>
    <row r="964266" s="12" customFormat="1" x14ac:dyDescent="0.2"/>
    <row r="964267" s="12" customFormat="1" x14ac:dyDescent="0.2"/>
    <row r="964268" s="12" customFormat="1" x14ac:dyDescent="0.2"/>
    <row r="964269" s="12" customFormat="1" x14ac:dyDescent="0.2"/>
    <row r="964270" s="12" customFormat="1" x14ac:dyDescent="0.2"/>
    <row r="964271" s="12" customFormat="1" x14ac:dyDescent="0.2"/>
    <row r="964272" s="12" customFormat="1" x14ac:dyDescent="0.2"/>
    <row r="964273" s="12" customFormat="1" x14ac:dyDescent="0.2"/>
    <row r="964274" s="12" customFormat="1" x14ac:dyDescent="0.2"/>
    <row r="964275" s="12" customFormat="1" x14ac:dyDescent="0.2"/>
    <row r="964276" s="12" customFormat="1" x14ac:dyDescent="0.2"/>
    <row r="964277" s="12" customFormat="1" x14ac:dyDescent="0.2"/>
    <row r="964278" s="12" customFormat="1" x14ac:dyDescent="0.2"/>
    <row r="964279" s="12" customFormat="1" x14ac:dyDescent="0.2"/>
    <row r="964280" s="12" customFormat="1" x14ac:dyDescent="0.2"/>
    <row r="964281" s="12" customFormat="1" x14ac:dyDescent="0.2"/>
    <row r="964282" s="12" customFormat="1" x14ac:dyDescent="0.2"/>
    <row r="964283" s="12" customFormat="1" x14ac:dyDescent="0.2"/>
    <row r="964284" s="12" customFormat="1" x14ac:dyDescent="0.2"/>
    <row r="964285" s="12" customFormat="1" x14ac:dyDescent="0.2"/>
    <row r="964286" s="12" customFormat="1" x14ac:dyDescent="0.2"/>
    <row r="964287" s="12" customFormat="1" x14ac:dyDescent="0.2"/>
    <row r="964288" s="12" customFormat="1" x14ac:dyDescent="0.2"/>
    <row r="964289" s="12" customFormat="1" x14ac:dyDescent="0.2"/>
    <row r="964290" s="12" customFormat="1" x14ac:dyDescent="0.2"/>
    <row r="964291" s="12" customFormat="1" x14ac:dyDescent="0.2"/>
    <row r="964292" s="12" customFormat="1" x14ac:dyDescent="0.2"/>
    <row r="964293" s="12" customFormat="1" x14ac:dyDescent="0.2"/>
    <row r="964294" s="12" customFormat="1" x14ac:dyDescent="0.2"/>
    <row r="964295" s="12" customFormat="1" x14ac:dyDescent="0.2"/>
    <row r="964296" s="12" customFormat="1" x14ac:dyDescent="0.2"/>
    <row r="964297" s="12" customFormat="1" x14ac:dyDescent="0.2"/>
    <row r="964298" s="12" customFormat="1" x14ac:dyDescent="0.2"/>
    <row r="964299" s="12" customFormat="1" x14ac:dyDescent="0.2"/>
    <row r="964300" s="12" customFormat="1" x14ac:dyDescent="0.2"/>
    <row r="964301" s="12" customFormat="1" x14ac:dyDescent="0.2"/>
    <row r="964302" s="12" customFormat="1" x14ac:dyDescent="0.2"/>
    <row r="964303" s="12" customFormat="1" x14ac:dyDescent="0.2"/>
    <row r="964304" s="12" customFormat="1" x14ac:dyDescent="0.2"/>
    <row r="964305" s="12" customFormat="1" x14ac:dyDescent="0.2"/>
    <row r="964306" s="12" customFormat="1" x14ac:dyDescent="0.2"/>
    <row r="964307" s="12" customFormat="1" x14ac:dyDescent="0.2"/>
    <row r="964308" s="12" customFormat="1" x14ac:dyDescent="0.2"/>
    <row r="964309" s="12" customFormat="1" x14ac:dyDescent="0.2"/>
    <row r="964310" s="12" customFormat="1" x14ac:dyDescent="0.2"/>
    <row r="964311" s="12" customFormat="1" x14ac:dyDescent="0.2"/>
    <row r="964312" s="12" customFormat="1" x14ac:dyDescent="0.2"/>
    <row r="964313" s="12" customFormat="1" x14ac:dyDescent="0.2"/>
    <row r="964314" s="12" customFormat="1" x14ac:dyDescent="0.2"/>
    <row r="964315" s="12" customFormat="1" x14ac:dyDescent="0.2"/>
    <row r="964316" s="12" customFormat="1" x14ac:dyDescent="0.2"/>
    <row r="964317" s="12" customFormat="1" x14ac:dyDescent="0.2"/>
    <row r="964318" s="12" customFormat="1" x14ac:dyDescent="0.2"/>
    <row r="964319" s="12" customFormat="1" x14ac:dyDescent="0.2"/>
    <row r="964320" s="12" customFormat="1" x14ac:dyDescent="0.2"/>
    <row r="964321" s="12" customFormat="1" x14ac:dyDescent="0.2"/>
    <row r="964322" s="12" customFormat="1" x14ac:dyDescent="0.2"/>
    <row r="964323" s="12" customFormat="1" x14ac:dyDescent="0.2"/>
    <row r="964324" s="12" customFormat="1" x14ac:dyDescent="0.2"/>
    <row r="964325" s="12" customFormat="1" x14ac:dyDescent="0.2"/>
    <row r="964326" s="12" customFormat="1" x14ac:dyDescent="0.2"/>
    <row r="964327" s="12" customFormat="1" x14ac:dyDescent="0.2"/>
    <row r="964328" s="12" customFormat="1" x14ac:dyDescent="0.2"/>
    <row r="964329" s="12" customFormat="1" x14ac:dyDescent="0.2"/>
    <row r="964330" s="12" customFormat="1" x14ac:dyDescent="0.2"/>
    <row r="964331" s="12" customFormat="1" x14ac:dyDescent="0.2"/>
    <row r="964332" s="12" customFormat="1" x14ac:dyDescent="0.2"/>
    <row r="964333" s="12" customFormat="1" x14ac:dyDescent="0.2"/>
    <row r="964334" s="12" customFormat="1" x14ac:dyDescent="0.2"/>
    <row r="964335" s="12" customFormat="1" x14ac:dyDescent="0.2"/>
    <row r="964336" s="12" customFormat="1" x14ac:dyDescent="0.2"/>
    <row r="964337" s="12" customFormat="1" x14ac:dyDescent="0.2"/>
    <row r="964338" s="12" customFormat="1" x14ac:dyDescent="0.2"/>
    <row r="964339" s="12" customFormat="1" x14ac:dyDescent="0.2"/>
    <row r="964340" s="12" customFormat="1" x14ac:dyDescent="0.2"/>
    <row r="964341" s="12" customFormat="1" x14ac:dyDescent="0.2"/>
    <row r="964342" s="12" customFormat="1" x14ac:dyDescent="0.2"/>
    <row r="964343" s="12" customFormat="1" x14ac:dyDescent="0.2"/>
    <row r="964344" s="12" customFormat="1" x14ac:dyDescent="0.2"/>
    <row r="964345" s="12" customFormat="1" x14ac:dyDescent="0.2"/>
    <row r="964346" s="12" customFormat="1" x14ac:dyDescent="0.2"/>
    <row r="964347" s="12" customFormat="1" x14ac:dyDescent="0.2"/>
    <row r="964348" s="12" customFormat="1" x14ac:dyDescent="0.2"/>
    <row r="964349" s="12" customFormat="1" x14ac:dyDescent="0.2"/>
    <row r="964350" s="12" customFormat="1" x14ac:dyDescent="0.2"/>
    <row r="964351" s="12" customFormat="1" x14ac:dyDescent="0.2"/>
    <row r="964352" s="12" customFormat="1" x14ac:dyDescent="0.2"/>
    <row r="964353" s="12" customFormat="1" x14ac:dyDescent="0.2"/>
    <row r="964354" s="12" customFormat="1" x14ac:dyDescent="0.2"/>
    <row r="964355" s="12" customFormat="1" x14ac:dyDescent="0.2"/>
    <row r="964356" s="12" customFormat="1" x14ac:dyDescent="0.2"/>
    <row r="964357" s="12" customFormat="1" x14ac:dyDescent="0.2"/>
    <row r="964358" s="12" customFormat="1" x14ac:dyDescent="0.2"/>
    <row r="964359" s="12" customFormat="1" x14ac:dyDescent="0.2"/>
    <row r="964360" s="12" customFormat="1" x14ac:dyDescent="0.2"/>
    <row r="964361" s="12" customFormat="1" x14ac:dyDescent="0.2"/>
    <row r="964362" s="12" customFormat="1" x14ac:dyDescent="0.2"/>
    <row r="964363" s="12" customFormat="1" x14ac:dyDescent="0.2"/>
    <row r="964364" s="12" customFormat="1" x14ac:dyDescent="0.2"/>
    <row r="964365" s="12" customFormat="1" x14ac:dyDescent="0.2"/>
    <row r="964366" s="12" customFormat="1" x14ac:dyDescent="0.2"/>
    <row r="964367" s="12" customFormat="1" x14ac:dyDescent="0.2"/>
    <row r="964368" s="12" customFormat="1" x14ac:dyDescent="0.2"/>
    <row r="964369" s="12" customFormat="1" x14ac:dyDescent="0.2"/>
    <row r="964370" s="12" customFormat="1" x14ac:dyDescent="0.2"/>
    <row r="964371" s="12" customFormat="1" x14ac:dyDescent="0.2"/>
    <row r="964372" s="12" customFormat="1" x14ac:dyDescent="0.2"/>
    <row r="964373" s="12" customFormat="1" x14ac:dyDescent="0.2"/>
    <row r="964374" s="12" customFormat="1" x14ac:dyDescent="0.2"/>
    <row r="964375" s="12" customFormat="1" x14ac:dyDescent="0.2"/>
    <row r="964376" s="12" customFormat="1" x14ac:dyDescent="0.2"/>
    <row r="964377" s="12" customFormat="1" x14ac:dyDescent="0.2"/>
    <row r="964378" s="12" customFormat="1" x14ac:dyDescent="0.2"/>
    <row r="964379" s="12" customFormat="1" x14ac:dyDescent="0.2"/>
    <row r="964380" s="12" customFormat="1" x14ac:dyDescent="0.2"/>
    <row r="964381" s="12" customFormat="1" x14ac:dyDescent="0.2"/>
    <row r="964382" s="12" customFormat="1" x14ac:dyDescent="0.2"/>
    <row r="964383" s="12" customFormat="1" x14ac:dyDescent="0.2"/>
    <row r="964384" s="12" customFormat="1" x14ac:dyDescent="0.2"/>
    <row r="964385" s="12" customFormat="1" x14ac:dyDescent="0.2"/>
    <row r="964386" s="12" customFormat="1" x14ac:dyDescent="0.2"/>
    <row r="964387" s="12" customFormat="1" x14ac:dyDescent="0.2"/>
    <row r="964388" s="12" customFormat="1" x14ac:dyDescent="0.2"/>
    <row r="964389" s="12" customFormat="1" x14ac:dyDescent="0.2"/>
    <row r="964390" s="12" customFormat="1" x14ac:dyDescent="0.2"/>
    <row r="964391" s="12" customFormat="1" x14ac:dyDescent="0.2"/>
    <row r="964392" s="12" customFormat="1" x14ac:dyDescent="0.2"/>
    <row r="964393" s="12" customFormat="1" x14ac:dyDescent="0.2"/>
    <row r="964394" s="12" customFormat="1" x14ac:dyDescent="0.2"/>
    <row r="964395" s="12" customFormat="1" x14ac:dyDescent="0.2"/>
    <row r="964396" s="12" customFormat="1" x14ac:dyDescent="0.2"/>
    <row r="964397" s="12" customFormat="1" x14ac:dyDescent="0.2"/>
    <row r="964398" s="12" customFormat="1" x14ac:dyDescent="0.2"/>
    <row r="964399" s="12" customFormat="1" x14ac:dyDescent="0.2"/>
    <row r="964400" s="12" customFormat="1" x14ac:dyDescent="0.2"/>
    <row r="964401" s="12" customFormat="1" x14ac:dyDescent="0.2"/>
    <row r="964402" s="12" customFormat="1" x14ac:dyDescent="0.2"/>
    <row r="964403" s="12" customFormat="1" x14ac:dyDescent="0.2"/>
    <row r="964404" s="12" customFormat="1" x14ac:dyDescent="0.2"/>
    <row r="964405" s="12" customFormat="1" x14ac:dyDescent="0.2"/>
    <row r="964406" s="12" customFormat="1" x14ac:dyDescent="0.2"/>
    <row r="964407" s="12" customFormat="1" x14ac:dyDescent="0.2"/>
    <row r="964408" s="12" customFormat="1" x14ac:dyDescent="0.2"/>
    <row r="964409" s="12" customFormat="1" x14ac:dyDescent="0.2"/>
    <row r="964410" s="12" customFormat="1" x14ac:dyDescent="0.2"/>
    <row r="964411" s="12" customFormat="1" x14ac:dyDescent="0.2"/>
    <row r="964412" s="12" customFormat="1" x14ac:dyDescent="0.2"/>
    <row r="964413" s="12" customFormat="1" x14ac:dyDescent="0.2"/>
    <row r="964414" s="12" customFormat="1" x14ac:dyDescent="0.2"/>
    <row r="964415" s="12" customFormat="1" x14ac:dyDescent="0.2"/>
    <row r="964416" s="12" customFormat="1" x14ac:dyDescent="0.2"/>
    <row r="964417" s="12" customFormat="1" x14ac:dyDescent="0.2"/>
    <row r="964418" s="12" customFormat="1" x14ac:dyDescent="0.2"/>
    <row r="964419" s="12" customFormat="1" x14ac:dyDescent="0.2"/>
    <row r="964420" s="12" customFormat="1" x14ac:dyDescent="0.2"/>
    <row r="964421" s="12" customFormat="1" x14ac:dyDescent="0.2"/>
    <row r="964422" s="12" customFormat="1" x14ac:dyDescent="0.2"/>
    <row r="964423" s="12" customFormat="1" x14ac:dyDescent="0.2"/>
    <row r="964424" s="12" customFormat="1" x14ac:dyDescent="0.2"/>
    <row r="964425" s="12" customFormat="1" x14ac:dyDescent="0.2"/>
    <row r="964426" s="12" customFormat="1" x14ac:dyDescent="0.2"/>
    <row r="964427" s="12" customFormat="1" x14ac:dyDescent="0.2"/>
    <row r="964428" s="12" customFormat="1" x14ac:dyDescent="0.2"/>
    <row r="964429" s="12" customFormat="1" x14ac:dyDescent="0.2"/>
    <row r="964430" s="12" customFormat="1" x14ac:dyDescent="0.2"/>
    <row r="964431" s="12" customFormat="1" x14ac:dyDescent="0.2"/>
    <row r="964432" s="12" customFormat="1" x14ac:dyDescent="0.2"/>
    <row r="964433" s="12" customFormat="1" x14ac:dyDescent="0.2"/>
    <row r="964434" s="12" customFormat="1" x14ac:dyDescent="0.2"/>
    <row r="964435" s="12" customFormat="1" x14ac:dyDescent="0.2"/>
    <row r="964436" s="12" customFormat="1" x14ac:dyDescent="0.2"/>
    <row r="964437" s="12" customFormat="1" x14ac:dyDescent="0.2"/>
    <row r="964438" s="12" customFormat="1" x14ac:dyDescent="0.2"/>
    <row r="964439" s="12" customFormat="1" x14ac:dyDescent="0.2"/>
    <row r="964440" s="12" customFormat="1" x14ac:dyDescent="0.2"/>
    <row r="964441" s="12" customFormat="1" x14ac:dyDescent="0.2"/>
    <row r="964442" s="12" customFormat="1" x14ac:dyDescent="0.2"/>
    <row r="964443" s="12" customFormat="1" x14ac:dyDescent="0.2"/>
    <row r="964444" s="12" customFormat="1" x14ac:dyDescent="0.2"/>
    <row r="964445" s="12" customFormat="1" x14ac:dyDescent="0.2"/>
    <row r="964446" s="12" customFormat="1" x14ac:dyDescent="0.2"/>
    <row r="964447" s="12" customFormat="1" x14ac:dyDescent="0.2"/>
    <row r="964448" s="12" customFormat="1" x14ac:dyDescent="0.2"/>
    <row r="964449" s="12" customFormat="1" x14ac:dyDescent="0.2"/>
    <row r="964450" s="12" customFormat="1" x14ac:dyDescent="0.2"/>
    <row r="964451" s="12" customFormat="1" x14ac:dyDescent="0.2"/>
    <row r="964452" s="12" customFormat="1" x14ac:dyDescent="0.2"/>
    <row r="964453" s="12" customFormat="1" x14ac:dyDescent="0.2"/>
    <row r="964454" s="12" customFormat="1" x14ac:dyDescent="0.2"/>
    <row r="964455" s="12" customFormat="1" x14ac:dyDescent="0.2"/>
    <row r="964456" s="12" customFormat="1" x14ac:dyDescent="0.2"/>
    <row r="964457" s="12" customFormat="1" x14ac:dyDescent="0.2"/>
    <row r="964458" s="12" customFormat="1" x14ac:dyDescent="0.2"/>
    <row r="964459" s="12" customFormat="1" x14ac:dyDescent="0.2"/>
    <row r="964460" s="12" customFormat="1" x14ac:dyDescent="0.2"/>
    <row r="964461" s="12" customFormat="1" x14ac:dyDescent="0.2"/>
    <row r="964462" s="12" customFormat="1" x14ac:dyDescent="0.2"/>
    <row r="964463" s="12" customFormat="1" x14ac:dyDescent="0.2"/>
    <row r="964464" s="12" customFormat="1" x14ac:dyDescent="0.2"/>
    <row r="964465" s="12" customFormat="1" x14ac:dyDescent="0.2"/>
    <row r="964466" s="12" customFormat="1" x14ac:dyDescent="0.2"/>
    <row r="964467" s="12" customFormat="1" x14ac:dyDescent="0.2"/>
    <row r="964468" s="12" customFormat="1" x14ac:dyDescent="0.2"/>
    <row r="964469" s="12" customFormat="1" x14ac:dyDescent="0.2"/>
    <row r="964470" s="12" customFormat="1" x14ac:dyDescent="0.2"/>
    <row r="964471" s="12" customFormat="1" x14ac:dyDescent="0.2"/>
    <row r="964472" s="12" customFormat="1" x14ac:dyDescent="0.2"/>
    <row r="964473" s="12" customFormat="1" x14ac:dyDescent="0.2"/>
    <row r="964474" s="12" customFormat="1" x14ac:dyDescent="0.2"/>
    <row r="964475" s="12" customFormat="1" x14ac:dyDescent="0.2"/>
    <row r="964476" s="12" customFormat="1" x14ac:dyDescent="0.2"/>
    <row r="964477" s="12" customFormat="1" x14ac:dyDescent="0.2"/>
    <row r="964478" s="12" customFormat="1" x14ac:dyDescent="0.2"/>
    <row r="964479" s="12" customFormat="1" x14ac:dyDescent="0.2"/>
    <row r="964480" s="12" customFormat="1" x14ac:dyDescent="0.2"/>
    <row r="964481" s="12" customFormat="1" x14ac:dyDescent="0.2"/>
    <row r="964482" s="12" customFormat="1" x14ac:dyDescent="0.2"/>
    <row r="964483" s="12" customFormat="1" x14ac:dyDescent="0.2"/>
    <row r="964484" s="12" customFormat="1" x14ac:dyDescent="0.2"/>
    <row r="964485" s="12" customFormat="1" x14ac:dyDescent="0.2"/>
    <row r="964486" s="12" customFormat="1" x14ac:dyDescent="0.2"/>
    <row r="964487" s="12" customFormat="1" x14ac:dyDescent="0.2"/>
    <row r="964488" s="12" customFormat="1" x14ac:dyDescent="0.2"/>
    <row r="964489" s="12" customFormat="1" x14ac:dyDescent="0.2"/>
    <row r="964490" s="12" customFormat="1" x14ac:dyDescent="0.2"/>
    <row r="964491" s="12" customFormat="1" x14ac:dyDescent="0.2"/>
    <row r="964492" s="12" customFormat="1" x14ac:dyDescent="0.2"/>
    <row r="964493" s="12" customFormat="1" x14ac:dyDescent="0.2"/>
    <row r="964494" s="12" customFormat="1" x14ac:dyDescent="0.2"/>
    <row r="964495" s="12" customFormat="1" x14ac:dyDescent="0.2"/>
    <row r="964496" s="12" customFormat="1" x14ac:dyDescent="0.2"/>
    <row r="964497" s="12" customFormat="1" x14ac:dyDescent="0.2"/>
    <row r="964498" s="12" customFormat="1" x14ac:dyDescent="0.2"/>
    <row r="964499" s="12" customFormat="1" x14ac:dyDescent="0.2"/>
    <row r="964500" s="12" customFormat="1" x14ac:dyDescent="0.2"/>
    <row r="964501" s="12" customFormat="1" x14ac:dyDescent="0.2"/>
    <row r="964502" s="12" customFormat="1" x14ac:dyDescent="0.2"/>
    <row r="964503" s="12" customFormat="1" x14ac:dyDescent="0.2"/>
    <row r="964504" s="12" customFormat="1" x14ac:dyDescent="0.2"/>
    <row r="964505" s="12" customFormat="1" x14ac:dyDescent="0.2"/>
    <row r="964506" s="12" customFormat="1" x14ac:dyDescent="0.2"/>
    <row r="964507" s="12" customFormat="1" x14ac:dyDescent="0.2"/>
    <row r="964508" s="12" customFormat="1" x14ac:dyDescent="0.2"/>
    <row r="964509" s="12" customFormat="1" x14ac:dyDescent="0.2"/>
    <row r="964510" s="12" customFormat="1" x14ac:dyDescent="0.2"/>
    <row r="964511" s="12" customFormat="1" x14ac:dyDescent="0.2"/>
    <row r="964512" s="12" customFormat="1" x14ac:dyDescent="0.2"/>
    <row r="964513" s="12" customFormat="1" x14ac:dyDescent="0.2"/>
    <row r="964514" s="12" customFormat="1" x14ac:dyDescent="0.2"/>
    <row r="964515" s="12" customFormat="1" x14ac:dyDescent="0.2"/>
    <row r="964516" s="12" customFormat="1" x14ac:dyDescent="0.2"/>
    <row r="964517" s="12" customFormat="1" x14ac:dyDescent="0.2"/>
    <row r="964518" s="12" customFormat="1" x14ac:dyDescent="0.2"/>
    <row r="964519" s="12" customFormat="1" x14ac:dyDescent="0.2"/>
    <row r="964520" s="12" customFormat="1" x14ac:dyDescent="0.2"/>
    <row r="964521" s="12" customFormat="1" x14ac:dyDescent="0.2"/>
    <row r="964522" s="12" customFormat="1" x14ac:dyDescent="0.2"/>
    <row r="964523" s="12" customFormat="1" x14ac:dyDescent="0.2"/>
    <row r="964524" s="12" customFormat="1" x14ac:dyDescent="0.2"/>
    <row r="964525" s="12" customFormat="1" x14ac:dyDescent="0.2"/>
    <row r="964526" s="12" customFormat="1" x14ac:dyDescent="0.2"/>
    <row r="964527" s="12" customFormat="1" x14ac:dyDescent="0.2"/>
    <row r="964528" s="12" customFormat="1" x14ac:dyDescent="0.2"/>
    <row r="964529" s="12" customFormat="1" x14ac:dyDescent="0.2"/>
    <row r="964530" s="12" customFormat="1" x14ac:dyDescent="0.2"/>
    <row r="964531" s="12" customFormat="1" x14ac:dyDescent="0.2"/>
    <row r="964532" s="12" customFormat="1" x14ac:dyDescent="0.2"/>
    <row r="964533" s="12" customFormat="1" x14ac:dyDescent="0.2"/>
    <row r="964534" s="12" customFormat="1" x14ac:dyDescent="0.2"/>
    <row r="964535" s="12" customFormat="1" x14ac:dyDescent="0.2"/>
    <row r="964536" s="12" customFormat="1" x14ac:dyDescent="0.2"/>
    <row r="964537" s="12" customFormat="1" x14ac:dyDescent="0.2"/>
    <row r="964538" s="12" customFormat="1" x14ac:dyDescent="0.2"/>
    <row r="964539" s="12" customFormat="1" x14ac:dyDescent="0.2"/>
    <row r="964540" s="12" customFormat="1" x14ac:dyDescent="0.2"/>
    <row r="964541" s="12" customFormat="1" x14ac:dyDescent="0.2"/>
    <row r="964542" s="12" customFormat="1" x14ac:dyDescent="0.2"/>
    <row r="964543" s="12" customFormat="1" x14ac:dyDescent="0.2"/>
    <row r="964544" s="12" customFormat="1" x14ac:dyDescent="0.2"/>
    <row r="964545" s="12" customFormat="1" x14ac:dyDescent="0.2"/>
    <row r="964546" s="12" customFormat="1" x14ac:dyDescent="0.2"/>
    <row r="964547" s="12" customFormat="1" x14ac:dyDescent="0.2"/>
    <row r="964548" s="12" customFormat="1" x14ac:dyDescent="0.2"/>
    <row r="964549" s="12" customFormat="1" x14ac:dyDescent="0.2"/>
    <row r="964550" s="12" customFormat="1" x14ac:dyDescent="0.2"/>
    <row r="964551" s="12" customFormat="1" x14ac:dyDescent="0.2"/>
    <row r="964552" s="12" customFormat="1" x14ac:dyDescent="0.2"/>
    <row r="964553" s="12" customFormat="1" x14ac:dyDescent="0.2"/>
    <row r="964554" s="12" customFormat="1" x14ac:dyDescent="0.2"/>
    <row r="964555" s="12" customFormat="1" x14ac:dyDescent="0.2"/>
    <row r="964556" s="12" customFormat="1" x14ac:dyDescent="0.2"/>
    <row r="964557" s="12" customFormat="1" x14ac:dyDescent="0.2"/>
    <row r="964558" s="12" customFormat="1" x14ac:dyDescent="0.2"/>
    <row r="964559" s="12" customFormat="1" x14ac:dyDescent="0.2"/>
    <row r="964560" s="12" customFormat="1" x14ac:dyDescent="0.2"/>
    <row r="964561" s="12" customFormat="1" x14ac:dyDescent="0.2"/>
    <row r="964562" s="12" customFormat="1" x14ac:dyDescent="0.2"/>
    <row r="964563" s="12" customFormat="1" x14ac:dyDescent="0.2"/>
    <row r="964564" s="12" customFormat="1" x14ac:dyDescent="0.2"/>
    <row r="964565" s="12" customFormat="1" x14ac:dyDescent="0.2"/>
    <row r="964566" s="12" customFormat="1" x14ac:dyDescent="0.2"/>
    <row r="964567" s="12" customFormat="1" x14ac:dyDescent="0.2"/>
    <row r="964568" s="12" customFormat="1" x14ac:dyDescent="0.2"/>
    <row r="964569" s="12" customFormat="1" x14ac:dyDescent="0.2"/>
    <row r="964570" s="12" customFormat="1" x14ac:dyDescent="0.2"/>
    <row r="964571" s="12" customFormat="1" x14ac:dyDescent="0.2"/>
    <row r="964572" s="12" customFormat="1" x14ac:dyDescent="0.2"/>
    <row r="964573" s="12" customFormat="1" x14ac:dyDescent="0.2"/>
    <row r="964574" s="12" customFormat="1" x14ac:dyDescent="0.2"/>
    <row r="964575" s="12" customFormat="1" x14ac:dyDescent="0.2"/>
    <row r="964576" s="12" customFormat="1" x14ac:dyDescent="0.2"/>
    <row r="964577" s="12" customFormat="1" x14ac:dyDescent="0.2"/>
    <row r="964578" s="12" customFormat="1" x14ac:dyDescent="0.2"/>
    <row r="964579" s="12" customFormat="1" x14ac:dyDescent="0.2"/>
    <row r="964580" s="12" customFormat="1" x14ac:dyDescent="0.2"/>
    <row r="964581" s="12" customFormat="1" x14ac:dyDescent="0.2"/>
    <row r="964582" s="12" customFormat="1" x14ac:dyDescent="0.2"/>
    <row r="964583" s="12" customFormat="1" x14ac:dyDescent="0.2"/>
    <row r="964584" s="12" customFormat="1" x14ac:dyDescent="0.2"/>
    <row r="964585" s="12" customFormat="1" x14ac:dyDescent="0.2"/>
    <row r="964586" s="12" customFormat="1" x14ac:dyDescent="0.2"/>
    <row r="964587" s="12" customFormat="1" x14ac:dyDescent="0.2"/>
    <row r="964588" s="12" customFormat="1" x14ac:dyDescent="0.2"/>
    <row r="964589" s="12" customFormat="1" x14ac:dyDescent="0.2"/>
    <row r="964590" s="12" customFormat="1" x14ac:dyDescent="0.2"/>
    <row r="964591" s="12" customFormat="1" x14ac:dyDescent="0.2"/>
    <row r="964592" s="12" customFormat="1" x14ac:dyDescent="0.2"/>
    <row r="964593" s="12" customFormat="1" x14ac:dyDescent="0.2"/>
    <row r="964594" s="12" customFormat="1" x14ac:dyDescent="0.2"/>
    <row r="964595" s="12" customFormat="1" x14ac:dyDescent="0.2"/>
    <row r="964596" s="12" customFormat="1" x14ac:dyDescent="0.2"/>
    <row r="964597" s="12" customFormat="1" x14ac:dyDescent="0.2"/>
    <row r="964598" s="12" customFormat="1" x14ac:dyDescent="0.2"/>
    <row r="964599" s="12" customFormat="1" x14ac:dyDescent="0.2"/>
    <row r="964600" s="12" customFormat="1" x14ac:dyDescent="0.2"/>
    <row r="964601" s="12" customFormat="1" x14ac:dyDescent="0.2"/>
    <row r="964602" s="12" customFormat="1" x14ac:dyDescent="0.2"/>
    <row r="964603" s="12" customFormat="1" x14ac:dyDescent="0.2"/>
    <row r="964604" s="12" customFormat="1" x14ac:dyDescent="0.2"/>
    <row r="964605" s="12" customFormat="1" x14ac:dyDescent="0.2"/>
    <row r="964606" s="12" customFormat="1" x14ac:dyDescent="0.2"/>
    <row r="964607" s="12" customFormat="1" x14ac:dyDescent="0.2"/>
    <row r="964608" s="12" customFormat="1" x14ac:dyDescent="0.2"/>
    <row r="964609" s="12" customFormat="1" x14ac:dyDescent="0.2"/>
    <row r="964610" s="12" customFormat="1" x14ac:dyDescent="0.2"/>
    <row r="964611" s="12" customFormat="1" x14ac:dyDescent="0.2"/>
    <row r="964612" s="12" customFormat="1" x14ac:dyDescent="0.2"/>
    <row r="964613" s="12" customFormat="1" x14ac:dyDescent="0.2"/>
    <row r="964614" s="12" customFormat="1" x14ac:dyDescent="0.2"/>
    <row r="964615" s="12" customFormat="1" x14ac:dyDescent="0.2"/>
    <row r="964616" s="12" customFormat="1" x14ac:dyDescent="0.2"/>
    <row r="964617" s="12" customFormat="1" x14ac:dyDescent="0.2"/>
    <row r="964618" s="12" customFormat="1" x14ac:dyDescent="0.2"/>
    <row r="964619" s="12" customFormat="1" x14ac:dyDescent="0.2"/>
    <row r="964620" s="12" customFormat="1" x14ac:dyDescent="0.2"/>
    <row r="964621" s="12" customFormat="1" x14ac:dyDescent="0.2"/>
    <row r="964622" s="12" customFormat="1" x14ac:dyDescent="0.2"/>
    <row r="964623" s="12" customFormat="1" x14ac:dyDescent="0.2"/>
    <row r="964624" s="12" customFormat="1" x14ac:dyDescent="0.2"/>
    <row r="964625" s="12" customFormat="1" x14ac:dyDescent="0.2"/>
    <row r="964626" s="12" customFormat="1" x14ac:dyDescent="0.2"/>
    <row r="964627" s="12" customFormat="1" x14ac:dyDescent="0.2"/>
    <row r="964628" s="12" customFormat="1" x14ac:dyDescent="0.2"/>
    <row r="964629" s="12" customFormat="1" x14ac:dyDescent="0.2"/>
    <row r="964630" s="12" customFormat="1" x14ac:dyDescent="0.2"/>
    <row r="964631" s="12" customFormat="1" x14ac:dyDescent="0.2"/>
    <row r="964632" s="12" customFormat="1" x14ac:dyDescent="0.2"/>
    <row r="964633" s="12" customFormat="1" x14ac:dyDescent="0.2"/>
    <row r="964634" s="12" customFormat="1" x14ac:dyDescent="0.2"/>
    <row r="964635" s="12" customFormat="1" x14ac:dyDescent="0.2"/>
    <row r="964636" s="12" customFormat="1" x14ac:dyDescent="0.2"/>
    <row r="964637" s="12" customFormat="1" x14ac:dyDescent="0.2"/>
    <row r="964638" s="12" customFormat="1" x14ac:dyDescent="0.2"/>
    <row r="964639" s="12" customFormat="1" x14ac:dyDescent="0.2"/>
    <row r="964640" s="12" customFormat="1" x14ac:dyDescent="0.2"/>
    <row r="964641" s="12" customFormat="1" x14ac:dyDescent="0.2"/>
    <row r="964642" s="12" customFormat="1" x14ac:dyDescent="0.2"/>
    <row r="964643" s="12" customFormat="1" x14ac:dyDescent="0.2"/>
    <row r="964644" s="12" customFormat="1" x14ac:dyDescent="0.2"/>
    <row r="964645" s="12" customFormat="1" x14ac:dyDescent="0.2"/>
    <row r="964646" s="12" customFormat="1" x14ac:dyDescent="0.2"/>
    <row r="964647" s="12" customFormat="1" x14ac:dyDescent="0.2"/>
    <row r="964648" s="12" customFormat="1" x14ac:dyDescent="0.2"/>
    <row r="964649" s="12" customFormat="1" x14ac:dyDescent="0.2"/>
    <row r="964650" s="12" customFormat="1" x14ac:dyDescent="0.2"/>
    <row r="964651" s="12" customFormat="1" x14ac:dyDescent="0.2"/>
    <row r="964652" s="12" customFormat="1" x14ac:dyDescent="0.2"/>
    <row r="964653" s="12" customFormat="1" x14ac:dyDescent="0.2"/>
    <row r="964654" s="12" customFormat="1" x14ac:dyDescent="0.2"/>
    <row r="964655" s="12" customFormat="1" x14ac:dyDescent="0.2"/>
    <row r="964656" s="12" customFormat="1" x14ac:dyDescent="0.2"/>
    <row r="964657" s="12" customFormat="1" x14ac:dyDescent="0.2"/>
    <row r="964658" s="12" customFormat="1" x14ac:dyDescent="0.2"/>
    <row r="964659" s="12" customFormat="1" x14ac:dyDescent="0.2"/>
    <row r="964660" s="12" customFormat="1" x14ac:dyDescent="0.2"/>
    <row r="964661" s="12" customFormat="1" x14ac:dyDescent="0.2"/>
    <row r="964662" s="12" customFormat="1" x14ac:dyDescent="0.2"/>
    <row r="964663" s="12" customFormat="1" x14ac:dyDescent="0.2"/>
    <row r="964664" s="12" customFormat="1" x14ac:dyDescent="0.2"/>
    <row r="964665" s="12" customFormat="1" x14ac:dyDescent="0.2"/>
    <row r="964666" s="12" customFormat="1" x14ac:dyDescent="0.2"/>
    <row r="964667" s="12" customFormat="1" x14ac:dyDescent="0.2"/>
    <row r="964668" s="12" customFormat="1" x14ac:dyDescent="0.2"/>
    <row r="964669" s="12" customFormat="1" x14ac:dyDescent="0.2"/>
    <row r="964670" s="12" customFormat="1" x14ac:dyDescent="0.2"/>
    <row r="964671" s="12" customFormat="1" x14ac:dyDescent="0.2"/>
    <row r="964672" s="12" customFormat="1" x14ac:dyDescent="0.2"/>
    <row r="964673" s="12" customFormat="1" x14ac:dyDescent="0.2"/>
    <row r="964674" s="12" customFormat="1" x14ac:dyDescent="0.2"/>
    <row r="964675" s="12" customFormat="1" x14ac:dyDescent="0.2"/>
    <row r="964676" s="12" customFormat="1" x14ac:dyDescent="0.2"/>
    <row r="964677" s="12" customFormat="1" x14ac:dyDescent="0.2"/>
    <row r="964678" s="12" customFormat="1" x14ac:dyDescent="0.2"/>
    <row r="964679" s="12" customFormat="1" x14ac:dyDescent="0.2"/>
    <row r="964680" s="12" customFormat="1" x14ac:dyDescent="0.2"/>
    <row r="964681" s="12" customFormat="1" x14ac:dyDescent="0.2"/>
    <row r="964682" s="12" customFormat="1" x14ac:dyDescent="0.2"/>
    <row r="964683" s="12" customFormat="1" x14ac:dyDescent="0.2"/>
    <row r="964684" s="12" customFormat="1" x14ac:dyDescent="0.2"/>
    <row r="964685" s="12" customFormat="1" x14ac:dyDescent="0.2"/>
    <row r="964686" s="12" customFormat="1" x14ac:dyDescent="0.2"/>
    <row r="964687" s="12" customFormat="1" x14ac:dyDescent="0.2"/>
    <row r="964688" s="12" customFormat="1" x14ac:dyDescent="0.2"/>
    <row r="964689" s="12" customFormat="1" x14ac:dyDescent="0.2"/>
    <row r="964690" s="12" customFormat="1" x14ac:dyDescent="0.2"/>
    <row r="964691" s="12" customFormat="1" x14ac:dyDescent="0.2"/>
    <row r="964692" s="12" customFormat="1" x14ac:dyDescent="0.2"/>
    <row r="964693" s="12" customFormat="1" x14ac:dyDescent="0.2"/>
    <row r="964694" s="12" customFormat="1" x14ac:dyDescent="0.2"/>
    <row r="964695" s="12" customFormat="1" x14ac:dyDescent="0.2"/>
    <row r="964696" s="12" customFormat="1" x14ac:dyDescent="0.2"/>
    <row r="964697" s="12" customFormat="1" x14ac:dyDescent="0.2"/>
    <row r="964698" s="12" customFormat="1" x14ac:dyDescent="0.2"/>
    <row r="964699" s="12" customFormat="1" x14ac:dyDescent="0.2"/>
    <row r="964700" s="12" customFormat="1" x14ac:dyDescent="0.2"/>
    <row r="964701" s="12" customFormat="1" x14ac:dyDescent="0.2"/>
    <row r="964702" s="12" customFormat="1" x14ac:dyDescent="0.2"/>
    <row r="964703" s="12" customFormat="1" x14ac:dyDescent="0.2"/>
    <row r="964704" s="12" customFormat="1" x14ac:dyDescent="0.2"/>
    <row r="964705" s="12" customFormat="1" x14ac:dyDescent="0.2"/>
    <row r="964706" s="12" customFormat="1" x14ac:dyDescent="0.2"/>
    <row r="964707" s="12" customFormat="1" x14ac:dyDescent="0.2"/>
    <row r="964708" s="12" customFormat="1" x14ac:dyDescent="0.2"/>
    <row r="964709" s="12" customFormat="1" x14ac:dyDescent="0.2"/>
    <row r="964710" s="12" customFormat="1" x14ac:dyDescent="0.2"/>
    <row r="964711" s="12" customFormat="1" x14ac:dyDescent="0.2"/>
    <row r="964712" s="12" customFormat="1" x14ac:dyDescent="0.2"/>
    <row r="964713" s="12" customFormat="1" x14ac:dyDescent="0.2"/>
    <row r="964714" s="12" customFormat="1" x14ac:dyDescent="0.2"/>
    <row r="964715" s="12" customFormat="1" x14ac:dyDescent="0.2"/>
    <row r="964716" s="12" customFormat="1" x14ac:dyDescent="0.2"/>
    <row r="964717" s="12" customFormat="1" x14ac:dyDescent="0.2"/>
    <row r="964718" s="12" customFormat="1" x14ac:dyDescent="0.2"/>
    <row r="964719" s="12" customFormat="1" x14ac:dyDescent="0.2"/>
    <row r="964720" s="12" customFormat="1" x14ac:dyDescent="0.2"/>
    <row r="964721" s="12" customFormat="1" x14ac:dyDescent="0.2"/>
    <row r="964722" s="12" customFormat="1" x14ac:dyDescent="0.2"/>
    <row r="964723" s="12" customFormat="1" x14ac:dyDescent="0.2"/>
    <row r="964724" s="12" customFormat="1" x14ac:dyDescent="0.2"/>
    <row r="964725" s="12" customFormat="1" x14ac:dyDescent="0.2"/>
    <row r="964726" s="12" customFormat="1" x14ac:dyDescent="0.2"/>
    <row r="964727" s="12" customFormat="1" x14ac:dyDescent="0.2"/>
    <row r="964728" s="12" customFormat="1" x14ac:dyDescent="0.2"/>
    <row r="964729" s="12" customFormat="1" x14ac:dyDescent="0.2"/>
    <row r="964730" s="12" customFormat="1" x14ac:dyDescent="0.2"/>
    <row r="964731" s="12" customFormat="1" x14ac:dyDescent="0.2"/>
    <row r="964732" s="12" customFormat="1" x14ac:dyDescent="0.2"/>
    <row r="964733" s="12" customFormat="1" x14ac:dyDescent="0.2"/>
    <row r="964734" s="12" customFormat="1" x14ac:dyDescent="0.2"/>
    <row r="964735" s="12" customFormat="1" x14ac:dyDescent="0.2"/>
    <row r="964736" s="12" customFormat="1" x14ac:dyDescent="0.2"/>
    <row r="964737" s="12" customFormat="1" x14ac:dyDescent="0.2"/>
    <row r="964738" s="12" customFormat="1" x14ac:dyDescent="0.2"/>
    <row r="964739" s="12" customFormat="1" x14ac:dyDescent="0.2"/>
    <row r="964740" s="12" customFormat="1" x14ac:dyDescent="0.2"/>
    <row r="964741" s="12" customFormat="1" x14ac:dyDescent="0.2"/>
    <row r="964742" s="12" customFormat="1" x14ac:dyDescent="0.2"/>
    <row r="964743" s="12" customFormat="1" x14ac:dyDescent="0.2"/>
    <row r="964744" s="12" customFormat="1" x14ac:dyDescent="0.2"/>
    <row r="964745" s="12" customFormat="1" x14ac:dyDescent="0.2"/>
    <row r="964746" s="12" customFormat="1" x14ac:dyDescent="0.2"/>
    <row r="964747" s="12" customFormat="1" x14ac:dyDescent="0.2"/>
    <row r="964748" s="12" customFormat="1" x14ac:dyDescent="0.2"/>
    <row r="964749" s="12" customFormat="1" x14ac:dyDescent="0.2"/>
    <row r="964750" s="12" customFormat="1" x14ac:dyDescent="0.2"/>
    <row r="964751" s="12" customFormat="1" x14ac:dyDescent="0.2"/>
    <row r="964752" s="12" customFormat="1" x14ac:dyDescent="0.2"/>
    <row r="964753" s="12" customFormat="1" x14ac:dyDescent="0.2"/>
    <row r="964754" s="12" customFormat="1" x14ac:dyDescent="0.2"/>
    <row r="964755" s="12" customFormat="1" x14ac:dyDescent="0.2"/>
    <row r="964756" s="12" customFormat="1" x14ac:dyDescent="0.2"/>
    <row r="964757" s="12" customFormat="1" x14ac:dyDescent="0.2"/>
    <row r="964758" s="12" customFormat="1" x14ac:dyDescent="0.2"/>
    <row r="964759" s="12" customFormat="1" x14ac:dyDescent="0.2"/>
    <row r="964760" s="12" customFormat="1" x14ac:dyDescent="0.2"/>
    <row r="964761" s="12" customFormat="1" x14ac:dyDescent="0.2"/>
    <row r="964762" s="12" customFormat="1" x14ac:dyDescent="0.2"/>
    <row r="964763" s="12" customFormat="1" x14ac:dyDescent="0.2"/>
    <row r="964764" s="12" customFormat="1" x14ac:dyDescent="0.2"/>
    <row r="964765" s="12" customFormat="1" x14ac:dyDescent="0.2"/>
    <row r="964766" s="12" customFormat="1" x14ac:dyDescent="0.2"/>
    <row r="964767" s="12" customFormat="1" x14ac:dyDescent="0.2"/>
    <row r="964768" s="12" customFormat="1" x14ac:dyDescent="0.2"/>
    <row r="964769" s="12" customFormat="1" x14ac:dyDescent="0.2"/>
    <row r="964770" s="12" customFormat="1" x14ac:dyDescent="0.2"/>
    <row r="964771" s="12" customFormat="1" x14ac:dyDescent="0.2"/>
    <row r="964772" s="12" customFormat="1" x14ac:dyDescent="0.2"/>
    <row r="964773" s="12" customFormat="1" x14ac:dyDescent="0.2"/>
    <row r="964774" s="12" customFormat="1" x14ac:dyDescent="0.2"/>
    <row r="964775" s="12" customFormat="1" x14ac:dyDescent="0.2"/>
    <row r="964776" s="12" customFormat="1" x14ac:dyDescent="0.2"/>
    <row r="964777" s="12" customFormat="1" x14ac:dyDescent="0.2"/>
    <row r="964778" s="12" customFormat="1" x14ac:dyDescent="0.2"/>
    <row r="964779" s="12" customFormat="1" x14ac:dyDescent="0.2"/>
    <row r="964780" s="12" customFormat="1" x14ac:dyDescent="0.2"/>
    <row r="964781" s="12" customFormat="1" x14ac:dyDescent="0.2"/>
    <row r="964782" s="12" customFormat="1" x14ac:dyDescent="0.2"/>
    <row r="964783" s="12" customFormat="1" x14ac:dyDescent="0.2"/>
    <row r="964784" s="12" customFormat="1" x14ac:dyDescent="0.2"/>
    <row r="964785" s="12" customFormat="1" x14ac:dyDescent="0.2"/>
    <row r="964786" s="12" customFormat="1" x14ac:dyDescent="0.2"/>
    <row r="964787" s="12" customFormat="1" x14ac:dyDescent="0.2"/>
    <row r="964788" s="12" customFormat="1" x14ac:dyDescent="0.2"/>
    <row r="964789" s="12" customFormat="1" x14ac:dyDescent="0.2"/>
    <row r="964790" s="12" customFormat="1" x14ac:dyDescent="0.2"/>
    <row r="964791" s="12" customFormat="1" x14ac:dyDescent="0.2"/>
    <row r="964792" s="12" customFormat="1" x14ac:dyDescent="0.2"/>
    <row r="964793" s="12" customFormat="1" x14ac:dyDescent="0.2"/>
    <row r="964794" s="12" customFormat="1" x14ac:dyDescent="0.2"/>
    <row r="964795" s="12" customFormat="1" x14ac:dyDescent="0.2"/>
    <row r="964796" s="12" customFormat="1" x14ac:dyDescent="0.2"/>
    <row r="964797" s="12" customFormat="1" x14ac:dyDescent="0.2"/>
    <row r="964798" s="12" customFormat="1" x14ac:dyDescent="0.2"/>
    <row r="964799" s="12" customFormat="1" x14ac:dyDescent="0.2"/>
    <row r="964800" s="12" customFormat="1" x14ac:dyDescent="0.2"/>
    <row r="964801" s="12" customFormat="1" x14ac:dyDescent="0.2"/>
    <row r="964802" s="12" customFormat="1" x14ac:dyDescent="0.2"/>
    <row r="964803" s="12" customFormat="1" x14ac:dyDescent="0.2"/>
    <row r="964804" s="12" customFormat="1" x14ac:dyDescent="0.2"/>
    <row r="964805" s="12" customFormat="1" x14ac:dyDescent="0.2"/>
    <row r="964806" s="12" customFormat="1" x14ac:dyDescent="0.2"/>
    <row r="964807" s="12" customFormat="1" x14ac:dyDescent="0.2"/>
    <row r="964808" s="12" customFormat="1" x14ac:dyDescent="0.2"/>
    <row r="964809" s="12" customFormat="1" x14ac:dyDescent="0.2"/>
    <row r="964810" s="12" customFormat="1" x14ac:dyDescent="0.2"/>
    <row r="964811" s="12" customFormat="1" x14ac:dyDescent="0.2"/>
    <row r="964812" s="12" customFormat="1" x14ac:dyDescent="0.2"/>
    <row r="964813" s="12" customFormat="1" x14ac:dyDescent="0.2"/>
    <row r="964814" s="12" customFormat="1" x14ac:dyDescent="0.2"/>
    <row r="964815" s="12" customFormat="1" x14ac:dyDescent="0.2"/>
    <row r="964816" s="12" customFormat="1" x14ac:dyDescent="0.2"/>
    <row r="964817" s="12" customFormat="1" x14ac:dyDescent="0.2"/>
    <row r="964818" s="12" customFormat="1" x14ac:dyDescent="0.2"/>
    <row r="964819" s="12" customFormat="1" x14ac:dyDescent="0.2"/>
    <row r="964820" s="12" customFormat="1" x14ac:dyDescent="0.2"/>
    <row r="964821" s="12" customFormat="1" x14ac:dyDescent="0.2"/>
    <row r="964822" s="12" customFormat="1" x14ac:dyDescent="0.2"/>
    <row r="964823" s="12" customFormat="1" x14ac:dyDescent="0.2"/>
    <row r="964824" s="12" customFormat="1" x14ac:dyDescent="0.2"/>
    <row r="964825" s="12" customFormat="1" x14ac:dyDescent="0.2"/>
    <row r="964826" s="12" customFormat="1" x14ac:dyDescent="0.2"/>
    <row r="964827" s="12" customFormat="1" x14ac:dyDescent="0.2"/>
    <row r="964828" s="12" customFormat="1" x14ac:dyDescent="0.2"/>
    <row r="964829" s="12" customFormat="1" x14ac:dyDescent="0.2"/>
    <row r="964830" s="12" customFormat="1" x14ac:dyDescent="0.2"/>
    <row r="964831" s="12" customFormat="1" x14ac:dyDescent="0.2"/>
    <row r="964832" s="12" customFormat="1" x14ac:dyDescent="0.2"/>
    <row r="964833" s="12" customFormat="1" x14ac:dyDescent="0.2"/>
    <row r="964834" s="12" customFormat="1" x14ac:dyDescent="0.2"/>
    <row r="964835" s="12" customFormat="1" x14ac:dyDescent="0.2"/>
    <row r="964836" s="12" customFormat="1" x14ac:dyDescent="0.2"/>
    <row r="964837" s="12" customFormat="1" x14ac:dyDescent="0.2"/>
    <row r="964838" s="12" customFormat="1" x14ac:dyDescent="0.2"/>
    <row r="964839" s="12" customFormat="1" x14ac:dyDescent="0.2"/>
    <row r="964840" s="12" customFormat="1" x14ac:dyDescent="0.2"/>
    <row r="964841" s="12" customFormat="1" x14ac:dyDescent="0.2"/>
    <row r="964842" s="12" customFormat="1" x14ac:dyDescent="0.2"/>
    <row r="964843" s="12" customFormat="1" x14ac:dyDescent="0.2"/>
    <row r="964844" s="12" customFormat="1" x14ac:dyDescent="0.2"/>
    <row r="964845" s="12" customFormat="1" x14ac:dyDescent="0.2"/>
    <row r="964846" s="12" customFormat="1" x14ac:dyDescent="0.2"/>
    <row r="964847" s="12" customFormat="1" x14ac:dyDescent="0.2"/>
    <row r="964848" s="12" customFormat="1" x14ac:dyDescent="0.2"/>
    <row r="964849" s="12" customFormat="1" x14ac:dyDescent="0.2"/>
    <row r="964850" s="12" customFormat="1" x14ac:dyDescent="0.2"/>
    <row r="964851" s="12" customFormat="1" x14ac:dyDescent="0.2"/>
    <row r="964852" s="12" customFormat="1" x14ac:dyDescent="0.2"/>
    <row r="964853" s="12" customFormat="1" x14ac:dyDescent="0.2"/>
    <row r="964854" s="12" customFormat="1" x14ac:dyDescent="0.2"/>
    <row r="964855" s="12" customFormat="1" x14ac:dyDescent="0.2"/>
    <row r="964856" s="12" customFormat="1" x14ac:dyDescent="0.2"/>
    <row r="964857" s="12" customFormat="1" x14ac:dyDescent="0.2"/>
    <row r="964858" s="12" customFormat="1" x14ac:dyDescent="0.2"/>
    <row r="964859" s="12" customFormat="1" x14ac:dyDescent="0.2"/>
    <row r="964860" s="12" customFormat="1" x14ac:dyDescent="0.2"/>
    <row r="964861" s="12" customFormat="1" x14ac:dyDescent="0.2"/>
    <row r="964862" s="12" customFormat="1" x14ac:dyDescent="0.2"/>
    <row r="964863" s="12" customFormat="1" x14ac:dyDescent="0.2"/>
    <row r="964864" s="12" customFormat="1" x14ac:dyDescent="0.2"/>
    <row r="964865" s="12" customFormat="1" x14ac:dyDescent="0.2"/>
    <row r="964866" s="12" customFormat="1" x14ac:dyDescent="0.2"/>
    <row r="964867" s="12" customFormat="1" x14ac:dyDescent="0.2"/>
    <row r="964868" s="12" customFormat="1" x14ac:dyDescent="0.2"/>
    <row r="964869" s="12" customFormat="1" x14ac:dyDescent="0.2"/>
    <row r="964870" s="12" customFormat="1" x14ac:dyDescent="0.2"/>
    <row r="964871" s="12" customFormat="1" x14ac:dyDescent="0.2"/>
    <row r="964872" s="12" customFormat="1" x14ac:dyDescent="0.2"/>
    <row r="964873" s="12" customFormat="1" x14ac:dyDescent="0.2"/>
    <row r="964874" s="12" customFormat="1" x14ac:dyDescent="0.2"/>
    <row r="964875" s="12" customFormat="1" x14ac:dyDescent="0.2"/>
    <row r="964876" s="12" customFormat="1" x14ac:dyDescent="0.2"/>
    <row r="964877" s="12" customFormat="1" x14ac:dyDescent="0.2"/>
    <row r="964878" s="12" customFormat="1" x14ac:dyDescent="0.2"/>
    <row r="964879" s="12" customFormat="1" x14ac:dyDescent="0.2"/>
    <row r="964880" s="12" customFormat="1" x14ac:dyDescent="0.2"/>
    <row r="964881" s="12" customFormat="1" x14ac:dyDescent="0.2"/>
    <row r="964882" s="12" customFormat="1" x14ac:dyDescent="0.2"/>
    <row r="964883" s="12" customFormat="1" x14ac:dyDescent="0.2"/>
    <row r="964884" s="12" customFormat="1" x14ac:dyDescent="0.2"/>
    <row r="964885" s="12" customFormat="1" x14ac:dyDescent="0.2"/>
    <row r="964886" s="12" customFormat="1" x14ac:dyDescent="0.2"/>
    <row r="964887" s="12" customFormat="1" x14ac:dyDescent="0.2"/>
    <row r="964888" s="12" customFormat="1" x14ac:dyDescent="0.2"/>
    <row r="964889" s="12" customFormat="1" x14ac:dyDescent="0.2"/>
    <row r="964890" s="12" customFormat="1" x14ac:dyDescent="0.2"/>
    <row r="964891" s="12" customFormat="1" x14ac:dyDescent="0.2"/>
    <row r="964892" s="12" customFormat="1" x14ac:dyDescent="0.2"/>
    <row r="964893" s="12" customFormat="1" x14ac:dyDescent="0.2"/>
    <row r="964894" s="12" customFormat="1" x14ac:dyDescent="0.2"/>
    <row r="964895" s="12" customFormat="1" x14ac:dyDescent="0.2"/>
    <row r="964896" s="12" customFormat="1" x14ac:dyDescent="0.2"/>
    <row r="964897" s="12" customFormat="1" x14ac:dyDescent="0.2"/>
    <row r="964898" s="12" customFormat="1" x14ac:dyDescent="0.2"/>
    <row r="964899" s="12" customFormat="1" x14ac:dyDescent="0.2"/>
    <row r="964900" s="12" customFormat="1" x14ac:dyDescent="0.2"/>
    <row r="964901" s="12" customFormat="1" x14ac:dyDescent="0.2"/>
    <row r="964902" s="12" customFormat="1" x14ac:dyDescent="0.2"/>
    <row r="964903" s="12" customFormat="1" x14ac:dyDescent="0.2"/>
    <row r="964904" s="12" customFormat="1" x14ac:dyDescent="0.2"/>
    <row r="964905" s="12" customFormat="1" x14ac:dyDescent="0.2"/>
    <row r="964906" s="12" customFormat="1" x14ac:dyDescent="0.2"/>
    <row r="964907" s="12" customFormat="1" x14ac:dyDescent="0.2"/>
    <row r="964908" s="12" customFormat="1" x14ac:dyDescent="0.2"/>
    <row r="964909" s="12" customFormat="1" x14ac:dyDescent="0.2"/>
    <row r="964910" s="12" customFormat="1" x14ac:dyDescent="0.2"/>
    <row r="964911" s="12" customFormat="1" x14ac:dyDescent="0.2"/>
    <row r="964912" s="12" customFormat="1" x14ac:dyDescent="0.2"/>
    <row r="964913" s="12" customFormat="1" x14ac:dyDescent="0.2"/>
    <row r="964914" s="12" customFormat="1" x14ac:dyDescent="0.2"/>
    <row r="964915" s="12" customFormat="1" x14ac:dyDescent="0.2"/>
    <row r="964916" s="12" customFormat="1" x14ac:dyDescent="0.2"/>
    <row r="964917" s="12" customFormat="1" x14ac:dyDescent="0.2"/>
    <row r="964918" s="12" customFormat="1" x14ac:dyDescent="0.2"/>
    <row r="964919" s="12" customFormat="1" x14ac:dyDescent="0.2"/>
    <row r="964920" s="12" customFormat="1" x14ac:dyDescent="0.2"/>
    <row r="964921" s="12" customFormat="1" x14ac:dyDescent="0.2"/>
    <row r="964922" s="12" customFormat="1" x14ac:dyDescent="0.2"/>
    <row r="964923" s="12" customFormat="1" x14ac:dyDescent="0.2"/>
    <row r="964924" s="12" customFormat="1" x14ac:dyDescent="0.2"/>
    <row r="964925" s="12" customFormat="1" x14ac:dyDescent="0.2"/>
    <row r="964926" s="12" customFormat="1" x14ac:dyDescent="0.2"/>
    <row r="964927" s="12" customFormat="1" x14ac:dyDescent="0.2"/>
    <row r="964928" s="12" customFormat="1" x14ac:dyDescent="0.2"/>
    <row r="964929" s="12" customFormat="1" x14ac:dyDescent="0.2"/>
    <row r="964930" s="12" customFormat="1" x14ac:dyDescent="0.2"/>
    <row r="964931" s="12" customFormat="1" x14ac:dyDescent="0.2"/>
    <row r="964932" s="12" customFormat="1" x14ac:dyDescent="0.2"/>
    <row r="964933" s="12" customFormat="1" x14ac:dyDescent="0.2"/>
    <row r="964934" s="12" customFormat="1" x14ac:dyDescent="0.2"/>
    <row r="964935" s="12" customFormat="1" x14ac:dyDescent="0.2"/>
    <row r="964936" s="12" customFormat="1" x14ac:dyDescent="0.2"/>
    <row r="964937" s="12" customFormat="1" x14ac:dyDescent="0.2"/>
    <row r="964938" s="12" customFormat="1" x14ac:dyDescent="0.2"/>
    <row r="964939" s="12" customFormat="1" x14ac:dyDescent="0.2"/>
    <row r="964940" s="12" customFormat="1" x14ac:dyDescent="0.2"/>
    <row r="964941" s="12" customFormat="1" x14ac:dyDescent="0.2"/>
    <row r="964942" s="12" customFormat="1" x14ac:dyDescent="0.2"/>
    <row r="964943" s="12" customFormat="1" x14ac:dyDescent="0.2"/>
    <row r="964944" s="12" customFormat="1" x14ac:dyDescent="0.2"/>
    <row r="964945" s="12" customFormat="1" x14ac:dyDescent="0.2"/>
    <row r="964946" s="12" customFormat="1" x14ac:dyDescent="0.2"/>
    <row r="964947" s="12" customFormat="1" x14ac:dyDescent="0.2"/>
    <row r="964948" s="12" customFormat="1" x14ac:dyDescent="0.2"/>
    <row r="964949" s="12" customFormat="1" x14ac:dyDescent="0.2"/>
    <row r="964950" s="12" customFormat="1" x14ac:dyDescent="0.2"/>
    <row r="964951" s="12" customFormat="1" x14ac:dyDescent="0.2"/>
    <row r="964952" s="12" customFormat="1" x14ac:dyDescent="0.2"/>
    <row r="964953" s="12" customFormat="1" x14ac:dyDescent="0.2"/>
    <row r="964954" s="12" customFormat="1" x14ac:dyDescent="0.2"/>
    <row r="964955" s="12" customFormat="1" x14ac:dyDescent="0.2"/>
    <row r="964956" s="12" customFormat="1" x14ac:dyDescent="0.2"/>
    <row r="964957" s="12" customFormat="1" x14ac:dyDescent="0.2"/>
    <row r="964958" s="12" customFormat="1" x14ac:dyDescent="0.2"/>
    <row r="964959" s="12" customFormat="1" x14ac:dyDescent="0.2"/>
    <row r="964960" s="12" customFormat="1" x14ac:dyDescent="0.2"/>
    <row r="964961" s="12" customFormat="1" x14ac:dyDescent="0.2"/>
    <row r="964962" s="12" customFormat="1" x14ac:dyDescent="0.2"/>
    <row r="964963" s="12" customFormat="1" x14ac:dyDescent="0.2"/>
    <row r="964964" s="12" customFormat="1" x14ac:dyDescent="0.2"/>
    <row r="964965" s="12" customFormat="1" x14ac:dyDescent="0.2"/>
    <row r="964966" s="12" customFormat="1" x14ac:dyDescent="0.2"/>
    <row r="964967" s="12" customFormat="1" x14ac:dyDescent="0.2"/>
    <row r="964968" s="12" customFormat="1" x14ac:dyDescent="0.2"/>
    <row r="964969" s="12" customFormat="1" x14ac:dyDescent="0.2"/>
    <row r="964970" s="12" customFormat="1" x14ac:dyDescent="0.2"/>
    <row r="964971" s="12" customFormat="1" x14ac:dyDescent="0.2"/>
    <row r="964972" s="12" customFormat="1" x14ac:dyDescent="0.2"/>
    <row r="964973" s="12" customFormat="1" x14ac:dyDescent="0.2"/>
    <row r="964974" s="12" customFormat="1" x14ac:dyDescent="0.2"/>
    <row r="964975" s="12" customFormat="1" x14ac:dyDescent="0.2"/>
    <row r="964976" s="12" customFormat="1" x14ac:dyDescent="0.2"/>
    <row r="964977" s="12" customFormat="1" x14ac:dyDescent="0.2"/>
    <row r="964978" s="12" customFormat="1" x14ac:dyDescent="0.2"/>
    <row r="964979" s="12" customFormat="1" x14ac:dyDescent="0.2"/>
    <row r="964980" s="12" customFormat="1" x14ac:dyDescent="0.2"/>
    <row r="964981" s="12" customFormat="1" x14ac:dyDescent="0.2"/>
    <row r="964982" s="12" customFormat="1" x14ac:dyDescent="0.2"/>
    <row r="964983" s="12" customFormat="1" x14ac:dyDescent="0.2"/>
    <row r="964984" s="12" customFormat="1" x14ac:dyDescent="0.2"/>
    <row r="964985" s="12" customFormat="1" x14ac:dyDescent="0.2"/>
    <row r="964986" s="12" customFormat="1" x14ac:dyDescent="0.2"/>
    <row r="964987" s="12" customFormat="1" x14ac:dyDescent="0.2"/>
    <row r="964988" s="12" customFormat="1" x14ac:dyDescent="0.2"/>
    <row r="964989" s="12" customFormat="1" x14ac:dyDescent="0.2"/>
    <row r="964990" s="12" customFormat="1" x14ac:dyDescent="0.2"/>
    <row r="964991" s="12" customFormat="1" x14ac:dyDescent="0.2"/>
    <row r="964992" s="12" customFormat="1" x14ac:dyDescent="0.2"/>
    <row r="964993" s="12" customFormat="1" x14ac:dyDescent="0.2"/>
    <row r="964994" s="12" customFormat="1" x14ac:dyDescent="0.2"/>
    <row r="964995" s="12" customFormat="1" x14ac:dyDescent="0.2"/>
    <row r="964996" s="12" customFormat="1" x14ac:dyDescent="0.2"/>
    <row r="964997" s="12" customFormat="1" x14ac:dyDescent="0.2"/>
    <row r="964998" s="12" customFormat="1" x14ac:dyDescent="0.2"/>
    <row r="964999" s="12" customFormat="1" x14ac:dyDescent="0.2"/>
    <row r="965000" s="12" customFormat="1" x14ac:dyDescent="0.2"/>
    <row r="965001" s="12" customFormat="1" x14ac:dyDescent="0.2"/>
    <row r="965002" s="12" customFormat="1" x14ac:dyDescent="0.2"/>
    <row r="965003" s="12" customFormat="1" x14ac:dyDescent="0.2"/>
    <row r="965004" s="12" customFormat="1" x14ac:dyDescent="0.2"/>
    <row r="965005" s="12" customFormat="1" x14ac:dyDescent="0.2"/>
    <row r="965006" s="12" customFormat="1" x14ac:dyDescent="0.2"/>
    <row r="965007" s="12" customFormat="1" x14ac:dyDescent="0.2"/>
    <row r="965008" s="12" customFormat="1" x14ac:dyDescent="0.2"/>
    <row r="965009" s="12" customFormat="1" x14ac:dyDescent="0.2"/>
    <row r="965010" s="12" customFormat="1" x14ac:dyDescent="0.2"/>
    <row r="965011" s="12" customFormat="1" x14ac:dyDescent="0.2"/>
    <row r="965012" s="12" customFormat="1" x14ac:dyDescent="0.2"/>
    <row r="965013" s="12" customFormat="1" x14ac:dyDescent="0.2"/>
    <row r="965014" s="12" customFormat="1" x14ac:dyDescent="0.2"/>
    <row r="965015" s="12" customFormat="1" x14ac:dyDescent="0.2"/>
    <row r="965016" s="12" customFormat="1" x14ac:dyDescent="0.2"/>
    <row r="965017" s="12" customFormat="1" x14ac:dyDescent="0.2"/>
    <row r="965018" s="12" customFormat="1" x14ac:dyDescent="0.2"/>
    <row r="965019" s="12" customFormat="1" x14ac:dyDescent="0.2"/>
    <row r="965020" s="12" customFormat="1" x14ac:dyDescent="0.2"/>
    <row r="965021" s="12" customFormat="1" x14ac:dyDescent="0.2"/>
    <row r="965022" s="12" customFormat="1" x14ac:dyDescent="0.2"/>
    <row r="965023" s="12" customFormat="1" x14ac:dyDescent="0.2"/>
    <row r="965024" s="12" customFormat="1" x14ac:dyDescent="0.2"/>
    <row r="965025" s="12" customFormat="1" x14ac:dyDescent="0.2"/>
    <row r="965026" s="12" customFormat="1" x14ac:dyDescent="0.2"/>
    <row r="965027" s="12" customFormat="1" x14ac:dyDescent="0.2"/>
    <row r="965028" s="12" customFormat="1" x14ac:dyDescent="0.2"/>
    <row r="965029" s="12" customFormat="1" x14ac:dyDescent="0.2"/>
    <row r="965030" s="12" customFormat="1" x14ac:dyDescent="0.2"/>
    <row r="965031" s="12" customFormat="1" x14ac:dyDescent="0.2"/>
    <row r="965032" s="12" customFormat="1" x14ac:dyDescent="0.2"/>
    <row r="965033" s="12" customFormat="1" x14ac:dyDescent="0.2"/>
    <row r="965034" s="12" customFormat="1" x14ac:dyDescent="0.2"/>
    <row r="965035" s="12" customFormat="1" x14ac:dyDescent="0.2"/>
    <row r="965036" s="12" customFormat="1" x14ac:dyDescent="0.2"/>
    <row r="965037" s="12" customFormat="1" x14ac:dyDescent="0.2"/>
    <row r="965038" s="12" customFormat="1" x14ac:dyDescent="0.2"/>
    <row r="965039" s="12" customFormat="1" x14ac:dyDescent="0.2"/>
    <row r="965040" s="12" customFormat="1" x14ac:dyDescent="0.2"/>
    <row r="965041" s="12" customFormat="1" x14ac:dyDescent="0.2"/>
    <row r="965042" s="12" customFormat="1" x14ac:dyDescent="0.2"/>
    <row r="965043" s="12" customFormat="1" x14ac:dyDescent="0.2"/>
    <row r="965044" s="12" customFormat="1" x14ac:dyDescent="0.2"/>
    <row r="965045" s="12" customFormat="1" x14ac:dyDescent="0.2"/>
    <row r="965046" s="12" customFormat="1" x14ac:dyDescent="0.2"/>
    <row r="965047" s="12" customFormat="1" x14ac:dyDescent="0.2"/>
    <row r="965048" s="12" customFormat="1" x14ac:dyDescent="0.2"/>
    <row r="965049" s="12" customFormat="1" x14ac:dyDescent="0.2"/>
    <row r="965050" s="12" customFormat="1" x14ac:dyDescent="0.2"/>
    <row r="965051" s="12" customFormat="1" x14ac:dyDescent="0.2"/>
    <row r="965052" s="12" customFormat="1" x14ac:dyDescent="0.2"/>
    <row r="965053" s="12" customFormat="1" x14ac:dyDescent="0.2"/>
    <row r="965054" s="12" customFormat="1" x14ac:dyDescent="0.2"/>
    <row r="965055" s="12" customFormat="1" x14ac:dyDescent="0.2"/>
    <row r="965056" s="12" customFormat="1" x14ac:dyDescent="0.2"/>
    <row r="965057" s="12" customFormat="1" x14ac:dyDescent="0.2"/>
    <row r="965058" s="12" customFormat="1" x14ac:dyDescent="0.2"/>
    <row r="965059" s="12" customFormat="1" x14ac:dyDescent="0.2"/>
    <row r="965060" s="12" customFormat="1" x14ac:dyDescent="0.2"/>
    <row r="965061" s="12" customFormat="1" x14ac:dyDescent="0.2"/>
    <row r="965062" s="12" customFormat="1" x14ac:dyDescent="0.2"/>
    <row r="965063" s="12" customFormat="1" x14ac:dyDescent="0.2"/>
    <row r="965064" s="12" customFormat="1" x14ac:dyDescent="0.2"/>
    <row r="965065" s="12" customFormat="1" x14ac:dyDescent="0.2"/>
    <row r="965066" s="12" customFormat="1" x14ac:dyDescent="0.2"/>
    <row r="965067" s="12" customFormat="1" x14ac:dyDescent="0.2"/>
    <row r="965068" s="12" customFormat="1" x14ac:dyDescent="0.2"/>
    <row r="965069" s="12" customFormat="1" x14ac:dyDescent="0.2"/>
    <row r="965070" s="12" customFormat="1" x14ac:dyDescent="0.2"/>
    <row r="965071" s="12" customFormat="1" x14ac:dyDescent="0.2"/>
    <row r="965072" s="12" customFormat="1" x14ac:dyDescent="0.2"/>
    <row r="965073" s="12" customFormat="1" x14ac:dyDescent="0.2"/>
    <row r="965074" s="12" customFormat="1" x14ac:dyDescent="0.2"/>
    <row r="965075" s="12" customFormat="1" x14ac:dyDescent="0.2"/>
    <row r="965076" s="12" customFormat="1" x14ac:dyDescent="0.2"/>
    <row r="965077" s="12" customFormat="1" x14ac:dyDescent="0.2"/>
    <row r="965078" s="12" customFormat="1" x14ac:dyDescent="0.2"/>
    <row r="965079" s="12" customFormat="1" x14ac:dyDescent="0.2"/>
    <row r="965080" s="12" customFormat="1" x14ac:dyDescent="0.2"/>
    <row r="965081" s="12" customFormat="1" x14ac:dyDescent="0.2"/>
    <row r="965082" s="12" customFormat="1" x14ac:dyDescent="0.2"/>
    <row r="965083" s="12" customFormat="1" x14ac:dyDescent="0.2"/>
    <row r="965084" s="12" customFormat="1" x14ac:dyDescent="0.2"/>
    <row r="965085" s="12" customFormat="1" x14ac:dyDescent="0.2"/>
    <row r="965086" s="12" customFormat="1" x14ac:dyDescent="0.2"/>
    <row r="965087" s="12" customFormat="1" x14ac:dyDescent="0.2"/>
    <row r="965088" s="12" customFormat="1" x14ac:dyDescent="0.2"/>
    <row r="965089" s="12" customFormat="1" x14ac:dyDescent="0.2"/>
    <row r="965090" s="12" customFormat="1" x14ac:dyDescent="0.2"/>
    <row r="965091" s="12" customFormat="1" x14ac:dyDescent="0.2"/>
    <row r="965092" s="12" customFormat="1" x14ac:dyDescent="0.2"/>
    <row r="965093" s="12" customFormat="1" x14ac:dyDescent="0.2"/>
    <row r="965094" s="12" customFormat="1" x14ac:dyDescent="0.2"/>
    <row r="965095" s="12" customFormat="1" x14ac:dyDescent="0.2"/>
    <row r="965096" s="12" customFormat="1" x14ac:dyDescent="0.2"/>
    <row r="965097" s="12" customFormat="1" x14ac:dyDescent="0.2"/>
    <row r="965098" s="12" customFormat="1" x14ac:dyDescent="0.2"/>
    <row r="965099" s="12" customFormat="1" x14ac:dyDescent="0.2"/>
    <row r="965100" s="12" customFormat="1" x14ac:dyDescent="0.2"/>
    <row r="965101" s="12" customFormat="1" x14ac:dyDescent="0.2"/>
    <row r="965102" s="12" customFormat="1" x14ac:dyDescent="0.2"/>
    <row r="965103" s="12" customFormat="1" x14ac:dyDescent="0.2"/>
    <row r="965104" s="12" customFormat="1" x14ac:dyDescent="0.2"/>
    <row r="965105" s="12" customFormat="1" x14ac:dyDescent="0.2"/>
    <row r="965106" s="12" customFormat="1" x14ac:dyDescent="0.2"/>
    <row r="965107" s="12" customFormat="1" x14ac:dyDescent="0.2"/>
    <row r="965108" s="12" customFormat="1" x14ac:dyDescent="0.2"/>
    <row r="965109" s="12" customFormat="1" x14ac:dyDescent="0.2"/>
    <row r="965110" s="12" customFormat="1" x14ac:dyDescent="0.2"/>
    <row r="965111" s="12" customFormat="1" x14ac:dyDescent="0.2"/>
    <row r="965112" s="12" customFormat="1" x14ac:dyDescent="0.2"/>
    <row r="965113" s="12" customFormat="1" x14ac:dyDescent="0.2"/>
    <row r="965114" s="12" customFormat="1" x14ac:dyDescent="0.2"/>
    <row r="965115" s="12" customFormat="1" x14ac:dyDescent="0.2"/>
    <row r="965116" s="12" customFormat="1" x14ac:dyDescent="0.2"/>
    <row r="965117" s="12" customFormat="1" x14ac:dyDescent="0.2"/>
    <row r="965118" s="12" customFormat="1" x14ac:dyDescent="0.2"/>
    <row r="965119" s="12" customFormat="1" x14ac:dyDescent="0.2"/>
    <row r="965120" s="12" customFormat="1" x14ac:dyDescent="0.2"/>
    <row r="965121" s="12" customFormat="1" x14ac:dyDescent="0.2"/>
    <row r="965122" s="12" customFormat="1" x14ac:dyDescent="0.2"/>
    <row r="965123" s="12" customFormat="1" x14ac:dyDescent="0.2"/>
    <row r="965124" s="12" customFormat="1" x14ac:dyDescent="0.2"/>
    <row r="965125" s="12" customFormat="1" x14ac:dyDescent="0.2"/>
    <row r="965126" s="12" customFormat="1" x14ac:dyDescent="0.2"/>
    <row r="965127" s="12" customFormat="1" x14ac:dyDescent="0.2"/>
    <row r="965128" s="12" customFormat="1" x14ac:dyDescent="0.2"/>
    <row r="965129" s="12" customFormat="1" x14ac:dyDescent="0.2"/>
    <row r="965130" s="12" customFormat="1" x14ac:dyDescent="0.2"/>
    <row r="965131" s="12" customFormat="1" x14ac:dyDescent="0.2"/>
    <row r="965132" s="12" customFormat="1" x14ac:dyDescent="0.2"/>
    <row r="965133" s="12" customFormat="1" x14ac:dyDescent="0.2"/>
    <row r="965134" s="12" customFormat="1" x14ac:dyDescent="0.2"/>
    <row r="965135" s="12" customFormat="1" x14ac:dyDescent="0.2"/>
    <row r="965136" s="12" customFormat="1" x14ac:dyDescent="0.2"/>
    <row r="965137" s="12" customFormat="1" x14ac:dyDescent="0.2"/>
    <row r="965138" s="12" customFormat="1" x14ac:dyDescent="0.2"/>
    <row r="965139" s="12" customFormat="1" x14ac:dyDescent="0.2"/>
    <row r="965140" s="12" customFormat="1" x14ac:dyDescent="0.2"/>
    <row r="965141" s="12" customFormat="1" x14ac:dyDescent="0.2"/>
    <row r="965142" s="12" customFormat="1" x14ac:dyDescent="0.2"/>
    <row r="965143" s="12" customFormat="1" x14ac:dyDescent="0.2"/>
    <row r="965144" s="12" customFormat="1" x14ac:dyDescent="0.2"/>
    <row r="965145" s="12" customFormat="1" x14ac:dyDescent="0.2"/>
    <row r="965146" s="12" customFormat="1" x14ac:dyDescent="0.2"/>
    <row r="965147" s="12" customFormat="1" x14ac:dyDescent="0.2"/>
    <row r="965148" s="12" customFormat="1" x14ac:dyDescent="0.2"/>
    <row r="965149" s="12" customFormat="1" x14ac:dyDescent="0.2"/>
    <row r="965150" s="12" customFormat="1" x14ac:dyDescent="0.2"/>
    <row r="965151" s="12" customFormat="1" x14ac:dyDescent="0.2"/>
    <row r="965152" s="12" customFormat="1" x14ac:dyDescent="0.2"/>
    <row r="965153" s="12" customFormat="1" x14ac:dyDescent="0.2"/>
    <row r="965154" s="12" customFormat="1" x14ac:dyDescent="0.2"/>
    <row r="965155" s="12" customFormat="1" x14ac:dyDescent="0.2"/>
    <row r="965156" s="12" customFormat="1" x14ac:dyDescent="0.2"/>
    <row r="965157" s="12" customFormat="1" x14ac:dyDescent="0.2"/>
    <row r="965158" s="12" customFormat="1" x14ac:dyDescent="0.2"/>
    <row r="965159" s="12" customFormat="1" x14ac:dyDescent="0.2"/>
    <row r="965160" s="12" customFormat="1" x14ac:dyDescent="0.2"/>
    <row r="965161" s="12" customFormat="1" x14ac:dyDescent="0.2"/>
    <row r="965162" s="12" customFormat="1" x14ac:dyDescent="0.2"/>
    <row r="965163" s="12" customFormat="1" x14ac:dyDescent="0.2"/>
    <row r="965164" s="12" customFormat="1" x14ac:dyDescent="0.2"/>
    <row r="965165" s="12" customFormat="1" x14ac:dyDescent="0.2"/>
    <row r="965166" s="12" customFormat="1" x14ac:dyDescent="0.2"/>
    <row r="965167" s="12" customFormat="1" x14ac:dyDescent="0.2"/>
    <row r="965168" s="12" customFormat="1" x14ac:dyDescent="0.2"/>
    <row r="965169" s="12" customFormat="1" x14ac:dyDescent="0.2"/>
    <row r="965170" s="12" customFormat="1" x14ac:dyDescent="0.2"/>
    <row r="965171" s="12" customFormat="1" x14ac:dyDescent="0.2"/>
    <row r="965172" s="12" customFormat="1" x14ac:dyDescent="0.2"/>
    <row r="965173" s="12" customFormat="1" x14ac:dyDescent="0.2"/>
    <row r="965174" s="12" customFormat="1" x14ac:dyDescent="0.2"/>
    <row r="965175" s="12" customFormat="1" x14ac:dyDescent="0.2"/>
    <row r="965176" s="12" customFormat="1" x14ac:dyDescent="0.2"/>
    <row r="965177" s="12" customFormat="1" x14ac:dyDescent="0.2"/>
    <row r="965178" s="12" customFormat="1" x14ac:dyDescent="0.2"/>
    <row r="965179" s="12" customFormat="1" x14ac:dyDescent="0.2"/>
    <row r="965180" s="12" customFormat="1" x14ac:dyDescent="0.2"/>
    <row r="965181" s="12" customFormat="1" x14ac:dyDescent="0.2"/>
    <row r="965182" s="12" customFormat="1" x14ac:dyDescent="0.2"/>
    <row r="965183" s="12" customFormat="1" x14ac:dyDescent="0.2"/>
    <row r="965184" s="12" customFormat="1" x14ac:dyDescent="0.2"/>
    <row r="965185" s="12" customFormat="1" x14ac:dyDescent="0.2"/>
    <row r="965186" s="12" customFormat="1" x14ac:dyDescent="0.2"/>
    <row r="965187" s="12" customFormat="1" x14ac:dyDescent="0.2"/>
    <row r="965188" s="12" customFormat="1" x14ac:dyDescent="0.2"/>
    <row r="965189" s="12" customFormat="1" x14ac:dyDescent="0.2"/>
    <row r="965190" s="12" customFormat="1" x14ac:dyDescent="0.2"/>
    <row r="965191" s="12" customFormat="1" x14ac:dyDescent="0.2"/>
    <row r="965192" s="12" customFormat="1" x14ac:dyDescent="0.2"/>
    <row r="965193" s="12" customFormat="1" x14ac:dyDescent="0.2"/>
    <row r="965194" s="12" customFormat="1" x14ac:dyDescent="0.2"/>
    <row r="965195" s="12" customFormat="1" x14ac:dyDescent="0.2"/>
    <row r="965196" s="12" customFormat="1" x14ac:dyDescent="0.2"/>
    <row r="965197" s="12" customFormat="1" x14ac:dyDescent="0.2"/>
    <row r="965198" s="12" customFormat="1" x14ac:dyDescent="0.2"/>
    <row r="965199" s="12" customFormat="1" x14ac:dyDescent="0.2"/>
    <row r="965200" s="12" customFormat="1" x14ac:dyDescent="0.2"/>
    <row r="965201" s="12" customFormat="1" x14ac:dyDescent="0.2"/>
    <row r="965202" s="12" customFormat="1" x14ac:dyDescent="0.2"/>
    <row r="965203" s="12" customFormat="1" x14ac:dyDescent="0.2"/>
    <row r="965204" s="12" customFormat="1" x14ac:dyDescent="0.2"/>
    <row r="965205" s="12" customFormat="1" x14ac:dyDescent="0.2"/>
    <row r="965206" s="12" customFormat="1" x14ac:dyDescent="0.2"/>
    <row r="965207" s="12" customFormat="1" x14ac:dyDescent="0.2"/>
    <row r="965208" s="12" customFormat="1" x14ac:dyDescent="0.2"/>
    <row r="965209" s="12" customFormat="1" x14ac:dyDescent="0.2"/>
    <row r="965210" s="12" customFormat="1" x14ac:dyDescent="0.2"/>
    <row r="965211" s="12" customFormat="1" x14ac:dyDescent="0.2"/>
    <row r="965212" s="12" customFormat="1" x14ac:dyDescent="0.2"/>
    <row r="965213" s="12" customFormat="1" x14ac:dyDescent="0.2"/>
    <row r="965214" s="12" customFormat="1" x14ac:dyDescent="0.2"/>
    <row r="965215" s="12" customFormat="1" x14ac:dyDescent="0.2"/>
    <row r="965216" s="12" customFormat="1" x14ac:dyDescent="0.2"/>
    <row r="965217" s="12" customFormat="1" x14ac:dyDescent="0.2"/>
    <row r="965218" s="12" customFormat="1" x14ac:dyDescent="0.2"/>
    <row r="965219" s="12" customFormat="1" x14ac:dyDescent="0.2"/>
    <row r="965220" s="12" customFormat="1" x14ac:dyDescent="0.2"/>
    <row r="965221" s="12" customFormat="1" x14ac:dyDescent="0.2"/>
    <row r="965222" s="12" customFormat="1" x14ac:dyDescent="0.2"/>
    <row r="965223" s="12" customFormat="1" x14ac:dyDescent="0.2"/>
    <row r="965224" s="12" customFormat="1" x14ac:dyDescent="0.2"/>
    <row r="965225" s="12" customFormat="1" x14ac:dyDescent="0.2"/>
    <row r="965226" s="12" customFormat="1" x14ac:dyDescent="0.2"/>
    <row r="965227" s="12" customFormat="1" x14ac:dyDescent="0.2"/>
    <row r="965228" s="12" customFormat="1" x14ac:dyDescent="0.2"/>
    <row r="965229" s="12" customFormat="1" x14ac:dyDescent="0.2"/>
    <row r="965230" s="12" customFormat="1" x14ac:dyDescent="0.2"/>
    <row r="965231" s="12" customFormat="1" x14ac:dyDescent="0.2"/>
    <row r="965232" s="12" customFormat="1" x14ac:dyDescent="0.2"/>
    <row r="965233" s="12" customFormat="1" x14ac:dyDescent="0.2"/>
    <row r="965234" s="12" customFormat="1" x14ac:dyDescent="0.2"/>
    <row r="965235" s="12" customFormat="1" x14ac:dyDescent="0.2"/>
    <row r="965236" s="12" customFormat="1" x14ac:dyDescent="0.2"/>
    <row r="965237" s="12" customFormat="1" x14ac:dyDescent="0.2"/>
    <row r="965238" s="12" customFormat="1" x14ac:dyDescent="0.2"/>
    <row r="965239" s="12" customFormat="1" x14ac:dyDescent="0.2"/>
    <row r="965240" s="12" customFormat="1" x14ac:dyDescent="0.2"/>
    <row r="965241" s="12" customFormat="1" x14ac:dyDescent="0.2"/>
    <row r="965242" s="12" customFormat="1" x14ac:dyDescent="0.2"/>
    <row r="965243" s="12" customFormat="1" x14ac:dyDescent="0.2"/>
    <row r="965244" s="12" customFormat="1" x14ac:dyDescent="0.2"/>
    <row r="965245" s="12" customFormat="1" x14ac:dyDescent="0.2"/>
    <row r="965246" s="12" customFormat="1" x14ac:dyDescent="0.2"/>
    <row r="965247" s="12" customFormat="1" x14ac:dyDescent="0.2"/>
    <row r="965248" s="12" customFormat="1" x14ac:dyDescent="0.2"/>
    <row r="965249" s="12" customFormat="1" x14ac:dyDescent="0.2"/>
    <row r="965250" s="12" customFormat="1" x14ac:dyDescent="0.2"/>
    <row r="965251" s="12" customFormat="1" x14ac:dyDescent="0.2"/>
    <row r="965252" s="12" customFormat="1" x14ac:dyDescent="0.2"/>
    <row r="965253" s="12" customFormat="1" x14ac:dyDescent="0.2"/>
    <row r="965254" s="12" customFormat="1" x14ac:dyDescent="0.2"/>
    <row r="965255" s="12" customFormat="1" x14ac:dyDescent="0.2"/>
    <row r="965256" s="12" customFormat="1" x14ac:dyDescent="0.2"/>
    <row r="965257" s="12" customFormat="1" x14ac:dyDescent="0.2"/>
    <row r="965258" s="12" customFormat="1" x14ac:dyDescent="0.2"/>
    <row r="965259" s="12" customFormat="1" x14ac:dyDescent="0.2"/>
    <row r="965260" s="12" customFormat="1" x14ac:dyDescent="0.2"/>
    <row r="965261" s="12" customFormat="1" x14ac:dyDescent="0.2"/>
    <row r="965262" s="12" customFormat="1" x14ac:dyDescent="0.2"/>
    <row r="965263" s="12" customFormat="1" x14ac:dyDescent="0.2"/>
    <row r="965264" s="12" customFormat="1" x14ac:dyDescent="0.2"/>
    <row r="965265" s="12" customFormat="1" x14ac:dyDescent="0.2"/>
    <row r="965266" s="12" customFormat="1" x14ac:dyDescent="0.2"/>
    <row r="965267" s="12" customFormat="1" x14ac:dyDescent="0.2"/>
    <row r="965268" s="12" customFormat="1" x14ac:dyDescent="0.2"/>
    <row r="965269" s="12" customFormat="1" x14ac:dyDescent="0.2"/>
    <row r="965270" s="12" customFormat="1" x14ac:dyDescent="0.2"/>
    <row r="965271" s="12" customFormat="1" x14ac:dyDescent="0.2"/>
    <row r="965272" s="12" customFormat="1" x14ac:dyDescent="0.2"/>
    <row r="965273" s="12" customFormat="1" x14ac:dyDescent="0.2"/>
    <row r="965274" s="12" customFormat="1" x14ac:dyDescent="0.2"/>
    <row r="965275" s="12" customFormat="1" x14ac:dyDescent="0.2"/>
    <row r="965276" s="12" customFormat="1" x14ac:dyDescent="0.2"/>
    <row r="965277" s="12" customFormat="1" x14ac:dyDescent="0.2"/>
    <row r="965278" s="12" customFormat="1" x14ac:dyDescent="0.2"/>
    <row r="965279" s="12" customFormat="1" x14ac:dyDescent="0.2"/>
    <row r="965280" s="12" customFormat="1" x14ac:dyDescent="0.2"/>
    <row r="965281" s="12" customFormat="1" x14ac:dyDescent="0.2"/>
    <row r="965282" s="12" customFormat="1" x14ac:dyDescent="0.2"/>
    <row r="965283" s="12" customFormat="1" x14ac:dyDescent="0.2"/>
    <row r="965284" s="12" customFormat="1" x14ac:dyDescent="0.2"/>
    <row r="965285" s="12" customFormat="1" x14ac:dyDescent="0.2"/>
    <row r="965286" s="12" customFormat="1" x14ac:dyDescent="0.2"/>
    <row r="965287" s="12" customFormat="1" x14ac:dyDescent="0.2"/>
    <row r="965288" s="12" customFormat="1" x14ac:dyDescent="0.2"/>
    <row r="965289" s="12" customFormat="1" x14ac:dyDescent="0.2"/>
    <row r="965290" s="12" customFormat="1" x14ac:dyDescent="0.2"/>
    <row r="965291" s="12" customFormat="1" x14ac:dyDescent="0.2"/>
    <row r="965292" s="12" customFormat="1" x14ac:dyDescent="0.2"/>
    <row r="965293" s="12" customFormat="1" x14ac:dyDescent="0.2"/>
    <row r="965294" s="12" customFormat="1" x14ac:dyDescent="0.2"/>
    <row r="965295" s="12" customFormat="1" x14ac:dyDescent="0.2"/>
    <row r="965296" s="12" customFormat="1" x14ac:dyDescent="0.2"/>
    <row r="965297" s="12" customFormat="1" x14ac:dyDescent="0.2"/>
    <row r="965298" s="12" customFormat="1" x14ac:dyDescent="0.2"/>
    <row r="965299" s="12" customFormat="1" x14ac:dyDescent="0.2"/>
    <row r="965300" s="12" customFormat="1" x14ac:dyDescent="0.2"/>
    <row r="965301" s="12" customFormat="1" x14ac:dyDescent="0.2"/>
    <row r="965302" s="12" customFormat="1" x14ac:dyDescent="0.2"/>
    <row r="965303" s="12" customFormat="1" x14ac:dyDescent="0.2"/>
    <row r="965304" s="12" customFormat="1" x14ac:dyDescent="0.2"/>
    <row r="965305" s="12" customFormat="1" x14ac:dyDescent="0.2"/>
    <row r="965306" s="12" customFormat="1" x14ac:dyDescent="0.2"/>
    <row r="965307" s="12" customFormat="1" x14ac:dyDescent="0.2"/>
    <row r="965308" s="12" customFormat="1" x14ac:dyDescent="0.2"/>
    <row r="965309" s="12" customFormat="1" x14ac:dyDescent="0.2"/>
    <row r="965310" s="12" customFormat="1" x14ac:dyDescent="0.2"/>
    <row r="965311" s="12" customFormat="1" x14ac:dyDescent="0.2"/>
    <row r="965312" s="12" customFormat="1" x14ac:dyDescent="0.2"/>
    <row r="965313" s="12" customFormat="1" x14ac:dyDescent="0.2"/>
    <row r="965314" s="12" customFormat="1" x14ac:dyDescent="0.2"/>
    <row r="965315" s="12" customFormat="1" x14ac:dyDescent="0.2"/>
    <row r="965316" s="12" customFormat="1" x14ac:dyDescent="0.2"/>
    <row r="965317" s="12" customFormat="1" x14ac:dyDescent="0.2"/>
    <row r="965318" s="12" customFormat="1" x14ac:dyDescent="0.2"/>
    <row r="965319" s="12" customFormat="1" x14ac:dyDescent="0.2"/>
    <row r="965320" s="12" customFormat="1" x14ac:dyDescent="0.2"/>
    <row r="965321" s="12" customFormat="1" x14ac:dyDescent="0.2"/>
    <row r="965322" s="12" customFormat="1" x14ac:dyDescent="0.2"/>
    <row r="965323" s="12" customFormat="1" x14ac:dyDescent="0.2"/>
    <row r="965324" s="12" customFormat="1" x14ac:dyDescent="0.2"/>
    <row r="965325" s="12" customFormat="1" x14ac:dyDescent="0.2"/>
    <row r="965326" s="12" customFormat="1" x14ac:dyDescent="0.2"/>
    <row r="965327" s="12" customFormat="1" x14ac:dyDescent="0.2"/>
    <row r="965328" s="12" customFormat="1" x14ac:dyDescent="0.2"/>
    <row r="965329" s="12" customFormat="1" x14ac:dyDescent="0.2"/>
    <row r="965330" s="12" customFormat="1" x14ac:dyDescent="0.2"/>
    <row r="965331" s="12" customFormat="1" x14ac:dyDescent="0.2"/>
    <row r="965332" s="12" customFormat="1" x14ac:dyDescent="0.2"/>
    <row r="965333" s="12" customFormat="1" x14ac:dyDescent="0.2"/>
    <row r="965334" s="12" customFormat="1" x14ac:dyDescent="0.2"/>
    <row r="965335" s="12" customFormat="1" x14ac:dyDescent="0.2"/>
    <row r="965336" s="12" customFormat="1" x14ac:dyDescent="0.2"/>
    <row r="965337" s="12" customFormat="1" x14ac:dyDescent="0.2"/>
    <row r="965338" s="12" customFormat="1" x14ac:dyDescent="0.2"/>
    <row r="965339" s="12" customFormat="1" x14ac:dyDescent="0.2"/>
    <row r="965340" s="12" customFormat="1" x14ac:dyDescent="0.2"/>
    <row r="965341" s="12" customFormat="1" x14ac:dyDescent="0.2"/>
    <row r="965342" s="12" customFormat="1" x14ac:dyDescent="0.2"/>
    <row r="965343" s="12" customFormat="1" x14ac:dyDescent="0.2"/>
    <row r="965344" s="12" customFormat="1" x14ac:dyDescent="0.2"/>
    <row r="965345" s="12" customFormat="1" x14ac:dyDescent="0.2"/>
    <row r="965346" s="12" customFormat="1" x14ac:dyDescent="0.2"/>
    <row r="965347" s="12" customFormat="1" x14ac:dyDescent="0.2"/>
    <row r="965348" s="12" customFormat="1" x14ac:dyDescent="0.2"/>
    <row r="965349" s="12" customFormat="1" x14ac:dyDescent="0.2"/>
    <row r="965350" s="12" customFormat="1" x14ac:dyDescent="0.2"/>
    <row r="965351" s="12" customFormat="1" x14ac:dyDescent="0.2"/>
    <row r="965352" s="12" customFormat="1" x14ac:dyDescent="0.2"/>
    <row r="965353" s="12" customFormat="1" x14ac:dyDescent="0.2"/>
    <row r="965354" s="12" customFormat="1" x14ac:dyDescent="0.2"/>
    <row r="965355" s="12" customFormat="1" x14ac:dyDescent="0.2"/>
    <row r="965356" s="12" customFormat="1" x14ac:dyDescent="0.2"/>
    <row r="965357" s="12" customFormat="1" x14ac:dyDescent="0.2"/>
    <row r="965358" s="12" customFormat="1" x14ac:dyDescent="0.2"/>
    <row r="965359" s="12" customFormat="1" x14ac:dyDescent="0.2"/>
    <row r="965360" s="12" customFormat="1" x14ac:dyDescent="0.2"/>
    <row r="965361" s="12" customFormat="1" x14ac:dyDescent="0.2"/>
    <row r="965362" s="12" customFormat="1" x14ac:dyDescent="0.2"/>
    <row r="965363" s="12" customFormat="1" x14ac:dyDescent="0.2"/>
    <row r="965364" s="12" customFormat="1" x14ac:dyDescent="0.2"/>
    <row r="965365" s="12" customFormat="1" x14ac:dyDescent="0.2"/>
    <row r="965366" s="12" customFormat="1" x14ac:dyDescent="0.2"/>
    <row r="965367" s="12" customFormat="1" x14ac:dyDescent="0.2"/>
    <row r="965368" s="12" customFormat="1" x14ac:dyDescent="0.2"/>
    <row r="965369" s="12" customFormat="1" x14ac:dyDescent="0.2"/>
    <row r="965370" s="12" customFormat="1" x14ac:dyDescent="0.2"/>
    <row r="965371" s="12" customFormat="1" x14ac:dyDescent="0.2"/>
    <row r="965372" s="12" customFormat="1" x14ac:dyDescent="0.2"/>
    <row r="965373" s="12" customFormat="1" x14ac:dyDescent="0.2"/>
    <row r="965374" s="12" customFormat="1" x14ac:dyDescent="0.2"/>
    <row r="965375" s="12" customFormat="1" x14ac:dyDescent="0.2"/>
    <row r="965376" s="12" customFormat="1" x14ac:dyDescent="0.2"/>
    <row r="965377" s="12" customFormat="1" x14ac:dyDescent="0.2"/>
    <row r="965378" s="12" customFormat="1" x14ac:dyDescent="0.2"/>
    <row r="965379" s="12" customFormat="1" x14ac:dyDescent="0.2"/>
    <row r="965380" s="12" customFormat="1" x14ac:dyDescent="0.2"/>
    <row r="965381" s="12" customFormat="1" x14ac:dyDescent="0.2"/>
    <row r="965382" s="12" customFormat="1" x14ac:dyDescent="0.2"/>
    <row r="965383" s="12" customFormat="1" x14ac:dyDescent="0.2"/>
    <row r="965384" s="12" customFormat="1" x14ac:dyDescent="0.2"/>
    <row r="965385" s="12" customFormat="1" x14ac:dyDescent="0.2"/>
    <row r="965386" s="12" customFormat="1" x14ac:dyDescent="0.2"/>
    <row r="965387" s="12" customFormat="1" x14ac:dyDescent="0.2"/>
    <row r="965388" s="12" customFormat="1" x14ac:dyDescent="0.2"/>
    <row r="965389" s="12" customFormat="1" x14ac:dyDescent="0.2"/>
    <row r="965390" s="12" customFormat="1" x14ac:dyDescent="0.2"/>
    <row r="965391" s="12" customFormat="1" x14ac:dyDescent="0.2"/>
    <row r="965392" s="12" customFormat="1" x14ac:dyDescent="0.2"/>
    <row r="965393" s="12" customFormat="1" x14ac:dyDescent="0.2"/>
    <row r="965394" s="12" customFormat="1" x14ac:dyDescent="0.2"/>
    <row r="965395" s="12" customFormat="1" x14ac:dyDescent="0.2"/>
    <row r="965396" s="12" customFormat="1" x14ac:dyDescent="0.2"/>
    <row r="965397" s="12" customFormat="1" x14ac:dyDescent="0.2"/>
    <row r="965398" s="12" customFormat="1" x14ac:dyDescent="0.2"/>
    <row r="965399" s="12" customFormat="1" x14ac:dyDescent="0.2"/>
    <row r="965400" s="12" customFormat="1" x14ac:dyDescent="0.2"/>
    <row r="965401" s="12" customFormat="1" x14ac:dyDescent="0.2"/>
    <row r="965402" s="12" customFormat="1" x14ac:dyDescent="0.2"/>
    <row r="965403" s="12" customFormat="1" x14ac:dyDescent="0.2"/>
    <row r="965404" s="12" customFormat="1" x14ac:dyDescent="0.2"/>
    <row r="965405" s="12" customFormat="1" x14ac:dyDescent="0.2"/>
    <row r="965406" s="12" customFormat="1" x14ac:dyDescent="0.2"/>
    <row r="965407" s="12" customFormat="1" x14ac:dyDescent="0.2"/>
    <row r="965408" s="12" customFormat="1" x14ac:dyDescent="0.2"/>
    <row r="965409" s="12" customFormat="1" x14ac:dyDescent="0.2"/>
    <row r="965410" s="12" customFormat="1" x14ac:dyDescent="0.2"/>
    <row r="965411" s="12" customFormat="1" x14ac:dyDescent="0.2"/>
    <row r="965412" s="12" customFormat="1" x14ac:dyDescent="0.2"/>
    <row r="965413" s="12" customFormat="1" x14ac:dyDescent="0.2"/>
    <row r="965414" s="12" customFormat="1" x14ac:dyDescent="0.2"/>
    <row r="965415" s="12" customFormat="1" x14ac:dyDescent="0.2"/>
    <row r="965416" s="12" customFormat="1" x14ac:dyDescent="0.2"/>
    <row r="965417" s="12" customFormat="1" x14ac:dyDescent="0.2"/>
    <row r="965418" s="12" customFormat="1" x14ac:dyDescent="0.2"/>
    <row r="965419" s="12" customFormat="1" x14ac:dyDescent="0.2"/>
    <row r="965420" s="12" customFormat="1" x14ac:dyDescent="0.2"/>
    <row r="965421" s="12" customFormat="1" x14ac:dyDescent="0.2"/>
    <row r="965422" s="12" customFormat="1" x14ac:dyDescent="0.2"/>
    <row r="965423" s="12" customFormat="1" x14ac:dyDescent="0.2"/>
    <row r="965424" s="12" customFormat="1" x14ac:dyDescent="0.2"/>
    <row r="965425" s="12" customFormat="1" x14ac:dyDescent="0.2"/>
    <row r="965426" s="12" customFormat="1" x14ac:dyDescent="0.2"/>
    <row r="965427" s="12" customFormat="1" x14ac:dyDescent="0.2"/>
    <row r="965428" s="12" customFormat="1" x14ac:dyDescent="0.2"/>
    <row r="965429" s="12" customFormat="1" x14ac:dyDescent="0.2"/>
    <row r="965430" s="12" customFormat="1" x14ac:dyDescent="0.2"/>
    <row r="965431" s="12" customFormat="1" x14ac:dyDescent="0.2"/>
    <row r="965432" s="12" customFormat="1" x14ac:dyDescent="0.2"/>
    <row r="965433" s="12" customFormat="1" x14ac:dyDescent="0.2"/>
    <row r="965434" s="12" customFormat="1" x14ac:dyDescent="0.2"/>
    <row r="965435" s="12" customFormat="1" x14ac:dyDescent="0.2"/>
    <row r="965436" s="12" customFormat="1" x14ac:dyDescent="0.2"/>
    <row r="965437" s="12" customFormat="1" x14ac:dyDescent="0.2"/>
    <row r="965438" s="12" customFormat="1" x14ac:dyDescent="0.2"/>
    <row r="965439" s="12" customFormat="1" x14ac:dyDescent="0.2"/>
    <row r="965440" s="12" customFormat="1" x14ac:dyDescent="0.2"/>
    <row r="965441" s="12" customFormat="1" x14ac:dyDescent="0.2"/>
    <row r="965442" s="12" customFormat="1" x14ac:dyDescent="0.2"/>
    <row r="965443" s="12" customFormat="1" x14ac:dyDescent="0.2"/>
    <row r="965444" s="12" customFormat="1" x14ac:dyDescent="0.2"/>
    <row r="965445" s="12" customFormat="1" x14ac:dyDescent="0.2"/>
    <row r="965446" s="12" customFormat="1" x14ac:dyDescent="0.2"/>
    <row r="965447" s="12" customFormat="1" x14ac:dyDescent="0.2"/>
    <row r="965448" s="12" customFormat="1" x14ac:dyDescent="0.2"/>
    <row r="965449" s="12" customFormat="1" x14ac:dyDescent="0.2"/>
    <row r="965450" s="12" customFormat="1" x14ac:dyDescent="0.2"/>
    <row r="965451" s="12" customFormat="1" x14ac:dyDescent="0.2"/>
    <row r="965452" s="12" customFormat="1" x14ac:dyDescent="0.2"/>
    <row r="965453" s="12" customFormat="1" x14ac:dyDescent="0.2"/>
    <row r="965454" s="12" customFormat="1" x14ac:dyDescent="0.2"/>
    <row r="965455" s="12" customFormat="1" x14ac:dyDescent="0.2"/>
    <row r="965456" s="12" customFormat="1" x14ac:dyDescent="0.2"/>
    <row r="965457" s="12" customFormat="1" x14ac:dyDescent="0.2"/>
    <row r="965458" s="12" customFormat="1" x14ac:dyDescent="0.2"/>
    <row r="965459" s="12" customFormat="1" x14ac:dyDescent="0.2"/>
    <row r="965460" s="12" customFormat="1" x14ac:dyDescent="0.2"/>
    <row r="965461" s="12" customFormat="1" x14ac:dyDescent="0.2"/>
    <row r="965462" s="12" customFormat="1" x14ac:dyDescent="0.2"/>
    <row r="965463" s="12" customFormat="1" x14ac:dyDescent="0.2"/>
    <row r="965464" s="12" customFormat="1" x14ac:dyDescent="0.2"/>
    <row r="965465" s="12" customFormat="1" x14ac:dyDescent="0.2"/>
    <row r="965466" s="12" customFormat="1" x14ac:dyDescent="0.2"/>
    <row r="965467" s="12" customFormat="1" x14ac:dyDescent="0.2"/>
    <row r="965468" s="12" customFormat="1" x14ac:dyDescent="0.2"/>
    <row r="965469" s="12" customFormat="1" x14ac:dyDescent="0.2"/>
    <row r="965470" s="12" customFormat="1" x14ac:dyDescent="0.2"/>
    <row r="965471" s="12" customFormat="1" x14ac:dyDescent="0.2"/>
    <row r="965472" s="12" customFormat="1" x14ac:dyDescent="0.2"/>
    <row r="965473" s="12" customFormat="1" x14ac:dyDescent="0.2"/>
    <row r="965474" s="12" customFormat="1" x14ac:dyDescent="0.2"/>
    <row r="965475" s="12" customFormat="1" x14ac:dyDescent="0.2"/>
    <row r="965476" s="12" customFormat="1" x14ac:dyDescent="0.2"/>
    <row r="965477" s="12" customFormat="1" x14ac:dyDescent="0.2"/>
    <row r="965478" s="12" customFormat="1" x14ac:dyDescent="0.2"/>
    <row r="965479" s="12" customFormat="1" x14ac:dyDescent="0.2"/>
    <row r="965480" s="12" customFormat="1" x14ac:dyDescent="0.2"/>
    <row r="965481" s="12" customFormat="1" x14ac:dyDescent="0.2"/>
    <row r="965482" s="12" customFormat="1" x14ac:dyDescent="0.2"/>
    <row r="965483" s="12" customFormat="1" x14ac:dyDescent="0.2"/>
    <row r="965484" s="12" customFormat="1" x14ac:dyDescent="0.2"/>
    <row r="965485" s="12" customFormat="1" x14ac:dyDescent="0.2"/>
    <row r="965486" s="12" customFormat="1" x14ac:dyDescent="0.2"/>
    <row r="965487" s="12" customFormat="1" x14ac:dyDescent="0.2"/>
    <row r="965488" s="12" customFormat="1" x14ac:dyDescent="0.2"/>
    <row r="965489" s="12" customFormat="1" x14ac:dyDescent="0.2"/>
    <row r="965490" s="12" customFormat="1" x14ac:dyDescent="0.2"/>
    <row r="965491" s="12" customFormat="1" x14ac:dyDescent="0.2"/>
    <row r="965492" s="12" customFormat="1" x14ac:dyDescent="0.2"/>
    <row r="965493" s="12" customFormat="1" x14ac:dyDescent="0.2"/>
    <row r="965494" s="12" customFormat="1" x14ac:dyDescent="0.2"/>
    <row r="965495" s="12" customFormat="1" x14ac:dyDescent="0.2"/>
    <row r="965496" s="12" customFormat="1" x14ac:dyDescent="0.2"/>
    <row r="965497" s="12" customFormat="1" x14ac:dyDescent="0.2"/>
    <row r="965498" s="12" customFormat="1" x14ac:dyDescent="0.2"/>
    <row r="965499" s="12" customFormat="1" x14ac:dyDescent="0.2"/>
    <row r="965500" s="12" customFormat="1" x14ac:dyDescent="0.2"/>
    <row r="965501" s="12" customFormat="1" x14ac:dyDescent="0.2"/>
    <row r="965502" s="12" customFormat="1" x14ac:dyDescent="0.2"/>
    <row r="965503" s="12" customFormat="1" x14ac:dyDescent="0.2"/>
    <row r="965504" s="12" customFormat="1" x14ac:dyDescent="0.2"/>
    <row r="965505" s="12" customFormat="1" x14ac:dyDescent="0.2"/>
    <row r="965506" s="12" customFormat="1" x14ac:dyDescent="0.2"/>
    <row r="965507" s="12" customFormat="1" x14ac:dyDescent="0.2"/>
    <row r="965508" s="12" customFormat="1" x14ac:dyDescent="0.2"/>
    <row r="965509" s="12" customFormat="1" x14ac:dyDescent="0.2"/>
    <row r="965510" s="12" customFormat="1" x14ac:dyDescent="0.2"/>
    <row r="965511" s="12" customFormat="1" x14ac:dyDescent="0.2"/>
    <row r="965512" s="12" customFormat="1" x14ac:dyDescent="0.2"/>
    <row r="965513" s="12" customFormat="1" x14ac:dyDescent="0.2"/>
    <row r="965514" s="12" customFormat="1" x14ac:dyDescent="0.2"/>
    <row r="965515" s="12" customFormat="1" x14ac:dyDescent="0.2"/>
    <row r="965516" s="12" customFormat="1" x14ac:dyDescent="0.2"/>
    <row r="965517" s="12" customFormat="1" x14ac:dyDescent="0.2"/>
    <row r="965518" s="12" customFormat="1" x14ac:dyDescent="0.2"/>
    <row r="965519" s="12" customFormat="1" x14ac:dyDescent="0.2"/>
    <row r="965520" s="12" customFormat="1" x14ac:dyDescent="0.2"/>
    <row r="965521" s="12" customFormat="1" x14ac:dyDescent="0.2"/>
    <row r="965522" s="12" customFormat="1" x14ac:dyDescent="0.2"/>
    <row r="965523" s="12" customFormat="1" x14ac:dyDescent="0.2"/>
    <row r="965524" s="12" customFormat="1" x14ac:dyDescent="0.2"/>
    <row r="965525" s="12" customFormat="1" x14ac:dyDescent="0.2"/>
    <row r="965526" s="12" customFormat="1" x14ac:dyDescent="0.2"/>
    <row r="965527" s="12" customFormat="1" x14ac:dyDescent="0.2"/>
    <row r="965528" s="12" customFormat="1" x14ac:dyDescent="0.2"/>
    <row r="965529" s="12" customFormat="1" x14ac:dyDescent="0.2"/>
    <row r="965530" s="12" customFormat="1" x14ac:dyDescent="0.2"/>
    <row r="965531" s="12" customFormat="1" x14ac:dyDescent="0.2"/>
    <row r="965532" s="12" customFormat="1" x14ac:dyDescent="0.2"/>
    <row r="965533" s="12" customFormat="1" x14ac:dyDescent="0.2"/>
    <row r="965534" s="12" customFormat="1" x14ac:dyDescent="0.2"/>
    <row r="965535" s="12" customFormat="1" x14ac:dyDescent="0.2"/>
    <row r="965536" s="12" customFormat="1" x14ac:dyDescent="0.2"/>
    <row r="965537" s="12" customFormat="1" x14ac:dyDescent="0.2"/>
    <row r="965538" s="12" customFormat="1" x14ac:dyDescent="0.2"/>
    <row r="965539" s="12" customFormat="1" x14ac:dyDescent="0.2"/>
    <row r="965540" s="12" customFormat="1" x14ac:dyDescent="0.2"/>
    <row r="965541" s="12" customFormat="1" x14ac:dyDescent="0.2"/>
    <row r="965542" s="12" customFormat="1" x14ac:dyDescent="0.2"/>
    <row r="965543" s="12" customFormat="1" x14ac:dyDescent="0.2"/>
    <row r="965544" s="12" customFormat="1" x14ac:dyDescent="0.2"/>
    <row r="965545" s="12" customFormat="1" x14ac:dyDescent="0.2"/>
    <row r="965546" s="12" customFormat="1" x14ac:dyDescent="0.2"/>
    <row r="965547" s="12" customFormat="1" x14ac:dyDescent="0.2"/>
    <row r="965548" s="12" customFormat="1" x14ac:dyDescent="0.2"/>
    <row r="965549" s="12" customFormat="1" x14ac:dyDescent="0.2"/>
    <row r="965550" s="12" customFormat="1" x14ac:dyDescent="0.2"/>
    <row r="965551" s="12" customFormat="1" x14ac:dyDescent="0.2"/>
    <row r="965552" s="12" customFormat="1" x14ac:dyDescent="0.2"/>
    <row r="965553" s="12" customFormat="1" x14ac:dyDescent="0.2"/>
    <row r="965554" s="12" customFormat="1" x14ac:dyDescent="0.2"/>
    <row r="965555" s="12" customFormat="1" x14ac:dyDescent="0.2"/>
    <row r="965556" s="12" customFormat="1" x14ac:dyDescent="0.2"/>
    <row r="965557" s="12" customFormat="1" x14ac:dyDescent="0.2"/>
    <row r="965558" s="12" customFormat="1" x14ac:dyDescent="0.2"/>
    <row r="965559" s="12" customFormat="1" x14ac:dyDescent="0.2"/>
    <row r="965560" s="12" customFormat="1" x14ac:dyDescent="0.2"/>
    <row r="965561" s="12" customFormat="1" x14ac:dyDescent="0.2"/>
    <row r="965562" s="12" customFormat="1" x14ac:dyDescent="0.2"/>
    <row r="965563" s="12" customFormat="1" x14ac:dyDescent="0.2"/>
    <row r="965564" s="12" customFormat="1" x14ac:dyDescent="0.2"/>
    <row r="965565" s="12" customFormat="1" x14ac:dyDescent="0.2"/>
    <row r="965566" s="12" customFormat="1" x14ac:dyDescent="0.2"/>
    <row r="965567" s="12" customFormat="1" x14ac:dyDescent="0.2"/>
    <row r="965568" s="12" customFormat="1" x14ac:dyDescent="0.2"/>
    <row r="965569" s="12" customFormat="1" x14ac:dyDescent="0.2"/>
    <row r="965570" s="12" customFormat="1" x14ac:dyDescent="0.2"/>
    <row r="965571" s="12" customFormat="1" x14ac:dyDescent="0.2"/>
    <row r="965572" s="12" customFormat="1" x14ac:dyDescent="0.2"/>
    <row r="965573" s="12" customFormat="1" x14ac:dyDescent="0.2"/>
    <row r="965574" s="12" customFormat="1" x14ac:dyDescent="0.2"/>
    <row r="965575" s="12" customFormat="1" x14ac:dyDescent="0.2"/>
    <row r="965576" s="12" customFormat="1" x14ac:dyDescent="0.2"/>
    <row r="965577" s="12" customFormat="1" x14ac:dyDescent="0.2"/>
    <row r="965578" s="12" customFormat="1" x14ac:dyDescent="0.2"/>
    <row r="965579" s="12" customFormat="1" x14ac:dyDescent="0.2"/>
    <row r="965580" s="12" customFormat="1" x14ac:dyDescent="0.2"/>
    <row r="965581" s="12" customFormat="1" x14ac:dyDescent="0.2"/>
    <row r="965582" s="12" customFormat="1" x14ac:dyDescent="0.2"/>
    <row r="965583" s="12" customFormat="1" x14ac:dyDescent="0.2"/>
    <row r="965584" s="12" customFormat="1" x14ac:dyDescent="0.2"/>
    <row r="965585" s="12" customFormat="1" x14ac:dyDescent="0.2"/>
    <row r="965586" s="12" customFormat="1" x14ac:dyDescent="0.2"/>
    <row r="965587" s="12" customFormat="1" x14ac:dyDescent="0.2"/>
    <row r="965588" s="12" customFormat="1" x14ac:dyDescent="0.2"/>
    <row r="965589" s="12" customFormat="1" x14ac:dyDescent="0.2"/>
    <row r="965590" s="12" customFormat="1" x14ac:dyDescent="0.2"/>
    <row r="965591" s="12" customFormat="1" x14ac:dyDescent="0.2"/>
    <row r="965592" s="12" customFormat="1" x14ac:dyDescent="0.2"/>
    <row r="965593" s="12" customFormat="1" x14ac:dyDescent="0.2"/>
    <row r="965594" s="12" customFormat="1" x14ac:dyDescent="0.2"/>
    <row r="965595" s="12" customFormat="1" x14ac:dyDescent="0.2"/>
    <row r="965596" s="12" customFormat="1" x14ac:dyDescent="0.2"/>
    <row r="965597" s="12" customFormat="1" x14ac:dyDescent="0.2"/>
    <row r="965598" s="12" customFormat="1" x14ac:dyDescent="0.2"/>
    <row r="965599" s="12" customFormat="1" x14ac:dyDescent="0.2"/>
    <row r="965600" s="12" customFormat="1" x14ac:dyDescent="0.2"/>
    <row r="965601" s="12" customFormat="1" x14ac:dyDescent="0.2"/>
    <row r="965602" s="12" customFormat="1" x14ac:dyDescent="0.2"/>
    <row r="965603" s="12" customFormat="1" x14ac:dyDescent="0.2"/>
    <row r="965604" s="12" customFormat="1" x14ac:dyDescent="0.2"/>
    <row r="965605" s="12" customFormat="1" x14ac:dyDescent="0.2"/>
    <row r="965606" s="12" customFormat="1" x14ac:dyDescent="0.2"/>
    <row r="965607" s="12" customFormat="1" x14ac:dyDescent="0.2"/>
    <row r="965608" s="12" customFormat="1" x14ac:dyDescent="0.2"/>
    <row r="965609" s="12" customFormat="1" x14ac:dyDescent="0.2"/>
    <row r="965610" s="12" customFormat="1" x14ac:dyDescent="0.2"/>
    <row r="965611" s="12" customFormat="1" x14ac:dyDescent="0.2"/>
    <row r="965612" s="12" customFormat="1" x14ac:dyDescent="0.2"/>
    <row r="965613" s="12" customFormat="1" x14ac:dyDescent="0.2"/>
    <row r="965614" s="12" customFormat="1" x14ac:dyDescent="0.2"/>
    <row r="965615" s="12" customFormat="1" x14ac:dyDescent="0.2"/>
    <row r="965616" s="12" customFormat="1" x14ac:dyDescent="0.2"/>
    <row r="965617" s="12" customFormat="1" x14ac:dyDescent="0.2"/>
    <row r="965618" s="12" customFormat="1" x14ac:dyDescent="0.2"/>
    <row r="965619" s="12" customFormat="1" x14ac:dyDescent="0.2"/>
    <row r="965620" s="12" customFormat="1" x14ac:dyDescent="0.2"/>
    <row r="965621" s="12" customFormat="1" x14ac:dyDescent="0.2"/>
    <row r="965622" s="12" customFormat="1" x14ac:dyDescent="0.2"/>
    <row r="965623" s="12" customFormat="1" x14ac:dyDescent="0.2"/>
    <row r="965624" s="12" customFormat="1" x14ac:dyDescent="0.2"/>
    <row r="965625" s="12" customFormat="1" x14ac:dyDescent="0.2"/>
    <row r="965626" s="12" customFormat="1" x14ac:dyDescent="0.2"/>
    <row r="965627" s="12" customFormat="1" x14ac:dyDescent="0.2"/>
    <row r="965628" s="12" customFormat="1" x14ac:dyDescent="0.2"/>
    <row r="965629" s="12" customFormat="1" x14ac:dyDescent="0.2"/>
    <row r="965630" s="12" customFormat="1" x14ac:dyDescent="0.2"/>
    <row r="965631" s="12" customFormat="1" x14ac:dyDescent="0.2"/>
    <row r="965632" s="12" customFormat="1" x14ac:dyDescent="0.2"/>
    <row r="965633" s="12" customFormat="1" x14ac:dyDescent="0.2"/>
    <row r="965634" s="12" customFormat="1" x14ac:dyDescent="0.2"/>
    <row r="965635" s="12" customFormat="1" x14ac:dyDescent="0.2"/>
    <row r="965636" s="12" customFormat="1" x14ac:dyDescent="0.2"/>
    <row r="965637" s="12" customFormat="1" x14ac:dyDescent="0.2"/>
    <row r="965638" s="12" customFormat="1" x14ac:dyDescent="0.2"/>
    <row r="965639" s="12" customFormat="1" x14ac:dyDescent="0.2"/>
    <row r="965640" s="12" customFormat="1" x14ac:dyDescent="0.2"/>
    <row r="965641" s="12" customFormat="1" x14ac:dyDescent="0.2"/>
    <row r="965642" s="12" customFormat="1" x14ac:dyDescent="0.2"/>
    <row r="965643" s="12" customFormat="1" x14ac:dyDescent="0.2"/>
    <row r="965644" s="12" customFormat="1" x14ac:dyDescent="0.2"/>
    <row r="965645" s="12" customFormat="1" x14ac:dyDescent="0.2"/>
    <row r="965646" s="12" customFormat="1" x14ac:dyDescent="0.2"/>
    <row r="965647" s="12" customFormat="1" x14ac:dyDescent="0.2"/>
    <row r="965648" s="12" customFormat="1" x14ac:dyDescent="0.2"/>
    <row r="965649" s="12" customFormat="1" x14ac:dyDescent="0.2"/>
    <row r="965650" s="12" customFormat="1" x14ac:dyDescent="0.2"/>
    <row r="965651" s="12" customFormat="1" x14ac:dyDescent="0.2"/>
    <row r="965652" s="12" customFormat="1" x14ac:dyDescent="0.2"/>
    <row r="965653" s="12" customFormat="1" x14ac:dyDescent="0.2"/>
    <row r="965654" s="12" customFormat="1" x14ac:dyDescent="0.2"/>
    <row r="965655" s="12" customFormat="1" x14ac:dyDescent="0.2"/>
    <row r="965656" s="12" customFormat="1" x14ac:dyDescent="0.2"/>
    <row r="965657" s="12" customFormat="1" x14ac:dyDescent="0.2"/>
    <row r="965658" s="12" customFormat="1" x14ac:dyDescent="0.2"/>
    <row r="965659" s="12" customFormat="1" x14ac:dyDescent="0.2"/>
    <row r="965660" s="12" customFormat="1" x14ac:dyDescent="0.2"/>
    <row r="965661" s="12" customFormat="1" x14ac:dyDescent="0.2"/>
    <row r="965662" s="12" customFormat="1" x14ac:dyDescent="0.2"/>
    <row r="965663" s="12" customFormat="1" x14ac:dyDescent="0.2"/>
    <row r="965664" s="12" customFormat="1" x14ac:dyDescent="0.2"/>
    <row r="965665" s="12" customFormat="1" x14ac:dyDescent="0.2"/>
    <row r="965666" s="12" customFormat="1" x14ac:dyDescent="0.2"/>
    <row r="965667" s="12" customFormat="1" x14ac:dyDescent="0.2"/>
    <row r="965668" s="12" customFormat="1" x14ac:dyDescent="0.2"/>
    <row r="965669" s="12" customFormat="1" x14ac:dyDescent="0.2"/>
    <row r="965670" s="12" customFormat="1" x14ac:dyDescent="0.2"/>
    <row r="965671" s="12" customFormat="1" x14ac:dyDescent="0.2"/>
    <row r="965672" s="12" customFormat="1" x14ac:dyDescent="0.2"/>
    <row r="965673" s="12" customFormat="1" x14ac:dyDescent="0.2"/>
    <row r="965674" s="12" customFormat="1" x14ac:dyDescent="0.2"/>
    <row r="965675" s="12" customFormat="1" x14ac:dyDescent="0.2"/>
    <row r="965676" s="12" customFormat="1" x14ac:dyDescent="0.2"/>
    <row r="965677" s="12" customFormat="1" x14ac:dyDescent="0.2"/>
    <row r="965678" s="12" customFormat="1" x14ac:dyDescent="0.2"/>
    <row r="965679" s="12" customFormat="1" x14ac:dyDescent="0.2"/>
    <row r="965680" s="12" customFormat="1" x14ac:dyDescent="0.2"/>
    <row r="965681" s="12" customFormat="1" x14ac:dyDescent="0.2"/>
    <row r="965682" s="12" customFormat="1" x14ac:dyDescent="0.2"/>
    <row r="965683" s="12" customFormat="1" x14ac:dyDescent="0.2"/>
    <row r="965684" s="12" customFormat="1" x14ac:dyDescent="0.2"/>
    <row r="965685" s="12" customFormat="1" x14ac:dyDescent="0.2"/>
    <row r="965686" s="12" customFormat="1" x14ac:dyDescent="0.2"/>
    <row r="965687" s="12" customFormat="1" x14ac:dyDescent="0.2"/>
    <row r="965688" s="12" customFormat="1" x14ac:dyDescent="0.2"/>
    <row r="965689" s="12" customFormat="1" x14ac:dyDescent="0.2"/>
    <row r="965690" s="12" customFormat="1" x14ac:dyDescent="0.2"/>
    <row r="965691" s="12" customFormat="1" x14ac:dyDescent="0.2"/>
    <row r="965692" s="12" customFormat="1" x14ac:dyDescent="0.2"/>
    <row r="965693" s="12" customFormat="1" x14ac:dyDescent="0.2"/>
    <row r="965694" s="12" customFormat="1" x14ac:dyDescent="0.2"/>
    <row r="965695" s="12" customFormat="1" x14ac:dyDescent="0.2"/>
    <row r="965696" s="12" customFormat="1" x14ac:dyDescent="0.2"/>
    <row r="965697" s="12" customFormat="1" x14ac:dyDescent="0.2"/>
    <row r="965698" s="12" customFormat="1" x14ac:dyDescent="0.2"/>
    <row r="965699" s="12" customFormat="1" x14ac:dyDescent="0.2"/>
    <row r="965700" s="12" customFormat="1" x14ac:dyDescent="0.2"/>
    <row r="965701" s="12" customFormat="1" x14ac:dyDescent="0.2"/>
    <row r="965702" s="12" customFormat="1" x14ac:dyDescent="0.2"/>
    <row r="965703" s="12" customFormat="1" x14ac:dyDescent="0.2"/>
    <row r="965704" s="12" customFormat="1" x14ac:dyDescent="0.2"/>
    <row r="965705" s="12" customFormat="1" x14ac:dyDescent="0.2"/>
    <row r="965706" s="12" customFormat="1" x14ac:dyDescent="0.2"/>
    <row r="965707" s="12" customFormat="1" x14ac:dyDescent="0.2"/>
    <row r="965708" s="12" customFormat="1" x14ac:dyDescent="0.2"/>
    <row r="965709" s="12" customFormat="1" x14ac:dyDescent="0.2"/>
    <row r="965710" s="12" customFormat="1" x14ac:dyDescent="0.2"/>
    <row r="965711" s="12" customFormat="1" x14ac:dyDescent="0.2"/>
    <row r="965712" s="12" customFormat="1" x14ac:dyDescent="0.2"/>
    <row r="965713" s="12" customFormat="1" x14ac:dyDescent="0.2"/>
    <row r="965714" s="12" customFormat="1" x14ac:dyDescent="0.2"/>
    <row r="965715" s="12" customFormat="1" x14ac:dyDescent="0.2"/>
    <row r="965716" s="12" customFormat="1" x14ac:dyDescent="0.2"/>
    <row r="965717" s="12" customFormat="1" x14ac:dyDescent="0.2"/>
    <row r="965718" s="12" customFormat="1" x14ac:dyDescent="0.2"/>
    <row r="965719" s="12" customFormat="1" x14ac:dyDescent="0.2"/>
    <row r="965720" s="12" customFormat="1" x14ac:dyDescent="0.2"/>
    <row r="965721" s="12" customFormat="1" x14ac:dyDescent="0.2"/>
    <row r="965722" s="12" customFormat="1" x14ac:dyDescent="0.2"/>
    <row r="965723" s="12" customFormat="1" x14ac:dyDescent="0.2"/>
    <row r="965724" s="12" customFormat="1" x14ac:dyDescent="0.2"/>
    <row r="965725" s="12" customFormat="1" x14ac:dyDescent="0.2"/>
    <row r="965726" s="12" customFormat="1" x14ac:dyDescent="0.2"/>
    <row r="965727" s="12" customFormat="1" x14ac:dyDescent="0.2"/>
    <row r="965728" s="12" customFormat="1" x14ac:dyDescent="0.2"/>
    <row r="965729" s="12" customFormat="1" x14ac:dyDescent="0.2"/>
    <row r="965730" s="12" customFormat="1" x14ac:dyDescent="0.2"/>
    <row r="965731" s="12" customFormat="1" x14ac:dyDescent="0.2"/>
    <row r="965732" s="12" customFormat="1" x14ac:dyDescent="0.2"/>
    <row r="965733" s="12" customFormat="1" x14ac:dyDescent="0.2"/>
    <row r="965734" s="12" customFormat="1" x14ac:dyDescent="0.2"/>
    <row r="965735" s="12" customFormat="1" x14ac:dyDescent="0.2"/>
    <row r="965736" s="12" customFormat="1" x14ac:dyDescent="0.2"/>
    <row r="965737" s="12" customFormat="1" x14ac:dyDescent="0.2"/>
    <row r="965738" s="12" customFormat="1" x14ac:dyDescent="0.2"/>
    <row r="965739" s="12" customFormat="1" x14ac:dyDescent="0.2"/>
    <row r="965740" s="12" customFormat="1" x14ac:dyDescent="0.2"/>
    <row r="965741" s="12" customFormat="1" x14ac:dyDescent="0.2"/>
    <row r="965742" s="12" customFormat="1" x14ac:dyDescent="0.2"/>
    <row r="965743" s="12" customFormat="1" x14ac:dyDescent="0.2"/>
    <row r="965744" s="12" customFormat="1" x14ac:dyDescent="0.2"/>
    <row r="965745" s="12" customFormat="1" x14ac:dyDescent="0.2"/>
    <row r="965746" s="12" customFormat="1" x14ac:dyDescent="0.2"/>
    <row r="965747" s="12" customFormat="1" x14ac:dyDescent="0.2"/>
    <row r="965748" s="12" customFormat="1" x14ac:dyDescent="0.2"/>
    <row r="965749" s="12" customFormat="1" x14ac:dyDescent="0.2"/>
    <row r="965750" s="12" customFormat="1" x14ac:dyDescent="0.2"/>
    <row r="965751" s="12" customFormat="1" x14ac:dyDescent="0.2"/>
    <row r="965752" s="12" customFormat="1" x14ac:dyDescent="0.2"/>
    <row r="965753" s="12" customFormat="1" x14ac:dyDescent="0.2"/>
    <row r="965754" s="12" customFormat="1" x14ac:dyDescent="0.2"/>
    <row r="965755" s="12" customFormat="1" x14ac:dyDescent="0.2"/>
    <row r="965756" s="12" customFormat="1" x14ac:dyDescent="0.2"/>
    <row r="965757" s="12" customFormat="1" x14ac:dyDescent="0.2"/>
    <row r="965758" s="12" customFormat="1" x14ac:dyDescent="0.2"/>
    <row r="965759" s="12" customFormat="1" x14ac:dyDescent="0.2"/>
    <row r="965760" s="12" customFormat="1" x14ac:dyDescent="0.2"/>
    <row r="965761" s="12" customFormat="1" x14ac:dyDescent="0.2"/>
    <row r="965762" s="12" customFormat="1" x14ac:dyDescent="0.2"/>
    <row r="965763" s="12" customFormat="1" x14ac:dyDescent="0.2"/>
    <row r="965764" s="12" customFormat="1" x14ac:dyDescent="0.2"/>
    <row r="965765" s="12" customFormat="1" x14ac:dyDescent="0.2"/>
    <row r="965766" s="12" customFormat="1" x14ac:dyDescent="0.2"/>
    <row r="965767" s="12" customFormat="1" x14ac:dyDescent="0.2"/>
    <row r="965768" s="12" customFormat="1" x14ac:dyDescent="0.2"/>
    <row r="965769" s="12" customFormat="1" x14ac:dyDescent="0.2"/>
    <row r="965770" s="12" customFormat="1" x14ac:dyDescent="0.2"/>
    <row r="965771" s="12" customFormat="1" x14ac:dyDescent="0.2"/>
    <row r="965772" s="12" customFormat="1" x14ac:dyDescent="0.2"/>
    <row r="965773" s="12" customFormat="1" x14ac:dyDescent="0.2"/>
    <row r="965774" s="12" customFormat="1" x14ac:dyDescent="0.2"/>
    <row r="965775" s="12" customFormat="1" x14ac:dyDescent="0.2"/>
    <row r="965776" s="12" customFormat="1" x14ac:dyDescent="0.2"/>
    <row r="965777" s="12" customFormat="1" x14ac:dyDescent="0.2"/>
    <row r="965778" s="12" customFormat="1" x14ac:dyDescent="0.2"/>
    <row r="965779" s="12" customFormat="1" x14ac:dyDescent="0.2"/>
    <row r="965780" s="12" customFormat="1" x14ac:dyDescent="0.2"/>
    <row r="965781" s="12" customFormat="1" x14ac:dyDescent="0.2"/>
    <row r="965782" s="12" customFormat="1" x14ac:dyDescent="0.2"/>
    <row r="965783" s="12" customFormat="1" x14ac:dyDescent="0.2"/>
    <row r="965784" s="12" customFormat="1" x14ac:dyDescent="0.2"/>
    <row r="965785" s="12" customFormat="1" x14ac:dyDescent="0.2"/>
    <row r="965786" s="12" customFormat="1" x14ac:dyDescent="0.2"/>
    <row r="965787" s="12" customFormat="1" x14ac:dyDescent="0.2"/>
    <row r="965788" s="12" customFormat="1" x14ac:dyDescent="0.2"/>
    <row r="965789" s="12" customFormat="1" x14ac:dyDescent="0.2"/>
    <row r="965790" s="12" customFormat="1" x14ac:dyDescent="0.2"/>
    <row r="965791" s="12" customFormat="1" x14ac:dyDescent="0.2"/>
    <row r="965792" s="12" customFormat="1" x14ac:dyDescent="0.2"/>
    <row r="965793" s="12" customFormat="1" x14ac:dyDescent="0.2"/>
    <row r="965794" s="12" customFormat="1" x14ac:dyDescent="0.2"/>
    <row r="965795" s="12" customFormat="1" x14ac:dyDescent="0.2"/>
    <row r="965796" s="12" customFormat="1" x14ac:dyDescent="0.2"/>
    <row r="965797" s="12" customFormat="1" x14ac:dyDescent="0.2"/>
    <row r="965798" s="12" customFormat="1" x14ac:dyDescent="0.2"/>
    <row r="965799" s="12" customFormat="1" x14ac:dyDescent="0.2"/>
    <row r="965800" s="12" customFormat="1" x14ac:dyDescent="0.2"/>
    <row r="965801" s="12" customFormat="1" x14ac:dyDescent="0.2"/>
    <row r="965802" s="12" customFormat="1" x14ac:dyDescent="0.2"/>
    <row r="965803" s="12" customFormat="1" x14ac:dyDescent="0.2"/>
    <row r="965804" s="12" customFormat="1" x14ac:dyDescent="0.2"/>
    <row r="965805" s="12" customFormat="1" x14ac:dyDescent="0.2"/>
    <row r="965806" s="12" customFormat="1" x14ac:dyDescent="0.2"/>
    <row r="965807" s="12" customFormat="1" x14ac:dyDescent="0.2"/>
    <row r="965808" s="12" customFormat="1" x14ac:dyDescent="0.2"/>
    <row r="965809" s="12" customFormat="1" x14ac:dyDescent="0.2"/>
    <row r="965810" s="12" customFormat="1" x14ac:dyDescent="0.2"/>
    <row r="965811" s="12" customFormat="1" x14ac:dyDescent="0.2"/>
    <row r="965812" s="12" customFormat="1" x14ac:dyDescent="0.2"/>
    <row r="965813" s="12" customFormat="1" x14ac:dyDescent="0.2"/>
    <row r="965814" s="12" customFormat="1" x14ac:dyDescent="0.2"/>
    <row r="965815" s="12" customFormat="1" x14ac:dyDescent="0.2"/>
    <row r="965816" s="12" customFormat="1" x14ac:dyDescent="0.2"/>
    <row r="965817" s="12" customFormat="1" x14ac:dyDescent="0.2"/>
    <row r="965818" s="12" customFormat="1" x14ac:dyDescent="0.2"/>
    <row r="965819" s="12" customFormat="1" x14ac:dyDescent="0.2"/>
    <row r="965820" s="12" customFormat="1" x14ac:dyDescent="0.2"/>
    <row r="965821" s="12" customFormat="1" x14ac:dyDescent="0.2"/>
    <row r="965822" s="12" customFormat="1" x14ac:dyDescent="0.2"/>
    <row r="965823" s="12" customFormat="1" x14ac:dyDescent="0.2"/>
    <row r="965824" s="12" customFormat="1" x14ac:dyDescent="0.2"/>
    <row r="965825" s="12" customFormat="1" x14ac:dyDescent="0.2"/>
    <row r="965826" s="12" customFormat="1" x14ac:dyDescent="0.2"/>
    <row r="965827" s="12" customFormat="1" x14ac:dyDescent="0.2"/>
    <row r="965828" s="12" customFormat="1" x14ac:dyDescent="0.2"/>
    <row r="965829" s="12" customFormat="1" x14ac:dyDescent="0.2"/>
    <row r="965830" s="12" customFormat="1" x14ac:dyDescent="0.2"/>
    <row r="965831" s="12" customFormat="1" x14ac:dyDescent="0.2"/>
    <row r="965832" s="12" customFormat="1" x14ac:dyDescent="0.2"/>
    <row r="965833" s="12" customFormat="1" x14ac:dyDescent="0.2"/>
    <row r="965834" s="12" customFormat="1" x14ac:dyDescent="0.2"/>
    <row r="965835" s="12" customFormat="1" x14ac:dyDescent="0.2"/>
    <row r="965836" s="12" customFormat="1" x14ac:dyDescent="0.2"/>
    <row r="965837" s="12" customFormat="1" x14ac:dyDescent="0.2"/>
    <row r="965838" s="12" customFormat="1" x14ac:dyDescent="0.2"/>
    <row r="965839" s="12" customFormat="1" x14ac:dyDescent="0.2"/>
    <row r="965840" s="12" customFormat="1" x14ac:dyDescent="0.2"/>
    <row r="965841" s="12" customFormat="1" x14ac:dyDescent="0.2"/>
    <row r="965842" s="12" customFormat="1" x14ac:dyDescent="0.2"/>
    <row r="965843" s="12" customFormat="1" x14ac:dyDescent="0.2"/>
    <row r="965844" s="12" customFormat="1" x14ac:dyDescent="0.2"/>
    <row r="965845" s="12" customFormat="1" x14ac:dyDescent="0.2"/>
    <row r="965846" s="12" customFormat="1" x14ac:dyDescent="0.2"/>
    <row r="965847" s="12" customFormat="1" x14ac:dyDescent="0.2"/>
    <row r="965848" s="12" customFormat="1" x14ac:dyDescent="0.2"/>
    <row r="965849" s="12" customFormat="1" x14ac:dyDescent="0.2"/>
    <row r="965850" s="12" customFormat="1" x14ac:dyDescent="0.2"/>
    <row r="965851" s="12" customFormat="1" x14ac:dyDescent="0.2"/>
    <row r="965852" s="12" customFormat="1" x14ac:dyDescent="0.2"/>
    <row r="965853" s="12" customFormat="1" x14ac:dyDescent="0.2"/>
    <row r="965854" s="12" customFormat="1" x14ac:dyDescent="0.2"/>
    <row r="965855" s="12" customFormat="1" x14ac:dyDescent="0.2"/>
    <row r="965856" s="12" customFormat="1" x14ac:dyDescent="0.2"/>
    <row r="965857" s="12" customFormat="1" x14ac:dyDescent="0.2"/>
    <row r="965858" s="12" customFormat="1" x14ac:dyDescent="0.2"/>
    <row r="965859" s="12" customFormat="1" x14ac:dyDescent="0.2"/>
    <row r="965860" s="12" customFormat="1" x14ac:dyDescent="0.2"/>
    <row r="965861" s="12" customFormat="1" x14ac:dyDescent="0.2"/>
    <row r="965862" s="12" customFormat="1" x14ac:dyDescent="0.2"/>
    <row r="965863" s="12" customFormat="1" x14ac:dyDescent="0.2"/>
    <row r="965864" s="12" customFormat="1" x14ac:dyDescent="0.2"/>
    <row r="965865" s="12" customFormat="1" x14ac:dyDescent="0.2"/>
    <row r="965866" s="12" customFormat="1" x14ac:dyDescent="0.2"/>
    <row r="965867" s="12" customFormat="1" x14ac:dyDescent="0.2"/>
    <row r="965868" s="12" customFormat="1" x14ac:dyDescent="0.2"/>
    <row r="965869" s="12" customFormat="1" x14ac:dyDescent="0.2"/>
    <row r="965870" s="12" customFormat="1" x14ac:dyDescent="0.2"/>
    <row r="965871" s="12" customFormat="1" x14ac:dyDescent="0.2"/>
    <row r="965872" s="12" customFormat="1" x14ac:dyDescent="0.2"/>
    <row r="965873" s="12" customFormat="1" x14ac:dyDescent="0.2"/>
    <row r="965874" s="12" customFormat="1" x14ac:dyDescent="0.2"/>
    <row r="965875" s="12" customFormat="1" x14ac:dyDescent="0.2"/>
    <row r="965876" s="12" customFormat="1" x14ac:dyDescent="0.2"/>
    <row r="965877" s="12" customFormat="1" x14ac:dyDescent="0.2"/>
    <row r="965878" s="12" customFormat="1" x14ac:dyDescent="0.2"/>
    <row r="965879" s="12" customFormat="1" x14ac:dyDescent="0.2"/>
    <row r="965880" s="12" customFormat="1" x14ac:dyDescent="0.2"/>
    <row r="965881" s="12" customFormat="1" x14ac:dyDescent="0.2"/>
    <row r="965882" s="12" customFormat="1" x14ac:dyDescent="0.2"/>
    <row r="965883" s="12" customFormat="1" x14ac:dyDescent="0.2"/>
    <row r="965884" s="12" customFormat="1" x14ac:dyDescent="0.2"/>
    <row r="965885" s="12" customFormat="1" x14ac:dyDescent="0.2"/>
    <row r="965886" s="12" customFormat="1" x14ac:dyDescent="0.2"/>
    <row r="965887" s="12" customFormat="1" x14ac:dyDescent="0.2"/>
    <row r="965888" s="12" customFormat="1" x14ac:dyDescent="0.2"/>
    <row r="965889" s="12" customFormat="1" x14ac:dyDescent="0.2"/>
    <row r="965890" s="12" customFormat="1" x14ac:dyDescent="0.2"/>
    <row r="965891" s="12" customFormat="1" x14ac:dyDescent="0.2"/>
    <row r="965892" s="12" customFormat="1" x14ac:dyDescent="0.2"/>
    <row r="965893" s="12" customFormat="1" x14ac:dyDescent="0.2"/>
    <row r="965894" s="12" customFormat="1" x14ac:dyDescent="0.2"/>
    <row r="965895" s="12" customFormat="1" x14ac:dyDescent="0.2"/>
    <row r="965896" s="12" customFormat="1" x14ac:dyDescent="0.2"/>
    <row r="965897" s="12" customFormat="1" x14ac:dyDescent="0.2"/>
    <row r="965898" s="12" customFormat="1" x14ac:dyDescent="0.2"/>
    <row r="965899" s="12" customFormat="1" x14ac:dyDescent="0.2"/>
    <row r="965900" s="12" customFormat="1" x14ac:dyDescent="0.2"/>
    <row r="965901" s="12" customFormat="1" x14ac:dyDescent="0.2"/>
    <row r="965902" s="12" customFormat="1" x14ac:dyDescent="0.2"/>
    <row r="965903" s="12" customFormat="1" x14ac:dyDescent="0.2"/>
    <row r="965904" s="12" customFormat="1" x14ac:dyDescent="0.2"/>
    <row r="965905" s="12" customFormat="1" x14ac:dyDescent="0.2"/>
    <row r="965906" s="12" customFormat="1" x14ac:dyDescent="0.2"/>
    <row r="965907" s="12" customFormat="1" x14ac:dyDescent="0.2"/>
    <row r="965908" s="12" customFormat="1" x14ac:dyDescent="0.2"/>
    <row r="965909" s="12" customFormat="1" x14ac:dyDescent="0.2"/>
    <row r="965910" s="12" customFormat="1" x14ac:dyDescent="0.2"/>
    <row r="965911" s="12" customFormat="1" x14ac:dyDescent="0.2"/>
    <row r="965912" s="12" customFormat="1" x14ac:dyDescent="0.2"/>
    <row r="965913" s="12" customFormat="1" x14ac:dyDescent="0.2"/>
    <row r="965914" s="12" customFormat="1" x14ac:dyDescent="0.2"/>
    <row r="965915" s="12" customFormat="1" x14ac:dyDescent="0.2"/>
    <row r="965916" s="12" customFormat="1" x14ac:dyDescent="0.2"/>
    <row r="965917" s="12" customFormat="1" x14ac:dyDescent="0.2"/>
    <row r="965918" s="12" customFormat="1" x14ac:dyDescent="0.2"/>
    <row r="965919" s="12" customFormat="1" x14ac:dyDescent="0.2"/>
    <row r="965920" s="12" customFormat="1" x14ac:dyDescent="0.2"/>
    <row r="965921" s="12" customFormat="1" x14ac:dyDescent="0.2"/>
    <row r="965922" s="12" customFormat="1" x14ac:dyDescent="0.2"/>
    <row r="965923" s="12" customFormat="1" x14ac:dyDescent="0.2"/>
    <row r="965924" s="12" customFormat="1" x14ac:dyDescent="0.2"/>
    <row r="965925" s="12" customFormat="1" x14ac:dyDescent="0.2"/>
    <row r="965926" s="12" customFormat="1" x14ac:dyDescent="0.2"/>
    <row r="965927" s="12" customFormat="1" x14ac:dyDescent="0.2"/>
    <row r="965928" s="12" customFormat="1" x14ac:dyDescent="0.2"/>
    <row r="965929" s="12" customFormat="1" x14ac:dyDescent="0.2"/>
    <row r="965930" s="12" customFormat="1" x14ac:dyDescent="0.2"/>
    <row r="965931" s="12" customFormat="1" x14ac:dyDescent="0.2"/>
    <row r="965932" s="12" customFormat="1" x14ac:dyDescent="0.2"/>
    <row r="965933" s="12" customFormat="1" x14ac:dyDescent="0.2"/>
    <row r="965934" s="12" customFormat="1" x14ac:dyDescent="0.2"/>
    <row r="965935" s="12" customFormat="1" x14ac:dyDescent="0.2"/>
    <row r="965936" s="12" customFormat="1" x14ac:dyDescent="0.2"/>
    <row r="965937" s="12" customFormat="1" x14ac:dyDescent="0.2"/>
    <row r="965938" s="12" customFormat="1" x14ac:dyDescent="0.2"/>
    <row r="965939" s="12" customFormat="1" x14ac:dyDescent="0.2"/>
    <row r="965940" s="12" customFormat="1" x14ac:dyDescent="0.2"/>
    <row r="965941" s="12" customFormat="1" x14ac:dyDescent="0.2"/>
    <row r="965942" s="12" customFormat="1" x14ac:dyDescent="0.2"/>
    <row r="965943" s="12" customFormat="1" x14ac:dyDescent="0.2"/>
    <row r="965944" s="12" customFormat="1" x14ac:dyDescent="0.2"/>
    <row r="965945" s="12" customFormat="1" x14ac:dyDescent="0.2"/>
    <row r="965946" s="12" customFormat="1" x14ac:dyDescent="0.2"/>
    <row r="965947" s="12" customFormat="1" x14ac:dyDescent="0.2"/>
    <row r="965948" s="12" customFormat="1" x14ac:dyDescent="0.2"/>
    <row r="965949" s="12" customFormat="1" x14ac:dyDescent="0.2"/>
    <row r="965950" s="12" customFormat="1" x14ac:dyDescent="0.2"/>
    <row r="965951" s="12" customFormat="1" x14ac:dyDescent="0.2"/>
    <row r="965952" s="12" customFormat="1" x14ac:dyDescent="0.2"/>
    <row r="965953" s="12" customFormat="1" x14ac:dyDescent="0.2"/>
    <row r="965954" s="12" customFormat="1" x14ac:dyDescent="0.2"/>
    <row r="965955" s="12" customFormat="1" x14ac:dyDescent="0.2"/>
    <row r="965956" s="12" customFormat="1" x14ac:dyDescent="0.2"/>
    <row r="965957" s="12" customFormat="1" x14ac:dyDescent="0.2"/>
    <row r="965958" s="12" customFormat="1" x14ac:dyDescent="0.2"/>
    <row r="965959" s="12" customFormat="1" x14ac:dyDescent="0.2"/>
    <row r="965960" s="12" customFormat="1" x14ac:dyDescent="0.2"/>
    <row r="965961" s="12" customFormat="1" x14ac:dyDescent="0.2"/>
    <row r="965962" s="12" customFormat="1" x14ac:dyDescent="0.2"/>
    <row r="965963" s="12" customFormat="1" x14ac:dyDescent="0.2"/>
    <row r="965964" s="12" customFormat="1" x14ac:dyDescent="0.2"/>
    <row r="965965" s="12" customFormat="1" x14ac:dyDescent="0.2"/>
    <row r="965966" s="12" customFormat="1" x14ac:dyDescent="0.2"/>
    <row r="965967" s="12" customFormat="1" x14ac:dyDescent="0.2"/>
    <row r="965968" s="12" customFormat="1" x14ac:dyDescent="0.2"/>
    <row r="965969" s="12" customFormat="1" x14ac:dyDescent="0.2"/>
    <row r="965970" s="12" customFormat="1" x14ac:dyDescent="0.2"/>
    <row r="965971" s="12" customFormat="1" x14ac:dyDescent="0.2"/>
    <row r="965972" s="12" customFormat="1" x14ac:dyDescent="0.2"/>
    <row r="965973" s="12" customFormat="1" x14ac:dyDescent="0.2"/>
    <row r="965974" s="12" customFormat="1" x14ac:dyDescent="0.2"/>
    <row r="965975" s="12" customFormat="1" x14ac:dyDescent="0.2"/>
    <row r="965976" s="12" customFormat="1" x14ac:dyDescent="0.2"/>
    <row r="965977" s="12" customFormat="1" x14ac:dyDescent="0.2"/>
    <row r="965978" s="12" customFormat="1" x14ac:dyDescent="0.2"/>
    <row r="965979" s="12" customFormat="1" x14ac:dyDescent="0.2"/>
    <row r="965980" s="12" customFormat="1" x14ac:dyDescent="0.2"/>
    <row r="965981" s="12" customFormat="1" x14ac:dyDescent="0.2"/>
    <row r="965982" s="12" customFormat="1" x14ac:dyDescent="0.2"/>
    <row r="965983" s="12" customFormat="1" x14ac:dyDescent="0.2"/>
    <row r="965984" s="12" customFormat="1" x14ac:dyDescent="0.2"/>
    <row r="965985" s="12" customFormat="1" x14ac:dyDescent="0.2"/>
    <row r="965986" s="12" customFormat="1" x14ac:dyDescent="0.2"/>
    <row r="965987" s="12" customFormat="1" x14ac:dyDescent="0.2"/>
    <row r="965988" s="12" customFormat="1" x14ac:dyDescent="0.2"/>
    <row r="965989" s="12" customFormat="1" x14ac:dyDescent="0.2"/>
    <row r="965990" s="12" customFormat="1" x14ac:dyDescent="0.2"/>
    <row r="965991" s="12" customFormat="1" x14ac:dyDescent="0.2"/>
    <row r="965992" s="12" customFormat="1" x14ac:dyDescent="0.2"/>
    <row r="965993" s="12" customFormat="1" x14ac:dyDescent="0.2"/>
    <row r="965994" s="12" customFormat="1" x14ac:dyDescent="0.2"/>
    <row r="965995" s="12" customFormat="1" x14ac:dyDescent="0.2"/>
    <row r="965996" s="12" customFormat="1" x14ac:dyDescent="0.2"/>
    <row r="965997" s="12" customFormat="1" x14ac:dyDescent="0.2"/>
    <row r="965998" s="12" customFormat="1" x14ac:dyDescent="0.2"/>
    <row r="965999" s="12" customFormat="1" x14ac:dyDescent="0.2"/>
    <row r="966000" s="12" customFormat="1" x14ac:dyDescent="0.2"/>
    <row r="966001" s="12" customFormat="1" x14ac:dyDescent="0.2"/>
    <row r="966002" s="12" customFormat="1" x14ac:dyDescent="0.2"/>
    <row r="966003" s="12" customFormat="1" x14ac:dyDescent="0.2"/>
    <row r="966004" s="12" customFormat="1" x14ac:dyDescent="0.2"/>
    <row r="966005" s="12" customFormat="1" x14ac:dyDescent="0.2"/>
    <row r="966006" s="12" customFormat="1" x14ac:dyDescent="0.2"/>
    <row r="966007" s="12" customFormat="1" x14ac:dyDescent="0.2"/>
    <row r="966008" s="12" customFormat="1" x14ac:dyDescent="0.2"/>
    <row r="966009" s="12" customFormat="1" x14ac:dyDescent="0.2"/>
    <row r="966010" s="12" customFormat="1" x14ac:dyDescent="0.2"/>
    <row r="966011" s="12" customFormat="1" x14ac:dyDescent="0.2"/>
    <row r="966012" s="12" customFormat="1" x14ac:dyDescent="0.2"/>
    <row r="966013" s="12" customFormat="1" x14ac:dyDescent="0.2"/>
    <row r="966014" s="12" customFormat="1" x14ac:dyDescent="0.2"/>
    <row r="966015" s="12" customFormat="1" x14ac:dyDescent="0.2"/>
    <row r="966016" s="12" customFormat="1" x14ac:dyDescent="0.2"/>
    <row r="966017" s="12" customFormat="1" x14ac:dyDescent="0.2"/>
    <row r="966018" s="12" customFormat="1" x14ac:dyDescent="0.2"/>
    <row r="966019" s="12" customFormat="1" x14ac:dyDescent="0.2"/>
    <row r="966020" s="12" customFormat="1" x14ac:dyDescent="0.2"/>
    <row r="966021" s="12" customFormat="1" x14ac:dyDescent="0.2"/>
    <row r="966022" s="12" customFormat="1" x14ac:dyDescent="0.2"/>
    <row r="966023" s="12" customFormat="1" x14ac:dyDescent="0.2"/>
    <row r="966024" s="12" customFormat="1" x14ac:dyDescent="0.2"/>
    <row r="966025" s="12" customFormat="1" x14ac:dyDescent="0.2"/>
    <row r="966026" s="12" customFormat="1" x14ac:dyDescent="0.2"/>
    <row r="966027" s="12" customFormat="1" x14ac:dyDescent="0.2"/>
    <row r="966028" s="12" customFormat="1" x14ac:dyDescent="0.2"/>
    <row r="966029" s="12" customFormat="1" x14ac:dyDescent="0.2"/>
    <row r="966030" s="12" customFormat="1" x14ac:dyDescent="0.2"/>
    <row r="966031" s="12" customFormat="1" x14ac:dyDescent="0.2"/>
    <row r="966032" s="12" customFormat="1" x14ac:dyDescent="0.2"/>
    <row r="966033" s="12" customFormat="1" x14ac:dyDescent="0.2"/>
    <row r="966034" s="12" customFormat="1" x14ac:dyDescent="0.2"/>
    <row r="966035" s="12" customFormat="1" x14ac:dyDescent="0.2"/>
    <row r="966036" s="12" customFormat="1" x14ac:dyDescent="0.2"/>
    <row r="966037" s="12" customFormat="1" x14ac:dyDescent="0.2"/>
    <row r="966038" s="12" customFormat="1" x14ac:dyDescent="0.2"/>
    <row r="966039" s="12" customFormat="1" x14ac:dyDescent="0.2"/>
    <row r="966040" s="12" customFormat="1" x14ac:dyDescent="0.2"/>
    <row r="966041" s="12" customFormat="1" x14ac:dyDescent="0.2"/>
    <row r="966042" s="12" customFormat="1" x14ac:dyDescent="0.2"/>
    <row r="966043" s="12" customFormat="1" x14ac:dyDescent="0.2"/>
    <row r="966044" s="12" customFormat="1" x14ac:dyDescent="0.2"/>
    <row r="966045" s="12" customFormat="1" x14ac:dyDescent="0.2"/>
    <row r="966046" s="12" customFormat="1" x14ac:dyDescent="0.2"/>
    <row r="966047" s="12" customFormat="1" x14ac:dyDescent="0.2"/>
    <row r="966048" s="12" customFormat="1" x14ac:dyDescent="0.2"/>
    <row r="966049" s="12" customFormat="1" x14ac:dyDescent="0.2"/>
    <row r="966050" s="12" customFormat="1" x14ac:dyDescent="0.2"/>
    <row r="966051" s="12" customFormat="1" x14ac:dyDescent="0.2"/>
    <row r="966052" s="12" customFormat="1" x14ac:dyDescent="0.2"/>
    <row r="966053" s="12" customFormat="1" x14ac:dyDescent="0.2"/>
    <row r="966054" s="12" customFormat="1" x14ac:dyDescent="0.2"/>
    <row r="966055" s="12" customFormat="1" x14ac:dyDescent="0.2"/>
    <row r="966056" s="12" customFormat="1" x14ac:dyDescent="0.2"/>
    <row r="966057" s="12" customFormat="1" x14ac:dyDescent="0.2"/>
    <row r="966058" s="12" customFormat="1" x14ac:dyDescent="0.2"/>
    <row r="966059" s="12" customFormat="1" x14ac:dyDescent="0.2"/>
    <row r="966060" s="12" customFormat="1" x14ac:dyDescent="0.2"/>
    <row r="966061" s="12" customFormat="1" x14ac:dyDescent="0.2"/>
    <row r="966062" s="12" customFormat="1" x14ac:dyDescent="0.2"/>
    <row r="966063" s="12" customFormat="1" x14ac:dyDescent="0.2"/>
    <row r="966064" s="12" customFormat="1" x14ac:dyDescent="0.2"/>
    <row r="966065" s="12" customFormat="1" x14ac:dyDescent="0.2"/>
    <row r="966066" s="12" customFormat="1" x14ac:dyDescent="0.2"/>
    <row r="966067" s="12" customFormat="1" x14ac:dyDescent="0.2"/>
    <row r="966068" s="12" customFormat="1" x14ac:dyDescent="0.2"/>
    <row r="966069" s="12" customFormat="1" x14ac:dyDescent="0.2"/>
    <row r="966070" s="12" customFormat="1" x14ac:dyDescent="0.2"/>
    <row r="966071" s="12" customFormat="1" x14ac:dyDescent="0.2"/>
    <row r="966072" s="12" customFormat="1" x14ac:dyDescent="0.2"/>
    <row r="966073" s="12" customFormat="1" x14ac:dyDescent="0.2"/>
    <row r="966074" s="12" customFormat="1" x14ac:dyDescent="0.2"/>
    <row r="966075" s="12" customFormat="1" x14ac:dyDescent="0.2"/>
    <row r="966076" s="12" customFormat="1" x14ac:dyDescent="0.2"/>
    <row r="966077" s="12" customFormat="1" x14ac:dyDescent="0.2"/>
    <row r="966078" s="12" customFormat="1" x14ac:dyDescent="0.2"/>
    <row r="966079" s="12" customFormat="1" x14ac:dyDescent="0.2"/>
    <row r="966080" s="12" customFormat="1" x14ac:dyDescent="0.2"/>
    <row r="966081" s="12" customFormat="1" x14ac:dyDescent="0.2"/>
    <row r="966082" s="12" customFormat="1" x14ac:dyDescent="0.2"/>
    <row r="966083" s="12" customFormat="1" x14ac:dyDescent="0.2"/>
    <row r="966084" s="12" customFormat="1" x14ac:dyDescent="0.2"/>
    <row r="966085" s="12" customFormat="1" x14ac:dyDescent="0.2"/>
    <row r="966086" s="12" customFormat="1" x14ac:dyDescent="0.2"/>
    <row r="966087" s="12" customFormat="1" x14ac:dyDescent="0.2"/>
    <row r="966088" s="12" customFormat="1" x14ac:dyDescent="0.2"/>
    <row r="966089" s="12" customFormat="1" x14ac:dyDescent="0.2"/>
    <row r="966090" s="12" customFormat="1" x14ac:dyDescent="0.2"/>
    <row r="966091" s="12" customFormat="1" x14ac:dyDescent="0.2"/>
    <row r="966092" s="12" customFormat="1" x14ac:dyDescent="0.2"/>
    <row r="966093" s="12" customFormat="1" x14ac:dyDescent="0.2"/>
    <row r="966094" s="12" customFormat="1" x14ac:dyDescent="0.2"/>
    <row r="966095" s="12" customFormat="1" x14ac:dyDescent="0.2"/>
    <row r="966096" s="12" customFormat="1" x14ac:dyDescent="0.2"/>
    <row r="966097" s="12" customFormat="1" x14ac:dyDescent="0.2"/>
    <row r="966098" s="12" customFormat="1" x14ac:dyDescent="0.2"/>
    <row r="966099" s="12" customFormat="1" x14ac:dyDescent="0.2"/>
    <row r="966100" s="12" customFormat="1" x14ac:dyDescent="0.2"/>
    <row r="966101" s="12" customFormat="1" x14ac:dyDescent="0.2"/>
    <row r="966102" s="12" customFormat="1" x14ac:dyDescent="0.2"/>
    <row r="966103" s="12" customFormat="1" x14ac:dyDescent="0.2"/>
    <row r="966104" s="12" customFormat="1" x14ac:dyDescent="0.2"/>
    <row r="966105" s="12" customFormat="1" x14ac:dyDescent="0.2"/>
    <row r="966106" s="12" customFormat="1" x14ac:dyDescent="0.2"/>
    <row r="966107" s="12" customFormat="1" x14ac:dyDescent="0.2"/>
    <row r="966108" s="12" customFormat="1" x14ac:dyDescent="0.2"/>
    <row r="966109" s="12" customFormat="1" x14ac:dyDescent="0.2"/>
    <row r="966110" s="12" customFormat="1" x14ac:dyDescent="0.2"/>
    <row r="966111" s="12" customFormat="1" x14ac:dyDescent="0.2"/>
    <row r="966112" s="12" customFormat="1" x14ac:dyDescent="0.2"/>
    <row r="966113" s="12" customFormat="1" x14ac:dyDescent="0.2"/>
    <row r="966114" s="12" customFormat="1" x14ac:dyDescent="0.2"/>
    <row r="966115" s="12" customFormat="1" x14ac:dyDescent="0.2"/>
    <row r="966116" s="12" customFormat="1" x14ac:dyDescent="0.2"/>
    <row r="966117" s="12" customFormat="1" x14ac:dyDescent="0.2"/>
    <row r="966118" s="12" customFormat="1" x14ac:dyDescent="0.2"/>
    <row r="966119" s="12" customFormat="1" x14ac:dyDescent="0.2"/>
    <row r="966120" s="12" customFormat="1" x14ac:dyDescent="0.2"/>
    <row r="966121" s="12" customFormat="1" x14ac:dyDescent="0.2"/>
    <row r="966122" s="12" customFormat="1" x14ac:dyDescent="0.2"/>
    <row r="966123" s="12" customFormat="1" x14ac:dyDescent="0.2"/>
    <row r="966124" s="12" customFormat="1" x14ac:dyDescent="0.2"/>
    <row r="966125" s="12" customFormat="1" x14ac:dyDescent="0.2"/>
    <row r="966126" s="12" customFormat="1" x14ac:dyDescent="0.2"/>
    <row r="966127" s="12" customFormat="1" x14ac:dyDescent="0.2"/>
    <row r="966128" s="12" customFormat="1" x14ac:dyDescent="0.2"/>
    <row r="966129" s="12" customFormat="1" x14ac:dyDescent="0.2"/>
    <row r="966130" s="12" customFormat="1" x14ac:dyDescent="0.2"/>
    <row r="966131" s="12" customFormat="1" x14ac:dyDescent="0.2"/>
    <row r="966132" s="12" customFormat="1" x14ac:dyDescent="0.2"/>
    <row r="966133" s="12" customFormat="1" x14ac:dyDescent="0.2"/>
    <row r="966134" s="12" customFormat="1" x14ac:dyDescent="0.2"/>
    <row r="966135" s="12" customFormat="1" x14ac:dyDescent="0.2"/>
    <row r="966136" s="12" customFormat="1" x14ac:dyDescent="0.2"/>
    <row r="966137" s="12" customFormat="1" x14ac:dyDescent="0.2"/>
    <row r="966138" s="12" customFormat="1" x14ac:dyDescent="0.2"/>
    <row r="966139" s="12" customFormat="1" x14ac:dyDescent="0.2"/>
    <row r="966140" s="12" customFormat="1" x14ac:dyDescent="0.2"/>
    <row r="966141" s="12" customFormat="1" x14ac:dyDescent="0.2"/>
    <row r="966142" s="12" customFormat="1" x14ac:dyDescent="0.2"/>
    <row r="966143" s="12" customFormat="1" x14ac:dyDescent="0.2"/>
    <row r="966144" s="12" customFormat="1" x14ac:dyDescent="0.2"/>
    <row r="966145" s="12" customFormat="1" x14ac:dyDescent="0.2"/>
    <row r="966146" s="12" customFormat="1" x14ac:dyDescent="0.2"/>
    <row r="966147" s="12" customFormat="1" x14ac:dyDescent="0.2"/>
    <row r="966148" s="12" customFormat="1" x14ac:dyDescent="0.2"/>
    <row r="966149" s="12" customFormat="1" x14ac:dyDescent="0.2"/>
    <row r="966150" s="12" customFormat="1" x14ac:dyDescent="0.2"/>
    <row r="966151" s="12" customFormat="1" x14ac:dyDescent="0.2"/>
    <row r="966152" s="12" customFormat="1" x14ac:dyDescent="0.2"/>
    <row r="966153" s="12" customFormat="1" x14ac:dyDescent="0.2"/>
    <row r="966154" s="12" customFormat="1" x14ac:dyDescent="0.2"/>
    <row r="966155" s="12" customFormat="1" x14ac:dyDescent="0.2"/>
    <row r="966156" s="12" customFormat="1" x14ac:dyDescent="0.2"/>
    <row r="966157" s="12" customFormat="1" x14ac:dyDescent="0.2"/>
    <row r="966158" s="12" customFormat="1" x14ac:dyDescent="0.2"/>
    <row r="966159" s="12" customFormat="1" x14ac:dyDescent="0.2"/>
    <row r="966160" s="12" customFormat="1" x14ac:dyDescent="0.2"/>
    <row r="966161" s="12" customFormat="1" x14ac:dyDescent="0.2"/>
    <row r="966162" s="12" customFormat="1" x14ac:dyDescent="0.2"/>
    <row r="966163" s="12" customFormat="1" x14ac:dyDescent="0.2"/>
    <row r="966164" s="12" customFormat="1" x14ac:dyDescent="0.2"/>
    <row r="966165" s="12" customFormat="1" x14ac:dyDescent="0.2"/>
    <row r="966166" s="12" customFormat="1" x14ac:dyDescent="0.2"/>
    <row r="966167" s="12" customFormat="1" x14ac:dyDescent="0.2"/>
    <row r="966168" s="12" customFormat="1" x14ac:dyDescent="0.2"/>
    <row r="966169" s="12" customFormat="1" x14ac:dyDescent="0.2"/>
    <row r="966170" s="12" customFormat="1" x14ac:dyDescent="0.2"/>
    <row r="966171" s="12" customFormat="1" x14ac:dyDescent="0.2"/>
    <row r="966172" s="12" customFormat="1" x14ac:dyDescent="0.2"/>
    <row r="966173" s="12" customFormat="1" x14ac:dyDescent="0.2"/>
    <row r="966174" s="12" customFormat="1" x14ac:dyDescent="0.2"/>
    <row r="966175" s="12" customFormat="1" x14ac:dyDescent="0.2"/>
    <row r="966176" s="12" customFormat="1" x14ac:dyDescent="0.2"/>
    <row r="966177" s="12" customFormat="1" x14ac:dyDescent="0.2"/>
    <row r="966178" s="12" customFormat="1" x14ac:dyDescent="0.2"/>
    <row r="966179" s="12" customFormat="1" x14ac:dyDescent="0.2"/>
    <row r="966180" s="12" customFormat="1" x14ac:dyDescent="0.2"/>
    <row r="966181" s="12" customFormat="1" x14ac:dyDescent="0.2"/>
    <row r="966182" s="12" customFormat="1" x14ac:dyDescent="0.2"/>
    <row r="966183" s="12" customFormat="1" x14ac:dyDescent="0.2"/>
    <row r="966184" s="12" customFormat="1" x14ac:dyDescent="0.2"/>
    <row r="966185" s="12" customFormat="1" x14ac:dyDescent="0.2"/>
    <row r="966186" s="12" customFormat="1" x14ac:dyDescent="0.2"/>
    <row r="966187" s="12" customFormat="1" x14ac:dyDescent="0.2"/>
    <row r="966188" s="12" customFormat="1" x14ac:dyDescent="0.2"/>
    <row r="966189" s="12" customFormat="1" x14ac:dyDescent="0.2"/>
    <row r="966190" s="12" customFormat="1" x14ac:dyDescent="0.2"/>
    <row r="966191" s="12" customFormat="1" x14ac:dyDescent="0.2"/>
    <row r="966192" s="12" customFormat="1" x14ac:dyDescent="0.2"/>
    <row r="966193" s="12" customFormat="1" x14ac:dyDescent="0.2"/>
    <row r="966194" s="12" customFormat="1" x14ac:dyDescent="0.2"/>
    <row r="966195" s="12" customFormat="1" x14ac:dyDescent="0.2"/>
    <row r="966196" s="12" customFormat="1" x14ac:dyDescent="0.2"/>
    <row r="966197" s="12" customFormat="1" x14ac:dyDescent="0.2"/>
    <row r="966198" s="12" customFormat="1" x14ac:dyDescent="0.2"/>
    <row r="966199" s="12" customFormat="1" x14ac:dyDescent="0.2"/>
    <row r="966200" s="12" customFormat="1" x14ac:dyDescent="0.2"/>
    <row r="966201" s="12" customFormat="1" x14ac:dyDescent="0.2"/>
    <row r="966202" s="12" customFormat="1" x14ac:dyDescent="0.2"/>
    <row r="966203" s="12" customFormat="1" x14ac:dyDescent="0.2"/>
    <row r="966204" s="12" customFormat="1" x14ac:dyDescent="0.2"/>
    <row r="966205" s="12" customFormat="1" x14ac:dyDescent="0.2"/>
    <row r="966206" s="12" customFormat="1" x14ac:dyDescent="0.2"/>
    <row r="966207" s="12" customFormat="1" x14ac:dyDescent="0.2"/>
    <row r="966208" s="12" customFormat="1" x14ac:dyDescent="0.2"/>
    <row r="966209" s="12" customFormat="1" x14ac:dyDescent="0.2"/>
    <row r="966210" s="12" customFormat="1" x14ac:dyDescent="0.2"/>
    <row r="966211" s="12" customFormat="1" x14ac:dyDescent="0.2"/>
    <row r="966212" s="12" customFormat="1" x14ac:dyDescent="0.2"/>
    <row r="966213" s="12" customFormat="1" x14ac:dyDescent="0.2"/>
    <row r="966214" s="12" customFormat="1" x14ac:dyDescent="0.2"/>
    <row r="966215" s="12" customFormat="1" x14ac:dyDescent="0.2"/>
    <row r="966216" s="12" customFormat="1" x14ac:dyDescent="0.2"/>
    <row r="966217" s="12" customFormat="1" x14ac:dyDescent="0.2"/>
    <row r="966218" s="12" customFormat="1" x14ac:dyDescent="0.2"/>
    <row r="966219" s="12" customFormat="1" x14ac:dyDescent="0.2"/>
    <row r="966220" s="12" customFormat="1" x14ac:dyDescent="0.2"/>
    <row r="966221" s="12" customFormat="1" x14ac:dyDescent="0.2"/>
    <row r="966222" s="12" customFormat="1" x14ac:dyDescent="0.2"/>
    <row r="966223" s="12" customFormat="1" x14ac:dyDescent="0.2"/>
    <row r="966224" s="12" customFormat="1" x14ac:dyDescent="0.2"/>
    <row r="966225" s="12" customFormat="1" x14ac:dyDescent="0.2"/>
    <row r="966226" s="12" customFormat="1" x14ac:dyDescent="0.2"/>
    <row r="966227" s="12" customFormat="1" x14ac:dyDescent="0.2"/>
    <row r="966228" s="12" customFormat="1" x14ac:dyDescent="0.2"/>
    <row r="966229" s="12" customFormat="1" x14ac:dyDescent="0.2"/>
    <row r="966230" s="12" customFormat="1" x14ac:dyDescent="0.2"/>
    <row r="966231" s="12" customFormat="1" x14ac:dyDescent="0.2"/>
    <row r="966232" s="12" customFormat="1" x14ac:dyDescent="0.2"/>
    <row r="966233" s="12" customFormat="1" x14ac:dyDescent="0.2"/>
    <row r="966234" s="12" customFormat="1" x14ac:dyDescent="0.2"/>
    <row r="966235" s="12" customFormat="1" x14ac:dyDescent="0.2"/>
    <row r="966236" s="12" customFormat="1" x14ac:dyDescent="0.2"/>
    <row r="966237" s="12" customFormat="1" x14ac:dyDescent="0.2"/>
    <row r="966238" s="12" customFormat="1" x14ac:dyDescent="0.2"/>
    <row r="966239" s="12" customFormat="1" x14ac:dyDescent="0.2"/>
    <row r="966240" s="12" customFormat="1" x14ac:dyDescent="0.2"/>
    <row r="966241" s="12" customFormat="1" x14ac:dyDescent="0.2"/>
    <row r="966242" s="12" customFormat="1" x14ac:dyDescent="0.2"/>
    <row r="966243" s="12" customFormat="1" x14ac:dyDescent="0.2"/>
    <row r="966244" s="12" customFormat="1" x14ac:dyDescent="0.2"/>
    <row r="966245" s="12" customFormat="1" x14ac:dyDescent="0.2"/>
    <row r="966246" s="12" customFormat="1" x14ac:dyDescent="0.2"/>
    <row r="966247" s="12" customFormat="1" x14ac:dyDescent="0.2"/>
    <row r="966248" s="12" customFormat="1" x14ac:dyDescent="0.2"/>
    <row r="966249" s="12" customFormat="1" x14ac:dyDescent="0.2"/>
    <row r="966250" s="12" customFormat="1" x14ac:dyDescent="0.2"/>
    <row r="966251" s="12" customFormat="1" x14ac:dyDescent="0.2"/>
    <row r="966252" s="12" customFormat="1" x14ac:dyDescent="0.2"/>
    <row r="966253" s="12" customFormat="1" x14ac:dyDescent="0.2"/>
    <row r="966254" s="12" customFormat="1" x14ac:dyDescent="0.2"/>
    <row r="966255" s="12" customFormat="1" x14ac:dyDescent="0.2"/>
    <row r="966256" s="12" customFormat="1" x14ac:dyDescent="0.2"/>
    <row r="966257" s="12" customFormat="1" x14ac:dyDescent="0.2"/>
    <row r="966258" s="12" customFormat="1" x14ac:dyDescent="0.2"/>
    <row r="966259" s="12" customFormat="1" x14ac:dyDescent="0.2"/>
    <row r="966260" s="12" customFormat="1" x14ac:dyDescent="0.2"/>
    <row r="966261" s="12" customFormat="1" x14ac:dyDescent="0.2"/>
    <row r="966262" s="12" customFormat="1" x14ac:dyDescent="0.2"/>
    <row r="966263" s="12" customFormat="1" x14ac:dyDescent="0.2"/>
    <row r="966264" s="12" customFormat="1" x14ac:dyDescent="0.2"/>
    <row r="966265" s="12" customFormat="1" x14ac:dyDescent="0.2"/>
    <row r="966266" s="12" customFormat="1" x14ac:dyDescent="0.2"/>
    <row r="966267" s="12" customFormat="1" x14ac:dyDescent="0.2"/>
    <row r="966268" s="12" customFormat="1" x14ac:dyDescent="0.2"/>
    <row r="966269" s="12" customFormat="1" x14ac:dyDescent="0.2"/>
    <row r="966270" s="12" customFormat="1" x14ac:dyDescent="0.2"/>
    <row r="966271" s="12" customFormat="1" x14ac:dyDescent="0.2"/>
    <row r="966272" s="12" customFormat="1" x14ac:dyDescent="0.2"/>
    <row r="966273" s="12" customFormat="1" x14ac:dyDescent="0.2"/>
    <row r="966274" s="12" customFormat="1" x14ac:dyDescent="0.2"/>
    <row r="966275" s="12" customFormat="1" x14ac:dyDescent="0.2"/>
    <row r="966276" s="12" customFormat="1" x14ac:dyDescent="0.2"/>
    <row r="966277" s="12" customFormat="1" x14ac:dyDescent="0.2"/>
    <row r="966278" s="12" customFormat="1" x14ac:dyDescent="0.2"/>
    <row r="966279" s="12" customFormat="1" x14ac:dyDescent="0.2"/>
    <row r="966280" s="12" customFormat="1" x14ac:dyDescent="0.2"/>
    <row r="966281" s="12" customFormat="1" x14ac:dyDescent="0.2"/>
    <row r="966282" s="12" customFormat="1" x14ac:dyDescent="0.2"/>
    <row r="966283" s="12" customFormat="1" x14ac:dyDescent="0.2"/>
    <row r="966284" s="12" customFormat="1" x14ac:dyDescent="0.2"/>
    <row r="966285" s="12" customFormat="1" x14ac:dyDescent="0.2"/>
    <row r="966286" s="12" customFormat="1" x14ac:dyDescent="0.2"/>
    <row r="966287" s="12" customFormat="1" x14ac:dyDescent="0.2"/>
    <row r="966288" s="12" customFormat="1" x14ac:dyDescent="0.2"/>
    <row r="966289" s="12" customFormat="1" x14ac:dyDescent="0.2"/>
    <row r="966290" s="12" customFormat="1" x14ac:dyDescent="0.2"/>
    <row r="966291" s="12" customFormat="1" x14ac:dyDescent="0.2"/>
    <row r="966292" s="12" customFormat="1" x14ac:dyDescent="0.2"/>
    <row r="966293" s="12" customFormat="1" x14ac:dyDescent="0.2"/>
    <row r="966294" s="12" customFormat="1" x14ac:dyDescent="0.2"/>
    <row r="966295" s="12" customFormat="1" x14ac:dyDescent="0.2"/>
    <row r="966296" s="12" customFormat="1" x14ac:dyDescent="0.2"/>
    <row r="966297" s="12" customFormat="1" x14ac:dyDescent="0.2"/>
    <row r="966298" s="12" customFormat="1" x14ac:dyDescent="0.2"/>
    <row r="966299" s="12" customFormat="1" x14ac:dyDescent="0.2"/>
    <row r="966300" s="12" customFormat="1" x14ac:dyDescent="0.2"/>
    <row r="966301" s="12" customFormat="1" x14ac:dyDescent="0.2"/>
    <row r="966302" s="12" customFormat="1" x14ac:dyDescent="0.2"/>
    <row r="966303" s="12" customFormat="1" x14ac:dyDescent="0.2"/>
    <row r="966304" s="12" customFormat="1" x14ac:dyDescent="0.2"/>
    <row r="966305" s="12" customFormat="1" x14ac:dyDescent="0.2"/>
    <row r="966306" s="12" customFormat="1" x14ac:dyDescent="0.2"/>
    <row r="966307" s="12" customFormat="1" x14ac:dyDescent="0.2"/>
    <row r="966308" s="12" customFormat="1" x14ac:dyDescent="0.2"/>
    <row r="966309" s="12" customFormat="1" x14ac:dyDescent="0.2"/>
    <row r="966310" s="12" customFormat="1" x14ac:dyDescent="0.2"/>
    <row r="966311" s="12" customFormat="1" x14ac:dyDescent="0.2"/>
    <row r="966312" s="12" customFormat="1" x14ac:dyDescent="0.2"/>
    <row r="966313" s="12" customFormat="1" x14ac:dyDescent="0.2"/>
    <row r="966314" s="12" customFormat="1" x14ac:dyDescent="0.2"/>
    <row r="966315" s="12" customFormat="1" x14ac:dyDescent="0.2"/>
    <row r="966316" s="12" customFormat="1" x14ac:dyDescent="0.2"/>
    <row r="966317" s="12" customFormat="1" x14ac:dyDescent="0.2"/>
    <row r="966318" s="12" customFormat="1" x14ac:dyDescent="0.2"/>
    <row r="966319" s="12" customFormat="1" x14ac:dyDescent="0.2"/>
    <row r="966320" s="12" customFormat="1" x14ac:dyDescent="0.2"/>
    <row r="966321" s="12" customFormat="1" x14ac:dyDescent="0.2"/>
    <row r="966322" s="12" customFormat="1" x14ac:dyDescent="0.2"/>
    <row r="966323" s="12" customFormat="1" x14ac:dyDescent="0.2"/>
    <row r="966324" s="12" customFormat="1" x14ac:dyDescent="0.2"/>
    <row r="966325" s="12" customFormat="1" x14ac:dyDescent="0.2"/>
    <row r="966326" s="12" customFormat="1" x14ac:dyDescent="0.2"/>
    <row r="966327" s="12" customFormat="1" x14ac:dyDescent="0.2"/>
    <row r="966328" s="12" customFormat="1" x14ac:dyDescent="0.2"/>
    <row r="966329" s="12" customFormat="1" x14ac:dyDescent="0.2"/>
    <row r="966330" s="12" customFormat="1" x14ac:dyDescent="0.2"/>
    <row r="966331" s="12" customFormat="1" x14ac:dyDescent="0.2"/>
    <row r="966332" s="12" customFormat="1" x14ac:dyDescent="0.2"/>
    <row r="966333" s="12" customFormat="1" x14ac:dyDescent="0.2"/>
    <row r="966334" s="12" customFormat="1" x14ac:dyDescent="0.2"/>
    <row r="966335" s="12" customFormat="1" x14ac:dyDescent="0.2"/>
    <row r="966336" s="12" customFormat="1" x14ac:dyDescent="0.2"/>
    <row r="966337" s="12" customFormat="1" x14ac:dyDescent="0.2"/>
    <row r="966338" s="12" customFormat="1" x14ac:dyDescent="0.2"/>
    <row r="966339" s="12" customFormat="1" x14ac:dyDescent="0.2"/>
    <row r="966340" s="12" customFormat="1" x14ac:dyDescent="0.2"/>
    <row r="966341" s="12" customFormat="1" x14ac:dyDescent="0.2"/>
    <row r="966342" s="12" customFormat="1" x14ac:dyDescent="0.2"/>
    <row r="966343" s="12" customFormat="1" x14ac:dyDescent="0.2"/>
    <row r="966344" s="12" customFormat="1" x14ac:dyDescent="0.2"/>
    <row r="966345" s="12" customFormat="1" x14ac:dyDescent="0.2"/>
    <row r="966346" s="12" customFormat="1" x14ac:dyDescent="0.2"/>
    <row r="966347" s="12" customFormat="1" x14ac:dyDescent="0.2"/>
    <row r="966348" s="12" customFormat="1" x14ac:dyDescent="0.2"/>
    <row r="966349" s="12" customFormat="1" x14ac:dyDescent="0.2"/>
    <row r="966350" s="12" customFormat="1" x14ac:dyDescent="0.2"/>
    <row r="966351" s="12" customFormat="1" x14ac:dyDescent="0.2"/>
    <row r="966352" s="12" customFormat="1" x14ac:dyDescent="0.2"/>
    <row r="966353" s="12" customFormat="1" x14ac:dyDescent="0.2"/>
    <row r="966354" s="12" customFormat="1" x14ac:dyDescent="0.2"/>
    <row r="966355" s="12" customFormat="1" x14ac:dyDescent="0.2"/>
    <row r="966356" s="12" customFormat="1" x14ac:dyDescent="0.2"/>
    <row r="966357" s="12" customFormat="1" x14ac:dyDescent="0.2"/>
    <row r="966358" s="12" customFormat="1" x14ac:dyDescent="0.2"/>
    <row r="966359" s="12" customFormat="1" x14ac:dyDescent="0.2"/>
    <row r="966360" s="12" customFormat="1" x14ac:dyDescent="0.2"/>
    <row r="966361" s="12" customFormat="1" x14ac:dyDescent="0.2"/>
    <row r="966362" s="12" customFormat="1" x14ac:dyDescent="0.2"/>
    <row r="966363" s="12" customFormat="1" x14ac:dyDescent="0.2"/>
    <row r="966364" s="12" customFormat="1" x14ac:dyDescent="0.2"/>
    <row r="966365" s="12" customFormat="1" x14ac:dyDescent="0.2"/>
    <row r="966366" s="12" customFormat="1" x14ac:dyDescent="0.2"/>
    <row r="966367" s="12" customFormat="1" x14ac:dyDescent="0.2"/>
    <row r="966368" s="12" customFormat="1" x14ac:dyDescent="0.2"/>
    <row r="966369" s="12" customFormat="1" x14ac:dyDescent="0.2"/>
    <row r="966370" s="12" customFormat="1" x14ac:dyDescent="0.2"/>
    <row r="966371" s="12" customFormat="1" x14ac:dyDescent="0.2"/>
    <row r="966372" s="12" customFormat="1" x14ac:dyDescent="0.2"/>
    <row r="966373" s="12" customFormat="1" x14ac:dyDescent="0.2"/>
    <row r="966374" s="12" customFormat="1" x14ac:dyDescent="0.2"/>
    <row r="966375" s="12" customFormat="1" x14ac:dyDescent="0.2"/>
    <row r="966376" s="12" customFormat="1" x14ac:dyDescent="0.2"/>
    <row r="966377" s="12" customFormat="1" x14ac:dyDescent="0.2"/>
    <row r="966378" s="12" customFormat="1" x14ac:dyDescent="0.2"/>
    <row r="966379" s="12" customFormat="1" x14ac:dyDescent="0.2"/>
    <row r="966380" s="12" customFormat="1" x14ac:dyDescent="0.2"/>
    <row r="966381" s="12" customFormat="1" x14ac:dyDescent="0.2"/>
    <row r="966382" s="12" customFormat="1" x14ac:dyDescent="0.2"/>
    <row r="966383" s="12" customFormat="1" x14ac:dyDescent="0.2"/>
    <row r="966384" s="12" customFormat="1" x14ac:dyDescent="0.2"/>
    <row r="966385" s="12" customFormat="1" x14ac:dyDescent="0.2"/>
    <row r="966386" s="12" customFormat="1" x14ac:dyDescent="0.2"/>
    <row r="966387" s="12" customFormat="1" x14ac:dyDescent="0.2"/>
    <row r="966388" s="12" customFormat="1" x14ac:dyDescent="0.2"/>
    <row r="966389" s="12" customFormat="1" x14ac:dyDescent="0.2"/>
    <row r="966390" s="12" customFormat="1" x14ac:dyDescent="0.2"/>
    <row r="966391" s="12" customFormat="1" x14ac:dyDescent="0.2"/>
    <row r="966392" s="12" customFormat="1" x14ac:dyDescent="0.2"/>
    <row r="966393" s="12" customFormat="1" x14ac:dyDescent="0.2"/>
    <row r="966394" s="12" customFormat="1" x14ac:dyDescent="0.2"/>
    <row r="966395" s="12" customFormat="1" x14ac:dyDescent="0.2"/>
    <row r="966396" s="12" customFormat="1" x14ac:dyDescent="0.2"/>
    <row r="966397" s="12" customFormat="1" x14ac:dyDescent="0.2"/>
    <row r="966398" s="12" customFormat="1" x14ac:dyDescent="0.2"/>
    <row r="966399" s="12" customFormat="1" x14ac:dyDescent="0.2"/>
    <row r="966400" s="12" customFormat="1" x14ac:dyDescent="0.2"/>
    <row r="966401" s="12" customFormat="1" x14ac:dyDescent="0.2"/>
    <row r="966402" s="12" customFormat="1" x14ac:dyDescent="0.2"/>
    <row r="966403" s="12" customFormat="1" x14ac:dyDescent="0.2"/>
    <row r="966404" s="12" customFormat="1" x14ac:dyDescent="0.2"/>
    <row r="966405" s="12" customFormat="1" x14ac:dyDescent="0.2"/>
    <row r="966406" s="12" customFormat="1" x14ac:dyDescent="0.2"/>
    <row r="966407" s="12" customFormat="1" x14ac:dyDescent="0.2"/>
    <row r="966408" s="12" customFormat="1" x14ac:dyDescent="0.2"/>
    <row r="966409" s="12" customFormat="1" x14ac:dyDescent="0.2"/>
    <row r="966410" s="12" customFormat="1" x14ac:dyDescent="0.2"/>
    <row r="966411" s="12" customFormat="1" x14ac:dyDescent="0.2"/>
    <row r="966412" s="12" customFormat="1" x14ac:dyDescent="0.2"/>
    <row r="966413" s="12" customFormat="1" x14ac:dyDescent="0.2"/>
    <row r="966414" s="12" customFormat="1" x14ac:dyDescent="0.2"/>
    <row r="966415" s="12" customFormat="1" x14ac:dyDescent="0.2"/>
    <row r="966416" s="12" customFormat="1" x14ac:dyDescent="0.2"/>
    <row r="966417" s="12" customFormat="1" x14ac:dyDescent="0.2"/>
    <row r="966418" s="12" customFormat="1" x14ac:dyDescent="0.2"/>
    <row r="966419" s="12" customFormat="1" x14ac:dyDescent="0.2"/>
    <row r="966420" s="12" customFormat="1" x14ac:dyDescent="0.2"/>
    <row r="966421" s="12" customFormat="1" x14ac:dyDescent="0.2"/>
    <row r="966422" s="12" customFormat="1" x14ac:dyDescent="0.2"/>
    <row r="966423" s="12" customFormat="1" x14ac:dyDescent="0.2"/>
    <row r="966424" s="12" customFormat="1" x14ac:dyDescent="0.2"/>
    <row r="966425" s="12" customFormat="1" x14ac:dyDescent="0.2"/>
    <row r="966426" s="12" customFormat="1" x14ac:dyDescent="0.2"/>
    <row r="966427" s="12" customFormat="1" x14ac:dyDescent="0.2"/>
    <row r="966428" s="12" customFormat="1" x14ac:dyDescent="0.2"/>
    <row r="966429" s="12" customFormat="1" x14ac:dyDescent="0.2"/>
    <row r="966430" s="12" customFormat="1" x14ac:dyDescent="0.2"/>
    <row r="966431" s="12" customFormat="1" x14ac:dyDescent="0.2"/>
    <row r="966432" s="12" customFormat="1" x14ac:dyDescent="0.2"/>
    <row r="966433" s="12" customFormat="1" x14ac:dyDescent="0.2"/>
    <row r="966434" s="12" customFormat="1" x14ac:dyDescent="0.2"/>
    <row r="966435" s="12" customFormat="1" x14ac:dyDescent="0.2"/>
    <row r="966436" s="12" customFormat="1" x14ac:dyDescent="0.2"/>
    <row r="966437" s="12" customFormat="1" x14ac:dyDescent="0.2"/>
    <row r="966438" s="12" customFormat="1" x14ac:dyDescent="0.2"/>
    <row r="966439" s="12" customFormat="1" x14ac:dyDescent="0.2"/>
    <row r="966440" s="12" customFormat="1" x14ac:dyDescent="0.2"/>
    <row r="966441" s="12" customFormat="1" x14ac:dyDescent="0.2"/>
    <row r="966442" s="12" customFormat="1" x14ac:dyDescent="0.2"/>
    <row r="966443" s="12" customFormat="1" x14ac:dyDescent="0.2"/>
    <row r="966444" s="12" customFormat="1" x14ac:dyDescent="0.2"/>
    <row r="966445" s="12" customFormat="1" x14ac:dyDescent="0.2"/>
    <row r="966446" s="12" customFormat="1" x14ac:dyDescent="0.2"/>
    <row r="966447" s="12" customFormat="1" x14ac:dyDescent="0.2"/>
    <row r="966448" s="12" customFormat="1" x14ac:dyDescent="0.2"/>
    <row r="966449" s="12" customFormat="1" x14ac:dyDescent="0.2"/>
    <row r="966450" s="12" customFormat="1" x14ac:dyDescent="0.2"/>
    <row r="966451" s="12" customFormat="1" x14ac:dyDescent="0.2"/>
    <row r="966452" s="12" customFormat="1" x14ac:dyDescent="0.2"/>
    <row r="966453" s="12" customFormat="1" x14ac:dyDescent="0.2"/>
    <row r="966454" s="12" customFormat="1" x14ac:dyDescent="0.2"/>
    <row r="966455" s="12" customFormat="1" x14ac:dyDescent="0.2"/>
    <row r="966456" s="12" customFormat="1" x14ac:dyDescent="0.2"/>
    <row r="966457" s="12" customFormat="1" x14ac:dyDescent="0.2"/>
    <row r="966458" s="12" customFormat="1" x14ac:dyDescent="0.2"/>
    <row r="966459" s="12" customFormat="1" x14ac:dyDescent="0.2"/>
    <row r="966460" s="12" customFormat="1" x14ac:dyDescent="0.2"/>
    <row r="966461" s="12" customFormat="1" x14ac:dyDescent="0.2"/>
    <row r="966462" s="12" customFormat="1" x14ac:dyDescent="0.2"/>
    <row r="966463" s="12" customFormat="1" x14ac:dyDescent="0.2"/>
    <row r="966464" s="12" customFormat="1" x14ac:dyDescent="0.2"/>
    <row r="966465" s="12" customFormat="1" x14ac:dyDescent="0.2"/>
    <row r="966466" s="12" customFormat="1" x14ac:dyDescent="0.2"/>
    <row r="966467" s="12" customFormat="1" x14ac:dyDescent="0.2"/>
    <row r="966468" s="12" customFormat="1" x14ac:dyDescent="0.2"/>
    <row r="966469" s="12" customFormat="1" x14ac:dyDescent="0.2"/>
    <row r="966470" s="12" customFormat="1" x14ac:dyDescent="0.2"/>
    <row r="966471" s="12" customFormat="1" x14ac:dyDescent="0.2"/>
    <row r="966472" s="12" customFormat="1" x14ac:dyDescent="0.2"/>
    <row r="966473" s="12" customFormat="1" x14ac:dyDescent="0.2"/>
    <row r="966474" s="12" customFormat="1" x14ac:dyDescent="0.2"/>
    <row r="966475" s="12" customFormat="1" x14ac:dyDescent="0.2"/>
    <row r="966476" s="12" customFormat="1" x14ac:dyDescent="0.2"/>
    <row r="966477" s="12" customFormat="1" x14ac:dyDescent="0.2"/>
    <row r="966478" s="12" customFormat="1" x14ac:dyDescent="0.2"/>
    <row r="966479" s="12" customFormat="1" x14ac:dyDescent="0.2"/>
    <row r="966480" s="12" customFormat="1" x14ac:dyDescent="0.2"/>
    <row r="966481" s="12" customFormat="1" x14ac:dyDescent="0.2"/>
    <row r="966482" s="12" customFormat="1" x14ac:dyDescent="0.2"/>
    <row r="966483" s="12" customFormat="1" x14ac:dyDescent="0.2"/>
    <row r="966484" s="12" customFormat="1" x14ac:dyDescent="0.2"/>
    <row r="966485" s="12" customFormat="1" x14ac:dyDescent="0.2"/>
    <row r="966486" s="12" customFormat="1" x14ac:dyDescent="0.2"/>
    <row r="966487" s="12" customFormat="1" x14ac:dyDescent="0.2"/>
    <row r="966488" s="12" customFormat="1" x14ac:dyDescent="0.2"/>
    <row r="966489" s="12" customFormat="1" x14ac:dyDescent="0.2"/>
    <row r="966490" s="12" customFormat="1" x14ac:dyDescent="0.2"/>
    <row r="966491" s="12" customFormat="1" x14ac:dyDescent="0.2"/>
    <row r="966492" s="12" customFormat="1" x14ac:dyDescent="0.2"/>
    <row r="966493" s="12" customFormat="1" x14ac:dyDescent="0.2"/>
    <row r="966494" s="12" customFormat="1" x14ac:dyDescent="0.2"/>
    <row r="966495" s="12" customFormat="1" x14ac:dyDescent="0.2"/>
    <row r="966496" s="12" customFormat="1" x14ac:dyDescent="0.2"/>
    <row r="966497" s="12" customFormat="1" x14ac:dyDescent="0.2"/>
    <row r="966498" s="12" customFormat="1" x14ac:dyDescent="0.2"/>
    <row r="966499" s="12" customFormat="1" x14ac:dyDescent="0.2"/>
    <row r="966500" s="12" customFormat="1" x14ac:dyDescent="0.2"/>
    <row r="966501" s="12" customFormat="1" x14ac:dyDescent="0.2"/>
    <row r="966502" s="12" customFormat="1" x14ac:dyDescent="0.2"/>
    <row r="966503" s="12" customFormat="1" x14ac:dyDescent="0.2"/>
    <row r="966504" s="12" customFormat="1" x14ac:dyDescent="0.2"/>
    <row r="966505" s="12" customFormat="1" x14ac:dyDescent="0.2"/>
    <row r="966506" s="12" customFormat="1" x14ac:dyDescent="0.2"/>
    <row r="966507" s="12" customFormat="1" x14ac:dyDescent="0.2"/>
    <row r="966508" s="12" customFormat="1" x14ac:dyDescent="0.2"/>
    <row r="966509" s="12" customFormat="1" x14ac:dyDescent="0.2"/>
    <row r="966510" s="12" customFormat="1" x14ac:dyDescent="0.2"/>
    <row r="966511" s="12" customFormat="1" x14ac:dyDescent="0.2"/>
    <row r="966512" s="12" customFormat="1" x14ac:dyDescent="0.2"/>
    <row r="966513" s="12" customFormat="1" x14ac:dyDescent="0.2"/>
    <row r="966514" s="12" customFormat="1" x14ac:dyDescent="0.2"/>
    <row r="966515" s="12" customFormat="1" x14ac:dyDescent="0.2"/>
    <row r="966516" s="12" customFormat="1" x14ac:dyDescent="0.2"/>
    <row r="966517" s="12" customFormat="1" x14ac:dyDescent="0.2"/>
    <row r="966518" s="12" customFormat="1" x14ac:dyDescent="0.2"/>
    <row r="966519" s="12" customFormat="1" x14ac:dyDescent="0.2"/>
    <row r="966520" s="12" customFormat="1" x14ac:dyDescent="0.2"/>
    <row r="966521" s="12" customFormat="1" x14ac:dyDescent="0.2"/>
    <row r="966522" s="12" customFormat="1" x14ac:dyDescent="0.2"/>
    <row r="966523" s="12" customFormat="1" x14ac:dyDescent="0.2"/>
    <row r="966524" s="12" customFormat="1" x14ac:dyDescent="0.2"/>
    <row r="966525" s="12" customFormat="1" x14ac:dyDescent="0.2"/>
    <row r="966526" s="12" customFormat="1" x14ac:dyDescent="0.2"/>
    <row r="966527" s="12" customFormat="1" x14ac:dyDescent="0.2"/>
    <row r="966528" s="12" customFormat="1" x14ac:dyDescent="0.2"/>
    <row r="966529" s="12" customFormat="1" x14ac:dyDescent="0.2"/>
    <row r="966530" s="12" customFormat="1" x14ac:dyDescent="0.2"/>
    <row r="966531" s="12" customFormat="1" x14ac:dyDescent="0.2"/>
    <row r="966532" s="12" customFormat="1" x14ac:dyDescent="0.2"/>
    <row r="966533" s="12" customFormat="1" x14ac:dyDescent="0.2"/>
    <row r="966534" s="12" customFormat="1" x14ac:dyDescent="0.2"/>
    <row r="966535" s="12" customFormat="1" x14ac:dyDescent="0.2"/>
    <row r="966536" s="12" customFormat="1" x14ac:dyDescent="0.2"/>
    <row r="966537" s="12" customFormat="1" x14ac:dyDescent="0.2"/>
    <row r="966538" s="12" customFormat="1" x14ac:dyDescent="0.2"/>
    <row r="966539" s="12" customFormat="1" x14ac:dyDescent="0.2"/>
    <row r="966540" s="12" customFormat="1" x14ac:dyDescent="0.2"/>
    <row r="966541" s="12" customFormat="1" x14ac:dyDescent="0.2"/>
    <row r="966542" s="12" customFormat="1" x14ac:dyDescent="0.2"/>
    <row r="966543" s="12" customFormat="1" x14ac:dyDescent="0.2"/>
    <row r="966544" s="12" customFormat="1" x14ac:dyDescent="0.2"/>
    <row r="966545" s="12" customFormat="1" x14ac:dyDescent="0.2"/>
    <row r="966546" s="12" customFormat="1" x14ac:dyDescent="0.2"/>
    <row r="966547" s="12" customFormat="1" x14ac:dyDescent="0.2"/>
    <row r="966548" s="12" customFormat="1" x14ac:dyDescent="0.2"/>
    <row r="966549" s="12" customFormat="1" x14ac:dyDescent="0.2"/>
    <row r="966550" s="12" customFormat="1" x14ac:dyDescent="0.2"/>
    <row r="966551" s="12" customFormat="1" x14ac:dyDescent="0.2"/>
    <row r="966552" s="12" customFormat="1" x14ac:dyDescent="0.2"/>
    <row r="966553" s="12" customFormat="1" x14ac:dyDescent="0.2"/>
    <row r="966554" s="12" customFormat="1" x14ac:dyDescent="0.2"/>
    <row r="966555" s="12" customFormat="1" x14ac:dyDescent="0.2"/>
    <row r="966556" s="12" customFormat="1" x14ac:dyDescent="0.2"/>
    <row r="966557" s="12" customFormat="1" x14ac:dyDescent="0.2"/>
    <row r="966558" s="12" customFormat="1" x14ac:dyDescent="0.2"/>
    <row r="966559" s="12" customFormat="1" x14ac:dyDescent="0.2"/>
    <row r="966560" s="12" customFormat="1" x14ac:dyDescent="0.2"/>
    <row r="966561" s="12" customFormat="1" x14ac:dyDescent="0.2"/>
    <row r="966562" s="12" customFormat="1" x14ac:dyDescent="0.2"/>
    <row r="966563" s="12" customFormat="1" x14ac:dyDescent="0.2"/>
    <row r="966564" s="12" customFormat="1" x14ac:dyDescent="0.2"/>
    <row r="966565" s="12" customFormat="1" x14ac:dyDescent="0.2"/>
    <row r="966566" s="12" customFormat="1" x14ac:dyDescent="0.2"/>
    <row r="966567" s="12" customFormat="1" x14ac:dyDescent="0.2"/>
    <row r="966568" s="12" customFormat="1" x14ac:dyDescent="0.2"/>
    <row r="966569" s="12" customFormat="1" x14ac:dyDescent="0.2"/>
    <row r="966570" s="12" customFormat="1" x14ac:dyDescent="0.2"/>
    <row r="966571" s="12" customFormat="1" x14ac:dyDescent="0.2"/>
    <row r="966572" s="12" customFormat="1" x14ac:dyDescent="0.2"/>
    <row r="966573" s="12" customFormat="1" x14ac:dyDescent="0.2"/>
    <row r="966574" s="12" customFormat="1" x14ac:dyDescent="0.2"/>
    <row r="966575" s="12" customFormat="1" x14ac:dyDescent="0.2"/>
    <row r="966576" s="12" customFormat="1" x14ac:dyDescent="0.2"/>
    <row r="966577" s="12" customFormat="1" x14ac:dyDescent="0.2"/>
    <row r="966578" s="12" customFormat="1" x14ac:dyDescent="0.2"/>
    <row r="966579" s="12" customFormat="1" x14ac:dyDescent="0.2"/>
    <row r="966580" s="12" customFormat="1" x14ac:dyDescent="0.2"/>
    <row r="966581" s="12" customFormat="1" x14ac:dyDescent="0.2"/>
    <row r="966582" s="12" customFormat="1" x14ac:dyDescent="0.2"/>
    <row r="966583" s="12" customFormat="1" x14ac:dyDescent="0.2"/>
    <row r="966584" s="12" customFormat="1" x14ac:dyDescent="0.2"/>
    <row r="966585" s="12" customFormat="1" x14ac:dyDescent="0.2"/>
    <row r="966586" s="12" customFormat="1" x14ac:dyDescent="0.2"/>
    <row r="966587" s="12" customFormat="1" x14ac:dyDescent="0.2"/>
    <row r="966588" s="12" customFormat="1" x14ac:dyDescent="0.2"/>
    <row r="966589" s="12" customFormat="1" x14ac:dyDescent="0.2"/>
    <row r="966590" s="12" customFormat="1" x14ac:dyDescent="0.2"/>
    <row r="966591" s="12" customFormat="1" x14ac:dyDescent="0.2"/>
    <row r="966592" s="12" customFormat="1" x14ac:dyDescent="0.2"/>
    <row r="966593" s="12" customFormat="1" x14ac:dyDescent="0.2"/>
    <row r="966594" s="12" customFormat="1" x14ac:dyDescent="0.2"/>
    <row r="966595" s="12" customFormat="1" x14ac:dyDescent="0.2"/>
    <row r="966596" s="12" customFormat="1" x14ac:dyDescent="0.2"/>
    <row r="966597" s="12" customFormat="1" x14ac:dyDescent="0.2"/>
    <row r="966598" s="12" customFormat="1" x14ac:dyDescent="0.2"/>
    <row r="966599" s="12" customFormat="1" x14ac:dyDescent="0.2"/>
    <row r="966600" s="12" customFormat="1" x14ac:dyDescent="0.2"/>
    <row r="966601" s="12" customFormat="1" x14ac:dyDescent="0.2"/>
    <row r="966602" s="12" customFormat="1" x14ac:dyDescent="0.2"/>
    <row r="966603" s="12" customFormat="1" x14ac:dyDescent="0.2"/>
    <row r="966604" s="12" customFormat="1" x14ac:dyDescent="0.2"/>
    <row r="966605" s="12" customFormat="1" x14ac:dyDescent="0.2"/>
    <row r="966606" s="12" customFormat="1" x14ac:dyDescent="0.2"/>
    <row r="966607" s="12" customFormat="1" x14ac:dyDescent="0.2"/>
    <row r="966608" s="12" customFormat="1" x14ac:dyDescent="0.2"/>
    <row r="966609" s="12" customFormat="1" x14ac:dyDescent="0.2"/>
    <row r="966610" s="12" customFormat="1" x14ac:dyDescent="0.2"/>
    <row r="966611" s="12" customFormat="1" x14ac:dyDescent="0.2"/>
    <row r="966612" s="12" customFormat="1" x14ac:dyDescent="0.2"/>
    <row r="966613" s="12" customFormat="1" x14ac:dyDescent="0.2"/>
    <row r="966614" s="12" customFormat="1" x14ac:dyDescent="0.2"/>
    <row r="966615" s="12" customFormat="1" x14ac:dyDescent="0.2"/>
    <row r="966616" s="12" customFormat="1" x14ac:dyDescent="0.2"/>
    <row r="966617" s="12" customFormat="1" x14ac:dyDescent="0.2"/>
    <row r="966618" s="12" customFormat="1" x14ac:dyDescent="0.2"/>
    <row r="966619" s="12" customFormat="1" x14ac:dyDescent="0.2"/>
    <row r="966620" s="12" customFormat="1" x14ac:dyDescent="0.2"/>
    <row r="966621" s="12" customFormat="1" x14ac:dyDescent="0.2"/>
    <row r="966622" s="12" customFormat="1" x14ac:dyDescent="0.2"/>
    <row r="966623" s="12" customFormat="1" x14ac:dyDescent="0.2"/>
    <row r="966624" s="12" customFormat="1" x14ac:dyDescent="0.2"/>
    <row r="966625" s="12" customFormat="1" x14ac:dyDescent="0.2"/>
    <row r="966626" s="12" customFormat="1" x14ac:dyDescent="0.2"/>
    <row r="966627" s="12" customFormat="1" x14ac:dyDescent="0.2"/>
    <row r="966628" s="12" customFormat="1" x14ac:dyDescent="0.2"/>
    <row r="966629" s="12" customFormat="1" x14ac:dyDescent="0.2"/>
    <row r="966630" s="12" customFormat="1" x14ac:dyDescent="0.2"/>
    <row r="966631" s="12" customFormat="1" x14ac:dyDescent="0.2"/>
    <row r="966632" s="12" customFormat="1" x14ac:dyDescent="0.2"/>
    <row r="966633" s="12" customFormat="1" x14ac:dyDescent="0.2"/>
    <row r="966634" s="12" customFormat="1" x14ac:dyDescent="0.2"/>
    <row r="966635" s="12" customFormat="1" x14ac:dyDescent="0.2"/>
    <row r="966636" s="12" customFormat="1" x14ac:dyDescent="0.2"/>
    <row r="966637" s="12" customFormat="1" x14ac:dyDescent="0.2"/>
    <row r="966638" s="12" customFormat="1" x14ac:dyDescent="0.2"/>
    <row r="966639" s="12" customFormat="1" x14ac:dyDescent="0.2"/>
    <row r="966640" s="12" customFormat="1" x14ac:dyDescent="0.2"/>
    <row r="966641" s="12" customFormat="1" x14ac:dyDescent="0.2"/>
    <row r="966642" s="12" customFormat="1" x14ac:dyDescent="0.2"/>
    <row r="966643" s="12" customFormat="1" x14ac:dyDescent="0.2"/>
    <row r="966644" s="12" customFormat="1" x14ac:dyDescent="0.2"/>
    <row r="966645" s="12" customFormat="1" x14ac:dyDescent="0.2"/>
    <row r="966646" s="12" customFormat="1" x14ac:dyDescent="0.2"/>
    <row r="966647" s="12" customFormat="1" x14ac:dyDescent="0.2"/>
    <row r="966648" s="12" customFormat="1" x14ac:dyDescent="0.2"/>
    <row r="966649" s="12" customFormat="1" x14ac:dyDescent="0.2"/>
    <row r="966650" s="12" customFormat="1" x14ac:dyDescent="0.2"/>
    <row r="966651" s="12" customFormat="1" x14ac:dyDescent="0.2"/>
    <row r="966652" s="12" customFormat="1" x14ac:dyDescent="0.2"/>
    <row r="966653" s="12" customFormat="1" x14ac:dyDescent="0.2"/>
    <row r="966654" s="12" customFormat="1" x14ac:dyDescent="0.2"/>
    <row r="966655" s="12" customFormat="1" x14ac:dyDescent="0.2"/>
    <row r="966656" s="12" customFormat="1" x14ac:dyDescent="0.2"/>
    <row r="966657" s="12" customFormat="1" x14ac:dyDescent="0.2"/>
    <row r="966658" s="12" customFormat="1" x14ac:dyDescent="0.2"/>
    <row r="966659" s="12" customFormat="1" x14ac:dyDescent="0.2"/>
    <row r="966660" s="12" customFormat="1" x14ac:dyDescent="0.2"/>
    <row r="966661" s="12" customFormat="1" x14ac:dyDescent="0.2"/>
    <row r="966662" s="12" customFormat="1" x14ac:dyDescent="0.2"/>
    <row r="966663" s="12" customFormat="1" x14ac:dyDescent="0.2"/>
    <row r="966664" s="12" customFormat="1" x14ac:dyDescent="0.2"/>
    <row r="966665" s="12" customFormat="1" x14ac:dyDescent="0.2"/>
    <row r="966666" s="12" customFormat="1" x14ac:dyDescent="0.2"/>
    <row r="966667" s="12" customFormat="1" x14ac:dyDescent="0.2"/>
    <row r="966668" s="12" customFormat="1" x14ac:dyDescent="0.2"/>
    <row r="966669" s="12" customFormat="1" x14ac:dyDescent="0.2"/>
    <row r="966670" s="12" customFormat="1" x14ac:dyDescent="0.2"/>
    <row r="966671" s="12" customFormat="1" x14ac:dyDescent="0.2"/>
    <row r="966672" s="12" customFormat="1" x14ac:dyDescent="0.2"/>
    <row r="966673" s="12" customFormat="1" x14ac:dyDescent="0.2"/>
    <row r="966674" s="12" customFormat="1" x14ac:dyDescent="0.2"/>
    <row r="966675" s="12" customFormat="1" x14ac:dyDescent="0.2"/>
    <row r="966676" s="12" customFormat="1" x14ac:dyDescent="0.2"/>
    <row r="966677" s="12" customFormat="1" x14ac:dyDescent="0.2"/>
    <row r="966678" s="12" customFormat="1" x14ac:dyDescent="0.2"/>
    <row r="966679" s="12" customFormat="1" x14ac:dyDescent="0.2"/>
    <row r="966680" s="12" customFormat="1" x14ac:dyDescent="0.2"/>
    <row r="966681" s="12" customFormat="1" x14ac:dyDescent="0.2"/>
    <row r="966682" s="12" customFormat="1" x14ac:dyDescent="0.2"/>
    <row r="966683" s="12" customFormat="1" x14ac:dyDescent="0.2"/>
    <row r="966684" s="12" customFormat="1" x14ac:dyDescent="0.2"/>
    <row r="966685" s="12" customFormat="1" x14ac:dyDescent="0.2"/>
    <row r="966686" s="12" customFormat="1" x14ac:dyDescent="0.2"/>
    <row r="966687" s="12" customFormat="1" x14ac:dyDescent="0.2"/>
    <row r="966688" s="12" customFormat="1" x14ac:dyDescent="0.2"/>
    <row r="966689" s="12" customFormat="1" x14ac:dyDescent="0.2"/>
    <row r="966690" s="12" customFormat="1" x14ac:dyDescent="0.2"/>
    <row r="966691" s="12" customFormat="1" x14ac:dyDescent="0.2"/>
    <row r="966692" s="12" customFormat="1" x14ac:dyDescent="0.2"/>
    <row r="966693" s="12" customFormat="1" x14ac:dyDescent="0.2"/>
    <row r="966694" s="12" customFormat="1" x14ac:dyDescent="0.2"/>
    <row r="966695" s="12" customFormat="1" x14ac:dyDescent="0.2"/>
    <row r="966696" s="12" customFormat="1" x14ac:dyDescent="0.2"/>
    <row r="966697" s="12" customFormat="1" x14ac:dyDescent="0.2"/>
    <row r="966698" s="12" customFormat="1" x14ac:dyDescent="0.2"/>
    <row r="966699" s="12" customFormat="1" x14ac:dyDescent="0.2"/>
    <row r="966700" s="12" customFormat="1" x14ac:dyDescent="0.2"/>
    <row r="966701" s="12" customFormat="1" x14ac:dyDescent="0.2"/>
    <row r="966702" s="12" customFormat="1" x14ac:dyDescent="0.2"/>
    <row r="966703" s="12" customFormat="1" x14ac:dyDescent="0.2"/>
    <row r="966704" s="12" customFormat="1" x14ac:dyDescent="0.2"/>
    <row r="966705" s="12" customFormat="1" x14ac:dyDescent="0.2"/>
    <row r="966706" s="12" customFormat="1" x14ac:dyDescent="0.2"/>
    <row r="966707" s="12" customFormat="1" x14ac:dyDescent="0.2"/>
    <row r="966708" s="12" customFormat="1" x14ac:dyDescent="0.2"/>
    <row r="966709" s="12" customFormat="1" x14ac:dyDescent="0.2"/>
    <row r="966710" s="12" customFormat="1" x14ac:dyDescent="0.2"/>
    <row r="966711" s="12" customFormat="1" x14ac:dyDescent="0.2"/>
    <row r="966712" s="12" customFormat="1" x14ac:dyDescent="0.2"/>
    <row r="966713" s="12" customFormat="1" x14ac:dyDescent="0.2"/>
    <row r="966714" s="12" customFormat="1" x14ac:dyDescent="0.2"/>
    <row r="966715" s="12" customFormat="1" x14ac:dyDescent="0.2"/>
    <row r="966716" s="12" customFormat="1" x14ac:dyDescent="0.2"/>
    <row r="966717" s="12" customFormat="1" x14ac:dyDescent="0.2"/>
    <row r="966718" s="12" customFormat="1" x14ac:dyDescent="0.2"/>
    <row r="966719" s="12" customFormat="1" x14ac:dyDescent="0.2"/>
    <row r="966720" s="12" customFormat="1" x14ac:dyDescent="0.2"/>
    <row r="966721" s="12" customFormat="1" x14ac:dyDescent="0.2"/>
    <row r="966722" s="12" customFormat="1" x14ac:dyDescent="0.2"/>
    <row r="966723" s="12" customFormat="1" x14ac:dyDescent="0.2"/>
    <row r="966724" s="12" customFormat="1" x14ac:dyDescent="0.2"/>
    <row r="966725" s="12" customFormat="1" x14ac:dyDescent="0.2"/>
    <row r="966726" s="12" customFormat="1" x14ac:dyDescent="0.2"/>
    <row r="966727" s="12" customFormat="1" x14ac:dyDescent="0.2"/>
    <row r="966728" s="12" customFormat="1" x14ac:dyDescent="0.2"/>
    <row r="966729" s="12" customFormat="1" x14ac:dyDescent="0.2"/>
    <row r="966730" s="12" customFormat="1" x14ac:dyDescent="0.2"/>
    <row r="966731" s="12" customFormat="1" x14ac:dyDescent="0.2"/>
    <row r="966732" s="12" customFormat="1" x14ac:dyDescent="0.2"/>
    <row r="966733" s="12" customFormat="1" x14ac:dyDescent="0.2"/>
    <row r="966734" s="12" customFormat="1" x14ac:dyDescent="0.2"/>
    <row r="966735" s="12" customFormat="1" x14ac:dyDescent="0.2"/>
    <row r="966736" s="12" customFormat="1" x14ac:dyDescent="0.2"/>
    <row r="966737" s="12" customFormat="1" x14ac:dyDescent="0.2"/>
    <row r="966738" s="12" customFormat="1" x14ac:dyDescent="0.2"/>
    <row r="966739" s="12" customFormat="1" x14ac:dyDescent="0.2"/>
    <row r="966740" s="12" customFormat="1" x14ac:dyDescent="0.2"/>
    <row r="966741" s="12" customFormat="1" x14ac:dyDescent="0.2"/>
    <row r="966742" s="12" customFormat="1" x14ac:dyDescent="0.2"/>
    <row r="966743" s="12" customFormat="1" x14ac:dyDescent="0.2"/>
    <row r="966744" s="12" customFormat="1" x14ac:dyDescent="0.2"/>
    <row r="966745" s="12" customFormat="1" x14ac:dyDescent="0.2"/>
    <row r="966746" s="12" customFormat="1" x14ac:dyDescent="0.2"/>
    <row r="966747" s="12" customFormat="1" x14ac:dyDescent="0.2"/>
    <row r="966748" s="12" customFormat="1" x14ac:dyDescent="0.2"/>
    <row r="966749" s="12" customFormat="1" x14ac:dyDescent="0.2"/>
    <row r="966750" s="12" customFormat="1" x14ac:dyDescent="0.2"/>
    <row r="966751" s="12" customFormat="1" x14ac:dyDescent="0.2"/>
    <row r="966752" s="12" customFormat="1" x14ac:dyDescent="0.2"/>
    <row r="966753" s="12" customFormat="1" x14ac:dyDescent="0.2"/>
    <row r="966754" s="12" customFormat="1" x14ac:dyDescent="0.2"/>
    <row r="966755" s="12" customFormat="1" x14ac:dyDescent="0.2"/>
    <row r="966756" s="12" customFormat="1" x14ac:dyDescent="0.2"/>
    <row r="966757" s="12" customFormat="1" x14ac:dyDescent="0.2"/>
    <row r="966758" s="12" customFormat="1" x14ac:dyDescent="0.2"/>
    <row r="966759" s="12" customFormat="1" x14ac:dyDescent="0.2"/>
    <row r="966760" s="12" customFormat="1" x14ac:dyDescent="0.2"/>
    <row r="966761" s="12" customFormat="1" x14ac:dyDescent="0.2"/>
    <row r="966762" s="12" customFormat="1" x14ac:dyDescent="0.2"/>
    <row r="966763" s="12" customFormat="1" x14ac:dyDescent="0.2"/>
    <row r="966764" s="12" customFormat="1" x14ac:dyDescent="0.2"/>
    <row r="966765" s="12" customFormat="1" x14ac:dyDescent="0.2"/>
    <row r="966766" s="12" customFormat="1" x14ac:dyDescent="0.2"/>
    <row r="966767" s="12" customFormat="1" x14ac:dyDescent="0.2"/>
    <row r="966768" s="12" customFormat="1" x14ac:dyDescent="0.2"/>
    <row r="966769" s="12" customFormat="1" x14ac:dyDescent="0.2"/>
    <row r="966770" s="12" customFormat="1" x14ac:dyDescent="0.2"/>
    <row r="966771" s="12" customFormat="1" x14ac:dyDescent="0.2"/>
    <row r="966772" s="12" customFormat="1" x14ac:dyDescent="0.2"/>
    <row r="966773" s="12" customFormat="1" x14ac:dyDescent="0.2"/>
    <row r="966774" s="12" customFormat="1" x14ac:dyDescent="0.2"/>
    <row r="966775" s="12" customFormat="1" x14ac:dyDescent="0.2"/>
    <row r="966776" s="12" customFormat="1" x14ac:dyDescent="0.2"/>
    <row r="966777" s="12" customFormat="1" x14ac:dyDescent="0.2"/>
    <row r="966778" s="12" customFormat="1" x14ac:dyDescent="0.2"/>
    <row r="966779" s="12" customFormat="1" x14ac:dyDescent="0.2"/>
    <row r="966780" s="12" customFormat="1" x14ac:dyDescent="0.2"/>
    <row r="966781" s="12" customFormat="1" x14ac:dyDescent="0.2"/>
    <row r="966782" s="12" customFormat="1" x14ac:dyDescent="0.2"/>
    <row r="966783" s="12" customFormat="1" x14ac:dyDescent="0.2"/>
    <row r="966784" s="12" customFormat="1" x14ac:dyDescent="0.2"/>
    <row r="966785" s="12" customFormat="1" x14ac:dyDescent="0.2"/>
    <row r="966786" s="12" customFormat="1" x14ac:dyDescent="0.2"/>
    <row r="966787" s="12" customFormat="1" x14ac:dyDescent="0.2"/>
    <row r="966788" s="12" customFormat="1" x14ac:dyDescent="0.2"/>
    <row r="966789" s="12" customFormat="1" x14ac:dyDescent="0.2"/>
    <row r="966790" s="12" customFormat="1" x14ac:dyDescent="0.2"/>
    <row r="966791" s="12" customFormat="1" x14ac:dyDescent="0.2"/>
    <row r="966792" s="12" customFormat="1" x14ac:dyDescent="0.2"/>
    <row r="966793" s="12" customFormat="1" x14ac:dyDescent="0.2"/>
    <row r="966794" s="12" customFormat="1" x14ac:dyDescent="0.2"/>
    <row r="966795" s="12" customFormat="1" x14ac:dyDescent="0.2"/>
    <row r="966796" s="12" customFormat="1" x14ac:dyDescent="0.2"/>
    <row r="966797" s="12" customFormat="1" x14ac:dyDescent="0.2"/>
    <row r="966798" s="12" customFormat="1" x14ac:dyDescent="0.2"/>
    <row r="966799" s="12" customFormat="1" x14ac:dyDescent="0.2"/>
    <row r="966800" s="12" customFormat="1" x14ac:dyDescent="0.2"/>
    <row r="966801" s="12" customFormat="1" x14ac:dyDescent="0.2"/>
    <row r="966802" s="12" customFormat="1" x14ac:dyDescent="0.2"/>
    <row r="966803" s="12" customFormat="1" x14ac:dyDescent="0.2"/>
    <row r="966804" s="12" customFormat="1" x14ac:dyDescent="0.2"/>
    <row r="966805" s="12" customFormat="1" x14ac:dyDescent="0.2"/>
    <row r="966806" s="12" customFormat="1" x14ac:dyDescent="0.2"/>
    <row r="966807" s="12" customFormat="1" x14ac:dyDescent="0.2"/>
    <row r="966808" s="12" customFormat="1" x14ac:dyDescent="0.2"/>
    <row r="966809" s="12" customFormat="1" x14ac:dyDescent="0.2"/>
    <row r="966810" s="12" customFormat="1" x14ac:dyDescent="0.2"/>
    <row r="966811" s="12" customFormat="1" x14ac:dyDescent="0.2"/>
    <row r="966812" s="12" customFormat="1" x14ac:dyDescent="0.2"/>
    <row r="966813" s="12" customFormat="1" x14ac:dyDescent="0.2"/>
    <row r="966814" s="12" customFormat="1" x14ac:dyDescent="0.2"/>
    <row r="966815" s="12" customFormat="1" x14ac:dyDescent="0.2"/>
    <row r="966816" s="12" customFormat="1" x14ac:dyDescent="0.2"/>
    <row r="966817" s="12" customFormat="1" x14ac:dyDescent="0.2"/>
    <row r="966818" s="12" customFormat="1" x14ac:dyDescent="0.2"/>
    <row r="966819" s="12" customFormat="1" x14ac:dyDescent="0.2"/>
    <row r="966820" s="12" customFormat="1" x14ac:dyDescent="0.2"/>
    <row r="966821" s="12" customFormat="1" x14ac:dyDescent="0.2"/>
    <row r="966822" s="12" customFormat="1" x14ac:dyDescent="0.2"/>
    <row r="966823" s="12" customFormat="1" x14ac:dyDescent="0.2"/>
    <row r="966824" s="12" customFormat="1" x14ac:dyDescent="0.2"/>
    <row r="966825" s="12" customFormat="1" x14ac:dyDescent="0.2"/>
    <row r="966826" s="12" customFormat="1" x14ac:dyDescent="0.2"/>
    <row r="966827" s="12" customFormat="1" x14ac:dyDescent="0.2"/>
    <row r="966828" s="12" customFormat="1" x14ac:dyDescent="0.2"/>
    <row r="966829" s="12" customFormat="1" x14ac:dyDescent="0.2"/>
    <row r="966830" s="12" customFormat="1" x14ac:dyDescent="0.2"/>
    <row r="966831" s="12" customFormat="1" x14ac:dyDescent="0.2"/>
    <row r="966832" s="12" customFormat="1" x14ac:dyDescent="0.2"/>
    <row r="966833" s="12" customFormat="1" x14ac:dyDescent="0.2"/>
    <row r="966834" s="12" customFormat="1" x14ac:dyDescent="0.2"/>
    <row r="966835" s="12" customFormat="1" x14ac:dyDescent="0.2"/>
    <row r="966836" s="12" customFormat="1" x14ac:dyDescent="0.2"/>
    <row r="966837" s="12" customFormat="1" x14ac:dyDescent="0.2"/>
    <row r="966838" s="12" customFormat="1" x14ac:dyDescent="0.2"/>
    <row r="966839" s="12" customFormat="1" x14ac:dyDescent="0.2"/>
    <row r="966840" s="12" customFormat="1" x14ac:dyDescent="0.2"/>
    <row r="966841" s="12" customFormat="1" x14ac:dyDescent="0.2"/>
    <row r="966842" s="12" customFormat="1" x14ac:dyDescent="0.2"/>
    <row r="966843" s="12" customFormat="1" x14ac:dyDescent="0.2"/>
    <row r="966844" s="12" customFormat="1" x14ac:dyDescent="0.2"/>
    <row r="966845" s="12" customFormat="1" x14ac:dyDescent="0.2"/>
    <row r="966846" s="12" customFormat="1" x14ac:dyDescent="0.2"/>
    <row r="966847" s="12" customFormat="1" x14ac:dyDescent="0.2"/>
    <row r="966848" s="12" customFormat="1" x14ac:dyDescent="0.2"/>
    <row r="966849" s="12" customFormat="1" x14ac:dyDescent="0.2"/>
    <row r="966850" s="12" customFormat="1" x14ac:dyDescent="0.2"/>
    <row r="966851" s="12" customFormat="1" x14ac:dyDescent="0.2"/>
    <row r="966852" s="12" customFormat="1" x14ac:dyDescent="0.2"/>
    <row r="966853" s="12" customFormat="1" x14ac:dyDescent="0.2"/>
    <row r="966854" s="12" customFormat="1" x14ac:dyDescent="0.2"/>
    <row r="966855" s="12" customFormat="1" x14ac:dyDescent="0.2"/>
    <row r="966856" s="12" customFormat="1" x14ac:dyDescent="0.2"/>
    <row r="966857" s="12" customFormat="1" x14ac:dyDescent="0.2"/>
    <row r="966858" s="12" customFormat="1" x14ac:dyDescent="0.2"/>
    <row r="966859" s="12" customFormat="1" x14ac:dyDescent="0.2"/>
    <row r="966860" s="12" customFormat="1" x14ac:dyDescent="0.2"/>
    <row r="966861" s="12" customFormat="1" x14ac:dyDescent="0.2"/>
    <row r="966862" s="12" customFormat="1" x14ac:dyDescent="0.2"/>
    <row r="966863" s="12" customFormat="1" x14ac:dyDescent="0.2"/>
    <row r="966864" s="12" customFormat="1" x14ac:dyDescent="0.2"/>
    <row r="966865" s="12" customFormat="1" x14ac:dyDescent="0.2"/>
    <row r="966866" s="12" customFormat="1" x14ac:dyDescent="0.2"/>
    <row r="966867" s="12" customFormat="1" x14ac:dyDescent="0.2"/>
    <row r="966868" s="12" customFormat="1" x14ac:dyDescent="0.2"/>
    <row r="966869" s="12" customFormat="1" x14ac:dyDescent="0.2"/>
    <row r="966870" s="12" customFormat="1" x14ac:dyDescent="0.2"/>
    <row r="966871" s="12" customFormat="1" x14ac:dyDescent="0.2"/>
    <row r="966872" s="12" customFormat="1" x14ac:dyDescent="0.2"/>
    <row r="966873" s="12" customFormat="1" x14ac:dyDescent="0.2"/>
    <row r="966874" s="12" customFormat="1" x14ac:dyDescent="0.2"/>
    <row r="966875" s="12" customFormat="1" x14ac:dyDescent="0.2"/>
    <row r="966876" s="12" customFormat="1" x14ac:dyDescent="0.2"/>
    <row r="966877" s="12" customFormat="1" x14ac:dyDescent="0.2"/>
    <row r="966878" s="12" customFormat="1" x14ac:dyDescent="0.2"/>
    <row r="966879" s="12" customFormat="1" x14ac:dyDescent="0.2"/>
    <row r="966880" s="12" customFormat="1" x14ac:dyDescent="0.2"/>
    <row r="966881" s="12" customFormat="1" x14ac:dyDescent="0.2"/>
    <row r="966882" s="12" customFormat="1" x14ac:dyDescent="0.2"/>
    <row r="966883" s="12" customFormat="1" x14ac:dyDescent="0.2"/>
    <row r="966884" s="12" customFormat="1" x14ac:dyDescent="0.2"/>
    <row r="966885" s="12" customFormat="1" x14ac:dyDescent="0.2"/>
    <row r="966886" s="12" customFormat="1" x14ac:dyDescent="0.2"/>
    <row r="966887" s="12" customFormat="1" x14ac:dyDescent="0.2"/>
    <row r="966888" s="12" customFormat="1" x14ac:dyDescent="0.2"/>
    <row r="966889" s="12" customFormat="1" x14ac:dyDescent="0.2"/>
    <row r="966890" s="12" customFormat="1" x14ac:dyDescent="0.2"/>
    <row r="966891" s="12" customFormat="1" x14ac:dyDescent="0.2"/>
    <row r="966892" s="12" customFormat="1" x14ac:dyDescent="0.2"/>
    <row r="966893" s="12" customFormat="1" x14ac:dyDescent="0.2"/>
    <row r="966894" s="12" customFormat="1" x14ac:dyDescent="0.2"/>
    <row r="966895" s="12" customFormat="1" x14ac:dyDescent="0.2"/>
    <row r="966896" s="12" customFormat="1" x14ac:dyDescent="0.2"/>
    <row r="966897" s="12" customFormat="1" x14ac:dyDescent="0.2"/>
    <row r="966898" s="12" customFormat="1" x14ac:dyDescent="0.2"/>
    <row r="966899" s="12" customFormat="1" x14ac:dyDescent="0.2"/>
    <row r="966900" s="12" customFormat="1" x14ac:dyDescent="0.2"/>
    <row r="966901" s="12" customFormat="1" x14ac:dyDescent="0.2"/>
    <row r="966902" s="12" customFormat="1" x14ac:dyDescent="0.2"/>
    <row r="966903" s="12" customFormat="1" x14ac:dyDescent="0.2"/>
    <row r="966904" s="12" customFormat="1" x14ac:dyDescent="0.2"/>
    <row r="966905" s="12" customFormat="1" x14ac:dyDescent="0.2"/>
    <row r="966906" s="12" customFormat="1" x14ac:dyDescent="0.2"/>
    <row r="966907" s="12" customFormat="1" x14ac:dyDescent="0.2"/>
    <row r="966908" s="12" customFormat="1" x14ac:dyDescent="0.2"/>
    <row r="966909" s="12" customFormat="1" x14ac:dyDescent="0.2"/>
    <row r="966910" s="12" customFormat="1" x14ac:dyDescent="0.2"/>
    <row r="966911" s="12" customFormat="1" x14ac:dyDescent="0.2"/>
    <row r="966912" s="12" customFormat="1" x14ac:dyDescent="0.2"/>
    <row r="966913" s="12" customFormat="1" x14ac:dyDescent="0.2"/>
    <row r="966914" s="12" customFormat="1" x14ac:dyDescent="0.2"/>
    <row r="966915" s="12" customFormat="1" x14ac:dyDescent="0.2"/>
    <row r="966916" s="12" customFormat="1" x14ac:dyDescent="0.2"/>
    <row r="966917" s="12" customFormat="1" x14ac:dyDescent="0.2"/>
    <row r="966918" s="12" customFormat="1" x14ac:dyDescent="0.2"/>
    <row r="966919" s="12" customFormat="1" x14ac:dyDescent="0.2"/>
    <row r="966920" s="12" customFormat="1" x14ac:dyDescent="0.2"/>
    <row r="966921" s="12" customFormat="1" x14ac:dyDescent="0.2"/>
    <row r="966922" s="12" customFormat="1" x14ac:dyDescent="0.2"/>
    <row r="966923" s="12" customFormat="1" x14ac:dyDescent="0.2"/>
    <row r="966924" s="12" customFormat="1" x14ac:dyDescent="0.2"/>
    <row r="966925" s="12" customFormat="1" x14ac:dyDescent="0.2"/>
    <row r="966926" s="12" customFormat="1" x14ac:dyDescent="0.2"/>
    <row r="966927" s="12" customFormat="1" x14ac:dyDescent="0.2"/>
    <row r="966928" s="12" customFormat="1" x14ac:dyDescent="0.2"/>
    <row r="966929" s="12" customFormat="1" x14ac:dyDescent="0.2"/>
    <row r="966930" s="12" customFormat="1" x14ac:dyDescent="0.2"/>
    <row r="966931" s="12" customFormat="1" x14ac:dyDescent="0.2"/>
    <row r="966932" s="12" customFormat="1" x14ac:dyDescent="0.2"/>
    <row r="966933" s="12" customFormat="1" x14ac:dyDescent="0.2"/>
    <row r="966934" s="12" customFormat="1" x14ac:dyDescent="0.2"/>
    <row r="966935" s="12" customFormat="1" x14ac:dyDescent="0.2"/>
    <row r="966936" s="12" customFormat="1" x14ac:dyDescent="0.2"/>
    <row r="966937" s="12" customFormat="1" x14ac:dyDescent="0.2"/>
    <row r="966938" s="12" customFormat="1" x14ac:dyDescent="0.2"/>
    <row r="966939" s="12" customFormat="1" x14ac:dyDescent="0.2"/>
    <row r="966940" s="12" customFormat="1" x14ac:dyDescent="0.2"/>
    <row r="966941" s="12" customFormat="1" x14ac:dyDescent="0.2"/>
    <row r="966942" s="12" customFormat="1" x14ac:dyDescent="0.2"/>
    <row r="966943" s="12" customFormat="1" x14ac:dyDescent="0.2"/>
    <row r="966944" s="12" customFormat="1" x14ac:dyDescent="0.2"/>
    <row r="966945" s="12" customFormat="1" x14ac:dyDescent="0.2"/>
    <row r="966946" s="12" customFormat="1" x14ac:dyDescent="0.2"/>
    <row r="966947" s="12" customFormat="1" x14ac:dyDescent="0.2"/>
    <row r="966948" s="12" customFormat="1" x14ac:dyDescent="0.2"/>
    <row r="966949" s="12" customFormat="1" x14ac:dyDescent="0.2"/>
    <row r="966950" s="12" customFormat="1" x14ac:dyDescent="0.2"/>
    <row r="966951" s="12" customFormat="1" x14ac:dyDescent="0.2"/>
    <row r="966952" s="12" customFormat="1" x14ac:dyDescent="0.2"/>
    <row r="966953" s="12" customFormat="1" x14ac:dyDescent="0.2"/>
    <row r="966954" s="12" customFormat="1" x14ac:dyDescent="0.2"/>
    <row r="966955" s="12" customFormat="1" x14ac:dyDescent="0.2"/>
    <row r="966956" s="12" customFormat="1" x14ac:dyDescent="0.2"/>
    <row r="966957" s="12" customFormat="1" x14ac:dyDescent="0.2"/>
    <row r="966958" s="12" customFormat="1" x14ac:dyDescent="0.2"/>
    <row r="966959" s="12" customFormat="1" x14ac:dyDescent="0.2"/>
    <row r="966960" s="12" customFormat="1" x14ac:dyDescent="0.2"/>
    <row r="966961" s="12" customFormat="1" x14ac:dyDescent="0.2"/>
    <row r="966962" s="12" customFormat="1" x14ac:dyDescent="0.2"/>
    <row r="966963" s="12" customFormat="1" x14ac:dyDescent="0.2"/>
    <row r="966964" s="12" customFormat="1" x14ac:dyDescent="0.2"/>
    <row r="966965" s="12" customFormat="1" x14ac:dyDescent="0.2"/>
    <row r="966966" s="12" customFormat="1" x14ac:dyDescent="0.2"/>
    <row r="966967" s="12" customFormat="1" x14ac:dyDescent="0.2"/>
    <row r="966968" s="12" customFormat="1" x14ac:dyDescent="0.2"/>
    <row r="966969" s="12" customFormat="1" x14ac:dyDescent="0.2"/>
    <row r="966970" s="12" customFormat="1" x14ac:dyDescent="0.2"/>
    <row r="966971" s="12" customFormat="1" x14ac:dyDescent="0.2"/>
    <row r="966972" s="12" customFormat="1" x14ac:dyDescent="0.2"/>
    <row r="966973" s="12" customFormat="1" x14ac:dyDescent="0.2"/>
    <row r="966974" s="12" customFormat="1" x14ac:dyDescent="0.2"/>
    <row r="966975" s="12" customFormat="1" x14ac:dyDescent="0.2"/>
    <row r="966976" s="12" customFormat="1" x14ac:dyDescent="0.2"/>
    <row r="966977" s="12" customFormat="1" x14ac:dyDescent="0.2"/>
    <row r="966978" s="12" customFormat="1" x14ac:dyDescent="0.2"/>
    <row r="966979" s="12" customFormat="1" x14ac:dyDescent="0.2"/>
    <row r="966980" s="12" customFormat="1" x14ac:dyDescent="0.2"/>
    <row r="966981" s="12" customFormat="1" x14ac:dyDescent="0.2"/>
    <row r="966982" s="12" customFormat="1" x14ac:dyDescent="0.2"/>
    <row r="966983" s="12" customFormat="1" x14ac:dyDescent="0.2"/>
    <row r="966984" s="12" customFormat="1" x14ac:dyDescent="0.2"/>
    <row r="966985" s="12" customFormat="1" x14ac:dyDescent="0.2"/>
    <row r="966986" s="12" customFormat="1" x14ac:dyDescent="0.2"/>
    <row r="966987" s="12" customFormat="1" x14ac:dyDescent="0.2"/>
    <row r="966988" s="12" customFormat="1" x14ac:dyDescent="0.2"/>
    <row r="966989" s="12" customFormat="1" x14ac:dyDescent="0.2"/>
    <row r="966990" s="12" customFormat="1" x14ac:dyDescent="0.2"/>
    <row r="966991" s="12" customFormat="1" x14ac:dyDescent="0.2"/>
    <row r="966992" s="12" customFormat="1" x14ac:dyDescent="0.2"/>
    <row r="966993" s="12" customFormat="1" x14ac:dyDescent="0.2"/>
    <row r="966994" s="12" customFormat="1" x14ac:dyDescent="0.2"/>
    <row r="966995" s="12" customFormat="1" x14ac:dyDescent="0.2"/>
    <row r="966996" s="12" customFormat="1" x14ac:dyDescent="0.2"/>
    <row r="966997" s="12" customFormat="1" x14ac:dyDescent="0.2"/>
    <row r="966998" s="12" customFormat="1" x14ac:dyDescent="0.2"/>
    <row r="966999" s="12" customFormat="1" x14ac:dyDescent="0.2"/>
    <row r="967000" s="12" customFormat="1" x14ac:dyDescent="0.2"/>
    <row r="967001" s="12" customFormat="1" x14ac:dyDescent="0.2"/>
    <row r="967002" s="12" customFormat="1" x14ac:dyDescent="0.2"/>
    <row r="967003" s="12" customFormat="1" x14ac:dyDescent="0.2"/>
    <row r="967004" s="12" customFormat="1" x14ac:dyDescent="0.2"/>
    <row r="967005" s="12" customFormat="1" x14ac:dyDescent="0.2"/>
    <row r="967006" s="12" customFormat="1" x14ac:dyDescent="0.2"/>
    <row r="967007" s="12" customFormat="1" x14ac:dyDescent="0.2"/>
    <row r="967008" s="12" customFormat="1" x14ac:dyDescent="0.2"/>
    <row r="967009" s="12" customFormat="1" x14ac:dyDescent="0.2"/>
    <row r="967010" s="12" customFormat="1" x14ac:dyDescent="0.2"/>
    <row r="967011" s="12" customFormat="1" x14ac:dyDescent="0.2"/>
    <row r="967012" s="12" customFormat="1" x14ac:dyDescent="0.2"/>
    <row r="967013" s="12" customFormat="1" x14ac:dyDescent="0.2"/>
    <row r="967014" s="12" customFormat="1" x14ac:dyDescent="0.2"/>
    <row r="967015" s="12" customFormat="1" x14ac:dyDescent="0.2"/>
    <row r="967016" s="12" customFormat="1" x14ac:dyDescent="0.2"/>
    <row r="967017" s="12" customFormat="1" x14ac:dyDescent="0.2"/>
    <row r="967018" s="12" customFormat="1" x14ac:dyDescent="0.2"/>
    <row r="967019" s="12" customFormat="1" x14ac:dyDescent="0.2"/>
    <row r="967020" s="12" customFormat="1" x14ac:dyDescent="0.2"/>
    <row r="967021" s="12" customFormat="1" x14ac:dyDescent="0.2"/>
    <row r="967022" s="12" customFormat="1" x14ac:dyDescent="0.2"/>
    <row r="967023" s="12" customFormat="1" x14ac:dyDescent="0.2"/>
    <row r="967024" s="12" customFormat="1" x14ac:dyDescent="0.2"/>
    <row r="967025" s="12" customFormat="1" x14ac:dyDescent="0.2"/>
    <row r="967026" s="12" customFormat="1" x14ac:dyDescent="0.2"/>
    <row r="967027" s="12" customFormat="1" x14ac:dyDescent="0.2"/>
    <row r="967028" s="12" customFormat="1" x14ac:dyDescent="0.2"/>
    <row r="967029" s="12" customFormat="1" x14ac:dyDescent="0.2"/>
    <row r="967030" s="12" customFormat="1" x14ac:dyDescent="0.2"/>
    <row r="967031" s="12" customFormat="1" x14ac:dyDescent="0.2"/>
    <row r="967032" s="12" customFormat="1" x14ac:dyDescent="0.2"/>
    <row r="967033" s="12" customFormat="1" x14ac:dyDescent="0.2"/>
    <row r="967034" s="12" customFormat="1" x14ac:dyDescent="0.2"/>
    <row r="967035" s="12" customFormat="1" x14ac:dyDescent="0.2"/>
    <row r="967036" s="12" customFormat="1" x14ac:dyDescent="0.2"/>
    <row r="967037" s="12" customFormat="1" x14ac:dyDescent="0.2"/>
    <row r="967038" s="12" customFormat="1" x14ac:dyDescent="0.2"/>
    <row r="967039" s="12" customFormat="1" x14ac:dyDescent="0.2"/>
    <row r="967040" s="12" customFormat="1" x14ac:dyDescent="0.2"/>
    <row r="967041" s="12" customFormat="1" x14ac:dyDescent="0.2"/>
    <row r="967042" s="12" customFormat="1" x14ac:dyDescent="0.2"/>
    <row r="967043" s="12" customFormat="1" x14ac:dyDescent="0.2"/>
    <row r="967044" s="12" customFormat="1" x14ac:dyDescent="0.2"/>
    <row r="967045" s="12" customFormat="1" x14ac:dyDescent="0.2"/>
    <row r="967046" s="12" customFormat="1" x14ac:dyDescent="0.2"/>
    <row r="967047" s="12" customFormat="1" x14ac:dyDescent="0.2"/>
    <row r="967048" s="12" customFormat="1" x14ac:dyDescent="0.2"/>
    <row r="967049" s="12" customFormat="1" x14ac:dyDescent="0.2"/>
    <row r="967050" s="12" customFormat="1" x14ac:dyDescent="0.2"/>
    <row r="967051" s="12" customFormat="1" x14ac:dyDescent="0.2"/>
    <row r="967052" s="12" customFormat="1" x14ac:dyDescent="0.2"/>
    <row r="967053" s="12" customFormat="1" x14ac:dyDescent="0.2"/>
    <row r="967054" s="12" customFormat="1" x14ac:dyDescent="0.2"/>
    <row r="967055" s="12" customFormat="1" x14ac:dyDescent="0.2"/>
    <row r="967056" s="12" customFormat="1" x14ac:dyDescent="0.2"/>
    <row r="967057" s="12" customFormat="1" x14ac:dyDescent="0.2"/>
    <row r="967058" s="12" customFormat="1" x14ac:dyDescent="0.2"/>
    <row r="967059" s="12" customFormat="1" x14ac:dyDescent="0.2"/>
    <row r="967060" s="12" customFormat="1" x14ac:dyDescent="0.2"/>
    <row r="967061" s="12" customFormat="1" x14ac:dyDescent="0.2"/>
    <row r="967062" s="12" customFormat="1" x14ac:dyDescent="0.2"/>
    <row r="967063" s="12" customFormat="1" x14ac:dyDescent="0.2"/>
    <row r="967064" s="12" customFormat="1" x14ac:dyDescent="0.2"/>
    <row r="967065" s="12" customFormat="1" x14ac:dyDescent="0.2"/>
    <row r="967066" s="12" customFormat="1" x14ac:dyDescent="0.2"/>
    <row r="967067" s="12" customFormat="1" x14ac:dyDescent="0.2"/>
    <row r="967068" s="12" customFormat="1" x14ac:dyDescent="0.2"/>
    <row r="967069" s="12" customFormat="1" x14ac:dyDescent="0.2"/>
    <row r="967070" s="12" customFormat="1" x14ac:dyDescent="0.2"/>
    <row r="967071" s="12" customFormat="1" x14ac:dyDescent="0.2"/>
    <row r="967072" s="12" customFormat="1" x14ac:dyDescent="0.2"/>
    <row r="967073" s="12" customFormat="1" x14ac:dyDescent="0.2"/>
    <row r="967074" s="12" customFormat="1" x14ac:dyDescent="0.2"/>
    <row r="967075" s="12" customFormat="1" x14ac:dyDescent="0.2"/>
    <row r="967076" s="12" customFormat="1" x14ac:dyDescent="0.2"/>
    <row r="967077" s="12" customFormat="1" x14ac:dyDescent="0.2"/>
    <row r="967078" s="12" customFormat="1" x14ac:dyDescent="0.2"/>
    <row r="967079" s="12" customFormat="1" x14ac:dyDescent="0.2"/>
    <row r="967080" s="12" customFormat="1" x14ac:dyDescent="0.2"/>
    <row r="967081" s="12" customFormat="1" x14ac:dyDescent="0.2"/>
    <row r="967082" s="12" customFormat="1" x14ac:dyDescent="0.2"/>
    <row r="967083" s="12" customFormat="1" x14ac:dyDescent="0.2"/>
    <row r="967084" s="12" customFormat="1" x14ac:dyDescent="0.2"/>
    <row r="967085" s="12" customFormat="1" x14ac:dyDescent="0.2"/>
    <row r="967086" s="12" customFormat="1" x14ac:dyDescent="0.2"/>
    <row r="967087" s="12" customFormat="1" x14ac:dyDescent="0.2"/>
    <row r="967088" s="12" customFormat="1" x14ac:dyDescent="0.2"/>
    <row r="967089" s="12" customFormat="1" x14ac:dyDescent="0.2"/>
    <row r="967090" s="12" customFormat="1" x14ac:dyDescent="0.2"/>
    <row r="967091" s="12" customFormat="1" x14ac:dyDescent="0.2"/>
    <row r="967092" s="12" customFormat="1" x14ac:dyDescent="0.2"/>
    <row r="967093" s="12" customFormat="1" x14ac:dyDescent="0.2"/>
    <row r="967094" s="12" customFormat="1" x14ac:dyDescent="0.2"/>
    <row r="967095" s="12" customFormat="1" x14ac:dyDescent="0.2"/>
    <row r="967096" s="12" customFormat="1" x14ac:dyDescent="0.2"/>
    <row r="967097" s="12" customFormat="1" x14ac:dyDescent="0.2"/>
    <row r="967098" s="12" customFormat="1" x14ac:dyDescent="0.2"/>
    <row r="967099" s="12" customFormat="1" x14ac:dyDescent="0.2"/>
    <row r="967100" s="12" customFormat="1" x14ac:dyDescent="0.2"/>
    <row r="967101" s="12" customFormat="1" x14ac:dyDescent="0.2"/>
    <row r="967102" s="12" customFormat="1" x14ac:dyDescent="0.2"/>
    <row r="967103" s="12" customFormat="1" x14ac:dyDescent="0.2"/>
    <row r="967104" s="12" customFormat="1" x14ac:dyDescent="0.2"/>
    <row r="967105" s="12" customFormat="1" x14ac:dyDescent="0.2"/>
    <row r="967106" s="12" customFormat="1" x14ac:dyDescent="0.2"/>
    <row r="967107" s="12" customFormat="1" x14ac:dyDescent="0.2"/>
    <row r="967108" s="12" customFormat="1" x14ac:dyDescent="0.2"/>
    <row r="967109" s="12" customFormat="1" x14ac:dyDescent="0.2"/>
    <row r="967110" s="12" customFormat="1" x14ac:dyDescent="0.2"/>
    <row r="967111" s="12" customFormat="1" x14ac:dyDescent="0.2"/>
    <row r="967112" s="12" customFormat="1" x14ac:dyDescent="0.2"/>
    <row r="967113" s="12" customFormat="1" x14ac:dyDescent="0.2"/>
    <row r="967114" s="12" customFormat="1" x14ac:dyDescent="0.2"/>
    <row r="967115" s="12" customFormat="1" x14ac:dyDescent="0.2"/>
    <row r="967116" s="12" customFormat="1" x14ac:dyDescent="0.2"/>
    <row r="967117" s="12" customFormat="1" x14ac:dyDescent="0.2"/>
    <row r="967118" s="12" customFormat="1" x14ac:dyDescent="0.2"/>
    <row r="967119" s="12" customFormat="1" x14ac:dyDescent="0.2"/>
    <row r="967120" s="12" customFormat="1" x14ac:dyDescent="0.2"/>
    <row r="967121" s="12" customFormat="1" x14ac:dyDescent="0.2"/>
    <row r="967122" s="12" customFormat="1" x14ac:dyDescent="0.2"/>
    <row r="967123" s="12" customFormat="1" x14ac:dyDescent="0.2"/>
    <row r="967124" s="12" customFormat="1" x14ac:dyDescent="0.2"/>
    <row r="967125" s="12" customFormat="1" x14ac:dyDescent="0.2"/>
    <row r="967126" s="12" customFormat="1" x14ac:dyDescent="0.2"/>
    <row r="967127" s="12" customFormat="1" x14ac:dyDescent="0.2"/>
    <row r="967128" s="12" customFormat="1" x14ac:dyDescent="0.2"/>
    <row r="967129" s="12" customFormat="1" x14ac:dyDescent="0.2"/>
    <row r="967130" s="12" customFormat="1" x14ac:dyDescent="0.2"/>
    <row r="967131" s="12" customFormat="1" x14ac:dyDescent="0.2"/>
    <row r="967132" s="12" customFormat="1" x14ac:dyDescent="0.2"/>
    <row r="967133" s="12" customFormat="1" x14ac:dyDescent="0.2"/>
    <row r="967134" s="12" customFormat="1" x14ac:dyDescent="0.2"/>
    <row r="967135" s="12" customFormat="1" x14ac:dyDescent="0.2"/>
    <row r="967136" s="12" customFormat="1" x14ac:dyDescent="0.2"/>
    <row r="967137" s="12" customFormat="1" x14ac:dyDescent="0.2"/>
    <row r="967138" s="12" customFormat="1" x14ac:dyDescent="0.2"/>
    <row r="967139" s="12" customFormat="1" x14ac:dyDescent="0.2"/>
    <row r="967140" s="12" customFormat="1" x14ac:dyDescent="0.2"/>
    <row r="967141" s="12" customFormat="1" x14ac:dyDescent="0.2"/>
    <row r="967142" s="12" customFormat="1" x14ac:dyDescent="0.2"/>
    <row r="967143" s="12" customFormat="1" x14ac:dyDescent="0.2"/>
    <row r="967144" s="12" customFormat="1" x14ac:dyDescent="0.2"/>
    <row r="967145" s="12" customFormat="1" x14ac:dyDescent="0.2"/>
    <row r="967146" s="12" customFormat="1" x14ac:dyDescent="0.2"/>
    <row r="967147" s="12" customFormat="1" x14ac:dyDescent="0.2"/>
    <row r="967148" s="12" customFormat="1" x14ac:dyDescent="0.2"/>
    <row r="967149" s="12" customFormat="1" x14ac:dyDescent="0.2"/>
    <row r="967150" s="12" customFormat="1" x14ac:dyDescent="0.2"/>
    <row r="967151" s="12" customFormat="1" x14ac:dyDescent="0.2"/>
    <row r="967152" s="12" customFormat="1" x14ac:dyDescent="0.2"/>
    <row r="967153" s="12" customFormat="1" x14ac:dyDescent="0.2"/>
    <row r="967154" s="12" customFormat="1" x14ac:dyDescent="0.2"/>
    <row r="967155" s="12" customFormat="1" x14ac:dyDescent="0.2"/>
    <row r="967156" s="12" customFormat="1" x14ac:dyDescent="0.2"/>
    <row r="967157" s="12" customFormat="1" x14ac:dyDescent="0.2"/>
    <row r="967158" s="12" customFormat="1" x14ac:dyDescent="0.2"/>
    <row r="967159" s="12" customFormat="1" x14ac:dyDescent="0.2"/>
    <row r="967160" s="12" customFormat="1" x14ac:dyDescent="0.2"/>
    <row r="967161" s="12" customFormat="1" x14ac:dyDescent="0.2"/>
    <row r="967162" s="12" customFormat="1" x14ac:dyDescent="0.2"/>
    <row r="967163" s="12" customFormat="1" x14ac:dyDescent="0.2"/>
    <row r="967164" s="12" customFormat="1" x14ac:dyDescent="0.2"/>
    <row r="967165" s="12" customFormat="1" x14ac:dyDescent="0.2"/>
    <row r="967166" s="12" customFormat="1" x14ac:dyDescent="0.2"/>
    <row r="967167" s="12" customFormat="1" x14ac:dyDescent="0.2"/>
    <row r="967168" s="12" customFormat="1" x14ac:dyDescent="0.2"/>
    <row r="967169" s="12" customFormat="1" x14ac:dyDescent="0.2"/>
    <row r="967170" s="12" customFormat="1" x14ac:dyDescent="0.2"/>
    <row r="967171" s="12" customFormat="1" x14ac:dyDescent="0.2"/>
    <row r="967172" s="12" customFormat="1" x14ac:dyDescent="0.2"/>
    <row r="967173" s="12" customFormat="1" x14ac:dyDescent="0.2"/>
    <row r="967174" s="12" customFormat="1" x14ac:dyDescent="0.2"/>
    <row r="967175" s="12" customFormat="1" x14ac:dyDescent="0.2"/>
    <row r="967176" s="12" customFormat="1" x14ac:dyDescent="0.2"/>
    <row r="967177" s="12" customFormat="1" x14ac:dyDescent="0.2"/>
    <row r="967178" s="12" customFormat="1" x14ac:dyDescent="0.2"/>
    <row r="967179" s="12" customFormat="1" x14ac:dyDescent="0.2"/>
    <row r="967180" s="12" customFormat="1" x14ac:dyDescent="0.2"/>
    <row r="967181" s="12" customFormat="1" x14ac:dyDescent="0.2"/>
    <row r="967182" s="12" customFormat="1" x14ac:dyDescent="0.2"/>
    <row r="967183" s="12" customFormat="1" x14ac:dyDescent="0.2"/>
    <row r="967184" s="12" customFormat="1" x14ac:dyDescent="0.2"/>
    <row r="967185" s="12" customFormat="1" x14ac:dyDescent="0.2"/>
    <row r="967186" s="12" customFormat="1" x14ac:dyDescent="0.2"/>
    <row r="967187" s="12" customFormat="1" x14ac:dyDescent="0.2"/>
    <row r="967188" s="12" customFormat="1" x14ac:dyDescent="0.2"/>
    <row r="967189" s="12" customFormat="1" x14ac:dyDescent="0.2"/>
    <row r="967190" s="12" customFormat="1" x14ac:dyDescent="0.2"/>
    <row r="967191" s="12" customFormat="1" x14ac:dyDescent="0.2"/>
    <row r="967192" s="12" customFormat="1" x14ac:dyDescent="0.2"/>
    <row r="967193" s="12" customFormat="1" x14ac:dyDescent="0.2"/>
    <row r="967194" s="12" customFormat="1" x14ac:dyDescent="0.2"/>
    <row r="967195" s="12" customFormat="1" x14ac:dyDescent="0.2"/>
    <row r="967196" s="12" customFormat="1" x14ac:dyDescent="0.2"/>
    <row r="967197" s="12" customFormat="1" x14ac:dyDescent="0.2"/>
    <row r="967198" s="12" customFormat="1" x14ac:dyDescent="0.2"/>
    <row r="967199" s="12" customFormat="1" x14ac:dyDescent="0.2"/>
    <row r="967200" s="12" customFormat="1" x14ac:dyDescent="0.2"/>
    <row r="967201" s="12" customFormat="1" x14ac:dyDescent="0.2"/>
    <row r="967202" s="12" customFormat="1" x14ac:dyDescent="0.2"/>
    <row r="967203" s="12" customFormat="1" x14ac:dyDescent="0.2"/>
    <row r="967204" s="12" customFormat="1" x14ac:dyDescent="0.2"/>
    <row r="967205" s="12" customFormat="1" x14ac:dyDescent="0.2"/>
    <row r="967206" s="12" customFormat="1" x14ac:dyDescent="0.2"/>
    <row r="967207" s="12" customFormat="1" x14ac:dyDescent="0.2"/>
    <row r="967208" s="12" customFormat="1" x14ac:dyDescent="0.2"/>
    <row r="967209" s="12" customFormat="1" x14ac:dyDescent="0.2"/>
    <row r="967210" s="12" customFormat="1" x14ac:dyDescent="0.2"/>
    <row r="967211" s="12" customFormat="1" x14ac:dyDescent="0.2"/>
    <row r="967212" s="12" customFormat="1" x14ac:dyDescent="0.2"/>
    <row r="967213" s="12" customFormat="1" x14ac:dyDescent="0.2"/>
    <row r="967214" s="12" customFormat="1" x14ac:dyDescent="0.2"/>
    <row r="967215" s="12" customFormat="1" x14ac:dyDescent="0.2"/>
    <row r="967216" s="12" customFormat="1" x14ac:dyDescent="0.2"/>
    <row r="967217" s="12" customFormat="1" x14ac:dyDescent="0.2"/>
    <row r="967218" s="12" customFormat="1" x14ac:dyDescent="0.2"/>
    <row r="967219" s="12" customFormat="1" x14ac:dyDescent="0.2"/>
    <row r="967220" s="12" customFormat="1" x14ac:dyDescent="0.2"/>
    <row r="967221" s="12" customFormat="1" x14ac:dyDescent="0.2"/>
    <row r="967222" s="12" customFormat="1" x14ac:dyDescent="0.2"/>
    <row r="967223" s="12" customFormat="1" x14ac:dyDescent="0.2"/>
    <row r="967224" s="12" customFormat="1" x14ac:dyDescent="0.2"/>
    <row r="967225" s="12" customFormat="1" x14ac:dyDescent="0.2"/>
    <row r="967226" s="12" customFormat="1" x14ac:dyDescent="0.2"/>
    <row r="967227" s="12" customFormat="1" x14ac:dyDescent="0.2"/>
    <row r="967228" s="12" customFormat="1" x14ac:dyDescent="0.2"/>
    <row r="967229" s="12" customFormat="1" x14ac:dyDescent="0.2"/>
    <row r="967230" s="12" customFormat="1" x14ac:dyDescent="0.2"/>
    <row r="967231" s="12" customFormat="1" x14ac:dyDescent="0.2"/>
    <row r="967232" s="12" customFormat="1" x14ac:dyDescent="0.2"/>
    <row r="967233" s="12" customFormat="1" x14ac:dyDescent="0.2"/>
    <row r="967234" s="12" customFormat="1" x14ac:dyDescent="0.2"/>
    <row r="967235" s="12" customFormat="1" x14ac:dyDescent="0.2"/>
    <row r="967236" s="12" customFormat="1" x14ac:dyDescent="0.2"/>
    <row r="967237" s="12" customFormat="1" x14ac:dyDescent="0.2"/>
    <row r="967238" s="12" customFormat="1" x14ac:dyDescent="0.2"/>
    <row r="967239" s="12" customFormat="1" x14ac:dyDescent="0.2"/>
    <row r="967240" s="12" customFormat="1" x14ac:dyDescent="0.2"/>
    <row r="967241" s="12" customFormat="1" x14ac:dyDescent="0.2"/>
    <row r="967242" s="12" customFormat="1" x14ac:dyDescent="0.2"/>
    <row r="967243" s="12" customFormat="1" x14ac:dyDescent="0.2"/>
    <row r="967244" s="12" customFormat="1" x14ac:dyDescent="0.2"/>
    <row r="967245" s="12" customFormat="1" x14ac:dyDescent="0.2"/>
    <row r="967246" s="12" customFormat="1" x14ac:dyDescent="0.2"/>
    <row r="967247" s="12" customFormat="1" x14ac:dyDescent="0.2"/>
    <row r="967248" s="12" customFormat="1" x14ac:dyDescent="0.2"/>
    <row r="967249" s="12" customFormat="1" x14ac:dyDescent="0.2"/>
    <row r="967250" s="12" customFormat="1" x14ac:dyDescent="0.2"/>
    <row r="967251" s="12" customFormat="1" x14ac:dyDescent="0.2"/>
    <row r="967252" s="12" customFormat="1" x14ac:dyDescent="0.2"/>
    <row r="967253" s="12" customFormat="1" x14ac:dyDescent="0.2"/>
    <row r="967254" s="12" customFormat="1" x14ac:dyDescent="0.2"/>
    <row r="967255" s="12" customFormat="1" x14ac:dyDescent="0.2"/>
    <row r="967256" s="12" customFormat="1" x14ac:dyDescent="0.2"/>
    <row r="967257" s="12" customFormat="1" x14ac:dyDescent="0.2"/>
    <row r="967258" s="12" customFormat="1" x14ac:dyDescent="0.2"/>
    <row r="967259" s="12" customFormat="1" x14ac:dyDescent="0.2"/>
    <row r="967260" s="12" customFormat="1" x14ac:dyDescent="0.2"/>
    <row r="967261" s="12" customFormat="1" x14ac:dyDescent="0.2"/>
    <row r="967262" s="12" customFormat="1" x14ac:dyDescent="0.2"/>
    <row r="967263" s="12" customFormat="1" x14ac:dyDescent="0.2"/>
    <row r="967264" s="12" customFormat="1" x14ac:dyDescent="0.2"/>
    <row r="967265" s="12" customFormat="1" x14ac:dyDescent="0.2"/>
    <row r="967266" s="12" customFormat="1" x14ac:dyDescent="0.2"/>
    <row r="967267" s="12" customFormat="1" x14ac:dyDescent="0.2"/>
    <row r="967268" s="12" customFormat="1" x14ac:dyDescent="0.2"/>
    <row r="967269" s="12" customFormat="1" x14ac:dyDescent="0.2"/>
    <row r="967270" s="12" customFormat="1" x14ac:dyDescent="0.2"/>
    <row r="967271" s="12" customFormat="1" x14ac:dyDescent="0.2"/>
    <row r="967272" s="12" customFormat="1" x14ac:dyDescent="0.2"/>
    <row r="967273" s="12" customFormat="1" x14ac:dyDescent="0.2"/>
    <row r="967274" s="12" customFormat="1" x14ac:dyDescent="0.2"/>
    <row r="967275" s="12" customFormat="1" x14ac:dyDescent="0.2"/>
    <row r="967276" s="12" customFormat="1" x14ac:dyDescent="0.2"/>
    <row r="967277" s="12" customFormat="1" x14ac:dyDescent="0.2"/>
    <row r="967278" s="12" customFormat="1" x14ac:dyDescent="0.2"/>
    <row r="967279" s="12" customFormat="1" x14ac:dyDescent="0.2"/>
    <row r="967280" s="12" customFormat="1" x14ac:dyDescent="0.2"/>
    <row r="967281" s="12" customFormat="1" x14ac:dyDescent="0.2"/>
    <row r="967282" s="12" customFormat="1" x14ac:dyDescent="0.2"/>
    <row r="967283" s="12" customFormat="1" x14ac:dyDescent="0.2"/>
    <row r="967284" s="12" customFormat="1" x14ac:dyDescent="0.2"/>
    <row r="967285" s="12" customFormat="1" x14ac:dyDescent="0.2"/>
    <row r="967286" s="12" customFormat="1" x14ac:dyDescent="0.2"/>
    <row r="967287" s="12" customFormat="1" x14ac:dyDescent="0.2"/>
    <row r="967288" s="12" customFormat="1" x14ac:dyDescent="0.2"/>
    <row r="967289" s="12" customFormat="1" x14ac:dyDescent="0.2"/>
    <row r="967290" s="12" customFormat="1" x14ac:dyDescent="0.2"/>
    <row r="967291" s="12" customFormat="1" x14ac:dyDescent="0.2"/>
    <row r="967292" s="12" customFormat="1" x14ac:dyDescent="0.2"/>
    <row r="967293" s="12" customFormat="1" x14ac:dyDescent="0.2"/>
    <row r="967294" s="12" customFormat="1" x14ac:dyDescent="0.2"/>
    <row r="967295" s="12" customFormat="1" x14ac:dyDescent="0.2"/>
    <row r="967296" s="12" customFormat="1" x14ac:dyDescent="0.2"/>
    <row r="967297" s="12" customFormat="1" x14ac:dyDescent="0.2"/>
    <row r="967298" s="12" customFormat="1" x14ac:dyDescent="0.2"/>
    <row r="967299" s="12" customFormat="1" x14ac:dyDescent="0.2"/>
    <row r="967300" s="12" customFormat="1" x14ac:dyDescent="0.2"/>
    <row r="967301" s="12" customFormat="1" x14ac:dyDescent="0.2"/>
    <row r="967302" s="12" customFormat="1" x14ac:dyDescent="0.2"/>
    <row r="967303" s="12" customFormat="1" x14ac:dyDescent="0.2"/>
    <row r="967304" s="12" customFormat="1" x14ac:dyDescent="0.2"/>
    <row r="967305" s="12" customFormat="1" x14ac:dyDescent="0.2"/>
    <row r="967306" s="12" customFormat="1" x14ac:dyDescent="0.2"/>
    <row r="967307" s="12" customFormat="1" x14ac:dyDescent="0.2"/>
    <row r="967308" s="12" customFormat="1" x14ac:dyDescent="0.2"/>
    <row r="967309" s="12" customFormat="1" x14ac:dyDescent="0.2"/>
    <row r="967310" s="12" customFormat="1" x14ac:dyDescent="0.2"/>
    <row r="967311" s="12" customFormat="1" x14ac:dyDescent="0.2"/>
    <row r="967312" s="12" customFormat="1" x14ac:dyDescent="0.2"/>
    <row r="967313" s="12" customFormat="1" x14ac:dyDescent="0.2"/>
    <row r="967314" s="12" customFormat="1" x14ac:dyDescent="0.2"/>
    <row r="967315" s="12" customFormat="1" x14ac:dyDescent="0.2"/>
    <row r="967316" s="12" customFormat="1" x14ac:dyDescent="0.2"/>
    <row r="967317" s="12" customFormat="1" x14ac:dyDescent="0.2"/>
    <row r="967318" s="12" customFormat="1" x14ac:dyDescent="0.2"/>
    <row r="967319" s="12" customFormat="1" x14ac:dyDescent="0.2"/>
    <row r="967320" s="12" customFormat="1" x14ac:dyDescent="0.2"/>
    <row r="967321" s="12" customFormat="1" x14ac:dyDescent="0.2"/>
    <row r="967322" s="12" customFormat="1" x14ac:dyDescent="0.2"/>
    <row r="967323" s="12" customFormat="1" x14ac:dyDescent="0.2"/>
    <row r="967324" s="12" customFormat="1" x14ac:dyDescent="0.2"/>
    <row r="967325" s="12" customFormat="1" x14ac:dyDescent="0.2"/>
    <row r="967326" s="12" customFormat="1" x14ac:dyDescent="0.2"/>
    <row r="967327" s="12" customFormat="1" x14ac:dyDescent="0.2"/>
    <row r="967328" s="12" customFormat="1" x14ac:dyDescent="0.2"/>
    <row r="967329" s="12" customFormat="1" x14ac:dyDescent="0.2"/>
    <row r="967330" s="12" customFormat="1" x14ac:dyDescent="0.2"/>
    <row r="967331" s="12" customFormat="1" x14ac:dyDescent="0.2"/>
    <row r="967332" s="12" customFormat="1" x14ac:dyDescent="0.2"/>
    <row r="967333" s="12" customFormat="1" x14ac:dyDescent="0.2"/>
    <row r="967334" s="12" customFormat="1" x14ac:dyDescent="0.2"/>
    <row r="967335" s="12" customFormat="1" x14ac:dyDescent="0.2"/>
    <row r="967336" s="12" customFormat="1" x14ac:dyDescent="0.2"/>
    <row r="967337" s="12" customFormat="1" x14ac:dyDescent="0.2"/>
    <row r="967338" s="12" customFormat="1" x14ac:dyDescent="0.2"/>
    <row r="967339" s="12" customFormat="1" x14ac:dyDescent="0.2"/>
    <row r="967340" s="12" customFormat="1" x14ac:dyDescent="0.2"/>
    <row r="967341" s="12" customFormat="1" x14ac:dyDescent="0.2"/>
    <row r="967342" s="12" customFormat="1" x14ac:dyDescent="0.2"/>
    <row r="967343" s="12" customFormat="1" x14ac:dyDescent="0.2"/>
    <row r="967344" s="12" customFormat="1" x14ac:dyDescent="0.2"/>
    <row r="967345" s="12" customFormat="1" x14ac:dyDescent="0.2"/>
    <row r="967346" s="12" customFormat="1" x14ac:dyDescent="0.2"/>
    <row r="967347" s="12" customFormat="1" x14ac:dyDescent="0.2"/>
    <row r="967348" s="12" customFormat="1" x14ac:dyDescent="0.2"/>
    <row r="967349" s="12" customFormat="1" x14ac:dyDescent="0.2"/>
    <row r="967350" s="12" customFormat="1" x14ac:dyDescent="0.2"/>
    <row r="967351" s="12" customFormat="1" x14ac:dyDescent="0.2"/>
    <row r="967352" s="12" customFormat="1" x14ac:dyDescent="0.2"/>
    <row r="967353" s="12" customFormat="1" x14ac:dyDescent="0.2"/>
    <row r="967354" s="12" customFormat="1" x14ac:dyDescent="0.2"/>
    <row r="967355" s="12" customFormat="1" x14ac:dyDescent="0.2"/>
    <row r="967356" s="12" customFormat="1" x14ac:dyDescent="0.2"/>
    <row r="967357" s="12" customFormat="1" x14ac:dyDescent="0.2"/>
    <row r="967358" s="12" customFormat="1" x14ac:dyDescent="0.2"/>
    <row r="967359" s="12" customFormat="1" x14ac:dyDescent="0.2"/>
    <row r="967360" s="12" customFormat="1" x14ac:dyDescent="0.2"/>
    <row r="967361" s="12" customFormat="1" x14ac:dyDescent="0.2"/>
    <row r="967362" s="12" customFormat="1" x14ac:dyDescent="0.2"/>
    <row r="967363" s="12" customFormat="1" x14ac:dyDescent="0.2"/>
    <row r="967364" s="12" customFormat="1" x14ac:dyDescent="0.2"/>
    <row r="967365" s="12" customFormat="1" x14ac:dyDescent="0.2"/>
    <row r="967366" s="12" customFormat="1" x14ac:dyDescent="0.2"/>
    <row r="967367" s="12" customFormat="1" x14ac:dyDescent="0.2"/>
    <row r="967368" s="12" customFormat="1" x14ac:dyDescent="0.2"/>
    <row r="967369" s="12" customFormat="1" x14ac:dyDescent="0.2"/>
    <row r="967370" s="12" customFormat="1" x14ac:dyDescent="0.2"/>
    <row r="967371" s="12" customFormat="1" x14ac:dyDescent="0.2"/>
    <row r="967372" s="12" customFormat="1" x14ac:dyDescent="0.2"/>
    <row r="967373" s="12" customFormat="1" x14ac:dyDescent="0.2"/>
    <row r="967374" s="12" customFormat="1" x14ac:dyDescent="0.2"/>
    <row r="967375" s="12" customFormat="1" x14ac:dyDescent="0.2"/>
    <row r="967376" s="12" customFormat="1" x14ac:dyDescent="0.2"/>
    <row r="967377" s="12" customFormat="1" x14ac:dyDescent="0.2"/>
    <row r="967378" s="12" customFormat="1" x14ac:dyDescent="0.2"/>
    <row r="967379" s="12" customFormat="1" x14ac:dyDescent="0.2"/>
    <row r="967380" s="12" customFormat="1" x14ac:dyDescent="0.2"/>
    <row r="967381" s="12" customFormat="1" x14ac:dyDescent="0.2"/>
    <row r="967382" s="12" customFormat="1" x14ac:dyDescent="0.2"/>
    <row r="967383" s="12" customFormat="1" x14ac:dyDescent="0.2"/>
    <row r="967384" s="12" customFormat="1" x14ac:dyDescent="0.2"/>
    <row r="967385" s="12" customFormat="1" x14ac:dyDescent="0.2"/>
    <row r="967386" s="12" customFormat="1" x14ac:dyDescent="0.2"/>
    <row r="967387" s="12" customFormat="1" x14ac:dyDescent="0.2"/>
    <row r="967388" s="12" customFormat="1" x14ac:dyDescent="0.2"/>
    <row r="967389" s="12" customFormat="1" x14ac:dyDescent="0.2"/>
    <row r="967390" s="12" customFormat="1" x14ac:dyDescent="0.2"/>
    <row r="967391" s="12" customFormat="1" x14ac:dyDescent="0.2"/>
    <row r="967392" s="12" customFormat="1" x14ac:dyDescent="0.2"/>
    <row r="967393" s="12" customFormat="1" x14ac:dyDescent="0.2"/>
    <row r="967394" s="12" customFormat="1" x14ac:dyDescent="0.2"/>
    <row r="967395" s="12" customFormat="1" x14ac:dyDescent="0.2"/>
    <row r="967396" s="12" customFormat="1" x14ac:dyDescent="0.2"/>
    <row r="967397" s="12" customFormat="1" x14ac:dyDescent="0.2"/>
    <row r="967398" s="12" customFormat="1" x14ac:dyDescent="0.2"/>
    <row r="967399" s="12" customFormat="1" x14ac:dyDescent="0.2"/>
    <row r="967400" s="12" customFormat="1" x14ac:dyDescent="0.2"/>
    <row r="967401" s="12" customFormat="1" x14ac:dyDescent="0.2"/>
    <row r="967402" s="12" customFormat="1" x14ac:dyDescent="0.2"/>
    <row r="967403" s="12" customFormat="1" x14ac:dyDescent="0.2"/>
    <row r="967404" s="12" customFormat="1" x14ac:dyDescent="0.2"/>
    <row r="967405" s="12" customFormat="1" x14ac:dyDescent="0.2"/>
    <row r="967406" s="12" customFormat="1" x14ac:dyDescent="0.2"/>
    <row r="967407" s="12" customFormat="1" x14ac:dyDescent="0.2"/>
    <row r="967408" s="12" customFormat="1" x14ac:dyDescent="0.2"/>
    <row r="967409" s="12" customFormat="1" x14ac:dyDescent="0.2"/>
    <row r="967410" s="12" customFormat="1" x14ac:dyDescent="0.2"/>
    <row r="967411" s="12" customFormat="1" x14ac:dyDescent="0.2"/>
    <row r="967412" s="12" customFormat="1" x14ac:dyDescent="0.2"/>
    <row r="967413" s="12" customFormat="1" x14ac:dyDescent="0.2"/>
    <row r="967414" s="12" customFormat="1" x14ac:dyDescent="0.2"/>
    <row r="967415" s="12" customFormat="1" x14ac:dyDescent="0.2"/>
    <row r="967416" s="12" customFormat="1" x14ac:dyDescent="0.2"/>
    <row r="967417" s="12" customFormat="1" x14ac:dyDescent="0.2"/>
    <row r="967418" s="12" customFormat="1" x14ac:dyDescent="0.2"/>
    <row r="967419" s="12" customFormat="1" x14ac:dyDescent="0.2"/>
    <row r="967420" s="12" customFormat="1" x14ac:dyDescent="0.2"/>
    <row r="967421" s="12" customFormat="1" x14ac:dyDescent="0.2"/>
    <row r="967422" s="12" customFormat="1" x14ac:dyDescent="0.2"/>
    <row r="967423" s="12" customFormat="1" x14ac:dyDescent="0.2"/>
    <row r="967424" s="12" customFormat="1" x14ac:dyDescent="0.2"/>
    <row r="967425" s="12" customFormat="1" x14ac:dyDescent="0.2"/>
    <row r="967426" s="12" customFormat="1" x14ac:dyDescent="0.2"/>
    <row r="967427" s="12" customFormat="1" x14ac:dyDescent="0.2"/>
    <row r="967428" s="12" customFormat="1" x14ac:dyDescent="0.2"/>
    <row r="967429" s="12" customFormat="1" x14ac:dyDescent="0.2"/>
    <row r="967430" s="12" customFormat="1" x14ac:dyDescent="0.2"/>
    <row r="967431" s="12" customFormat="1" x14ac:dyDescent="0.2"/>
    <row r="967432" s="12" customFormat="1" x14ac:dyDescent="0.2"/>
    <row r="967433" s="12" customFormat="1" x14ac:dyDescent="0.2"/>
    <row r="967434" s="12" customFormat="1" x14ac:dyDescent="0.2"/>
    <row r="967435" s="12" customFormat="1" x14ac:dyDescent="0.2"/>
    <row r="967436" s="12" customFormat="1" x14ac:dyDescent="0.2"/>
    <row r="967437" s="12" customFormat="1" x14ac:dyDescent="0.2"/>
    <row r="967438" s="12" customFormat="1" x14ac:dyDescent="0.2"/>
    <row r="967439" s="12" customFormat="1" x14ac:dyDescent="0.2"/>
    <row r="967440" s="12" customFormat="1" x14ac:dyDescent="0.2"/>
    <row r="967441" s="12" customFormat="1" x14ac:dyDescent="0.2"/>
    <row r="967442" s="12" customFormat="1" x14ac:dyDescent="0.2"/>
    <row r="967443" s="12" customFormat="1" x14ac:dyDescent="0.2"/>
    <row r="967444" s="12" customFormat="1" x14ac:dyDescent="0.2"/>
    <row r="967445" s="12" customFormat="1" x14ac:dyDescent="0.2"/>
    <row r="967446" s="12" customFormat="1" x14ac:dyDescent="0.2"/>
    <row r="967447" s="12" customFormat="1" x14ac:dyDescent="0.2"/>
    <row r="967448" s="12" customFormat="1" x14ac:dyDescent="0.2"/>
    <row r="967449" s="12" customFormat="1" x14ac:dyDescent="0.2"/>
    <row r="967450" s="12" customFormat="1" x14ac:dyDescent="0.2"/>
    <row r="967451" s="12" customFormat="1" x14ac:dyDescent="0.2"/>
    <row r="967452" s="12" customFormat="1" x14ac:dyDescent="0.2"/>
    <row r="967453" s="12" customFormat="1" x14ac:dyDescent="0.2"/>
    <row r="967454" s="12" customFormat="1" x14ac:dyDescent="0.2"/>
    <row r="967455" s="12" customFormat="1" x14ac:dyDescent="0.2"/>
    <row r="967456" s="12" customFormat="1" x14ac:dyDescent="0.2"/>
    <row r="967457" s="12" customFormat="1" x14ac:dyDescent="0.2"/>
    <row r="967458" s="12" customFormat="1" x14ac:dyDescent="0.2"/>
    <row r="967459" s="12" customFormat="1" x14ac:dyDescent="0.2"/>
    <row r="967460" s="12" customFormat="1" x14ac:dyDescent="0.2"/>
    <row r="967461" s="12" customFormat="1" x14ac:dyDescent="0.2"/>
    <row r="967462" s="12" customFormat="1" x14ac:dyDescent="0.2"/>
    <row r="967463" s="12" customFormat="1" x14ac:dyDescent="0.2"/>
    <row r="967464" s="12" customFormat="1" x14ac:dyDescent="0.2"/>
    <row r="967465" s="12" customFormat="1" x14ac:dyDescent="0.2"/>
    <row r="967466" s="12" customFormat="1" x14ac:dyDescent="0.2"/>
    <row r="967467" s="12" customFormat="1" x14ac:dyDescent="0.2"/>
    <row r="967468" s="12" customFormat="1" x14ac:dyDescent="0.2"/>
    <row r="967469" s="12" customFormat="1" x14ac:dyDescent="0.2"/>
    <row r="967470" s="12" customFormat="1" x14ac:dyDescent="0.2"/>
    <row r="967471" s="12" customFormat="1" x14ac:dyDescent="0.2"/>
    <row r="967472" s="12" customFormat="1" x14ac:dyDescent="0.2"/>
    <row r="967473" s="12" customFormat="1" x14ac:dyDescent="0.2"/>
    <row r="967474" s="12" customFormat="1" x14ac:dyDescent="0.2"/>
    <row r="967475" s="12" customFormat="1" x14ac:dyDescent="0.2"/>
    <row r="967476" s="12" customFormat="1" x14ac:dyDescent="0.2"/>
    <row r="967477" s="12" customFormat="1" x14ac:dyDescent="0.2"/>
    <row r="967478" s="12" customFormat="1" x14ac:dyDescent="0.2"/>
    <row r="967479" s="12" customFormat="1" x14ac:dyDescent="0.2"/>
    <row r="967480" s="12" customFormat="1" x14ac:dyDescent="0.2"/>
    <row r="967481" s="12" customFormat="1" x14ac:dyDescent="0.2"/>
    <row r="967482" s="12" customFormat="1" x14ac:dyDescent="0.2"/>
    <row r="967483" s="12" customFormat="1" x14ac:dyDescent="0.2"/>
    <row r="967484" s="12" customFormat="1" x14ac:dyDescent="0.2"/>
    <row r="967485" s="12" customFormat="1" x14ac:dyDescent="0.2"/>
    <row r="967486" s="12" customFormat="1" x14ac:dyDescent="0.2"/>
    <row r="967487" s="12" customFormat="1" x14ac:dyDescent="0.2"/>
    <row r="967488" s="12" customFormat="1" x14ac:dyDescent="0.2"/>
    <row r="967489" s="12" customFormat="1" x14ac:dyDescent="0.2"/>
    <row r="967490" s="12" customFormat="1" x14ac:dyDescent="0.2"/>
    <row r="967491" s="12" customFormat="1" x14ac:dyDescent="0.2"/>
    <row r="967492" s="12" customFormat="1" x14ac:dyDescent="0.2"/>
    <row r="967493" s="12" customFormat="1" x14ac:dyDescent="0.2"/>
    <row r="967494" s="12" customFormat="1" x14ac:dyDescent="0.2"/>
    <row r="967495" s="12" customFormat="1" x14ac:dyDescent="0.2"/>
    <row r="967496" s="12" customFormat="1" x14ac:dyDescent="0.2"/>
    <row r="967497" s="12" customFormat="1" x14ac:dyDescent="0.2"/>
    <row r="967498" s="12" customFormat="1" x14ac:dyDescent="0.2"/>
    <row r="967499" s="12" customFormat="1" x14ac:dyDescent="0.2"/>
    <row r="967500" s="12" customFormat="1" x14ac:dyDescent="0.2"/>
    <row r="967501" s="12" customFormat="1" x14ac:dyDescent="0.2"/>
    <row r="967502" s="12" customFormat="1" x14ac:dyDescent="0.2"/>
    <row r="967503" s="12" customFormat="1" x14ac:dyDescent="0.2"/>
    <row r="967504" s="12" customFormat="1" x14ac:dyDescent="0.2"/>
    <row r="967505" s="12" customFormat="1" x14ac:dyDescent="0.2"/>
    <row r="967506" s="12" customFormat="1" x14ac:dyDescent="0.2"/>
    <row r="967507" s="12" customFormat="1" x14ac:dyDescent="0.2"/>
    <row r="967508" s="12" customFormat="1" x14ac:dyDescent="0.2"/>
    <row r="967509" s="12" customFormat="1" x14ac:dyDescent="0.2"/>
    <row r="967510" s="12" customFormat="1" x14ac:dyDescent="0.2"/>
    <row r="967511" s="12" customFormat="1" x14ac:dyDescent="0.2"/>
    <row r="967512" s="12" customFormat="1" x14ac:dyDescent="0.2"/>
    <row r="967513" s="12" customFormat="1" x14ac:dyDescent="0.2"/>
    <row r="967514" s="12" customFormat="1" x14ac:dyDescent="0.2"/>
    <row r="967515" s="12" customFormat="1" x14ac:dyDescent="0.2"/>
    <row r="967516" s="12" customFormat="1" x14ac:dyDescent="0.2"/>
    <row r="967517" s="12" customFormat="1" x14ac:dyDescent="0.2"/>
    <row r="967518" s="12" customFormat="1" x14ac:dyDescent="0.2"/>
    <row r="967519" s="12" customFormat="1" x14ac:dyDescent="0.2"/>
    <row r="967520" s="12" customFormat="1" x14ac:dyDescent="0.2"/>
    <row r="967521" s="12" customFormat="1" x14ac:dyDescent="0.2"/>
    <row r="967522" s="12" customFormat="1" x14ac:dyDescent="0.2"/>
    <row r="967523" s="12" customFormat="1" x14ac:dyDescent="0.2"/>
    <row r="967524" s="12" customFormat="1" x14ac:dyDescent="0.2"/>
    <row r="967525" s="12" customFormat="1" x14ac:dyDescent="0.2"/>
    <row r="967526" s="12" customFormat="1" x14ac:dyDescent="0.2"/>
    <row r="967527" s="12" customFormat="1" x14ac:dyDescent="0.2"/>
    <row r="967528" s="12" customFormat="1" x14ac:dyDescent="0.2"/>
    <row r="967529" s="12" customFormat="1" x14ac:dyDescent="0.2"/>
    <row r="967530" s="12" customFormat="1" x14ac:dyDescent="0.2"/>
    <row r="967531" s="12" customFormat="1" x14ac:dyDescent="0.2"/>
    <row r="967532" s="12" customFormat="1" x14ac:dyDescent="0.2"/>
    <row r="967533" s="12" customFormat="1" x14ac:dyDescent="0.2"/>
    <row r="967534" s="12" customFormat="1" x14ac:dyDescent="0.2"/>
    <row r="967535" s="12" customFormat="1" x14ac:dyDescent="0.2"/>
    <row r="967536" s="12" customFormat="1" x14ac:dyDescent="0.2"/>
    <row r="967537" s="12" customFormat="1" x14ac:dyDescent="0.2"/>
    <row r="967538" s="12" customFormat="1" x14ac:dyDescent="0.2"/>
    <row r="967539" s="12" customFormat="1" x14ac:dyDescent="0.2"/>
    <row r="967540" s="12" customFormat="1" x14ac:dyDescent="0.2"/>
    <row r="967541" s="12" customFormat="1" x14ac:dyDescent="0.2"/>
    <row r="967542" s="12" customFormat="1" x14ac:dyDescent="0.2"/>
    <row r="967543" s="12" customFormat="1" x14ac:dyDescent="0.2"/>
    <row r="967544" s="12" customFormat="1" x14ac:dyDescent="0.2"/>
    <row r="967545" s="12" customFormat="1" x14ac:dyDescent="0.2"/>
    <row r="967546" s="12" customFormat="1" x14ac:dyDescent="0.2"/>
    <row r="967547" s="12" customFormat="1" x14ac:dyDescent="0.2"/>
    <row r="967548" s="12" customFormat="1" x14ac:dyDescent="0.2"/>
    <row r="967549" s="12" customFormat="1" x14ac:dyDescent="0.2"/>
    <row r="967550" s="12" customFormat="1" x14ac:dyDescent="0.2"/>
    <row r="967551" s="12" customFormat="1" x14ac:dyDescent="0.2"/>
    <row r="967552" s="12" customFormat="1" x14ac:dyDescent="0.2"/>
    <row r="967553" s="12" customFormat="1" x14ac:dyDescent="0.2"/>
    <row r="967554" s="12" customFormat="1" x14ac:dyDescent="0.2"/>
    <row r="967555" s="12" customFormat="1" x14ac:dyDescent="0.2"/>
    <row r="967556" s="12" customFormat="1" x14ac:dyDescent="0.2"/>
    <row r="967557" s="12" customFormat="1" x14ac:dyDescent="0.2"/>
    <row r="967558" s="12" customFormat="1" x14ac:dyDescent="0.2"/>
    <row r="967559" s="12" customFormat="1" x14ac:dyDescent="0.2"/>
    <row r="967560" s="12" customFormat="1" x14ac:dyDescent="0.2"/>
    <row r="967561" s="12" customFormat="1" x14ac:dyDescent="0.2"/>
    <row r="967562" s="12" customFormat="1" x14ac:dyDescent="0.2"/>
    <row r="967563" s="12" customFormat="1" x14ac:dyDescent="0.2"/>
    <row r="967564" s="12" customFormat="1" x14ac:dyDescent="0.2"/>
    <row r="967565" s="12" customFormat="1" x14ac:dyDescent="0.2"/>
    <row r="967566" s="12" customFormat="1" x14ac:dyDescent="0.2"/>
    <row r="967567" s="12" customFormat="1" x14ac:dyDescent="0.2"/>
    <row r="967568" s="12" customFormat="1" x14ac:dyDescent="0.2"/>
    <row r="967569" s="12" customFormat="1" x14ac:dyDescent="0.2"/>
    <row r="967570" s="12" customFormat="1" x14ac:dyDescent="0.2"/>
    <row r="967571" s="12" customFormat="1" x14ac:dyDescent="0.2"/>
    <row r="967572" s="12" customFormat="1" x14ac:dyDescent="0.2"/>
    <row r="967573" s="12" customFormat="1" x14ac:dyDescent="0.2"/>
    <row r="967574" s="12" customFormat="1" x14ac:dyDescent="0.2"/>
    <row r="967575" s="12" customFormat="1" x14ac:dyDescent="0.2"/>
    <row r="967576" s="12" customFormat="1" x14ac:dyDescent="0.2"/>
    <row r="967577" s="12" customFormat="1" x14ac:dyDescent="0.2"/>
    <row r="967578" s="12" customFormat="1" x14ac:dyDescent="0.2"/>
    <row r="967579" s="12" customFormat="1" x14ac:dyDescent="0.2"/>
    <row r="967580" s="12" customFormat="1" x14ac:dyDescent="0.2"/>
    <row r="967581" s="12" customFormat="1" x14ac:dyDescent="0.2"/>
    <row r="967582" s="12" customFormat="1" x14ac:dyDescent="0.2"/>
    <row r="967583" s="12" customFormat="1" x14ac:dyDescent="0.2"/>
    <row r="967584" s="12" customFormat="1" x14ac:dyDescent="0.2"/>
    <row r="967585" s="12" customFormat="1" x14ac:dyDescent="0.2"/>
    <row r="967586" s="12" customFormat="1" x14ac:dyDescent="0.2"/>
    <row r="967587" s="12" customFormat="1" x14ac:dyDescent="0.2"/>
    <row r="967588" s="12" customFormat="1" x14ac:dyDescent="0.2"/>
    <row r="967589" s="12" customFormat="1" x14ac:dyDescent="0.2"/>
    <row r="967590" s="12" customFormat="1" x14ac:dyDescent="0.2"/>
    <row r="967591" s="12" customFormat="1" x14ac:dyDescent="0.2"/>
    <row r="967592" s="12" customFormat="1" x14ac:dyDescent="0.2"/>
    <row r="967593" s="12" customFormat="1" x14ac:dyDescent="0.2"/>
    <row r="967594" s="12" customFormat="1" x14ac:dyDescent="0.2"/>
    <row r="967595" s="12" customFormat="1" x14ac:dyDescent="0.2"/>
    <row r="967596" s="12" customFormat="1" x14ac:dyDescent="0.2"/>
    <row r="967597" s="12" customFormat="1" x14ac:dyDescent="0.2"/>
    <row r="967598" s="12" customFormat="1" x14ac:dyDescent="0.2"/>
    <row r="967599" s="12" customFormat="1" x14ac:dyDescent="0.2"/>
    <row r="967600" s="12" customFormat="1" x14ac:dyDescent="0.2"/>
    <row r="967601" s="12" customFormat="1" x14ac:dyDescent="0.2"/>
    <row r="967602" s="12" customFormat="1" x14ac:dyDescent="0.2"/>
    <row r="967603" s="12" customFormat="1" x14ac:dyDescent="0.2"/>
    <row r="967604" s="12" customFormat="1" x14ac:dyDescent="0.2"/>
    <row r="967605" s="12" customFormat="1" x14ac:dyDescent="0.2"/>
    <row r="967606" s="12" customFormat="1" x14ac:dyDescent="0.2"/>
    <row r="967607" s="12" customFormat="1" x14ac:dyDescent="0.2"/>
    <row r="967608" s="12" customFormat="1" x14ac:dyDescent="0.2"/>
    <row r="967609" s="12" customFormat="1" x14ac:dyDescent="0.2"/>
    <row r="967610" s="12" customFormat="1" x14ac:dyDescent="0.2"/>
    <row r="967611" s="12" customFormat="1" x14ac:dyDescent="0.2"/>
    <row r="967612" s="12" customFormat="1" x14ac:dyDescent="0.2"/>
    <row r="967613" s="12" customFormat="1" x14ac:dyDescent="0.2"/>
    <row r="967614" s="12" customFormat="1" x14ac:dyDescent="0.2"/>
    <row r="967615" s="12" customFormat="1" x14ac:dyDescent="0.2"/>
    <row r="967616" s="12" customFormat="1" x14ac:dyDescent="0.2"/>
    <row r="967617" s="12" customFormat="1" x14ac:dyDescent="0.2"/>
    <row r="967618" s="12" customFormat="1" x14ac:dyDescent="0.2"/>
    <row r="967619" s="12" customFormat="1" x14ac:dyDescent="0.2"/>
    <row r="967620" s="12" customFormat="1" x14ac:dyDescent="0.2"/>
    <row r="967621" s="12" customFormat="1" x14ac:dyDescent="0.2"/>
    <row r="967622" s="12" customFormat="1" x14ac:dyDescent="0.2"/>
    <row r="967623" s="12" customFormat="1" x14ac:dyDescent="0.2"/>
    <row r="967624" s="12" customFormat="1" x14ac:dyDescent="0.2"/>
    <row r="967625" s="12" customFormat="1" x14ac:dyDescent="0.2"/>
    <row r="967626" s="12" customFormat="1" x14ac:dyDescent="0.2"/>
    <row r="967627" s="12" customFormat="1" x14ac:dyDescent="0.2"/>
    <row r="967628" s="12" customFormat="1" x14ac:dyDescent="0.2"/>
    <row r="967629" s="12" customFormat="1" x14ac:dyDescent="0.2"/>
    <row r="967630" s="12" customFormat="1" x14ac:dyDescent="0.2"/>
    <row r="967631" s="12" customFormat="1" x14ac:dyDescent="0.2"/>
    <row r="967632" s="12" customFormat="1" x14ac:dyDescent="0.2"/>
    <row r="967633" s="12" customFormat="1" x14ac:dyDescent="0.2"/>
    <row r="967634" s="12" customFormat="1" x14ac:dyDescent="0.2"/>
    <row r="967635" s="12" customFormat="1" x14ac:dyDescent="0.2"/>
    <row r="967636" s="12" customFormat="1" x14ac:dyDescent="0.2"/>
    <row r="967637" s="12" customFormat="1" x14ac:dyDescent="0.2"/>
    <row r="967638" s="12" customFormat="1" x14ac:dyDescent="0.2"/>
    <row r="967639" s="12" customFormat="1" x14ac:dyDescent="0.2"/>
    <row r="967640" s="12" customFormat="1" x14ac:dyDescent="0.2"/>
    <row r="967641" s="12" customFormat="1" x14ac:dyDescent="0.2"/>
    <row r="967642" s="12" customFormat="1" x14ac:dyDescent="0.2"/>
    <row r="967643" s="12" customFormat="1" x14ac:dyDescent="0.2"/>
    <row r="967644" s="12" customFormat="1" x14ac:dyDescent="0.2"/>
    <row r="967645" s="12" customFormat="1" x14ac:dyDescent="0.2"/>
    <row r="967646" s="12" customFormat="1" x14ac:dyDescent="0.2"/>
    <row r="967647" s="12" customFormat="1" x14ac:dyDescent="0.2"/>
    <row r="967648" s="12" customFormat="1" x14ac:dyDescent="0.2"/>
    <row r="967649" s="12" customFormat="1" x14ac:dyDescent="0.2"/>
    <row r="967650" s="12" customFormat="1" x14ac:dyDescent="0.2"/>
    <row r="967651" s="12" customFormat="1" x14ac:dyDescent="0.2"/>
    <row r="967652" s="12" customFormat="1" x14ac:dyDescent="0.2"/>
    <row r="967653" s="12" customFormat="1" x14ac:dyDescent="0.2"/>
    <row r="967654" s="12" customFormat="1" x14ac:dyDescent="0.2"/>
    <row r="967655" s="12" customFormat="1" x14ac:dyDescent="0.2"/>
    <row r="967656" s="12" customFormat="1" x14ac:dyDescent="0.2"/>
    <row r="967657" s="12" customFormat="1" x14ac:dyDescent="0.2"/>
    <row r="967658" s="12" customFormat="1" x14ac:dyDescent="0.2"/>
    <row r="967659" s="12" customFormat="1" x14ac:dyDescent="0.2"/>
    <row r="967660" s="12" customFormat="1" x14ac:dyDescent="0.2"/>
    <row r="967661" s="12" customFormat="1" x14ac:dyDescent="0.2"/>
    <row r="967662" s="12" customFormat="1" x14ac:dyDescent="0.2"/>
    <row r="967663" s="12" customFormat="1" x14ac:dyDescent="0.2"/>
    <row r="967664" s="12" customFormat="1" x14ac:dyDescent="0.2"/>
    <row r="967665" s="12" customFormat="1" x14ac:dyDescent="0.2"/>
    <row r="967666" s="12" customFormat="1" x14ac:dyDescent="0.2"/>
    <row r="967667" s="12" customFormat="1" x14ac:dyDescent="0.2"/>
    <row r="967668" s="12" customFormat="1" x14ac:dyDescent="0.2"/>
    <row r="967669" s="12" customFormat="1" x14ac:dyDescent="0.2"/>
    <row r="967670" s="12" customFormat="1" x14ac:dyDescent="0.2"/>
    <row r="967671" s="12" customFormat="1" x14ac:dyDescent="0.2"/>
    <row r="967672" s="12" customFormat="1" x14ac:dyDescent="0.2"/>
    <row r="967673" s="12" customFormat="1" x14ac:dyDescent="0.2"/>
    <row r="967674" s="12" customFormat="1" x14ac:dyDescent="0.2"/>
    <row r="967675" s="12" customFormat="1" x14ac:dyDescent="0.2"/>
    <row r="967676" s="12" customFormat="1" x14ac:dyDescent="0.2"/>
    <row r="967677" s="12" customFormat="1" x14ac:dyDescent="0.2"/>
    <row r="967678" s="12" customFormat="1" x14ac:dyDescent="0.2"/>
    <row r="967679" s="12" customFormat="1" x14ac:dyDescent="0.2"/>
    <row r="967680" s="12" customFormat="1" x14ac:dyDescent="0.2"/>
    <row r="967681" s="12" customFormat="1" x14ac:dyDescent="0.2"/>
    <row r="967682" s="12" customFormat="1" x14ac:dyDescent="0.2"/>
    <row r="967683" s="12" customFormat="1" x14ac:dyDescent="0.2"/>
    <row r="967684" s="12" customFormat="1" x14ac:dyDescent="0.2"/>
    <row r="967685" s="12" customFormat="1" x14ac:dyDescent="0.2"/>
    <row r="967686" s="12" customFormat="1" x14ac:dyDescent="0.2"/>
    <row r="967687" s="12" customFormat="1" x14ac:dyDescent="0.2"/>
    <row r="967688" s="12" customFormat="1" x14ac:dyDescent="0.2"/>
    <row r="967689" s="12" customFormat="1" x14ac:dyDescent="0.2"/>
    <row r="967690" s="12" customFormat="1" x14ac:dyDescent="0.2"/>
    <row r="967691" s="12" customFormat="1" x14ac:dyDescent="0.2"/>
    <row r="967692" s="12" customFormat="1" x14ac:dyDescent="0.2"/>
    <row r="967693" s="12" customFormat="1" x14ac:dyDescent="0.2"/>
    <row r="967694" s="12" customFormat="1" x14ac:dyDescent="0.2"/>
    <row r="967695" s="12" customFormat="1" x14ac:dyDescent="0.2"/>
    <row r="967696" s="12" customFormat="1" x14ac:dyDescent="0.2"/>
    <row r="967697" s="12" customFormat="1" x14ac:dyDescent="0.2"/>
    <row r="967698" s="12" customFormat="1" x14ac:dyDescent="0.2"/>
    <row r="967699" s="12" customFormat="1" x14ac:dyDescent="0.2"/>
    <row r="967700" s="12" customFormat="1" x14ac:dyDescent="0.2"/>
    <row r="967701" s="12" customFormat="1" x14ac:dyDescent="0.2"/>
    <row r="967702" s="12" customFormat="1" x14ac:dyDescent="0.2"/>
    <row r="967703" s="12" customFormat="1" x14ac:dyDescent="0.2"/>
    <row r="967704" s="12" customFormat="1" x14ac:dyDescent="0.2"/>
    <row r="967705" s="12" customFormat="1" x14ac:dyDescent="0.2"/>
    <row r="967706" s="12" customFormat="1" x14ac:dyDescent="0.2"/>
    <row r="967707" s="12" customFormat="1" x14ac:dyDescent="0.2"/>
    <row r="967708" s="12" customFormat="1" x14ac:dyDescent="0.2"/>
    <row r="967709" s="12" customFormat="1" x14ac:dyDescent="0.2"/>
    <row r="967710" s="12" customFormat="1" x14ac:dyDescent="0.2"/>
    <row r="967711" s="12" customFormat="1" x14ac:dyDescent="0.2"/>
    <row r="967712" s="12" customFormat="1" x14ac:dyDescent="0.2"/>
    <row r="967713" s="12" customFormat="1" x14ac:dyDescent="0.2"/>
    <row r="967714" s="12" customFormat="1" x14ac:dyDescent="0.2"/>
    <row r="967715" s="12" customFormat="1" x14ac:dyDescent="0.2"/>
    <row r="967716" s="12" customFormat="1" x14ac:dyDescent="0.2"/>
    <row r="967717" s="12" customFormat="1" x14ac:dyDescent="0.2"/>
    <row r="967718" s="12" customFormat="1" x14ac:dyDescent="0.2"/>
    <row r="967719" s="12" customFormat="1" x14ac:dyDescent="0.2"/>
    <row r="967720" s="12" customFormat="1" x14ac:dyDescent="0.2"/>
    <row r="967721" s="12" customFormat="1" x14ac:dyDescent="0.2"/>
    <row r="967722" s="12" customFormat="1" x14ac:dyDescent="0.2"/>
    <row r="967723" s="12" customFormat="1" x14ac:dyDescent="0.2"/>
    <row r="967724" s="12" customFormat="1" x14ac:dyDescent="0.2"/>
    <row r="967725" s="12" customFormat="1" x14ac:dyDescent="0.2"/>
    <row r="967726" s="12" customFormat="1" x14ac:dyDescent="0.2"/>
    <row r="967727" s="12" customFormat="1" x14ac:dyDescent="0.2"/>
    <row r="967728" s="12" customFormat="1" x14ac:dyDescent="0.2"/>
    <row r="967729" s="12" customFormat="1" x14ac:dyDescent="0.2"/>
    <row r="967730" s="12" customFormat="1" x14ac:dyDescent="0.2"/>
    <row r="967731" s="12" customFormat="1" x14ac:dyDescent="0.2"/>
    <row r="967732" s="12" customFormat="1" x14ac:dyDescent="0.2"/>
    <row r="967733" s="12" customFormat="1" x14ac:dyDescent="0.2"/>
    <row r="967734" s="12" customFormat="1" x14ac:dyDescent="0.2"/>
    <row r="967735" s="12" customFormat="1" x14ac:dyDescent="0.2"/>
    <row r="967736" s="12" customFormat="1" x14ac:dyDescent="0.2"/>
    <row r="967737" s="12" customFormat="1" x14ac:dyDescent="0.2"/>
    <row r="967738" s="12" customFormat="1" x14ac:dyDescent="0.2"/>
    <row r="967739" s="12" customFormat="1" x14ac:dyDescent="0.2"/>
    <row r="967740" s="12" customFormat="1" x14ac:dyDescent="0.2"/>
    <row r="967741" s="12" customFormat="1" x14ac:dyDescent="0.2"/>
    <row r="967742" s="12" customFormat="1" x14ac:dyDescent="0.2"/>
    <row r="967743" s="12" customFormat="1" x14ac:dyDescent="0.2"/>
    <row r="967744" s="12" customFormat="1" x14ac:dyDescent="0.2"/>
    <row r="967745" s="12" customFormat="1" x14ac:dyDescent="0.2"/>
    <row r="967746" s="12" customFormat="1" x14ac:dyDescent="0.2"/>
    <row r="967747" s="12" customFormat="1" x14ac:dyDescent="0.2"/>
    <row r="967748" s="12" customFormat="1" x14ac:dyDescent="0.2"/>
    <row r="967749" s="12" customFormat="1" x14ac:dyDescent="0.2"/>
    <row r="967750" s="12" customFormat="1" x14ac:dyDescent="0.2"/>
    <row r="967751" s="12" customFormat="1" x14ac:dyDescent="0.2"/>
    <row r="967752" s="12" customFormat="1" x14ac:dyDescent="0.2"/>
    <row r="967753" s="12" customFormat="1" x14ac:dyDescent="0.2"/>
    <row r="967754" s="12" customFormat="1" x14ac:dyDescent="0.2"/>
    <row r="967755" s="12" customFormat="1" x14ac:dyDescent="0.2"/>
    <row r="967756" s="12" customFormat="1" x14ac:dyDescent="0.2"/>
    <row r="967757" s="12" customFormat="1" x14ac:dyDescent="0.2"/>
    <row r="967758" s="12" customFormat="1" x14ac:dyDescent="0.2"/>
    <row r="967759" s="12" customFormat="1" x14ac:dyDescent="0.2"/>
    <row r="967760" s="12" customFormat="1" x14ac:dyDescent="0.2"/>
    <row r="967761" s="12" customFormat="1" x14ac:dyDescent="0.2"/>
    <row r="967762" s="12" customFormat="1" x14ac:dyDescent="0.2"/>
    <row r="967763" s="12" customFormat="1" x14ac:dyDescent="0.2"/>
    <row r="967764" s="12" customFormat="1" x14ac:dyDescent="0.2"/>
    <row r="967765" s="12" customFormat="1" x14ac:dyDescent="0.2"/>
    <row r="967766" s="12" customFormat="1" x14ac:dyDescent="0.2"/>
    <row r="967767" s="12" customFormat="1" x14ac:dyDescent="0.2"/>
    <row r="967768" s="12" customFormat="1" x14ac:dyDescent="0.2"/>
    <row r="967769" s="12" customFormat="1" x14ac:dyDescent="0.2"/>
    <row r="967770" s="12" customFormat="1" x14ac:dyDescent="0.2"/>
    <row r="967771" s="12" customFormat="1" x14ac:dyDescent="0.2"/>
    <row r="967772" s="12" customFormat="1" x14ac:dyDescent="0.2"/>
    <row r="967773" s="12" customFormat="1" x14ac:dyDescent="0.2"/>
    <row r="967774" s="12" customFormat="1" x14ac:dyDescent="0.2"/>
    <row r="967775" s="12" customFormat="1" x14ac:dyDescent="0.2"/>
    <row r="967776" s="12" customFormat="1" x14ac:dyDescent="0.2"/>
    <row r="967777" s="12" customFormat="1" x14ac:dyDescent="0.2"/>
    <row r="967778" s="12" customFormat="1" x14ac:dyDescent="0.2"/>
    <row r="967779" s="12" customFormat="1" x14ac:dyDescent="0.2"/>
    <row r="967780" s="12" customFormat="1" x14ac:dyDescent="0.2"/>
    <row r="967781" s="12" customFormat="1" x14ac:dyDescent="0.2"/>
    <row r="967782" s="12" customFormat="1" x14ac:dyDescent="0.2"/>
    <row r="967783" s="12" customFormat="1" x14ac:dyDescent="0.2"/>
    <row r="967784" s="12" customFormat="1" x14ac:dyDescent="0.2"/>
    <row r="967785" s="12" customFormat="1" x14ac:dyDescent="0.2"/>
    <row r="967786" s="12" customFormat="1" x14ac:dyDescent="0.2"/>
    <row r="967787" s="12" customFormat="1" x14ac:dyDescent="0.2"/>
    <row r="967788" s="12" customFormat="1" x14ac:dyDescent="0.2"/>
    <row r="967789" s="12" customFormat="1" x14ac:dyDescent="0.2"/>
    <row r="967790" s="12" customFormat="1" x14ac:dyDescent="0.2"/>
    <row r="967791" s="12" customFormat="1" x14ac:dyDescent="0.2"/>
    <row r="967792" s="12" customFormat="1" x14ac:dyDescent="0.2"/>
    <row r="967793" s="12" customFormat="1" x14ac:dyDescent="0.2"/>
    <row r="967794" s="12" customFormat="1" x14ac:dyDescent="0.2"/>
    <row r="967795" s="12" customFormat="1" x14ac:dyDescent="0.2"/>
    <row r="967796" s="12" customFormat="1" x14ac:dyDescent="0.2"/>
    <row r="967797" s="12" customFormat="1" x14ac:dyDescent="0.2"/>
    <row r="967798" s="12" customFormat="1" x14ac:dyDescent="0.2"/>
    <row r="967799" s="12" customFormat="1" x14ac:dyDescent="0.2"/>
    <row r="967800" s="12" customFormat="1" x14ac:dyDescent="0.2"/>
    <row r="967801" s="12" customFormat="1" x14ac:dyDescent="0.2"/>
    <row r="967802" s="12" customFormat="1" x14ac:dyDescent="0.2"/>
    <row r="967803" s="12" customFormat="1" x14ac:dyDescent="0.2"/>
    <row r="967804" s="12" customFormat="1" x14ac:dyDescent="0.2"/>
    <row r="967805" s="12" customFormat="1" x14ac:dyDescent="0.2"/>
    <row r="967806" s="12" customFormat="1" x14ac:dyDescent="0.2"/>
    <row r="967807" s="12" customFormat="1" x14ac:dyDescent="0.2"/>
    <row r="967808" s="12" customFormat="1" x14ac:dyDescent="0.2"/>
    <row r="967809" s="12" customFormat="1" x14ac:dyDescent="0.2"/>
    <row r="967810" s="12" customFormat="1" x14ac:dyDescent="0.2"/>
    <row r="967811" s="12" customFormat="1" x14ac:dyDescent="0.2"/>
    <row r="967812" s="12" customFormat="1" x14ac:dyDescent="0.2"/>
    <row r="967813" s="12" customFormat="1" x14ac:dyDescent="0.2"/>
    <row r="967814" s="12" customFormat="1" x14ac:dyDescent="0.2"/>
    <row r="967815" s="12" customFormat="1" x14ac:dyDescent="0.2"/>
    <row r="967816" s="12" customFormat="1" x14ac:dyDescent="0.2"/>
    <row r="967817" s="12" customFormat="1" x14ac:dyDescent="0.2"/>
    <row r="967818" s="12" customFormat="1" x14ac:dyDescent="0.2"/>
    <row r="967819" s="12" customFormat="1" x14ac:dyDescent="0.2"/>
    <row r="967820" s="12" customFormat="1" x14ac:dyDescent="0.2"/>
    <row r="967821" s="12" customFormat="1" x14ac:dyDescent="0.2"/>
    <row r="967822" s="12" customFormat="1" x14ac:dyDescent="0.2"/>
    <row r="967823" s="12" customFormat="1" x14ac:dyDescent="0.2"/>
    <row r="967824" s="12" customFormat="1" x14ac:dyDescent="0.2"/>
    <row r="967825" s="12" customFormat="1" x14ac:dyDescent="0.2"/>
    <row r="967826" s="12" customFormat="1" x14ac:dyDescent="0.2"/>
    <row r="967827" s="12" customFormat="1" x14ac:dyDescent="0.2"/>
    <row r="967828" s="12" customFormat="1" x14ac:dyDescent="0.2"/>
    <row r="967829" s="12" customFormat="1" x14ac:dyDescent="0.2"/>
    <row r="967830" s="12" customFormat="1" x14ac:dyDescent="0.2"/>
    <row r="967831" s="12" customFormat="1" x14ac:dyDescent="0.2"/>
    <row r="967832" s="12" customFormat="1" x14ac:dyDescent="0.2"/>
    <row r="967833" s="12" customFormat="1" x14ac:dyDescent="0.2"/>
    <row r="967834" s="12" customFormat="1" x14ac:dyDescent="0.2"/>
    <row r="967835" s="12" customFormat="1" x14ac:dyDescent="0.2"/>
    <row r="967836" s="12" customFormat="1" x14ac:dyDescent="0.2"/>
    <row r="967837" s="12" customFormat="1" x14ac:dyDescent="0.2"/>
    <row r="967838" s="12" customFormat="1" x14ac:dyDescent="0.2"/>
    <row r="967839" s="12" customFormat="1" x14ac:dyDescent="0.2"/>
    <row r="967840" s="12" customFormat="1" x14ac:dyDescent="0.2"/>
    <row r="967841" s="12" customFormat="1" x14ac:dyDescent="0.2"/>
    <row r="967842" s="12" customFormat="1" x14ac:dyDescent="0.2"/>
    <row r="967843" s="12" customFormat="1" x14ac:dyDescent="0.2"/>
    <row r="967844" s="12" customFormat="1" x14ac:dyDescent="0.2"/>
    <row r="967845" s="12" customFormat="1" x14ac:dyDescent="0.2"/>
    <row r="967846" s="12" customFormat="1" x14ac:dyDescent="0.2"/>
    <row r="967847" s="12" customFormat="1" x14ac:dyDescent="0.2"/>
    <row r="967848" s="12" customFormat="1" x14ac:dyDescent="0.2"/>
    <row r="967849" s="12" customFormat="1" x14ac:dyDescent="0.2"/>
    <row r="967850" s="12" customFormat="1" x14ac:dyDescent="0.2"/>
    <row r="967851" s="12" customFormat="1" x14ac:dyDescent="0.2"/>
    <row r="967852" s="12" customFormat="1" x14ac:dyDescent="0.2"/>
    <row r="967853" s="12" customFormat="1" x14ac:dyDescent="0.2"/>
    <row r="967854" s="12" customFormat="1" x14ac:dyDescent="0.2"/>
    <row r="967855" s="12" customFormat="1" x14ac:dyDescent="0.2"/>
    <row r="967856" s="12" customFormat="1" x14ac:dyDescent="0.2"/>
    <row r="967857" s="12" customFormat="1" x14ac:dyDescent="0.2"/>
    <row r="967858" s="12" customFormat="1" x14ac:dyDescent="0.2"/>
    <row r="967859" s="12" customFormat="1" x14ac:dyDescent="0.2"/>
    <row r="967860" s="12" customFormat="1" x14ac:dyDescent="0.2"/>
    <row r="967861" s="12" customFormat="1" x14ac:dyDescent="0.2"/>
    <row r="967862" s="12" customFormat="1" x14ac:dyDescent="0.2"/>
    <row r="967863" s="12" customFormat="1" x14ac:dyDescent="0.2"/>
    <row r="967864" s="12" customFormat="1" x14ac:dyDescent="0.2"/>
    <row r="967865" s="12" customFormat="1" x14ac:dyDescent="0.2"/>
    <row r="967866" s="12" customFormat="1" x14ac:dyDescent="0.2"/>
    <row r="967867" s="12" customFormat="1" x14ac:dyDescent="0.2"/>
    <row r="967868" s="12" customFormat="1" x14ac:dyDescent="0.2"/>
    <row r="967869" s="12" customFormat="1" x14ac:dyDescent="0.2"/>
    <row r="967870" s="12" customFormat="1" x14ac:dyDescent="0.2"/>
    <row r="967871" s="12" customFormat="1" x14ac:dyDescent="0.2"/>
    <row r="967872" s="12" customFormat="1" x14ac:dyDescent="0.2"/>
    <row r="967873" s="12" customFormat="1" x14ac:dyDescent="0.2"/>
    <row r="967874" s="12" customFormat="1" x14ac:dyDescent="0.2"/>
    <row r="967875" s="12" customFormat="1" x14ac:dyDescent="0.2"/>
    <row r="967876" s="12" customFormat="1" x14ac:dyDescent="0.2"/>
    <row r="967877" s="12" customFormat="1" x14ac:dyDescent="0.2"/>
    <row r="967878" s="12" customFormat="1" x14ac:dyDescent="0.2"/>
    <row r="967879" s="12" customFormat="1" x14ac:dyDescent="0.2"/>
    <row r="967880" s="12" customFormat="1" x14ac:dyDescent="0.2"/>
    <row r="967881" s="12" customFormat="1" x14ac:dyDescent="0.2"/>
    <row r="967882" s="12" customFormat="1" x14ac:dyDescent="0.2"/>
    <row r="967883" s="12" customFormat="1" x14ac:dyDescent="0.2"/>
    <row r="967884" s="12" customFormat="1" x14ac:dyDescent="0.2"/>
    <row r="967885" s="12" customFormat="1" x14ac:dyDescent="0.2"/>
    <row r="967886" s="12" customFormat="1" x14ac:dyDescent="0.2"/>
    <row r="967887" s="12" customFormat="1" x14ac:dyDescent="0.2"/>
    <row r="967888" s="12" customFormat="1" x14ac:dyDescent="0.2"/>
    <row r="967889" s="12" customFormat="1" x14ac:dyDescent="0.2"/>
    <row r="967890" s="12" customFormat="1" x14ac:dyDescent="0.2"/>
    <row r="967891" s="12" customFormat="1" x14ac:dyDescent="0.2"/>
    <row r="967892" s="12" customFormat="1" x14ac:dyDescent="0.2"/>
    <row r="967893" s="12" customFormat="1" x14ac:dyDescent="0.2"/>
    <row r="967894" s="12" customFormat="1" x14ac:dyDescent="0.2"/>
    <row r="967895" s="12" customFormat="1" x14ac:dyDescent="0.2"/>
    <row r="967896" s="12" customFormat="1" x14ac:dyDescent="0.2"/>
    <row r="967897" s="12" customFormat="1" x14ac:dyDescent="0.2"/>
    <row r="967898" s="12" customFormat="1" x14ac:dyDescent="0.2"/>
    <row r="967899" s="12" customFormat="1" x14ac:dyDescent="0.2"/>
    <row r="967900" s="12" customFormat="1" x14ac:dyDescent="0.2"/>
    <row r="967901" s="12" customFormat="1" x14ac:dyDescent="0.2"/>
    <row r="967902" s="12" customFormat="1" x14ac:dyDescent="0.2"/>
    <row r="967903" s="12" customFormat="1" x14ac:dyDescent="0.2"/>
    <row r="967904" s="12" customFormat="1" x14ac:dyDescent="0.2"/>
    <row r="967905" s="12" customFormat="1" x14ac:dyDescent="0.2"/>
    <row r="967906" s="12" customFormat="1" x14ac:dyDescent="0.2"/>
    <row r="967907" s="12" customFormat="1" x14ac:dyDescent="0.2"/>
    <row r="967908" s="12" customFormat="1" x14ac:dyDescent="0.2"/>
    <row r="967909" s="12" customFormat="1" x14ac:dyDescent="0.2"/>
    <row r="967910" s="12" customFormat="1" x14ac:dyDescent="0.2"/>
    <row r="967911" s="12" customFormat="1" x14ac:dyDescent="0.2"/>
    <row r="967912" s="12" customFormat="1" x14ac:dyDescent="0.2"/>
    <row r="967913" s="12" customFormat="1" x14ac:dyDescent="0.2"/>
    <row r="967914" s="12" customFormat="1" x14ac:dyDescent="0.2"/>
    <row r="967915" s="12" customFormat="1" x14ac:dyDescent="0.2"/>
    <row r="967916" s="12" customFormat="1" x14ac:dyDescent="0.2"/>
    <row r="967917" s="12" customFormat="1" x14ac:dyDescent="0.2"/>
    <row r="967918" s="12" customFormat="1" x14ac:dyDescent="0.2"/>
    <row r="967919" s="12" customFormat="1" x14ac:dyDescent="0.2"/>
    <row r="967920" s="12" customFormat="1" x14ac:dyDescent="0.2"/>
    <row r="967921" s="12" customFormat="1" x14ac:dyDescent="0.2"/>
    <row r="967922" s="12" customFormat="1" x14ac:dyDescent="0.2"/>
    <row r="967923" s="12" customFormat="1" x14ac:dyDescent="0.2"/>
    <row r="967924" s="12" customFormat="1" x14ac:dyDescent="0.2"/>
    <row r="967925" s="12" customFormat="1" x14ac:dyDescent="0.2"/>
    <row r="967926" s="12" customFormat="1" x14ac:dyDescent="0.2"/>
    <row r="967927" s="12" customFormat="1" x14ac:dyDescent="0.2"/>
    <row r="967928" s="12" customFormat="1" x14ac:dyDescent="0.2"/>
    <row r="967929" s="12" customFormat="1" x14ac:dyDescent="0.2"/>
    <row r="967930" s="12" customFormat="1" x14ac:dyDescent="0.2"/>
    <row r="967931" s="12" customFormat="1" x14ac:dyDescent="0.2"/>
    <row r="967932" s="12" customFormat="1" x14ac:dyDescent="0.2"/>
    <row r="967933" s="12" customFormat="1" x14ac:dyDescent="0.2"/>
    <row r="967934" s="12" customFormat="1" x14ac:dyDescent="0.2"/>
    <row r="967935" s="12" customFormat="1" x14ac:dyDescent="0.2"/>
    <row r="967936" s="12" customFormat="1" x14ac:dyDescent="0.2"/>
    <row r="967937" s="12" customFormat="1" x14ac:dyDescent="0.2"/>
    <row r="967938" s="12" customFormat="1" x14ac:dyDescent="0.2"/>
    <row r="967939" s="12" customFormat="1" x14ac:dyDescent="0.2"/>
    <row r="967940" s="12" customFormat="1" x14ac:dyDescent="0.2"/>
    <row r="967941" s="12" customFormat="1" x14ac:dyDescent="0.2"/>
    <row r="967942" s="12" customFormat="1" x14ac:dyDescent="0.2"/>
    <row r="967943" s="12" customFormat="1" x14ac:dyDescent="0.2"/>
    <row r="967944" s="12" customFormat="1" x14ac:dyDescent="0.2"/>
    <row r="967945" s="12" customFormat="1" x14ac:dyDescent="0.2"/>
    <row r="967946" s="12" customFormat="1" x14ac:dyDescent="0.2"/>
    <row r="967947" s="12" customFormat="1" x14ac:dyDescent="0.2"/>
    <row r="967948" s="12" customFormat="1" x14ac:dyDescent="0.2"/>
    <row r="967949" s="12" customFormat="1" x14ac:dyDescent="0.2"/>
    <row r="967950" s="12" customFormat="1" x14ac:dyDescent="0.2"/>
    <row r="967951" s="12" customFormat="1" x14ac:dyDescent="0.2"/>
    <row r="967952" s="12" customFormat="1" x14ac:dyDescent="0.2"/>
    <row r="967953" s="12" customFormat="1" x14ac:dyDescent="0.2"/>
    <row r="967954" s="12" customFormat="1" x14ac:dyDescent="0.2"/>
    <row r="967955" s="12" customFormat="1" x14ac:dyDescent="0.2"/>
    <row r="967956" s="12" customFormat="1" x14ac:dyDescent="0.2"/>
    <row r="967957" s="12" customFormat="1" x14ac:dyDescent="0.2"/>
    <row r="967958" s="12" customFormat="1" x14ac:dyDescent="0.2"/>
    <row r="967959" s="12" customFormat="1" x14ac:dyDescent="0.2"/>
    <row r="967960" s="12" customFormat="1" x14ac:dyDescent="0.2"/>
    <row r="967961" s="12" customFormat="1" x14ac:dyDescent="0.2"/>
    <row r="967962" s="12" customFormat="1" x14ac:dyDescent="0.2"/>
    <row r="967963" s="12" customFormat="1" x14ac:dyDescent="0.2"/>
    <row r="967964" s="12" customFormat="1" x14ac:dyDescent="0.2"/>
    <row r="967965" s="12" customFormat="1" x14ac:dyDescent="0.2"/>
    <row r="967966" s="12" customFormat="1" x14ac:dyDescent="0.2"/>
    <row r="967967" s="12" customFormat="1" x14ac:dyDescent="0.2"/>
    <row r="967968" s="12" customFormat="1" x14ac:dyDescent="0.2"/>
    <row r="967969" s="12" customFormat="1" x14ac:dyDescent="0.2"/>
    <row r="967970" s="12" customFormat="1" x14ac:dyDescent="0.2"/>
    <row r="967971" s="12" customFormat="1" x14ac:dyDescent="0.2"/>
    <row r="967972" s="12" customFormat="1" x14ac:dyDescent="0.2"/>
    <row r="967973" s="12" customFormat="1" x14ac:dyDescent="0.2"/>
    <row r="967974" s="12" customFormat="1" x14ac:dyDescent="0.2"/>
    <row r="967975" s="12" customFormat="1" x14ac:dyDescent="0.2"/>
    <row r="967976" s="12" customFormat="1" x14ac:dyDescent="0.2"/>
    <row r="967977" s="12" customFormat="1" x14ac:dyDescent="0.2"/>
    <row r="967978" s="12" customFormat="1" x14ac:dyDescent="0.2"/>
    <row r="967979" s="12" customFormat="1" x14ac:dyDescent="0.2"/>
    <row r="967980" s="12" customFormat="1" x14ac:dyDescent="0.2"/>
    <row r="967981" s="12" customFormat="1" x14ac:dyDescent="0.2"/>
    <row r="967982" s="12" customFormat="1" x14ac:dyDescent="0.2"/>
    <row r="967983" s="12" customFormat="1" x14ac:dyDescent="0.2"/>
    <row r="967984" s="12" customFormat="1" x14ac:dyDescent="0.2"/>
    <row r="967985" s="12" customFormat="1" x14ac:dyDescent="0.2"/>
    <row r="967986" s="12" customFormat="1" x14ac:dyDescent="0.2"/>
    <row r="967987" s="12" customFormat="1" x14ac:dyDescent="0.2"/>
    <row r="967988" s="12" customFormat="1" x14ac:dyDescent="0.2"/>
    <row r="967989" s="12" customFormat="1" x14ac:dyDescent="0.2"/>
    <row r="967990" s="12" customFormat="1" x14ac:dyDescent="0.2"/>
    <row r="967991" s="12" customFormat="1" x14ac:dyDescent="0.2"/>
    <row r="967992" s="12" customFormat="1" x14ac:dyDescent="0.2"/>
    <row r="967993" s="12" customFormat="1" x14ac:dyDescent="0.2"/>
    <row r="967994" s="12" customFormat="1" x14ac:dyDescent="0.2"/>
    <row r="967995" s="12" customFormat="1" x14ac:dyDescent="0.2"/>
    <row r="967996" s="12" customFormat="1" x14ac:dyDescent="0.2"/>
    <row r="967997" s="12" customFormat="1" x14ac:dyDescent="0.2"/>
    <row r="967998" s="12" customFormat="1" x14ac:dyDescent="0.2"/>
    <row r="967999" s="12" customFormat="1" x14ac:dyDescent="0.2"/>
    <row r="968000" s="12" customFormat="1" x14ac:dyDescent="0.2"/>
    <row r="968001" s="12" customFormat="1" x14ac:dyDescent="0.2"/>
    <row r="968002" s="12" customFormat="1" x14ac:dyDescent="0.2"/>
    <row r="968003" s="12" customFormat="1" x14ac:dyDescent="0.2"/>
    <row r="968004" s="12" customFormat="1" x14ac:dyDescent="0.2"/>
    <row r="968005" s="12" customFormat="1" x14ac:dyDescent="0.2"/>
    <row r="968006" s="12" customFormat="1" x14ac:dyDescent="0.2"/>
    <row r="968007" s="12" customFormat="1" x14ac:dyDescent="0.2"/>
    <row r="968008" s="12" customFormat="1" x14ac:dyDescent="0.2"/>
    <row r="968009" s="12" customFormat="1" x14ac:dyDescent="0.2"/>
    <row r="968010" s="12" customFormat="1" x14ac:dyDescent="0.2"/>
    <row r="968011" s="12" customFormat="1" x14ac:dyDescent="0.2"/>
    <row r="968012" s="12" customFormat="1" x14ac:dyDescent="0.2"/>
    <row r="968013" s="12" customFormat="1" x14ac:dyDescent="0.2"/>
    <row r="968014" s="12" customFormat="1" x14ac:dyDescent="0.2"/>
    <row r="968015" s="12" customFormat="1" x14ac:dyDescent="0.2"/>
    <row r="968016" s="12" customFormat="1" x14ac:dyDescent="0.2"/>
    <row r="968017" s="12" customFormat="1" x14ac:dyDescent="0.2"/>
    <row r="968018" s="12" customFormat="1" x14ac:dyDescent="0.2"/>
    <row r="968019" s="12" customFormat="1" x14ac:dyDescent="0.2"/>
    <row r="968020" s="12" customFormat="1" x14ac:dyDescent="0.2"/>
    <row r="968021" s="12" customFormat="1" x14ac:dyDescent="0.2"/>
    <row r="968022" s="12" customFormat="1" x14ac:dyDescent="0.2"/>
    <row r="968023" s="12" customFormat="1" x14ac:dyDescent="0.2"/>
    <row r="968024" s="12" customFormat="1" x14ac:dyDescent="0.2"/>
    <row r="968025" s="12" customFormat="1" x14ac:dyDescent="0.2"/>
    <row r="968026" s="12" customFormat="1" x14ac:dyDescent="0.2"/>
    <row r="968027" s="12" customFormat="1" x14ac:dyDescent="0.2"/>
    <row r="968028" s="12" customFormat="1" x14ac:dyDescent="0.2"/>
    <row r="968029" s="12" customFormat="1" x14ac:dyDescent="0.2"/>
    <row r="968030" s="12" customFormat="1" x14ac:dyDescent="0.2"/>
    <row r="968031" s="12" customFormat="1" x14ac:dyDescent="0.2"/>
    <row r="968032" s="12" customFormat="1" x14ac:dyDescent="0.2"/>
    <row r="968033" s="12" customFormat="1" x14ac:dyDescent="0.2"/>
    <row r="968034" s="12" customFormat="1" x14ac:dyDescent="0.2"/>
    <row r="968035" s="12" customFormat="1" x14ac:dyDescent="0.2"/>
    <row r="968036" s="12" customFormat="1" x14ac:dyDescent="0.2"/>
    <row r="968037" s="12" customFormat="1" x14ac:dyDescent="0.2"/>
    <row r="968038" s="12" customFormat="1" x14ac:dyDescent="0.2"/>
    <row r="968039" s="12" customFormat="1" x14ac:dyDescent="0.2"/>
    <row r="968040" s="12" customFormat="1" x14ac:dyDescent="0.2"/>
    <row r="968041" s="12" customFormat="1" x14ac:dyDescent="0.2"/>
    <row r="968042" s="12" customFormat="1" x14ac:dyDescent="0.2"/>
    <row r="968043" s="12" customFormat="1" x14ac:dyDescent="0.2"/>
    <row r="968044" s="12" customFormat="1" x14ac:dyDescent="0.2"/>
    <row r="968045" s="12" customFormat="1" x14ac:dyDescent="0.2"/>
    <row r="968046" s="12" customFormat="1" x14ac:dyDescent="0.2"/>
    <row r="968047" s="12" customFormat="1" x14ac:dyDescent="0.2"/>
    <row r="968048" s="12" customFormat="1" x14ac:dyDescent="0.2"/>
    <row r="968049" s="12" customFormat="1" x14ac:dyDescent="0.2"/>
    <row r="968050" s="12" customFormat="1" x14ac:dyDescent="0.2"/>
    <row r="968051" s="12" customFormat="1" x14ac:dyDescent="0.2"/>
    <row r="968052" s="12" customFormat="1" x14ac:dyDescent="0.2"/>
    <row r="968053" s="12" customFormat="1" x14ac:dyDescent="0.2"/>
    <row r="968054" s="12" customFormat="1" x14ac:dyDescent="0.2"/>
    <row r="968055" s="12" customFormat="1" x14ac:dyDescent="0.2"/>
    <row r="968056" s="12" customFormat="1" x14ac:dyDescent="0.2"/>
    <row r="968057" s="12" customFormat="1" x14ac:dyDescent="0.2"/>
    <row r="968058" s="12" customFormat="1" x14ac:dyDescent="0.2"/>
    <row r="968059" s="12" customFormat="1" x14ac:dyDescent="0.2"/>
    <row r="968060" s="12" customFormat="1" x14ac:dyDescent="0.2"/>
    <row r="968061" s="12" customFormat="1" x14ac:dyDescent="0.2"/>
    <row r="968062" s="12" customFormat="1" x14ac:dyDescent="0.2"/>
    <row r="968063" s="12" customFormat="1" x14ac:dyDescent="0.2"/>
    <row r="968064" s="12" customFormat="1" x14ac:dyDescent="0.2"/>
    <row r="968065" s="12" customFormat="1" x14ac:dyDescent="0.2"/>
    <row r="968066" s="12" customFormat="1" x14ac:dyDescent="0.2"/>
    <row r="968067" s="12" customFormat="1" x14ac:dyDescent="0.2"/>
    <row r="968068" s="12" customFormat="1" x14ac:dyDescent="0.2"/>
    <row r="968069" s="12" customFormat="1" x14ac:dyDescent="0.2"/>
    <row r="968070" s="12" customFormat="1" x14ac:dyDescent="0.2"/>
    <row r="968071" s="12" customFormat="1" x14ac:dyDescent="0.2"/>
    <row r="968072" s="12" customFormat="1" x14ac:dyDescent="0.2"/>
    <row r="968073" s="12" customFormat="1" x14ac:dyDescent="0.2"/>
    <row r="968074" s="12" customFormat="1" x14ac:dyDescent="0.2"/>
    <row r="968075" s="12" customFormat="1" x14ac:dyDescent="0.2"/>
    <row r="968076" s="12" customFormat="1" x14ac:dyDescent="0.2"/>
    <row r="968077" s="12" customFormat="1" x14ac:dyDescent="0.2"/>
    <row r="968078" s="12" customFormat="1" x14ac:dyDescent="0.2"/>
    <row r="968079" s="12" customFormat="1" x14ac:dyDescent="0.2"/>
    <row r="968080" s="12" customFormat="1" x14ac:dyDescent="0.2"/>
    <row r="968081" s="12" customFormat="1" x14ac:dyDescent="0.2"/>
    <row r="968082" s="12" customFormat="1" x14ac:dyDescent="0.2"/>
    <row r="968083" s="12" customFormat="1" x14ac:dyDescent="0.2"/>
    <row r="968084" s="12" customFormat="1" x14ac:dyDescent="0.2"/>
    <row r="968085" s="12" customFormat="1" x14ac:dyDescent="0.2"/>
    <row r="968086" s="12" customFormat="1" x14ac:dyDescent="0.2"/>
    <row r="968087" s="12" customFormat="1" x14ac:dyDescent="0.2"/>
    <row r="968088" s="12" customFormat="1" x14ac:dyDescent="0.2"/>
    <row r="968089" s="12" customFormat="1" x14ac:dyDescent="0.2"/>
    <row r="968090" s="12" customFormat="1" x14ac:dyDescent="0.2"/>
    <row r="968091" s="12" customFormat="1" x14ac:dyDescent="0.2"/>
    <row r="968092" s="12" customFormat="1" x14ac:dyDescent="0.2"/>
    <row r="968093" s="12" customFormat="1" x14ac:dyDescent="0.2"/>
    <row r="968094" s="12" customFormat="1" x14ac:dyDescent="0.2"/>
    <row r="968095" s="12" customFormat="1" x14ac:dyDescent="0.2"/>
    <row r="968096" s="12" customFormat="1" x14ac:dyDescent="0.2"/>
    <row r="968097" s="12" customFormat="1" x14ac:dyDescent="0.2"/>
    <row r="968098" s="12" customFormat="1" x14ac:dyDescent="0.2"/>
    <row r="968099" s="12" customFormat="1" x14ac:dyDescent="0.2"/>
    <row r="968100" s="12" customFormat="1" x14ac:dyDescent="0.2"/>
    <row r="968101" s="12" customFormat="1" x14ac:dyDescent="0.2"/>
    <row r="968102" s="12" customFormat="1" x14ac:dyDescent="0.2"/>
    <row r="968103" s="12" customFormat="1" x14ac:dyDescent="0.2"/>
    <row r="968104" s="12" customFormat="1" x14ac:dyDescent="0.2"/>
    <row r="968105" s="12" customFormat="1" x14ac:dyDescent="0.2"/>
    <row r="968106" s="12" customFormat="1" x14ac:dyDescent="0.2"/>
    <row r="968107" s="12" customFormat="1" x14ac:dyDescent="0.2"/>
    <row r="968108" s="12" customFormat="1" x14ac:dyDescent="0.2"/>
    <row r="968109" s="12" customFormat="1" x14ac:dyDescent="0.2"/>
    <row r="968110" s="12" customFormat="1" x14ac:dyDescent="0.2"/>
    <row r="968111" s="12" customFormat="1" x14ac:dyDescent="0.2"/>
    <row r="968112" s="12" customFormat="1" x14ac:dyDescent="0.2"/>
    <row r="968113" s="12" customFormat="1" x14ac:dyDescent="0.2"/>
    <row r="968114" s="12" customFormat="1" x14ac:dyDescent="0.2"/>
    <row r="968115" s="12" customFormat="1" x14ac:dyDescent="0.2"/>
    <row r="968116" s="12" customFormat="1" x14ac:dyDescent="0.2"/>
    <row r="968117" s="12" customFormat="1" x14ac:dyDescent="0.2"/>
    <row r="968118" s="12" customFormat="1" x14ac:dyDescent="0.2"/>
    <row r="968119" s="12" customFormat="1" x14ac:dyDescent="0.2"/>
    <row r="968120" s="12" customFormat="1" x14ac:dyDescent="0.2"/>
    <row r="968121" s="12" customFormat="1" x14ac:dyDescent="0.2"/>
    <row r="968122" s="12" customFormat="1" x14ac:dyDescent="0.2"/>
    <row r="968123" s="12" customFormat="1" x14ac:dyDescent="0.2"/>
    <row r="968124" s="12" customFormat="1" x14ac:dyDescent="0.2"/>
    <row r="968125" s="12" customFormat="1" x14ac:dyDescent="0.2"/>
    <row r="968126" s="12" customFormat="1" x14ac:dyDescent="0.2"/>
    <row r="968127" s="12" customFormat="1" x14ac:dyDescent="0.2"/>
    <row r="968128" s="12" customFormat="1" x14ac:dyDescent="0.2"/>
    <row r="968129" s="12" customFormat="1" x14ac:dyDescent="0.2"/>
    <row r="968130" s="12" customFormat="1" x14ac:dyDescent="0.2"/>
    <row r="968131" s="12" customFormat="1" x14ac:dyDescent="0.2"/>
    <row r="968132" s="12" customFormat="1" x14ac:dyDescent="0.2"/>
    <row r="968133" s="12" customFormat="1" x14ac:dyDescent="0.2"/>
    <row r="968134" s="12" customFormat="1" x14ac:dyDescent="0.2"/>
    <row r="968135" s="12" customFormat="1" x14ac:dyDescent="0.2"/>
    <row r="968136" s="12" customFormat="1" x14ac:dyDescent="0.2"/>
    <row r="968137" s="12" customFormat="1" x14ac:dyDescent="0.2"/>
    <row r="968138" s="12" customFormat="1" x14ac:dyDescent="0.2"/>
    <row r="968139" s="12" customFormat="1" x14ac:dyDescent="0.2"/>
    <row r="968140" s="12" customFormat="1" x14ac:dyDescent="0.2"/>
    <row r="968141" s="12" customFormat="1" x14ac:dyDescent="0.2"/>
    <row r="968142" s="12" customFormat="1" x14ac:dyDescent="0.2"/>
    <row r="968143" s="12" customFormat="1" x14ac:dyDescent="0.2"/>
    <row r="968144" s="12" customFormat="1" x14ac:dyDescent="0.2"/>
    <row r="968145" s="12" customFormat="1" x14ac:dyDescent="0.2"/>
    <row r="968146" s="12" customFormat="1" x14ac:dyDescent="0.2"/>
    <row r="968147" s="12" customFormat="1" x14ac:dyDescent="0.2"/>
    <row r="968148" s="12" customFormat="1" x14ac:dyDescent="0.2"/>
    <row r="968149" s="12" customFormat="1" x14ac:dyDescent="0.2"/>
    <row r="968150" s="12" customFormat="1" x14ac:dyDescent="0.2"/>
    <row r="968151" s="12" customFormat="1" x14ac:dyDescent="0.2"/>
    <row r="968152" s="12" customFormat="1" x14ac:dyDescent="0.2"/>
    <row r="968153" s="12" customFormat="1" x14ac:dyDescent="0.2"/>
    <row r="968154" s="12" customFormat="1" x14ac:dyDescent="0.2"/>
    <row r="968155" s="12" customFormat="1" x14ac:dyDescent="0.2"/>
    <row r="968156" s="12" customFormat="1" x14ac:dyDescent="0.2"/>
    <row r="968157" s="12" customFormat="1" x14ac:dyDescent="0.2"/>
    <row r="968158" s="12" customFormat="1" x14ac:dyDescent="0.2"/>
    <row r="968159" s="12" customFormat="1" x14ac:dyDescent="0.2"/>
    <row r="968160" s="12" customFormat="1" x14ac:dyDescent="0.2"/>
    <row r="968161" s="12" customFormat="1" x14ac:dyDescent="0.2"/>
    <row r="968162" s="12" customFormat="1" x14ac:dyDescent="0.2"/>
    <row r="968163" s="12" customFormat="1" x14ac:dyDescent="0.2"/>
    <row r="968164" s="12" customFormat="1" x14ac:dyDescent="0.2"/>
    <row r="968165" s="12" customFormat="1" x14ac:dyDescent="0.2"/>
    <row r="968166" s="12" customFormat="1" x14ac:dyDescent="0.2"/>
    <row r="968167" s="12" customFormat="1" x14ac:dyDescent="0.2"/>
    <row r="968168" s="12" customFormat="1" x14ac:dyDescent="0.2"/>
    <row r="968169" s="12" customFormat="1" x14ac:dyDescent="0.2"/>
    <row r="968170" s="12" customFormat="1" x14ac:dyDescent="0.2"/>
    <row r="968171" s="12" customFormat="1" x14ac:dyDescent="0.2"/>
    <row r="968172" s="12" customFormat="1" x14ac:dyDescent="0.2"/>
    <row r="968173" s="12" customFormat="1" x14ac:dyDescent="0.2"/>
    <row r="968174" s="12" customFormat="1" x14ac:dyDescent="0.2"/>
    <row r="968175" s="12" customFormat="1" x14ac:dyDescent="0.2"/>
    <row r="968176" s="12" customFormat="1" x14ac:dyDescent="0.2"/>
    <row r="968177" s="12" customFormat="1" x14ac:dyDescent="0.2"/>
    <row r="968178" s="12" customFormat="1" x14ac:dyDescent="0.2"/>
    <row r="968179" s="12" customFormat="1" x14ac:dyDescent="0.2"/>
    <row r="968180" s="12" customFormat="1" x14ac:dyDescent="0.2"/>
    <row r="968181" s="12" customFormat="1" x14ac:dyDescent="0.2"/>
    <row r="968182" s="12" customFormat="1" x14ac:dyDescent="0.2"/>
    <row r="968183" s="12" customFormat="1" x14ac:dyDescent="0.2"/>
    <row r="968184" s="12" customFormat="1" x14ac:dyDescent="0.2"/>
    <row r="968185" s="12" customFormat="1" x14ac:dyDescent="0.2"/>
    <row r="968186" s="12" customFormat="1" x14ac:dyDescent="0.2"/>
    <row r="968187" s="12" customFormat="1" x14ac:dyDescent="0.2"/>
    <row r="968188" s="12" customFormat="1" x14ac:dyDescent="0.2"/>
    <row r="968189" s="12" customFormat="1" x14ac:dyDescent="0.2"/>
    <row r="968190" s="12" customFormat="1" x14ac:dyDescent="0.2"/>
    <row r="968191" s="12" customFormat="1" x14ac:dyDescent="0.2"/>
    <row r="968192" s="12" customFormat="1" x14ac:dyDescent="0.2"/>
    <row r="968193" s="12" customFormat="1" x14ac:dyDescent="0.2"/>
    <row r="968194" s="12" customFormat="1" x14ac:dyDescent="0.2"/>
    <row r="968195" s="12" customFormat="1" x14ac:dyDescent="0.2"/>
    <row r="968196" s="12" customFormat="1" x14ac:dyDescent="0.2"/>
    <row r="968197" s="12" customFormat="1" x14ac:dyDescent="0.2"/>
    <row r="968198" s="12" customFormat="1" x14ac:dyDescent="0.2"/>
    <row r="968199" s="12" customFormat="1" x14ac:dyDescent="0.2"/>
    <row r="968200" s="12" customFormat="1" x14ac:dyDescent="0.2"/>
    <row r="968201" s="12" customFormat="1" x14ac:dyDescent="0.2"/>
    <row r="968202" s="12" customFormat="1" x14ac:dyDescent="0.2"/>
    <row r="968203" s="12" customFormat="1" x14ac:dyDescent="0.2"/>
    <row r="968204" s="12" customFormat="1" x14ac:dyDescent="0.2"/>
    <row r="968205" s="12" customFormat="1" x14ac:dyDescent="0.2"/>
    <row r="968206" s="12" customFormat="1" x14ac:dyDescent="0.2"/>
    <row r="968207" s="12" customFormat="1" x14ac:dyDescent="0.2"/>
    <row r="968208" s="12" customFormat="1" x14ac:dyDescent="0.2"/>
    <row r="968209" s="12" customFormat="1" x14ac:dyDescent="0.2"/>
    <row r="968210" s="12" customFormat="1" x14ac:dyDescent="0.2"/>
    <row r="968211" s="12" customFormat="1" x14ac:dyDescent="0.2"/>
    <row r="968212" s="12" customFormat="1" x14ac:dyDescent="0.2"/>
    <row r="968213" s="12" customFormat="1" x14ac:dyDescent="0.2"/>
    <row r="968214" s="12" customFormat="1" x14ac:dyDescent="0.2"/>
    <row r="968215" s="12" customFormat="1" x14ac:dyDescent="0.2"/>
    <row r="968216" s="12" customFormat="1" x14ac:dyDescent="0.2"/>
    <row r="968217" s="12" customFormat="1" x14ac:dyDescent="0.2"/>
    <row r="968218" s="12" customFormat="1" x14ac:dyDescent="0.2"/>
    <row r="968219" s="12" customFormat="1" x14ac:dyDescent="0.2"/>
    <row r="968220" s="12" customFormat="1" x14ac:dyDescent="0.2"/>
    <row r="968221" s="12" customFormat="1" x14ac:dyDescent="0.2"/>
    <row r="968222" s="12" customFormat="1" x14ac:dyDescent="0.2"/>
    <row r="968223" s="12" customFormat="1" x14ac:dyDescent="0.2"/>
    <row r="968224" s="12" customFormat="1" x14ac:dyDescent="0.2"/>
    <row r="968225" s="12" customFormat="1" x14ac:dyDescent="0.2"/>
    <row r="968226" s="12" customFormat="1" x14ac:dyDescent="0.2"/>
    <row r="968227" s="12" customFormat="1" x14ac:dyDescent="0.2"/>
    <row r="968228" s="12" customFormat="1" x14ac:dyDescent="0.2"/>
    <row r="968229" s="12" customFormat="1" x14ac:dyDescent="0.2"/>
    <row r="968230" s="12" customFormat="1" x14ac:dyDescent="0.2"/>
    <row r="968231" s="12" customFormat="1" x14ac:dyDescent="0.2"/>
    <row r="968232" s="12" customFormat="1" x14ac:dyDescent="0.2"/>
    <row r="968233" s="12" customFormat="1" x14ac:dyDescent="0.2"/>
    <row r="968234" s="12" customFormat="1" x14ac:dyDescent="0.2"/>
    <row r="968235" s="12" customFormat="1" x14ac:dyDescent="0.2"/>
    <row r="968236" s="12" customFormat="1" x14ac:dyDescent="0.2"/>
    <row r="968237" s="12" customFormat="1" x14ac:dyDescent="0.2"/>
    <row r="968238" s="12" customFormat="1" x14ac:dyDescent="0.2"/>
    <row r="968239" s="12" customFormat="1" x14ac:dyDescent="0.2"/>
    <row r="968240" s="12" customFormat="1" x14ac:dyDescent="0.2"/>
    <row r="968241" s="12" customFormat="1" x14ac:dyDescent="0.2"/>
    <row r="968242" s="12" customFormat="1" x14ac:dyDescent="0.2"/>
    <row r="968243" s="12" customFormat="1" x14ac:dyDescent="0.2"/>
    <row r="968244" s="12" customFormat="1" x14ac:dyDescent="0.2"/>
    <row r="968245" s="12" customFormat="1" x14ac:dyDescent="0.2"/>
    <row r="968246" s="12" customFormat="1" x14ac:dyDescent="0.2"/>
    <row r="968247" s="12" customFormat="1" x14ac:dyDescent="0.2"/>
    <row r="968248" s="12" customFormat="1" x14ac:dyDescent="0.2"/>
    <row r="968249" s="12" customFormat="1" x14ac:dyDescent="0.2"/>
    <row r="968250" s="12" customFormat="1" x14ac:dyDescent="0.2"/>
    <row r="968251" s="12" customFormat="1" x14ac:dyDescent="0.2"/>
    <row r="968252" s="12" customFormat="1" x14ac:dyDescent="0.2"/>
    <row r="968253" s="12" customFormat="1" x14ac:dyDescent="0.2"/>
    <row r="968254" s="12" customFormat="1" x14ac:dyDescent="0.2"/>
    <row r="968255" s="12" customFormat="1" x14ac:dyDescent="0.2"/>
    <row r="968256" s="12" customFormat="1" x14ac:dyDescent="0.2"/>
    <row r="968257" s="12" customFormat="1" x14ac:dyDescent="0.2"/>
    <row r="968258" s="12" customFormat="1" x14ac:dyDescent="0.2"/>
    <row r="968259" s="12" customFormat="1" x14ac:dyDescent="0.2"/>
    <row r="968260" s="12" customFormat="1" x14ac:dyDescent="0.2"/>
    <row r="968261" s="12" customFormat="1" x14ac:dyDescent="0.2"/>
    <row r="968262" s="12" customFormat="1" x14ac:dyDescent="0.2"/>
    <row r="968263" s="12" customFormat="1" x14ac:dyDescent="0.2"/>
    <row r="968264" s="12" customFormat="1" x14ac:dyDescent="0.2"/>
    <row r="968265" s="12" customFormat="1" x14ac:dyDescent="0.2"/>
    <row r="968266" s="12" customFormat="1" x14ac:dyDescent="0.2"/>
    <row r="968267" s="12" customFormat="1" x14ac:dyDescent="0.2"/>
    <row r="968268" s="12" customFormat="1" x14ac:dyDescent="0.2"/>
    <row r="968269" s="12" customFormat="1" x14ac:dyDescent="0.2"/>
    <row r="968270" s="12" customFormat="1" x14ac:dyDescent="0.2"/>
    <row r="968271" s="12" customFormat="1" x14ac:dyDescent="0.2"/>
    <row r="968272" s="12" customFormat="1" x14ac:dyDescent="0.2"/>
    <row r="968273" s="12" customFormat="1" x14ac:dyDescent="0.2"/>
    <row r="968274" s="12" customFormat="1" x14ac:dyDescent="0.2"/>
    <row r="968275" s="12" customFormat="1" x14ac:dyDescent="0.2"/>
    <row r="968276" s="12" customFormat="1" x14ac:dyDescent="0.2"/>
    <row r="968277" s="12" customFormat="1" x14ac:dyDescent="0.2"/>
    <row r="968278" s="12" customFormat="1" x14ac:dyDescent="0.2"/>
    <row r="968279" s="12" customFormat="1" x14ac:dyDescent="0.2"/>
    <row r="968280" s="12" customFormat="1" x14ac:dyDescent="0.2"/>
    <row r="968281" s="12" customFormat="1" x14ac:dyDescent="0.2"/>
    <row r="968282" s="12" customFormat="1" x14ac:dyDescent="0.2"/>
    <row r="968283" s="12" customFormat="1" x14ac:dyDescent="0.2"/>
    <row r="968284" s="12" customFormat="1" x14ac:dyDescent="0.2"/>
    <row r="968285" s="12" customFormat="1" x14ac:dyDescent="0.2"/>
    <row r="968286" s="12" customFormat="1" x14ac:dyDescent="0.2"/>
    <row r="968287" s="12" customFormat="1" x14ac:dyDescent="0.2"/>
    <row r="968288" s="12" customFormat="1" x14ac:dyDescent="0.2"/>
    <row r="968289" s="12" customFormat="1" x14ac:dyDescent="0.2"/>
    <row r="968290" s="12" customFormat="1" x14ac:dyDescent="0.2"/>
    <row r="968291" s="12" customFormat="1" x14ac:dyDescent="0.2"/>
    <row r="968292" s="12" customFormat="1" x14ac:dyDescent="0.2"/>
    <row r="968293" s="12" customFormat="1" x14ac:dyDescent="0.2"/>
    <row r="968294" s="12" customFormat="1" x14ac:dyDescent="0.2"/>
    <row r="968295" s="12" customFormat="1" x14ac:dyDescent="0.2"/>
    <row r="968296" s="12" customFormat="1" x14ac:dyDescent="0.2"/>
    <row r="968297" s="12" customFormat="1" x14ac:dyDescent="0.2"/>
    <row r="968298" s="12" customFormat="1" x14ac:dyDescent="0.2"/>
    <row r="968299" s="12" customFormat="1" x14ac:dyDescent="0.2"/>
    <row r="968300" s="12" customFormat="1" x14ac:dyDescent="0.2"/>
    <row r="968301" s="12" customFormat="1" x14ac:dyDescent="0.2"/>
    <row r="968302" s="12" customFormat="1" x14ac:dyDescent="0.2"/>
    <row r="968303" s="12" customFormat="1" x14ac:dyDescent="0.2"/>
    <row r="968304" s="12" customFormat="1" x14ac:dyDescent="0.2"/>
    <row r="968305" s="12" customFormat="1" x14ac:dyDescent="0.2"/>
    <row r="968306" s="12" customFormat="1" x14ac:dyDescent="0.2"/>
    <row r="968307" s="12" customFormat="1" x14ac:dyDescent="0.2"/>
    <row r="968308" s="12" customFormat="1" x14ac:dyDescent="0.2"/>
    <row r="968309" s="12" customFormat="1" x14ac:dyDescent="0.2"/>
    <row r="968310" s="12" customFormat="1" x14ac:dyDescent="0.2"/>
    <row r="968311" s="12" customFormat="1" x14ac:dyDescent="0.2"/>
    <row r="968312" s="12" customFormat="1" x14ac:dyDescent="0.2"/>
    <row r="968313" s="12" customFormat="1" x14ac:dyDescent="0.2"/>
    <row r="968314" s="12" customFormat="1" x14ac:dyDescent="0.2"/>
    <row r="968315" s="12" customFormat="1" x14ac:dyDescent="0.2"/>
    <row r="968316" s="12" customFormat="1" x14ac:dyDescent="0.2"/>
    <row r="968317" s="12" customFormat="1" x14ac:dyDescent="0.2"/>
    <row r="968318" s="12" customFormat="1" x14ac:dyDescent="0.2"/>
    <row r="968319" s="12" customFormat="1" x14ac:dyDescent="0.2"/>
    <row r="968320" s="12" customFormat="1" x14ac:dyDescent="0.2"/>
    <row r="968321" s="12" customFormat="1" x14ac:dyDescent="0.2"/>
    <row r="968322" s="12" customFormat="1" x14ac:dyDescent="0.2"/>
    <row r="968323" s="12" customFormat="1" x14ac:dyDescent="0.2"/>
    <row r="968324" s="12" customFormat="1" x14ac:dyDescent="0.2"/>
    <row r="968325" s="12" customFormat="1" x14ac:dyDescent="0.2"/>
    <row r="968326" s="12" customFormat="1" x14ac:dyDescent="0.2"/>
    <row r="968327" s="12" customFormat="1" x14ac:dyDescent="0.2"/>
    <row r="968328" s="12" customFormat="1" x14ac:dyDescent="0.2"/>
    <row r="968329" s="12" customFormat="1" x14ac:dyDescent="0.2"/>
    <row r="968330" s="12" customFormat="1" x14ac:dyDescent="0.2"/>
    <row r="968331" s="12" customFormat="1" x14ac:dyDescent="0.2"/>
    <row r="968332" s="12" customFormat="1" x14ac:dyDescent="0.2"/>
    <row r="968333" s="12" customFormat="1" x14ac:dyDescent="0.2"/>
    <row r="968334" s="12" customFormat="1" x14ac:dyDescent="0.2"/>
    <row r="968335" s="12" customFormat="1" x14ac:dyDescent="0.2"/>
    <row r="968336" s="12" customFormat="1" x14ac:dyDescent="0.2"/>
    <row r="968337" s="12" customFormat="1" x14ac:dyDescent="0.2"/>
    <row r="968338" s="12" customFormat="1" x14ac:dyDescent="0.2"/>
    <row r="968339" s="12" customFormat="1" x14ac:dyDescent="0.2"/>
    <row r="968340" s="12" customFormat="1" x14ac:dyDescent="0.2"/>
    <row r="968341" s="12" customFormat="1" x14ac:dyDescent="0.2"/>
    <row r="968342" s="12" customFormat="1" x14ac:dyDescent="0.2"/>
    <row r="968343" s="12" customFormat="1" x14ac:dyDescent="0.2"/>
    <row r="968344" s="12" customFormat="1" x14ac:dyDescent="0.2"/>
    <row r="968345" s="12" customFormat="1" x14ac:dyDescent="0.2"/>
    <row r="968346" s="12" customFormat="1" x14ac:dyDescent="0.2"/>
    <row r="968347" s="12" customFormat="1" x14ac:dyDescent="0.2"/>
    <row r="968348" s="12" customFormat="1" x14ac:dyDescent="0.2"/>
    <row r="968349" s="12" customFormat="1" x14ac:dyDescent="0.2"/>
    <row r="968350" s="12" customFormat="1" x14ac:dyDescent="0.2"/>
    <row r="968351" s="12" customFormat="1" x14ac:dyDescent="0.2"/>
    <row r="968352" s="12" customFormat="1" x14ac:dyDescent="0.2"/>
    <row r="968353" s="12" customFormat="1" x14ac:dyDescent="0.2"/>
    <row r="968354" s="12" customFormat="1" x14ac:dyDescent="0.2"/>
    <row r="968355" s="12" customFormat="1" x14ac:dyDescent="0.2"/>
    <row r="968356" s="12" customFormat="1" x14ac:dyDescent="0.2"/>
    <row r="968357" s="12" customFormat="1" x14ac:dyDescent="0.2"/>
    <row r="968358" s="12" customFormat="1" x14ac:dyDescent="0.2"/>
    <row r="968359" s="12" customFormat="1" x14ac:dyDescent="0.2"/>
    <row r="968360" s="12" customFormat="1" x14ac:dyDescent="0.2"/>
    <row r="968361" s="12" customFormat="1" x14ac:dyDescent="0.2"/>
    <row r="968362" s="12" customFormat="1" x14ac:dyDescent="0.2"/>
    <row r="968363" s="12" customFormat="1" x14ac:dyDescent="0.2"/>
    <row r="968364" s="12" customFormat="1" x14ac:dyDescent="0.2"/>
    <row r="968365" s="12" customFormat="1" x14ac:dyDescent="0.2"/>
    <row r="968366" s="12" customFormat="1" x14ac:dyDescent="0.2"/>
    <row r="968367" s="12" customFormat="1" x14ac:dyDescent="0.2"/>
    <row r="968368" s="12" customFormat="1" x14ac:dyDescent="0.2"/>
    <row r="968369" s="12" customFormat="1" x14ac:dyDescent="0.2"/>
    <row r="968370" s="12" customFormat="1" x14ac:dyDescent="0.2"/>
    <row r="968371" s="12" customFormat="1" x14ac:dyDescent="0.2"/>
    <row r="968372" s="12" customFormat="1" x14ac:dyDescent="0.2"/>
    <row r="968373" s="12" customFormat="1" x14ac:dyDescent="0.2"/>
    <row r="968374" s="12" customFormat="1" x14ac:dyDescent="0.2"/>
    <row r="968375" s="12" customFormat="1" x14ac:dyDescent="0.2"/>
    <row r="968376" s="12" customFormat="1" x14ac:dyDescent="0.2"/>
    <row r="968377" s="12" customFormat="1" x14ac:dyDescent="0.2"/>
    <row r="968378" s="12" customFormat="1" x14ac:dyDescent="0.2"/>
    <row r="968379" s="12" customFormat="1" x14ac:dyDescent="0.2"/>
    <row r="968380" s="12" customFormat="1" x14ac:dyDescent="0.2"/>
    <row r="968381" s="12" customFormat="1" x14ac:dyDescent="0.2"/>
    <row r="968382" s="12" customFormat="1" x14ac:dyDescent="0.2"/>
    <row r="968383" s="12" customFormat="1" x14ac:dyDescent="0.2"/>
    <row r="968384" s="12" customFormat="1" x14ac:dyDescent="0.2"/>
    <row r="968385" s="12" customFormat="1" x14ac:dyDescent="0.2"/>
    <row r="968386" s="12" customFormat="1" x14ac:dyDescent="0.2"/>
    <row r="968387" s="12" customFormat="1" x14ac:dyDescent="0.2"/>
    <row r="968388" s="12" customFormat="1" x14ac:dyDescent="0.2"/>
    <row r="968389" s="12" customFormat="1" x14ac:dyDescent="0.2"/>
    <row r="968390" s="12" customFormat="1" x14ac:dyDescent="0.2"/>
    <row r="968391" s="12" customFormat="1" x14ac:dyDescent="0.2"/>
    <row r="968392" s="12" customFormat="1" x14ac:dyDescent="0.2"/>
    <row r="968393" s="12" customFormat="1" x14ac:dyDescent="0.2"/>
    <row r="968394" s="12" customFormat="1" x14ac:dyDescent="0.2"/>
    <row r="968395" s="12" customFormat="1" x14ac:dyDescent="0.2"/>
    <row r="968396" s="12" customFormat="1" x14ac:dyDescent="0.2"/>
    <row r="968397" s="12" customFormat="1" x14ac:dyDescent="0.2"/>
    <row r="968398" s="12" customFormat="1" x14ac:dyDescent="0.2"/>
    <row r="968399" s="12" customFormat="1" x14ac:dyDescent="0.2"/>
    <row r="968400" s="12" customFormat="1" x14ac:dyDescent="0.2"/>
    <row r="968401" s="12" customFormat="1" x14ac:dyDescent="0.2"/>
    <row r="968402" s="12" customFormat="1" x14ac:dyDescent="0.2"/>
    <row r="968403" s="12" customFormat="1" x14ac:dyDescent="0.2"/>
    <row r="968404" s="12" customFormat="1" x14ac:dyDescent="0.2"/>
    <row r="968405" s="12" customFormat="1" x14ac:dyDescent="0.2"/>
    <row r="968406" s="12" customFormat="1" x14ac:dyDescent="0.2"/>
    <row r="968407" s="12" customFormat="1" x14ac:dyDescent="0.2"/>
    <row r="968408" s="12" customFormat="1" x14ac:dyDescent="0.2"/>
    <row r="968409" s="12" customFormat="1" x14ac:dyDescent="0.2"/>
    <row r="968410" s="12" customFormat="1" x14ac:dyDescent="0.2"/>
    <row r="968411" s="12" customFormat="1" x14ac:dyDescent="0.2"/>
    <row r="968412" s="12" customFormat="1" x14ac:dyDescent="0.2"/>
    <row r="968413" s="12" customFormat="1" x14ac:dyDescent="0.2"/>
    <row r="968414" s="12" customFormat="1" x14ac:dyDescent="0.2"/>
    <row r="968415" s="12" customFormat="1" x14ac:dyDescent="0.2"/>
    <row r="968416" s="12" customFormat="1" x14ac:dyDescent="0.2"/>
    <row r="968417" s="12" customFormat="1" x14ac:dyDescent="0.2"/>
    <row r="968418" s="12" customFormat="1" x14ac:dyDescent="0.2"/>
    <row r="968419" s="12" customFormat="1" x14ac:dyDescent="0.2"/>
    <row r="968420" s="12" customFormat="1" x14ac:dyDescent="0.2"/>
    <row r="968421" s="12" customFormat="1" x14ac:dyDescent="0.2"/>
    <row r="968422" s="12" customFormat="1" x14ac:dyDescent="0.2"/>
    <row r="968423" s="12" customFormat="1" x14ac:dyDescent="0.2"/>
    <row r="968424" s="12" customFormat="1" x14ac:dyDescent="0.2"/>
    <row r="968425" s="12" customFormat="1" x14ac:dyDescent="0.2"/>
    <row r="968426" s="12" customFormat="1" x14ac:dyDescent="0.2"/>
    <row r="968427" s="12" customFormat="1" x14ac:dyDescent="0.2"/>
    <row r="968428" s="12" customFormat="1" x14ac:dyDescent="0.2"/>
    <row r="968429" s="12" customFormat="1" x14ac:dyDescent="0.2"/>
    <row r="968430" s="12" customFormat="1" x14ac:dyDescent="0.2"/>
    <row r="968431" s="12" customFormat="1" x14ac:dyDescent="0.2"/>
    <row r="968432" s="12" customFormat="1" x14ac:dyDescent="0.2"/>
    <row r="968433" s="12" customFormat="1" x14ac:dyDescent="0.2"/>
    <row r="968434" s="12" customFormat="1" x14ac:dyDescent="0.2"/>
    <row r="968435" s="12" customFormat="1" x14ac:dyDescent="0.2"/>
    <row r="968436" s="12" customFormat="1" x14ac:dyDescent="0.2"/>
    <row r="968437" s="12" customFormat="1" x14ac:dyDescent="0.2"/>
    <row r="968438" s="12" customFormat="1" x14ac:dyDescent="0.2"/>
    <row r="968439" s="12" customFormat="1" x14ac:dyDescent="0.2"/>
    <row r="968440" s="12" customFormat="1" x14ac:dyDescent="0.2"/>
    <row r="968441" s="12" customFormat="1" x14ac:dyDescent="0.2"/>
    <row r="968442" s="12" customFormat="1" x14ac:dyDescent="0.2"/>
    <row r="968443" s="12" customFormat="1" x14ac:dyDescent="0.2"/>
    <row r="968444" s="12" customFormat="1" x14ac:dyDescent="0.2"/>
    <row r="968445" s="12" customFormat="1" x14ac:dyDescent="0.2"/>
    <row r="968446" s="12" customFormat="1" x14ac:dyDescent="0.2"/>
    <row r="968447" s="12" customFormat="1" x14ac:dyDescent="0.2"/>
    <row r="968448" s="12" customFormat="1" x14ac:dyDescent="0.2"/>
    <row r="968449" s="12" customFormat="1" x14ac:dyDescent="0.2"/>
    <row r="968450" s="12" customFormat="1" x14ac:dyDescent="0.2"/>
    <row r="968451" s="12" customFormat="1" x14ac:dyDescent="0.2"/>
    <row r="968452" s="12" customFormat="1" x14ac:dyDescent="0.2"/>
    <row r="968453" s="12" customFormat="1" x14ac:dyDescent="0.2"/>
    <row r="968454" s="12" customFormat="1" x14ac:dyDescent="0.2"/>
    <row r="968455" s="12" customFormat="1" x14ac:dyDescent="0.2"/>
    <row r="968456" s="12" customFormat="1" x14ac:dyDescent="0.2"/>
    <row r="968457" s="12" customFormat="1" x14ac:dyDescent="0.2"/>
    <row r="968458" s="12" customFormat="1" x14ac:dyDescent="0.2"/>
    <row r="968459" s="12" customFormat="1" x14ac:dyDescent="0.2"/>
    <row r="968460" s="12" customFormat="1" x14ac:dyDescent="0.2"/>
    <row r="968461" s="12" customFormat="1" x14ac:dyDescent="0.2"/>
    <row r="968462" s="12" customFormat="1" x14ac:dyDescent="0.2"/>
    <row r="968463" s="12" customFormat="1" x14ac:dyDescent="0.2"/>
    <row r="968464" s="12" customFormat="1" x14ac:dyDescent="0.2"/>
    <row r="968465" s="12" customFormat="1" x14ac:dyDescent="0.2"/>
    <row r="968466" s="12" customFormat="1" x14ac:dyDescent="0.2"/>
    <row r="968467" s="12" customFormat="1" x14ac:dyDescent="0.2"/>
    <row r="968468" s="12" customFormat="1" x14ac:dyDescent="0.2"/>
    <row r="968469" s="12" customFormat="1" x14ac:dyDescent="0.2"/>
    <row r="968470" s="12" customFormat="1" x14ac:dyDescent="0.2"/>
    <row r="968471" s="12" customFormat="1" x14ac:dyDescent="0.2"/>
    <row r="968472" s="12" customFormat="1" x14ac:dyDescent="0.2"/>
    <row r="968473" s="12" customFormat="1" x14ac:dyDescent="0.2"/>
    <row r="968474" s="12" customFormat="1" x14ac:dyDescent="0.2"/>
    <row r="968475" s="12" customFormat="1" x14ac:dyDescent="0.2"/>
    <row r="968476" s="12" customFormat="1" x14ac:dyDescent="0.2"/>
    <row r="968477" s="12" customFormat="1" x14ac:dyDescent="0.2"/>
    <row r="968478" s="12" customFormat="1" x14ac:dyDescent="0.2"/>
    <row r="968479" s="12" customFormat="1" x14ac:dyDescent="0.2"/>
    <row r="968480" s="12" customFormat="1" x14ac:dyDescent="0.2"/>
    <row r="968481" s="12" customFormat="1" x14ac:dyDescent="0.2"/>
    <row r="968482" s="12" customFormat="1" x14ac:dyDescent="0.2"/>
    <row r="968483" s="12" customFormat="1" x14ac:dyDescent="0.2"/>
    <row r="968484" s="12" customFormat="1" x14ac:dyDescent="0.2"/>
    <row r="968485" s="12" customFormat="1" x14ac:dyDescent="0.2"/>
    <row r="968486" s="12" customFormat="1" x14ac:dyDescent="0.2"/>
    <row r="968487" s="12" customFormat="1" x14ac:dyDescent="0.2"/>
    <row r="968488" s="12" customFormat="1" x14ac:dyDescent="0.2"/>
    <row r="968489" s="12" customFormat="1" x14ac:dyDescent="0.2"/>
    <row r="968490" s="12" customFormat="1" x14ac:dyDescent="0.2"/>
    <row r="968491" s="12" customFormat="1" x14ac:dyDescent="0.2"/>
    <row r="968492" s="12" customFormat="1" x14ac:dyDescent="0.2"/>
    <row r="968493" s="12" customFormat="1" x14ac:dyDescent="0.2"/>
    <row r="968494" s="12" customFormat="1" x14ac:dyDescent="0.2"/>
    <row r="968495" s="12" customFormat="1" x14ac:dyDescent="0.2"/>
    <row r="968496" s="12" customFormat="1" x14ac:dyDescent="0.2"/>
    <row r="968497" s="12" customFormat="1" x14ac:dyDescent="0.2"/>
    <row r="968498" s="12" customFormat="1" x14ac:dyDescent="0.2"/>
    <row r="968499" s="12" customFormat="1" x14ac:dyDescent="0.2"/>
    <row r="968500" s="12" customFormat="1" x14ac:dyDescent="0.2"/>
    <row r="968501" s="12" customFormat="1" x14ac:dyDescent="0.2"/>
    <row r="968502" s="12" customFormat="1" x14ac:dyDescent="0.2"/>
    <row r="968503" s="12" customFormat="1" x14ac:dyDescent="0.2"/>
    <row r="968504" s="12" customFormat="1" x14ac:dyDescent="0.2"/>
    <row r="968505" s="12" customFormat="1" x14ac:dyDescent="0.2"/>
    <row r="968506" s="12" customFormat="1" x14ac:dyDescent="0.2"/>
    <row r="968507" s="12" customFormat="1" x14ac:dyDescent="0.2"/>
    <row r="968508" s="12" customFormat="1" x14ac:dyDescent="0.2"/>
    <row r="968509" s="12" customFormat="1" x14ac:dyDescent="0.2"/>
    <row r="968510" s="12" customFormat="1" x14ac:dyDescent="0.2"/>
    <row r="968511" s="12" customFormat="1" x14ac:dyDescent="0.2"/>
    <row r="968512" s="12" customFormat="1" x14ac:dyDescent="0.2"/>
    <row r="968513" s="12" customFormat="1" x14ac:dyDescent="0.2"/>
    <row r="968514" s="12" customFormat="1" x14ac:dyDescent="0.2"/>
    <row r="968515" s="12" customFormat="1" x14ac:dyDescent="0.2"/>
    <row r="968516" s="12" customFormat="1" x14ac:dyDescent="0.2"/>
    <row r="968517" s="12" customFormat="1" x14ac:dyDescent="0.2"/>
    <row r="968518" s="12" customFormat="1" x14ac:dyDescent="0.2"/>
    <row r="968519" s="12" customFormat="1" x14ac:dyDescent="0.2"/>
    <row r="968520" s="12" customFormat="1" x14ac:dyDescent="0.2"/>
    <row r="968521" s="12" customFormat="1" x14ac:dyDescent="0.2"/>
    <row r="968522" s="12" customFormat="1" x14ac:dyDescent="0.2"/>
    <row r="968523" s="12" customFormat="1" x14ac:dyDescent="0.2"/>
    <row r="968524" s="12" customFormat="1" x14ac:dyDescent="0.2"/>
    <row r="968525" s="12" customFormat="1" x14ac:dyDescent="0.2"/>
    <row r="968526" s="12" customFormat="1" x14ac:dyDescent="0.2"/>
    <row r="968527" s="12" customFormat="1" x14ac:dyDescent="0.2"/>
    <row r="968528" s="12" customFormat="1" x14ac:dyDescent="0.2"/>
    <row r="968529" s="12" customFormat="1" x14ac:dyDescent="0.2"/>
    <row r="968530" s="12" customFormat="1" x14ac:dyDescent="0.2"/>
    <row r="968531" s="12" customFormat="1" x14ac:dyDescent="0.2"/>
    <row r="968532" s="12" customFormat="1" x14ac:dyDescent="0.2"/>
    <row r="968533" s="12" customFormat="1" x14ac:dyDescent="0.2"/>
    <row r="968534" s="12" customFormat="1" x14ac:dyDescent="0.2"/>
    <row r="968535" s="12" customFormat="1" x14ac:dyDescent="0.2"/>
    <row r="968536" s="12" customFormat="1" x14ac:dyDescent="0.2"/>
    <row r="968537" s="12" customFormat="1" x14ac:dyDescent="0.2"/>
    <row r="968538" s="12" customFormat="1" x14ac:dyDescent="0.2"/>
    <row r="968539" s="12" customFormat="1" x14ac:dyDescent="0.2"/>
    <row r="968540" s="12" customFormat="1" x14ac:dyDescent="0.2"/>
    <row r="968541" s="12" customFormat="1" x14ac:dyDescent="0.2"/>
    <row r="968542" s="12" customFormat="1" x14ac:dyDescent="0.2"/>
    <row r="968543" s="12" customFormat="1" x14ac:dyDescent="0.2"/>
    <row r="968544" s="12" customFormat="1" x14ac:dyDescent="0.2"/>
    <row r="968545" s="12" customFormat="1" x14ac:dyDescent="0.2"/>
    <row r="968546" s="12" customFormat="1" x14ac:dyDescent="0.2"/>
    <row r="968547" s="12" customFormat="1" x14ac:dyDescent="0.2"/>
    <row r="968548" s="12" customFormat="1" x14ac:dyDescent="0.2"/>
    <row r="968549" s="12" customFormat="1" x14ac:dyDescent="0.2"/>
    <row r="968550" s="12" customFormat="1" x14ac:dyDescent="0.2"/>
    <row r="968551" s="12" customFormat="1" x14ac:dyDescent="0.2"/>
    <row r="968552" s="12" customFormat="1" x14ac:dyDescent="0.2"/>
    <row r="968553" s="12" customFormat="1" x14ac:dyDescent="0.2"/>
    <row r="968554" s="12" customFormat="1" x14ac:dyDescent="0.2"/>
    <row r="968555" s="12" customFormat="1" x14ac:dyDescent="0.2"/>
    <row r="968556" s="12" customFormat="1" x14ac:dyDescent="0.2"/>
    <row r="968557" s="12" customFormat="1" x14ac:dyDescent="0.2"/>
    <row r="968558" s="12" customFormat="1" x14ac:dyDescent="0.2"/>
    <row r="968559" s="12" customFormat="1" x14ac:dyDescent="0.2"/>
    <row r="968560" s="12" customFormat="1" x14ac:dyDescent="0.2"/>
    <row r="968561" s="12" customFormat="1" x14ac:dyDescent="0.2"/>
    <row r="968562" s="12" customFormat="1" x14ac:dyDescent="0.2"/>
    <row r="968563" s="12" customFormat="1" x14ac:dyDescent="0.2"/>
    <row r="968564" s="12" customFormat="1" x14ac:dyDescent="0.2"/>
    <row r="968565" s="12" customFormat="1" x14ac:dyDescent="0.2"/>
    <row r="968566" s="12" customFormat="1" x14ac:dyDescent="0.2"/>
    <row r="968567" s="12" customFormat="1" x14ac:dyDescent="0.2"/>
    <row r="968568" s="12" customFormat="1" x14ac:dyDescent="0.2"/>
    <row r="968569" s="12" customFormat="1" x14ac:dyDescent="0.2"/>
    <row r="968570" s="12" customFormat="1" x14ac:dyDescent="0.2"/>
    <row r="968571" s="12" customFormat="1" x14ac:dyDescent="0.2"/>
    <row r="968572" s="12" customFormat="1" x14ac:dyDescent="0.2"/>
    <row r="968573" s="12" customFormat="1" x14ac:dyDescent="0.2"/>
    <row r="968574" s="12" customFormat="1" x14ac:dyDescent="0.2"/>
    <row r="968575" s="12" customFormat="1" x14ac:dyDescent="0.2"/>
    <row r="968576" s="12" customFormat="1" x14ac:dyDescent="0.2"/>
    <row r="968577" s="12" customFormat="1" x14ac:dyDescent="0.2"/>
    <row r="968578" s="12" customFormat="1" x14ac:dyDescent="0.2"/>
    <row r="968579" s="12" customFormat="1" x14ac:dyDescent="0.2"/>
    <row r="968580" s="12" customFormat="1" x14ac:dyDescent="0.2"/>
    <row r="968581" s="12" customFormat="1" x14ac:dyDescent="0.2"/>
    <row r="968582" s="12" customFormat="1" x14ac:dyDescent="0.2"/>
    <row r="968583" s="12" customFormat="1" x14ac:dyDescent="0.2"/>
    <row r="968584" s="12" customFormat="1" x14ac:dyDescent="0.2"/>
    <row r="968585" s="12" customFormat="1" x14ac:dyDescent="0.2"/>
    <row r="968586" s="12" customFormat="1" x14ac:dyDescent="0.2"/>
    <row r="968587" s="12" customFormat="1" x14ac:dyDescent="0.2"/>
    <row r="968588" s="12" customFormat="1" x14ac:dyDescent="0.2"/>
    <row r="968589" s="12" customFormat="1" x14ac:dyDescent="0.2"/>
    <row r="968590" s="12" customFormat="1" x14ac:dyDescent="0.2"/>
    <row r="968591" s="12" customFormat="1" x14ac:dyDescent="0.2"/>
    <row r="968592" s="12" customFormat="1" x14ac:dyDescent="0.2"/>
    <row r="968593" s="12" customFormat="1" x14ac:dyDescent="0.2"/>
    <row r="968594" s="12" customFormat="1" x14ac:dyDescent="0.2"/>
    <row r="968595" s="12" customFormat="1" x14ac:dyDescent="0.2"/>
    <row r="968596" s="12" customFormat="1" x14ac:dyDescent="0.2"/>
    <row r="968597" s="12" customFormat="1" x14ac:dyDescent="0.2"/>
    <row r="968598" s="12" customFormat="1" x14ac:dyDescent="0.2"/>
    <row r="968599" s="12" customFormat="1" x14ac:dyDescent="0.2"/>
    <row r="968600" s="12" customFormat="1" x14ac:dyDescent="0.2"/>
    <row r="968601" s="12" customFormat="1" x14ac:dyDescent="0.2"/>
    <row r="968602" s="12" customFormat="1" x14ac:dyDescent="0.2"/>
    <row r="968603" s="12" customFormat="1" x14ac:dyDescent="0.2"/>
    <row r="968604" s="12" customFormat="1" x14ac:dyDescent="0.2"/>
    <row r="968605" s="12" customFormat="1" x14ac:dyDescent="0.2"/>
    <row r="968606" s="12" customFormat="1" x14ac:dyDescent="0.2"/>
    <row r="968607" s="12" customFormat="1" x14ac:dyDescent="0.2"/>
    <row r="968608" s="12" customFormat="1" x14ac:dyDescent="0.2"/>
    <row r="968609" s="12" customFormat="1" x14ac:dyDescent="0.2"/>
    <row r="968610" s="12" customFormat="1" x14ac:dyDescent="0.2"/>
    <row r="968611" s="12" customFormat="1" x14ac:dyDescent="0.2"/>
    <row r="968612" s="12" customFormat="1" x14ac:dyDescent="0.2"/>
    <row r="968613" s="12" customFormat="1" x14ac:dyDescent="0.2"/>
    <row r="968614" s="12" customFormat="1" x14ac:dyDescent="0.2"/>
    <row r="968615" s="12" customFormat="1" x14ac:dyDescent="0.2"/>
    <row r="968616" s="12" customFormat="1" x14ac:dyDescent="0.2"/>
    <row r="968617" s="12" customFormat="1" x14ac:dyDescent="0.2"/>
    <row r="968618" s="12" customFormat="1" x14ac:dyDescent="0.2"/>
    <row r="968619" s="12" customFormat="1" x14ac:dyDescent="0.2"/>
    <row r="968620" s="12" customFormat="1" x14ac:dyDescent="0.2"/>
    <row r="968621" s="12" customFormat="1" x14ac:dyDescent="0.2"/>
    <row r="968622" s="12" customFormat="1" x14ac:dyDescent="0.2"/>
    <row r="968623" s="12" customFormat="1" x14ac:dyDescent="0.2"/>
    <row r="968624" s="12" customFormat="1" x14ac:dyDescent="0.2"/>
    <row r="968625" s="12" customFormat="1" x14ac:dyDescent="0.2"/>
    <row r="968626" s="12" customFormat="1" x14ac:dyDescent="0.2"/>
    <row r="968627" s="12" customFormat="1" x14ac:dyDescent="0.2"/>
    <row r="968628" s="12" customFormat="1" x14ac:dyDescent="0.2"/>
    <row r="968629" s="12" customFormat="1" x14ac:dyDescent="0.2"/>
    <row r="968630" s="12" customFormat="1" x14ac:dyDescent="0.2"/>
    <row r="968631" s="12" customFormat="1" x14ac:dyDescent="0.2"/>
    <row r="968632" s="12" customFormat="1" x14ac:dyDescent="0.2"/>
    <row r="968633" s="12" customFormat="1" x14ac:dyDescent="0.2"/>
    <row r="968634" s="12" customFormat="1" x14ac:dyDescent="0.2"/>
    <row r="968635" s="12" customFormat="1" x14ac:dyDescent="0.2"/>
    <row r="968636" s="12" customFormat="1" x14ac:dyDescent="0.2"/>
    <row r="968637" s="12" customFormat="1" x14ac:dyDescent="0.2"/>
    <row r="968638" s="12" customFormat="1" x14ac:dyDescent="0.2"/>
    <row r="968639" s="12" customFormat="1" x14ac:dyDescent="0.2"/>
    <row r="968640" s="12" customFormat="1" x14ac:dyDescent="0.2"/>
    <row r="968641" s="12" customFormat="1" x14ac:dyDescent="0.2"/>
    <row r="968642" s="12" customFormat="1" x14ac:dyDescent="0.2"/>
    <row r="968643" s="12" customFormat="1" x14ac:dyDescent="0.2"/>
    <row r="968644" s="12" customFormat="1" x14ac:dyDescent="0.2"/>
    <row r="968645" s="12" customFormat="1" x14ac:dyDescent="0.2"/>
    <row r="968646" s="12" customFormat="1" x14ac:dyDescent="0.2"/>
    <row r="968647" s="12" customFormat="1" x14ac:dyDescent="0.2"/>
    <row r="968648" s="12" customFormat="1" x14ac:dyDescent="0.2"/>
    <row r="968649" s="12" customFormat="1" x14ac:dyDescent="0.2"/>
    <row r="968650" s="12" customFormat="1" x14ac:dyDescent="0.2"/>
    <row r="968651" s="12" customFormat="1" x14ac:dyDescent="0.2"/>
    <row r="968652" s="12" customFormat="1" x14ac:dyDescent="0.2"/>
    <row r="968653" s="12" customFormat="1" x14ac:dyDescent="0.2"/>
    <row r="968654" s="12" customFormat="1" x14ac:dyDescent="0.2"/>
    <row r="968655" s="12" customFormat="1" x14ac:dyDescent="0.2"/>
    <row r="968656" s="12" customFormat="1" x14ac:dyDescent="0.2"/>
    <row r="968657" s="12" customFormat="1" x14ac:dyDescent="0.2"/>
    <row r="968658" s="12" customFormat="1" x14ac:dyDescent="0.2"/>
    <row r="968659" s="12" customFormat="1" x14ac:dyDescent="0.2"/>
    <row r="968660" s="12" customFormat="1" x14ac:dyDescent="0.2"/>
    <row r="968661" s="12" customFormat="1" x14ac:dyDescent="0.2"/>
    <row r="968662" s="12" customFormat="1" x14ac:dyDescent="0.2"/>
    <row r="968663" s="12" customFormat="1" x14ac:dyDescent="0.2"/>
    <row r="968664" s="12" customFormat="1" x14ac:dyDescent="0.2"/>
    <row r="968665" s="12" customFormat="1" x14ac:dyDescent="0.2"/>
    <row r="968666" s="12" customFormat="1" x14ac:dyDescent="0.2"/>
    <row r="968667" s="12" customFormat="1" x14ac:dyDescent="0.2"/>
    <row r="968668" s="12" customFormat="1" x14ac:dyDescent="0.2"/>
    <row r="968669" s="12" customFormat="1" x14ac:dyDescent="0.2"/>
    <row r="968670" s="12" customFormat="1" x14ac:dyDescent="0.2"/>
    <row r="968671" s="12" customFormat="1" x14ac:dyDescent="0.2"/>
    <row r="968672" s="12" customFormat="1" x14ac:dyDescent="0.2"/>
    <row r="968673" s="12" customFormat="1" x14ac:dyDescent="0.2"/>
    <row r="968674" s="12" customFormat="1" x14ac:dyDescent="0.2"/>
    <row r="968675" s="12" customFormat="1" x14ac:dyDescent="0.2"/>
    <row r="968676" s="12" customFormat="1" x14ac:dyDescent="0.2"/>
    <row r="968677" s="12" customFormat="1" x14ac:dyDescent="0.2"/>
    <row r="968678" s="12" customFormat="1" x14ac:dyDescent="0.2"/>
    <row r="968679" s="12" customFormat="1" x14ac:dyDescent="0.2"/>
    <row r="968680" s="12" customFormat="1" x14ac:dyDescent="0.2"/>
    <row r="968681" s="12" customFormat="1" x14ac:dyDescent="0.2"/>
    <row r="968682" s="12" customFormat="1" x14ac:dyDescent="0.2"/>
    <row r="968683" s="12" customFormat="1" x14ac:dyDescent="0.2"/>
    <row r="968684" s="12" customFormat="1" x14ac:dyDescent="0.2"/>
    <row r="968685" s="12" customFormat="1" x14ac:dyDescent="0.2"/>
    <row r="968686" s="12" customFormat="1" x14ac:dyDescent="0.2"/>
    <row r="968687" s="12" customFormat="1" x14ac:dyDescent="0.2"/>
    <row r="968688" s="12" customFormat="1" x14ac:dyDescent="0.2"/>
    <row r="968689" s="12" customFormat="1" x14ac:dyDescent="0.2"/>
    <row r="968690" s="12" customFormat="1" x14ac:dyDescent="0.2"/>
    <row r="968691" s="12" customFormat="1" x14ac:dyDescent="0.2"/>
    <row r="968692" s="12" customFormat="1" x14ac:dyDescent="0.2"/>
    <row r="968693" s="12" customFormat="1" x14ac:dyDescent="0.2"/>
    <row r="968694" s="12" customFormat="1" x14ac:dyDescent="0.2"/>
    <row r="968695" s="12" customFormat="1" x14ac:dyDescent="0.2"/>
    <row r="968696" s="12" customFormat="1" x14ac:dyDescent="0.2"/>
    <row r="968697" s="12" customFormat="1" x14ac:dyDescent="0.2"/>
    <row r="968698" s="12" customFormat="1" x14ac:dyDescent="0.2"/>
    <row r="968699" s="12" customFormat="1" x14ac:dyDescent="0.2"/>
    <row r="968700" s="12" customFormat="1" x14ac:dyDescent="0.2"/>
    <row r="968701" s="12" customFormat="1" x14ac:dyDescent="0.2"/>
    <row r="968702" s="12" customFormat="1" x14ac:dyDescent="0.2"/>
    <row r="968703" s="12" customFormat="1" x14ac:dyDescent="0.2"/>
    <row r="968704" s="12" customFormat="1" x14ac:dyDescent="0.2"/>
    <row r="968705" s="12" customFormat="1" x14ac:dyDescent="0.2"/>
    <row r="968706" s="12" customFormat="1" x14ac:dyDescent="0.2"/>
    <row r="968707" s="12" customFormat="1" x14ac:dyDescent="0.2"/>
    <row r="968708" s="12" customFormat="1" x14ac:dyDescent="0.2"/>
    <row r="968709" s="12" customFormat="1" x14ac:dyDescent="0.2"/>
    <row r="968710" s="12" customFormat="1" x14ac:dyDescent="0.2"/>
    <row r="968711" s="12" customFormat="1" x14ac:dyDescent="0.2"/>
    <row r="968712" s="12" customFormat="1" x14ac:dyDescent="0.2"/>
    <row r="968713" s="12" customFormat="1" x14ac:dyDescent="0.2"/>
    <row r="968714" s="12" customFormat="1" x14ac:dyDescent="0.2"/>
    <row r="968715" s="12" customFormat="1" x14ac:dyDescent="0.2"/>
    <row r="968716" s="12" customFormat="1" x14ac:dyDescent="0.2"/>
    <row r="968717" s="12" customFormat="1" x14ac:dyDescent="0.2"/>
    <row r="968718" s="12" customFormat="1" x14ac:dyDescent="0.2"/>
    <row r="968719" s="12" customFormat="1" x14ac:dyDescent="0.2"/>
    <row r="968720" s="12" customFormat="1" x14ac:dyDescent="0.2"/>
    <row r="968721" s="12" customFormat="1" x14ac:dyDescent="0.2"/>
    <row r="968722" s="12" customFormat="1" x14ac:dyDescent="0.2"/>
    <row r="968723" s="12" customFormat="1" x14ac:dyDescent="0.2"/>
    <row r="968724" s="12" customFormat="1" x14ac:dyDescent="0.2"/>
    <row r="968725" s="12" customFormat="1" x14ac:dyDescent="0.2"/>
    <row r="968726" s="12" customFormat="1" x14ac:dyDescent="0.2"/>
    <row r="968727" s="12" customFormat="1" x14ac:dyDescent="0.2"/>
    <row r="968728" s="12" customFormat="1" x14ac:dyDescent="0.2"/>
    <row r="968729" s="12" customFormat="1" x14ac:dyDescent="0.2"/>
    <row r="968730" s="12" customFormat="1" x14ac:dyDescent="0.2"/>
    <row r="968731" s="12" customFormat="1" x14ac:dyDescent="0.2"/>
    <row r="968732" s="12" customFormat="1" x14ac:dyDescent="0.2"/>
    <row r="968733" s="12" customFormat="1" x14ac:dyDescent="0.2"/>
    <row r="968734" s="12" customFormat="1" x14ac:dyDescent="0.2"/>
    <row r="968735" s="12" customFormat="1" x14ac:dyDescent="0.2"/>
    <row r="968736" s="12" customFormat="1" x14ac:dyDescent="0.2"/>
    <row r="968737" s="12" customFormat="1" x14ac:dyDescent="0.2"/>
    <row r="968738" s="12" customFormat="1" x14ac:dyDescent="0.2"/>
    <row r="968739" s="12" customFormat="1" x14ac:dyDescent="0.2"/>
    <row r="968740" s="12" customFormat="1" x14ac:dyDescent="0.2"/>
    <row r="968741" s="12" customFormat="1" x14ac:dyDescent="0.2"/>
    <row r="968742" s="12" customFormat="1" x14ac:dyDescent="0.2"/>
    <row r="968743" s="12" customFormat="1" x14ac:dyDescent="0.2"/>
    <row r="968744" s="12" customFormat="1" x14ac:dyDescent="0.2"/>
    <row r="968745" s="12" customFormat="1" x14ac:dyDescent="0.2"/>
    <row r="968746" s="12" customFormat="1" x14ac:dyDescent="0.2"/>
    <row r="968747" s="12" customFormat="1" x14ac:dyDescent="0.2"/>
    <row r="968748" s="12" customFormat="1" x14ac:dyDescent="0.2"/>
    <row r="968749" s="12" customFormat="1" x14ac:dyDescent="0.2"/>
    <row r="968750" s="12" customFormat="1" x14ac:dyDescent="0.2"/>
    <row r="968751" s="12" customFormat="1" x14ac:dyDescent="0.2"/>
    <row r="968752" s="12" customFormat="1" x14ac:dyDescent="0.2"/>
    <row r="968753" s="12" customFormat="1" x14ac:dyDescent="0.2"/>
    <row r="968754" s="12" customFormat="1" x14ac:dyDescent="0.2"/>
    <row r="968755" s="12" customFormat="1" x14ac:dyDescent="0.2"/>
    <row r="968756" s="12" customFormat="1" x14ac:dyDescent="0.2"/>
    <row r="968757" s="12" customFormat="1" x14ac:dyDescent="0.2"/>
    <row r="968758" s="12" customFormat="1" x14ac:dyDescent="0.2"/>
    <row r="968759" s="12" customFormat="1" x14ac:dyDescent="0.2"/>
    <row r="968760" s="12" customFormat="1" x14ac:dyDescent="0.2"/>
    <row r="968761" s="12" customFormat="1" x14ac:dyDescent="0.2"/>
    <row r="968762" s="12" customFormat="1" x14ac:dyDescent="0.2"/>
    <row r="968763" s="12" customFormat="1" x14ac:dyDescent="0.2"/>
    <row r="968764" s="12" customFormat="1" x14ac:dyDescent="0.2"/>
    <row r="968765" s="12" customFormat="1" x14ac:dyDescent="0.2"/>
    <row r="968766" s="12" customFormat="1" x14ac:dyDescent="0.2"/>
    <row r="968767" s="12" customFormat="1" x14ac:dyDescent="0.2"/>
    <row r="968768" s="12" customFormat="1" x14ac:dyDescent="0.2"/>
    <row r="968769" s="12" customFormat="1" x14ac:dyDescent="0.2"/>
    <row r="968770" s="12" customFormat="1" x14ac:dyDescent="0.2"/>
    <row r="968771" s="12" customFormat="1" x14ac:dyDescent="0.2"/>
    <row r="968772" s="12" customFormat="1" x14ac:dyDescent="0.2"/>
    <row r="968773" s="12" customFormat="1" x14ac:dyDescent="0.2"/>
    <row r="968774" s="12" customFormat="1" x14ac:dyDescent="0.2"/>
    <row r="968775" s="12" customFormat="1" x14ac:dyDescent="0.2"/>
    <row r="968776" s="12" customFormat="1" x14ac:dyDescent="0.2"/>
    <row r="968777" s="12" customFormat="1" x14ac:dyDescent="0.2"/>
    <row r="968778" s="12" customFormat="1" x14ac:dyDescent="0.2"/>
    <row r="968779" s="12" customFormat="1" x14ac:dyDescent="0.2"/>
    <row r="968780" s="12" customFormat="1" x14ac:dyDescent="0.2"/>
    <row r="968781" s="12" customFormat="1" x14ac:dyDescent="0.2"/>
    <row r="968782" s="12" customFormat="1" x14ac:dyDescent="0.2"/>
    <row r="968783" s="12" customFormat="1" x14ac:dyDescent="0.2"/>
    <row r="968784" s="12" customFormat="1" x14ac:dyDescent="0.2"/>
    <row r="968785" s="12" customFormat="1" x14ac:dyDescent="0.2"/>
    <row r="968786" s="12" customFormat="1" x14ac:dyDescent="0.2"/>
    <row r="968787" s="12" customFormat="1" x14ac:dyDescent="0.2"/>
    <row r="968788" s="12" customFormat="1" x14ac:dyDescent="0.2"/>
    <row r="968789" s="12" customFormat="1" x14ac:dyDescent="0.2"/>
    <row r="968790" s="12" customFormat="1" x14ac:dyDescent="0.2"/>
    <row r="968791" s="12" customFormat="1" x14ac:dyDescent="0.2"/>
    <row r="968792" s="12" customFormat="1" x14ac:dyDescent="0.2"/>
    <row r="968793" s="12" customFormat="1" x14ac:dyDescent="0.2"/>
    <row r="968794" s="12" customFormat="1" x14ac:dyDescent="0.2"/>
    <row r="968795" s="12" customFormat="1" x14ac:dyDescent="0.2"/>
    <row r="968796" s="12" customFormat="1" x14ac:dyDescent="0.2"/>
    <row r="968797" s="12" customFormat="1" x14ac:dyDescent="0.2"/>
    <row r="968798" s="12" customFormat="1" x14ac:dyDescent="0.2"/>
    <row r="968799" s="12" customFormat="1" x14ac:dyDescent="0.2"/>
    <row r="968800" s="12" customFormat="1" x14ac:dyDescent="0.2"/>
    <row r="968801" s="12" customFormat="1" x14ac:dyDescent="0.2"/>
    <row r="968802" s="12" customFormat="1" x14ac:dyDescent="0.2"/>
    <row r="968803" s="12" customFormat="1" x14ac:dyDescent="0.2"/>
    <row r="968804" s="12" customFormat="1" x14ac:dyDescent="0.2"/>
    <row r="968805" s="12" customFormat="1" x14ac:dyDescent="0.2"/>
    <row r="968806" s="12" customFormat="1" x14ac:dyDescent="0.2"/>
    <row r="968807" s="12" customFormat="1" x14ac:dyDescent="0.2"/>
    <row r="968808" s="12" customFormat="1" x14ac:dyDescent="0.2"/>
    <row r="968809" s="12" customFormat="1" x14ac:dyDescent="0.2"/>
    <row r="968810" s="12" customFormat="1" x14ac:dyDescent="0.2"/>
    <row r="968811" s="12" customFormat="1" x14ac:dyDescent="0.2"/>
    <row r="968812" s="12" customFormat="1" x14ac:dyDescent="0.2"/>
    <row r="968813" s="12" customFormat="1" x14ac:dyDescent="0.2"/>
    <row r="968814" s="12" customFormat="1" x14ac:dyDescent="0.2"/>
    <row r="968815" s="12" customFormat="1" x14ac:dyDescent="0.2"/>
    <row r="968816" s="12" customFormat="1" x14ac:dyDescent="0.2"/>
    <row r="968817" s="12" customFormat="1" x14ac:dyDescent="0.2"/>
    <row r="968818" s="12" customFormat="1" x14ac:dyDescent="0.2"/>
    <row r="968819" s="12" customFormat="1" x14ac:dyDescent="0.2"/>
    <row r="968820" s="12" customFormat="1" x14ac:dyDescent="0.2"/>
    <row r="968821" s="12" customFormat="1" x14ac:dyDescent="0.2"/>
    <row r="968822" s="12" customFormat="1" x14ac:dyDescent="0.2"/>
    <row r="968823" s="12" customFormat="1" x14ac:dyDescent="0.2"/>
    <row r="968824" s="12" customFormat="1" x14ac:dyDescent="0.2"/>
    <row r="968825" s="12" customFormat="1" x14ac:dyDescent="0.2"/>
    <row r="968826" s="12" customFormat="1" x14ac:dyDescent="0.2"/>
    <row r="968827" s="12" customFormat="1" x14ac:dyDescent="0.2"/>
    <row r="968828" s="12" customFormat="1" x14ac:dyDescent="0.2"/>
    <row r="968829" s="12" customFormat="1" x14ac:dyDescent="0.2"/>
    <row r="968830" s="12" customFormat="1" x14ac:dyDescent="0.2"/>
    <row r="968831" s="12" customFormat="1" x14ac:dyDescent="0.2"/>
    <row r="968832" s="12" customFormat="1" x14ac:dyDescent="0.2"/>
    <row r="968833" s="12" customFormat="1" x14ac:dyDescent="0.2"/>
    <row r="968834" s="12" customFormat="1" x14ac:dyDescent="0.2"/>
    <row r="968835" s="12" customFormat="1" x14ac:dyDescent="0.2"/>
    <row r="968836" s="12" customFormat="1" x14ac:dyDescent="0.2"/>
    <row r="968837" s="12" customFormat="1" x14ac:dyDescent="0.2"/>
    <row r="968838" s="12" customFormat="1" x14ac:dyDescent="0.2"/>
    <row r="968839" s="12" customFormat="1" x14ac:dyDescent="0.2"/>
    <row r="968840" s="12" customFormat="1" x14ac:dyDescent="0.2"/>
    <row r="968841" s="12" customFormat="1" x14ac:dyDescent="0.2"/>
    <row r="968842" s="12" customFormat="1" x14ac:dyDescent="0.2"/>
    <row r="968843" s="12" customFormat="1" x14ac:dyDescent="0.2"/>
    <row r="968844" s="12" customFormat="1" x14ac:dyDescent="0.2"/>
    <row r="968845" s="12" customFormat="1" x14ac:dyDescent="0.2"/>
    <row r="968846" s="12" customFormat="1" x14ac:dyDescent="0.2"/>
    <row r="968847" s="12" customFormat="1" x14ac:dyDescent="0.2"/>
    <row r="968848" s="12" customFormat="1" x14ac:dyDescent="0.2"/>
    <row r="968849" s="12" customFormat="1" x14ac:dyDescent="0.2"/>
    <row r="968850" s="12" customFormat="1" x14ac:dyDescent="0.2"/>
    <row r="968851" s="12" customFormat="1" x14ac:dyDescent="0.2"/>
    <row r="968852" s="12" customFormat="1" x14ac:dyDescent="0.2"/>
    <row r="968853" s="12" customFormat="1" x14ac:dyDescent="0.2"/>
    <row r="968854" s="12" customFormat="1" x14ac:dyDescent="0.2"/>
    <row r="968855" s="12" customFormat="1" x14ac:dyDescent="0.2"/>
    <row r="968856" s="12" customFormat="1" x14ac:dyDescent="0.2"/>
    <row r="968857" s="12" customFormat="1" x14ac:dyDescent="0.2"/>
    <row r="968858" s="12" customFormat="1" x14ac:dyDescent="0.2"/>
    <row r="968859" s="12" customFormat="1" x14ac:dyDescent="0.2"/>
    <row r="968860" s="12" customFormat="1" x14ac:dyDescent="0.2"/>
    <row r="968861" s="12" customFormat="1" x14ac:dyDescent="0.2"/>
    <row r="968862" s="12" customFormat="1" x14ac:dyDescent="0.2"/>
    <row r="968863" s="12" customFormat="1" x14ac:dyDescent="0.2"/>
    <row r="968864" s="12" customFormat="1" x14ac:dyDescent="0.2"/>
    <row r="968865" s="12" customFormat="1" x14ac:dyDescent="0.2"/>
    <row r="968866" s="12" customFormat="1" x14ac:dyDescent="0.2"/>
    <row r="968867" s="12" customFormat="1" x14ac:dyDescent="0.2"/>
    <row r="968868" s="12" customFormat="1" x14ac:dyDescent="0.2"/>
    <row r="968869" s="12" customFormat="1" x14ac:dyDescent="0.2"/>
    <row r="968870" s="12" customFormat="1" x14ac:dyDescent="0.2"/>
    <row r="968871" s="12" customFormat="1" x14ac:dyDescent="0.2"/>
    <row r="968872" s="12" customFormat="1" x14ac:dyDescent="0.2"/>
    <row r="968873" s="12" customFormat="1" x14ac:dyDescent="0.2"/>
    <row r="968874" s="12" customFormat="1" x14ac:dyDescent="0.2"/>
    <row r="968875" s="12" customFormat="1" x14ac:dyDescent="0.2"/>
    <row r="968876" s="12" customFormat="1" x14ac:dyDescent="0.2"/>
    <row r="968877" s="12" customFormat="1" x14ac:dyDescent="0.2"/>
    <row r="968878" s="12" customFormat="1" x14ac:dyDescent="0.2"/>
    <row r="968879" s="12" customFormat="1" x14ac:dyDescent="0.2"/>
    <row r="968880" s="12" customFormat="1" x14ac:dyDescent="0.2"/>
    <row r="968881" s="12" customFormat="1" x14ac:dyDescent="0.2"/>
    <row r="968882" s="12" customFormat="1" x14ac:dyDescent="0.2"/>
    <row r="968883" s="12" customFormat="1" x14ac:dyDescent="0.2"/>
    <row r="968884" s="12" customFormat="1" x14ac:dyDescent="0.2"/>
    <row r="968885" s="12" customFormat="1" x14ac:dyDescent="0.2"/>
    <row r="968886" s="12" customFormat="1" x14ac:dyDescent="0.2"/>
    <row r="968887" s="12" customFormat="1" x14ac:dyDescent="0.2"/>
    <row r="968888" s="12" customFormat="1" x14ac:dyDescent="0.2"/>
    <row r="968889" s="12" customFormat="1" x14ac:dyDescent="0.2"/>
    <row r="968890" s="12" customFormat="1" x14ac:dyDescent="0.2"/>
    <row r="968891" s="12" customFormat="1" x14ac:dyDescent="0.2"/>
    <row r="968892" s="12" customFormat="1" x14ac:dyDescent="0.2"/>
    <row r="968893" s="12" customFormat="1" x14ac:dyDescent="0.2"/>
    <row r="968894" s="12" customFormat="1" x14ac:dyDescent="0.2"/>
    <row r="968895" s="12" customFormat="1" x14ac:dyDescent="0.2"/>
    <row r="968896" s="12" customFormat="1" x14ac:dyDescent="0.2"/>
    <row r="968897" s="12" customFormat="1" x14ac:dyDescent="0.2"/>
    <row r="968898" s="12" customFormat="1" x14ac:dyDescent="0.2"/>
    <row r="968899" s="12" customFormat="1" x14ac:dyDescent="0.2"/>
    <row r="968900" s="12" customFormat="1" x14ac:dyDescent="0.2"/>
    <row r="968901" s="12" customFormat="1" x14ac:dyDescent="0.2"/>
    <row r="968902" s="12" customFormat="1" x14ac:dyDescent="0.2"/>
    <row r="968903" s="12" customFormat="1" x14ac:dyDescent="0.2"/>
    <row r="968904" s="12" customFormat="1" x14ac:dyDescent="0.2"/>
    <row r="968905" s="12" customFormat="1" x14ac:dyDescent="0.2"/>
    <row r="968906" s="12" customFormat="1" x14ac:dyDescent="0.2"/>
    <row r="968907" s="12" customFormat="1" x14ac:dyDescent="0.2"/>
    <row r="968908" s="12" customFormat="1" x14ac:dyDescent="0.2"/>
    <row r="968909" s="12" customFormat="1" x14ac:dyDescent="0.2"/>
    <row r="968910" s="12" customFormat="1" x14ac:dyDescent="0.2"/>
    <row r="968911" s="12" customFormat="1" x14ac:dyDescent="0.2"/>
    <row r="968912" s="12" customFormat="1" x14ac:dyDescent="0.2"/>
    <row r="968913" s="12" customFormat="1" x14ac:dyDescent="0.2"/>
    <row r="968914" s="12" customFormat="1" x14ac:dyDescent="0.2"/>
    <row r="968915" s="12" customFormat="1" x14ac:dyDescent="0.2"/>
    <row r="968916" s="12" customFormat="1" x14ac:dyDescent="0.2"/>
    <row r="968917" s="12" customFormat="1" x14ac:dyDescent="0.2"/>
    <row r="968918" s="12" customFormat="1" x14ac:dyDescent="0.2"/>
    <row r="968919" s="12" customFormat="1" x14ac:dyDescent="0.2"/>
    <row r="968920" s="12" customFormat="1" x14ac:dyDescent="0.2"/>
    <row r="968921" s="12" customFormat="1" x14ac:dyDescent="0.2"/>
    <row r="968922" s="12" customFormat="1" x14ac:dyDescent="0.2"/>
    <row r="968923" s="12" customFormat="1" x14ac:dyDescent="0.2"/>
    <row r="968924" s="12" customFormat="1" x14ac:dyDescent="0.2"/>
    <row r="968925" s="12" customFormat="1" x14ac:dyDescent="0.2"/>
    <row r="968926" s="12" customFormat="1" x14ac:dyDescent="0.2"/>
    <row r="968927" s="12" customFormat="1" x14ac:dyDescent="0.2"/>
    <row r="968928" s="12" customFormat="1" x14ac:dyDescent="0.2"/>
    <row r="968929" s="12" customFormat="1" x14ac:dyDescent="0.2"/>
    <row r="968930" s="12" customFormat="1" x14ac:dyDescent="0.2"/>
    <row r="968931" s="12" customFormat="1" x14ac:dyDescent="0.2"/>
    <row r="968932" s="12" customFormat="1" x14ac:dyDescent="0.2"/>
    <row r="968933" s="12" customFormat="1" x14ac:dyDescent="0.2"/>
    <row r="968934" s="12" customFormat="1" x14ac:dyDescent="0.2"/>
    <row r="968935" s="12" customFormat="1" x14ac:dyDescent="0.2"/>
    <row r="968936" s="12" customFormat="1" x14ac:dyDescent="0.2"/>
    <row r="968937" s="12" customFormat="1" x14ac:dyDescent="0.2"/>
    <row r="968938" s="12" customFormat="1" x14ac:dyDescent="0.2"/>
    <row r="968939" s="12" customFormat="1" x14ac:dyDescent="0.2"/>
    <row r="968940" s="12" customFormat="1" x14ac:dyDescent="0.2"/>
    <row r="968941" s="12" customFormat="1" x14ac:dyDescent="0.2"/>
    <row r="968942" s="12" customFormat="1" x14ac:dyDescent="0.2"/>
    <row r="968943" s="12" customFormat="1" x14ac:dyDescent="0.2"/>
    <row r="968944" s="12" customFormat="1" x14ac:dyDescent="0.2"/>
    <row r="968945" s="12" customFormat="1" x14ac:dyDescent="0.2"/>
    <row r="968946" s="12" customFormat="1" x14ac:dyDescent="0.2"/>
    <row r="968947" s="12" customFormat="1" x14ac:dyDescent="0.2"/>
    <row r="968948" s="12" customFormat="1" x14ac:dyDescent="0.2"/>
    <row r="968949" s="12" customFormat="1" x14ac:dyDescent="0.2"/>
    <row r="968950" s="12" customFormat="1" x14ac:dyDescent="0.2"/>
    <row r="968951" s="12" customFormat="1" x14ac:dyDescent="0.2"/>
    <row r="968952" s="12" customFormat="1" x14ac:dyDescent="0.2"/>
    <row r="968953" s="12" customFormat="1" x14ac:dyDescent="0.2"/>
    <row r="968954" s="12" customFormat="1" x14ac:dyDescent="0.2"/>
    <row r="968955" s="12" customFormat="1" x14ac:dyDescent="0.2"/>
    <row r="968956" s="12" customFormat="1" x14ac:dyDescent="0.2"/>
    <row r="968957" s="12" customFormat="1" x14ac:dyDescent="0.2"/>
    <row r="968958" s="12" customFormat="1" x14ac:dyDescent="0.2"/>
    <row r="968959" s="12" customFormat="1" x14ac:dyDescent="0.2"/>
    <row r="968960" s="12" customFormat="1" x14ac:dyDescent="0.2"/>
    <row r="968961" s="12" customFormat="1" x14ac:dyDescent="0.2"/>
    <row r="968962" s="12" customFormat="1" x14ac:dyDescent="0.2"/>
    <row r="968963" s="12" customFormat="1" x14ac:dyDescent="0.2"/>
    <row r="968964" s="12" customFormat="1" x14ac:dyDescent="0.2"/>
    <row r="968965" s="12" customFormat="1" x14ac:dyDescent="0.2"/>
    <row r="968966" s="12" customFormat="1" x14ac:dyDescent="0.2"/>
    <row r="968967" s="12" customFormat="1" x14ac:dyDescent="0.2"/>
    <row r="968968" s="12" customFormat="1" x14ac:dyDescent="0.2"/>
    <row r="968969" s="12" customFormat="1" x14ac:dyDescent="0.2"/>
    <row r="968970" s="12" customFormat="1" x14ac:dyDescent="0.2"/>
    <row r="968971" s="12" customFormat="1" x14ac:dyDescent="0.2"/>
    <row r="968972" s="12" customFormat="1" x14ac:dyDescent="0.2"/>
    <row r="968973" s="12" customFormat="1" x14ac:dyDescent="0.2"/>
    <row r="968974" s="12" customFormat="1" x14ac:dyDescent="0.2"/>
    <row r="968975" s="12" customFormat="1" x14ac:dyDescent="0.2"/>
    <row r="968976" s="12" customFormat="1" x14ac:dyDescent="0.2"/>
    <row r="968977" s="12" customFormat="1" x14ac:dyDescent="0.2"/>
    <row r="968978" s="12" customFormat="1" x14ac:dyDescent="0.2"/>
    <row r="968979" s="12" customFormat="1" x14ac:dyDescent="0.2"/>
    <row r="968980" s="12" customFormat="1" x14ac:dyDescent="0.2"/>
    <row r="968981" s="12" customFormat="1" x14ac:dyDescent="0.2"/>
    <row r="968982" s="12" customFormat="1" x14ac:dyDescent="0.2"/>
    <row r="968983" s="12" customFormat="1" x14ac:dyDescent="0.2"/>
    <row r="968984" s="12" customFormat="1" x14ac:dyDescent="0.2"/>
    <row r="968985" s="12" customFormat="1" x14ac:dyDescent="0.2"/>
    <row r="968986" s="12" customFormat="1" x14ac:dyDescent="0.2"/>
    <row r="968987" s="12" customFormat="1" x14ac:dyDescent="0.2"/>
    <row r="968988" s="12" customFormat="1" x14ac:dyDescent="0.2"/>
    <row r="968989" s="12" customFormat="1" x14ac:dyDescent="0.2"/>
    <row r="968990" s="12" customFormat="1" x14ac:dyDescent="0.2"/>
    <row r="968991" s="12" customFormat="1" x14ac:dyDescent="0.2"/>
    <row r="968992" s="12" customFormat="1" x14ac:dyDescent="0.2"/>
    <row r="968993" s="12" customFormat="1" x14ac:dyDescent="0.2"/>
    <row r="968994" s="12" customFormat="1" x14ac:dyDescent="0.2"/>
    <row r="968995" s="12" customFormat="1" x14ac:dyDescent="0.2"/>
    <row r="968996" s="12" customFormat="1" x14ac:dyDescent="0.2"/>
    <row r="968997" s="12" customFormat="1" x14ac:dyDescent="0.2"/>
    <row r="968998" s="12" customFormat="1" x14ac:dyDescent="0.2"/>
    <row r="968999" s="12" customFormat="1" x14ac:dyDescent="0.2"/>
    <row r="969000" s="12" customFormat="1" x14ac:dyDescent="0.2"/>
    <row r="969001" s="12" customFormat="1" x14ac:dyDescent="0.2"/>
    <row r="969002" s="12" customFormat="1" x14ac:dyDescent="0.2"/>
    <row r="969003" s="12" customFormat="1" x14ac:dyDescent="0.2"/>
    <row r="969004" s="12" customFormat="1" x14ac:dyDescent="0.2"/>
    <row r="969005" s="12" customFormat="1" x14ac:dyDescent="0.2"/>
    <row r="969006" s="12" customFormat="1" x14ac:dyDescent="0.2"/>
    <row r="969007" s="12" customFormat="1" x14ac:dyDescent="0.2"/>
    <row r="969008" s="12" customFormat="1" x14ac:dyDescent="0.2"/>
    <row r="969009" s="12" customFormat="1" x14ac:dyDescent="0.2"/>
    <row r="969010" s="12" customFormat="1" x14ac:dyDescent="0.2"/>
    <row r="969011" s="12" customFormat="1" x14ac:dyDescent="0.2"/>
    <row r="969012" s="12" customFormat="1" x14ac:dyDescent="0.2"/>
    <row r="969013" s="12" customFormat="1" x14ac:dyDescent="0.2"/>
    <row r="969014" s="12" customFormat="1" x14ac:dyDescent="0.2"/>
    <row r="969015" s="12" customFormat="1" x14ac:dyDescent="0.2"/>
    <row r="969016" s="12" customFormat="1" x14ac:dyDescent="0.2"/>
    <row r="969017" s="12" customFormat="1" x14ac:dyDescent="0.2"/>
    <row r="969018" s="12" customFormat="1" x14ac:dyDescent="0.2"/>
    <row r="969019" s="12" customFormat="1" x14ac:dyDescent="0.2"/>
    <row r="969020" s="12" customFormat="1" x14ac:dyDescent="0.2"/>
    <row r="969021" s="12" customFormat="1" x14ac:dyDescent="0.2"/>
    <row r="969022" s="12" customFormat="1" x14ac:dyDescent="0.2"/>
    <row r="969023" s="12" customFormat="1" x14ac:dyDescent="0.2"/>
    <row r="969024" s="12" customFormat="1" x14ac:dyDescent="0.2"/>
    <row r="969025" s="12" customFormat="1" x14ac:dyDescent="0.2"/>
    <row r="969026" s="12" customFormat="1" x14ac:dyDescent="0.2"/>
    <row r="969027" s="12" customFormat="1" x14ac:dyDescent="0.2"/>
    <row r="969028" s="12" customFormat="1" x14ac:dyDescent="0.2"/>
    <row r="969029" s="12" customFormat="1" x14ac:dyDescent="0.2"/>
    <row r="969030" s="12" customFormat="1" x14ac:dyDescent="0.2"/>
    <row r="969031" s="12" customFormat="1" x14ac:dyDescent="0.2"/>
    <row r="969032" s="12" customFormat="1" x14ac:dyDescent="0.2"/>
    <row r="969033" s="12" customFormat="1" x14ac:dyDescent="0.2"/>
    <row r="969034" s="12" customFormat="1" x14ac:dyDescent="0.2"/>
    <row r="969035" s="12" customFormat="1" x14ac:dyDescent="0.2"/>
    <row r="969036" s="12" customFormat="1" x14ac:dyDescent="0.2"/>
    <row r="969037" s="12" customFormat="1" x14ac:dyDescent="0.2"/>
    <row r="969038" s="12" customFormat="1" x14ac:dyDescent="0.2"/>
    <row r="969039" s="12" customFormat="1" x14ac:dyDescent="0.2"/>
    <row r="969040" s="12" customFormat="1" x14ac:dyDescent="0.2"/>
    <row r="969041" s="12" customFormat="1" x14ac:dyDescent="0.2"/>
    <row r="969042" s="12" customFormat="1" x14ac:dyDescent="0.2"/>
    <row r="969043" s="12" customFormat="1" x14ac:dyDescent="0.2"/>
    <row r="969044" s="12" customFormat="1" x14ac:dyDescent="0.2"/>
    <row r="969045" s="12" customFormat="1" x14ac:dyDescent="0.2"/>
    <row r="969046" s="12" customFormat="1" x14ac:dyDescent="0.2"/>
    <row r="969047" s="12" customFormat="1" x14ac:dyDescent="0.2"/>
    <row r="969048" s="12" customFormat="1" x14ac:dyDescent="0.2"/>
    <row r="969049" s="12" customFormat="1" x14ac:dyDescent="0.2"/>
    <row r="969050" s="12" customFormat="1" x14ac:dyDescent="0.2"/>
    <row r="969051" s="12" customFormat="1" x14ac:dyDescent="0.2"/>
    <row r="969052" s="12" customFormat="1" x14ac:dyDescent="0.2"/>
    <row r="969053" s="12" customFormat="1" x14ac:dyDescent="0.2"/>
    <row r="969054" s="12" customFormat="1" x14ac:dyDescent="0.2"/>
    <row r="969055" s="12" customFormat="1" x14ac:dyDescent="0.2"/>
    <row r="969056" s="12" customFormat="1" x14ac:dyDescent="0.2"/>
    <row r="969057" s="12" customFormat="1" x14ac:dyDescent="0.2"/>
    <row r="969058" s="12" customFormat="1" x14ac:dyDescent="0.2"/>
    <row r="969059" s="12" customFormat="1" x14ac:dyDescent="0.2"/>
    <row r="969060" s="12" customFormat="1" x14ac:dyDescent="0.2"/>
    <row r="969061" s="12" customFormat="1" x14ac:dyDescent="0.2"/>
    <row r="969062" s="12" customFormat="1" x14ac:dyDescent="0.2"/>
    <row r="969063" s="12" customFormat="1" x14ac:dyDescent="0.2"/>
    <row r="969064" s="12" customFormat="1" x14ac:dyDescent="0.2"/>
    <row r="969065" s="12" customFormat="1" x14ac:dyDescent="0.2"/>
    <row r="969066" s="12" customFormat="1" x14ac:dyDescent="0.2"/>
    <row r="969067" s="12" customFormat="1" x14ac:dyDescent="0.2"/>
    <row r="969068" s="12" customFormat="1" x14ac:dyDescent="0.2"/>
    <row r="969069" s="12" customFormat="1" x14ac:dyDescent="0.2"/>
    <row r="969070" s="12" customFormat="1" x14ac:dyDescent="0.2"/>
    <row r="969071" s="12" customFormat="1" x14ac:dyDescent="0.2"/>
    <row r="969072" s="12" customFormat="1" x14ac:dyDescent="0.2"/>
    <row r="969073" s="12" customFormat="1" x14ac:dyDescent="0.2"/>
    <row r="969074" s="12" customFormat="1" x14ac:dyDescent="0.2"/>
    <row r="969075" s="12" customFormat="1" x14ac:dyDescent="0.2"/>
    <row r="969076" s="12" customFormat="1" x14ac:dyDescent="0.2"/>
    <row r="969077" s="12" customFormat="1" x14ac:dyDescent="0.2"/>
    <row r="969078" s="12" customFormat="1" x14ac:dyDescent="0.2"/>
    <row r="969079" s="12" customFormat="1" x14ac:dyDescent="0.2"/>
    <row r="969080" s="12" customFormat="1" x14ac:dyDescent="0.2"/>
    <row r="969081" s="12" customFormat="1" x14ac:dyDescent="0.2"/>
    <row r="969082" s="12" customFormat="1" x14ac:dyDescent="0.2"/>
    <row r="969083" s="12" customFormat="1" x14ac:dyDescent="0.2"/>
    <row r="969084" s="12" customFormat="1" x14ac:dyDescent="0.2"/>
    <row r="969085" s="12" customFormat="1" x14ac:dyDescent="0.2"/>
    <row r="969086" s="12" customFormat="1" x14ac:dyDescent="0.2"/>
    <row r="969087" s="12" customFormat="1" x14ac:dyDescent="0.2"/>
    <row r="969088" s="12" customFormat="1" x14ac:dyDescent="0.2"/>
    <row r="969089" s="12" customFormat="1" x14ac:dyDescent="0.2"/>
    <row r="969090" s="12" customFormat="1" x14ac:dyDescent="0.2"/>
    <row r="969091" s="12" customFormat="1" x14ac:dyDescent="0.2"/>
    <row r="969092" s="12" customFormat="1" x14ac:dyDescent="0.2"/>
    <row r="969093" s="12" customFormat="1" x14ac:dyDescent="0.2"/>
    <row r="969094" s="12" customFormat="1" x14ac:dyDescent="0.2"/>
    <row r="969095" s="12" customFormat="1" x14ac:dyDescent="0.2"/>
    <row r="969096" s="12" customFormat="1" x14ac:dyDescent="0.2"/>
    <row r="969097" s="12" customFormat="1" x14ac:dyDescent="0.2"/>
    <row r="969098" s="12" customFormat="1" x14ac:dyDescent="0.2"/>
    <row r="969099" s="12" customFormat="1" x14ac:dyDescent="0.2"/>
    <row r="969100" s="12" customFormat="1" x14ac:dyDescent="0.2"/>
    <row r="969101" s="12" customFormat="1" x14ac:dyDescent="0.2"/>
    <row r="969102" s="12" customFormat="1" x14ac:dyDescent="0.2"/>
    <row r="969103" s="12" customFormat="1" x14ac:dyDescent="0.2"/>
    <row r="969104" s="12" customFormat="1" x14ac:dyDescent="0.2"/>
    <row r="969105" s="12" customFormat="1" x14ac:dyDescent="0.2"/>
    <row r="969106" s="12" customFormat="1" x14ac:dyDescent="0.2"/>
    <row r="969107" s="12" customFormat="1" x14ac:dyDescent="0.2"/>
    <row r="969108" s="12" customFormat="1" x14ac:dyDescent="0.2"/>
    <row r="969109" s="12" customFormat="1" x14ac:dyDescent="0.2"/>
    <row r="969110" s="12" customFormat="1" x14ac:dyDescent="0.2"/>
    <row r="969111" s="12" customFormat="1" x14ac:dyDescent="0.2"/>
    <row r="969112" s="12" customFormat="1" x14ac:dyDescent="0.2"/>
    <row r="969113" s="12" customFormat="1" x14ac:dyDescent="0.2"/>
    <row r="969114" s="12" customFormat="1" x14ac:dyDescent="0.2"/>
    <row r="969115" s="12" customFormat="1" x14ac:dyDescent="0.2"/>
    <row r="969116" s="12" customFormat="1" x14ac:dyDescent="0.2"/>
    <row r="969117" s="12" customFormat="1" x14ac:dyDescent="0.2"/>
    <row r="969118" s="12" customFormat="1" x14ac:dyDescent="0.2"/>
    <row r="969119" s="12" customFormat="1" x14ac:dyDescent="0.2"/>
    <row r="969120" s="12" customFormat="1" x14ac:dyDescent="0.2"/>
    <row r="969121" s="12" customFormat="1" x14ac:dyDescent="0.2"/>
    <row r="969122" s="12" customFormat="1" x14ac:dyDescent="0.2"/>
    <row r="969123" s="12" customFormat="1" x14ac:dyDescent="0.2"/>
    <row r="969124" s="12" customFormat="1" x14ac:dyDescent="0.2"/>
    <row r="969125" s="12" customFormat="1" x14ac:dyDescent="0.2"/>
    <row r="969126" s="12" customFormat="1" x14ac:dyDescent="0.2"/>
    <row r="969127" s="12" customFormat="1" x14ac:dyDescent="0.2"/>
    <row r="969128" s="12" customFormat="1" x14ac:dyDescent="0.2"/>
    <row r="969129" s="12" customFormat="1" x14ac:dyDescent="0.2"/>
    <row r="969130" s="12" customFormat="1" x14ac:dyDescent="0.2"/>
    <row r="969131" s="12" customFormat="1" x14ac:dyDescent="0.2"/>
    <row r="969132" s="12" customFormat="1" x14ac:dyDescent="0.2"/>
    <row r="969133" s="12" customFormat="1" x14ac:dyDescent="0.2"/>
    <row r="969134" s="12" customFormat="1" x14ac:dyDescent="0.2"/>
    <row r="969135" s="12" customFormat="1" x14ac:dyDescent="0.2"/>
    <row r="969136" s="12" customFormat="1" x14ac:dyDescent="0.2"/>
    <row r="969137" s="12" customFormat="1" x14ac:dyDescent="0.2"/>
    <row r="969138" s="12" customFormat="1" x14ac:dyDescent="0.2"/>
    <row r="969139" s="12" customFormat="1" x14ac:dyDescent="0.2"/>
    <row r="969140" s="12" customFormat="1" x14ac:dyDescent="0.2"/>
    <row r="969141" s="12" customFormat="1" x14ac:dyDescent="0.2"/>
    <row r="969142" s="12" customFormat="1" x14ac:dyDescent="0.2"/>
    <row r="969143" s="12" customFormat="1" x14ac:dyDescent="0.2"/>
    <row r="969144" s="12" customFormat="1" x14ac:dyDescent="0.2"/>
    <row r="969145" s="12" customFormat="1" x14ac:dyDescent="0.2"/>
    <row r="969146" s="12" customFormat="1" x14ac:dyDescent="0.2"/>
    <row r="969147" s="12" customFormat="1" x14ac:dyDescent="0.2"/>
    <row r="969148" s="12" customFormat="1" x14ac:dyDescent="0.2"/>
    <row r="969149" s="12" customFormat="1" x14ac:dyDescent="0.2"/>
    <row r="969150" s="12" customFormat="1" x14ac:dyDescent="0.2"/>
    <row r="969151" s="12" customFormat="1" x14ac:dyDescent="0.2"/>
    <row r="969152" s="12" customFormat="1" x14ac:dyDescent="0.2"/>
    <row r="969153" s="12" customFormat="1" x14ac:dyDescent="0.2"/>
    <row r="969154" s="12" customFormat="1" x14ac:dyDescent="0.2"/>
    <row r="969155" s="12" customFormat="1" x14ac:dyDescent="0.2"/>
    <row r="969156" s="12" customFormat="1" x14ac:dyDescent="0.2"/>
    <row r="969157" s="12" customFormat="1" x14ac:dyDescent="0.2"/>
    <row r="969158" s="12" customFormat="1" x14ac:dyDescent="0.2"/>
    <row r="969159" s="12" customFormat="1" x14ac:dyDescent="0.2"/>
    <row r="969160" s="12" customFormat="1" x14ac:dyDescent="0.2"/>
    <row r="969161" s="12" customFormat="1" x14ac:dyDescent="0.2"/>
    <row r="969162" s="12" customFormat="1" x14ac:dyDescent="0.2"/>
    <row r="969163" s="12" customFormat="1" x14ac:dyDescent="0.2"/>
    <row r="969164" s="12" customFormat="1" x14ac:dyDescent="0.2"/>
    <row r="969165" s="12" customFormat="1" x14ac:dyDescent="0.2"/>
    <row r="969166" s="12" customFormat="1" x14ac:dyDescent="0.2"/>
    <row r="969167" s="12" customFormat="1" x14ac:dyDescent="0.2"/>
    <row r="969168" s="12" customFormat="1" x14ac:dyDescent="0.2"/>
    <row r="969169" s="12" customFormat="1" x14ac:dyDescent="0.2"/>
    <row r="969170" s="12" customFormat="1" x14ac:dyDescent="0.2"/>
    <row r="969171" s="12" customFormat="1" x14ac:dyDescent="0.2"/>
    <row r="969172" s="12" customFormat="1" x14ac:dyDescent="0.2"/>
    <row r="969173" s="12" customFormat="1" x14ac:dyDescent="0.2"/>
    <row r="969174" s="12" customFormat="1" x14ac:dyDescent="0.2"/>
    <row r="969175" s="12" customFormat="1" x14ac:dyDescent="0.2"/>
    <row r="969176" s="12" customFormat="1" x14ac:dyDescent="0.2"/>
    <row r="969177" s="12" customFormat="1" x14ac:dyDescent="0.2"/>
    <row r="969178" s="12" customFormat="1" x14ac:dyDescent="0.2"/>
    <row r="969179" s="12" customFormat="1" x14ac:dyDescent="0.2"/>
    <row r="969180" s="12" customFormat="1" x14ac:dyDescent="0.2"/>
    <row r="969181" s="12" customFormat="1" x14ac:dyDescent="0.2"/>
    <row r="969182" s="12" customFormat="1" x14ac:dyDescent="0.2"/>
    <row r="969183" s="12" customFormat="1" x14ac:dyDescent="0.2"/>
    <row r="969184" s="12" customFormat="1" x14ac:dyDescent="0.2"/>
    <row r="969185" s="12" customFormat="1" x14ac:dyDescent="0.2"/>
    <row r="969186" s="12" customFormat="1" x14ac:dyDescent="0.2"/>
    <row r="969187" s="12" customFormat="1" x14ac:dyDescent="0.2"/>
    <row r="969188" s="12" customFormat="1" x14ac:dyDescent="0.2"/>
    <row r="969189" s="12" customFormat="1" x14ac:dyDescent="0.2"/>
    <row r="969190" s="12" customFormat="1" x14ac:dyDescent="0.2"/>
    <row r="969191" s="12" customFormat="1" x14ac:dyDescent="0.2"/>
    <row r="969192" s="12" customFormat="1" x14ac:dyDescent="0.2"/>
    <row r="969193" s="12" customFormat="1" x14ac:dyDescent="0.2"/>
    <row r="969194" s="12" customFormat="1" x14ac:dyDescent="0.2"/>
    <row r="969195" s="12" customFormat="1" x14ac:dyDescent="0.2"/>
    <row r="969196" s="12" customFormat="1" x14ac:dyDescent="0.2"/>
    <row r="969197" s="12" customFormat="1" x14ac:dyDescent="0.2"/>
    <row r="969198" s="12" customFormat="1" x14ac:dyDescent="0.2"/>
    <row r="969199" s="12" customFormat="1" x14ac:dyDescent="0.2"/>
    <row r="969200" s="12" customFormat="1" x14ac:dyDescent="0.2"/>
    <row r="969201" s="12" customFormat="1" x14ac:dyDescent="0.2"/>
    <row r="969202" s="12" customFormat="1" x14ac:dyDescent="0.2"/>
    <row r="969203" s="12" customFormat="1" x14ac:dyDescent="0.2"/>
    <row r="969204" s="12" customFormat="1" x14ac:dyDescent="0.2"/>
    <row r="969205" s="12" customFormat="1" x14ac:dyDescent="0.2"/>
    <row r="969206" s="12" customFormat="1" x14ac:dyDescent="0.2"/>
    <row r="969207" s="12" customFormat="1" x14ac:dyDescent="0.2"/>
    <row r="969208" s="12" customFormat="1" x14ac:dyDescent="0.2"/>
    <row r="969209" s="12" customFormat="1" x14ac:dyDescent="0.2"/>
    <row r="969210" s="12" customFormat="1" x14ac:dyDescent="0.2"/>
    <row r="969211" s="12" customFormat="1" x14ac:dyDescent="0.2"/>
    <row r="969212" s="12" customFormat="1" x14ac:dyDescent="0.2"/>
    <row r="969213" s="12" customFormat="1" x14ac:dyDescent="0.2"/>
    <row r="969214" s="12" customFormat="1" x14ac:dyDescent="0.2"/>
    <row r="969215" s="12" customFormat="1" x14ac:dyDescent="0.2"/>
    <row r="969216" s="12" customFormat="1" x14ac:dyDescent="0.2"/>
    <row r="969217" s="12" customFormat="1" x14ac:dyDescent="0.2"/>
    <row r="969218" s="12" customFormat="1" x14ac:dyDescent="0.2"/>
    <row r="969219" s="12" customFormat="1" x14ac:dyDescent="0.2"/>
    <row r="969220" s="12" customFormat="1" x14ac:dyDescent="0.2"/>
    <row r="969221" s="12" customFormat="1" x14ac:dyDescent="0.2"/>
    <row r="969222" s="12" customFormat="1" x14ac:dyDescent="0.2"/>
    <row r="969223" s="12" customFormat="1" x14ac:dyDescent="0.2"/>
    <row r="969224" s="12" customFormat="1" x14ac:dyDescent="0.2"/>
    <row r="969225" s="12" customFormat="1" x14ac:dyDescent="0.2"/>
    <row r="969226" s="12" customFormat="1" x14ac:dyDescent="0.2"/>
    <row r="969227" s="12" customFormat="1" x14ac:dyDescent="0.2"/>
    <row r="969228" s="12" customFormat="1" x14ac:dyDescent="0.2"/>
    <row r="969229" s="12" customFormat="1" x14ac:dyDescent="0.2"/>
    <row r="969230" s="12" customFormat="1" x14ac:dyDescent="0.2"/>
    <row r="969231" s="12" customFormat="1" x14ac:dyDescent="0.2"/>
    <row r="969232" s="12" customFormat="1" x14ac:dyDescent="0.2"/>
    <row r="969233" s="12" customFormat="1" x14ac:dyDescent="0.2"/>
    <row r="969234" s="12" customFormat="1" x14ac:dyDescent="0.2"/>
    <row r="969235" s="12" customFormat="1" x14ac:dyDescent="0.2"/>
    <row r="969236" s="12" customFormat="1" x14ac:dyDescent="0.2"/>
    <row r="969237" s="12" customFormat="1" x14ac:dyDescent="0.2"/>
    <row r="969238" s="12" customFormat="1" x14ac:dyDescent="0.2"/>
    <row r="969239" s="12" customFormat="1" x14ac:dyDescent="0.2"/>
    <row r="969240" s="12" customFormat="1" x14ac:dyDescent="0.2"/>
    <row r="969241" s="12" customFormat="1" x14ac:dyDescent="0.2"/>
    <row r="969242" s="12" customFormat="1" x14ac:dyDescent="0.2"/>
    <row r="969243" s="12" customFormat="1" x14ac:dyDescent="0.2"/>
    <row r="969244" s="12" customFormat="1" x14ac:dyDescent="0.2"/>
    <row r="969245" s="12" customFormat="1" x14ac:dyDescent="0.2"/>
    <row r="969246" s="12" customFormat="1" x14ac:dyDescent="0.2"/>
    <row r="969247" s="12" customFormat="1" x14ac:dyDescent="0.2"/>
    <row r="969248" s="12" customFormat="1" x14ac:dyDescent="0.2"/>
    <row r="969249" s="12" customFormat="1" x14ac:dyDescent="0.2"/>
    <row r="969250" s="12" customFormat="1" x14ac:dyDescent="0.2"/>
    <row r="969251" s="12" customFormat="1" x14ac:dyDescent="0.2"/>
    <row r="969252" s="12" customFormat="1" x14ac:dyDescent="0.2"/>
    <row r="969253" s="12" customFormat="1" x14ac:dyDescent="0.2"/>
    <row r="969254" s="12" customFormat="1" x14ac:dyDescent="0.2"/>
    <row r="969255" s="12" customFormat="1" x14ac:dyDescent="0.2"/>
    <row r="969256" s="12" customFormat="1" x14ac:dyDescent="0.2"/>
    <row r="969257" s="12" customFormat="1" x14ac:dyDescent="0.2"/>
    <row r="969258" s="12" customFormat="1" x14ac:dyDescent="0.2"/>
    <row r="969259" s="12" customFormat="1" x14ac:dyDescent="0.2"/>
    <row r="969260" s="12" customFormat="1" x14ac:dyDescent="0.2"/>
    <row r="969261" s="12" customFormat="1" x14ac:dyDescent="0.2"/>
    <row r="969262" s="12" customFormat="1" x14ac:dyDescent="0.2"/>
    <row r="969263" s="12" customFormat="1" x14ac:dyDescent="0.2"/>
    <row r="969264" s="12" customFormat="1" x14ac:dyDescent="0.2"/>
    <row r="969265" s="12" customFormat="1" x14ac:dyDescent="0.2"/>
    <row r="969266" s="12" customFormat="1" x14ac:dyDescent="0.2"/>
    <row r="969267" s="12" customFormat="1" x14ac:dyDescent="0.2"/>
    <row r="969268" s="12" customFormat="1" x14ac:dyDescent="0.2"/>
    <row r="969269" s="12" customFormat="1" x14ac:dyDescent="0.2"/>
    <row r="969270" s="12" customFormat="1" x14ac:dyDescent="0.2"/>
    <row r="969271" s="12" customFormat="1" x14ac:dyDescent="0.2"/>
    <row r="969272" s="12" customFormat="1" x14ac:dyDescent="0.2"/>
    <row r="969273" s="12" customFormat="1" x14ac:dyDescent="0.2"/>
    <row r="969274" s="12" customFormat="1" x14ac:dyDescent="0.2"/>
    <row r="969275" s="12" customFormat="1" x14ac:dyDescent="0.2"/>
    <row r="969276" s="12" customFormat="1" x14ac:dyDescent="0.2"/>
    <row r="969277" s="12" customFormat="1" x14ac:dyDescent="0.2"/>
    <row r="969278" s="12" customFormat="1" x14ac:dyDescent="0.2"/>
    <row r="969279" s="12" customFormat="1" x14ac:dyDescent="0.2"/>
    <row r="969280" s="12" customFormat="1" x14ac:dyDescent="0.2"/>
    <row r="969281" s="12" customFormat="1" x14ac:dyDescent="0.2"/>
    <row r="969282" s="12" customFormat="1" x14ac:dyDescent="0.2"/>
    <row r="969283" s="12" customFormat="1" x14ac:dyDescent="0.2"/>
    <row r="969284" s="12" customFormat="1" x14ac:dyDescent="0.2"/>
    <row r="969285" s="12" customFormat="1" x14ac:dyDescent="0.2"/>
    <row r="969286" s="12" customFormat="1" x14ac:dyDescent="0.2"/>
    <row r="969287" s="12" customFormat="1" x14ac:dyDescent="0.2"/>
    <row r="969288" s="12" customFormat="1" x14ac:dyDescent="0.2"/>
    <row r="969289" s="12" customFormat="1" x14ac:dyDescent="0.2"/>
    <row r="969290" s="12" customFormat="1" x14ac:dyDescent="0.2"/>
    <row r="969291" s="12" customFormat="1" x14ac:dyDescent="0.2"/>
    <row r="969292" s="12" customFormat="1" x14ac:dyDescent="0.2"/>
    <row r="969293" s="12" customFormat="1" x14ac:dyDescent="0.2"/>
    <row r="969294" s="12" customFormat="1" x14ac:dyDescent="0.2"/>
    <row r="969295" s="12" customFormat="1" x14ac:dyDescent="0.2"/>
    <row r="969296" s="12" customFormat="1" x14ac:dyDescent="0.2"/>
    <row r="969297" s="12" customFormat="1" x14ac:dyDescent="0.2"/>
    <row r="969298" s="12" customFormat="1" x14ac:dyDescent="0.2"/>
    <row r="969299" s="12" customFormat="1" x14ac:dyDescent="0.2"/>
    <row r="969300" s="12" customFormat="1" x14ac:dyDescent="0.2"/>
    <row r="969301" s="12" customFormat="1" x14ac:dyDescent="0.2"/>
    <row r="969302" s="12" customFormat="1" x14ac:dyDescent="0.2"/>
    <row r="969303" s="12" customFormat="1" x14ac:dyDescent="0.2"/>
    <row r="969304" s="12" customFormat="1" x14ac:dyDescent="0.2"/>
    <row r="969305" s="12" customFormat="1" x14ac:dyDescent="0.2"/>
    <row r="969306" s="12" customFormat="1" x14ac:dyDescent="0.2"/>
    <row r="969307" s="12" customFormat="1" x14ac:dyDescent="0.2"/>
    <row r="969308" s="12" customFormat="1" x14ac:dyDescent="0.2"/>
    <row r="969309" s="12" customFormat="1" x14ac:dyDescent="0.2"/>
    <row r="969310" s="12" customFormat="1" x14ac:dyDescent="0.2"/>
    <row r="969311" s="12" customFormat="1" x14ac:dyDescent="0.2"/>
    <row r="969312" s="12" customFormat="1" x14ac:dyDescent="0.2"/>
    <row r="969313" s="12" customFormat="1" x14ac:dyDescent="0.2"/>
    <row r="969314" s="12" customFormat="1" x14ac:dyDescent="0.2"/>
    <row r="969315" s="12" customFormat="1" x14ac:dyDescent="0.2"/>
    <row r="969316" s="12" customFormat="1" x14ac:dyDescent="0.2"/>
    <row r="969317" s="12" customFormat="1" x14ac:dyDescent="0.2"/>
    <row r="969318" s="12" customFormat="1" x14ac:dyDescent="0.2"/>
    <row r="969319" s="12" customFormat="1" x14ac:dyDescent="0.2"/>
    <row r="969320" s="12" customFormat="1" x14ac:dyDescent="0.2"/>
    <row r="969321" s="12" customFormat="1" x14ac:dyDescent="0.2"/>
    <row r="969322" s="12" customFormat="1" x14ac:dyDescent="0.2"/>
    <row r="969323" s="12" customFormat="1" x14ac:dyDescent="0.2"/>
    <row r="969324" s="12" customFormat="1" x14ac:dyDescent="0.2"/>
    <row r="969325" s="12" customFormat="1" x14ac:dyDescent="0.2"/>
    <row r="969326" s="12" customFormat="1" x14ac:dyDescent="0.2"/>
    <row r="969327" s="12" customFormat="1" x14ac:dyDescent="0.2"/>
    <row r="969328" s="12" customFormat="1" x14ac:dyDescent="0.2"/>
    <row r="969329" s="12" customFormat="1" x14ac:dyDescent="0.2"/>
    <row r="969330" s="12" customFormat="1" x14ac:dyDescent="0.2"/>
    <row r="969331" s="12" customFormat="1" x14ac:dyDescent="0.2"/>
    <row r="969332" s="12" customFormat="1" x14ac:dyDescent="0.2"/>
    <row r="969333" s="12" customFormat="1" x14ac:dyDescent="0.2"/>
    <row r="969334" s="12" customFormat="1" x14ac:dyDescent="0.2"/>
    <row r="969335" s="12" customFormat="1" x14ac:dyDescent="0.2"/>
    <row r="969336" s="12" customFormat="1" x14ac:dyDescent="0.2"/>
    <row r="969337" s="12" customFormat="1" x14ac:dyDescent="0.2"/>
    <row r="969338" s="12" customFormat="1" x14ac:dyDescent="0.2"/>
    <row r="969339" s="12" customFormat="1" x14ac:dyDescent="0.2"/>
    <row r="969340" s="12" customFormat="1" x14ac:dyDescent="0.2"/>
    <row r="969341" s="12" customFormat="1" x14ac:dyDescent="0.2"/>
    <row r="969342" s="12" customFormat="1" x14ac:dyDescent="0.2"/>
    <row r="969343" s="12" customFormat="1" x14ac:dyDescent="0.2"/>
    <row r="969344" s="12" customFormat="1" x14ac:dyDescent="0.2"/>
    <row r="969345" s="12" customFormat="1" x14ac:dyDescent="0.2"/>
    <row r="969346" s="12" customFormat="1" x14ac:dyDescent="0.2"/>
    <row r="969347" s="12" customFormat="1" x14ac:dyDescent="0.2"/>
    <row r="969348" s="12" customFormat="1" x14ac:dyDescent="0.2"/>
    <row r="969349" s="12" customFormat="1" x14ac:dyDescent="0.2"/>
    <row r="969350" s="12" customFormat="1" x14ac:dyDescent="0.2"/>
    <row r="969351" s="12" customFormat="1" x14ac:dyDescent="0.2"/>
    <row r="969352" s="12" customFormat="1" x14ac:dyDescent="0.2"/>
    <row r="969353" s="12" customFormat="1" x14ac:dyDescent="0.2"/>
    <row r="969354" s="12" customFormat="1" x14ac:dyDescent="0.2"/>
    <row r="969355" s="12" customFormat="1" x14ac:dyDescent="0.2"/>
    <row r="969356" s="12" customFormat="1" x14ac:dyDescent="0.2"/>
    <row r="969357" s="12" customFormat="1" x14ac:dyDescent="0.2"/>
    <row r="969358" s="12" customFormat="1" x14ac:dyDescent="0.2"/>
    <row r="969359" s="12" customFormat="1" x14ac:dyDescent="0.2"/>
    <row r="969360" s="12" customFormat="1" x14ac:dyDescent="0.2"/>
    <row r="969361" s="12" customFormat="1" x14ac:dyDescent="0.2"/>
    <row r="969362" s="12" customFormat="1" x14ac:dyDescent="0.2"/>
    <row r="969363" s="12" customFormat="1" x14ac:dyDescent="0.2"/>
    <row r="969364" s="12" customFormat="1" x14ac:dyDescent="0.2"/>
    <row r="969365" s="12" customFormat="1" x14ac:dyDescent="0.2"/>
    <row r="969366" s="12" customFormat="1" x14ac:dyDescent="0.2"/>
    <row r="969367" s="12" customFormat="1" x14ac:dyDescent="0.2"/>
    <row r="969368" s="12" customFormat="1" x14ac:dyDescent="0.2"/>
    <row r="969369" s="12" customFormat="1" x14ac:dyDescent="0.2"/>
    <row r="969370" s="12" customFormat="1" x14ac:dyDescent="0.2"/>
    <row r="969371" s="12" customFormat="1" x14ac:dyDescent="0.2"/>
    <row r="969372" s="12" customFormat="1" x14ac:dyDescent="0.2"/>
    <row r="969373" s="12" customFormat="1" x14ac:dyDescent="0.2"/>
    <row r="969374" s="12" customFormat="1" x14ac:dyDescent="0.2"/>
    <row r="969375" s="12" customFormat="1" x14ac:dyDescent="0.2"/>
    <row r="969376" s="12" customFormat="1" x14ac:dyDescent="0.2"/>
    <row r="969377" s="12" customFormat="1" x14ac:dyDescent="0.2"/>
    <row r="969378" s="12" customFormat="1" x14ac:dyDescent="0.2"/>
    <row r="969379" s="12" customFormat="1" x14ac:dyDescent="0.2"/>
    <row r="969380" s="12" customFormat="1" x14ac:dyDescent="0.2"/>
    <row r="969381" s="12" customFormat="1" x14ac:dyDescent="0.2"/>
    <row r="969382" s="12" customFormat="1" x14ac:dyDescent="0.2"/>
    <row r="969383" s="12" customFormat="1" x14ac:dyDescent="0.2"/>
    <row r="969384" s="12" customFormat="1" x14ac:dyDescent="0.2"/>
    <row r="969385" s="12" customFormat="1" x14ac:dyDescent="0.2"/>
    <row r="969386" s="12" customFormat="1" x14ac:dyDescent="0.2"/>
    <row r="969387" s="12" customFormat="1" x14ac:dyDescent="0.2"/>
    <row r="969388" s="12" customFormat="1" x14ac:dyDescent="0.2"/>
    <row r="969389" s="12" customFormat="1" x14ac:dyDescent="0.2"/>
    <row r="969390" s="12" customFormat="1" x14ac:dyDescent="0.2"/>
    <row r="969391" s="12" customFormat="1" x14ac:dyDescent="0.2"/>
    <row r="969392" s="12" customFormat="1" x14ac:dyDescent="0.2"/>
    <row r="969393" s="12" customFormat="1" x14ac:dyDescent="0.2"/>
    <row r="969394" s="12" customFormat="1" x14ac:dyDescent="0.2"/>
    <row r="969395" s="12" customFormat="1" x14ac:dyDescent="0.2"/>
    <row r="969396" s="12" customFormat="1" x14ac:dyDescent="0.2"/>
    <row r="969397" s="12" customFormat="1" x14ac:dyDescent="0.2"/>
    <row r="969398" s="12" customFormat="1" x14ac:dyDescent="0.2"/>
    <row r="969399" s="12" customFormat="1" x14ac:dyDescent="0.2"/>
    <row r="969400" s="12" customFormat="1" x14ac:dyDescent="0.2"/>
    <row r="969401" s="12" customFormat="1" x14ac:dyDescent="0.2"/>
    <row r="969402" s="12" customFormat="1" x14ac:dyDescent="0.2"/>
    <row r="969403" s="12" customFormat="1" x14ac:dyDescent="0.2"/>
    <row r="969404" s="12" customFormat="1" x14ac:dyDescent="0.2"/>
    <row r="969405" s="12" customFormat="1" x14ac:dyDescent="0.2"/>
    <row r="969406" s="12" customFormat="1" x14ac:dyDescent="0.2"/>
    <row r="969407" s="12" customFormat="1" x14ac:dyDescent="0.2"/>
    <row r="969408" s="12" customFormat="1" x14ac:dyDescent="0.2"/>
    <row r="969409" s="12" customFormat="1" x14ac:dyDescent="0.2"/>
    <row r="969410" s="12" customFormat="1" x14ac:dyDescent="0.2"/>
    <row r="969411" s="12" customFormat="1" x14ac:dyDescent="0.2"/>
    <row r="969412" s="12" customFormat="1" x14ac:dyDescent="0.2"/>
    <row r="969413" s="12" customFormat="1" x14ac:dyDescent="0.2"/>
    <row r="969414" s="12" customFormat="1" x14ac:dyDescent="0.2"/>
    <row r="969415" s="12" customFormat="1" x14ac:dyDescent="0.2"/>
    <row r="969416" s="12" customFormat="1" x14ac:dyDescent="0.2"/>
    <row r="969417" s="12" customFormat="1" x14ac:dyDescent="0.2"/>
    <row r="969418" s="12" customFormat="1" x14ac:dyDescent="0.2"/>
    <row r="969419" s="12" customFormat="1" x14ac:dyDescent="0.2"/>
    <row r="969420" s="12" customFormat="1" x14ac:dyDescent="0.2"/>
    <row r="969421" s="12" customFormat="1" x14ac:dyDescent="0.2"/>
    <row r="969422" s="12" customFormat="1" x14ac:dyDescent="0.2"/>
    <row r="969423" s="12" customFormat="1" x14ac:dyDescent="0.2"/>
    <row r="969424" s="12" customFormat="1" x14ac:dyDescent="0.2"/>
    <row r="969425" s="12" customFormat="1" x14ac:dyDescent="0.2"/>
    <row r="969426" s="12" customFormat="1" x14ac:dyDescent="0.2"/>
    <row r="969427" s="12" customFormat="1" x14ac:dyDescent="0.2"/>
    <row r="969428" s="12" customFormat="1" x14ac:dyDescent="0.2"/>
    <row r="969429" s="12" customFormat="1" x14ac:dyDescent="0.2"/>
    <row r="969430" s="12" customFormat="1" x14ac:dyDescent="0.2"/>
    <row r="969431" s="12" customFormat="1" x14ac:dyDescent="0.2"/>
    <row r="969432" s="12" customFormat="1" x14ac:dyDescent="0.2"/>
    <row r="969433" s="12" customFormat="1" x14ac:dyDescent="0.2"/>
    <row r="969434" s="12" customFormat="1" x14ac:dyDescent="0.2"/>
    <row r="969435" s="12" customFormat="1" x14ac:dyDescent="0.2"/>
    <row r="969436" s="12" customFormat="1" x14ac:dyDescent="0.2"/>
    <row r="969437" s="12" customFormat="1" x14ac:dyDescent="0.2"/>
    <row r="969438" s="12" customFormat="1" x14ac:dyDescent="0.2"/>
    <row r="969439" s="12" customFormat="1" x14ac:dyDescent="0.2"/>
    <row r="969440" s="12" customFormat="1" x14ac:dyDescent="0.2"/>
    <row r="969441" s="12" customFormat="1" x14ac:dyDescent="0.2"/>
    <row r="969442" s="12" customFormat="1" x14ac:dyDescent="0.2"/>
    <row r="969443" s="12" customFormat="1" x14ac:dyDescent="0.2"/>
    <row r="969444" s="12" customFormat="1" x14ac:dyDescent="0.2"/>
    <row r="969445" s="12" customFormat="1" x14ac:dyDescent="0.2"/>
    <row r="969446" s="12" customFormat="1" x14ac:dyDescent="0.2"/>
    <row r="969447" s="12" customFormat="1" x14ac:dyDescent="0.2"/>
    <row r="969448" s="12" customFormat="1" x14ac:dyDescent="0.2"/>
    <row r="969449" s="12" customFormat="1" x14ac:dyDescent="0.2"/>
    <row r="969450" s="12" customFormat="1" x14ac:dyDescent="0.2"/>
    <row r="969451" s="12" customFormat="1" x14ac:dyDescent="0.2"/>
    <row r="969452" s="12" customFormat="1" x14ac:dyDescent="0.2"/>
    <row r="969453" s="12" customFormat="1" x14ac:dyDescent="0.2"/>
    <row r="969454" s="12" customFormat="1" x14ac:dyDescent="0.2"/>
    <row r="969455" s="12" customFormat="1" x14ac:dyDescent="0.2"/>
    <row r="969456" s="12" customFormat="1" x14ac:dyDescent="0.2"/>
    <row r="969457" s="12" customFormat="1" x14ac:dyDescent="0.2"/>
    <row r="969458" s="12" customFormat="1" x14ac:dyDescent="0.2"/>
    <row r="969459" s="12" customFormat="1" x14ac:dyDescent="0.2"/>
    <row r="969460" s="12" customFormat="1" x14ac:dyDescent="0.2"/>
    <row r="969461" s="12" customFormat="1" x14ac:dyDescent="0.2"/>
    <row r="969462" s="12" customFormat="1" x14ac:dyDescent="0.2"/>
    <row r="969463" s="12" customFormat="1" x14ac:dyDescent="0.2"/>
    <row r="969464" s="12" customFormat="1" x14ac:dyDescent="0.2"/>
    <row r="969465" s="12" customFormat="1" x14ac:dyDescent="0.2"/>
    <row r="969466" s="12" customFormat="1" x14ac:dyDescent="0.2"/>
    <row r="969467" s="12" customFormat="1" x14ac:dyDescent="0.2"/>
    <row r="969468" s="12" customFormat="1" x14ac:dyDescent="0.2"/>
    <row r="969469" s="12" customFormat="1" x14ac:dyDescent="0.2"/>
    <row r="969470" s="12" customFormat="1" x14ac:dyDescent="0.2"/>
    <row r="969471" s="12" customFormat="1" x14ac:dyDescent="0.2"/>
    <row r="969472" s="12" customFormat="1" x14ac:dyDescent="0.2"/>
    <row r="969473" s="12" customFormat="1" x14ac:dyDescent="0.2"/>
    <row r="969474" s="12" customFormat="1" x14ac:dyDescent="0.2"/>
    <row r="969475" s="12" customFormat="1" x14ac:dyDescent="0.2"/>
    <row r="969476" s="12" customFormat="1" x14ac:dyDescent="0.2"/>
    <row r="969477" s="12" customFormat="1" x14ac:dyDescent="0.2"/>
    <row r="969478" s="12" customFormat="1" x14ac:dyDescent="0.2"/>
    <row r="969479" s="12" customFormat="1" x14ac:dyDescent="0.2"/>
    <row r="969480" s="12" customFormat="1" x14ac:dyDescent="0.2"/>
    <row r="969481" s="12" customFormat="1" x14ac:dyDescent="0.2"/>
    <row r="969482" s="12" customFormat="1" x14ac:dyDescent="0.2"/>
    <row r="969483" s="12" customFormat="1" x14ac:dyDescent="0.2"/>
    <row r="969484" s="12" customFormat="1" x14ac:dyDescent="0.2"/>
    <row r="969485" s="12" customFormat="1" x14ac:dyDescent="0.2"/>
    <row r="969486" s="12" customFormat="1" x14ac:dyDescent="0.2"/>
    <row r="969487" s="12" customFormat="1" x14ac:dyDescent="0.2"/>
    <row r="969488" s="12" customFormat="1" x14ac:dyDescent="0.2"/>
    <row r="969489" s="12" customFormat="1" x14ac:dyDescent="0.2"/>
    <row r="969490" s="12" customFormat="1" x14ac:dyDescent="0.2"/>
    <row r="969491" s="12" customFormat="1" x14ac:dyDescent="0.2"/>
    <row r="969492" s="12" customFormat="1" x14ac:dyDescent="0.2"/>
    <row r="969493" s="12" customFormat="1" x14ac:dyDescent="0.2"/>
    <row r="969494" s="12" customFormat="1" x14ac:dyDescent="0.2"/>
    <row r="969495" s="12" customFormat="1" x14ac:dyDescent="0.2"/>
    <row r="969496" s="12" customFormat="1" x14ac:dyDescent="0.2"/>
    <row r="969497" s="12" customFormat="1" x14ac:dyDescent="0.2"/>
    <row r="969498" s="12" customFormat="1" x14ac:dyDescent="0.2"/>
    <row r="969499" s="12" customFormat="1" x14ac:dyDescent="0.2"/>
    <row r="969500" s="12" customFormat="1" x14ac:dyDescent="0.2"/>
    <row r="969501" s="12" customFormat="1" x14ac:dyDescent="0.2"/>
    <row r="969502" s="12" customFormat="1" x14ac:dyDescent="0.2"/>
    <row r="969503" s="12" customFormat="1" x14ac:dyDescent="0.2"/>
    <row r="969504" s="12" customFormat="1" x14ac:dyDescent="0.2"/>
    <row r="969505" s="12" customFormat="1" x14ac:dyDescent="0.2"/>
    <row r="969506" s="12" customFormat="1" x14ac:dyDescent="0.2"/>
    <row r="969507" s="12" customFormat="1" x14ac:dyDescent="0.2"/>
    <row r="969508" s="12" customFormat="1" x14ac:dyDescent="0.2"/>
    <row r="969509" s="12" customFormat="1" x14ac:dyDescent="0.2"/>
    <row r="969510" s="12" customFormat="1" x14ac:dyDescent="0.2"/>
    <row r="969511" s="12" customFormat="1" x14ac:dyDescent="0.2"/>
    <row r="969512" s="12" customFormat="1" x14ac:dyDescent="0.2"/>
    <row r="969513" s="12" customFormat="1" x14ac:dyDescent="0.2"/>
    <row r="969514" s="12" customFormat="1" x14ac:dyDescent="0.2"/>
    <row r="969515" s="12" customFormat="1" x14ac:dyDescent="0.2"/>
    <row r="969516" s="12" customFormat="1" x14ac:dyDescent="0.2"/>
    <row r="969517" s="12" customFormat="1" x14ac:dyDescent="0.2"/>
    <row r="969518" s="12" customFormat="1" x14ac:dyDescent="0.2"/>
    <row r="969519" s="12" customFormat="1" x14ac:dyDescent="0.2"/>
    <row r="969520" s="12" customFormat="1" x14ac:dyDescent="0.2"/>
    <row r="969521" s="12" customFormat="1" x14ac:dyDescent="0.2"/>
    <row r="969522" s="12" customFormat="1" x14ac:dyDescent="0.2"/>
    <row r="969523" s="12" customFormat="1" x14ac:dyDescent="0.2"/>
    <row r="969524" s="12" customFormat="1" x14ac:dyDescent="0.2"/>
    <row r="969525" s="12" customFormat="1" x14ac:dyDescent="0.2"/>
    <row r="969526" s="12" customFormat="1" x14ac:dyDescent="0.2"/>
    <row r="969527" s="12" customFormat="1" x14ac:dyDescent="0.2"/>
    <row r="969528" s="12" customFormat="1" x14ac:dyDescent="0.2"/>
    <row r="969529" s="12" customFormat="1" x14ac:dyDescent="0.2"/>
    <row r="969530" s="12" customFormat="1" x14ac:dyDescent="0.2"/>
    <row r="969531" s="12" customFormat="1" x14ac:dyDescent="0.2"/>
    <row r="969532" s="12" customFormat="1" x14ac:dyDescent="0.2"/>
    <row r="969533" s="12" customFormat="1" x14ac:dyDescent="0.2"/>
    <row r="969534" s="12" customFormat="1" x14ac:dyDescent="0.2"/>
    <row r="969535" s="12" customFormat="1" x14ac:dyDescent="0.2"/>
    <row r="969536" s="12" customFormat="1" x14ac:dyDescent="0.2"/>
    <row r="969537" s="12" customFormat="1" x14ac:dyDescent="0.2"/>
    <row r="969538" s="12" customFormat="1" x14ac:dyDescent="0.2"/>
    <row r="969539" s="12" customFormat="1" x14ac:dyDescent="0.2"/>
    <row r="969540" s="12" customFormat="1" x14ac:dyDescent="0.2"/>
    <row r="969541" s="12" customFormat="1" x14ac:dyDescent="0.2"/>
    <row r="969542" s="12" customFormat="1" x14ac:dyDescent="0.2"/>
    <row r="969543" s="12" customFormat="1" x14ac:dyDescent="0.2"/>
    <row r="969544" s="12" customFormat="1" x14ac:dyDescent="0.2"/>
    <row r="969545" s="12" customFormat="1" x14ac:dyDescent="0.2"/>
    <row r="969546" s="12" customFormat="1" x14ac:dyDescent="0.2"/>
    <row r="969547" s="12" customFormat="1" x14ac:dyDescent="0.2"/>
    <row r="969548" s="12" customFormat="1" x14ac:dyDescent="0.2"/>
    <row r="969549" s="12" customFormat="1" x14ac:dyDescent="0.2"/>
    <row r="969550" s="12" customFormat="1" x14ac:dyDescent="0.2"/>
    <row r="969551" s="12" customFormat="1" x14ac:dyDescent="0.2"/>
    <row r="969552" s="12" customFormat="1" x14ac:dyDescent="0.2"/>
    <row r="969553" s="12" customFormat="1" x14ac:dyDescent="0.2"/>
    <row r="969554" s="12" customFormat="1" x14ac:dyDescent="0.2"/>
    <row r="969555" s="12" customFormat="1" x14ac:dyDescent="0.2"/>
    <row r="969556" s="12" customFormat="1" x14ac:dyDescent="0.2"/>
    <row r="969557" s="12" customFormat="1" x14ac:dyDescent="0.2"/>
    <row r="969558" s="12" customFormat="1" x14ac:dyDescent="0.2"/>
    <row r="969559" s="12" customFormat="1" x14ac:dyDescent="0.2"/>
    <row r="969560" s="12" customFormat="1" x14ac:dyDescent="0.2"/>
    <row r="969561" s="12" customFormat="1" x14ac:dyDescent="0.2"/>
    <row r="969562" s="12" customFormat="1" x14ac:dyDescent="0.2"/>
    <row r="969563" s="12" customFormat="1" x14ac:dyDescent="0.2"/>
    <row r="969564" s="12" customFormat="1" x14ac:dyDescent="0.2"/>
    <row r="969565" s="12" customFormat="1" x14ac:dyDescent="0.2"/>
    <row r="969566" s="12" customFormat="1" x14ac:dyDescent="0.2"/>
    <row r="969567" s="12" customFormat="1" x14ac:dyDescent="0.2"/>
    <row r="969568" s="12" customFormat="1" x14ac:dyDescent="0.2"/>
    <row r="969569" s="12" customFormat="1" x14ac:dyDescent="0.2"/>
    <row r="969570" s="12" customFormat="1" x14ac:dyDescent="0.2"/>
    <row r="969571" s="12" customFormat="1" x14ac:dyDescent="0.2"/>
    <row r="969572" s="12" customFormat="1" x14ac:dyDescent="0.2"/>
    <row r="969573" s="12" customFormat="1" x14ac:dyDescent="0.2"/>
    <row r="969574" s="12" customFormat="1" x14ac:dyDescent="0.2"/>
    <row r="969575" s="12" customFormat="1" x14ac:dyDescent="0.2"/>
    <row r="969576" s="12" customFormat="1" x14ac:dyDescent="0.2"/>
    <row r="969577" s="12" customFormat="1" x14ac:dyDescent="0.2"/>
    <row r="969578" s="12" customFormat="1" x14ac:dyDescent="0.2"/>
    <row r="969579" s="12" customFormat="1" x14ac:dyDescent="0.2"/>
    <row r="969580" s="12" customFormat="1" x14ac:dyDescent="0.2"/>
    <row r="969581" s="12" customFormat="1" x14ac:dyDescent="0.2"/>
    <row r="969582" s="12" customFormat="1" x14ac:dyDescent="0.2"/>
    <row r="969583" s="12" customFormat="1" x14ac:dyDescent="0.2"/>
    <row r="969584" s="12" customFormat="1" x14ac:dyDescent="0.2"/>
    <row r="969585" s="12" customFormat="1" x14ac:dyDescent="0.2"/>
    <row r="969586" s="12" customFormat="1" x14ac:dyDescent="0.2"/>
    <row r="969587" s="12" customFormat="1" x14ac:dyDescent="0.2"/>
    <row r="969588" s="12" customFormat="1" x14ac:dyDescent="0.2"/>
    <row r="969589" s="12" customFormat="1" x14ac:dyDescent="0.2"/>
    <row r="969590" s="12" customFormat="1" x14ac:dyDescent="0.2"/>
    <row r="969591" s="12" customFormat="1" x14ac:dyDescent="0.2"/>
    <row r="969592" s="12" customFormat="1" x14ac:dyDescent="0.2"/>
    <row r="969593" s="12" customFormat="1" x14ac:dyDescent="0.2"/>
    <row r="969594" s="12" customFormat="1" x14ac:dyDescent="0.2"/>
    <row r="969595" s="12" customFormat="1" x14ac:dyDescent="0.2"/>
    <row r="969596" s="12" customFormat="1" x14ac:dyDescent="0.2"/>
    <row r="969597" s="12" customFormat="1" x14ac:dyDescent="0.2"/>
    <row r="969598" s="12" customFormat="1" x14ac:dyDescent="0.2"/>
    <row r="969599" s="12" customFormat="1" x14ac:dyDescent="0.2"/>
    <row r="969600" s="12" customFormat="1" x14ac:dyDescent="0.2"/>
    <row r="969601" s="12" customFormat="1" x14ac:dyDescent="0.2"/>
    <row r="969602" s="12" customFormat="1" x14ac:dyDescent="0.2"/>
    <row r="969603" s="12" customFormat="1" x14ac:dyDescent="0.2"/>
    <row r="969604" s="12" customFormat="1" x14ac:dyDescent="0.2"/>
    <row r="969605" s="12" customFormat="1" x14ac:dyDescent="0.2"/>
    <row r="969606" s="12" customFormat="1" x14ac:dyDescent="0.2"/>
    <row r="969607" s="12" customFormat="1" x14ac:dyDescent="0.2"/>
    <row r="969608" s="12" customFormat="1" x14ac:dyDescent="0.2"/>
    <row r="969609" s="12" customFormat="1" x14ac:dyDescent="0.2"/>
    <row r="969610" s="12" customFormat="1" x14ac:dyDescent="0.2"/>
    <row r="969611" s="12" customFormat="1" x14ac:dyDescent="0.2"/>
    <row r="969612" s="12" customFormat="1" x14ac:dyDescent="0.2"/>
    <row r="969613" s="12" customFormat="1" x14ac:dyDescent="0.2"/>
    <row r="969614" s="12" customFormat="1" x14ac:dyDescent="0.2"/>
    <row r="969615" s="12" customFormat="1" x14ac:dyDescent="0.2"/>
    <row r="969616" s="12" customFormat="1" x14ac:dyDescent="0.2"/>
    <row r="969617" s="12" customFormat="1" x14ac:dyDescent="0.2"/>
    <row r="969618" s="12" customFormat="1" x14ac:dyDescent="0.2"/>
    <row r="969619" s="12" customFormat="1" x14ac:dyDescent="0.2"/>
    <row r="969620" s="12" customFormat="1" x14ac:dyDescent="0.2"/>
    <row r="969621" s="12" customFormat="1" x14ac:dyDescent="0.2"/>
    <row r="969622" s="12" customFormat="1" x14ac:dyDescent="0.2"/>
    <row r="969623" s="12" customFormat="1" x14ac:dyDescent="0.2"/>
    <row r="969624" s="12" customFormat="1" x14ac:dyDescent="0.2"/>
    <row r="969625" s="12" customFormat="1" x14ac:dyDescent="0.2"/>
    <row r="969626" s="12" customFormat="1" x14ac:dyDescent="0.2"/>
    <row r="969627" s="12" customFormat="1" x14ac:dyDescent="0.2"/>
    <row r="969628" s="12" customFormat="1" x14ac:dyDescent="0.2"/>
    <row r="969629" s="12" customFormat="1" x14ac:dyDescent="0.2"/>
    <row r="969630" s="12" customFormat="1" x14ac:dyDescent="0.2"/>
    <row r="969631" s="12" customFormat="1" x14ac:dyDescent="0.2"/>
    <row r="969632" s="12" customFormat="1" x14ac:dyDescent="0.2"/>
    <row r="969633" s="12" customFormat="1" x14ac:dyDescent="0.2"/>
    <row r="969634" s="12" customFormat="1" x14ac:dyDescent="0.2"/>
    <row r="969635" s="12" customFormat="1" x14ac:dyDescent="0.2"/>
    <row r="969636" s="12" customFormat="1" x14ac:dyDescent="0.2"/>
    <row r="969637" s="12" customFormat="1" x14ac:dyDescent="0.2"/>
    <row r="969638" s="12" customFormat="1" x14ac:dyDescent="0.2"/>
    <row r="969639" s="12" customFormat="1" x14ac:dyDescent="0.2"/>
    <row r="969640" s="12" customFormat="1" x14ac:dyDescent="0.2"/>
    <row r="969641" s="12" customFormat="1" x14ac:dyDescent="0.2"/>
    <row r="969642" s="12" customFormat="1" x14ac:dyDescent="0.2"/>
    <row r="969643" s="12" customFormat="1" x14ac:dyDescent="0.2"/>
    <row r="969644" s="12" customFormat="1" x14ac:dyDescent="0.2"/>
    <row r="969645" s="12" customFormat="1" x14ac:dyDescent="0.2"/>
    <row r="969646" s="12" customFormat="1" x14ac:dyDescent="0.2"/>
    <row r="969647" s="12" customFormat="1" x14ac:dyDescent="0.2"/>
    <row r="969648" s="12" customFormat="1" x14ac:dyDescent="0.2"/>
    <row r="969649" s="12" customFormat="1" x14ac:dyDescent="0.2"/>
    <row r="969650" s="12" customFormat="1" x14ac:dyDescent="0.2"/>
    <row r="969651" s="12" customFormat="1" x14ac:dyDescent="0.2"/>
    <row r="969652" s="12" customFormat="1" x14ac:dyDescent="0.2"/>
    <row r="969653" s="12" customFormat="1" x14ac:dyDescent="0.2"/>
    <row r="969654" s="12" customFormat="1" x14ac:dyDescent="0.2"/>
    <row r="969655" s="12" customFormat="1" x14ac:dyDescent="0.2"/>
    <row r="969656" s="12" customFormat="1" x14ac:dyDescent="0.2"/>
    <row r="969657" s="12" customFormat="1" x14ac:dyDescent="0.2"/>
    <row r="969658" s="12" customFormat="1" x14ac:dyDescent="0.2"/>
    <row r="969659" s="12" customFormat="1" x14ac:dyDescent="0.2"/>
    <row r="969660" s="12" customFormat="1" x14ac:dyDescent="0.2"/>
    <row r="969661" s="12" customFormat="1" x14ac:dyDescent="0.2"/>
    <row r="969662" s="12" customFormat="1" x14ac:dyDescent="0.2"/>
    <row r="969663" s="12" customFormat="1" x14ac:dyDescent="0.2"/>
    <row r="969664" s="12" customFormat="1" x14ac:dyDescent="0.2"/>
    <row r="969665" s="12" customFormat="1" x14ac:dyDescent="0.2"/>
    <row r="969666" s="12" customFormat="1" x14ac:dyDescent="0.2"/>
    <row r="969667" s="12" customFormat="1" x14ac:dyDescent="0.2"/>
    <row r="969668" s="12" customFormat="1" x14ac:dyDescent="0.2"/>
    <row r="969669" s="12" customFormat="1" x14ac:dyDescent="0.2"/>
    <row r="969670" s="12" customFormat="1" x14ac:dyDescent="0.2"/>
    <row r="969671" s="12" customFormat="1" x14ac:dyDescent="0.2"/>
    <row r="969672" s="12" customFormat="1" x14ac:dyDescent="0.2"/>
    <row r="969673" s="12" customFormat="1" x14ac:dyDescent="0.2"/>
    <row r="969674" s="12" customFormat="1" x14ac:dyDescent="0.2"/>
    <row r="969675" s="12" customFormat="1" x14ac:dyDescent="0.2"/>
    <row r="969676" s="12" customFormat="1" x14ac:dyDescent="0.2"/>
    <row r="969677" s="12" customFormat="1" x14ac:dyDescent="0.2"/>
    <row r="969678" s="12" customFormat="1" x14ac:dyDescent="0.2"/>
    <row r="969679" s="12" customFormat="1" x14ac:dyDescent="0.2"/>
    <row r="969680" s="12" customFormat="1" x14ac:dyDescent="0.2"/>
    <row r="969681" s="12" customFormat="1" x14ac:dyDescent="0.2"/>
    <row r="969682" s="12" customFormat="1" x14ac:dyDescent="0.2"/>
    <row r="969683" s="12" customFormat="1" x14ac:dyDescent="0.2"/>
    <row r="969684" s="12" customFormat="1" x14ac:dyDescent="0.2"/>
    <row r="969685" s="12" customFormat="1" x14ac:dyDescent="0.2"/>
    <row r="969686" s="12" customFormat="1" x14ac:dyDescent="0.2"/>
    <row r="969687" s="12" customFormat="1" x14ac:dyDescent="0.2"/>
    <row r="969688" s="12" customFormat="1" x14ac:dyDescent="0.2"/>
    <row r="969689" s="12" customFormat="1" x14ac:dyDescent="0.2"/>
    <row r="969690" s="12" customFormat="1" x14ac:dyDescent="0.2"/>
    <row r="969691" s="12" customFormat="1" x14ac:dyDescent="0.2"/>
    <row r="969692" s="12" customFormat="1" x14ac:dyDescent="0.2"/>
    <row r="969693" s="12" customFormat="1" x14ac:dyDescent="0.2"/>
    <row r="969694" s="12" customFormat="1" x14ac:dyDescent="0.2"/>
    <row r="969695" s="12" customFormat="1" x14ac:dyDescent="0.2"/>
    <row r="969696" s="12" customFormat="1" x14ac:dyDescent="0.2"/>
    <row r="969697" s="12" customFormat="1" x14ac:dyDescent="0.2"/>
    <row r="969698" s="12" customFormat="1" x14ac:dyDescent="0.2"/>
    <row r="969699" s="12" customFormat="1" x14ac:dyDescent="0.2"/>
    <row r="969700" s="12" customFormat="1" x14ac:dyDescent="0.2"/>
    <row r="969701" s="12" customFormat="1" x14ac:dyDescent="0.2"/>
    <row r="969702" s="12" customFormat="1" x14ac:dyDescent="0.2"/>
    <row r="969703" s="12" customFormat="1" x14ac:dyDescent="0.2"/>
    <row r="969704" s="12" customFormat="1" x14ac:dyDescent="0.2"/>
    <row r="969705" s="12" customFormat="1" x14ac:dyDescent="0.2"/>
    <row r="969706" s="12" customFormat="1" x14ac:dyDescent="0.2"/>
    <row r="969707" s="12" customFormat="1" x14ac:dyDescent="0.2"/>
    <row r="969708" s="12" customFormat="1" x14ac:dyDescent="0.2"/>
    <row r="969709" s="12" customFormat="1" x14ac:dyDescent="0.2"/>
    <row r="969710" s="12" customFormat="1" x14ac:dyDescent="0.2"/>
    <row r="969711" s="12" customFormat="1" x14ac:dyDescent="0.2"/>
    <row r="969712" s="12" customFormat="1" x14ac:dyDescent="0.2"/>
    <row r="969713" s="12" customFormat="1" x14ac:dyDescent="0.2"/>
    <row r="969714" s="12" customFormat="1" x14ac:dyDescent="0.2"/>
    <row r="969715" s="12" customFormat="1" x14ac:dyDescent="0.2"/>
    <row r="969716" s="12" customFormat="1" x14ac:dyDescent="0.2"/>
    <row r="969717" s="12" customFormat="1" x14ac:dyDescent="0.2"/>
    <row r="969718" s="12" customFormat="1" x14ac:dyDescent="0.2"/>
    <row r="969719" s="12" customFormat="1" x14ac:dyDescent="0.2"/>
    <row r="969720" s="12" customFormat="1" x14ac:dyDescent="0.2"/>
    <row r="969721" s="12" customFormat="1" x14ac:dyDescent="0.2"/>
    <row r="969722" s="12" customFormat="1" x14ac:dyDescent="0.2"/>
    <row r="969723" s="12" customFormat="1" x14ac:dyDescent="0.2"/>
    <row r="969724" s="12" customFormat="1" x14ac:dyDescent="0.2"/>
    <row r="969725" s="12" customFormat="1" x14ac:dyDescent="0.2"/>
    <row r="969726" s="12" customFormat="1" x14ac:dyDescent="0.2"/>
    <row r="969727" s="12" customFormat="1" x14ac:dyDescent="0.2"/>
    <row r="969728" s="12" customFormat="1" x14ac:dyDescent="0.2"/>
    <row r="969729" s="12" customFormat="1" x14ac:dyDescent="0.2"/>
    <row r="969730" s="12" customFormat="1" x14ac:dyDescent="0.2"/>
    <row r="969731" s="12" customFormat="1" x14ac:dyDescent="0.2"/>
    <row r="969732" s="12" customFormat="1" x14ac:dyDescent="0.2"/>
    <row r="969733" s="12" customFormat="1" x14ac:dyDescent="0.2"/>
    <row r="969734" s="12" customFormat="1" x14ac:dyDescent="0.2"/>
    <row r="969735" s="12" customFormat="1" x14ac:dyDescent="0.2"/>
    <row r="969736" s="12" customFormat="1" x14ac:dyDescent="0.2"/>
    <row r="969737" s="12" customFormat="1" x14ac:dyDescent="0.2"/>
    <row r="969738" s="12" customFormat="1" x14ac:dyDescent="0.2"/>
    <row r="969739" s="12" customFormat="1" x14ac:dyDescent="0.2"/>
    <row r="969740" s="12" customFormat="1" x14ac:dyDescent="0.2"/>
    <row r="969741" s="12" customFormat="1" x14ac:dyDescent="0.2"/>
    <row r="969742" s="12" customFormat="1" x14ac:dyDescent="0.2"/>
    <row r="969743" s="12" customFormat="1" x14ac:dyDescent="0.2"/>
    <row r="969744" s="12" customFormat="1" x14ac:dyDescent="0.2"/>
    <row r="969745" s="12" customFormat="1" x14ac:dyDescent="0.2"/>
    <row r="969746" s="12" customFormat="1" x14ac:dyDescent="0.2"/>
    <row r="969747" s="12" customFormat="1" x14ac:dyDescent="0.2"/>
    <row r="969748" s="12" customFormat="1" x14ac:dyDescent="0.2"/>
    <row r="969749" s="12" customFormat="1" x14ac:dyDescent="0.2"/>
    <row r="969750" s="12" customFormat="1" x14ac:dyDescent="0.2"/>
    <row r="969751" s="12" customFormat="1" x14ac:dyDescent="0.2"/>
    <row r="969752" s="12" customFormat="1" x14ac:dyDescent="0.2"/>
    <row r="969753" s="12" customFormat="1" x14ac:dyDescent="0.2"/>
    <row r="969754" s="12" customFormat="1" x14ac:dyDescent="0.2"/>
    <row r="969755" s="12" customFormat="1" x14ac:dyDescent="0.2"/>
    <row r="969756" s="12" customFormat="1" x14ac:dyDescent="0.2"/>
    <row r="969757" s="12" customFormat="1" x14ac:dyDescent="0.2"/>
    <row r="969758" s="12" customFormat="1" x14ac:dyDescent="0.2"/>
    <row r="969759" s="12" customFormat="1" x14ac:dyDescent="0.2"/>
    <row r="969760" s="12" customFormat="1" x14ac:dyDescent="0.2"/>
    <row r="969761" s="12" customFormat="1" x14ac:dyDescent="0.2"/>
    <row r="969762" s="12" customFormat="1" x14ac:dyDescent="0.2"/>
    <row r="969763" s="12" customFormat="1" x14ac:dyDescent="0.2"/>
    <row r="969764" s="12" customFormat="1" x14ac:dyDescent="0.2"/>
    <row r="969765" s="12" customFormat="1" x14ac:dyDescent="0.2"/>
    <row r="969766" s="12" customFormat="1" x14ac:dyDescent="0.2"/>
    <row r="969767" s="12" customFormat="1" x14ac:dyDescent="0.2"/>
    <row r="969768" s="12" customFormat="1" x14ac:dyDescent="0.2"/>
    <row r="969769" s="12" customFormat="1" x14ac:dyDescent="0.2"/>
    <row r="969770" s="12" customFormat="1" x14ac:dyDescent="0.2"/>
    <row r="969771" s="12" customFormat="1" x14ac:dyDescent="0.2"/>
    <row r="969772" s="12" customFormat="1" x14ac:dyDescent="0.2"/>
    <row r="969773" s="12" customFormat="1" x14ac:dyDescent="0.2"/>
    <row r="969774" s="12" customFormat="1" x14ac:dyDescent="0.2"/>
    <row r="969775" s="12" customFormat="1" x14ac:dyDescent="0.2"/>
    <row r="969776" s="12" customFormat="1" x14ac:dyDescent="0.2"/>
    <row r="969777" s="12" customFormat="1" x14ac:dyDescent="0.2"/>
    <row r="969778" s="12" customFormat="1" x14ac:dyDescent="0.2"/>
    <row r="969779" s="12" customFormat="1" x14ac:dyDescent="0.2"/>
    <row r="969780" s="12" customFormat="1" x14ac:dyDescent="0.2"/>
    <row r="969781" s="12" customFormat="1" x14ac:dyDescent="0.2"/>
    <row r="969782" s="12" customFormat="1" x14ac:dyDescent="0.2"/>
    <row r="969783" s="12" customFormat="1" x14ac:dyDescent="0.2"/>
    <row r="969784" s="12" customFormat="1" x14ac:dyDescent="0.2"/>
    <row r="969785" s="12" customFormat="1" x14ac:dyDescent="0.2"/>
    <row r="969786" s="12" customFormat="1" x14ac:dyDescent="0.2"/>
    <row r="969787" s="12" customFormat="1" x14ac:dyDescent="0.2"/>
    <row r="969788" s="12" customFormat="1" x14ac:dyDescent="0.2"/>
    <row r="969789" s="12" customFormat="1" x14ac:dyDescent="0.2"/>
    <row r="969790" s="12" customFormat="1" x14ac:dyDescent="0.2"/>
    <row r="969791" s="12" customFormat="1" x14ac:dyDescent="0.2"/>
    <row r="969792" s="12" customFormat="1" x14ac:dyDescent="0.2"/>
    <row r="969793" s="12" customFormat="1" x14ac:dyDescent="0.2"/>
    <row r="969794" s="12" customFormat="1" x14ac:dyDescent="0.2"/>
    <row r="969795" s="12" customFormat="1" x14ac:dyDescent="0.2"/>
    <row r="969796" s="12" customFormat="1" x14ac:dyDescent="0.2"/>
    <row r="969797" s="12" customFormat="1" x14ac:dyDescent="0.2"/>
    <row r="969798" s="12" customFormat="1" x14ac:dyDescent="0.2"/>
    <row r="969799" s="12" customFormat="1" x14ac:dyDescent="0.2"/>
    <row r="969800" s="12" customFormat="1" x14ac:dyDescent="0.2"/>
    <row r="969801" s="12" customFormat="1" x14ac:dyDescent="0.2"/>
    <row r="969802" s="12" customFormat="1" x14ac:dyDescent="0.2"/>
    <row r="969803" s="12" customFormat="1" x14ac:dyDescent="0.2"/>
    <row r="969804" s="12" customFormat="1" x14ac:dyDescent="0.2"/>
    <row r="969805" s="12" customFormat="1" x14ac:dyDescent="0.2"/>
    <row r="969806" s="12" customFormat="1" x14ac:dyDescent="0.2"/>
    <row r="969807" s="12" customFormat="1" x14ac:dyDescent="0.2"/>
    <row r="969808" s="12" customFormat="1" x14ac:dyDescent="0.2"/>
    <row r="969809" s="12" customFormat="1" x14ac:dyDescent="0.2"/>
    <row r="969810" s="12" customFormat="1" x14ac:dyDescent="0.2"/>
    <row r="969811" s="12" customFormat="1" x14ac:dyDescent="0.2"/>
    <row r="969812" s="12" customFormat="1" x14ac:dyDescent="0.2"/>
    <row r="969813" s="12" customFormat="1" x14ac:dyDescent="0.2"/>
    <row r="969814" s="12" customFormat="1" x14ac:dyDescent="0.2"/>
    <row r="969815" s="12" customFormat="1" x14ac:dyDescent="0.2"/>
    <row r="969816" s="12" customFormat="1" x14ac:dyDescent="0.2"/>
    <row r="969817" s="12" customFormat="1" x14ac:dyDescent="0.2"/>
    <row r="969818" s="12" customFormat="1" x14ac:dyDescent="0.2"/>
    <row r="969819" s="12" customFormat="1" x14ac:dyDescent="0.2"/>
    <row r="969820" s="12" customFormat="1" x14ac:dyDescent="0.2"/>
    <row r="969821" s="12" customFormat="1" x14ac:dyDescent="0.2"/>
    <row r="969822" s="12" customFormat="1" x14ac:dyDescent="0.2"/>
    <row r="969823" s="12" customFormat="1" x14ac:dyDescent="0.2"/>
    <row r="969824" s="12" customFormat="1" x14ac:dyDescent="0.2"/>
    <row r="969825" s="12" customFormat="1" x14ac:dyDescent="0.2"/>
    <row r="969826" s="12" customFormat="1" x14ac:dyDescent="0.2"/>
    <row r="969827" s="12" customFormat="1" x14ac:dyDescent="0.2"/>
    <row r="969828" s="12" customFormat="1" x14ac:dyDescent="0.2"/>
    <row r="969829" s="12" customFormat="1" x14ac:dyDescent="0.2"/>
    <row r="969830" s="12" customFormat="1" x14ac:dyDescent="0.2"/>
    <row r="969831" s="12" customFormat="1" x14ac:dyDescent="0.2"/>
    <row r="969832" s="12" customFormat="1" x14ac:dyDescent="0.2"/>
    <row r="969833" s="12" customFormat="1" x14ac:dyDescent="0.2"/>
    <row r="969834" s="12" customFormat="1" x14ac:dyDescent="0.2"/>
    <row r="969835" s="12" customFormat="1" x14ac:dyDescent="0.2"/>
    <row r="969836" s="12" customFormat="1" x14ac:dyDescent="0.2"/>
    <row r="969837" s="12" customFormat="1" x14ac:dyDescent="0.2"/>
    <row r="969838" s="12" customFormat="1" x14ac:dyDescent="0.2"/>
    <row r="969839" s="12" customFormat="1" x14ac:dyDescent="0.2"/>
    <row r="969840" s="12" customFormat="1" x14ac:dyDescent="0.2"/>
    <row r="969841" s="12" customFormat="1" x14ac:dyDescent="0.2"/>
    <row r="969842" s="12" customFormat="1" x14ac:dyDescent="0.2"/>
    <row r="969843" s="12" customFormat="1" x14ac:dyDescent="0.2"/>
    <row r="969844" s="12" customFormat="1" x14ac:dyDescent="0.2"/>
    <row r="969845" s="12" customFormat="1" x14ac:dyDescent="0.2"/>
    <row r="969846" s="12" customFormat="1" x14ac:dyDescent="0.2"/>
    <row r="969847" s="12" customFormat="1" x14ac:dyDescent="0.2"/>
    <row r="969848" s="12" customFormat="1" x14ac:dyDescent="0.2"/>
    <row r="969849" s="12" customFormat="1" x14ac:dyDescent="0.2"/>
    <row r="969850" s="12" customFormat="1" x14ac:dyDescent="0.2"/>
    <row r="969851" s="12" customFormat="1" x14ac:dyDescent="0.2"/>
    <row r="969852" s="12" customFormat="1" x14ac:dyDescent="0.2"/>
    <row r="969853" s="12" customFormat="1" x14ac:dyDescent="0.2"/>
    <row r="969854" s="12" customFormat="1" x14ac:dyDescent="0.2"/>
    <row r="969855" s="12" customFormat="1" x14ac:dyDescent="0.2"/>
    <row r="969856" s="12" customFormat="1" x14ac:dyDescent="0.2"/>
    <row r="969857" s="12" customFormat="1" x14ac:dyDescent="0.2"/>
    <row r="969858" s="12" customFormat="1" x14ac:dyDescent="0.2"/>
    <row r="969859" s="12" customFormat="1" x14ac:dyDescent="0.2"/>
    <row r="969860" s="12" customFormat="1" x14ac:dyDescent="0.2"/>
    <row r="969861" s="12" customFormat="1" x14ac:dyDescent="0.2"/>
    <row r="969862" s="12" customFormat="1" x14ac:dyDescent="0.2"/>
    <row r="969863" s="12" customFormat="1" x14ac:dyDescent="0.2"/>
    <row r="969864" s="12" customFormat="1" x14ac:dyDescent="0.2"/>
    <row r="969865" s="12" customFormat="1" x14ac:dyDescent="0.2"/>
    <row r="969866" s="12" customFormat="1" x14ac:dyDescent="0.2"/>
    <row r="969867" s="12" customFormat="1" x14ac:dyDescent="0.2"/>
    <row r="969868" s="12" customFormat="1" x14ac:dyDescent="0.2"/>
    <row r="969869" s="12" customFormat="1" x14ac:dyDescent="0.2"/>
    <row r="969870" s="12" customFormat="1" x14ac:dyDescent="0.2"/>
    <row r="969871" s="12" customFormat="1" x14ac:dyDescent="0.2"/>
    <row r="969872" s="12" customFormat="1" x14ac:dyDescent="0.2"/>
    <row r="969873" s="12" customFormat="1" x14ac:dyDescent="0.2"/>
    <row r="969874" s="12" customFormat="1" x14ac:dyDescent="0.2"/>
    <row r="969875" s="12" customFormat="1" x14ac:dyDescent="0.2"/>
    <row r="969876" s="12" customFormat="1" x14ac:dyDescent="0.2"/>
    <row r="969877" s="12" customFormat="1" x14ac:dyDescent="0.2"/>
    <row r="969878" s="12" customFormat="1" x14ac:dyDescent="0.2"/>
    <row r="969879" s="12" customFormat="1" x14ac:dyDescent="0.2"/>
    <row r="969880" s="12" customFormat="1" x14ac:dyDescent="0.2"/>
    <row r="969881" s="12" customFormat="1" x14ac:dyDescent="0.2"/>
    <row r="969882" s="12" customFormat="1" x14ac:dyDescent="0.2"/>
    <row r="969883" s="12" customFormat="1" x14ac:dyDescent="0.2"/>
    <row r="969884" s="12" customFormat="1" x14ac:dyDescent="0.2"/>
    <row r="969885" s="12" customFormat="1" x14ac:dyDescent="0.2"/>
    <row r="969886" s="12" customFormat="1" x14ac:dyDescent="0.2"/>
    <row r="969887" s="12" customFormat="1" x14ac:dyDescent="0.2"/>
    <row r="969888" s="12" customFormat="1" x14ac:dyDescent="0.2"/>
    <row r="969889" s="12" customFormat="1" x14ac:dyDescent="0.2"/>
    <row r="969890" s="12" customFormat="1" x14ac:dyDescent="0.2"/>
    <row r="969891" s="12" customFormat="1" x14ac:dyDescent="0.2"/>
    <row r="969892" s="12" customFormat="1" x14ac:dyDescent="0.2"/>
    <row r="969893" s="12" customFormat="1" x14ac:dyDescent="0.2"/>
    <row r="969894" s="12" customFormat="1" x14ac:dyDescent="0.2"/>
    <row r="969895" s="12" customFormat="1" x14ac:dyDescent="0.2"/>
    <row r="969896" s="12" customFormat="1" x14ac:dyDescent="0.2"/>
    <row r="969897" s="12" customFormat="1" x14ac:dyDescent="0.2"/>
    <row r="969898" s="12" customFormat="1" x14ac:dyDescent="0.2"/>
    <row r="969899" s="12" customFormat="1" x14ac:dyDescent="0.2"/>
    <row r="969900" s="12" customFormat="1" x14ac:dyDescent="0.2"/>
    <row r="969901" s="12" customFormat="1" x14ac:dyDescent="0.2"/>
    <row r="969902" s="12" customFormat="1" x14ac:dyDescent="0.2"/>
    <row r="969903" s="12" customFormat="1" x14ac:dyDescent="0.2"/>
    <row r="969904" s="12" customFormat="1" x14ac:dyDescent="0.2"/>
    <row r="969905" s="12" customFormat="1" x14ac:dyDescent="0.2"/>
    <row r="969906" s="12" customFormat="1" x14ac:dyDescent="0.2"/>
    <row r="969907" s="12" customFormat="1" x14ac:dyDescent="0.2"/>
    <row r="969908" s="12" customFormat="1" x14ac:dyDescent="0.2"/>
    <row r="969909" s="12" customFormat="1" x14ac:dyDescent="0.2"/>
    <row r="969910" s="12" customFormat="1" x14ac:dyDescent="0.2"/>
    <row r="969911" s="12" customFormat="1" x14ac:dyDescent="0.2"/>
    <row r="969912" s="12" customFormat="1" x14ac:dyDescent="0.2"/>
    <row r="969913" s="12" customFormat="1" x14ac:dyDescent="0.2"/>
    <row r="969914" s="12" customFormat="1" x14ac:dyDescent="0.2"/>
    <row r="969915" s="12" customFormat="1" x14ac:dyDescent="0.2"/>
    <row r="969916" s="12" customFormat="1" x14ac:dyDescent="0.2"/>
    <row r="969917" s="12" customFormat="1" x14ac:dyDescent="0.2"/>
    <row r="969918" s="12" customFormat="1" x14ac:dyDescent="0.2"/>
    <row r="969919" s="12" customFormat="1" x14ac:dyDescent="0.2"/>
    <row r="969920" s="12" customFormat="1" x14ac:dyDescent="0.2"/>
    <row r="969921" s="12" customFormat="1" x14ac:dyDescent="0.2"/>
    <row r="969922" s="12" customFormat="1" x14ac:dyDescent="0.2"/>
    <row r="969923" s="12" customFormat="1" x14ac:dyDescent="0.2"/>
    <row r="969924" s="12" customFormat="1" x14ac:dyDescent="0.2"/>
    <row r="969925" s="12" customFormat="1" x14ac:dyDescent="0.2"/>
    <row r="969926" s="12" customFormat="1" x14ac:dyDescent="0.2"/>
    <row r="969927" s="12" customFormat="1" x14ac:dyDescent="0.2"/>
    <row r="969928" s="12" customFormat="1" x14ac:dyDescent="0.2"/>
    <row r="969929" s="12" customFormat="1" x14ac:dyDescent="0.2"/>
    <row r="969930" s="12" customFormat="1" x14ac:dyDescent="0.2"/>
    <row r="969931" s="12" customFormat="1" x14ac:dyDescent="0.2"/>
    <row r="969932" s="12" customFormat="1" x14ac:dyDescent="0.2"/>
    <row r="969933" s="12" customFormat="1" x14ac:dyDescent="0.2"/>
    <row r="969934" s="12" customFormat="1" x14ac:dyDescent="0.2"/>
    <row r="969935" s="12" customFormat="1" x14ac:dyDescent="0.2"/>
    <row r="969936" s="12" customFormat="1" x14ac:dyDescent="0.2"/>
    <row r="969937" s="12" customFormat="1" x14ac:dyDescent="0.2"/>
    <row r="969938" s="12" customFormat="1" x14ac:dyDescent="0.2"/>
    <row r="969939" s="12" customFormat="1" x14ac:dyDescent="0.2"/>
    <row r="969940" s="12" customFormat="1" x14ac:dyDescent="0.2"/>
    <row r="969941" s="12" customFormat="1" x14ac:dyDescent="0.2"/>
    <row r="969942" s="12" customFormat="1" x14ac:dyDescent="0.2"/>
    <row r="969943" s="12" customFormat="1" x14ac:dyDescent="0.2"/>
    <row r="969944" s="12" customFormat="1" x14ac:dyDescent="0.2"/>
    <row r="969945" s="12" customFormat="1" x14ac:dyDescent="0.2"/>
    <row r="969946" s="12" customFormat="1" x14ac:dyDescent="0.2"/>
    <row r="969947" s="12" customFormat="1" x14ac:dyDescent="0.2"/>
    <row r="969948" s="12" customFormat="1" x14ac:dyDescent="0.2"/>
    <row r="969949" s="12" customFormat="1" x14ac:dyDescent="0.2"/>
    <row r="969950" s="12" customFormat="1" x14ac:dyDescent="0.2"/>
    <row r="969951" s="12" customFormat="1" x14ac:dyDescent="0.2"/>
    <row r="969952" s="12" customFormat="1" x14ac:dyDescent="0.2"/>
    <row r="969953" s="12" customFormat="1" x14ac:dyDescent="0.2"/>
    <row r="969954" s="12" customFormat="1" x14ac:dyDescent="0.2"/>
    <row r="969955" s="12" customFormat="1" x14ac:dyDescent="0.2"/>
    <row r="969956" s="12" customFormat="1" x14ac:dyDescent="0.2"/>
    <row r="969957" s="12" customFormat="1" x14ac:dyDescent="0.2"/>
    <row r="969958" s="12" customFormat="1" x14ac:dyDescent="0.2"/>
    <row r="969959" s="12" customFormat="1" x14ac:dyDescent="0.2"/>
    <row r="969960" s="12" customFormat="1" x14ac:dyDescent="0.2"/>
    <row r="969961" s="12" customFormat="1" x14ac:dyDescent="0.2"/>
    <row r="969962" s="12" customFormat="1" x14ac:dyDescent="0.2"/>
    <row r="969963" s="12" customFormat="1" x14ac:dyDescent="0.2"/>
    <row r="969964" s="12" customFormat="1" x14ac:dyDescent="0.2"/>
    <row r="969965" s="12" customFormat="1" x14ac:dyDescent="0.2"/>
    <row r="969966" s="12" customFormat="1" x14ac:dyDescent="0.2"/>
    <row r="969967" s="12" customFormat="1" x14ac:dyDescent="0.2"/>
    <row r="969968" s="12" customFormat="1" x14ac:dyDescent="0.2"/>
    <row r="969969" s="12" customFormat="1" x14ac:dyDescent="0.2"/>
    <row r="969970" s="12" customFormat="1" x14ac:dyDescent="0.2"/>
    <row r="969971" s="12" customFormat="1" x14ac:dyDescent="0.2"/>
    <row r="969972" s="12" customFormat="1" x14ac:dyDescent="0.2"/>
    <row r="969973" s="12" customFormat="1" x14ac:dyDescent="0.2"/>
    <row r="969974" s="12" customFormat="1" x14ac:dyDescent="0.2"/>
    <row r="969975" s="12" customFormat="1" x14ac:dyDescent="0.2"/>
    <row r="969976" s="12" customFormat="1" x14ac:dyDescent="0.2"/>
    <row r="969977" s="12" customFormat="1" x14ac:dyDescent="0.2"/>
    <row r="969978" s="12" customFormat="1" x14ac:dyDescent="0.2"/>
    <row r="969979" s="12" customFormat="1" x14ac:dyDescent="0.2"/>
    <row r="969980" s="12" customFormat="1" x14ac:dyDescent="0.2"/>
    <row r="969981" s="12" customFormat="1" x14ac:dyDescent="0.2"/>
    <row r="969982" s="12" customFormat="1" x14ac:dyDescent="0.2"/>
    <row r="969983" s="12" customFormat="1" x14ac:dyDescent="0.2"/>
    <row r="969984" s="12" customFormat="1" x14ac:dyDescent="0.2"/>
    <row r="969985" s="12" customFormat="1" x14ac:dyDescent="0.2"/>
    <row r="969986" s="12" customFormat="1" x14ac:dyDescent="0.2"/>
    <row r="969987" s="12" customFormat="1" x14ac:dyDescent="0.2"/>
    <row r="969988" s="12" customFormat="1" x14ac:dyDescent="0.2"/>
    <row r="969989" s="12" customFormat="1" x14ac:dyDescent="0.2"/>
    <row r="969990" s="12" customFormat="1" x14ac:dyDescent="0.2"/>
    <row r="969991" s="12" customFormat="1" x14ac:dyDescent="0.2"/>
    <row r="969992" s="12" customFormat="1" x14ac:dyDescent="0.2"/>
    <row r="969993" s="12" customFormat="1" x14ac:dyDescent="0.2"/>
    <row r="969994" s="12" customFormat="1" x14ac:dyDescent="0.2"/>
    <row r="969995" s="12" customFormat="1" x14ac:dyDescent="0.2"/>
    <row r="969996" s="12" customFormat="1" x14ac:dyDescent="0.2"/>
    <row r="969997" s="12" customFormat="1" x14ac:dyDescent="0.2"/>
    <row r="969998" s="12" customFormat="1" x14ac:dyDescent="0.2"/>
    <row r="969999" s="12" customFormat="1" x14ac:dyDescent="0.2"/>
    <row r="970000" s="12" customFormat="1" x14ac:dyDescent="0.2"/>
    <row r="970001" s="12" customFormat="1" x14ac:dyDescent="0.2"/>
    <row r="970002" s="12" customFormat="1" x14ac:dyDescent="0.2"/>
    <row r="970003" s="12" customFormat="1" x14ac:dyDescent="0.2"/>
    <row r="970004" s="12" customFormat="1" x14ac:dyDescent="0.2"/>
    <row r="970005" s="12" customFormat="1" x14ac:dyDescent="0.2"/>
    <row r="970006" s="12" customFormat="1" x14ac:dyDescent="0.2"/>
    <row r="970007" s="12" customFormat="1" x14ac:dyDescent="0.2"/>
    <row r="970008" s="12" customFormat="1" x14ac:dyDescent="0.2"/>
    <row r="970009" s="12" customFormat="1" x14ac:dyDescent="0.2"/>
    <row r="970010" s="12" customFormat="1" x14ac:dyDescent="0.2"/>
    <row r="970011" s="12" customFormat="1" x14ac:dyDescent="0.2"/>
    <row r="970012" s="12" customFormat="1" x14ac:dyDescent="0.2"/>
    <row r="970013" s="12" customFormat="1" x14ac:dyDescent="0.2"/>
    <row r="970014" s="12" customFormat="1" x14ac:dyDescent="0.2"/>
    <row r="970015" s="12" customFormat="1" x14ac:dyDescent="0.2"/>
    <row r="970016" s="12" customFormat="1" x14ac:dyDescent="0.2"/>
    <row r="970017" s="12" customFormat="1" x14ac:dyDescent="0.2"/>
    <row r="970018" s="12" customFormat="1" x14ac:dyDescent="0.2"/>
    <row r="970019" s="12" customFormat="1" x14ac:dyDescent="0.2"/>
    <row r="970020" s="12" customFormat="1" x14ac:dyDescent="0.2"/>
    <row r="970021" s="12" customFormat="1" x14ac:dyDescent="0.2"/>
    <row r="970022" s="12" customFormat="1" x14ac:dyDescent="0.2"/>
    <row r="970023" s="12" customFormat="1" x14ac:dyDescent="0.2"/>
    <row r="970024" s="12" customFormat="1" x14ac:dyDescent="0.2"/>
    <row r="970025" s="12" customFormat="1" x14ac:dyDescent="0.2"/>
    <row r="970026" s="12" customFormat="1" x14ac:dyDescent="0.2"/>
    <row r="970027" s="12" customFormat="1" x14ac:dyDescent="0.2"/>
    <row r="970028" s="12" customFormat="1" x14ac:dyDescent="0.2"/>
    <row r="970029" s="12" customFormat="1" x14ac:dyDescent="0.2"/>
    <row r="970030" s="12" customFormat="1" x14ac:dyDescent="0.2"/>
    <row r="970031" s="12" customFormat="1" x14ac:dyDescent="0.2"/>
    <row r="970032" s="12" customFormat="1" x14ac:dyDescent="0.2"/>
    <row r="970033" s="12" customFormat="1" x14ac:dyDescent="0.2"/>
    <row r="970034" s="12" customFormat="1" x14ac:dyDescent="0.2"/>
    <row r="970035" s="12" customFormat="1" x14ac:dyDescent="0.2"/>
    <row r="970036" s="12" customFormat="1" x14ac:dyDescent="0.2"/>
    <row r="970037" s="12" customFormat="1" x14ac:dyDescent="0.2"/>
    <row r="970038" s="12" customFormat="1" x14ac:dyDescent="0.2"/>
    <row r="970039" s="12" customFormat="1" x14ac:dyDescent="0.2"/>
    <row r="970040" s="12" customFormat="1" x14ac:dyDescent="0.2"/>
    <row r="970041" s="12" customFormat="1" x14ac:dyDescent="0.2"/>
    <row r="970042" s="12" customFormat="1" x14ac:dyDescent="0.2"/>
    <row r="970043" s="12" customFormat="1" x14ac:dyDescent="0.2"/>
    <row r="970044" s="12" customFormat="1" x14ac:dyDescent="0.2"/>
    <row r="970045" s="12" customFormat="1" x14ac:dyDescent="0.2"/>
    <row r="970046" s="12" customFormat="1" x14ac:dyDescent="0.2"/>
    <row r="970047" s="12" customFormat="1" x14ac:dyDescent="0.2"/>
    <row r="970048" s="12" customFormat="1" x14ac:dyDescent="0.2"/>
    <row r="970049" s="12" customFormat="1" x14ac:dyDescent="0.2"/>
    <row r="970050" s="12" customFormat="1" x14ac:dyDescent="0.2"/>
    <row r="970051" s="12" customFormat="1" x14ac:dyDescent="0.2"/>
    <row r="970052" s="12" customFormat="1" x14ac:dyDescent="0.2"/>
    <row r="970053" s="12" customFormat="1" x14ac:dyDescent="0.2"/>
    <row r="970054" s="12" customFormat="1" x14ac:dyDescent="0.2"/>
    <row r="970055" s="12" customFormat="1" x14ac:dyDescent="0.2"/>
    <row r="970056" s="12" customFormat="1" x14ac:dyDescent="0.2"/>
    <row r="970057" s="12" customFormat="1" x14ac:dyDescent="0.2"/>
    <row r="970058" s="12" customFormat="1" x14ac:dyDescent="0.2"/>
    <row r="970059" s="12" customFormat="1" x14ac:dyDescent="0.2"/>
    <row r="970060" s="12" customFormat="1" x14ac:dyDescent="0.2"/>
    <row r="970061" s="12" customFormat="1" x14ac:dyDescent="0.2"/>
    <row r="970062" s="12" customFormat="1" x14ac:dyDescent="0.2"/>
    <row r="970063" s="12" customFormat="1" x14ac:dyDescent="0.2"/>
    <row r="970064" s="12" customFormat="1" x14ac:dyDescent="0.2"/>
    <row r="970065" s="12" customFormat="1" x14ac:dyDescent="0.2"/>
    <row r="970066" s="12" customFormat="1" x14ac:dyDescent="0.2"/>
    <row r="970067" s="12" customFormat="1" x14ac:dyDescent="0.2"/>
    <row r="970068" s="12" customFormat="1" x14ac:dyDescent="0.2"/>
    <row r="970069" s="12" customFormat="1" x14ac:dyDescent="0.2"/>
    <row r="970070" s="12" customFormat="1" x14ac:dyDescent="0.2"/>
    <row r="970071" s="12" customFormat="1" x14ac:dyDescent="0.2"/>
    <row r="970072" s="12" customFormat="1" x14ac:dyDescent="0.2"/>
    <row r="970073" s="12" customFormat="1" x14ac:dyDescent="0.2"/>
    <row r="970074" s="12" customFormat="1" x14ac:dyDescent="0.2"/>
    <row r="970075" s="12" customFormat="1" x14ac:dyDescent="0.2"/>
    <row r="970076" s="12" customFormat="1" x14ac:dyDescent="0.2"/>
    <row r="970077" s="12" customFormat="1" x14ac:dyDescent="0.2"/>
    <row r="970078" s="12" customFormat="1" x14ac:dyDescent="0.2"/>
    <row r="970079" s="12" customFormat="1" x14ac:dyDescent="0.2"/>
    <row r="970080" s="12" customFormat="1" x14ac:dyDescent="0.2"/>
    <row r="970081" s="12" customFormat="1" x14ac:dyDescent="0.2"/>
    <row r="970082" s="12" customFormat="1" x14ac:dyDescent="0.2"/>
    <row r="970083" s="12" customFormat="1" x14ac:dyDescent="0.2"/>
    <row r="970084" s="12" customFormat="1" x14ac:dyDescent="0.2"/>
    <row r="970085" s="12" customFormat="1" x14ac:dyDescent="0.2"/>
    <row r="970086" s="12" customFormat="1" x14ac:dyDescent="0.2"/>
    <row r="970087" s="12" customFormat="1" x14ac:dyDescent="0.2"/>
    <row r="970088" s="12" customFormat="1" x14ac:dyDescent="0.2"/>
    <row r="970089" s="12" customFormat="1" x14ac:dyDescent="0.2"/>
    <row r="970090" s="12" customFormat="1" x14ac:dyDescent="0.2"/>
    <row r="970091" s="12" customFormat="1" x14ac:dyDescent="0.2"/>
    <row r="970092" s="12" customFormat="1" x14ac:dyDescent="0.2"/>
    <row r="970093" s="12" customFormat="1" x14ac:dyDescent="0.2"/>
    <row r="970094" s="12" customFormat="1" x14ac:dyDescent="0.2"/>
    <row r="970095" s="12" customFormat="1" x14ac:dyDescent="0.2"/>
    <row r="970096" s="12" customFormat="1" x14ac:dyDescent="0.2"/>
    <row r="970097" s="12" customFormat="1" x14ac:dyDescent="0.2"/>
    <row r="970098" s="12" customFormat="1" x14ac:dyDescent="0.2"/>
    <row r="970099" s="12" customFormat="1" x14ac:dyDescent="0.2"/>
    <row r="970100" s="12" customFormat="1" x14ac:dyDescent="0.2"/>
    <row r="970101" s="12" customFormat="1" x14ac:dyDescent="0.2"/>
    <row r="970102" s="12" customFormat="1" x14ac:dyDescent="0.2"/>
    <row r="970103" s="12" customFormat="1" x14ac:dyDescent="0.2"/>
    <row r="970104" s="12" customFormat="1" x14ac:dyDescent="0.2"/>
    <row r="970105" s="12" customFormat="1" x14ac:dyDescent="0.2"/>
    <row r="970106" s="12" customFormat="1" x14ac:dyDescent="0.2"/>
    <row r="970107" s="12" customFormat="1" x14ac:dyDescent="0.2"/>
    <row r="970108" s="12" customFormat="1" x14ac:dyDescent="0.2"/>
    <row r="970109" s="12" customFormat="1" x14ac:dyDescent="0.2"/>
    <row r="970110" s="12" customFormat="1" x14ac:dyDescent="0.2"/>
    <row r="970111" s="12" customFormat="1" x14ac:dyDescent="0.2"/>
    <row r="970112" s="12" customFormat="1" x14ac:dyDescent="0.2"/>
    <row r="970113" s="12" customFormat="1" x14ac:dyDescent="0.2"/>
    <row r="970114" s="12" customFormat="1" x14ac:dyDescent="0.2"/>
    <row r="970115" s="12" customFormat="1" x14ac:dyDescent="0.2"/>
    <row r="970116" s="12" customFormat="1" x14ac:dyDescent="0.2"/>
    <row r="970117" s="12" customFormat="1" x14ac:dyDescent="0.2"/>
    <row r="970118" s="12" customFormat="1" x14ac:dyDescent="0.2"/>
    <row r="970119" s="12" customFormat="1" x14ac:dyDescent="0.2"/>
    <row r="970120" s="12" customFormat="1" x14ac:dyDescent="0.2"/>
    <row r="970121" s="12" customFormat="1" x14ac:dyDescent="0.2"/>
    <row r="970122" s="12" customFormat="1" x14ac:dyDescent="0.2"/>
    <row r="970123" s="12" customFormat="1" x14ac:dyDescent="0.2"/>
    <row r="970124" s="12" customFormat="1" x14ac:dyDescent="0.2"/>
    <row r="970125" s="12" customFormat="1" x14ac:dyDescent="0.2"/>
    <row r="970126" s="12" customFormat="1" x14ac:dyDescent="0.2"/>
    <row r="970127" s="12" customFormat="1" x14ac:dyDescent="0.2"/>
    <row r="970128" s="12" customFormat="1" x14ac:dyDescent="0.2"/>
    <row r="970129" s="12" customFormat="1" x14ac:dyDescent="0.2"/>
    <row r="970130" s="12" customFormat="1" x14ac:dyDescent="0.2"/>
    <row r="970131" s="12" customFormat="1" x14ac:dyDescent="0.2"/>
    <row r="970132" s="12" customFormat="1" x14ac:dyDescent="0.2"/>
    <row r="970133" s="12" customFormat="1" x14ac:dyDescent="0.2"/>
    <row r="970134" s="12" customFormat="1" x14ac:dyDescent="0.2"/>
    <row r="970135" s="12" customFormat="1" x14ac:dyDescent="0.2"/>
    <row r="970136" s="12" customFormat="1" x14ac:dyDescent="0.2"/>
    <row r="970137" s="12" customFormat="1" x14ac:dyDescent="0.2"/>
    <row r="970138" s="12" customFormat="1" x14ac:dyDescent="0.2"/>
    <row r="970139" s="12" customFormat="1" x14ac:dyDescent="0.2"/>
    <row r="970140" s="12" customFormat="1" x14ac:dyDescent="0.2"/>
    <row r="970141" s="12" customFormat="1" x14ac:dyDescent="0.2"/>
    <row r="970142" s="12" customFormat="1" x14ac:dyDescent="0.2"/>
    <row r="970143" s="12" customFormat="1" x14ac:dyDescent="0.2"/>
    <row r="970144" s="12" customFormat="1" x14ac:dyDescent="0.2"/>
    <row r="970145" s="12" customFormat="1" x14ac:dyDescent="0.2"/>
    <row r="970146" s="12" customFormat="1" x14ac:dyDescent="0.2"/>
    <row r="970147" s="12" customFormat="1" x14ac:dyDescent="0.2"/>
    <row r="970148" s="12" customFormat="1" x14ac:dyDescent="0.2"/>
    <row r="970149" s="12" customFormat="1" x14ac:dyDescent="0.2"/>
    <row r="970150" s="12" customFormat="1" x14ac:dyDescent="0.2"/>
    <row r="970151" s="12" customFormat="1" x14ac:dyDescent="0.2"/>
    <row r="970152" s="12" customFormat="1" x14ac:dyDescent="0.2"/>
    <row r="970153" s="12" customFormat="1" x14ac:dyDescent="0.2"/>
    <row r="970154" s="12" customFormat="1" x14ac:dyDescent="0.2"/>
    <row r="970155" s="12" customFormat="1" x14ac:dyDescent="0.2"/>
    <row r="970156" s="12" customFormat="1" x14ac:dyDescent="0.2"/>
    <row r="970157" s="12" customFormat="1" x14ac:dyDescent="0.2"/>
    <row r="970158" s="12" customFormat="1" x14ac:dyDescent="0.2"/>
    <row r="970159" s="12" customFormat="1" x14ac:dyDescent="0.2"/>
    <row r="970160" s="12" customFormat="1" x14ac:dyDescent="0.2"/>
    <row r="970161" s="12" customFormat="1" x14ac:dyDescent="0.2"/>
    <row r="970162" s="12" customFormat="1" x14ac:dyDescent="0.2"/>
    <row r="970163" s="12" customFormat="1" x14ac:dyDescent="0.2"/>
    <row r="970164" s="12" customFormat="1" x14ac:dyDescent="0.2"/>
    <row r="970165" s="12" customFormat="1" x14ac:dyDescent="0.2"/>
    <row r="970166" s="12" customFormat="1" x14ac:dyDescent="0.2"/>
    <row r="970167" s="12" customFormat="1" x14ac:dyDescent="0.2"/>
    <row r="970168" s="12" customFormat="1" x14ac:dyDescent="0.2"/>
    <row r="970169" s="12" customFormat="1" x14ac:dyDescent="0.2"/>
    <row r="970170" s="12" customFormat="1" x14ac:dyDescent="0.2"/>
    <row r="970171" s="12" customFormat="1" x14ac:dyDescent="0.2"/>
    <row r="970172" s="12" customFormat="1" x14ac:dyDescent="0.2"/>
    <row r="970173" s="12" customFormat="1" x14ac:dyDescent="0.2"/>
    <row r="970174" s="12" customFormat="1" x14ac:dyDescent="0.2"/>
    <row r="970175" s="12" customFormat="1" x14ac:dyDescent="0.2"/>
    <row r="970176" s="12" customFormat="1" x14ac:dyDescent="0.2"/>
    <row r="970177" s="12" customFormat="1" x14ac:dyDescent="0.2"/>
    <row r="970178" s="12" customFormat="1" x14ac:dyDescent="0.2"/>
    <row r="970179" s="12" customFormat="1" x14ac:dyDescent="0.2"/>
    <row r="970180" s="12" customFormat="1" x14ac:dyDescent="0.2"/>
    <row r="970181" s="12" customFormat="1" x14ac:dyDescent="0.2"/>
    <row r="970182" s="12" customFormat="1" x14ac:dyDescent="0.2"/>
    <row r="970183" s="12" customFormat="1" x14ac:dyDescent="0.2"/>
    <row r="970184" s="12" customFormat="1" x14ac:dyDescent="0.2"/>
    <row r="970185" s="12" customFormat="1" x14ac:dyDescent="0.2"/>
    <row r="970186" s="12" customFormat="1" x14ac:dyDescent="0.2"/>
    <row r="970187" s="12" customFormat="1" x14ac:dyDescent="0.2"/>
    <row r="970188" s="12" customFormat="1" x14ac:dyDescent="0.2"/>
    <row r="970189" s="12" customFormat="1" x14ac:dyDescent="0.2"/>
    <row r="970190" s="12" customFormat="1" x14ac:dyDescent="0.2"/>
    <row r="970191" s="12" customFormat="1" x14ac:dyDescent="0.2"/>
    <row r="970192" s="12" customFormat="1" x14ac:dyDescent="0.2"/>
    <row r="970193" s="12" customFormat="1" x14ac:dyDescent="0.2"/>
    <row r="970194" s="12" customFormat="1" x14ac:dyDescent="0.2"/>
    <row r="970195" s="12" customFormat="1" x14ac:dyDescent="0.2"/>
    <row r="970196" s="12" customFormat="1" x14ac:dyDescent="0.2"/>
    <row r="970197" s="12" customFormat="1" x14ac:dyDescent="0.2"/>
    <row r="970198" s="12" customFormat="1" x14ac:dyDescent="0.2"/>
    <row r="970199" s="12" customFormat="1" x14ac:dyDescent="0.2"/>
    <row r="970200" s="12" customFormat="1" x14ac:dyDescent="0.2"/>
    <row r="970201" s="12" customFormat="1" x14ac:dyDescent="0.2"/>
    <row r="970202" s="12" customFormat="1" x14ac:dyDescent="0.2"/>
    <row r="970203" s="12" customFormat="1" x14ac:dyDescent="0.2"/>
    <row r="970204" s="12" customFormat="1" x14ac:dyDescent="0.2"/>
    <row r="970205" s="12" customFormat="1" x14ac:dyDescent="0.2"/>
    <row r="970206" s="12" customFormat="1" x14ac:dyDescent="0.2"/>
    <row r="970207" s="12" customFormat="1" x14ac:dyDescent="0.2"/>
    <row r="970208" s="12" customFormat="1" x14ac:dyDescent="0.2"/>
    <row r="970209" s="12" customFormat="1" x14ac:dyDescent="0.2"/>
    <row r="970210" s="12" customFormat="1" x14ac:dyDescent="0.2"/>
    <row r="970211" s="12" customFormat="1" x14ac:dyDescent="0.2"/>
    <row r="970212" s="12" customFormat="1" x14ac:dyDescent="0.2"/>
    <row r="970213" s="12" customFormat="1" x14ac:dyDescent="0.2"/>
    <row r="970214" s="12" customFormat="1" x14ac:dyDescent="0.2"/>
    <row r="970215" s="12" customFormat="1" x14ac:dyDescent="0.2"/>
    <row r="970216" s="12" customFormat="1" x14ac:dyDescent="0.2"/>
    <row r="970217" s="12" customFormat="1" x14ac:dyDescent="0.2"/>
    <row r="970218" s="12" customFormat="1" x14ac:dyDescent="0.2"/>
    <row r="970219" s="12" customFormat="1" x14ac:dyDescent="0.2"/>
    <row r="970220" s="12" customFormat="1" x14ac:dyDescent="0.2"/>
    <row r="970221" s="12" customFormat="1" x14ac:dyDescent="0.2"/>
    <row r="970222" s="12" customFormat="1" x14ac:dyDescent="0.2"/>
    <row r="970223" s="12" customFormat="1" x14ac:dyDescent="0.2"/>
    <row r="970224" s="12" customFormat="1" x14ac:dyDescent="0.2"/>
    <row r="970225" s="12" customFormat="1" x14ac:dyDescent="0.2"/>
    <row r="970226" s="12" customFormat="1" x14ac:dyDescent="0.2"/>
    <row r="970227" s="12" customFormat="1" x14ac:dyDescent="0.2"/>
    <row r="970228" s="12" customFormat="1" x14ac:dyDescent="0.2"/>
    <row r="970229" s="12" customFormat="1" x14ac:dyDescent="0.2"/>
    <row r="970230" s="12" customFormat="1" x14ac:dyDescent="0.2"/>
    <row r="970231" s="12" customFormat="1" x14ac:dyDescent="0.2"/>
    <row r="970232" s="12" customFormat="1" x14ac:dyDescent="0.2"/>
    <row r="970233" s="12" customFormat="1" x14ac:dyDescent="0.2"/>
    <row r="970234" s="12" customFormat="1" x14ac:dyDescent="0.2"/>
    <row r="970235" s="12" customFormat="1" x14ac:dyDescent="0.2"/>
    <row r="970236" s="12" customFormat="1" x14ac:dyDescent="0.2"/>
    <row r="970237" s="12" customFormat="1" x14ac:dyDescent="0.2"/>
    <row r="970238" s="12" customFormat="1" x14ac:dyDescent="0.2"/>
    <row r="970239" s="12" customFormat="1" x14ac:dyDescent="0.2"/>
    <row r="970240" s="12" customFormat="1" x14ac:dyDescent="0.2"/>
    <row r="970241" s="12" customFormat="1" x14ac:dyDescent="0.2"/>
    <row r="970242" s="12" customFormat="1" x14ac:dyDescent="0.2"/>
    <row r="970243" s="12" customFormat="1" x14ac:dyDescent="0.2"/>
    <row r="970244" s="12" customFormat="1" x14ac:dyDescent="0.2"/>
    <row r="970245" s="12" customFormat="1" x14ac:dyDescent="0.2"/>
    <row r="970246" s="12" customFormat="1" x14ac:dyDescent="0.2"/>
    <row r="970247" s="12" customFormat="1" x14ac:dyDescent="0.2"/>
    <row r="970248" s="12" customFormat="1" x14ac:dyDescent="0.2"/>
    <row r="970249" s="12" customFormat="1" x14ac:dyDescent="0.2"/>
    <row r="970250" s="12" customFormat="1" x14ac:dyDescent="0.2"/>
    <row r="970251" s="12" customFormat="1" x14ac:dyDescent="0.2"/>
    <row r="970252" s="12" customFormat="1" x14ac:dyDescent="0.2"/>
    <row r="970253" s="12" customFormat="1" x14ac:dyDescent="0.2"/>
    <row r="970254" s="12" customFormat="1" x14ac:dyDescent="0.2"/>
    <row r="970255" s="12" customFormat="1" x14ac:dyDescent="0.2"/>
    <row r="970256" s="12" customFormat="1" x14ac:dyDescent="0.2"/>
    <row r="970257" s="12" customFormat="1" x14ac:dyDescent="0.2"/>
    <row r="970258" s="12" customFormat="1" x14ac:dyDescent="0.2"/>
    <row r="970259" s="12" customFormat="1" x14ac:dyDescent="0.2"/>
    <row r="970260" s="12" customFormat="1" x14ac:dyDescent="0.2"/>
    <row r="970261" s="12" customFormat="1" x14ac:dyDescent="0.2"/>
    <row r="970262" s="12" customFormat="1" x14ac:dyDescent="0.2"/>
    <row r="970263" s="12" customFormat="1" x14ac:dyDescent="0.2"/>
    <row r="970264" s="12" customFormat="1" x14ac:dyDescent="0.2"/>
    <row r="970265" s="12" customFormat="1" x14ac:dyDescent="0.2"/>
    <row r="970266" s="12" customFormat="1" x14ac:dyDescent="0.2"/>
    <row r="970267" s="12" customFormat="1" x14ac:dyDescent="0.2"/>
    <row r="970268" s="12" customFormat="1" x14ac:dyDescent="0.2"/>
    <row r="970269" s="12" customFormat="1" x14ac:dyDescent="0.2"/>
    <row r="970270" s="12" customFormat="1" x14ac:dyDescent="0.2"/>
    <row r="970271" s="12" customFormat="1" x14ac:dyDescent="0.2"/>
    <row r="970272" s="12" customFormat="1" x14ac:dyDescent="0.2"/>
    <row r="970273" s="12" customFormat="1" x14ac:dyDescent="0.2"/>
    <row r="970274" s="12" customFormat="1" x14ac:dyDescent="0.2"/>
    <row r="970275" s="12" customFormat="1" x14ac:dyDescent="0.2"/>
    <row r="970276" s="12" customFormat="1" x14ac:dyDescent="0.2"/>
    <row r="970277" s="12" customFormat="1" x14ac:dyDescent="0.2"/>
    <row r="970278" s="12" customFormat="1" x14ac:dyDescent="0.2"/>
    <row r="970279" s="12" customFormat="1" x14ac:dyDescent="0.2"/>
    <row r="970280" s="12" customFormat="1" x14ac:dyDescent="0.2"/>
    <row r="970281" s="12" customFormat="1" x14ac:dyDescent="0.2"/>
    <row r="970282" s="12" customFormat="1" x14ac:dyDescent="0.2"/>
    <row r="970283" s="12" customFormat="1" x14ac:dyDescent="0.2"/>
    <row r="970284" s="12" customFormat="1" x14ac:dyDescent="0.2"/>
    <row r="970285" s="12" customFormat="1" x14ac:dyDescent="0.2"/>
    <row r="970286" s="12" customFormat="1" x14ac:dyDescent="0.2"/>
    <row r="970287" s="12" customFormat="1" x14ac:dyDescent="0.2"/>
    <row r="970288" s="12" customFormat="1" x14ac:dyDescent="0.2"/>
    <row r="970289" s="12" customFormat="1" x14ac:dyDescent="0.2"/>
    <row r="970290" s="12" customFormat="1" x14ac:dyDescent="0.2"/>
    <row r="970291" s="12" customFormat="1" x14ac:dyDescent="0.2"/>
    <row r="970292" s="12" customFormat="1" x14ac:dyDescent="0.2"/>
    <row r="970293" s="12" customFormat="1" x14ac:dyDescent="0.2"/>
    <row r="970294" s="12" customFormat="1" x14ac:dyDescent="0.2"/>
    <row r="970295" s="12" customFormat="1" x14ac:dyDescent="0.2"/>
    <row r="970296" s="12" customFormat="1" x14ac:dyDescent="0.2"/>
    <row r="970297" s="12" customFormat="1" x14ac:dyDescent="0.2"/>
    <row r="970298" s="12" customFormat="1" x14ac:dyDescent="0.2"/>
    <row r="970299" s="12" customFormat="1" x14ac:dyDescent="0.2"/>
    <row r="970300" s="12" customFormat="1" x14ac:dyDescent="0.2"/>
    <row r="970301" s="12" customFormat="1" x14ac:dyDescent="0.2"/>
    <row r="970302" s="12" customFormat="1" x14ac:dyDescent="0.2"/>
    <row r="970303" s="12" customFormat="1" x14ac:dyDescent="0.2"/>
    <row r="970304" s="12" customFormat="1" x14ac:dyDescent="0.2"/>
    <row r="970305" s="12" customFormat="1" x14ac:dyDescent="0.2"/>
    <row r="970306" s="12" customFormat="1" x14ac:dyDescent="0.2"/>
    <row r="970307" s="12" customFormat="1" x14ac:dyDescent="0.2"/>
    <row r="970308" s="12" customFormat="1" x14ac:dyDescent="0.2"/>
    <row r="970309" s="12" customFormat="1" x14ac:dyDescent="0.2"/>
    <row r="970310" s="12" customFormat="1" x14ac:dyDescent="0.2"/>
    <row r="970311" s="12" customFormat="1" x14ac:dyDescent="0.2"/>
    <row r="970312" s="12" customFormat="1" x14ac:dyDescent="0.2"/>
    <row r="970313" s="12" customFormat="1" x14ac:dyDescent="0.2"/>
    <row r="970314" s="12" customFormat="1" x14ac:dyDescent="0.2"/>
    <row r="970315" s="12" customFormat="1" x14ac:dyDescent="0.2"/>
    <row r="970316" s="12" customFormat="1" x14ac:dyDescent="0.2"/>
    <row r="970317" s="12" customFormat="1" x14ac:dyDescent="0.2"/>
    <row r="970318" s="12" customFormat="1" x14ac:dyDescent="0.2"/>
    <row r="970319" s="12" customFormat="1" x14ac:dyDescent="0.2"/>
    <row r="970320" s="12" customFormat="1" x14ac:dyDescent="0.2"/>
    <row r="970321" s="12" customFormat="1" x14ac:dyDescent="0.2"/>
    <row r="970322" s="12" customFormat="1" x14ac:dyDescent="0.2"/>
    <row r="970323" s="12" customFormat="1" x14ac:dyDescent="0.2"/>
    <row r="970324" s="12" customFormat="1" x14ac:dyDescent="0.2"/>
    <row r="970325" s="12" customFormat="1" x14ac:dyDescent="0.2"/>
    <row r="970326" s="12" customFormat="1" x14ac:dyDescent="0.2"/>
    <row r="970327" s="12" customFormat="1" x14ac:dyDescent="0.2"/>
    <row r="970328" s="12" customFormat="1" x14ac:dyDescent="0.2"/>
    <row r="970329" s="12" customFormat="1" x14ac:dyDescent="0.2"/>
    <row r="970330" s="12" customFormat="1" x14ac:dyDescent="0.2"/>
    <row r="970331" s="12" customFormat="1" x14ac:dyDescent="0.2"/>
    <row r="970332" s="12" customFormat="1" x14ac:dyDescent="0.2"/>
    <row r="970333" s="12" customFormat="1" x14ac:dyDescent="0.2"/>
    <row r="970334" s="12" customFormat="1" x14ac:dyDescent="0.2"/>
    <row r="970335" s="12" customFormat="1" x14ac:dyDescent="0.2"/>
    <row r="970336" s="12" customFormat="1" x14ac:dyDescent="0.2"/>
    <row r="970337" s="12" customFormat="1" x14ac:dyDescent="0.2"/>
    <row r="970338" s="12" customFormat="1" x14ac:dyDescent="0.2"/>
    <row r="970339" s="12" customFormat="1" x14ac:dyDescent="0.2"/>
    <row r="970340" s="12" customFormat="1" x14ac:dyDescent="0.2"/>
    <row r="970341" s="12" customFormat="1" x14ac:dyDescent="0.2"/>
    <row r="970342" s="12" customFormat="1" x14ac:dyDescent="0.2"/>
    <row r="970343" s="12" customFormat="1" x14ac:dyDescent="0.2"/>
    <row r="970344" s="12" customFormat="1" x14ac:dyDescent="0.2"/>
    <row r="970345" s="12" customFormat="1" x14ac:dyDescent="0.2"/>
    <row r="970346" s="12" customFormat="1" x14ac:dyDescent="0.2"/>
    <row r="970347" s="12" customFormat="1" x14ac:dyDescent="0.2"/>
    <row r="970348" s="12" customFormat="1" x14ac:dyDescent="0.2"/>
    <row r="970349" s="12" customFormat="1" x14ac:dyDescent="0.2"/>
    <row r="970350" s="12" customFormat="1" x14ac:dyDescent="0.2"/>
    <row r="970351" s="12" customFormat="1" x14ac:dyDescent="0.2"/>
    <row r="970352" s="12" customFormat="1" x14ac:dyDescent="0.2"/>
    <row r="970353" s="12" customFormat="1" x14ac:dyDescent="0.2"/>
    <row r="970354" s="12" customFormat="1" x14ac:dyDescent="0.2"/>
    <row r="970355" s="12" customFormat="1" x14ac:dyDescent="0.2"/>
    <row r="970356" s="12" customFormat="1" x14ac:dyDescent="0.2"/>
    <row r="970357" s="12" customFormat="1" x14ac:dyDescent="0.2"/>
    <row r="970358" s="12" customFormat="1" x14ac:dyDescent="0.2"/>
    <row r="970359" s="12" customFormat="1" x14ac:dyDescent="0.2"/>
    <row r="970360" s="12" customFormat="1" x14ac:dyDescent="0.2"/>
    <row r="970361" s="12" customFormat="1" x14ac:dyDescent="0.2"/>
    <row r="970362" s="12" customFormat="1" x14ac:dyDescent="0.2"/>
    <row r="970363" s="12" customFormat="1" x14ac:dyDescent="0.2"/>
    <row r="970364" s="12" customFormat="1" x14ac:dyDescent="0.2"/>
    <row r="970365" s="12" customFormat="1" x14ac:dyDescent="0.2"/>
    <row r="970366" s="12" customFormat="1" x14ac:dyDescent="0.2"/>
    <row r="970367" s="12" customFormat="1" x14ac:dyDescent="0.2"/>
    <row r="970368" s="12" customFormat="1" x14ac:dyDescent="0.2"/>
    <row r="970369" s="12" customFormat="1" x14ac:dyDescent="0.2"/>
    <row r="970370" s="12" customFormat="1" x14ac:dyDescent="0.2"/>
    <row r="970371" s="12" customFormat="1" x14ac:dyDescent="0.2"/>
    <row r="970372" s="12" customFormat="1" x14ac:dyDescent="0.2"/>
    <row r="970373" s="12" customFormat="1" x14ac:dyDescent="0.2"/>
    <row r="970374" s="12" customFormat="1" x14ac:dyDescent="0.2"/>
    <row r="970375" s="12" customFormat="1" x14ac:dyDescent="0.2"/>
    <row r="970376" s="12" customFormat="1" x14ac:dyDescent="0.2"/>
    <row r="970377" s="12" customFormat="1" x14ac:dyDescent="0.2"/>
    <row r="970378" s="12" customFormat="1" x14ac:dyDescent="0.2"/>
    <row r="970379" s="12" customFormat="1" x14ac:dyDescent="0.2"/>
    <row r="970380" s="12" customFormat="1" x14ac:dyDescent="0.2"/>
    <row r="970381" s="12" customFormat="1" x14ac:dyDescent="0.2"/>
    <row r="970382" s="12" customFormat="1" x14ac:dyDescent="0.2"/>
    <row r="970383" s="12" customFormat="1" x14ac:dyDescent="0.2"/>
    <row r="970384" s="12" customFormat="1" x14ac:dyDescent="0.2"/>
    <row r="970385" s="12" customFormat="1" x14ac:dyDescent="0.2"/>
    <row r="970386" s="12" customFormat="1" x14ac:dyDescent="0.2"/>
    <row r="970387" s="12" customFormat="1" x14ac:dyDescent="0.2"/>
    <row r="970388" s="12" customFormat="1" x14ac:dyDescent="0.2"/>
    <row r="970389" s="12" customFormat="1" x14ac:dyDescent="0.2"/>
    <row r="970390" s="12" customFormat="1" x14ac:dyDescent="0.2"/>
    <row r="970391" s="12" customFormat="1" x14ac:dyDescent="0.2"/>
    <row r="970392" s="12" customFormat="1" x14ac:dyDescent="0.2"/>
    <row r="970393" s="12" customFormat="1" x14ac:dyDescent="0.2"/>
    <row r="970394" s="12" customFormat="1" x14ac:dyDescent="0.2"/>
    <row r="970395" s="12" customFormat="1" x14ac:dyDescent="0.2"/>
    <row r="970396" s="12" customFormat="1" x14ac:dyDescent="0.2"/>
    <row r="970397" s="12" customFormat="1" x14ac:dyDescent="0.2"/>
    <row r="970398" s="12" customFormat="1" x14ac:dyDescent="0.2"/>
    <row r="970399" s="12" customFormat="1" x14ac:dyDescent="0.2"/>
    <row r="970400" s="12" customFormat="1" x14ac:dyDescent="0.2"/>
    <row r="970401" s="12" customFormat="1" x14ac:dyDescent="0.2"/>
    <row r="970402" s="12" customFormat="1" x14ac:dyDescent="0.2"/>
    <row r="970403" s="12" customFormat="1" x14ac:dyDescent="0.2"/>
    <row r="970404" s="12" customFormat="1" x14ac:dyDescent="0.2"/>
    <row r="970405" s="12" customFormat="1" x14ac:dyDescent="0.2"/>
    <row r="970406" s="12" customFormat="1" x14ac:dyDescent="0.2"/>
    <row r="970407" s="12" customFormat="1" x14ac:dyDescent="0.2"/>
    <row r="970408" s="12" customFormat="1" x14ac:dyDescent="0.2"/>
    <row r="970409" s="12" customFormat="1" x14ac:dyDescent="0.2"/>
    <row r="970410" s="12" customFormat="1" x14ac:dyDescent="0.2"/>
    <row r="970411" s="12" customFormat="1" x14ac:dyDescent="0.2"/>
    <row r="970412" s="12" customFormat="1" x14ac:dyDescent="0.2"/>
    <row r="970413" s="12" customFormat="1" x14ac:dyDescent="0.2"/>
    <row r="970414" s="12" customFormat="1" x14ac:dyDescent="0.2"/>
    <row r="970415" s="12" customFormat="1" x14ac:dyDescent="0.2"/>
    <row r="970416" s="12" customFormat="1" x14ac:dyDescent="0.2"/>
    <row r="970417" s="12" customFormat="1" x14ac:dyDescent="0.2"/>
    <row r="970418" s="12" customFormat="1" x14ac:dyDescent="0.2"/>
    <row r="970419" s="12" customFormat="1" x14ac:dyDescent="0.2"/>
    <row r="970420" s="12" customFormat="1" x14ac:dyDescent="0.2"/>
    <row r="970421" s="12" customFormat="1" x14ac:dyDescent="0.2"/>
    <row r="970422" s="12" customFormat="1" x14ac:dyDescent="0.2"/>
    <row r="970423" s="12" customFormat="1" x14ac:dyDescent="0.2"/>
    <row r="970424" s="12" customFormat="1" x14ac:dyDescent="0.2"/>
    <row r="970425" s="12" customFormat="1" x14ac:dyDescent="0.2"/>
    <row r="970426" s="12" customFormat="1" x14ac:dyDescent="0.2"/>
    <row r="970427" s="12" customFormat="1" x14ac:dyDescent="0.2"/>
    <row r="970428" s="12" customFormat="1" x14ac:dyDescent="0.2"/>
    <row r="970429" s="12" customFormat="1" x14ac:dyDescent="0.2"/>
    <row r="970430" s="12" customFormat="1" x14ac:dyDescent="0.2"/>
    <row r="970431" s="12" customFormat="1" x14ac:dyDescent="0.2"/>
    <row r="970432" s="12" customFormat="1" x14ac:dyDescent="0.2"/>
    <row r="970433" s="12" customFormat="1" x14ac:dyDescent="0.2"/>
    <row r="970434" s="12" customFormat="1" x14ac:dyDescent="0.2"/>
    <row r="970435" s="12" customFormat="1" x14ac:dyDescent="0.2"/>
    <row r="970436" s="12" customFormat="1" x14ac:dyDescent="0.2"/>
    <row r="970437" s="12" customFormat="1" x14ac:dyDescent="0.2"/>
    <row r="970438" s="12" customFormat="1" x14ac:dyDescent="0.2"/>
    <row r="970439" s="12" customFormat="1" x14ac:dyDescent="0.2"/>
    <row r="970440" s="12" customFormat="1" x14ac:dyDescent="0.2"/>
    <row r="970441" s="12" customFormat="1" x14ac:dyDescent="0.2"/>
    <row r="970442" s="12" customFormat="1" x14ac:dyDescent="0.2"/>
    <row r="970443" s="12" customFormat="1" x14ac:dyDescent="0.2"/>
    <row r="970444" s="12" customFormat="1" x14ac:dyDescent="0.2"/>
    <row r="970445" s="12" customFormat="1" x14ac:dyDescent="0.2"/>
    <row r="970446" s="12" customFormat="1" x14ac:dyDescent="0.2"/>
    <row r="970447" s="12" customFormat="1" x14ac:dyDescent="0.2"/>
    <row r="970448" s="12" customFormat="1" x14ac:dyDescent="0.2"/>
    <row r="970449" s="12" customFormat="1" x14ac:dyDescent="0.2"/>
    <row r="970450" s="12" customFormat="1" x14ac:dyDescent="0.2"/>
    <row r="970451" s="12" customFormat="1" x14ac:dyDescent="0.2"/>
    <row r="970452" s="12" customFormat="1" x14ac:dyDescent="0.2"/>
    <row r="970453" s="12" customFormat="1" x14ac:dyDescent="0.2"/>
    <row r="970454" s="12" customFormat="1" x14ac:dyDescent="0.2"/>
    <row r="970455" s="12" customFormat="1" x14ac:dyDescent="0.2"/>
    <row r="970456" s="12" customFormat="1" x14ac:dyDescent="0.2"/>
    <row r="970457" s="12" customFormat="1" x14ac:dyDescent="0.2"/>
    <row r="970458" s="12" customFormat="1" x14ac:dyDescent="0.2"/>
    <row r="970459" s="12" customFormat="1" x14ac:dyDescent="0.2"/>
    <row r="970460" s="12" customFormat="1" x14ac:dyDescent="0.2"/>
    <row r="970461" s="12" customFormat="1" x14ac:dyDescent="0.2"/>
    <row r="970462" s="12" customFormat="1" x14ac:dyDescent="0.2"/>
    <row r="970463" s="12" customFormat="1" x14ac:dyDescent="0.2"/>
    <row r="970464" s="12" customFormat="1" x14ac:dyDescent="0.2"/>
    <row r="970465" s="12" customFormat="1" x14ac:dyDescent="0.2"/>
    <row r="970466" s="12" customFormat="1" x14ac:dyDescent="0.2"/>
    <row r="970467" s="12" customFormat="1" x14ac:dyDescent="0.2"/>
    <row r="970468" s="12" customFormat="1" x14ac:dyDescent="0.2"/>
    <row r="970469" s="12" customFormat="1" x14ac:dyDescent="0.2"/>
    <row r="970470" s="12" customFormat="1" x14ac:dyDescent="0.2"/>
    <row r="970471" s="12" customFormat="1" x14ac:dyDescent="0.2"/>
    <row r="970472" s="12" customFormat="1" x14ac:dyDescent="0.2"/>
    <row r="970473" s="12" customFormat="1" x14ac:dyDescent="0.2"/>
    <row r="970474" s="12" customFormat="1" x14ac:dyDescent="0.2"/>
    <row r="970475" s="12" customFormat="1" x14ac:dyDescent="0.2"/>
    <row r="970476" s="12" customFormat="1" x14ac:dyDescent="0.2"/>
    <row r="970477" s="12" customFormat="1" x14ac:dyDescent="0.2"/>
    <row r="970478" s="12" customFormat="1" x14ac:dyDescent="0.2"/>
    <row r="970479" s="12" customFormat="1" x14ac:dyDescent="0.2"/>
    <row r="970480" s="12" customFormat="1" x14ac:dyDescent="0.2"/>
    <row r="970481" s="12" customFormat="1" x14ac:dyDescent="0.2"/>
    <row r="970482" s="12" customFormat="1" x14ac:dyDescent="0.2"/>
    <row r="970483" s="12" customFormat="1" x14ac:dyDescent="0.2"/>
    <row r="970484" s="12" customFormat="1" x14ac:dyDescent="0.2"/>
    <row r="970485" s="12" customFormat="1" x14ac:dyDescent="0.2"/>
    <row r="970486" s="12" customFormat="1" x14ac:dyDescent="0.2"/>
    <row r="970487" s="12" customFormat="1" x14ac:dyDescent="0.2"/>
    <row r="970488" s="12" customFormat="1" x14ac:dyDescent="0.2"/>
    <row r="970489" s="12" customFormat="1" x14ac:dyDescent="0.2"/>
    <row r="970490" s="12" customFormat="1" x14ac:dyDescent="0.2"/>
    <row r="970491" s="12" customFormat="1" x14ac:dyDescent="0.2"/>
    <row r="970492" s="12" customFormat="1" x14ac:dyDescent="0.2"/>
    <row r="970493" s="12" customFormat="1" x14ac:dyDescent="0.2"/>
    <row r="970494" s="12" customFormat="1" x14ac:dyDescent="0.2"/>
    <row r="970495" s="12" customFormat="1" x14ac:dyDescent="0.2"/>
    <row r="970496" s="12" customFormat="1" x14ac:dyDescent="0.2"/>
    <row r="970497" s="12" customFormat="1" x14ac:dyDescent="0.2"/>
    <row r="970498" s="12" customFormat="1" x14ac:dyDescent="0.2"/>
    <row r="970499" s="12" customFormat="1" x14ac:dyDescent="0.2"/>
    <row r="970500" s="12" customFormat="1" x14ac:dyDescent="0.2"/>
    <row r="970501" s="12" customFormat="1" x14ac:dyDescent="0.2"/>
    <row r="970502" s="12" customFormat="1" x14ac:dyDescent="0.2"/>
    <row r="970503" s="12" customFormat="1" x14ac:dyDescent="0.2"/>
    <row r="970504" s="12" customFormat="1" x14ac:dyDescent="0.2"/>
    <row r="970505" s="12" customFormat="1" x14ac:dyDescent="0.2"/>
    <row r="970506" s="12" customFormat="1" x14ac:dyDescent="0.2"/>
    <row r="970507" s="12" customFormat="1" x14ac:dyDescent="0.2"/>
    <row r="970508" s="12" customFormat="1" x14ac:dyDescent="0.2"/>
    <row r="970509" s="12" customFormat="1" x14ac:dyDescent="0.2"/>
    <row r="970510" s="12" customFormat="1" x14ac:dyDescent="0.2"/>
    <row r="970511" s="12" customFormat="1" x14ac:dyDescent="0.2"/>
    <row r="970512" s="12" customFormat="1" x14ac:dyDescent="0.2"/>
    <row r="970513" s="12" customFormat="1" x14ac:dyDescent="0.2"/>
    <row r="970514" s="12" customFormat="1" x14ac:dyDescent="0.2"/>
    <row r="970515" s="12" customFormat="1" x14ac:dyDescent="0.2"/>
    <row r="970516" s="12" customFormat="1" x14ac:dyDescent="0.2"/>
    <row r="970517" s="12" customFormat="1" x14ac:dyDescent="0.2"/>
    <row r="970518" s="12" customFormat="1" x14ac:dyDescent="0.2"/>
    <row r="970519" s="12" customFormat="1" x14ac:dyDescent="0.2"/>
    <row r="970520" s="12" customFormat="1" x14ac:dyDescent="0.2"/>
    <row r="970521" s="12" customFormat="1" x14ac:dyDescent="0.2"/>
    <row r="970522" s="12" customFormat="1" x14ac:dyDescent="0.2"/>
    <row r="970523" s="12" customFormat="1" x14ac:dyDescent="0.2"/>
    <row r="970524" s="12" customFormat="1" x14ac:dyDescent="0.2"/>
    <row r="970525" s="12" customFormat="1" x14ac:dyDescent="0.2"/>
    <row r="970526" s="12" customFormat="1" x14ac:dyDescent="0.2"/>
    <row r="970527" s="12" customFormat="1" x14ac:dyDescent="0.2"/>
    <row r="970528" s="12" customFormat="1" x14ac:dyDescent="0.2"/>
    <row r="970529" s="12" customFormat="1" x14ac:dyDescent="0.2"/>
    <row r="970530" s="12" customFormat="1" x14ac:dyDescent="0.2"/>
    <row r="970531" s="12" customFormat="1" x14ac:dyDescent="0.2"/>
    <row r="970532" s="12" customFormat="1" x14ac:dyDescent="0.2"/>
    <row r="970533" s="12" customFormat="1" x14ac:dyDescent="0.2"/>
    <row r="970534" s="12" customFormat="1" x14ac:dyDescent="0.2"/>
    <row r="970535" s="12" customFormat="1" x14ac:dyDescent="0.2"/>
    <row r="970536" s="12" customFormat="1" x14ac:dyDescent="0.2"/>
    <row r="970537" s="12" customFormat="1" x14ac:dyDescent="0.2"/>
    <row r="970538" s="12" customFormat="1" x14ac:dyDescent="0.2"/>
    <row r="970539" s="12" customFormat="1" x14ac:dyDescent="0.2"/>
    <row r="970540" s="12" customFormat="1" x14ac:dyDescent="0.2"/>
    <row r="970541" s="12" customFormat="1" x14ac:dyDescent="0.2"/>
    <row r="970542" s="12" customFormat="1" x14ac:dyDescent="0.2"/>
    <row r="970543" s="12" customFormat="1" x14ac:dyDescent="0.2"/>
    <row r="970544" s="12" customFormat="1" x14ac:dyDescent="0.2"/>
    <row r="970545" s="12" customFormat="1" x14ac:dyDescent="0.2"/>
    <row r="970546" s="12" customFormat="1" x14ac:dyDescent="0.2"/>
    <row r="970547" s="12" customFormat="1" x14ac:dyDescent="0.2"/>
    <row r="970548" s="12" customFormat="1" x14ac:dyDescent="0.2"/>
    <row r="970549" s="12" customFormat="1" x14ac:dyDescent="0.2"/>
    <row r="970550" s="12" customFormat="1" x14ac:dyDescent="0.2"/>
    <row r="970551" s="12" customFormat="1" x14ac:dyDescent="0.2"/>
    <row r="970552" s="12" customFormat="1" x14ac:dyDescent="0.2"/>
    <row r="970553" s="12" customFormat="1" x14ac:dyDescent="0.2"/>
    <row r="970554" s="12" customFormat="1" x14ac:dyDescent="0.2"/>
    <row r="970555" s="12" customFormat="1" x14ac:dyDescent="0.2"/>
    <row r="970556" s="12" customFormat="1" x14ac:dyDescent="0.2"/>
    <row r="970557" s="12" customFormat="1" x14ac:dyDescent="0.2"/>
    <row r="970558" s="12" customFormat="1" x14ac:dyDescent="0.2"/>
    <row r="970559" s="12" customFormat="1" x14ac:dyDescent="0.2"/>
    <row r="970560" s="12" customFormat="1" x14ac:dyDescent="0.2"/>
    <row r="970561" s="12" customFormat="1" x14ac:dyDescent="0.2"/>
    <row r="970562" s="12" customFormat="1" x14ac:dyDescent="0.2"/>
    <row r="970563" s="12" customFormat="1" x14ac:dyDescent="0.2"/>
    <row r="970564" s="12" customFormat="1" x14ac:dyDescent="0.2"/>
    <row r="970565" s="12" customFormat="1" x14ac:dyDescent="0.2"/>
    <row r="970566" s="12" customFormat="1" x14ac:dyDescent="0.2"/>
    <row r="970567" s="12" customFormat="1" x14ac:dyDescent="0.2"/>
    <row r="970568" s="12" customFormat="1" x14ac:dyDescent="0.2"/>
    <row r="970569" s="12" customFormat="1" x14ac:dyDescent="0.2"/>
    <row r="970570" s="12" customFormat="1" x14ac:dyDescent="0.2"/>
    <row r="970571" s="12" customFormat="1" x14ac:dyDescent="0.2"/>
    <row r="970572" s="12" customFormat="1" x14ac:dyDescent="0.2"/>
    <row r="970573" s="12" customFormat="1" x14ac:dyDescent="0.2"/>
    <row r="970574" s="12" customFormat="1" x14ac:dyDescent="0.2"/>
    <row r="970575" s="12" customFormat="1" x14ac:dyDescent="0.2"/>
    <row r="970576" s="12" customFormat="1" x14ac:dyDescent="0.2"/>
    <row r="970577" s="12" customFormat="1" x14ac:dyDescent="0.2"/>
    <row r="970578" s="12" customFormat="1" x14ac:dyDescent="0.2"/>
    <row r="970579" s="12" customFormat="1" x14ac:dyDescent="0.2"/>
    <row r="970580" s="12" customFormat="1" x14ac:dyDescent="0.2"/>
    <row r="970581" s="12" customFormat="1" x14ac:dyDescent="0.2"/>
    <row r="970582" s="12" customFormat="1" x14ac:dyDescent="0.2"/>
    <row r="970583" s="12" customFormat="1" x14ac:dyDescent="0.2"/>
    <row r="970584" s="12" customFormat="1" x14ac:dyDescent="0.2"/>
    <row r="970585" s="12" customFormat="1" x14ac:dyDescent="0.2"/>
    <row r="970586" s="12" customFormat="1" x14ac:dyDescent="0.2"/>
    <row r="970587" s="12" customFormat="1" x14ac:dyDescent="0.2"/>
    <row r="970588" s="12" customFormat="1" x14ac:dyDescent="0.2"/>
    <row r="970589" s="12" customFormat="1" x14ac:dyDescent="0.2"/>
    <row r="970590" s="12" customFormat="1" x14ac:dyDescent="0.2"/>
    <row r="970591" s="12" customFormat="1" x14ac:dyDescent="0.2"/>
    <row r="970592" s="12" customFormat="1" x14ac:dyDescent="0.2"/>
    <row r="970593" s="12" customFormat="1" x14ac:dyDescent="0.2"/>
    <row r="970594" s="12" customFormat="1" x14ac:dyDescent="0.2"/>
    <row r="970595" s="12" customFormat="1" x14ac:dyDescent="0.2"/>
    <row r="970596" s="12" customFormat="1" x14ac:dyDescent="0.2"/>
    <row r="970597" s="12" customFormat="1" x14ac:dyDescent="0.2"/>
    <row r="970598" s="12" customFormat="1" x14ac:dyDescent="0.2"/>
    <row r="970599" s="12" customFormat="1" x14ac:dyDescent="0.2"/>
    <row r="970600" s="12" customFormat="1" x14ac:dyDescent="0.2"/>
    <row r="970601" s="12" customFormat="1" x14ac:dyDescent="0.2"/>
    <row r="970602" s="12" customFormat="1" x14ac:dyDescent="0.2"/>
    <row r="970603" s="12" customFormat="1" x14ac:dyDescent="0.2"/>
    <row r="970604" s="12" customFormat="1" x14ac:dyDescent="0.2"/>
    <row r="970605" s="12" customFormat="1" x14ac:dyDescent="0.2"/>
    <row r="970606" s="12" customFormat="1" x14ac:dyDescent="0.2"/>
    <row r="970607" s="12" customFormat="1" x14ac:dyDescent="0.2"/>
    <row r="970608" s="12" customFormat="1" x14ac:dyDescent="0.2"/>
    <row r="970609" s="12" customFormat="1" x14ac:dyDescent="0.2"/>
    <row r="970610" s="12" customFormat="1" x14ac:dyDescent="0.2"/>
    <row r="970611" s="12" customFormat="1" x14ac:dyDescent="0.2"/>
    <row r="970612" s="12" customFormat="1" x14ac:dyDescent="0.2"/>
    <row r="970613" s="12" customFormat="1" x14ac:dyDescent="0.2"/>
    <row r="970614" s="12" customFormat="1" x14ac:dyDescent="0.2"/>
    <row r="970615" s="12" customFormat="1" x14ac:dyDescent="0.2"/>
    <row r="970616" s="12" customFormat="1" x14ac:dyDescent="0.2"/>
    <row r="970617" s="12" customFormat="1" x14ac:dyDescent="0.2"/>
    <row r="970618" s="12" customFormat="1" x14ac:dyDescent="0.2"/>
    <row r="970619" s="12" customFormat="1" x14ac:dyDescent="0.2"/>
    <row r="970620" s="12" customFormat="1" x14ac:dyDescent="0.2"/>
    <row r="970621" s="12" customFormat="1" x14ac:dyDescent="0.2"/>
    <row r="970622" s="12" customFormat="1" x14ac:dyDescent="0.2"/>
    <row r="970623" s="12" customFormat="1" x14ac:dyDescent="0.2"/>
    <row r="970624" s="12" customFormat="1" x14ac:dyDescent="0.2"/>
    <row r="970625" s="12" customFormat="1" x14ac:dyDescent="0.2"/>
    <row r="970626" s="12" customFormat="1" x14ac:dyDescent="0.2"/>
    <row r="970627" s="12" customFormat="1" x14ac:dyDescent="0.2"/>
    <row r="970628" s="12" customFormat="1" x14ac:dyDescent="0.2"/>
    <row r="970629" s="12" customFormat="1" x14ac:dyDescent="0.2"/>
    <row r="970630" s="12" customFormat="1" x14ac:dyDescent="0.2"/>
    <row r="970631" s="12" customFormat="1" x14ac:dyDescent="0.2"/>
    <row r="970632" s="12" customFormat="1" x14ac:dyDescent="0.2"/>
    <row r="970633" s="12" customFormat="1" x14ac:dyDescent="0.2"/>
    <row r="970634" s="12" customFormat="1" x14ac:dyDescent="0.2"/>
    <row r="970635" s="12" customFormat="1" x14ac:dyDescent="0.2"/>
    <row r="970636" s="12" customFormat="1" x14ac:dyDescent="0.2"/>
    <row r="970637" s="12" customFormat="1" x14ac:dyDescent="0.2"/>
    <row r="970638" s="12" customFormat="1" x14ac:dyDescent="0.2"/>
    <row r="970639" s="12" customFormat="1" x14ac:dyDescent="0.2"/>
    <row r="970640" s="12" customFormat="1" x14ac:dyDescent="0.2"/>
    <row r="970641" s="12" customFormat="1" x14ac:dyDescent="0.2"/>
    <row r="970642" s="12" customFormat="1" x14ac:dyDescent="0.2"/>
    <row r="970643" s="12" customFormat="1" x14ac:dyDescent="0.2"/>
    <row r="970644" s="12" customFormat="1" x14ac:dyDescent="0.2"/>
    <row r="970645" s="12" customFormat="1" x14ac:dyDescent="0.2"/>
    <row r="970646" s="12" customFormat="1" x14ac:dyDescent="0.2"/>
    <row r="970647" s="12" customFormat="1" x14ac:dyDescent="0.2"/>
    <row r="970648" s="12" customFormat="1" x14ac:dyDescent="0.2"/>
    <row r="970649" s="12" customFormat="1" x14ac:dyDescent="0.2"/>
    <row r="970650" s="12" customFormat="1" x14ac:dyDescent="0.2"/>
    <row r="970651" s="12" customFormat="1" x14ac:dyDescent="0.2"/>
    <row r="970652" s="12" customFormat="1" x14ac:dyDescent="0.2"/>
    <row r="970653" s="12" customFormat="1" x14ac:dyDescent="0.2"/>
    <row r="970654" s="12" customFormat="1" x14ac:dyDescent="0.2"/>
    <row r="970655" s="12" customFormat="1" x14ac:dyDescent="0.2"/>
    <row r="970656" s="12" customFormat="1" x14ac:dyDescent="0.2"/>
    <row r="970657" s="12" customFormat="1" x14ac:dyDescent="0.2"/>
    <row r="970658" s="12" customFormat="1" x14ac:dyDescent="0.2"/>
    <row r="970659" s="12" customFormat="1" x14ac:dyDescent="0.2"/>
    <row r="970660" s="12" customFormat="1" x14ac:dyDescent="0.2"/>
    <row r="970661" s="12" customFormat="1" x14ac:dyDescent="0.2"/>
    <row r="970662" s="12" customFormat="1" x14ac:dyDescent="0.2"/>
    <row r="970663" s="12" customFormat="1" x14ac:dyDescent="0.2"/>
    <row r="970664" s="12" customFormat="1" x14ac:dyDescent="0.2"/>
    <row r="970665" s="12" customFormat="1" x14ac:dyDescent="0.2"/>
    <row r="970666" s="12" customFormat="1" x14ac:dyDescent="0.2"/>
    <row r="970667" s="12" customFormat="1" x14ac:dyDescent="0.2"/>
    <row r="970668" s="12" customFormat="1" x14ac:dyDescent="0.2"/>
    <row r="970669" s="12" customFormat="1" x14ac:dyDescent="0.2"/>
    <row r="970670" s="12" customFormat="1" x14ac:dyDescent="0.2"/>
    <row r="970671" s="12" customFormat="1" x14ac:dyDescent="0.2"/>
    <row r="970672" s="12" customFormat="1" x14ac:dyDescent="0.2"/>
    <row r="970673" s="12" customFormat="1" x14ac:dyDescent="0.2"/>
    <row r="970674" s="12" customFormat="1" x14ac:dyDescent="0.2"/>
    <row r="970675" s="12" customFormat="1" x14ac:dyDescent="0.2"/>
    <row r="970676" s="12" customFormat="1" x14ac:dyDescent="0.2"/>
    <row r="970677" s="12" customFormat="1" x14ac:dyDescent="0.2"/>
    <row r="970678" s="12" customFormat="1" x14ac:dyDescent="0.2"/>
    <row r="970679" s="12" customFormat="1" x14ac:dyDescent="0.2"/>
    <row r="970680" s="12" customFormat="1" x14ac:dyDescent="0.2"/>
    <row r="970681" s="12" customFormat="1" x14ac:dyDescent="0.2"/>
    <row r="970682" s="12" customFormat="1" x14ac:dyDescent="0.2"/>
    <row r="970683" s="12" customFormat="1" x14ac:dyDescent="0.2"/>
    <row r="970684" s="12" customFormat="1" x14ac:dyDescent="0.2"/>
    <row r="970685" s="12" customFormat="1" x14ac:dyDescent="0.2"/>
    <row r="970686" s="12" customFormat="1" x14ac:dyDescent="0.2"/>
    <row r="970687" s="12" customFormat="1" x14ac:dyDescent="0.2"/>
    <row r="970688" s="12" customFormat="1" x14ac:dyDescent="0.2"/>
    <row r="970689" s="12" customFormat="1" x14ac:dyDescent="0.2"/>
    <row r="970690" s="12" customFormat="1" x14ac:dyDescent="0.2"/>
    <row r="970691" s="12" customFormat="1" x14ac:dyDescent="0.2"/>
    <row r="970692" s="12" customFormat="1" x14ac:dyDescent="0.2"/>
    <row r="970693" s="12" customFormat="1" x14ac:dyDescent="0.2"/>
    <row r="970694" s="12" customFormat="1" x14ac:dyDescent="0.2"/>
    <row r="970695" s="12" customFormat="1" x14ac:dyDescent="0.2"/>
    <row r="970696" s="12" customFormat="1" x14ac:dyDescent="0.2"/>
    <row r="970697" s="12" customFormat="1" x14ac:dyDescent="0.2"/>
    <row r="970698" s="12" customFormat="1" x14ac:dyDescent="0.2"/>
    <row r="970699" s="12" customFormat="1" x14ac:dyDescent="0.2"/>
    <row r="970700" s="12" customFormat="1" x14ac:dyDescent="0.2"/>
    <row r="970701" s="12" customFormat="1" x14ac:dyDescent="0.2"/>
    <row r="970702" s="12" customFormat="1" x14ac:dyDescent="0.2"/>
    <row r="970703" s="12" customFormat="1" x14ac:dyDescent="0.2"/>
    <row r="970704" s="12" customFormat="1" x14ac:dyDescent="0.2"/>
    <row r="970705" s="12" customFormat="1" x14ac:dyDescent="0.2"/>
    <row r="970706" s="12" customFormat="1" x14ac:dyDescent="0.2"/>
    <row r="970707" s="12" customFormat="1" x14ac:dyDescent="0.2"/>
    <row r="970708" s="12" customFormat="1" x14ac:dyDescent="0.2"/>
    <row r="970709" s="12" customFormat="1" x14ac:dyDescent="0.2"/>
    <row r="970710" s="12" customFormat="1" x14ac:dyDescent="0.2"/>
    <row r="970711" s="12" customFormat="1" x14ac:dyDescent="0.2"/>
    <row r="970712" s="12" customFormat="1" x14ac:dyDescent="0.2"/>
    <row r="970713" s="12" customFormat="1" x14ac:dyDescent="0.2"/>
    <row r="970714" s="12" customFormat="1" x14ac:dyDescent="0.2"/>
    <row r="970715" s="12" customFormat="1" x14ac:dyDescent="0.2"/>
    <row r="970716" s="12" customFormat="1" x14ac:dyDescent="0.2"/>
    <row r="970717" s="12" customFormat="1" x14ac:dyDescent="0.2"/>
    <row r="970718" s="12" customFormat="1" x14ac:dyDescent="0.2"/>
    <row r="970719" s="12" customFormat="1" x14ac:dyDescent="0.2"/>
    <row r="970720" s="12" customFormat="1" x14ac:dyDescent="0.2"/>
    <row r="970721" s="12" customFormat="1" x14ac:dyDescent="0.2"/>
    <row r="970722" s="12" customFormat="1" x14ac:dyDescent="0.2"/>
    <row r="970723" s="12" customFormat="1" x14ac:dyDescent="0.2"/>
    <row r="970724" s="12" customFormat="1" x14ac:dyDescent="0.2"/>
    <row r="970725" s="12" customFormat="1" x14ac:dyDescent="0.2"/>
    <row r="970726" s="12" customFormat="1" x14ac:dyDescent="0.2"/>
    <row r="970727" s="12" customFormat="1" x14ac:dyDescent="0.2"/>
    <row r="970728" s="12" customFormat="1" x14ac:dyDescent="0.2"/>
    <row r="970729" s="12" customFormat="1" x14ac:dyDescent="0.2"/>
    <row r="970730" s="12" customFormat="1" x14ac:dyDescent="0.2"/>
    <row r="970731" s="12" customFormat="1" x14ac:dyDescent="0.2"/>
    <row r="970732" s="12" customFormat="1" x14ac:dyDescent="0.2"/>
    <row r="970733" s="12" customFormat="1" x14ac:dyDescent="0.2"/>
    <row r="970734" s="12" customFormat="1" x14ac:dyDescent="0.2"/>
    <row r="970735" s="12" customFormat="1" x14ac:dyDescent="0.2"/>
    <row r="970736" s="12" customFormat="1" x14ac:dyDescent="0.2"/>
    <row r="970737" s="12" customFormat="1" x14ac:dyDescent="0.2"/>
    <row r="970738" s="12" customFormat="1" x14ac:dyDescent="0.2"/>
    <row r="970739" s="12" customFormat="1" x14ac:dyDescent="0.2"/>
    <row r="970740" s="12" customFormat="1" x14ac:dyDescent="0.2"/>
    <row r="970741" s="12" customFormat="1" x14ac:dyDescent="0.2"/>
    <row r="970742" s="12" customFormat="1" x14ac:dyDescent="0.2"/>
    <row r="970743" s="12" customFormat="1" x14ac:dyDescent="0.2"/>
    <row r="970744" s="12" customFormat="1" x14ac:dyDescent="0.2"/>
    <row r="970745" s="12" customFormat="1" x14ac:dyDescent="0.2"/>
    <row r="970746" s="12" customFormat="1" x14ac:dyDescent="0.2"/>
    <row r="970747" s="12" customFormat="1" x14ac:dyDescent="0.2"/>
    <row r="970748" s="12" customFormat="1" x14ac:dyDescent="0.2"/>
    <row r="970749" s="12" customFormat="1" x14ac:dyDescent="0.2"/>
    <row r="970750" s="12" customFormat="1" x14ac:dyDescent="0.2"/>
    <row r="970751" s="12" customFormat="1" x14ac:dyDescent="0.2"/>
    <row r="970752" s="12" customFormat="1" x14ac:dyDescent="0.2"/>
    <row r="970753" s="12" customFormat="1" x14ac:dyDescent="0.2"/>
    <row r="970754" s="12" customFormat="1" x14ac:dyDescent="0.2"/>
    <row r="970755" s="12" customFormat="1" x14ac:dyDescent="0.2"/>
    <row r="970756" s="12" customFormat="1" x14ac:dyDescent="0.2"/>
    <row r="970757" s="12" customFormat="1" x14ac:dyDescent="0.2"/>
    <row r="970758" s="12" customFormat="1" x14ac:dyDescent="0.2"/>
    <row r="970759" s="12" customFormat="1" x14ac:dyDescent="0.2"/>
    <row r="970760" s="12" customFormat="1" x14ac:dyDescent="0.2"/>
    <row r="970761" s="12" customFormat="1" x14ac:dyDescent="0.2"/>
    <row r="970762" s="12" customFormat="1" x14ac:dyDescent="0.2"/>
    <row r="970763" s="12" customFormat="1" x14ac:dyDescent="0.2"/>
    <row r="970764" s="12" customFormat="1" x14ac:dyDescent="0.2"/>
    <row r="970765" s="12" customFormat="1" x14ac:dyDescent="0.2"/>
    <row r="970766" s="12" customFormat="1" x14ac:dyDescent="0.2"/>
    <row r="970767" s="12" customFormat="1" x14ac:dyDescent="0.2"/>
    <row r="970768" s="12" customFormat="1" x14ac:dyDescent="0.2"/>
    <row r="970769" s="12" customFormat="1" x14ac:dyDescent="0.2"/>
    <row r="970770" s="12" customFormat="1" x14ac:dyDescent="0.2"/>
    <row r="970771" s="12" customFormat="1" x14ac:dyDescent="0.2"/>
    <row r="970772" s="12" customFormat="1" x14ac:dyDescent="0.2"/>
    <row r="970773" s="12" customFormat="1" x14ac:dyDescent="0.2"/>
    <row r="970774" s="12" customFormat="1" x14ac:dyDescent="0.2"/>
    <row r="970775" s="12" customFormat="1" x14ac:dyDescent="0.2"/>
    <row r="970776" s="12" customFormat="1" x14ac:dyDescent="0.2"/>
    <row r="970777" s="12" customFormat="1" x14ac:dyDescent="0.2"/>
    <row r="970778" s="12" customFormat="1" x14ac:dyDescent="0.2"/>
    <row r="970779" s="12" customFormat="1" x14ac:dyDescent="0.2"/>
    <row r="970780" s="12" customFormat="1" x14ac:dyDescent="0.2"/>
    <row r="970781" s="12" customFormat="1" x14ac:dyDescent="0.2"/>
    <row r="970782" s="12" customFormat="1" x14ac:dyDescent="0.2"/>
    <row r="970783" s="12" customFormat="1" x14ac:dyDescent="0.2"/>
    <row r="970784" s="12" customFormat="1" x14ac:dyDescent="0.2"/>
    <row r="970785" s="12" customFormat="1" x14ac:dyDescent="0.2"/>
    <row r="970786" s="12" customFormat="1" x14ac:dyDescent="0.2"/>
    <row r="970787" s="12" customFormat="1" x14ac:dyDescent="0.2"/>
    <row r="970788" s="12" customFormat="1" x14ac:dyDescent="0.2"/>
    <row r="970789" s="12" customFormat="1" x14ac:dyDescent="0.2"/>
    <row r="970790" s="12" customFormat="1" x14ac:dyDescent="0.2"/>
    <row r="970791" s="12" customFormat="1" x14ac:dyDescent="0.2"/>
    <row r="970792" s="12" customFormat="1" x14ac:dyDescent="0.2"/>
    <row r="970793" s="12" customFormat="1" x14ac:dyDescent="0.2"/>
    <row r="970794" s="12" customFormat="1" x14ac:dyDescent="0.2"/>
    <row r="970795" s="12" customFormat="1" x14ac:dyDescent="0.2"/>
    <row r="970796" s="12" customFormat="1" x14ac:dyDescent="0.2"/>
    <row r="970797" s="12" customFormat="1" x14ac:dyDescent="0.2"/>
    <row r="970798" s="12" customFormat="1" x14ac:dyDescent="0.2"/>
    <row r="970799" s="12" customFormat="1" x14ac:dyDescent="0.2"/>
    <row r="970800" s="12" customFormat="1" x14ac:dyDescent="0.2"/>
    <row r="970801" s="12" customFormat="1" x14ac:dyDescent="0.2"/>
    <row r="970802" s="12" customFormat="1" x14ac:dyDescent="0.2"/>
    <row r="970803" s="12" customFormat="1" x14ac:dyDescent="0.2"/>
    <row r="970804" s="12" customFormat="1" x14ac:dyDescent="0.2"/>
    <row r="970805" s="12" customFormat="1" x14ac:dyDescent="0.2"/>
    <row r="970806" s="12" customFormat="1" x14ac:dyDescent="0.2"/>
    <row r="970807" s="12" customFormat="1" x14ac:dyDescent="0.2"/>
    <row r="970808" s="12" customFormat="1" x14ac:dyDescent="0.2"/>
    <row r="970809" s="12" customFormat="1" x14ac:dyDescent="0.2"/>
    <row r="970810" s="12" customFormat="1" x14ac:dyDescent="0.2"/>
    <row r="970811" s="12" customFormat="1" x14ac:dyDescent="0.2"/>
    <row r="970812" s="12" customFormat="1" x14ac:dyDescent="0.2"/>
    <row r="970813" s="12" customFormat="1" x14ac:dyDescent="0.2"/>
    <row r="970814" s="12" customFormat="1" x14ac:dyDescent="0.2"/>
    <row r="970815" s="12" customFormat="1" x14ac:dyDescent="0.2"/>
    <row r="970816" s="12" customFormat="1" x14ac:dyDescent="0.2"/>
    <row r="970817" s="12" customFormat="1" x14ac:dyDescent="0.2"/>
    <row r="970818" s="12" customFormat="1" x14ac:dyDescent="0.2"/>
    <row r="970819" s="12" customFormat="1" x14ac:dyDescent="0.2"/>
    <row r="970820" s="12" customFormat="1" x14ac:dyDescent="0.2"/>
    <row r="970821" s="12" customFormat="1" x14ac:dyDescent="0.2"/>
    <row r="970822" s="12" customFormat="1" x14ac:dyDescent="0.2"/>
    <row r="970823" s="12" customFormat="1" x14ac:dyDescent="0.2"/>
    <row r="970824" s="12" customFormat="1" x14ac:dyDescent="0.2"/>
    <row r="970825" s="12" customFormat="1" x14ac:dyDescent="0.2"/>
    <row r="970826" s="12" customFormat="1" x14ac:dyDescent="0.2"/>
    <row r="970827" s="12" customFormat="1" x14ac:dyDescent="0.2"/>
    <row r="970828" s="12" customFormat="1" x14ac:dyDescent="0.2"/>
    <row r="970829" s="12" customFormat="1" x14ac:dyDescent="0.2"/>
    <row r="970830" s="12" customFormat="1" x14ac:dyDescent="0.2"/>
    <row r="970831" s="12" customFormat="1" x14ac:dyDescent="0.2"/>
    <row r="970832" s="12" customFormat="1" x14ac:dyDescent="0.2"/>
    <row r="970833" s="12" customFormat="1" x14ac:dyDescent="0.2"/>
    <row r="970834" s="12" customFormat="1" x14ac:dyDescent="0.2"/>
    <row r="970835" s="12" customFormat="1" x14ac:dyDescent="0.2"/>
    <row r="970836" s="12" customFormat="1" x14ac:dyDescent="0.2"/>
    <row r="970837" s="12" customFormat="1" x14ac:dyDescent="0.2"/>
    <row r="970838" s="12" customFormat="1" x14ac:dyDescent="0.2"/>
    <row r="970839" s="12" customFormat="1" x14ac:dyDescent="0.2"/>
    <row r="970840" s="12" customFormat="1" x14ac:dyDescent="0.2"/>
    <row r="970841" s="12" customFormat="1" x14ac:dyDescent="0.2"/>
    <row r="970842" s="12" customFormat="1" x14ac:dyDescent="0.2"/>
    <row r="970843" s="12" customFormat="1" x14ac:dyDescent="0.2"/>
    <row r="970844" s="12" customFormat="1" x14ac:dyDescent="0.2"/>
    <row r="970845" s="12" customFormat="1" x14ac:dyDescent="0.2"/>
    <row r="970846" s="12" customFormat="1" x14ac:dyDescent="0.2"/>
    <row r="970847" s="12" customFormat="1" x14ac:dyDescent="0.2"/>
    <row r="970848" s="12" customFormat="1" x14ac:dyDescent="0.2"/>
    <row r="970849" s="12" customFormat="1" x14ac:dyDescent="0.2"/>
    <row r="970850" s="12" customFormat="1" x14ac:dyDescent="0.2"/>
    <row r="970851" s="12" customFormat="1" x14ac:dyDescent="0.2"/>
    <row r="970852" s="12" customFormat="1" x14ac:dyDescent="0.2"/>
    <row r="970853" s="12" customFormat="1" x14ac:dyDescent="0.2"/>
    <row r="970854" s="12" customFormat="1" x14ac:dyDescent="0.2"/>
    <row r="970855" s="12" customFormat="1" x14ac:dyDescent="0.2"/>
    <row r="970856" s="12" customFormat="1" x14ac:dyDescent="0.2"/>
    <row r="970857" s="12" customFormat="1" x14ac:dyDescent="0.2"/>
    <row r="970858" s="12" customFormat="1" x14ac:dyDescent="0.2"/>
    <row r="970859" s="12" customFormat="1" x14ac:dyDescent="0.2"/>
    <row r="970860" s="12" customFormat="1" x14ac:dyDescent="0.2"/>
    <row r="970861" s="12" customFormat="1" x14ac:dyDescent="0.2"/>
    <row r="970862" s="12" customFormat="1" x14ac:dyDescent="0.2"/>
    <row r="970863" s="12" customFormat="1" x14ac:dyDescent="0.2"/>
    <row r="970864" s="12" customFormat="1" x14ac:dyDescent="0.2"/>
    <row r="970865" s="12" customFormat="1" x14ac:dyDescent="0.2"/>
    <row r="970866" s="12" customFormat="1" x14ac:dyDescent="0.2"/>
    <row r="970867" s="12" customFormat="1" x14ac:dyDescent="0.2"/>
    <row r="970868" s="12" customFormat="1" x14ac:dyDescent="0.2"/>
    <row r="970869" s="12" customFormat="1" x14ac:dyDescent="0.2"/>
    <row r="970870" s="12" customFormat="1" x14ac:dyDescent="0.2"/>
    <row r="970871" s="12" customFormat="1" x14ac:dyDescent="0.2"/>
    <row r="970872" s="12" customFormat="1" x14ac:dyDescent="0.2"/>
    <row r="970873" s="12" customFormat="1" x14ac:dyDescent="0.2"/>
    <row r="970874" s="12" customFormat="1" x14ac:dyDescent="0.2"/>
    <row r="970875" s="12" customFormat="1" x14ac:dyDescent="0.2"/>
    <row r="970876" s="12" customFormat="1" x14ac:dyDescent="0.2"/>
    <row r="970877" s="12" customFormat="1" x14ac:dyDescent="0.2"/>
    <row r="970878" s="12" customFormat="1" x14ac:dyDescent="0.2"/>
    <row r="970879" s="12" customFormat="1" x14ac:dyDescent="0.2"/>
    <row r="970880" s="12" customFormat="1" x14ac:dyDescent="0.2"/>
    <row r="970881" s="12" customFormat="1" x14ac:dyDescent="0.2"/>
    <row r="970882" s="12" customFormat="1" x14ac:dyDescent="0.2"/>
    <row r="970883" s="12" customFormat="1" x14ac:dyDescent="0.2"/>
    <row r="970884" s="12" customFormat="1" x14ac:dyDescent="0.2"/>
    <row r="970885" s="12" customFormat="1" x14ac:dyDescent="0.2"/>
    <row r="970886" s="12" customFormat="1" x14ac:dyDescent="0.2"/>
    <row r="970887" s="12" customFormat="1" x14ac:dyDescent="0.2"/>
    <row r="970888" s="12" customFormat="1" x14ac:dyDescent="0.2"/>
    <row r="970889" s="12" customFormat="1" x14ac:dyDescent="0.2"/>
    <row r="970890" s="12" customFormat="1" x14ac:dyDescent="0.2"/>
    <row r="970891" s="12" customFormat="1" x14ac:dyDescent="0.2"/>
    <row r="970892" s="12" customFormat="1" x14ac:dyDescent="0.2"/>
    <row r="970893" s="12" customFormat="1" x14ac:dyDescent="0.2"/>
    <row r="970894" s="12" customFormat="1" x14ac:dyDescent="0.2"/>
    <row r="970895" s="12" customFormat="1" x14ac:dyDescent="0.2"/>
    <row r="970896" s="12" customFormat="1" x14ac:dyDescent="0.2"/>
    <row r="970897" s="12" customFormat="1" x14ac:dyDescent="0.2"/>
    <row r="970898" s="12" customFormat="1" x14ac:dyDescent="0.2"/>
    <row r="970899" s="12" customFormat="1" x14ac:dyDescent="0.2"/>
    <row r="970900" s="12" customFormat="1" x14ac:dyDescent="0.2"/>
    <row r="970901" s="12" customFormat="1" x14ac:dyDescent="0.2"/>
    <row r="970902" s="12" customFormat="1" x14ac:dyDescent="0.2"/>
    <row r="970903" s="12" customFormat="1" x14ac:dyDescent="0.2"/>
    <row r="970904" s="12" customFormat="1" x14ac:dyDescent="0.2"/>
    <row r="970905" s="12" customFormat="1" x14ac:dyDescent="0.2"/>
    <row r="970906" s="12" customFormat="1" x14ac:dyDescent="0.2"/>
    <row r="970907" s="12" customFormat="1" x14ac:dyDescent="0.2"/>
    <row r="970908" s="12" customFormat="1" x14ac:dyDescent="0.2"/>
    <row r="970909" s="12" customFormat="1" x14ac:dyDescent="0.2"/>
    <row r="970910" s="12" customFormat="1" x14ac:dyDescent="0.2"/>
    <row r="970911" s="12" customFormat="1" x14ac:dyDescent="0.2"/>
    <row r="970912" s="12" customFormat="1" x14ac:dyDescent="0.2"/>
    <row r="970913" s="12" customFormat="1" x14ac:dyDescent="0.2"/>
    <row r="970914" s="12" customFormat="1" x14ac:dyDescent="0.2"/>
    <row r="970915" s="12" customFormat="1" x14ac:dyDescent="0.2"/>
    <row r="970916" s="12" customFormat="1" x14ac:dyDescent="0.2"/>
    <row r="970917" s="12" customFormat="1" x14ac:dyDescent="0.2"/>
    <row r="970918" s="12" customFormat="1" x14ac:dyDescent="0.2"/>
    <row r="970919" s="12" customFormat="1" x14ac:dyDescent="0.2"/>
    <row r="970920" s="12" customFormat="1" x14ac:dyDescent="0.2"/>
    <row r="970921" s="12" customFormat="1" x14ac:dyDescent="0.2"/>
    <row r="970922" s="12" customFormat="1" x14ac:dyDescent="0.2"/>
    <row r="970923" s="12" customFormat="1" x14ac:dyDescent="0.2"/>
    <row r="970924" s="12" customFormat="1" x14ac:dyDescent="0.2"/>
    <row r="970925" s="12" customFormat="1" x14ac:dyDescent="0.2"/>
    <row r="970926" s="12" customFormat="1" x14ac:dyDescent="0.2"/>
    <row r="970927" s="12" customFormat="1" x14ac:dyDescent="0.2"/>
    <row r="970928" s="12" customFormat="1" x14ac:dyDescent="0.2"/>
    <row r="970929" s="12" customFormat="1" x14ac:dyDescent="0.2"/>
    <row r="970930" s="12" customFormat="1" x14ac:dyDescent="0.2"/>
    <row r="970931" s="12" customFormat="1" x14ac:dyDescent="0.2"/>
    <row r="970932" s="12" customFormat="1" x14ac:dyDescent="0.2"/>
    <row r="970933" s="12" customFormat="1" x14ac:dyDescent="0.2"/>
    <row r="970934" s="12" customFormat="1" x14ac:dyDescent="0.2"/>
    <row r="970935" s="12" customFormat="1" x14ac:dyDescent="0.2"/>
    <row r="970936" s="12" customFormat="1" x14ac:dyDescent="0.2"/>
    <row r="970937" s="12" customFormat="1" x14ac:dyDescent="0.2"/>
    <row r="970938" s="12" customFormat="1" x14ac:dyDescent="0.2"/>
    <row r="970939" s="12" customFormat="1" x14ac:dyDescent="0.2"/>
    <row r="970940" s="12" customFormat="1" x14ac:dyDescent="0.2"/>
    <row r="970941" s="12" customFormat="1" x14ac:dyDescent="0.2"/>
    <row r="970942" s="12" customFormat="1" x14ac:dyDescent="0.2"/>
    <row r="970943" s="12" customFormat="1" x14ac:dyDescent="0.2"/>
    <row r="970944" s="12" customFormat="1" x14ac:dyDescent="0.2"/>
    <row r="970945" s="12" customFormat="1" x14ac:dyDescent="0.2"/>
    <row r="970946" s="12" customFormat="1" x14ac:dyDescent="0.2"/>
    <row r="970947" s="12" customFormat="1" x14ac:dyDescent="0.2"/>
    <row r="970948" s="12" customFormat="1" x14ac:dyDescent="0.2"/>
    <row r="970949" s="12" customFormat="1" x14ac:dyDescent="0.2"/>
    <row r="970950" s="12" customFormat="1" x14ac:dyDescent="0.2"/>
    <row r="970951" s="12" customFormat="1" x14ac:dyDescent="0.2"/>
    <row r="970952" s="12" customFormat="1" x14ac:dyDescent="0.2"/>
    <row r="970953" s="12" customFormat="1" x14ac:dyDescent="0.2"/>
    <row r="970954" s="12" customFormat="1" x14ac:dyDescent="0.2"/>
    <row r="970955" s="12" customFormat="1" x14ac:dyDescent="0.2"/>
    <row r="970956" s="12" customFormat="1" x14ac:dyDescent="0.2"/>
    <row r="970957" s="12" customFormat="1" x14ac:dyDescent="0.2"/>
    <row r="970958" s="12" customFormat="1" x14ac:dyDescent="0.2"/>
    <row r="970959" s="12" customFormat="1" x14ac:dyDescent="0.2"/>
    <row r="970960" s="12" customFormat="1" x14ac:dyDescent="0.2"/>
    <row r="970961" s="12" customFormat="1" x14ac:dyDescent="0.2"/>
    <row r="970962" s="12" customFormat="1" x14ac:dyDescent="0.2"/>
    <row r="970963" s="12" customFormat="1" x14ac:dyDescent="0.2"/>
    <row r="970964" s="12" customFormat="1" x14ac:dyDescent="0.2"/>
    <row r="970965" s="12" customFormat="1" x14ac:dyDescent="0.2"/>
    <row r="970966" s="12" customFormat="1" x14ac:dyDescent="0.2"/>
    <row r="970967" s="12" customFormat="1" x14ac:dyDescent="0.2"/>
    <row r="970968" s="12" customFormat="1" x14ac:dyDescent="0.2"/>
    <row r="970969" s="12" customFormat="1" x14ac:dyDescent="0.2"/>
    <row r="970970" s="12" customFormat="1" x14ac:dyDescent="0.2"/>
    <row r="970971" s="12" customFormat="1" x14ac:dyDescent="0.2"/>
    <row r="970972" s="12" customFormat="1" x14ac:dyDescent="0.2"/>
    <row r="970973" s="12" customFormat="1" x14ac:dyDescent="0.2"/>
    <row r="970974" s="12" customFormat="1" x14ac:dyDescent="0.2"/>
    <row r="970975" s="12" customFormat="1" x14ac:dyDescent="0.2"/>
    <row r="970976" s="12" customFormat="1" x14ac:dyDescent="0.2"/>
    <row r="970977" s="12" customFormat="1" x14ac:dyDescent="0.2"/>
    <row r="970978" s="12" customFormat="1" x14ac:dyDescent="0.2"/>
    <row r="970979" s="12" customFormat="1" x14ac:dyDescent="0.2"/>
    <row r="970980" s="12" customFormat="1" x14ac:dyDescent="0.2"/>
    <row r="970981" s="12" customFormat="1" x14ac:dyDescent="0.2"/>
    <row r="970982" s="12" customFormat="1" x14ac:dyDescent="0.2"/>
    <row r="970983" s="12" customFormat="1" x14ac:dyDescent="0.2"/>
    <row r="970984" s="12" customFormat="1" x14ac:dyDescent="0.2"/>
    <row r="970985" s="12" customFormat="1" x14ac:dyDescent="0.2"/>
    <row r="970986" s="12" customFormat="1" x14ac:dyDescent="0.2"/>
    <row r="970987" s="12" customFormat="1" x14ac:dyDescent="0.2"/>
    <row r="970988" s="12" customFormat="1" x14ac:dyDescent="0.2"/>
    <row r="970989" s="12" customFormat="1" x14ac:dyDescent="0.2"/>
    <row r="970990" s="12" customFormat="1" x14ac:dyDescent="0.2"/>
    <row r="970991" s="12" customFormat="1" x14ac:dyDescent="0.2"/>
    <row r="970992" s="12" customFormat="1" x14ac:dyDescent="0.2"/>
    <row r="970993" s="12" customFormat="1" x14ac:dyDescent="0.2"/>
    <row r="970994" s="12" customFormat="1" x14ac:dyDescent="0.2"/>
    <row r="970995" s="12" customFormat="1" x14ac:dyDescent="0.2"/>
    <row r="970996" s="12" customFormat="1" x14ac:dyDescent="0.2"/>
    <row r="970997" s="12" customFormat="1" x14ac:dyDescent="0.2"/>
    <row r="970998" s="12" customFormat="1" x14ac:dyDescent="0.2"/>
    <row r="970999" s="12" customFormat="1" x14ac:dyDescent="0.2"/>
    <row r="971000" s="12" customFormat="1" x14ac:dyDescent="0.2"/>
    <row r="971001" s="12" customFormat="1" x14ac:dyDescent="0.2"/>
    <row r="971002" s="12" customFormat="1" x14ac:dyDescent="0.2"/>
    <row r="971003" s="12" customFormat="1" x14ac:dyDescent="0.2"/>
    <row r="971004" s="12" customFormat="1" x14ac:dyDescent="0.2"/>
    <row r="971005" s="12" customFormat="1" x14ac:dyDescent="0.2"/>
    <row r="971006" s="12" customFormat="1" x14ac:dyDescent="0.2"/>
    <row r="971007" s="12" customFormat="1" x14ac:dyDescent="0.2"/>
    <row r="971008" s="12" customFormat="1" x14ac:dyDescent="0.2"/>
    <row r="971009" s="12" customFormat="1" x14ac:dyDescent="0.2"/>
    <row r="971010" s="12" customFormat="1" x14ac:dyDescent="0.2"/>
    <row r="971011" s="12" customFormat="1" x14ac:dyDescent="0.2"/>
    <row r="971012" s="12" customFormat="1" x14ac:dyDescent="0.2"/>
    <row r="971013" s="12" customFormat="1" x14ac:dyDescent="0.2"/>
    <row r="971014" s="12" customFormat="1" x14ac:dyDescent="0.2"/>
    <row r="971015" s="12" customFormat="1" x14ac:dyDescent="0.2"/>
    <row r="971016" s="12" customFormat="1" x14ac:dyDescent="0.2"/>
    <row r="971017" s="12" customFormat="1" x14ac:dyDescent="0.2"/>
    <row r="971018" s="12" customFormat="1" x14ac:dyDescent="0.2"/>
    <row r="971019" s="12" customFormat="1" x14ac:dyDescent="0.2"/>
    <row r="971020" s="12" customFormat="1" x14ac:dyDescent="0.2"/>
    <row r="971021" s="12" customFormat="1" x14ac:dyDescent="0.2"/>
    <row r="971022" s="12" customFormat="1" x14ac:dyDescent="0.2"/>
    <row r="971023" s="12" customFormat="1" x14ac:dyDescent="0.2"/>
    <row r="971024" s="12" customFormat="1" x14ac:dyDescent="0.2"/>
    <row r="971025" s="12" customFormat="1" x14ac:dyDescent="0.2"/>
    <row r="971026" s="12" customFormat="1" x14ac:dyDescent="0.2"/>
    <row r="971027" s="12" customFormat="1" x14ac:dyDescent="0.2"/>
    <row r="971028" s="12" customFormat="1" x14ac:dyDescent="0.2"/>
    <row r="971029" s="12" customFormat="1" x14ac:dyDescent="0.2"/>
    <row r="971030" s="12" customFormat="1" x14ac:dyDescent="0.2"/>
    <row r="971031" s="12" customFormat="1" x14ac:dyDescent="0.2"/>
    <row r="971032" s="12" customFormat="1" x14ac:dyDescent="0.2"/>
    <row r="971033" s="12" customFormat="1" x14ac:dyDescent="0.2"/>
    <row r="971034" s="12" customFormat="1" x14ac:dyDescent="0.2"/>
    <row r="971035" s="12" customFormat="1" x14ac:dyDescent="0.2"/>
    <row r="971036" s="12" customFormat="1" x14ac:dyDescent="0.2"/>
    <row r="971037" s="12" customFormat="1" x14ac:dyDescent="0.2"/>
    <row r="971038" s="12" customFormat="1" x14ac:dyDescent="0.2"/>
    <row r="971039" s="12" customFormat="1" x14ac:dyDescent="0.2"/>
    <row r="971040" s="12" customFormat="1" x14ac:dyDescent="0.2"/>
    <row r="971041" s="12" customFormat="1" x14ac:dyDescent="0.2"/>
    <row r="971042" s="12" customFormat="1" x14ac:dyDescent="0.2"/>
    <row r="971043" s="12" customFormat="1" x14ac:dyDescent="0.2"/>
    <row r="971044" s="12" customFormat="1" x14ac:dyDescent="0.2"/>
    <row r="971045" s="12" customFormat="1" x14ac:dyDescent="0.2"/>
    <row r="971046" s="12" customFormat="1" x14ac:dyDescent="0.2"/>
    <row r="971047" s="12" customFormat="1" x14ac:dyDescent="0.2"/>
    <row r="971048" s="12" customFormat="1" x14ac:dyDescent="0.2"/>
    <row r="971049" s="12" customFormat="1" x14ac:dyDescent="0.2"/>
    <row r="971050" s="12" customFormat="1" x14ac:dyDescent="0.2"/>
    <row r="971051" s="12" customFormat="1" x14ac:dyDescent="0.2"/>
    <row r="971052" s="12" customFormat="1" x14ac:dyDescent="0.2"/>
    <row r="971053" s="12" customFormat="1" x14ac:dyDescent="0.2"/>
    <row r="971054" s="12" customFormat="1" x14ac:dyDescent="0.2"/>
    <row r="971055" s="12" customFormat="1" x14ac:dyDescent="0.2"/>
    <row r="971056" s="12" customFormat="1" x14ac:dyDescent="0.2"/>
    <row r="971057" s="12" customFormat="1" x14ac:dyDescent="0.2"/>
    <row r="971058" s="12" customFormat="1" x14ac:dyDescent="0.2"/>
    <row r="971059" s="12" customFormat="1" x14ac:dyDescent="0.2"/>
    <row r="971060" s="12" customFormat="1" x14ac:dyDescent="0.2"/>
    <row r="971061" s="12" customFormat="1" x14ac:dyDescent="0.2"/>
    <row r="971062" s="12" customFormat="1" x14ac:dyDescent="0.2"/>
    <row r="971063" s="12" customFormat="1" x14ac:dyDescent="0.2"/>
    <row r="971064" s="12" customFormat="1" x14ac:dyDescent="0.2"/>
    <row r="971065" s="12" customFormat="1" x14ac:dyDescent="0.2"/>
    <row r="971066" s="12" customFormat="1" x14ac:dyDescent="0.2"/>
    <row r="971067" s="12" customFormat="1" x14ac:dyDescent="0.2"/>
    <row r="971068" s="12" customFormat="1" x14ac:dyDescent="0.2"/>
    <row r="971069" s="12" customFormat="1" x14ac:dyDescent="0.2"/>
    <row r="971070" s="12" customFormat="1" x14ac:dyDescent="0.2"/>
    <row r="971071" s="12" customFormat="1" x14ac:dyDescent="0.2"/>
    <row r="971072" s="12" customFormat="1" x14ac:dyDescent="0.2"/>
    <row r="971073" s="12" customFormat="1" x14ac:dyDescent="0.2"/>
    <row r="971074" s="12" customFormat="1" x14ac:dyDescent="0.2"/>
    <row r="971075" s="12" customFormat="1" x14ac:dyDescent="0.2"/>
    <row r="971076" s="12" customFormat="1" x14ac:dyDescent="0.2"/>
    <row r="971077" s="12" customFormat="1" x14ac:dyDescent="0.2"/>
    <row r="971078" s="12" customFormat="1" x14ac:dyDescent="0.2"/>
    <row r="971079" s="12" customFormat="1" x14ac:dyDescent="0.2"/>
    <row r="971080" s="12" customFormat="1" x14ac:dyDescent="0.2"/>
    <row r="971081" s="12" customFormat="1" x14ac:dyDescent="0.2"/>
    <row r="971082" s="12" customFormat="1" x14ac:dyDescent="0.2"/>
    <row r="971083" s="12" customFormat="1" x14ac:dyDescent="0.2"/>
    <row r="971084" s="12" customFormat="1" x14ac:dyDescent="0.2"/>
    <row r="971085" s="12" customFormat="1" x14ac:dyDescent="0.2"/>
    <row r="971086" s="12" customFormat="1" x14ac:dyDescent="0.2"/>
    <row r="971087" s="12" customFormat="1" x14ac:dyDescent="0.2"/>
    <row r="971088" s="12" customFormat="1" x14ac:dyDescent="0.2"/>
    <row r="971089" s="12" customFormat="1" x14ac:dyDescent="0.2"/>
    <row r="971090" s="12" customFormat="1" x14ac:dyDescent="0.2"/>
    <row r="971091" s="12" customFormat="1" x14ac:dyDescent="0.2"/>
    <row r="971092" s="12" customFormat="1" x14ac:dyDescent="0.2"/>
    <row r="971093" s="12" customFormat="1" x14ac:dyDescent="0.2"/>
    <row r="971094" s="12" customFormat="1" x14ac:dyDescent="0.2"/>
    <row r="971095" s="12" customFormat="1" x14ac:dyDescent="0.2"/>
    <row r="971096" s="12" customFormat="1" x14ac:dyDescent="0.2"/>
    <row r="971097" s="12" customFormat="1" x14ac:dyDescent="0.2"/>
    <row r="971098" s="12" customFormat="1" x14ac:dyDescent="0.2"/>
    <row r="971099" s="12" customFormat="1" x14ac:dyDescent="0.2"/>
    <row r="971100" s="12" customFormat="1" x14ac:dyDescent="0.2"/>
    <row r="971101" s="12" customFormat="1" x14ac:dyDescent="0.2"/>
    <row r="971102" s="12" customFormat="1" x14ac:dyDescent="0.2"/>
    <row r="971103" s="12" customFormat="1" x14ac:dyDescent="0.2"/>
    <row r="971104" s="12" customFormat="1" x14ac:dyDescent="0.2"/>
    <row r="971105" s="12" customFormat="1" x14ac:dyDescent="0.2"/>
    <row r="971106" s="12" customFormat="1" x14ac:dyDescent="0.2"/>
    <row r="971107" s="12" customFormat="1" x14ac:dyDescent="0.2"/>
    <row r="971108" s="12" customFormat="1" x14ac:dyDescent="0.2"/>
    <row r="971109" s="12" customFormat="1" x14ac:dyDescent="0.2"/>
    <row r="971110" s="12" customFormat="1" x14ac:dyDescent="0.2"/>
    <row r="971111" s="12" customFormat="1" x14ac:dyDescent="0.2"/>
    <row r="971112" s="12" customFormat="1" x14ac:dyDescent="0.2"/>
    <row r="971113" s="12" customFormat="1" x14ac:dyDescent="0.2"/>
    <row r="971114" s="12" customFormat="1" x14ac:dyDescent="0.2"/>
    <row r="971115" s="12" customFormat="1" x14ac:dyDescent="0.2"/>
    <row r="971116" s="12" customFormat="1" x14ac:dyDescent="0.2"/>
    <row r="971117" s="12" customFormat="1" x14ac:dyDescent="0.2"/>
    <row r="971118" s="12" customFormat="1" x14ac:dyDescent="0.2"/>
    <row r="971119" s="12" customFormat="1" x14ac:dyDescent="0.2"/>
    <row r="971120" s="12" customFormat="1" x14ac:dyDescent="0.2"/>
    <row r="971121" s="12" customFormat="1" x14ac:dyDescent="0.2"/>
    <row r="971122" s="12" customFormat="1" x14ac:dyDescent="0.2"/>
    <row r="971123" s="12" customFormat="1" x14ac:dyDescent="0.2"/>
    <row r="971124" s="12" customFormat="1" x14ac:dyDescent="0.2"/>
    <row r="971125" s="12" customFormat="1" x14ac:dyDescent="0.2"/>
    <row r="971126" s="12" customFormat="1" x14ac:dyDescent="0.2"/>
    <row r="971127" s="12" customFormat="1" x14ac:dyDescent="0.2"/>
    <row r="971128" s="12" customFormat="1" x14ac:dyDescent="0.2"/>
    <row r="971129" s="12" customFormat="1" x14ac:dyDescent="0.2"/>
    <row r="971130" s="12" customFormat="1" x14ac:dyDescent="0.2"/>
    <row r="971131" s="12" customFormat="1" x14ac:dyDescent="0.2"/>
    <row r="971132" s="12" customFormat="1" x14ac:dyDescent="0.2"/>
    <row r="971133" s="12" customFormat="1" x14ac:dyDescent="0.2"/>
    <row r="971134" s="12" customFormat="1" x14ac:dyDescent="0.2"/>
    <row r="971135" s="12" customFormat="1" x14ac:dyDescent="0.2"/>
    <row r="971136" s="12" customFormat="1" x14ac:dyDescent="0.2"/>
    <row r="971137" s="12" customFormat="1" x14ac:dyDescent="0.2"/>
    <row r="971138" s="12" customFormat="1" x14ac:dyDescent="0.2"/>
    <row r="971139" s="12" customFormat="1" x14ac:dyDescent="0.2"/>
    <row r="971140" s="12" customFormat="1" x14ac:dyDescent="0.2"/>
    <row r="971141" s="12" customFormat="1" x14ac:dyDescent="0.2"/>
    <row r="971142" s="12" customFormat="1" x14ac:dyDescent="0.2"/>
    <row r="971143" s="12" customFormat="1" x14ac:dyDescent="0.2"/>
    <row r="971144" s="12" customFormat="1" x14ac:dyDescent="0.2"/>
    <row r="971145" s="12" customFormat="1" x14ac:dyDescent="0.2"/>
    <row r="971146" s="12" customFormat="1" x14ac:dyDescent="0.2"/>
    <row r="971147" s="12" customFormat="1" x14ac:dyDescent="0.2"/>
    <row r="971148" s="12" customFormat="1" x14ac:dyDescent="0.2"/>
    <row r="971149" s="12" customFormat="1" x14ac:dyDescent="0.2"/>
    <row r="971150" s="12" customFormat="1" x14ac:dyDescent="0.2"/>
    <row r="971151" s="12" customFormat="1" x14ac:dyDescent="0.2"/>
    <row r="971152" s="12" customFormat="1" x14ac:dyDescent="0.2"/>
    <row r="971153" s="12" customFormat="1" x14ac:dyDescent="0.2"/>
    <row r="971154" s="12" customFormat="1" x14ac:dyDescent="0.2"/>
    <row r="971155" s="12" customFormat="1" x14ac:dyDescent="0.2"/>
    <row r="971156" s="12" customFormat="1" x14ac:dyDescent="0.2"/>
    <row r="971157" s="12" customFormat="1" x14ac:dyDescent="0.2"/>
    <row r="971158" s="12" customFormat="1" x14ac:dyDescent="0.2"/>
    <row r="971159" s="12" customFormat="1" x14ac:dyDescent="0.2"/>
    <row r="971160" s="12" customFormat="1" x14ac:dyDescent="0.2"/>
    <row r="971161" s="12" customFormat="1" x14ac:dyDescent="0.2"/>
    <row r="971162" s="12" customFormat="1" x14ac:dyDescent="0.2"/>
    <row r="971163" s="12" customFormat="1" x14ac:dyDescent="0.2"/>
    <row r="971164" s="12" customFormat="1" x14ac:dyDescent="0.2"/>
    <row r="971165" s="12" customFormat="1" x14ac:dyDescent="0.2"/>
    <row r="971166" s="12" customFormat="1" x14ac:dyDescent="0.2"/>
    <row r="971167" s="12" customFormat="1" x14ac:dyDescent="0.2"/>
    <row r="971168" s="12" customFormat="1" x14ac:dyDescent="0.2"/>
    <row r="971169" s="12" customFormat="1" x14ac:dyDescent="0.2"/>
    <row r="971170" s="12" customFormat="1" x14ac:dyDescent="0.2"/>
    <row r="971171" s="12" customFormat="1" x14ac:dyDescent="0.2"/>
    <row r="971172" s="12" customFormat="1" x14ac:dyDescent="0.2"/>
    <row r="971173" s="12" customFormat="1" x14ac:dyDescent="0.2"/>
    <row r="971174" s="12" customFormat="1" x14ac:dyDescent="0.2"/>
    <row r="971175" s="12" customFormat="1" x14ac:dyDescent="0.2"/>
    <row r="971176" s="12" customFormat="1" x14ac:dyDescent="0.2"/>
    <row r="971177" s="12" customFormat="1" x14ac:dyDescent="0.2"/>
    <row r="971178" s="12" customFormat="1" x14ac:dyDescent="0.2"/>
    <row r="971179" s="12" customFormat="1" x14ac:dyDescent="0.2"/>
    <row r="971180" s="12" customFormat="1" x14ac:dyDescent="0.2"/>
    <row r="971181" s="12" customFormat="1" x14ac:dyDescent="0.2"/>
    <row r="971182" s="12" customFormat="1" x14ac:dyDescent="0.2"/>
    <row r="971183" s="12" customFormat="1" x14ac:dyDescent="0.2"/>
    <row r="971184" s="12" customFormat="1" x14ac:dyDescent="0.2"/>
    <row r="971185" s="12" customFormat="1" x14ac:dyDescent="0.2"/>
    <row r="971186" s="12" customFormat="1" x14ac:dyDescent="0.2"/>
    <row r="971187" s="12" customFormat="1" x14ac:dyDescent="0.2"/>
    <row r="971188" s="12" customFormat="1" x14ac:dyDescent="0.2"/>
    <row r="971189" s="12" customFormat="1" x14ac:dyDescent="0.2"/>
    <row r="971190" s="12" customFormat="1" x14ac:dyDescent="0.2"/>
    <row r="971191" s="12" customFormat="1" x14ac:dyDescent="0.2"/>
    <row r="971192" s="12" customFormat="1" x14ac:dyDescent="0.2"/>
    <row r="971193" s="12" customFormat="1" x14ac:dyDescent="0.2"/>
    <row r="971194" s="12" customFormat="1" x14ac:dyDescent="0.2"/>
    <row r="971195" s="12" customFormat="1" x14ac:dyDescent="0.2"/>
    <row r="971196" s="12" customFormat="1" x14ac:dyDescent="0.2"/>
    <row r="971197" s="12" customFormat="1" x14ac:dyDescent="0.2"/>
    <row r="971198" s="12" customFormat="1" x14ac:dyDescent="0.2"/>
    <row r="971199" s="12" customFormat="1" x14ac:dyDescent="0.2"/>
    <row r="971200" s="12" customFormat="1" x14ac:dyDescent="0.2"/>
    <row r="971201" s="12" customFormat="1" x14ac:dyDescent="0.2"/>
    <row r="971202" s="12" customFormat="1" x14ac:dyDescent="0.2"/>
    <row r="971203" s="12" customFormat="1" x14ac:dyDescent="0.2"/>
    <row r="971204" s="12" customFormat="1" x14ac:dyDescent="0.2"/>
    <row r="971205" s="12" customFormat="1" x14ac:dyDescent="0.2"/>
    <row r="971206" s="12" customFormat="1" x14ac:dyDescent="0.2"/>
    <row r="971207" s="12" customFormat="1" x14ac:dyDescent="0.2"/>
    <row r="971208" s="12" customFormat="1" x14ac:dyDescent="0.2"/>
    <row r="971209" s="12" customFormat="1" x14ac:dyDescent="0.2"/>
    <row r="971210" s="12" customFormat="1" x14ac:dyDescent="0.2"/>
    <row r="971211" s="12" customFormat="1" x14ac:dyDescent="0.2"/>
    <row r="971212" s="12" customFormat="1" x14ac:dyDescent="0.2"/>
    <row r="971213" s="12" customFormat="1" x14ac:dyDescent="0.2"/>
    <row r="971214" s="12" customFormat="1" x14ac:dyDescent="0.2"/>
    <row r="971215" s="12" customFormat="1" x14ac:dyDescent="0.2"/>
    <row r="971216" s="12" customFormat="1" x14ac:dyDescent="0.2"/>
    <row r="971217" s="12" customFormat="1" x14ac:dyDescent="0.2"/>
    <row r="971218" s="12" customFormat="1" x14ac:dyDescent="0.2"/>
    <row r="971219" s="12" customFormat="1" x14ac:dyDescent="0.2"/>
    <row r="971220" s="12" customFormat="1" x14ac:dyDescent="0.2"/>
    <row r="971221" s="12" customFormat="1" x14ac:dyDescent="0.2"/>
    <row r="971222" s="12" customFormat="1" x14ac:dyDescent="0.2"/>
    <row r="971223" s="12" customFormat="1" x14ac:dyDescent="0.2"/>
    <row r="971224" s="12" customFormat="1" x14ac:dyDescent="0.2"/>
    <row r="971225" s="12" customFormat="1" x14ac:dyDescent="0.2"/>
    <row r="971226" s="12" customFormat="1" x14ac:dyDescent="0.2"/>
    <row r="971227" s="12" customFormat="1" x14ac:dyDescent="0.2"/>
    <row r="971228" s="12" customFormat="1" x14ac:dyDescent="0.2"/>
    <row r="971229" s="12" customFormat="1" x14ac:dyDescent="0.2"/>
    <row r="971230" s="12" customFormat="1" x14ac:dyDescent="0.2"/>
    <row r="971231" s="12" customFormat="1" x14ac:dyDescent="0.2"/>
    <row r="971232" s="12" customFormat="1" x14ac:dyDescent="0.2"/>
    <row r="971233" s="12" customFormat="1" x14ac:dyDescent="0.2"/>
    <row r="971234" s="12" customFormat="1" x14ac:dyDescent="0.2"/>
    <row r="971235" s="12" customFormat="1" x14ac:dyDescent="0.2"/>
    <row r="971236" s="12" customFormat="1" x14ac:dyDescent="0.2"/>
    <row r="971237" s="12" customFormat="1" x14ac:dyDescent="0.2"/>
    <row r="971238" s="12" customFormat="1" x14ac:dyDescent="0.2"/>
    <row r="971239" s="12" customFormat="1" x14ac:dyDescent="0.2"/>
    <row r="971240" s="12" customFormat="1" x14ac:dyDescent="0.2"/>
    <row r="971241" s="12" customFormat="1" x14ac:dyDescent="0.2"/>
    <row r="971242" s="12" customFormat="1" x14ac:dyDescent="0.2"/>
    <row r="971243" s="12" customFormat="1" x14ac:dyDescent="0.2"/>
    <row r="971244" s="12" customFormat="1" x14ac:dyDescent="0.2"/>
    <row r="971245" s="12" customFormat="1" x14ac:dyDescent="0.2"/>
    <row r="971246" s="12" customFormat="1" x14ac:dyDescent="0.2"/>
    <row r="971247" s="12" customFormat="1" x14ac:dyDescent="0.2"/>
    <row r="971248" s="12" customFormat="1" x14ac:dyDescent="0.2"/>
    <row r="971249" s="12" customFormat="1" x14ac:dyDescent="0.2"/>
    <row r="971250" s="12" customFormat="1" x14ac:dyDescent="0.2"/>
    <row r="971251" s="12" customFormat="1" x14ac:dyDescent="0.2"/>
    <row r="971252" s="12" customFormat="1" x14ac:dyDescent="0.2"/>
    <row r="971253" s="12" customFormat="1" x14ac:dyDescent="0.2"/>
    <row r="971254" s="12" customFormat="1" x14ac:dyDescent="0.2"/>
    <row r="971255" s="12" customFormat="1" x14ac:dyDescent="0.2"/>
    <row r="971256" s="12" customFormat="1" x14ac:dyDescent="0.2"/>
    <row r="971257" s="12" customFormat="1" x14ac:dyDescent="0.2"/>
    <row r="971258" s="12" customFormat="1" x14ac:dyDescent="0.2"/>
    <row r="971259" s="12" customFormat="1" x14ac:dyDescent="0.2"/>
    <row r="971260" s="12" customFormat="1" x14ac:dyDescent="0.2"/>
    <row r="971261" s="12" customFormat="1" x14ac:dyDescent="0.2"/>
    <row r="971262" s="12" customFormat="1" x14ac:dyDescent="0.2"/>
    <row r="971263" s="12" customFormat="1" x14ac:dyDescent="0.2"/>
    <row r="971264" s="12" customFormat="1" x14ac:dyDescent="0.2"/>
    <row r="971265" s="12" customFormat="1" x14ac:dyDescent="0.2"/>
    <row r="971266" s="12" customFormat="1" x14ac:dyDescent="0.2"/>
    <row r="971267" s="12" customFormat="1" x14ac:dyDescent="0.2"/>
    <row r="971268" s="12" customFormat="1" x14ac:dyDescent="0.2"/>
    <row r="971269" s="12" customFormat="1" x14ac:dyDescent="0.2"/>
    <row r="971270" s="12" customFormat="1" x14ac:dyDescent="0.2"/>
    <row r="971271" s="12" customFormat="1" x14ac:dyDescent="0.2"/>
    <row r="971272" s="12" customFormat="1" x14ac:dyDescent="0.2"/>
    <row r="971273" s="12" customFormat="1" x14ac:dyDescent="0.2"/>
    <row r="971274" s="12" customFormat="1" x14ac:dyDescent="0.2"/>
    <row r="971275" s="12" customFormat="1" x14ac:dyDescent="0.2"/>
    <row r="971276" s="12" customFormat="1" x14ac:dyDescent="0.2"/>
    <row r="971277" s="12" customFormat="1" x14ac:dyDescent="0.2"/>
    <row r="971278" s="12" customFormat="1" x14ac:dyDescent="0.2"/>
    <row r="971279" s="12" customFormat="1" x14ac:dyDescent="0.2"/>
    <row r="971280" s="12" customFormat="1" x14ac:dyDescent="0.2"/>
    <row r="971281" s="12" customFormat="1" x14ac:dyDescent="0.2"/>
    <row r="971282" s="12" customFormat="1" x14ac:dyDescent="0.2"/>
    <row r="971283" s="12" customFormat="1" x14ac:dyDescent="0.2"/>
    <row r="971284" s="12" customFormat="1" x14ac:dyDescent="0.2"/>
    <row r="971285" s="12" customFormat="1" x14ac:dyDescent="0.2"/>
    <row r="971286" s="12" customFormat="1" x14ac:dyDescent="0.2"/>
    <row r="971287" s="12" customFormat="1" x14ac:dyDescent="0.2"/>
    <row r="971288" s="12" customFormat="1" x14ac:dyDescent="0.2"/>
    <row r="971289" s="12" customFormat="1" x14ac:dyDescent="0.2"/>
    <row r="971290" s="12" customFormat="1" x14ac:dyDescent="0.2"/>
    <row r="971291" s="12" customFormat="1" x14ac:dyDescent="0.2"/>
    <row r="971292" s="12" customFormat="1" x14ac:dyDescent="0.2"/>
    <row r="971293" s="12" customFormat="1" x14ac:dyDescent="0.2"/>
    <row r="971294" s="12" customFormat="1" x14ac:dyDescent="0.2"/>
    <row r="971295" s="12" customFormat="1" x14ac:dyDescent="0.2"/>
    <row r="971296" s="12" customFormat="1" x14ac:dyDescent="0.2"/>
    <row r="971297" s="12" customFormat="1" x14ac:dyDescent="0.2"/>
    <row r="971298" s="12" customFormat="1" x14ac:dyDescent="0.2"/>
    <row r="971299" s="12" customFormat="1" x14ac:dyDescent="0.2"/>
    <row r="971300" s="12" customFormat="1" x14ac:dyDescent="0.2"/>
    <row r="971301" s="12" customFormat="1" x14ac:dyDescent="0.2"/>
    <row r="971302" s="12" customFormat="1" x14ac:dyDescent="0.2"/>
    <row r="971303" s="12" customFormat="1" x14ac:dyDescent="0.2"/>
    <row r="971304" s="12" customFormat="1" x14ac:dyDescent="0.2"/>
    <row r="971305" s="12" customFormat="1" x14ac:dyDescent="0.2"/>
    <row r="971306" s="12" customFormat="1" x14ac:dyDescent="0.2"/>
    <row r="971307" s="12" customFormat="1" x14ac:dyDescent="0.2"/>
    <row r="971308" s="12" customFormat="1" x14ac:dyDescent="0.2"/>
    <row r="971309" s="12" customFormat="1" x14ac:dyDescent="0.2"/>
    <row r="971310" s="12" customFormat="1" x14ac:dyDescent="0.2"/>
    <row r="971311" s="12" customFormat="1" x14ac:dyDescent="0.2"/>
    <row r="971312" s="12" customFormat="1" x14ac:dyDescent="0.2"/>
    <row r="971313" s="12" customFormat="1" x14ac:dyDescent="0.2"/>
    <row r="971314" s="12" customFormat="1" x14ac:dyDescent="0.2"/>
    <row r="971315" s="12" customFormat="1" x14ac:dyDescent="0.2"/>
    <row r="971316" s="12" customFormat="1" x14ac:dyDescent="0.2"/>
    <row r="971317" s="12" customFormat="1" x14ac:dyDescent="0.2"/>
    <row r="971318" s="12" customFormat="1" x14ac:dyDescent="0.2"/>
    <row r="971319" s="12" customFormat="1" x14ac:dyDescent="0.2"/>
    <row r="971320" s="12" customFormat="1" x14ac:dyDescent="0.2"/>
    <row r="971321" s="12" customFormat="1" x14ac:dyDescent="0.2"/>
    <row r="971322" s="12" customFormat="1" x14ac:dyDescent="0.2"/>
    <row r="971323" s="12" customFormat="1" x14ac:dyDescent="0.2"/>
    <row r="971324" s="12" customFormat="1" x14ac:dyDescent="0.2"/>
    <row r="971325" s="12" customFormat="1" x14ac:dyDescent="0.2"/>
    <row r="971326" s="12" customFormat="1" x14ac:dyDescent="0.2"/>
    <row r="971327" s="12" customFormat="1" x14ac:dyDescent="0.2"/>
    <row r="971328" s="12" customFormat="1" x14ac:dyDescent="0.2"/>
    <row r="971329" s="12" customFormat="1" x14ac:dyDescent="0.2"/>
    <row r="971330" s="12" customFormat="1" x14ac:dyDescent="0.2"/>
    <row r="971331" s="12" customFormat="1" x14ac:dyDescent="0.2"/>
    <row r="971332" s="12" customFormat="1" x14ac:dyDescent="0.2"/>
    <row r="971333" s="12" customFormat="1" x14ac:dyDescent="0.2"/>
    <row r="971334" s="12" customFormat="1" x14ac:dyDescent="0.2"/>
    <row r="971335" s="12" customFormat="1" x14ac:dyDescent="0.2"/>
    <row r="971336" s="12" customFormat="1" x14ac:dyDescent="0.2"/>
    <row r="971337" s="12" customFormat="1" x14ac:dyDescent="0.2"/>
    <row r="971338" s="12" customFormat="1" x14ac:dyDescent="0.2"/>
    <row r="971339" s="12" customFormat="1" x14ac:dyDescent="0.2"/>
    <row r="971340" s="12" customFormat="1" x14ac:dyDescent="0.2"/>
    <row r="971341" s="12" customFormat="1" x14ac:dyDescent="0.2"/>
    <row r="971342" s="12" customFormat="1" x14ac:dyDescent="0.2"/>
    <row r="971343" s="12" customFormat="1" x14ac:dyDescent="0.2"/>
    <row r="971344" s="12" customFormat="1" x14ac:dyDescent="0.2"/>
    <row r="971345" s="12" customFormat="1" x14ac:dyDescent="0.2"/>
    <row r="971346" s="12" customFormat="1" x14ac:dyDescent="0.2"/>
    <row r="971347" s="12" customFormat="1" x14ac:dyDescent="0.2"/>
    <row r="971348" s="12" customFormat="1" x14ac:dyDescent="0.2"/>
    <row r="971349" s="12" customFormat="1" x14ac:dyDescent="0.2"/>
    <row r="971350" s="12" customFormat="1" x14ac:dyDescent="0.2"/>
    <row r="971351" s="12" customFormat="1" x14ac:dyDescent="0.2"/>
    <row r="971352" s="12" customFormat="1" x14ac:dyDescent="0.2"/>
    <row r="971353" s="12" customFormat="1" x14ac:dyDescent="0.2"/>
    <row r="971354" s="12" customFormat="1" x14ac:dyDescent="0.2"/>
    <row r="971355" s="12" customFormat="1" x14ac:dyDescent="0.2"/>
    <row r="971356" s="12" customFormat="1" x14ac:dyDescent="0.2"/>
    <row r="971357" s="12" customFormat="1" x14ac:dyDescent="0.2"/>
    <row r="971358" s="12" customFormat="1" x14ac:dyDescent="0.2"/>
    <row r="971359" s="12" customFormat="1" x14ac:dyDescent="0.2"/>
    <row r="971360" s="12" customFormat="1" x14ac:dyDescent="0.2"/>
    <row r="971361" s="12" customFormat="1" x14ac:dyDescent="0.2"/>
    <row r="971362" s="12" customFormat="1" x14ac:dyDescent="0.2"/>
    <row r="971363" s="12" customFormat="1" x14ac:dyDescent="0.2"/>
    <row r="971364" s="12" customFormat="1" x14ac:dyDescent="0.2"/>
    <row r="971365" s="12" customFormat="1" x14ac:dyDescent="0.2"/>
    <row r="971366" s="12" customFormat="1" x14ac:dyDescent="0.2"/>
    <row r="971367" s="12" customFormat="1" x14ac:dyDescent="0.2"/>
    <row r="971368" s="12" customFormat="1" x14ac:dyDescent="0.2"/>
    <row r="971369" s="12" customFormat="1" x14ac:dyDescent="0.2"/>
    <row r="971370" s="12" customFormat="1" x14ac:dyDescent="0.2"/>
    <row r="971371" s="12" customFormat="1" x14ac:dyDescent="0.2"/>
    <row r="971372" s="12" customFormat="1" x14ac:dyDescent="0.2"/>
    <row r="971373" s="12" customFormat="1" x14ac:dyDescent="0.2"/>
    <row r="971374" s="12" customFormat="1" x14ac:dyDescent="0.2"/>
    <row r="971375" s="12" customFormat="1" x14ac:dyDescent="0.2"/>
    <row r="971376" s="12" customFormat="1" x14ac:dyDescent="0.2"/>
    <row r="971377" s="12" customFormat="1" x14ac:dyDescent="0.2"/>
    <row r="971378" s="12" customFormat="1" x14ac:dyDescent="0.2"/>
    <row r="971379" s="12" customFormat="1" x14ac:dyDescent="0.2"/>
    <row r="971380" s="12" customFormat="1" x14ac:dyDescent="0.2"/>
    <row r="971381" s="12" customFormat="1" x14ac:dyDescent="0.2"/>
    <row r="971382" s="12" customFormat="1" x14ac:dyDescent="0.2"/>
    <row r="971383" s="12" customFormat="1" x14ac:dyDescent="0.2"/>
    <row r="971384" s="12" customFormat="1" x14ac:dyDescent="0.2"/>
    <row r="971385" s="12" customFormat="1" x14ac:dyDescent="0.2"/>
    <row r="971386" s="12" customFormat="1" x14ac:dyDescent="0.2"/>
    <row r="971387" s="12" customFormat="1" x14ac:dyDescent="0.2"/>
    <row r="971388" s="12" customFormat="1" x14ac:dyDescent="0.2"/>
    <row r="971389" s="12" customFormat="1" x14ac:dyDescent="0.2"/>
    <row r="971390" s="12" customFormat="1" x14ac:dyDescent="0.2"/>
    <row r="971391" s="12" customFormat="1" x14ac:dyDescent="0.2"/>
    <row r="971392" s="12" customFormat="1" x14ac:dyDescent="0.2"/>
    <row r="971393" s="12" customFormat="1" x14ac:dyDescent="0.2"/>
    <row r="971394" s="12" customFormat="1" x14ac:dyDescent="0.2"/>
    <row r="971395" s="12" customFormat="1" x14ac:dyDescent="0.2"/>
    <row r="971396" s="12" customFormat="1" x14ac:dyDescent="0.2"/>
    <row r="971397" s="12" customFormat="1" x14ac:dyDescent="0.2"/>
    <row r="971398" s="12" customFormat="1" x14ac:dyDescent="0.2"/>
    <row r="971399" s="12" customFormat="1" x14ac:dyDescent="0.2"/>
    <row r="971400" s="12" customFormat="1" x14ac:dyDescent="0.2"/>
    <row r="971401" s="12" customFormat="1" x14ac:dyDescent="0.2"/>
    <row r="971402" s="12" customFormat="1" x14ac:dyDescent="0.2"/>
    <row r="971403" s="12" customFormat="1" x14ac:dyDescent="0.2"/>
    <row r="971404" s="12" customFormat="1" x14ac:dyDescent="0.2"/>
    <row r="971405" s="12" customFormat="1" x14ac:dyDescent="0.2"/>
    <row r="971406" s="12" customFormat="1" x14ac:dyDescent="0.2"/>
    <row r="971407" s="12" customFormat="1" x14ac:dyDescent="0.2"/>
    <row r="971408" s="12" customFormat="1" x14ac:dyDescent="0.2"/>
    <row r="971409" s="12" customFormat="1" x14ac:dyDescent="0.2"/>
    <row r="971410" s="12" customFormat="1" x14ac:dyDescent="0.2"/>
    <row r="971411" s="12" customFormat="1" x14ac:dyDescent="0.2"/>
    <row r="971412" s="12" customFormat="1" x14ac:dyDescent="0.2"/>
    <row r="971413" s="12" customFormat="1" x14ac:dyDescent="0.2"/>
    <row r="971414" s="12" customFormat="1" x14ac:dyDescent="0.2"/>
    <row r="971415" s="12" customFormat="1" x14ac:dyDescent="0.2"/>
    <row r="971416" s="12" customFormat="1" x14ac:dyDescent="0.2"/>
    <row r="971417" s="12" customFormat="1" x14ac:dyDescent="0.2"/>
    <row r="971418" s="12" customFormat="1" x14ac:dyDescent="0.2"/>
    <row r="971419" s="12" customFormat="1" x14ac:dyDescent="0.2"/>
    <row r="971420" s="12" customFormat="1" x14ac:dyDescent="0.2"/>
    <row r="971421" s="12" customFormat="1" x14ac:dyDescent="0.2"/>
    <row r="971422" s="12" customFormat="1" x14ac:dyDescent="0.2"/>
    <row r="971423" s="12" customFormat="1" x14ac:dyDescent="0.2"/>
    <row r="971424" s="12" customFormat="1" x14ac:dyDescent="0.2"/>
    <row r="971425" s="12" customFormat="1" x14ac:dyDescent="0.2"/>
    <row r="971426" s="12" customFormat="1" x14ac:dyDescent="0.2"/>
    <row r="971427" s="12" customFormat="1" x14ac:dyDescent="0.2"/>
    <row r="971428" s="12" customFormat="1" x14ac:dyDescent="0.2"/>
    <row r="971429" s="12" customFormat="1" x14ac:dyDescent="0.2"/>
    <row r="971430" s="12" customFormat="1" x14ac:dyDescent="0.2"/>
    <row r="971431" s="12" customFormat="1" x14ac:dyDescent="0.2"/>
    <row r="971432" s="12" customFormat="1" x14ac:dyDescent="0.2"/>
    <row r="971433" s="12" customFormat="1" x14ac:dyDescent="0.2"/>
    <row r="971434" s="12" customFormat="1" x14ac:dyDescent="0.2"/>
    <row r="971435" s="12" customFormat="1" x14ac:dyDescent="0.2"/>
    <row r="971436" s="12" customFormat="1" x14ac:dyDescent="0.2"/>
    <row r="971437" s="12" customFormat="1" x14ac:dyDescent="0.2"/>
    <row r="971438" s="12" customFormat="1" x14ac:dyDescent="0.2"/>
    <row r="971439" s="12" customFormat="1" x14ac:dyDescent="0.2"/>
    <row r="971440" s="12" customFormat="1" x14ac:dyDescent="0.2"/>
    <row r="971441" s="12" customFormat="1" x14ac:dyDescent="0.2"/>
    <row r="971442" s="12" customFormat="1" x14ac:dyDescent="0.2"/>
    <row r="971443" s="12" customFormat="1" x14ac:dyDescent="0.2"/>
    <row r="971444" s="12" customFormat="1" x14ac:dyDescent="0.2"/>
    <row r="971445" s="12" customFormat="1" x14ac:dyDescent="0.2"/>
    <row r="971446" s="12" customFormat="1" x14ac:dyDescent="0.2"/>
    <row r="971447" s="12" customFormat="1" x14ac:dyDescent="0.2"/>
    <row r="971448" s="12" customFormat="1" x14ac:dyDescent="0.2"/>
    <row r="971449" s="12" customFormat="1" x14ac:dyDescent="0.2"/>
    <row r="971450" s="12" customFormat="1" x14ac:dyDescent="0.2"/>
    <row r="971451" s="12" customFormat="1" x14ac:dyDescent="0.2"/>
    <row r="971452" s="12" customFormat="1" x14ac:dyDescent="0.2"/>
    <row r="971453" s="12" customFormat="1" x14ac:dyDescent="0.2"/>
    <row r="971454" s="12" customFormat="1" x14ac:dyDescent="0.2"/>
    <row r="971455" s="12" customFormat="1" x14ac:dyDescent="0.2"/>
    <row r="971456" s="12" customFormat="1" x14ac:dyDescent="0.2"/>
    <row r="971457" s="12" customFormat="1" x14ac:dyDescent="0.2"/>
    <row r="971458" s="12" customFormat="1" x14ac:dyDescent="0.2"/>
    <row r="971459" s="12" customFormat="1" x14ac:dyDescent="0.2"/>
    <row r="971460" s="12" customFormat="1" x14ac:dyDescent="0.2"/>
    <row r="971461" s="12" customFormat="1" x14ac:dyDescent="0.2"/>
    <row r="971462" s="12" customFormat="1" x14ac:dyDescent="0.2"/>
    <row r="971463" s="12" customFormat="1" x14ac:dyDescent="0.2"/>
    <row r="971464" s="12" customFormat="1" x14ac:dyDescent="0.2"/>
    <row r="971465" s="12" customFormat="1" x14ac:dyDescent="0.2"/>
    <row r="971466" s="12" customFormat="1" x14ac:dyDescent="0.2"/>
    <row r="971467" s="12" customFormat="1" x14ac:dyDescent="0.2"/>
    <row r="971468" s="12" customFormat="1" x14ac:dyDescent="0.2"/>
    <row r="971469" s="12" customFormat="1" x14ac:dyDescent="0.2"/>
    <row r="971470" s="12" customFormat="1" x14ac:dyDescent="0.2"/>
    <row r="971471" s="12" customFormat="1" x14ac:dyDescent="0.2"/>
    <row r="971472" s="12" customFormat="1" x14ac:dyDescent="0.2"/>
    <row r="971473" s="12" customFormat="1" x14ac:dyDescent="0.2"/>
    <row r="971474" s="12" customFormat="1" x14ac:dyDescent="0.2"/>
    <row r="971475" s="12" customFormat="1" x14ac:dyDescent="0.2"/>
    <row r="971476" s="12" customFormat="1" x14ac:dyDescent="0.2"/>
    <row r="971477" s="12" customFormat="1" x14ac:dyDescent="0.2"/>
    <row r="971478" s="12" customFormat="1" x14ac:dyDescent="0.2"/>
    <row r="971479" s="12" customFormat="1" x14ac:dyDescent="0.2"/>
    <row r="971480" s="12" customFormat="1" x14ac:dyDescent="0.2"/>
    <row r="971481" s="12" customFormat="1" x14ac:dyDescent="0.2"/>
    <row r="971482" s="12" customFormat="1" x14ac:dyDescent="0.2"/>
    <row r="971483" s="12" customFormat="1" x14ac:dyDescent="0.2"/>
    <row r="971484" s="12" customFormat="1" x14ac:dyDescent="0.2"/>
    <row r="971485" s="12" customFormat="1" x14ac:dyDescent="0.2"/>
    <row r="971486" s="12" customFormat="1" x14ac:dyDescent="0.2"/>
    <row r="971487" s="12" customFormat="1" x14ac:dyDescent="0.2"/>
    <row r="971488" s="12" customFormat="1" x14ac:dyDescent="0.2"/>
    <row r="971489" s="12" customFormat="1" x14ac:dyDescent="0.2"/>
    <row r="971490" s="12" customFormat="1" x14ac:dyDescent="0.2"/>
    <row r="971491" s="12" customFormat="1" x14ac:dyDescent="0.2"/>
    <row r="971492" s="12" customFormat="1" x14ac:dyDescent="0.2"/>
    <row r="971493" s="12" customFormat="1" x14ac:dyDescent="0.2"/>
    <row r="971494" s="12" customFormat="1" x14ac:dyDescent="0.2"/>
    <row r="971495" s="12" customFormat="1" x14ac:dyDescent="0.2"/>
    <row r="971496" s="12" customFormat="1" x14ac:dyDescent="0.2"/>
    <row r="971497" s="12" customFormat="1" x14ac:dyDescent="0.2"/>
    <row r="971498" s="12" customFormat="1" x14ac:dyDescent="0.2"/>
    <row r="971499" s="12" customFormat="1" x14ac:dyDescent="0.2"/>
    <row r="971500" s="12" customFormat="1" x14ac:dyDescent="0.2"/>
    <row r="971501" s="12" customFormat="1" x14ac:dyDescent="0.2"/>
    <row r="971502" s="12" customFormat="1" x14ac:dyDescent="0.2"/>
    <row r="971503" s="12" customFormat="1" x14ac:dyDescent="0.2"/>
    <row r="971504" s="12" customFormat="1" x14ac:dyDescent="0.2"/>
    <row r="971505" s="12" customFormat="1" x14ac:dyDescent="0.2"/>
    <row r="971506" s="12" customFormat="1" x14ac:dyDescent="0.2"/>
    <row r="971507" s="12" customFormat="1" x14ac:dyDescent="0.2"/>
    <row r="971508" s="12" customFormat="1" x14ac:dyDescent="0.2"/>
    <row r="971509" s="12" customFormat="1" x14ac:dyDescent="0.2"/>
    <row r="971510" s="12" customFormat="1" x14ac:dyDescent="0.2"/>
    <row r="971511" s="12" customFormat="1" x14ac:dyDescent="0.2"/>
    <row r="971512" s="12" customFormat="1" x14ac:dyDescent="0.2"/>
    <row r="971513" s="12" customFormat="1" x14ac:dyDescent="0.2"/>
    <row r="971514" s="12" customFormat="1" x14ac:dyDescent="0.2"/>
    <row r="971515" s="12" customFormat="1" x14ac:dyDescent="0.2"/>
    <row r="971516" s="12" customFormat="1" x14ac:dyDescent="0.2"/>
    <row r="971517" s="12" customFormat="1" x14ac:dyDescent="0.2"/>
    <row r="971518" s="12" customFormat="1" x14ac:dyDescent="0.2"/>
    <row r="971519" s="12" customFormat="1" x14ac:dyDescent="0.2"/>
    <row r="971520" s="12" customFormat="1" x14ac:dyDescent="0.2"/>
    <row r="971521" s="12" customFormat="1" x14ac:dyDescent="0.2"/>
    <row r="971522" s="12" customFormat="1" x14ac:dyDescent="0.2"/>
    <row r="971523" s="12" customFormat="1" x14ac:dyDescent="0.2"/>
    <row r="971524" s="12" customFormat="1" x14ac:dyDescent="0.2"/>
    <row r="971525" s="12" customFormat="1" x14ac:dyDescent="0.2"/>
    <row r="971526" s="12" customFormat="1" x14ac:dyDescent="0.2"/>
    <row r="971527" s="12" customFormat="1" x14ac:dyDescent="0.2"/>
    <row r="971528" s="12" customFormat="1" x14ac:dyDescent="0.2"/>
    <row r="971529" s="12" customFormat="1" x14ac:dyDescent="0.2"/>
    <row r="971530" s="12" customFormat="1" x14ac:dyDescent="0.2"/>
    <row r="971531" s="12" customFormat="1" x14ac:dyDescent="0.2"/>
    <row r="971532" s="12" customFormat="1" x14ac:dyDescent="0.2"/>
    <row r="971533" s="12" customFormat="1" x14ac:dyDescent="0.2"/>
    <row r="971534" s="12" customFormat="1" x14ac:dyDescent="0.2"/>
    <row r="971535" s="12" customFormat="1" x14ac:dyDescent="0.2"/>
    <row r="971536" s="12" customFormat="1" x14ac:dyDescent="0.2"/>
    <row r="971537" s="12" customFormat="1" x14ac:dyDescent="0.2"/>
    <row r="971538" s="12" customFormat="1" x14ac:dyDescent="0.2"/>
    <row r="971539" s="12" customFormat="1" x14ac:dyDescent="0.2"/>
    <row r="971540" s="12" customFormat="1" x14ac:dyDescent="0.2"/>
    <row r="971541" s="12" customFormat="1" x14ac:dyDescent="0.2"/>
    <row r="971542" s="12" customFormat="1" x14ac:dyDescent="0.2"/>
    <row r="971543" s="12" customFormat="1" x14ac:dyDescent="0.2"/>
    <row r="971544" s="12" customFormat="1" x14ac:dyDescent="0.2"/>
    <row r="971545" s="12" customFormat="1" x14ac:dyDescent="0.2"/>
    <row r="971546" s="12" customFormat="1" x14ac:dyDescent="0.2"/>
    <row r="971547" s="12" customFormat="1" x14ac:dyDescent="0.2"/>
    <row r="971548" s="12" customFormat="1" x14ac:dyDescent="0.2"/>
    <row r="971549" s="12" customFormat="1" x14ac:dyDescent="0.2"/>
    <row r="971550" s="12" customFormat="1" x14ac:dyDescent="0.2"/>
    <row r="971551" s="12" customFormat="1" x14ac:dyDescent="0.2"/>
    <row r="971552" s="12" customFormat="1" x14ac:dyDescent="0.2"/>
    <row r="971553" s="12" customFormat="1" x14ac:dyDescent="0.2"/>
    <row r="971554" s="12" customFormat="1" x14ac:dyDescent="0.2"/>
    <row r="971555" s="12" customFormat="1" x14ac:dyDescent="0.2"/>
    <row r="971556" s="12" customFormat="1" x14ac:dyDescent="0.2"/>
    <row r="971557" s="12" customFormat="1" x14ac:dyDescent="0.2"/>
    <row r="971558" s="12" customFormat="1" x14ac:dyDescent="0.2"/>
    <row r="971559" s="12" customFormat="1" x14ac:dyDescent="0.2"/>
    <row r="971560" s="12" customFormat="1" x14ac:dyDescent="0.2"/>
    <row r="971561" s="12" customFormat="1" x14ac:dyDescent="0.2"/>
    <row r="971562" s="12" customFormat="1" x14ac:dyDescent="0.2"/>
    <row r="971563" s="12" customFormat="1" x14ac:dyDescent="0.2"/>
    <row r="971564" s="12" customFormat="1" x14ac:dyDescent="0.2"/>
    <row r="971565" s="12" customFormat="1" x14ac:dyDescent="0.2"/>
    <row r="971566" s="12" customFormat="1" x14ac:dyDescent="0.2"/>
    <row r="971567" s="12" customFormat="1" x14ac:dyDescent="0.2"/>
    <row r="971568" s="12" customFormat="1" x14ac:dyDescent="0.2"/>
    <row r="971569" s="12" customFormat="1" x14ac:dyDescent="0.2"/>
    <row r="971570" s="12" customFormat="1" x14ac:dyDescent="0.2"/>
    <row r="971571" s="12" customFormat="1" x14ac:dyDescent="0.2"/>
    <row r="971572" s="12" customFormat="1" x14ac:dyDescent="0.2"/>
    <row r="971573" s="12" customFormat="1" x14ac:dyDescent="0.2"/>
    <row r="971574" s="12" customFormat="1" x14ac:dyDescent="0.2"/>
    <row r="971575" s="12" customFormat="1" x14ac:dyDescent="0.2"/>
    <row r="971576" s="12" customFormat="1" x14ac:dyDescent="0.2"/>
    <row r="971577" s="12" customFormat="1" x14ac:dyDescent="0.2"/>
    <row r="971578" s="12" customFormat="1" x14ac:dyDescent="0.2"/>
    <row r="971579" s="12" customFormat="1" x14ac:dyDescent="0.2"/>
    <row r="971580" s="12" customFormat="1" x14ac:dyDescent="0.2"/>
    <row r="971581" s="12" customFormat="1" x14ac:dyDescent="0.2"/>
    <row r="971582" s="12" customFormat="1" x14ac:dyDescent="0.2"/>
    <row r="971583" s="12" customFormat="1" x14ac:dyDescent="0.2"/>
    <row r="971584" s="12" customFormat="1" x14ac:dyDescent="0.2"/>
    <row r="971585" s="12" customFormat="1" x14ac:dyDescent="0.2"/>
    <row r="971586" s="12" customFormat="1" x14ac:dyDescent="0.2"/>
    <row r="971587" s="12" customFormat="1" x14ac:dyDescent="0.2"/>
    <row r="971588" s="12" customFormat="1" x14ac:dyDescent="0.2"/>
    <row r="971589" s="12" customFormat="1" x14ac:dyDescent="0.2"/>
    <row r="971590" s="12" customFormat="1" x14ac:dyDescent="0.2"/>
    <row r="971591" s="12" customFormat="1" x14ac:dyDescent="0.2"/>
    <row r="971592" s="12" customFormat="1" x14ac:dyDescent="0.2"/>
    <row r="971593" s="12" customFormat="1" x14ac:dyDescent="0.2"/>
    <row r="971594" s="12" customFormat="1" x14ac:dyDescent="0.2"/>
    <row r="971595" s="12" customFormat="1" x14ac:dyDescent="0.2"/>
    <row r="971596" s="12" customFormat="1" x14ac:dyDescent="0.2"/>
    <row r="971597" s="12" customFormat="1" x14ac:dyDescent="0.2"/>
    <row r="971598" s="12" customFormat="1" x14ac:dyDescent="0.2"/>
    <row r="971599" s="12" customFormat="1" x14ac:dyDescent="0.2"/>
    <row r="971600" s="12" customFormat="1" x14ac:dyDescent="0.2"/>
    <row r="971601" s="12" customFormat="1" x14ac:dyDescent="0.2"/>
    <row r="971602" s="12" customFormat="1" x14ac:dyDescent="0.2"/>
    <row r="971603" s="12" customFormat="1" x14ac:dyDescent="0.2"/>
    <row r="971604" s="12" customFormat="1" x14ac:dyDescent="0.2"/>
    <row r="971605" s="12" customFormat="1" x14ac:dyDescent="0.2"/>
    <row r="971606" s="12" customFormat="1" x14ac:dyDescent="0.2"/>
    <row r="971607" s="12" customFormat="1" x14ac:dyDescent="0.2"/>
    <row r="971608" s="12" customFormat="1" x14ac:dyDescent="0.2"/>
    <row r="971609" s="12" customFormat="1" x14ac:dyDescent="0.2"/>
    <row r="971610" s="12" customFormat="1" x14ac:dyDescent="0.2"/>
    <row r="971611" s="12" customFormat="1" x14ac:dyDescent="0.2"/>
    <row r="971612" s="12" customFormat="1" x14ac:dyDescent="0.2"/>
    <row r="971613" s="12" customFormat="1" x14ac:dyDescent="0.2"/>
    <row r="971614" s="12" customFormat="1" x14ac:dyDescent="0.2"/>
    <row r="971615" s="12" customFormat="1" x14ac:dyDescent="0.2"/>
    <row r="971616" s="12" customFormat="1" x14ac:dyDescent="0.2"/>
    <row r="971617" s="12" customFormat="1" x14ac:dyDescent="0.2"/>
    <row r="971618" s="12" customFormat="1" x14ac:dyDescent="0.2"/>
    <row r="971619" s="12" customFormat="1" x14ac:dyDescent="0.2"/>
    <row r="971620" s="12" customFormat="1" x14ac:dyDescent="0.2"/>
    <row r="971621" s="12" customFormat="1" x14ac:dyDescent="0.2"/>
    <row r="971622" s="12" customFormat="1" x14ac:dyDescent="0.2"/>
    <row r="971623" s="12" customFormat="1" x14ac:dyDescent="0.2"/>
    <row r="971624" s="12" customFormat="1" x14ac:dyDescent="0.2"/>
    <row r="971625" s="12" customFormat="1" x14ac:dyDescent="0.2"/>
    <row r="971626" s="12" customFormat="1" x14ac:dyDescent="0.2"/>
    <row r="971627" s="12" customFormat="1" x14ac:dyDescent="0.2"/>
    <row r="971628" s="12" customFormat="1" x14ac:dyDescent="0.2"/>
    <row r="971629" s="12" customFormat="1" x14ac:dyDescent="0.2"/>
    <row r="971630" s="12" customFormat="1" x14ac:dyDescent="0.2"/>
    <row r="971631" s="12" customFormat="1" x14ac:dyDescent="0.2"/>
    <row r="971632" s="12" customFormat="1" x14ac:dyDescent="0.2"/>
    <row r="971633" s="12" customFormat="1" x14ac:dyDescent="0.2"/>
    <row r="971634" s="12" customFormat="1" x14ac:dyDescent="0.2"/>
    <row r="971635" s="12" customFormat="1" x14ac:dyDescent="0.2"/>
    <row r="971636" s="12" customFormat="1" x14ac:dyDescent="0.2"/>
    <row r="971637" s="12" customFormat="1" x14ac:dyDescent="0.2"/>
    <row r="971638" s="12" customFormat="1" x14ac:dyDescent="0.2"/>
    <row r="971639" s="12" customFormat="1" x14ac:dyDescent="0.2"/>
    <row r="971640" s="12" customFormat="1" x14ac:dyDescent="0.2"/>
    <row r="971641" s="12" customFormat="1" x14ac:dyDescent="0.2"/>
    <row r="971642" s="12" customFormat="1" x14ac:dyDescent="0.2"/>
    <row r="971643" s="12" customFormat="1" x14ac:dyDescent="0.2"/>
    <row r="971644" s="12" customFormat="1" x14ac:dyDescent="0.2"/>
    <row r="971645" s="12" customFormat="1" x14ac:dyDescent="0.2"/>
    <row r="971646" s="12" customFormat="1" x14ac:dyDescent="0.2"/>
    <row r="971647" s="12" customFormat="1" x14ac:dyDescent="0.2"/>
    <row r="971648" s="12" customFormat="1" x14ac:dyDescent="0.2"/>
    <row r="971649" s="12" customFormat="1" x14ac:dyDescent="0.2"/>
    <row r="971650" s="12" customFormat="1" x14ac:dyDescent="0.2"/>
    <row r="971651" s="12" customFormat="1" x14ac:dyDescent="0.2"/>
    <row r="971652" s="12" customFormat="1" x14ac:dyDescent="0.2"/>
    <row r="971653" s="12" customFormat="1" x14ac:dyDescent="0.2"/>
    <row r="971654" s="12" customFormat="1" x14ac:dyDescent="0.2"/>
    <row r="971655" s="12" customFormat="1" x14ac:dyDescent="0.2"/>
    <row r="971656" s="12" customFormat="1" x14ac:dyDescent="0.2"/>
    <row r="971657" s="12" customFormat="1" x14ac:dyDescent="0.2"/>
    <row r="971658" s="12" customFormat="1" x14ac:dyDescent="0.2"/>
    <row r="971659" s="12" customFormat="1" x14ac:dyDescent="0.2"/>
    <row r="971660" s="12" customFormat="1" x14ac:dyDescent="0.2"/>
    <row r="971661" s="12" customFormat="1" x14ac:dyDescent="0.2"/>
    <row r="971662" s="12" customFormat="1" x14ac:dyDescent="0.2"/>
    <row r="971663" s="12" customFormat="1" x14ac:dyDescent="0.2"/>
    <row r="971664" s="12" customFormat="1" x14ac:dyDescent="0.2"/>
    <row r="971665" s="12" customFormat="1" x14ac:dyDescent="0.2"/>
    <row r="971666" s="12" customFormat="1" x14ac:dyDescent="0.2"/>
    <row r="971667" s="12" customFormat="1" x14ac:dyDescent="0.2"/>
    <row r="971668" s="12" customFormat="1" x14ac:dyDescent="0.2"/>
    <row r="971669" s="12" customFormat="1" x14ac:dyDescent="0.2"/>
    <row r="971670" s="12" customFormat="1" x14ac:dyDescent="0.2"/>
    <row r="971671" s="12" customFormat="1" x14ac:dyDescent="0.2"/>
    <row r="971672" s="12" customFormat="1" x14ac:dyDescent="0.2"/>
    <row r="971673" s="12" customFormat="1" x14ac:dyDescent="0.2"/>
    <row r="971674" s="12" customFormat="1" x14ac:dyDescent="0.2"/>
    <row r="971675" s="12" customFormat="1" x14ac:dyDescent="0.2"/>
    <row r="971676" s="12" customFormat="1" x14ac:dyDescent="0.2"/>
    <row r="971677" s="12" customFormat="1" x14ac:dyDescent="0.2"/>
    <row r="971678" s="12" customFormat="1" x14ac:dyDescent="0.2"/>
    <row r="971679" s="12" customFormat="1" x14ac:dyDescent="0.2"/>
    <row r="971680" s="12" customFormat="1" x14ac:dyDescent="0.2"/>
    <row r="971681" s="12" customFormat="1" x14ac:dyDescent="0.2"/>
    <row r="971682" s="12" customFormat="1" x14ac:dyDescent="0.2"/>
    <row r="971683" s="12" customFormat="1" x14ac:dyDescent="0.2"/>
    <row r="971684" s="12" customFormat="1" x14ac:dyDescent="0.2"/>
    <row r="971685" s="12" customFormat="1" x14ac:dyDescent="0.2"/>
    <row r="971686" s="12" customFormat="1" x14ac:dyDescent="0.2"/>
    <row r="971687" s="12" customFormat="1" x14ac:dyDescent="0.2"/>
    <row r="971688" s="12" customFormat="1" x14ac:dyDescent="0.2"/>
    <row r="971689" s="12" customFormat="1" x14ac:dyDescent="0.2"/>
    <row r="971690" s="12" customFormat="1" x14ac:dyDescent="0.2"/>
    <row r="971691" s="12" customFormat="1" x14ac:dyDescent="0.2"/>
    <row r="971692" s="12" customFormat="1" x14ac:dyDescent="0.2"/>
    <row r="971693" s="12" customFormat="1" x14ac:dyDescent="0.2"/>
    <row r="971694" s="12" customFormat="1" x14ac:dyDescent="0.2"/>
    <row r="971695" s="12" customFormat="1" x14ac:dyDescent="0.2"/>
    <row r="971696" s="12" customFormat="1" x14ac:dyDescent="0.2"/>
    <row r="971697" s="12" customFormat="1" x14ac:dyDescent="0.2"/>
    <row r="971698" s="12" customFormat="1" x14ac:dyDescent="0.2"/>
    <row r="971699" s="12" customFormat="1" x14ac:dyDescent="0.2"/>
    <row r="971700" s="12" customFormat="1" x14ac:dyDescent="0.2"/>
    <row r="971701" s="12" customFormat="1" x14ac:dyDescent="0.2"/>
    <row r="971702" s="12" customFormat="1" x14ac:dyDescent="0.2"/>
    <row r="971703" s="12" customFormat="1" x14ac:dyDescent="0.2"/>
    <row r="971704" s="12" customFormat="1" x14ac:dyDescent="0.2"/>
    <row r="971705" s="12" customFormat="1" x14ac:dyDescent="0.2"/>
    <row r="971706" s="12" customFormat="1" x14ac:dyDescent="0.2"/>
    <row r="971707" s="12" customFormat="1" x14ac:dyDescent="0.2"/>
    <row r="971708" s="12" customFormat="1" x14ac:dyDescent="0.2"/>
    <row r="971709" s="12" customFormat="1" x14ac:dyDescent="0.2"/>
    <row r="971710" s="12" customFormat="1" x14ac:dyDescent="0.2"/>
    <row r="971711" s="12" customFormat="1" x14ac:dyDescent="0.2"/>
    <row r="971712" s="12" customFormat="1" x14ac:dyDescent="0.2"/>
    <row r="971713" s="12" customFormat="1" x14ac:dyDescent="0.2"/>
    <row r="971714" s="12" customFormat="1" x14ac:dyDescent="0.2"/>
    <row r="971715" s="12" customFormat="1" x14ac:dyDescent="0.2"/>
    <row r="971716" s="12" customFormat="1" x14ac:dyDescent="0.2"/>
    <row r="971717" s="12" customFormat="1" x14ac:dyDescent="0.2"/>
    <row r="971718" s="12" customFormat="1" x14ac:dyDescent="0.2"/>
    <row r="971719" s="12" customFormat="1" x14ac:dyDescent="0.2"/>
    <row r="971720" s="12" customFormat="1" x14ac:dyDescent="0.2"/>
    <row r="971721" s="12" customFormat="1" x14ac:dyDescent="0.2"/>
    <row r="971722" s="12" customFormat="1" x14ac:dyDescent="0.2"/>
    <row r="971723" s="12" customFormat="1" x14ac:dyDescent="0.2"/>
    <row r="971724" s="12" customFormat="1" x14ac:dyDescent="0.2"/>
    <row r="971725" s="12" customFormat="1" x14ac:dyDescent="0.2"/>
    <row r="971726" s="12" customFormat="1" x14ac:dyDescent="0.2"/>
    <row r="971727" s="12" customFormat="1" x14ac:dyDescent="0.2"/>
    <row r="971728" s="12" customFormat="1" x14ac:dyDescent="0.2"/>
    <row r="971729" s="12" customFormat="1" x14ac:dyDescent="0.2"/>
    <row r="971730" s="12" customFormat="1" x14ac:dyDescent="0.2"/>
    <row r="971731" s="12" customFormat="1" x14ac:dyDescent="0.2"/>
    <row r="971732" s="12" customFormat="1" x14ac:dyDescent="0.2"/>
    <row r="971733" s="12" customFormat="1" x14ac:dyDescent="0.2"/>
    <row r="971734" s="12" customFormat="1" x14ac:dyDescent="0.2"/>
    <row r="971735" s="12" customFormat="1" x14ac:dyDescent="0.2"/>
    <row r="971736" s="12" customFormat="1" x14ac:dyDescent="0.2"/>
    <row r="971737" s="12" customFormat="1" x14ac:dyDescent="0.2"/>
    <row r="971738" s="12" customFormat="1" x14ac:dyDescent="0.2"/>
    <row r="971739" s="12" customFormat="1" x14ac:dyDescent="0.2"/>
    <row r="971740" s="12" customFormat="1" x14ac:dyDescent="0.2"/>
    <row r="971741" s="12" customFormat="1" x14ac:dyDescent="0.2"/>
    <row r="971742" s="12" customFormat="1" x14ac:dyDescent="0.2"/>
    <row r="971743" s="12" customFormat="1" x14ac:dyDescent="0.2"/>
    <row r="971744" s="12" customFormat="1" x14ac:dyDescent="0.2"/>
    <row r="971745" s="12" customFormat="1" x14ac:dyDescent="0.2"/>
    <row r="971746" s="12" customFormat="1" x14ac:dyDescent="0.2"/>
    <row r="971747" s="12" customFormat="1" x14ac:dyDescent="0.2"/>
    <row r="971748" s="12" customFormat="1" x14ac:dyDescent="0.2"/>
    <row r="971749" s="12" customFormat="1" x14ac:dyDescent="0.2"/>
    <row r="971750" s="12" customFormat="1" x14ac:dyDescent="0.2"/>
    <row r="971751" s="12" customFormat="1" x14ac:dyDescent="0.2"/>
    <row r="971752" s="12" customFormat="1" x14ac:dyDescent="0.2"/>
    <row r="971753" s="12" customFormat="1" x14ac:dyDescent="0.2"/>
    <row r="971754" s="12" customFormat="1" x14ac:dyDescent="0.2"/>
    <row r="971755" s="12" customFormat="1" x14ac:dyDescent="0.2"/>
    <row r="971756" s="12" customFormat="1" x14ac:dyDescent="0.2"/>
    <row r="971757" s="12" customFormat="1" x14ac:dyDescent="0.2"/>
    <row r="971758" s="12" customFormat="1" x14ac:dyDescent="0.2"/>
    <row r="971759" s="12" customFormat="1" x14ac:dyDescent="0.2"/>
    <row r="971760" s="12" customFormat="1" x14ac:dyDescent="0.2"/>
    <row r="971761" s="12" customFormat="1" x14ac:dyDescent="0.2"/>
    <row r="971762" s="12" customFormat="1" x14ac:dyDescent="0.2"/>
    <row r="971763" s="12" customFormat="1" x14ac:dyDescent="0.2"/>
    <row r="971764" s="12" customFormat="1" x14ac:dyDescent="0.2"/>
    <row r="971765" s="12" customFormat="1" x14ac:dyDescent="0.2"/>
    <row r="971766" s="12" customFormat="1" x14ac:dyDescent="0.2"/>
    <row r="971767" s="12" customFormat="1" x14ac:dyDescent="0.2"/>
    <row r="971768" s="12" customFormat="1" x14ac:dyDescent="0.2"/>
    <row r="971769" s="12" customFormat="1" x14ac:dyDescent="0.2"/>
    <row r="971770" s="12" customFormat="1" x14ac:dyDescent="0.2"/>
    <row r="971771" s="12" customFormat="1" x14ac:dyDescent="0.2"/>
    <row r="971772" s="12" customFormat="1" x14ac:dyDescent="0.2"/>
    <row r="971773" s="12" customFormat="1" x14ac:dyDescent="0.2"/>
    <row r="971774" s="12" customFormat="1" x14ac:dyDescent="0.2"/>
    <row r="971775" s="12" customFormat="1" x14ac:dyDescent="0.2"/>
    <row r="971776" s="12" customFormat="1" x14ac:dyDescent="0.2"/>
    <row r="971777" s="12" customFormat="1" x14ac:dyDescent="0.2"/>
    <row r="971778" s="12" customFormat="1" x14ac:dyDescent="0.2"/>
    <row r="971779" s="12" customFormat="1" x14ac:dyDescent="0.2"/>
    <row r="971780" s="12" customFormat="1" x14ac:dyDescent="0.2"/>
    <row r="971781" s="12" customFormat="1" x14ac:dyDescent="0.2"/>
    <row r="971782" s="12" customFormat="1" x14ac:dyDescent="0.2"/>
    <row r="971783" s="12" customFormat="1" x14ac:dyDescent="0.2"/>
    <row r="971784" s="12" customFormat="1" x14ac:dyDescent="0.2"/>
    <row r="971785" s="12" customFormat="1" x14ac:dyDescent="0.2"/>
    <row r="971786" s="12" customFormat="1" x14ac:dyDescent="0.2"/>
    <row r="971787" s="12" customFormat="1" x14ac:dyDescent="0.2"/>
    <row r="971788" s="12" customFormat="1" x14ac:dyDescent="0.2"/>
    <row r="971789" s="12" customFormat="1" x14ac:dyDescent="0.2"/>
    <row r="971790" s="12" customFormat="1" x14ac:dyDescent="0.2"/>
    <row r="971791" s="12" customFormat="1" x14ac:dyDescent="0.2"/>
    <row r="971792" s="12" customFormat="1" x14ac:dyDescent="0.2"/>
    <row r="971793" s="12" customFormat="1" x14ac:dyDescent="0.2"/>
    <row r="971794" s="12" customFormat="1" x14ac:dyDescent="0.2"/>
    <row r="971795" s="12" customFormat="1" x14ac:dyDescent="0.2"/>
    <row r="971796" s="12" customFormat="1" x14ac:dyDescent="0.2"/>
    <row r="971797" s="12" customFormat="1" x14ac:dyDescent="0.2"/>
    <row r="971798" s="12" customFormat="1" x14ac:dyDescent="0.2"/>
    <row r="971799" s="12" customFormat="1" x14ac:dyDescent="0.2"/>
    <row r="971800" s="12" customFormat="1" x14ac:dyDescent="0.2"/>
    <row r="971801" s="12" customFormat="1" x14ac:dyDescent="0.2"/>
    <row r="971802" s="12" customFormat="1" x14ac:dyDescent="0.2"/>
    <row r="971803" s="12" customFormat="1" x14ac:dyDescent="0.2"/>
    <row r="971804" s="12" customFormat="1" x14ac:dyDescent="0.2"/>
    <row r="971805" s="12" customFormat="1" x14ac:dyDescent="0.2"/>
    <row r="971806" s="12" customFormat="1" x14ac:dyDescent="0.2"/>
    <row r="971807" s="12" customFormat="1" x14ac:dyDescent="0.2"/>
    <row r="971808" s="12" customFormat="1" x14ac:dyDescent="0.2"/>
    <row r="971809" s="12" customFormat="1" x14ac:dyDescent="0.2"/>
    <row r="971810" s="12" customFormat="1" x14ac:dyDescent="0.2"/>
    <row r="971811" s="12" customFormat="1" x14ac:dyDescent="0.2"/>
    <row r="971812" s="12" customFormat="1" x14ac:dyDescent="0.2"/>
    <row r="971813" s="12" customFormat="1" x14ac:dyDescent="0.2"/>
    <row r="971814" s="12" customFormat="1" x14ac:dyDescent="0.2"/>
    <row r="971815" s="12" customFormat="1" x14ac:dyDescent="0.2"/>
    <row r="971816" s="12" customFormat="1" x14ac:dyDescent="0.2"/>
    <row r="971817" s="12" customFormat="1" x14ac:dyDescent="0.2"/>
    <row r="971818" s="12" customFormat="1" x14ac:dyDescent="0.2"/>
    <row r="971819" s="12" customFormat="1" x14ac:dyDescent="0.2"/>
    <row r="971820" s="12" customFormat="1" x14ac:dyDescent="0.2"/>
    <row r="971821" s="12" customFormat="1" x14ac:dyDescent="0.2"/>
    <row r="971822" s="12" customFormat="1" x14ac:dyDescent="0.2"/>
    <row r="971823" s="12" customFormat="1" x14ac:dyDescent="0.2"/>
    <row r="971824" s="12" customFormat="1" x14ac:dyDescent="0.2"/>
    <row r="971825" s="12" customFormat="1" x14ac:dyDescent="0.2"/>
    <row r="971826" s="12" customFormat="1" x14ac:dyDescent="0.2"/>
    <row r="971827" s="12" customFormat="1" x14ac:dyDescent="0.2"/>
    <row r="971828" s="12" customFormat="1" x14ac:dyDescent="0.2"/>
    <row r="971829" s="12" customFormat="1" x14ac:dyDescent="0.2"/>
    <row r="971830" s="12" customFormat="1" x14ac:dyDescent="0.2"/>
    <row r="971831" s="12" customFormat="1" x14ac:dyDescent="0.2"/>
    <row r="971832" s="12" customFormat="1" x14ac:dyDescent="0.2"/>
    <row r="971833" s="12" customFormat="1" x14ac:dyDescent="0.2"/>
    <row r="971834" s="12" customFormat="1" x14ac:dyDescent="0.2"/>
    <row r="971835" s="12" customFormat="1" x14ac:dyDescent="0.2"/>
    <row r="971836" s="12" customFormat="1" x14ac:dyDescent="0.2"/>
    <row r="971837" s="12" customFormat="1" x14ac:dyDescent="0.2"/>
    <row r="971838" s="12" customFormat="1" x14ac:dyDescent="0.2"/>
    <row r="971839" s="12" customFormat="1" x14ac:dyDescent="0.2"/>
    <row r="971840" s="12" customFormat="1" x14ac:dyDescent="0.2"/>
    <row r="971841" s="12" customFormat="1" x14ac:dyDescent="0.2"/>
    <row r="971842" s="12" customFormat="1" x14ac:dyDescent="0.2"/>
    <row r="971843" s="12" customFormat="1" x14ac:dyDescent="0.2"/>
    <row r="971844" s="12" customFormat="1" x14ac:dyDescent="0.2"/>
    <row r="971845" s="12" customFormat="1" x14ac:dyDescent="0.2"/>
    <row r="971846" s="12" customFormat="1" x14ac:dyDescent="0.2"/>
    <row r="971847" s="12" customFormat="1" x14ac:dyDescent="0.2"/>
    <row r="971848" s="12" customFormat="1" x14ac:dyDescent="0.2"/>
    <row r="971849" s="12" customFormat="1" x14ac:dyDescent="0.2"/>
    <row r="971850" s="12" customFormat="1" x14ac:dyDescent="0.2"/>
    <row r="971851" s="12" customFormat="1" x14ac:dyDescent="0.2"/>
    <row r="971852" s="12" customFormat="1" x14ac:dyDescent="0.2"/>
    <row r="971853" s="12" customFormat="1" x14ac:dyDescent="0.2"/>
    <row r="971854" s="12" customFormat="1" x14ac:dyDescent="0.2"/>
    <row r="971855" s="12" customFormat="1" x14ac:dyDescent="0.2"/>
    <row r="971856" s="12" customFormat="1" x14ac:dyDescent="0.2"/>
    <row r="971857" s="12" customFormat="1" x14ac:dyDescent="0.2"/>
    <row r="971858" s="12" customFormat="1" x14ac:dyDescent="0.2"/>
    <row r="971859" s="12" customFormat="1" x14ac:dyDescent="0.2"/>
    <row r="971860" s="12" customFormat="1" x14ac:dyDescent="0.2"/>
    <row r="971861" s="12" customFormat="1" x14ac:dyDescent="0.2"/>
    <row r="971862" s="12" customFormat="1" x14ac:dyDescent="0.2"/>
    <row r="971863" s="12" customFormat="1" x14ac:dyDescent="0.2"/>
    <row r="971864" s="12" customFormat="1" x14ac:dyDescent="0.2"/>
    <row r="971865" s="12" customFormat="1" x14ac:dyDescent="0.2"/>
    <row r="971866" s="12" customFormat="1" x14ac:dyDescent="0.2"/>
    <row r="971867" s="12" customFormat="1" x14ac:dyDescent="0.2"/>
    <row r="971868" s="12" customFormat="1" x14ac:dyDescent="0.2"/>
    <row r="971869" s="12" customFormat="1" x14ac:dyDescent="0.2"/>
    <row r="971870" s="12" customFormat="1" x14ac:dyDescent="0.2"/>
    <row r="971871" s="12" customFormat="1" x14ac:dyDescent="0.2"/>
    <row r="971872" s="12" customFormat="1" x14ac:dyDescent="0.2"/>
    <row r="971873" s="12" customFormat="1" x14ac:dyDescent="0.2"/>
    <row r="971874" s="12" customFormat="1" x14ac:dyDescent="0.2"/>
    <row r="971875" s="12" customFormat="1" x14ac:dyDescent="0.2"/>
    <row r="971876" s="12" customFormat="1" x14ac:dyDescent="0.2"/>
    <row r="971877" s="12" customFormat="1" x14ac:dyDescent="0.2"/>
    <row r="971878" s="12" customFormat="1" x14ac:dyDescent="0.2"/>
    <row r="971879" s="12" customFormat="1" x14ac:dyDescent="0.2"/>
    <row r="971880" s="12" customFormat="1" x14ac:dyDescent="0.2"/>
    <row r="971881" s="12" customFormat="1" x14ac:dyDescent="0.2"/>
    <row r="971882" s="12" customFormat="1" x14ac:dyDescent="0.2"/>
    <row r="971883" s="12" customFormat="1" x14ac:dyDescent="0.2"/>
    <row r="971884" s="12" customFormat="1" x14ac:dyDescent="0.2"/>
    <row r="971885" s="12" customFormat="1" x14ac:dyDescent="0.2"/>
    <row r="971886" s="12" customFormat="1" x14ac:dyDescent="0.2"/>
    <row r="971887" s="12" customFormat="1" x14ac:dyDescent="0.2"/>
    <row r="971888" s="12" customFormat="1" x14ac:dyDescent="0.2"/>
    <row r="971889" s="12" customFormat="1" x14ac:dyDescent="0.2"/>
    <row r="971890" s="12" customFormat="1" x14ac:dyDescent="0.2"/>
    <row r="971891" s="12" customFormat="1" x14ac:dyDescent="0.2"/>
    <row r="971892" s="12" customFormat="1" x14ac:dyDescent="0.2"/>
    <row r="971893" s="12" customFormat="1" x14ac:dyDescent="0.2"/>
    <row r="971894" s="12" customFormat="1" x14ac:dyDescent="0.2"/>
    <row r="971895" s="12" customFormat="1" x14ac:dyDescent="0.2"/>
    <row r="971896" s="12" customFormat="1" x14ac:dyDescent="0.2"/>
    <row r="971897" s="12" customFormat="1" x14ac:dyDescent="0.2"/>
    <row r="971898" s="12" customFormat="1" x14ac:dyDescent="0.2"/>
    <row r="971899" s="12" customFormat="1" x14ac:dyDescent="0.2"/>
    <row r="971900" s="12" customFormat="1" x14ac:dyDescent="0.2"/>
    <row r="971901" s="12" customFormat="1" x14ac:dyDescent="0.2"/>
    <row r="971902" s="12" customFormat="1" x14ac:dyDescent="0.2"/>
    <row r="971903" s="12" customFormat="1" x14ac:dyDescent="0.2"/>
    <row r="971904" s="12" customFormat="1" x14ac:dyDescent="0.2"/>
    <row r="971905" s="12" customFormat="1" x14ac:dyDescent="0.2"/>
    <row r="971906" s="12" customFormat="1" x14ac:dyDescent="0.2"/>
    <row r="971907" s="12" customFormat="1" x14ac:dyDescent="0.2"/>
    <row r="971908" s="12" customFormat="1" x14ac:dyDescent="0.2"/>
    <row r="971909" s="12" customFormat="1" x14ac:dyDescent="0.2"/>
    <row r="971910" s="12" customFormat="1" x14ac:dyDescent="0.2"/>
    <row r="971911" s="12" customFormat="1" x14ac:dyDescent="0.2"/>
    <row r="971912" s="12" customFormat="1" x14ac:dyDescent="0.2"/>
    <row r="971913" s="12" customFormat="1" x14ac:dyDescent="0.2"/>
    <row r="971914" s="12" customFormat="1" x14ac:dyDescent="0.2"/>
    <row r="971915" s="12" customFormat="1" x14ac:dyDescent="0.2"/>
    <row r="971916" s="12" customFormat="1" x14ac:dyDescent="0.2"/>
    <row r="971917" s="12" customFormat="1" x14ac:dyDescent="0.2"/>
    <row r="971918" s="12" customFormat="1" x14ac:dyDescent="0.2"/>
    <row r="971919" s="12" customFormat="1" x14ac:dyDescent="0.2"/>
    <row r="971920" s="12" customFormat="1" x14ac:dyDescent="0.2"/>
    <row r="971921" s="12" customFormat="1" x14ac:dyDescent="0.2"/>
    <row r="971922" s="12" customFormat="1" x14ac:dyDescent="0.2"/>
    <row r="971923" s="12" customFormat="1" x14ac:dyDescent="0.2"/>
    <row r="971924" s="12" customFormat="1" x14ac:dyDescent="0.2"/>
    <row r="971925" s="12" customFormat="1" x14ac:dyDescent="0.2"/>
    <row r="971926" s="12" customFormat="1" x14ac:dyDescent="0.2"/>
    <row r="971927" s="12" customFormat="1" x14ac:dyDescent="0.2"/>
    <row r="971928" s="12" customFormat="1" x14ac:dyDescent="0.2"/>
    <row r="971929" s="12" customFormat="1" x14ac:dyDescent="0.2"/>
    <row r="971930" s="12" customFormat="1" x14ac:dyDescent="0.2"/>
    <row r="971931" s="12" customFormat="1" x14ac:dyDescent="0.2"/>
    <row r="971932" s="12" customFormat="1" x14ac:dyDescent="0.2"/>
    <row r="971933" s="12" customFormat="1" x14ac:dyDescent="0.2"/>
    <row r="971934" s="12" customFormat="1" x14ac:dyDescent="0.2"/>
    <row r="971935" s="12" customFormat="1" x14ac:dyDescent="0.2"/>
    <row r="971936" s="12" customFormat="1" x14ac:dyDescent="0.2"/>
    <row r="971937" s="12" customFormat="1" x14ac:dyDescent="0.2"/>
    <row r="971938" s="12" customFormat="1" x14ac:dyDescent="0.2"/>
    <row r="971939" s="12" customFormat="1" x14ac:dyDescent="0.2"/>
    <row r="971940" s="12" customFormat="1" x14ac:dyDescent="0.2"/>
    <row r="971941" s="12" customFormat="1" x14ac:dyDescent="0.2"/>
    <row r="971942" s="12" customFormat="1" x14ac:dyDescent="0.2"/>
    <row r="971943" s="12" customFormat="1" x14ac:dyDescent="0.2"/>
    <row r="971944" s="12" customFormat="1" x14ac:dyDescent="0.2"/>
    <row r="971945" s="12" customFormat="1" x14ac:dyDescent="0.2"/>
    <row r="971946" s="12" customFormat="1" x14ac:dyDescent="0.2"/>
    <row r="971947" s="12" customFormat="1" x14ac:dyDescent="0.2"/>
    <row r="971948" s="12" customFormat="1" x14ac:dyDescent="0.2"/>
    <row r="971949" s="12" customFormat="1" x14ac:dyDescent="0.2"/>
    <row r="971950" s="12" customFormat="1" x14ac:dyDescent="0.2"/>
    <row r="971951" s="12" customFormat="1" x14ac:dyDescent="0.2"/>
    <row r="971952" s="12" customFormat="1" x14ac:dyDescent="0.2"/>
    <row r="971953" s="12" customFormat="1" x14ac:dyDescent="0.2"/>
    <row r="971954" s="12" customFormat="1" x14ac:dyDescent="0.2"/>
    <row r="971955" s="12" customFormat="1" x14ac:dyDescent="0.2"/>
    <row r="971956" s="12" customFormat="1" x14ac:dyDescent="0.2"/>
    <row r="971957" s="12" customFormat="1" x14ac:dyDescent="0.2"/>
    <row r="971958" s="12" customFormat="1" x14ac:dyDescent="0.2"/>
    <row r="971959" s="12" customFormat="1" x14ac:dyDescent="0.2"/>
    <row r="971960" s="12" customFormat="1" x14ac:dyDescent="0.2"/>
    <row r="971961" s="12" customFormat="1" x14ac:dyDescent="0.2"/>
    <row r="971962" s="12" customFormat="1" x14ac:dyDescent="0.2"/>
    <row r="971963" s="12" customFormat="1" x14ac:dyDescent="0.2"/>
    <row r="971964" s="12" customFormat="1" x14ac:dyDescent="0.2"/>
    <row r="971965" s="12" customFormat="1" x14ac:dyDescent="0.2"/>
    <row r="971966" s="12" customFormat="1" x14ac:dyDescent="0.2"/>
    <row r="971967" s="12" customFormat="1" x14ac:dyDescent="0.2"/>
    <row r="971968" s="12" customFormat="1" x14ac:dyDescent="0.2"/>
    <row r="971969" s="12" customFormat="1" x14ac:dyDescent="0.2"/>
    <row r="971970" s="12" customFormat="1" x14ac:dyDescent="0.2"/>
    <row r="971971" s="12" customFormat="1" x14ac:dyDescent="0.2"/>
    <row r="971972" s="12" customFormat="1" x14ac:dyDescent="0.2"/>
    <row r="971973" s="12" customFormat="1" x14ac:dyDescent="0.2"/>
    <row r="971974" s="12" customFormat="1" x14ac:dyDescent="0.2"/>
    <row r="971975" s="12" customFormat="1" x14ac:dyDescent="0.2"/>
    <row r="971976" s="12" customFormat="1" x14ac:dyDescent="0.2"/>
    <row r="971977" s="12" customFormat="1" x14ac:dyDescent="0.2"/>
    <row r="971978" s="12" customFormat="1" x14ac:dyDescent="0.2"/>
    <row r="971979" s="12" customFormat="1" x14ac:dyDescent="0.2"/>
    <row r="971980" s="12" customFormat="1" x14ac:dyDescent="0.2"/>
    <row r="971981" s="12" customFormat="1" x14ac:dyDescent="0.2"/>
    <row r="971982" s="12" customFormat="1" x14ac:dyDescent="0.2"/>
    <row r="971983" s="12" customFormat="1" x14ac:dyDescent="0.2"/>
    <row r="971984" s="12" customFormat="1" x14ac:dyDescent="0.2"/>
    <row r="971985" s="12" customFormat="1" x14ac:dyDescent="0.2"/>
    <row r="971986" s="12" customFormat="1" x14ac:dyDescent="0.2"/>
    <row r="971987" s="12" customFormat="1" x14ac:dyDescent="0.2"/>
    <row r="971988" s="12" customFormat="1" x14ac:dyDescent="0.2"/>
    <row r="971989" s="12" customFormat="1" x14ac:dyDescent="0.2"/>
    <row r="971990" s="12" customFormat="1" x14ac:dyDescent="0.2"/>
    <row r="971991" s="12" customFormat="1" x14ac:dyDescent="0.2"/>
    <row r="971992" s="12" customFormat="1" x14ac:dyDescent="0.2"/>
    <row r="971993" s="12" customFormat="1" x14ac:dyDescent="0.2"/>
    <row r="971994" s="12" customFormat="1" x14ac:dyDescent="0.2"/>
    <row r="971995" s="12" customFormat="1" x14ac:dyDescent="0.2"/>
    <row r="971996" s="12" customFormat="1" x14ac:dyDescent="0.2"/>
    <row r="971997" s="12" customFormat="1" x14ac:dyDescent="0.2"/>
    <row r="971998" s="12" customFormat="1" x14ac:dyDescent="0.2"/>
    <row r="971999" s="12" customFormat="1" x14ac:dyDescent="0.2"/>
    <row r="972000" s="12" customFormat="1" x14ac:dyDescent="0.2"/>
    <row r="972001" s="12" customFormat="1" x14ac:dyDescent="0.2"/>
    <row r="972002" s="12" customFormat="1" x14ac:dyDescent="0.2"/>
    <row r="972003" s="12" customFormat="1" x14ac:dyDescent="0.2"/>
    <row r="972004" s="12" customFormat="1" x14ac:dyDescent="0.2"/>
    <row r="972005" s="12" customFormat="1" x14ac:dyDescent="0.2"/>
    <row r="972006" s="12" customFormat="1" x14ac:dyDescent="0.2"/>
    <row r="972007" s="12" customFormat="1" x14ac:dyDescent="0.2"/>
    <row r="972008" s="12" customFormat="1" x14ac:dyDescent="0.2"/>
    <row r="972009" s="12" customFormat="1" x14ac:dyDescent="0.2"/>
    <row r="972010" s="12" customFormat="1" x14ac:dyDescent="0.2"/>
    <row r="972011" s="12" customFormat="1" x14ac:dyDescent="0.2"/>
    <row r="972012" s="12" customFormat="1" x14ac:dyDescent="0.2"/>
    <row r="972013" s="12" customFormat="1" x14ac:dyDescent="0.2"/>
    <row r="972014" s="12" customFormat="1" x14ac:dyDescent="0.2"/>
    <row r="972015" s="12" customFormat="1" x14ac:dyDescent="0.2"/>
    <row r="972016" s="12" customFormat="1" x14ac:dyDescent="0.2"/>
    <row r="972017" s="12" customFormat="1" x14ac:dyDescent="0.2"/>
    <row r="972018" s="12" customFormat="1" x14ac:dyDescent="0.2"/>
    <row r="972019" s="12" customFormat="1" x14ac:dyDescent="0.2"/>
    <row r="972020" s="12" customFormat="1" x14ac:dyDescent="0.2"/>
    <row r="972021" s="12" customFormat="1" x14ac:dyDescent="0.2"/>
    <row r="972022" s="12" customFormat="1" x14ac:dyDescent="0.2"/>
    <row r="972023" s="12" customFormat="1" x14ac:dyDescent="0.2"/>
    <row r="972024" s="12" customFormat="1" x14ac:dyDescent="0.2"/>
    <row r="972025" s="12" customFormat="1" x14ac:dyDescent="0.2"/>
    <row r="972026" s="12" customFormat="1" x14ac:dyDescent="0.2"/>
    <row r="972027" s="12" customFormat="1" x14ac:dyDescent="0.2"/>
    <row r="972028" s="12" customFormat="1" x14ac:dyDescent="0.2"/>
    <row r="972029" s="12" customFormat="1" x14ac:dyDescent="0.2"/>
    <row r="972030" s="12" customFormat="1" x14ac:dyDescent="0.2"/>
    <row r="972031" s="12" customFormat="1" x14ac:dyDescent="0.2"/>
    <row r="972032" s="12" customFormat="1" x14ac:dyDescent="0.2"/>
    <row r="972033" s="12" customFormat="1" x14ac:dyDescent="0.2"/>
    <row r="972034" s="12" customFormat="1" x14ac:dyDescent="0.2"/>
    <row r="972035" s="12" customFormat="1" x14ac:dyDescent="0.2"/>
    <row r="972036" s="12" customFormat="1" x14ac:dyDescent="0.2"/>
    <row r="972037" s="12" customFormat="1" x14ac:dyDescent="0.2"/>
    <row r="972038" s="12" customFormat="1" x14ac:dyDescent="0.2"/>
    <row r="972039" s="12" customFormat="1" x14ac:dyDescent="0.2"/>
    <row r="972040" s="12" customFormat="1" x14ac:dyDescent="0.2"/>
    <row r="972041" s="12" customFormat="1" x14ac:dyDescent="0.2"/>
    <row r="972042" s="12" customFormat="1" x14ac:dyDescent="0.2"/>
    <row r="972043" s="12" customFormat="1" x14ac:dyDescent="0.2"/>
    <row r="972044" s="12" customFormat="1" x14ac:dyDescent="0.2"/>
    <row r="972045" s="12" customFormat="1" x14ac:dyDescent="0.2"/>
    <row r="972046" s="12" customFormat="1" x14ac:dyDescent="0.2"/>
    <row r="972047" s="12" customFormat="1" x14ac:dyDescent="0.2"/>
    <row r="972048" s="12" customFormat="1" x14ac:dyDescent="0.2"/>
    <row r="972049" s="12" customFormat="1" x14ac:dyDescent="0.2"/>
    <row r="972050" s="12" customFormat="1" x14ac:dyDescent="0.2"/>
    <row r="972051" s="12" customFormat="1" x14ac:dyDescent="0.2"/>
    <row r="972052" s="12" customFormat="1" x14ac:dyDescent="0.2"/>
    <row r="972053" s="12" customFormat="1" x14ac:dyDescent="0.2"/>
    <row r="972054" s="12" customFormat="1" x14ac:dyDescent="0.2"/>
    <row r="972055" s="12" customFormat="1" x14ac:dyDescent="0.2"/>
    <row r="972056" s="12" customFormat="1" x14ac:dyDescent="0.2"/>
    <row r="972057" s="12" customFormat="1" x14ac:dyDescent="0.2"/>
    <row r="972058" s="12" customFormat="1" x14ac:dyDescent="0.2"/>
    <row r="972059" s="12" customFormat="1" x14ac:dyDescent="0.2"/>
    <row r="972060" s="12" customFormat="1" x14ac:dyDescent="0.2"/>
    <row r="972061" s="12" customFormat="1" x14ac:dyDescent="0.2"/>
    <row r="972062" s="12" customFormat="1" x14ac:dyDescent="0.2"/>
    <row r="972063" s="12" customFormat="1" x14ac:dyDescent="0.2"/>
    <row r="972064" s="12" customFormat="1" x14ac:dyDescent="0.2"/>
    <row r="972065" s="12" customFormat="1" x14ac:dyDescent="0.2"/>
    <row r="972066" s="12" customFormat="1" x14ac:dyDescent="0.2"/>
    <row r="972067" s="12" customFormat="1" x14ac:dyDescent="0.2"/>
    <row r="972068" s="12" customFormat="1" x14ac:dyDescent="0.2"/>
    <row r="972069" s="12" customFormat="1" x14ac:dyDescent="0.2"/>
    <row r="972070" s="12" customFormat="1" x14ac:dyDescent="0.2"/>
    <row r="972071" s="12" customFormat="1" x14ac:dyDescent="0.2"/>
    <row r="972072" s="12" customFormat="1" x14ac:dyDescent="0.2"/>
    <row r="972073" s="12" customFormat="1" x14ac:dyDescent="0.2"/>
    <row r="972074" s="12" customFormat="1" x14ac:dyDescent="0.2"/>
    <row r="972075" s="12" customFormat="1" x14ac:dyDescent="0.2"/>
    <row r="972076" s="12" customFormat="1" x14ac:dyDescent="0.2"/>
    <row r="972077" s="12" customFormat="1" x14ac:dyDescent="0.2"/>
    <row r="972078" s="12" customFormat="1" x14ac:dyDescent="0.2"/>
    <row r="972079" s="12" customFormat="1" x14ac:dyDescent="0.2"/>
    <row r="972080" s="12" customFormat="1" x14ac:dyDescent="0.2"/>
    <row r="972081" s="12" customFormat="1" x14ac:dyDescent="0.2"/>
    <row r="972082" s="12" customFormat="1" x14ac:dyDescent="0.2"/>
    <row r="972083" s="12" customFormat="1" x14ac:dyDescent="0.2"/>
    <row r="972084" s="12" customFormat="1" x14ac:dyDescent="0.2"/>
    <row r="972085" s="12" customFormat="1" x14ac:dyDescent="0.2"/>
    <row r="972086" s="12" customFormat="1" x14ac:dyDescent="0.2"/>
    <row r="972087" s="12" customFormat="1" x14ac:dyDescent="0.2"/>
    <row r="972088" s="12" customFormat="1" x14ac:dyDescent="0.2"/>
    <row r="972089" s="12" customFormat="1" x14ac:dyDescent="0.2"/>
    <row r="972090" s="12" customFormat="1" x14ac:dyDescent="0.2"/>
    <row r="972091" s="12" customFormat="1" x14ac:dyDescent="0.2"/>
    <row r="972092" s="12" customFormat="1" x14ac:dyDescent="0.2"/>
    <row r="972093" s="12" customFormat="1" x14ac:dyDescent="0.2"/>
    <row r="972094" s="12" customFormat="1" x14ac:dyDescent="0.2"/>
    <row r="972095" s="12" customFormat="1" x14ac:dyDescent="0.2"/>
    <row r="972096" s="12" customFormat="1" x14ac:dyDescent="0.2"/>
    <row r="972097" s="12" customFormat="1" x14ac:dyDescent="0.2"/>
    <row r="972098" s="12" customFormat="1" x14ac:dyDescent="0.2"/>
    <row r="972099" s="12" customFormat="1" x14ac:dyDescent="0.2"/>
    <row r="972100" s="12" customFormat="1" x14ac:dyDescent="0.2"/>
    <row r="972101" s="12" customFormat="1" x14ac:dyDescent="0.2"/>
    <row r="972102" s="12" customFormat="1" x14ac:dyDescent="0.2"/>
    <row r="972103" s="12" customFormat="1" x14ac:dyDescent="0.2"/>
    <row r="972104" s="12" customFormat="1" x14ac:dyDescent="0.2"/>
    <row r="972105" s="12" customFormat="1" x14ac:dyDescent="0.2"/>
    <row r="972106" s="12" customFormat="1" x14ac:dyDescent="0.2"/>
    <row r="972107" s="12" customFormat="1" x14ac:dyDescent="0.2"/>
    <row r="972108" s="12" customFormat="1" x14ac:dyDescent="0.2"/>
    <row r="972109" s="12" customFormat="1" x14ac:dyDescent="0.2"/>
    <row r="972110" s="12" customFormat="1" x14ac:dyDescent="0.2"/>
    <row r="972111" s="12" customFormat="1" x14ac:dyDescent="0.2"/>
    <row r="972112" s="12" customFormat="1" x14ac:dyDescent="0.2"/>
    <row r="972113" s="12" customFormat="1" x14ac:dyDescent="0.2"/>
    <row r="972114" s="12" customFormat="1" x14ac:dyDescent="0.2"/>
    <row r="972115" s="12" customFormat="1" x14ac:dyDescent="0.2"/>
    <row r="972116" s="12" customFormat="1" x14ac:dyDescent="0.2"/>
    <row r="972117" s="12" customFormat="1" x14ac:dyDescent="0.2"/>
    <row r="972118" s="12" customFormat="1" x14ac:dyDescent="0.2"/>
    <row r="972119" s="12" customFormat="1" x14ac:dyDescent="0.2"/>
    <row r="972120" s="12" customFormat="1" x14ac:dyDescent="0.2"/>
    <row r="972121" s="12" customFormat="1" x14ac:dyDescent="0.2"/>
    <row r="972122" s="12" customFormat="1" x14ac:dyDescent="0.2"/>
    <row r="972123" s="12" customFormat="1" x14ac:dyDescent="0.2"/>
    <row r="972124" s="12" customFormat="1" x14ac:dyDescent="0.2"/>
    <row r="972125" s="12" customFormat="1" x14ac:dyDescent="0.2"/>
    <row r="972126" s="12" customFormat="1" x14ac:dyDescent="0.2"/>
    <row r="972127" s="12" customFormat="1" x14ac:dyDescent="0.2"/>
    <row r="972128" s="12" customFormat="1" x14ac:dyDescent="0.2"/>
    <row r="972129" s="12" customFormat="1" x14ac:dyDescent="0.2"/>
    <row r="972130" s="12" customFormat="1" x14ac:dyDescent="0.2"/>
    <row r="972131" s="12" customFormat="1" x14ac:dyDescent="0.2"/>
    <row r="972132" s="12" customFormat="1" x14ac:dyDescent="0.2"/>
    <row r="972133" s="12" customFormat="1" x14ac:dyDescent="0.2"/>
    <row r="972134" s="12" customFormat="1" x14ac:dyDescent="0.2"/>
    <row r="972135" s="12" customFormat="1" x14ac:dyDescent="0.2"/>
    <row r="972136" s="12" customFormat="1" x14ac:dyDescent="0.2"/>
    <row r="972137" s="12" customFormat="1" x14ac:dyDescent="0.2"/>
    <row r="972138" s="12" customFormat="1" x14ac:dyDescent="0.2"/>
    <row r="972139" s="12" customFormat="1" x14ac:dyDescent="0.2"/>
    <row r="972140" s="12" customFormat="1" x14ac:dyDescent="0.2"/>
    <row r="972141" s="12" customFormat="1" x14ac:dyDescent="0.2"/>
    <row r="972142" s="12" customFormat="1" x14ac:dyDescent="0.2"/>
    <row r="972143" s="12" customFormat="1" x14ac:dyDescent="0.2"/>
    <row r="972144" s="12" customFormat="1" x14ac:dyDescent="0.2"/>
    <row r="972145" s="12" customFormat="1" x14ac:dyDescent="0.2"/>
    <row r="972146" s="12" customFormat="1" x14ac:dyDescent="0.2"/>
    <row r="972147" s="12" customFormat="1" x14ac:dyDescent="0.2"/>
    <row r="972148" s="12" customFormat="1" x14ac:dyDescent="0.2"/>
    <row r="972149" s="12" customFormat="1" x14ac:dyDescent="0.2"/>
    <row r="972150" s="12" customFormat="1" x14ac:dyDescent="0.2"/>
    <row r="972151" s="12" customFormat="1" x14ac:dyDescent="0.2"/>
    <row r="972152" s="12" customFormat="1" x14ac:dyDescent="0.2"/>
    <row r="972153" s="12" customFormat="1" x14ac:dyDescent="0.2"/>
    <row r="972154" s="12" customFormat="1" x14ac:dyDescent="0.2"/>
    <row r="972155" s="12" customFormat="1" x14ac:dyDescent="0.2"/>
    <row r="972156" s="12" customFormat="1" x14ac:dyDescent="0.2"/>
    <row r="972157" s="12" customFormat="1" x14ac:dyDescent="0.2"/>
    <row r="972158" s="12" customFormat="1" x14ac:dyDescent="0.2"/>
    <row r="972159" s="12" customFormat="1" x14ac:dyDescent="0.2"/>
    <row r="972160" s="12" customFormat="1" x14ac:dyDescent="0.2"/>
    <row r="972161" s="12" customFormat="1" x14ac:dyDescent="0.2"/>
    <row r="972162" s="12" customFormat="1" x14ac:dyDescent="0.2"/>
    <row r="972163" s="12" customFormat="1" x14ac:dyDescent="0.2"/>
    <row r="972164" s="12" customFormat="1" x14ac:dyDescent="0.2"/>
    <row r="972165" s="12" customFormat="1" x14ac:dyDescent="0.2"/>
    <row r="972166" s="12" customFormat="1" x14ac:dyDescent="0.2"/>
    <row r="972167" s="12" customFormat="1" x14ac:dyDescent="0.2"/>
    <row r="972168" s="12" customFormat="1" x14ac:dyDescent="0.2"/>
    <row r="972169" s="12" customFormat="1" x14ac:dyDescent="0.2"/>
    <row r="972170" s="12" customFormat="1" x14ac:dyDescent="0.2"/>
    <row r="972171" s="12" customFormat="1" x14ac:dyDescent="0.2"/>
    <row r="972172" s="12" customFormat="1" x14ac:dyDescent="0.2"/>
    <row r="972173" s="12" customFormat="1" x14ac:dyDescent="0.2"/>
    <row r="972174" s="12" customFormat="1" x14ac:dyDescent="0.2"/>
    <row r="972175" s="12" customFormat="1" x14ac:dyDescent="0.2"/>
    <row r="972176" s="12" customFormat="1" x14ac:dyDescent="0.2"/>
    <row r="972177" s="12" customFormat="1" x14ac:dyDescent="0.2"/>
    <row r="972178" s="12" customFormat="1" x14ac:dyDescent="0.2"/>
    <row r="972179" s="12" customFormat="1" x14ac:dyDescent="0.2"/>
    <row r="972180" s="12" customFormat="1" x14ac:dyDescent="0.2"/>
    <row r="972181" s="12" customFormat="1" x14ac:dyDescent="0.2"/>
    <row r="972182" s="12" customFormat="1" x14ac:dyDescent="0.2"/>
    <row r="972183" s="12" customFormat="1" x14ac:dyDescent="0.2"/>
    <row r="972184" s="12" customFormat="1" x14ac:dyDescent="0.2"/>
    <row r="972185" s="12" customFormat="1" x14ac:dyDescent="0.2"/>
    <row r="972186" s="12" customFormat="1" x14ac:dyDescent="0.2"/>
    <row r="972187" s="12" customFormat="1" x14ac:dyDescent="0.2"/>
    <row r="972188" s="12" customFormat="1" x14ac:dyDescent="0.2"/>
    <row r="972189" s="12" customFormat="1" x14ac:dyDescent="0.2"/>
    <row r="972190" s="12" customFormat="1" x14ac:dyDescent="0.2"/>
    <row r="972191" s="12" customFormat="1" x14ac:dyDescent="0.2"/>
    <row r="972192" s="12" customFormat="1" x14ac:dyDescent="0.2"/>
    <row r="972193" s="12" customFormat="1" x14ac:dyDescent="0.2"/>
    <row r="972194" s="12" customFormat="1" x14ac:dyDescent="0.2"/>
    <row r="972195" s="12" customFormat="1" x14ac:dyDescent="0.2"/>
    <row r="972196" s="12" customFormat="1" x14ac:dyDescent="0.2"/>
    <row r="972197" s="12" customFormat="1" x14ac:dyDescent="0.2"/>
    <row r="972198" s="12" customFormat="1" x14ac:dyDescent="0.2"/>
    <row r="972199" s="12" customFormat="1" x14ac:dyDescent="0.2"/>
    <row r="972200" s="12" customFormat="1" x14ac:dyDescent="0.2"/>
    <row r="972201" s="12" customFormat="1" x14ac:dyDescent="0.2"/>
    <row r="972202" s="12" customFormat="1" x14ac:dyDescent="0.2"/>
    <row r="972203" s="12" customFormat="1" x14ac:dyDescent="0.2"/>
    <row r="972204" s="12" customFormat="1" x14ac:dyDescent="0.2"/>
    <row r="972205" s="12" customFormat="1" x14ac:dyDescent="0.2"/>
    <row r="972206" s="12" customFormat="1" x14ac:dyDescent="0.2"/>
    <row r="972207" s="12" customFormat="1" x14ac:dyDescent="0.2"/>
    <row r="972208" s="12" customFormat="1" x14ac:dyDescent="0.2"/>
    <row r="972209" s="12" customFormat="1" x14ac:dyDescent="0.2"/>
    <row r="972210" s="12" customFormat="1" x14ac:dyDescent="0.2"/>
    <row r="972211" s="12" customFormat="1" x14ac:dyDescent="0.2"/>
    <row r="972212" s="12" customFormat="1" x14ac:dyDescent="0.2"/>
    <row r="972213" s="12" customFormat="1" x14ac:dyDescent="0.2"/>
    <row r="972214" s="12" customFormat="1" x14ac:dyDescent="0.2"/>
    <row r="972215" s="12" customFormat="1" x14ac:dyDescent="0.2"/>
    <row r="972216" s="12" customFormat="1" x14ac:dyDescent="0.2"/>
    <row r="972217" s="12" customFormat="1" x14ac:dyDescent="0.2"/>
    <row r="972218" s="12" customFormat="1" x14ac:dyDescent="0.2"/>
    <row r="972219" s="12" customFormat="1" x14ac:dyDescent="0.2"/>
    <row r="972220" s="12" customFormat="1" x14ac:dyDescent="0.2"/>
    <row r="972221" s="12" customFormat="1" x14ac:dyDescent="0.2"/>
    <row r="972222" s="12" customFormat="1" x14ac:dyDescent="0.2"/>
    <row r="972223" s="12" customFormat="1" x14ac:dyDescent="0.2"/>
    <row r="972224" s="12" customFormat="1" x14ac:dyDescent="0.2"/>
    <row r="972225" s="12" customFormat="1" x14ac:dyDescent="0.2"/>
    <row r="972226" s="12" customFormat="1" x14ac:dyDescent="0.2"/>
    <row r="972227" s="12" customFormat="1" x14ac:dyDescent="0.2"/>
    <row r="972228" s="12" customFormat="1" x14ac:dyDescent="0.2"/>
    <row r="972229" s="12" customFormat="1" x14ac:dyDescent="0.2"/>
    <row r="972230" s="12" customFormat="1" x14ac:dyDescent="0.2"/>
    <row r="972231" s="12" customFormat="1" x14ac:dyDescent="0.2"/>
    <row r="972232" s="12" customFormat="1" x14ac:dyDescent="0.2"/>
    <row r="972233" s="12" customFormat="1" x14ac:dyDescent="0.2"/>
    <row r="972234" s="12" customFormat="1" x14ac:dyDescent="0.2"/>
    <row r="972235" s="12" customFormat="1" x14ac:dyDescent="0.2"/>
    <row r="972236" s="12" customFormat="1" x14ac:dyDescent="0.2"/>
    <row r="972237" s="12" customFormat="1" x14ac:dyDescent="0.2"/>
    <row r="972238" s="12" customFormat="1" x14ac:dyDescent="0.2"/>
    <row r="972239" s="12" customFormat="1" x14ac:dyDescent="0.2"/>
    <row r="972240" s="12" customFormat="1" x14ac:dyDescent="0.2"/>
    <row r="972241" s="12" customFormat="1" x14ac:dyDescent="0.2"/>
    <row r="972242" s="12" customFormat="1" x14ac:dyDescent="0.2"/>
    <row r="972243" s="12" customFormat="1" x14ac:dyDescent="0.2"/>
    <row r="972244" s="12" customFormat="1" x14ac:dyDescent="0.2"/>
    <row r="972245" s="12" customFormat="1" x14ac:dyDescent="0.2"/>
    <row r="972246" s="12" customFormat="1" x14ac:dyDescent="0.2"/>
    <row r="972247" s="12" customFormat="1" x14ac:dyDescent="0.2"/>
    <row r="972248" s="12" customFormat="1" x14ac:dyDescent="0.2"/>
    <row r="972249" s="12" customFormat="1" x14ac:dyDescent="0.2"/>
    <row r="972250" s="12" customFormat="1" x14ac:dyDescent="0.2"/>
    <row r="972251" s="12" customFormat="1" x14ac:dyDescent="0.2"/>
    <row r="972252" s="12" customFormat="1" x14ac:dyDescent="0.2"/>
    <row r="972253" s="12" customFormat="1" x14ac:dyDescent="0.2"/>
    <row r="972254" s="12" customFormat="1" x14ac:dyDescent="0.2"/>
    <row r="972255" s="12" customFormat="1" x14ac:dyDescent="0.2"/>
    <row r="972256" s="12" customFormat="1" x14ac:dyDescent="0.2"/>
    <row r="972257" s="12" customFormat="1" x14ac:dyDescent="0.2"/>
    <row r="972258" s="12" customFormat="1" x14ac:dyDescent="0.2"/>
    <row r="972259" s="12" customFormat="1" x14ac:dyDescent="0.2"/>
    <row r="972260" s="12" customFormat="1" x14ac:dyDescent="0.2"/>
    <row r="972261" s="12" customFormat="1" x14ac:dyDescent="0.2"/>
    <row r="972262" s="12" customFormat="1" x14ac:dyDescent="0.2"/>
    <row r="972263" s="12" customFormat="1" x14ac:dyDescent="0.2"/>
    <row r="972264" s="12" customFormat="1" x14ac:dyDescent="0.2"/>
    <row r="972265" s="12" customFormat="1" x14ac:dyDescent="0.2"/>
    <row r="972266" s="12" customFormat="1" x14ac:dyDescent="0.2"/>
    <row r="972267" s="12" customFormat="1" x14ac:dyDescent="0.2"/>
    <row r="972268" s="12" customFormat="1" x14ac:dyDescent="0.2"/>
    <row r="972269" s="12" customFormat="1" x14ac:dyDescent="0.2"/>
    <row r="972270" s="12" customFormat="1" x14ac:dyDescent="0.2"/>
    <row r="972271" s="12" customFormat="1" x14ac:dyDescent="0.2"/>
    <row r="972272" s="12" customFormat="1" x14ac:dyDescent="0.2"/>
    <row r="972273" s="12" customFormat="1" x14ac:dyDescent="0.2"/>
    <row r="972274" s="12" customFormat="1" x14ac:dyDescent="0.2"/>
    <row r="972275" s="12" customFormat="1" x14ac:dyDescent="0.2"/>
    <row r="972276" s="12" customFormat="1" x14ac:dyDescent="0.2"/>
    <row r="972277" s="12" customFormat="1" x14ac:dyDescent="0.2"/>
    <row r="972278" s="12" customFormat="1" x14ac:dyDescent="0.2"/>
    <row r="972279" s="12" customFormat="1" x14ac:dyDescent="0.2"/>
    <row r="972280" s="12" customFormat="1" x14ac:dyDescent="0.2"/>
    <row r="972281" s="12" customFormat="1" x14ac:dyDescent="0.2"/>
    <row r="972282" s="12" customFormat="1" x14ac:dyDescent="0.2"/>
    <row r="972283" s="12" customFormat="1" x14ac:dyDescent="0.2"/>
    <row r="972284" s="12" customFormat="1" x14ac:dyDescent="0.2"/>
    <row r="972285" s="12" customFormat="1" x14ac:dyDescent="0.2"/>
    <row r="972286" s="12" customFormat="1" x14ac:dyDescent="0.2"/>
    <row r="972287" s="12" customFormat="1" x14ac:dyDescent="0.2"/>
    <row r="972288" s="12" customFormat="1" x14ac:dyDescent="0.2"/>
    <row r="972289" s="12" customFormat="1" x14ac:dyDescent="0.2"/>
    <row r="972290" s="12" customFormat="1" x14ac:dyDescent="0.2"/>
    <row r="972291" s="12" customFormat="1" x14ac:dyDescent="0.2"/>
    <row r="972292" s="12" customFormat="1" x14ac:dyDescent="0.2"/>
    <row r="972293" s="12" customFormat="1" x14ac:dyDescent="0.2"/>
    <row r="972294" s="12" customFormat="1" x14ac:dyDescent="0.2"/>
    <row r="972295" s="12" customFormat="1" x14ac:dyDescent="0.2"/>
    <row r="972296" s="12" customFormat="1" x14ac:dyDescent="0.2"/>
    <row r="972297" s="12" customFormat="1" x14ac:dyDescent="0.2"/>
    <row r="972298" s="12" customFormat="1" x14ac:dyDescent="0.2"/>
    <row r="972299" s="12" customFormat="1" x14ac:dyDescent="0.2"/>
    <row r="972300" s="12" customFormat="1" x14ac:dyDescent="0.2"/>
    <row r="972301" s="12" customFormat="1" x14ac:dyDescent="0.2"/>
    <row r="972302" s="12" customFormat="1" x14ac:dyDescent="0.2"/>
    <row r="972303" s="12" customFormat="1" x14ac:dyDescent="0.2"/>
    <row r="972304" s="12" customFormat="1" x14ac:dyDescent="0.2"/>
    <row r="972305" s="12" customFormat="1" x14ac:dyDescent="0.2"/>
    <row r="972306" s="12" customFormat="1" x14ac:dyDescent="0.2"/>
    <row r="972307" s="12" customFormat="1" x14ac:dyDescent="0.2"/>
    <row r="972308" s="12" customFormat="1" x14ac:dyDescent="0.2"/>
    <row r="972309" s="12" customFormat="1" x14ac:dyDescent="0.2"/>
    <row r="972310" s="12" customFormat="1" x14ac:dyDescent="0.2"/>
    <row r="972311" s="12" customFormat="1" x14ac:dyDescent="0.2"/>
    <row r="972312" s="12" customFormat="1" x14ac:dyDescent="0.2"/>
    <row r="972313" s="12" customFormat="1" x14ac:dyDescent="0.2"/>
    <row r="972314" s="12" customFormat="1" x14ac:dyDescent="0.2"/>
    <row r="972315" s="12" customFormat="1" x14ac:dyDescent="0.2"/>
    <row r="972316" s="12" customFormat="1" x14ac:dyDescent="0.2"/>
    <row r="972317" s="12" customFormat="1" x14ac:dyDescent="0.2"/>
    <row r="972318" s="12" customFormat="1" x14ac:dyDescent="0.2"/>
    <row r="972319" s="12" customFormat="1" x14ac:dyDescent="0.2"/>
    <row r="972320" s="12" customFormat="1" x14ac:dyDescent="0.2"/>
    <row r="972321" s="12" customFormat="1" x14ac:dyDescent="0.2"/>
    <row r="972322" s="12" customFormat="1" x14ac:dyDescent="0.2"/>
    <row r="972323" s="12" customFormat="1" x14ac:dyDescent="0.2"/>
    <row r="972324" s="12" customFormat="1" x14ac:dyDescent="0.2"/>
    <row r="972325" s="12" customFormat="1" x14ac:dyDescent="0.2"/>
    <row r="972326" s="12" customFormat="1" x14ac:dyDescent="0.2"/>
    <row r="972327" s="12" customFormat="1" x14ac:dyDescent="0.2"/>
    <row r="972328" s="12" customFormat="1" x14ac:dyDescent="0.2"/>
    <row r="972329" s="12" customFormat="1" x14ac:dyDescent="0.2"/>
    <row r="972330" s="12" customFormat="1" x14ac:dyDescent="0.2"/>
    <row r="972331" s="12" customFormat="1" x14ac:dyDescent="0.2"/>
    <row r="972332" s="12" customFormat="1" x14ac:dyDescent="0.2"/>
    <row r="972333" s="12" customFormat="1" x14ac:dyDescent="0.2"/>
    <row r="972334" s="12" customFormat="1" x14ac:dyDescent="0.2"/>
    <row r="972335" s="12" customFormat="1" x14ac:dyDescent="0.2"/>
    <row r="972336" s="12" customFormat="1" x14ac:dyDescent="0.2"/>
    <row r="972337" s="12" customFormat="1" x14ac:dyDescent="0.2"/>
    <row r="972338" s="12" customFormat="1" x14ac:dyDescent="0.2"/>
    <row r="972339" s="12" customFormat="1" x14ac:dyDescent="0.2"/>
    <row r="972340" s="12" customFormat="1" x14ac:dyDescent="0.2"/>
    <row r="972341" s="12" customFormat="1" x14ac:dyDescent="0.2"/>
    <row r="972342" s="12" customFormat="1" x14ac:dyDescent="0.2"/>
    <row r="972343" s="12" customFormat="1" x14ac:dyDescent="0.2"/>
    <row r="972344" s="12" customFormat="1" x14ac:dyDescent="0.2"/>
    <row r="972345" s="12" customFormat="1" x14ac:dyDescent="0.2"/>
    <row r="972346" s="12" customFormat="1" x14ac:dyDescent="0.2"/>
    <row r="972347" s="12" customFormat="1" x14ac:dyDescent="0.2"/>
    <row r="972348" s="12" customFormat="1" x14ac:dyDescent="0.2"/>
    <row r="972349" s="12" customFormat="1" x14ac:dyDescent="0.2"/>
    <row r="972350" s="12" customFormat="1" x14ac:dyDescent="0.2"/>
    <row r="972351" s="12" customFormat="1" x14ac:dyDescent="0.2"/>
    <row r="972352" s="12" customFormat="1" x14ac:dyDescent="0.2"/>
    <row r="972353" s="12" customFormat="1" x14ac:dyDescent="0.2"/>
    <row r="972354" s="12" customFormat="1" x14ac:dyDescent="0.2"/>
    <row r="972355" s="12" customFormat="1" x14ac:dyDescent="0.2"/>
    <row r="972356" s="12" customFormat="1" x14ac:dyDescent="0.2"/>
    <row r="972357" s="12" customFormat="1" x14ac:dyDescent="0.2"/>
    <row r="972358" s="12" customFormat="1" x14ac:dyDescent="0.2"/>
    <row r="972359" s="12" customFormat="1" x14ac:dyDescent="0.2"/>
    <row r="972360" s="12" customFormat="1" x14ac:dyDescent="0.2"/>
    <row r="972361" s="12" customFormat="1" x14ac:dyDescent="0.2"/>
    <row r="972362" s="12" customFormat="1" x14ac:dyDescent="0.2"/>
    <row r="972363" s="12" customFormat="1" x14ac:dyDescent="0.2"/>
    <row r="972364" s="12" customFormat="1" x14ac:dyDescent="0.2"/>
    <row r="972365" s="12" customFormat="1" x14ac:dyDescent="0.2"/>
    <row r="972366" s="12" customFormat="1" x14ac:dyDescent="0.2"/>
    <row r="972367" s="12" customFormat="1" x14ac:dyDescent="0.2"/>
    <row r="972368" s="12" customFormat="1" x14ac:dyDescent="0.2"/>
    <row r="972369" s="12" customFormat="1" x14ac:dyDescent="0.2"/>
    <row r="972370" s="12" customFormat="1" x14ac:dyDescent="0.2"/>
    <row r="972371" s="12" customFormat="1" x14ac:dyDescent="0.2"/>
    <row r="972372" s="12" customFormat="1" x14ac:dyDescent="0.2"/>
    <row r="972373" s="12" customFormat="1" x14ac:dyDescent="0.2"/>
    <row r="972374" s="12" customFormat="1" x14ac:dyDescent="0.2"/>
    <row r="972375" s="12" customFormat="1" x14ac:dyDescent="0.2"/>
    <row r="972376" s="12" customFormat="1" x14ac:dyDescent="0.2"/>
    <row r="972377" s="12" customFormat="1" x14ac:dyDescent="0.2"/>
    <row r="972378" s="12" customFormat="1" x14ac:dyDescent="0.2"/>
    <row r="972379" s="12" customFormat="1" x14ac:dyDescent="0.2"/>
    <row r="972380" s="12" customFormat="1" x14ac:dyDescent="0.2"/>
    <row r="972381" s="12" customFormat="1" x14ac:dyDescent="0.2"/>
    <row r="972382" s="12" customFormat="1" x14ac:dyDescent="0.2"/>
    <row r="972383" s="12" customFormat="1" x14ac:dyDescent="0.2"/>
    <row r="972384" s="12" customFormat="1" x14ac:dyDescent="0.2"/>
    <row r="972385" s="12" customFormat="1" x14ac:dyDescent="0.2"/>
    <row r="972386" s="12" customFormat="1" x14ac:dyDescent="0.2"/>
    <row r="972387" s="12" customFormat="1" x14ac:dyDescent="0.2"/>
    <row r="972388" s="12" customFormat="1" x14ac:dyDescent="0.2"/>
    <row r="972389" s="12" customFormat="1" x14ac:dyDescent="0.2"/>
    <row r="972390" s="12" customFormat="1" x14ac:dyDescent="0.2"/>
    <row r="972391" s="12" customFormat="1" x14ac:dyDescent="0.2"/>
    <row r="972392" s="12" customFormat="1" x14ac:dyDescent="0.2"/>
    <row r="972393" s="12" customFormat="1" x14ac:dyDescent="0.2"/>
    <row r="972394" s="12" customFormat="1" x14ac:dyDescent="0.2"/>
    <row r="972395" s="12" customFormat="1" x14ac:dyDescent="0.2"/>
    <row r="972396" s="12" customFormat="1" x14ac:dyDescent="0.2"/>
    <row r="972397" s="12" customFormat="1" x14ac:dyDescent="0.2"/>
    <row r="972398" s="12" customFormat="1" x14ac:dyDescent="0.2"/>
    <row r="972399" s="12" customFormat="1" x14ac:dyDescent="0.2"/>
    <row r="972400" s="12" customFormat="1" x14ac:dyDescent="0.2"/>
    <row r="972401" s="12" customFormat="1" x14ac:dyDescent="0.2"/>
    <row r="972402" s="12" customFormat="1" x14ac:dyDescent="0.2"/>
    <row r="972403" s="12" customFormat="1" x14ac:dyDescent="0.2"/>
    <row r="972404" s="12" customFormat="1" x14ac:dyDescent="0.2"/>
    <row r="972405" s="12" customFormat="1" x14ac:dyDescent="0.2"/>
    <row r="972406" s="12" customFormat="1" x14ac:dyDescent="0.2"/>
    <row r="972407" s="12" customFormat="1" x14ac:dyDescent="0.2"/>
    <row r="972408" s="12" customFormat="1" x14ac:dyDescent="0.2"/>
    <row r="972409" s="12" customFormat="1" x14ac:dyDescent="0.2"/>
    <row r="972410" s="12" customFormat="1" x14ac:dyDescent="0.2"/>
    <row r="972411" s="12" customFormat="1" x14ac:dyDescent="0.2"/>
    <row r="972412" s="12" customFormat="1" x14ac:dyDescent="0.2"/>
    <row r="972413" s="12" customFormat="1" x14ac:dyDescent="0.2"/>
    <row r="972414" s="12" customFormat="1" x14ac:dyDescent="0.2"/>
    <row r="972415" s="12" customFormat="1" x14ac:dyDescent="0.2"/>
    <row r="972416" s="12" customFormat="1" x14ac:dyDescent="0.2"/>
    <row r="972417" s="12" customFormat="1" x14ac:dyDescent="0.2"/>
    <row r="972418" s="12" customFormat="1" x14ac:dyDescent="0.2"/>
    <row r="972419" s="12" customFormat="1" x14ac:dyDescent="0.2"/>
    <row r="972420" s="12" customFormat="1" x14ac:dyDescent="0.2"/>
    <row r="972421" s="12" customFormat="1" x14ac:dyDescent="0.2"/>
    <row r="972422" s="12" customFormat="1" x14ac:dyDescent="0.2"/>
    <row r="972423" s="12" customFormat="1" x14ac:dyDescent="0.2"/>
    <row r="972424" s="12" customFormat="1" x14ac:dyDescent="0.2"/>
    <row r="972425" s="12" customFormat="1" x14ac:dyDescent="0.2"/>
    <row r="972426" s="12" customFormat="1" x14ac:dyDescent="0.2"/>
    <row r="972427" s="12" customFormat="1" x14ac:dyDescent="0.2"/>
    <row r="972428" s="12" customFormat="1" x14ac:dyDescent="0.2"/>
    <row r="972429" s="12" customFormat="1" x14ac:dyDescent="0.2"/>
    <row r="972430" s="12" customFormat="1" x14ac:dyDescent="0.2"/>
    <row r="972431" s="12" customFormat="1" x14ac:dyDescent="0.2"/>
    <row r="972432" s="12" customFormat="1" x14ac:dyDescent="0.2"/>
    <row r="972433" s="12" customFormat="1" x14ac:dyDescent="0.2"/>
    <row r="972434" s="12" customFormat="1" x14ac:dyDescent="0.2"/>
    <row r="972435" s="12" customFormat="1" x14ac:dyDescent="0.2"/>
    <row r="972436" s="12" customFormat="1" x14ac:dyDescent="0.2"/>
    <row r="972437" s="12" customFormat="1" x14ac:dyDescent="0.2"/>
    <row r="972438" s="12" customFormat="1" x14ac:dyDescent="0.2"/>
    <row r="972439" s="12" customFormat="1" x14ac:dyDescent="0.2"/>
    <row r="972440" s="12" customFormat="1" x14ac:dyDescent="0.2"/>
    <row r="972441" s="12" customFormat="1" x14ac:dyDescent="0.2"/>
    <row r="972442" s="12" customFormat="1" x14ac:dyDescent="0.2"/>
    <row r="972443" s="12" customFormat="1" x14ac:dyDescent="0.2"/>
    <row r="972444" s="12" customFormat="1" x14ac:dyDescent="0.2"/>
    <row r="972445" s="12" customFormat="1" x14ac:dyDescent="0.2"/>
    <row r="972446" s="12" customFormat="1" x14ac:dyDescent="0.2"/>
    <row r="972447" s="12" customFormat="1" x14ac:dyDescent="0.2"/>
    <row r="972448" s="12" customFormat="1" x14ac:dyDescent="0.2"/>
    <row r="972449" s="12" customFormat="1" x14ac:dyDescent="0.2"/>
    <row r="972450" s="12" customFormat="1" x14ac:dyDescent="0.2"/>
    <row r="972451" s="12" customFormat="1" x14ac:dyDescent="0.2"/>
    <row r="972452" s="12" customFormat="1" x14ac:dyDescent="0.2"/>
    <row r="972453" s="12" customFormat="1" x14ac:dyDescent="0.2"/>
    <row r="972454" s="12" customFormat="1" x14ac:dyDescent="0.2"/>
    <row r="972455" s="12" customFormat="1" x14ac:dyDescent="0.2"/>
    <row r="972456" s="12" customFormat="1" x14ac:dyDescent="0.2"/>
    <row r="972457" s="12" customFormat="1" x14ac:dyDescent="0.2"/>
    <row r="972458" s="12" customFormat="1" x14ac:dyDescent="0.2"/>
    <row r="972459" s="12" customFormat="1" x14ac:dyDescent="0.2"/>
    <row r="972460" s="12" customFormat="1" x14ac:dyDescent="0.2"/>
    <row r="972461" s="12" customFormat="1" x14ac:dyDescent="0.2"/>
    <row r="972462" s="12" customFormat="1" x14ac:dyDescent="0.2"/>
    <row r="972463" s="12" customFormat="1" x14ac:dyDescent="0.2"/>
    <row r="972464" s="12" customFormat="1" x14ac:dyDescent="0.2"/>
    <row r="972465" s="12" customFormat="1" x14ac:dyDescent="0.2"/>
    <row r="972466" s="12" customFormat="1" x14ac:dyDescent="0.2"/>
    <row r="972467" s="12" customFormat="1" x14ac:dyDescent="0.2"/>
    <row r="972468" s="12" customFormat="1" x14ac:dyDescent="0.2"/>
    <row r="972469" s="12" customFormat="1" x14ac:dyDescent="0.2"/>
    <row r="972470" s="12" customFormat="1" x14ac:dyDescent="0.2"/>
    <row r="972471" s="12" customFormat="1" x14ac:dyDescent="0.2"/>
    <row r="972472" s="12" customFormat="1" x14ac:dyDescent="0.2"/>
    <row r="972473" s="12" customFormat="1" x14ac:dyDescent="0.2"/>
    <row r="972474" s="12" customFormat="1" x14ac:dyDescent="0.2"/>
    <row r="972475" s="12" customFormat="1" x14ac:dyDescent="0.2"/>
    <row r="972476" s="12" customFormat="1" x14ac:dyDescent="0.2"/>
    <row r="972477" s="12" customFormat="1" x14ac:dyDescent="0.2"/>
    <row r="972478" s="12" customFormat="1" x14ac:dyDescent="0.2"/>
    <row r="972479" s="12" customFormat="1" x14ac:dyDescent="0.2"/>
    <row r="972480" s="12" customFormat="1" x14ac:dyDescent="0.2"/>
    <row r="972481" s="12" customFormat="1" x14ac:dyDescent="0.2"/>
    <row r="972482" s="12" customFormat="1" x14ac:dyDescent="0.2"/>
    <row r="972483" s="12" customFormat="1" x14ac:dyDescent="0.2"/>
    <row r="972484" s="12" customFormat="1" x14ac:dyDescent="0.2"/>
    <row r="972485" s="12" customFormat="1" x14ac:dyDescent="0.2"/>
    <row r="972486" s="12" customFormat="1" x14ac:dyDescent="0.2"/>
    <row r="972487" s="12" customFormat="1" x14ac:dyDescent="0.2"/>
    <row r="972488" s="12" customFormat="1" x14ac:dyDescent="0.2"/>
    <row r="972489" s="12" customFormat="1" x14ac:dyDescent="0.2"/>
    <row r="972490" s="12" customFormat="1" x14ac:dyDescent="0.2"/>
    <row r="972491" s="12" customFormat="1" x14ac:dyDescent="0.2"/>
    <row r="972492" s="12" customFormat="1" x14ac:dyDescent="0.2"/>
    <row r="972493" s="12" customFormat="1" x14ac:dyDescent="0.2"/>
    <row r="972494" s="12" customFormat="1" x14ac:dyDescent="0.2"/>
    <row r="972495" s="12" customFormat="1" x14ac:dyDescent="0.2"/>
    <row r="972496" s="12" customFormat="1" x14ac:dyDescent="0.2"/>
    <row r="972497" s="12" customFormat="1" x14ac:dyDescent="0.2"/>
    <row r="972498" s="12" customFormat="1" x14ac:dyDescent="0.2"/>
    <row r="972499" s="12" customFormat="1" x14ac:dyDescent="0.2"/>
    <row r="972500" s="12" customFormat="1" x14ac:dyDescent="0.2"/>
    <row r="972501" s="12" customFormat="1" x14ac:dyDescent="0.2"/>
    <row r="972502" s="12" customFormat="1" x14ac:dyDescent="0.2"/>
    <row r="972503" s="12" customFormat="1" x14ac:dyDescent="0.2"/>
    <row r="972504" s="12" customFormat="1" x14ac:dyDescent="0.2"/>
    <row r="972505" s="12" customFormat="1" x14ac:dyDescent="0.2"/>
    <row r="972506" s="12" customFormat="1" x14ac:dyDescent="0.2"/>
    <row r="972507" s="12" customFormat="1" x14ac:dyDescent="0.2"/>
    <row r="972508" s="12" customFormat="1" x14ac:dyDescent="0.2"/>
    <row r="972509" s="12" customFormat="1" x14ac:dyDescent="0.2"/>
    <row r="972510" s="12" customFormat="1" x14ac:dyDescent="0.2"/>
    <row r="972511" s="12" customFormat="1" x14ac:dyDescent="0.2"/>
    <row r="972512" s="12" customFormat="1" x14ac:dyDescent="0.2"/>
    <row r="972513" s="12" customFormat="1" x14ac:dyDescent="0.2"/>
    <row r="972514" s="12" customFormat="1" x14ac:dyDescent="0.2"/>
    <row r="972515" s="12" customFormat="1" x14ac:dyDescent="0.2"/>
    <row r="972516" s="12" customFormat="1" x14ac:dyDescent="0.2"/>
    <row r="972517" s="12" customFormat="1" x14ac:dyDescent="0.2"/>
    <row r="972518" s="12" customFormat="1" x14ac:dyDescent="0.2"/>
    <row r="972519" s="12" customFormat="1" x14ac:dyDescent="0.2"/>
    <row r="972520" s="12" customFormat="1" x14ac:dyDescent="0.2"/>
    <row r="972521" s="12" customFormat="1" x14ac:dyDescent="0.2"/>
    <row r="972522" s="12" customFormat="1" x14ac:dyDescent="0.2"/>
    <row r="972523" s="12" customFormat="1" x14ac:dyDescent="0.2"/>
    <row r="972524" s="12" customFormat="1" x14ac:dyDescent="0.2"/>
    <row r="972525" s="12" customFormat="1" x14ac:dyDescent="0.2"/>
    <row r="972526" s="12" customFormat="1" x14ac:dyDescent="0.2"/>
    <row r="972527" s="12" customFormat="1" x14ac:dyDescent="0.2"/>
    <row r="972528" s="12" customFormat="1" x14ac:dyDescent="0.2"/>
    <row r="972529" s="12" customFormat="1" x14ac:dyDescent="0.2"/>
    <row r="972530" s="12" customFormat="1" x14ac:dyDescent="0.2"/>
    <row r="972531" s="12" customFormat="1" x14ac:dyDescent="0.2"/>
    <row r="972532" s="12" customFormat="1" x14ac:dyDescent="0.2"/>
    <row r="972533" s="12" customFormat="1" x14ac:dyDescent="0.2"/>
    <row r="972534" s="12" customFormat="1" x14ac:dyDescent="0.2"/>
    <row r="972535" s="12" customFormat="1" x14ac:dyDescent="0.2"/>
    <row r="972536" s="12" customFormat="1" x14ac:dyDescent="0.2"/>
    <row r="972537" s="12" customFormat="1" x14ac:dyDescent="0.2"/>
    <row r="972538" s="12" customFormat="1" x14ac:dyDescent="0.2"/>
    <row r="972539" s="12" customFormat="1" x14ac:dyDescent="0.2"/>
    <row r="972540" s="12" customFormat="1" x14ac:dyDescent="0.2"/>
    <row r="972541" s="12" customFormat="1" x14ac:dyDescent="0.2"/>
    <row r="972542" s="12" customFormat="1" x14ac:dyDescent="0.2"/>
    <row r="972543" s="12" customFormat="1" x14ac:dyDescent="0.2"/>
    <row r="972544" s="12" customFormat="1" x14ac:dyDescent="0.2"/>
    <row r="972545" s="12" customFormat="1" x14ac:dyDescent="0.2"/>
    <row r="972546" s="12" customFormat="1" x14ac:dyDescent="0.2"/>
    <row r="972547" s="12" customFormat="1" x14ac:dyDescent="0.2"/>
    <row r="972548" s="12" customFormat="1" x14ac:dyDescent="0.2"/>
    <row r="972549" s="12" customFormat="1" x14ac:dyDescent="0.2"/>
    <row r="972550" s="12" customFormat="1" x14ac:dyDescent="0.2"/>
    <row r="972551" s="12" customFormat="1" x14ac:dyDescent="0.2"/>
    <row r="972552" s="12" customFormat="1" x14ac:dyDescent="0.2"/>
    <row r="972553" s="12" customFormat="1" x14ac:dyDescent="0.2"/>
    <row r="972554" s="12" customFormat="1" x14ac:dyDescent="0.2"/>
    <row r="972555" s="12" customFormat="1" x14ac:dyDescent="0.2"/>
    <row r="972556" s="12" customFormat="1" x14ac:dyDescent="0.2"/>
    <row r="972557" s="12" customFormat="1" x14ac:dyDescent="0.2"/>
    <row r="972558" s="12" customFormat="1" x14ac:dyDescent="0.2"/>
    <row r="972559" s="12" customFormat="1" x14ac:dyDescent="0.2"/>
    <row r="972560" s="12" customFormat="1" x14ac:dyDescent="0.2"/>
    <row r="972561" s="12" customFormat="1" x14ac:dyDescent="0.2"/>
    <row r="972562" s="12" customFormat="1" x14ac:dyDescent="0.2"/>
    <row r="972563" s="12" customFormat="1" x14ac:dyDescent="0.2"/>
    <row r="972564" s="12" customFormat="1" x14ac:dyDescent="0.2"/>
    <row r="972565" s="12" customFormat="1" x14ac:dyDescent="0.2"/>
    <row r="972566" s="12" customFormat="1" x14ac:dyDescent="0.2"/>
    <row r="972567" s="12" customFormat="1" x14ac:dyDescent="0.2"/>
    <row r="972568" s="12" customFormat="1" x14ac:dyDescent="0.2"/>
    <row r="972569" s="12" customFormat="1" x14ac:dyDescent="0.2"/>
    <row r="972570" s="12" customFormat="1" x14ac:dyDescent="0.2"/>
    <row r="972571" s="12" customFormat="1" x14ac:dyDescent="0.2"/>
    <row r="972572" s="12" customFormat="1" x14ac:dyDescent="0.2"/>
    <row r="972573" s="12" customFormat="1" x14ac:dyDescent="0.2"/>
    <row r="972574" s="12" customFormat="1" x14ac:dyDescent="0.2"/>
    <row r="972575" s="12" customFormat="1" x14ac:dyDescent="0.2"/>
    <row r="972576" s="12" customFormat="1" x14ac:dyDescent="0.2"/>
    <row r="972577" s="12" customFormat="1" x14ac:dyDescent="0.2"/>
    <row r="972578" s="12" customFormat="1" x14ac:dyDescent="0.2"/>
    <row r="972579" s="12" customFormat="1" x14ac:dyDescent="0.2"/>
    <row r="972580" s="12" customFormat="1" x14ac:dyDescent="0.2"/>
    <row r="972581" s="12" customFormat="1" x14ac:dyDescent="0.2"/>
    <row r="972582" s="12" customFormat="1" x14ac:dyDescent="0.2"/>
    <row r="972583" s="12" customFormat="1" x14ac:dyDescent="0.2"/>
    <row r="972584" s="12" customFormat="1" x14ac:dyDescent="0.2"/>
    <row r="972585" s="12" customFormat="1" x14ac:dyDescent="0.2"/>
    <row r="972586" s="12" customFormat="1" x14ac:dyDescent="0.2"/>
    <row r="972587" s="12" customFormat="1" x14ac:dyDescent="0.2"/>
    <row r="972588" s="12" customFormat="1" x14ac:dyDescent="0.2"/>
    <row r="972589" s="12" customFormat="1" x14ac:dyDescent="0.2"/>
    <row r="972590" s="12" customFormat="1" x14ac:dyDescent="0.2"/>
    <row r="972591" s="12" customFormat="1" x14ac:dyDescent="0.2"/>
    <row r="972592" s="12" customFormat="1" x14ac:dyDescent="0.2"/>
    <row r="972593" s="12" customFormat="1" x14ac:dyDescent="0.2"/>
    <row r="972594" s="12" customFormat="1" x14ac:dyDescent="0.2"/>
    <row r="972595" s="12" customFormat="1" x14ac:dyDescent="0.2"/>
    <row r="972596" s="12" customFormat="1" x14ac:dyDescent="0.2"/>
    <row r="972597" s="12" customFormat="1" x14ac:dyDescent="0.2"/>
    <row r="972598" s="12" customFormat="1" x14ac:dyDescent="0.2"/>
    <row r="972599" s="12" customFormat="1" x14ac:dyDescent="0.2"/>
    <row r="972600" s="12" customFormat="1" x14ac:dyDescent="0.2"/>
    <row r="972601" s="12" customFormat="1" x14ac:dyDescent="0.2"/>
    <row r="972602" s="12" customFormat="1" x14ac:dyDescent="0.2"/>
    <row r="972603" s="12" customFormat="1" x14ac:dyDescent="0.2"/>
    <row r="972604" s="12" customFormat="1" x14ac:dyDescent="0.2"/>
    <row r="972605" s="12" customFormat="1" x14ac:dyDescent="0.2"/>
    <row r="972606" s="12" customFormat="1" x14ac:dyDescent="0.2"/>
    <row r="972607" s="12" customFormat="1" x14ac:dyDescent="0.2"/>
    <row r="972608" s="12" customFormat="1" x14ac:dyDescent="0.2"/>
    <row r="972609" s="12" customFormat="1" x14ac:dyDescent="0.2"/>
    <row r="972610" s="12" customFormat="1" x14ac:dyDescent="0.2"/>
    <row r="972611" s="12" customFormat="1" x14ac:dyDescent="0.2"/>
    <row r="972612" s="12" customFormat="1" x14ac:dyDescent="0.2"/>
    <row r="972613" s="12" customFormat="1" x14ac:dyDescent="0.2"/>
    <row r="972614" s="12" customFormat="1" x14ac:dyDescent="0.2"/>
    <row r="972615" s="12" customFormat="1" x14ac:dyDescent="0.2"/>
    <row r="972616" s="12" customFormat="1" x14ac:dyDescent="0.2"/>
    <row r="972617" s="12" customFormat="1" x14ac:dyDescent="0.2"/>
    <row r="972618" s="12" customFormat="1" x14ac:dyDescent="0.2"/>
    <row r="972619" s="12" customFormat="1" x14ac:dyDescent="0.2"/>
    <row r="972620" s="12" customFormat="1" x14ac:dyDescent="0.2"/>
    <row r="972621" s="12" customFormat="1" x14ac:dyDescent="0.2"/>
    <row r="972622" s="12" customFormat="1" x14ac:dyDescent="0.2"/>
    <row r="972623" s="12" customFormat="1" x14ac:dyDescent="0.2"/>
    <row r="972624" s="12" customFormat="1" x14ac:dyDescent="0.2"/>
    <row r="972625" s="12" customFormat="1" x14ac:dyDescent="0.2"/>
    <row r="972626" s="12" customFormat="1" x14ac:dyDescent="0.2"/>
    <row r="972627" s="12" customFormat="1" x14ac:dyDescent="0.2"/>
    <row r="972628" s="12" customFormat="1" x14ac:dyDescent="0.2"/>
    <row r="972629" s="12" customFormat="1" x14ac:dyDescent="0.2"/>
    <row r="972630" s="12" customFormat="1" x14ac:dyDescent="0.2"/>
    <row r="972631" s="12" customFormat="1" x14ac:dyDescent="0.2"/>
    <row r="972632" s="12" customFormat="1" x14ac:dyDescent="0.2"/>
    <row r="972633" s="12" customFormat="1" x14ac:dyDescent="0.2"/>
    <row r="972634" s="12" customFormat="1" x14ac:dyDescent="0.2"/>
    <row r="972635" s="12" customFormat="1" x14ac:dyDescent="0.2"/>
    <row r="972636" s="12" customFormat="1" x14ac:dyDescent="0.2"/>
    <row r="972637" s="12" customFormat="1" x14ac:dyDescent="0.2"/>
    <row r="972638" s="12" customFormat="1" x14ac:dyDescent="0.2"/>
    <row r="972639" s="12" customFormat="1" x14ac:dyDescent="0.2"/>
    <row r="972640" s="12" customFormat="1" x14ac:dyDescent="0.2"/>
    <row r="972641" s="12" customFormat="1" x14ac:dyDescent="0.2"/>
    <row r="972642" s="12" customFormat="1" x14ac:dyDescent="0.2"/>
    <row r="972643" s="12" customFormat="1" x14ac:dyDescent="0.2"/>
    <row r="972644" s="12" customFormat="1" x14ac:dyDescent="0.2"/>
    <row r="972645" s="12" customFormat="1" x14ac:dyDescent="0.2"/>
    <row r="972646" s="12" customFormat="1" x14ac:dyDescent="0.2"/>
    <row r="972647" s="12" customFormat="1" x14ac:dyDescent="0.2"/>
    <row r="972648" s="12" customFormat="1" x14ac:dyDescent="0.2"/>
    <row r="972649" s="12" customFormat="1" x14ac:dyDescent="0.2"/>
    <row r="972650" s="12" customFormat="1" x14ac:dyDescent="0.2"/>
    <row r="972651" s="12" customFormat="1" x14ac:dyDescent="0.2"/>
    <row r="972652" s="12" customFormat="1" x14ac:dyDescent="0.2"/>
    <row r="972653" s="12" customFormat="1" x14ac:dyDescent="0.2"/>
    <row r="972654" s="12" customFormat="1" x14ac:dyDescent="0.2"/>
    <row r="972655" s="12" customFormat="1" x14ac:dyDescent="0.2"/>
    <row r="972656" s="12" customFormat="1" x14ac:dyDescent="0.2"/>
    <row r="972657" s="12" customFormat="1" x14ac:dyDescent="0.2"/>
    <row r="972658" s="12" customFormat="1" x14ac:dyDescent="0.2"/>
    <row r="972659" s="12" customFormat="1" x14ac:dyDescent="0.2"/>
    <row r="972660" s="12" customFormat="1" x14ac:dyDescent="0.2"/>
    <row r="972661" s="12" customFormat="1" x14ac:dyDescent="0.2"/>
    <row r="972662" s="12" customFormat="1" x14ac:dyDescent="0.2"/>
    <row r="972663" s="12" customFormat="1" x14ac:dyDescent="0.2"/>
    <row r="972664" s="12" customFormat="1" x14ac:dyDescent="0.2"/>
    <row r="972665" s="12" customFormat="1" x14ac:dyDescent="0.2"/>
    <row r="972666" s="12" customFormat="1" x14ac:dyDescent="0.2"/>
    <row r="972667" s="12" customFormat="1" x14ac:dyDescent="0.2"/>
    <row r="972668" s="12" customFormat="1" x14ac:dyDescent="0.2"/>
    <row r="972669" s="12" customFormat="1" x14ac:dyDescent="0.2"/>
    <row r="972670" s="12" customFormat="1" x14ac:dyDescent="0.2"/>
    <row r="972671" s="12" customFormat="1" x14ac:dyDescent="0.2"/>
    <row r="972672" s="12" customFormat="1" x14ac:dyDescent="0.2"/>
    <row r="972673" s="12" customFormat="1" x14ac:dyDescent="0.2"/>
    <row r="972674" s="12" customFormat="1" x14ac:dyDescent="0.2"/>
    <row r="972675" s="12" customFormat="1" x14ac:dyDescent="0.2"/>
    <row r="972676" s="12" customFormat="1" x14ac:dyDescent="0.2"/>
    <row r="972677" s="12" customFormat="1" x14ac:dyDescent="0.2"/>
    <row r="972678" s="12" customFormat="1" x14ac:dyDescent="0.2"/>
    <row r="972679" s="12" customFormat="1" x14ac:dyDescent="0.2"/>
    <row r="972680" s="12" customFormat="1" x14ac:dyDescent="0.2"/>
    <row r="972681" s="12" customFormat="1" x14ac:dyDescent="0.2"/>
    <row r="972682" s="12" customFormat="1" x14ac:dyDescent="0.2"/>
    <row r="972683" s="12" customFormat="1" x14ac:dyDescent="0.2"/>
    <row r="972684" s="12" customFormat="1" x14ac:dyDescent="0.2"/>
    <row r="972685" s="12" customFormat="1" x14ac:dyDescent="0.2"/>
    <row r="972686" s="12" customFormat="1" x14ac:dyDescent="0.2"/>
    <row r="972687" s="12" customFormat="1" x14ac:dyDescent="0.2"/>
    <row r="972688" s="12" customFormat="1" x14ac:dyDescent="0.2"/>
    <row r="972689" s="12" customFormat="1" x14ac:dyDescent="0.2"/>
    <row r="972690" s="12" customFormat="1" x14ac:dyDescent="0.2"/>
    <row r="972691" s="12" customFormat="1" x14ac:dyDescent="0.2"/>
    <row r="972692" s="12" customFormat="1" x14ac:dyDescent="0.2"/>
    <row r="972693" s="12" customFormat="1" x14ac:dyDescent="0.2"/>
    <row r="972694" s="12" customFormat="1" x14ac:dyDescent="0.2"/>
    <row r="972695" s="12" customFormat="1" x14ac:dyDescent="0.2"/>
    <row r="972696" s="12" customFormat="1" x14ac:dyDescent="0.2"/>
    <row r="972697" s="12" customFormat="1" x14ac:dyDescent="0.2"/>
    <row r="972698" s="12" customFormat="1" x14ac:dyDescent="0.2"/>
    <row r="972699" s="12" customFormat="1" x14ac:dyDescent="0.2"/>
    <row r="972700" s="12" customFormat="1" x14ac:dyDescent="0.2"/>
    <row r="972701" s="12" customFormat="1" x14ac:dyDescent="0.2"/>
    <row r="972702" s="12" customFormat="1" x14ac:dyDescent="0.2"/>
    <row r="972703" s="12" customFormat="1" x14ac:dyDescent="0.2"/>
    <row r="972704" s="12" customFormat="1" x14ac:dyDescent="0.2"/>
    <row r="972705" s="12" customFormat="1" x14ac:dyDescent="0.2"/>
    <row r="972706" s="12" customFormat="1" x14ac:dyDescent="0.2"/>
    <row r="972707" s="12" customFormat="1" x14ac:dyDescent="0.2"/>
    <row r="972708" s="12" customFormat="1" x14ac:dyDescent="0.2"/>
    <row r="972709" s="12" customFormat="1" x14ac:dyDescent="0.2"/>
    <row r="972710" s="12" customFormat="1" x14ac:dyDescent="0.2"/>
    <row r="972711" s="12" customFormat="1" x14ac:dyDescent="0.2"/>
    <row r="972712" s="12" customFormat="1" x14ac:dyDescent="0.2"/>
    <row r="972713" s="12" customFormat="1" x14ac:dyDescent="0.2"/>
    <row r="972714" s="12" customFormat="1" x14ac:dyDescent="0.2"/>
    <row r="972715" s="12" customFormat="1" x14ac:dyDescent="0.2"/>
    <row r="972716" s="12" customFormat="1" x14ac:dyDescent="0.2"/>
    <row r="972717" s="12" customFormat="1" x14ac:dyDescent="0.2"/>
    <row r="972718" s="12" customFormat="1" x14ac:dyDescent="0.2"/>
    <row r="972719" s="12" customFormat="1" x14ac:dyDescent="0.2"/>
    <row r="972720" s="12" customFormat="1" x14ac:dyDescent="0.2"/>
    <row r="972721" s="12" customFormat="1" x14ac:dyDescent="0.2"/>
    <row r="972722" s="12" customFormat="1" x14ac:dyDescent="0.2"/>
    <row r="972723" s="12" customFormat="1" x14ac:dyDescent="0.2"/>
    <row r="972724" s="12" customFormat="1" x14ac:dyDescent="0.2"/>
    <row r="972725" s="12" customFormat="1" x14ac:dyDescent="0.2"/>
    <row r="972726" s="12" customFormat="1" x14ac:dyDescent="0.2"/>
    <row r="972727" s="12" customFormat="1" x14ac:dyDescent="0.2"/>
    <row r="972728" s="12" customFormat="1" x14ac:dyDescent="0.2"/>
    <row r="972729" s="12" customFormat="1" x14ac:dyDescent="0.2"/>
    <row r="972730" s="12" customFormat="1" x14ac:dyDescent="0.2"/>
    <row r="972731" s="12" customFormat="1" x14ac:dyDescent="0.2"/>
    <row r="972732" s="12" customFormat="1" x14ac:dyDescent="0.2"/>
    <row r="972733" s="12" customFormat="1" x14ac:dyDescent="0.2"/>
    <row r="972734" s="12" customFormat="1" x14ac:dyDescent="0.2"/>
    <row r="972735" s="12" customFormat="1" x14ac:dyDescent="0.2"/>
    <row r="972736" s="12" customFormat="1" x14ac:dyDescent="0.2"/>
    <row r="972737" s="12" customFormat="1" x14ac:dyDescent="0.2"/>
    <row r="972738" s="12" customFormat="1" x14ac:dyDescent="0.2"/>
    <row r="972739" s="12" customFormat="1" x14ac:dyDescent="0.2"/>
    <row r="972740" s="12" customFormat="1" x14ac:dyDescent="0.2"/>
    <row r="972741" s="12" customFormat="1" x14ac:dyDescent="0.2"/>
    <row r="972742" s="12" customFormat="1" x14ac:dyDescent="0.2"/>
    <row r="972743" s="12" customFormat="1" x14ac:dyDescent="0.2"/>
    <row r="972744" s="12" customFormat="1" x14ac:dyDescent="0.2"/>
    <row r="972745" s="12" customFormat="1" x14ac:dyDescent="0.2"/>
    <row r="972746" s="12" customFormat="1" x14ac:dyDescent="0.2"/>
    <row r="972747" s="12" customFormat="1" x14ac:dyDescent="0.2"/>
    <row r="972748" s="12" customFormat="1" x14ac:dyDescent="0.2"/>
    <row r="972749" s="12" customFormat="1" x14ac:dyDescent="0.2"/>
    <row r="972750" s="12" customFormat="1" x14ac:dyDescent="0.2"/>
    <row r="972751" s="12" customFormat="1" x14ac:dyDescent="0.2"/>
    <row r="972752" s="12" customFormat="1" x14ac:dyDescent="0.2"/>
    <row r="972753" s="12" customFormat="1" x14ac:dyDescent="0.2"/>
    <row r="972754" s="12" customFormat="1" x14ac:dyDescent="0.2"/>
    <row r="972755" s="12" customFormat="1" x14ac:dyDescent="0.2"/>
    <row r="972756" s="12" customFormat="1" x14ac:dyDescent="0.2"/>
    <row r="972757" s="12" customFormat="1" x14ac:dyDescent="0.2"/>
    <row r="972758" s="12" customFormat="1" x14ac:dyDescent="0.2"/>
    <row r="972759" s="12" customFormat="1" x14ac:dyDescent="0.2"/>
    <row r="972760" s="12" customFormat="1" x14ac:dyDescent="0.2"/>
    <row r="972761" s="12" customFormat="1" x14ac:dyDescent="0.2"/>
    <row r="972762" s="12" customFormat="1" x14ac:dyDescent="0.2"/>
    <row r="972763" s="12" customFormat="1" x14ac:dyDescent="0.2"/>
    <row r="972764" s="12" customFormat="1" x14ac:dyDescent="0.2"/>
    <row r="972765" s="12" customFormat="1" x14ac:dyDescent="0.2"/>
    <row r="972766" s="12" customFormat="1" x14ac:dyDescent="0.2"/>
    <row r="972767" s="12" customFormat="1" x14ac:dyDescent="0.2"/>
    <row r="972768" s="12" customFormat="1" x14ac:dyDescent="0.2"/>
    <row r="972769" s="12" customFormat="1" x14ac:dyDescent="0.2"/>
    <row r="972770" s="12" customFormat="1" x14ac:dyDescent="0.2"/>
    <row r="972771" s="12" customFormat="1" x14ac:dyDescent="0.2"/>
    <row r="972772" s="12" customFormat="1" x14ac:dyDescent="0.2"/>
    <row r="972773" s="12" customFormat="1" x14ac:dyDescent="0.2"/>
    <row r="972774" s="12" customFormat="1" x14ac:dyDescent="0.2"/>
    <row r="972775" s="12" customFormat="1" x14ac:dyDescent="0.2"/>
    <row r="972776" s="12" customFormat="1" x14ac:dyDescent="0.2"/>
    <row r="972777" s="12" customFormat="1" x14ac:dyDescent="0.2"/>
    <row r="972778" s="12" customFormat="1" x14ac:dyDescent="0.2"/>
    <row r="972779" s="12" customFormat="1" x14ac:dyDescent="0.2"/>
    <row r="972780" s="12" customFormat="1" x14ac:dyDescent="0.2"/>
    <row r="972781" s="12" customFormat="1" x14ac:dyDescent="0.2"/>
    <row r="972782" s="12" customFormat="1" x14ac:dyDescent="0.2"/>
    <row r="972783" s="12" customFormat="1" x14ac:dyDescent="0.2"/>
    <row r="972784" s="12" customFormat="1" x14ac:dyDescent="0.2"/>
    <row r="972785" s="12" customFormat="1" x14ac:dyDescent="0.2"/>
    <row r="972786" s="12" customFormat="1" x14ac:dyDescent="0.2"/>
    <row r="972787" s="12" customFormat="1" x14ac:dyDescent="0.2"/>
    <row r="972788" s="12" customFormat="1" x14ac:dyDescent="0.2"/>
    <row r="972789" s="12" customFormat="1" x14ac:dyDescent="0.2"/>
    <row r="972790" s="12" customFormat="1" x14ac:dyDescent="0.2"/>
    <row r="972791" s="12" customFormat="1" x14ac:dyDescent="0.2"/>
    <row r="972792" s="12" customFormat="1" x14ac:dyDescent="0.2"/>
    <row r="972793" s="12" customFormat="1" x14ac:dyDescent="0.2"/>
    <row r="972794" s="12" customFormat="1" x14ac:dyDescent="0.2"/>
    <row r="972795" s="12" customFormat="1" x14ac:dyDescent="0.2"/>
    <row r="972796" s="12" customFormat="1" x14ac:dyDescent="0.2"/>
    <row r="972797" s="12" customFormat="1" x14ac:dyDescent="0.2"/>
    <row r="972798" s="12" customFormat="1" x14ac:dyDescent="0.2"/>
    <row r="972799" s="12" customFormat="1" x14ac:dyDescent="0.2"/>
    <row r="972800" s="12" customFormat="1" x14ac:dyDescent="0.2"/>
    <row r="972801" s="12" customFormat="1" x14ac:dyDescent="0.2"/>
    <row r="972802" s="12" customFormat="1" x14ac:dyDescent="0.2"/>
    <row r="972803" s="12" customFormat="1" x14ac:dyDescent="0.2"/>
    <row r="972804" s="12" customFormat="1" x14ac:dyDescent="0.2"/>
    <row r="972805" s="12" customFormat="1" x14ac:dyDescent="0.2"/>
    <row r="972806" s="12" customFormat="1" x14ac:dyDescent="0.2"/>
    <row r="972807" s="12" customFormat="1" x14ac:dyDescent="0.2"/>
    <row r="972808" s="12" customFormat="1" x14ac:dyDescent="0.2"/>
    <row r="972809" s="12" customFormat="1" x14ac:dyDescent="0.2"/>
    <row r="972810" s="12" customFormat="1" x14ac:dyDescent="0.2"/>
    <row r="972811" s="12" customFormat="1" x14ac:dyDescent="0.2"/>
    <row r="972812" s="12" customFormat="1" x14ac:dyDescent="0.2"/>
    <row r="972813" s="12" customFormat="1" x14ac:dyDescent="0.2"/>
    <row r="972814" s="12" customFormat="1" x14ac:dyDescent="0.2"/>
    <row r="972815" s="12" customFormat="1" x14ac:dyDescent="0.2"/>
    <row r="972816" s="12" customFormat="1" x14ac:dyDescent="0.2"/>
    <row r="972817" s="12" customFormat="1" x14ac:dyDescent="0.2"/>
    <row r="972818" s="12" customFormat="1" x14ac:dyDescent="0.2"/>
    <row r="972819" s="12" customFormat="1" x14ac:dyDescent="0.2"/>
    <row r="972820" s="12" customFormat="1" x14ac:dyDescent="0.2"/>
    <row r="972821" s="12" customFormat="1" x14ac:dyDescent="0.2"/>
    <row r="972822" s="12" customFormat="1" x14ac:dyDescent="0.2"/>
    <row r="972823" s="12" customFormat="1" x14ac:dyDescent="0.2"/>
    <row r="972824" s="12" customFormat="1" x14ac:dyDescent="0.2"/>
    <row r="972825" s="12" customFormat="1" x14ac:dyDescent="0.2"/>
    <row r="972826" s="12" customFormat="1" x14ac:dyDescent="0.2"/>
    <row r="972827" s="12" customFormat="1" x14ac:dyDescent="0.2"/>
    <row r="972828" s="12" customFormat="1" x14ac:dyDescent="0.2"/>
    <row r="972829" s="12" customFormat="1" x14ac:dyDescent="0.2"/>
    <row r="972830" s="12" customFormat="1" x14ac:dyDescent="0.2"/>
    <row r="972831" s="12" customFormat="1" x14ac:dyDescent="0.2"/>
    <row r="972832" s="12" customFormat="1" x14ac:dyDescent="0.2"/>
    <row r="972833" s="12" customFormat="1" x14ac:dyDescent="0.2"/>
    <row r="972834" s="12" customFormat="1" x14ac:dyDescent="0.2"/>
    <row r="972835" s="12" customFormat="1" x14ac:dyDescent="0.2"/>
    <row r="972836" s="12" customFormat="1" x14ac:dyDescent="0.2"/>
    <row r="972837" s="12" customFormat="1" x14ac:dyDescent="0.2"/>
    <row r="972838" s="12" customFormat="1" x14ac:dyDescent="0.2"/>
    <row r="972839" s="12" customFormat="1" x14ac:dyDescent="0.2"/>
    <row r="972840" s="12" customFormat="1" x14ac:dyDescent="0.2"/>
    <row r="972841" s="12" customFormat="1" x14ac:dyDescent="0.2"/>
    <row r="972842" s="12" customFormat="1" x14ac:dyDescent="0.2"/>
    <row r="972843" s="12" customFormat="1" x14ac:dyDescent="0.2"/>
    <row r="972844" s="12" customFormat="1" x14ac:dyDescent="0.2"/>
    <row r="972845" s="12" customFormat="1" x14ac:dyDescent="0.2"/>
    <row r="972846" s="12" customFormat="1" x14ac:dyDescent="0.2"/>
    <row r="972847" s="12" customFormat="1" x14ac:dyDescent="0.2"/>
    <row r="972848" s="12" customFormat="1" x14ac:dyDescent="0.2"/>
    <row r="972849" s="12" customFormat="1" x14ac:dyDescent="0.2"/>
    <row r="972850" s="12" customFormat="1" x14ac:dyDescent="0.2"/>
    <row r="972851" s="12" customFormat="1" x14ac:dyDescent="0.2"/>
    <row r="972852" s="12" customFormat="1" x14ac:dyDescent="0.2"/>
    <row r="972853" s="12" customFormat="1" x14ac:dyDescent="0.2"/>
    <row r="972854" s="12" customFormat="1" x14ac:dyDescent="0.2"/>
    <row r="972855" s="12" customFormat="1" x14ac:dyDescent="0.2"/>
    <row r="972856" s="12" customFormat="1" x14ac:dyDescent="0.2"/>
    <row r="972857" s="12" customFormat="1" x14ac:dyDescent="0.2"/>
    <row r="972858" s="12" customFormat="1" x14ac:dyDescent="0.2"/>
    <row r="972859" s="12" customFormat="1" x14ac:dyDescent="0.2"/>
    <row r="972860" s="12" customFormat="1" x14ac:dyDescent="0.2"/>
    <row r="972861" s="12" customFormat="1" x14ac:dyDescent="0.2"/>
    <row r="972862" s="12" customFormat="1" x14ac:dyDescent="0.2"/>
    <row r="972863" s="12" customFormat="1" x14ac:dyDescent="0.2"/>
    <row r="972864" s="12" customFormat="1" x14ac:dyDescent="0.2"/>
    <row r="972865" s="12" customFormat="1" x14ac:dyDescent="0.2"/>
    <row r="972866" s="12" customFormat="1" x14ac:dyDescent="0.2"/>
    <row r="972867" s="12" customFormat="1" x14ac:dyDescent="0.2"/>
    <row r="972868" s="12" customFormat="1" x14ac:dyDescent="0.2"/>
    <row r="972869" s="12" customFormat="1" x14ac:dyDescent="0.2"/>
    <row r="972870" s="12" customFormat="1" x14ac:dyDescent="0.2"/>
    <row r="972871" s="12" customFormat="1" x14ac:dyDescent="0.2"/>
    <row r="972872" s="12" customFormat="1" x14ac:dyDescent="0.2"/>
    <row r="972873" s="12" customFormat="1" x14ac:dyDescent="0.2"/>
    <row r="972874" s="12" customFormat="1" x14ac:dyDescent="0.2"/>
    <row r="972875" s="12" customFormat="1" x14ac:dyDescent="0.2"/>
    <row r="972876" s="12" customFormat="1" x14ac:dyDescent="0.2"/>
    <row r="972877" s="12" customFormat="1" x14ac:dyDescent="0.2"/>
    <row r="972878" s="12" customFormat="1" x14ac:dyDescent="0.2"/>
    <row r="972879" s="12" customFormat="1" x14ac:dyDescent="0.2"/>
    <row r="972880" s="12" customFormat="1" x14ac:dyDescent="0.2"/>
    <row r="972881" s="12" customFormat="1" x14ac:dyDescent="0.2"/>
    <row r="972882" s="12" customFormat="1" x14ac:dyDescent="0.2"/>
    <row r="972883" s="12" customFormat="1" x14ac:dyDescent="0.2"/>
    <row r="972884" s="12" customFormat="1" x14ac:dyDescent="0.2"/>
    <row r="972885" s="12" customFormat="1" x14ac:dyDescent="0.2"/>
    <row r="972886" s="12" customFormat="1" x14ac:dyDescent="0.2"/>
    <row r="972887" s="12" customFormat="1" x14ac:dyDescent="0.2"/>
    <row r="972888" s="12" customFormat="1" x14ac:dyDescent="0.2"/>
    <row r="972889" s="12" customFormat="1" x14ac:dyDescent="0.2"/>
    <row r="972890" s="12" customFormat="1" x14ac:dyDescent="0.2"/>
    <row r="972891" s="12" customFormat="1" x14ac:dyDescent="0.2"/>
    <row r="972892" s="12" customFormat="1" x14ac:dyDescent="0.2"/>
    <row r="972893" s="12" customFormat="1" x14ac:dyDescent="0.2"/>
    <row r="972894" s="12" customFormat="1" x14ac:dyDescent="0.2"/>
    <row r="972895" s="12" customFormat="1" x14ac:dyDescent="0.2"/>
    <row r="972896" s="12" customFormat="1" x14ac:dyDescent="0.2"/>
    <row r="972897" s="12" customFormat="1" x14ac:dyDescent="0.2"/>
    <row r="972898" s="12" customFormat="1" x14ac:dyDescent="0.2"/>
    <row r="972899" s="12" customFormat="1" x14ac:dyDescent="0.2"/>
    <row r="972900" s="12" customFormat="1" x14ac:dyDescent="0.2"/>
    <row r="972901" s="12" customFormat="1" x14ac:dyDescent="0.2"/>
    <row r="972902" s="12" customFormat="1" x14ac:dyDescent="0.2"/>
    <row r="972903" s="12" customFormat="1" x14ac:dyDescent="0.2"/>
    <row r="972904" s="12" customFormat="1" x14ac:dyDescent="0.2"/>
    <row r="972905" s="12" customFormat="1" x14ac:dyDescent="0.2"/>
    <row r="972906" s="12" customFormat="1" x14ac:dyDescent="0.2"/>
    <row r="972907" s="12" customFormat="1" x14ac:dyDescent="0.2"/>
    <row r="972908" s="12" customFormat="1" x14ac:dyDescent="0.2"/>
    <row r="972909" s="12" customFormat="1" x14ac:dyDescent="0.2"/>
    <row r="972910" s="12" customFormat="1" x14ac:dyDescent="0.2"/>
    <row r="972911" s="12" customFormat="1" x14ac:dyDescent="0.2"/>
    <row r="972912" s="12" customFormat="1" x14ac:dyDescent="0.2"/>
    <row r="972913" s="12" customFormat="1" x14ac:dyDescent="0.2"/>
    <row r="972914" s="12" customFormat="1" x14ac:dyDescent="0.2"/>
    <row r="972915" s="12" customFormat="1" x14ac:dyDescent="0.2"/>
    <row r="972916" s="12" customFormat="1" x14ac:dyDescent="0.2"/>
    <row r="972917" s="12" customFormat="1" x14ac:dyDescent="0.2"/>
    <row r="972918" s="12" customFormat="1" x14ac:dyDescent="0.2"/>
    <row r="972919" s="12" customFormat="1" x14ac:dyDescent="0.2"/>
    <row r="972920" s="12" customFormat="1" x14ac:dyDescent="0.2"/>
    <row r="972921" s="12" customFormat="1" x14ac:dyDescent="0.2"/>
    <row r="972922" s="12" customFormat="1" x14ac:dyDescent="0.2"/>
    <row r="972923" s="12" customFormat="1" x14ac:dyDescent="0.2"/>
    <row r="972924" s="12" customFormat="1" x14ac:dyDescent="0.2"/>
    <row r="972925" s="12" customFormat="1" x14ac:dyDescent="0.2"/>
    <row r="972926" s="12" customFormat="1" x14ac:dyDescent="0.2"/>
    <row r="972927" s="12" customFormat="1" x14ac:dyDescent="0.2"/>
    <row r="972928" s="12" customFormat="1" x14ac:dyDescent="0.2"/>
    <row r="972929" s="12" customFormat="1" x14ac:dyDescent="0.2"/>
    <row r="972930" s="12" customFormat="1" x14ac:dyDescent="0.2"/>
    <row r="972931" s="12" customFormat="1" x14ac:dyDescent="0.2"/>
    <row r="972932" s="12" customFormat="1" x14ac:dyDescent="0.2"/>
    <row r="972933" s="12" customFormat="1" x14ac:dyDescent="0.2"/>
    <row r="972934" s="12" customFormat="1" x14ac:dyDescent="0.2"/>
    <row r="972935" s="12" customFormat="1" x14ac:dyDescent="0.2"/>
    <row r="972936" s="12" customFormat="1" x14ac:dyDescent="0.2"/>
    <row r="972937" s="12" customFormat="1" x14ac:dyDescent="0.2"/>
    <row r="972938" s="12" customFormat="1" x14ac:dyDescent="0.2"/>
    <row r="972939" s="12" customFormat="1" x14ac:dyDescent="0.2"/>
    <row r="972940" s="12" customFormat="1" x14ac:dyDescent="0.2"/>
    <row r="972941" s="12" customFormat="1" x14ac:dyDescent="0.2"/>
    <row r="972942" s="12" customFormat="1" x14ac:dyDescent="0.2"/>
    <row r="972943" s="12" customFormat="1" x14ac:dyDescent="0.2"/>
    <row r="972944" s="12" customFormat="1" x14ac:dyDescent="0.2"/>
    <row r="972945" s="12" customFormat="1" x14ac:dyDescent="0.2"/>
    <row r="972946" s="12" customFormat="1" x14ac:dyDescent="0.2"/>
    <row r="972947" s="12" customFormat="1" x14ac:dyDescent="0.2"/>
    <row r="972948" s="12" customFormat="1" x14ac:dyDescent="0.2"/>
    <row r="972949" s="12" customFormat="1" x14ac:dyDescent="0.2"/>
    <row r="972950" s="12" customFormat="1" x14ac:dyDescent="0.2"/>
    <row r="972951" s="12" customFormat="1" x14ac:dyDescent="0.2"/>
    <row r="972952" s="12" customFormat="1" x14ac:dyDescent="0.2"/>
    <row r="972953" s="12" customFormat="1" x14ac:dyDescent="0.2"/>
    <row r="972954" s="12" customFormat="1" x14ac:dyDescent="0.2"/>
    <row r="972955" s="12" customFormat="1" x14ac:dyDescent="0.2"/>
    <row r="972956" s="12" customFormat="1" x14ac:dyDescent="0.2"/>
    <row r="972957" s="12" customFormat="1" x14ac:dyDescent="0.2"/>
    <row r="972958" s="12" customFormat="1" x14ac:dyDescent="0.2"/>
    <row r="972959" s="12" customFormat="1" x14ac:dyDescent="0.2"/>
    <row r="972960" s="12" customFormat="1" x14ac:dyDescent="0.2"/>
    <row r="972961" s="12" customFormat="1" x14ac:dyDescent="0.2"/>
    <row r="972962" s="12" customFormat="1" x14ac:dyDescent="0.2"/>
    <row r="972963" s="12" customFormat="1" x14ac:dyDescent="0.2"/>
    <row r="972964" s="12" customFormat="1" x14ac:dyDescent="0.2"/>
    <row r="972965" s="12" customFormat="1" x14ac:dyDescent="0.2"/>
    <row r="972966" s="12" customFormat="1" x14ac:dyDescent="0.2"/>
    <row r="972967" s="12" customFormat="1" x14ac:dyDescent="0.2"/>
    <row r="972968" s="12" customFormat="1" x14ac:dyDescent="0.2"/>
    <row r="972969" s="12" customFormat="1" x14ac:dyDescent="0.2"/>
    <row r="972970" s="12" customFormat="1" x14ac:dyDescent="0.2"/>
    <row r="972971" s="12" customFormat="1" x14ac:dyDescent="0.2"/>
    <row r="972972" s="12" customFormat="1" x14ac:dyDescent="0.2"/>
    <row r="972973" s="12" customFormat="1" x14ac:dyDescent="0.2"/>
    <row r="972974" s="12" customFormat="1" x14ac:dyDescent="0.2"/>
    <row r="972975" s="12" customFormat="1" x14ac:dyDescent="0.2"/>
    <row r="972976" s="12" customFormat="1" x14ac:dyDescent="0.2"/>
    <row r="972977" s="12" customFormat="1" x14ac:dyDescent="0.2"/>
    <row r="972978" s="12" customFormat="1" x14ac:dyDescent="0.2"/>
    <row r="972979" s="12" customFormat="1" x14ac:dyDescent="0.2"/>
    <row r="972980" s="12" customFormat="1" x14ac:dyDescent="0.2"/>
    <row r="972981" s="12" customFormat="1" x14ac:dyDescent="0.2"/>
    <row r="972982" s="12" customFormat="1" x14ac:dyDescent="0.2"/>
    <row r="972983" s="12" customFormat="1" x14ac:dyDescent="0.2"/>
    <row r="972984" s="12" customFormat="1" x14ac:dyDescent="0.2"/>
    <row r="972985" s="12" customFormat="1" x14ac:dyDescent="0.2"/>
    <row r="972986" s="12" customFormat="1" x14ac:dyDescent="0.2"/>
    <row r="972987" s="12" customFormat="1" x14ac:dyDescent="0.2"/>
    <row r="972988" s="12" customFormat="1" x14ac:dyDescent="0.2"/>
    <row r="972989" s="12" customFormat="1" x14ac:dyDescent="0.2"/>
    <row r="972990" s="12" customFormat="1" x14ac:dyDescent="0.2"/>
    <row r="972991" s="12" customFormat="1" x14ac:dyDescent="0.2"/>
    <row r="972992" s="12" customFormat="1" x14ac:dyDescent="0.2"/>
    <row r="972993" s="12" customFormat="1" x14ac:dyDescent="0.2"/>
    <row r="972994" s="12" customFormat="1" x14ac:dyDescent="0.2"/>
    <row r="972995" s="12" customFormat="1" x14ac:dyDescent="0.2"/>
    <row r="972996" s="12" customFormat="1" x14ac:dyDescent="0.2"/>
    <row r="972997" s="12" customFormat="1" x14ac:dyDescent="0.2"/>
    <row r="972998" s="12" customFormat="1" x14ac:dyDescent="0.2"/>
    <row r="972999" s="12" customFormat="1" x14ac:dyDescent="0.2"/>
    <row r="973000" s="12" customFormat="1" x14ac:dyDescent="0.2"/>
    <row r="973001" s="12" customFormat="1" x14ac:dyDescent="0.2"/>
    <row r="973002" s="12" customFormat="1" x14ac:dyDescent="0.2"/>
    <row r="973003" s="12" customFormat="1" x14ac:dyDescent="0.2"/>
    <row r="973004" s="12" customFormat="1" x14ac:dyDescent="0.2"/>
    <row r="973005" s="12" customFormat="1" x14ac:dyDescent="0.2"/>
    <row r="973006" s="12" customFormat="1" x14ac:dyDescent="0.2"/>
    <row r="973007" s="12" customFormat="1" x14ac:dyDescent="0.2"/>
    <row r="973008" s="12" customFormat="1" x14ac:dyDescent="0.2"/>
    <row r="973009" s="12" customFormat="1" x14ac:dyDescent="0.2"/>
    <row r="973010" s="12" customFormat="1" x14ac:dyDescent="0.2"/>
    <row r="973011" s="12" customFormat="1" x14ac:dyDescent="0.2"/>
    <row r="973012" s="12" customFormat="1" x14ac:dyDescent="0.2"/>
    <row r="973013" s="12" customFormat="1" x14ac:dyDescent="0.2"/>
    <row r="973014" s="12" customFormat="1" x14ac:dyDescent="0.2"/>
    <row r="973015" s="12" customFormat="1" x14ac:dyDescent="0.2"/>
    <row r="973016" s="12" customFormat="1" x14ac:dyDescent="0.2"/>
    <row r="973017" s="12" customFormat="1" x14ac:dyDescent="0.2"/>
    <row r="973018" s="12" customFormat="1" x14ac:dyDescent="0.2"/>
    <row r="973019" s="12" customFormat="1" x14ac:dyDescent="0.2"/>
    <row r="973020" s="12" customFormat="1" x14ac:dyDescent="0.2"/>
    <row r="973021" s="12" customFormat="1" x14ac:dyDescent="0.2"/>
    <row r="973022" s="12" customFormat="1" x14ac:dyDescent="0.2"/>
    <row r="973023" s="12" customFormat="1" x14ac:dyDescent="0.2"/>
    <row r="973024" s="12" customFormat="1" x14ac:dyDescent="0.2"/>
    <row r="973025" s="12" customFormat="1" x14ac:dyDescent="0.2"/>
    <row r="973026" s="12" customFormat="1" x14ac:dyDescent="0.2"/>
    <row r="973027" s="12" customFormat="1" x14ac:dyDescent="0.2"/>
    <row r="973028" s="12" customFormat="1" x14ac:dyDescent="0.2"/>
    <row r="973029" s="12" customFormat="1" x14ac:dyDescent="0.2"/>
    <row r="973030" s="12" customFormat="1" x14ac:dyDescent="0.2"/>
    <row r="973031" s="12" customFormat="1" x14ac:dyDescent="0.2"/>
    <row r="973032" s="12" customFormat="1" x14ac:dyDescent="0.2"/>
    <row r="973033" s="12" customFormat="1" x14ac:dyDescent="0.2"/>
    <row r="973034" s="12" customFormat="1" x14ac:dyDescent="0.2"/>
    <row r="973035" s="12" customFormat="1" x14ac:dyDescent="0.2"/>
    <row r="973036" s="12" customFormat="1" x14ac:dyDescent="0.2"/>
    <row r="973037" s="12" customFormat="1" x14ac:dyDescent="0.2"/>
    <row r="973038" s="12" customFormat="1" x14ac:dyDescent="0.2"/>
    <row r="973039" s="12" customFormat="1" x14ac:dyDescent="0.2"/>
    <row r="973040" s="12" customFormat="1" x14ac:dyDescent="0.2"/>
    <row r="973041" s="12" customFormat="1" x14ac:dyDescent="0.2"/>
    <row r="973042" s="12" customFormat="1" x14ac:dyDescent="0.2"/>
    <row r="973043" s="12" customFormat="1" x14ac:dyDescent="0.2"/>
    <row r="973044" s="12" customFormat="1" x14ac:dyDescent="0.2"/>
    <row r="973045" s="12" customFormat="1" x14ac:dyDescent="0.2"/>
    <row r="973046" s="12" customFormat="1" x14ac:dyDescent="0.2"/>
    <row r="973047" s="12" customFormat="1" x14ac:dyDescent="0.2"/>
    <row r="973048" s="12" customFormat="1" x14ac:dyDescent="0.2"/>
    <row r="973049" s="12" customFormat="1" x14ac:dyDescent="0.2"/>
    <row r="973050" s="12" customFormat="1" x14ac:dyDescent="0.2"/>
    <row r="973051" s="12" customFormat="1" x14ac:dyDescent="0.2"/>
    <row r="973052" s="12" customFormat="1" x14ac:dyDescent="0.2"/>
    <row r="973053" s="12" customFormat="1" x14ac:dyDescent="0.2"/>
    <row r="973054" s="12" customFormat="1" x14ac:dyDescent="0.2"/>
    <row r="973055" s="12" customFormat="1" x14ac:dyDescent="0.2"/>
    <row r="973056" s="12" customFormat="1" x14ac:dyDescent="0.2"/>
    <row r="973057" s="12" customFormat="1" x14ac:dyDescent="0.2"/>
    <row r="973058" s="12" customFormat="1" x14ac:dyDescent="0.2"/>
    <row r="973059" s="12" customFormat="1" x14ac:dyDescent="0.2"/>
    <row r="973060" s="12" customFormat="1" x14ac:dyDescent="0.2"/>
    <row r="973061" s="12" customFormat="1" x14ac:dyDescent="0.2"/>
    <row r="973062" s="12" customFormat="1" x14ac:dyDescent="0.2"/>
    <row r="973063" s="12" customFormat="1" x14ac:dyDescent="0.2"/>
    <row r="973064" s="12" customFormat="1" x14ac:dyDescent="0.2"/>
    <row r="973065" s="12" customFormat="1" x14ac:dyDescent="0.2"/>
    <row r="973066" s="12" customFormat="1" x14ac:dyDescent="0.2"/>
    <row r="973067" s="12" customFormat="1" x14ac:dyDescent="0.2"/>
    <row r="973068" s="12" customFormat="1" x14ac:dyDescent="0.2"/>
    <row r="973069" s="12" customFormat="1" x14ac:dyDescent="0.2"/>
    <row r="973070" s="12" customFormat="1" x14ac:dyDescent="0.2"/>
    <row r="973071" s="12" customFormat="1" x14ac:dyDescent="0.2"/>
    <row r="973072" s="12" customFormat="1" x14ac:dyDescent="0.2"/>
    <row r="973073" s="12" customFormat="1" x14ac:dyDescent="0.2"/>
    <row r="973074" s="12" customFormat="1" x14ac:dyDescent="0.2"/>
    <row r="973075" s="12" customFormat="1" x14ac:dyDescent="0.2"/>
    <row r="973076" s="12" customFormat="1" x14ac:dyDescent="0.2"/>
    <row r="973077" s="12" customFormat="1" x14ac:dyDescent="0.2"/>
    <row r="973078" s="12" customFormat="1" x14ac:dyDescent="0.2"/>
    <row r="973079" s="12" customFormat="1" x14ac:dyDescent="0.2"/>
    <row r="973080" s="12" customFormat="1" x14ac:dyDescent="0.2"/>
    <row r="973081" s="12" customFormat="1" x14ac:dyDescent="0.2"/>
    <row r="973082" s="12" customFormat="1" x14ac:dyDescent="0.2"/>
    <row r="973083" s="12" customFormat="1" x14ac:dyDescent="0.2"/>
    <row r="973084" s="12" customFormat="1" x14ac:dyDescent="0.2"/>
    <row r="973085" s="12" customFormat="1" x14ac:dyDescent="0.2"/>
    <row r="973086" s="12" customFormat="1" x14ac:dyDescent="0.2"/>
    <row r="973087" s="12" customFormat="1" x14ac:dyDescent="0.2"/>
    <row r="973088" s="12" customFormat="1" x14ac:dyDescent="0.2"/>
    <row r="973089" s="12" customFormat="1" x14ac:dyDescent="0.2"/>
    <row r="973090" s="12" customFormat="1" x14ac:dyDescent="0.2"/>
    <row r="973091" s="12" customFormat="1" x14ac:dyDescent="0.2"/>
    <row r="973092" s="12" customFormat="1" x14ac:dyDescent="0.2"/>
    <row r="973093" s="12" customFormat="1" x14ac:dyDescent="0.2"/>
    <row r="973094" s="12" customFormat="1" x14ac:dyDescent="0.2"/>
    <row r="973095" s="12" customFormat="1" x14ac:dyDescent="0.2"/>
    <row r="973096" s="12" customFormat="1" x14ac:dyDescent="0.2"/>
    <row r="973097" s="12" customFormat="1" x14ac:dyDescent="0.2"/>
    <row r="973098" s="12" customFormat="1" x14ac:dyDescent="0.2"/>
    <row r="973099" s="12" customFormat="1" x14ac:dyDescent="0.2"/>
    <row r="973100" s="12" customFormat="1" x14ac:dyDescent="0.2"/>
    <row r="973101" s="12" customFormat="1" x14ac:dyDescent="0.2"/>
    <row r="973102" s="12" customFormat="1" x14ac:dyDescent="0.2"/>
    <row r="973103" s="12" customFormat="1" x14ac:dyDescent="0.2"/>
    <row r="973104" s="12" customFormat="1" x14ac:dyDescent="0.2"/>
    <row r="973105" s="12" customFormat="1" x14ac:dyDescent="0.2"/>
    <row r="973106" s="12" customFormat="1" x14ac:dyDescent="0.2"/>
    <row r="973107" s="12" customFormat="1" x14ac:dyDescent="0.2"/>
    <row r="973108" s="12" customFormat="1" x14ac:dyDescent="0.2"/>
    <row r="973109" s="12" customFormat="1" x14ac:dyDescent="0.2"/>
    <row r="973110" s="12" customFormat="1" x14ac:dyDescent="0.2"/>
    <row r="973111" s="12" customFormat="1" x14ac:dyDescent="0.2"/>
    <row r="973112" s="12" customFormat="1" x14ac:dyDescent="0.2"/>
    <row r="973113" s="12" customFormat="1" x14ac:dyDescent="0.2"/>
    <row r="973114" s="12" customFormat="1" x14ac:dyDescent="0.2"/>
    <row r="973115" s="12" customFormat="1" x14ac:dyDescent="0.2"/>
    <row r="973116" s="12" customFormat="1" x14ac:dyDescent="0.2"/>
    <row r="973117" s="12" customFormat="1" x14ac:dyDescent="0.2"/>
    <row r="973118" s="12" customFormat="1" x14ac:dyDescent="0.2"/>
    <row r="973119" s="12" customFormat="1" x14ac:dyDescent="0.2"/>
    <row r="973120" s="12" customFormat="1" x14ac:dyDescent="0.2"/>
    <row r="973121" s="12" customFormat="1" x14ac:dyDescent="0.2"/>
    <row r="973122" s="12" customFormat="1" x14ac:dyDescent="0.2"/>
    <row r="973123" s="12" customFormat="1" x14ac:dyDescent="0.2"/>
    <row r="973124" s="12" customFormat="1" x14ac:dyDescent="0.2"/>
    <row r="973125" s="12" customFormat="1" x14ac:dyDescent="0.2"/>
    <row r="973126" s="12" customFormat="1" x14ac:dyDescent="0.2"/>
    <row r="973127" s="12" customFormat="1" x14ac:dyDescent="0.2"/>
    <row r="973128" s="12" customFormat="1" x14ac:dyDescent="0.2"/>
    <row r="973129" s="12" customFormat="1" x14ac:dyDescent="0.2"/>
    <row r="973130" s="12" customFormat="1" x14ac:dyDescent="0.2"/>
    <row r="973131" s="12" customFormat="1" x14ac:dyDescent="0.2"/>
    <row r="973132" s="12" customFormat="1" x14ac:dyDescent="0.2"/>
    <row r="973133" s="12" customFormat="1" x14ac:dyDescent="0.2"/>
    <row r="973134" s="12" customFormat="1" x14ac:dyDescent="0.2"/>
    <row r="973135" s="12" customFormat="1" x14ac:dyDescent="0.2"/>
    <row r="973136" s="12" customFormat="1" x14ac:dyDescent="0.2"/>
    <row r="973137" s="12" customFormat="1" x14ac:dyDescent="0.2"/>
    <row r="973138" s="12" customFormat="1" x14ac:dyDescent="0.2"/>
    <row r="973139" s="12" customFormat="1" x14ac:dyDescent="0.2"/>
    <row r="973140" s="12" customFormat="1" x14ac:dyDescent="0.2"/>
    <row r="973141" s="12" customFormat="1" x14ac:dyDescent="0.2"/>
    <row r="973142" s="12" customFormat="1" x14ac:dyDescent="0.2"/>
    <row r="973143" s="12" customFormat="1" x14ac:dyDescent="0.2"/>
    <row r="973144" s="12" customFormat="1" x14ac:dyDescent="0.2"/>
    <row r="973145" s="12" customFormat="1" x14ac:dyDescent="0.2"/>
    <row r="973146" s="12" customFormat="1" x14ac:dyDescent="0.2"/>
    <row r="973147" s="12" customFormat="1" x14ac:dyDescent="0.2"/>
    <row r="973148" s="12" customFormat="1" x14ac:dyDescent="0.2"/>
    <row r="973149" s="12" customFormat="1" x14ac:dyDescent="0.2"/>
    <row r="973150" s="12" customFormat="1" x14ac:dyDescent="0.2"/>
    <row r="973151" s="12" customFormat="1" x14ac:dyDescent="0.2"/>
    <row r="973152" s="12" customFormat="1" x14ac:dyDescent="0.2"/>
    <row r="973153" s="12" customFormat="1" x14ac:dyDescent="0.2"/>
    <row r="973154" s="12" customFormat="1" x14ac:dyDescent="0.2"/>
    <row r="973155" s="12" customFormat="1" x14ac:dyDescent="0.2"/>
    <row r="973156" s="12" customFormat="1" x14ac:dyDescent="0.2"/>
    <row r="973157" s="12" customFormat="1" x14ac:dyDescent="0.2"/>
    <row r="973158" s="12" customFormat="1" x14ac:dyDescent="0.2"/>
    <row r="973159" s="12" customFormat="1" x14ac:dyDescent="0.2"/>
    <row r="973160" s="12" customFormat="1" x14ac:dyDescent="0.2"/>
    <row r="973161" s="12" customFormat="1" x14ac:dyDescent="0.2"/>
    <row r="973162" s="12" customFormat="1" x14ac:dyDescent="0.2"/>
    <row r="973163" s="12" customFormat="1" x14ac:dyDescent="0.2"/>
    <row r="973164" s="12" customFormat="1" x14ac:dyDescent="0.2"/>
    <row r="973165" s="12" customFormat="1" x14ac:dyDescent="0.2"/>
    <row r="973166" s="12" customFormat="1" x14ac:dyDescent="0.2"/>
    <row r="973167" s="12" customFormat="1" x14ac:dyDescent="0.2"/>
    <row r="973168" s="12" customFormat="1" x14ac:dyDescent="0.2"/>
    <row r="973169" s="12" customFormat="1" x14ac:dyDescent="0.2"/>
    <row r="973170" s="12" customFormat="1" x14ac:dyDescent="0.2"/>
    <row r="973171" s="12" customFormat="1" x14ac:dyDescent="0.2"/>
    <row r="973172" s="12" customFormat="1" x14ac:dyDescent="0.2"/>
    <row r="973173" s="12" customFormat="1" x14ac:dyDescent="0.2"/>
    <row r="973174" s="12" customFormat="1" x14ac:dyDescent="0.2"/>
    <row r="973175" s="12" customFormat="1" x14ac:dyDescent="0.2"/>
    <row r="973176" s="12" customFormat="1" x14ac:dyDescent="0.2"/>
    <row r="973177" s="12" customFormat="1" x14ac:dyDescent="0.2"/>
    <row r="973178" s="12" customFormat="1" x14ac:dyDescent="0.2"/>
    <row r="973179" s="12" customFormat="1" x14ac:dyDescent="0.2"/>
    <row r="973180" s="12" customFormat="1" x14ac:dyDescent="0.2"/>
    <row r="973181" s="12" customFormat="1" x14ac:dyDescent="0.2"/>
    <row r="973182" s="12" customFormat="1" x14ac:dyDescent="0.2"/>
    <row r="973183" s="12" customFormat="1" x14ac:dyDescent="0.2"/>
    <row r="973184" s="12" customFormat="1" x14ac:dyDescent="0.2"/>
    <row r="973185" s="12" customFormat="1" x14ac:dyDescent="0.2"/>
    <row r="973186" s="12" customFormat="1" x14ac:dyDescent="0.2"/>
    <row r="973187" s="12" customFormat="1" x14ac:dyDescent="0.2"/>
    <row r="973188" s="12" customFormat="1" x14ac:dyDescent="0.2"/>
    <row r="973189" s="12" customFormat="1" x14ac:dyDescent="0.2"/>
    <row r="973190" s="12" customFormat="1" x14ac:dyDescent="0.2"/>
    <row r="973191" s="12" customFormat="1" x14ac:dyDescent="0.2"/>
    <row r="973192" s="12" customFormat="1" x14ac:dyDescent="0.2"/>
    <row r="973193" s="12" customFormat="1" x14ac:dyDescent="0.2"/>
    <row r="973194" s="12" customFormat="1" x14ac:dyDescent="0.2"/>
    <row r="973195" s="12" customFormat="1" x14ac:dyDescent="0.2"/>
    <row r="973196" s="12" customFormat="1" x14ac:dyDescent="0.2"/>
    <row r="973197" s="12" customFormat="1" x14ac:dyDescent="0.2"/>
    <row r="973198" s="12" customFormat="1" x14ac:dyDescent="0.2"/>
    <row r="973199" s="12" customFormat="1" x14ac:dyDescent="0.2"/>
    <row r="973200" s="12" customFormat="1" x14ac:dyDescent="0.2"/>
    <row r="973201" s="12" customFormat="1" x14ac:dyDescent="0.2"/>
    <row r="973202" s="12" customFormat="1" x14ac:dyDescent="0.2"/>
    <row r="973203" s="12" customFormat="1" x14ac:dyDescent="0.2"/>
    <row r="973204" s="12" customFormat="1" x14ac:dyDescent="0.2"/>
    <row r="973205" s="12" customFormat="1" x14ac:dyDescent="0.2"/>
    <row r="973206" s="12" customFormat="1" x14ac:dyDescent="0.2"/>
    <row r="973207" s="12" customFormat="1" x14ac:dyDescent="0.2"/>
    <row r="973208" s="12" customFormat="1" x14ac:dyDescent="0.2"/>
    <row r="973209" s="12" customFormat="1" x14ac:dyDescent="0.2"/>
    <row r="973210" s="12" customFormat="1" x14ac:dyDescent="0.2"/>
    <row r="973211" s="12" customFormat="1" x14ac:dyDescent="0.2"/>
    <row r="973212" s="12" customFormat="1" x14ac:dyDescent="0.2"/>
    <row r="973213" s="12" customFormat="1" x14ac:dyDescent="0.2"/>
    <row r="973214" s="12" customFormat="1" x14ac:dyDescent="0.2"/>
    <row r="973215" s="12" customFormat="1" x14ac:dyDescent="0.2"/>
    <row r="973216" s="12" customFormat="1" x14ac:dyDescent="0.2"/>
    <row r="973217" s="12" customFormat="1" x14ac:dyDescent="0.2"/>
    <row r="973218" s="12" customFormat="1" x14ac:dyDescent="0.2"/>
    <row r="973219" s="12" customFormat="1" x14ac:dyDescent="0.2"/>
    <row r="973220" s="12" customFormat="1" x14ac:dyDescent="0.2"/>
    <row r="973221" s="12" customFormat="1" x14ac:dyDescent="0.2"/>
    <row r="973222" s="12" customFormat="1" x14ac:dyDescent="0.2"/>
    <row r="973223" s="12" customFormat="1" x14ac:dyDescent="0.2"/>
    <row r="973224" s="12" customFormat="1" x14ac:dyDescent="0.2"/>
    <row r="973225" s="12" customFormat="1" x14ac:dyDescent="0.2"/>
    <row r="973226" s="12" customFormat="1" x14ac:dyDescent="0.2"/>
    <row r="973227" s="12" customFormat="1" x14ac:dyDescent="0.2"/>
    <row r="973228" s="12" customFormat="1" x14ac:dyDescent="0.2"/>
    <row r="973229" s="12" customFormat="1" x14ac:dyDescent="0.2"/>
    <row r="973230" s="12" customFormat="1" x14ac:dyDescent="0.2"/>
    <row r="973231" s="12" customFormat="1" x14ac:dyDescent="0.2"/>
    <row r="973232" s="12" customFormat="1" x14ac:dyDescent="0.2"/>
    <row r="973233" s="12" customFormat="1" x14ac:dyDescent="0.2"/>
    <row r="973234" s="12" customFormat="1" x14ac:dyDescent="0.2"/>
    <row r="973235" s="12" customFormat="1" x14ac:dyDescent="0.2"/>
    <row r="973236" s="12" customFormat="1" x14ac:dyDescent="0.2"/>
    <row r="973237" s="12" customFormat="1" x14ac:dyDescent="0.2"/>
    <row r="973238" s="12" customFormat="1" x14ac:dyDescent="0.2"/>
    <row r="973239" s="12" customFormat="1" x14ac:dyDescent="0.2"/>
    <row r="973240" s="12" customFormat="1" x14ac:dyDescent="0.2"/>
    <row r="973241" s="12" customFormat="1" x14ac:dyDescent="0.2"/>
    <row r="973242" s="12" customFormat="1" x14ac:dyDescent="0.2"/>
    <row r="973243" s="12" customFormat="1" x14ac:dyDescent="0.2"/>
    <row r="973244" s="12" customFormat="1" x14ac:dyDescent="0.2"/>
    <row r="973245" s="12" customFormat="1" x14ac:dyDescent="0.2"/>
    <row r="973246" s="12" customFormat="1" x14ac:dyDescent="0.2"/>
    <row r="973247" s="12" customFormat="1" x14ac:dyDescent="0.2"/>
    <row r="973248" s="12" customFormat="1" x14ac:dyDescent="0.2"/>
    <row r="973249" s="12" customFormat="1" x14ac:dyDescent="0.2"/>
    <row r="973250" s="12" customFormat="1" x14ac:dyDescent="0.2"/>
    <row r="973251" s="12" customFormat="1" x14ac:dyDescent="0.2"/>
    <row r="973252" s="12" customFormat="1" x14ac:dyDescent="0.2"/>
    <row r="973253" s="12" customFormat="1" x14ac:dyDescent="0.2"/>
    <row r="973254" s="12" customFormat="1" x14ac:dyDescent="0.2"/>
    <row r="973255" s="12" customFormat="1" x14ac:dyDescent="0.2"/>
    <row r="973256" s="12" customFormat="1" x14ac:dyDescent="0.2"/>
    <row r="973257" s="12" customFormat="1" x14ac:dyDescent="0.2"/>
    <row r="973258" s="12" customFormat="1" x14ac:dyDescent="0.2"/>
    <row r="973259" s="12" customFormat="1" x14ac:dyDescent="0.2"/>
    <row r="973260" s="12" customFormat="1" x14ac:dyDescent="0.2"/>
    <row r="973261" s="12" customFormat="1" x14ac:dyDescent="0.2"/>
    <row r="973262" s="12" customFormat="1" x14ac:dyDescent="0.2"/>
    <row r="973263" s="12" customFormat="1" x14ac:dyDescent="0.2"/>
    <row r="973264" s="12" customFormat="1" x14ac:dyDescent="0.2"/>
    <row r="973265" s="12" customFormat="1" x14ac:dyDescent="0.2"/>
    <row r="973266" s="12" customFormat="1" x14ac:dyDescent="0.2"/>
    <row r="973267" s="12" customFormat="1" x14ac:dyDescent="0.2"/>
    <row r="973268" s="12" customFormat="1" x14ac:dyDescent="0.2"/>
    <row r="973269" s="12" customFormat="1" x14ac:dyDescent="0.2"/>
    <row r="973270" s="12" customFormat="1" x14ac:dyDescent="0.2"/>
    <row r="973271" s="12" customFormat="1" x14ac:dyDescent="0.2"/>
    <row r="973272" s="12" customFormat="1" x14ac:dyDescent="0.2"/>
    <row r="973273" s="12" customFormat="1" x14ac:dyDescent="0.2"/>
    <row r="973274" s="12" customFormat="1" x14ac:dyDescent="0.2"/>
    <row r="973275" s="12" customFormat="1" x14ac:dyDescent="0.2"/>
    <row r="973276" s="12" customFormat="1" x14ac:dyDescent="0.2"/>
    <row r="973277" s="12" customFormat="1" x14ac:dyDescent="0.2"/>
    <row r="973278" s="12" customFormat="1" x14ac:dyDescent="0.2"/>
    <row r="973279" s="12" customFormat="1" x14ac:dyDescent="0.2"/>
    <row r="973280" s="12" customFormat="1" x14ac:dyDescent="0.2"/>
    <row r="973281" s="12" customFormat="1" x14ac:dyDescent="0.2"/>
    <row r="973282" s="12" customFormat="1" x14ac:dyDescent="0.2"/>
    <row r="973283" s="12" customFormat="1" x14ac:dyDescent="0.2"/>
    <row r="973284" s="12" customFormat="1" x14ac:dyDescent="0.2"/>
    <row r="973285" s="12" customFormat="1" x14ac:dyDescent="0.2"/>
    <row r="973286" s="12" customFormat="1" x14ac:dyDescent="0.2"/>
    <row r="973287" s="12" customFormat="1" x14ac:dyDescent="0.2"/>
    <row r="973288" s="12" customFormat="1" x14ac:dyDescent="0.2"/>
    <row r="973289" s="12" customFormat="1" x14ac:dyDescent="0.2"/>
    <row r="973290" s="12" customFormat="1" x14ac:dyDescent="0.2"/>
    <row r="973291" s="12" customFormat="1" x14ac:dyDescent="0.2"/>
    <row r="973292" s="12" customFormat="1" x14ac:dyDescent="0.2"/>
    <row r="973293" s="12" customFormat="1" x14ac:dyDescent="0.2"/>
    <row r="973294" s="12" customFormat="1" x14ac:dyDescent="0.2"/>
    <row r="973295" s="12" customFormat="1" x14ac:dyDescent="0.2"/>
    <row r="973296" s="12" customFormat="1" x14ac:dyDescent="0.2"/>
    <row r="973297" s="12" customFormat="1" x14ac:dyDescent="0.2"/>
    <row r="973298" s="12" customFormat="1" x14ac:dyDescent="0.2"/>
    <row r="973299" s="12" customFormat="1" x14ac:dyDescent="0.2"/>
    <row r="973300" s="12" customFormat="1" x14ac:dyDescent="0.2"/>
    <row r="973301" s="12" customFormat="1" x14ac:dyDescent="0.2"/>
    <row r="973302" s="12" customFormat="1" x14ac:dyDescent="0.2"/>
    <row r="973303" s="12" customFormat="1" x14ac:dyDescent="0.2"/>
    <row r="973304" s="12" customFormat="1" x14ac:dyDescent="0.2"/>
    <row r="973305" s="12" customFormat="1" x14ac:dyDescent="0.2"/>
    <row r="973306" s="12" customFormat="1" x14ac:dyDescent="0.2"/>
    <row r="973307" s="12" customFormat="1" x14ac:dyDescent="0.2"/>
    <row r="973308" s="12" customFormat="1" x14ac:dyDescent="0.2"/>
    <row r="973309" s="12" customFormat="1" x14ac:dyDescent="0.2"/>
    <row r="973310" s="12" customFormat="1" x14ac:dyDescent="0.2"/>
    <row r="973311" s="12" customFormat="1" x14ac:dyDescent="0.2"/>
    <row r="973312" s="12" customFormat="1" x14ac:dyDescent="0.2"/>
    <row r="973313" s="12" customFormat="1" x14ac:dyDescent="0.2"/>
    <row r="973314" s="12" customFormat="1" x14ac:dyDescent="0.2"/>
    <row r="973315" s="12" customFormat="1" x14ac:dyDescent="0.2"/>
    <row r="973316" s="12" customFormat="1" x14ac:dyDescent="0.2"/>
    <row r="973317" s="12" customFormat="1" x14ac:dyDescent="0.2"/>
    <row r="973318" s="12" customFormat="1" x14ac:dyDescent="0.2"/>
    <row r="973319" s="12" customFormat="1" x14ac:dyDescent="0.2"/>
    <row r="973320" s="12" customFormat="1" x14ac:dyDescent="0.2"/>
    <row r="973321" s="12" customFormat="1" x14ac:dyDescent="0.2"/>
    <row r="973322" s="12" customFormat="1" x14ac:dyDescent="0.2"/>
    <row r="973323" s="12" customFormat="1" x14ac:dyDescent="0.2"/>
    <row r="973324" s="12" customFormat="1" x14ac:dyDescent="0.2"/>
    <row r="973325" s="12" customFormat="1" x14ac:dyDescent="0.2"/>
    <row r="973326" s="12" customFormat="1" x14ac:dyDescent="0.2"/>
    <row r="973327" s="12" customFormat="1" x14ac:dyDescent="0.2"/>
    <row r="973328" s="12" customFormat="1" x14ac:dyDescent="0.2"/>
    <row r="973329" s="12" customFormat="1" x14ac:dyDescent="0.2"/>
    <row r="973330" s="12" customFormat="1" x14ac:dyDescent="0.2"/>
    <row r="973331" s="12" customFormat="1" x14ac:dyDescent="0.2"/>
    <row r="973332" s="12" customFormat="1" x14ac:dyDescent="0.2"/>
    <row r="973333" s="12" customFormat="1" x14ac:dyDescent="0.2"/>
    <row r="973334" s="12" customFormat="1" x14ac:dyDescent="0.2"/>
    <row r="973335" s="12" customFormat="1" x14ac:dyDescent="0.2"/>
    <row r="973336" s="12" customFormat="1" x14ac:dyDescent="0.2"/>
    <row r="973337" s="12" customFormat="1" x14ac:dyDescent="0.2"/>
    <row r="973338" s="12" customFormat="1" x14ac:dyDescent="0.2"/>
    <row r="973339" s="12" customFormat="1" x14ac:dyDescent="0.2"/>
    <row r="973340" s="12" customFormat="1" x14ac:dyDescent="0.2"/>
    <row r="973341" s="12" customFormat="1" x14ac:dyDescent="0.2"/>
    <row r="973342" s="12" customFormat="1" x14ac:dyDescent="0.2"/>
    <row r="973343" s="12" customFormat="1" x14ac:dyDescent="0.2"/>
    <row r="973344" s="12" customFormat="1" x14ac:dyDescent="0.2"/>
    <row r="973345" s="12" customFormat="1" x14ac:dyDescent="0.2"/>
    <row r="973346" s="12" customFormat="1" x14ac:dyDescent="0.2"/>
    <row r="973347" s="12" customFormat="1" x14ac:dyDescent="0.2"/>
    <row r="973348" s="12" customFormat="1" x14ac:dyDescent="0.2"/>
    <row r="973349" s="12" customFormat="1" x14ac:dyDescent="0.2"/>
    <row r="973350" s="12" customFormat="1" x14ac:dyDescent="0.2"/>
    <row r="973351" s="12" customFormat="1" x14ac:dyDescent="0.2"/>
    <row r="973352" s="12" customFormat="1" x14ac:dyDescent="0.2"/>
    <row r="973353" s="12" customFormat="1" x14ac:dyDescent="0.2"/>
    <row r="973354" s="12" customFormat="1" x14ac:dyDescent="0.2"/>
    <row r="973355" s="12" customFormat="1" x14ac:dyDescent="0.2"/>
    <row r="973356" s="12" customFormat="1" x14ac:dyDescent="0.2"/>
    <row r="973357" s="12" customFormat="1" x14ac:dyDescent="0.2"/>
    <row r="973358" s="12" customFormat="1" x14ac:dyDescent="0.2"/>
    <row r="973359" s="12" customFormat="1" x14ac:dyDescent="0.2"/>
    <row r="973360" s="12" customFormat="1" x14ac:dyDescent="0.2"/>
    <row r="973361" s="12" customFormat="1" x14ac:dyDescent="0.2"/>
    <row r="973362" s="12" customFormat="1" x14ac:dyDescent="0.2"/>
    <row r="973363" s="12" customFormat="1" x14ac:dyDescent="0.2"/>
    <row r="973364" s="12" customFormat="1" x14ac:dyDescent="0.2"/>
    <row r="973365" s="12" customFormat="1" x14ac:dyDescent="0.2"/>
    <row r="973366" s="12" customFormat="1" x14ac:dyDescent="0.2"/>
    <row r="973367" s="12" customFormat="1" x14ac:dyDescent="0.2"/>
    <row r="973368" s="12" customFormat="1" x14ac:dyDescent="0.2"/>
    <row r="973369" s="12" customFormat="1" x14ac:dyDescent="0.2"/>
    <row r="973370" s="12" customFormat="1" x14ac:dyDescent="0.2"/>
    <row r="973371" s="12" customFormat="1" x14ac:dyDescent="0.2"/>
    <row r="973372" s="12" customFormat="1" x14ac:dyDescent="0.2"/>
    <row r="973373" s="12" customFormat="1" x14ac:dyDescent="0.2"/>
    <row r="973374" s="12" customFormat="1" x14ac:dyDescent="0.2"/>
    <row r="973375" s="12" customFormat="1" x14ac:dyDescent="0.2"/>
    <row r="973376" s="12" customFormat="1" x14ac:dyDescent="0.2"/>
    <row r="973377" s="12" customFormat="1" x14ac:dyDescent="0.2"/>
    <row r="973378" s="12" customFormat="1" x14ac:dyDescent="0.2"/>
    <row r="973379" s="12" customFormat="1" x14ac:dyDescent="0.2"/>
    <row r="973380" s="12" customFormat="1" x14ac:dyDescent="0.2"/>
    <row r="973381" s="12" customFormat="1" x14ac:dyDescent="0.2"/>
    <row r="973382" s="12" customFormat="1" x14ac:dyDescent="0.2"/>
    <row r="973383" s="12" customFormat="1" x14ac:dyDescent="0.2"/>
    <row r="973384" s="12" customFormat="1" x14ac:dyDescent="0.2"/>
    <row r="973385" s="12" customFormat="1" x14ac:dyDescent="0.2"/>
    <row r="973386" s="12" customFormat="1" x14ac:dyDescent="0.2"/>
    <row r="973387" s="12" customFormat="1" x14ac:dyDescent="0.2"/>
    <row r="973388" s="12" customFormat="1" x14ac:dyDescent="0.2"/>
    <row r="973389" s="12" customFormat="1" x14ac:dyDescent="0.2"/>
    <row r="973390" s="12" customFormat="1" x14ac:dyDescent="0.2"/>
    <row r="973391" s="12" customFormat="1" x14ac:dyDescent="0.2"/>
    <row r="973392" s="12" customFormat="1" x14ac:dyDescent="0.2"/>
    <row r="973393" s="12" customFormat="1" x14ac:dyDescent="0.2"/>
    <row r="973394" s="12" customFormat="1" x14ac:dyDescent="0.2"/>
    <row r="973395" s="12" customFormat="1" x14ac:dyDescent="0.2"/>
    <row r="973396" s="12" customFormat="1" x14ac:dyDescent="0.2"/>
    <row r="973397" s="12" customFormat="1" x14ac:dyDescent="0.2"/>
    <row r="973398" s="12" customFormat="1" x14ac:dyDescent="0.2"/>
    <row r="973399" s="12" customFormat="1" x14ac:dyDescent="0.2"/>
    <row r="973400" s="12" customFormat="1" x14ac:dyDescent="0.2"/>
    <row r="973401" s="12" customFormat="1" x14ac:dyDescent="0.2"/>
    <row r="973402" s="12" customFormat="1" x14ac:dyDescent="0.2"/>
    <row r="973403" s="12" customFormat="1" x14ac:dyDescent="0.2"/>
    <row r="973404" s="12" customFormat="1" x14ac:dyDescent="0.2"/>
    <row r="973405" s="12" customFormat="1" x14ac:dyDescent="0.2"/>
    <row r="973406" s="12" customFormat="1" x14ac:dyDescent="0.2"/>
    <row r="973407" s="12" customFormat="1" x14ac:dyDescent="0.2"/>
    <row r="973408" s="12" customFormat="1" x14ac:dyDescent="0.2"/>
    <row r="973409" s="12" customFormat="1" x14ac:dyDescent="0.2"/>
    <row r="973410" s="12" customFormat="1" x14ac:dyDescent="0.2"/>
    <row r="973411" s="12" customFormat="1" x14ac:dyDescent="0.2"/>
    <row r="973412" s="12" customFormat="1" x14ac:dyDescent="0.2"/>
    <row r="973413" s="12" customFormat="1" x14ac:dyDescent="0.2"/>
    <row r="973414" s="12" customFormat="1" x14ac:dyDescent="0.2"/>
    <row r="973415" s="12" customFormat="1" x14ac:dyDescent="0.2"/>
    <row r="973416" s="12" customFormat="1" x14ac:dyDescent="0.2"/>
    <row r="973417" s="12" customFormat="1" x14ac:dyDescent="0.2"/>
    <row r="973418" s="12" customFormat="1" x14ac:dyDescent="0.2"/>
    <row r="973419" s="12" customFormat="1" x14ac:dyDescent="0.2"/>
    <row r="973420" s="12" customFormat="1" x14ac:dyDescent="0.2"/>
    <row r="973421" s="12" customFormat="1" x14ac:dyDescent="0.2"/>
    <row r="973422" s="12" customFormat="1" x14ac:dyDescent="0.2"/>
    <row r="973423" s="12" customFormat="1" x14ac:dyDescent="0.2"/>
    <row r="973424" s="12" customFormat="1" x14ac:dyDescent="0.2"/>
    <row r="973425" s="12" customFormat="1" x14ac:dyDescent="0.2"/>
    <row r="973426" s="12" customFormat="1" x14ac:dyDescent="0.2"/>
    <row r="973427" s="12" customFormat="1" x14ac:dyDescent="0.2"/>
    <row r="973428" s="12" customFormat="1" x14ac:dyDescent="0.2"/>
    <row r="973429" s="12" customFormat="1" x14ac:dyDescent="0.2"/>
    <row r="973430" s="12" customFormat="1" x14ac:dyDescent="0.2"/>
    <row r="973431" s="12" customFormat="1" x14ac:dyDescent="0.2"/>
    <row r="973432" s="12" customFormat="1" x14ac:dyDescent="0.2"/>
    <row r="973433" s="12" customFormat="1" x14ac:dyDescent="0.2"/>
    <row r="973434" s="12" customFormat="1" x14ac:dyDescent="0.2"/>
    <row r="973435" s="12" customFormat="1" x14ac:dyDescent="0.2"/>
    <row r="973436" s="12" customFormat="1" x14ac:dyDescent="0.2"/>
    <row r="973437" s="12" customFormat="1" x14ac:dyDescent="0.2"/>
    <row r="973438" s="12" customFormat="1" x14ac:dyDescent="0.2"/>
    <row r="973439" s="12" customFormat="1" x14ac:dyDescent="0.2"/>
    <row r="973440" s="12" customFormat="1" x14ac:dyDescent="0.2"/>
    <row r="973441" s="12" customFormat="1" x14ac:dyDescent="0.2"/>
    <row r="973442" s="12" customFormat="1" x14ac:dyDescent="0.2"/>
    <row r="973443" s="12" customFormat="1" x14ac:dyDescent="0.2"/>
    <row r="973444" s="12" customFormat="1" x14ac:dyDescent="0.2"/>
    <row r="973445" s="12" customFormat="1" x14ac:dyDescent="0.2"/>
    <row r="973446" s="12" customFormat="1" x14ac:dyDescent="0.2"/>
    <row r="973447" s="12" customFormat="1" x14ac:dyDescent="0.2"/>
    <row r="973448" s="12" customFormat="1" x14ac:dyDescent="0.2"/>
    <row r="973449" s="12" customFormat="1" x14ac:dyDescent="0.2"/>
    <row r="973450" s="12" customFormat="1" x14ac:dyDescent="0.2"/>
    <row r="973451" s="12" customFormat="1" x14ac:dyDescent="0.2"/>
    <row r="973452" s="12" customFormat="1" x14ac:dyDescent="0.2"/>
    <row r="973453" s="12" customFormat="1" x14ac:dyDescent="0.2"/>
    <row r="973454" s="12" customFormat="1" x14ac:dyDescent="0.2"/>
    <row r="973455" s="12" customFormat="1" x14ac:dyDescent="0.2"/>
    <row r="973456" s="12" customFormat="1" x14ac:dyDescent="0.2"/>
    <row r="973457" s="12" customFormat="1" x14ac:dyDescent="0.2"/>
    <row r="973458" s="12" customFormat="1" x14ac:dyDescent="0.2"/>
    <row r="973459" s="12" customFormat="1" x14ac:dyDescent="0.2"/>
    <row r="973460" s="12" customFormat="1" x14ac:dyDescent="0.2"/>
    <row r="973461" s="12" customFormat="1" x14ac:dyDescent="0.2"/>
    <row r="973462" s="12" customFormat="1" x14ac:dyDescent="0.2"/>
    <row r="973463" s="12" customFormat="1" x14ac:dyDescent="0.2"/>
    <row r="973464" s="12" customFormat="1" x14ac:dyDescent="0.2"/>
    <row r="973465" s="12" customFormat="1" x14ac:dyDescent="0.2"/>
    <row r="973466" s="12" customFormat="1" x14ac:dyDescent="0.2"/>
    <row r="973467" s="12" customFormat="1" x14ac:dyDescent="0.2"/>
    <row r="973468" s="12" customFormat="1" x14ac:dyDescent="0.2"/>
    <row r="973469" s="12" customFormat="1" x14ac:dyDescent="0.2"/>
    <row r="973470" s="12" customFormat="1" x14ac:dyDescent="0.2"/>
    <row r="973471" s="12" customFormat="1" x14ac:dyDescent="0.2"/>
    <row r="973472" s="12" customFormat="1" x14ac:dyDescent="0.2"/>
    <row r="973473" s="12" customFormat="1" x14ac:dyDescent="0.2"/>
    <row r="973474" s="12" customFormat="1" x14ac:dyDescent="0.2"/>
    <row r="973475" s="12" customFormat="1" x14ac:dyDescent="0.2"/>
    <row r="973476" s="12" customFormat="1" x14ac:dyDescent="0.2"/>
    <row r="973477" s="12" customFormat="1" x14ac:dyDescent="0.2"/>
    <row r="973478" s="12" customFormat="1" x14ac:dyDescent="0.2"/>
    <row r="973479" s="12" customFormat="1" x14ac:dyDescent="0.2"/>
    <row r="973480" s="12" customFormat="1" x14ac:dyDescent="0.2"/>
    <row r="973481" s="12" customFormat="1" x14ac:dyDescent="0.2"/>
    <row r="973482" s="12" customFormat="1" x14ac:dyDescent="0.2"/>
    <row r="973483" s="12" customFormat="1" x14ac:dyDescent="0.2"/>
    <row r="973484" s="12" customFormat="1" x14ac:dyDescent="0.2"/>
    <row r="973485" s="12" customFormat="1" x14ac:dyDescent="0.2"/>
    <row r="973486" s="12" customFormat="1" x14ac:dyDescent="0.2"/>
    <row r="973487" s="12" customFormat="1" x14ac:dyDescent="0.2"/>
    <row r="973488" s="12" customFormat="1" x14ac:dyDescent="0.2"/>
    <row r="973489" s="12" customFormat="1" x14ac:dyDescent="0.2"/>
    <row r="973490" s="12" customFormat="1" x14ac:dyDescent="0.2"/>
    <row r="973491" s="12" customFormat="1" x14ac:dyDescent="0.2"/>
    <row r="973492" s="12" customFormat="1" x14ac:dyDescent="0.2"/>
    <row r="973493" s="12" customFormat="1" x14ac:dyDescent="0.2"/>
    <row r="973494" s="12" customFormat="1" x14ac:dyDescent="0.2"/>
    <row r="973495" s="12" customFormat="1" x14ac:dyDescent="0.2"/>
    <row r="973496" s="12" customFormat="1" x14ac:dyDescent="0.2"/>
    <row r="973497" s="12" customFormat="1" x14ac:dyDescent="0.2"/>
    <row r="973498" s="12" customFormat="1" x14ac:dyDescent="0.2"/>
    <row r="973499" s="12" customFormat="1" x14ac:dyDescent="0.2"/>
    <row r="973500" s="12" customFormat="1" x14ac:dyDescent="0.2"/>
    <row r="973501" s="12" customFormat="1" x14ac:dyDescent="0.2"/>
    <row r="973502" s="12" customFormat="1" x14ac:dyDescent="0.2"/>
    <row r="973503" s="12" customFormat="1" x14ac:dyDescent="0.2"/>
    <row r="973504" s="12" customFormat="1" x14ac:dyDescent="0.2"/>
    <row r="973505" s="12" customFormat="1" x14ac:dyDescent="0.2"/>
    <row r="973506" s="12" customFormat="1" x14ac:dyDescent="0.2"/>
    <row r="973507" s="12" customFormat="1" x14ac:dyDescent="0.2"/>
    <row r="973508" s="12" customFormat="1" x14ac:dyDescent="0.2"/>
    <row r="973509" s="12" customFormat="1" x14ac:dyDescent="0.2"/>
    <row r="973510" s="12" customFormat="1" x14ac:dyDescent="0.2"/>
    <row r="973511" s="12" customFormat="1" x14ac:dyDescent="0.2"/>
    <row r="973512" s="12" customFormat="1" x14ac:dyDescent="0.2"/>
    <row r="973513" s="12" customFormat="1" x14ac:dyDescent="0.2"/>
    <row r="973514" s="12" customFormat="1" x14ac:dyDescent="0.2"/>
    <row r="973515" s="12" customFormat="1" x14ac:dyDescent="0.2"/>
    <row r="973516" s="12" customFormat="1" x14ac:dyDescent="0.2"/>
    <row r="973517" s="12" customFormat="1" x14ac:dyDescent="0.2"/>
    <row r="973518" s="12" customFormat="1" x14ac:dyDescent="0.2"/>
    <row r="973519" s="12" customFormat="1" x14ac:dyDescent="0.2"/>
    <row r="973520" s="12" customFormat="1" x14ac:dyDescent="0.2"/>
    <row r="973521" s="12" customFormat="1" x14ac:dyDescent="0.2"/>
    <row r="973522" s="12" customFormat="1" x14ac:dyDescent="0.2"/>
    <row r="973523" s="12" customFormat="1" x14ac:dyDescent="0.2"/>
    <row r="973524" s="12" customFormat="1" x14ac:dyDescent="0.2"/>
    <row r="973525" s="12" customFormat="1" x14ac:dyDescent="0.2"/>
    <row r="973526" s="12" customFormat="1" x14ac:dyDescent="0.2"/>
    <row r="973527" s="12" customFormat="1" x14ac:dyDescent="0.2"/>
    <row r="973528" s="12" customFormat="1" x14ac:dyDescent="0.2"/>
    <row r="973529" s="12" customFormat="1" x14ac:dyDescent="0.2"/>
    <row r="973530" s="12" customFormat="1" x14ac:dyDescent="0.2"/>
    <row r="973531" s="12" customFormat="1" x14ac:dyDescent="0.2"/>
    <row r="973532" s="12" customFormat="1" x14ac:dyDescent="0.2"/>
    <row r="973533" s="12" customFormat="1" x14ac:dyDescent="0.2"/>
    <row r="973534" s="12" customFormat="1" x14ac:dyDescent="0.2"/>
    <row r="973535" s="12" customFormat="1" x14ac:dyDescent="0.2"/>
    <row r="973536" s="12" customFormat="1" x14ac:dyDescent="0.2"/>
    <row r="973537" s="12" customFormat="1" x14ac:dyDescent="0.2"/>
    <row r="973538" s="12" customFormat="1" x14ac:dyDescent="0.2"/>
    <row r="973539" s="12" customFormat="1" x14ac:dyDescent="0.2"/>
    <row r="973540" s="12" customFormat="1" x14ac:dyDescent="0.2"/>
    <row r="973541" s="12" customFormat="1" x14ac:dyDescent="0.2"/>
    <row r="973542" s="12" customFormat="1" x14ac:dyDescent="0.2"/>
    <row r="973543" s="12" customFormat="1" x14ac:dyDescent="0.2"/>
    <row r="973544" s="12" customFormat="1" x14ac:dyDescent="0.2"/>
    <row r="973545" s="12" customFormat="1" x14ac:dyDescent="0.2"/>
    <row r="973546" s="12" customFormat="1" x14ac:dyDescent="0.2"/>
    <row r="973547" s="12" customFormat="1" x14ac:dyDescent="0.2"/>
    <row r="973548" s="12" customFormat="1" x14ac:dyDescent="0.2"/>
    <row r="973549" s="12" customFormat="1" x14ac:dyDescent="0.2"/>
    <row r="973550" s="12" customFormat="1" x14ac:dyDescent="0.2"/>
    <row r="973551" s="12" customFormat="1" x14ac:dyDescent="0.2"/>
    <row r="973552" s="12" customFormat="1" x14ac:dyDescent="0.2"/>
    <row r="973553" s="12" customFormat="1" x14ac:dyDescent="0.2"/>
    <row r="973554" s="12" customFormat="1" x14ac:dyDescent="0.2"/>
    <row r="973555" s="12" customFormat="1" x14ac:dyDescent="0.2"/>
    <row r="973556" s="12" customFormat="1" x14ac:dyDescent="0.2"/>
    <row r="973557" s="12" customFormat="1" x14ac:dyDescent="0.2"/>
    <row r="973558" s="12" customFormat="1" x14ac:dyDescent="0.2"/>
    <row r="973559" s="12" customFormat="1" x14ac:dyDescent="0.2"/>
    <row r="973560" s="12" customFormat="1" x14ac:dyDescent="0.2"/>
    <row r="973561" s="12" customFormat="1" x14ac:dyDescent="0.2"/>
    <row r="973562" s="12" customFormat="1" x14ac:dyDescent="0.2"/>
    <row r="973563" s="12" customFormat="1" x14ac:dyDescent="0.2"/>
    <row r="973564" s="12" customFormat="1" x14ac:dyDescent="0.2"/>
    <row r="973565" s="12" customFormat="1" x14ac:dyDescent="0.2"/>
    <row r="973566" s="12" customFormat="1" x14ac:dyDescent="0.2"/>
    <row r="973567" s="12" customFormat="1" x14ac:dyDescent="0.2"/>
    <row r="973568" s="12" customFormat="1" x14ac:dyDescent="0.2"/>
    <row r="973569" s="12" customFormat="1" x14ac:dyDescent="0.2"/>
    <row r="973570" s="12" customFormat="1" x14ac:dyDescent="0.2"/>
    <row r="973571" s="12" customFormat="1" x14ac:dyDescent="0.2"/>
    <row r="973572" s="12" customFormat="1" x14ac:dyDescent="0.2"/>
    <row r="973573" s="12" customFormat="1" x14ac:dyDescent="0.2"/>
    <row r="973574" s="12" customFormat="1" x14ac:dyDescent="0.2"/>
    <row r="973575" s="12" customFormat="1" x14ac:dyDescent="0.2"/>
    <row r="973576" s="12" customFormat="1" x14ac:dyDescent="0.2"/>
    <row r="973577" s="12" customFormat="1" x14ac:dyDescent="0.2"/>
    <row r="973578" s="12" customFormat="1" x14ac:dyDescent="0.2"/>
    <row r="973579" s="12" customFormat="1" x14ac:dyDescent="0.2"/>
    <row r="973580" s="12" customFormat="1" x14ac:dyDescent="0.2"/>
    <row r="973581" s="12" customFormat="1" x14ac:dyDescent="0.2"/>
    <row r="973582" s="12" customFormat="1" x14ac:dyDescent="0.2"/>
    <row r="973583" s="12" customFormat="1" x14ac:dyDescent="0.2"/>
    <row r="973584" s="12" customFormat="1" x14ac:dyDescent="0.2"/>
    <row r="973585" s="12" customFormat="1" x14ac:dyDescent="0.2"/>
    <row r="973586" s="12" customFormat="1" x14ac:dyDescent="0.2"/>
    <row r="973587" s="12" customFormat="1" x14ac:dyDescent="0.2"/>
    <row r="973588" s="12" customFormat="1" x14ac:dyDescent="0.2"/>
    <row r="973589" s="12" customFormat="1" x14ac:dyDescent="0.2"/>
    <row r="973590" s="12" customFormat="1" x14ac:dyDescent="0.2"/>
    <row r="973591" s="12" customFormat="1" x14ac:dyDescent="0.2"/>
    <row r="973592" s="12" customFormat="1" x14ac:dyDescent="0.2"/>
    <row r="973593" s="12" customFormat="1" x14ac:dyDescent="0.2"/>
    <row r="973594" s="12" customFormat="1" x14ac:dyDescent="0.2"/>
    <row r="973595" s="12" customFormat="1" x14ac:dyDescent="0.2"/>
    <row r="973596" s="12" customFormat="1" x14ac:dyDescent="0.2"/>
    <row r="973597" s="12" customFormat="1" x14ac:dyDescent="0.2"/>
    <row r="973598" s="12" customFormat="1" x14ac:dyDescent="0.2"/>
    <row r="973599" s="12" customFormat="1" x14ac:dyDescent="0.2"/>
    <row r="973600" s="12" customFormat="1" x14ac:dyDescent="0.2"/>
    <row r="973601" s="12" customFormat="1" x14ac:dyDescent="0.2"/>
    <row r="973602" s="12" customFormat="1" x14ac:dyDescent="0.2"/>
    <row r="973603" s="12" customFormat="1" x14ac:dyDescent="0.2"/>
    <row r="973604" s="12" customFormat="1" x14ac:dyDescent="0.2"/>
    <row r="973605" s="12" customFormat="1" x14ac:dyDescent="0.2"/>
    <row r="973606" s="12" customFormat="1" x14ac:dyDescent="0.2"/>
    <row r="973607" s="12" customFormat="1" x14ac:dyDescent="0.2"/>
    <row r="973608" s="12" customFormat="1" x14ac:dyDescent="0.2"/>
    <row r="973609" s="12" customFormat="1" x14ac:dyDescent="0.2"/>
    <row r="973610" s="12" customFormat="1" x14ac:dyDescent="0.2"/>
    <row r="973611" s="12" customFormat="1" x14ac:dyDescent="0.2"/>
    <row r="973612" s="12" customFormat="1" x14ac:dyDescent="0.2"/>
    <row r="973613" s="12" customFormat="1" x14ac:dyDescent="0.2"/>
    <row r="973614" s="12" customFormat="1" x14ac:dyDescent="0.2"/>
    <row r="973615" s="12" customFormat="1" x14ac:dyDescent="0.2"/>
    <row r="973616" s="12" customFormat="1" x14ac:dyDescent="0.2"/>
    <row r="973617" s="12" customFormat="1" x14ac:dyDescent="0.2"/>
    <row r="973618" s="12" customFormat="1" x14ac:dyDescent="0.2"/>
    <row r="973619" s="12" customFormat="1" x14ac:dyDescent="0.2"/>
    <row r="973620" s="12" customFormat="1" x14ac:dyDescent="0.2"/>
    <row r="973621" s="12" customFormat="1" x14ac:dyDescent="0.2"/>
    <row r="973622" s="12" customFormat="1" x14ac:dyDescent="0.2"/>
    <row r="973623" s="12" customFormat="1" x14ac:dyDescent="0.2"/>
    <row r="973624" s="12" customFormat="1" x14ac:dyDescent="0.2"/>
    <row r="973625" s="12" customFormat="1" x14ac:dyDescent="0.2"/>
    <row r="973626" s="12" customFormat="1" x14ac:dyDescent="0.2"/>
    <row r="973627" s="12" customFormat="1" x14ac:dyDescent="0.2"/>
    <row r="973628" s="12" customFormat="1" x14ac:dyDescent="0.2"/>
    <row r="973629" s="12" customFormat="1" x14ac:dyDescent="0.2"/>
    <row r="973630" s="12" customFormat="1" x14ac:dyDescent="0.2"/>
    <row r="973631" s="12" customFormat="1" x14ac:dyDescent="0.2"/>
    <row r="973632" s="12" customFormat="1" x14ac:dyDescent="0.2"/>
    <row r="973633" s="12" customFormat="1" x14ac:dyDescent="0.2"/>
    <row r="973634" s="12" customFormat="1" x14ac:dyDescent="0.2"/>
    <row r="973635" s="12" customFormat="1" x14ac:dyDescent="0.2"/>
    <row r="973636" s="12" customFormat="1" x14ac:dyDescent="0.2"/>
    <row r="973637" s="12" customFormat="1" x14ac:dyDescent="0.2"/>
    <row r="973638" s="12" customFormat="1" x14ac:dyDescent="0.2"/>
    <row r="973639" s="12" customFormat="1" x14ac:dyDescent="0.2"/>
    <row r="973640" s="12" customFormat="1" x14ac:dyDescent="0.2"/>
    <row r="973641" s="12" customFormat="1" x14ac:dyDescent="0.2"/>
    <row r="973642" s="12" customFormat="1" x14ac:dyDescent="0.2"/>
    <row r="973643" s="12" customFormat="1" x14ac:dyDescent="0.2"/>
    <row r="973644" s="12" customFormat="1" x14ac:dyDescent="0.2"/>
    <row r="973645" s="12" customFormat="1" x14ac:dyDescent="0.2"/>
    <row r="973646" s="12" customFormat="1" x14ac:dyDescent="0.2"/>
    <row r="973647" s="12" customFormat="1" x14ac:dyDescent="0.2"/>
    <row r="973648" s="12" customFormat="1" x14ac:dyDescent="0.2"/>
    <row r="973649" s="12" customFormat="1" x14ac:dyDescent="0.2"/>
    <row r="973650" s="12" customFormat="1" x14ac:dyDescent="0.2"/>
    <row r="973651" s="12" customFormat="1" x14ac:dyDescent="0.2"/>
    <row r="973652" s="12" customFormat="1" x14ac:dyDescent="0.2"/>
    <row r="973653" s="12" customFormat="1" x14ac:dyDescent="0.2"/>
    <row r="973654" s="12" customFormat="1" x14ac:dyDescent="0.2"/>
    <row r="973655" s="12" customFormat="1" x14ac:dyDescent="0.2"/>
    <row r="973656" s="12" customFormat="1" x14ac:dyDescent="0.2"/>
    <row r="973657" s="12" customFormat="1" x14ac:dyDescent="0.2"/>
    <row r="973658" s="12" customFormat="1" x14ac:dyDescent="0.2"/>
    <row r="973659" s="12" customFormat="1" x14ac:dyDescent="0.2"/>
    <row r="973660" s="12" customFormat="1" x14ac:dyDescent="0.2"/>
    <row r="973661" s="12" customFormat="1" x14ac:dyDescent="0.2"/>
    <row r="973662" s="12" customFormat="1" x14ac:dyDescent="0.2"/>
    <row r="973663" s="12" customFormat="1" x14ac:dyDescent="0.2"/>
    <row r="973664" s="12" customFormat="1" x14ac:dyDescent="0.2"/>
    <row r="973665" s="12" customFormat="1" x14ac:dyDescent="0.2"/>
    <row r="973666" s="12" customFormat="1" x14ac:dyDescent="0.2"/>
    <row r="973667" s="12" customFormat="1" x14ac:dyDescent="0.2"/>
    <row r="973668" s="12" customFormat="1" x14ac:dyDescent="0.2"/>
    <row r="973669" s="12" customFormat="1" x14ac:dyDescent="0.2"/>
    <row r="973670" s="12" customFormat="1" x14ac:dyDescent="0.2"/>
    <row r="973671" s="12" customFormat="1" x14ac:dyDescent="0.2"/>
    <row r="973672" s="12" customFormat="1" x14ac:dyDescent="0.2"/>
    <row r="973673" s="12" customFormat="1" x14ac:dyDescent="0.2"/>
    <row r="973674" s="12" customFormat="1" x14ac:dyDescent="0.2"/>
    <row r="973675" s="12" customFormat="1" x14ac:dyDescent="0.2"/>
    <row r="973676" s="12" customFormat="1" x14ac:dyDescent="0.2"/>
    <row r="973677" s="12" customFormat="1" x14ac:dyDescent="0.2"/>
    <row r="973678" s="12" customFormat="1" x14ac:dyDescent="0.2"/>
    <row r="973679" s="12" customFormat="1" x14ac:dyDescent="0.2"/>
    <row r="973680" s="12" customFormat="1" x14ac:dyDescent="0.2"/>
    <row r="973681" s="12" customFormat="1" x14ac:dyDescent="0.2"/>
    <row r="973682" s="12" customFormat="1" x14ac:dyDescent="0.2"/>
    <row r="973683" s="12" customFormat="1" x14ac:dyDescent="0.2"/>
    <row r="973684" s="12" customFormat="1" x14ac:dyDescent="0.2"/>
    <row r="973685" s="12" customFormat="1" x14ac:dyDescent="0.2"/>
    <row r="973686" s="12" customFormat="1" x14ac:dyDescent="0.2"/>
    <row r="973687" s="12" customFormat="1" x14ac:dyDescent="0.2"/>
    <row r="973688" s="12" customFormat="1" x14ac:dyDescent="0.2"/>
    <row r="973689" s="12" customFormat="1" x14ac:dyDescent="0.2"/>
    <row r="973690" s="12" customFormat="1" x14ac:dyDescent="0.2"/>
    <row r="973691" s="12" customFormat="1" x14ac:dyDescent="0.2"/>
    <row r="973692" s="12" customFormat="1" x14ac:dyDescent="0.2"/>
    <row r="973693" s="12" customFormat="1" x14ac:dyDescent="0.2"/>
    <row r="973694" s="12" customFormat="1" x14ac:dyDescent="0.2"/>
    <row r="973695" s="12" customFormat="1" x14ac:dyDescent="0.2"/>
    <row r="973696" s="12" customFormat="1" x14ac:dyDescent="0.2"/>
    <row r="973697" s="12" customFormat="1" x14ac:dyDescent="0.2"/>
    <row r="973698" s="12" customFormat="1" x14ac:dyDescent="0.2"/>
    <row r="973699" s="12" customFormat="1" x14ac:dyDescent="0.2"/>
    <row r="973700" s="12" customFormat="1" x14ac:dyDescent="0.2"/>
    <row r="973701" s="12" customFormat="1" x14ac:dyDescent="0.2"/>
    <row r="973702" s="12" customFormat="1" x14ac:dyDescent="0.2"/>
    <row r="973703" s="12" customFormat="1" x14ac:dyDescent="0.2"/>
    <row r="973704" s="12" customFormat="1" x14ac:dyDescent="0.2"/>
    <row r="973705" s="12" customFormat="1" x14ac:dyDescent="0.2"/>
    <row r="973706" s="12" customFormat="1" x14ac:dyDescent="0.2"/>
    <row r="973707" s="12" customFormat="1" x14ac:dyDescent="0.2"/>
    <row r="973708" s="12" customFormat="1" x14ac:dyDescent="0.2"/>
    <row r="973709" s="12" customFormat="1" x14ac:dyDescent="0.2"/>
    <row r="973710" s="12" customFormat="1" x14ac:dyDescent="0.2"/>
    <row r="973711" s="12" customFormat="1" x14ac:dyDescent="0.2"/>
    <row r="973712" s="12" customFormat="1" x14ac:dyDescent="0.2"/>
    <row r="973713" s="12" customFormat="1" x14ac:dyDescent="0.2"/>
    <row r="973714" s="12" customFormat="1" x14ac:dyDescent="0.2"/>
    <row r="973715" s="12" customFormat="1" x14ac:dyDescent="0.2"/>
    <row r="973716" s="12" customFormat="1" x14ac:dyDescent="0.2"/>
    <row r="973717" s="12" customFormat="1" x14ac:dyDescent="0.2"/>
    <row r="973718" s="12" customFormat="1" x14ac:dyDescent="0.2"/>
    <row r="973719" s="12" customFormat="1" x14ac:dyDescent="0.2"/>
    <row r="973720" s="12" customFormat="1" x14ac:dyDescent="0.2"/>
    <row r="973721" s="12" customFormat="1" x14ac:dyDescent="0.2"/>
    <row r="973722" s="12" customFormat="1" x14ac:dyDescent="0.2"/>
    <row r="973723" s="12" customFormat="1" x14ac:dyDescent="0.2"/>
    <row r="973724" s="12" customFormat="1" x14ac:dyDescent="0.2"/>
    <row r="973725" s="12" customFormat="1" x14ac:dyDescent="0.2"/>
    <row r="973726" s="12" customFormat="1" x14ac:dyDescent="0.2"/>
    <row r="973727" s="12" customFormat="1" x14ac:dyDescent="0.2"/>
    <row r="973728" s="12" customFormat="1" x14ac:dyDescent="0.2"/>
    <row r="973729" s="12" customFormat="1" x14ac:dyDescent="0.2"/>
    <row r="973730" s="12" customFormat="1" x14ac:dyDescent="0.2"/>
    <row r="973731" s="12" customFormat="1" x14ac:dyDescent="0.2"/>
    <row r="973732" s="12" customFormat="1" x14ac:dyDescent="0.2"/>
    <row r="973733" s="12" customFormat="1" x14ac:dyDescent="0.2"/>
    <row r="973734" s="12" customFormat="1" x14ac:dyDescent="0.2"/>
    <row r="973735" s="12" customFormat="1" x14ac:dyDescent="0.2"/>
    <row r="973736" s="12" customFormat="1" x14ac:dyDescent="0.2"/>
    <row r="973737" s="12" customFormat="1" x14ac:dyDescent="0.2"/>
    <row r="973738" s="12" customFormat="1" x14ac:dyDescent="0.2"/>
    <row r="973739" s="12" customFormat="1" x14ac:dyDescent="0.2"/>
    <row r="973740" s="12" customFormat="1" x14ac:dyDescent="0.2"/>
    <row r="973741" s="12" customFormat="1" x14ac:dyDescent="0.2"/>
    <row r="973742" s="12" customFormat="1" x14ac:dyDescent="0.2"/>
    <row r="973743" s="12" customFormat="1" x14ac:dyDescent="0.2"/>
    <row r="973744" s="12" customFormat="1" x14ac:dyDescent="0.2"/>
    <row r="973745" s="12" customFormat="1" x14ac:dyDescent="0.2"/>
    <row r="973746" s="12" customFormat="1" x14ac:dyDescent="0.2"/>
    <row r="973747" s="12" customFormat="1" x14ac:dyDescent="0.2"/>
    <row r="973748" s="12" customFormat="1" x14ac:dyDescent="0.2"/>
    <row r="973749" s="12" customFormat="1" x14ac:dyDescent="0.2"/>
    <row r="973750" s="12" customFormat="1" x14ac:dyDescent="0.2"/>
    <row r="973751" s="12" customFormat="1" x14ac:dyDescent="0.2"/>
    <row r="973752" s="12" customFormat="1" x14ac:dyDescent="0.2"/>
    <row r="973753" s="12" customFormat="1" x14ac:dyDescent="0.2"/>
    <row r="973754" s="12" customFormat="1" x14ac:dyDescent="0.2"/>
    <row r="973755" s="12" customFormat="1" x14ac:dyDescent="0.2"/>
    <row r="973756" s="12" customFormat="1" x14ac:dyDescent="0.2"/>
    <row r="973757" s="12" customFormat="1" x14ac:dyDescent="0.2"/>
    <row r="973758" s="12" customFormat="1" x14ac:dyDescent="0.2"/>
    <row r="973759" s="12" customFormat="1" x14ac:dyDescent="0.2"/>
    <row r="973760" s="12" customFormat="1" x14ac:dyDescent="0.2"/>
    <row r="973761" s="12" customFormat="1" x14ac:dyDescent="0.2"/>
    <row r="973762" s="12" customFormat="1" x14ac:dyDescent="0.2"/>
    <row r="973763" s="12" customFormat="1" x14ac:dyDescent="0.2"/>
    <row r="973764" s="12" customFormat="1" x14ac:dyDescent="0.2"/>
    <row r="973765" s="12" customFormat="1" x14ac:dyDescent="0.2"/>
    <row r="973766" s="12" customFormat="1" x14ac:dyDescent="0.2"/>
    <row r="973767" s="12" customFormat="1" x14ac:dyDescent="0.2"/>
    <row r="973768" s="12" customFormat="1" x14ac:dyDescent="0.2"/>
    <row r="973769" s="12" customFormat="1" x14ac:dyDescent="0.2"/>
    <row r="973770" s="12" customFormat="1" x14ac:dyDescent="0.2"/>
    <row r="973771" s="12" customFormat="1" x14ac:dyDescent="0.2"/>
    <row r="973772" s="12" customFormat="1" x14ac:dyDescent="0.2"/>
    <row r="973773" s="12" customFormat="1" x14ac:dyDescent="0.2"/>
    <row r="973774" s="12" customFormat="1" x14ac:dyDescent="0.2"/>
    <row r="973775" s="12" customFormat="1" x14ac:dyDescent="0.2"/>
    <row r="973776" s="12" customFormat="1" x14ac:dyDescent="0.2"/>
    <row r="973777" s="12" customFormat="1" x14ac:dyDescent="0.2"/>
    <row r="973778" s="12" customFormat="1" x14ac:dyDescent="0.2"/>
    <row r="973779" s="12" customFormat="1" x14ac:dyDescent="0.2"/>
    <row r="973780" s="12" customFormat="1" x14ac:dyDescent="0.2"/>
    <row r="973781" s="12" customFormat="1" x14ac:dyDescent="0.2"/>
    <row r="973782" s="12" customFormat="1" x14ac:dyDescent="0.2"/>
    <row r="973783" s="12" customFormat="1" x14ac:dyDescent="0.2"/>
    <row r="973784" s="12" customFormat="1" x14ac:dyDescent="0.2"/>
    <row r="973785" s="12" customFormat="1" x14ac:dyDescent="0.2"/>
    <row r="973786" s="12" customFormat="1" x14ac:dyDescent="0.2"/>
    <row r="973787" s="12" customFormat="1" x14ac:dyDescent="0.2"/>
    <row r="973788" s="12" customFormat="1" x14ac:dyDescent="0.2"/>
    <row r="973789" s="12" customFormat="1" x14ac:dyDescent="0.2"/>
    <row r="973790" s="12" customFormat="1" x14ac:dyDescent="0.2"/>
    <row r="973791" s="12" customFormat="1" x14ac:dyDescent="0.2"/>
    <row r="973792" s="12" customFormat="1" x14ac:dyDescent="0.2"/>
    <row r="973793" s="12" customFormat="1" x14ac:dyDescent="0.2"/>
    <row r="973794" s="12" customFormat="1" x14ac:dyDescent="0.2"/>
    <row r="973795" s="12" customFormat="1" x14ac:dyDescent="0.2"/>
    <row r="973796" s="12" customFormat="1" x14ac:dyDescent="0.2"/>
    <row r="973797" s="12" customFormat="1" x14ac:dyDescent="0.2"/>
    <row r="973798" s="12" customFormat="1" x14ac:dyDescent="0.2"/>
    <row r="973799" s="12" customFormat="1" x14ac:dyDescent="0.2"/>
    <row r="973800" s="12" customFormat="1" x14ac:dyDescent="0.2"/>
    <row r="973801" s="12" customFormat="1" x14ac:dyDescent="0.2"/>
    <row r="973802" s="12" customFormat="1" x14ac:dyDescent="0.2"/>
    <row r="973803" s="12" customFormat="1" x14ac:dyDescent="0.2"/>
    <row r="973804" s="12" customFormat="1" x14ac:dyDescent="0.2"/>
    <row r="973805" s="12" customFormat="1" x14ac:dyDescent="0.2"/>
    <row r="973806" s="12" customFormat="1" x14ac:dyDescent="0.2"/>
    <row r="973807" s="12" customFormat="1" x14ac:dyDescent="0.2"/>
    <row r="973808" s="12" customFormat="1" x14ac:dyDescent="0.2"/>
    <row r="973809" s="12" customFormat="1" x14ac:dyDescent="0.2"/>
    <row r="973810" s="12" customFormat="1" x14ac:dyDescent="0.2"/>
    <row r="973811" s="12" customFormat="1" x14ac:dyDescent="0.2"/>
    <row r="973812" s="12" customFormat="1" x14ac:dyDescent="0.2"/>
    <row r="973813" s="12" customFormat="1" x14ac:dyDescent="0.2"/>
    <row r="973814" s="12" customFormat="1" x14ac:dyDescent="0.2"/>
    <row r="973815" s="12" customFormat="1" x14ac:dyDescent="0.2"/>
    <row r="973816" s="12" customFormat="1" x14ac:dyDescent="0.2"/>
    <row r="973817" s="12" customFormat="1" x14ac:dyDescent="0.2"/>
    <row r="973818" s="12" customFormat="1" x14ac:dyDescent="0.2"/>
    <row r="973819" s="12" customFormat="1" x14ac:dyDescent="0.2"/>
    <row r="973820" s="12" customFormat="1" x14ac:dyDescent="0.2"/>
    <row r="973821" s="12" customFormat="1" x14ac:dyDescent="0.2"/>
    <row r="973822" s="12" customFormat="1" x14ac:dyDescent="0.2"/>
    <row r="973823" s="12" customFormat="1" x14ac:dyDescent="0.2"/>
    <row r="973824" s="12" customFormat="1" x14ac:dyDescent="0.2"/>
    <row r="973825" s="12" customFormat="1" x14ac:dyDescent="0.2"/>
    <row r="973826" s="12" customFormat="1" x14ac:dyDescent="0.2"/>
    <row r="973827" s="12" customFormat="1" x14ac:dyDescent="0.2"/>
    <row r="973828" s="12" customFormat="1" x14ac:dyDescent="0.2"/>
    <row r="973829" s="12" customFormat="1" x14ac:dyDescent="0.2"/>
    <row r="973830" s="12" customFormat="1" x14ac:dyDescent="0.2"/>
    <row r="973831" s="12" customFormat="1" x14ac:dyDescent="0.2"/>
    <row r="973832" s="12" customFormat="1" x14ac:dyDescent="0.2"/>
    <row r="973833" s="12" customFormat="1" x14ac:dyDescent="0.2"/>
    <row r="973834" s="12" customFormat="1" x14ac:dyDescent="0.2"/>
    <row r="973835" s="12" customFormat="1" x14ac:dyDescent="0.2"/>
    <row r="973836" s="12" customFormat="1" x14ac:dyDescent="0.2"/>
    <row r="973837" s="12" customFormat="1" x14ac:dyDescent="0.2"/>
    <row r="973838" s="12" customFormat="1" x14ac:dyDescent="0.2"/>
    <row r="973839" s="12" customFormat="1" x14ac:dyDescent="0.2"/>
    <row r="973840" s="12" customFormat="1" x14ac:dyDescent="0.2"/>
    <row r="973841" s="12" customFormat="1" x14ac:dyDescent="0.2"/>
    <row r="973842" s="12" customFormat="1" x14ac:dyDescent="0.2"/>
    <row r="973843" s="12" customFormat="1" x14ac:dyDescent="0.2"/>
    <row r="973844" s="12" customFormat="1" x14ac:dyDescent="0.2"/>
    <row r="973845" s="12" customFormat="1" x14ac:dyDescent="0.2"/>
    <row r="973846" s="12" customFormat="1" x14ac:dyDescent="0.2"/>
    <row r="973847" s="12" customFormat="1" x14ac:dyDescent="0.2"/>
    <row r="973848" s="12" customFormat="1" x14ac:dyDescent="0.2"/>
    <row r="973849" s="12" customFormat="1" x14ac:dyDescent="0.2"/>
    <row r="973850" s="12" customFormat="1" x14ac:dyDescent="0.2"/>
    <row r="973851" s="12" customFormat="1" x14ac:dyDescent="0.2"/>
    <row r="973852" s="12" customFormat="1" x14ac:dyDescent="0.2"/>
    <row r="973853" s="12" customFormat="1" x14ac:dyDescent="0.2"/>
    <row r="973854" s="12" customFormat="1" x14ac:dyDescent="0.2"/>
    <row r="973855" s="12" customFormat="1" x14ac:dyDescent="0.2"/>
    <row r="973856" s="12" customFormat="1" x14ac:dyDescent="0.2"/>
    <row r="973857" s="12" customFormat="1" x14ac:dyDescent="0.2"/>
    <row r="973858" s="12" customFormat="1" x14ac:dyDescent="0.2"/>
    <row r="973859" s="12" customFormat="1" x14ac:dyDescent="0.2"/>
    <row r="973860" s="12" customFormat="1" x14ac:dyDescent="0.2"/>
    <row r="973861" s="12" customFormat="1" x14ac:dyDescent="0.2"/>
    <row r="973862" s="12" customFormat="1" x14ac:dyDescent="0.2"/>
    <row r="973863" s="12" customFormat="1" x14ac:dyDescent="0.2"/>
    <row r="973864" s="12" customFormat="1" x14ac:dyDescent="0.2"/>
    <row r="973865" s="12" customFormat="1" x14ac:dyDescent="0.2"/>
    <row r="973866" s="12" customFormat="1" x14ac:dyDescent="0.2"/>
    <row r="973867" s="12" customFormat="1" x14ac:dyDescent="0.2"/>
    <row r="973868" s="12" customFormat="1" x14ac:dyDescent="0.2"/>
    <row r="973869" s="12" customFormat="1" x14ac:dyDescent="0.2"/>
    <row r="973870" s="12" customFormat="1" x14ac:dyDescent="0.2"/>
    <row r="973871" s="12" customFormat="1" x14ac:dyDescent="0.2"/>
    <row r="973872" s="12" customFormat="1" x14ac:dyDescent="0.2"/>
    <row r="973873" s="12" customFormat="1" x14ac:dyDescent="0.2"/>
    <row r="973874" s="12" customFormat="1" x14ac:dyDescent="0.2"/>
    <row r="973875" s="12" customFormat="1" x14ac:dyDescent="0.2"/>
    <row r="973876" s="12" customFormat="1" x14ac:dyDescent="0.2"/>
    <row r="973877" s="12" customFormat="1" x14ac:dyDescent="0.2"/>
    <row r="973878" s="12" customFormat="1" x14ac:dyDescent="0.2"/>
    <row r="973879" s="12" customFormat="1" x14ac:dyDescent="0.2"/>
    <row r="973880" s="12" customFormat="1" x14ac:dyDescent="0.2"/>
    <row r="973881" s="12" customFormat="1" x14ac:dyDescent="0.2"/>
    <row r="973882" s="12" customFormat="1" x14ac:dyDescent="0.2"/>
    <row r="973883" s="12" customFormat="1" x14ac:dyDescent="0.2"/>
    <row r="973884" s="12" customFormat="1" x14ac:dyDescent="0.2"/>
    <row r="973885" s="12" customFormat="1" x14ac:dyDescent="0.2"/>
    <row r="973886" s="12" customFormat="1" x14ac:dyDescent="0.2"/>
    <row r="973887" s="12" customFormat="1" x14ac:dyDescent="0.2"/>
    <row r="973888" s="12" customFormat="1" x14ac:dyDescent="0.2"/>
    <row r="973889" s="12" customFormat="1" x14ac:dyDescent="0.2"/>
    <row r="973890" s="12" customFormat="1" x14ac:dyDescent="0.2"/>
    <row r="973891" s="12" customFormat="1" x14ac:dyDescent="0.2"/>
    <row r="973892" s="12" customFormat="1" x14ac:dyDescent="0.2"/>
    <row r="973893" s="12" customFormat="1" x14ac:dyDescent="0.2"/>
    <row r="973894" s="12" customFormat="1" x14ac:dyDescent="0.2"/>
    <row r="973895" s="12" customFormat="1" x14ac:dyDescent="0.2"/>
    <row r="973896" s="12" customFormat="1" x14ac:dyDescent="0.2"/>
    <row r="973897" s="12" customFormat="1" x14ac:dyDescent="0.2"/>
    <row r="973898" s="12" customFormat="1" x14ac:dyDescent="0.2"/>
    <row r="973899" s="12" customFormat="1" x14ac:dyDescent="0.2"/>
    <row r="973900" s="12" customFormat="1" x14ac:dyDescent="0.2"/>
    <row r="973901" s="12" customFormat="1" x14ac:dyDescent="0.2"/>
    <row r="973902" s="12" customFormat="1" x14ac:dyDescent="0.2"/>
    <row r="973903" s="12" customFormat="1" x14ac:dyDescent="0.2"/>
    <row r="973904" s="12" customFormat="1" x14ac:dyDescent="0.2"/>
    <row r="973905" s="12" customFormat="1" x14ac:dyDescent="0.2"/>
    <row r="973906" s="12" customFormat="1" x14ac:dyDescent="0.2"/>
    <row r="973907" s="12" customFormat="1" x14ac:dyDescent="0.2"/>
    <row r="973908" s="12" customFormat="1" x14ac:dyDescent="0.2"/>
    <row r="973909" s="12" customFormat="1" x14ac:dyDescent="0.2"/>
    <row r="973910" s="12" customFormat="1" x14ac:dyDescent="0.2"/>
    <row r="973911" s="12" customFormat="1" x14ac:dyDescent="0.2"/>
    <row r="973912" s="12" customFormat="1" x14ac:dyDescent="0.2"/>
    <row r="973913" s="12" customFormat="1" x14ac:dyDescent="0.2"/>
    <row r="973914" s="12" customFormat="1" x14ac:dyDescent="0.2"/>
    <row r="973915" s="12" customFormat="1" x14ac:dyDescent="0.2"/>
    <row r="973916" s="12" customFormat="1" x14ac:dyDescent="0.2"/>
    <row r="973917" s="12" customFormat="1" x14ac:dyDescent="0.2"/>
    <row r="973918" s="12" customFormat="1" x14ac:dyDescent="0.2"/>
    <row r="973919" s="12" customFormat="1" x14ac:dyDescent="0.2"/>
    <row r="973920" s="12" customFormat="1" x14ac:dyDescent="0.2"/>
    <row r="973921" s="12" customFormat="1" x14ac:dyDescent="0.2"/>
    <row r="973922" s="12" customFormat="1" x14ac:dyDescent="0.2"/>
    <row r="973923" s="12" customFormat="1" x14ac:dyDescent="0.2"/>
    <row r="973924" s="12" customFormat="1" x14ac:dyDescent="0.2"/>
    <row r="973925" s="12" customFormat="1" x14ac:dyDescent="0.2"/>
    <row r="973926" s="12" customFormat="1" x14ac:dyDescent="0.2"/>
    <row r="973927" s="12" customFormat="1" x14ac:dyDescent="0.2"/>
    <row r="973928" s="12" customFormat="1" x14ac:dyDescent="0.2"/>
    <row r="973929" s="12" customFormat="1" x14ac:dyDescent="0.2"/>
    <row r="973930" s="12" customFormat="1" x14ac:dyDescent="0.2"/>
    <row r="973931" s="12" customFormat="1" x14ac:dyDescent="0.2"/>
    <row r="973932" s="12" customFormat="1" x14ac:dyDescent="0.2"/>
    <row r="973933" s="12" customFormat="1" x14ac:dyDescent="0.2"/>
    <row r="973934" s="12" customFormat="1" x14ac:dyDescent="0.2"/>
    <row r="973935" s="12" customFormat="1" x14ac:dyDescent="0.2"/>
    <row r="973936" s="12" customFormat="1" x14ac:dyDescent="0.2"/>
    <row r="973937" s="12" customFormat="1" x14ac:dyDescent="0.2"/>
    <row r="973938" s="12" customFormat="1" x14ac:dyDescent="0.2"/>
    <row r="973939" s="12" customFormat="1" x14ac:dyDescent="0.2"/>
    <row r="973940" s="12" customFormat="1" x14ac:dyDescent="0.2"/>
    <row r="973941" s="12" customFormat="1" x14ac:dyDescent="0.2"/>
    <row r="973942" s="12" customFormat="1" x14ac:dyDescent="0.2"/>
    <row r="973943" s="12" customFormat="1" x14ac:dyDescent="0.2"/>
    <row r="973944" s="12" customFormat="1" x14ac:dyDescent="0.2"/>
    <row r="973945" s="12" customFormat="1" x14ac:dyDescent="0.2"/>
    <row r="973946" s="12" customFormat="1" x14ac:dyDescent="0.2"/>
    <row r="973947" s="12" customFormat="1" x14ac:dyDescent="0.2"/>
    <row r="973948" s="12" customFormat="1" x14ac:dyDescent="0.2"/>
    <row r="973949" s="12" customFormat="1" x14ac:dyDescent="0.2"/>
    <row r="973950" s="12" customFormat="1" x14ac:dyDescent="0.2"/>
    <row r="973951" s="12" customFormat="1" x14ac:dyDescent="0.2"/>
    <row r="973952" s="12" customFormat="1" x14ac:dyDescent="0.2"/>
    <row r="973953" s="12" customFormat="1" x14ac:dyDescent="0.2"/>
    <row r="973954" s="12" customFormat="1" x14ac:dyDescent="0.2"/>
    <row r="973955" s="12" customFormat="1" x14ac:dyDescent="0.2"/>
    <row r="973956" s="12" customFormat="1" x14ac:dyDescent="0.2"/>
    <row r="973957" s="12" customFormat="1" x14ac:dyDescent="0.2"/>
    <row r="973958" s="12" customFormat="1" x14ac:dyDescent="0.2"/>
    <row r="973959" s="12" customFormat="1" x14ac:dyDescent="0.2"/>
    <row r="973960" s="12" customFormat="1" x14ac:dyDescent="0.2"/>
    <row r="973961" s="12" customFormat="1" x14ac:dyDescent="0.2"/>
    <row r="973962" s="12" customFormat="1" x14ac:dyDescent="0.2"/>
    <row r="973963" s="12" customFormat="1" x14ac:dyDescent="0.2"/>
    <row r="973964" s="12" customFormat="1" x14ac:dyDescent="0.2"/>
    <row r="973965" s="12" customFormat="1" x14ac:dyDescent="0.2"/>
    <row r="973966" s="12" customFormat="1" x14ac:dyDescent="0.2"/>
    <row r="973967" s="12" customFormat="1" x14ac:dyDescent="0.2"/>
    <row r="973968" s="12" customFormat="1" x14ac:dyDescent="0.2"/>
    <row r="973969" s="12" customFormat="1" x14ac:dyDescent="0.2"/>
    <row r="973970" s="12" customFormat="1" x14ac:dyDescent="0.2"/>
    <row r="973971" s="12" customFormat="1" x14ac:dyDescent="0.2"/>
    <row r="973972" s="12" customFormat="1" x14ac:dyDescent="0.2"/>
    <row r="973973" s="12" customFormat="1" x14ac:dyDescent="0.2"/>
    <row r="973974" s="12" customFormat="1" x14ac:dyDescent="0.2"/>
    <row r="973975" s="12" customFormat="1" x14ac:dyDescent="0.2"/>
    <row r="973976" s="12" customFormat="1" x14ac:dyDescent="0.2"/>
    <row r="973977" s="12" customFormat="1" x14ac:dyDescent="0.2"/>
    <row r="973978" s="12" customFormat="1" x14ac:dyDescent="0.2"/>
    <row r="973979" s="12" customFormat="1" x14ac:dyDescent="0.2"/>
    <row r="973980" s="12" customFormat="1" x14ac:dyDescent="0.2"/>
    <row r="973981" s="12" customFormat="1" x14ac:dyDescent="0.2"/>
    <row r="973982" s="12" customFormat="1" x14ac:dyDescent="0.2"/>
    <row r="973983" s="12" customFormat="1" x14ac:dyDescent="0.2"/>
    <row r="973984" s="12" customFormat="1" x14ac:dyDescent="0.2"/>
    <row r="973985" s="12" customFormat="1" x14ac:dyDescent="0.2"/>
    <row r="973986" s="12" customFormat="1" x14ac:dyDescent="0.2"/>
    <row r="973987" s="12" customFormat="1" x14ac:dyDescent="0.2"/>
    <row r="973988" s="12" customFormat="1" x14ac:dyDescent="0.2"/>
    <row r="973989" s="12" customFormat="1" x14ac:dyDescent="0.2"/>
    <row r="973990" s="12" customFormat="1" x14ac:dyDescent="0.2"/>
    <row r="973991" s="12" customFormat="1" x14ac:dyDescent="0.2"/>
    <row r="973992" s="12" customFormat="1" x14ac:dyDescent="0.2"/>
    <row r="973993" s="12" customFormat="1" x14ac:dyDescent="0.2"/>
    <row r="973994" s="12" customFormat="1" x14ac:dyDescent="0.2"/>
    <row r="973995" s="12" customFormat="1" x14ac:dyDescent="0.2"/>
    <row r="973996" s="12" customFormat="1" x14ac:dyDescent="0.2"/>
    <row r="973997" s="12" customFormat="1" x14ac:dyDescent="0.2"/>
    <row r="973998" s="12" customFormat="1" x14ac:dyDescent="0.2"/>
    <row r="973999" s="12" customFormat="1" x14ac:dyDescent="0.2"/>
    <row r="974000" s="12" customFormat="1" x14ac:dyDescent="0.2"/>
    <row r="974001" s="12" customFormat="1" x14ac:dyDescent="0.2"/>
    <row r="974002" s="12" customFormat="1" x14ac:dyDescent="0.2"/>
    <row r="974003" s="12" customFormat="1" x14ac:dyDescent="0.2"/>
    <row r="974004" s="12" customFormat="1" x14ac:dyDescent="0.2"/>
    <row r="974005" s="12" customFormat="1" x14ac:dyDescent="0.2"/>
    <row r="974006" s="12" customFormat="1" x14ac:dyDescent="0.2"/>
    <row r="974007" s="12" customFormat="1" x14ac:dyDescent="0.2"/>
    <row r="974008" s="12" customFormat="1" x14ac:dyDescent="0.2"/>
    <row r="974009" s="12" customFormat="1" x14ac:dyDescent="0.2"/>
    <row r="974010" s="12" customFormat="1" x14ac:dyDescent="0.2"/>
    <row r="974011" s="12" customFormat="1" x14ac:dyDescent="0.2"/>
    <row r="974012" s="12" customFormat="1" x14ac:dyDescent="0.2"/>
    <row r="974013" s="12" customFormat="1" x14ac:dyDescent="0.2"/>
    <row r="974014" s="12" customFormat="1" x14ac:dyDescent="0.2"/>
    <row r="974015" s="12" customFormat="1" x14ac:dyDescent="0.2"/>
    <row r="974016" s="12" customFormat="1" x14ac:dyDescent="0.2"/>
    <row r="974017" s="12" customFormat="1" x14ac:dyDescent="0.2"/>
    <row r="974018" s="12" customFormat="1" x14ac:dyDescent="0.2"/>
    <row r="974019" s="12" customFormat="1" x14ac:dyDescent="0.2"/>
    <row r="974020" s="12" customFormat="1" x14ac:dyDescent="0.2"/>
    <row r="974021" s="12" customFormat="1" x14ac:dyDescent="0.2"/>
    <row r="974022" s="12" customFormat="1" x14ac:dyDescent="0.2"/>
    <row r="974023" s="12" customFormat="1" x14ac:dyDescent="0.2"/>
    <row r="974024" s="12" customFormat="1" x14ac:dyDescent="0.2"/>
    <row r="974025" s="12" customFormat="1" x14ac:dyDescent="0.2"/>
    <row r="974026" s="12" customFormat="1" x14ac:dyDescent="0.2"/>
    <row r="974027" s="12" customFormat="1" x14ac:dyDescent="0.2"/>
    <row r="974028" s="12" customFormat="1" x14ac:dyDescent="0.2"/>
    <row r="974029" s="12" customFormat="1" x14ac:dyDescent="0.2"/>
    <row r="974030" s="12" customFormat="1" x14ac:dyDescent="0.2"/>
    <row r="974031" s="12" customFormat="1" x14ac:dyDescent="0.2"/>
    <row r="974032" s="12" customFormat="1" x14ac:dyDescent="0.2"/>
    <row r="974033" s="12" customFormat="1" x14ac:dyDescent="0.2"/>
    <row r="974034" s="12" customFormat="1" x14ac:dyDescent="0.2"/>
    <row r="974035" s="12" customFormat="1" x14ac:dyDescent="0.2"/>
    <row r="974036" s="12" customFormat="1" x14ac:dyDescent="0.2"/>
    <row r="974037" s="12" customFormat="1" x14ac:dyDescent="0.2"/>
    <row r="974038" s="12" customFormat="1" x14ac:dyDescent="0.2"/>
    <row r="974039" s="12" customFormat="1" x14ac:dyDescent="0.2"/>
    <row r="974040" s="12" customFormat="1" x14ac:dyDescent="0.2"/>
    <row r="974041" s="12" customFormat="1" x14ac:dyDescent="0.2"/>
    <row r="974042" s="12" customFormat="1" x14ac:dyDescent="0.2"/>
    <row r="974043" s="12" customFormat="1" x14ac:dyDescent="0.2"/>
    <row r="974044" s="12" customFormat="1" x14ac:dyDescent="0.2"/>
    <row r="974045" s="12" customFormat="1" x14ac:dyDescent="0.2"/>
    <row r="974046" s="12" customFormat="1" x14ac:dyDescent="0.2"/>
    <row r="974047" s="12" customFormat="1" x14ac:dyDescent="0.2"/>
    <row r="974048" s="12" customFormat="1" x14ac:dyDescent="0.2"/>
    <row r="974049" s="12" customFormat="1" x14ac:dyDescent="0.2"/>
    <row r="974050" s="12" customFormat="1" x14ac:dyDescent="0.2"/>
    <row r="974051" s="12" customFormat="1" x14ac:dyDescent="0.2"/>
    <row r="974052" s="12" customFormat="1" x14ac:dyDescent="0.2"/>
    <row r="974053" s="12" customFormat="1" x14ac:dyDescent="0.2"/>
    <row r="974054" s="12" customFormat="1" x14ac:dyDescent="0.2"/>
    <row r="974055" s="12" customFormat="1" x14ac:dyDescent="0.2"/>
    <row r="974056" s="12" customFormat="1" x14ac:dyDescent="0.2"/>
    <row r="974057" s="12" customFormat="1" x14ac:dyDescent="0.2"/>
    <row r="974058" s="12" customFormat="1" x14ac:dyDescent="0.2"/>
    <row r="974059" s="12" customFormat="1" x14ac:dyDescent="0.2"/>
    <row r="974060" s="12" customFormat="1" x14ac:dyDescent="0.2"/>
    <row r="974061" s="12" customFormat="1" x14ac:dyDescent="0.2"/>
    <row r="974062" s="12" customFormat="1" x14ac:dyDescent="0.2"/>
    <row r="974063" s="12" customFormat="1" x14ac:dyDescent="0.2"/>
    <row r="974064" s="12" customFormat="1" x14ac:dyDescent="0.2"/>
    <row r="974065" s="12" customFormat="1" x14ac:dyDescent="0.2"/>
    <row r="974066" s="12" customFormat="1" x14ac:dyDescent="0.2"/>
    <row r="974067" s="12" customFormat="1" x14ac:dyDescent="0.2"/>
    <row r="974068" s="12" customFormat="1" x14ac:dyDescent="0.2"/>
    <row r="974069" s="12" customFormat="1" x14ac:dyDescent="0.2"/>
    <row r="974070" s="12" customFormat="1" x14ac:dyDescent="0.2"/>
    <row r="974071" s="12" customFormat="1" x14ac:dyDescent="0.2"/>
    <row r="974072" s="12" customFormat="1" x14ac:dyDescent="0.2"/>
    <row r="974073" s="12" customFormat="1" x14ac:dyDescent="0.2"/>
    <row r="974074" s="12" customFormat="1" x14ac:dyDescent="0.2"/>
    <row r="974075" s="12" customFormat="1" x14ac:dyDescent="0.2"/>
    <row r="974076" s="12" customFormat="1" x14ac:dyDescent="0.2"/>
    <row r="974077" s="12" customFormat="1" x14ac:dyDescent="0.2"/>
    <row r="974078" s="12" customFormat="1" x14ac:dyDescent="0.2"/>
    <row r="974079" s="12" customFormat="1" x14ac:dyDescent="0.2"/>
    <row r="974080" s="12" customFormat="1" x14ac:dyDescent="0.2"/>
    <row r="974081" s="12" customFormat="1" x14ac:dyDescent="0.2"/>
    <row r="974082" s="12" customFormat="1" x14ac:dyDescent="0.2"/>
    <row r="974083" s="12" customFormat="1" x14ac:dyDescent="0.2"/>
    <row r="974084" s="12" customFormat="1" x14ac:dyDescent="0.2"/>
    <row r="974085" s="12" customFormat="1" x14ac:dyDescent="0.2"/>
    <row r="974086" s="12" customFormat="1" x14ac:dyDescent="0.2"/>
    <row r="974087" s="12" customFormat="1" x14ac:dyDescent="0.2"/>
    <row r="974088" s="12" customFormat="1" x14ac:dyDescent="0.2"/>
    <row r="974089" s="12" customFormat="1" x14ac:dyDescent="0.2"/>
    <row r="974090" s="12" customFormat="1" x14ac:dyDescent="0.2"/>
    <row r="974091" s="12" customFormat="1" x14ac:dyDescent="0.2"/>
    <row r="974092" s="12" customFormat="1" x14ac:dyDescent="0.2"/>
    <row r="974093" s="12" customFormat="1" x14ac:dyDescent="0.2"/>
    <row r="974094" s="12" customFormat="1" x14ac:dyDescent="0.2"/>
    <row r="974095" s="12" customFormat="1" x14ac:dyDescent="0.2"/>
    <row r="974096" s="12" customFormat="1" x14ac:dyDescent="0.2"/>
    <row r="974097" s="12" customFormat="1" x14ac:dyDescent="0.2"/>
    <row r="974098" s="12" customFormat="1" x14ac:dyDescent="0.2"/>
    <row r="974099" s="12" customFormat="1" x14ac:dyDescent="0.2"/>
    <row r="974100" s="12" customFormat="1" x14ac:dyDescent="0.2"/>
    <row r="974101" s="12" customFormat="1" x14ac:dyDescent="0.2"/>
    <row r="974102" s="12" customFormat="1" x14ac:dyDescent="0.2"/>
    <row r="974103" s="12" customFormat="1" x14ac:dyDescent="0.2"/>
    <row r="974104" s="12" customFormat="1" x14ac:dyDescent="0.2"/>
    <row r="974105" s="12" customFormat="1" x14ac:dyDescent="0.2"/>
    <row r="974106" s="12" customFormat="1" x14ac:dyDescent="0.2"/>
    <row r="974107" s="12" customFormat="1" x14ac:dyDescent="0.2"/>
    <row r="974108" s="12" customFormat="1" x14ac:dyDescent="0.2"/>
    <row r="974109" s="12" customFormat="1" x14ac:dyDescent="0.2"/>
    <row r="974110" s="12" customFormat="1" x14ac:dyDescent="0.2"/>
    <row r="974111" s="12" customFormat="1" x14ac:dyDescent="0.2"/>
    <row r="974112" s="12" customFormat="1" x14ac:dyDescent="0.2"/>
    <row r="974113" s="12" customFormat="1" x14ac:dyDescent="0.2"/>
    <row r="974114" s="12" customFormat="1" x14ac:dyDescent="0.2"/>
    <row r="974115" s="12" customFormat="1" x14ac:dyDescent="0.2"/>
    <row r="974116" s="12" customFormat="1" x14ac:dyDescent="0.2"/>
    <row r="974117" s="12" customFormat="1" x14ac:dyDescent="0.2"/>
    <row r="974118" s="12" customFormat="1" x14ac:dyDescent="0.2"/>
    <row r="974119" s="12" customFormat="1" x14ac:dyDescent="0.2"/>
    <row r="974120" s="12" customFormat="1" x14ac:dyDescent="0.2"/>
    <row r="974121" s="12" customFormat="1" x14ac:dyDescent="0.2"/>
    <row r="974122" s="12" customFormat="1" x14ac:dyDescent="0.2"/>
    <row r="974123" s="12" customFormat="1" x14ac:dyDescent="0.2"/>
    <row r="974124" s="12" customFormat="1" x14ac:dyDescent="0.2"/>
    <row r="974125" s="12" customFormat="1" x14ac:dyDescent="0.2"/>
    <row r="974126" s="12" customFormat="1" x14ac:dyDescent="0.2"/>
    <row r="974127" s="12" customFormat="1" x14ac:dyDescent="0.2"/>
    <row r="974128" s="12" customFormat="1" x14ac:dyDescent="0.2"/>
    <row r="974129" s="12" customFormat="1" x14ac:dyDescent="0.2"/>
    <row r="974130" s="12" customFormat="1" x14ac:dyDescent="0.2"/>
    <row r="974131" s="12" customFormat="1" x14ac:dyDescent="0.2"/>
    <row r="974132" s="12" customFormat="1" x14ac:dyDescent="0.2"/>
    <row r="974133" s="12" customFormat="1" x14ac:dyDescent="0.2"/>
    <row r="974134" s="12" customFormat="1" x14ac:dyDescent="0.2"/>
    <row r="974135" s="12" customFormat="1" x14ac:dyDescent="0.2"/>
    <row r="974136" s="12" customFormat="1" x14ac:dyDescent="0.2"/>
    <row r="974137" s="12" customFormat="1" x14ac:dyDescent="0.2"/>
    <row r="974138" s="12" customFormat="1" x14ac:dyDescent="0.2"/>
    <row r="974139" s="12" customFormat="1" x14ac:dyDescent="0.2"/>
    <row r="974140" s="12" customFormat="1" x14ac:dyDescent="0.2"/>
    <row r="974141" s="12" customFormat="1" x14ac:dyDescent="0.2"/>
    <row r="974142" s="12" customFormat="1" x14ac:dyDescent="0.2"/>
    <row r="974143" s="12" customFormat="1" x14ac:dyDescent="0.2"/>
    <row r="974144" s="12" customFormat="1" x14ac:dyDescent="0.2"/>
    <row r="974145" s="12" customFormat="1" x14ac:dyDescent="0.2"/>
    <row r="974146" s="12" customFormat="1" x14ac:dyDescent="0.2"/>
    <row r="974147" s="12" customFormat="1" x14ac:dyDescent="0.2"/>
    <row r="974148" s="12" customFormat="1" x14ac:dyDescent="0.2"/>
    <row r="974149" s="12" customFormat="1" x14ac:dyDescent="0.2"/>
    <row r="974150" s="12" customFormat="1" x14ac:dyDescent="0.2"/>
    <row r="974151" s="12" customFormat="1" x14ac:dyDescent="0.2"/>
    <row r="974152" s="12" customFormat="1" x14ac:dyDescent="0.2"/>
    <row r="974153" s="12" customFormat="1" x14ac:dyDescent="0.2"/>
    <row r="974154" s="12" customFormat="1" x14ac:dyDescent="0.2"/>
    <row r="974155" s="12" customFormat="1" x14ac:dyDescent="0.2"/>
    <row r="974156" s="12" customFormat="1" x14ac:dyDescent="0.2"/>
    <row r="974157" s="12" customFormat="1" x14ac:dyDescent="0.2"/>
    <row r="974158" s="12" customFormat="1" x14ac:dyDescent="0.2"/>
    <row r="974159" s="12" customFormat="1" x14ac:dyDescent="0.2"/>
    <row r="974160" s="12" customFormat="1" x14ac:dyDescent="0.2"/>
    <row r="974161" s="12" customFormat="1" x14ac:dyDescent="0.2"/>
    <row r="974162" s="12" customFormat="1" x14ac:dyDescent="0.2"/>
    <row r="974163" s="12" customFormat="1" x14ac:dyDescent="0.2"/>
    <row r="974164" s="12" customFormat="1" x14ac:dyDescent="0.2"/>
    <row r="974165" s="12" customFormat="1" x14ac:dyDescent="0.2"/>
    <row r="974166" s="12" customFormat="1" x14ac:dyDescent="0.2"/>
    <row r="974167" s="12" customFormat="1" x14ac:dyDescent="0.2"/>
    <row r="974168" s="12" customFormat="1" x14ac:dyDescent="0.2"/>
    <row r="974169" s="12" customFormat="1" x14ac:dyDescent="0.2"/>
    <row r="974170" s="12" customFormat="1" x14ac:dyDescent="0.2"/>
    <row r="974171" s="12" customFormat="1" x14ac:dyDescent="0.2"/>
    <row r="974172" s="12" customFormat="1" x14ac:dyDescent="0.2"/>
    <row r="974173" s="12" customFormat="1" x14ac:dyDescent="0.2"/>
    <row r="974174" s="12" customFormat="1" x14ac:dyDescent="0.2"/>
    <row r="974175" s="12" customFormat="1" x14ac:dyDescent="0.2"/>
    <row r="974176" s="12" customFormat="1" x14ac:dyDescent="0.2"/>
    <row r="974177" s="12" customFormat="1" x14ac:dyDescent="0.2"/>
    <row r="974178" s="12" customFormat="1" x14ac:dyDescent="0.2"/>
    <row r="974179" s="12" customFormat="1" x14ac:dyDescent="0.2"/>
    <row r="974180" s="12" customFormat="1" x14ac:dyDescent="0.2"/>
    <row r="974181" s="12" customFormat="1" x14ac:dyDescent="0.2"/>
    <row r="974182" s="12" customFormat="1" x14ac:dyDescent="0.2"/>
    <row r="974183" s="12" customFormat="1" x14ac:dyDescent="0.2"/>
    <row r="974184" s="12" customFormat="1" x14ac:dyDescent="0.2"/>
    <row r="974185" s="12" customFormat="1" x14ac:dyDescent="0.2"/>
    <row r="974186" s="12" customFormat="1" x14ac:dyDescent="0.2"/>
    <row r="974187" s="12" customFormat="1" x14ac:dyDescent="0.2"/>
    <row r="974188" s="12" customFormat="1" x14ac:dyDescent="0.2"/>
    <row r="974189" s="12" customFormat="1" x14ac:dyDescent="0.2"/>
    <row r="974190" s="12" customFormat="1" x14ac:dyDescent="0.2"/>
    <row r="974191" s="12" customFormat="1" x14ac:dyDescent="0.2"/>
    <row r="974192" s="12" customFormat="1" x14ac:dyDescent="0.2"/>
    <row r="974193" s="12" customFormat="1" x14ac:dyDescent="0.2"/>
    <row r="974194" s="12" customFormat="1" x14ac:dyDescent="0.2"/>
    <row r="974195" s="12" customFormat="1" x14ac:dyDescent="0.2"/>
    <row r="974196" s="12" customFormat="1" x14ac:dyDescent="0.2"/>
    <row r="974197" s="12" customFormat="1" x14ac:dyDescent="0.2"/>
    <row r="974198" s="12" customFormat="1" x14ac:dyDescent="0.2"/>
    <row r="974199" s="12" customFormat="1" x14ac:dyDescent="0.2"/>
    <row r="974200" s="12" customFormat="1" x14ac:dyDescent="0.2"/>
    <row r="974201" s="12" customFormat="1" x14ac:dyDescent="0.2"/>
    <row r="974202" s="12" customFormat="1" x14ac:dyDescent="0.2"/>
    <row r="974203" s="12" customFormat="1" x14ac:dyDescent="0.2"/>
    <row r="974204" s="12" customFormat="1" x14ac:dyDescent="0.2"/>
    <row r="974205" s="12" customFormat="1" x14ac:dyDescent="0.2"/>
    <row r="974206" s="12" customFormat="1" x14ac:dyDescent="0.2"/>
    <row r="974207" s="12" customFormat="1" x14ac:dyDescent="0.2"/>
    <row r="974208" s="12" customFormat="1" x14ac:dyDescent="0.2"/>
    <row r="974209" s="12" customFormat="1" x14ac:dyDescent="0.2"/>
    <row r="974210" s="12" customFormat="1" x14ac:dyDescent="0.2"/>
    <row r="974211" s="12" customFormat="1" x14ac:dyDescent="0.2"/>
    <row r="974212" s="12" customFormat="1" x14ac:dyDescent="0.2"/>
    <row r="974213" s="12" customFormat="1" x14ac:dyDescent="0.2"/>
    <row r="974214" s="12" customFormat="1" x14ac:dyDescent="0.2"/>
    <row r="974215" s="12" customFormat="1" x14ac:dyDescent="0.2"/>
    <row r="974216" s="12" customFormat="1" x14ac:dyDescent="0.2"/>
    <row r="974217" s="12" customFormat="1" x14ac:dyDescent="0.2"/>
    <row r="974218" s="12" customFormat="1" x14ac:dyDescent="0.2"/>
    <row r="974219" s="12" customFormat="1" x14ac:dyDescent="0.2"/>
    <row r="974220" s="12" customFormat="1" x14ac:dyDescent="0.2"/>
    <row r="974221" s="12" customFormat="1" x14ac:dyDescent="0.2"/>
    <row r="974222" s="12" customFormat="1" x14ac:dyDescent="0.2"/>
    <row r="974223" s="12" customFormat="1" x14ac:dyDescent="0.2"/>
    <row r="974224" s="12" customFormat="1" x14ac:dyDescent="0.2"/>
    <row r="974225" s="12" customFormat="1" x14ac:dyDescent="0.2"/>
    <row r="974226" s="12" customFormat="1" x14ac:dyDescent="0.2"/>
    <row r="974227" s="12" customFormat="1" x14ac:dyDescent="0.2"/>
    <row r="974228" s="12" customFormat="1" x14ac:dyDescent="0.2"/>
    <row r="974229" s="12" customFormat="1" x14ac:dyDescent="0.2"/>
    <row r="974230" s="12" customFormat="1" x14ac:dyDescent="0.2"/>
    <row r="974231" s="12" customFormat="1" x14ac:dyDescent="0.2"/>
    <row r="974232" s="12" customFormat="1" x14ac:dyDescent="0.2"/>
    <row r="974233" s="12" customFormat="1" x14ac:dyDescent="0.2"/>
    <row r="974234" s="12" customFormat="1" x14ac:dyDescent="0.2"/>
    <row r="974235" s="12" customFormat="1" x14ac:dyDescent="0.2"/>
    <row r="974236" s="12" customFormat="1" x14ac:dyDescent="0.2"/>
    <row r="974237" s="12" customFormat="1" x14ac:dyDescent="0.2"/>
    <row r="974238" s="12" customFormat="1" x14ac:dyDescent="0.2"/>
    <row r="974239" s="12" customFormat="1" x14ac:dyDescent="0.2"/>
    <row r="974240" s="12" customFormat="1" x14ac:dyDescent="0.2"/>
    <row r="974241" s="12" customFormat="1" x14ac:dyDescent="0.2"/>
    <row r="974242" s="12" customFormat="1" x14ac:dyDescent="0.2"/>
    <row r="974243" s="12" customFormat="1" x14ac:dyDescent="0.2"/>
    <row r="974244" s="12" customFormat="1" x14ac:dyDescent="0.2"/>
    <row r="974245" s="12" customFormat="1" x14ac:dyDescent="0.2"/>
    <row r="974246" s="12" customFormat="1" x14ac:dyDescent="0.2"/>
    <row r="974247" s="12" customFormat="1" x14ac:dyDescent="0.2"/>
    <row r="974248" s="12" customFormat="1" x14ac:dyDescent="0.2"/>
    <row r="974249" s="12" customFormat="1" x14ac:dyDescent="0.2"/>
    <row r="974250" s="12" customFormat="1" x14ac:dyDescent="0.2"/>
    <row r="974251" s="12" customFormat="1" x14ac:dyDescent="0.2"/>
    <row r="974252" s="12" customFormat="1" x14ac:dyDescent="0.2"/>
    <row r="974253" s="12" customFormat="1" x14ac:dyDescent="0.2"/>
    <row r="974254" s="12" customFormat="1" x14ac:dyDescent="0.2"/>
    <row r="974255" s="12" customFormat="1" x14ac:dyDescent="0.2"/>
    <row r="974256" s="12" customFormat="1" x14ac:dyDescent="0.2"/>
    <row r="974257" s="12" customFormat="1" x14ac:dyDescent="0.2"/>
    <row r="974258" s="12" customFormat="1" x14ac:dyDescent="0.2"/>
    <row r="974259" s="12" customFormat="1" x14ac:dyDescent="0.2"/>
    <row r="974260" s="12" customFormat="1" x14ac:dyDescent="0.2"/>
    <row r="974261" s="12" customFormat="1" x14ac:dyDescent="0.2"/>
    <row r="974262" s="12" customFormat="1" x14ac:dyDescent="0.2"/>
    <row r="974263" s="12" customFormat="1" x14ac:dyDescent="0.2"/>
    <row r="974264" s="12" customFormat="1" x14ac:dyDescent="0.2"/>
    <row r="974265" s="12" customFormat="1" x14ac:dyDescent="0.2"/>
    <row r="974266" s="12" customFormat="1" x14ac:dyDescent="0.2"/>
    <row r="974267" s="12" customFormat="1" x14ac:dyDescent="0.2"/>
    <row r="974268" s="12" customFormat="1" x14ac:dyDescent="0.2"/>
    <row r="974269" s="12" customFormat="1" x14ac:dyDescent="0.2"/>
    <row r="974270" s="12" customFormat="1" x14ac:dyDescent="0.2"/>
    <row r="974271" s="12" customFormat="1" x14ac:dyDescent="0.2"/>
    <row r="974272" s="12" customFormat="1" x14ac:dyDescent="0.2"/>
    <row r="974273" s="12" customFormat="1" x14ac:dyDescent="0.2"/>
    <row r="974274" s="12" customFormat="1" x14ac:dyDescent="0.2"/>
    <row r="974275" s="12" customFormat="1" x14ac:dyDescent="0.2"/>
    <row r="974276" s="12" customFormat="1" x14ac:dyDescent="0.2"/>
    <row r="974277" s="12" customFormat="1" x14ac:dyDescent="0.2"/>
    <row r="974278" s="12" customFormat="1" x14ac:dyDescent="0.2"/>
    <row r="974279" s="12" customFormat="1" x14ac:dyDescent="0.2"/>
    <row r="974280" s="12" customFormat="1" x14ac:dyDescent="0.2"/>
    <row r="974281" s="12" customFormat="1" x14ac:dyDescent="0.2"/>
    <row r="974282" s="12" customFormat="1" x14ac:dyDescent="0.2"/>
    <row r="974283" s="12" customFormat="1" x14ac:dyDescent="0.2"/>
    <row r="974284" s="12" customFormat="1" x14ac:dyDescent="0.2"/>
    <row r="974285" s="12" customFormat="1" x14ac:dyDescent="0.2"/>
    <row r="974286" s="12" customFormat="1" x14ac:dyDescent="0.2"/>
    <row r="974287" s="12" customFormat="1" x14ac:dyDescent="0.2"/>
    <row r="974288" s="12" customFormat="1" x14ac:dyDescent="0.2"/>
    <row r="974289" s="12" customFormat="1" x14ac:dyDescent="0.2"/>
    <row r="974290" s="12" customFormat="1" x14ac:dyDescent="0.2"/>
    <row r="974291" s="12" customFormat="1" x14ac:dyDescent="0.2"/>
    <row r="974292" s="12" customFormat="1" x14ac:dyDescent="0.2"/>
    <row r="974293" s="12" customFormat="1" x14ac:dyDescent="0.2"/>
    <row r="974294" s="12" customFormat="1" x14ac:dyDescent="0.2"/>
    <row r="974295" s="12" customFormat="1" x14ac:dyDescent="0.2"/>
    <row r="974296" s="12" customFormat="1" x14ac:dyDescent="0.2"/>
    <row r="974297" s="12" customFormat="1" x14ac:dyDescent="0.2"/>
    <row r="974298" s="12" customFormat="1" x14ac:dyDescent="0.2"/>
    <row r="974299" s="12" customFormat="1" x14ac:dyDescent="0.2"/>
    <row r="974300" s="12" customFormat="1" x14ac:dyDescent="0.2"/>
    <row r="974301" s="12" customFormat="1" x14ac:dyDescent="0.2"/>
    <row r="974302" s="12" customFormat="1" x14ac:dyDescent="0.2"/>
    <row r="974303" s="12" customFormat="1" x14ac:dyDescent="0.2"/>
    <row r="974304" s="12" customFormat="1" x14ac:dyDescent="0.2"/>
    <row r="974305" s="12" customFormat="1" x14ac:dyDescent="0.2"/>
    <row r="974306" s="12" customFormat="1" x14ac:dyDescent="0.2"/>
    <row r="974307" s="12" customFormat="1" x14ac:dyDescent="0.2"/>
    <row r="974308" s="12" customFormat="1" x14ac:dyDescent="0.2"/>
    <row r="974309" s="12" customFormat="1" x14ac:dyDescent="0.2"/>
    <row r="974310" s="12" customFormat="1" x14ac:dyDescent="0.2"/>
    <row r="974311" s="12" customFormat="1" x14ac:dyDescent="0.2"/>
    <row r="974312" s="12" customFormat="1" x14ac:dyDescent="0.2"/>
    <row r="974313" s="12" customFormat="1" x14ac:dyDescent="0.2"/>
    <row r="974314" s="12" customFormat="1" x14ac:dyDescent="0.2"/>
    <row r="974315" s="12" customFormat="1" x14ac:dyDescent="0.2"/>
    <row r="974316" s="12" customFormat="1" x14ac:dyDescent="0.2"/>
    <row r="974317" s="12" customFormat="1" x14ac:dyDescent="0.2"/>
    <row r="974318" s="12" customFormat="1" x14ac:dyDescent="0.2"/>
    <row r="974319" s="12" customFormat="1" x14ac:dyDescent="0.2"/>
    <row r="974320" s="12" customFormat="1" x14ac:dyDescent="0.2"/>
    <row r="974321" s="12" customFormat="1" x14ac:dyDescent="0.2"/>
    <row r="974322" s="12" customFormat="1" x14ac:dyDescent="0.2"/>
    <row r="974323" s="12" customFormat="1" x14ac:dyDescent="0.2"/>
    <row r="974324" s="12" customFormat="1" x14ac:dyDescent="0.2"/>
    <row r="974325" s="12" customFormat="1" x14ac:dyDescent="0.2"/>
    <row r="974326" s="12" customFormat="1" x14ac:dyDescent="0.2"/>
    <row r="974327" s="12" customFormat="1" x14ac:dyDescent="0.2"/>
    <row r="974328" s="12" customFormat="1" x14ac:dyDescent="0.2"/>
    <row r="974329" s="12" customFormat="1" x14ac:dyDescent="0.2"/>
    <row r="974330" s="12" customFormat="1" x14ac:dyDescent="0.2"/>
    <row r="974331" s="12" customFormat="1" x14ac:dyDescent="0.2"/>
    <row r="974332" s="12" customFormat="1" x14ac:dyDescent="0.2"/>
    <row r="974333" s="12" customFormat="1" x14ac:dyDescent="0.2"/>
    <row r="974334" s="12" customFormat="1" x14ac:dyDescent="0.2"/>
    <row r="974335" s="12" customFormat="1" x14ac:dyDescent="0.2"/>
    <row r="974336" s="12" customFormat="1" x14ac:dyDescent="0.2"/>
    <row r="974337" s="12" customFormat="1" x14ac:dyDescent="0.2"/>
    <row r="974338" s="12" customFormat="1" x14ac:dyDescent="0.2"/>
    <row r="974339" s="12" customFormat="1" x14ac:dyDescent="0.2"/>
    <row r="974340" s="12" customFormat="1" x14ac:dyDescent="0.2"/>
    <row r="974341" s="12" customFormat="1" x14ac:dyDescent="0.2"/>
    <row r="974342" s="12" customFormat="1" x14ac:dyDescent="0.2"/>
    <row r="974343" s="12" customFormat="1" x14ac:dyDescent="0.2"/>
    <row r="974344" s="12" customFormat="1" x14ac:dyDescent="0.2"/>
    <row r="974345" s="12" customFormat="1" x14ac:dyDescent="0.2"/>
    <row r="974346" s="12" customFormat="1" x14ac:dyDescent="0.2"/>
    <row r="974347" s="12" customFormat="1" x14ac:dyDescent="0.2"/>
    <row r="974348" s="12" customFormat="1" x14ac:dyDescent="0.2"/>
    <row r="974349" s="12" customFormat="1" x14ac:dyDescent="0.2"/>
    <row r="974350" s="12" customFormat="1" x14ac:dyDescent="0.2"/>
    <row r="974351" s="12" customFormat="1" x14ac:dyDescent="0.2"/>
    <row r="974352" s="12" customFormat="1" x14ac:dyDescent="0.2"/>
    <row r="974353" s="12" customFormat="1" x14ac:dyDescent="0.2"/>
    <row r="974354" s="12" customFormat="1" x14ac:dyDescent="0.2"/>
    <row r="974355" s="12" customFormat="1" x14ac:dyDescent="0.2"/>
    <row r="974356" s="12" customFormat="1" x14ac:dyDescent="0.2"/>
    <row r="974357" s="12" customFormat="1" x14ac:dyDescent="0.2"/>
    <row r="974358" s="12" customFormat="1" x14ac:dyDescent="0.2"/>
    <row r="974359" s="12" customFormat="1" x14ac:dyDescent="0.2"/>
    <row r="974360" s="12" customFormat="1" x14ac:dyDescent="0.2"/>
    <row r="974361" s="12" customFormat="1" x14ac:dyDescent="0.2"/>
    <row r="974362" s="12" customFormat="1" x14ac:dyDescent="0.2"/>
    <row r="974363" s="12" customFormat="1" x14ac:dyDescent="0.2"/>
    <row r="974364" s="12" customFormat="1" x14ac:dyDescent="0.2"/>
    <row r="974365" s="12" customFormat="1" x14ac:dyDescent="0.2"/>
    <row r="974366" s="12" customFormat="1" x14ac:dyDescent="0.2"/>
    <row r="974367" s="12" customFormat="1" x14ac:dyDescent="0.2"/>
    <row r="974368" s="12" customFormat="1" x14ac:dyDescent="0.2"/>
    <row r="974369" s="12" customFormat="1" x14ac:dyDescent="0.2"/>
    <row r="974370" s="12" customFormat="1" x14ac:dyDescent="0.2"/>
    <row r="974371" s="12" customFormat="1" x14ac:dyDescent="0.2"/>
    <row r="974372" s="12" customFormat="1" x14ac:dyDescent="0.2"/>
    <row r="974373" s="12" customFormat="1" x14ac:dyDescent="0.2"/>
    <row r="974374" s="12" customFormat="1" x14ac:dyDescent="0.2"/>
    <row r="974375" s="12" customFormat="1" x14ac:dyDescent="0.2"/>
    <row r="974376" s="12" customFormat="1" x14ac:dyDescent="0.2"/>
    <row r="974377" s="12" customFormat="1" x14ac:dyDescent="0.2"/>
    <row r="974378" s="12" customFormat="1" x14ac:dyDescent="0.2"/>
    <row r="974379" s="12" customFormat="1" x14ac:dyDescent="0.2"/>
    <row r="974380" s="12" customFormat="1" x14ac:dyDescent="0.2"/>
    <row r="974381" s="12" customFormat="1" x14ac:dyDescent="0.2"/>
    <row r="974382" s="12" customFormat="1" x14ac:dyDescent="0.2"/>
    <row r="974383" s="12" customFormat="1" x14ac:dyDescent="0.2"/>
    <row r="974384" s="12" customFormat="1" x14ac:dyDescent="0.2"/>
    <row r="974385" s="12" customFormat="1" x14ac:dyDescent="0.2"/>
    <row r="974386" s="12" customFormat="1" x14ac:dyDescent="0.2"/>
    <row r="974387" s="12" customFormat="1" x14ac:dyDescent="0.2"/>
    <row r="974388" s="12" customFormat="1" x14ac:dyDescent="0.2"/>
    <row r="974389" s="12" customFormat="1" x14ac:dyDescent="0.2"/>
    <row r="974390" s="12" customFormat="1" x14ac:dyDescent="0.2"/>
    <row r="974391" s="12" customFormat="1" x14ac:dyDescent="0.2"/>
    <row r="974392" s="12" customFormat="1" x14ac:dyDescent="0.2"/>
    <row r="974393" s="12" customFormat="1" x14ac:dyDescent="0.2"/>
    <row r="974394" s="12" customFormat="1" x14ac:dyDescent="0.2"/>
    <row r="974395" s="12" customFormat="1" x14ac:dyDescent="0.2"/>
    <row r="974396" s="12" customFormat="1" x14ac:dyDescent="0.2"/>
    <row r="974397" s="12" customFormat="1" x14ac:dyDescent="0.2"/>
    <row r="974398" s="12" customFormat="1" x14ac:dyDescent="0.2"/>
    <row r="974399" s="12" customFormat="1" x14ac:dyDescent="0.2"/>
    <row r="974400" s="12" customFormat="1" x14ac:dyDescent="0.2"/>
    <row r="974401" s="12" customFormat="1" x14ac:dyDescent="0.2"/>
    <row r="974402" s="12" customFormat="1" x14ac:dyDescent="0.2"/>
    <row r="974403" s="12" customFormat="1" x14ac:dyDescent="0.2"/>
    <row r="974404" s="12" customFormat="1" x14ac:dyDescent="0.2"/>
    <row r="974405" s="12" customFormat="1" x14ac:dyDescent="0.2"/>
    <row r="974406" s="12" customFormat="1" x14ac:dyDescent="0.2"/>
    <row r="974407" s="12" customFormat="1" x14ac:dyDescent="0.2"/>
    <row r="974408" s="12" customFormat="1" x14ac:dyDescent="0.2"/>
    <row r="974409" s="12" customFormat="1" x14ac:dyDescent="0.2"/>
    <row r="974410" s="12" customFormat="1" x14ac:dyDescent="0.2"/>
    <row r="974411" s="12" customFormat="1" x14ac:dyDescent="0.2"/>
    <row r="974412" s="12" customFormat="1" x14ac:dyDescent="0.2"/>
    <row r="974413" s="12" customFormat="1" x14ac:dyDescent="0.2"/>
    <row r="974414" s="12" customFormat="1" x14ac:dyDescent="0.2"/>
    <row r="974415" s="12" customFormat="1" x14ac:dyDescent="0.2"/>
    <row r="974416" s="12" customFormat="1" x14ac:dyDescent="0.2"/>
    <row r="974417" s="12" customFormat="1" x14ac:dyDescent="0.2"/>
    <row r="974418" s="12" customFormat="1" x14ac:dyDescent="0.2"/>
    <row r="974419" s="12" customFormat="1" x14ac:dyDescent="0.2"/>
    <row r="974420" s="12" customFormat="1" x14ac:dyDescent="0.2"/>
    <row r="974421" s="12" customFormat="1" x14ac:dyDescent="0.2"/>
    <row r="974422" s="12" customFormat="1" x14ac:dyDescent="0.2"/>
    <row r="974423" s="12" customFormat="1" x14ac:dyDescent="0.2"/>
    <row r="974424" s="12" customFormat="1" x14ac:dyDescent="0.2"/>
    <row r="974425" s="12" customFormat="1" x14ac:dyDescent="0.2"/>
    <row r="974426" s="12" customFormat="1" x14ac:dyDescent="0.2"/>
    <row r="974427" s="12" customFormat="1" x14ac:dyDescent="0.2"/>
    <row r="974428" s="12" customFormat="1" x14ac:dyDescent="0.2"/>
    <row r="974429" s="12" customFormat="1" x14ac:dyDescent="0.2"/>
    <row r="974430" s="12" customFormat="1" x14ac:dyDescent="0.2"/>
    <row r="974431" s="12" customFormat="1" x14ac:dyDescent="0.2"/>
    <row r="974432" s="12" customFormat="1" x14ac:dyDescent="0.2"/>
    <row r="974433" s="12" customFormat="1" x14ac:dyDescent="0.2"/>
    <row r="974434" s="12" customFormat="1" x14ac:dyDescent="0.2"/>
    <row r="974435" s="12" customFormat="1" x14ac:dyDescent="0.2"/>
    <row r="974436" s="12" customFormat="1" x14ac:dyDescent="0.2"/>
    <row r="974437" s="12" customFormat="1" x14ac:dyDescent="0.2"/>
    <row r="974438" s="12" customFormat="1" x14ac:dyDescent="0.2"/>
    <row r="974439" s="12" customFormat="1" x14ac:dyDescent="0.2"/>
    <row r="974440" s="12" customFormat="1" x14ac:dyDescent="0.2"/>
    <row r="974441" s="12" customFormat="1" x14ac:dyDescent="0.2"/>
    <row r="974442" s="12" customFormat="1" x14ac:dyDescent="0.2"/>
    <row r="974443" s="12" customFormat="1" x14ac:dyDescent="0.2"/>
    <row r="974444" s="12" customFormat="1" x14ac:dyDescent="0.2"/>
    <row r="974445" s="12" customFormat="1" x14ac:dyDescent="0.2"/>
    <row r="974446" s="12" customFormat="1" x14ac:dyDescent="0.2"/>
    <row r="974447" s="12" customFormat="1" x14ac:dyDescent="0.2"/>
    <row r="974448" s="12" customFormat="1" x14ac:dyDescent="0.2"/>
    <row r="974449" s="12" customFormat="1" x14ac:dyDescent="0.2"/>
    <row r="974450" s="12" customFormat="1" x14ac:dyDescent="0.2"/>
    <row r="974451" s="12" customFormat="1" x14ac:dyDescent="0.2"/>
    <row r="974452" s="12" customFormat="1" x14ac:dyDescent="0.2"/>
    <row r="974453" s="12" customFormat="1" x14ac:dyDescent="0.2"/>
    <row r="974454" s="12" customFormat="1" x14ac:dyDescent="0.2"/>
    <row r="974455" s="12" customFormat="1" x14ac:dyDescent="0.2"/>
    <row r="974456" s="12" customFormat="1" x14ac:dyDescent="0.2"/>
    <row r="974457" s="12" customFormat="1" x14ac:dyDescent="0.2"/>
    <row r="974458" s="12" customFormat="1" x14ac:dyDescent="0.2"/>
    <row r="974459" s="12" customFormat="1" x14ac:dyDescent="0.2"/>
    <row r="974460" s="12" customFormat="1" x14ac:dyDescent="0.2"/>
    <row r="974461" s="12" customFormat="1" x14ac:dyDescent="0.2"/>
    <row r="974462" s="12" customFormat="1" x14ac:dyDescent="0.2"/>
    <row r="974463" s="12" customFormat="1" x14ac:dyDescent="0.2"/>
    <row r="974464" s="12" customFormat="1" x14ac:dyDescent="0.2"/>
    <row r="974465" s="12" customFormat="1" x14ac:dyDescent="0.2"/>
    <row r="974466" s="12" customFormat="1" x14ac:dyDescent="0.2"/>
    <row r="974467" s="12" customFormat="1" x14ac:dyDescent="0.2"/>
    <row r="974468" s="12" customFormat="1" x14ac:dyDescent="0.2"/>
    <row r="974469" s="12" customFormat="1" x14ac:dyDescent="0.2"/>
    <row r="974470" s="12" customFormat="1" x14ac:dyDescent="0.2"/>
    <row r="974471" s="12" customFormat="1" x14ac:dyDescent="0.2"/>
    <row r="974472" s="12" customFormat="1" x14ac:dyDescent="0.2"/>
    <row r="974473" s="12" customFormat="1" x14ac:dyDescent="0.2"/>
    <row r="974474" s="12" customFormat="1" x14ac:dyDescent="0.2"/>
    <row r="974475" s="12" customFormat="1" x14ac:dyDescent="0.2"/>
    <row r="974476" s="12" customFormat="1" x14ac:dyDescent="0.2"/>
    <row r="974477" s="12" customFormat="1" x14ac:dyDescent="0.2"/>
    <row r="974478" s="12" customFormat="1" x14ac:dyDescent="0.2"/>
    <row r="974479" s="12" customFormat="1" x14ac:dyDescent="0.2"/>
    <row r="974480" s="12" customFormat="1" x14ac:dyDescent="0.2"/>
    <row r="974481" s="12" customFormat="1" x14ac:dyDescent="0.2"/>
    <row r="974482" s="12" customFormat="1" x14ac:dyDescent="0.2"/>
    <row r="974483" s="12" customFormat="1" x14ac:dyDescent="0.2"/>
    <row r="974484" s="12" customFormat="1" x14ac:dyDescent="0.2"/>
    <row r="974485" s="12" customFormat="1" x14ac:dyDescent="0.2"/>
    <row r="974486" s="12" customFormat="1" x14ac:dyDescent="0.2"/>
    <row r="974487" s="12" customFormat="1" x14ac:dyDescent="0.2"/>
    <row r="974488" s="12" customFormat="1" x14ac:dyDescent="0.2"/>
    <row r="974489" s="12" customFormat="1" x14ac:dyDescent="0.2"/>
    <row r="974490" s="12" customFormat="1" x14ac:dyDescent="0.2"/>
    <row r="974491" s="12" customFormat="1" x14ac:dyDescent="0.2"/>
    <row r="974492" s="12" customFormat="1" x14ac:dyDescent="0.2"/>
    <row r="974493" s="12" customFormat="1" x14ac:dyDescent="0.2"/>
    <row r="974494" s="12" customFormat="1" x14ac:dyDescent="0.2"/>
    <row r="974495" s="12" customFormat="1" x14ac:dyDescent="0.2"/>
    <row r="974496" s="12" customFormat="1" x14ac:dyDescent="0.2"/>
    <row r="974497" s="12" customFormat="1" x14ac:dyDescent="0.2"/>
    <row r="974498" s="12" customFormat="1" x14ac:dyDescent="0.2"/>
    <row r="974499" s="12" customFormat="1" x14ac:dyDescent="0.2"/>
    <row r="974500" s="12" customFormat="1" x14ac:dyDescent="0.2"/>
    <row r="974501" s="12" customFormat="1" x14ac:dyDescent="0.2"/>
    <row r="974502" s="12" customFormat="1" x14ac:dyDescent="0.2"/>
    <row r="974503" s="12" customFormat="1" x14ac:dyDescent="0.2"/>
    <row r="974504" s="12" customFormat="1" x14ac:dyDescent="0.2"/>
    <row r="974505" s="12" customFormat="1" x14ac:dyDescent="0.2"/>
    <row r="974506" s="12" customFormat="1" x14ac:dyDescent="0.2"/>
    <row r="974507" s="12" customFormat="1" x14ac:dyDescent="0.2"/>
    <row r="974508" s="12" customFormat="1" x14ac:dyDescent="0.2"/>
    <row r="974509" s="12" customFormat="1" x14ac:dyDescent="0.2"/>
    <row r="974510" s="12" customFormat="1" x14ac:dyDescent="0.2"/>
    <row r="974511" s="12" customFormat="1" x14ac:dyDescent="0.2"/>
    <row r="974512" s="12" customFormat="1" x14ac:dyDescent="0.2"/>
    <row r="974513" s="12" customFormat="1" x14ac:dyDescent="0.2"/>
    <row r="974514" s="12" customFormat="1" x14ac:dyDescent="0.2"/>
    <row r="974515" s="12" customFormat="1" x14ac:dyDescent="0.2"/>
    <row r="974516" s="12" customFormat="1" x14ac:dyDescent="0.2"/>
    <row r="974517" s="12" customFormat="1" x14ac:dyDescent="0.2"/>
    <row r="974518" s="12" customFormat="1" x14ac:dyDescent="0.2"/>
    <row r="974519" s="12" customFormat="1" x14ac:dyDescent="0.2"/>
    <row r="974520" s="12" customFormat="1" x14ac:dyDescent="0.2"/>
    <row r="974521" s="12" customFormat="1" x14ac:dyDescent="0.2"/>
    <row r="974522" s="12" customFormat="1" x14ac:dyDescent="0.2"/>
    <row r="974523" s="12" customFormat="1" x14ac:dyDescent="0.2"/>
    <row r="974524" s="12" customFormat="1" x14ac:dyDescent="0.2"/>
    <row r="974525" s="12" customFormat="1" x14ac:dyDescent="0.2"/>
    <row r="974526" s="12" customFormat="1" x14ac:dyDescent="0.2"/>
    <row r="974527" s="12" customFormat="1" x14ac:dyDescent="0.2"/>
    <row r="974528" s="12" customFormat="1" x14ac:dyDescent="0.2"/>
    <row r="974529" s="12" customFormat="1" x14ac:dyDescent="0.2"/>
    <row r="974530" s="12" customFormat="1" x14ac:dyDescent="0.2"/>
    <row r="974531" s="12" customFormat="1" x14ac:dyDescent="0.2"/>
    <row r="974532" s="12" customFormat="1" x14ac:dyDescent="0.2"/>
    <row r="974533" s="12" customFormat="1" x14ac:dyDescent="0.2"/>
    <row r="974534" s="12" customFormat="1" x14ac:dyDescent="0.2"/>
    <row r="974535" s="12" customFormat="1" x14ac:dyDescent="0.2"/>
    <row r="974536" s="12" customFormat="1" x14ac:dyDescent="0.2"/>
    <row r="974537" s="12" customFormat="1" x14ac:dyDescent="0.2"/>
    <row r="974538" s="12" customFormat="1" x14ac:dyDescent="0.2"/>
    <row r="974539" s="12" customFormat="1" x14ac:dyDescent="0.2"/>
    <row r="974540" s="12" customFormat="1" x14ac:dyDescent="0.2"/>
    <row r="974541" s="12" customFormat="1" x14ac:dyDescent="0.2"/>
    <row r="974542" s="12" customFormat="1" x14ac:dyDescent="0.2"/>
    <row r="974543" s="12" customFormat="1" x14ac:dyDescent="0.2"/>
    <row r="974544" s="12" customFormat="1" x14ac:dyDescent="0.2"/>
    <row r="974545" s="12" customFormat="1" x14ac:dyDescent="0.2"/>
    <row r="974546" s="12" customFormat="1" x14ac:dyDescent="0.2"/>
    <row r="974547" s="12" customFormat="1" x14ac:dyDescent="0.2"/>
    <row r="974548" s="12" customFormat="1" x14ac:dyDescent="0.2"/>
    <row r="974549" s="12" customFormat="1" x14ac:dyDescent="0.2"/>
    <row r="974550" s="12" customFormat="1" x14ac:dyDescent="0.2"/>
    <row r="974551" s="12" customFormat="1" x14ac:dyDescent="0.2"/>
    <row r="974552" s="12" customFormat="1" x14ac:dyDescent="0.2"/>
    <row r="974553" s="12" customFormat="1" x14ac:dyDescent="0.2"/>
    <row r="974554" s="12" customFormat="1" x14ac:dyDescent="0.2"/>
    <row r="974555" s="12" customFormat="1" x14ac:dyDescent="0.2"/>
    <row r="974556" s="12" customFormat="1" x14ac:dyDescent="0.2"/>
    <row r="974557" s="12" customFormat="1" x14ac:dyDescent="0.2"/>
    <row r="974558" s="12" customFormat="1" x14ac:dyDescent="0.2"/>
    <row r="974559" s="12" customFormat="1" x14ac:dyDescent="0.2"/>
    <row r="974560" s="12" customFormat="1" x14ac:dyDescent="0.2"/>
    <row r="974561" s="12" customFormat="1" x14ac:dyDescent="0.2"/>
    <row r="974562" s="12" customFormat="1" x14ac:dyDescent="0.2"/>
    <row r="974563" s="12" customFormat="1" x14ac:dyDescent="0.2"/>
    <row r="974564" s="12" customFormat="1" x14ac:dyDescent="0.2"/>
    <row r="974565" s="12" customFormat="1" x14ac:dyDescent="0.2"/>
    <row r="974566" s="12" customFormat="1" x14ac:dyDescent="0.2"/>
    <row r="974567" s="12" customFormat="1" x14ac:dyDescent="0.2"/>
    <row r="974568" s="12" customFormat="1" x14ac:dyDescent="0.2"/>
    <row r="974569" s="12" customFormat="1" x14ac:dyDescent="0.2"/>
    <row r="974570" s="12" customFormat="1" x14ac:dyDescent="0.2"/>
    <row r="974571" s="12" customFormat="1" x14ac:dyDescent="0.2"/>
    <row r="974572" s="12" customFormat="1" x14ac:dyDescent="0.2"/>
    <row r="974573" s="12" customFormat="1" x14ac:dyDescent="0.2"/>
    <row r="974574" s="12" customFormat="1" x14ac:dyDescent="0.2"/>
    <row r="974575" s="12" customFormat="1" x14ac:dyDescent="0.2"/>
    <row r="974576" s="12" customFormat="1" x14ac:dyDescent="0.2"/>
    <row r="974577" s="12" customFormat="1" x14ac:dyDescent="0.2"/>
    <row r="974578" s="12" customFormat="1" x14ac:dyDescent="0.2"/>
    <row r="974579" s="12" customFormat="1" x14ac:dyDescent="0.2"/>
    <row r="974580" s="12" customFormat="1" x14ac:dyDescent="0.2"/>
    <row r="974581" s="12" customFormat="1" x14ac:dyDescent="0.2"/>
    <row r="974582" s="12" customFormat="1" x14ac:dyDescent="0.2"/>
    <row r="974583" s="12" customFormat="1" x14ac:dyDescent="0.2"/>
    <row r="974584" s="12" customFormat="1" x14ac:dyDescent="0.2"/>
    <row r="974585" s="12" customFormat="1" x14ac:dyDescent="0.2"/>
    <row r="974586" s="12" customFormat="1" x14ac:dyDescent="0.2"/>
    <row r="974587" s="12" customFormat="1" x14ac:dyDescent="0.2"/>
    <row r="974588" s="12" customFormat="1" x14ac:dyDescent="0.2"/>
    <row r="974589" s="12" customFormat="1" x14ac:dyDescent="0.2"/>
    <row r="974590" s="12" customFormat="1" x14ac:dyDescent="0.2"/>
    <row r="974591" s="12" customFormat="1" x14ac:dyDescent="0.2"/>
    <row r="974592" s="12" customFormat="1" x14ac:dyDescent="0.2"/>
    <row r="974593" s="12" customFormat="1" x14ac:dyDescent="0.2"/>
    <row r="974594" s="12" customFormat="1" x14ac:dyDescent="0.2"/>
    <row r="974595" s="12" customFormat="1" x14ac:dyDescent="0.2"/>
    <row r="974596" s="12" customFormat="1" x14ac:dyDescent="0.2"/>
    <row r="974597" s="12" customFormat="1" x14ac:dyDescent="0.2"/>
    <row r="974598" s="12" customFormat="1" x14ac:dyDescent="0.2"/>
    <row r="974599" s="12" customFormat="1" x14ac:dyDescent="0.2"/>
    <row r="974600" s="12" customFormat="1" x14ac:dyDescent="0.2"/>
    <row r="974601" s="12" customFormat="1" x14ac:dyDescent="0.2"/>
    <row r="974602" s="12" customFormat="1" x14ac:dyDescent="0.2"/>
    <row r="974603" s="12" customFormat="1" x14ac:dyDescent="0.2"/>
    <row r="974604" s="12" customFormat="1" x14ac:dyDescent="0.2"/>
    <row r="974605" s="12" customFormat="1" x14ac:dyDescent="0.2"/>
    <row r="974606" s="12" customFormat="1" x14ac:dyDescent="0.2"/>
    <row r="974607" s="12" customFormat="1" x14ac:dyDescent="0.2"/>
    <row r="974608" s="12" customFormat="1" x14ac:dyDescent="0.2"/>
    <row r="974609" s="12" customFormat="1" x14ac:dyDescent="0.2"/>
    <row r="974610" s="12" customFormat="1" x14ac:dyDescent="0.2"/>
    <row r="974611" s="12" customFormat="1" x14ac:dyDescent="0.2"/>
    <row r="974612" s="12" customFormat="1" x14ac:dyDescent="0.2"/>
    <row r="974613" s="12" customFormat="1" x14ac:dyDescent="0.2"/>
    <row r="974614" s="12" customFormat="1" x14ac:dyDescent="0.2"/>
    <row r="974615" s="12" customFormat="1" x14ac:dyDescent="0.2"/>
    <row r="974616" s="12" customFormat="1" x14ac:dyDescent="0.2"/>
    <row r="974617" s="12" customFormat="1" x14ac:dyDescent="0.2"/>
    <row r="974618" s="12" customFormat="1" x14ac:dyDescent="0.2"/>
    <row r="974619" s="12" customFormat="1" x14ac:dyDescent="0.2"/>
    <row r="974620" s="12" customFormat="1" x14ac:dyDescent="0.2"/>
    <row r="974621" s="12" customFormat="1" x14ac:dyDescent="0.2"/>
    <row r="974622" s="12" customFormat="1" x14ac:dyDescent="0.2"/>
    <row r="974623" s="12" customFormat="1" x14ac:dyDescent="0.2"/>
    <row r="974624" s="12" customFormat="1" x14ac:dyDescent="0.2"/>
    <row r="974625" s="12" customFormat="1" x14ac:dyDescent="0.2"/>
    <row r="974626" s="12" customFormat="1" x14ac:dyDescent="0.2"/>
    <row r="974627" s="12" customFormat="1" x14ac:dyDescent="0.2"/>
    <row r="974628" s="12" customFormat="1" x14ac:dyDescent="0.2"/>
    <row r="974629" s="12" customFormat="1" x14ac:dyDescent="0.2"/>
    <row r="974630" s="12" customFormat="1" x14ac:dyDescent="0.2"/>
    <row r="974631" s="12" customFormat="1" x14ac:dyDescent="0.2"/>
    <row r="974632" s="12" customFormat="1" x14ac:dyDescent="0.2"/>
    <row r="974633" s="12" customFormat="1" x14ac:dyDescent="0.2"/>
    <row r="974634" s="12" customFormat="1" x14ac:dyDescent="0.2"/>
    <row r="974635" s="12" customFormat="1" x14ac:dyDescent="0.2"/>
    <row r="974636" s="12" customFormat="1" x14ac:dyDescent="0.2"/>
    <row r="974637" s="12" customFormat="1" x14ac:dyDescent="0.2"/>
    <row r="974638" s="12" customFormat="1" x14ac:dyDescent="0.2"/>
    <row r="974639" s="12" customFormat="1" x14ac:dyDescent="0.2"/>
    <row r="974640" s="12" customFormat="1" x14ac:dyDescent="0.2"/>
    <row r="974641" s="12" customFormat="1" x14ac:dyDescent="0.2"/>
    <row r="974642" s="12" customFormat="1" x14ac:dyDescent="0.2"/>
    <row r="974643" s="12" customFormat="1" x14ac:dyDescent="0.2"/>
    <row r="974644" s="12" customFormat="1" x14ac:dyDescent="0.2"/>
    <row r="974645" s="12" customFormat="1" x14ac:dyDescent="0.2"/>
    <row r="974646" s="12" customFormat="1" x14ac:dyDescent="0.2"/>
    <row r="974647" s="12" customFormat="1" x14ac:dyDescent="0.2"/>
    <row r="974648" s="12" customFormat="1" x14ac:dyDescent="0.2"/>
    <row r="974649" s="12" customFormat="1" x14ac:dyDescent="0.2"/>
    <row r="974650" s="12" customFormat="1" x14ac:dyDescent="0.2"/>
    <row r="974651" s="12" customFormat="1" x14ac:dyDescent="0.2"/>
    <row r="974652" s="12" customFormat="1" x14ac:dyDescent="0.2"/>
    <row r="974653" s="12" customFormat="1" x14ac:dyDescent="0.2"/>
    <row r="974654" s="12" customFormat="1" x14ac:dyDescent="0.2"/>
    <row r="974655" s="12" customFormat="1" x14ac:dyDescent="0.2"/>
    <row r="974656" s="12" customFormat="1" x14ac:dyDescent="0.2"/>
    <row r="974657" s="12" customFormat="1" x14ac:dyDescent="0.2"/>
    <row r="974658" s="12" customFormat="1" x14ac:dyDescent="0.2"/>
    <row r="974659" s="12" customFormat="1" x14ac:dyDescent="0.2"/>
    <row r="974660" s="12" customFormat="1" x14ac:dyDescent="0.2"/>
    <row r="974661" s="12" customFormat="1" x14ac:dyDescent="0.2"/>
    <row r="974662" s="12" customFormat="1" x14ac:dyDescent="0.2"/>
    <row r="974663" s="12" customFormat="1" x14ac:dyDescent="0.2"/>
    <row r="974664" s="12" customFormat="1" x14ac:dyDescent="0.2"/>
    <row r="974665" s="12" customFormat="1" x14ac:dyDescent="0.2"/>
    <row r="974666" s="12" customFormat="1" x14ac:dyDescent="0.2"/>
    <row r="974667" s="12" customFormat="1" x14ac:dyDescent="0.2"/>
    <row r="974668" s="12" customFormat="1" x14ac:dyDescent="0.2"/>
    <row r="974669" s="12" customFormat="1" x14ac:dyDescent="0.2"/>
    <row r="974670" s="12" customFormat="1" x14ac:dyDescent="0.2"/>
    <row r="974671" s="12" customFormat="1" x14ac:dyDescent="0.2"/>
    <row r="974672" s="12" customFormat="1" x14ac:dyDescent="0.2"/>
    <row r="974673" s="12" customFormat="1" x14ac:dyDescent="0.2"/>
    <row r="974674" s="12" customFormat="1" x14ac:dyDescent="0.2"/>
    <row r="974675" s="12" customFormat="1" x14ac:dyDescent="0.2"/>
    <row r="974676" s="12" customFormat="1" x14ac:dyDescent="0.2"/>
    <row r="974677" s="12" customFormat="1" x14ac:dyDescent="0.2"/>
    <row r="974678" s="12" customFormat="1" x14ac:dyDescent="0.2"/>
    <row r="974679" s="12" customFormat="1" x14ac:dyDescent="0.2"/>
    <row r="974680" s="12" customFormat="1" x14ac:dyDescent="0.2"/>
    <row r="974681" s="12" customFormat="1" x14ac:dyDescent="0.2"/>
    <row r="974682" s="12" customFormat="1" x14ac:dyDescent="0.2"/>
    <row r="974683" s="12" customFormat="1" x14ac:dyDescent="0.2"/>
    <row r="974684" s="12" customFormat="1" x14ac:dyDescent="0.2"/>
    <row r="974685" s="12" customFormat="1" x14ac:dyDescent="0.2"/>
    <row r="974686" s="12" customFormat="1" x14ac:dyDescent="0.2"/>
    <row r="974687" s="12" customFormat="1" x14ac:dyDescent="0.2"/>
    <row r="974688" s="12" customFormat="1" x14ac:dyDescent="0.2"/>
    <row r="974689" s="12" customFormat="1" x14ac:dyDescent="0.2"/>
    <row r="974690" s="12" customFormat="1" x14ac:dyDescent="0.2"/>
    <row r="974691" s="12" customFormat="1" x14ac:dyDescent="0.2"/>
    <row r="974692" s="12" customFormat="1" x14ac:dyDescent="0.2"/>
    <row r="974693" s="12" customFormat="1" x14ac:dyDescent="0.2"/>
    <row r="974694" s="12" customFormat="1" x14ac:dyDescent="0.2"/>
    <row r="974695" s="12" customFormat="1" x14ac:dyDescent="0.2"/>
    <row r="974696" s="12" customFormat="1" x14ac:dyDescent="0.2"/>
    <row r="974697" s="12" customFormat="1" x14ac:dyDescent="0.2"/>
    <row r="974698" s="12" customFormat="1" x14ac:dyDescent="0.2"/>
    <row r="974699" s="12" customFormat="1" x14ac:dyDescent="0.2"/>
    <row r="974700" s="12" customFormat="1" x14ac:dyDescent="0.2"/>
    <row r="974701" s="12" customFormat="1" x14ac:dyDescent="0.2"/>
    <row r="974702" s="12" customFormat="1" x14ac:dyDescent="0.2"/>
    <row r="974703" s="12" customFormat="1" x14ac:dyDescent="0.2"/>
    <row r="974704" s="12" customFormat="1" x14ac:dyDescent="0.2"/>
    <row r="974705" s="12" customFormat="1" x14ac:dyDescent="0.2"/>
    <row r="974706" s="12" customFormat="1" x14ac:dyDescent="0.2"/>
    <row r="974707" s="12" customFormat="1" x14ac:dyDescent="0.2"/>
    <row r="974708" s="12" customFormat="1" x14ac:dyDescent="0.2"/>
    <row r="974709" s="12" customFormat="1" x14ac:dyDescent="0.2"/>
    <row r="974710" s="12" customFormat="1" x14ac:dyDescent="0.2"/>
    <row r="974711" s="12" customFormat="1" x14ac:dyDescent="0.2"/>
    <row r="974712" s="12" customFormat="1" x14ac:dyDescent="0.2"/>
    <row r="974713" s="12" customFormat="1" x14ac:dyDescent="0.2"/>
    <row r="974714" s="12" customFormat="1" x14ac:dyDescent="0.2"/>
    <row r="974715" s="12" customFormat="1" x14ac:dyDescent="0.2"/>
    <row r="974716" s="12" customFormat="1" x14ac:dyDescent="0.2"/>
    <row r="974717" s="12" customFormat="1" x14ac:dyDescent="0.2"/>
    <row r="974718" s="12" customFormat="1" x14ac:dyDescent="0.2"/>
    <row r="974719" s="12" customFormat="1" x14ac:dyDescent="0.2"/>
    <row r="974720" s="12" customFormat="1" x14ac:dyDescent="0.2"/>
    <row r="974721" s="12" customFormat="1" x14ac:dyDescent="0.2"/>
    <row r="974722" s="12" customFormat="1" x14ac:dyDescent="0.2"/>
    <row r="974723" s="12" customFormat="1" x14ac:dyDescent="0.2"/>
    <row r="974724" s="12" customFormat="1" x14ac:dyDescent="0.2"/>
    <row r="974725" s="12" customFormat="1" x14ac:dyDescent="0.2"/>
    <row r="974726" s="12" customFormat="1" x14ac:dyDescent="0.2"/>
    <row r="974727" s="12" customFormat="1" x14ac:dyDescent="0.2"/>
    <row r="974728" s="12" customFormat="1" x14ac:dyDescent="0.2"/>
    <row r="974729" s="12" customFormat="1" x14ac:dyDescent="0.2"/>
    <row r="974730" s="12" customFormat="1" x14ac:dyDescent="0.2"/>
    <row r="974731" s="12" customFormat="1" x14ac:dyDescent="0.2"/>
    <row r="974732" s="12" customFormat="1" x14ac:dyDescent="0.2"/>
    <row r="974733" s="12" customFormat="1" x14ac:dyDescent="0.2"/>
    <row r="974734" s="12" customFormat="1" x14ac:dyDescent="0.2"/>
    <row r="974735" s="12" customFormat="1" x14ac:dyDescent="0.2"/>
    <row r="974736" s="12" customFormat="1" x14ac:dyDescent="0.2"/>
    <row r="974737" s="12" customFormat="1" x14ac:dyDescent="0.2"/>
    <row r="974738" s="12" customFormat="1" x14ac:dyDescent="0.2"/>
    <row r="974739" s="12" customFormat="1" x14ac:dyDescent="0.2"/>
    <row r="974740" s="12" customFormat="1" x14ac:dyDescent="0.2"/>
    <row r="974741" s="12" customFormat="1" x14ac:dyDescent="0.2"/>
    <row r="974742" s="12" customFormat="1" x14ac:dyDescent="0.2"/>
    <row r="974743" s="12" customFormat="1" x14ac:dyDescent="0.2"/>
    <row r="974744" s="12" customFormat="1" x14ac:dyDescent="0.2"/>
    <row r="974745" s="12" customFormat="1" x14ac:dyDescent="0.2"/>
    <row r="974746" s="12" customFormat="1" x14ac:dyDescent="0.2"/>
    <row r="974747" s="12" customFormat="1" x14ac:dyDescent="0.2"/>
    <row r="974748" s="12" customFormat="1" x14ac:dyDescent="0.2"/>
    <row r="974749" s="12" customFormat="1" x14ac:dyDescent="0.2"/>
    <row r="974750" s="12" customFormat="1" x14ac:dyDescent="0.2"/>
    <row r="974751" s="12" customFormat="1" x14ac:dyDescent="0.2"/>
    <row r="974752" s="12" customFormat="1" x14ac:dyDescent="0.2"/>
    <row r="974753" s="12" customFormat="1" x14ac:dyDescent="0.2"/>
    <row r="974754" s="12" customFormat="1" x14ac:dyDescent="0.2"/>
    <row r="974755" s="12" customFormat="1" x14ac:dyDescent="0.2"/>
    <row r="974756" s="12" customFormat="1" x14ac:dyDescent="0.2"/>
    <row r="974757" s="12" customFormat="1" x14ac:dyDescent="0.2"/>
    <row r="974758" s="12" customFormat="1" x14ac:dyDescent="0.2"/>
    <row r="974759" s="12" customFormat="1" x14ac:dyDescent="0.2"/>
    <row r="974760" s="12" customFormat="1" x14ac:dyDescent="0.2"/>
    <row r="974761" s="12" customFormat="1" x14ac:dyDescent="0.2"/>
    <row r="974762" s="12" customFormat="1" x14ac:dyDescent="0.2"/>
    <row r="974763" s="12" customFormat="1" x14ac:dyDescent="0.2"/>
    <row r="974764" s="12" customFormat="1" x14ac:dyDescent="0.2"/>
    <row r="974765" s="12" customFormat="1" x14ac:dyDescent="0.2"/>
    <row r="974766" s="12" customFormat="1" x14ac:dyDescent="0.2"/>
    <row r="974767" s="12" customFormat="1" x14ac:dyDescent="0.2"/>
    <row r="974768" s="12" customFormat="1" x14ac:dyDescent="0.2"/>
    <row r="974769" s="12" customFormat="1" x14ac:dyDescent="0.2"/>
    <row r="974770" s="12" customFormat="1" x14ac:dyDescent="0.2"/>
    <row r="974771" s="12" customFormat="1" x14ac:dyDescent="0.2"/>
    <row r="974772" s="12" customFormat="1" x14ac:dyDescent="0.2"/>
    <row r="974773" s="12" customFormat="1" x14ac:dyDescent="0.2"/>
    <row r="974774" s="12" customFormat="1" x14ac:dyDescent="0.2"/>
    <row r="974775" s="12" customFormat="1" x14ac:dyDescent="0.2"/>
    <row r="974776" s="12" customFormat="1" x14ac:dyDescent="0.2"/>
    <row r="974777" s="12" customFormat="1" x14ac:dyDescent="0.2"/>
    <row r="974778" s="12" customFormat="1" x14ac:dyDescent="0.2"/>
    <row r="974779" s="12" customFormat="1" x14ac:dyDescent="0.2"/>
    <row r="974780" s="12" customFormat="1" x14ac:dyDescent="0.2"/>
    <row r="974781" s="12" customFormat="1" x14ac:dyDescent="0.2"/>
    <row r="974782" s="12" customFormat="1" x14ac:dyDescent="0.2"/>
    <row r="974783" s="12" customFormat="1" x14ac:dyDescent="0.2"/>
    <row r="974784" s="12" customFormat="1" x14ac:dyDescent="0.2"/>
    <row r="974785" s="12" customFormat="1" x14ac:dyDescent="0.2"/>
    <row r="974786" s="12" customFormat="1" x14ac:dyDescent="0.2"/>
    <row r="974787" s="12" customFormat="1" x14ac:dyDescent="0.2"/>
    <row r="974788" s="12" customFormat="1" x14ac:dyDescent="0.2"/>
    <row r="974789" s="12" customFormat="1" x14ac:dyDescent="0.2"/>
    <row r="974790" s="12" customFormat="1" x14ac:dyDescent="0.2"/>
    <row r="974791" s="12" customFormat="1" x14ac:dyDescent="0.2"/>
    <row r="974792" s="12" customFormat="1" x14ac:dyDescent="0.2"/>
    <row r="974793" s="12" customFormat="1" x14ac:dyDescent="0.2"/>
    <row r="974794" s="12" customFormat="1" x14ac:dyDescent="0.2"/>
    <row r="974795" s="12" customFormat="1" x14ac:dyDescent="0.2"/>
    <row r="974796" s="12" customFormat="1" x14ac:dyDescent="0.2"/>
    <row r="974797" s="12" customFormat="1" x14ac:dyDescent="0.2"/>
    <row r="974798" s="12" customFormat="1" x14ac:dyDescent="0.2"/>
    <row r="974799" s="12" customFormat="1" x14ac:dyDescent="0.2"/>
    <row r="974800" s="12" customFormat="1" x14ac:dyDescent="0.2"/>
    <row r="974801" s="12" customFormat="1" x14ac:dyDescent="0.2"/>
    <row r="974802" s="12" customFormat="1" x14ac:dyDescent="0.2"/>
    <row r="974803" s="12" customFormat="1" x14ac:dyDescent="0.2"/>
    <row r="974804" s="12" customFormat="1" x14ac:dyDescent="0.2"/>
    <row r="974805" s="12" customFormat="1" x14ac:dyDescent="0.2"/>
    <row r="974806" s="12" customFormat="1" x14ac:dyDescent="0.2"/>
    <row r="974807" s="12" customFormat="1" x14ac:dyDescent="0.2"/>
    <row r="974808" s="12" customFormat="1" x14ac:dyDescent="0.2"/>
    <row r="974809" s="12" customFormat="1" x14ac:dyDescent="0.2"/>
    <row r="974810" s="12" customFormat="1" x14ac:dyDescent="0.2"/>
    <row r="974811" s="12" customFormat="1" x14ac:dyDescent="0.2"/>
    <row r="974812" s="12" customFormat="1" x14ac:dyDescent="0.2"/>
    <row r="974813" s="12" customFormat="1" x14ac:dyDescent="0.2"/>
    <row r="974814" s="12" customFormat="1" x14ac:dyDescent="0.2"/>
    <row r="974815" s="12" customFormat="1" x14ac:dyDescent="0.2"/>
    <row r="974816" s="12" customFormat="1" x14ac:dyDescent="0.2"/>
    <row r="974817" s="12" customFormat="1" x14ac:dyDescent="0.2"/>
    <row r="974818" s="12" customFormat="1" x14ac:dyDescent="0.2"/>
    <row r="974819" s="12" customFormat="1" x14ac:dyDescent="0.2"/>
    <row r="974820" s="12" customFormat="1" x14ac:dyDescent="0.2"/>
    <row r="974821" s="12" customFormat="1" x14ac:dyDescent="0.2"/>
    <row r="974822" s="12" customFormat="1" x14ac:dyDescent="0.2"/>
    <row r="974823" s="12" customFormat="1" x14ac:dyDescent="0.2"/>
    <row r="974824" s="12" customFormat="1" x14ac:dyDescent="0.2"/>
    <row r="974825" s="12" customFormat="1" x14ac:dyDescent="0.2"/>
    <row r="974826" s="12" customFormat="1" x14ac:dyDescent="0.2"/>
    <row r="974827" s="12" customFormat="1" x14ac:dyDescent="0.2"/>
    <row r="974828" s="12" customFormat="1" x14ac:dyDescent="0.2"/>
    <row r="974829" s="12" customFormat="1" x14ac:dyDescent="0.2"/>
    <row r="974830" s="12" customFormat="1" x14ac:dyDescent="0.2"/>
    <row r="974831" s="12" customFormat="1" x14ac:dyDescent="0.2"/>
    <row r="974832" s="12" customFormat="1" x14ac:dyDescent="0.2"/>
    <row r="974833" s="12" customFormat="1" x14ac:dyDescent="0.2"/>
    <row r="974834" s="12" customFormat="1" x14ac:dyDescent="0.2"/>
    <row r="974835" s="12" customFormat="1" x14ac:dyDescent="0.2"/>
    <row r="974836" s="12" customFormat="1" x14ac:dyDescent="0.2"/>
    <row r="974837" s="12" customFormat="1" x14ac:dyDescent="0.2"/>
    <row r="974838" s="12" customFormat="1" x14ac:dyDescent="0.2"/>
    <row r="974839" s="12" customFormat="1" x14ac:dyDescent="0.2"/>
    <row r="974840" s="12" customFormat="1" x14ac:dyDescent="0.2"/>
    <row r="974841" s="12" customFormat="1" x14ac:dyDescent="0.2"/>
    <row r="974842" s="12" customFormat="1" x14ac:dyDescent="0.2"/>
    <row r="974843" s="12" customFormat="1" x14ac:dyDescent="0.2"/>
    <row r="974844" s="12" customFormat="1" x14ac:dyDescent="0.2"/>
    <row r="974845" s="12" customFormat="1" x14ac:dyDescent="0.2"/>
    <row r="974846" s="12" customFormat="1" x14ac:dyDescent="0.2"/>
    <row r="974847" s="12" customFormat="1" x14ac:dyDescent="0.2"/>
    <row r="974848" s="12" customFormat="1" x14ac:dyDescent="0.2"/>
    <row r="974849" s="12" customFormat="1" x14ac:dyDescent="0.2"/>
    <row r="974850" s="12" customFormat="1" x14ac:dyDescent="0.2"/>
    <row r="974851" s="12" customFormat="1" x14ac:dyDescent="0.2"/>
    <row r="974852" s="12" customFormat="1" x14ac:dyDescent="0.2"/>
    <row r="974853" s="12" customFormat="1" x14ac:dyDescent="0.2"/>
    <row r="974854" s="12" customFormat="1" x14ac:dyDescent="0.2"/>
    <row r="974855" s="12" customFormat="1" x14ac:dyDescent="0.2"/>
    <row r="974856" s="12" customFormat="1" x14ac:dyDescent="0.2"/>
    <row r="974857" s="12" customFormat="1" x14ac:dyDescent="0.2"/>
    <row r="974858" s="12" customFormat="1" x14ac:dyDescent="0.2"/>
    <row r="974859" s="12" customFormat="1" x14ac:dyDescent="0.2"/>
    <row r="974860" s="12" customFormat="1" x14ac:dyDescent="0.2"/>
    <row r="974861" s="12" customFormat="1" x14ac:dyDescent="0.2"/>
    <row r="974862" s="12" customFormat="1" x14ac:dyDescent="0.2"/>
    <row r="974863" s="12" customFormat="1" x14ac:dyDescent="0.2"/>
    <row r="974864" s="12" customFormat="1" x14ac:dyDescent="0.2"/>
    <row r="974865" s="12" customFormat="1" x14ac:dyDescent="0.2"/>
    <row r="974866" s="12" customFormat="1" x14ac:dyDescent="0.2"/>
    <row r="974867" s="12" customFormat="1" x14ac:dyDescent="0.2"/>
    <row r="974868" s="12" customFormat="1" x14ac:dyDescent="0.2"/>
    <row r="974869" s="12" customFormat="1" x14ac:dyDescent="0.2"/>
    <row r="974870" s="12" customFormat="1" x14ac:dyDescent="0.2"/>
    <row r="974871" s="12" customFormat="1" x14ac:dyDescent="0.2"/>
    <row r="974872" s="12" customFormat="1" x14ac:dyDescent="0.2"/>
    <row r="974873" s="12" customFormat="1" x14ac:dyDescent="0.2"/>
    <row r="974874" s="12" customFormat="1" x14ac:dyDescent="0.2"/>
    <row r="974875" s="12" customFormat="1" x14ac:dyDescent="0.2"/>
    <row r="974876" s="12" customFormat="1" x14ac:dyDescent="0.2"/>
    <row r="974877" s="12" customFormat="1" x14ac:dyDescent="0.2"/>
    <row r="974878" s="12" customFormat="1" x14ac:dyDescent="0.2"/>
    <row r="974879" s="12" customFormat="1" x14ac:dyDescent="0.2"/>
    <row r="974880" s="12" customFormat="1" x14ac:dyDescent="0.2"/>
    <row r="974881" s="12" customFormat="1" x14ac:dyDescent="0.2"/>
    <row r="974882" s="12" customFormat="1" x14ac:dyDescent="0.2"/>
    <row r="974883" s="12" customFormat="1" x14ac:dyDescent="0.2"/>
    <row r="974884" s="12" customFormat="1" x14ac:dyDescent="0.2"/>
    <row r="974885" s="12" customFormat="1" x14ac:dyDescent="0.2"/>
    <row r="974886" s="12" customFormat="1" x14ac:dyDescent="0.2"/>
    <row r="974887" s="12" customFormat="1" x14ac:dyDescent="0.2"/>
    <row r="974888" s="12" customFormat="1" x14ac:dyDescent="0.2"/>
    <row r="974889" s="12" customFormat="1" x14ac:dyDescent="0.2"/>
    <row r="974890" s="12" customFormat="1" x14ac:dyDescent="0.2"/>
    <row r="974891" s="12" customFormat="1" x14ac:dyDescent="0.2"/>
    <row r="974892" s="12" customFormat="1" x14ac:dyDescent="0.2"/>
    <row r="974893" s="12" customFormat="1" x14ac:dyDescent="0.2"/>
    <row r="974894" s="12" customFormat="1" x14ac:dyDescent="0.2"/>
    <row r="974895" s="12" customFormat="1" x14ac:dyDescent="0.2"/>
    <row r="974896" s="12" customFormat="1" x14ac:dyDescent="0.2"/>
    <row r="974897" s="12" customFormat="1" x14ac:dyDescent="0.2"/>
    <row r="974898" s="12" customFormat="1" x14ac:dyDescent="0.2"/>
    <row r="974899" s="12" customFormat="1" x14ac:dyDescent="0.2"/>
    <row r="974900" s="12" customFormat="1" x14ac:dyDescent="0.2"/>
    <row r="974901" s="12" customFormat="1" x14ac:dyDescent="0.2"/>
    <row r="974902" s="12" customFormat="1" x14ac:dyDescent="0.2"/>
    <row r="974903" s="12" customFormat="1" x14ac:dyDescent="0.2"/>
    <row r="974904" s="12" customFormat="1" x14ac:dyDescent="0.2"/>
    <row r="974905" s="12" customFormat="1" x14ac:dyDescent="0.2"/>
    <row r="974906" s="12" customFormat="1" x14ac:dyDescent="0.2"/>
    <row r="974907" s="12" customFormat="1" x14ac:dyDescent="0.2"/>
    <row r="974908" s="12" customFormat="1" x14ac:dyDescent="0.2"/>
    <row r="974909" s="12" customFormat="1" x14ac:dyDescent="0.2"/>
    <row r="974910" s="12" customFormat="1" x14ac:dyDescent="0.2"/>
    <row r="974911" s="12" customFormat="1" x14ac:dyDescent="0.2"/>
    <row r="974912" s="12" customFormat="1" x14ac:dyDescent="0.2"/>
    <row r="974913" s="12" customFormat="1" x14ac:dyDescent="0.2"/>
    <row r="974914" s="12" customFormat="1" x14ac:dyDescent="0.2"/>
    <row r="974915" s="12" customFormat="1" x14ac:dyDescent="0.2"/>
    <row r="974916" s="12" customFormat="1" x14ac:dyDescent="0.2"/>
    <row r="974917" s="12" customFormat="1" x14ac:dyDescent="0.2"/>
    <row r="974918" s="12" customFormat="1" x14ac:dyDescent="0.2"/>
    <row r="974919" s="12" customFormat="1" x14ac:dyDescent="0.2"/>
    <row r="974920" s="12" customFormat="1" x14ac:dyDescent="0.2"/>
    <row r="974921" s="12" customFormat="1" x14ac:dyDescent="0.2"/>
    <row r="974922" s="12" customFormat="1" x14ac:dyDescent="0.2"/>
    <row r="974923" s="12" customFormat="1" x14ac:dyDescent="0.2"/>
    <row r="974924" s="12" customFormat="1" x14ac:dyDescent="0.2"/>
    <row r="974925" s="12" customFormat="1" x14ac:dyDescent="0.2"/>
    <row r="974926" s="12" customFormat="1" x14ac:dyDescent="0.2"/>
    <row r="974927" s="12" customFormat="1" x14ac:dyDescent="0.2"/>
    <row r="974928" s="12" customFormat="1" x14ac:dyDescent="0.2"/>
    <row r="974929" s="12" customFormat="1" x14ac:dyDescent="0.2"/>
    <row r="974930" s="12" customFormat="1" x14ac:dyDescent="0.2"/>
    <row r="974931" s="12" customFormat="1" x14ac:dyDescent="0.2"/>
    <row r="974932" s="12" customFormat="1" x14ac:dyDescent="0.2"/>
    <row r="974933" s="12" customFormat="1" x14ac:dyDescent="0.2"/>
    <row r="974934" s="12" customFormat="1" x14ac:dyDescent="0.2"/>
    <row r="974935" s="12" customFormat="1" x14ac:dyDescent="0.2"/>
    <row r="974936" s="12" customFormat="1" x14ac:dyDescent="0.2"/>
    <row r="974937" s="12" customFormat="1" x14ac:dyDescent="0.2"/>
    <row r="974938" s="12" customFormat="1" x14ac:dyDescent="0.2"/>
    <row r="974939" s="12" customFormat="1" x14ac:dyDescent="0.2"/>
    <row r="974940" s="12" customFormat="1" x14ac:dyDescent="0.2"/>
    <row r="974941" s="12" customFormat="1" x14ac:dyDescent="0.2"/>
    <row r="974942" s="12" customFormat="1" x14ac:dyDescent="0.2"/>
    <row r="974943" s="12" customFormat="1" x14ac:dyDescent="0.2"/>
    <row r="974944" s="12" customFormat="1" x14ac:dyDescent="0.2"/>
    <row r="974945" s="12" customFormat="1" x14ac:dyDescent="0.2"/>
    <row r="974946" s="12" customFormat="1" x14ac:dyDescent="0.2"/>
    <row r="974947" s="12" customFormat="1" x14ac:dyDescent="0.2"/>
    <row r="974948" s="12" customFormat="1" x14ac:dyDescent="0.2"/>
    <row r="974949" s="12" customFormat="1" x14ac:dyDescent="0.2"/>
    <row r="974950" s="12" customFormat="1" x14ac:dyDescent="0.2"/>
    <row r="974951" s="12" customFormat="1" x14ac:dyDescent="0.2"/>
    <row r="974952" s="12" customFormat="1" x14ac:dyDescent="0.2"/>
    <row r="974953" s="12" customFormat="1" x14ac:dyDescent="0.2"/>
    <row r="974954" s="12" customFormat="1" x14ac:dyDescent="0.2"/>
    <row r="974955" s="12" customFormat="1" x14ac:dyDescent="0.2"/>
    <row r="974956" s="12" customFormat="1" x14ac:dyDescent="0.2"/>
    <row r="974957" s="12" customFormat="1" x14ac:dyDescent="0.2"/>
    <row r="974958" s="12" customFormat="1" x14ac:dyDescent="0.2"/>
    <row r="974959" s="12" customFormat="1" x14ac:dyDescent="0.2"/>
    <row r="974960" s="12" customFormat="1" x14ac:dyDescent="0.2"/>
    <row r="974961" s="12" customFormat="1" x14ac:dyDescent="0.2"/>
    <row r="974962" s="12" customFormat="1" x14ac:dyDescent="0.2"/>
    <row r="974963" s="12" customFormat="1" x14ac:dyDescent="0.2"/>
    <row r="974964" s="12" customFormat="1" x14ac:dyDescent="0.2"/>
    <row r="974965" s="12" customFormat="1" x14ac:dyDescent="0.2"/>
    <row r="974966" s="12" customFormat="1" x14ac:dyDescent="0.2"/>
    <row r="974967" s="12" customFormat="1" x14ac:dyDescent="0.2"/>
    <row r="974968" s="12" customFormat="1" x14ac:dyDescent="0.2"/>
    <row r="974969" s="12" customFormat="1" x14ac:dyDescent="0.2"/>
    <row r="974970" s="12" customFormat="1" x14ac:dyDescent="0.2"/>
    <row r="974971" s="12" customFormat="1" x14ac:dyDescent="0.2"/>
    <row r="974972" s="12" customFormat="1" x14ac:dyDescent="0.2"/>
    <row r="974973" s="12" customFormat="1" x14ac:dyDescent="0.2"/>
    <row r="974974" s="12" customFormat="1" x14ac:dyDescent="0.2"/>
    <row r="974975" s="12" customFormat="1" x14ac:dyDescent="0.2"/>
    <row r="974976" s="12" customFormat="1" x14ac:dyDescent="0.2"/>
    <row r="974977" s="12" customFormat="1" x14ac:dyDescent="0.2"/>
    <row r="974978" s="12" customFormat="1" x14ac:dyDescent="0.2"/>
    <row r="974979" s="12" customFormat="1" x14ac:dyDescent="0.2"/>
    <row r="974980" s="12" customFormat="1" x14ac:dyDescent="0.2"/>
    <row r="974981" s="12" customFormat="1" x14ac:dyDescent="0.2"/>
    <row r="974982" s="12" customFormat="1" x14ac:dyDescent="0.2"/>
    <row r="974983" s="12" customFormat="1" x14ac:dyDescent="0.2"/>
    <row r="974984" s="12" customFormat="1" x14ac:dyDescent="0.2"/>
    <row r="974985" s="12" customFormat="1" x14ac:dyDescent="0.2"/>
    <row r="974986" s="12" customFormat="1" x14ac:dyDescent="0.2"/>
    <row r="974987" s="12" customFormat="1" x14ac:dyDescent="0.2"/>
    <row r="974988" s="12" customFormat="1" x14ac:dyDescent="0.2"/>
    <row r="974989" s="12" customFormat="1" x14ac:dyDescent="0.2"/>
    <row r="974990" s="12" customFormat="1" x14ac:dyDescent="0.2"/>
    <row r="974991" s="12" customFormat="1" x14ac:dyDescent="0.2"/>
    <row r="974992" s="12" customFormat="1" x14ac:dyDescent="0.2"/>
    <row r="974993" s="12" customFormat="1" x14ac:dyDescent="0.2"/>
    <row r="974994" s="12" customFormat="1" x14ac:dyDescent="0.2"/>
    <row r="974995" s="12" customFormat="1" x14ac:dyDescent="0.2"/>
    <row r="974996" s="12" customFormat="1" x14ac:dyDescent="0.2"/>
    <row r="974997" s="12" customFormat="1" x14ac:dyDescent="0.2"/>
    <row r="974998" s="12" customFormat="1" x14ac:dyDescent="0.2"/>
    <row r="974999" s="12" customFormat="1" x14ac:dyDescent="0.2"/>
    <row r="975000" s="12" customFormat="1" x14ac:dyDescent="0.2"/>
    <row r="975001" s="12" customFormat="1" x14ac:dyDescent="0.2"/>
    <row r="975002" s="12" customFormat="1" x14ac:dyDescent="0.2"/>
    <row r="975003" s="12" customFormat="1" x14ac:dyDescent="0.2"/>
    <row r="975004" s="12" customFormat="1" x14ac:dyDescent="0.2"/>
    <row r="975005" s="12" customFormat="1" x14ac:dyDescent="0.2"/>
    <row r="975006" s="12" customFormat="1" x14ac:dyDescent="0.2"/>
    <row r="975007" s="12" customFormat="1" x14ac:dyDescent="0.2"/>
    <row r="975008" s="12" customFormat="1" x14ac:dyDescent="0.2"/>
    <row r="975009" s="12" customFormat="1" x14ac:dyDescent="0.2"/>
    <row r="975010" s="12" customFormat="1" x14ac:dyDescent="0.2"/>
    <row r="975011" s="12" customFormat="1" x14ac:dyDescent="0.2"/>
    <row r="975012" s="12" customFormat="1" x14ac:dyDescent="0.2"/>
    <row r="975013" s="12" customFormat="1" x14ac:dyDescent="0.2"/>
    <row r="975014" s="12" customFormat="1" x14ac:dyDescent="0.2"/>
    <row r="975015" s="12" customFormat="1" x14ac:dyDescent="0.2"/>
    <row r="975016" s="12" customFormat="1" x14ac:dyDescent="0.2"/>
    <row r="975017" s="12" customFormat="1" x14ac:dyDescent="0.2"/>
    <row r="975018" s="12" customFormat="1" x14ac:dyDescent="0.2"/>
    <row r="975019" s="12" customFormat="1" x14ac:dyDescent="0.2"/>
    <row r="975020" s="12" customFormat="1" x14ac:dyDescent="0.2"/>
    <row r="975021" s="12" customFormat="1" x14ac:dyDescent="0.2"/>
    <row r="975022" s="12" customFormat="1" x14ac:dyDescent="0.2"/>
    <row r="975023" s="12" customFormat="1" x14ac:dyDescent="0.2"/>
    <row r="975024" s="12" customFormat="1" x14ac:dyDescent="0.2"/>
    <row r="975025" s="12" customFormat="1" x14ac:dyDescent="0.2"/>
    <row r="975026" s="12" customFormat="1" x14ac:dyDescent="0.2"/>
    <row r="975027" s="12" customFormat="1" x14ac:dyDescent="0.2"/>
    <row r="975028" s="12" customFormat="1" x14ac:dyDescent="0.2"/>
    <row r="975029" s="12" customFormat="1" x14ac:dyDescent="0.2"/>
    <row r="975030" s="12" customFormat="1" x14ac:dyDescent="0.2"/>
    <row r="975031" s="12" customFormat="1" x14ac:dyDescent="0.2"/>
    <row r="975032" s="12" customFormat="1" x14ac:dyDescent="0.2"/>
    <row r="975033" s="12" customFormat="1" x14ac:dyDescent="0.2"/>
    <row r="975034" s="12" customFormat="1" x14ac:dyDescent="0.2"/>
    <row r="975035" s="12" customFormat="1" x14ac:dyDescent="0.2"/>
    <row r="975036" s="12" customFormat="1" x14ac:dyDescent="0.2"/>
    <row r="975037" s="12" customFormat="1" x14ac:dyDescent="0.2"/>
    <row r="975038" s="12" customFormat="1" x14ac:dyDescent="0.2"/>
    <row r="975039" s="12" customFormat="1" x14ac:dyDescent="0.2"/>
    <row r="975040" s="12" customFormat="1" x14ac:dyDescent="0.2"/>
    <row r="975041" s="12" customFormat="1" x14ac:dyDescent="0.2"/>
    <row r="975042" s="12" customFormat="1" x14ac:dyDescent="0.2"/>
    <row r="975043" s="12" customFormat="1" x14ac:dyDescent="0.2"/>
    <row r="975044" s="12" customFormat="1" x14ac:dyDescent="0.2"/>
    <row r="975045" s="12" customFormat="1" x14ac:dyDescent="0.2"/>
    <row r="975046" s="12" customFormat="1" x14ac:dyDescent="0.2"/>
    <row r="975047" s="12" customFormat="1" x14ac:dyDescent="0.2"/>
    <row r="975048" s="12" customFormat="1" x14ac:dyDescent="0.2"/>
    <row r="975049" s="12" customFormat="1" x14ac:dyDescent="0.2"/>
    <row r="975050" s="12" customFormat="1" x14ac:dyDescent="0.2"/>
    <row r="975051" s="12" customFormat="1" x14ac:dyDescent="0.2"/>
    <row r="975052" s="12" customFormat="1" x14ac:dyDescent="0.2"/>
    <row r="975053" s="12" customFormat="1" x14ac:dyDescent="0.2"/>
    <row r="975054" s="12" customFormat="1" x14ac:dyDescent="0.2"/>
    <row r="975055" s="12" customFormat="1" x14ac:dyDescent="0.2"/>
    <row r="975056" s="12" customFormat="1" x14ac:dyDescent="0.2"/>
    <row r="975057" s="12" customFormat="1" x14ac:dyDescent="0.2"/>
    <row r="975058" s="12" customFormat="1" x14ac:dyDescent="0.2"/>
    <row r="975059" s="12" customFormat="1" x14ac:dyDescent="0.2"/>
    <row r="975060" s="12" customFormat="1" x14ac:dyDescent="0.2"/>
    <row r="975061" s="12" customFormat="1" x14ac:dyDescent="0.2"/>
    <row r="975062" s="12" customFormat="1" x14ac:dyDescent="0.2"/>
    <row r="975063" s="12" customFormat="1" x14ac:dyDescent="0.2"/>
    <row r="975064" s="12" customFormat="1" x14ac:dyDescent="0.2"/>
    <row r="975065" s="12" customFormat="1" x14ac:dyDescent="0.2"/>
    <row r="975066" s="12" customFormat="1" x14ac:dyDescent="0.2"/>
    <row r="975067" s="12" customFormat="1" x14ac:dyDescent="0.2"/>
    <row r="975068" s="12" customFormat="1" x14ac:dyDescent="0.2"/>
    <row r="975069" s="12" customFormat="1" x14ac:dyDescent="0.2"/>
    <row r="975070" s="12" customFormat="1" x14ac:dyDescent="0.2"/>
    <row r="975071" s="12" customFormat="1" x14ac:dyDescent="0.2"/>
    <row r="975072" s="12" customFormat="1" x14ac:dyDescent="0.2"/>
    <row r="975073" s="12" customFormat="1" x14ac:dyDescent="0.2"/>
    <row r="975074" s="12" customFormat="1" x14ac:dyDescent="0.2"/>
    <row r="975075" s="12" customFormat="1" x14ac:dyDescent="0.2"/>
    <row r="975076" s="12" customFormat="1" x14ac:dyDescent="0.2"/>
    <row r="975077" s="12" customFormat="1" x14ac:dyDescent="0.2"/>
    <row r="975078" s="12" customFormat="1" x14ac:dyDescent="0.2"/>
    <row r="975079" s="12" customFormat="1" x14ac:dyDescent="0.2"/>
    <row r="975080" s="12" customFormat="1" x14ac:dyDescent="0.2"/>
    <row r="975081" s="12" customFormat="1" x14ac:dyDescent="0.2"/>
    <row r="975082" s="12" customFormat="1" x14ac:dyDescent="0.2"/>
    <row r="975083" s="12" customFormat="1" x14ac:dyDescent="0.2"/>
    <row r="975084" s="12" customFormat="1" x14ac:dyDescent="0.2"/>
    <row r="975085" s="12" customFormat="1" x14ac:dyDescent="0.2"/>
    <row r="975086" s="12" customFormat="1" x14ac:dyDescent="0.2"/>
    <row r="975087" s="12" customFormat="1" x14ac:dyDescent="0.2"/>
    <row r="975088" s="12" customFormat="1" x14ac:dyDescent="0.2"/>
    <row r="975089" s="12" customFormat="1" x14ac:dyDescent="0.2"/>
    <row r="975090" s="12" customFormat="1" x14ac:dyDescent="0.2"/>
    <row r="975091" s="12" customFormat="1" x14ac:dyDescent="0.2"/>
    <row r="975092" s="12" customFormat="1" x14ac:dyDescent="0.2"/>
    <row r="975093" s="12" customFormat="1" x14ac:dyDescent="0.2"/>
    <row r="975094" s="12" customFormat="1" x14ac:dyDescent="0.2"/>
    <row r="975095" s="12" customFormat="1" x14ac:dyDescent="0.2"/>
    <row r="975096" s="12" customFormat="1" x14ac:dyDescent="0.2"/>
    <row r="975097" s="12" customFormat="1" x14ac:dyDescent="0.2"/>
    <row r="975098" s="12" customFormat="1" x14ac:dyDescent="0.2"/>
    <row r="975099" s="12" customFormat="1" x14ac:dyDescent="0.2"/>
    <row r="975100" s="12" customFormat="1" x14ac:dyDescent="0.2"/>
    <row r="975101" s="12" customFormat="1" x14ac:dyDescent="0.2"/>
    <row r="975102" s="12" customFormat="1" x14ac:dyDescent="0.2"/>
    <row r="975103" s="12" customFormat="1" x14ac:dyDescent="0.2"/>
    <row r="975104" s="12" customFormat="1" x14ac:dyDescent="0.2"/>
    <row r="975105" s="12" customFormat="1" x14ac:dyDescent="0.2"/>
    <row r="975106" s="12" customFormat="1" x14ac:dyDescent="0.2"/>
    <row r="975107" s="12" customFormat="1" x14ac:dyDescent="0.2"/>
    <row r="975108" s="12" customFormat="1" x14ac:dyDescent="0.2"/>
    <row r="975109" s="12" customFormat="1" x14ac:dyDescent="0.2"/>
    <row r="975110" s="12" customFormat="1" x14ac:dyDescent="0.2"/>
    <row r="975111" s="12" customFormat="1" x14ac:dyDescent="0.2"/>
    <row r="975112" s="12" customFormat="1" x14ac:dyDescent="0.2"/>
    <row r="975113" s="12" customFormat="1" x14ac:dyDescent="0.2"/>
    <row r="975114" s="12" customFormat="1" x14ac:dyDescent="0.2"/>
    <row r="975115" s="12" customFormat="1" x14ac:dyDescent="0.2"/>
    <row r="975116" s="12" customFormat="1" x14ac:dyDescent="0.2"/>
    <row r="975117" s="12" customFormat="1" x14ac:dyDescent="0.2"/>
    <row r="975118" s="12" customFormat="1" x14ac:dyDescent="0.2"/>
    <row r="975119" s="12" customFormat="1" x14ac:dyDescent="0.2"/>
    <row r="975120" s="12" customFormat="1" x14ac:dyDescent="0.2"/>
    <row r="975121" s="12" customFormat="1" x14ac:dyDescent="0.2"/>
    <row r="975122" s="12" customFormat="1" x14ac:dyDescent="0.2"/>
    <row r="975123" s="12" customFormat="1" x14ac:dyDescent="0.2"/>
    <row r="975124" s="12" customFormat="1" x14ac:dyDescent="0.2"/>
    <row r="975125" s="12" customFormat="1" x14ac:dyDescent="0.2"/>
    <row r="975126" s="12" customFormat="1" x14ac:dyDescent="0.2"/>
    <row r="975127" s="12" customFormat="1" x14ac:dyDescent="0.2"/>
    <row r="975128" s="12" customFormat="1" x14ac:dyDescent="0.2"/>
    <row r="975129" s="12" customFormat="1" x14ac:dyDescent="0.2"/>
    <row r="975130" s="12" customFormat="1" x14ac:dyDescent="0.2"/>
    <row r="975131" s="12" customFormat="1" x14ac:dyDescent="0.2"/>
    <row r="975132" s="12" customFormat="1" x14ac:dyDescent="0.2"/>
    <row r="975133" s="12" customFormat="1" x14ac:dyDescent="0.2"/>
    <row r="975134" s="12" customFormat="1" x14ac:dyDescent="0.2"/>
    <row r="975135" s="12" customFormat="1" x14ac:dyDescent="0.2"/>
    <row r="975136" s="12" customFormat="1" x14ac:dyDescent="0.2"/>
    <row r="975137" s="12" customFormat="1" x14ac:dyDescent="0.2"/>
    <row r="975138" s="12" customFormat="1" x14ac:dyDescent="0.2"/>
    <row r="975139" s="12" customFormat="1" x14ac:dyDescent="0.2"/>
    <row r="975140" s="12" customFormat="1" x14ac:dyDescent="0.2"/>
    <row r="975141" s="12" customFormat="1" x14ac:dyDescent="0.2"/>
    <row r="975142" s="12" customFormat="1" x14ac:dyDescent="0.2"/>
    <row r="975143" s="12" customFormat="1" x14ac:dyDescent="0.2"/>
    <row r="975144" s="12" customFormat="1" x14ac:dyDescent="0.2"/>
    <row r="975145" s="12" customFormat="1" x14ac:dyDescent="0.2"/>
    <row r="975146" s="12" customFormat="1" x14ac:dyDescent="0.2"/>
    <row r="975147" s="12" customFormat="1" x14ac:dyDescent="0.2"/>
    <row r="975148" s="12" customFormat="1" x14ac:dyDescent="0.2"/>
    <row r="975149" s="12" customFormat="1" x14ac:dyDescent="0.2"/>
    <row r="975150" s="12" customFormat="1" x14ac:dyDescent="0.2"/>
    <row r="975151" s="12" customFormat="1" x14ac:dyDescent="0.2"/>
    <row r="975152" s="12" customFormat="1" x14ac:dyDescent="0.2"/>
    <row r="975153" s="12" customFormat="1" x14ac:dyDescent="0.2"/>
    <row r="975154" s="12" customFormat="1" x14ac:dyDescent="0.2"/>
    <row r="975155" s="12" customFormat="1" x14ac:dyDescent="0.2"/>
    <row r="975156" s="12" customFormat="1" x14ac:dyDescent="0.2"/>
    <row r="975157" s="12" customFormat="1" x14ac:dyDescent="0.2"/>
    <row r="975158" s="12" customFormat="1" x14ac:dyDescent="0.2"/>
    <row r="975159" s="12" customFormat="1" x14ac:dyDescent="0.2"/>
    <row r="975160" s="12" customFormat="1" x14ac:dyDescent="0.2"/>
    <row r="975161" s="12" customFormat="1" x14ac:dyDescent="0.2"/>
    <row r="975162" s="12" customFormat="1" x14ac:dyDescent="0.2"/>
    <row r="975163" s="12" customFormat="1" x14ac:dyDescent="0.2"/>
    <row r="975164" s="12" customFormat="1" x14ac:dyDescent="0.2"/>
    <row r="975165" s="12" customFormat="1" x14ac:dyDescent="0.2"/>
    <row r="975166" s="12" customFormat="1" x14ac:dyDescent="0.2"/>
    <row r="975167" s="12" customFormat="1" x14ac:dyDescent="0.2"/>
    <row r="975168" s="12" customFormat="1" x14ac:dyDescent="0.2"/>
    <row r="975169" s="12" customFormat="1" x14ac:dyDescent="0.2"/>
    <row r="975170" s="12" customFormat="1" x14ac:dyDescent="0.2"/>
    <row r="975171" s="12" customFormat="1" x14ac:dyDescent="0.2"/>
    <row r="975172" s="12" customFormat="1" x14ac:dyDescent="0.2"/>
    <row r="975173" s="12" customFormat="1" x14ac:dyDescent="0.2"/>
    <row r="975174" s="12" customFormat="1" x14ac:dyDescent="0.2"/>
    <row r="975175" s="12" customFormat="1" x14ac:dyDescent="0.2"/>
    <row r="975176" s="12" customFormat="1" x14ac:dyDescent="0.2"/>
    <row r="975177" s="12" customFormat="1" x14ac:dyDescent="0.2"/>
    <row r="975178" s="12" customFormat="1" x14ac:dyDescent="0.2"/>
    <row r="975179" s="12" customFormat="1" x14ac:dyDescent="0.2"/>
    <row r="975180" s="12" customFormat="1" x14ac:dyDescent="0.2"/>
    <row r="975181" s="12" customFormat="1" x14ac:dyDescent="0.2"/>
    <row r="975182" s="12" customFormat="1" x14ac:dyDescent="0.2"/>
    <row r="975183" s="12" customFormat="1" x14ac:dyDescent="0.2"/>
    <row r="975184" s="12" customFormat="1" x14ac:dyDescent="0.2"/>
    <row r="975185" s="12" customFormat="1" x14ac:dyDescent="0.2"/>
    <row r="975186" s="12" customFormat="1" x14ac:dyDescent="0.2"/>
    <row r="975187" s="12" customFormat="1" x14ac:dyDescent="0.2"/>
    <row r="975188" s="12" customFormat="1" x14ac:dyDescent="0.2"/>
    <row r="975189" s="12" customFormat="1" x14ac:dyDescent="0.2"/>
    <row r="975190" s="12" customFormat="1" x14ac:dyDescent="0.2"/>
    <row r="975191" s="12" customFormat="1" x14ac:dyDescent="0.2"/>
    <row r="975192" s="12" customFormat="1" x14ac:dyDescent="0.2"/>
    <row r="975193" s="12" customFormat="1" x14ac:dyDescent="0.2"/>
    <row r="975194" s="12" customFormat="1" x14ac:dyDescent="0.2"/>
    <row r="975195" s="12" customFormat="1" x14ac:dyDescent="0.2"/>
    <row r="975196" s="12" customFormat="1" x14ac:dyDescent="0.2"/>
    <row r="975197" s="12" customFormat="1" x14ac:dyDescent="0.2"/>
    <row r="975198" s="12" customFormat="1" x14ac:dyDescent="0.2"/>
    <row r="975199" s="12" customFormat="1" x14ac:dyDescent="0.2"/>
    <row r="975200" s="12" customFormat="1" x14ac:dyDescent="0.2"/>
    <row r="975201" s="12" customFormat="1" x14ac:dyDescent="0.2"/>
    <row r="975202" s="12" customFormat="1" x14ac:dyDescent="0.2"/>
    <row r="975203" s="12" customFormat="1" x14ac:dyDescent="0.2"/>
    <row r="975204" s="12" customFormat="1" x14ac:dyDescent="0.2"/>
    <row r="975205" s="12" customFormat="1" x14ac:dyDescent="0.2"/>
    <row r="975206" s="12" customFormat="1" x14ac:dyDescent="0.2"/>
    <row r="975207" s="12" customFormat="1" x14ac:dyDescent="0.2"/>
    <row r="975208" s="12" customFormat="1" x14ac:dyDescent="0.2"/>
    <row r="975209" s="12" customFormat="1" x14ac:dyDescent="0.2"/>
    <row r="975210" s="12" customFormat="1" x14ac:dyDescent="0.2"/>
    <row r="975211" s="12" customFormat="1" x14ac:dyDescent="0.2"/>
    <row r="975212" s="12" customFormat="1" x14ac:dyDescent="0.2"/>
    <row r="975213" s="12" customFormat="1" x14ac:dyDescent="0.2"/>
    <row r="975214" s="12" customFormat="1" x14ac:dyDescent="0.2"/>
    <row r="975215" s="12" customFormat="1" x14ac:dyDescent="0.2"/>
    <row r="975216" s="12" customFormat="1" x14ac:dyDescent="0.2"/>
    <row r="975217" s="12" customFormat="1" x14ac:dyDescent="0.2"/>
    <row r="975218" s="12" customFormat="1" x14ac:dyDescent="0.2"/>
    <row r="975219" s="12" customFormat="1" x14ac:dyDescent="0.2"/>
    <row r="975220" s="12" customFormat="1" x14ac:dyDescent="0.2"/>
    <row r="975221" s="12" customFormat="1" x14ac:dyDescent="0.2"/>
    <row r="975222" s="12" customFormat="1" x14ac:dyDescent="0.2"/>
    <row r="975223" s="12" customFormat="1" x14ac:dyDescent="0.2"/>
    <row r="975224" s="12" customFormat="1" x14ac:dyDescent="0.2"/>
    <row r="975225" s="12" customFormat="1" x14ac:dyDescent="0.2"/>
    <row r="975226" s="12" customFormat="1" x14ac:dyDescent="0.2"/>
    <row r="975227" s="12" customFormat="1" x14ac:dyDescent="0.2"/>
    <row r="975228" s="12" customFormat="1" x14ac:dyDescent="0.2"/>
    <row r="975229" s="12" customFormat="1" x14ac:dyDescent="0.2"/>
    <row r="975230" s="12" customFormat="1" x14ac:dyDescent="0.2"/>
    <row r="975231" s="12" customFormat="1" x14ac:dyDescent="0.2"/>
    <row r="975232" s="12" customFormat="1" x14ac:dyDescent="0.2"/>
    <row r="975233" s="12" customFormat="1" x14ac:dyDescent="0.2"/>
    <row r="975234" s="12" customFormat="1" x14ac:dyDescent="0.2"/>
    <row r="975235" s="12" customFormat="1" x14ac:dyDescent="0.2"/>
    <row r="975236" s="12" customFormat="1" x14ac:dyDescent="0.2"/>
    <row r="975237" s="12" customFormat="1" x14ac:dyDescent="0.2"/>
    <row r="975238" s="12" customFormat="1" x14ac:dyDescent="0.2"/>
    <row r="975239" s="12" customFormat="1" x14ac:dyDescent="0.2"/>
    <row r="975240" s="12" customFormat="1" x14ac:dyDescent="0.2"/>
    <row r="975241" s="12" customFormat="1" x14ac:dyDescent="0.2"/>
    <row r="975242" s="12" customFormat="1" x14ac:dyDescent="0.2"/>
    <row r="975243" s="12" customFormat="1" x14ac:dyDescent="0.2"/>
    <row r="975244" s="12" customFormat="1" x14ac:dyDescent="0.2"/>
    <row r="975245" s="12" customFormat="1" x14ac:dyDescent="0.2"/>
    <row r="975246" s="12" customFormat="1" x14ac:dyDescent="0.2"/>
    <row r="975247" s="12" customFormat="1" x14ac:dyDescent="0.2"/>
    <row r="975248" s="12" customFormat="1" x14ac:dyDescent="0.2"/>
    <row r="975249" s="12" customFormat="1" x14ac:dyDescent="0.2"/>
    <row r="975250" s="12" customFormat="1" x14ac:dyDescent="0.2"/>
    <row r="975251" s="12" customFormat="1" x14ac:dyDescent="0.2"/>
    <row r="975252" s="12" customFormat="1" x14ac:dyDescent="0.2"/>
    <row r="975253" s="12" customFormat="1" x14ac:dyDescent="0.2"/>
    <row r="975254" s="12" customFormat="1" x14ac:dyDescent="0.2"/>
    <row r="975255" s="12" customFormat="1" x14ac:dyDescent="0.2"/>
    <row r="975256" s="12" customFormat="1" x14ac:dyDescent="0.2"/>
    <row r="975257" s="12" customFormat="1" x14ac:dyDescent="0.2"/>
    <row r="975258" s="12" customFormat="1" x14ac:dyDescent="0.2"/>
    <row r="975259" s="12" customFormat="1" x14ac:dyDescent="0.2"/>
    <row r="975260" s="12" customFormat="1" x14ac:dyDescent="0.2"/>
    <row r="975261" s="12" customFormat="1" x14ac:dyDescent="0.2"/>
    <row r="975262" s="12" customFormat="1" x14ac:dyDescent="0.2"/>
    <row r="975263" s="12" customFormat="1" x14ac:dyDescent="0.2"/>
    <row r="975264" s="12" customFormat="1" x14ac:dyDescent="0.2"/>
    <row r="975265" s="12" customFormat="1" x14ac:dyDescent="0.2"/>
    <row r="975266" s="12" customFormat="1" x14ac:dyDescent="0.2"/>
    <row r="975267" s="12" customFormat="1" x14ac:dyDescent="0.2"/>
    <row r="975268" s="12" customFormat="1" x14ac:dyDescent="0.2"/>
    <row r="975269" s="12" customFormat="1" x14ac:dyDescent="0.2"/>
    <row r="975270" s="12" customFormat="1" x14ac:dyDescent="0.2"/>
    <row r="975271" s="12" customFormat="1" x14ac:dyDescent="0.2"/>
    <row r="975272" s="12" customFormat="1" x14ac:dyDescent="0.2"/>
    <row r="975273" s="12" customFormat="1" x14ac:dyDescent="0.2"/>
    <row r="975274" s="12" customFormat="1" x14ac:dyDescent="0.2"/>
    <row r="975275" s="12" customFormat="1" x14ac:dyDescent="0.2"/>
    <row r="975276" s="12" customFormat="1" x14ac:dyDescent="0.2"/>
    <row r="975277" s="12" customFormat="1" x14ac:dyDescent="0.2"/>
    <row r="975278" s="12" customFormat="1" x14ac:dyDescent="0.2"/>
    <row r="975279" s="12" customFormat="1" x14ac:dyDescent="0.2"/>
    <row r="975280" s="12" customFormat="1" x14ac:dyDescent="0.2"/>
    <row r="975281" s="12" customFormat="1" x14ac:dyDescent="0.2"/>
    <row r="975282" s="12" customFormat="1" x14ac:dyDescent="0.2"/>
    <row r="975283" s="12" customFormat="1" x14ac:dyDescent="0.2"/>
    <row r="975284" s="12" customFormat="1" x14ac:dyDescent="0.2"/>
    <row r="975285" s="12" customFormat="1" x14ac:dyDescent="0.2"/>
    <row r="975286" s="12" customFormat="1" x14ac:dyDescent="0.2"/>
    <row r="975287" s="12" customFormat="1" x14ac:dyDescent="0.2"/>
    <row r="975288" s="12" customFormat="1" x14ac:dyDescent="0.2"/>
    <row r="975289" s="12" customFormat="1" x14ac:dyDescent="0.2"/>
    <row r="975290" s="12" customFormat="1" x14ac:dyDescent="0.2"/>
    <row r="975291" s="12" customFormat="1" x14ac:dyDescent="0.2"/>
    <row r="975292" s="12" customFormat="1" x14ac:dyDescent="0.2"/>
    <row r="975293" s="12" customFormat="1" x14ac:dyDescent="0.2"/>
    <row r="975294" s="12" customFormat="1" x14ac:dyDescent="0.2"/>
    <row r="975295" s="12" customFormat="1" x14ac:dyDescent="0.2"/>
    <row r="975296" s="12" customFormat="1" x14ac:dyDescent="0.2"/>
    <row r="975297" s="12" customFormat="1" x14ac:dyDescent="0.2"/>
    <row r="975298" s="12" customFormat="1" x14ac:dyDescent="0.2"/>
    <row r="975299" s="12" customFormat="1" x14ac:dyDescent="0.2"/>
    <row r="975300" s="12" customFormat="1" x14ac:dyDescent="0.2"/>
    <row r="975301" s="12" customFormat="1" x14ac:dyDescent="0.2"/>
    <row r="975302" s="12" customFormat="1" x14ac:dyDescent="0.2"/>
    <row r="975303" s="12" customFormat="1" x14ac:dyDescent="0.2"/>
    <row r="975304" s="12" customFormat="1" x14ac:dyDescent="0.2"/>
    <row r="975305" s="12" customFormat="1" x14ac:dyDescent="0.2"/>
    <row r="975306" s="12" customFormat="1" x14ac:dyDescent="0.2"/>
    <row r="975307" s="12" customFormat="1" x14ac:dyDescent="0.2"/>
    <row r="975308" s="12" customFormat="1" x14ac:dyDescent="0.2"/>
    <row r="975309" s="12" customFormat="1" x14ac:dyDescent="0.2"/>
    <row r="975310" s="12" customFormat="1" x14ac:dyDescent="0.2"/>
    <row r="975311" s="12" customFormat="1" x14ac:dyDescent="0.2"/>
    <row r="975312" s="12" customFormat="1" x14ac:dyDescent="0.2"/>
    <row r="975313" s="12" customFormat="1" x14ac:dyDescent="0.2"/>
    <row r="975314" s="12" customFormat="1" x14ac:dyDescent="0.2"/>
    <row r="975315" s="12" customFormat="1" x14ac:dyDescent="0.2"/>
    <row r="975316" s="12" customFormat="1" x14ac:dyDescent="0.2"/>
    <row r="975317" s="12" customFormat="1" x14ac:dyDescent="0.2"/>
    <row r="975318" s="12" customFormat="1" x14ac:dyDescent="0.2"/>
    <row r="975319" s="12" customFormat="1" x14ac:dyDescent="0.2"/>
    <row r="975320" s="12" customFormat="1" x14ac:dyDescent="0.2"/>
    <row r="975321" s="12" customFormat="1" x14ac:dyDescent="0.2"/>
    <row r="975322" s="12" customFormat="1" x14ac:dyDescent="0.2"/>
    <row r="975323" s="12" customFormat="1" x14ac:dyDescent="0.2"/>
    <row r="975324" s="12" customFormat="1" x14ac:dyDescent="0.2"/>
    <row r="975325" s="12" customFormat="1" x14ac:dyDescent="0.2"/>
    <row r="975326" s="12" customFormat="1" x14ac:dyDescent="0.2"/>
    <row r="975327" s="12" customFormat="1" x14ac:dyDescent="0.2"/>
    <row r="975328" s="12" customFormat="1" x14ac:dyDescent="0.2"/>
    <row r="975329" s="12" customFormat="1" x14ac:dyDescent="0.2"/>
    <row r="975330" s="12" customFormat="1" x14ac:dyDescent="0.2"/>
    <row r="975331" s="12" customFormat="1" x14ac:dyDescent="0.2"/>
    <row r="975332" s="12" customFormat="1" x14ac:dyDescent="0.2"/>
    <row r="975333" s="12" customFormat="1" x14ac:dyDescent="0.2"/>
    <row r="975334" s="12" customFormat="1" x14ac:dyDescent="0.2"/>
    <row r="975335" s="12" customFormat="1" x14ac:dyDescent="0.2"/>
    <row r="975336" s="12" customFormat="1" x14ac:dyDescent="0.2"/>
    <row r="975337" s="12" customFormat="1" x14ac:dyDescent="0.2"/>
    <row r="975338" s="12" customFormat="1" x14ac:dyDescent="0.2"/>
    <row r="975339" s="12" customFormat="1" x14ac:dyDescent="0.2"/>
    <row r="975340" s="12" customFormat="1" x14ac:dyDescent="0.2"/>
    <row r="975341" s="12" customFormat="1" x14ac:dyDescent="0.2"/>
    <row r="975342" s="12" customFormat="1" x14ac:dyDescent="0.2"/>
    <row r="975343" s="12" customFormat="1" x14ac:dyDescent="0.2"/>
    <row r="975344" s="12" customFormat="1" x14ac:dyDescent="0.2"/>
    <row r="975345" s="12" customFormat="1" x14ac:dyDescent="0.2"/>
    <row r="975346" s="12" customFormat="1" x14ac:dyDescent="0.2"/>
    <row r="975347" s="12" customFormat="1" x14ac:dyDescent="0.2"/>
    <row r="975348" s="12" customFormat="1" x14ac:dyDescent="0.2"/>
    <row r="975349" s="12" customFormat="1" x14ac:dyDescent="0.2"/>
    <row r="975350" s="12" customFormat="1" x14ac:dyDescent="0.2"/>
    <row r="975351" s="12" customFormat="1" x14ac:dyDescent="0.2"/>
    <row r="975352" s="12" customFormat="1" x14ac:dyDescent="0.2"/>
    <row r="975353" s="12" customFormat="1" x14ac:dyDescent="0.2"/>
    <row r="975354" s="12" customFormat="1" x14ac:dyDescent="0.2"/>
    <row r="975355" s="12" customFormat="1" x14ac:dyDescent="0.2"/>
    <row r="975356" s="12" customFormat="1" x14ac:dyDescent="0.2"/>
    <row r="975357" s="12" customFormat="1" x14ac:dyDescent="0.2"/>
    <row r="975358" s="12" customFormat="1" x14ac:dyDescent="0.2"/>
    <row r="975359" s="12" customFormat="1" x14ac:dyDescent="0.2"/>
    <row r="975360" s="12" customFormat="1" x14ac:dyDescent="0.2"/>
    <row r="975361" s="12" customFormat="1" x14ac:dyDescent="0.2"/>
    <row r="975362" s="12" customFormat="1" x14ac:dyDescent="0.2"/>
    <row r="975363" s="12" customFormat="1" x14ac:dyDescent="0.2"/>
    <row r="975364" s="12" customFormat="1" x14ac:dyDescent="0.2"/>
    <row r="975365" s="12" customFormat="1" x14ac:dyDescent="0.2"/>
    <row r="975366" s="12" customFormat="1" x14ac:dyDescent="0.2"/>
    <row r="975367" s="12" customFormat="1" x14ac:dyDescent="0.2"/>
    <row r="975368" s="12" customFormat="1" x14ac:dyDescent="0.2"/>
    <row r="975369" s="12" customFormat="1" x14ac:dyDescent="0.2"/>
    <row r="975370" s="12" customFormat="1" x14ac:dyDescent="0.2"/>
    <row r="975371" s="12" customFormat="1" x14ac:dyDescent="0.2"/>
    <row r="975372" s="12" customFormat="1" x14ac:dyDescent="0.2"/>
    <row r="975373" s="12" customFormat="1" x14ac:dyDescent="0.2"/>
    <row r="975374" s="12" customFormat="1" x14ac:dyDescent="0.2"/>
    <row r="975375" s="12" customFormat="1" x14ac:dyDescent="0.2"/>
    <row r="975376" s="12" customFormat="1" x14ac:dyDescent="0.2"/>
    <row r="975377" s="12" customFormat="1" x14ac:dyDescent="0.2"/>
    <row r="975378" s="12" customFormat="1" x14ac:dyDescent="0.2"/>
    <row r="975379" s="12" customFormat="1" x14ac:dyDescent="0.2"/>
    <row r="975380" s="12" customFormat="1" x14ac:dyDescent="0.2"/>
    <row r="975381" s="12" customFormat="1" x14ac:dyDescent="0.2"/>
    <row r="975382" s="12" customFormat="1" x14ac:dyDescent="0.2"/>
    <row r="975383" s="12" customFormat="1" x14ac:dyDescent="0.2"/>
    <row r="975384" s="12" customFormat="1" x14ac:dyDescent="0.2"/>
    <row r="975385" s="12" customFormat="1" x14ac:dyDescent="0.2"/>
    <row r="975386" s="12" customFormat="1" x14ac:dyDescent="0.2"/>
    <row r="975387" s="12" customFormat="1" x14ac:dyDescent="0.2"/>
    <row r="975388" s="12" customFormat="1" x14ac:dyDescent="0.2"/>
    <row r="975389" s="12" customFormat="1" x14ac:dyDescent="0.2"/>
    <row r="975390" s="12" customFormat="1" x14ac:dyDescent="0.2"/>
    <row r="975391" s="12" customFormat="1" x14ac:dyDescent="0.2"/>
    <row r="975392" s="12" customFormat="1" x14ac:dyDescent="0.2"/>
    <row r="975393" s="12" customFormat="1" x14ac:dyDescent="0.2"/>
    <row r="975394" s="12" customFormat="1" x14ac:dyDescent="0.2"/>
    <row r="975395" s="12" customFormat="1" x14ac:dyDescent="0.2"/>
    <row r="975396" s="12" customFormat="1" x14ac:dyDescent="0.2"/>
    <row r="975397" s="12" customFormat="1" x14ac:dyDescent="0.2"/>
    <row r="975398" s="12" customFormat="1" x14ac:dyDescent="0.2"/>
    <row r="975399" s="12" customFormat="1" x14ac:dyDescent="0.2"/>
    <row r="975400" s="12" customFormat="1" x14ac:dyDescent="0.2"/>
    <row r="975401" s="12" customFormat="1" x14ac:dyDescent="0.2"/>
    <row r="975402" s="12" customFormat="1" x14ac:dyDescent="0.2"/>
    <row r="975403" s="12" customFormat="1" x14ac:dyDescent="0.2"/>
    <row r="975404" s="12" customFormat="1" x14ac:dyDescent="0.2"/>
    <row r="975405" s="12" customFormat="1" x14ac:dyDescent="0.2"/>
    <row r="975406" s="12" customFormat="1" x14ac:dyDescent="0.2"/>
    <row r="975407" s="12" customFormat="1" x14ac:dyDescent="0.2"/>
    <row r="975408" s="12" customFormat="1" x14ac:dyDescent="0.2"/>
    <row r="975409" s="12" customFormat="1" x14ac:dyDescent="0.2"/>
    <row r="975410" s="12" customFormat="1" x14ac:dyDescent="0.2"/>
    <row r="975411" s="12" customFormat="1" x14ac:dyDescent="0.2"/>
    <row r="975412" s="12" customFormat="1" x14ac:dyDescent="0.2"/>
    <row r="975413" s="12" customFormat="1" x14ac:dyDescent="0.2"/>
    <row r="975414" s="12" customFormat="1" x14ac:dyDescent="0.2"/>
    <row r="975415" s="12" customFormat="1" x14ac:dyDescent="0.2"/>
    <row r="975416" s="12" customFormat="1" x14ac:dyDescent="0.2"/>
    <row r="975417" s="12" customFormat="1" x14ac:dyDescent="0.2"/>
    <row r="975418" s="12" customFormat="1" x14ac:dyDescent="0.2"/>
    <row r="975419" s="12" customFormat="1" x14ac:dyDescent="0.2"/>
    <row r="975420" s="12" customFormat="1" x14ac:dyDescent="0.2"/>
    <row r="975421" s="12" customFormat="1" x14ac:dyDescent="0.2"/>
    <row r="975422" s="12" customFormat="1" x14ac:dyDescent="0.2"/>
    <row r="975423" s="12" customFormat="1" x14ac:dyDescent="0.2"/>
    <row r="975424" s="12" customFormat="1" x14ac:dyDescent="0.2"/>
    <row r="975425" s="12" customFormat="1" x14ac:dyDescent="0.2"/>
    <row r="975426" s="12" customFormat="1" x14ac:dyDescent="0.2"/>
    <row r="975427" s="12" customFormat="1" x14ac:dyDescent="0.2"/>
    <row r="975428" s="12" customFormat="1" x14ac:dyDescent="0.2"/>
    <row r="975429" s="12" customFormat="1" x14ac:dyDescent="0.2"/>
    <row r="975430" s="12" customFormat="1" x14ac:dyDescent="0.2"/>
    <row r="975431" s="12" customFormat="1" x14ac:dyDescent="0.2"/>
    <row r="975432" s="12" customFormat="1" x14ac:dyDescent="0.2"/>
    <row r="975433" s="12" customFormat="1" x14ac:dyDescent="0.2"/>
    <row r="975434" s="12" customFormat="1" x14ac:dyDescent="0.2"/>
    <row r="975435" s="12" customFormat="1" x14ac:dyDescent="0.2"/>
    <row r="975436" s="12" customFormat="1" x14ac:dyDescent="0.2"/>
    <row r="975437" s="12" customFormat="1" x14ac:dyDescent="0.2"/>
    <row r="975438" s="12" customFormat="1" x14ac:dyDescent="0.2"/>
    <row r="975439" s="12" customFormat="1" x14ac:dyDescent="0.2"/>
    <row r="975440" s="12" customFormat="1" x14ac:dyDescent="0.2"/>
    <row r="975441" s="12" customFormat="1" x14ac:dyDescent="0.2"/>
    <row r="975442" s="12" customFormat="1" x14ac:dyDescent="0.2"/>
    <row r="975443" s="12" customFormat="1" x14ac:dyDescent="0.2"/>
    <row r="975444" s="12" customFormat="1" x14ac:dyDescent="0.2"/>
    <row r="975445" s="12" customFormat="1" x14ac:dyDescent="0.2"/>
    <row r="975446" s="12" customFormat="1" x14ac:dyDescent="0.2"/>
    <row r="975447" s="12" customFormat="1" x14ac:dyDescent="0.2"/>
    <row r="975448" s="12" customFormat="1" x14ac:dyDescent="0.2"/>
    <row r="975449" s="12" customFormat="1" x14ac:dyDescent="0.2"/>
    <row r="975450" s="12" customFormat="1" x14ac:dyDescent="0.2"/>
    <row r="975451" s="12" customFormat="1" x14ac:dyDescent="0.2"/>
    <row r="975452" s="12" customFormat="1" x14ac:dyDescent="0.2"/>
    <row r="975453" s="12" customFormat="1" x14ac:dyDescent="0.2"/>
    <row r="975454" s="12" customFormat="1" x14ac:dyDescent="0.2"/>
    <row r="975455" s="12" customFormat="1" x14ac:dyDescent="0.2"/>
    <row r="975456" s="12" customFormat="1" x14ac:dyDescent="0.2"/>
    <row r="975457" s="12" customFormat="1" x14ac:dyDescent="0.2"/>
    <row r="975458" s="12" customFormat="1" x14ac:dyDescent="0.2"/>
    <row r="975459" s="12" customFormat="1" x14ac:dyDescent="0.2"/>
    <row r="975460" s="12" customFormat="1" x14ac:dyDescent="0.2"/>
    <row r="975461" s="12" customFormat="1" x14ac:dyDescent="0.2"/>
    <row r="975462" s="12" customFormat="1" x14ac:dyDescent="0.2"/>
    <row r="975463" s="12" customFormat="1" x14ac:dyDescent="0.2"/>
    <row r="975464" s="12" customFormat="1" x14ac:dyDescent="0.2"/>
    <row r="975465" s="12" customFormat="1" x14ac:dyDescent="0.2"/>
    <row r="975466" s="12" customFormat="1" x14ac:dyDescent="0.2"/>
    <row r="975467" s="12" customFormat="1" x14ac:dyDescent="0.2"/>
    <row r="975468" s="12" customFormat="1" x14ac:dyDescent="0.2"/>
    <row r="975469" s="12" customFormat="1" x14ac:dyDescent="0.2"/>
    <row r="975470" s="12" customFormat="1" x14ac:dyDescent="0.2"/>
    <row r="975471" s="12" customFormat="1" x14ac:dyDescent="0.2"/>
    <row r="975472" s="12" customFormat="1" x14ac:dyDescent="0.2"/>
    <row r="975473" s="12" customFormat="1" x14ac:dyDescent="0.2"/>
    <row r="975474" s="12" customFormat="1" x14ac:dyDescent="0.2"/>
    <row r="975475" s="12" customFormat="1" x14ac:dyDescent="0.2"/>
    <row r="975476" s="12" customFormat="1" x14ac:dyDescent="0.2"/>
    <row r="975477" s="12" customFormat="1" x14ac:dyDescent="0.2"/>
    <row r="975478" s="12" customFormat="1" x14ac:dyDescent="0.2"/>
    <row r="975479" s="12" customFormat="1" x14ac:dyDescent="0.2"/>
    <row r="975480" s="12" customFormat="1" x14ac:dyDescent="0.2"/>
    <row r="975481" s="12" customFormat="1" x14ac:dyDescent="0.2"/>
    <row r="975482" s="12" customFormat="1" x14ac:dyDescent="0.2"/>
    <row r="975483" s="12" customFormat="1" x14ac:dyDescent="0.2"/>
    <row r="975484" s="12" customFormat="1" x14ac:dyDescent="0.2"/>
    <row r="975485" s="12" customFormat="1" x14ac:dyDescent="0.2"/>
    <row r="975486" s="12" customFormat="1" x14ac:dyDescent="0.2"/>
    <row r="975487" s="12" customFormat="1" x14ac:dyDescent="0.2"/>
    <row r="975488" s="12" customFormat="1" x14ac:dyDescent="0.2"/>
    <row r="975489" s="12" customFormat="1" x14ac:dyDescent="0.2"/>
    <row r="975490" s="12" customFormat="1" x14ac:dyDescent="0.2"/>
    <row r="975491" s="12" customFormat="1" x14ac:dyDescent="0.2"/>
    <row r="975492" s="12" customFormat="1" x14ac:dyDescent="0.2"/>
    <row r="975493" s="12" customFormat="1" x14ac:dyDescent="0.2"/>
    <row r="975494" s="12" customFormat="1" x14ac:dyDescent="0.2"/>
    <row r="975495" s="12" customFormat="1" x14ac:dyDescent="0.2"/>
    <row r="975496" s="12" customFormat="1" x14ac:dyDescent="0.2"/>
    <row r="975497" s="12" customFormat="1" x14ac:dyDescent="0.2"/>
    <row r="975498" s="12" customFormat="1" x14ac:dyDescent="0.2"/>
    <row r="975499" s="12" customFormat="1" x14ac:dyDescent="0.2"/>
    <row r="975500" s="12" customFormat="1" x14ac:dyDescent="0.2"/>
    <row r="975501" s="12" customFormat="1" x14ac:dyDescent="0.2"/>
    <row r="975502" s="12" customFormat="1" x14ac:dyDescent="0.2"/>
    <row r="975503" s="12" customFormat="1" x14ac:dyDescent="0.2"/>
    <row r="975504" s="12" customFormat="1" x14ac:dyDescent="0.2"/>
    <row r="975505" s="12" customFormat="1" x14ac:dyDescent="0.2"/>
    <row r="975506" s="12" customFormat="1" x14ac:dyDescent="0.2"/>
    <row r="975507" s="12" customFormat="1" x14ac:dyDescent="0.2"/>
    <row r="975508" s="12" customFormat="1" x14ac:dyDescent="0.2"/>
    <row r="975509" s="12" customFormat="1" x14ac:dyDescent="0.2"/>
    <row r="975510" s="12" customFormat="1" x14ac:dyDescent="0.2"/>
    <row r="975511" s="12" customFormat="1" x14ac:dyDescent="0.2"/>
    <row r="975512" s="12" customFormat="1" x14ac:dyDescent="0.2"/>
    <row r="975513" s="12" customFormat="1" x14ac:dyDescent="0.2"/>
    <row r="975514" s="12" customFormat="1" x14ac:dyDescent="0.2"/>
    <row r="975515" s="12" customFormat="1" x14ac:dyDescent="0.2"/>
    <row r="975516" s="12" customFormat="1" x14ac:dyDescent="0.2"/>
    <row r="975517" s="12" customFormat="1" x14ac:dyDescent="0.2"/>
    <row r="975518" s="12" customFormat="1" x14ac:dyDescent="0.2"/>
    <row r="975519" s="12" customFormat="1" x14ac:dyDescent="0.2"/>
    <row r="975520" s="12" customFormat="1" x14ac:dyDescent="0.2"/>
    <row r="975521" s="12" customFormat="1" x14ac:dyDescent="0.2"/>
    <row r="975522" s="12" customFormat="1" x14ac:dyDescent="0.2"/>
    <row r="975523" s="12" customFormat="1" x14ac:dyDescent="0.2"/>
    <row r="975524" s="12" customFormat="1" x14ac:dyDescent="0.2"/>
    <row r="975525" s="12" customFormat="1" x14ac:dyDescent="0.2"/>
    <row r="975526" s="12" customFormat="1" x14ac:dyDescent="0.2"/>
    <row r="975527" s="12" customFormat="1" x14ac:dyDescent="0.2"/>
    <row r="975528" s="12" customFormat="1" x14ac:dyDescent="0.2"/>
    <row r="975529" s="12" customFormat="1" x14ac:dyDescent="0.2"/>
    <row r="975530" s="12" customFormat="1" x14ac:dyDescent="0.2"/>
    <row r="975531" s="12" customFormat="1" x14ac:dyDescent="0.2"/>
    <row r="975532" s="12" customFormat="1" x14ac:dyDescent="0.2"/>
    <row r="975533" s="12" customFormat="1" x14ac:dyDescent="0.2"/>
    <row r="975534" s="12" customFormat="1" x14ac:dyDescent="0.2"/>
    <row r="975535" s="12" customFormat="1" x14ac:dyDescent="0.2"/>
    <row r="975536" s="12" customFormat="1" x14ac:dyDescent="0.2"/>
    <row r="975537" s="12" customFormat="1" x14ac:dyDescent="0.2"/>
    <row r="975538" s="12" customFormat="1" x14ac:dyDescent="0.2"/>
    <row r="975539" s="12" customFormat="1" x14ac:dyDescent="0.2"/>
    <row r="975540" s="12" customFormat="1" x14ac:dyDescent="0.2"/>
    <row r="975541" s="12" customFormat="1" x14ac:dyDescent="0.2"/>
    <row r="975542" s="12" customFormat="1" x14ac:dyDescent="0.2"/>
    <row r="975543" s="12" customFormat="1" x14ac:dyDescent="0.2"/>
    <row r="975544" s="12" customFormat="1" x14ac:dyDescent="0.2"/>
    <row r="975545" s="12" customFormat="1" x14ac:dyDescent="0.2"/>
    <row r="975546" s="12" customFormat="1" x14ac:dyDescent="0.2"/>
    <row r="975547" s="12" customFormat="1" x14ac:dyDescent="0.2"/>
    <row r="975548" s="12" customFormat="1" x14ac:dyDescent="0.2"/>
    <row r="975549" s="12" customFormat="1" x14ac:dyDescent="0.2"/>
    <row r="975550" s="12" customFormat="1" x14ac:dyDescent="0.2"/>
    <row r="975551" s="12" customFormat="1" x14ac:dyDescent="0.2"/>
    <row r="975552" s="12" customFormat="1" x14ac:dyDescent="0.2"/>
    <row r="975553" s="12" customFormat="1" x14ac:dyDescent="0.2"/>
    <row r="975554" s="12" customFormat="1" x14ac:dyDescent="0.2"/>
    <row r="975555" s="12" customFormat="1" x14ac:dyDescent="0.2"/>
    <row r="975556" s="12" customFormat="1" x14ac:dyDescent="0.2"/>
    <row r="975557" s="12" customFormat="1" x14ac:dyDescent="0.2"/>
    <row r="975558" s="12" customFormat="1" x14ac:dyDescent="0.2"/>
    <row r="975559" s="12" customFormat="1" x14ac:dyDescent="0.2"/>
    <row r="975560" s="12" customFormat="1" x14ac:dyDescent="0.2"/>
    <row r="975561" s="12" customFormat="1" x14ac:dyDescent="0.2"/>
    <row r="975562" s="12" customFormat="1" x14ac:dyDescent="0.2"/>
    <row r="975563" s="12" customFormat="1" x14ac:dyDescent="0.2"/>
    <row r="975564" s="12" customFormat="1" x14ac:dyDescent="0.2"/>
    <row r="975565" s="12" customFormat="1" x14ac:dyDescent="0.2"/>
    <row r="975566" s="12" customFormat="1" x14ac:dyDescent="0.2"/>
    <row r="975567" s="12" customFormat="1" x14ac:dyDescent="0.2"/>
    <row r="975568" s="12" customFormat="1" x14ac:dyDescent="0.2"/>
    <row r="975569" s="12" customFormat="1" x14ac:dyDescent="0.2"/>
    <row r="975570" s="12" customFormat="1" x14ac:dyDescent="0.2"/>
    <row r="975571" s="12" customFormat="1" x14ac:dyDescent="0.2"/>
    <row r="975572" s="12" customFormat="1" x14ac:dyDescent="0.2"/>
    <row r="975573" s="12" customFormat="1" x14ac:dyDescent="0.2"/>
    <row r="975574" s="12" customFormat="1" x14ac:dyDescent="0.2"/>
    <row r="975575" s="12" customFormat="1" x14ac:dyDescent="0.2"/>
    <row r="975576" s="12" customFormat="1" x14ac:dyDescent="0.2"/>
    <row r="975577" s="12" customFormat="1" x14ac:dyDescent="0.2"/>
    <row r="975578" s="12" customFormat="1" x14ac:dyDescent="0.2"/>
    <row r="975579" s="12" customFormat="1" x14ac:dyDescent="0.2"/>
    <row r="975580" s="12" customFormat="1" x14ac:dyDescent="0.2"/>
    <row r="975581" s="12" customFormat="1" x14ac:dyDescent="0.2"/>
    <row r="975582" s="12" customFormat="1" x14ac:dyDescent="0.2"/>
    <row r="975583" s="12" customFormat="1" x14ac:dyDescent="0.2"/>
    <row r="975584" s="12" customFormat="1" x14ac:dyDescent="0.2"/>
    <row r="975585" s="12" customFormat="1" x14ac:dyDescent="0.2"/>
    <row r="975586" s="12" customFormat="1" x14ac:dyDescent="0.2"/>
    <row r="975587" s="12" customFormat="1" x14ac:dyDescent="0.2"/>
    <row r="975588" s="12" customFormat="1" x14ac:dyDescent="0.2"/>
    <row r="975589" s="12" customFormat="1" x14ac:dyDescent="0.2"/>
    <row r="975590" s="12" customFormat="1" x14ac:dyDescent="0.2"/>
    <row r="975591" s="12" customFormat="1" x14ac:dyDescent="0.2"/>
    <row r="975592" s="12" customFormat="1" x14ac:dyDescent="0.2"/>
    <row r="975593" s="12" customFormat="1" x14ac:dyDescent="0.2"/>
    <row r="975594" s="12" customFormat="1" x14ac:dyDescent="0.2"/>
    <row r="975595" s="12" customFormat="1" x14ac:dyDescent="0.2"/>
    <row r="975596" s="12" customFormat="1" x14ac:dyDescent="0.2"/>
    <row r="975597" s="12" customFormat="1" x14ac:dyDescent="0.2"/>
    <row r="975598" s="12" customFormat="1" x14ac:dyDescent="0.2"/>
    <row r="975599" s="12" customFormat="1" x14ac:dyDescent="0.2"/>
    <row r="975600" s="12" customFormat="1" x14ac:dyDescent="0.2"/>
    <row r="975601" s="12" customFormat="1" x14ac:dyDescent="0.2"/>
    <row r="975602" s="12" customFormat="1" x14ac:dyDescent="0.2"/>
    <row r="975603" s="12" customFormat="1" x14ac:dyDescent="0.2"/>
    <row r="975604" s="12" customFormat="1" x14ac:dyDescent="0.2"/>
    <row r="975605" s="12" customFormat="1" x14ac:dyDescent="0.2"/>
    <row r="975606" s="12" customFormat="1" x14ac:dyDescent="0.2"/>
    <row r="975607" s="12" customFormat="1" x14ac:dyDescent="0.2"/>
    <row r="975608" s="12" customFormat="1" x14ac:dyDescent="0.2"/>
    <row r="975609" s="12" customFormat="1" x14ac:dyDescent="0.2"/>
    <row r="975610" s="12" customFormat="1" x14ac:dyDescent="0.2"/>
    <row r="975611" s="12" customFormat="1" x14ac:dyDescent="0.2"/>
    <row r="975612" s="12" customFormat="1" x14ac:dyDescent="0.2"/>
    <row r="975613" s="12" customFormat="1" x14ac:dyDescent="0.2"/>
    <row r="975614" s="12" customFormat="1" x14ac:dyDescent="0.2"/>
    <row r="975615" s="12" customFormat="1" x14ac:dyDescent="0.2"/>
    <row r="975616" s="12" customFormat="1" x14ac:dyDescent="0.2"/>
    <row r="975617" s="12" customFormat="1" x14ac:dyDescent="0.2"/>
    <row r="975618" s="12" customFormat="1" x14ac:dyDescent="0.2"/>
    <row r="975619" s="12" customFormat="1" x14ac:dyDescent="0.2"/>
    <row r="975620" s="12" customFormat="1" x14ac:dyDescent="0.2"/>
    <row r="975621" s="12" customFormat="1" x14ac:dyDescent="0.2"/>
    <row r="975622" s="12" customFormat="1" x14ac:dyDescent="0.2"/>
    <row r="975623" s="12" customFormat="1" x14ac:dyDescent="0.2"/>
    <row r="975624" s="12" customFormat="1" x14ac:dyDescent="0.2"/>
    <row r="975625" s="12" customFormat="1" x14ac:dyDescent="0.2"/>
    <row r="975626" s="12" customFormat="1" x14ac:dyDescent="0.2"/>
    <row r="975627" s="12" customFormat="1" x14ac:dyDescent="0.2"/>
    <row r="975628" s="12" customFormat="1" x14ac:dyDescent="0.2"/>
    <row r="975629" s="12" customFormat="1" x14ac:dyDescent="0.2"/>
    <row r="975630" s="12" customFormat="1" x14ac:dyDescent="0.2"/>
    <row r="975631" s="12" customFormat="1" x14ac:dyDescent="0.2"/>
    <row r="975632" s="12" customFormat="1" x14ac:dyDescent="0.2"/>
    <row r="975633" s="12" customFormat="1" x14ac:dyDescent="0.2"/>
    <row r="975634" s="12" customFormat="1" x14ac:dyDescent="0.2"/>
    <row r="975635" s="12" customFormat="1" x14ac:dyDescent="0.2"/>
    <row r="975636" s="12" customFormat="1" x14ac:dyDescent="0.2"/>
    <row r="975637" s="12" customFormat="1" x14ac:dyDescent="0.2"/>
    <row r="975638" s="12" customFormat="1" x14ac:dyDescent="0.2"/>
    <row r="975639" s="12" customFormat="1" x14ac:dyDescent="0.2"/>
    <row r="975640" s="12" customFormat="1" x14ac:dyDescent="0.2"/>
    <row r="975641" s="12" customFormat="1" x14ac:dyDescent="0.2"/>
    <row r="975642" s="12" customFormat="1" x14ac:dyDescent="0.2"/>
    <row r="975643" s="12" customFormat="1" x14ac:dyDescent="0.2"/>
    <row r="975644" s="12" customFormat="1" x14ac:dyDescent="0.2"/>
    <row r="975645" s="12" customFormat="1" x14ac:dyDescent="0.2"/>
    <row r="975646" s="12" customFormat="1" x14ac:dyDescent="0.2"/>
    <row r="975647" s="12" customFormat="1" x14ac:dyDescent="0.2"/>
    <row r="975648" s="12" customFormat="1" x14ac:dyDescent="0.2"/>
    <row r="975649" s="12" customFormat="1" x14ac:dyDescent="0.2"/>
    <row r="975650" s="12" customFormat="1" x14ac:dyDescent="0.2"/>
    <row r="975651" s="12" customFormat="1" x14ac:dyDescent="0.2"/>
    <row r="975652" s="12" customFormat="1" x14ac:dyDescent="0.2"/>
    <row r="975653" s="12" customFormat="1" x14ac:dyDescent="0.2"/>
    <row r="975654" s="12" customFormat="1" x14ac:dyDescent="0.2"/>
    <row r="975655" s="12" customFormat="1" x14ac:dyDescent="0.2"/>
    <row r="975656" s="12" customFormat="1" x14ac:dyDescent="0.2"/>
    <row r="975657" s="12" customFormat="1" x14ac:dyDescent="0.2"/>
    <row r="975658" s="12" customFormat="1" x14ac:dyDescent="0.2"/>
    <row r="975659" s="12" customFormat="1" x14ac:dyDescent="0.2"/>
    <row r="975660" s="12" customFormat="1" x14ac:dyDescent="0.2"/>
    <row r="975661" s="12" customFormat="1" x14ac:dyDescent="0.2"/>
    <row r="975662" s="12" customFormat="1" x14ac:dyDescent="0.2"/>
    <row r="975663" s="12" customFormat="1" x14ac:dyDescent="0.2"/>
    <row r="975664" s="12" customFormat="1" x14ac:dyDescent="0.2"/>
    <row r="975665" s="12" customFormat="1" x14ac:dyDescent="0.2"/>
    <row r="975666" s="12" customFormat="1" x14ac:dyDescent="0.2"/>
    <row r="975667" s="12" customFormat="1" x14ac:dyDescent="0.2"/>
    <row r="975668" s="12" customFormat="1" x14ac:dyDescent="0.2"/>
    <row r="975669" s="12" customFormat="1" x14ac:dyDescent="0.2"/>
    <row r="975670" s="12" customFormat="1" x14ac:dyDescent="0.2"/>
    <row r="975671" s="12" customFormat="1" x14ac:dyDescent="0.2"/>
    <row r="975672" s="12" customFormat="1" x14ac:dyDescent="0.2"/>
    <row r="975673" s="12" customFormat="1" x14ac:dyDescent="0.2"/>
    <row r="975674" s="12" customFormat="1" x14ac:dyDescent="0.2"/>
    <row r="975675" s="12" customFormat="1" x14ac:dyDescent="0.2"/>
    <row r="975676" s="12" customFormat="1" x14ac:dyDescent="0.2"/>
    <row r="975677" s="12" customFormat="1" x14ac:dyDescent="0.2"/>
    <row r="975678" s="12" customFormat="1" x14ac:dyDescent="0.2"/>
    <row r="975679" s="12" customFormat="1" x14ac:dyDescent="0.2"/>
    <row r="975680" s="12" customFormat="1" x14ac:dyDescent="0.2"/>
    <row r="975681" s="12" customFormat="1" x14ac:dyDescent="0.2"/>
    <row r="975682" s="12" customFormat="1" x14ac:dyDescent="0.2"/>
    <row r="975683" s="12" customFormat="1" x14ac:dyDescent="0.2"/>
    <row r="975684" s="12" customFormat="1" x14ac:dyDescent="0.2"/>
    <row r="975685" s="12" customFormat="1" x14ac:dyDescent="0.2"/>
    <row r="975686" s="12" customFormat="1" x14ac:dyDescent="0.2"/>
    <row r="975687" s="12" customFormat="1" x14ac:dyDescent="0.2"/>
    <row r="975688" s="12" customFormat="1" x14ac:dyDescent="0.2"/>
    <row r="975689" s="12" customFormat="1" x14ac:dyDescent="0.2"/>
    <row r="975690" s="12" customFormat="1" x14ac:dyDescent="0.2"/>
    <row r="975691" s="12" customFormat="1" x14ac:dyDescent="0.2"/>
    <row r="975692" s="12" customFormat="1" x14ac:dyDescent="0.2"/>
    <row r="975693" s="12" customFormat="1" x14ac:dyDescent="0.2"/>
    <row r="975694" s="12" customFormat="1" x14ac:dyDescent="0.2"/>
    <row r="975695" s="12" customFormat="1" x14ac:dyDescent="0.2"/>
    <row r="975696" s="12" customFormat="1" x14ac:dyDescent="0.2"/>
    <row r="975697" s="12" customFormat="1" x14ac:dyDescent="0.2"/>
    <row r="975698" s="12" customFormat="1" x14ac:dyDescent="0.2"/>
    <row r="975699" s="12" customFormat="1" x14ac:dyDescent="0.2"/>
    <row r="975700" s="12" customFormat="1" x14ac:dyDescent="0.2"/>
    <row r="975701" s="12" customFormat="1" x14ac:dyDescent="0.2"/>
    <row r="975702" s="12" customFormat="1" x14ac:dyDescent="0.2"/>
    <row r="975703" s="12" customFormat="1" x14ac:dyDescent="0.2"/>
    <row r="975704" s="12" customFormat="1" x14ac:dyDescent="0.2"/>
    <row r="975705" s="12" customFormat="1" x14ac:dyDescent="0.2"/>
    <row r="975706" s="12" customFormat="1" x14ac:dyDescent="0.2"/>
    <row r="975707" s="12" customFormat="1" x14ac:dyDescent="0.2"/>
    <row r="975708" s="12" customFormat="1" x14ac:dyDescent="0.2"/>
    <row r="975709" s="12" customFormat="1" x14ac:dyDescent="0.2"/>
    <row r="975710" s="12" customFormat="1" x14ac:dyDescent="0.2"/>
    <row r="975711" s="12" customFormat="1" x14ac:dyDescent="0.2"/>
    <row r="975712" s="12" customFormat="1" x14ac:dyDescent="0.2"/>
    <row r="975713" s="12" customFormat="1" x14ac:dyDescent="0.2"/>
    <row r="975714" s="12" customFormat="1" x14ac:dyDescent="0.2"/>
    <row r="975715" s="12" customFormat="1" x14ac:dyDescent="0.2"/>
    <row r="975716" s="12" customFormat="1" x14ac:dyDescent="0.2"/>
    <row r="975717" s="12" customFormat="1" x14ac:dyDescent="0.2"/>
    <row r="975718" s="12" customFormat="1" x14ac:dyDescent="0.2"/>
    <row r="975719" s="12" customFormat="1" x14ac:dyDescent="0.2"/>
    <row r="975720" s="12" customFormat="1" x14ac:dyDescent="0.2"/>
    <row r="975721" s="12" customFormat="1" x14ac:dyDescent="0.2"/>
    <row r="975722" s="12" customFormat="1" x14ac:dyDescent="0.2"/>
    <row r="975723" s="12" customFormat="1" x14ac:dyDescent="0.2"/>
    <row r="975724" s="12" customFormat="1" x14ac:dyDescent="0.2"/>
    <row r="975725" s="12" customFormat="1" x14ac:dyDescent="0.2"/>
    <row r="975726" s="12" customFormat="1" x14ac:dyDescent="0.2"/>
    <row r="975727" s="12" customFormat="1" x14ac:dyDescent="0.2"/>
    <row r="975728" s="12" customFormat="1" x14ac:dyDescent="0.2"/>
    <row r="975729" s="12" customFormat="1" x14ac:dyDescent="0.2"/>
    <row r="975730" s="12" customFormat="1" x14ac:dyDescent="0.2"/>
    <row r="975731" s="12" customFormat="1" x14ac:dyDescent="0.2"/>
    <row r="975732" s="12" customFormat="1" x14ac:dyDescent="0.2"/>
    <row r="975733" s="12" customFormat="1" x14ac:dyDescent="0.2"/>
    <row r="975734" s="12" customFormat="1" x14ac:dyDescent="0.2"/>
    <row r="975735" s="12" customFormat="1" x14ac:dyDescent="0.2"/>
    <row r="975736" s="12" customFormat="1" x14ac:dyDescent="0.2"/>
    <row r="975737" s="12" customFormat="1" x14ac:dyDescent="0.2"/>
    <row r="975738" s="12" customFormat="1" x14ac:dyDescent="0.2"/>
    <row r="975739" s="12" customFormat="1" x14ac:dyDescent="0.2"/>
    <row r="975740" s="12" customFormat="1" x14ac:dyDescent="0.2"/>
    <row r="975741" s="12" customFormat="1" x14ac:dyDescent="0.2"/>
    <row r="975742" s="12" customFormat="1" x14ac:dyDescent="0.2"/>
    <row r="975743" s="12" customFormat="1" x14ac:dyDescent="0.2"/>
    <row r="975744" s="12" customFormat="1" x14ac:dyDescent="0.2"/>
    <row r="975745" s="12" customFormat="1" x14ac:dyDescent="0.2"/>
    <row r="975746" s="12" customFormat="1" x14ac:dyDescent="0.2"/>
    <row r="975747" s="12" customFormat="1" x14ac:dyDescent="0.2"/>
    <row r="975748" s="12" customFormat="1" x14ac:dyDescent="0.2"/>
    <row r="975749" s="12" customFormat="1" x14ac:dyDescent="0.2"/>
    <row r="975750" s="12" customFormat="1" x14ac:dyDescent="0.2"/>
    <row r="975751" s="12" customFormat="1" x14ac:dyDescent="0.2"/>
    <row r="975752" s="12" customFormat="1" x14ac:dyDescent="0.2"/>
    <row r="975753" s="12" customFormat="1" x14ac:dyDescent="0.2"/>
    <row r="975754" s="12" customFormat="1" x14ac:dyDescent="0.2"/>
    <row r="975755" s="12" customFormat="1" x14ac:dyDescent="0.2"/>
    <row r="975756" s="12" customFormat="1" x14ac:dyDescent="0.2"/>
    <row r="975757" s="12" customFormat="1" x14ac:dyDescent="0.2"/>
    <row r="975758" s="12" customFormat="1" x14ac:dyDescent="0.2"/>
    <row r="975759" s="12" customFormat="1" x14ac:dyDescent="0.2"/>
    <row r="975760" s="12" customFormat="1" x14ac:dyDescent="0.2"/>
    <row r="975761" s="12" customFormat="1" x14ac:dyDescent="0.2"/>
    <row r="975762" s="12" customFormat="1" x14ac:dyDescent="0.2"/>
    <row r="975763" s="12" customFormat="1" x14ac:dyDescent="0.2"/>
    <row r="975764" s="12" customFormat="1" x14ac:dyDescent="0.2"/>
    <row r="975765" s="12" customFormat="1" x14ac:dyDescent="0.2"/>
    <row r="975766" s="12" customFormat="1" x14ac:dyDescent="0.2"/>
    <row r="975767" s="12" customFormat="1" x14ac:dyDescent="0.2"/>
    <row r="975768" s="12" customFormat="1" x14ac:dyDescent="0.2"/>
    <row r="975769" s="12" customFormat="1" x14ac:dyDescent="0.2"/>
    <row r="975770" s="12" customFormat="1" x14ac:dyDescent="0.2"/>
    <row r="975771" s="12" customFormat="1" x14ac:dyDescent="0.2"/>
    <row r="975772" s="12" customFormat="1" x14ac:dyDescent="0.2"/>
    <row r="975773" s="12" customFormat="1" x14ac:dyDescent="0.2"/>
    <row r="975774" s="12" customFormat="1" x14ac:dyDescent="0.2"/>
    <row r="975775" s="12" customFormat="1" x14ac:dyDescent="0.2"/>
    <row r="975776" s="12" customFormat="1" x14ac:dyDescent="0.2"/>
    <row r="975777" s="12" customFormat="1" x14ac:dyDescent="0.2"/>
    <row r="975778" s="12" customFormat="1" x14ac:dyDescent="0.2"/>
    <row r="975779" s="12" customFormat="1" x14ac:dyDescent="0.2"/>
    <row r="975780" s="12" customFormat="1" x14ac:dyDescent="0.2"/>
    <row r="975781" s="12" customFormat="1" x14ac:dyDescent="0.2"/>
    <row r="975782" s="12" customFormat="1" x14ac:dyDescent="0.2"/>
    <row r="975783" s="12" customFormat="1" x14ac:dyDescent="0.2"/>
    <row r="975784" s="12" customFormat="1" x14ac:dyDescent="0.2"/>
    <row r="975785" s="12" customFormat="1" x14ac:dyDescent="0.2"/>
    <row r="975786" s="12" customFormat="1" x14ac:dyDescent="0.2"/>
    <row r="975787" s="12" customFormat="1" x14ac:dyDescent="0.2"/>
    <row r="975788" s="12" customFormat="1" x14ac:dyDescent="0.2"/>
    <row r="975789" s="12" customFormat="1" x14ac:dyDescent="0.2"/>
    <row r="975790" s="12" customFormat="1" x14ac:dyDescent="0.2"/>
    <row r="975791" s="12" customFormat="1" x14ac:dyDescent="0.2"/>
    <row r="975792" s="12" customFormat="1" x14ac:dyDescent="0.2"/>
    <row r="975793" s="12" customFormat="1" x14ac:dyDescent="0.2"/>
    <row r="975794" s="12" customFormat="1" x14ac:dyDescent="0.2"/>
    <row r="975795" s="12" customFormat="1" x14ac:dyDescent="0.2"/>
    <row r="975796" s="12" customFormat="1" x14ac:dyDescent="0.2"/>
    <row r="975797" s="12" customFormat="1" x14ac:dyDescent="0.2"/>
    <row r="975798" s="12" customFormat="1" x14ac:dyDescent="0.2"/>
    <row r="975799" s="12" customFormat="1" x14ac:dyDescent="0.2"/>
    <row r="975800" s="12" customFormat="1" x14ac:dyDescent="0.2"/>
    <row r="975801" s="12" customFormat="1" x14ac:dyDescent="0.2"/>
    <row r="975802" s="12" customFormat="1" x14ac:dyDescent="0.2"/>
    <row r="975803" s="12" customFormat="1" x14ac:dyDescent="0.2"/>
    <row r="975804" s="12" customFormat="1" x14ac:dyDescent="0.2"/>
    <row r="975805" s="12" customFormat="1" x14ac:dyDescent="0.2"/>
    <row r="975806" s="12" customFormat="1" x14ac:dyDescent="0.2"/>
    <row r="975807" s="12" customFormat="1" x14ac:dyDescent="0.2"/>
    <row r="975808" s="12" customFormat="1" x14ac:dyDescent="0.2"/>
    <row r="975809" s="12" customFormat="1" x14ac:dyDescent="0.2"/>
    <row r="975810" s="12" customFormat="1" x14ac:dyDescent="0.2"/>
    <row r="975811" s="12" customFormat="1" x14ac:dyDescent="0.2"/>
    <row r="975812" s="12" customFormat="1" x14ac:dyDescent="0.2"/>
    <row r="975813" s="12" customFormat="1" x14ac:dyDescent="0.2"/>
    <row r="975814" s="12" customFormat="1" x14ac:dyDescent="0.2"/>
    <row r="975815" s="12" customFormat="1" x14ac:dyDescent="0.2"/>
    <row r="975816" s="12" customFormat="1" x14ac:dyDescent="0.2"/>
    <row r="975817" s="12" customFormat="1" x14ac:dyDescent="0.2"/>
    <row r="975818" s="12" customFormat="1" x14ac:dyDescent="0.2"/>
    <row r="975819" s="12" customFormat="1" x14ac:dyDescent="0.2"/>
    <row r="975820" s="12" customFormat="1" x14ac:dyDescent="0.2"/>
    <row r="975821" s="12" customFormat="1" x14ac:dyDescent="0.2"/>
    <row r="975822" s="12" customFormat="1" x14ac:dyDescent="0.2"/>
    <row r="975823" s="12" customFormat="1" x14ac:dyDescent="0.2"/>
    <row r="975824" s="12" customFormat="1" x14ac:dyDescent="0.2"/>
    <row r="975825" s="12" customFormat="1" x14ac:dyDescent="0.2"/>
    <row r="975826" s="12" customFormat="1" x14ac:dyDescent="0.2"/>
    <row r="975827" s="12" customFormat="1" x14ac:dyDescent="0.2"/>
    <row r="975828" s="12" customFormat="1" x14ac:dyDescent="0.2"/>
    <row r="975829" s="12" customFormat="1" x14ac:dyDescent="0.2"/>
    <row r="975830" s="12" customFormat="1" x14ac:dyDescent="0.2"/>
    <row r="975831" s="12" customFormat="1" x14ac:dyDescent="0.2"/>
    <row r="975832" s="12" customFormat="1" x14ac:dyDescent="0.2"/>
    <row r="975833" s="12" customFormat="1" x14ac:dyDescent="0.2"/>
    <row r="975834" s="12" customFormat="1" x14ac:dyDescent="0.2"/>
    <row r="975835" s="12" customFormat="1" x14ac:dyDescent="0.2"/>
    <row r="975836" s="12" customFormat="1" x14ac:dyDescent="0.2"/>
    <row r="975837" s="12" customFormat="1" x14ac:dyDescent="0.2"/>
    <row r="975838" s="12" customFormat="1" x14ac:dyDescent="0.2"/>
    <row r="975839" s="12" customFormat="1" x14ac:dyDescent="0.2"/>
    <row r="975840" s="12" customFormat="1" x14ac:dyDescent="0.2"/>
    <row r="975841" s="12" customFormat="1" x14ac:dyDescent="0.2"/>
    <row r="975842" s="12" customFormat="1" x14ac:dyDescent="0.2"/>
    <row r="975843" s="12" customFormat="1" x14ac:dyDescent="0.2"/>
    <row r="975844" s="12" customFormat="1" x14ac:dyDescent="0.2"/>
    <row r="975845" s="12" customFormat="1" x14ac:dyDescent="0.2"/>
    <row r="975846" s="12" customFormat="1" x14ac:dyDescent="0.2"/>
    <row r="975847" s="12" customFormat="1" x14ac:dyDescent="0.2"/>
    <row r="975848" s="12" customFormat="1" x14ac:dyDescent="0.2"/>
    <row r="975849" s="12" customFormat="1" x14ac:dyDescent="0.2"/>
    <row r="975850" s="12" customFormat="1" x14ac:dyDescent="0.2"/>
    <row r="975851" s="12" customFormat="1" x14ac:dyDescent="0.2"/>
    <row r="975852" s="12" customFormat="1" x14ac:dyDescent="0.2"/>
    <row r="975853" s="12" customFormat="1" x14ac:dyDescent="0.2"/>
    <row r="975854" s="12" customFormat="1" x14ac:dyDescent="0.2"/>
    <row r="975855" s="12" customFormat="1" x14ac:dyDescent="0.2"/>
    <row r="975856" s="12" customFormat="1" x14ac:dyDescent="0.2"/>
    <row r="975857" s="12" customFormat="1" x14ac:dyDescent="0.2"/>
    <row r="975858" s="12" customFormat="1" x14ac:dyDescent="0.2"/>
    <row r="975859" s="12" customFormat="1" x14ac:dyDescent="0.2"/>
    <row r="975860" s="12" customFormat="1" x14ac:dyDescent="0.2"/>
    <row r="975861" s="12" customFormat="1" x14ac:dyDescent="0.2"/>
    <row r="975862" s="12" customFormat="1" x14ac:dyDescent="0.2"/>
    <row r="975863" s="12" customFormat="1" x14ac:dyDescent="0.2"/>
    <row r="975864" s="12" customFormat="1" x14ac:dyDescent="0.2"/>
    <row r="975865" s="12" customFormat="1" x14ac:dyDescent="0.2"/>
    <row r="975866" s="12" customFormat="1" x14ac:dyDescent="0.2"/>
    <row r="975867" s="12" customFormat="1" x14ac:dyDescent="0.2"/>
    <row r="975868" s="12" customFormat="1" x14ac:dyDescent="0.2"/>
    <row r="975869" s="12" customFormat="1" x14ac:dyDescent="0.2"/>
    <row r="975870" s="12" customFormat="1" x14ac:dyDescent="0.2"/>
    <row r="975871" s="12" customFormat="1" x14ac:dyDescent="0.2"/>
    <row r="975872" s="12" customFormat="1" x14ac:dyDescent="0.2"/>
    <row r="975873" s="12" customFormat="1" x14ac:dyDescent="0.2"/>
    <row r="975874" s="12" customFormat="1" x14ac:dyDescent="0.2"/>
    <row r="975875" s="12" customFormat="1" x14ac:dyDescent="0.2"/>
    <row r="975876" s="12" customFormat="1" x14ac:dyDescent="0.2"/>
    <row r="975877" s="12" customFormat="1" x14ac:dyDescent="0.2"/>
    <row r="975878" s="12" customFormat="1" x14ac:dyDescent="0.2"/>
    <row r="975879" s="12" customFormat="1" x14ac:dyDescent="0.2"/>
    <row r="975880" s="12" customFormat="1" x14ac:dyDescent="0.2"/>
    <row r="975881" s="12" customFormat="1" x14ac:dyDescent="0.2"/>
    <row r="975882" s="12" customFormat="1" x14ac:dyDescent="0.2"/>
    <row r="975883" s="12" customFormat="1" x14ac:dyDescent="0.2"/>
    <row r="975884" s="12" customFormat="1" x14ac:dyDescent="0.2"/>
    <row r="975885" s="12" customFormat="1" x14ac:dyDescent="0.2"/>
    <row r="975886" s="12" customFormat="1" x14ac:dyDescent="0.2"/>
    <row r="975887" s="12" customFormat="1" x14ac:dyDescent="0.2"/>
    <row r="975888" s="12" customFormat="1" x14ac:dyDescent="0.2"/>
    <row r="975889" s="12" customFormat="1" x14ac:dyDescent="0.2"/>
    <row r="975890" s="12" customFormat="1" x14ac:dyDescent="0.2"/>
    <row r="975891" s="12" customFormat="1" x14ac:dyDescent="0.2"/>
    <row r="975892" s="12" customFormat="1" x14ac:dyDescent="0.2"/>
    <row r="975893" s="12" customFormat="1" x14ac:dyDescent="0.2"/>
    <row r="975894" s="12" customFormat="1" x14ac:dyDescent="0.2"/>
    <row r="975895" s="12" customFormat="1" x14ac:dyDescent="0.2"/>
    <row r="975896" s="12" customFormat="1" x14ac:dyDescent="0.2"/>
    <row r="975897" s="12" customFormat="1" x14ac:dyDescent="0.2"/>
    <row r="975898" s="12" customFormat="1" x14ac:dyDescent="0.2"/>
    <row r="975899" s="12" customFormat="1" x14ac:dyDescent="0.2"/>
    <row r="975900" s="12" customFormat="1" x14ac:dyDescent="0.2"/>
    <row r="975901" s="12" customFormat="1" x14ac:dyDescent="0.2"/>
    <row r="975902" s="12" customFormat="1" x14ac:dyDescent="0.2"/>
    <row r="975903" s="12" customFormat="1" x14ac:dyDescent="0.2"/>
    <row r="975904" s="12" customFormat="1" x14ac:dyDescent="0.2"/>
    <row r="975905" s="12" customFormat="1" x14ac:dyDescent="0.2"/>
    <row r="975906" s="12" customFormat="1" x14ac:dyDescent="0.2"/>
    <row r="975907" s="12" customFormat="1" x14ac:dyDescent="0.2"/>
    <row r="975908" s="12" customFormat="1" x14ac:dyDescent="0.2"/>
    <row r="975909" s="12" customFormat="1" x14ac:dyDescent="0.2"/>
    <row r="975910" s="12" customFormat="1" x14ac:dyDescent="0.2"/>
    <row r="975911" s="12" customFormat="1" x14ac:dyDescent="0.2"/>
    <row r="975912" s="12" customFormat="1" x14ac:dyDescent="0.2"/>
    <row r="975913" s="12" customFormat="1" x14ac:dyDescent="0.2"/>
    <row r="975914" s="12" customFormat="1" x14ac:dyDescent="0.2"/>
    <row r="975915" s="12" customFormat="1" x14ac:dyDescent="0.2"/>
    <row r="975916" s="12" customFormat="1" x14ac:dyDescent="0.2"/>
    <row r="975917" s="12" customFormat="1" x14ac:dyDescent="0.2"/>
    <row r="975918" s="12" customFormat="1" x14ac:dyDescent="0.2"/>
    <row r="975919" s="12" customFormat="1" x14ac:dyDescent="0.2"/>
    <row r="975920" s="12" customFormat="1" x14ac:dyDescent="0.2"/>
    <row r="975921" s="12" customFormat="1" x14ac:dyDescent="0.2"/>
    <row r="975922" s="12" customFormat="1" x14ac:dyDescent="0.2"/>
    <row r="975923" s="12" customFormat="1" x14ac:dyDescent="0.2"/>
    <row r="975924" s="12" customFormat="1" x14ac:dyDescent="0.2"/>
    <row r="975925" s="12" customFormat="1" x14ac:dyDescent="0.2"/>
    <row r="975926" s="12" customFormat="1" x14ac:dyDescent="0.2"/>
    <row r="975927" s="12" customFormat="1" x14ac:dyDescent="0.2"/>
    <row r="975928" s="12" customFormat="1" x14ac:dyDescent="0.2"/>
    <row r="975929" s="12" customFormat="1" x14ac:dyDescent="0.2"/>
    <row r="975930" s="12" customFormat="1" x14ac:dyDescent="0.2"/>
    <row r="975931" s="12" customFormat="1" x14ac:dyDescent="0.2"/>
    <row r="975932" s="12" customFormat="1" x14ac:dyDescent="0.2"/>
    <row r="975933" s="12" customFormat="1" x14ac:dyDescent="0.2"/>
    <row r="975934" s="12" customFormat="1" x14ac:dyDescent="0.2"/>
    <row r="975935" s="12" customFormat="1" x14ac:dyDescent="0.2"/>
    <row r="975936" s="12" customFormat="1" x14ac:dyDescent="0.2"/>
    <row r="975937" s="12" customFormat="1" x14ac:dyDescent="0.2"/>
    <row r="975938" s="12" customFormat="1" x14ac:dyDescent="0.2"/>
    <row r="975939" s="12" customFormat="1" x14ac:dyDescent="0.2"/>
    <row r="975940" s="12" customFormat="1" x14ac:dyDescent="0.2"/>
    <row r="975941" s="12" customFormat="1" x14ac:dyDescent="0.2"/>
    <row r="975942" s="12" customFormat="1" x14ac:dyDescent="0.2"/>
    <row r="975943" s="12" customFormat="1" x14ac:dyDescent="0.2"/>
    <row r="975944" s="12" customFormat="1" x14ac:dyDescent="0.2"/>
    <row r="975945" s="12" customFormat="1" x14ac:dyDescent="0.2"/>
    <row r="975946" s="12" customFormat="1" x14ac:dyDescent="0.2"/>
    <row r="975947" s="12" customFormat="1" x14ac:dyDescent="0.2"/>
    <row r="975948" s="12" customFormat="1" x14ac:dyDescent="0.2"/>
    <row r="975949" s="12" customFormat="1" x14ac:dyDescent="0.2"/>
    <row r="975950" s="12" customFormat="1" x14ac:dyDescent="0.2"/>
    <row r="975951" s="12" customFormat="1" x14ac:dyDescent="0.2"/>
    <row r="975952" s="12" customFormat="1" x14ac:dyDescent="0.2"/>
    <row r="975953" s="12" customFormat="1" x14ac:dyDescent="0.2"/>
    <row r="975954" s="12" customFormat="1" x14ac:dyDescent="0.2"/>
    <row r="975955" s="12" customFormat="1" x14ac:dyDescent="0.2"/>
    <row r="975956" s="12" customFormat="1" x14ac:dyDescent="0.2"/>
    <row r="975957" s="12" customFormat="1" x14ac:dyDescent="0.2"/>
    <row r="975958" s="12" customFormat="1" x14ac:dyDescent="0.2"/>
    <row r="975959" s="12" customFormat="1" x14ac:dyDescent="0.2"/>
    <row r="975960" s="12" customFormat="1" x14ac:dyDescent="0.2"/>
    <row r="975961" s="12" customFormat="1" x14ac:dyDescent="0.2"/>
    <row r="975962" s="12" customFormat="1" x14ac:dyDescent="0.2"/>
    <row r="975963" s="12" customFormat="1" x14ac:dyDescent="0.2"/>
    <row r="975964" s="12" customFormat="1" x14ac:dyDescent="0.2"/>
    <row r="975965" s="12" customFormat="1" x14ac:dyDescent="0.2"/>
    <row r="975966" s="12" customFormat="1" x14ac:dyDescent="0.2"/>
    <row r="975967" s="12" customFormat="1" x14ac:dyDescent="0.2"/>
    <row r="975968" s="12" customFormat="1" x14ac:dyDescent="0.2"/>
    <row r="975969" s="12" customFormat="1" x14ac:dyDescent="0.2"/>
    <row r="975970" s="12" customFormat="1" x14ac:dyDescent="0.2"/>
    <row r="975971" s="12" customFormat="1" x14ac:dyDescent="0.2"/>
    <row r="975972" s="12" customFormat="1" x14ac:dyDescent="0.2"/>
    <row r="975973" s="12" customFormat="1" x14ac:dyDescent="0.2"/>
    <row r="975974" s="12" customFormat="1" x14ac:dyDescent="0.2"/>
    <row r="975975" s="12" customFormat="1" x14ac:dyDescent="0.2"/>
    <row r="975976" s="12" customFormat="1" x14ac:dyDescent="0.2"/>
    <row r="975977" s="12" customFormat="1" x14ac:dyDescent="0.2"/>
    <row r="975978" s="12" customFormat="1" x14ac:dyDescent="0.2"/>
    <row r="975979" s="12" customFormat="1" x14ac:dyDescent="0.2"/>
    <row r="975980" s="12" customFormat="1" x14ac:dyDescent="0.2"/>
    <row r="975981" s="12" customFormat="1" x14ac:dyDescent="0.2"/>
    <row r="975982" s="12" customFormat="1" x14ac:dyDescent="0.2"/>
    <row r="975983" s="12" customFormat="1" x14ac:dyDescent="0.2"/>
    <row r="975984" s="12" customFormat="1" x14ac:dyDescent="0.2"/>
    <row r="975985" s="12" customFormat="1" x14ac:dyDescent="0.2"/>
    <row r="975986" s="12" customFormat="1" x14ac:dyDescent="0.2"/>
    <row r="975987" s="12" customFormat="1" x14ac:dyDescent="0.2"/>
    <row r="975988" s="12" customFormat="1" x14ac:dyDescent="0.2"/>
    <row r="975989" s="12" customFormat="1" x14ac:dyDescent="0.2"/>
    <row r="975990" s="12" customFormat="1" x14ac:dyDescent="0.2"/>
    <row r="975991" s="12" customFormat="1" x14ac:dyDescent="0.2"/>
    <row r="975992" s="12" customFormat="1" x14ac:dyDescent="0.2"/>
    <row r="975993" s="12" customFormat="1" x14ac:dyDescent="0.2"/>
    <row r="975994" s="12" customFormat="1" x14ac:dyDescent="0.2"/>
    <row r="975995" s="12" customFormat="1" x14ac:dyDescent="0.2"/>
    <row r="975996" s="12" customFormat="1" x14ac:dyDescent="0.2"/>
    <row r="975997" s="12" customFormat="1" x14ac:dyDescent="0.2"/>
    <row r="975998" s="12" customFormat="1" x14ac:dyDescent="0.2"/>
    <row r="975999" s="12" customFormat="1" x14ac:dyDescent="0.2"/>
    <row r="976000" s="12" customFormat="1" x14ac:dyDescent="0.2"/>
    <row r="976001" s="12" customFormat="1" x14ac:dyDescent="0.2"/>
    <row r="976002" s="12" customFormat="1" x14ac:dyDescent="0.2"/>
    <row r="976003" s="12" customFormat="1" x14ac:dyDescent="0.2"/>
    <row r="976004" s="12" customFormat="1" x14ac:dyDescent="0.2"/>
    <row r="976005" s="12" customFormat="1" x14ac:dyDescent="0.2"/>
    <row r="976006" s="12" customFormat="1" x14ac:dyDescent="0.2"/>
    <row r="976007" s="12" customFormat="1" x14ac:dyDescent="0.2"/>
    <row r="976008" s="12" customFormat="1" x14ac:dyDescent="0.2"/>
    <row r="976009" s="12" customFormat="1" x14ac:dyDescent="0.2"/>
    <row r="976010" s="12" customFormat="1" x14ac:dyDescent="0.2"/>
    <row r="976011" s="12" customFormat="1" x14ac:dyDescent="0.2"/>
    <row r="976012" s="12" customFormat="1" x14ac:dyDescent="0.2"/>
    <row r="976013" s="12" customFormat="1" x14ac:dyDescent="0.2"/>
    <row r="976014" s="12" customFormat="1" x14ac:dyDescent="0.2"/>
    <row r="976015" s="12" customFormat="1" x14ac:dyDescent="0.2"/>
    <row r="976016" s="12" customFormat="1" x14ac:dyDescent="0.2"/>
    <row r="976017" s="12" customFormat="1" x14ac:dyDescent="0.2"/>
    <row r="976018" s="12" customFormat="1" x14ac:dyDescent="0.2"/>
    <row r="976019" s="12" customFormat="1" x14ac:dyDescent="0.2"/>
    <row r="976020" s="12" customFormat="1" x14ac:dyDescent="0.2"/>
    <row r="976021" s="12" customFormat="1" x14ac:dyDescent="0.2"/>
    <row r="976022" s="12" customFormat="1" x14ac:dyDescent="0.2"/>
    <row r="976023" s="12" customFormat="1" x14ac:dyDescent="0.2"/>
    <row r="976024" s="12" customFormat="1" x14ac:dyDescent="0.2"/>
    <row r="976025" s="12" customFormat="1" x14ac:dyDescent="0.2"/>
    <row r="976026" s="12" customFormat="1" x14ac:dyDescent="0.2"/>
    <row r="976027" s="12" customFormat="1" x14ac:dyDescent="0.2"/>
    <row r="976028" s="12" customFormat="1" x14ac:dyDescent="0.2"/>
    <row r="976029" s="12" customFormat="1" x14ac:dyDescent="0.2"/>
    <row r="976030" s="12" customFormat="1" x14ac:dyDescent="0.2"/>
    <row r="976031" s="12" customFormat="1" x14ac:dyDescent="0.2"/>
    <row r="976032" s="12" customFormat="1" x14ac:dyDescent="0.2"/>
    <row r="976033" s="12" customFormat="1" x14ac:dyDescent="0.2"/>
    <row r="976034" s="12" customFormat="1" x14ac:dyDescent="0.2"/>
    <row r="976035" s="12" customFormat="1" x14ac:dyDescent="0.2"/>
    <row r="976036" s="12" customFormat="1" x14ac:dyDescent="0.2"/>
    <row r="976037" s="12" customFormat="1" x14ac:dyDescent="0.2"/>
    <row r="976038" s="12" customFormat="1" x14ac:dyDescent="0.2"/>
    <row r="976039" s="12" customFormat="1" x14ac:dyDescent="0.2"/>
    <row r="976040" s="12" customFormat="1" x14ac:dyDescent="0.2"/>
    <row r="976041" s="12" customFormat="1" x14ac:dyDescent="0.2"/>
    <row r="976042" s="12" customFormat="1" x14ac:dyDescent="0.2"/>
    <row r="976043" s="12" customFormat="1" x14ac:dyDescent="0.2"/>
    <row r="976044" s="12" customFormat="1" x14ac:dyDescent="0.2"/>
    <row r="976045" s="12" customFormat="1" x14ac:dyDescent="0.2"/>
    <row r="976046" s="12" customFormat="1" x14ac:dyDescent="0.2"/>
    <row r="976047" s="12" customFormat="1" x14ac:dyDescent="0.2"/>
    <row r="976048" s="12" customFormat="1" x14ac:dyDescent="0.2"/>
    <row r="976049" s="12" customFormat="1" x14ac:dyDescent="0.2"/>
    <row r="976050" s="12" customFormat="1" x14ac:dyDescent="0.2"/>
    <row r="976051" s="12" customFormat="1" x14ac:dyDescent="0.2"/>
    <row r="976052" s="12" customFormat="1" x14ac:dyDescent="0.2"/>
    <row r="976053" s="12" customFormat="1" x14ac:dyDescent="0.2"/>
    <row r="976054" s="12" customFormat="1" x14ac:dyDescent="0.2"/>
    <row r="976055" s="12" customFormat="1" x14ac:dyDescent="0.2"/>
    <row r="976056" s="12" customFormat="1" x14ac:dyDescent="0.2"/>
    <row r="976057" s="12" customFormat="1" x14ac:dyDescent="0.2"/>
    <row r="976058" s="12" customFormat="1" x14ac:dyDescent="0.2"/>
    <row r="976059" s="12" customFormat="1" x14ac:dyDescent="0.2"/>
    <row r="976060" s="12" customFormat="1" x14ac:dyDescent="0.2"/>
    <row r="976061" s="12" customFormat="1" x14ac:dyDescent="0.2"/>
    <row r="976062" s="12" customFormat="1" x14ac:dyDescent="0.2"/>
    <row r="976063" s="12" customFormat="1" x14ac:dyDescent="0.2"/>
    <row r="976064" s="12" customFormat="1" x14ac:dyDescent="0.2"/>
    <row r="976065" s="12" customFormat="1" x14ac:dyDescent="0.2"/>
    <row r="976066" s="12" customFormat="1" x14ac:dyDescent="0.2"/>
    <row r="976067" s="12" customFormat="1" x14ac:dyDescent="0.2"/>
    <row r="976068" s="12" customFormat="1" x14ac:dyDescent="0.2"/>
    <row r="976069" s="12" customFormat="1" x14ac:dyDescent="0.2"/>
    <row r="976070" s="12" customFormat="1" x14ac:dyDescent="0.2"/>
    <row r="976071" s="12" customFormat="1" x14ac:dyDescent="0.2"/>
    <row r="976072" s="12" customFormat="1" x14ac:dyDescent="0.2"/>
    <row r="976073" s="12" customFormat="1" x14ac:dyDescent="0.2"/>
    <row r="976074" s="12" customFormat="1" x14ac:dyDescent="0.2"/>
    <row r="976075" s="12" customFormat="1" x14ac:dyDescent="0.2"/>
    <row r="976076" s="12" customFormat="1" x14ac:dyDescent="0.2"/>
    <row r="976077" s="12" customFormat="1" x14ac:dyDescent="0.2"/>
    <row r="976078" s="12" customFormat="1" x14ac:dyDescent="0.2"/>
    <row r="976079" s="12" customFormat="1" x14ac:dyDescent="0.2"/>
    <row r="976080" s="12" customFormat="1" x14ac:dyDescent="0.2"/>
    <row r="976081" s="12" customFormat="1" x14ac:dyDescent="0.2"/>
    <row r="976082" s="12" customFormat="1" x14ac:dyDescent="0.2"/>
    <row r="976083" s="12" customFormat="1" x14ac:dyDescent="0.2"/>
    <row r="976084" s="12" customFormat="1" x14ac:dyDescent="0.2"/>
    <row r="976085" s="12" customFormat="1" x14ac:dyDescent="0.2"/>
    <row r="976086" s="12" customFormat="1" x14ac:dyDescent="0.2"/>
    <row r="976087" s="12" customFormat="1" x14ac:dyDescent="0.2"/>
    <row r="976088" s="12" customFormat="1" x14ac:dyDescent="0.2"/>
    <row r="976089" s="12" customFormat="1" x14ac:dyDescent="0.2"/>
    <row r="976090" s="12" customFormat="1" x14ac:dyDescent="0.2"/>
    <row r="976091" s="12" customFormat="1" x14ac:dyDescent="0.2"/>
    <row r="976092" s="12" customFormat="1" x14ac:dyDescent="0.2"/>
    <row r="976093" s="12" customFormat="1" x14ac:dyDescent="0.2"/>
    <row r="976094" s="12" customFormat="1" x14ac:dyDescent="0.2"/>
    <row r="976095" s="12" customFormat="1" x14ac:dyDescent="0.2"/>
    <row r="976096" s="12" customFormat="1" x14ac:dyDescent="0.2"/>
    <row r="976097" s="12" customFormat="1" x14ac:dyDescent="0.2"/>
    <row r="976098" s="12" customFormat="1" x14ac:dyDescent="0.2"/>
    <row r="976099" s="12" customFormat="1" x14ac:dyDescent="0.2"/>
    <row r="976100" s="12" customFormat="1" x14ac:dyDescent="0.2"/>
    <row r="976101" s="12" customFormat="1" x14ac:dyDescent="0.2"/>
    <row r="976102" s="12" customFormat="1" x14ac:dyDescent="0.2"/>
    <row r="976103" s="12" customFormat="1" x14ac:dyDescent="0.2"/>
    <row r="976104" s="12" customFormat="1" x14ac:dyDescent="0.2"/>
    <row r="976105" s="12" customFormat="1" x14ac:dyDescent="0.2"/>
    <row r="976106" s="12" customFormat="1" x14ac:dyDescent="0.2"/>
    <row r="976107" s="12" customFormat="1" x14ac:dyDescent="0.2"/>
    <row r="976108" s="12" customFormat="1" x14ac:dyDescent="0.2"/>
    <row r="976109" s="12" customFormat="1" x14ac:dyDescent="0.2"/>
    <row r="976110" s="12" customFormat="1" x14ac:dyDescent="0.2"/>
    <row r="976111" s="12" customFormat="1" x14ac:dyDescent="0.2"/>
    <row r="976112" s="12" customFormat="1" x14ac:dyDescent="0.2"/>
    <row r="976113" s="12" customFormat="1" x14ac:dyDescent="0.2"/>
    <row r="976114" s="12" customFormat="1" x14ac:dyDescent="0.2"/>
    <row r="976115" s="12" customFormat="1" x14ac:dyDescent="0.2"/>
    <row r="976116" s="12" customFormat="1" x14ac:dyDescent="0.2"/>
    <row r="976117" s="12" customFormat="1" x14ac:dyDescent="0.2"/>
    <row r="976118" s="12" customFormat="1" x14ac:dyDescent="0.2"/>
    <row r="976119" s="12" customFormat="1" x14ac:dyDescent="0.2"/>
    <row r="976120" s="12" customFormat="1" x14ac:dyDescent="0.2"/>
    <row r="976121" s="12" customFormat="1" x14ac:dyDescent="0.2"/>
    <row r="976122" s="12" customFormat="1" x14ac:dyDescent="0.2"/>
    <row r="976123" s="12" customFormat="1" x14ac:dyDescent="0.2"/>
    <row r="976124" s="12" customFormat="1" x14ac:dyDescent="0.2"/>
    <row r="976125" s="12" customFormat="1" x14ac:dyDescent="0.2"/>
    <row r="976126" s="12" customFormat="1" x14ac:dyDescent="0.2"/>
    <row r="976127" s="12" customFormat="1" x14ac:dyDescent="0.2"/>
    <row r="976128" s="12" customFormat="1" x14ac:dyDescent="0.2"/>
    <row r="976129" s="12" customFormat="1" x14ac:dyDescent="0.2"/>
    <row r="976130" s="12" customFormat="1" x14ac:dyDescent="0.2"/>
    <row r="976131" s="12" customFormat="1" x14ac:dyDescent="0.2"/>
    <row r="976132" s="12" customFormat="1" x14ac:dyDescent="0.2"/>
    <row r="976133" s="12" customFormat="1" x14ac:dyDescent="0.2"/>
    <row r="976134" s="12" customFormat="1" x14ac:dyDescent="0.2"/>
    <row r="976135" s="12" customFormat="1" x14ac:dyDescent="0.2"/>
    <row r="976136" s="12" customFormat="1" x14ac:dyDescent="0.2"/>
    <row r="976137" s="12" customFormat="1" x14ac:dyDescent="0.2"/>
    <row r="976138" s="12" customFormat="1" x14ac:dyDescent="0.2"/>
    <row r="976139" s="12" customFormat="1" x14ac:dyDescent="0.2"/>
    <row r="976140" s="12" customFormat="1" x14ac:dyDescent="0.2"/>
    <row r="976141" s="12" customFormat="1" x14ac:dyDescent="0.2"/>
    <row r="976142" s="12" customFormat="1" x14ac:dyDescent="0.2"/>
    <row r="976143" s="12" customFormat="1" x14ac:dyDescent="0.2"/>
    <row r="976144" s="12" customFormat="1" x14ac:dyDescent="0.2"/>
    <row r="976145" s="12" customFormat="1" x14ac:dyDescent="0.2"/>
    <row r="976146" s="12" customFormat="1" x14ac:dyDescent="0.2"/>
    <row r="976147" s="12" customFormat="1" x14ac:dyDescent="0.2"/>
    <row r="976148" s="12" customFormat="1" x14ac:dyDescent="0.2"/>
    <row r="976149" s="12" customFormat="1" x14ac:dyDescent="0.2"/>
    <row r="976150" s="12" customFormat="1" x14ac:dyDescent="0.2"/>
    <row r="976151" s="12" customFormat="1" x14ac:dyDescent="0.2"/>
    <row r="976152" s="12" customFormat="1" x14ac:dyDescent="0.2"/>
    <row r="976153" s="12" customFormat="1" x14ac:dyDescent="0.2"/>
    <row r="976154" s="12" customFormat="1" x14ac:dyDescent="0.2"/>
    <row r="976155" s="12" customFormat="1" x14ac:dyDescent="0.2"/>
    <row r="976156" s="12" customFormat="1" x14ac:dyDescent="0.2"/>
    <row r="976157" s="12" customFormat="1" x14ac:dyDescent="0.2"/>
    <row r="976158" s="12" customFormat="1" x14ac:dyDescent="0.2"/>
    <row r="976159" s="12" customFormat="1" x14ac:dyDescent="0.2"/>
    <row r="976160" s="12" customFormat="1" x14ac:dyDescent="0.2"/>
    <row r="976161" s="12" customFormat="1" x14ac:dyDescent="0.2"/>
    <row r="976162" s="12" customFormat="1" x14ac:dyDescent="0.2"/>
    <row r="976163" s="12" customFormat="1" x14ac:dyDescent="0.2"/>
    <row r="976164" s="12" customFormat="1" x14ac:dyDescent="0.2"/>
    <row r="976165" s="12" customFormat="1" x14ac:dyDescent="0.2"/>
    <row r="976166" s="12" customFormat="1" x14ac:dyDescent="0.2"/>
    <row r="976167" s="12" customFormat="1" x14ac:dyDescent="0.2"/>
    <row r="976168" s="12" customFormat="1" x14ac:dyDescent="0.2"/>
    <row r="976169" s="12" customFormat="1" x14ac:dyDescent="0.2"/>
    <row r="976170" s="12" customFormat="1" x14ac:dyDescent="0.2"/>
    <row r="976171" s="12" customFormat="1" x14ac:dyDescent="0.2"/>
    <row r="976172" s="12" customFormat="1" x14ac:dyDescent="0.2"/>
    <row r="976173" s="12" customFormat="1" x14ac:dyDescent="0.2"/>
    <row r="976174" s="12" customFormat="1" x14ac:dyDescent="0.2"/>
    <row r="976175" s="12" customFormat="1" x14ac:dyDescent="0.2"/>
    <row r="976176" s="12" customFormat="1" x14ac:dyDescent="0.2"/>
    <row r="976177" s="12" customFormat="1" x14ac:dyDescent="0.2"/>
    <row r="976178" s="12" customFormat="1" x14ac:dyDescent="0.2"/>
    <row r="976179" s="12" customFormat="1" x14ac:dyDescent="0.2"/>
    <row r="976180" s="12" customFormat="1" x14ac:dyDescent="0.2"/>
    <row r="976181" s="12" customFormat="1" x14ac:dyDescent="0.2"/>
    <row r="976182" s="12" customFormat="1" x14ac:dyDescent="0.2"/>
    <row r="976183" s="12" customFormat="1" x14ac:dyDescent="0.2"/>
    <row r="976184" s="12" customFormat="1" x14ac:dyDescent="0.2"/>
    <row r="976185" s="12" customFormat="1" x14ac:dyDescent="0.2"/>
    <row r="976186" s="12" customFormat="1" x14ac:dyDescent="0.2"/>
    <row r="976187" s="12" customFormat="1" x14ac:dyDescent="0.2"/>
    <row r="976188" s="12" customFormat="1" x14ac:dyDescent="0.2"/>
    <row r="976189" s="12" customFormat="1" x14ac:dyDescent="0.2"/>
    <row r="976190" s="12" customFormat="1" x14ac:dyDescent="0.2"/>
    <row r="976191" s="12" customFormat="1" x14ac:dyDescent="0.2"/>
    <row r="976192" s="12" customFormat="1" x14ac:dyDescent="0.2"/>
    <row r="976193" s="12" customFormat="1" x14ac:dyDescent="0.2"/>
    <row r="976194" s="12" customFormat="1" x14ac:dyDescent="0.2"/>
    <row r="976195" s="12" customFormat="1" x14ac:dyDescent="0.2"/>
    <row r="976196" s="12" customFormat="1" x14ac:dyDescent="0.2"/>
    <row r="976197" s="12" customFormat="1" x14ac:dyDescent="0.2"/>
    <row r="976198" s="12" customFormat="1" x14ac:dyDescent="0.2"/>
    <row r="976199" s="12" customFormat="1" x14ac:dyDescent="0.2"/>
    <row r="976200" s="12" customFormat="1" x14ac:dyDescent="0.2"/>
    <row r="976201" s="12" customFormat="1" x14ac:dyDescent="0.2"/>
    <row r="976202" s="12" customFormat="1" x14ac:dyDescent="0.2"/>
    <row r="976203" s="12" customFormat="1" x14ac:dyDescent="0.2"/>
    <row r="976204" s="12" customFormat="1" x14ac:dyDescent="0.2"/>
    <row r="976205" s="12" customFormat="1" x14ac:dyDescent="0.2"/>
    <row r="976206" s="12" customFormat="1" x14ac:dyDescent="0.2"/>
    <row r="976207" s="12" customFormat="1" x14ac:dyDescent="0.2"/>
    <row r="976208" s="12" customFormat="1" x14ac:dyDescent="0.2"/>
    <row r="976209" s="12" customFormat="1" x14ac:dyDescent="0.2"/>
    <row r="976210" s="12" customFormat="1" x14ac:dyDescent="0.2"/>
    <row r="976211" s="12" customFormat="1" x14ac:dyDescent="0.2"/>
    <row r="976212" s="12" customFormat="1" x14ac:dyDescent="0.2"/>
    <row r="976213" s="12" customFormat="1" x14ac:dyDescent="0.2"/>
    <row r="976214" s="12" customFormat="1" x14ac:dyDescent="0.2"/>
    <row r="976215" s="12" customFormat="1" x14ac:dyDescent="0.2"/>
    <row r="976216" s="12" customFormat="1" x14ac:dyDescent="0.2"/>
    <row r="976217" s="12" customFormat="1" x14ac:dyDescent="0.2"/>
    <row r="976218" s="12" customFormat="1" x14ac:dyDescent="0.2"/>
    <row r="976219" s="12" customFormat="1" x14ac:dyDescent="0.2"/>
    <row r="976220" s="12" customFormat="1" x14ac:dyDescent="0.2"/>
    <row r="976221" s="12" customFormat="1" x14ac:dyDescent="0.2"/>
    <row r="976222" s="12" customFormat="1" x14ac:dyDescent="0.2"/>
    <row r="976223" s="12" customFormat="1" x14ac:dyDescent="0.2"/>
    <row r="976224" s="12" customFormat="1" x14ac:dyDescent="0.2"/>
    <row r="976225" s="12" customFormat="1" x14ac:dyDescent="0.2"/>
    <row r="976226" s="12" customFormat="1" x14ac:dyDescent="0.2"/>
    <row r="976227" s="12" customFormat="1" x14ac:dyDescent="0.2"/>
    <row r="976228" s="12" customFormat="1" x14ac:dyDescent="0.2"/>
    <row r="976229" s="12" customFormat="1" x14ac:dyDescent="0.2"/>
    <row r="976230" s="12" customFormat="1" x14ac:dyDescent="0.2"/>
    <row r="976231" s="12" customFormat="1" x14ac:dyDescent="0.2"/>
    <row r="976232" s="12" customFormat="1" x14ac:dyDescent="0.2"/>
    <row r="976233" s="12" customFormat="1" x14ac:dyDescent="0.2"/>
    <row r="976234" s="12" customFormat="1" x14ac:dyDescent="0.2"/>
    <row r="976235" s="12" customFormat="1" x14ac:dyDescent="0.2"/>
    <row r="976236" s="12" customFormat="1" x14ac:dyDescent="0.2"/>
    <row r="976237" s="12" customFormat="1" x14ac:dyDescent="0.2"/>
    <row r="976238" s="12" customFormat="1" x14ac:dyDescent="0.2"/>
    <row r="976239" s="12" customFormat="1" x14ac:dyDescent="0.2"/>
    <row r="976240" s="12" customFormat="1" x14ac:dyDescent="0.2"/>
    <row r="976241" s="12" customFormat="1" x14ac:dyDescent="0.2"/>
    <row r="976242" s="12" customFormat="1" x14ac:dyDescent="0.2"/>
    <row r="976243" s="12" customFormat="1" x14ac:dyDescent="0.2"/>
    <row r="976244" s="12" customFormat="1" x14ac:dyDescent="0.2"/>
    <row r="976245" s="12" customFormat="1" x14ac:dyDescent="0.2"/>
    <row r="976246" s="12" customFormat="1" x14ac:dyDescent="0.2"/>
    <row r="976247" s="12" customFormat="1" x14ac:dyDescent="0.2"/>
    <row r="976248" s="12" customFormat="1" x14ac:dyDescent="0.2"/>
    <row r="976249" s="12" customFormat="1" x14ac:dyDescent="0.2"/>
    <row r="976250" s="12" customFormat="1" x14ac:dyDescent="0.2"/>
    <row r="976251" s="12" customFormat="1" x14ac:dyDescent="0.2"/>
    <row r="976252" s="12" customFormat="1" x14ac:dyDescent="0.2"/>
    <row r="976253" s="12" customFormat="1" x14ac:dyDescent="0.2"/>
    <row r="976254" s="12" customFormat="1" x14ac:dyDescent="0.2"/>
    <row r="976255" s="12" customFormat="1" x14ac:dyDescent="0.2"/>
    <row r="976256" s="12" customFormat="1" x14ac:dyDescent="0.2"/>
    <row r="976257" s="12" customFormat="1" x14ac:dyDescent="0.2"/>
    <row r="976258" s="12" customFormat="1" x14ac:dyDescent="0.2"/>
    <row r="976259" s="12" customFormat="1" x14ac:dyDescent="0.2"/>
    <row r="976260" s="12" customFormat="1" x14ac:dyDescent="0.2"/>
    <row r="976261" s="12" customFormat="1" x14ac:dyDescent="0.2"/>
    <row r="976262" s="12" customFormat="1" x14ac:dyDescent="0.2"/>
    <row r="976263" s="12" customFormat="1" x14ac:dyDescent="0.2"/>
    <row r="976264" s="12" customFormat="1" x14ac:dyDescent="0.2"/>
    <row r="976265" s="12" customFormat="1" x14ac:dyDescent="0.2"/>
    <row r="976266" s="12" customFormat="1" x14ac:dyDescent="0.2"/>
    <row r="976267" s="12" customFormat="1" x14ac:dyDescent="0.2"/>
    <row r="976268" s="12" customFormat="1" x14ac:dyDescent="0.2"/>
    <row r="976269" s="12" customFormat="1" x14ac:dyDescent="0.2"/>
    <row r="976270" s="12" customFormat="1" x14ac:dyDescent="0.2"/>
    <row r="976271" s="12" customFormat="1" x14ac:dyDescent="0.2"/>
    <row r="976272" s="12" customFormat="1" x14ac:dyDescent="0.2"/>
    <row r="976273" s="12" customFormat="1" x14ac:dyDescent="0.2"/>
    <row r="976274" s="12" customFormat="1" x14ac:dyDescent="0.2"/>
    <row r="976275" s="12" customFormat="1" x14ac:dyDescent="0.2"/>
    <row r="976276" s="12" customFormat="1" x14ac:dyDescent="0.2"/>
    <row r="976277" s="12" customFormat="1" x14ac:dyDescent="0.2"/>
    <row r="976278" s="12" customFormat="1" x14ac:dyDescent="0.2"/>
    <row r="976279" s="12" customFormat="1" x14ac:dyDescent="0.2"/>
    <row r="976280" s="12" customFormat="1" x14ac:dyDescent="0.2"/>
    <row r="976281" s="12" customFormat="1" x14ac:dyDescent="0.2"/>
    <row r="976282" s="12" customFormat="1" x14ac:dyDescent="0.2"/>
    <row r="976283" s="12" customFormat="1" x14ac:dyDescent="0.2"/>
    <row r="976284" s="12" customFormat="1" x14ac:dyDescent="0.2"/>
    <row r="976285" s="12" customFormat="1" x14ac:dyDescent="0.2"/>
    <row r="976286" s="12" customFormat="1" x14ac:dyDescent="0.2"/>
    <row r="976287" s="12" customFormat="1" x14ac:dyDescent="0.2"/>
    <row r="976288" s="12" customFormat="1" x14ac:dyDescent="0.2"/>
    <row r="976289" s="12" customFormat="1" x14ac:dyDescent="0.2"/>
    <row r="976290" s="12" customFormat="1" x14ac:dyDescent="0.2"/>
    <row r="976291" s="12" customFormat="1" x14ac:dyDescent="0.2"/>
    <row r="976292" s="12" customFormat="1" x14ac:dyDescent="0.2"/>
    <row r="976293" s="12" customFormat="1" x14ac:dyDescent="0.2"/>
    <row r="976294" s="12" customFormat="1" x14ac:dyDescent="0.2"/>
    <row r="976295" s="12" customFormat="1" x14ac:dyDescent="0.2"/>
    <row r="976296" s="12" customFormat="1" x14ac:dyDescent="0.2"/>
    <row r="976297" s="12" customFormat="1" x14ac:dyDescent="0.2"/>
    <row r="976298" s="12" customFormat="1" x14ac:dyDescent="0.2"/>
    <row r="976299" s="12" customFormat="1" x14ac:dyDescent="0.2"/>
    <row r="976300" s="12" customFormat="1" x14ac:dyDescent="0.2"/>
    <row r="976301" s="12" customFormat="1" x14ac:dyDescent="0.2"/>
    <row r="976302" s="12" customFormat="1" x14ac:dyDescent="0.2"/>
    <row r="976303" s="12" customFormat="1" x14ac:dyDescent="0.2"/>
    <row r="976304" s="12" customFormat="1" x14ac:dyDescent="0.2"/>
    <row r="976305" s="12" customFormat="1" x14ac:dyDescent="0.2"/>
    <row r="976306" s="12" customFormat="1" x14ac:dyDescent="0.2"/>
    <row r="976307" s="12" customFormat="1" x14ac:dyDescent="0.2"/>
    <row r="976308" s="12" customFormat="1" x14ac:dyDescent="0.2"/>
    <row r="976309" s="12" customFormat="1" x14ac:dyDescent="0.2"/>
    <row r="976310" s="12" customFormat="1" x14ac:dyDescent="0.2"/>
    <row r="976311" s="12" customFormat="1" x14ac:dyDescent="0.2"/>
    <row r="976312" s="12" customFormat="1" x14ac:dyDescent="0.2"/>
    <row r="976313" s="12" customFormat="1" x14ac:dyDescent="0.2"/>
    <row r="976314" s="12" customFormat="1" x14ac:dyDescent="0.2"/>
    <row r="976315" s="12" customFormat="1" x14ac:dyDescent="0.2"/>
    <row r="976316" s="12" customFormat="1" x14ac:dyDescent="0.2"/>
    <row r="976317" s="12" customFormat="1" x14ac:dyDescent="0.2"/>
    <row r="976318" s="12" customFormat="1" x14ac:dyDescent="0.2"/>
    <row r="976319" s="12" customFormat="1" x14ac:dyDescent="0.2"/>
    <row r="976320" s="12" customFormat="1" x14ac:dyDescent="0.2"/>
    <row r="976321" s="12" customFormat="1" x14ac:dyDescent="0.2"/>
    <row r="976322" s="12" customFormat="1" x14ac:dyDescent="0.2"/>
    <row r="976323" s="12" customFormat="1" x14ac:dyDescent="0.2"/>
    <row r="976324" s="12" customFormat="1" x14ac:dyDescent="0.2"/>
    <row r="976325" s="12" customFormat="1" x14ac:dyDescent="0.2"/>
    <row r="976326" s="12" customFormat="1" x14ac:dyDescent="0.2"/>
    <row r="976327" s="12" customFormat="1" x14ac:dyDescent="0.2"/>
    <row r="976328" s="12" customFormat="1" x14ac:dyDescent="0.2"/>
    <row r="976329" s="12" customFormat="1" x14ac:dyDescent="0.2"/>
    <row r="976330" s="12" customFormat="1" x14ac:dyDescent="0.2"/>
    <row r="976331" s="12" customFormat="1" x14ac:dyDescent="0.2"/>
    <row r="976332" s="12" customFormat="1" x14ac:dyDescent="0.2"/>
    <row r="976333" s="12" customFormat="1" x14ac:dyDescent="0.2"/>
    <row r="976334" s="12" customFormat="1" x14ac:dyDescent="0.2"/>
    <row r="976335" s="12" customFormat="1" x14ac:dyDescent="0.2"/>
    <row r="976336" s="12" customFormat="1" x14ac:dyDescent="0.2"/>
    <row r="976337" s="12" customFormat="1" x14ac:dyDescent="0.2"/>
    <row r="976338" s="12" customFormat="1" x14ac:dyDescent="0.2"/>
    <row r="976339" s="12" customFormat="1" x14ac:dyDescent="0.2"/>
    <row r="976340" s="12" customFormat="1" x14ac:dyDescent="0.2"/>
    <row r="976341" s="12" customFormat="1" x14ac:dyDescent="0.2"/>
    <row r="976342" s="12" customFormat="1" x14ac:dyDescent="0.2"/>
    <row r="976343" s="12" customFormat="1" x14ac:dyDescent="0.2"/>
    <row r="976344" s="12" customFormat="1" x14ac:dyDescent="0.2"/>
    <row r="976345" s="12" customFormat="1" x14ac:dyDescent="0.2"/>
    <row r="976346" s="12" customFormat="1" x14ac:dyDescent="0.2"/>
    <row r="976347" s="12" customFormat="1" x14ac:dyDescent="0.2"/>
    <row r="976348" s="12" customFormat="1" x14ac:dyDescent="0.2"/>
    <row r="976349" s="12" customFormat="1" x14ac:dyDescent="0.2"/>
    <row r="976350" s="12" customFormat="1" x14ac:dyDescent="0.2"/>
    <row r="976351" s="12" customFormat="1" x14ac:dyDescent="0.2"/>
    <row r="976352" s="12" customFormat="1" x14ac:dyDescent="0.2"/>
    <row r="976353" s="12" customFormat="1" x14ac:dyDescent="0.2"/>
    <row r="976354" s="12" customFormat="1" x14ac:dyDescent="0.2"/>
    <row r="976355" s="12" customFormat="1" x14ac:dyDescent="0.2"/>
    <row r="976356" s="12" customFormat="1" x14ac:dyDescent="0.2"/>
    <row r="976357" s="12" customFormat="1" x14ac:dyDescent="0.2"/>
    <row r="976358" s="12" customFormat="1" x14ac:dyDescent="0.2"/>
    <row r="976359" s="12" customFormat="1" x14ac:dyDescent="0.2"/>
    <row r="976360" s="12" customFormat="1" x14ac:dyDescent="0.2"/>
    <row r="976361" s="12" customFormat="1" x14ac:dyDescent="0.2"/>
    <row r="976362" s="12" customFormat="1" x14ac:dyDescent="0.2"/>
    <row r="976363" s="12" customFormat="1" x14ac:dyDescent="0.2"/>
    <row r="976364" s="12" customFormat="1" x14ac:dyDescent="0.2"/>
    <row r="976365" s="12" customFormat="1" x14ac:dyDescent="0.2"/>
    <row r="976366" s="12" customFormat="1" x14ac:dyDescent="0.2"/>
    <row r="976367" s="12" customFormat="1" x14ac:dyDescent="0.2"/>
    <row r="976368" s="12" customFormat="1" x14ac:dyDescent="0.2"/>
    <row r="976369" s="12" customFormat="1" x14ac:dyDescent="0.2"/>
    <row r="976370" s="12" customFormat="1" x14ac:dyDescent="0.2"/>
    <row r="976371" s="12" customFormat="1" x14ac:dyDescent="0.2"/>
    <row r="976372" s="12" customFormat="1" x14ac:dyDescent="0.2"/>
    <row r="976373" s="12" customFormat="1" x14ac:dyDescent="0.2"/>
    <row r="976374" s="12" customFormat="1" x14ac:dyDescent="0.2"/>
    <row r="976375" s="12" customFormat="1" x14ac:dyDescent="0.2"/>
    <row r="976376" s="12" customFormat="1" x14ac:dyDescent="0.2"/>
    <row r="976377" s="12" customFormat="1" x14ac:dyDescent="0.2"/>
    <row r="976378" s="12" customFormat="1" x14ac:dyDescent="0.2"/>
    <row r="976379" s="12" customFormat="1" x14ac:dyDescent="0.2"/>
    <row r="976380" s="12" customFormat="1" x14ac:dyDescent="0.2"/>
    <row r="976381" s="12" customFormat="1" x14ac:dyDescent="0.2"/>
    <row r="976382" s="12" customFormat="1" x14ac:dyDescent="0.2"/>
    <row r="976383" s="12" customFormat="1" x14ac:dyDescent="0.2"/>
    <row r="976384" s="12" customFormat="1" x14ac:dyDescent="0.2"/>
    <row r="976385" s="12" customFormat="1" x14ac:dyDescent="0.2"/>
    <row r="976386" s="12" customFormat="1" x14ac:dyDescent="0.2"/>
    <row r="976387" s="12" customFormat="1" x14ac:dyDescent="0.2"/>
    <row r="976388" s="12" customFormat="1" x14ac:dyDescent="0.2"/>
    <row r="976389" s="12" customFormat="1" x14ac:dyDescent="0.2"/>
    <row r="976390" s="12" customFormat="1" x14ac:dyDescent="0.2"/>
    <row r="976391" s="12" customFormat="1" x14ac:dyDescent="0.2"/>
    <row r="976392" s="12" customFormat="1" x14ac:dyDescent="0.2"/>
    <row r="976393" s="12" customFormat="1" x14ac:dyDescent="0.2"/>
    <row r="976394" s="12" customFormat="1" x14ac:dyDescent="0.2"/>
    <row r="976395" s="12" customFormat="1" x14ac:dyDescent="0.2"/>
    <row r="976396" s="12" customFormat="1" x14ac:dyDescent="0.2"/>
    <row r="976397" s="12" customFormat="1" x14ac:dyDescent="0.2"/>
    <row r="976398" s="12" customFormat="1" x14ac:dyDescent="0.2"/>
    <row r="976399" s="12" customFormat="1" x14ac:dyDescent="0.2"/>
    <row r="976400" s="12" customFormat="1" x14ac:dyDescent="0.2"/>
    <row r="976401" s="12" customFormat="1" x14ac:dyDescent="0.2"/>
    <row r="976402" s="12" customFormat="1" x14ac:dyDescent="0.2"/>
    <row r="976403" s="12" customFormat="1" x14ac:dyDescent="0.2"/>
    <row r="976404" s="12" customFormat="1" x14ac:dyDescent="0.2"/>
    <row r="976405" s="12" customFormat="1" x14ac:dyDescent="0.2"/>
    <row r="976406" s="12" customFormat="1" x14ac:dyDescent="0.2"/>
    <row r="976407" s="12" customFormat="1" x14ac:dyDescent="0.2"/>
    <row r="976408" s="12" customFormat="1" x14ac:dyDescent="0.2"/>
    <row r="976409" s="12" customFormat="1" x14ac:dyDescent="0.2"/>
    <row r="976410" s="12" customFormat="1" x14ac:dyDescent="0.2"/>
    <row r="976411" s="12" customFormat="1" x14ac:dyDescent="0.2"/>
    <row r="976412" s="12" customFormat="1" x14ac:dyDescent="0.2"/>
    <row r="976413" s="12" customFormat="1" x14ac:dyDescent="0.2"/>
    <row r="976414" s="12" customFormat="1" x14ac:dyDescent="0.2"/>
    <row r="976415" s="12" customFormat="1" x14ac:dyDescent="0.2"/>
    <row r="976416" s="12" customFormat="1" x14ac:dyDescent="0.2"/>
    <row r="976417" s="12" customFormat="1" x14ac:dyDescent="0.2"/>
    <row r="976418" s="12" customFormat="1" x14ac:dyDescent="0.2"/>
    <row r="976419" s="12" customFormat="1" x14ac:dyDescent="0.2"/>
    <row r="976420" s="12" customFormat="1" x14ac:dyDescent="0.2"/>
    <row r="976421" s="12" customFormat="1" x14ac:dyDescent="0.2"/>
    <row r="976422" s="12" customFormat="1" x14ac:dyDescent="0.2"/>
    <row r="976423" s="12" customFormat="1" x14ac:dyDescent="0.2"/>
    <row r="976424" s="12" customFormat="1" x14ac:dyDescent="0.2"/>
    <row r="976425" s="12" customFormat="1" x14ac:dyDescent="0.2"/>
    <row r="976426" s="12" customFormat="1" x14ac:dyDescent="0.2"/>
    <row r="976427" s="12" customFormat="1" x14ac:dyDescent="0.2"/>
    <row r="976428" s="12" customFormat="1" x14ac:dyDescent="0.2"/>
    <row r="976429" s="12" customFormat="1" x14ac:dyDescent="0.2"/>
    <row r="976430" s="12" customFormat="1" x14ac:dyDescent="0.2"/>
    <row r="976431" s="12" customFormat="1" x14ac:dyDescent="0.2"/>
    <row r="976432" s="12" customFormat="1" x14ac:dyDescent="0.2"/>
    <row r="976433" s="12" customFormat="1" x14ac:dyDescent="0.2"/>
    <row r="976434" s="12" customFormat="1" x14ac:dyDescent="0.2"/>
    <row r="976435" s="12" customFormat="1" x14ac:dyDescent="0.2"/>
    <row r="976436" s="12" customFormat="1" x14ac:dyDescent="0.2"/>
    <row r="976437" s="12" customFormat="1" x14ac:dyDescent="0.2"/>
    <row r="976438" s="12" customFormat="1" x14ac:dyDescent="0.2"/>
    <row r="976439" s="12" customFormat="1" x14ac:dyDescent="0.2"/>
    <row r="976440" s="12" customFormat="1" x14ac:dyDescent="0.2"/>
    <row r="976441" s="12" customFormat="1" x14ac:dyDescent="0.2"/>
    <row r="976442" s="12" customFormat="1" x14ac:dyDescent="0.2"/>
    <row r="976443" s="12" customFormat="1" x14ac:dyDescent="0.2"/>
    <row r="976444" s="12" customFormat="1" x14ac:dyDescent="0.2"/>
    <row r="976445" s="12" customFormat="1" x14ac:dyDescent="0.2"/>
    <row r="976446" s="12" customFormat="1" x14ac:dyDescent="0.2"/>
    <row r="976447" s="12" customFormat="1" x14ac:dyDescent="0.2"/>
    <row r="976448" s="12" customFormat="1" x14ac:dyDescent="0.2"/>
    <row r="976449" s="12" customFormat="1" x14ac:dyDescent="0.2"/>
    <row r="976450" s="12" customFormat="1" x14ac:dyDescent="0.2"/>
    <row r="976451" s="12" customFormat="1" x14ac:dyDescent="0.2"/>
    <row r="976452" s="12" customFormat="1" x14ac:dyDescent="0.2"/>
    <row r="976453" s="12" customFormat="1" x14ac:dyDescent="0.2"/>
    <row r="976454" s="12" customFormat="1" x14ac:dyDescent="0.2"/>
    <row r="976455" s="12" customFormat="1" x14ac:dyDescent="0.2"/>
    <row r="976456" s="12" customFormat="1" x14ac:dyDescent="0.2"/>
    <row r="976457" s="12" customFormat="1" x14ac:dyDescent="0.2"/>
    <row r="976458" s="12" customFormat="1" x14ac:dyDescent="0.2"/>
    <row r="976459" s="12" customFormat="1" x14ac:dyDescent="0.2"/>
    <row r="976460" s="12" customFormat="1" x14ac:dyDescent="0.2"/>
    <row r="976461" s="12" customFormat="1" x14ac:dyDescent="0.2"/>
    <row r="976462" s="12" customFormat="1" x14ac:dyDescent="0.2"/>
    <row r="976463" s="12" customFormat="1" x14ac:dyDescent="0.2"/>
    <row r="976464" s="12" customFormat="1" x14ac:dyDescent="0.2"/>
    <row r="976465" s="12" customFormat="1" x14ac:dyDescent="0.2"/>
    <row r="976466" s="12" customFormat="1" x14ac:dyDescent="0.2"/>
    <row r="976467" s="12" customFormat="1" x14ac:dyDescent="0.2"/>
    <row r="976468" s="12" customFormat="1" x14ac:dyDescent="0.2"/>
    <row r="976469" s="12" customFormat="1" x14ac:dyDescent="0.2"/>
    <row r="976470" s="12" customFormat="1" x14ac:dyDescent="0.2"/>
    <row r="976471" s="12" customFormat="1" x14ac:dyDescent="0.2"/>
    <row r="976472" s="12" customFormat="1" x14ac:dyDescent="0.2"/>
    <row r="976473" s="12" customFormat="1" x14ac:dyDescent="0.2"/>
    <row r="976474" s="12" customFormat="1" x14ac:dyDescent="0.2"/>
    <row r="976475" s="12" customFormat="1" x14ac:dyDescent="0.2"/>
    <row r="976476" s="12" customFormat="1" x14ac:dyDescent="0.2"/>
    <row r="976477" s="12" customFormat="1" x14ac:dyDescent="0.2"/>
    <row r="976478" s="12" customFormat="1" x14ac:dyDescent="0.2"/>
    <row r="976479" s="12" customFormat="1" x14ac:dyDescent="0.2"/>
    <row r="976480" s="12" customFormat="1" x14ac:dyDescent="0.2"/>
    <row r="976481" s="12" customFormat="1" x14ac:dyDescent="0.2"/>
    <row r="976482" s="12" customFormat="1" x14ac:dyDescent="0.2"/>
    <row r="976483" s="12" customFormat="1" x14ac:dyDescent="0.2"/>
    <row r="976484" s="12" customFormat="1" x14ac:dyDescent="0.2"/>
    <row r="976485" s="12" customFormat="1" x14ac:dyDescent="0.2"/>
    <row r="976486" s="12" customFormat="1" x14ac:dyDescent="0.2"/>
    <row r="976487" s="12" customFormat="1" x14ac:dyDescent="0.2"/>
    <row r="976488" s="12" customFormat="1" x14ac:dyDescent="0.2"/>
    <row r="976489" s="12" customFormat="1" x14ac:dyDescent="0.2"/>
    <row r="976490" s="12" customFormat="1" x14ac:dyDescent="0.2"/>
    <row r="976491" s="12" customFormat="1" x14ac:dyDescent="0.2"/>
    <row r="976492" s="12" customFormat="1" x14ac:dyDescent="0.2"/>
    <row r="976493" s="12" customFormat="1" x14ac:dyDescent="0.2"/>
    <row r="976494" s="12" customFormat="1" x14ac:dyDescent="0.2"/>
    <row r="976495" s="12" customFormat="1" x14ac:dyDescent="0.2"/>
    <row r="976496" s="12" customFormat="1" x14ac:dyDescent="0.2"/>
    <row r="976497" s="12" customFormat="1" x14ac:dyDescent="0.2"/>
    <row r="976498" s="12" customFormat="1" x14ac:dyDescent="0.2"/>
    <row r="976499" s="12" customFormat="1" x14ac:dyDescent="0.2"/>
    <row r="976500" s="12" customFormat="1" x14ac:dyDescent="0.2"/>
    <row r="976501" s="12" customFormat="1" x14ac:dyDescent="0.2"/>
    <row r="976502" s="12" customFormat="1" x14ac:dyDescent="0.2"/>
    <row r="976503" s="12" customFormat="1" x14ac:dyDescent="0.2"/>
    <row r="976504" s="12" customFormat="1" x14ac:dyDescent="0.2"/>
    <row r="976505" s="12" customFormat="1" x14ac:dyDescent="0.2"/>
    <row r="976506" s="12" customFormat="1" x14ac:dyDescent="0.2"/>
    <row r="976507" s="12" customFormat="1" x14ac:dyDescent="0.2"/>
    <row r="976508" s="12" customFormat="1" x14ac:dyDescent="0.2"/>
    <row r="976509" s="12" customFormat="1" x14ac:dyDescent="0.2"/>
    <row r="976510" s="12" customFormat="1" x14ac:dyDescent="0.2"/>
    <row r="976511" s="12" customFormat="1" x14ac:dyDescent="0.2"/>
    <row r="976512" s="12" customFormat="1" x14ac:dyDescent="0.2"/>
    <row r="976513" s="12" customFormat="1" x14ac:dyDescent="0.2"/>
    <row r="976514" s="12" customFormat="1" x14ac:dyDescent="0.2"/>
    <row r="976515" s="12" customFormat="1" x14ac:dyDescent="0.2"/>
    <row r="976516" s="12" customFormat="1" x14ac:dyDescent="0.2"/>
    <row r="976517" s="12" customFormat="1" x14ac:dyDescent="0.2"/>
    <row r="976518" s="12" customFormat="1" x14ac:dyDescent="0.2"/>
    <row r="976519" s="12" customFormat="1" x14ac:dyDescent="0.2"/>
    <row r="976520" s="12" customFormat="1" x14ac:dyDescent="0.2"/>
    <row r="976521" s="12" customFormat="1" x14ac:dyDescent="0.2"/>
    <row r="976522" s="12" customFormat="1" x14ac:dyDescent="0.2"/>
    <row r="976523" s="12" customFormat="1" x14ac:dyDescent="0.2"/>
    <row r="976524" s="12" customFormat="1" x14ac:dyDescent="0.2"/>
    <row r="976525" s="12" customFormat="1" x14ac:dyDescent="0.2"/>
    <row r="976526" s="12" customFormat="1" x14ac:dyDescent="0.2"/>
    <row r="976527" s="12" customFormat="1" x14ac:dyDescent="0.2"/>
    <row r="976528" s="12" customFormat="1" x14ac:dyDescent="0.2"/>
    <row r="976529" s="12" customFormat="1" x14ac:dyDescent="0.2"/>
    <row r="976530" s="12" customFormat="1" x14ac:dyDescent="0.2"/>
    <row r="976531" s="12" customFormat="1" x14ac:dyDescent="0.2"/>
    <row r="976532" s="12" customFormat="1" x14ac:dyDescent="0.2"/>
    <row r="976533" s="12" customFormat="1" x14ac:dyDescent="0.2"/>
    <row r="976534" s="12" customFormat="1" x14ac:dyDescent="0.2"/>
    <row r="976535" s="12" customFormat="1" x14ac:dyDescent="0.2"/>
    <row r="976536" s="12" customFormat="1" x14ac:dyDescent="0.2"/>
    <row r="976537" s="12" customFormat="1" x14ac:dyDescent="0.2"/>
    <row r="976538" s="12" customFormat="1" x14ac:dyDescent="0.2"/>
    <row r="976539" s="12" customFormat="1" x14ac:dyDescent="0.2"/>
    <row r="976540" s="12" customFormat="1" x14ac:dyDescent="0.2"/>
    <row r="976541" s="12" customFormat="1" x14ac:dyDescent="0.2"/>
    <row r="976542" s="12" customFormat="1" x14ac:dyDescent="0.2"/>
    <row r="976543" s="12" customFormat="1" x14ac:dyDescent="0.2"/>
    <row r="976544" s="12" customFormat="1" x14ac:dyDescent="0.2"/>
    <row r="976545" s="12" customFormat="1" x14ac:dyDescent="0.2"/>
    <row r="976546" s="12" customFormat="1" x14ac:dyDescent="0.2"/>
    <row r="976547" s="12" customFormat="1" x14ac:dyDescent="0.2"/>
    <row r="976548" s="12" customFormat="1" x14ac:dyDescent="0.2"/>
    <row r="976549" s="12" customFormat="1" x14ac:dyDescent="0.2"/>
    <row r="976550" s="12" customFormat="1" x14ac:dyDescent="0.2"/>
    <row r="976551" s="12" customFormat="1" x14ac:dyDescent="0.2"/>
    <row r="976552" s="12" customFormat="1" x14ac:dyDescent="0.2"/>
    <row r="976553" s="12" customFormat="1" x14ac:dyDescent="0.2"/>
    <row r="976554" s="12" customFormat="1" x14ac:dyDescent="0.2"/>
    <row r="976555" s="12" customFormat="1" x14ac:dyDescent="0.2"/>
    <row r="976556" s="12" customFormat="1" x14ac:dyDescent="0.2"/>
    <row r="976557" s="12" customFormat="1" x14ac:dyDescent="0.2"/>
    <row r="976558" s="12" customFormat="1" x14ac:dyDescent="0.2"/>
    <row r="976559" s="12" customFormat="1" x14ac:dyDescent="0.2"/>
    <row r="976560" s="12" customFormat="1" x14ac:dyDescent="0.2"/>
    <row r="976561" s="12" customFormat="1" x14ac:dyDescent="0.2"/>
    <row r="976562" s="12" customFormat="1" x14ac:dyDescent="0.2"/>
    <row r="976563" s="12" customFormat="1" x14ac:dyDescent="0.2"/>
    <row r="976564" s="12" customFormat="1" x14ac:dyDescent="0.2"/>
    <row r="976565" s="12" customFormat="1" x14ac:dyDescent="0.2"/>
    <row r="976566" s="12" customFormat="1" x14ac:dyDescent="0.2"/>
    <row r="976567" s="12" customFormat="1" x14ac:dyDescent="0.2"/>
    <row r="976568" s="12" customFormat="1" x14ac:dyDescent="0.2"/>
    <row r="976569" s="12" customFormat="1" x14ac:dyDescent="0.2"/>
    <row r="976570" s="12" customFormat="1" x14ac:dyDescent="0.2"/>
    <row r="976571" s="12" customFormat="1" x14ac:dyDescent="0.2"/>
    <row r="976572" s="12" customFormat="1" x14ac:dyDescent="0.2"/>
    <row r="976573" s="12" customFormat="1" x14ac:dyDescent="0.2"/>
    <row r="976574" s="12" customFormat="1" x14ac:dyDescent="0.2"/>
    <row r="976575" s="12" customFormat="1" x14ac:dyDescent="0.2"/>
    <row r="976576" s="12" customFormat="1" x14ac:dyDescent="0.2"/>
    <row r="976577" s="12" customFormat="1" x14ac:dyDescent="0.2"/>
    <row r="976578" s="12" customFormat="1" x14ac:dyDescent="0.2"/>
    <row r="976579" s="12" customFormat="1" x14ac:dyDescent="0.2"/>
    <row r="976580" s="12" customFormat="1" x14ac:dyDescent="0.2"/>
    <row r="976581" s="12" customFormat="1" x14ac:dyDescent="0.2"/>
    <row r="976582" s="12" customFormat="1" x14ac:dyDescent="0.2"/>
    <row r="976583" s="12" customFormat="1" x14ac:dyDescent="0.2"/>
    <row r="976584" s="12" customFormat="1" x14ac:dyDescent="0.2"/>
    <row r="976585" s="12" customFormat="1" x14ac:dyDescent="0.2"/>
    <row r="976586" s="12" customFormat="1" x14ac:dyDescent="0.2"/>
    <row r="976587" s="12" customFormat="1" x14ac:dyDescent="0.2"/>
    <row r="976588" s="12" customFormat="1" x14ac:dyDescent="0.2"/>
    <row r="976589" s="12" customFormat="1" x14ac:dyDescent="0.2"/>
    <row r="976590" s="12" customFormat="1" x14ac:dyDescent="0.2"/>
    <row r="976591" s="12" customFormat="1" x14ac:dyDescent="0.2"/>
    <row r="976592" s="12" customFormat="1" x14ac:dyDescent="0.2"/>
    <row r="976593" s="12" customFormat="1" x14ac:dyDescent="0.2"/>
    <row r="976594" s="12" customFormat="1" x14ac:dyDescent="0.2"/>
    <row r="976595" s="12" customFormat="1" x14ac:dyDescent="0.2"/>
    <row r="976596" s="12" customFormat="1" x14ac:dyDescent="0.2"/>
    <row r="976597" s="12" customFormat="1" x14ac:dyDescent="0.2"/>
    <row r="976598" s="12" customFormat="1" x14ac:dyDescent="0.2"/>
    <row r="976599" s="12" customFormat="1" x14ac:dyDescent="0.2"/>
    <row r="976600" s="12" customFormat="1" x14ac:dyDescent="0.2"/>
    <row r="976601" s="12" customFormat="1" x14ac:dyDescent="0.2"/>
    <row r="976602" s="12" customFormat="1" x14ac:dyDescent="0.2"/>
    <row r="976603" s="12" customFormat="1" x14ac:dyDescent="0.2"/>
    <row r="976604" s="12" customFormat="1" x14ac:dyDescent="0.2"/>
    <row r="976605" s="12" customFormat="1" x14ac:dyDescent="0.2"/>
    <row r="976606" s="12" customFormat="1" x14ac:dyDescent="0.2"/>
    <row r="976607" s="12" customFormat="1" x14ac:dyDescent="0.2"/>
    <row r="976608" s="12" customFormat="1" x14ac:dyDescent="0.2"/>
    <row r="976609" s="12" customFormat="1" x14ac:dyDescent="0.2"/>
    <row r="976610" s="12" customFormat="1" x14ac:dyDescent="0.2"/>
    <row r="976611" s="12" customFormat="1" x14ac:dyDescent="0.2"/>
    <row r="976612" s="12" customFormat="1" x14ac:dyDescent="0.2"/>
    <row r="976613" s="12" customFormat="1" x14ac:dyDescent="0.2"/>
    <row r="976614" s="12" customFormat="1" x14ac:dyDescent="0.2"/>
    <row r="976615" s="12" customFormat="1" x14ac:dyDescent="0.2"/>
    <row r="976616" s="12" customFormat="1" x14ac:dyDescent="0.2"/>
    <row r="976617" s="12" customFormat="1" x14ac:dyDescent="0.2"/>
    <row r="976618" s="12" customFormat="1" x14ac:dyDescent="0.2"/>
    <row r="976619" s="12" customFormat="1" x14ac:dyDescent="0.2"/>
    <row r="976620" s="12" customFormat="1" x14ac:dyDescent="0.2"/>
    <row r="976621" s="12" customFormat="1" x14ac:dyDescent="0.2"/>
    <row r="976622" s="12" customFormat="1" x14ac:dyDescent="0.2"/>
    <row r="976623" s="12" customFormat="1" x14ac:dyDescent="0.2"/>
    <row r="976624" s="12" customFormat="1" x14ac:dyDescent="0.2"/>
    <row r="976625" s="12" customFormat="1" x14ac:dyDescent="0.2"/>
    <row r="976626" s="12" customFormat="1" x14ac:dyDescent="0.2"/>
    <row r="976627" s="12" customFormat="1" x14ac:dyDescent="0.2"/>
    <row r="976628" s="12" customFormat="1" x14ac:dyDescent="0.2"/>
    <row r="976629" s="12" customFormat="1" x14ac:dyDescent="0.2"/>
    <row r="976630" s="12" customFormat="1" x14ac:dyDescent="0.2"/>
    <row r="976631" s="12" customFormat="1" x14ac:dyDescent="0.2"/>
    <row r="976632" s="12" customFormat="1" x14ac:dyDescent="0.2"/>
    <row r="976633" s="12" customFormat="1" x14ac:dyDescent="0.2"/>
    <row r="976634" s="12" customFormat="1" x14ac:dyDescent="0.2"/>
    <row r="976635" s="12" customFormat="1" x14ac:dyDescent="0.2"/>
    <row r="976636" s="12" customFormat="1" x14ac:dyDescent="0.2"/>
    <row r="976637" s="12" customFormat="1" x14ac:dyDescent="0.2"/>
    <row r="976638" s="12" customFormat="1" x14ac:dyDescent="0.2"/>
    <row r="976639" s="12" customFormat="1" x14ac:dyDescent="0.2"/>
    <row r="976640" s="12" customFormat="1" x14ac:dyDescent="0.2"/>
    <row r="976641" s="12" customFormat="1" x14ac:dyDescent="0.2"/>
    <row r="976642" s="12" customFormat="1" x14ac:dyDescent="0.2"/>
    <row r="976643" s="12" customFormat="1" x14ac:dyDescent="0.2"/>
    <row r="976644" s="12" customFormat="1" x14ac:dyDescent="0.2"/>
    <row r="976645" s="12" customFormat="1" x14ac:dyDescent="0.2"/>
    <row r="976646" s="12" customFormat="1" x14ac:dyDescent="0.2"/>
    <row r="976647" s="12" customFormat="1" x14ac:dyDescent="0.2"/>
    <row r="976648" s="12" customFormat="1" x14ac:dyDescent="0.2"/>
    <row r="976649" s="12" customFormat="1" x14ac:dyDescent="0.2"/>
    <row r="976650" s="12" customFormat="1" x14ac:dyDescent="0.2"/>
    <row r="976651" s="12" customFormat="1" x14ac:dyDescent="0.2"/>
    <row r="976652" s="12" customFormat="1" x14ac:dyDescent="0.2"/>
    <row r="976653" s="12" customFormat="1" x14ac:dyDescent="0.2"/>
    <row r="976654" s="12" customFormat="1" x14ac:dyDescent="0.2"/>
    <row r="976655" s="12" customFormat="1" x14ac:dyDescent="0.2"/>
    <row r="976656" s="12" customFormat="1" x14ac:dyDescent="0.2"/>
    <row r="976657" s="12" customFormat="1" x14ac:dyDescent="0.2"/>
    <row r="976658" s="12" customFormat="1" x14ac:dyDescent="0.2"/>
    <row r="976659" s="12" customFormat="1" x14ac:dyDescent="0.2"/>
    <row r="976660" s="12" customFormat="1" x14ac:dyDescent="0.2"/>
    <row r="976661" s="12" customFormat="1" x14ac:dyDescent="0.2"/>
    <row r="976662" s="12" customFormat="1" x14ac:dyDescent="0.2"/>
    <row r="976663" s="12" customFormat="1" x14ac:dyDescent="0.2"/>
    <row r="976664" s="12" customFormat="1" x14ac:dyDescent="0.2"/>
    <row r="976665" s="12" customFormat="1" x14ac:dyDescent="0.2"/>
    <row r="976666" s="12" customFormat="1" x14ac:dyDescent="0.2"/>
    <row r="976667" s="12" customFormat="1" x14ac:dyDescent="0.2"/>
    <row r="976668" s="12" customFormat="1" x14ac:dyDescent="0.2"/>
    <row r="976669" s="12" customFormat="1" x14ac:dyDescent="0.2"/>
    <row r="976670" s="12" customFormat="1" x14ac:dyDescent="0.2"/>
    <row r="976671" s="12" customFormat="1" x14ac:dyDescent="0.2"/>
    <row r="976672" s="12" customFormat="1" x14ac:dyDescent="0.2"/>
    <row r="976673" s="12" customFormat="1" x14ac:dyDescent="0.2"/>
    <row r="976674" s="12" customFormat="1" x14ac:dyDescent="0.2"/>
    <row r="976675" s="12" customFormat="1" x14ac:dyDescent="0.2"/>
    <row r="976676" s="12" customFormat="1" x14ac:dyDescent="0.2"/>
    <row r="976677" s="12" customFormat="1" x14ac:dyDescent="0.2"/>
    <row r="976678" s="12" customFormat="1" x14ac:dyDescent="0.2"/>
    <row r="976679" s="12" customFormat="1" x14ac:dyDescent="0.2"/>
    <row r="976680" s="12" customFormat="1" x14ac:dyDescent="0.2"/>
    <row r="976681" s="12" customFormat="1" x14ac:dyDescent="0.2"/>
    <row r="976682" s="12" customFormat="1" x14ac:dyDescent="0.2"/>
    <row r="976683" s="12" customFormat="1" x14ac:dyDescent="0.2"/>
    <row r="976684" s="12" customFormat="1" x14ac:dyDescent="0.2"/>
    <row r="976685" s="12" customFormat="1" x14ac:dyDescent="0.2"/>
    <row r="976686" s="12" customFormat="1" x14ac:dyDescent="0.2"/>
    <row r="976687" s="12" customFormat="1" x14ac:dyDescent="0.2"/>
    <row r="976688" s="12" customFormat="1" x14ac:dyDescent="0.2"/>
    <row r="976689" s="12" customFormat="1" x14ac:dyDescent="0.2"/>
    <row r="976690" s="12" customFormat="1" x14ac:dyDescent="0.2"/>
    <row r="976691" s="12" customFormat="1" x14ac:dyDescent="0.2"/>
    <row r="976692" s="12" customFormat="1" x14ac:dyDescent="0.2"/>
    <row r="976693" s="12" customFormat="1" x14ac:dyDescent="0.2"/>
    <row r="976694" s="12" customFormat="1" x14ac:dyDescent="0.2"/>
    <row r="976695" s="12" customFormat="1" x14ac:dyDescent="0.2"/>
    <row r="976696" s="12" customFormat="1" x14ac:dyDescent="0.2"/>
    <row r="976697" s="12" customFormat="1" x14ac:dyDescent="0.2"/>
    <row r="976698" s="12" customFormat="1" x14ac:dyDescent="0.2"/>
    <row r="976699" s="12" customFormat="1" x14ac:dyDescent="0.2"/>
    <row r="976700" s="12" customFormat="1" x14ac:dyDescent="0.2"/>
    <row r="976701" s="12" customFormat="1" x14ac:dyDescent="0.2"/>
    <row r="976702" s="12" customFormat="1" x14ac:dyDescent="0.2"/>
    <row r="976703" s="12" customFormat="1" x14ac:dyDescent="0.2"/>
    <row r="976704" s="12" customFormat="1" x14ac:dyDescent="0.2"/>
    <row r="976705" s="12" customFormat="1" x14ac:dyDescent="0.2"/>
    <row r="976706" s="12" customFormat="1" x14ac:dyDescent="0.2"/>
    <row r="976707" s="12" customFormat="1" x14ac:dyDescent="0.2"/>
    <row r="976708" s="12" customFormat="1" x14ac:dyDescent="0.2"/>
    <row r="976709" s="12" customFormat="1" x14ac:dyDescent="0.2"/>
    <row r="976710" s="12" customFormat="1" x14ac:dyDescent="0.2"/>
    <row r="976711" s="12" customFormat="1" x14ac:dyDescent="0.2"/>
    <row r="976712" s="12" customFormat="1" x14ac:dyDescent="0.2"/>
    <row r="976713" s="12" customFormat="1" x14ac:dyDescent="0.2"/>
    <row r="976714" s="12" customFormat="1" x14ac:dyDescent="0.2"/>
    <row r="976715" s="12" customFormat="1" x14ac:dyDescent="0.2"/>
    <row r="976716" s="12" customFormat="1" x14ac:dyDescent="0.2"/>
    <row r="976717" s="12" customFormat="1" x14ac:dyDescent="0.2"/>
    <row r="976718" s="12" customFormat="1" x14ac:dyDescent="0.2"/>
    <row r="976719" s="12" customFormat="1" x14ac:dyDescent="0.2"/>
    <row r="976720" s="12" customFormat="1" x14ac:dyDescent="0.2"/>
    <row r="976721" s="12" customFormat="1" x14ac:dyDescent="0.2"/>
    <row r="976722" s="12" customFormat="1" x14ac:dyDescent="0.2"/>
    <row r="976723" s="12" customFormat="1" x14ac:dyDescent="0.2"/>
    <row r="976724" s="12" customFormat="1" x14ac:dyDescent="0.2"/>
    <row r="976725" s="12" customFormat="1" x14ac:dyDescent="0.2"/>
    <row r="976726" s="12" customFormat="1" x14ac:dyDescent="0.2"/>
    <row r="976727" s="12" customFormat="1" x14ac:dyDescent="0.2"/>
    <row r="976728" s="12" customFormat="1" x14ac:dyDescent="0.2"/>
    <row r="976729" s="12" customFormat="1" x14ac:dyDescent="0.2"/>
    <row r="976730" s="12" customFormat="1" x14ac:dyDescent="0.2"/>
    <row r="976731" s="12" customFormat="1" x14ac:dyDescent="0.2"/>
    <row r="976732" s="12" customFormat="1" x14ac:dyDescent="0.2"/>
    <row r="976733" s="12" customFormat="1" x14ac:dyDescent="0.2"/>
    <row r="976734" s="12" customFormat="1" x14ac:dyDescent="0.2"/>
    <row r="976735" s="12" customFormat="1" x14ac:dyDescent="0.2"/>
    <row r="976736" s="12" customFormat="1" x14ac:dyDescent="0.2"/>
    <row r="976737" s="12" customFormat="1" x14ac:dyDescent="0.2"/>
    <row r="976738" s="12" customFormat="1" x14ac:dyDescent="0.2"/>
    <row r="976739" s="12" customFormat="1" x14ac:dyDescent="0.2"/>
    <row r="976740" s="12" customFormat="1" x14ac:dyDescent="0.2"/>
    <row r="976741" s="12" customFormat="1" x14ac:dyDescent="0.2"/>
    <row r="976742" s="12" customFormat="1" x14ac:dyDescent="0.2"/>
    <row r="976743" s="12" customFormat="1" x14ac:dyDescent="0.2"/>
    <row r="976744" s="12" customFormat="1" x14ac:dyDescent="0.2"/>
    <row r="976745" s="12" customFormat="1" x14ac:dyDescent="0.2"/>
    <row r="976746" s="12" customFormat="1" x14ac:dyDescent="0.2"/>
    <row r="976747" s="12" customFormat="1" x14ac:dyDescent="0.2"/>
    <row r="976748" s="12" customFormat="1" x14ac:dyDescent="0.2"/>
    <row r="976749" s="12" customFormat="1" x14ac:dyDescent="0.2"/>
    <row r="976750" s="12" customFormat="1" x14ac:dyDescent="0.2"/>
    <row r="976751" s="12" customFormat="1" x14ac:dyDescent="0.2"/>
    <row r="976752" s="12" customFormat="1" x14ac:dyDescent="0.2"/>
    <row r="976753" s="12" customFormat="1" x14ac:dyDescent="0.2"/>
    <row r="976754" s="12" customFormat="1" x14ac:dyDescent="0.2"/>
    <row r="976755" s="12" customFormat="1" x14ac:dyDescent="0.2"/>
    <row r="976756" s="12" customFormat="1" x14ac:dyDescent="0.2"/>
    <row r="976757" s="12" customFormat="1" x14ac:dyDescent="0.2"/>
    <row r="976758" s="12" customFormat="1" x14ac:dyDescent="0.2"/>
    <row r="976759" s="12" customFormat="1" x14ac:dyDescent="0.2"/>
    <row r="976760" s="12" customFormat="1" x14ac:dyDescent="0.2"/>
    <row r="976761" s="12" customFormat="1" x14ac:dyDescent="0.2"/>
    <row r="976762" s="12" customFormat="1" x14ac:dyDescent="0.2"/>
    <row r="976763" s="12" customFormat="1" x14ac:dyDescent="0.2"/>
    <row r="976764" s="12" customFormat="1" x14ac:dyDescent="0.2"/>
    <row r="976765" s="12" customFormat="1" x14ac:dyDescent="0.2"/>
    <row r="976766" s="12" customFormat="1" x14ac:dyDescent="0.2"/>
    <row r="976767" s="12" customFormat="1" x14ac:dyDescent="0.2"/>
    <row r="976768" s="12" customFormat="1" x14ac:dyDescent="0.2"/>
    <row r="976769" s="12" customFormat="1" x14ac:dyDescent="0.2"/>
    <row r="976770" s="12" customFormat="1" x14ac:dyDescent="0.2"/>
    <row r="976771" s="12" customFormat="1" x14ac:dyDescent="0.2"/>
    <row r="976772" s="12" customFormat="1" x14ac:dyDescent="0.2"/>
    <row r="976773" s="12" customFormat="1" x14ac:dyDescent="0.2"/>
    <row r="976774" s="12" customFormat="1" x14ac:dyDescent="0.2"/>
    <row r="976775" s="12" customFormat="1" x14ac:dyDescent="0.2"/>
    <row r="976776" s="12" customFormat="1" x14ac:dyDescent="0.2"/>
    <row r="976777" s="12" customFormat="1" x14ac:dyDescent="0.2"/>
    <row r="976778" s="12" customFormat="1" x14ac:dyDescent="0.2"/>
    <row r="976779" s="12" customFormat="1" x14ac:dyDescent="0.2"/>
    <row r="976780" s="12" customFormat="1" x14ac:dyDescent="0.2"/>
    <row r="976781" s="12" customFormat="1" x14ac:dyDescent="0.2"/>
    <row r="976782" s="12" customFormat="1" x14ac:dyDescent="0.2"/>
    <row r="976783" s="12" customFormat="1" x14ac:dyDescent="0.2"/>
    <row r="976784" s="12" customFormat="1" x14ac:dyDescent="0.2"/>
    <row r="976785" s="12" customFormat="1" x14ac:dyDescent="0.2"/>
    <row r="976786" s="12" customFormat="1" x14ac:dyDescent="0.2"/>
    <row r="976787" s="12" customFormat="1" x14ac:dyDescent="0.2"/>
    <row r="976788" s="12" customFormat="1" x14ac:dyDescent="0.2"/>
    <row r="976789" s="12" customFormat="1" x14ac:dyDescent="0.2"/>
    <row r="976790" s="12" customFormat="1" x14ac:dyDescent="0.2"/>
    <row r="976791" s="12" customFormat="1" x14ac:dyDescent="0.2"/>
    <row r="976792" s="12" customFormat="1" x14ac:dyDescent="0.2"/>
    <row r="976793" s="12" customFormat="1" x14ac:dyDescent="0.2"/>
    <row r="976794" s="12" customFormat="1" x14ac:dyDescent="0.2"/>
    <row r="976795" s="12" customFormat="1" x14ac:dyDescent="0.2"/>
    <row r="976796" s="12" customFormat="1" x14ac:dyDescent="0.2"/>
    <row r="976797" s="12" customFormat="1" x14ac:dyDescent="0.2"/>
    <row r="976798" s="12" customFormat="1" x14ac:dyDescent="0.2"/>
    <row r="976799" s="12" customFormat="1" x14ac:dyDescent="0.2"/>
    <row r="976800" s="12" customFormat="1" x14ac:dyDescent="0.2"/>
    <row r="976801" s="12" customFormat="1" x14ac:dyDescent="0.2"/>
    <row r="976802" s="12" customFormat="1" x14ac:dyDescent="0.2"/>
    <row r="976803" s="12" customFormat="1" x14ac:dyDescent="0.2"/>
    <row r="976804" s="12" customFormat="1" x14ac:dyDescent="0.2"/>
    <row r="976805" s="12" customFormat="1" x14ac:dyDescent="0.2"/>
    <row r="976806" s="12" customFormat="1" x14ac:dyDescent="0.2"/>
    <row r="976807" s="12" customFormat="1" x14ac:dyDescent="0.2"/>
    <row r="976808" s="12" customFormat="1" x14ac:dyDescent="0.2"/>
    <row r="976809" s="12" customFormat="1" x14ac:dyDescent="0.2"/>
    <row r="976810" s="12" customFormat="1" x14ac:dyDescent="0.2"/>
    <row r="976811" s="12" customFormat="1" x14ac:dyDescent="0.2"/>
    <row r="976812" s="12" customFormat="1" x14ac:dyDescent="0.2"/>
    <row r="976813" s="12" customFormat="1" x14ac:dyDescent="0.2"/>
    <row r="976814" s="12" customFormat="1" x14ac:dyDescent="0.2"/>
    <row r="976815" s="12" customFormat="1" x14ac:dyDescent="0.2"/>
    <row r="976816" s="12" customFormat="1" x14ac:dyDescent="0.2"/>
    <row r="976817" s="12" customFormat="1" x14ac:dyDescent="0.2"/>
    <row r="976818" s="12" customFormat="1" x14ac:dyDescent="0.2"/>
    <row r="976819" s="12" customFormat="1" x14ac:dyDescent="0.2"/>
    <row r="976820" s="12" customFormat="1" x14ac:dyDescent="0.2"/>
    <row r="976821" s="12" customFormat="1" x14ac:dyDescent="0.2"/>
    <row r="976822" s="12" customFormat="1" x14ac:dyDescent="0.2"/>
    <row r="976823" s="12" customFormat="1" x14ac:dyDescent="0.2"/>
    <row r="976824" s="12" customFormat="1" x14ac:dyDescent="0.2"/>
    <row r="976825" s="12" customFormat="1" x14ac:dyDescent="0.2"/>
    <row r="976826" s="12" customFormat="1" x14ac:dyDescent="0.2"/>
    <row r="976827" s="12" customFormat="1" x14ac:dyDescent="0.2"/>
    <row r="976828" s="12" customFormat="1" x14ac:dyDescent="0.2"/>
    <row r="976829" s="12" customFormat="1" x14ac:dyDescent="0.2"/>
    <row r="976830" s="12" customFormat="1" x14ac:dyDescent="0.2"/>
    <row r="976831" s="12" customFormat="1" x14ac:dyDescent="0.2"/>
    <row r="976832" s="12" customFormat="1" x14ac:dyDescent="0.2"/>
    <row r="976833" s="12" customFormat="1" x14ac:dyDescent="0.2"/>
    <row r="976834" s="12" customFormat="1" x14ac:dyDescent="0.2"/>
    <row r="976835" s="12" customFormat="1" x14ac:dyDescent="0.2"/>
    <row r="976836" s="12" customFormat="1" x14ac:dyDescent="0.2"/>
    <row r="976837" s="12" customFormat="1" x14ac:dyDescent="0.2"/>
    <row r="976838" s="12" customFormat="1" x14ac:dyDescent="0.2"/>
    <row r="976839" s="12" customFormat="1" x14ac:dyDescent="0.2"/>
    <row r="976840" s="12" customFormat="1" x14ac:dyDescent="0.2"/>
    <row r="976841" s="12" customFormat="1" x14ac:dyDescent="0.2"/>
    <row r="976842" s="12" customFormat="1" x14ac:dyDescent="0.2"/>
    <row r="976843" s="12" customFormat="1" x14ac:dyDescent="0.2"/>
    <row r="976844" s="12" customFormat="1" x14ac:dyDescent="0.2"/>
    <row r="976845" s="12" customFormat="1" x14ac:dyDescent="0.2"/>
    <row r="976846" s="12" customFormat="1" x14ac:dyDescent="0.2"/>
    <row r="976847" s="12" customFormat="1" x14ac:dyDescent="0.2"/>
    <row r="976848" s="12" customFormat="1" x14ac:dyDescent="0.2"/>
    <row r="976849" s="12" customFormat="1" x14ac:dyDescent="0.2"/>
    <row r="976850" s="12" customFormat="1" x14ac:dyDescent="0.2"/>
    <row r="976851" s="12" customFormat="1" x14ac:dyDescent="0.2"/>
    <row r="976852" s="12" customFormat="1" x14ac:dyDescent="0.2"/>
    <row r="976853" s="12" customFormat="1" x14ac:dyDescent="0.2"/>
    <row r="976854" s="12" customFormat="1" x14ac:dyDescent="0.2"/>
    <row r="976855" s="12" customFormat="1" x14ac:dyDescent="0.2"/>
    <row r="976856" s="12" customFormat="1" x14ac:dyDescent="0.2"/>
    <row r="976857" s="12" customFormat="1" x14ac:dyDescent="0.2"/>
    <row r="976858" s="12" customFormat="1" x14ac:dyDescent="0.2"/>
    <row r="976859" s="12" customFormat="1" x14ac:dyDescent="0.2"/>
    <row r="976860" s="12" customFormat="1" x14ac:dyDescent="0.2"/>
    <row r="976861" s="12" customFormat="1" x14ac:dyDescent="0.2"/>
    <row r="976862" s="12" customFormat="1" x14ac:dyDescent="0.2"/>
    <row r="976863" s="12" customFormat="1" x14ac:dyDescent="0.2"/>
    <row r="976864" s="12" customFormat="1" x14ac:dyDescent="0.2"/>
    <row r="976865" s="12" customFormat="1" x14ac:dyDescent="0.2"/>
    <row r="976866" s="12" customFormat="1" x14ac:dyDescent="0.2"/>
    <row r="976867" s="12" customFormat="1" x14ac:dyDescent="0.2"/>
    <row r="976868" s="12" customFormat="1" x14ac:dyDescent="0.2"/>
    <row r="976869" s="12" customFormat="1" x14ac:dyDescent="0.2"/>
    <row r="976870" s="12" customFormat="1" x14ac:dyDescent="0.2"/>
    <row r="976871" s="12" customFormat="1" x14ac:dyDescent="0.2"/>
    <row r="976872" s="12" customFormat="1" x14ac:dyDescent="0.2"/>
    <row r="976873" s="12" customFormat="1" x14ac:dyDescent="0.2"/>
    <row r="976874" s="12" customFormat="1" x14ac:dyDescent="0.2"/>
    <row r="976875" s="12" customFormat="1" x14ac:dyDescent="0.2"/>
    <row r="976876" s="12" customFormat="1" x14ac:dyDescent="0.2"/>
    <row r="976877" s="12" customFormat="1" x14ac:dyDescent="0.2"/>
    <row r="976878" s="12" customFormat="1" x14ac:dyDescent="0.2"/>
    <row r="976879" s="12" customFormat="1" x14ac:dyDescent="0.2"/>
    <row r="976880" s="12" customFormat="1" x14ac:dyDescent="0.2"/>
    <row r="976881" s="12" customFormat="1" x14ac:dyDescent="0.2"/>
    <row r="976882" s="12" customFormat="1" x14ac:dyDescent="0.2"/>
    <row r="976883" s="12" customFormat="1" x14ac:dyDescent="0.2"/>
    <row r="976884" s="12" customFormat="1" x14ac:dyDescent="0.2"/>
    <row r="976885" s="12" customFormat="1" x14ac:dyDescent="0.2"/>
    <row r="976886" s="12" customFormat="1" x14ac:dyDescent="0.2"/>
    <row r="976887" s="12" customFormat="1" x14ac:dyDescent="0.2"/>
    <row r="976888" s="12" customFormat="1" x14ac:dyDescent="0.2"/>
    <row r="976889" s="12" customFormat="1" x14ac:dyDescent="0.2"/>
    <row r="976890" s="12" customFormat="1" x14ac:dyDescent="0.2"/>
    <row r="976891" s="12" customFormat="1" x14ac:dyDescent="0.2"/>
    <row r="976892" s="12" customFormat="1" x14ac:dyDescent="0.2"/>
    <row r="976893" s="12" customFormat="1" x14ac:dyDescent="0.2"/>
    <row r="976894" s="12" customFormat="1" x14ac:dyDescent="0.2"/>
    <row r="976895" s="12" customFormat="1" x14ac:dyDescent="0.2"/>
    <row r="976896" s="12" customFormat="1" x14ac:dyDescent="0.2"/>
    <row r="976897" s="12" customFormat="1" x14ac:dyDescent="0.2"/>
    <row r="976898" s="12" customFormat="1" x14ac:dyDescent="0.2"/>
    <row r="976899" s="12" customFormat="1" x14ac:dyDescent="0.2"/>
    <row r="976900" s="12" customFormat="1" x14ac:dyDescent="0.2"/>
    <row r="976901" s="12" customFormat="1" x14ac:dyDescent="0.2"/>
    <row r="976902" s="12" customFormat="1" x14ac:dyDescent="0.2"/>
    <row r="976903" s="12" customFormat="1" x14ac:dyDescent="0.2"/>
    <row r="976904" s="12" customFormat="1" x14ac:dyDescent="0.2"/>
    <row r="976905" s="12" customFormat="1" x14ac:dyDescent="0.2"/>
    <row r="976906" s="12" customFormat="1" x14ac:dyDescent="0.2"/>
    <row r="976907" s="12" customFormat="1" x14ac:dyDescent="0.2"/>
    <row r="976908" s="12" customFormat="1" x14ac:dyDescent="0.2"/>
    <row r="976909" s="12" customFormat="1" x14ac:dyDescent="0.2"/>
    <row r="976910" s="12" customFormat="1" x14ac:dyDescent="0.2"/>
    <row r="976911" s="12" customFormat="1" x14ac:dyDescent="0.2"/>
    <row r="976912" s="12" customFormat="1" x14ac:dyDescent="0.2"/>
    <row r="976913" s="12" customFormat="1" x14ac:dyDescent="0.2"/>
    <row r="976914" s="12" customFormat="1" x14ac:dyDescent="0.2"/>
    <row r="976915" s="12" customFormat="1" x14ac:dyDescent="0.2"/>
    <row r="976916" s="12" customFormat="1" x14ac:dyDescent="0.2"/>
    <row r="976917" s="12" customFormat="1" x14ac:dyDescent="0.2"/>
    <row r="976918" s="12" customFormat="1" x14ac:dyDescent="0.2"/>
    <row r="976919" s="12" customFormat="1" x14ac:dyDescent="0.2"/>
    <row r="976920" s="12" customFormat="1" x14ac:dyDescent="0.2"/>
    <row r="976921" s="12" customFormat="1" x14ac:dyDescent="0.2"/>
    <row r="976922" s="12" customFormat="1" x14ac:dyDescent="0.2"/>
    <row r="976923" s="12" customFormat="1" x14ac:dyDescent="0.2"/>
    <row r="976924" s="12" customFormat="1" x14ac:dyDescent="0.2"/>
    <row r="976925" s="12" customFormat="1" x14ac:dyDescent="0.2"/>
    <row r="976926" s="12" customFormat="1" x14ac:dyDescent="0.2"/>
    <row r="976927" s="12" customFormat="1" x14ac:dyDescent="0.2"/>
    <row r="976928" s="12" customFormat="1" x14ac:dyDescent="0.2"/>
    <row r="976929" s="12" customFormat="1" x14ac:dyDescent="0.2"/>
    <row r="976930" s="12" customFormat="1" x14ac:dyDescent="0.2"/>
    <row r="976931" s="12" customFormat="1" x14ac:dyDescent="0.2"/>
    <row r="976932" s="12" customFormat="1" x14ac:dyDescent="0.2"/>
    <row r="976933" s="12" customFormat="1" x14ac:dyDescent="0.2"/>
    <row r="976934" s="12" customFormat="1" x14ac:dyDescent="0.2"/>
    <row r="976935" s="12" customFormat="1" x14ac:dyDescent="0.2"/>
    <row r="976936" s="12" customFormat="1" x14ac:dyDescent="0.2"/>
    <row r="976937" s="12" customFormat="1" x14ac:dyDescent="0.2"/>
    <row r="976938" s="12" customFormat="1" x14ac:dyDescent="0.2"/>
    <row r="976939" s="12" customFormat="1" x14ac:dyDescent="0.2"/>
    <row r="976940" s="12" customFormat="1" x14ac:dyDescent="0.2"/>
    <row r="976941" s="12" customFormat="1" x14ac:dyDescent="0.2"/>
    <row r="976942" s="12" customFormat="1" x14ac:dyDescent="0.2"/>
    <row r="976943" s="12" customFormat="1" x14ac:dyDescent="0.2"/>
    <row r="976944" s="12" customFormat="1" x14ac:dyDescent="0.2"/>
    <row r="976945" s="12" customFormat="1" x14ac:dyDescent="0.2"/>
    <row r="976946" s="12" customFormat="1" x14ac:dyDescent="0.2"/>
    <row r="976947" s="12" customFormat="1" x14ac:dyDescent="0.2"/>
    <row r="976948" s="12" customFormat="1" x14ac:dyDescent="0.2"/>
    <row r="976949" s="12" customFormat="1" x14ac:dyDescent="0.2"/>
    <row r="976950" s="12" customFormat="1" x14ac:dyDescent="0.2"/>
    <row r="976951" s="12" customFormat="1" x14ac:dyDescent="0.2"/>
    <row r="976952" s="12" customFormat="1" x14ac:dyDescent="0.2"/>
    <row r="976953" s="12" customFormat="1" x14ac:dyDescent="0.2"/>
    <row r="976954" s="12" customFormat="1" x14ac:dyDescent="0.2"/>
    <row r="976955" s="12" customFormat="1" x14ac:dyDescent="0.2"/>
    <row r="976956" s="12" customFormat="1" x14ac:dyDescent="0.2"/>
    <row r="976957" s="12" customFormat="1" x14ac:dyDescent="0.2"/>
    <row r="976958" s="12" customFormat="1" x14ac:dyDescent="0.2"/>
    <row r="976959" s="12" customFormat="1" x14ac:dyDescent="0.2"/>
    <row r="976960" s="12" customFormat="1" x14ac:dyDescent="0.2"/>
    <row r="976961" s="12" customFormat="1" x14ac:dyDescent="0.2"/>
    <row r="976962" s="12" customFormat="1" x14ac:dyDescent="0.2"/>
    <row r="976963" s="12" customFormat="1" x14ac:dyDescent="0.2"/>
    <row r="976964" s="12" customFormat="1" x14ac:dyDescent="0.2"/>
    <row r="976965" s="12" customFormat="1" x14ac:dyDescent="0.2"/>
    <row r="976966" s="12" customFormat="1" x14ac:dyDescent="0.2"/>
    <row r="976967" s="12" customFormat="1" x14ac:dyDescent="0.2"/>
    <row r="976968" s="12" customFormat="1" x14ac:dyDescent="0.2"/>
    <row r="976969" s="12" customFormat="1" x14ac:dyDescent="0.2"/>
    <row r="976970" s="12" customFormat="1" x14ac:dyDescent="0.2"/>
    <row r="976971" s="12" customFormat="1" x14ac:dyDescent="0.2"/>
    <row r="976972" s="12" customFormat="1" x14ac:dyDescent="0.2"/>
    <row r="976973" s="12" customFormat="1" x14ac:dyDescent="0.2"/>
    <row r="976974" s="12" customFormat="1" x14ac:dyDescent="0.2"/>
    <row r="976975" s="12" customFormat="1" x14ac:dyDescent="0.2"/>
    <row r="976976" s="12" customFormat="1" x14ac:dyDescent="0.2"/>
    <row r="976977" s="12" customFormat="1" x14ac:dyDescent="0.2"/>
    <row r="976978" s="12" customFormat="1" x14ac:dyDescent="0.2"/>
    <row r="976979" s="12" customFormat="1" x14ac:dyDescent="0.2"/>
    <row r="976980" s="12" customFormat="1" x14ac:dyDescent="0.2"/>
    <row r="976981" s="12" customFormat="1" x14ac:dyDescent="0.2"/>
    <row r="976982" s="12" customFormat="1" x14ac:dyDescent="0.2"/>
    <row r="976983" s="12" customFormat="1" x14ac:dyDescent="0.2"/>
    <row r="976984" s="12" customFormat="1" x14ac:dyDescent="0.2"/>
    <row r="976985" s="12" customFormat="1" x14ac:dyDescent="0.2"/>
    <row r="976986" s="12" customFormat="1" x14ac:dyDescent="0.2"/>
    <row r="976987" s="12" customFormat="1" x14ac:dyDescent="0.2"/>
    <row r="976988" s="12" customFormat="1" x14ac:dyDescent="0.2"/>
    <row r="976989" s="12" customFormat="1" x14ac:dyDescent="0.2"/>
    <row r="976990" s="12" customFormat="1" x14ac:dyDescent="0.2"/>
    <row r="976991" s="12" customFormat="1" x14ac:dyDescent="0.2"/>
    <row r="976992" s="12" customFormat="1" x14ac:dyDescent="0.2"/>
    <row r="976993" s="12" customFormat="1" x14ac:dyDescent="0.2"/>
    <row r="976994" s="12" customFormat="1" x14ac:dyDescent="0.2"/>
    <row r="976995" s="12" customFormat="1" x14ac:dyDescent="0.2"/>
    <row r="976996" s="12" customFormat="1" x14ac:dyDescent="0.2"/>
    <row r="976997" s="12" customFormat="1" x14ac:dyDescent="0.2"/>
    <row r="976998" s="12" customFormat="1" x14ac:dyDescent="0.2"/>
    <row r="976999" s="12" customFormat="1" x14ac:dyDescent="0.2"/>
    <row r="977000" s="12" customFormat="1" x14ac:dyDescent="0.2"/>
    <row r="977001" s="12" customFormat="1" x14ac:dyDescent="0.2"/>
    <row r="977002" s="12" customFormat="1" x14ac:dyDescent="0.2"/>
    <row r="977003" s="12" customFormat="1" x14ac:dyDescent="0.2"/>
    <row r="977004" s="12" customFormat="1" x14ac:dyDescent="0.2"/>
    <row r="977005" s="12" customFormat="1" x14ac:dyDescent="0.2"/>
    <row r="977006" s="12" customFormat="1" x14ac:dyDescent="0.2"/>
    <row r="977007" s="12" customFormat="1" x14ac:dyDescent="0.2"/>
    <row r="977008" s="12" customFormat="1" x14ac:dyDescent="0.2"/>
    <row r="977009" s="12" customFormat="1" x14ac:dyDescent="0.2"/>
    <row r="977010" s="12" customFormat="1" x14ac:dyDescent="0.2"/>
    <row r="977011" s="12" customFormat="1" x14ac:dyDescent="0.2"/>
    <row r="977012" s="12" customFormat="1" x14ac:dyDescent="0.2"/>
    <row r="977013" s="12" customFormat="1" x14ac:dyDescent="0.2"/>
    <row r="977014" s="12" customFormat="1" x14ac:dyDescent="0.2"/>
    <row r="977015" s="12" customFormat="1" x14ac:dyDescent="0.2"/>
    <row r="977016" s="12" customFormat="1" x14ac:dyDescent="0.2"/>
    <row r="977017" s="12" customFormat="1" x14ac:dyDescent="0.2"/>
    <row r="977018" s="12" customFormat="1" x14ac:dyDescent="0.2"/>
    <row r="977019" s="12" customFormat="1" x14ac:dyDescent="0.2"/>
    <row r="977020" s="12" customFormat="1" x14ac:dyDescent="0.2"/>
    <row r="977021" s="12" customFormat="1" x14ac:dyDescent="0.2"/>
    <row r="977022" s="12" customFormat="1" x14ac:dyDescent="0.2"/>
    <row r="977023" s="12" customFormat="1" x14ac:dyDescent="0.2"/>
    <row r="977024" s="12" customFormat="1" x14ac:dyDescent="0.2"/>
    <row r="977025" s="12" customFormat="1" x14ac:dyDescent="0.2"/>
    <row r="977026" s="12" customFormat="1" x14ac:dyDescent="0.2"/>
    <row r="977027" s="12" customFormat="1" x14ac:dyDescent="0.2"/>
    <row r="977028" s="12" customFormat="1" x14ac:dyDescent="0.2"/>
    <row r="977029" s="12" customFormat="1" x14ac:dyDescent="0.2"/>
    <row r="977030" s="12" customFormat="1" x14ac:dyDescent="0.2"/>
    <row r="977031" s="12" customFormat="1" x14ac:dyDescent="0.2"/>
    <row r="977032" s="12" customFormat="1" x14ac:dyDescent="0.2"/>
    <row r="977033" s="12" customFormat="1" x14ac:dyDescent="0.2"/>
    <row r="977034" s="12" customFormat="1" x14ac:dyDescent="0.2"/>
    <row r="977035" s="12" customFormat="1" x14ac:dyDescent="0.2"/>
    <row r="977036" s="12" customFormat="1" x14ac:dyDescent="0.2"/>
    <row r="977037" s="12" customFormat="1" x14ac:dyDescent="0.2"/>
    <row r="977038" s="12" customFormat="1" x14ac:dyDescent="0.2"/>
    <row r="977039" s="12" customFormat="1" x14ac:dyDescent="0.2"/>
    <row r="977040" s="12" customFormat="1" x14ac:dyDescent="0.2"/>
    <row r="977041" s="12" customFormat="1" x14ac:dyDescent="0.2"/>
    <row r="977042" s="12" customFormat="1" x14ac:dyDescent="0.2"/>
    <row r="977043" s="12" customFormat="1" x14ac:dyDescent="0.2"/>
    <row r="977044" s="12" customFormat="1" x14ac:dyDescent="0.2"/>
    <row r="977045" s="12" customFormat="1" x14ac:dyDescent="0.2"/>
    <row r="977046" s="12" customFormat="1" x14ac:dyDescent="0.2"/>
    <row r="977047" s="12" customFormat="1" x14ac:dyDescent="0.2"/>
    <row r="977048" s="12" customFormat="1" x14ac:dyDescent="0.2"/>
    <row r="977049" s="12" customFormat="1" x14ac:dyDescent="0.2"/>
    <row r="977050" s="12" customFormat="1" x14ac:dyDescent="0.2"/>
    <row r="977051" s="12" customFormat="1" x14ac:dyDescent="0.2"/>
    <row r="977052" s="12" customFormat="1" x14ac:dyDescent="0.2"/>
    <row r="977053" s="12" customFormat="1" x14ac:dyDescent="0.2"/>
    <row r="977054" s="12" customFormat="1" x14ac:dyDescent="0.2"/>
    <row r="977055" s="12" customFormat="1" x14ac:dyDescent="0.2"/>
    <row r="977056" s="12" customFormat="1" x14ac:dyDescent="0.2"/>
    <row r="977057" s="12" customFormat="1" x14ac:dyDescent="0.2"/>
    <row r="977058" s="12" customFormat="1" x14ac:dyDescent="0.2"/>
    <row r="977059" s="12" customFormat="1" x14ac:dyDescent="0.2"/>
    <row r="977060" s="12" customFormat="1" x14ac:dyDescent="0.2"/>
    <row r="977061" s="12" customFormat="1" x14ac:dyDescent="0.2"/>
    <row r="977062" s="12" customFormat="1" x14ac:dyDescent="0.2"/>
    <row r="977063" s="12" customFormat="1" x14ac:dyDescent="0.2"/>
    <row r="977064" s="12" customFormat="1" x14ac:dyDescent="0.2"/>
    <row r="977065" s="12" customFormat="1" x14ac:dyDescent="0.2"/>
    <row r="977066" s="12" customFormat="1" x14ac:dyDescent="0.2"/>
    <row r="977067" s="12" customFormat="1" x14ac:dyDescent="0.2"/>
    <row r="977068" s="12" customFormat="1" x14ac:dyDescent="0.2"/>
    <row r="977069" s="12" customFormat="1" x14ac:dyDescent="0.2"/>
    <row r="977070" s="12" customFormat="1" x14ac:dyDescent="0.2"/>
    <row r="977071" s="12" customFormat="1" x14ac:dyDescent="0.2"/>
    <row r="977072" s="12" customFormat="1" x14ac:dyDescent="0.2"/>
    <row r="977073" s="12" customFormat="1" x14ac:dyDescent="0.2"/>
    <row r="977074" s="12" customFormat="1" x14ac:dyDescent="0.2"/>
    <row r="977075" s="12" customFormat="1" x14ac:dyDescent="0.2"/>
    <row r="977076" s="12" customFormat="1" x14ac:dyDescent="0.2"/>
    <row r="977077" s="12" customFormat="1" x14ac:dyDescent="0.2"/>
    <row r="977078" s="12" customFormat="1" x14ac:dyDescent="0.2"/>
    <row r="977079" s="12" customFormat="1" x14ac:dyDescent="0.2"/>
    <row r="977080" s="12" customFormat="1" x14ac:dyDescent="0.2"/>
    <row r="977081" s="12" customFormat="1" x14ac:dyDescent="0.2"/>
    <row r="977082" s="12" customFormat="1" x14ac:dyDescent="0.2"/>
    <row r="977083" s="12" customFormat="1" x14ac:dyDescent="0.2"/>
    <row r="977084" s="12" customFormat="1" x14ac:dyDescent="0.2"/>
    <row r="977085" s="12" customFormat="1" x14ac:dyDescent="0.2"/>
    <row r="977086" s="12" customFormat="1" x14ac:dyDescent="0.2"/>
    <row r="977087" s="12" customFormat="1" x14ac:dyDescent="0.2"/>
    <row r="977088" s="12" customFormat="1" x14ac:dyDescent="0.2"/>
    <row r="977089" s="12" customFormat="1" x14ac:dyDescent="0.2"/>
    <row r="977090" s="12" customFormat="1" x14ac:dyDescent="0.2"/>
    <row r="977091" s="12" customFormat="1" x14ac:dyDescent="0.2"/>
    <row r="977092" s="12" customFormat="1" x14ac:dyDescent="0.2"/>
    <row r="977093" s="12" customFormat="1" x14ac:dyDescent="0.2"/>
    <row r="977094" s="12" customFormat="1" x14ac:dyDescent="0.2"/>
    <row r="977095" s="12" customFormat="1" x14ac:dyDescent="0.2"/>
    <row r="977096" s="12" customFormat="1" x14ac:dyDescent="0.2"/>
    <row r="977097" s="12" customFormat="1" x14ac:dyDescent="0.2"/>
    <row r="977098" s="12" customFormat="1" x14ac:dyDescent="0.2"/>
    <row r="977099" s="12" customFormat="1" x14ac:dyDescent="0.2"/>
    <row r="977100" s="12" customFormat="1" x14ac:dyDescent="0.2"/>
    <row r="977101" s="12" customFormat="1" x14ac:dyDescent="0.2"/>
    <row r="977102" s="12" customFormat="1" x14ac:dyDescent="0.2"/>
    <row r="977103" s="12" customFormat="1" x14ac:dyDescent="0.2"/>
    <row r="977104" s="12" customFormat="1" x14ac:dyDescent="0.2"/>
    <row r="977105" s="12" customFormat="1" x14ac:dyDescent="0.2"/>
    <row r="977106" s="12" customFormat="1" x14ac:dyDescent="0.2"/>
    <row r="977107" s="12" customFormat="1" x14ac:dyDescent="0.2"/>
    <row r="977108" s="12" customFormat="1" x14ac:dyDescent="0.2"/>
    <row r="977109" s="12" customFormat="1" x14ac:dyDescent="0.2"/>
    <row r="977110" s="12" customFormat="1" x14ac:dyDescent="0.2"/>
    <row r="977111" s="12" customFormat="1" x14ac:dyDescent="0.2"/>
    <row r="977112" s="12" customFormat="1" x14ac:dyDescent="0.2"/>
    <row r="977113" s="12" customFormat="1" x14ac:dyDescent="0.2"/>
    <row r="977114" s="12" customFormat="1" x14ac:dyDescent="0.2"/>
    <row r="977115" s="12" customFormat="1" x14ac:dyDescent="0.2"/>
    <row r="977116" s="12" customFormat="1" x14ac:dyDescent="0.2"/>
    <row r="977117" s="12" customFormat="1" x14ac:dyDescent="0.2"/>
    <row r="977118" s="12" customFormat="1" x14ac:dyDescent="0.2"/>
    <row r="977119" s="12" customFormat="1" x14ac:dyDescent="0.2"/>
    <row r="977120" s="12" customFormat="1" x14ac:dyDescent="0.2"/>
    <row r="977121" s="12" customFormat="1" x14ac:dyDescent="0.2"/>
    <row r="977122" s="12" customFormat="1" x14ac:dyDescent="0.2"/>
    <row r="977123" s="12" customFormat="1" x14ac:dyDescent="0.2"/>
    <row r="977124" s="12" customFormat="1" x14ac:dyDescent="0.2"/>
    <row r="977125" s="12" customFormat="1" x14ac:dyDescent="0.2"/>
    <row r="977126" s="12" customFormat="1" x14ac:dyDescent="0.2"/>
    <row r="977127" s="12" customFormat="1" x14ac:dyDescent="0.2"/>
    <row r="977128" s="12" customFormat="1" x14ac:dyDescent="0.2"/>
    <row r="977129" s="12" customFormat="1" x14ac:dyDescent="0.2"/>
    <row r="977130" s="12" customFormat="1" x14ac:dyDescent="0.2"/>
    <row r="977131" s="12" customFormat="1" x14ac:dyDescent="0.2"/>
    <row r="977132" s="12" customFormat="1" x14ac:dyDescent="0.2"/>
    <row r="977133" s="12" customFormat="1" x14ac:dyDescent="0.2"/>
    <row r="977134" s="12" customFormat="1" x14ac:dyDescent="0.2"/>
    <row r="977135" s="12" customFormat="1" x14ac:dyDescent="0.2"/>
    <row r="977136" s="12" customFormat="1" x14ac:dyDescent="0.2"/>
    <row r="977137" s="12" customFormat="1" x14ac:dyDescent="0.2"/>
    <row r="977138" s="12" customFormat="1" x14ac:dyDescent="0.2"/>
    <row r="977139" s="12" customFormat="1" x14ac:dyDescent="0.2"/>
    <row r="977140" s="12" customFormat="1" x14ac:dyDescent="0.2"/>
    <row r="977141" s="12" customFormat="1" x14ac:dyDescent="0.2"/>
    <row r="977142" s="12" customFormat="1" x14ac:dyDescent="0.2"/>
    <row r="977143" s="12" customFormat="1" x14ac:dyDescent="0.2"/>
    <row r="977144" s="12" customFormat="1" x14ac:dyDescent="0.2"/>
    <row r="977145" s="12" customFormat="1" x14ac:dyDescent="0.2"/>
    <row r="977146" s="12" customFormat="1" x14ac:dyDescent="0.2"/>
    <row r="977147" s="12" customFormat="1" x14ac:dyDescent="0.2"/>
    <row r="977148" s="12" customFormat="1" x14ac:dyDescent="0.2"/>
    <row r="977149" s="12" customFormat="1" x14ac:dyDescent="0.2"/>
    <row r="977150" s="12" customFormat="1" x14ac:dyDescent="0.2"/>
    <row r="977151" s="12" customFormat="1" x14ac:dyDescent="0.2"/>
    <row r="977152" s="12" customFormat="1" x14ac:dyDescent="0.2"/>
    <row r="977153" s="12" customFormat="1" x14ac:dyDescent="0.2"/>
    <row r="977154" s="12" customFormat="1" x14ac:dyDescent="0.2"/>
    <row r="977155" s="12" customFormat="1" x14ac:dyDescent="0.2"/>
    <row r="977156" s="12" customFormat="1" x14ac:dyDescent="0.2"/>
    <row r="977157" s="12" customFormat="1" x14ac:dyDescent="0.2"/>
    <row r="977158" s="12" customFormat="1" x14ac:dyDescent="0.2"/>
    <row r="977159" s="12" customFormat="1" x14ac:dyDescent="0.2"/>
    <row r="977160" s="12" customFormat="1" x14ac:dyDescent="0.2"/>
    <row r="977161" s="12" customFormat="1" x14ac:dyDescent="0.2"/>
    <row r="977162" s="12" customFormat="1" x14ac:dyDescent="0.2"/>
    <row r="977163" s="12" customFormat="1" x14ac:dyDescent="0.2"/>
    <row r="977164" s="12" customFormat="1" x14ac:dyDescent="0.2"/>
    <row r="977165" s="12" customFormat="1" x14ac:dyDescent="0.2"/>
    <row r="977166" s="12" customFormat="1" x14ac:dyDescent="0.2"/>
    <row r="977167" s="12" customFormat="1" x14ac:dyDescent="0.2"/>
    <row r="977168" s="12" customFormat="1" x14ac:dyDescent="0.2"/>
    <row r="977169" s="12" customFormat="1" x14ac:dyDescent="0.2"/>
    <row r="977170" s="12" customFormat="1" x14ac:dyDescent="0.2"/>
    <row r="977171" s="12" customFormat="1" x14ac:dyDescent="0.2"/>
    <row r="977172" s="12" customFormat="1" x14ac:dyDescent="0.2"/>
    <row r="977173" s="12" customFormat="1" x14ac:dyDescent="0.2"/>
    <row r="977174" s="12" customFormat="1" x14ac:dyDescent="0.2"/>
    <row r="977175" s="12" customFormat="1" x14ac:dyDescent="0.2"/>
    <row r="977176" s="12" customFormat="1" x14ac:dyDescent="0.2"/>
    <row r="977177" s="12" customFormat="1" x14ac:dyDescent="0.2"/>
    <row r="977178" s="12" customFormat="1" x14ac:dyDescent="0.2"/>
    <row r="977179" s="12" customFormat="1" x14ac:dyDescent="0.2"/>
    <row r="977180" s="12" customFormat="1" x14ac:dyDescent="0.2"/>
    <row r="977181" s="12" customFormat="1" x14ac:dyDescent="0.2"/>
    <row r="977182" s="12" customFormat="1" x14ac:dyDescent="0.2"/>
    <row r="977183" s="12" customFormat="1" x14ac:dyDescent="0.2"/>
    <row r="977184" s="12" customFormat="1" x14ac:dyDescent="0.2"/>
    <row r="977185" s="12" customFormat="1" x14ac:dyDescent="0.2"/>
    <row r="977186" s="12" customFormat="1" x14ac:dyDescent="0.2"/>
    <row r="977187" s="12" customFormat="1" x14ac:dyDescent="0.2"/>
    <row r="977188" s="12" customFormat="1" x14ac:dyDescent="0.2"/>
    <row r="977189" s="12" customFormat="1" x14ac:dyDescent="0.2"/>
    <row r="977190" s="12" customFormat="1" x14ac:dyDescent="0.2"/>
    <row r="977191" s="12" customFormat="1" x14ac:dyDescent="0.2"/>
    <row r="977192" s="12" customFormat="1" x14ac:dyDescent="0.2"/>
    <row r="977193" s="12" customFormat="1" x14ac:dyDescent="0.2"/>
    <row r="977194" s="12" customFormat="1" x14ac:dyDescent="0.2"/>
    <row r="977195" s="12" customFormat="1" x14ac:dyDescent="0.2"/>
    <row r="977196" s="12" customFormat="1" x14ac:dyDescent="0.2"/>
    <row r="977197" s="12" customFormat="1" x14ac:dyDescent="0.2"/>
    <row r="977198" s="12" customFormat="1" x14ac:dyDescent="0.2"/>
    <row r="977199" s="12" customFormat="1" x14ac:dyDescent="0.2"/>
    <row r="977200" s="12" customFormat="1" x14ac:dyDescent="0.2"/>
    <row r="977201" s="12" customFormat="1" x14ac:dyDescent="0.2"/>
    <row r="977202" s="12" customFormat="1" x14ac:dyDescent="0.2"/>
    <row r="977203" s="12" customFormat="1" x14ac:dyDescent="0.2"/>
    <row r="977204" s="12" customFormat="1" x14ac:dyDescent="0.2"/>
    <row r="977205" s="12" customFormat="1" x14ac:dyDescent="0.2"/>
    <row r="977206" s="12" customFormat="1" x14ac:dyDescent="0.2"/>
    <row r="977207" s="12" customFormat="1" x14ac:dyDescent="0.2"/>
    <row r="977208" s="12" customFormat="1" x14ac:dyDescent="0.2"/>
    <row r="977209" s="12" customFormat="1" x14ac:dyDescent="0.2"/>
    <row r="977210" s="12" customFormat="1" x14ac:dyDescent="0.2"/>
    <row r="977211" s="12" customFormat="1" x14ac:dyDescent="0.2"/>
    <row r="977212" s="12" customFormat="1" x14ac:dyDescent="0.2"/>
    <row r="977213" s="12" customFormat="1" x14ac:dyDescent="0.2"/>
    <row r="977214" s="12" customFormat="1" x14ac:dyDescent="0.2"/>
    <row r="977215" s="12" customFormat="1" x14ac:dyDescent="0.2"/>
    <row r="977216" s="12" customFormat="1" x14ac:dyDescent="0.2"/>
    <row r="977217" s="12" customFormat="1" x14ac:dyDescent="0.2"/>
    <row r="977218" s="12" customFormat="1" x14ac:dyDescent="0.2"/>
    <row r="977219" s="12" customFormat="1" x14ac:dyDescent="0.2"/>
    <row r="977220" s="12" customFormat="1" x14ac:dyDescent="0.2"/>
    <row r="977221" s="12" customFormat="1" x14ac:dyDescent="0.2"/>
    <row r="977222" s="12" customFormat="1" x14ac:dyDescent="0.2"/>
    <row r="977223" s="12" customFormat="1" x14ac:dyDescent="0.2"/>
    <row r="977224" s="12" customFormat="1" x14ac:dyDescent="0.2"/>
    <row r="977225" s="12" customFormat="1" x14ac:dyDescent="0.2"/>
    <row r="977226" s="12" customFormat="1" x14ac:dyDescent="0.2"/>
    <row r="977227" s="12" customFormat="1" x14ac:dyDescent="0.2"/>
    <row r="977228" s="12" customFormat="1" x14ac:dyDescent="0.2"/>
    <row r="977229" s="12" customFormat="1" x14ac:dyDescent="0.2"/>
    <row r="977230" s="12" customFormat="1" x14ac:dyDescent="0.2"/>
    <row r="977231" s="12" customFormat="1" x14ac:dyDescent="0.2"/>
    <row r="977232" s="12" customFormat="1" x14ac:dyDescent="0.2"/>
    <row r="977233" s="12" customFormat="1" x14ac:dyDescent="0.2"/>
    <row r="977234" s="12" customFormat="1" x14ac:dyDescent="0.2"/>
    <row r="977235" s="12" customFormat="1" x14ac:dyDescent="0.2"/>
    <row r="977236" s="12" customFormat="1" x14ac:dyDescent="0.2"/>
    <row r="977237" s="12" customFormat="1" x14ac:dyDescent="0.2"/>
    <row r="977238" s="12" customFormat="1" x14ac:dyDescent="0.2"/>
    <row r="977239" s="12" customFormat="1" x14ac:dyDescent="0.2"/>
    <row r="977240" s="12" customFormat="1" x14ac:dyDescent="0.2"/>
    <row r="977241" s="12" customFormat="1" x14ac:dyDescent="0.2"/>
    <row r="977242" s="12" customFormat="1" x14ac:dyDescent="0.2"/>
    <row r="977243" s="12" customFormat="1" x14ac:dyDescent="0.2"/>
    <row r="977244" s="12" customFormat="1" x14ac:dyDescent="0.2"/>
    <row r="977245" s="12" customFormat="1" x14ac:dyDescent="0.2"/>
    <row r="977246" s="12" customFormat="1" x14ac:dyDescent="0.2"/>
    <row r="977247" s="12" customFormat="1" x14ac:dyDescent="0.2"/>
    <row r="977248" s="12" customFormat="1" x14ac:dyDescent="0.2"/>
    <row r="977249" s="12" customFormat="1" x14ac:dyDescent="0.2"/>
    <row r="977250" s="12" customFormat="1" x14ac:dyDescent="0.2"/>
    <row r="977251" s="12" customFormat="1" x14ac:dyDescent="0.2"/>
    <row r="977252" s="12" customFormat="1" x14ac:dyDescent="0.2"/>
    <row r="977253" s="12" customFormat="1" x14ac:dyDescent="0.2"/>
    <row r="977254" s="12" customFormat="1" x14ac:dyDescent="0.2"/>
    <row r="977255" s="12" customFormat="1" x14ac:dyDescent="0.2"/>
    <row r="977256" s="12" customFormat="1" x14ac:dyDescent="0.2"/>
    <row r="977257" s="12" customFormat="1" x14ac:dyDescent="0.2"/>
    <row r="977258" s="12" customFormat="1" x14ac:dyDescent="0.2"/>
    <row r="977259" s="12" customFormat="1" x14ac:dyDescent="0.2"/>
    <row r="977260" s="12" customFormat="1" x14ac:dyDescent="0.2"/>
    <row r="977261" s="12" customFormat="1" x14ac:dyDescent="0.2"/>
    <row r="977262" s="12" customFormat="1" x14ac:dyDescent="0.2"/>
    <row r="977263" s="12" customFormat="1" x14ac:dyDescent="0.2"/>
    <row r="977264" s="12" customFormat="1" x14ac:dyDescent="0.2"/>
    <row r="977265" s="12" customFormat="1" x14ac:dyDescent="0.2"/>
    <row r="977266" s="12" customFormat="1" x14ac:dyDescent="0.2"/>
    <row r="977267" s="12" customFormat="1" x14ac:dyDescent="0.2"/>
    <row r="977268" s="12" customFormat="1" x14ac:dyDescent="0.2"/>
    <row r="977269" s="12" customFormat="1" x14ac:dyDescent="0.2"/>
    <row r="977270" s="12" customFormat="1" x14ac:dyDescent="0.2"/>
    <row r="977271" s="12" customFormat="1" x14ac:dyDescent="0.2"/>
    <row r="977272" s="12" customFormat="1" x14ac:dyDescent="0.2"/>
    <row r="977273" s="12" customFormat="1" x14ac:dyDescent="0.2"/>
    <row r="977274" s="12" customFormat="1" x14ac:dyDescent="0.2"/>
    <row r="977275" s="12" customFormat="1" x14ac:dyDescent="0.2"/>
    <row r="977276" s="12" customFormat="1" x14ac:dyDescent="0.2"/>
    <row r="977277" s="12" customFormat="1" x14ac:dyDescent="0.2"/>
    <row r="977278" s="12" customFormat="1" x14ac:dyDescent="0.2"/>
    <row r="977279" s="12" customFormat="1" x14ac:dyDescent="0.2"/>
    <row r="977280" s="12" customFormat="1" x14ac:dyDescent="0.2"/>
    <row r="977281" s="12" customFormat="1" x14ac:dyDescent="0.2"/>
    <row r="977282" s="12" customFormat="1" x14ac:dyDescent="0.2"/>
    <row r="977283" s="12" customFormat="1" x14ac:dyDescent="0.2"/>
    <row r="977284" s="12" customFormat="1" x14ac:dyDescent="0.2"/>
    <row r="977285" s="12" customFormat="1" x14ac:dyDescent="0.2"/>
    <row r="977286" s="12" customFormat="1" x14ac:dyDescent="0.2"/>
    <row r="977287" s="12" customFormat="1" x14ac:dyDescent="0.2"/>
    <row r="977288" s="12" customFormat="1" x14ac:dyDescent="0.2"/>
    <row r="977289" s="12" customFormat="1" x14ac:dyDescent="0.2"/>
    <row r="977290" s="12" customFormat="1" x14ac:dyDescent="0.2"/>
    <row r="977291" s="12" customFormat="1" x14ac:dyDescent="0.2"/>
    <row r="977292" s="12" customFormat="1" x14ac:dyDescent="0.2"/>
    <row r="977293" s="12" customFormat="1" x14ac:dyDescent="0.2"/>
    <row r="977294" s="12" customFormat="1" x14ac:dyDescent="0.2"/>
    <row r="977295" s="12" customFormat="1" x14ac:dyDescent="0.2"/>
    <row r="977296" s="12" customFormat="1" x14ac:dyDescent="0.2"/>
    <row r="977297" s="12" customFormat="1" x14ac:dyDescent="0.2"/>
    <row r="977298" s="12" customFormat="1" x14ac:dyDescent="0.2"/>
    <row r="977299" s="12" customFormat="1" x14ac:dyDescent="0.2"/>
    <row r="977300" s="12" customFormat="1" x14ac:dyDescent="0.2"/>
    <row r="977301" s="12" customFormat="1" x14ac:dyDescent="0.2"/>
    <row r="977302" s="12" customFormat="1" x14ac:dyDescent="0.2"/>
    <row r="977303" s="12" customFormat="1" x14ac:dyDescent="0.2"/>
    <row r="977304" s="12" customFormat="1" x14ac:dyDescent="0.2"/>
    <row r="977305" s="12" customFormat="1" x14ac:dyDescent="0.2"/>
    <row r="977306" s="12" customFormat="1" x14ac:dyDescent="0.2"/>
    <row r="977307" s="12" customFormat="1" x14ac:dyDescent="0.2"/>
    <row r="977308" s="12" customFormat="1" x14ac:dyDescent="0.2"/>
    <row r="977309" s="12" customFormat="1" x14ac:dyDescent="0.2"/>
    <row r="977310" s="12" customFormat="1" x14ac:dyDescent="0.2"/>
    <row r="977311" s="12" customFormat="1" x14ac:dyDescent="0.2"/>
    <row r="977312" s="12" customFormat="1" x14ac:dyDescent="0.2"/>
    <row r="977313" s="12" customFormat="1" x14ac:dyDescent="0.2"/>
    <row r="977314" s="12" customFormat="1" x14ac:dyDescent="0.2"/>
    <row r="977315" s="12" customFormat="1" x14ac:dyDescent="0.2"/>
    <row r="977316" s="12" customFormat="1" x14ac:dyDescent="0.2"/>
    <row r="977317" s="12" customFormat="1" x14ac:dyDescent="0.2"/>
    <row r="977318" s="12" customFormat="1" x14ac:dyDescent="0.2"/>
    <row r="977319" s="12" customFormat="1" x14ac:dyDescent="0.2"/>
    <row r="977320" s="12" customFormat="1" x14ac:dyDescent="0.2"/>
    <row r="977321" s="12" customFormat="1" x14ac:dyDescent="0.2"/>
    <row r="977322" s="12" customFormat="1" x14ac:dyDescent="0.2"/>
    <row r="977323" s="12" customFormat="1" x14ac:dyDescent="0.2"/>
    <row r="977324" s="12" customFormat="1" x14ac:dyDescent="0.2"/>
    <row r="977325" s="12" customFormat="1" x14ac:dyDescent="0.2"/>
    <row r="977326" s="12" customFormat="1" x14ac:dyDescent="0.2"/>
    <row r="977327" s="12" customFormat="1" x14ac:dyDescent="0.2"/>
    <row r="977328" s="12" customFormat="1" x14ac:dyDescent="0.2"/>
    <row r="977329" s="12" customFormat="1" x14ac:dyDescent="0.2"/>
    <row r="977330" s="12" customFormat="1" x14ac:dyDescent="0.2"/>
    <row r="977331" s="12" customFormat="1" x14ac:dyDescent="0.2"/>
    <row r="977332" s="12" customFormat="1" x14ac:dyDescent="0.2"/>
    <row r="977333" s="12" customFormat="1" x14ac:dyDescent="0.2"/>
    <row r="977334" s="12" customFormat="1" x14ac:dyDescent="0.2"/>
    <row r="977335" s="12" customFormat="1" x14ac:dyDescent="0.2"/>
    <row r="977336" s="12" customFormat="1" x14ac:dyDescent="0.2"/>
    <row r="977337" s="12" customFormat="1" x14ac:dyDescent="0.2"/>
    <row r="977338" s="12" customFormat="1" x14ac:dyDescent="0.2"/>
    <row r="977339" s="12" customFormat="1" x14ac:dyDescent="0.2"/>
    <row r="977340" s="12" customFormat="1" x14ac:dyDescent="0.2"/>
    <row r="977341" s="12" customFormat="1" x14ac:dyDescent="0.2"/>
    <row r="977342" s="12" customFormat="1" x14ac:dyDescent="0.2"/>
    <row r="977343" s="12" customFormat="1" x14ac:dyDescent="0.2"/>
    <row r="977344" s="12" customFormat="1" x14ac:dyDescent="0.2"/>
    <row r="977345" s="12" customFormat="1" x14ac:dyDescent="0.2"/>
    <row r="977346" s="12" customFormat="1" x14ac:dyDescent="0.2"/>
    <row r="977347" s="12" customFormat="1" x14ac:dyDescent="0.2"/>
    <row r="977348" s="12" customFormat="1" x14ac:dyDescent="0.2"/>
    <row r="977349" s="12" customFormat="1" x14ac:dyDescent="0.2"/>
    <row r="977350" s="12" customFormat="1" x14ac:dyDescent="0.2"/>
    <row r="977351" s="12" customFormat="1" x14ac:dyDescent="0.2"/>
    <row r="977352" s="12" customFormat="1" x14ac:dyDescent="0.2"/>
    <row r="977353" s="12" customFormat="1" x14ac:dyDescent="0.2"/>
    <row r="977354" s="12" customFormat="1" x14ac:dyDescent="0.2"/>
    <row r="977355" s="12" customFormat="1" x14ac:dyDescent="0.2"/>
    <row r="977356" s="12" customFormat="1" x14ac:dyDescent="0.2"/>
    <row r="977357" s="12" customFormat="1" x14ac:dyDescent="0.2"/>
    <row r="977358" s="12" customFormat="1" x14ac:dyDescent="0.2"/>
    <row r="977359" s="12" customFormat="1" x14ac:dyDescent="0.2"/>
    <row r="977360" s="12" customFormat="1" x14ac:dyDescent="0.2"/>
    <row r="977361" s="12" customFormat="1" x14ac:dyDescent="0.2"/>
    <row r="977362" s="12" customFormat="1" x14ac:dyDescent="0.2"/>
    <row r="977363" s="12" customFormat="1" x14ac:dyDescent="0.2"/>
    <row r="977364" s="12" customFormat="1" x14ac:dyDescent="0.2"/>
    <row r="977365" s="12" customFormat="1" x14ac:dyDescent="0.2"/>
    <row r="977366" s="12" customFormat="1" x14ac:dyDescent="0.2"/>
    <row r="977367" s="12" customFormat="1" x14ac:dyDescent="0.2"/>
    <row r="977368" s="12" customFormat="1" x14ac:dyDescent="0.2"/>
    <row r="977369" s="12" customFormat="1" x14ac:dyDescent="0.2"/>
    <row r="977370" s="12" customFormat="1" x14ac:dyDescent="0.2"/>
    <row r="977371" s="12" customFormat="1" x14ac:dyDescent="0.2"/>
    <row r="977372" s="12" customFormat="1" x14ac:dyDescent="0.2"/>
    <row r="977373" s="12" customFormat="1" x14ac:dyDescent="0.2"/>
    <row r="977374" s="12" customFormat="1" x14ac:dyDescent="0.2"/>
    <row r="977375" s="12" customFormat="1" x14ac:dyDescent="0.2"/>
    <row r="977376" s="12" customFormat="1" x14ac:dyDescent="0.2"/>
    <row r="977377" s="12" customFormat="1" x14ac:dyDescent="0.2"/>
    <row r="977378" s="12" customFormat="1" x14ac:dyDescent="0.2"/>
    <row r="977379" s="12" customFormat="1" x14ac:dyDescent="0.2"/>
    <row r="977380" s="12" customFormat="1" x14ac:dyDescent="0.2"/>
    <row r="977381" s="12" customFormat="1" x14ac:dyDescent="0.2"/>
    <row r="977382" s="12" customFormat="1" x14ac:dyDescent="0.2"/>
    <row r="977383" s="12" customFormat="1" x14ac:dyDescent="0.2"/>
    <row r="977384" s="12" customFormat="1" x14ac:dyDescent="0.2"/>
    <row r="977385" s="12" customFormat="1" x14ac:dyDescent="0.2"/>
    <row r="977386" s="12" customFormat="1" x14ac:dyDescent="0.2"/>
    <row r="977387" s="12" customFormat="1" x14ac:dyDescent="0.2"/>
    <row r="977388" s="12" customFormat="1" x14ac:dyDescent="0.2"/>
    <row r="977389" s="12" customFormat="1" x14ac:dyDescent="0.2"/>
    <row r="977390" s="12" customFormat="1" x14ac:dyDescent="0.2"/>
    <row r="977391" s="12" customFormat="1" x14ac:dyDescent="0.2"/>
    <row r="977392" s="12" customFormat="1" x14ac:dyDescent="0.2"/>
    <row r="977393" s="12" customFormat="1" x14ac:dyDescent="0.2"/>
    <row r="977394" s="12" customFormat="1" x14ac:dyDescent="0.2"/>
    <row r="977395" s="12" customFormat="1" x14ac:dyDescent="0.2"/>
    <row r="977396" s="12" customFormat="1" x14ac:dyDescent="0.2"/>
    <row r="977397" s="12" customFormat="1" x14ac:dyDescent="0.2"/>
    <row r="977398" s="12" customFormat="1" x14ac:dyDescent="0.2"/>
    <row r="977399" s="12" customFormat="1" x14ac:dyDescent="0.2"/>
    <row r="977400" s="12" customFormat="1" x14ac:dyDescent="0.2"/>
    <row r="977401" s="12" customFormat="1" x14ac:dyDescent="0.2"/>
    <row r="977402" s="12" customFormat="1" x14ac:dyDescent="0.2"/>
    <row r="977403" s="12" customFormat="1" x14ac:dyDescent="0.2"/>
    <row r="977404" s="12" customFormat="1" x14ac:dyDescent="0.2"/>
    <row r="977405" s="12" customFormat="1" x14ac:dyDescent="0.2"/>
    <row r="977406" s="12" customFormat="1" x14ac:dyDescent="0.2"/>
    <row r="977407" s="12" customFormat="1" x14ac:dyDescent="0.2"/>
    <row r="977408" s="12" customFormat="1" x14ac:dyDescent="0.2"/>
    <row r="977409" s="12" customFormat="1" x14ac:dyDescent="0.2"/>
    <row r="977410" s="12" customFormat="1" x14ac:dyDescent="0.2"/>
    <row r="977411" s="12" customFormat="1" x14ac:dyDescent="0.2"/>
    <row r="977412" s="12" customFormat="1" x14ac:dyDescent="0.2"/>
    <row r="977413" s="12" customFormat="1" x14ac:dyDescent="0.2"/>
    <row r="977414" s="12" customFormat="1" x14ac:dyDescent="0.2"/>
    <row r="977415" s="12" customFormat="1" x14ac:dyDescent="0.2"/>
    <row r="977416" s="12" customFormat="1" x14ac:dyDescent="0.2"/>
    <row r="977417" s="12" customFormat="1" x14ac:dyDescent="0.2"/>
    <row r="977418" s="12" customFormat="1" x14ac:dyDescent="0.2"/>
    <row r="977419" s="12" customFormat="1" x14ac:dyDescent="0.2"/>
    <row r="977420" s="12" customFormat="1" x14ac:dyDescent="0.2"/>
    <row r="977421" s="12" customFormat="1" x14ac:dyDescent="0.2"/>
    <row r="977422" s="12" customFormat="1" x14ac:dyDescent="0.2"/>
    <row r="977423" s="12" customFormat="1" x14ac:dyDescent="0.2"/>
    <row r="977424" s="12" customFormat="1" x14ac:dyDescent="0.2"/>
    <row r="977425" s="12" customFormat="1" x14ac:dyDescent="0.2"/>
    <row r="977426" s="12" customFormat="1" x14ac:dyDescent="0.2"/>
    <row r="977427" s="12" customFormat="1" x14ac:dyDescent="0.2"/>
    <row r="977428" s="12" customFormat="1" x14ac:dyDescent="0.2"/>
    <row r="977429" s="12" customFormat="1" x14ac:dyDescent="0.2"/>
    <row r="977430" s="12" customFormat="1" x14ac:dyDescent="0.2"/>
    <row r="977431" s="12" customFormat="1" x14ac:dyDescent="0.2"/>
    <row r="977432" s="12" customFormat="1" x14ac:dyDescent="0.2"/>
    <row r="977433" s="12" customFormat="1" x14ac:dyDescent="0.2"/>
    <row r="977434" s="12" customFormat="1" x14ac:dyDescent="0.2"/>
    <row r="977435" s="12" customFormat="1" x14ac:dyDescent="0.2"/>
    <row r="977436" s="12" customFormat="1" x14ac:dyDescent="0.2"/>
    <row r="977437" s="12" customFormat="1" x14ac:dyDescent="0.2"/>
    <row r="977438" s="12" customFormat="1" x14ac:dyDescent="0.2"/>
    <row r="977439" s="12" customFormat="1" x14ac:dyDescent="0.2"/>
    <row r="977440" s="12" customFormat="1" x14ac:dyDescent="0.2"/>
    <row r="977441" s="12" customFormat="1" x14ac:dyDescent="0.2"/>
    <row r="977442" s="12" customFormat="1" x14ac:dyDescent="0.2"/>
    <row r="977443" s="12" customFormat="1" x14ac:dyDescent="0.2"/>
    <row r="977444" s="12" customFormat="1" x14ac:dyDescent="0.2"/>
    <row r="977445" s="12" customFormat="1" x14ac:dyDescent="0.2"/>
    <row r="977446" s="12" customFormat="1" x14ac:dyDescent="0.2"/>
    <row r="977447" s="12" customFormat="1" x14ac:dyDescent="0.2"/>
    <row r="977448" s="12" customFormat="1" x14ac:dyDescent="0.2"/>
    <row r="977449" s="12" customFormat="1" x14ac:dyDescent="0.2"/>
    <row r="977450" s="12" customFormat="1" x14ac:dyDescent="0.2"/>
    <row r="977451" s="12" customFormat="1" x14ac:dyDescent="0.2"/>
    <row r="977452" s="12" customFormat="1" x14ac:dyDescent="0.2"/>
    <row r="977453" s="12" customFormat="1" x14ac:dyDescent="0.2"/>
    <row r="977454" s="12" customFormat="1" x14ac:dyDescent="0.2"/>
    <row r="977455" s="12" customFormat="1" x14ac:dyDescent="0.2"/>
    <row r="977456" s="12" customFormat="1" x14ac:dyDescent="0.2"/>
    <row r="977457" s="12" customFormat="1" x14ac:dyDescent="0.2"/>
    <row r="977458" s="12" customFormat="1" x14ac:dyDescent="0.2"/>
    <row r="977459" s="12" customFormat="1" x14ac:dyDescent="0.2"/>
    <row r="977460" s="12" customFormat="1" x14ac:dyDescent="0.2"/>
    <row r="977461" s="12" customFormat="1" x14ac:dyDescent="0.2"/>
    <row r="977462" s="12" customFormat="1" x14ac:dyDescent="0.2"/>
    <row r="977463" s="12" customFormat="1" x14ac:dyDescent="0.2"/>
    <row r="977464" s="12" customFormat="1" x14ac:dyDescent="0.2"/>
    <row r="977465" s="12" customFormat="1" x14ac:dyDescent="0.2"/>
    <row r="977466" s="12" customFormat="1" x14ac:dyDescent="0.2"/>
    <row r="977467" s="12" customFormat="1" x14ac:dyDescent="0.2"/>
    <row r="977468" s="12" customFormat="1" x14ac:dyDescent="0.2"/>
    <row r="977469" s="12" customFormat="1" x14ac:dyDescent="0.2"/>
    <row r="977470" s="12" customFormat="1" x14ac:dyDescent="0.2"/>
    <row r="977471" s="12" customFormat="1" x14ac:dyDescent="0.2"/>
    <row r="977472" s="12" customFormat="1" x14ac:dyDescent="0.2"/>
    <row r="977473" s="12" customFormat="1" x14ac:dyDescent="0.2"/>
    <row r="977474" s="12" customFormat="1" x14ac:dyDescent="0.2"/>
    <row r="977475" s="12" customFormat="1" x14ac:dyDescent="0.2"/>
    <row r="977476" s="12" customFormat="1" x14ac:dyDescent="0.2"/>
    <row r="977477" s="12" customFormat="1" x14ac:dyDescent="0.2"/>
    <row r="977478" s="12" customFormat="1" x14ac:dyDescent="0.2"/>
    <row r="977479" s="12" customFormat="1" x14ac:dyDescent="0.2"/>
    <row r="977480" s="12" customFormat="1" x14ac:dyDescent="0.2"/>
    <row r="977481" s="12" customFormat="1" x14ac:dyDescent="0.2"/>
    <row r="977482" s="12" customFormat="1" x14ac:dyDescent="0.2"/>
    <row r="977483" s="12" customFormat="1" x14ac:dyDescent="0.2"/>
    <row r="977484" s="12" customFormat="1" x14ac:dyDescent="0.2"/>
    <row r="977485" s="12" customFormat="1" x14ac:dyDescent="0.2"/>
    <row r="977486" s="12" customFormat="1" x14ac:dyDescent="0.2"/>
    <row r="977487" s="12" customFormat="1" x14ac:dyDescent="0.2"/>
    <row r="977488" s="12" customFormat="1" x14ac:dyDescent="0.2"/>
    <row r="977489" s="12" customFormat="1" x14ac:dyDescent="0.2"/>
    <row r="977490" s="12" customFormat="1" x14ac:dyDescent="0.2"/>
    <row r="977491" s="12" customFormat="1" x14ac:dyDescent="0.2"/>
    <row r="977492" s="12" customFormat="1" x14ac:dyDescent="0.2"/>
    <row r="977493" s="12" customFormat="1" x14ac:dyDescent="0.2"/>
    <row r="977494" s="12" customFormat="1" x14ac:dyDescent="0.2"/>
    <row r="977495" s="12" customFormat="1" x14ac:dyDescent="0.2"/>
    <row r="977496" s="12" customFormat="1" x14ac:dyDescent="0.2"/>
    <row r="977497" s="12" customFormat="1" x14ac:dyDescent="0.2"/>
    <row r="977498" s="12" customFormat="1" x14ac:dyDescent="0.2"/>
    <row r="977499" s="12" customFormat="1" x14ac:dyDescent="0.2"/>
    <row r="977500" s="12" customFormat="1" x14ac:dyDescent="0.2"/>
    <row r="977501" s="12" customFormat="1" x14ac:dyDescent="0.2"/>
    <row r="977502" s="12" customFormat="1" x14ac:dyDescent="0.2"/>
    <row r="977503" s="12" customFormat="1" x14ac:dyDescent="0.2"/>
    <row r="977504" s="12" customFormat="1" x14ac:dyDescent="0.2"/>
    <row r="977505" s="12" customFormat="1" x14ac:dyDescent="0.2"/>
    <row r="977506" s="12" customFormat="1" x14ac:dyDescent="0.2"/>
    <row r="977507" s="12" customFormat="1" x14ac:dyDescent="0.2"/>
    <row r="977508" s="12" customFormat="1" x14ac:dyDescent="0.2"/>
    <row r="977509" s="12" customFormat="1" x14ac:dyDescent="0.2"/>
    <row r="977510" s="12" customFormat="1" x14ac:dyDescent="0.2"/>
    <row r="977511" s="12" customFormat="1" x14ac:dyDescent="0.2"/>
    <row r="977512" s="12" customFormat="1" x14ac:dyDescent="0.2"/>
    <row r="977513" s="12" customFormat="1" x14ac:dyDescent="0.2"/>
    <row r="977514" s="12" customFormat="1" x14ac:dyDescent="0.2"/>
    <row r="977515" s="12" customFormat="1" x14ac:dyDescent="0.2"/>
    <row r="977516" s="12" customFormat="1" x14ac:dyDescent="0.2"/>
    <row r="977517" s="12" customFormat="1" x14ac:dyDescent="0.2"/>
    <row r="977518" s="12" customFormat="1" x14ac:dyDescent="0.2"/>
    <row r="977519" s="12" customFormat="1" x14ac:dyDescent="0.2"/>
    <row r="977520" s="12" customFormat="1" x14ac:dyDescent="0.2"/>
    <row r="977521" s="12" customFormat="1" x14ac:dyDescent="0.2"/>
    <row r="977522" s="12" customFormat="1" x14ac:dyDescent="0.2"/>
    <row r="977523" s="12" customFormat="1" x14ac:dyDescent="0.2"/>
    <row r="977524" s="12" customFormat="1" x14ac:dyDescent="0.2"/>
    <row r="977525" s="12" customFormat="1" x14ac:dyDescent="0.2"/>
    <row r="977526" s="12" customFormat="1" x14ac:dyDescent="0.2"/>
    <row r="977527" s="12" customFormat="1" x14ac:dyDescent="0.2"/>
    <row r="977528" s="12" customFormat="1" x14ac:dyDescent="0.2"/>
    <row r="977529" s="12" customFormat="1" x14ac:dyDescent="0.2"/>
    <row r="977530" s="12" customFormat="1" x14ac:dyDescent="0.2"/>
    <row r="977531" s="12" customFormat="1" x14ac:dyDescent="0.2"/>
    <row r="977532" s="12" customFormat="1" x14ac:dyDescent="0.2"/>
    <row r="977533" s="12" customFormat="1" x14ac:dyDescent="0.2"/>
    <row r="977534" s="12" customFormat="1" x14ac:dyDescent="0.2"/>
    <row r="977535" s="12" customFormat="1" x14ac:dyDescent="0.2"/>
    <row r="977536" s="12" customFormat="1" x14ac:dyDescent="0.2"/>
    <row r="977537" s="12" customFormat="1" x14ac:dyDescent="0.2"/>
    <row r="977538" s="12" customFormat="1" x14ac:dyDescent="0.2"/>
    <row r="977539" s="12" customFormat="1" x14ac:dyDescent="0.2"/>
    <row r="977540" s="12" customFormat="1" x14ac:dyDescent="0.2"/>
    <row r="977541" s="12" customFormat="1" x14ac:dyDescent="0.2"/>
    <row r="977542" s="12" customFormat="1" x14ac:dyDescent="0.2"/>
    <row r="977543" s="12" customFormat="1" x14ac:dyDescent="0.2"/>
    <row r="977544" s="12" customFormat="1" x14ac:dyDescent="0.2"/>
    <row r="977545" s="12" customFormat="1" x14ac:dyDescent="0.2"/>
    <row r="977546" s="12" customFormat="1" x14ac:dyDescent="0.2"/>
    <row r="977547" s="12" customFormat="1" x14ac:dyDescent="0.2"/>
    <row r="977548" s="12" customFormat="1" x14ac:dyDescent="0.2"/>
    <row r="977549" s="12" customFormat="1" x14ac:dyDescent="0.2"/>
    <row r="977550" s="12" customFormat="1" x14ac:dyDescent="0.2"/>
    <row r="977551" s="12" customFormat="1" x14ac:dyDescent="0.2"/>
    <row r="977552" s="12" customFormat="1" x14ac:dyDescent="0.2"/>
    <row r="977553" s="12" customFormat="1" x14ac:dyDescent="0.2"/>
    <row r="977554" s="12" customFormat="1" x14ac:dyDescent="0.2"/>
    <row r="977555" s="12" customFormat="1" x14ac:dyDescent="0.2"/>
    <row r="977556" s="12" customFormat="1" x14ac:dyDescent="0.2"/>
    <row r="977557" s="12" customFormat="1" x14ac:dyDescent="0.2"/>
    <row r="977558" s="12" customFormat="1" x14ac:dyDescent="0.2"/>
    <row r="977559" s="12" customFormat="1" x14ac:dyDescent="0.2"/>
    <row r="977560" s="12" customFormat="1" x14ac:dyDescent="0.2"/>
    <row r="977561" s="12" customFormat="1" x14ac:dyDescent="0.2"/>
    <row r="977562" s="12" customFormat="1" x14ac:dyDescent="0.2"/>
    <row r="977563" s="12" customFormat="1" x14ac:dyDescent="0.2"/>
    <row r="977564" s="12" customFormat="1" x14ac:dyDescent="0.2"/>
    <row r="977565" s="12" customFormat="1" x14ac:dyDescent="0.2"/>
    <row r="977566" s="12" customFormat="1" x14ac:dyDescent="0.2"/>
    <row r="977567" s="12" customFormat="1" x14ac:dyDescent="0.2"/>
    <row r="977568" s="12" customFormat="1" x14ac:dyDescent="0.2"/>
    <row r="977569" s="12" customFormat="1" x14ac:dyDescent="0.2"/>
    <row r="977570" s="12" customFormat="1" x14ac:dyDescent="0.2"/>
    <row r="977571" s="12" customFormat="1" x14ac:dyDescent="0.2"/>
    <row r="977572" s="12" customFormat="1" x14ac:dyDescent="0.2"/>
    <row r="977573" s="12" customFormat="1" x14ac:dyDescent="0.2"/>
    <row r="977574" s="12" customFormat="1" x14ac:dyDescent="0.2"/>
    <row r="977575" s="12" customFormat="1" x14ac:dyDescent="0.2"/>
    <row r="977576" s="12" customFormat="1" x14ac:dyDescent="0.2"/>
    <row r="977577" s="12" customFormat="1" x14ac:dyDescent="0.2"/>
    <row r="977578" s="12" customFormat="1" x14ac:dyDescent="0.2"/>
    <row r="977579" s="12" customFormat="1" x14ac:dyDescent="0.2"/>
    <row r="977580" s="12" customFormat="1" x14ac:dyDescent="0.2"/>
    <row r="977581" s="12" customFormat="1" x14ac:dyDescent="0.2"/>
    <row r="977582" s="12" customFormat="1" x14ac:dyDescent="0.2"/>
    <row r="977583" s="12" customFormat="1" x14ac:dyDescent="0.2"/>
    <row r="977584" s="12" customFormat="1" x14ac:dyDescent="0.2"/>
    <row r="977585" s="12" customFormat="1" x14ac:dyDescent="0.2"/>
    <row r="977586" s="12" customFormat="1" x14ac:dyDescent="0.2"/>
    <row r="977587" s="12" customFormat="1" x14ac:dyDescent="0.2"/>
    <row r="977588" s="12" customFormat="1" x14ac:dyDescent="0.2"/>
    <row r="977589" s="12" customFormat="1" x14ac:dyDescent="0.2"/>
    <row r="977590" s="12" customFormat="1" x14ac:dyDescent="0.2"/>
    <row r="977591" s="12" customFormat="1" x14ac:dyDescent="0.2"/>
    <row r="977592" s="12" customFormat="1" x14ac:dyDescent="0.2"/>
    <row r="977593" s="12" customFormat="1" x14ac:dyDescent="0.2"/>
    <row r="977594" s="12" customFormat="1" x14ac:dyDescent="0.2"/>
    <row r="977595" s="12" customFormat="1" x14ac:dyDescent="0.2"/>
    <row r="977596" s="12" customFormat="1" x14ac:dyDescent="0.2"/>
    <row r="977597" s="12" customFormat="1" x14ac:dyDescent="0.2"/>
    <row r="977598" s="12" customFormat="1" x14ac:dyDescent="0.2"/>
    <row r="977599" s="12" customFormat="1" x14ac:dyDescent="0.2"/>
    <row r="977600" s="12" customFormat="1" x14ac:dyDescent="0.2"/>
    <row r="977601" s="12" customFormat="1" x14ac:dyDescent="0.2"/>
    <row r="977602" s="12" customFormat="1" x14ac:dyDescent="0.2"/>
    <row r="977603" s="12" customFormat="1" x14ac:dyDescent="0.2"/>
    <row r="977604" s="12" customFormat="1" x14ac:dyDescent="0.2"/>
    <row r="977605" s="12" customFormat="1" x14ac:dyDescent="0.2"/>
    <row r="977606" s="12" customFormat="1" x14ac:dyDescent="0.2"/>
    <row r="977607" s="12" customFormat="1" x14ac:dyDescent="0.2"/>
    <row r="977608" s="12" customFormat="1" x14ac:dyDescent="0.2"/>
    <row r="977609" s="12" customFormat="1" x14ac:dyDescent="0.2"/>
    <row r="977610" s="12" customFormat="1" x14ac:dyDescent="0.2"/>
    <row r="977611" s="12" customFormat="1" x14ac:dyDescent="0.2"/>
    <row r="977612" s="12" customFormat="1" x14ac:dyDescent="0.2"/>
    <row r="977613" s="12" customFormat="1" x14ac:dyDescent="0.2"/>
    <row r="977614" s="12" customFormat="1" x14ac:dyDescent="0.2"/>
    <row r="977615" s="12" customFormat="1" x14ac:dyDescent="0.2"/>
    <row r="977616" s="12" customFormat="1" x14ac:dyDescent="0.2"/>
    <row r="977617" s="12" customFormat="1" x14ac:dyDescent="0.2"/>
    <row r="977618" s="12" customFormat="1" x14ac:dyDescent="0.2"/>
    <row r="977619" s="12" customFormat="1" x14ac:dyDescent="0.2"/>
    <row r="977620" s="12" customFormat="1" x14ac:dyDescent="0.2"/>
    <row r="977621" s="12" customFormat="1" x14ac:dyDescent="0.2"/>
    <row r="977622" s="12" customFormat="1" x14ac:dyDescent="0.2"/>
    <row r="977623" s="12" customFormat="1" x14ac:dyDescent="0.2"/>
    <row r="977624" s="12" customFormat="1" x14ac:dyDescent="0.2"/>
    <row r="977625" s="12" customFormat="1" x14ac:dyDescent="0.2"/>
    <row r="977626" s="12" customFormat="1" x14ac:dyDescent="0.2"/>
    <row r="977627" s="12" customFormat="1" x14ac:dyDescent="0.2"/>
    <row r="977628" s="12" customFormat="1" x14ac:dyDescent="0.2"/>
    <row r="977629" s="12" customFormat="1" x14ac:dyDescent="0.2"/>
    <row r="977630" s="12" customFormat="1" x14ac:dyDescent="0.2"/>
    <row r="977631" s="12" customFormat="1" x14ac:dyDescent="0.2"/>
    <row r="977632" s="12" customFormat="1" x14ac:dyDescent="0.2"/>
    <row r="977633" s="12" customFormat="1" x14ac:dyDescent="0.2"/>
    <row r="977634" s="12" customFormat="1" x14ac:dyDescent="0.2"/>
    <row r="977635" s="12" customFormat="1" x14ac:dyDescent="0.2"/>
    <row r="977636" s="12" customFormat="1" x14ac:dyDescent="0.2"/>
    <row r="977637" s="12" customFormat="1" x14ac:dyDescent="0.2"/>
    <row r="977638" s="12" customFormat="1" x14ac:dyDescent="0.2"/>
    <row r="977639" s="12" customFormat="1" x14ac:dyDescent="0.2"/>
    <row r="977640" s="12" customFormat="1" x14ac:dyDescent="0.2"/>
    <row r="977641" s="12" customFormat="1" x14ac:dyDescent="0.2"/>
    <row r="977642" s="12" customFormat="1" x14ac:dyDescent="0.2"/>
    <row r="977643" s="12" customFormat="1" x14ac:dyDescent="0.2"/>
    <row r="977644" s="12" customFormat="1" x14ac:dyDescent="0.2"/>
    <row r="977645" s="12" customFormat="1" x14ac:dyDescent="0.2"/>
    <row r="977646" s="12" customFormat="1" x14ac:dyDescent="0.2"/>
    <row r="977647" s="12" customFormat="1" x14ac:dyDescent="0.2"/>
    <row r="977648" s="12" customFormat="1" x14ac:dyDescent="0.2"/>
    <row r="977649" s="12" customFormat="1" x14ac:dyDescent="0.2"/>
    <row r="977650" s="12" customFormat="1" x14ac:dyDescent="0.2"/>
    <row r="977651" s="12" customFormat="1" x14ac:dyDescent="0.2"/>
    <row r="977652" s="12" customFormat="1" x14ac:dyDescent="0.2"/>
    <row r="977653" s="12" customFormat="1" x14ac:dyDescent="0.2"/>
    <row r="977654" s="12" customFormat="1" x14ac:dyDescent="0.2"/>
    <row r="977655" s="12" customFormat="1" x14ac:dyDescent="0.2"/>
    <row r="977656" s="12" customFormat="1" x14ac:dyDescent="0.2"/>
    <row r="977657" s="12" customFormat="1" x14ac:dyDescent="0.2"/>
    <row r="977658" s="12" customFormat="1" x14ac:dyDescent="0.2"/>
    <row r="977659" s="12" customFormat="1" x14ac:dyDescent="0.2"/>
    <row r="977660" s="12" customFormat="1" x14ac:dyDescent="0.2"/>
    <row r="977661" s="12" customFormat="1" x14ac:dyDescent="0.2"/>
    <row r="977662" s="12" customFormat="1" x14ac:dyDescent="0.2"/>
    <row r="977663" s="12" customFormat="1" x14ac:dyDescent="0.2"/>
    <row r="977664" s="12" customFormat="1" x14ac:dyDescent="0.2"/>
    <row r="977665" s="12" customFormat="1" x14ac:dyDescent="0.2"/>
    <row r="977666" s="12" customFormat="1" x14ac:dyDescent="0.2"/>
    <row r="977667" s="12" customFormat="1" x14ac:dyDescent="0.2"/>
    <row r="977668" s="12" customFormat="1" x14ac:dyDescent="0.2"/>
    <row r="977669" s="12" customFormat="1" x14ac:dyDescent="0.2"/>
    <row r="977670" s="12" customFormat="1" x14ac:dyDescent="0.2"/>
    <row r="977671" s="12" customFormat="1" x14ac:dyDescent="0.2"/>
    <row r="977672" s="12" customFormat="1" x14ac:dyDescent="0.2"/>
    <row r="977673" s="12" customFormat="1" x14ac:dyDescent="0.2"/>
    <row r="977674" s="12" customFormat="1" x14ac:dyDescent="0.2"/>
    <row r="977675" s="12" customFormat="1" x14ac:dyDescent="0.2"/>
    <row r="977676" s="12" customFormat="1" x14ac:dyDescent="0.2"/>
    <row r="977677" s="12" customFormat="1" x14ac:dyDescent="0.2"/>
    <row r="977678" s="12" customFormat="1" x14ac:dyDescent="0.2"/>
    <row r="977679" s="12" customFormat="1" x14ac:dyDescent="0.2"/>
    <row r="977680" s="12" customFormat="1" x14ac:dyDescent="0.2"/>
    <row r="977681" s="12" customFormat="1" x14ac:dyDescent="0.2"/>
    <row r="977682" s="12" customFormat="1" x14ac:dyDescent="0.2"/>
    <row r="977683" s="12" customFormat="1" x14ac:dyDescent="0.2"/>
    <row r="977684" s="12" customFormat="1" x14ac:dyDescent="0.2"/>
    <row r="977685" s="12" customFormat="1" x14ac:dyDescent="0.2"/>
    <row r="977686" s="12" customFormat="1" x14ac:dyDescent="0.2"/>
    <row r="977687" s="12" customFormat="1" x14ac:dyDescent="0.2"/>
    <row r="977688" s="12" customFormat="1" x14ac:dyDescent="0.2"/>
    <row r="977689" s="12" customFormat="1" x14ac:dyDescent="0.2"/>
    <row r="977690" s="12" customFormat="1" x14ac:dyDescent="0.2"/>
    <row r="977691" s="12" customFormat="1" x14ac:dyDescent="0.2"/>
    <row r="977692" s="12" customFormat="1" x14ac:dyDescent="0.2"/>
    <row r="977693" s="12" customFormat="1" x14ac:dyDescent="0.2"/>
    <row r="977694" s="12" customFormat="1" x14ac:dyDescent="0.2"/>
    <row r="977695" s="12" customFormat="1" x14ac:dyDescent="0.2"/>
    <row r="977696" s="12" customFormat="1" x14ac:dyDescent="0.2"/>
    <row r="977697" s="12" customFormat="1" x14ac:dyDescent="0.2"/>
    <row r="977698" s="12" customFormat="1" x14ac:dyDescent="0.2"/>
    <row r="977699" s="12" customFormat="1" x14ac:dyDescent="0.2"/>
    <row r="977700" s="12" customFormat="1" x14ac:dyDescent="0.2"/>
    <row r="977701" s="12" customFormat="1" x14ac:dyDescent="0.2"/>
    <row r="977702" s="12" customFormat="1" x14ac:dyDescent="0.2"/>
    <row r="977703" s="12" customFormat="1" x14ac:dyDescent="0.2"/>
    <row r="977704" s="12" customFormat="1" x14ac:dyDescent="0.2"/>
    <row r="977705" s="12" customFormat="1" x14ac:dyDescent="0.2"/>
    <row r="977706" s="12" customFormat="1" x14ac:dyDescent="0.2"/>
    <row r="977707" s="12" customFormat="1" x14ac:dyDescent="0.2"/>
    <row r="977708" s="12" customFormat="1" x14ac:dyDescent="0.2"/>
    <row r="977709" s="12" customFormat="1" x14ac:dyDescent="0.2"/>
    <row r="977710" s="12" customFormat="1" x14ac:dyDescent="0.2"/>
    <row r="977711" s="12" customFormat="1" x14ac:dyDescent="0.2"/>
    <row r="977712" s="12" customFormat="1" x14ac:dyDescent="0.2"/>
    <row r="977713" s="12" customFormat="1" x14ac:dyDescent="0.2"/>
    <row r="977714" s="12" customFormat="1" x14ac:dyDescent="0.2"/>
    <row r="977715" s="12" customFormat="1" x14ac:dyDescent="0.2"/>
    <row r="977716" s="12" customFormat="1" x14ac:dyDescent="0.2"/>
    <row r="977717" s="12" customFormat="1" x14ac:dyDescent="0.2"/>
    <row r="977718" s="12" customFormat="1" x14ac:dyDescent="0.2"/>
    <row r="977719" s="12" customFormat="1" x14ac:dyDescent="0.2"/>
    <row r="977720" s="12" customFormat="1" x14ac:dyDescent="0.2"/>
    <row r="977721" s="12" customFormat="1" x14ac:dyDescent="0.2"/>
    <row r="977722" s="12" customFormat="1" x14ac:dyDescent="0.2"/>
    <row r="977723" s="12" customFormat="1" x14ac:dyDescent="0.2"/>
    <row r="977724" s="12" customFormat="1" x14ac:dyDescent="0.2"/>
    <row r="977725" s="12" customFormat="1" x14ac:dyDescent="0.2"/>
    <row r="977726" s="12" customFormat="1" x14ac:dyDescent="0.2"/>
    <row r="977727" s="12" customFormat="1" x14ac:dyDescent="0.2"/>
    <row r="977728" s="12" customFormat="1" x14ac:dyDescent="0.2"/>
    <row r="977729" s="12" customFormat="1" x14ac:dyDescent="0.2"/>
    <row r="977730" s="12" customFormat="1" x14ac:dyDescent="0.2"/>
    <row r="977731" s="12" customFormat="1" x14ac:dyDescent="0.2"/>
    <row r="977732" s="12" customFormat="1" x14ac:dyDescent="0.2"/>
    <row r="977733" s="12" customFormat="1" x14ac:dyDescent="0.2"/>
    <row r="977734" s="12" customFormat="1" x14ac:dyDescent="0.2"/>
    <row r="977735" s="12" customFormat="1" x14ac:dyDescent="0.2"/>
    <row r="977736" s="12" customFormat="1" x14ac:dyDescent="0.2"/>
    <row r="977737" s="12" customFormat="1" x14ac:dyDescent="0.2"/>
    <row r="977738" s="12" customFormat="1" x14ac:dyDescent="0.2"/>
    <row r="977739" s="12" customFormat="1" x14ac:dyDescent="0.2"/>
    <row r="977740" s="12" customFormat="1" x14ac:dyDescent="0.2"/>
    <row r="977741" s="12" customFormat="1" x14ac:dyDescent="0.2"/>
    <row r="977742" s="12" customFormat="1" x14ac:dyDescent="0.2"/>
    <row r="977743" s="12" customFormat="1" x14ac:dyDescent="0.2"/>
    <row r="977744" s="12" customFormat="1" x14ac:dyDescent="0.2"/>
    <row r="977745" s="12" customFormat="1" x14ac:dyDescent="0.2"/>
    <row r="977746" s="12" customFormat="1" x14ac:dyDescent="0.2"/>
    <row r="977747" s="12" customFormat="1" x14ac:dyDescent="0.2"/>
    <row r="977748" s="12" customFormat="1" x14ac:dyDescent="0.2"/>
    <row r="977749" s="12" customFormat="1" x14ac:dyDescent="0.2"/>
    <row r="977750" s="12" customFormat="1" x14ac:dyDescent="0.2"/>
    <row r="977751" s="12" customFormat="1" x14ac:dyDescent="0.2"/>
    <row r="977752" s="12" customFormat="1" x14ac:dyDescent="0.2"/>
    <row r="977753" s="12" customFormat="1" x14ac:dyDescent="0.2"/>
    <row r="977754" s="12" customFormat="1" x14ac:dyDescent="0.2"/>
    <row r="977755" s="12" customFormat="1" x14ac:dyDescent="0.2"/>
    <row r="977756" s="12" customFormat="1" x14ac:dyDescent="0.2"/>
    <row r="977757" s="12" customFormat="1" x14ac:dyDescent="0.2"/>
    <row r="977758" s="12" customFormat="1" x14ac:dyDescent="0.2"/>
    <row r="977759" s="12" customFormat="1" x14ac:dyDescent="0.2"/>
    <row r="977760" s="12" customFormat="1" x14ac:dyDescent="0.2"/>
    <row r="977761" s="12" customFormat="1" x14ac:dyDescent="0.2"/>
    <row r="977762" s="12" customFormat="1" x14ac:dyDescent="0.2"/>
    <row r="977763" s="12" customFormat="1" x14ac:dyDescent="0.2"/>
    <row r="977764" s="12" customFormat="1" x14ac:dyDescent="0.2"/>
    <row r="977765" s="12" customFormat="1" x14ac:dyDescent="0.2"/>
    <row r="977766" s="12" customFormat="1" x14ac:dyDescent="0.2"/>
    <row r="977767" s="12" customFormat="1" x14ac:dyDescent="0.2"/>
    <row r="977768" s="12" customFormat="1" x14ac:dyDescent="0.2"/>
    <row r="977769" s="12" customFormat="1" x14ac:dyDescent="0.2"/>
    <row r="977770" s="12" customFormat="1" x14ac:dyDescent="0.2"/>
    <row r="977771" s="12" customFormat="1" x14ac:dyDescent="0.2"/>
    <row r="977772" s="12" customFormat="1" x14ac:dyDescent="0.2"/>
    <row r="977773" s="12" customFormat="1" x14ac:dyDescent="0.2"/>
    <row r="977774" s="12" customFormat="1" x14ac:dyDescent="0.2"/>
    <row r="977775" s="12" customFormat="1" x14ac:dyDescent="0.2"/>
    <row r="977776" s="12" customFormat="1" x14ac:dyDescent="0.2"/>
    <row r="977777" s="12" customFormat="1" x14ac:dyDescent="0.2"/>
    <row r="977778" s="12" customFormat="1" x14ac:dyDescent="0.2"/>
    <row r="977779" s="12" customFormat="1" x14ac:dyDescent="0.2"/>
    <row r="977780" s="12" customFormat="1" x14ac:dyDescent="0.2"/>
    <row r="977781" s="12" customFormat="1" x14ac:dyDescent="0.2"/>
    <row r="977782" s="12" customFormat="1" x14ac:dyDescent="0.2"/>
    <row r="977783" s="12" customFormat="1" x14ac:dyDescent="0.2"/>
    <row r="977784" s="12" customFormat="1" x14ac:dyDescent="0.2"/>
    <row r="977785" s="12" customFormat="1" x14ac:dyDescent="0.2"/>
    <row r="977786" s="12" customFormat="1" x14ac:dyDescent="0.2"/>
    <row r="977787" s="12" customFormat="1" x14ac:dyDescent="0.2"/>
    <row r="977788" s="12" customFormat="1" x14ac:dyDescent="0.2"/>
    <row r="977789" s="12" customFormat="1" x14ac:dyDescent="0.2"/>
    <row r="977790" s="12" customFormat="1" x14ac:dyDescent="0.2"/>
    <row r="977791" s="12" customFormat="1" x14ac:dyDescent="0.2"/>
    <row r="977792" s="12" customFormat="1" x14ac:dyDescent="0.2"/>
    <row r="977793" s="12" customFormat="1" x14ac:dyDescent="0.2"/>
    <row r="977794" s="12" customFormat="1" x14ac:dyDescent="0.2"/>
    <row r="977795" s="12" customFormat="1" x14ac:dyDescent="0.2"/>
    <row r="977796" s="12" customFormat="1" x14ac:dyDescent="0.2"/>
    <row r="977797" s="12" customFormat="1" x14ac:dyDescent="0.2"/>
    <row r="977798" s="12" customFormat="1" x14ac:dyDescent="0.2"/>
    <row r="977799" s="12" customFormat="1" x14ac:dyDescent="0.2"/>
    <row r="977800" s="12" customFormat="1" x14ac:dyDescent="0.2"/>
    <row r="977801" s="12" customFormat="1" x14ac:dyDescent="0.2"/>
    <row r="977802" s="12" customFormat="1" x14ac:dyDescent="0.2"/>
    <row r="977803" s="12" customFormat="1" x14ac:dyDescent="0.2"/>
    <row r="977804" s="12" customFormat="1" x14ac:dyDescent="0.2"/>
    <row r="977805" s="12" customFormat="1" x14ac:dyDescent="0.2"/>
    <row r="977806" s="12" customFormat="1" x14ac:dyDescent="0.2"/>
    <row r="977807" s="12" customFormat="1" x14ac:dyDescent="0.2"/>
    <row r="977808" s="12" customFormat="1" x14ac:dyDescent="0.2"/>
    <row r="977809" s="12" customFormat="1" x14ac:dyDescent="0.2"/>
    <row r="977810" s="12" customFormat="1" x14ac:dyDescent="0.2"/>
    <row r="977811" s="12" customFormat="1" x14ac:dyDescent="0.2"/>
    <row r="977812" s="12" customFormat="1" x14ac:dyDescent="0.2"/>
    <row r="977813" s="12" customFormat="1" x14ac:dyDescent="0.2"/>
    <row r="977814" s="12" customFormat="1" x14ac:dyDescent="0.2"/>
    <row r="977815" s="12" customFormat="1" x14ac:dyDescent="0.2"/>
    <row r="977816" s="12" customFormat="1" x14ac:dyDescent="0.2"/>
    <row r="977817" s="12" customFormat="1" x14ac:dyDescent="0.2"/>
    <row r="977818" s="12" customFormat="1" x14ac:dyDescent="0.2"/>
    <row r="977819" s="12" customFormat="1" x14ac:dyDescent="0.2"/>
    <row r="977820" s="12" customFormat="1" x14ac:dyDescent="0.2"/>
    <row r="977821" s="12" customFormat="1" x14ac:dyDescent="0.2"/>
    <row r="977822" s="12" customFormat="1" x14ac:dyDescent="0.2"/>
    <row r="977823" s="12" customFormat="1" x14ac:dyDescent="0.2"/>
    <row r="977824" s="12" customFormat="1" x14ac:dyDescent="0.2"/>
    <row r="977825" s="12" customFormat="1" x14ac:dyDescent="0.2"/>
    <row r="977826" s="12" customFormat="1" x14ac:dyDescent="0.2"/>
    <row r="977827" s="12" customFormat="1" x14ac:dyDescent="0.2"/>
    <row r="977828" s="12" customFormat="1" x14ac:dyDescent="0.2"/>
    <row r="977829" s="12" customFormat="1" x14ac:dyDescent="0.2"/>
    <row r="977830" s="12" customFormat="1" x14ac:dyDescent="0.2"/>
    <row r="977831" s="12" customFormat="1" x14ac:dyDescent="0.2"/>
    <row r="977832" s="12" customFormat="1" x14ac:dyDescent="0.2"/>
    <row r="977833" s="12" customFormat="1" x14ac:dyDescent="0.2"/>
    <row r="977834" s="12" customFormat="1" x14ac:dyDescent="0.2"/>
    <row r="977835" s="12" customFormat="1" x14ac:dyDescent="0.2"/>
    <row r="977836" s="12" customFormat="1" x14ac:dyDescent="0.2"/>
    <row r="977837" s="12" customFormat="1" x14ac:dyDescent="0.2"/>
    <row r="977838" s="12" customFormat="1" x14ac:dyDescent="0.2"/>
    <row r="977839" s="12" customFormat="1" x14ac:dyDescent="0.2"/>
    <row r="977840" s="12" customFormat="1" x14ac:dyDescent="0.2"/>
    <row r="977841" s="12" customFormat="1" x14ac:dyDescent="0.2"/>
    <row r="977842" s="12" customFormat="1" x14ac:dyDescent="0.2"/>
    <row r="977843" s="12" customFormat="1" x14ac:dyDescent="0.2"/>
    <row r="977844" s="12" customFormat="1" x14ac:dyDescent="0.2"/>
    <row r="977845" s="12" customFormat="1" x14ac:dyDescent="0.2"/>
    <row r="977846" s="12" customFormat="1" x14ac:dyDescent="0.2"/>
    <row r="977847" s="12" customFormat="1" x14ac:dyDescent="0.2"/>
    <row r="977848" s="12" customFormat="1" x14ac:dyDescent="0.2"/>
    <row r="977849" s="12" customFormat="1" x14ac:dyDescent="0.2"/>
    <row r="977850" s="12" customFormat="1" x14ac:dyDescent="0.2"/>
    <row r="977851" s="12" customFormat="1" x14ac:dyDescent="0.2"/>
    <row r="977852" s="12" customFormat="1" x14ac:dyDescent="0.2"/>
    <row r="977853" s="12" customFormat="1" x14ac:dyDescent="0.2"/>
    <row r="977854" s="12" customFormat="1" x14ac:dyDescent="0.2"/>
    <row r="977855" s="12" customFormat="1" x14ac:dyDescent="0.2"/>
    <row r="977856" s="12" customFormat="1" x14ac:dyDescent="0.2"/>
    <row r="977857" s="12" customFormat="1" x14ac:dyDescent="0.2"/>
    <row r="977858" s="12" customFormat="1" x14ac:dyDescent="0.2"/>
    <row r="977859" s="12" customFormat="1" x14ac:dyDescent="0.2"/>
    <row r="977860" s="12" customFormat="1" x14ac:dyDescent="0.2"/>
    <row r="977861" s="12" customFormat="1" x14ac:dyDescent="0.2"/>
    <row r="977862" s="12" customFormat="1" x14ac:dyDescent="0.2"/>
    <row r="977863" s="12" customFormat="1" x14ac:dyDescent="0.2"/>
    <row r="977864" s="12" customFormat="1" x14ac:dyDescent="0.2"/>
    <row r="977865" s="12" customFormat="1" x14ac:dyDescent="0.2"/>
    <row r="977866" s="12" customFormat="1" x14ac:dyDescent="0.2"/>
    <row r="977867" s="12" customFormat="1" x14ac:dyDescent="0.2"/>
    <row r="977868" s="12" customFormat="1" x14ac:dyDescent="0.2"/>
    <row r="977869" s="12" customFormat="1" x14ac:dyDescent="0.2"/>
    <row r="977870" s="12" customFormat="1" x14ac:dyDescent="0.2"/>
    <row r="977871" s="12" customFormat="1" x14ac:dyDescent="0.2"/>
    <row r="977872" s="12" customFormat="1" x14ac:dyDescent="0.2"/>
    <row r="977873" s="12" customFormat="1" x14ac:dyDescent="0.2"/>
    <row r="977874" s="12" customFormat="1" x14ac:dyDescent="0.2"/>
    <row r="977875" s="12" customFormat="1" x14ac:dyDescent="0.2"/>
    <row r="977876" s="12" customFormat="1" x14ac:dyDescent="0.2"/>
    <row r="977877" s="12" customFormat="1" x14ac:dyDescent="0.2"/>
    <row r="977878" s="12" customFormat="1" x14ac:dyDescent="0.2"/>
    <row r="977879" s="12" customFormat="1" x14ac:dyDescent="0.2"/>
    <row r="977880" s="12" customFormat="1" x14ac:dyDescent="0.2"/>
    <row r="977881" s="12" customFormat="1" x14ac:dyDescent="0.2"/>
    <row r="977882" s="12" customFormat="1" x14ac:dyDescent="0.2"/>
    <row r="977883" s="12" customFormat="1" x14ac:dyDescent="0.2"/>
    <row r="977884" s="12" customFormat="1" x14ac:dyDescent="0.2"/>
    <row r="977885" s="12" customFormat="1" x14ac:dyDescent="0.2"/>
    <row r="977886" s="12" customFormat="1" x14ac:dyDescent="0.2"/>
    <row r="977887" s="12" customFormat="1" x14ac:dyDescent="0.2"/>
    <row r="977888" s="12" customFormat="1" x14ac:dyDescent="0.2"/>
    <row r="977889" s="12" customFormat="1" x14ac:dyDescent="0.2"/>
    <row r="977890" s="12" customFormat="1" x14ac:dyDescent="0.2"/>
    <row r="977891" s="12" customFormat="1" x14ac:dyDescent="0.2"/>
    <row r="977892" s="12" customFormat="1" x14ac:dyDescent="0.2"/>
    <row r="977893" s="12" customFormat="1" x14ac:dyDescent="0.2"/>
    <row r="977894" s="12" customFormat="1" x14ac:dyDescent="0.2"/>
    <row r="977895" s="12" customFormat="1" x14ac:dyDescent="0.2"/>
    <row r="977896" s="12" customFormat="1" x14ac:dyDescent="0.2"/>
    <row r="977897" s="12" customFormat="1" x14ac:dyDescent="0.2"/>
    <row r="977898" s="12" customFormat="1" x14ac:dyDescent="0.2"/>
    <row r="977899" s="12" customFormat="1" x14ac:dyDescent="0.2"/>
    <row r="977900" s="12" customFormat="1" x14ac:dyDescent="0.2"/>
    <row r="977901" s="12" customFormat="1" x14ac:dyDescent="0.2"/>
    <row r="977902" s="12" customFormat="1" x14ac:dyDescent="0.2"/>
    <row r="977903" s="12" customFormat="1" x14ac:dyDescent="0.2"/>
    <row r="977904" s="12" customFormat="1" x14ac:dyDescent="0.2"/>
    <row r="977905" s="12" customFormat="1" x14ac:dyDescent="0.2"/>
    <row r="977906" s="12" customFormat="1" x14ac:dyDescent="0.2"/>
    <row r="977907" s="12" customFormat="1" x14ac:dyDescent="0.2"/>
    <row r="977908" s="12" customFormat="1" x14ac:dyDescent="0.2"/>
    <row r="977909" s="12" customFormat="1" x14ac:dyDescent="0.2"/>
    <row r="977910" s="12" customFormat="1" x14ac:dyDescent="0.2"/>
    <row r="977911" s="12" customFormat="1" x14ac:dyDescent="0.2"/>
    <row r="977912" s="12" customFormat="1" x14ac:dyDescent="0.2"/>
    <row r="977913" s="12" customFormat="1" x14ac:dyDescent="0.2"/>
    <row r="977914" s="12" customFormat="1" x14ac:dyDescent="0.2"/>
    <row r="977915" s="12" customFormat="1" x14ac:dyDescent="0.2"/>
    <row r="977916" s="12" customFormat="1" x14ac:dyDescent="0.2"/>
    <row r="977917" s="12" customFormat="1" x14ac:dyDescent="0.2"/>
    <row r="977918" s="12" customFormat="1" x14ac:dyDescent="0.2"/>
    <row r="977919" s="12" customFormat="1" x14ac:dyDescent="0.2"/>
    <row r="977920" s="12" customFormat="1" x14ac:dyDescent="0.2"/>
    <row r="977921" s="12" customFormat="1" x14ac:dyDescent="0.2"/>
    <row r="977922" s="12" customFormat="1" x14ac:dyDescent="0.2"/>
    <row r="977923" s="12" customFormat="1" x14ac:dyDescent="0.2"/>
    <row r="977924" s="12" customFormat="1" x14ac:dyDescent="0.2"/>
    <row r="977925" s="12" customFormat="1" x14ac:dyDescent="0.2"/>
    <row r="977926" s="12" customFormat="1" x14ac:dyDescent="0.2"/>
    <row r="977927" s="12" customFormat="1" x14ac:dyDescent="0.2"/>
    <row r="977928" s="12" customFormat="1" x14ac:dyDescent="0.2"/>
    <row r="977929" s="12" customFormat="1" x14ac:dyDescent="0.2"/>
    <row r="977930" s="12" customFormat="1" x14ac:dyDescent="0.2"/>
    <row r="977931" s="12" customFormat="1" x14ac:dyDescent="0.2"/>
    <row r="977932" s="12" customFormat="1" x14ac:dyDescent="0.2"/>
    <row r="977933" s="12" customFormat="1" x14ac:dyDescent="0.2"/>
    <row r="977934" s="12" customFormat="1" x14ac:dyDescent="0.2"/>
    <row r="977935" s="12" customFormat="1" x14ac:dyDescent="0.2"/>
    <row r="977936" s="12" customFormat="1" x14ac:dyDescent="0.2"/>
    <row r="977937" s="12" customFormat="1" x14ac:dyDescent="0.2"/>
    <row r="977938" s="12" customFormat="1" x14ac:dyDescent="0.2"/>
    <row r="977939" s="12" customFormat="1" x14ac:dyDescent="0.2"/>
    <row r="977940" s="12" customFormat="1" x14ac:dyDescent="0.2"/>
    <row r="977941" s="12" customFormat="1" x14ac:dyDescent="0.2"/>
    <row r="977942" s="12" customFormat="1" x14ac:dyDescent="0.2"/>
    <row r="977943" s="12" customFormat="1" x14ac:dyDescent="0.2"/>
    <row r="977944" s="12" customFormat="1" x14ac:dyDescent="0.2"/>
    <row r="977945" s="12" customFormat="1" x14ac:dyDescent="0.2"/>
    <row r="977946" s="12" customFormat="1" x14ac:dyDescent="0.2"/>
    <row r="977947" s="12" customFormat="1" x14ac:dyDescent="0.2"/>
    <row r="977948" s="12" customFormat="1" x14ac:dyDescent="0.2"/>
    <row r="977949" s="12" customFormat="1" x14ac:dyDescent="0.2"/>
    <row r="977950" s="12" customFormat="1" x14ac:dyDescent="0.2"/>
    <row r="977951" s="12" customFormat="1" x14ac:dyDescent="0.2"/>
    <row r="977952" s="12" customFormat="1" x14ac:dyDescent="0.2"/>
    <row r="977953" s="12" customFormat="1" x14ac:dyDescent="0.2"/>
    <row r="977954" s="12" customFormat="1" x14ac:dyDescent="0.2"/>
    <row r="977955" s="12" customFormat="1" x14ac:dyDescent="0.2"/>
    <row r="977956" s="12" customFormat="1" x14ac:dyDescent="0.2"/>
    <row r="977957" s="12" customFormat="1" x14ac:dyDescent="0.2"/>
    <row r="977958" s="12" customFormat="1" x14ac:dyDescent="0.2"/>
    <row r="977959" s="12" customFormat="1" x14ac:dyDescent="0.2"/>
    <row r="977960" s="12" customFormat="1" x14ac:dyDescent="0.2"/>
    <row r="977961" s="12" customFormat="1" x14ac:dyDescent="0.2"/>
    <row r="977962" s="12" customFormat="1" x14ac:dyDescent="0.2"/>
    <row r="977963" s="12" customFormat="1" x14ac:dyDescent="0.2"/>
    <row r="977964" s="12" customFormat="1" x14ac:dyDescent="0.2"/>
    <row r="977965" s="12" customFormat="1" x14ac:dyDescent="0.2"/>
    <row r="977966" s="12" customFormat="1" x14ac:dyDescent="0.2"/>
    <row r="977967" s="12" customFormat="1" x14ac:dyDescent="0.2"/>
    <row r="977968" s="12" customFormat="1" x14ac:dyDescent="0.2"/>
    <row r="977969" s="12" customFormat="1" x14ac:dyDescent="0.2"/>
    <row r="977970" s="12" customFormat="1" x14ac:dyDescent="0.2"/>
    <row r="977971" s="12" customFormat="1" x14ac:dyDescent="0.2"/>
    <row r="977972" s="12" customFormat="1" x14ac:dyDescent="0.2"/>
    <row r="977973" s="12" customFormat="1" x14ac:dyDescent="0.2"/>
    <row r="977974" s="12" customFormat="1" x14ac:dyDescent="0.2"/>
    <row r="977975" s="12" customFormat="1" x14ac:dyDescent="0.2"/>
    <row r="977976" s="12" customFormat="1" x14ac:dyDescent="0.2"/>
    <row r="977977" s="12" customFormat="1" x14ac:dyDescent="0.2"/>
    <row r="977978" s="12" customFormat="1" x14ac:dyDescent="0.2"/>
    <row r="977979" s="12" customFormat="1" x14ac:dyDescent="0.2"/>
    <row r="977980" s="12" customFormat="1" x14ac:dyDescent="0.2"/>
    <row r="977981" s="12" customFormat="1" x14ac:dyDescent="0.2"/>
    <row r="977982" s="12" customFormat="1" x14ac:dyDescent="0.2"/>
    <row r="977983" s="12" customFormat="1" x14ac:dyDescent="0.2"/>
    <row r="977984" s="12" customFormat="1" x14ac:dyDescent="0.2"/>
    <row r="977985" s="12" customFormat="1" x14ac:dyDescent="0.2"/>
    <row r="977986" s="12" customFormat="1" x14ac:dyDescent="0.2"/>
    <row r="977987" s="12" customFormat="1" x14ac:dyDescent="0.2"/>
    <row r="977988" s="12" customFormat="1" x14ac:dyDescent="0.2"/>
    <row r="977989" s="12" customFormat="1" x14ac:dyDescent="0.2"/>
    <row r="977990" s="12" customFormat="1" x14ac:dyDescent="0.2"/>
    <row r="977991" s="12" customFormat="1" x14ac:dyDescent="0.2"/>
    <row r="977992" s="12" customFormat="1" x14ac:dyDescent="0.2"/>
    <row r="977993" s="12" customFormat="1" x14ac:dyDescent="0.2"/>
    <row r="977994" s="12" customFormat="1" x14ac:dyDescent="0.2"/>
    <row r="977995" s="12" customFormat="1" x14ac:dyDescent="0.2"/>
    <row r="977996" s="12" customFormat="1" x14ac:dyDescent="0.2"/>
    <row r="977997" s="12" customFormat="1" x14ac:dyDescent="0.2"/>
    <row r="977998" s="12" customFormat="1" x14ac:dyDescent="0.2"/>
    <row r="977999" s="12" customFormat="1" x14ac:dyDescent="0.2"/>
    <row r="978000" s="12" customFormat="1" x14ac:dyDescent="0.2"/>
    <row r="978001" s="12" customFormat="1" x14ac:dyDescent="0.2"/>
    <row r="978002" s="12" customFormat="1" x14ac:dyDescent="0.2"/>
    <row r="978003" s="12" customFormat="1" x14ac:dyDescent="0.2"/>
    <row r="978004" s="12" customFormat="1" x14ac:dyDescent="0.2"/>
    <row r="978005" s="12" customFormat="1" x14ac:dyDescent="0.2"/>
    <row r="978006" s="12" customFormat="1" x14ac:dyDescent="0.2"/>
    <row r="978007" s="12" customFormat="1" x14ac:dyDescent="0.2"/>
    <row r="978008" s="12" customFormat="1" x14ac:dyDescent="0.2"/>
    <row r="978009" s="12" customFormat="1" x14ac:dyDescent="0.2"/>
    <row r="978010" s="12" customFormat="1" x14ac:dyDescent="0.2"/>
    <row r="978011" s="12" customFormat="1" x14ac:dyDescent="0.2"/>
    <row r="978012" s="12" customFormat="1" x14ac:dyDescent="0.2"/>
    <row r="978013" s="12" customFormat="1" x14ac:dyDescent="0.2"/>
    <row r="978014" s="12" customFormat="1" x14ac:dyDescent="0.2"/>
    <row r="978015" s="12" customFormat="1" x14ac:dyDescent="0.2"/>
    <row r="978016" s="12" customFormat="1" x14ac:dyDescent="0.2"/>
    <row r="978017" s="12" customFormat="1" x14ac:dyDescent="0.2"/>
    <row r="978018" s="12" customFormat="1" x14ac:dyDescent="0.2"/>
    <row r="978019" s="12" customFormat="1" x14ac:dyDescent="0.2"/>
    <row r="978020" s="12" customFormat="1" x14ac:dyDescent="0.2"/>
    <row r="978021" s="12" customFormat="1" x14ac:dyDescent="0.2"/>
    <row r="978022" s="12" customFormat="1" x14ac:dyDescent="0.2"/>
    <row r="978023" s="12" customFormat="1" x14ac:dyDescent="0.2"/>
    <row r="978024" s="12" customFormat="1" x14ac:dyDescent="0.2"/>
    <row r="978025" s="12" customFormat="1" x14ac:dyDescent="0.2"/>
    <row r="978026" s="12" customFormat="1" x14ac:dyDescent="0.2"/>
    <row r="978027" s="12" customFormat="1" x14ac:dyDescent="0.2"/>
    <row r="978028" s="12" customFormat="1" x14ac:dyDescent="0.2"/>
    <row r="978029" s="12" customFormat="1" x14ac:dyDescent="0.2"/>
    <row r="978030" s="12" customFormat="1" x14ac:dyDescent="0.2"/>
    <row r="978031" s="12" customFormat="1" x14ac:dyDescent="0.2"/>
    <row r="978032" s="12" customFormat="1" x14ac:dyDescent="0.2"/>
    <row r="978033" s="12" customFormat="1" x14ac:dyDescent="0.2"/>
    <row r="978034" s="12" customFormat="1" x14ac:dyDescent="0.2"/>
    <row r="978035" s="12" customFormat="1" x14ac:dyDescent="0.2"/>
    <row r="978036" s="12" customFormat="1" x14ac:dyDescent="0.2"/>
    <row r="978037" s="12" customFormat="1" x14ac:dyDescent="0.2"/>
    <row r="978038" s="12" customFormat="1" x14ac:dyDescent="0.2"/>
    <row r="978039" s="12" customFormat="1" x14ac:dyDescent="0.2"/>
    <row r="978040" s="12" customFormat="1" x14ac:dyDescent="0.2"/>
    <row r="978041" s="12" customFormat="1" x14ac:dyDescent="0.2"/>
    <row r="978042" s="12" customFormat="1" x14ac:dyDescent="0.2"/>
    <row r="978043" s="12" customFormat="1" x14ac:dyDescent="0.2"/>
    <row r="978044" s="12" customFormat="1" x14ac:dyDescent="0.2"/>
    <row r="978045" s="12" customFormat="1" x14ac:dyDescent="0.2"/>
    <row r="978046" s="12" customFormat="1" x14ac:dyDescent="0.2"/>
    <row r="978047" s="12" customFormat="1" x14ac:dyDescent="0.2"/>
    <row r="978048" s="12" customFormat="1" x14ac:dyDescent="0.2"/>
    <row r="978049" s="12" customFormat="1" x14ac:dyDescent="0.2"/>
    <row r="978050" s="12" customFormat="1" x14ac:dyDescent="0.2"/>
    <row r="978051" s="12" customFormat="1" x14ac:dyDescent="0.2"/>
    <row r="978052" s="12" customFormat="1" x14ac:dyDescent="0.2"/>
    <row r="978053" s="12" customFormat="1" x14ac:dyDescent="0.2"/>
    <row r="978054" s="12" customFormat="1" x14ac:dyDescent="0.2"/>
    <row r="978055" s="12" customFormat="1" x14ac:dyDescent="0.2"/>
    <row r="978056" s="12" customFormat="1" x14ac:dyDescent="0.2"/>
    <row r="978057" s="12" customFormat="1" x14ac:dyDescent="0.2"/>
    <row r="978058" s="12" customFormat="1" x14ac:dyDescent="0.2"/>
    <row r="978059" s="12" customFormat="1" x14ac:dyDescent="0.2"/>
    <row r="978060" s="12" customFormat="1" x14ac:dyDescent="0.2"/>
    <row r="978061" s="12" customFormat="1" x14ac:dyDescent="0.2"/>
    <row r="978062" s="12" customFormat="1" x14ac:dyDescent="0.2"/>
    <row r="978063" s="12" customFormat="1" x14ac:dyDescent="0.2"/>
    <row r="978064" s="12" customFormat="1" x14ac:dyDescent="0.2"/>
    <row r="978065" s="12" customFormat="1" x14ac:dyDescent="0.2"/>
    <row r="978066" s="12" customFormat="1" x14ac:dyDescent="0.2"/>
    <row r="978067" s="12" customFormat="1" x14ac:dyDescent="0.2"/>
    <row r="978068" s="12" customFormat="1" x14ac:dyDescent="0.2"/>
    <row r="978069" s="12" customFormat="1" x14ac:dyDescent="0.2"/>
    <row r="978070" s="12" customFormat="1" x14ac:dyDescent="0.2"/>
    <row r="978071" s="12" customFormat="1" x14ac:dyDescent="0.2"/>
    <row r="978072" s="12" customFormat="1" x14ac:dyDescent="0.2"/>
    <row r="978073" s="12" customFormat="1" x14ac:dyDescent="0.2"/>
    <row r="978074" s="12" customFormat="1" x14ac:dyDescent="0.2"/>
    <row r="978075" s="12" customFormat="1" x14ac:dyDescent="0.2"/>
    <row r="978076" s="12" customFormat="1" x14ac:dyDescent="0.2"/>
    <row r="978077" s="12" customFormat="1" x14ac:dyDescent="0.2"/>
    <row r="978078" s="12" customFormat="1" x14ac:dyDescent="0.2"/>
    <row r="978079" s="12" customFormat="1" x14ac:dyDescent="0.2"/>
    <row r="978080" s="12" customFormat="1" x14ac:dyDescent="0.2"/>
    <row r="978081" s="12" customFormat="1" x14ac:dyDescent="0.2"/>
    <row r="978082" s="12" customFormat="1" x14ac:dyDescent="0.2"/>
    <row r="978083" s="12" customFormat="1" x14ac:dyDescent="0.2"/>
    <row r="978084" s="12" customFormat="1" x14ac:dyDescent="0.2"/>
    <row r="978085" s="12" customFormat="1" x14ac:dyDescent="0.2"/>
    <row r="978086" s="12" customFormat="1" x14ac:dyDescent="0.2"/>
    <row r="978087" s="12" customFormat="1" x14ac:dyDescent="0.2"/>
    <row r="978088" s="12" customFormat="1" x14ac:dyDescent="0.2"/>
    <row r="978089" s="12" customFormat="1" x14ac:dyDescent="0.2"/>
    <row r="978090" s="12" customFormat="1" x14ac:dyDescent="0.2"/>
    <row r="978091" s="12" customFormat="1" x14ac:dyDescent="0.2"/>
    <row r="978092" s="12" customFormat="1" x14ac:dyDescent="0.2"/>
    <row r="978093" s="12" customFormat="1" x14ac:dyDescent="0.2"/>
    <row r="978094" s="12" customFormat="1" x14ac:dyDescent="0.2"/>
    <row r="978095" s="12" customFormat="1" x14ac:dyDescent="0.2"/>
    <row r="978096" s="12" customFormat="1" x14ac:dyDescent="0.2"/>
    <row r="978097" s="12" customFormat="1" x14ac:dyDescent="0.2"/>
    <row r="978098" s="12" customFormat="1" x14ac:dyDescent="0.2"/>
    <row r="978099" s="12" customFormat="1" x14ac:dyDescent="0.2"/>
    <row r="978100" s="12" customFormat="1" x14ac:dyDescent="0.2"/>
    <row r="978101" s="12" customFormat="1" x14ac:dyDescent="0.2"/>
    <row r="978102" s="12" customFormat="1" x14ac:dyDescent="0.2"/>
    <row r="978103" s="12" customFormat="1" x14ac:dyDescent="0.2"/>
    <row r="978104" s="12" customFormat="1" x14ac:dyDescent="0.2"/>
    <row r="978105" s="12" customFormat="1" x14ac:dyDescent="0.2"/>
    <row r="978106" s="12" customFormat="1" x14ac:dyDescent="0.2"/>
    <row r="978107" s="12" customFormat="1" x14ac:dyDescent="0.2"/>
    <row r="978108" s="12" customFormat="1" x14ac:dyDescent="0.2"/>
    <row r="978109" s="12" customFormat="1" x14ac:dyDescent="0.2"/>
    <row r="978110" s="12" customFormat="1" x14ac:dyDescent="0.2"/>
    <row r="978111" s="12" customFormat="1" x14ac:dyDescent="0.2"/>
    <row r="978112" s="12" customFormat="1" x14ac:dyDescent="0.2"/>
    <row r="978113" s="12" customFormat="1" x14ac:dyDescent="0.2"/>
    <row r="978114" s="12" customFormat="1" x14ac:dyDescent="0.2"/>
    <row r="978115" s="12" customFormat="1" x14ac:dyDescent="0.2"/>
    <row r="978116" s="12" customFormat="1" x14ac:dyDescent="0.2"/>
    <row r="978117" s="12" customFormat="1" x14ac:dyDescent="0.2"/>
    <row r="978118" s="12" customFormat="1" x14ac:dyDescent="0.2"/>
    <row r="978119" s="12" customFormat="1" x14ac:dyDescent="0.2"/>
    <row r="978120" s="12" customFormat="1" x14ac:dyDescent="0.2"/>
    <row r="978121" s="12" customFormat="1" x14ac:dyDescent="0.2"/>
    <row r="978122" s="12" customFormat="1" x14ac:dyDescent="0.2"/>
    <row r="978123" s="12" customFormat="1" x14ac:dyDescent="0.2"/>
    <row r="978124" s="12" customFormat="1" x14ac:dyDescent="0.2"/>
    <row r="978125" s="12" customFormat="1" x14ac:dyDescent="0.2"/>
    <row r="978126" s="12" customFormat="1" x14ac:dyDescent="0.2"/>
    <row r="978127" s="12" customFormat="1" x14ac:dyDescent="0.2"/>
    <row r="978128" s="12" customFormat="1" x14ac:dyDescent="0.2"/>
    <row r="978129" s="12" customFormat="1" x14ac:dyDescent="0.2"/>
    <row r="978130" s="12" customFormat="1" x14ac:dyDescent="0.2"/>
    <row r="978131" s="12" customFormat="1" x14ac:dyDescent="0.2"/>
    <row r="978132" s="12" customFormat="1" x14ac:dyDescent="0.2"/>
    <row r="978133" s="12" customFormat="1" x14ac:dyDescent="0.2"/>
    <row r="978134" s="12" customFormat="1" x14ac:dyDescent="0.2"/>
    <row r="978135" s="12" customFormat="1" x14ac:dyDescent="0.2"/>
    <row r="978136" s="12" customFormat="1" x14ac:dyDescent="0.2"/>
    <row r="978137" s="12" customFormat="1" x14ac:dyDescent="0.2"/>
    <row r="978138" s="12" customFormat="1" x14ac:dyDescent="0.2"/>
    <row r="978139" s="12" customFormat="1" x14ac:dyDescent="0.2"/>
    <row r="978140" s="12" customFormat="1" x14ac:dyDescent="0.2"/>
    <row r="978141" s="12" customFormat="1" x14ac:dyDescent="0.2"/>
    <row r="978142" s="12" customFormat="1" x14ac:dyDescent="0.2"/>
    <row r="978143" s="12" customFormat="1" x14ac:dyDescent="0.2"/>
    <row r="978144" s="12" customFormat="1" x14ac:dyDescent="0.2"/>
    <row r="978145" s="12" customFormat="1" x14ac:dyDescent="0.2"/>
    <row r="978146" s="12" customFormat="1" x14ac:dyDescent="0.2"/>
    <row r="978147" s="12" customFormat="1" x14ac:dyDescent="0.2"/>
    <row r="978148" s="12" customFormat="1" x14ac:dyDescent="0.2"/>
    <row r="978149" s="12" customFormat="1" x14ac:dyDescent="0.2"/>
    <row r="978150" s="12" customFormat="1" x14ac:dyDescent="0.2"/>
    <row r="978151" s="12" customFormat="1" x14ac:dyDescent="0.2"/>
    <row r="978152" s="12" customFormat="1" x14ac:dyDescent="0.2"/>
    <row r="978153" s="12" customFormat="1" x14ac:dyDescent="0.2"/>
    <row r="978154" s="12" customFormat="1" x14ac:dyDescent="0.2"/>
    <row r="978155" s="12" customFormat="1" x14ac:dyDescent="0.2"/>
    <row r="978156" s="12" customFormat="1" x14ac:dyDescent="0.2"/>
    <row r="978157" s="12" customFormat="1" x14ac:dyDescent="0.2"/>
    <row r="978158" s="12" customFormat="1" x14ac:dyDescent="0.2"/>
    <row r="978159" s="12" customFormat="1" x14ac:dyDescent="0.2"/>
    <row r="978160" s="12" customFormat="1" x14ac:dyDescent="0.2"/>
    <row r="978161" s="12" customFormat="1" x14ac:dyDescent="0.2"/>
    <row r="978162" s="12" customFormat="1" x14ac:dyDescent="0.2"/>
    <row r="978163" s="12" customFormat="1" x14ac:dyDescent="0.2"/>
    <row r="978164" s="12" customFormat="1" x14ac:dyDescent="0.2"/>
    <row r="978165" s="12" customFormat="1" x14ac:dyDescent="0.2"/>
    <row r="978166" s="12" customFormat="1" x14ac:dyDescent="0.2"/>
    <row r="978167" s="12" customFormat="1" x14ac:dyDescent="0.2"/>
    <row r="978168" s="12" customFormat="1" x14ac:dyDescent="0.2"/>
    <row r="978169" s="12" customFormat="1" x14ac:dyDescent="0.2"/>
    <row r="978170" s="12" customFormat="1" x14ac:dyDescent="0.2"/>
    <row r="978171" s="12" customFormat="1" x14ac:dyDescent="0.2"/>
    <row r="978172" s="12" customFormat="1" x14ac:dyDescent="0.2"/>
    <row r="978173" s="12" customFormat="1" x14ac:dyDescent="0.2"/>
    <row r="978174" s="12" customFormat="1" x14ac:dyDescent="0.2"/>
    <row r="978175" s="12" customFormat="1" x14ac:dyDescent="0.2"/>
    <row r="978176" s="12" customFormat="1" x14ac:dyDescent="0.2"/>
    <row r="978177" s="12" customFormat="1" x14ac:dyDescent="0.2"/>
    <row r="978178" s="12" customFormat="1" x14ac:dyDescent="0.2"/>
    <row r="978179" s="12" customFormat="1" x14ac:dyDescent="0.2"/>
    <row r="978180" s="12" customFormat="1" x14ac:dyDescent="0.2"/>
    <row r="978181" s="12" customFormat="1" x14ac:dyDescent="0.2"/>
    <row r="978182" s="12" customFormat="1" x14ac:dyDescent="0.2"/>
    <row r="978183" s="12" customFormat="1" x14ac:dyDescent="0.2"/>
    <row r="978184" s="12" customFormat="1" x14ac:dyDescent="0.2"/>
    <row r="978185" s="12" customFormat="1" x14ac:dyDescent="0.2"/>
    <row r="978186" s="12" customFormat="1" x14ac:dyDescent="0.2"/>
    <row r="978187" s="12" customFormat="1" x14ac:dyDescent="0.2"/>
    <row r="978188" s="12" customFormat="1" x14ac:dyDescent="0.2"/>
    <row r="978189" s="12" customFormat="1" x14ac:dyDescent="0.2"/>
    <row r="978190" s="12" customFormat="1" x14ac:dyDescent="0.2"/>
    <row r="978191" s="12" customFormat="1" x14ac:dyDescent="0.2"/>
    <row r="978192" s="12" customFormat="1" x14ac:dyDescent="0.2"/>
    <row r="978193" s="12" customFormat="1" x14ac:dyDescent="0.2"/>
    <row r="978194" s="12" customFormat="1" x14ac:dyDescent="0.2"/>
    <row r="978195" s="12" customFormat="1" x14ac:dyDescent="0.2"/>
    <row r="978196" s="12" customFormat="1" x14ac:dyDescent="0.2"/>
    <row r="978197" s="12" customFormat="1" x14ac:dyDescent="0.2"/>
    <row r="978198" s="12" customFormat="1" x14ac:dyDescent="0.2"/>
    <row r="978199" s="12" customFormat="1" x14ac:dyDescent="0.2"/>
    <row r="978200" s="12" customFormat="1" x14ac:dyDescent="0.2"/>
    <row r="978201" s="12" customFormat="1" x14ac:dyDescent="0.2"/>
    <row r="978202" s="12" customFormat="1" x14ac:dyDescent="0.2"/>
    <row r="978203" s="12" customFormat="1" x14ac:dyDescent="0.2"/>
    <row r="978204" s="12" customFormat="1" x14ac:dyDescent="0.2"/>
    <row r="978205" s="12" customFormat="1" x14ac:dyDescent="0.2"/>
    <row r="978206" s="12" customFormat="1" x14ac:dyDescent="0.2"/>
    <row r="978207" s="12" customFormat="1" x14ac:dyDescent="0.2"/>
    <row r="978208" s="12" customFormat="1" x14ac:dyDescent="0.2"/>
    <row r="978209" s="12" customFormat="1" x14ac:dyDescent="0.2"/>
    <row r="978210" s="12" customFormat="1" x14ac:dyDescent="0.2"/>
    <row r="978211" s="12" customFormat="1" x14ac:dyDescent="0.2"/>
    <row r="978212" s="12" customFormat="1" x14ac:dyDescent="0.2"/>
    <row r="978213" s="12" customFormat="1" x14ac:dyDescent="0.2"/>
    <row r="978214" s="12" customFormat="1" x14ac:dyDescent="0.2"/>
    <row r="978215" s="12" customFormat="1" x14ac:dyDescent="0.2"/>
    <row r="978216" s="12" customFormat="1" x14ac:dyDescent="0.2"/>
    <row r="978217" s="12" customFormat="1" x14ac:dyDescent="0.2"/>
    <row r="978218" s="12" customFormat="1" x14ac:dyDescent="0.2"/>
    <row r="978219" s="12" customFormat="1" x14ac:dyDescent="0.2"/>
    <row r="978220" s="12" customFormat="1" x14ac:dyDescent="0.2"/>
    <row r="978221" s="12" customFormat="1" x14ac:dyDescent="0.2"/>
    <row r="978222" s="12" customFormat="1" x14ac:dyDescent="0.2"/>
    <row r="978223" s="12" customFormat="1" x14ac:dyDescent="0.2"/>
    <row r="978224" s="12" customFormat="1" x14ac:dyDescent="0.2"/>
    <row r="978225" s="12" customFormat="1" x14ac:dyDescent="0.2"/>
    <row r="978226" s="12" customFormat="1" x14ac:dyDescent="0.2"/>
    <row r="978227" s="12" customFormat="1" x14ac:dyDescent="0.2"/>
    <row r="978228" s="12" customFormat="1" x14ac:dyDescent="0.2"/>
    <row r="978229" s="12" customFormat="1" x14ac:dyDescent="0.2"/>
    <row r="978230" s="12" customFormat="1" x14ac:dyDescent="0.2"/>
    <row r="978231" s="12" customFormat="1" x14ac:dyDescent="0.2"/>
    <row r="978232" s="12" customFormat="1" x14ac:dyDescent="0.2"/>
    <row r="978233" s="12" customFormat="1" x14ac:dyDescent="0.2"/>
    <row r="978234" s="12" customFormat="1" x14ac:dyDescent="0.2"/>
    <row r="978235" s="12" customFormat="1" x14ac:dyDescent="0.2"/>
    <row r="978236" s="12" customFormat="1" x14ac:dyDescent="0.2"/>
    <row r="978237" s="12" customFormat="1" x14ac:dyDescent="0.2"/>
    <row r="978238" s="12" customFormat="1" x14ac:dyDescent="0.2"/>
    <row r="978239" s="12" customFormat="1" x14ac:dyDescent="0.2"/>
    <row r="978240" s="12" customFormat="1" x14ac:dyDescent="0.2"/>
    <row r="978241" s="12" customFormat="1" x14ac:dyDescent="0.2"/>
    <row r="978242" s="12" customFormat="1" x14ac:dyDescent="0.2"/>
    <row r="978243" s="12" customFormat="1" x14ac:dyDescent="0.2"/>
    <row r="978244" s="12" customFormat="1" x14ac:dyDescent="0.2"/>
    <row r="978245" s="12" customFormat="1" x14ac:dyDescent="0.2"/>
    <row r="978246" s="12" customFormat="1" x14ac:dyDescent="0.2"/>
    <row r="978247" s="12" customFormat="1" x14ac:dyDescent="0.2"/>
    <row r="978248" s="12" customFormat="1" x14ac:dyDescent="0.2"/>
    <row r="978249" s="12" customFormat="1" x14ac:dyDescent="0.2"/>
    <row r="978250" s="12" customFormat="1" x14ac:dyDescent="0.2"/>
    <row r="978251" s="12" customFormat="1" x14ac:dyDescent="0.2"/>
    <row r="978252" s="12" customFormat="1" x14ac:dyDescent="0.2"/>
    <row r="978253" s="12" customFormat="1" x14ac:dyDescent="0.2"/>
    <row r="978254" s="12" customFormat="1" x14ac:dyDescent="0.2"/>
    <row r="978255" s="12" customFormat="1" x14ac:dyDescent="0.2"/>
    <row r="978256" s="12" customFormat="1" x14ac:dyDescent="0.2"/>
    <row r="978257" s="12" customFormat="1" x14ac:dyDescent="0.2"/>
    <row r="978258" s="12" customFormat="1" x14ac:dyDescent="0.2"/>
    <row r="978259" s="12" customFormat="1" x14ac:dyDescent="0.2"/>
    <row r="978260" s="12" customFormat="1" x14ac:dyDescent="0.2"/>
    <row r="978261" s="12" customFormat="1" x14ac:dyDescent="0.2"/>
    <row r="978262" s="12" customFormat="1" x14ac:dyDescent="0.2"/>
    <row r="978263" s="12" customFormat="1" x14ac:dyDescent="0.2"/>
    <row r="978264" s="12" customFormat="1" x14ac:dyDescent="0.2"/>
    <row r="978265" s="12" customFormat="1" x14ac:dyDescent="0.2"/>
    <row r="978266" s="12" customFormat="1" x14ac:dyDescent="0.2"/>
    <row r="978267" s="12" customFormat="1" x14ac:dyDescent="0.2"/>
    <row r="978268" s="12" customFormat="1" x14ac:dyDescent="0.2"/>
    <row r="978269" s="12" customFormat="1" x14ac:dyDescent="0.2"/>
    <row r="978270" s="12" customFormat="1" x14ac:dyDescent="0.2"/>
    <row r="978271" s="12" customFormat="1" x14ac:dyDescent="0.2"/>
    <row r="978272" s="12" customFormat="1" x14ac:dyDescent="0.2"/>
    <row r="978273" s="12" customFormat="1" x14ac:dyDescent="0.2"/>
    <row r="978274" s="12" customFormat="1" x14ac:dyDescent="0.2"/>
    <row r="978275" s="12" customFormat="1" x14ac:dyDescent="0.2"/>
    <row r="978276" s="12" customFormat="1" x14ac:dyDescent="0.2"/>
    <row r="978277" s="12" customFormat="1" x14ac:dyDescent="0.2"/>
    <row r="978278" s="12" customFormat="1" x14ac:dyDescent="0.2"/>
    <row r="978279" s="12" customFormat="1" x14ac:dyDescent="0.2"/>
    <row r="978280" s="12" customFormat="1" x14ac:dyDescent="0.2"/>
    <row r="978281" s="12" customFormat="1" x14ac:dyDescent="0.2"/>
    <row r="978282" s="12" customFormat="1" x14ac:dyDescent="0.2"/>
    <row r="978283" s="12" customFormat="1" x14ac:dyDescent="0.2"/>
    <row r="978284" s="12" customFormat="1" x14ac:dyDescent="0.2"/>
    <row r="978285" s="12" customFormat="1" x14ac:dyDescent="0.2"/>
    <row r="978286" s="12" customFormat="1" x14ac:dyDescent="0.2"/>
    <row r="978287" s="12" customFormat="1" x14ac:dyDescent="0.2"/>
    <row r="978288" s="12" customFormat="1" x14ac:dyDescent="0.2"/>
    <row r="978289" s="12" customFormat="1" x14ac:dyDescent="0.2"/>
    <row r="978290" s="12" customFormat="1" x14ac:dyDescent="0.2"/>
    <row r="978291" s="12" customFormat="1" x14ac:dyDescent="0.2"/>
    <row r="978292" s="12" customFormat="1" x14ac:dyDescent="0.2"/>
    <row r="978293" s="12" customFormat="1" x14ac:dyDescent="0.2"/>
    <row r="978294" s="12" customFormat="1" x14ac:dyDescent="0.2"/>
    <row r="978295" s="12" customFormat="1" x14ac:dyDescent="0.2"/>
    <row r="978296" s="12" customFormat="1" x14ac:dyDescent="0.2"/>
    <row r="978297" s="12" customFormat="1" x14ac:dyDescent="0.2"/>
    <row r="978298" s="12" customFormat="1" x14ac:dyDescent="0.2"/>
    <row r="978299" s="12" customFormat="1" x14ac:dyDescent="0.2"/>
    <row r="978300" s="12" customFormat="1" x14ac:dyDescent="0.2"/>
    <row r="978301" s="12" customFormat="1" x14ac:dyDescent="0.2"/>
    <row r="978302" s="12" customFormat="1" x14ac:dyDescent="0.2"/>
    <row r="978303" s="12" customFormat="1" x14ac:dyDescent="0.2"/>
    <row r="978304" s="12" customFormat="1" x14ac:dyDescent="0.2"/>
    <row r="978305" s="12" customFormat="1" x14ac:dyDescent="0.2"/>
    <row r="978306" s="12" customFormat="1" x14ac:dyDescent="0.2"/>
    <row r="978307" s="12" customFormat="1" x14ac:dyDescent="0.2"/>
    <row r="978308" s="12" customFormat="1" x14ac:dyDescent="0.2"/>
    <row r="978309" s="12" customFormat="1" x14ac:dyDescent="0.2"/>
    <row r="978310" s="12" customFormat="1" x14ac:dyDescent="0.2"/>
    <row r="978311" s="12" customFormat="1" x14ac:dyDescent="0.2"/>
    <row r="978312" s="12" customFormat="1" x14ac:dyDescent="0.2"/>
    <row r="978313" s="12" customFormat="1" x14ac:dyDescent="0.2"/>
    <row r="978314" s="12" customFormat="1" x14ac:dyDescent="0.2"/>
    <row r="978315" s="12" customFormat="1" x14ac:dyDescent="0.2"/>
    <row r="978316" s="12" customFormat="1" x14ac:dyDescent="0.2"/>
    <row r="978317" s="12" customFormat="1" x14ac:dyDescent="0.2"/>
    <row r="978318" s="12" customFormat="1" x14ac:dyDescent="0.2"/>
    <row r="978319" s="12" customFormat="1" x14ac:dyDescent="0.2"/>
    <row r="978320" s="12" customFormat="1" x14ac:dyDescent="0.2"/>
    <row r="978321" s="12" customFormat="1" x14ac:dyDescent="0.2"/>
    <row r="978322" s="12" customFormat="1" x14ac:dyDescent="0.2"/>
    <row r="978323" s="12" customFormat="1" x14ac:dyDescent="0.2"/>
    <row r="978324" s="12" customFormat="1" x14ac:dyDescent="0.2"/>
    <row r="978325" s="12" customFormat="1" x14ac:dyDescent="0.2"/>
    <row r="978326" s="12" customFormat="1" x14ac:dyDescent="0.2"/>
    <row r="978327" s="12" customFormat="1" x14ac:dyDescent="0.2"/>
    <row r="978328" s="12" customFormat="1" x14ac:dyDescent="0.2"/>
    <row r="978329" s="12" customFormat="1" x14ac:dyDescent="0.2"/>
    <row r="978330" s="12" customFormat="1" x14ac:dyDescent="0.2"/>
    <row r="978331" s="12" customFormat="1" x14ac:dyDescent="0.2"/>
    <row r="978332" s="12" customFormat="1" x14ac:dyDescent="0.2"/>
    <row r="978333" s="12" customFormat="1" x14ac:dyDescent="0.2"/>
    <row r="978334" s="12" customFormat="1" x14ac:dyDescent="0.2"/>
    <row r="978335" s="12" customFormat="1" x14ac:dyDescent="0.2"/>
    <row r="978336" s="12" customFormat="1" x14ac:dyDescent="0.2"/>
    <row r="978337" s="12" customFormat="1" x14ac:dyDescent="0.2"/>
    <row r="978338" s="12" customFormat="1" x14ac:dyDescent="0.2"/>
    <row r="978339" s="12" customFormat="1" x14ac:dyDescent="0.2"/>
    <row r="978340" s="12" customFormat="1" x14ac:dyDescent="0.2"/>
    <row r="978341" s="12" customFormat="1" x14ac:dyDescent="0.2"/>
    <row r="978342" s="12" customFormat="1" x14ac:dyDescent="0.2"/>
    <row r="978343" s="12" customFormat="1" x14ac:dyDescent="0.2"/>
    <row r="978344" s="12" customFormat="1" x14ac:dyDescent="0.2"/>
    <row r="978345" s="12" customFormat="1" x14ac:dyDescent="0.2"/>
    <row r="978346" s="12" customFormat="1" x14ac:dyDescent="0.2"/>
    <row r="978347" s="12" customFormat="1" x14ac:dyDescent="0.2"/>
    <row r="978348" s="12" customFormat="1" x14ac:dyDescent="0.2"/>
    <row r="978349" s="12" customFormat="1" x14ac:dyDescent="0.2"/>
    <row r="978350" s="12" customFormat="1" x14ac:dyDescent="0.2"/>
    <row r="978351" s="12" customFormat="1" x14ac:dyDescent="0.2"/>
    <row r="978352" s="12" customFormat="1" x14ac:dyDescent="0.2"/>
    <row r="978353" s="12" customFormat="1" x14ac:dyDescent="0.2"/>
    <row r="978354" s="12" customFormat="1" x14ac:dyDescent="0.2"/>
    <row r="978355" s="12" customFormat="1" x14ac:dyDescent="0.2"/>
    <row r="978356" s="12" customFormat="1" x14ac:dyDescent="0.2"/>
    <row r="978357" s="12" customFormat="1" x14ac:dyDescent="0.2"/>
    <row r="978358" s="12" customFormat="1" x14ac:dyDescent="0.2"/>
    <row r="978359" s="12" customFormat="1" x14ac:dyDescent="0.2"/>
    <row r="978360" s="12" customFormat="1" x14ac:dyDescent="0.2"/>
    <row r="978361" s="12" customFormat="1" x14ac:dyDescent="0.2"/>
    <row r="978362" s="12" customFormat="1" x14ac:dyDescent="0.2"/>
    <row r="978363" s="12" customFormat="1" x14ac:dyDescent="0.2"/>
    <row r="978364" s="12" customFormat="1" x14ac:dyDescent="0.2"/>
    <row r="978365" s="12" customFormat="1" x14ac:dyDescent="0.2"/>
    <row r="978366" s="12" customFormat="1" x14ac:dyDescent="0.2"/>
    <row r="978367" s="12" customFormat="1" x14ac:dyDescent="0.2"/>
    <row r="978368" s="12" customFormat="1" x14ac:dyDescent="0.2"/>
    <row r="978369" s="12" customFormat="1" x14ac:dyDescent="0.2"/>
    <row r="978370" s="12" customFormat="1" x14ac:dyDescent="0.2"/>
    <row r="978371" s="12" customFormat="1" x14ac:dyDescent="0.2"/>
    <row r="978372" s="12" customFormat="1" x14ac:dyDescent="0.2"/>
    <row r="978373" s="12" customFormat="1" x14ac:dyDescent="0.2"/>
    <row r="978374" s="12" customFormat="1" x14ac:dyDescent="0.2"/>
    <row r="978375" s="12" customFormat="1" x14ac:dyDescent="0.2"/>
    <row r="978376" s="12" customFormat="1" x14ac:dyDescent="0.2"/>
    <row r="978377" s="12" customFormat="1" x14ac:dyDescent="0.2"/>
    <row r="978378" s="12" customFormat="1" x14ac:dyDescent="0.2"/>
    <row r="978379" s="12" customFormat="1" x14ac:dyDescent="0.2"/>
    <row r="978380" s="12" customFormat="1" x14ac:dyDescent="0.2"/>
    <row r="978381" s="12" customFormat="1" x14ac:dyDescent="0.2"/>
    <row r="978382" s="12" customFormat="1" x14ac:dyDescent="0.2"/>
    <row r="978383" s="12" customFormat="1" x14ac:dyDescent="0.2"/>
    <row r="978384" s="12" customFormat="1" x14ac:dyDescent="0.2"/>
    <row r="978385" s="12" customFormat="1" x14ac:dyDescent="0.2"/>
    <row r="978386" s="12" customFormat="1" x14ac:dyDescent="0.2"/>
    <row r="978387" s="12" customFormat="1" x14ac:dyDescent="0.2"/>
    <row r="978388" s="12" customFormat="1" x14ac:dyDescent="0.2"/>
    <row r="978389" s="12" customFormat="1" x14ac:dyDescent="0.2"/>
    <row r="978390" s="12" customFormat="1" x14ac:dyDescent="0.2"/>
    <row r="978391" s="12" customFormat="1" x14ac:dyDescent="0.2"/>
    <row r="978392" s="12" customFormat="1" x14ac:dyDescent="0.2"/>
    <row r="978393" s="12" customFormat="1" x14ac:dyDescent="0.2"/>
    <row r="978394" s="12" customFormat="1" x14ac:dyDescent="0.2"/>
    <row r="978395" s="12" customFormat="1" x14ac:dyDescent="0.2"/>
    <row r="978396" s="12" customFormat="1" x14ac:dyDescent="0.2"/>
    <row r="978397" s="12" customFormat="1" x14ac:dyDescent="0.2"/>
    <row r="978398" s="12" customFormat="1" x14ac:dyDescent="0.2"/>
    <row r="978399" s="12" customFormat="1" x14ac:dyDescent="0.2"/>
    <row r="978400" s="12" customFormat="1" x14ac:dyDescent="0.2"/>
    <row r="978401" s="12" customFormat="1" x14ac:dyDescent="0.2"/>
    <row r="978402" s="12" customFormat="1" x14ac:dyDescent="0.2"/>
    <row r="978403" s="12" customFormat="1" x14ac:dyDescent="0.2"/>
    <row r="978404" s="12" customFormat="1" x14ac:dyDescent="0.2"/>
    <row r="978405" s="12" customFormat="1" x14ac:dyDescent="0.2"/>
    <row r="978406" s="12" customFormat="1" x14ac:dyDescent="0.2"/>
    <row r="978407" s="12" customFormat="1" x14ac:dyDescent="0.2"/>
    <row r="978408" s="12" customFormat="1" x14ac:dyDescent="0.2"/>
    <row r="978409" s="12" customFormat="1" x14ac:dyDescent="0.2"/>
    <row r="978410" s="12" customFormat="1" x14ac:dyDescent="0.2"/>
    <row r="978411" s="12" customFormat="1" x14ac:dyDescent="0.2"/>
    <row r="978412" s="12" customFormat="1" x14ac:dyDescent="0.2"/>
    <row r="978413" s="12" customFormat="1" x14ac:dyDescent="0.2"/>
    <row r="978414" s="12" customFormat="1" x14ac:dyDescent="0.2"/>
    <row r="978415" s="12" customFormat="1" x14ac:dyDescent="0.2"/>
    <row r="978416" s="12" customFormat="1" x14ac:dyDescent="0.2"/>
    <row r="978417" s="12" customFormat="1" x14ac:dyDescent="0.2"/>
    <row r="978418" s="12" customFormat="1" x14ac:dyDescent="0.2"/>
    <row r="978419" s="12" customFormat="1" x14ac:dyDescent="0.2"/>
    <row r="978420" s="12" customFormat="1" x14ac:dyDescent="0.2"/>
    <row r="978421" s="12" customFormat="1" x14ac:dyDescent="0.2"/>
    <row r="978422" s="12" customFormat="1" x14ac:dyDescent="0.2"/>
    <row r="978423" s="12" customFormat="1" x14ac:dyDescent="0.2"/>
    <row r="978424" s="12" customFormat="1" x14ac:dyDescent="0.2"/>
    <row r="978425" s="12" customFormat="1" x14ac:dyDescent="0.2"/>
    <row r="978426" s="12" customFormat="1" x14ac:dyDescent="0.2"/>
    <row r="978427" s="12" customFormat="1" x14ac:dyDescent="0.2"/>
    <row r="978428" s="12" customFormat="1" x14ac:dyDescent="0.2"/>
    <row r="978429" s="12" customFormat="1" x14ac:dyDescent="0.2"/>
    <row r="978430" s="12" customFormat="1" x14ac:dyDescent="0.2"/>
    <row r="978431" s="12" customFormat="1" x14ac:dyDescent="0.2"/>
    <row r="978432" s="12" customFormat="1" x14ac:dyDescent="0.2"/>
    <row r="978433" s="12" customFormat="1" x14ac:dyDescent="0.2"/>
    <row r="978434" s="12" customFormat="1" x14ac:dyDescent="0.2"/>
    <row r="978435" s="12" customFormat="1" x14ac:dyDescent="0.2"/>
    <row r="978436" s="12" customFormat="1" x14ac:dyDescent="0.2"/>
    <row r="978437" s="12" customFormat="1" x14ac:dyDescent="0.2"/>
    <row r="978438" s="12" customFormat="1" x14ac:dyDescent="0.2"/>
    <row r="978439" s="12" customFormat="1" x14ac:dyDescent="0.2"/>
    <row r="978440" s="12" customFormat="1" x14ac:dyDescent="0.2"/>
    <row r="978441" s="12" customFormat="1" x14ac:dyDescent="0.2"/>
    <row r="978442" s="12" customFormat="1" x14ac:dyDescent="0.2"/>
    <row r="978443" s="12" customFormat="1" x14ac:dyDescent="0.2"/>
    <row r="978444" s="12" customFormat="1" x14ac:dyDescent="0.2"/>
    <row r="978445" s="12" customFormat="1" x14ac:dyDescent="0.2"/>
    <row r="978446" s="12" customFormat="1" x14ac:dyDescent="0.2"/>
    <row r="978447" s="12" customFormat="1" x14ac:dyDescent="0.2"/>
    <row r="978448" s="12" customFormat="1" x14ac:dyDescent="0.2"/>
    <row r="978449" s="12" customFormat="1" x14ac:dyDescent="0.2"/>
    <row r="978450" s="12" customFormat="1" x14ac:dyDescent="0.2"/>
    <row r="978451" s="12" customFormat="1" x14ac:dyDescent="0.2"/>
    <row r="978452" s="12" customFormat="1" x14ac:dyDescent="0.2"/>
    <row r="978453" s="12" customFormat="1" x14ac:dyDescent="0.2"/>
    <row r="978454" s="12" customFormat="1" x14ac:dyDescent="0.2"/>
    <row r="978455" s="12" customFormat="1" x14ac:dyDescent="0.2"/>
    <row r="978456" s="12" customFormat="1" x14ac:dyDescent="0.2"/>
    <row r="978457" s="12" customFormat="1" x14ac:dyDescent="0.2"/>
    <row r="978458" s="12" customFormat="1" x14ac:dyDescent="0.2"/>
    <row r="978459" s="12" customFormat="1" x14ac:dyDescent="0.2"/>
    <row r="978460" s="12" customFormat="1" x14ac:dyDescent="0.2"/>
    <row r="978461" s="12" customFormat="1" x14ac:dyDescent="0.2"/>
    <row r="978462" s="12" customFormat="1" x14ac:dyDescent="0.2"/>
    <row r="978463" s="12" customFormat="1" x14ac:dyDescent="0.2"/>
    <row r="978464" s="12" customFormat="1" x14ac:dyDescent="0.2"/>
    <row r="978465" s="12" customFormat="1" x14ac:dyDescent="0.2"/>
    <row r="978466" s="12" customFormat="1" x14ac:dyDescent="0.2"/>
    <row r="978467" s="12" customFormat="1" x14ac:dyDescent="0.2"/>
    <row r="978468" s="12" customFormat="1" x14ac:dyDescent="0.2"/>
    <row r="978469" s="12" customFormat="1" x14ac:dyDescent="0.2"/>
    <row r="978470" s="12" customFormat="1" x14ac:dyDescent="0.2"/>
    <row r="978471" s="12" customFormat="1" x14ac:dyDescent="0.2"/>
    <row r="978472" s="12" customFormat="1" x14ac:dyDescent="0.2"/>
    <row r="978473" s="12" customFormat="1" x14ac:dyDescent="0.2"/>
    <row r="978474" s="12" customFormat="1" x14ac:dyDescent="0.2"/>
    <row r="978475" s="12" customFormat="1" x14ac:dyDescent="0.2"/>
    <row r="978476" s="12" customFormat="1" x14ac:dyDescent="0.2"/>
    <row r="978477" s="12" customFormat="1" x14ac:dyDescent="0.2"/>
    <row r="978478" s="12" customFormat="1" x14ac:dyDescent="0.2"/>
    <row r="978479" s="12" customFormat="1" x14ac:dyDescent="0.2"/>
    <row r="978480" s="12" customFormat="1" x14ac:dyDescent="0.2"/>
    <row r="978481" s="12" customFormat="1" x14ac:dyDescent="0.2"/>
    <row r="978482" s="12" customFormat="1" x14ac:dyDescent="0.2"/>
    <row r="978483" s="12" customFormat="1" x14ac:dyDescent="0.2"/>
    <row r="978484" s="12" customFormat="1" x14ac:dyDescent="0.2"/>
    <row r="978485" s="12" customFormat="1" x14ac:dyDescent="0.2"/>
    <row r="978486" s="12" customFormat="1" x14ac:dyDescent="0.2"/>
    <row r="978487" s="12" customFormat="1" x14ac:dyDescent="0.2"/>
    <row r="978488" s="12" customFormat="1" x14ac:dyDescent="0.2"/>
    <row r="978489" s="12" customFormat="1" x14ac:dyDescent="0.2"/>
    <row r="978490" s="12" customFormat="1" x14ac:dyDescent="0.2"/>
    <row r="978491" s="12" customFormat="1" x14ac:dyDescent="0.2"/>
    <row r="978492" s="12" customFormat="1" x14ac:dyDescent="0.2"/>
    <row r="978493" s="12" customFormat="1" x14ac:dyDescent="0.2"/>
    <row r="978494" s="12" customFormat="1" x14ac:dyDescent="0.2"/>
    <row r="978495" s="12" customFormat="1" x14ac:dyDescent="0.2"/>
    <row r="978496" s="12" customFormat="1" x14ac:dyDescent="0.2"/>
    <row r="978497" s="12" customFormat="1" x14ac:dyDescent="0.2"/>
    <row r="978498" s="12" customFormat="1" x14ac:dyDescent="0.2"/>
    <row r="978499" s="12" customFormat="1" x14ac:dyDescent="0.2"/>
    <row r="978500" s="12" customFormat="1" x14ac:dyDescent="0.2"/>
    <row r="978501" s="12" customFormat="1" x14ac:dyDescent="0.2"/>
    <row r="978502" s="12" customFormat="1" x14ac:dyDescent="0.2"/>
    <row r="978503" s="12" customFormat="1" x14ac:dyDescent="0.2"/>
    <row r="978504" s="12" customFormat="1" x14ac:dyDescent="0.2"/>
    <row r="978505" s="12" customFormat="1" x14ac:dyDescent="0.2"/>
    <row r="978506" s="12" customFormat="1" x14ac:dyDescent="0.2"/>
    <row r="978507" s="12" customFormat="1" x14ac:dyDescent="0.2"/>
    <row r="978508" s="12" customFormat="1" x14ac:dyDescent="0.2"/>
    <row r="978509" s="12" customFormat="1" x14ac:dyDescent="0.2"/>
    <row r="978510" s="12" customFormat="1" x14ac:dyDescent="0.2"/>
    <row r="978511" s="12" customFormat="1" x14ac:dyDescent="0.2"/>
    <row r="978512" s="12" customFormat="1" x14ac:dyDescent="0.2"/>
    <row r="978513" s="12" customFormat="1" x14ac:dyDescent="0.2"/>
    <row r="978514" s="12" customFormat="1" x14ac:dyDescent="0.2"/>
    <row r="978515" s="12" customFormat="1" x14ac:dyDescent="0.2"/>
    <row r="978516" s="12" customFormat="1" x14ac:dyDescent="0.2"/>
    <row r="978517" s="12" customFormat="1" x14ac:dyDescent="0.2"/>
    <row r="978518" s="12" customFormat="1" x14ac:dyDescent="0.2"/>
    <row r="978519" s="12" customFormat="1" x14ac:dyDescent="0.2"/>
    <row r="978520" s="12" customFormat="1" x14ac:dyDescent="0.2"/>
    <row r="978521" s="12" customFormat="1" x14ac:dyDescent="0.2"/>
    <row r="978522" s="12" customFormat="1" x14ac:dyDescent="0.2"/>
    <row r="978523" s="12" customFormat="1" x14ac:dyDescent="0.2"/>
    <row r="978524" s="12" customFormat="1" x14ac:dyDescent="0.2"/>
    <row r="978525" s="12" customFormat="1" x14ac:dyDescent="0.2"/>
    <row r="978526" s="12" customFormat="1" x14ac:dyDescent="0.2"/>
    <row r="978527" s="12" customFormat="1" x14ac:dyDescent="0.2"/>
    <row r="978528" s="12" customFormat="1" x14ac:dyDescent="0.2"/>
    <row r="978529" s="12" customFormat="1" x14ac:dyDescent="0.2"/>
    <row r="978530" s="12" customFormat="1" x14ac:dyDescent="0.2"/>
    <row r="978531" s="12" customFormat="1" x14ac:dyDescent="0.2"/>
    <row r="978532" s="12" customFormat="1" x14ac:dyDescent="0.2"/>
    <row r="978533" s="12" customFormat="1" x14ac:dyDescent="0.2"/>
    <row r="978534" s="12" customFormat="1" x14ac:dyDescent="0.2"/>
    <row r="978535" s="12" customFormat="1" x14ac:dyDescent="0.2"/>
    <row r="978536" s="12" customFormat="1" x14ac:dyDescent="0.2"/>
    <row r="978537" s="12" customFormat="1" x14ac:dyDescent="0.2"/>
    <row r="978538" s="12" customFormat="1" x14ac:dyDescent="0.2"/>
    <row r="978539" s="12" customFormat="1" x14ac:dyDescent="0.2"/>
    <row r="978540" s="12" customFormat="1" x14ac:dyDescent="0.2"/>
    <row r="978541" s="12" customFormat="1" x14ac:dyDescent="0.2"/>
    <row r="978542" s="12" customFormat="1" x14ac:dyDescent="0.2"/>
    <row r="978543" s="12" customFormat="1" x14ac:dyDescent="0.2"/>
    <row r="978544" s="12" customFormat="1" x14ac:dyDescent="0.2"/>
    <row r="978545" s="12" customFormat="1" x14ac:dyDescent="0.2"/>
    <row r="978546" s="12" customFormat="1" x14ac:dyDescent="0.2"/>
    <row r="978547" s="12" customFormat="1" x14ac:dyDescent="0.2"/>
    <row r="978548" s="12" customFormat="1" x14ac:dyDescent="0.2"/>
    <row r="978549" s="12" customFormat="1" x14ac:dyDescent="0.2"/>
    <row r="978550" s="12" customFormat="1" x14ac:dyDescent="0.2"/>
    <row r="978551" s="12" customFormat="1" x14ac:dyDescent="0.2"/>
    <row r="978552" s="12" customFormat="1" x14ac:dyDescent="0.2"/>
    <row r="978553" s="12" customFormat="1" x14ac:dyDescent="0.2"/>
    <row r="978554" s="12" customFormat="1" x14ac:dyDescent="0.2"/>
    <row r="978555" s="12" customFormat="1" x14ac:dyDescent="0.2"/>
    <row r="978556" s="12" customFormat="1" x14ac:dyDescent="0.2"/>
    <row r="978557" s="12" customFormat="1" x14ac:dyDescent="0.2"/>
    <row r="978558" s="12" customFormat="1" x14ac:dyDescent="0.2"/>
    <row r="978559" s="12" customFormat="1" x14ac:dyDescent="0.2"/>
    <row r="978560" s="12" customFormat="1" x14ac:dyDescent="0.2"/>
    <row r="978561" s="12" customFormat="1" x14ac:dyDescent="0.2"/>
    <row r="978562" s="12" customFormat="1" x14ac:dyDescent="0.2"/>
    <row r="978563" s="12" customFormat="1" x14ac:dyDescent="0.2"/>
    <row r="978564" s="12" customFormat="1" x14ac:dyDescent="0.2"/>
    <row r="978565" s="12" customFormat="1" x14ac:dyDescent="0.2"/>
    <row r="978566" s="12" customFormat="1" x14ac:dyDescent="0.2"/>
    <row r="978567" s="12" customFormat="1" x14ac:dyDescent="0.2"/>
    <row r="978568" s="12" customFormat="1" x14ac:dyDescent="0.2"/>
    <row r="978569" s="12" customFormat="1" x14ac:dyDescent="0.2"/>
    <row r="978570" s="12" customFormat="1" x14ac:dyDescent="0.2"/>
    <row r="978571" s="12" customFormat="1" x14ac:dyDescent="0.2"/>
    <row r="978572" s="12" customFormat="1" x14ac:dyDescent="0.2"/>
    <row r="978573" s="12" customFormat="1" x14ac:dyDescent="0.2"/>
    <row r="978574" s="12" customFormat="1" x14ac:dyDescent="0.2"/>
    <row r="978575" s="12" customFormat="1" x14ac:dyDescent="0.2"/>
    <row r="978576" s="12" customFormat="1" x14ac:dyDescent="0.2"/>
    <row r="978577" s="12" customFormat="1" x14ac:dyDescent="0.2"/>
    <row r="978578" s="12" customFormat="1" x14ac:dyDescent="0.2"/>
    <row r="978579" s="12" customFormat="1" x14ac:dyDescent="0.2"/>
    <row r="978580" s="12" customFormat="1" x14ac:dyDescent="0.2"/>
    <row r="978581" s="12" customFormat="1" x14ac:dyDescent="0.2"/>
    <row r="978582" s="12" customFormat="1" x14ac:dyDescent="0.2"/>
    <row r="978583" s="12" customFormat="1" x14ac:dyDescent="0.2"/>
    <row r="978584" s="12" customFormat="1" x14ac:dyDescent="0.2"/>
    <row r="978585" s="12" customFormat="1" x14ac:dyDescent="0.2"/>
    <row r="978586" s="12" customFormat="1" x14ac:dyDescent="0.2"/>
    <row r="978587" s="12" customFormat="1" x14ac:dyDescent="0.2"/>
    <row r="978588" s="12" customFormat="1" x14ac:dyDescent="0.2"/>
    <row r="978589" s="12" customFormat="1" x14ac:dyDescent="0.2"/>
    <row r="978590" s="12" customFormat="1" x14ac:dyDescent="0.2"/>
    <row r="978591" s="12" customFormat="1" x14ac:dyDescent="0.2"/>
    <row r="978592" s="12" customFormat="1" x14ac:dyDescent="0.2"/>
    <row r="978593" s="12" customFormat="1" x14ac:dyDescent="0.2"/>
    <row r="978594" s="12" customFormat="1" x14ac:dyDescent="0.2"/>
    <row r="978595" s="12" customFormat="1" x14ac:dyDescent="0.2"/>
    <row r="978596" s="12" customFormat="1" x14ac:dyDescent="0.2"/>
    <row r="978597" s="12" customFormat="1" x14ac:dyDescent="0.2"/>
    <row r="978598" s="12" customFormat="1" x14ac:dyDescent="0.2"/>
    <row r="978599" s="12" customFormat="1" x14ac:dyDescent="0.2"/>
    <row r="978600" s="12" customFormat="1" x14ac:dyDescent="0.2"/>
    <row r="978601" s="12" customFormat="1" x14ac:dyDescent="0.2"/>
    <row r="978602" s="12" customFormat="1" x14ac:dyDescent="0.2"/>
    <row r="978603" s="12" customFormat="1" x14ac:dyDescent="0.2"/>
    <row r="978604" s="12" customFormat="1" x14ac:dyDescent="0.2"/>
    <row r="978605" s="12" customFormat="1" x14ac:dyDescent="0.2"/>
    <row r="978606" s="12" customFormat="1" x14ac:dyDescent="0.2"/>
    <row r="978607" s="12" customFormat="1" x14ac:dyDescent="0.2"/>
    <row r="978608" s="12" customFormat="1" x14ac:dyDescent="0.2"/>
    <row r="978609" s="12" customFormat="1" x14ac:dyDescent="0.2"/>
    <row r="978610" s="12" customFormat="1" x14ac:dyDescent="0.2"/>
    <row r="978611" s="12" customFormat="1" x14ac:dyDescent="0.2"/>
    <row r="978612" s="12" customFormat="1" x14ac:dyDescent="0.2"/>
    <row r="978613" s="12" customFormat="1" x14ac:dyDescent="0.2"/>
    <row r="978614" s="12" customFormat="1" x14ac:dyDescent="0.2"/>
    <row r="978615" s="12" customFormat="1" x14ac:dyDescent="0.2"/>
    <row r="978616" s="12" customFormat="1" x14ac:dyDescent="0.2"/>
    <row r="978617" s="12" customFormat="1" x14ac:dyDescent="0.2"/>
    <row r="978618" s="12" customFormat="1" x14ac:dyDescent="0.2"/>
    <row r="978619" s="12" customFormat="1" x14ac:dyDescent="0.2"/>
    <row r="978620" s="12" customFormat="1" x14ac:dyDescent="0.2"/>
    <row r="978621" s="12" customFormat="1" x14ac:dyDescent="0.2"/>
    <row r="978622" s="12" customFormat="1" x14ac:dyDescent="0.2"/>
    <row r="978623" s="12" customFormat="1" x14ac:dyDescent="0.2"/>
    <row r="978624" s="12" customFormat="1" x14ac:dyDescent="0.2"/>
    <row r="978625" s="12" customFormat="1" x14ac:dyDescent="0.2"/>
    <row r="978626" s="12" customFormat="1" x14ac:dyDescent="0.2"/>
    <row r="978627" s="12" customFormat="1" x14ac:dyDescent="0.2"/>
    <row r="978628" s="12" customFormat="1" x14ac:dyDescent="0.2"/>
    <row r="978629" s="12" customFormat="1" x14ac:dyDescent="0.2"/>
    <row r="978630" s="12" customFormat="1" x14ac:dyDescent="0.2"/>
    <row r="978631" s="12" customFormat="1" x14ac:dyDescent="0.2"/>
    <row r="978632" s="12" customFormat="1" x14ac:dyDescent="0.2"/>
    <row r="978633" s="12" customFormat="1" x14ac:dyDescent="0.2"/>
    <row r="978634" s="12" customFormat="1" x14ac:dyDescent="0.2"/>
    <row r="978635" s="12" customFormat="1" x14ac:dyDescent="0.2"/>
    <row r="978636" s="12" customFormat="1" x14ac:dyDescent="0.2"/>
    <row r="978637" s="12" customFormat="1" x14ac:dyDescent="0.2"/>
    <row r="978638" s="12" customFormat="1" x14ac:dyDescent="0.2"/>
    <row r="978639" s="12" customFormat="1" x14ac:dyDescent="0.2"/>
    <row r="978640" s="12" customFormat="1" x14ac:dyDescent="0.2"/>
    <row r="978641" s="12" customFormat="1" x14ac:dyDescent="0.2"/>
    <row r="978642" s="12" customFormat="1" x14ac:dyDescent="0.2"/>
    <row r="978643" s="12" customFormat="1" x14ac:dyDescent="0.2"/>
    <row r="978644" s="12" customFormat="1" x14ac:dyDescent="0.2"/>
    <row r="978645" s="12" customFormat="1" x14ac:dyDescent="0.2"/>
    <row r="978646" s="12" customFormat="1" x14ac:dyDescent="0.2"/>
    <row r="978647" s="12" customFormat="1" x14ac:dyDescent="0.2"/>
    <row r="978648" s="12" customFormat="1" x14ac:dyDescent="0.2"/>
    <row r="978649" s="12" customFormat="1" x14ac:dyDescent="0.2"/>
    <row r="978650" s="12" customFormat="1" x14ac:dyDescent="0.2"/>
    <row r="978651" s="12" customFormat="1" x14ac:dyDescent="0.2"/>
    <row r="978652" s="12" customFormat="1" x14ac:dyDescent="0.2"/>
    <row r="978653" s="12" customFormat="1" x14ac:dyDescent="0.2"/>
    <row r="978654" s="12" customFormat="1" x14ac:dyDescent="0.2"/>
    <row r="978655" s="12" customFormat="1" x14ac:dyDescent="0.2"/>
    <row r="978656" s="12" customFormat="1" x14ac:dyDescent="0.2"/>
    <row r="978657" s="12" customFormat="1" x14ac:dyDescent="0.2"/>
    <row r="978658" s="12" customFormat="1" x14ac:dyDescent="0.2"/>
    <row r="978659" s="12" customFormat="1" x14ac:dyDescent="0.2"/>
    <row r="978660" s="12" customFormat="1" x14ac:dyDescent="0.2"/>
    <row r="978661" s="12" customFormat="1" x14ac:dyDescent="0.2"/>
    <row r="978662" s="12" customFormat="1" x14ac:dyDescent="0.2"/>
    <row r="978663" s="12" customFormat="1" x14ac:dyDescent="0.2"/>
    <row r="978664" s="12" customFormat="1" x14ac:dyDescent="0.2"/>
    <row r="978665" s="12" customFormat="1" x14ac:dyDescent="0.2"/>
    <row r="978666" s="12" customFormat="1" x14ac:dyDescent="0.2"/>
    <row r="978667" s="12" customFormat="1" x14ac:dyDescent="0.2"/>
    <row r="978668" s="12" customFormat="1" x14ac:dyDescent="0.2"/>
    <row r="978669" s="12" customFormat="1" x14ac:dyDescent="0.2"/>
    <row r="978670" s="12" customFormat="1" x14ac:dyDescent="0.2"/>
    <row r="978671" s="12" customFormat="1" x14ac:dyDescent="0.2"/>
    <row r="978672" s="12" customFormat="1" x14ac:dyDescent="0.2"/>
    <row r="978673" s="12" customFormat="1" x14ac:dyDescent="0.2"/>
    <row r="978674" s="12" customFormat="1" x14ac:dyDescent="0.2"/>
    <row r="978675" s="12" customFormat="1" x14ac:dyDescent="0.2"/>
    <row r="978676" s="12" customFormat="1" x14ac:dyDescent="0.2"/>
    <row r="978677" s="12" customFormat="1" x14ac:dyDescent="0.2"/>
    <row r="978678" s="12" customFormat="1" x14ac:dyDescent="0.2"/>
    <row r="978679" s="12" customFormat="1" x14ac:dyDescent="0.2"/>
    <row r="978680" s="12" customFormat="1" x14ac:dyDescent="0.2"/>
    <row r="978681" s="12" customFormat="1" x14ac:dyDescent="0.2"/>
    <row r="978682" s="12" customFormat="1" x14ac:dyDescent="0.2"/>
    <row r="978683" s="12" customFormat="1" x14ac:dyDescent="0.2"/>
    <row r="978684" s="12" customFormat="1" x14ac:dyDescent="0.2"/>
    <row r="978685" s="12" customFormat="1" x14ac:dyDescent="0.2"/>
    <row r="978686" s="12" customFormat="1" x14ac:dyDescent="0.2"/>
    <row r="978687" s="12" customFormat="1" x14ac:dyDescent="0.2"/>
    <row r="978688" s="12" customFormat="1" x14ac:dyDescent="0.2"/>
    <row r="978689" s="12" customFormat="1" x14ac:dyDescent="0.2"/>
    <row r="978690" s="12" customFormat="1" x14ac:dyDescent="0.2"/>
    <row r="978691" s="12" customFormat="1" x14ac:dyDescent="0.2"/>
    <row r="978692" s="12" customFormat="1" x14ac:dyDescent="0.2"/>
    <row r="978693" s="12" customFormat="1" x14ac:dyDescent="0.2"/>
    <row r="978694" s="12" customFormat="1" x14ac:dyDescent="0.2"/>
    <row r="978695" s="12" customFormat="1" x14ac:dyDescent="0.2"/>
    <row r="978696" s="12" customFormat="1" x14ac:dyDescent="0.2"/>
    <row r="978697" s="12" customFormat="1" x14ac:dyDescent="0.2"/>
    <row r="978698" s="12" customFormat="1" x14ac:dyDescent="0.2"/>
    <row r="978699" s="12" customFormat="1" x14ac:dyDescent="0.2"/>
    <row r="978700" s="12" customFormat="1" x14ac:dyDescent="0.2"/>
    <row r="978701" s="12" customFormat="1" x14ac:dyDescent="0.2"/>
    <row r="978702" s="12" customFormat="1" x14ac:dyDescent="0.2"/>
    <row r="978703" s="12" customFormat="1" x14ac:dyDescent="0.2"/>
    <row r="978704" s="12" customFormat="1" x14ac:dyDescent="0.2"/>
    <row r="978705" s="12" customFormat="1" x14ac:dyDescent="0.2"/>
    <row r="978706" s="12" customFormat="1" x14ac:dyDescent="0.2"/>
    <row r="978707" s="12" customFormat="1" x14ac:dyDescent="0.2"/>
    <row r="978708" s="12" customFormat="1" x14ac:dyDescent="0.2"/>
    <row r="978709" s="12" customFormat="1" x14ac:dyDescent="0.2"/>
    <row r="978710" s="12" customFormat="1" x14ac:dyDescent="0.2"/>
    <row r="978711" s="12" customFormat="1" x14ac:dyDescent="0.2"/>
    <row r="978712" s="12" customFormat="1" x14ac:dyDescent="0.2"/>
    <row r="978713" s="12" customFormat="1" x14ac:dyDescent="0.2"/>
    <row r="978714" s="12" customFormat="1" x14ac:dyDescent="0.2"/>
    <row r="978715" s="12" customFormat="1" x14ac:dyDescent="0.2"/>
    <row r="978716" s="12" customFormat="1" x14ac:dyDescent="0.2"/>
    <row r="978717" s="12" customFormat="1" x14ac:dyDescent="0.2"/>
    <row r="978718" s="12" customFormat="1" x14ac:dyDescent="0.2"/>
    <row r="978719" s="12" customFormat="1" x14ac:dyDescent="0.2"/>
    <row r="978720" s="12" customFormat="1" x14ac:dyDescent="0.2"/>
    <row r="978721" s="12" customFormat="1" x14ac:dyDescent="0.2"/>
    <row r="978722" s="12" customFormat="1" x14ac:dyDescent="0.2"/>
    <row r="978723" s="12" customFormat="1" x14ac:dyDescent="0.2"/>
    <row r="978724" s="12" customFormat="1" x14ac:dyDescent="0.2"/>
    <row r="978725" s="12" customFormat="1" x14ac:dyDescent="0.2"/>
    <row r="978726" s="12" customFormat="1" x14ac:dyDescent="0.2"/>
    <row r="978727" s="12" customFormat="1" x14ac:dyDescent="0.2"/>
    <row r="978728" s="12" customFormat="1" x14ac:dyDescent="0.2"/>
    <row r="978729" s="12" customFormat="1" x14ac:dyDescent="0.2"/>
    <row r="978730" s="12" customFormat="1" x14ac:dyDescent="0.2"/>
    <row r="978731" s="12" customFormat="1" x14ac:dyDescent="0.2"/>
    <row r="978732" s="12" customFormat="1" x14ac:dyDescent="0.2"/>
    <row r="978733" s="12" customFormat="1" x14ac:dyDescent="0.2"/>
    <row r="978734" s="12" customFormat="1" x14ac:dyDescent="0.2"/>
    <row r="978735" s="12" customFormat="1" x14ac:dyDescent="0.2"/>
    <row r="978736" s="12" customFormat="1" x14ac:dyDescent="0.2"/>
    <row r="978737" s="12" customFormat="1" x14ac:dyDescent="0.2"/>
    <row r="978738" s="12" customFormat="1" x14ac:dyDescent="0.2"/>
    <row r="978739" s="12" customFormat="1" x14ac:dyDescent="0.2"/>
    <row r="978740" s="12" customFormat="1" x14ac:dyDescent="0.2"/>
    <row r="978741" s="12" customFormat="1" x14ac:dyDescent="0.2"/>
    <row r="978742" s="12" customFormat="1" x14ac:dyDescent="0.2"/>
    <row r="978743" s="12" customFormat="1" x14ac:dyDescent="0.2"/>
    <row r="978744" s="12" customFormat="1" x14ac:dyDescent="0.2"/>
    <row r="978745" s="12" customFormat="1" x14ac:dyDescent="0.2"/>
    <row r="978746" s="12" customFormat="1" x14ac:dyDescent="0.2"/>
    <row r="978747" s="12" customFormat="1" x14ac:dyDescent="0.2"/>
    <row r="978748" s="12" customFormat="1" x14ac:dyDescent="0.2"/>
    <row r="978749" s="12" customFormat="1" x14ac:dyDescent="0.2"/>
    <row r="978750" s="12" customFormat="1" x14ac:dyDescent="0.2"/>
    <row r="978751" s="12" customFormat="1" x14ac:dyDescent="0.2"/>
    <row r="978752" s="12" customFormat="1" x14ac:dyDescent="0.2"/>
    <row r="978753" s="12" customFormat="1" x14ac:dyDescent="0.2"/>
    <row r="978754" s="12" customFormat="1" x14ac:dyDescent="0.2"/>
    <row r="978755" s="12" customFormat="1" x14ac:dyDescent="0.2"/>
    <row r="978756" s="12" customFormat="1" x14ac:dyDescent="0.2"/>
    <row r="978757" s="12" customFormat="1" x14ac:dyDescent="0.2"/>
    <row r="978758" s="12" customFormat="1" x14ac:dyDescent="0.2"/>
    <row r="978759" s="12" customFormat="1" x14ac:dyDescent="0.2"/>
    <row r="978760" s="12" customFormat="1" x14ac:dyDescent="0.2"/>
    <row r="978761" s="12" customFormat="1" x14ac:dyDescent="0.2"/>
    <row r="978762" s="12" customFormat="1" x14ac:dyDescent="0.2"/>
    <row r="978763" s="12" customFormat="1" x14ac:dyDescent="0.2"/>
    <row r="978764" s="12" customFormat="1" x14ac:dyDescent="0.2"/>
    <row r="978765" s="12" customFormat="1" x14ac:dyDescent="0.2"/>
    <row r="978766" s="12" customFormat="1" x14ac:dyDescent="0.2"/>
    <row r="978767" s="12" customFormat="1" x14ac:dyDescent="0.2"/>
    <row r="978768" s="12" customFormat="1" x14ac:dyDescent="0.2"/>
    <row r="978769" s="12" customFormat="1" x14ac:dyDescent="0.2"/>
    <row r="978770" s="12" customFormat="1" x14ac:dyDescent="0.2"/>
    <row r="978771" s="12" customFormat="1" x14ac:dyDescent="0.2"/>
    <row r="978772" s="12" customFormat="1" x14ac:dyDescent="0.2"/>
    <row r="978773" s="12" customFormat="1" x14ac:dyDescent="0.2"/>
    <row r="978774" s="12" customFormat="1" x14ac:dyDescent="0.2"/>
    <row r="978775" s="12" customFormat="1" x14ac:dyDescent="0.2"/>
    <row r="978776" s="12" customFormat="1" x14ac:dyDescent="0.2"/>
    <row r="978777" s="12" customFormat="1" x14ac:dyDescent="0.2"/>
    <row r="978778" s="12" customFormat="1" x14ac:dyDescent="0.2"/>
    <row r="978779" s="12" customFormat="1" x14ac:dyDescent="0.2"/>
    <row r="978780" s="12" customFormat="1" x14ac:dyDescent="0.2"/>
    <row r="978781" s="12" customFormat="1" x14ac:dyDescent="0.2"/>
    <row r="978782" s="12" customFormat="1" x14ac:dyDescent="0.2"/>
    <row r="978783" s="12" customFormat="1" x14ac:dyDescent="0.2"/>
    <row r="978784" s="12" customFormat="1" x14ac:dyDescent="0.2"/>
    <row r="978785" s="12" customFormat="1" x14ac:dyDescent="0.2"/>
    <row r="978786" s="12" customFormat="1" x14ac:dyDescent="0.2"/>
    <row r="978787" s="12" customFormat="1" x14ac:dyDescent="0.2"/>
    <row r="978788" s="12" customFormat="1" x14ac:dyDescent="0.2"/>
    <row r="978789" s="12" customFormat="1" x14ac:dyDescent="0.2"/>
    <row r="978790" s="12" customFormat="1" x14ac:dyDescent="0.2"/>
    <row r="978791" s="12" customFormat="1" x14ac:dyDescent="0.2"/>
    <row r="978792" s="12" customFormat="1" x14ac:dyDescent="0.2"/>
    <row r="978793" s="12" customFormat="1" x14ac:dyDescent="0.2"/>
    <row r="978794" s="12" customFormat="1" x14ac:dyDescent="0.2"/>
    <row r="978795" s="12" customFormat="1" x14ac:dyDescent="0.2"/>
    <row r="978796" s="12" customFormat="1" x14ac:dyDescent="0.2"/>
    <row r="978797" s="12" customFormat="1" x14ac:dyDescent="0.2"/>
    <row r="978798" s="12" customFormat="1" x14ac:dyDescent="0.2"/>
    <row r="978799" s="12" customFormat="1" x14ac:dyDescent="0.2"/>
    <row r="978800" s="12" customFormat="1" x14ac:dyDescent="0.2"/>
    <row r="978801" s="12" customFormat="1" x14ac:dyDescent="0.2"/>
    <row r="978802" s="12" customFormat="1" x14ac:dyDescent="0.2"/>
    <row r="978803" s="12" customFormat="1" x14ac:dyDescent="0.2"/>
    <row r="978804" s="12" customFormat="1" x14ac:dyDescent="0.2"/>
    <row r="978805" s="12" customFormat="1" x14ac:dyDescent="0.2"/>
    <row r="978806" s="12" customFormat="1" x14ac:dyDescent="0.2"/>
    <row r="978807" s="12" customFormat="1" x14ac:dyDescent="0.2"/>
    <row r="978808" s="12" customFormat="1" x14ac:dyDescent="0.2"/>
    <row r="978809" s="12" customFormat="1" x14ac:dyDescent="0.2"/>
    <row r="978810" s="12" customFormat="1" x14ac:dyDescent="0.2"/>
    <row r="978811" s="12" customFormat="1" x14ac:dyDescent="0.2"/>
    <row r="978812" s="12" customFormat="1" x14ac:dyDescent="0.2"/>
    <row r="978813" s="12" customFormat="1" x14ac:dyDescent="0.2"/>
    <row r="978814" s="12" customFormat="1" x14ac:dyDescent="0.2"/>
    <row r="978815" s="12" customFormat="1" x14ac:dyDescent="0.2"/>
    <row r="978816" s="12" customFormat="1" x14ac:dyDescent="0.2"/>
    <row r="978817" s="12" customFormat="1" x14ac:dyDescent="0.2"/>
    <row r="978818" s="12" customFormat="1" x14ac:dyDescent="0.2"/>
    <row r="978819" s="12" customFormat="1" x14ac:dyDescent="0.2"/>
    <row r="978820" s="12" customFormat="1" x14ac:dyDescent="0.2"/>
    <row r="978821" s="12" customFormat="1" x14ac:dyDescent="0.2"/>
    <row r="978822" s="12" customFormat="1" x14ac:dyDescent="0.2"/>
    <row r="978823" s="12" customFormat="1" x14ac:dyDescent="0.2"/>
    <row r="978824" s="12" customFormat="1" x14ac:dyDescent="0.2"/>
    <row r="978825" s="12" customFormat="1" x14ac:dyDescent="0.2"/>
    <row r="978826" s="12" customFormat="1" x14ac:dyDescent="0.2"/>
    <row r="978827" s="12" customFormat="1" x14ac:dyDescent="0.2"/>
    <row r="978828" s="12" customFormat="1" x14ac:dyDescent="0.2"/>
    <row r="978829" s="12" customFormat="1" x14ac:dyDescent="0.2"/>
    <row r="978830" s="12" customFormat="1" x14ac:dyDescent="0.2"/>
    <row r="978831" s="12" customFormat="1" x14ac:dyDescent="0.2"/>
    <row r="978832" s="12" customFormat="1" x14ac:dyDescent="0.2"/>
    <row r="978833" s="12" customFormat="1" x14ac:dyDescent="0.2"/>
    <row r="978834" s="12" customFormat="1" x14ac:dyDescent="0.2"/>
    <row r="978835" s="12" customFormat="1" x14ac:dyDescent="0.2"/>
    <row r="978836" s="12" customFormat="1" x14ac:dyDescent="0.2"/>
    <row r="978837" s="12" customFormat="1" x14ac:dyDescent="0.2"/>
    <row r="978838" s="12" customFormat="1" x14ac:dyDescent="0.2"/>
    <row r="978839" s="12" customFormat="1" x14ac:dyDescent="0.2"/>
    <row r="978840" s="12" customFormat="1" x14ac:dyDescent="0.2"/>
    <row r="978841" s="12" customFormat="1" x14ac:dyDescent="0.2"/>
    <row r="978842" s="12" customFormat="1" x14ac:dyDescent="0.2"/>
    <row r="978843" s="12" customFormat="1" x14ac:dyDescent="0.2"/>
    <row r="978844" s="12" customFormat="1" x14ac:dyDescent="0.2"/>
    <row r="978845" s="12" customFormat="1" x14ac:dyDescent="0.2"/>
    <row r="978846" s="12" customFormat="1" x14ac:dyDescent="0.2"/>
    <row r="978847" s="12" customFormat="1" x14ac:dyDescent="0.2"/>
    <row r="978848" s="12" customFormat="1" x14ac:dyDescent="0.2"/>
    <row r="978849" s="12" customFormat="1" x14ac:dyDescent="0.2"/>
    <row r="978850" s="12" customFormat="1" x14ac:dyDescent="0.2"/>
    <row r="978851" s="12" customFormat="1" x14ac:dyDescent="0.2"/>
    <row r="978852" s="12" customFormat="1" x14ac:dyDescent="0.2"/>
    <row r="978853" s="12" customFormat="1" x14ac:dyDescent="0.2"/>
    <row r="978854" s="12" customFormat="1" x14ac:dyDescent="0.2"/>
    <row r="978855" s="12" customFormat="1" x14ac:dyDescent="0.2"/>
    <row r="978856" s="12" customFormat="1" x14ac:dyDescent="0.2"/>
    <row r="978857" s="12" customFormat="1" x14ac:dyDescent="0.2"/>
    <row r="978858" s="12" customFormat="1" x14ac:dyDescent="0.2"/>
    <row r="978859" s="12" customFormat="1" x14ac:dyDescent="0.2"/>
    <row r="978860" s="12" customFormat="1" x14ac:dyDescent="0.2"/>
    <row r="978861" s="12" customFormat="1" x14ac:dyDescent="0.2"/>
    <row r="978862" s="12" customFormat="1" x14ac:dyDescent="0.2"/>
    <row r="978863" s="12" customFormat="1" x14ac:dyDescent="0.2"/>
    <row r="978864" s="12" customFormat="1" x14ac:dyDescent="0.2"/>
    <row r="978865" s="12" customFormat="1" x14ac:dyDescent="0.2"/>
    <row r="978866" s="12" customFormat="1" x14ac:dyDescent="0.2"/>
    <row r="978867" s="12" customFormat="1" x14ac:dyDescent="0.2"/>
    <row r="978868" s="12" customFormat="1" x14ac:dyDescent="0.2"/>
    <row r="978869" s="12" customFormat="1" x14ac:dyDescent="0.2"/>
    <row r="978870" s="12" customFormat="1" x14ac:dyDescent="0.2"/>
    <row r="978871" s="12" customFormat="1" x14ac:dyDescent="0.2"/>
    <row r="978872" s="12" customFormat="1" x14ac:dyDescent="0.2"/>
    <row r="978873" s="12" customFormat="1" x14ac:dyDescent="0.2"/>
    <row r="978874" s="12" customFormat="1" x14ac:dyDescent="0.2"/>
    <row r="978875" s="12" customFormat="1" x14ac:dyDescent="0.2"/>
    <row r="978876" s="12" customFormat="1" x14ac:dyDescent="0.2"/>
    <row r="978877" s="12" customFormat="1" x14ac:dyDescent="0.2"/>
    <row r="978878" s="12" customFormat="1" x14ac:dyDescent="0.2"/>
    <row r="978879" s="12" customFormat="1" x14ac:dyDescent="0.2"/>
    <row r="978880" s="12" customFormat="1" x14ac:dyDescent="0.2"/>
    <row r="978881" s="12" customFormat="1" x14ac:dyDescent="0.2"/>
    <row r="978882" s="12" customFormat="1" x14ac:dyDescent="0.2"/>
    <row r="978883" s="12" customFormat="1" x14ac:dyDescent="0.2"/>
    <row r="978884" s="12" customFormat="1" x14ac:dyDescent="0.2"/>
    <row r="978885" s="12" customFormat="1" x14ac:dyDescent="0.2"/>
    <row r="978886" s="12" customFormat="1" x14ac:dyDescent="0.2"/>
    <row r="978887" s="12" customFormat="1" x14ac:dyDescent="0.2"/>
    <row r="978888" s="12" customFormat="1" x14ac:dyDescent="0.2"/>
    <row r="978889" s="12" customFormat="1" x14ac:dyDescent="0.2"/>
    <row r="978890" s="12" customFormat="1" x14ac:dyDescent="0.2"/>
    <row r="978891" s="12" customFormat="1" x14ac:dyDescent="0.2"/>
    <row r="978892" s="12" customFormat="1" x14ac:dyDescent="0.2"/>
    <row r="978893" s="12" customFormat="1" x14ac:dyDescent="0.2"/>
    <row r="978894" s="12" customFormat="1" x14ac:dyDescent="0.2"/>
    <row r="978895" s="12" customFormat="1" x14ac:dyDescent="0.2"/>
    <row r="978896" s="12" customFormat="1" x14ac:dyDescent="0.2"/>
    <row r="978897" s="12" customFormat="1" x14ac:dyDescent="0.2"/>
    <row r="978898" s="12" customFormat="1" x14ac:dyDescent="0.2"/>
    <row r="978899" s="12" customFormat="1" x14ac:dyDescent="0.2"/>
    <row r="978900" s="12" customFormat="1" x14ac:dyDescent="0.2"/>
    <row r="978901" s="12" customFormat="1" x14ac:dyDescent="0.2"/>
    <row r="978902" s="12" customFormat="1" x14ac:dyDescent="0.2"/>
    <row r="978903" s="12" customFormat="1" x14ac:dyDescent="0.2"/>
    <row r="978904" s="12" customFormat="1" x14ac:dyDescent="0.2"/>
    <row r="978905" s="12" customFormat="1" x14ac:dyDescent="0.2"/>
    <row r="978906" s="12" customFormat="1" x14ac:dyDescent="0.2"/>
    <row r="978907" s="12" customFormat="1" x14ac:dyDescent="0.2"/>
    <row r="978908" s="12" customFormat="1" x14ac:dyDescent="0.2"/>
    <row r="978909" s="12" customFormat="1" x14ac:dyDescent="0.2"/>
    <row r="978910" s="12" customFormat="1" x14ac:dyDescent="0.2"/>
    <row r="978911" s="12" customFormat="1" x14ac:dyDescent="0.2"/>
    <row r="978912" s="12" customFormat="1" x14ac:dyDescent="0.2"/>
    <row r="978913" s="12" customFormat="1" x14ac:dyDescent="0.2"/>
    <row r="978914" s="12" customFormat="1" x14ac:dyDescent="0.2"/>
    <row r="978915" s="12" customFormat="1" x14ac:dyDescent="0.2"/>
    <row r="978916" s="12" customFormat="1" x14ac:dyDescent="0.2"/>
    <row r="978917" s="12" customFormat="1" x14ac:dyDescent="0.2"/>
    <row r="978918" s="12" customFormat="1" x14ac:dyDescent="0.2"/>
    <row r="978919" s="12" customFormat="1" x14ac:dyDescent="0.2"/>
    <row r="978920" s="12" customFormat="1" x14ac:dyDescent="0.2"/>
    <row r="978921" s="12" customFormat="1" x14ac:dyDescent="0.2"/>
    <row r="978922" s="12" customFormat="1" x14ac:dyDescent="0.2"/>
    <row r="978923" s="12" customFormat="1" x14ac:dyDescent="0.2"/>
    <row r="978924" s="12" customFormat="1" x14ac:dyDescent="0.2"/>
    <row r="978925" s="12" customFormat="1" x14ac:dyDescent="0.2"/>
    <row r="978926" s="12" customFormat="1" x14ac:dyDescent="0.2"/>
    <row r="978927" s="12" customFormat="1" x14ac:dyDescent="0.2"/>
    <row r="978928" s="12" customFormat="1" x14ac:dyDescent="0.2"/>
    <row r="978929" s="12" customFormat="1" x14ac:dyDescent="0.2"/>
    <row r="978930" s="12" customFormat="1" x14ac:dyDescent="0.2"/>
    <row r="978931" s="12" customFormat="1" x14ac:dyDescent="0.2"/>
    <row r="978932" s="12" customFormat="1" x14ac:dyDescent="0.2"/>
    <row r="978933" s="12" customFormat="1" x14ac:dyDescent="0.2"/>
    <row r="978934" s="12" customFormat="1" x14ac:dyDescent="0.2"/>
    <row r="978935" s="12" customFormat="1" x14ac:dyDescent="0.2"/>
    <row r="978936" s="12" customFormat="1" x14ac:dyDescent="0.2"/>
    <row r="978937" s="12" customFormat="1" x14ac:dyDescent="0.2"/>
    <row r="978938" s="12" customFormat="1" x14ac:dyDescent="0.2"/>
    <row r="978939" s="12" customFormat="1" x14ac:dyDescent="0.2"/>
    <row r="978940" s="12" customFormat="1" x14ac:dyDescent="0.2"/>
    <row r="978941" s="12" customFormat="1" x14ac:dyDescent="0.2"/>
    <row r="978942" s="12" customFormat="1" x14ac:dyDescent="0.2"/>
    <row r="978943" s="12" customFormat="1" x14ac:dyDescent="0.2"/>
    <row r="978944" s="12" customFormat="1" x14ac:dyDescent="0.2"/>
    <row r="978945" s="12" customFormat="1" x14ac:dyDescent="0.2"/>
    <row r="978946" s="12" customFormat="1" x14ac:dyDescent="0.2"/>
    <row r="978947" s="12" customFormat="1" x14ac:dyDescent="0.2"/>
    <row r="978948" s="12" customFormat="1" x14ac:dyDescent="0.2"/>
    <row r="978949" s="12" customFormat="1" x14ac:dyDescent="0.2"/>
    <row r="978950" s="12" customFormat="1" x14ac:dyDescent="0.2"/>
    <row r="978951" s="12" customFormat="1" x14ac:dyDescent="0.2"/>
    <row r="978952" s="12" customFormat="1" x14ac:dyDescent="0.2"/>
    <row r="978953" s="12" customFormat="1" x14ac:dyDescent="0.2"/>
    <row r="978954" s="12" customFormat="1" x14ac:dyDescent="0.2"/>
    <row r="978955" s="12" customFormat="1" x14ac:dyDescent="0.2"/>
    <row r="978956" s="12" customFormat="1" x14ac:dyDescent="0.2"/>
    <row r="978957" s="12" customFormat="1" x14ac:dyDescent="0.2"/>
    <row r="978958" s="12" customFormat="1" x14ac:dyDescent="0.2"/>
    <row r="978959" s="12" customFormat="1" x14ac:dyDescent="0.2"/>
    <row r="978960" s="12" customFormat="1" x14ac:dyDescent="0.2"/>
    <row r="978961" s="12" customFormat="1" x14ac:dyDescent="0.2"/>
    <row r="978962" s="12" customFormat="1" x14ac:dyDescent="0.2"/>
    <row r="978963" s="12" customFormat="1" x14ac:dyDescent="0.2"/>
    <row r="978964" s="12" customFormat="1" x14ac:dyDescent="0.2"/>
    <row r="978965" s="12" customFormat="1" x14ac:dyDescent="0.2"/>
    <row r="978966" s="12" customFormat="1" x14ac:dyDescent="0.2"/>
    <row r="978967" s="12" customFormat="1" x14ac:dyDescent="0.2"/>
    <row r="978968" s="12" customFormat="1" x14ac:dyDescent="0.2"/>
    <row r="978969" s="12" customFormat="1" x14ac:dyDescent="0.2"/>
    <row r="978970" s="12" customFormat="1" x14ac:dyDescent="0.2"/>
    <row r="978971" s="12" customFormat="1" x14ac:dyDescent="0.2"/>
    <row r="978972" s="12" customFormat="1" x14ac:dyDescent="0.2"/>
    <row r="978973" s="12" customFormat="1" x14ac:dyDescent="0.2"/>
    <row r="978974" s="12" customFormat="1" x14ac:dyDescent="0.2"/>
    <row r="978975" s="12" customFormat="1" x14ac:dyDescent="0.2"/>
    <row r="978976" s="12" customFormat="1" x14ac:dyDescent="0.2"/>
    <row r="978977" s="12" customFormat="1" x14ac:dyDescent="0.2"/>
    <row r="978978" s="12" customFormat="1" x14ac:dyDescent="0.2"/>
    <row r="978979" s="12" customFormat="1" x14ac:dyDescent="0.2"/>
    <row r="978980" s="12" customFormat="1" x14ac:dyDescent="0.2"/>
    <row r="978981" s="12" customFormat="1" x14ac:dyDescent="0.2"/>
    <row r="978982" s="12" customFormat="1" x14ac:dyDescent="0.2"/>
    <row r="978983" s="12" customFormat="1" x14ac:dyDescent="0.2"/>
    <row r="978984" s="12" customFormat="1" x14ac:dyDescent="0.2"/>
    <row r="978985" s="12" customFormat="1" x14ac:dyDescent="0.2"/>
    <row r="978986" s="12" customFormat="1" x14ac:dyDescent="0.2"/>
    <row r="978987" s="12" customFormat="1" x14ac:dyDescent="0.2"/>
    <row r="978988" s="12" customFormat="1" x14ac:dyDescent="0.2"/>
    <row r="978989" s="12" customFormat="1" x14ac:dyDescent="0.2"/>
    <row r="978990" s="12" customFormat="1" x14ac:dyDescent="0.2"/>
    <row r="978991" s="12" customFormat="1" x14ac:dyDescent="0.2"/>
    <row r="978992" s="12" customFormat="1" x14ac:dyDescent="0.2"/>
    <row r="978993" s="12" customFormat="1" x14ac:dyDescent="0.2"/>
    <row r="978994" s="12" customFormat="1" x14ac:dyDescent="0.2"/>
    <row r="978995" s="12" customFormat="1" x14ac:dyDescent="0.2"/>
    <row r="978996" s="12" customFormat="1" x14ac:dyDescent="0.2"/>
    <row r="978997" s="12" customFormat="1" x14ac:dyDescent="0.2"/>
    <row r="978998" s="12" customFormat="1" x14ac:dyDescent="0.2"/>
    <row r="978999" s="12" customFormat="1" x14ac:dyDescent="0.2"/>
    <row r="979000" s="12" customFormat="1" x14ac:dyDescent="0.2"/>
    <row r="979001" s="12" customFormat="1" x14ac:dyDescent="0.2"/>
    <row r="979002" s="12" customFormat="1" x14ac:dyDescent="0.2"/>
    <row r="979003" s="12" customFormat="1" x14ac:dyDescent="0.2"/>
    <row r="979004" s="12" customFormat="1" x14ac:dyDescent="0.2"/>
    <row r="979005" s="12" customFormat="1" x14ac:dyDescent="0.2"/>
    <row r="979006" s="12" customFormat="1" x14ac:dyDescent="0.2"/>
    <row r="979007" s="12" customFormat="1" x14ac:dyDescent="0.2"/>
    <row r="979008" s="12" customFormat="1" x14ac:dyDescent="0.2"/>
    <row r="979009" s="12" customFormat="1" x14ac:dyDescent="0.2"/>
    <row r="979010" s="12" customFormat="1" x14ac:dyDescent="0.2"/>
    <row r="979011" s="12" customFormat="1" x14ac:dyDescent="0.2"/>
    <row r="979012" s="12" customFormat="1" x14ac:dyDescent="0.2"/>
    <row r="979013" s="12" customFormat="1" x14ac:dyDescent="0.2"/>
    <row r="979014" s="12" customFormat="1" x14ac:dyDescent="0.2"/>
    <row r="979015" s="12" customFormat="1" x14ac:dyDescent="0.2"/>
    <row r="979016" s="12" customFormat="1" x14ac:dyDescent="0.2"/>
    <row r="979017" s="12" customFormat="1" x14ac:dyDescent="0.2"/>
    <row r="979018" s="12" customFormat="1" x14ac:dyDescent="0.2"/>
    <row r="979019" s="12" customFormat="1" x14ac:dyDescent="0.2"/>
    <row r="979020" s="12" customFormat="1" x14ac:dyDescent="0.2"/>
    <row r="979021" s="12" customFormat="1" x14ac:dyDescent="0.2"/>
    <row r="979022" s="12" customFormat="1" x14ac:dyDescent="0.2"/>
    <row r="979023" s="12" customFormat="1" x14ac:dyDescent="0.2"/>
    <row r="979024" s="12" customFormat="1" x14ac:dyDescent="0.2"/>
    <row r="979025" s="12" customFormat="1" x14ac:dyDescent="0.2"/>
    <row r="979026" s="12" customFormat="1" x14ac:dyDescent="0.2"/>
    <row r="979027" s="12" customFormat="1" x14ac:dyDescent="0.2"/>
    <row r="979028" s="12" customFormat="1" x14ac:dyDescent="0.2"/>
    <row r="979029" s="12" customFormat="1" x14ac:dyDescent="0.2"/>
    <row r="979030" s="12" customFormat="1" x14ac:dyDescent="0.2"/>
    <row r="979031" s="12" customFormat="1" x14ac:dyDescent="0.2"/>
    <row r="979032" s="12" customFormat="1" x14ac:dyDescent="0.2"/>
    <row r="979033" s="12" customFormat="1" x14ac:dyDescent="0.2"/>
    <row r="979034" s="12" customFormat="1" x14ac:dyDescent="0.2"/>
    <row r="979035" s="12" customFormat="1" x14ac:dyDescent="0.2"/>
    <row r="979036" s="12" customFormat="1" x14ac:dyDescent="0.2"/>
    <row r="979037" s="12" customFormat="1" x14ac:dyDescent="0.2"/>
    <row r="979038" s="12" customFormat="1" x14ac:dyDescent="0.2"/>
    <row r="979039" s="12" customFormat="1" x14ac:dyDescent="0.2"/>
    <row r="979040" s="12" customFormat="1" x14ac:dyDescent="0.2"/>
    <row r="979041" s="12" customFormat="1" x14ac:dyDescent="0.2"/>
    <row r="979042" s="12" customFormat="1" x14ac:dyDescent="0.2"/>
    <row r="979043" s="12" customFormat="1" x14ac:dyDescent="0.2"/>
    <row r="979044" s="12" customFormat="1" x14ac:dyDescent="0.2"/>
    <row r="979045" s="12" customFormat="1" x14ac:dyDescent="0.2"/>
    <row r="979046" s="12" customFormat="1" x14ac:dyDescent="0.2"/>
    <row r="979047" s="12" customFormat="1" x14ac:dyDescent="0.2"/>
    <row r="979048" s="12" customFormat="1" x14ac:dyDescent="0.2"/>
    <row r="979049" s="12" customFormat="1" x14ac:dyDescent="0.2"/>
    <row r="979050" s="12" customFormat="1" x14ac:dyDescent="0.2"/>
    <row r="979051" s="12" customFormat="1" x14ac:dyDescent="0.2"/>
    <row r="979052" s="12" customFormat="1" x14ac:dyDescent="0.2"/>
    <row r="979053" s="12" customFormat="1" x14ac:dyDescent="0.2"/>
    <row r="979054" s="12" customFormat="1" x14ac:dyDescent="0.2"/>
    <row r="979055" s="12" customFormat="1" x14ac:dyDescent="0.2"/>
    <row r="979056" s="12" customFormat="1" x14ac:dyDescent="0.2"/>
    <row r="979057" s="12" customFormat="1" x14ac:dyDescent="0.2"/>
    <row r="979058" s="12" customFormat="1" x14ac:dyDescent="0.2"/>
    <row r="979059" s="12" customFormat="1" x14ac:dyDescent="0.2"/>
    <row r="979060" s="12" customFormat="1" x14ac:dyDescent="0.2"/>
    <row r="979061" s="12" customFormat="1" x14ac:dyDescent="0.2"/>
    <row r="979062" s="12" customFormat="1" x14ac:dyDescent="0.2"/>
    <row r="979063" s="12" customFormat="1" x14ac:dyDescent="0.2"/>
    <row r="979064" s="12" customFormat="1" x14ac:dyDescent="0.2"/>
    <row r="979065" s="12" customFormat="1" x14ac:dyDescent="0.2"/>
    <row r="979066" s="12" customFormat="1" x14ac:dyDescent="0.2"/>
    <row r="979067" s="12" customFormat="1" x14ac:dyDescent="0.2"/>
    <row r="979068" s="12" customFormat="1" x14ac:dyDescent="0.2"/>
    <row r="979069" s="12" customFormat="1" x14ac:dyDescent="0.2"/>
    <row r="979070" s="12" customFormat="1" x14ac:dyDescent="0.2"/>
    <row r="979071" s="12" customFormat="1" x14ac:dyDescent="0.2"/>
    <row r="979072" s="12" customFormat="1" x14ac:dyDescent="0.2"/>
    <row r="979073" s="12" customFormat="1" x14ac:dyDescent="0.2"/>
    <row r="979074" s="12" customFormat="1" x14ac:dyDescent="0.2"/>
    <row r="979075" s="12" customFormat="1" x14ac:dyDescent="0.2"/>
    <row r="979076" s="12" customFormat="1" x14ac:dyDescent="0.2"/>
    <row r="979077" s="12" customFormat="1" x14ac:dyDescent="0.2"/>
    <row r="979078" s="12" customFormat="1" x14ac:dyDescent="0.2"/>
    <row r="979079" s="12" customFormat="1" x14ac:dyDescent="0.2"/>
    <row r="979080" s="12" customFormat="1" x14ac:dyDescent="0.2"/>
    <row r="979081" s="12" customFormat="1" x14ac:dyDescent="0.2"/>
    <row r="979082" s="12" customFormat="1" x14ac:dyDescent="0.2"/>
    <row r="979083" s="12" customFormat="1" x14ac:dyDescent="0.2"/>
    <row r="979084" s="12" customFormat="1" x14ac:dyDescent="0.2"/>
    <row r="979085" s="12" customFormat="1" x14ac:dyDescent="0.2"/>
    <row r="979086" s="12" customFormat="1" x14ac:dyDescent="0.2"/>
    <row r="979087" s="12" customFormat="1" x14ac:dyDescent="0.2"/>
    <row r="979088" s="12" customFormat="1" x14ac:dyDescent="0.2"/>
    <row r="979089" s="12" customFormat="1" x14ac:dyDescent="0.2"/>
    <row r="979090" s="12" customFormat="1" x14ac:dyDescent="0.2"/>
    <row r="979091" s="12" customFormat="1" x14ac:dyDescent="0.2"/>
    <row r="979092" s="12" customFormat="1" x14ac:dyDescent="0.2"/>
    <row r="979093" s="12" customFormat="1" x14ac:dyDescent="0.2"/>
    <row r="979094" s="12" customFormat="1" x14ac:dyDescent="0.2"/>
    <row r="979095" s="12" customFormat="1" x14ac:dyDescent="0.2"/>
    <row r="979096" s="12" customFormat="1" x14ac:dyDescent="0.2"/>
    <row r="979097" s="12" customFormat="1" x14ac:dyDescent="0.2"/>
    <row r="979098" s="12" customFormat="1" x14ac:dyDescent="0.2"/>
    <row r="979099" s="12" customFormat="1" x14ac:dyDescent="0.2"/>
    <row r="979100" s="12" customFormat="1" x14ac:dyDescent="0.2"/>
    <row r="979101" s="12" customFormat="1" x14ac:dyDescent="0.2"/>
    <row r="979102" s="12" customFormat="1" x14ac:dyDescent="0.2"/>
    <row r="979103" s="12" customFormat="1" x14ac:dyDescent="0.2"/>
    <row r="979104" s="12" customFormat="1" x14ac:dyDescent="0.2"/>
    <row r="979105" s="12" customFormat="1" x14ac:dyDescent="0.2"/>
    <row r="979106" s="12" customFormat="1" x14ac:dyDescent="0.2"/>
    <row r="979107" s="12" customFormat="1" x14ac:dyDescent="0.2"/>
    <row r="979108" s="12" customFormat="1" x14ac:dyDescent="0.2"/>
    <row r="979109" s="12" customFormat="1" x14ac:dyDescent="0.2"/>
    <row r="979110" s="12" customFormat="1" x14ac:dyDescent="0.2"/>
    <row r="979111" s="12" customFormat="1" x14ac:dyDescent="0.2"/>
    <row r="979112" s="12" customFormat="1" x14ac:dyDescent="0.2"/>
    <row r="979113" s="12" customFormat="1" x14ac:dyDescent="0.2"/>
    <row r="979114" s="12" customFormat="1" x14ac:dyDescent="0.2"/>
    <row r="979115" s="12" customFormat="1" x14ac:dyDescent="0.2"/>
    <row r="979116" s="12" customFormat="1" x14ac:dyDescent="0.2"/>
    <row r="979117" s="12" customFormat="1" x14ac:dyDescent="0.2"/>
    <row r="979118" s="12" customFormat="1" x14ac:dyDescent="0.2"/>
    <row r="979119" s="12" customFormat="1" x14ac:dyDescent="0.2"/>
    <row r="979120" s="12" customFormat="1" x14ac:dyDescent="0.2"/>
    <row r="979121" s="12" customFormat="1" x14ac:dyDescent="0.2"/>
    <row r="979122" s="12" customFormat="1" x14ac:dyDescent="0.2"/>
    <row r="979123" s="12" customFormat="1" x14ac:dyDescent="0.2"/>
    <row r="979124" s="12" customFormat="1" x14ac:dyDescent="0.2"/>
    <row r="979125" s="12" customFormat="1" x14ac:dyDescent="0.2"/>
    <row r="979126" s="12" customFormat="1" x14ac:dyDescent="0.2"/>
    <row r="979127" s="12" customFormat="1" x14ac:dyDescent="0.2"/>
    <row r="979128" s="12" customFormat="1" x14ac:dyDescent="0.2"/>
    <row r="979129" s="12" customFormat="1" x14ac:dyDescent="0.2"/>
    <row r="979130" s="12" customFormat="1" x14ac:dyDescent="0.2"/>
    <row r="979131" s="12" customFormat="1" x14ac:dyDescent="0.2"/>
    <row r="979132" s="12" customFormat="1" x14ac:dyDescent="0.2"/>
    <row r="979133" s="12" customFormat="1" x14ac:dyDescent="0.2"/>
    <row r="979134" s="12" customFormat="1" x14ac:dyDescent="0.2"/>
    <row r="979135" s="12" customFormat="1" x14ac:dyDescent="0.2"/>
    <row r="979136" s="12" customFormat="1" x14ac:dyDescent="0.2"/>
    <row r="979137" s="12" customFormat="1" x14ac:dyDescent="0.2"/>
    <row r="979138" s="12" customFormat="1" x14ac:dyDescent="0.2"/>
    <row r="979139" s="12" customFormat="1" x14ac:dyDescent="0.2"/>
    <row r="979140" s="12" customFormat="1" x14ac:dyDescent="0.2"/>
    <row r="979141" s="12" customFormat="1" x14ac:dyDescent="0.2"/>
    <row r="979142" s="12" customFormat="1" x14ac:dyDescent="0.2"/>
    <row r="979143" s="12" customFormat="1" x14ac:dyDescent="0.2"/>
    <row r="979144" s="12" customFormat="1" x14ac:dyDescent="0.2"/>
    <row r="979145" s="12" customFormat="1" x14ac:dyDescent="0.2"/>
    <row r="979146" s="12" customFormat="1" x14ac:dyDescent="0.2"/>
    <row r="979147" s="12" customFormat="1" x14ac:dyDescent="0.2"/>
    <row r="979148" s="12" customFormat="1" x14ac:dyDescent="0.2"/>
    <row r="979149" s="12" customFormat="1" x14ac:dyDescent="0.2"/>
    <row r="979150" s="12" customFormat="1" x14ac:dyDescent="0.2"/>
    <row r="979151" s="12" customFormat="1" x14ac:dyDescent="0.2"/>
    <row r="979152" s="12" customFormat="1" x14ac:dyDescent="0.2"/>
    <row r="979153" s="12" customFormat="1" x14ac:dyDescent="0.2"/>
    <row r="979154" s="12" customFormat="1" x14ac:dyDescent="0.2"/>
    <row r="979155" s="12" customFormat="1" x14ac:dyDescent="0.2"/>
    <row r="979156" s="12" customFormat="1" x14ac:dyDescent="0.2"/>
    <row r="979157" s="12" customFormat="1" x14ac:dyDescent="0.2"/>
    <row r="979158" s="12" customFormat="1" x14ac:dyDescent="0.2"/>
    <row r="979159" s="12" customFormat="1" x14ac:dyDescent="0.2"/>
    <row r="979160" s="12" customFormat="1" x14ac:dyDescent="0.2"/>
    <row r="979161" s="12" customFormat="1" x14ac:dyDescent="0.2"/>
    <row r="979162" s="12" customFormat="1" x14ac:dyDescent="0.2"/>
    <row r="979163" s="12" customFormat="1" x14ac:dyDescent="0.2"/>
    <row r="979164" s="12" customFormat="1" x14ac:dyDescent="0.2"/>
    <row r="979165" s="12" customFormat="1" x14ac:dyDescent="0.2"/>
    <row r="979166" s="12" customFormat="1" x14ac:dyDescent="0.2"/>
    <row r="979167" s="12" customFormat="1" x14ac:dyDescent="0.2"/>
    <row r="979168" s="12" customFormat="1" x14ac:dyDescent="0.2"/>
    <row r="979169" s="12" customFormat="1" x14ac:dyDescent="0.2"/>
    <row r="979170" s="12" customFormat="1" x14ac:dyDescent="0.2"/>
    <row r="979171" s="12" customFormat="1" x14ac:dyDescent="0.2"/>
    <row r="979172" s="12" customFormat="1" x14ac:dyDescent="0.2"/>
    <row r="979173" s="12" customFormat="1" x14ac:dyDescent="0.2"/>
    <row r="979174" s="12" customFormat="1" x14ac:dyDescent="0.2"/>
    <row r="979175" s="12" customFormat="1" x14ac:dyDescent="0.2"/>
    <row r="979176" s="12" customFormat="1" x14ac:dyDescent="0.2"/>
    <row r="979177" s="12" customFormat="1" x14ac:dyDescent="0.2"/>
    <row r="979178" s="12" customFormat="1" x14ac:dyDescent="0.2"/>
    <row r="979179" s="12" customFormat="1" x14ac:dyDescent="0.2"/>
    <row r="979180" s="12" customFormat="1" x14ac:dyDescent="0.2"/>
    <row r="979181" s="12" customFormat="1" x14ac:dyDescent="0.2"/>
    <row r="979182" s="12" customFormat="1" x14ac:dyDescent="0.2"/>
    <row r="979183" s="12" customFormat="1" x14ac:dyDescent="0.2"/>
    <row r="979184" s="12" customFormat="1" x14ac:dyDescent="0.2"/>
    <row r="979185" s="12" customFormat="1" x14ac:dyDescent="0.2"/>
    <row r="979186" s="12" customFormat="1" x14ac:dyDescent="0.2"/>
    <row r="979187" s="12" customFormat="1" x14ac:dyDescent="0.2"/>
    <row r="979188" s="12" customFormat="1" x14ac:dyDescent="0.2"/>
    <row r="979189" s="12" customFormat="1" x14ac:dyDescent="0.2"/>
    <row r="979190" s="12" customFormat="1" x14ac:dyDescent="0.2"/>
    <row r="979191" s="12" customFormat="1" x14ac:dyDescent="0.2"/>
    <row r="979192" s="12" customFormat="1" x14ac:dyDescent="0.2"/>
    <row r="979193" s="12" customFormat="1" x14ac:dyDescent="0.2"/>
    <row r="979194" s="12" customFormat="1" x14ac:dyDescent="0.2"/>
    <row r="979195" s="12" customFormat="1" x14ac:dyDescent="0.2"/>
    <row r="979196" s="12" customFormat="1" x14ac:dyDescent="0.2"/>
    <row r="979197" s="12" customFormat="1" x14ac:dyDescent="0.2"/>
    <row r="979198" s="12" customFormat="1" x14ac:dyDescent="0.2"/>
    <row r="979199" s="12" customFormat="1" x14ac:dyDescent="0.2"/>
    <row r="979200" s="12" customFormat="1" x14ac:dyDescent="0.2"/>
    <row r="979201" s="12" customFormat="1" x14ac:dyDescent="0.2"/>
    <row r="979202" s="12" customFormat="1" x14ac:dyDescent="0.2"/>
    <row r="979203" s="12" customFormat="1" x14ac:dyDescent="0.2"/>
    <row r="979204" s="12" customFormat="1" x14ac:dyDescent="0.2"/>
    <row r="979205" s="12" customFormat="1" x14ac:dyDescent="0.2"/>
    <row r="979206" s="12" customFormat="1" x14ac:dyDescent="0.2"/>
    <row r="979207" s="12" customFormat="1" x14ac:dyDescent="0.2"/>
    <row r="979208" s="12" customFormat="1" x14ac:dyDescent="0.2"/>
    <row r="979209" s="12" customFormat="1" x14ac:dyDescent="0.2"/>
    <row r="979210" s="12" customFormat="1" x14ac:dyDescent="0.2"/>
    <row r="979211" s="12" customFormat="1" x14ac:dyDescent="0.2"/>
    <row r="979212" s="12" customFormat="1" x14ac:dyDescent="0.2"/>
    <row r="979213" s="12" customFormat="1" x14ac:dyDescent="0.2"/>
    <row r="979214" s="12" customFormat="1" x14ac:dyDescent="0.2"/>
    <row r="979215" s="12" customFormat="1" x14ac:dyDescent="0.2"/>
    <row r="979216" s="12" customFormat="1" x14ac:dyDescent="0.2"/>
    <row r="979217" s="12" customFormat="1" x14ac:dyDescent="0.2"/>
    <row r="979218" s="12" customFormat="1" x14ac:dyDescent="0.2"/>
    <row r="979219" s="12" customFormat="1" x14ac:dyDescent="0.2"/>
    <row r="979220" s="12" customFormat="1" x14ac:dyDescent="0.2"/>
    <row r="979221" s="12" customFormat="1" x14ac:dyDescent="0.2"/>
    <row r="979222" s="12" customFormat="1" x14ac:dyDescent="0.2"/>
    <row r="979223" s="12" customFormat="1" x14ac:dyDescent="0.2"/>
    <row r="979224" s="12" customFormat="1" x14ac:dyDescent="0.2"/>
    <row r="979225" s="12" customFormat="1" x14ac:dyDescent="0.2"/>
    <row r="979226" s="12" customFormat="1" x14ac:dyDescent="0.2"/>
    <row r="979227" s="12" customFormat="1" x14ac:dyDescent="0.2"/>
    <row r="979228" s="12" customFormat="1" x14ac:dyDescent="0.2"/>
    <row r="979229" s="12" customFormat="1" x14ac:dyDescent="0.2"/>
    <row r="979230" s="12" customFormat="1" x14ac:dyDescent="0.2"/>
    <row r="979231" s="12" customFormat="1" x14ac:dyDescent="0.2"/>
    <row r="979232" s="12" customFormat="1" x14ac:dyDescent="0.2"/>
    <row r="979233" s="12" customFormat="1" x14ac:dyDescent="0.2"/>
    <row r="979234" s="12" customFormat="1" x14ac:dyDescent="0.2"/>
    <row r="979235" s="12" customFormat="1" x14ac:dyDescent="0.2"/>
    <row r="979236" s="12" customFormat="1" x14ac:dyDescent="0.2"/>
    <row r="979237" s="12" customFormat="1" x14ac:dyDescent="0.2"/>
    <row r="979238" s="12" customFormat="1" x14ac:dyDescent="0.2"/>
    <row r="979239" s="12" customFormat="1" x14ac:dyDescent="0.2"/>
    <row r="979240" s="12" customFormat="1" x14ac:dyDescent="0.2"/>
    <row r="979241" s="12" customFormat="1" x14ac:dyDescent="0.2"/>
    <row r="979242" s="12" customFormat="1" x14ac:dyDescent="0.2"/>
    <row r="979243" s="12" customFormat="1" x14ac:dyDescent="0.2"/>
    <row r="979244" s="12" customFormat="1" x14ac:dyDescent="0.2"/>
    <row r="979245" s="12" customFormat="1" x14ac:dyDescent="0.2"/>
    <row r="979246" s="12" customFormat="1" x14ac:dyDescent="0.2"/>
    <row r="979247" s="12" customFormat="1" x14ac:dyDescent="0.2"/>
    <row r="979248" s="12" customFormat="1" x14ac:dyDescent="0.2"/>
    <row r="979249" s="12" customFormat="1" x14ac:dyDescent="0.2"/>
    <row r="979250" s="12" customFormat="1" x14ac:dyDescent="0.2"/>
    <row r="979251" s="12" customFormat="1" x14ac:dyDescent="0.2"/>
    <row r="979252" s="12" customFormat="1" x14ac:dyDescent="0.2"/>
    <row r="979253" s="12" customFormat="1" x14ac:dyDescent="0.2"/>
    <row r="979254" s="12" customFormat="1" x14ac:dyDescent="0.2"/>
    <row r="979255" s="12" customFormat="1" x14ac:dyDescent="0.2"/>
    <row r="979256" s="12" customFormat="1" x14ac:dyDescent="0.2"/>
    <row r="979257" s="12" customFormat="1" x14ac:dyDescent="0.2"/>
    <row r="979258" s="12" customFormat="1" x14ac:dyDescent="0.2"/>
    <row r="979259" s="12" customFormat="1" x14ac:dyDescent="0.2"/>
    <row r="979260" s="12" customFormat="1" x14ac:dyDescent="0.2"/>
    <row r="979261" s="12" customFormat="1" x14ac:dyDescent="0.2"/>
    <row r="979262" s="12" customFormat="1" x14ac:dyDescent="0.2"/>
    <row r="979263" s="12" customFormat="1" x14ac:dyDescent="0.2"/>
    <row r="979264" s="12" customFormat="1" x14ac:dyDescent="0.2"/>
    <row r="979265" s="12" customFormat="1" x14ac:dyDescent="0.2"/>
    <row r="979266" s="12" customFormat="1" x14ac:dyDescent="0.2"/>
    <row r="979267" s="12" customFormat="1" x14ac:dyDescent="0.2"/>
    <row r="979268" s="12" customFormat="1" x14ac:dyDescent="0.2"/>
    <row r="979269" s="12" customFormat="1" x14ac:dyDescent="0.2"/>
    <row r="979270" s="12" customFormat="1" x14ac:dyDescent="0.2"/>
    <row r="979271" s="12" customFormat="1" x14ac:dyDescent="0.2"/>
    <row r="979272" s="12" customFormat="1" x14ac:dyDescent="0.2"/>
    <row r="979273" s="12" customFormat="1" x14ac:dyDescent="0.2"/>
    <row r="979274" s="12" customFormat="1" x14ac:dyDescent="0.2"/>
    <row r="979275" s="12" customFormat="1" x14ac:dyDescent="0.2"/>
    <row r="979276" s="12" customFormat="1" x14ac:dyDescent="0.2"/>
    <row r="979277" s="12" customFormat="1" x14ac:dyDescent="0.2"/>
    <row r="979278" s="12" customFormat="1" x14ac:dyDescent="0.2"/>
    <row r="979279" s="12" customFormat="1" x14ac:dyDescent="0.2"/>
    <row r="979280" s="12" customFormat="1" x14ac:dyDescent="0.2"/>
    <row r="979281" s="12" customFormat="1" x14ac:dyDescent="0.2"/>
    <row r="979282" s="12" customFormat="1" x14ac:dyDescent="0.2"/>
    <row r="979283" s="12" customFormat="1" x14ac:dyDescent="0.2"/>
    <row r="979284" s="12" customFormat="1" x14ac:dyDescent="0.2"/>
    <row r="979285" s="12" customFormat="1" x14ac:dyDescent="0.2"/>
    <row r="979286" s="12" customFormat="1" x14ac:dyDescent="0.2"/>
    <row r="979287" s="12" customFormat="1" x14ac:dyDescent="0.2"/>
    <row r="979288" s="12" customFormat="1" x14ac:dyDescent="0.2"/>
    <row r="979289" s="12" customFormat="1" x14ac:dyDescent="0.2"/>
    <row r="979290" s="12" customFormat="1" x14ac:dyDescent="0.2"/>
    <row r="979291" s="12" customFormat="1" x14ac:dyDescent="0.2"/>
    <row r="979292" s="12" customFormat="1" x14ac:dyDescent="0.2"/>
    <row r="979293" s="12" customFormat="1" x14ac:dyDescent="0.2"/>
    <row r="979294" s="12" customFormat="1" x14ac:dyDescent="0.2"/>
    <row r="979295" s="12" customFormat="1" x14ac:dyDescent="0.2"/>
    <row r="979296" s="12" customFormat="1" x14ac:dyDescent="0.2"/>
    <row r="979297" s="12" customFormat="1" x14ac:dyDescent="0.2"/>
    <row r="979298" s="12" customFormat="1" x14ac:dyDescent="0.2"/>
    <row r="979299" s="12" customFormat="1" x14ac:dyDescent="0.2"/>
    <row r="979300" s="12" customFormat="1" x14ac:dyDescent="0.2"/>
    <row r="979301" s="12" customFormat="1" x14ac:dyDescent="0.2"/>
    <row r="979302" s="12" customFormat="1" x14ac:dyDescent="0.2"/>
    <row r="979303" s="12" customFormat="1" x14ac:dyDescent="0.2"/>
    <row r="979304" s="12" customFormat="1" x14ac:dyDescent="0.2"/>
    <row r="979305" s="12" customFormat="1" x14ac:dyDescent="0.2"/>
    <row r="979306" s="12" customFormat="1" x14ac:dyDescent="0.2"/>
    <row r="979307" s="12" customFormat="1" x14ac:dyDescent="0.2"/>
    <row r="979308" s="12" customFormat="1" x14ac:dyDescent="0.2"/>
    <row r="979309" s="12" customFormat="1" x14ac:dyDescent="0.2"/>
    <row r="979310" s="12" customFormat="1" x14ac:dyDescent="0.2"/>
    <row r="979311" s="12" customFormat="1" x14ac:dyDescent="0.2"/>
    <row r="979312" s="12" customFormat="1" x14ac:dyDescent="0.2"/>
    <row r="979313" s="12" customFormat="1" x14ac:dyDescent="0.2"/>
    <row r="979314" s="12" customFormat="1" x14ac:dyDescent="0.2"/>
    <row r="979315" s="12" customFormat="1" x14ac:dyDescent="0.2"/>
    <row r="979316" s="12" customFormat="1" x14ac:dyDescent="0.2"/>
    <row r="979317" s="12" customFormat="1" x14ac:dyDescent="0.2"/>
    <row r="979318" s="12" customFormat="1" x14ac:dyDescent="0.2"/>
    <row r="979319" s="12" customFormat="1" x14ac:dyDescent="0.2"/>
    <row r="979320" s="12" customFormat="1" x14ac:dyDescent="0.2"/>
    <row r="979321" s="12" customFormat="1" x14ac:dyDescent="0.2"/>
    <row r="979322" s="12" customFormat="1" x14ac:dyDescent="0.2"/>
    <row r="979323" s="12" customFormat="1" x14ac:dyDescent="0.2"/>
    <row r="979324" s="12" customFormat="1" x14ac:dyDescent="0.2"/>
    <row r="979325" s="12" customFormat="1" x14ac:dyDescent="0.2"/>
    <row r="979326" s="12" customFormat="1" x14ac:dyDescent="0.2"/>
    <row r="979327" s="12" customFormat="1" x14ac:dyDescent="0.2"/>
    <row r="979328" s="12" customFormat="1" x14ac:dyDescent="0.2"/>
    <row r="979329" s="12" customFormat="1" x14ac:dyDescent="0.2"/>
    <row r="979330" s="12" customFormat="1" x14ac:dyDescent="0.2"/>
    <row r="979331" s="12" customFormat="1" x14ac:dyDescent="0.2"/>
    <row r="979332" s="12" customFormat="1" x14ac:dyDescent="0.2"/>
    <row r="979333" s="12" customFormat="1" x14ac:dyDescent="0.2"/>
    <row r="979334" s="12" customFormat="1" x14ac:dyDescent="0.2"/>
    <row r="979335" s="12" customFormat="1" x14ac:dyDescent="0.2"/>
    <row r="979336" s="12" customFormat="1" x14ac:dyDescent="0.2"/>
    <row r="979337" s="12" customFormat="1" x14ac:dyDescent="0.2"/>
    <row r="979338" s="12" customFormat="1" x14ac:dyDescent="0.2"/>
    <row r="979339" s="12" customFormat="1" x14ac:dyDescent="0.2"/>
    <row r="979340" s="12" customFormat="1" x14ac:dyDescent="0.2"/>
    <row r="979341" s="12" customFormat="1" x14ac:dyDescent="0.2"/>
    <row r="979342" s="12" customFormat="1" x14ac:dyDescent="0.2"/>
    <row r="979343" s="12" customFormat="1" x14ac:dyDescent="0.2"/>
    <row r="979344" s="12" customFormat="1" x14ac:dyDescent="0.2"/>
    <row r="979345" s="12" customFormat="1" x14ac:dyDescent="0.2"/>
    <row r="979346" s="12" customFormat="1" x14ac:dyDescent="0.2"/>
    <row r="979347" s="12" customFormat="1" x14ac:dyDescent="0.2"/>
    <row r="979348" s="12" customFormat="1" x14ac:dyDescent="0.2"/>
    <row r="979349" s="12" customFormat="1" x14ac:dyDescent="0.2"/>
    <row r="979350" s="12" customFormat="1" x14ac:dyDescent="0.2"/>
    <row r="979351" s="12" customFormat="1" x14ac:dyDescent="0.2"/>
    <row r="979352" s="12" customFormat="1" x14ac:dyDescent="0.2"/>
    <row r="979353" s="12" customFormat="1" x14ac:dyDescent="0.2"/>
    <row r="979354" s="12" customFormat="1" x14ac:dyDescent="0.2"/>
    <row r="979355" s="12" customFormat="1" x14ac:dyDescent="0.2"/>
    <row r="979356" s="12" customFormat="1" x14ac:dyDescent="0.2"/>
    <row r="979357" s="12" customFormat="1" x14ac:dyDescent="0.2"/>
    <row r="979358" s="12" customFormat="1" x14ac:dyDescent="0.2"/>
    <row r="979359" s="12" customFormat="1" x14ac:dyDescent="0.2"/>
    <row r="979360" s="12" customFormat="1" x14ac:dyDescent="0.2"/>
    <row r="979361" s="12" customFormat="1" x14ac:dyDescent="0.2"/>
    <row r="979362" s="12" customFormat="1" x14ac:dyDescent="0.2"/>
    <row r="979363" s="12" customFormat="1" x14ac:dyDescent="0.2"/>
    <row r="979364" s="12" customFormat="1" x14ac:dyDescent="0.2"/>
    <row r="979365" s="12" customFormat="1" x14ac:dyDescent="0.2"/>
    <row r="979366" s="12" customFormat="1" x14ac:dyDescent="0.2"/>
    <row r="979367" s="12" customFormat="1" x14ac:dyDescent="0.2"/>
    <row r="979368" s="12" customFormat="1" x14ac:dyDescent="0.2"/>
    <row r="979369" s="12" customFormat="1" x14ac:dyDescent="0.2"/>
    <row r="979370" s="12" customFormat="1" x14ac:dyDescent="0.2"/>
    <row r="979371" s="12" customFormat="1" x14ac:dyDescent="0.2"/>
    <row r="979372" s="12" customFormat="1" x14ac:dyDescent="0.2"/>
    <row r="979373" s="12" customFormat="1" x14ac:dyDescent="0.2"/>
    <row r="979374" s="12" customFormat="1" x14ac:dyDescent="0.2"/>
    <row r="979375" s="12" customFormat="1" x14ac:dyDescent="0.2"/>
    <row r="979376" s="12" customFormat="1" x14ac:dyDescent="0.2"/>
    <row r="979377" s="12" customFormat="1" x14ac:dyDescent="0.2"/>
    <row r="979378" s="12" customFormat="1" x14ac:dyDescent="0.2"/>
    <row r="979379" s="12" customFormat="1" x14ac:dyDescent="0.2"/>
    <row r="979380" s="12" customFormat="1" x14ac:dyDescent="0.2"/>
    <row r="979381" s="12" customFormat="1" x14ac:dyDescent="0.2"/>
    <row r="979382" s="12" customFormat="1" x14ac:dyDescent="0.2"/>
    <row r="979383" s="12" customFormat="1" x14ac:dyDescent="0.2"/>
    <row r="979384" s="12" customFormat="1" x14ac:dyDescent="0.2"/>
    <row r="979385" s="12" customFormat="1" x14ac:dyDescent="0.2"/>
    <row r="979386" s="12" customFormat="1" x14ac:dyDescent="0.2"/>
    <row r="979387" s="12" customFormat="1" x14ac:dyDescent="0.2"/>
    <row r="979388" s="12" customFormat="1" x14ac:dyDescent="0.2"/>
    <row r="979389" s="12" customFormat="1" x14ac:dyDescent="0.2"/>
    <row r="979390" s="12" customFormat="1" x14ac:dyDescent="0.2"/>
    <row r="979391" s="12" customFormat="1" x14ac:dyDescent="0.2"/>
    <row r="979392" s="12" customFormat="1" x14ac:dyDescent="0.2"/>
    <row r="979393" s="12" customFormat="1" x14ac:dyDescent="0.2"/>
    <row r="979394" s="12" customFormat="1" x14ac:dyDescent="0.2"/>
    <row r="979395" s="12" customFormat="1" x14ac:dyDescent="0.2"/>
    <row r="979396" s="12" customFormat="1" x14ac:dyDescent="0.2"/>
    <row r="979397" s="12" customFormat="1" x14ac:dyDescent="0.2"/>
    <row r="979398" s="12" customFormat="1" x14ac:dyDescent="0.2"/>
    <row r="979399" s="12" customFormat="1" x14ac:dyDescent="0.2"/>
    <row r="979400" s="12" customFormat="1" x14ac:dyDescent="0.2"/>
    <row r="979401" s="12" customFormat="1" x14ac:dyDescent="0.2"/>
    <row r="979402" s="12" customFormat="1" x14ac:dyDescent="0.2"/>
    <row r="979403" s="12" customFormat="1" x14ac:dyDescent="0.2"/>
    <row r="979404" s="12" customFormat="1" x14ac:dyDescent="0.2"/>
    <row r="979405" s="12" customFormat="1" x14ac:dyDescent="0.2"/>
    <row r="979406" s="12" customFormat="1" x14ac:dyDescent="0.2"/>
    <row r="979407" s="12" customFormat="1" x14ac:dyDescent="0.2"/>
    <row r="979408" s="12" customFormat="1" x14ac:dyDescent="0.2"/>
    <row r="979409" s="12" customFormat="1" x14ac:dyDescent="0.2"/>
    <row r="979410" s="12" customFormat="1" x14ac:dyDescent="0.2"/>
    <row r="979411" s="12" customFormat="1" x14ac:dyDescent="0.2"/>
    <row r="979412" s="12" customFormat="1" x14ac:dyDescent="0.2"/>
    <row r="979413" s="12" customFormat="1" x14ac:dyDescent="0.2"/>
    <row r="979414" s="12" customFormat="1" x14ac:dyDescent="0.2"/>
    <row r="979415" s="12" customFormat="1" x14ac:dyDescent="0.2"/>
    <row r="979416" s="12" customFormat="1" x14ac:dyDescent="0.2"/>
    <row r="979417" s="12" customFormat="1" x14ac:dyDescent="0.2"/>
    <row r="979418" s="12" customFormat="1" x14ac:dyDescent="0.2"/>
    <row r="979419" s="12" customFormat="1" x14ac:dyDescent="0.2"/>
    <row r="979420" s="12" customFormat="1" x14ac:dyDescent="0.2"/>
    <row r="979421" s="12" customFormat="1" x14ac:dyDescent="0.2"/>
    <row r="979422" s="12" customFormat="1" x14ac:dyDescent="0.2"/>
    <row r="979423" s="12" customFormat="1" x14ac:dyDescent="0.2"/>
    <row r="979424" s="12" customFormat="1" x14ac:dyDescent="0.2"/>
    <row r="979425" s="12" customFormat="1" x14ac:dyDescent="0.2"/>
    <row r="979426" s="12" customFormat="1" x14ac:dyDescent="0.2"/>
    <row r="979427" s="12" customFormat="1" x14ac:dyDescent="0.2"/>
    <row r="979428" s="12" customFormat="1" x14ac:dyDescent="0.2"/>
    <row r="979429" s="12" customFormat="1" x14ac:dyDescent="0.2"/>
    <row r="979430" s="12" customFormat="1" x14ac:dyDescent="0.2"/>
    <row r="979431" s="12" customFormat="1" x14ac:dyDescent="0.2"/>
    <row r="979432" s="12" customFormat="1" x14ac:dyDescent="0.2"/>
    <row r="979433" s="12" customFormat="1" x14ac:dyDescent="0.2"/>
    <row r="979434" s="12" customFormat="1" x14ac:dyDescent="0.2"/>
    <row r="979435" s="12" customFormat="1" x14ac:dyDescent="0.2"/>
    <row r="979436" s="12" customFormat="1" x14ac:dyDescent="0.2"/>
    <row r="979437" s="12" customFormat="1" x14ac:dyDescent="0.2"/>
    <row r="979438" s="12" customFormat="1" x14ac:dyDescent="0.2"/>
    <row r="979439" s="12" customFormat="1" x14ac:dyDescent="0.2"/>
    <row r="979440" s="12" customFormat="1" x14ac:dyDescent="0.2"/>
    <row r="979441" s="12" customFormat="1" x14ac:dyDescent="0.2"/>
    <row r="979442" s="12" customFormat="1" x14ac:dyDescent="0.2"/>
    <row r="979443" s="12" customFormat="1" x14ac:dyDescent="0.2"/>
    <row r="979444" s="12" customFormat="1" x14ac:dyDescent="0.2"/>
    <row r="979445" s="12" customFormat="1" x14ac:dyDescent="0.2"/>
    <row r="979446" s="12" customFormat="1" x14ac:dyDescent="0.2"/>
    <row r="979447" s="12" customFormat="1" x14ac:dyDescent="0.2"/>
    <row r="979448" s="12" customFormat="1" x14ac:dyDescent="0.2"/>
    <row r="979449" s="12" customFormat="1" x14ac:dyDescent="0.2"/>
    <row r="979450" s="12" customFormat="1" x14ac:dyDescent="0.2"/>
    <row r="979451" s="12" customFormat="1" x14ac:dyDescent="0.2"/>
    <row r="979452" s="12" customFormat="1" x14ac:dyDescent="0.2"/>
    <row r="979453" s="12" customFormat="1" x14ac:dyDescent="0.2"/>
    <row r="979454" s="12" customFormat="1" x14ac:dyDescent="0.2"/>
    <row r="979455" s="12" customFormat="1" x14ac:dyDescent="0.2"/>
    <row r="979456" s="12" customFormat="1" x14ac:dyDescent="0.2"/>
    <row r="979457" s="12" customFormat="1" x14ac:dyDescent="0.2"/>
    <row r="979458" s="12" customFormat="1" x14ac:dyDescent="0.2"/>
    <row r="979459" s="12" customFormat="1" x14ac:dyDescent="0.2"/>
    <row r="979460" s="12" customFormat="1" x14ac:dyDescent="0.2"/>
    <row r="979461" s="12" customFormat="1" x14ac:dyDescent="0.2"/>
    <row r="979462" s="12" customFormat="1" x14ac:dyDescent="0.2"/>
    <row r="979463" s="12" customFormat="1" x14ac:dyDescent="0.2"/>
    <row r="979464" s="12" customFormat="1" x14ac:dyDescent="0.2"/>
    <row r="979465" s="12" customFormat="1" x14ac:dyDescent="0.2"/>
    <row r="979466" s="12" customFormat="1" x14ac:dyDescent="0.2"/>
    <row r="979467" s="12" customFormat="1" x14ac:dyDescent="0.2"/>
    <row r="979468" s="12" customFormat="1" x14ac:dyDescent="0.2"/>
    <row r="979469" s="12" customFormat="1" x14ac:dyDescent="0.2"/>
    <row r="979470" s="12" customFormat="1" x14ac:dyDescent="0.2"/>
    <row r="979471" s="12" customFormat="1" x14ac:dyDescent="0.2"/>
    <row r="979472" s="12" customFormat="1" x14ac:dyDescent="0.2"/>
    <row r="979473" s="12" customFormat="1" x14ac:dyDescent="0.2"/>
    <row r="979474" s="12" customFormat="1" x14ac:dyDescent="0.2"/>
    <row r="979475" s="12" customFormat="1" x14ac:dyDescent="0.2"/>
    <row r="979476" s="12" customFormat="1" x14ac:dyDescent="0.2"/>
    <row r="979477" s="12" customFormat="1" x14ac:dyDescent="0.2"/>
    <row r="979478" s="12" customFormat="1" x14ac:dyDescent="0.2"/>
    <row r="979479" s="12" customFormat="1" x14ac:dyDescent="0.2"/>
    <row r="979480" s="12" customFormat="1" x14ac:dyDescent="0.2"/>
    <row r="979481" s="12" customFormat="1" x14ac:dyDescent="0.2"/>
    <row r="979482" s="12" customFormat="1" x14ac:dyDescent="0.2"/>
    <row r="979483" s="12" customFormat="1" x14ac:dyDescent="0.2"/>
    <row r="979484" s="12" customFormat="1" x14ac:dyDescent="0.2"/>
    <row r="979485" s="12" customFormat="1" x14ac:dyDescent="0.2"/>
    <row r="979486" s="12" customFormat="1" x14ac:dyDescent="0.2"/>
    <row r="979487" s="12" customFormat="1" x14ac:dyDescent="0.2"/>
    <row r="979488" s="12" customFormat="1" x14ac:dyDescent="0.2"/>
    <row r="979489" s="12" customFormat="1" x14ac:dyDescent="0.2"/>
    <row r="979490" s="12" customFormat="1" x14ac:dyDescent="0.2"/>
    <row r="979491" s="12" customFormat="1" x14ac:dyDescent="0.2"/>
    <row r="979492" s="12" customFormat="1" x14ac:dyDescent="0.2"/>
    <row r="979493" s="12" customFormat="1" x14ac:dyDescent="0.2"/>
    <row r="979494" s="12" customFormat="1" x14ac:dyDescent="0.2"/>
    <row r="979495" s="12" customFormat="1" x14ac:dyDescent="0.2"/>
    <row r="979496" s="12" customFormat="1" x14ac:dyDescent="0.2"/>
    <row r="979497" s="12" customFormat="1" x14ac:dyDescent="0.2"/>
    <row r="979498" s="12" customFormat="1" x14ac:dyDescent="0.2"/>
    <row r="979499" s="12" customFormat="1" x14ac:dyDescent="0.2"/>
    <row r="979500" s="12" customFormat="1" x14ac:dyDescent="0.2"/>
    <row r="979501" s="12" customFormat="1" x14ac:dyDescent="0.2"/>
    <row r="979502" s="12" customFormat="1" x14ac:dyDescent="0.2"/>
    <row r="979503" s="12" customFormat="1" x14ac:dyDescent="0.2"/>
    <row r="979504" s="12" customFormat="1" x14ac:dyDescent="0.2"/>
    <row r="979505" s="12" customFormat="1" x14ac:dyDescent="0.2"/>
    <row r="979506" s="12" customFormat="1" x14ac:dyDescent="0.2"/>
    <row r="979507" s="12" customFormat="1" x14ac:dyDescent="0.2"/>
    <row r="979508" s="12" customFormat="1" x14ac:dyDescent="0.2"/>
    <row r="979509" s="12" customFormat="1" x14ac:dyDescent="0.2"/>
    <row r="979510" s="12" customFormat="1" x14ac:dyDescent="0.2"/>
    <row r="979511" s="12" customFormat="1" x14ac:dyDescent="0.2"/>
    <row r="979512" s="12" customFormat="1" x14ac:dyDescent="0.2"/>
    <row r="979513" s="12" customFormat="1" x14ac:dyDescent="0.2"/>
    <row r="979514" s="12" customFormat="1" x14ac:dyDescent="0.2"/>
    <row r="979515" s="12" customFormat="1" x14ac:dyDescent="0.2"/>
    <row r="979516" s="12" customFormat="1" x14ac:dyDescent="0.2"/>
    <row r="979517" s="12" customFormat="1" x14ac:dyDescent="0.2"/>
    <row r="979518" s="12" customFormat="1" x14ac:dyDescent="0.2"/>
    <row r="979519" s="12" customFormat="1" x14ac:dyDescent="0.2"/>
    <row r="979520" s="12" customFormat="1" x14ac:dyDescent="0.2"/>
    <row r="979521" s="12" customFormat="1" x14ac:dyDescent="0.2"/>
    <row r="979522" s="12" customFormat="1" x14ac:dyDescent="0.2"/>
    <row r="979523" s="12" customFormat="1" x14ac:dyDescent="0.2"/>
    <row r="979524" s="12" customFormat="1" x14ac:dyDescent="0.2"/>
    <row r="979525" s="12" customFormat="1" x14ac:dyDescent="0.2"/>
    <row r="979526" s="12" customFormat="1" x14ac:dyDescent="0.2"/>
    <row r="979527" s="12" customFormat="1" x14ac:dyDescent="0.2"/>
    <row r="979528" s="12" customFormat="1" x14ac:dyDescent="0.2"/>
    <row r="979529" s="12" customFormat="1" x14ac:dyDescent="0.2"/>
    <row r="979530" s="12" customFormat="1" x14ac:dyDescent="0.2"/>
    <row r="979531" s="12" customFormat="1" x14ac:dyDescent="0.2"/>
    <row r="979532" s="12" customFormat="1" x14ac:dyDescent="0.2"/>
    <row r="979533" s="12" customFormat="1" x14ac:dyDescent="0.2"/>
    <row r="979534" s="12" customFormat="1" x14ac:dyDescent="0.2"/>
    <row r="979535" s="12" customFormat="1" x14ac:dyDescent="0.2"/>
    <row r="979536" s="12" customFormat="1" x14ac:dyDescent="0.2"/>
    <row r="979537" s="12" customFormat="1" x14ac:dyDescent="0.2"/>
    <row r="979538" s="12" customFormat="1" x14ac:dyDescent="0.2"/>
    <row r="979539" s="12" customFormat="1" x14ac:dyDescent="0.2"/>
    <row r="979540" s="12" customFormat="1" x14ac:dyDescent="0.2"/>
    <row r="979541" s="12" customFormat="1" x14ac:dyDescent="0.2"/>
    <row r="979542" s="12" customFormat="1" x14ac:dyDescent="0.2"/>
    <row r="979543" s="12" customFormat="1" x14ac:dyDescent="0.2"/>
    <row r="979544" s="12" customFormat="1" x14ac:dyDescent="0.2"/>
    <row r="979545" s="12" customFormat="1" x14ac:dyDescent="0.2"/>
    <row r="979546" s="12" customFormat="1" x14ac:dyDescent="0.2"/>
    <row r="979547" s="12" customFormat="1" x14ac:dyDescent="0.2"/>
    <row r="979548" s="12" customFormat="1" x14ac:dyDescent="0.2"/>
    <row r="979549" s="12" customFormat="1" x14ac:dyDescent="0.2"/>
    <row r="979550" s="12" customFormat="1" x14ac:dyDescent="0.2"/>
    <row r="979551" s="12" customFormat="1" x14ac:dyDescent="0.2"/>
    <row r="979552" s="12" customFormat="1" x14ac:dyDescent="0.2"/>
    <row r="979553" s="12" customFormat="1" x14ac:dyDescent="0.2"/>
    <row r="979554" s="12" customFormat="1" x14ac:dyDescent="0.2"/>
    <row r="979555" s="12" customFormat="1" x14ac:dyDescent="0.2"/>
    <row r="979556" s="12" customFormat="1" x14ac:dyDescent="0.2"/>
    <row r="979557" s="12" customFormat="1" x14ac:dyDescent="0.2"/>
    <row r="979558" s="12" customFormat="1" x14ac:dyDescent="0.2"/>
    <row r="979559" s="12" customFormat="1" x14ac:dyDescent="0.2"/>
    <row r="979560" s="12" customFormat="1" x14ac:dyDescent="0.2"/>
    <row r="979561" s="12" customFormat="1" x14ac:dyDescent="0.2"/>
    <row r="979562" s="12" customFormat="1" x14ac:dyDescent="0.2"/>
    <row r="979563" s="12" customFormat="1" x14ac:dyDescent="0.2"/>
    <row r="979564" s="12" customFormat="1" x14ac:dyDescent="0.2"/>
    <row r="979565" s="12" customFormat="1" x14ac:dyDescent="0.2"/>
    <row r="979566" s="12" customFormat="1" x14ac:dyDescent="0.2"/>
    <row r="979567" s="12" customFormat="1" x14ac:dyDescent="0.2"/>
    <row r="979568" s="12" customFormat="1" x14ac:dyDescent="0.2"/>
    <row r="979569" s="12" customFormat="1" x14ac:dyDescent="0.2"/>
    <row r="979570" s="12" customFormat="1" x14ac:dyDescent="0.2"/>
    <row r="979571" s="12" customFormat="1" x14ac:dyDescent="0.2"/>
    <row r="979572" s="12" customFormat="1" x14ac:dyDescent="0.2"/>
    <row r="979573" s="12" customFormat="1" x14ac:dyDescent="0.2"/>
    <row r="979574" s="12" customFormat="1" x14ac:dyDescent="0.2"/>
    <row r="979575" s="12" customFormat="1" x14ac:dyDescent="0.2"/>
    <row r="979576" s="12" customFormat="1" x14ac:dyDescent="0.2"/>
    <row r="979577" s="12" customFormat="1" x14ac:dyDescent="0.2"/>
    <row r="979578" s="12" customFormat="1" x14ac:dyDescent="0.2"/>
    <row r="979579" s="12" customFormat="1" x14ac:dyDescent="0.2"/>
    <row r="979580" s="12" customFormat="1" x14ac:dyDescent="0.2"/>
    <row r="979581" s="12" customFormat="1" x14ac:dyDescent="0.2"/>
    <row r="979582" s="12" customFormat="1" x14ac:dyDescent="0.2"/>
    <row r="979583" s="12" customFormat="1" x14ac:dyDescent="0.2"/>
    <row r="979584" s="12" customFormat="1" x14ac:dyDescent="0.2"/>
    <row r="979585" s="12" customFormat="1" x14ac:dyDescent="0.2"/>
    <row r="979586" s="12" customFormat="1" x14ac:dyDescent="0.2"/>
    <row r="979587" s="12" customFormat="1" x14ac:dyDescent="0.2"/>
    <row r="979588" s="12" customFormat="1" x14ac:dyDescent="0.2"/>
    <row r="979589" s="12" customFormat="1" x14ac:dyDescent="0.2"/>
    <row r="979590" s="12" customFormat="1" x14ac:dyDescent="0.2"/>
    <row r="979591" s="12" customFormat="1" x14ac:dyDescent="0.2"/>
    <row r="979592" s="12" customFormat="1" x14ac:dyDescent="0.2"/>
    <row r="979593" s="12" customFormat="1" x14ac:dyDescent="0.2"/>
    <row r="979594" s="12" customFormat="1" x14ac:dyDescent="0.2"/>
    <row r="979595" s="12" customFormat="1" x14ac:dyDescent="0.2"/>
    <row r="979596" s="12" customFormat="1" x14ac:dyDescent="0.2"/>
    <row r="979597" s="12" customFormat="1" x14ac:dyDescent="0.2"/>
    <row r="979598" s="12" customFormat="1" x14ac:dyDescent="0.2"/>
    <row r="979599" s="12" customFormat="1" x14ac:dyDescent="0.2"/>
    <row r="979600" s="12" customFormat="1" x14ac:dyDescent="0.2"/>
    <row r="979601" s="12" customFormat="1" x14ac:dyDescent="0.2"/>
    <row r="979602" s="12" customFormat="1" x14ac:dyDescent="0.2"/>
    <row r="979603" s="12" customFormat="1" x14ac:dyDescent="0.2"/>
    <row r="979604" s="12" customFormat="1" x14ac:dyDescent="0.2"/>
    <row r="979605" s="12" customFormat="1" x14ac:dyDescent="0.2"/>
    <row r="979606" s="12" customFormat="1" x14ac:dyDescent="0.2"/>
    <row r="979607" s="12" customFormat="1" x14ac:dyDescent="0.2"/>
    <row r="979608" s="12" customFormat="1" x14ac:dyDescent="0.2"/>
    <row r="979609" s="12" customFormat="1" x14ac:dyDescent="0.2"/>
    <row r="979610" s="12" customFormat="1" x14ac:dyDescent="0.2"/>
    <row r="979611" s="12" customFormat="1" x14ac:dyDescent="0.2"/>
    <row r="979612" s="12" customFormat="1" x14ac:dyDescent="0.2"/>
    <row r="979613" s="12" customFormat="1" x14ac:dyDescent="0.2"/>
    <row r="979614" s="12" customFormat="1" x14ac:dyDescent="0.2"/>
    <row r="979615" s="12" customFormat="1" x14ac:dyDescent="0.2"/>
    <row r="979616" s="12" customFormat="1" x14ac:dyDescent="0.2"/>
    <row r="979617" s="12" customFormat="1" x14ac:dyDescent="0.2"/>
    <row r="979618" s="12" customFormat="1" x14ac:dyDescent="0.2"/>
    <row r="979619" s="12" customFormat="1" x14ac:dyDescent="0.2"/>
    <row r="979620" s="12" customFormat="1" x14ac:dyDescent="0.2"/>
    <row r="979621" s="12" customFormat="1" x14ac:dyDescent="0.2"/>
    <row r="979622" s="12" customFormat="1" x14ac:dyDescent="0.2"/>
    <row r="979623" s="12" customFormat="1" x14ac:dyDescent="0.2"/>
    <row r="979624" s="12" customFormat="1" x14ac:dyDescent="0.2"/>
    <row r="979625" s="12" customFormat="1" x14ac:dyDescent="0.2"/>
    <row r="979626" s="12" customFormat="1" x14ac:dyDescent="0.2"/>
    <row r="979627" s="12" customFormat="1" x14ac:dyDescent="0.2"/>
    <row r="979628" s="12" customFormat="1" x14ac:dyDescent="0.2"/>
    <row r="979629" s="12" customFormat="1" x14ac:dyDescent="0.2"/>
    <row r="979630" s="12" customFormat="1" x14ac:dyDescent="0.2"/>
    <row r="979631" s="12" customFormat="1" x14ac:dyDescent="0.2"/>
    <row r="979632" s="12" customFormat="1" x14ac:dyDescent="0.2"/>
    <row r="979633" s="12" customFormat="1" x14ac:dyDescent="0.2"/>
    <row r="979634" s="12" customFormat="1" x14ac:dyDescent="0.2"/>
    <row r="979635" s="12" customFormat="1" x14ac:dyDescent="0.2"/>
    <row r="979636" s="12" customFormat="1" x14ac:dyDescent="0.2"/>
    <row r="979637" s="12" customFormat="1" x14ac:dyDescent="0.2"/>
    <row r="979638" s="12" customFormat="1" x14ac:dyDescent="0.2"/>
    <row r="979639" s="12" customFormat="1" x14ac:dyDescent="0.2"/>
    <row r="979640" s="12" customFormat="1" x14ac:dyDescent="0.2"/>
    <row r="979641" s="12" customFormat="1" x14ac:dyDescent="0.2"/>
    <row r="979642" s="12" customFormat="1" x14ac:dyDescent="0.2"/>
    <row r="979643" s="12" customFormat="1" x14ac:dyDescent="0.2"/>
    <row r="979644" s="12" customFormat="1" x14ac:dyDescent="0.2"/>
    <row r="979645" s="12" customFormat="1" x14ac:dyDescent="0.2"/>
    <row r="979646" s="12" customFormat="1" x14ac:dyDescent="0.2"/>
    <row r="979647" s="12" customFormat="1" x14ac:dyDescent="0.2"/>
    <row r="979648" s="12" customFormat="1" x14ac:dyDescent="0.2"/>
    <row r="979649" s="12" customFormat="1" x14ac:dyDescent="0.2"/>
    <row r="979650" s="12" customFormat="1" x14ac:dyDescent="0.2"/>
    <row r="979651" s="12" customFormat="1" x14ac:dyDescent="0.2"/>
    <row r="979652" s="12" customFormat="1" x14ac:dyDescent="0.2"/>
    <row r="979653" s="12" customFormat="1" x14ac:dyDescent="0.2"/>
    <row r="979654" s="12" customFormat="1" x14ac:dyDescent="0.2"/>
    <row r="979655" s="12" customFormat="1" x14ac:dyDescent="0.2"/>
    <row r="979656" s="12" customFormat="1" x14ac:dyDescent="0.2"/>
    <row r="979657" s="12" customFormat="1" x14ac:dyDescent="0.2"/>
    <row r="979658" s="12" customFormat="1" x14ac:dyDescent="0.2"/>
    <row r="979659" s="12" customFormat="1" x14ac:dyDescent="0.2"/>
    <row r="979660" s="12" customFormat="1" x14ac:dyDescent="0.2"/>
    <row r="979661" s="12" customFormat="1" x14ac:dyDescent="0.2"/>
    <row r="979662" s="12" customFormat="1" x14ac:dyDescent="0.2"/>
    <row r="979663" s="12" customFormat="1" x14ac:dyDescent="0.2"/>
    <row r="979664" s="12" customFormat="1" x14ac:dyDescent="0.2"/>
    <row r="979665" s="12" customFormat="1" x14ac:dyDescent="0.2"/>
    <row r="979666" s="12" customFormat="1" x14ac:dyDescent="0.2"/>
    <row r="979667" s="12" customFormat="1" x14ac:dyDescent="0.2"/>
    <row r="979668" s="12" customFormat="1" x14ac:dyDescent="0.2"/>
    <row r="979669" s="12" customFormat="1" x14ac:dyDescent="0.2"/>
    <row r="979670" s="12" customFormat="1" x14ac:dyDescent="0.2"/>
    <row r="979671" s="12" customFormat="1" x14ac:dyDescent="0.2"/>
    <row r="979672" s="12" customFormat="1" x14ac:dyDescent="0.2"/>
    <row r="979673" s="12" customFormat="1" x14ac:dyDescent="0.2"/>
    <row r="979674" s="12" customFormat="1" x14ac:dyDescent="0.2"/>
    <row r="979675" s="12" customFormat="1" x14ac:dyDescent="0.2"/>
    <row r="979676" s="12" customFormat="1" x14ac:dyDescent="0.2"/>
    <row r="979677" s="12" customFormat="1" x14ac:dyDescent="0.2"/>
    <row r="979678" s="12" customFormat="1" x14ac:dyDescent="0.2"/>
    <row r="979679" s="12" customFormat="1" x14ac:dyDescent="0.2"/>
    <row r="979680" s="12" customFormat="1" x14ac:dyDescent="0.2"/>
    <row r="979681" s="12" customFormat="1" x14ac:dyDescent="0.2"/>
    <row r="979682" s="12" customFormat="1" x14ac:dyDescent="0.2"/>
    <row r="979683" s="12" customFormat="1" x14ac:dyDescent="0.2"/>
    <row r="979684" s="12" customFormat="1" x14ac:dyDescent="0.2"/>
    <row r="979685" s="12" customFormat="1" x14ac:dyDescent="0.2"/>
    <row r="979686" s="12" customFormat="1" x14ac:dyDescent="0.2"/>
    <row r="979687" s="12" customFormat="1" x14ac:dyDescent="0.2"/>
    <row r="979688" s="12" customFormat="1" x14ac:dyDescent="0.2"/>
    <row r="979689" s="12" customFormat="1" x14ac:dyDescent="0.2"/>
    <row r="979690" s="12" customFormat="1" x14ac:dyDescent="0.2"/>
    <row r="979691" s="12" customFormat="1" x14ac:dyDescent="0.2"/>
    <row r="979692" s="12" customFormat="1" x14ac:dyDescent="0.2"/>
    <row r="979693" s="12" customFormat="1" x14ac:dyDescent="0.2"/>
    <row r="979694" s="12" customFormat="1" x14ac:dyDescent="0.2"/>
    <row r="979695" s="12" customFormat="1" x14ac:dyDescent="0.2"/>
    <row r="979696" s="12" customFormat="1" x14ac:dyDescent="0.2"/>
    <row r="979697" s="12" customFormat="1" x14ac:dyDescent="0.2"/>
    <row r="979698" s="12" customFormat="1" x14ac:dyDescent="0.2"/>
    <row r="979699" s="12" customFormat="1" x14ac:dyDescent="0.2"/>
    <row r="979700" s="12" customFormat="1" x14ac:dyDescent="0.2"/>
    <row r="979701" s="12" customFormat="1" x14ac:dyDescent="0.2"/>
    <row r="979702" s="12" customFormat="1" x14ac:dyDescent="0.2"/>
    <row r="979703" s="12" customFormat="1" x14ac:dyDescent="0.2"/>
    <row r="979704" s="12" customFormat="1" x14ac:dyDescent="0.2"/>
    <row r="979705" s="12" customFormat="1" x14ac:dyDescent="0.2"/>
    <row r="979706" s="12" customFormat="1" x14ac:dyDescent="0.2"/>
    <row r="979707" s="12" customFormat="1" x14ac:dyDescent="0.2"/>
    <row r="979708" s="12" customFormat="1" x14ac:dyDescent="0.2"/>
    <row r="979709" s="12" customFormat="1" x14ac:dyDescent="0.2"/>
    <row r="979710" s="12" customFormat="1" x14ac:dyDescent="0.2"/>
    <row r="979711" s="12" customFormat="1" x14ac:dyDescent="0.2"/>
    <row r="979712" s="12" customFormat="1" x14ac:dyDescent="0.2"/>
    <row r="979713" s="12" customFormat="1" x14ac:dyDescent="0.2"/>
    <row r="979714" s="12" customFormat="1" x14ac:dyDescent="0.2"/>
    <row r="979715" s="12" customFormat="1" x14ac:dyDescent="0.2"/>
    <row r="979716" s="12" customFormat="1" x14ac:dyDescent="0.2"/>
    <row r="979717" s="12" customFormat="1" x14ac:dyDescent="0.2"/>
    <row r="979718" s="12" customFormat="1" x14ac:dyDescent="0.2"/>
    <row r="979719" s="12" customFormat="1" x14ac:dyDescent="0.2"/>
    <row r="979720" s="12" customFormat="1" x14ac:dyDescent="0.2"/>
    <row r="979721" s="12" customFormat="1" x14ac:dyDescent="0.2"/>
    <row r="979722" s="12" customFormat="1" x14ac:dyDescent="0.2"/>
    <row r="979723" s="12" customFormat="1" x14ac:dyDescent="0.2"/>
    <row r="979724" s="12" customFormat="1" x14ac:dyDescent="0.2"/>
    <row r="979725" s="12" customFormat="1" x14ac:dyDescent="0.2"/>
    <row r="979726" s="12" customFormat="1" x14ac:dyDescent="0.2"/>
    <row r="979727" s="12" customFormat="1" x14ac:dyDescent="0.2"/>
    <row r="979728" s="12" customFormat="1" x14ac:dyDescent="0.2"/>
    <row r="979729" s="12" customFormat="1" x14ac:dyDescent="0.2"/>
    <row r="979730" s="12" customFormat="1" x14ac:dyDescent="0.2"/>
    <row r="979731" s="12" customFormat="1" x14ac:dyDescent="0.2"/>
    <row r="979732" s="12" customFormat="1" x14ac:dyDescent="0.2"/>
    <row r="979733" s="12" customFormat="1" x14ac:dyDescent="0.2"/>
    <row r="979734" s="12" customFormat="1" x14ac:dyDescent="0.2"/>
    <row r="979735" s="12" customFormat="1" x14ac:dyDescent="0.2"/>
    <row r="979736" s="12" customFormat="1" x14ac:dyDescent="0.2"/>
    <row r="979737" s="12" customFormat="1" x14ac:dyDescent="0.2"/>
    <row r="979738" s="12" customFormat="1" x14ac:dyDescent="0.2"/>
    <row r="979739" s="12" customFormat="1" x14ac:dyDescent="0.2"/>
    <row r="979740" s="12" customFormat="1" x14ac:dyDescent="0.2"/>
    <row r="979741" s="12" customFormat="1" x14ac:dyDescent="0.2"/>
    <row r="979742" s="12" customFormat="1" x14ac:dyDescent="0.2"/>
    <row r="979743" s="12" customFormat="1" x14ac:dyDescent="0.2"/>
    <row r="979744" s="12" customFormat="1" x14ac:dyDescent="0.2"/>
    <row r="979745" s="12" customFormat="1" x14ac:dyDescent="0.2"/>
    <row r="979746" s="12" customFormat="1" x14ac:dyDescent="0.2"/>
    <row r="979747" s="12" customFormat="1" x14ac:dyDescent="0.2"/>
    <row r="979748" s="12" customFormat="1" x14ac:dyDescent="0.2"/>
    <row r="979749" s="12" customFormat="1" x14ac:dyDescent="0.2"/>
    <row r="979750" s="12" customFormat="1" x14ac:dyDescent="0.2"/>
    <row r="979751" s="12" customFormat="1" x14ac:dyDescent="0.2"/>
    <row r="979752" s="12" customFormat="1" x14ac:dyDescent="0.2"/>
    <row r="979753" s="12" customFormat="1" x14ac:dyDescent="0.2"/>
    <row r="979754" s="12" customFormat="1" x14ac:dyDescent="0.2"/>
    <row r="979755" s="12" customFormat="1" x14ac:dyDescent="0.2"/>
    <row r="979756" s="12" customFormat="1" x14ac:dyDescent="0.2"/>
    <row r="979757" s="12" customFormat="1" x14ac:dyDescent="0.2"/>
    <row r="979758" s="12" customFormat="1" x14ac:dyDescent="0.2"/>
    <row r="979759" s="12" customFormat="1" x14ac:dyDescent="0.2"/>
    <row r="979760" s="12" customFormat="1" x14ac:dyDescent="0.2"/>
    <row r="979761" s="12" customFormat="1" x14ac:dyDescent="0.2"/>
    <row r="979762" s="12" customFormat="1" x14ac:dyDescent="0.2"/>
    <row r="979763" s="12" customFormat="1" x14ac:dyDescent="0.2"/>
    <row r="979764" s="12" customFormat="1" x14ac:dyDescent="0.2"/>
    <row r="979765" s="12" customFormat="1" x14ac:dyDescent="0.2"/>
    <row r="979766" s="12" customFormat="1" x14ac:dyDescent="0.2"/>
    <row r="979767" s="12" customFormat="1" x14ac:dyDescent="0.2"/>
    <row r="979768" s="12" customFormat="1" x14ac:dyDescent="0.2"/>
    <row r="979769" s="12" customFormat="1" x14ac:dyDescent="0.2"/>
    <row r="979770" s="12" customFormat="1" x14ac:dyDescent="0.2"/>
    <row r="979771" s="12" customFormat="1" x14ac:dyDescent="0.2"/>
    <row r="979772" s="12" customFormat="1" x14ac:dyDescent="0.2"/>
    <row r="979773" s="12" customFormat="1" x14ac:dyDescent="0.2"/>
    <row r="979774" s="12" customFormat="1" x14ac:dyDescent="0.2"/>
    <row r="979775" s="12" customFormat="1" x14ac:dyDescent="0.2"/>
    <row r="979776" s="12" customFormat="1" x14ac:dyDescent="0.2"/>
    <row r="979777" s="12" customFormat="1" x14ac:dyDescent="0.2"/>
    <row r="979778" s="12" customFormat="1" x14ac:dyDescent="0.2"/>
    <row r="979779" s="12" customFormat="1" x14ac:dyDescent="0.2"/>
    <row r="979780" s="12" customFormat="1" x14ac:dyDescent="0.2"/>
    <row r="979781" s="12" customFormat="1" x14ac:dyDescent="0.2"/>
    <row r="979782" s="12" customFormat="1" x14ac:dyDescent="0.2"/>
    <row r="979783" s="12" customFormat="1" x14ac:dyDescent="0.2"/>
    <row r="979784" s="12" customFormat="1" x14ac:dyDescent="0.2"/>
    <row r="979785" s="12" customFormat="1" x14ac:dyDescent="0.2"/>
    <row r="979786" s="12" customFormat="1" x14ac:dyDescent="0.2"/>
    <row r="979787" s="12" customFormat="1" x14ac:dyDescent="0.2"/>
    <row r="979788" s="12" customFormat="1" x14ac:dyDescent="0.2"/>
    <row r="979789" s="12" customFormat="1" x14ac:dyDescent="0.2"/>
    <row r="979790" s="12" customFormat="1" x14ac:dyDescent="0.2"/>
    <row r="979791" s="12" customFormat="1" x14ac:dyDescent="0.2"/>
    <row r="979792" s="12" customFormat="1" x14ac:dyDescent="0.2"/>
    <row r="979793" s="12" customFormat="1" x14ac:dyDescent="0.2"/>
    <row r="979794" s="12" customFormat="1" x14ac:dyDescent="0.2"/>
    <row r="979795" s="12" customFormat="1" x14ac:dyDescent="0.2"/>
    <row r="979796" s="12" customFormat="1" x14ac:dyDescent="0.2"/>
    <row r="979797" s="12" customFormat="1" x14ac:dyDescent="0.2"/>
    <row r="979798" s="12" customFormat="1" x14ac:dyDescent="0.2"/>
    <row r="979799" s="12" customFormat="1" x14ac:dyDescent="0.2"/>
    <row r="979800" s="12" customFormat="1" x14ac:dyDescent="0.2"/>
    <row r="979801" s="12" customFormat="1" x14ac:dyDescent="0.2"/>
    <row r="979802" s="12" customFormat="1" x14ac:dyDescent="0.2"/>
    <row r="979803" s="12" customFormat="1" x14ac:dyDescent="0.2"/>
    <row r="979804" s="12" customFormat="1" x14ac:dyDescent="0.2"/>
    <row r="979805" s="12" customFormat="1" x14ac:dyDescent="0.2"/>
    <row r="979806" s="12" customFormat="1" x14ac:dyDescent="0.2"/>
    <row r="979807" s="12" customFormat="1" x14ac:dyDescent="0.2"/>
    <row r="979808" s="12" customFormat="1" x14ac:dyDescent="0.2"/>
    <row r="979809" s="12" customFormat="1" x14ac:dyDescent="0.2"/>
    <row r="979810" s="12" customFormat="1" x14ac:dyDescent="0.2"/>
    <row r="979811" s="12" customFormat="1" x14ac:dyDescent="0.2"/>
    <row r="979812" s="12" customFormat="1" x14ac:dyDescent="0.2"/>
    <row r="979813" s="12" customFormat="1" x14ac:dyDescent="0.2"/>
    <row r="979814" s="12" customFormat="1" x14ac:dyDescent="0.2"/>
    <row r="979815" s="12" customFormat="1" x14ac:dyDescent="0.2"/>
    <row r="979816" s="12" customFormat="1" x14ac:dyDescent="0.2"/>
    <row r="979817" s="12" customFormat="1" x14ac:dyDescent="0.2"/>
    <row r="979818" s="12" customFormat="1" x14ac:dyDescent="0.2"/>
    <row r="979819" s="12" customFormat="1" x14ac:dyDescent="0.2"/>
    <row r="979820" s="12" customFormat="1" x14ac:dyDescent="0.2"/>
    <row r="979821" s="12" customFormat="1" x14ac:dyDescent="0.2"/>
    <row r="979822" s="12" customFormat="1" x14ac:dyDescent="0.2"/>
    <row r="979823" s="12" customFormat="1" x14ac:dyDescent="0.2"/>
    <row r="979824" s="12" customFormat="1" x14ac:dyDescent="0.2"/>
    <row r="979825" s="12" customFormat="1" x14ac:dyDescent="0.2"/>
    <row r="979826" s="12" customFormat="1" x14ac:dyDescent="0.2"/>
    <row r="979827" s="12" customFormat="1" x14ac:dyDescent="0.2"/>
    <row r="979828" s="12" customFormat="1" x14ac:dyDescent="0.2"/>
    <row r="979829" s="12" customFormat="1" x14ac:dyDescent="0.2"/>
    <row r="979830" s="12" customFormat="1" x14ac:dyDescent="0.2"/>
    <row r="979831" s="12" customFormat="1" x14ac:dyDescent="0.2"/>
    <row r="979832" s="12" customFormat="1" x14ac:dyDescent="0.2"/>
    <row r="979833" s="12" customFormat="1" x14ac:dyDescent="0.2"/>
    <row r="979834" s="12" customFormat="1" x14ac:dyDescent="0.2"/>
    <row r="979835" s="12" customFormat="1" x14ac:dyDescent="0.2"/>
    <row r="979836" s="12" customFormat="1" x14ac:dyDescent="0.2"/>
    <row r="979837" s="12" customFormat="1" x14ac:dyDescent="0.2"/>
    <row r="979838" s="12" customFormat="1" x14ac:dyDescent="0.2"/>
    <row r="979839" s="12" customFormat="1" x14ac:dyDescent="0.2"/>
    <row r="979840" s="12" customFormat="1" x14ac:dyDescent="0.2"/>
    <row r="979841" s="12" customFormat="1" x14ac:dyDescent="0.2"/>
    <row r="979842" s="12" customFormat="1" x14ac:dyDescent="0.2"/>
    <row r="979843" s="12" customFormat="1" x14ac:dyDescent="0.2"/>
    <row r="979844" s="12" customFormat="1" x14ac:dyDescent="0.2"/>
    <row r="979845" s="12" customFormat="1" x14ac:dyDescent="0.2"/>
    <row r="979846" s="12" customFormat="1" x14ac:dyDescent="0.2"/>
    <row r="979847" s="12" customFormat="1" x14ac:dyDescent="0.2"/>
    <row r="979848" s="12" customFormat="1" x14ac:dyDescent="0.2"/>
    <row r="979849" s="12" customFormat="1" x14ac:dyDescent="0.2"/>
    <row r="979850" s="12" customFormat="1" x14ac:dyDescent="0.2"/>
    <row r="979851" s="12" customFormat="1" x14ac:dyDescent="0.2"/>
    <row r="979852" s="12" customFormat="1" x14ac:dyDescent="0.2"/>
    <row r="979853" s="12" customFormat="1" x14ac:dyDescent="0.2"/>
    <row r="979854" s="12" customFormat="1" x14ac:dyDescent="0.2"/>
    <row r="979855" s="12" customFormat="1" x14ac:dyDescent="0.2"/>
    <row r="979856" s="12" customFormat="1" x14ac:dyDescent="0.2"/>
    <row r="979857" s="12" customFormat="1" x14ac:dyDescent="0.2"/>
    <row r="979858" s="12" customFormat="1" x14ac:dyDescent="0.2"/>
    <row r="979859" s="12" customFormat="1" x14ac:dyDescent="0.2"/>
    <row r="979860" s="12" customFormat="1" x14ac:dyDescent="0.2"/>
    <row r="979861" s="12" customFormat="1" x14ac:dyDescent="0.2"/>
    <row r="979862" s="12" customFormat="1" x14ac:dyDescent="0.2"/>
    <row r="979863" s="12" customFormat="1" x14ac:dyDescent="0.2"/>
    <row r="979864" s="12" customFormat="1" x14ac:dyDescent="0.2"/>
    <row r="979865" s="12" customFormat="1" x14ac:dyDescent="0.2"/>
    <row r="979866" s="12" customFormat="1" x14ac:dyDescent="0.2"/>
    <row r="979867" s="12" customFormat="1" x14ac:dyDescent="0.2"/>
    <row r="979868" s="12" customFormat="1" x14ac:dyDescent="0.2"/>
    <row r="979869" s="12" customFormat="1" x14ac:dyDescent="0.2"/>
    <row r="979870" s="12" customFormat="1" x14ac:dyDescent="0.2"/>
    <row r="979871" s="12" customFormat="1" x14ac:dyDescent="0.2"/>
    <row r="979872" s="12" customFormat="1" x14ac:dyDescent="0.2"/>
    <row r="979873" s="12" customFormat="1" x14ac:dyDescent="0.2"/>
    <row r="979874" s="12" customFormat="1" x14ac:dyDescent="0.2"/>
    <row r="979875" s="12" customFormat="1" x14ac:dyDescent="0.2"/>
    <row r="979876" s="12" customFormat="1" x14ac:dyDescent="0.2"/>
    <row r="979877" s="12" customFormat="1" x14ac:dyDescent="0.2"/>
    <row r="979878" s="12" customFormat="1" x14ac:dyDescent="0.2"/>
    <row r="979879" s="12" customFormat="1" x14ac:dyDescent="0.2"/>
    <row r="979880" s="12" customFormat="1" x14ac:dyDescent="0.2"/>
    <row r="979881" s="12" customFormat="1" x14ac:dyDescent="0.2"/>
    <row r="979882" s="12" customFormat="1" x14ac:dyDescent="0.2"/>
    <row r="979883" s="12" customFormat="1" x14ac:dyDescent="0.2"/>
    <row r="979884" s="12" customFormat="1" x14ac:dyDescent="0.2"/>
    <row r="979885" s="12" customFormat="1" x14ac:dyDescent="0.2"/>
    <row r="979886" s="12" customFormat="1" x14ac:dyDescent="0.2"/>
    <row r="979887" s="12" customFormat="1" x14ac:dyDescent="0.2"/>
    <row r="979888" s="12" customFormat="1" x14ac:dyDescent="0.2"/>
    <row r="979889" s="12" customFormat="1" x14ac:dyDescent="0.2"/>
    <row r="979890" s="12" customFormat="1" x14ac:dyDescent="0.2"/>
    <row r="979891" s="12" customFormat="1" x14ac:dyDescent="0.2"/>
    <row r="979892" s="12" customFormat="1" x14ac:dyDescent="0.2"/>
    <row r="979893" s="12" customFormat="1" x14ac:dyDescent="0.2"/>
    <row r="979894" s="12" customFormat="1" x14ac:dyDescent="0.2"/>
    <row r="979895" s="12" customFormat="1" x14ac:dyDescent="0.2"/>
    <row r="979896" s="12" customFormat="1" x14ac:dyDescent="0.2"/>
    <row r="979897" s="12" customFormat="1" x14ac:dyDescent="0.2"/>
    <row r="979898" s="12" customFormat="1" x14ac:dyDescent="0.2"/>
    <row r="979899" s="12" customFormat="1" x14ac:dyDescent="0.2"/>
    <row r="979900" s="12" customFormat="1" x14ac:dyDescent="0.2"/>
    <row r="979901" s="12" customFormat="1" x14ac:dyDescent="0.2"/>
    <row r="979902" s="12" customFormat="1" x14ac:dyDescent="0.2"/>
    <row r="979903" s="12" customFormat="1" x14ac:dyDescent="0.2"/>
    <row r="979904" s="12" customFormat="1" x14ac:dyDescent="0.2"/>
    <row r="979905" s="12" customFormat="1" x14ac:dyDescent="0.2"/>
    <row r="979906" s="12" customFormat="1" x14ac:dyDescent="0.2"/>
    <row r="979907" s="12" customFormat="1" x14ac:dyDescent="0.2"/>
    <row r="979908" s="12" customFormat="1" x14ac:dyDescent="0.2"/>
    <row r="979909" s="12" customFormat="1" x14ac:dyDescent="0.2"/>
    <row r="979910" s="12" customFormat="1" x14ac:dyDescent="0.2"/>
    <row r="979911" s="12" customFormat="1" x14ac:dyDescent="0.2"/>
    <row r="979912" s="12" customFormat="1" x14ac:dyDescent="0.2"/>
    <row r="979913" s="12" customFormat="1" x14ac:dyDescent="0.2"/>
    <row r="979914" s="12" customFormat="1" x14ac:dyDescent="0.2"/>
    <row r="979915" s="12" customFormat="1" x14ac:dyDescent="0.2"/>
    <row r="979916" s="12" customFormat="1" x14ac:dyDescent="0.2"/>
    <row r="979917" s="12" customFormat="1" x14ac:dyDescent="0.2"/>
    <row r="979918" s="12" customFormat="1" x14ac:dyDescent="0.2"/>
    <row r="979919" s="12" customFormat="1" x14ac:dyDescent="0.2"/>
    <row r="979920" s="12" customFormat="1" x14ac:dyDescent="0.2"/>
    <row r="979921" s="12" customFormat="1" x14ac:dyDescent="0.2"/>
    <row r="979922" s="12" customFormat="1" x14ac:dyDescent="0.2"/>
    <row r="979923" s="12" customFormat="1" x14ac:dyDescent="0.2"/>
    <row r="979924" s="12" customFormat="1" x14ac:dyDescent="0.2"/>
    <row r="979925" s="12" customFormat="1" x14ac:dyDescent="0.2"/>
    <row r="979926" s="12" customFormat="1" x14ac:dyDescent="0.2"/>
    <row r="979927" s="12" customFormat="1" x14ac:dyDescent="0.2"/>
    <row r="979928" s="12" customFormat="1" x14ac:dyDescent="0.2"/>
    <row r="979929" s="12" customFormat="1" x14ac:dyDescent="0.2"/>
    <row r="979930" s="12" customFormat="1" x14ac:dyDescent="0.2"/>
    <row r="979931" s="12" customFormat="1" x14ac:dyDescent="0.2"/>
    <row r="979932" s="12" customFormat="1" x14ac:dyDescent="0.2"/>
    <row r="979933" s="12" customFormat="1" x14ac:dyDescent="0.2"/>
    <row r="979934" s="12" customFormat="1" x14ac:dyDescent="0.2"/>
    <row r="979935" s="12" customFormat="1" x14ac:dyDescent="0.2"/>
    <row r="979936" s="12" customFormat="1" x14ac:dyDescent="0.2"/>
    <row r="979937" s="12" customFormat="1" x14ac:dyDescent="0.2"/>
    <row r="979938" s="12" customFormat="1" x14ac:dyDescent="0.2"/>
    <row r="979939" s="12" customFormat="1" x14ac:dyDescent="0.2"/>
    <row r="979940" s="12" customFormat="1" x14ac:dyDescent="0.2"/>
    <row r="979941" s="12" customFormat="1" x14ac:dyDescent="0.2"/>
    <row r="979942" s="12" customFormat="1" x14ac:dyDescent="0.2"/>
    <row r="979943" s="12" customFormat="1" x14ac:dyDescent="0.2"/>
    <row r="979944" s="12" customFormat="1" x14ac:dyDescent="0.2"/>
    <row r="979945" s="12" customFormat="1" x14ac:dyDescent="0.2"/>
    <row r="979946" s="12" customFormat="1" x14ac:dyDescent="0.2"/>
    <row r="979947" s="12" customFormat="1" x14ac:dyDescent="0.2"/>
    <row r="979948" s="12" customFormat="1" x14ac:dyDescent="0.2"/>
    <row r="979949" s="12" customFormat="1" x14ac:dyDescent="0.2"/>
    <row r="979950" s="12" customFormat="1" x14ac:dyDescent="0.2"/>
    <row r="979951" s="12" customFormat="1" x14ac:dyDescent="0.2"/>
    <row r="979952" s="12" customFormat="1" x14ac:dyDescent="0.2"/>
    <row r="979953" s="12" customFormat="1" x14ac:dyDescent="0.2"/>
    <row r="979954" s="12" customFormat="1" x14ac:dyDescent="0.2"/>
    <row r="979955" s="12" customFormat="1" x14ac:dyDescent="0.2"/>
    <row r="979956" s="12" customFormat="1" x14ac:dyDescent="0.2"/>
    <row r="979957" s="12" customFormat="1" x14ac:dyDescent="0.2"/>
    <row r="979958" s="12" customFormat="1" x14ac:dyDescent="0.2"/>
    <row r="979959" s="12" customFormat="1" x14ac:dyDescent="0.2"/>
    <row r="979960" s="12" customFormat="1" x14ac:dyDescent="0.2"/>
    <row r="979961" s="12" customFormat="1" x14ac:dyDescent="0.2"/>
    <row r="979962" s="12" customFormat="1" x14ac:dyDescent="0.2"/>
    <row r="979963" s="12" customFormat="1" x14ac:dyDescent="0.2"/>
    <row r="979964" s="12" customFormat="1" x14ac:dyDescent="0.2"/>
    <row r="979965" s="12" customFormat="1" x14ac:dyDescent="0.2"/>
    <row r="979966" s="12" customFormat="1" x14ac:dyDescent="0.2"/>
    <row r="979967" s="12" customFormat="1" x14ac:dyDescent="0.2"/>
    <row r="979968" s="12" customFormat="1" x14ac:dyDescent="0.2"/>
    <row r="979969" s="12" customFormat="1" x14ac:dyDescent="0.2"/>
    <row r="979970" s="12" customFormat="1" x14ac:dyDescent="0.2"/>
    <row r="979971" s="12" customFormat="1" x14ac:dyDescent="0.2"/>
    <row r="979972" s="12" customFormat="1" x14ac:dyDescent="0.2"/>
    <row r="979973" s="12" customFormat="1" x14ac:dyDescent="0.2"/>
    <row r="979974" s="12" customFormat="1" x14ac:dyDescent="0.2"/>
    <row r="979975" s="12" customFormat="1" x14ac:dyDescent="0.2"/>
    <row r="979976" s="12" customFormat="1" x14ac:dyDescent="0.2"/>
    <row r="979977" s="12" customFormat="1" x14ac:dyDescent="0.2"/>
    <row r="979978" s="12" customFormat="1" x14ac:dyDescent="0.2"/>
    <row r="979979" s="12" customFormat="1" x14ac:dyDescent="0.2"/>
    <row r="979980" s="12" customFormat="1" x14ac:dyDescent="0.2"/>
    <row r="979981" s="12" customFormat="1" x14ac:dyDescent="0.2"/>
    <row r="979982" s="12" customFormat="1" x14ac:dyDescent="0.2"/>
    <row r="979983" s="12" customFormat="1" x14ac:dyDescent="0.2"/>
    <row r="979984" s="12" customFormat="1" x14ac:dyDescent="0.2"/>
    <row r="979985" s="12" customFormat="1" x14ac:dyDescent="0.2"/>
    <row r="979986" s="12" customFormat="1" x14ac:dyDescent="0.2"/>
    <row r="979987" s="12" customFormat="1" x14ac:dyDescent="0.2"/>
    <row r="979988" s="12" customFormat="1" x14ac:dyDescent="0.2"/>
    <row r="979989" s="12" customFormat="1" x14ac:dyDescent="0.2"/>
    <row r="979990" s="12" customFormat="1" x14ac:dyDescent="0.2"/>
    <row r="979991" s="12" customFormat="1" x14ac:dyDescent="0.2"/>
    <row r="979992" s="12" customFormat="1" x14ac:dyDescent="0.2"/>
    <row r="979993" s="12" customFormat="1" x14ac:dyDescent="0.2"/>
    <row r="979994" s="12" customFormat="1" x14ac:dyDescent="0.2"/>
    <row r="979995" s="12" customFormat="1" x14ac:dyDescent="0.2"/>
    <row r="979996" s="12" customFormat="1" x14ac:dyDescent="0.2"/>
    <row r="979997" s="12" customFormat="1" x14ac:dyDescent="0.2"/>
    <row r="979998" s="12" customFormat="1" x14ac:dyDescent="0.2"/>
    <row r="979999" s="12" customFormat="1" x14ac:dyDescent="0.2"/>
    <row r="980000" s="12" customFormat="1" x14ac:dyDescent="0.2"/>
    <row r="980001" s="12" customFormat="1" x14ac:dyDescent="0.2"/>
    <row r="980002" s="12" customFormat="1" x14ac:dyDescent="0.2"/>
    <row r="980003" s="12" customFormat="1" x14ac:dyDescent="0.2"/>
    <row r="980004" s="12" customFormat="1" x14ac:dyDescent="0.2"/>
    <row r="980005" s="12" customFormat="1" x14ac:dyDescent="0.2"/>
    <row r="980006" s="12" customFormat="1" x14ac:dyDescent="0.2"/>
    <row r="980007" s="12" customFormat="1" x14ac:dyDescent="0.2"/>
    <row r="980008" s="12" customFormat="1" x14ac:dyDescent="0.2"/>
    <row r="980009" s="12" customFormat="1" x14ac:dyDescent="0.2"/>
    <row r="980010" s="12" customFormat="1" x14ac:dyDescent="0.2"/>
    <row r="980011" s="12" customFormat="1" x14ac:dyDescent="0.2"/>
    <row r="980012" s="12" customFormat="1" x14ac:dyDescent="0.2"/>
    <row r="980013" s="12" customFormat="1" x14ac:dyDescent="0.2"/>
    <row r="980014" s="12" customFormat="1" x14ac:dyDescent="0.2"/>
    <row r="980015" s="12" customFormat="1" x14ac:dyDescent="0.2"/>
    <row r="980016" s="12" customFormat="1" x14ac:dyDescent="0.2"/>
    <row r="980017" s="12" customFormat="1" x14ac:dyDescent="0.2"/>
    <row r="980018" s="12" customFormat="1" x14ac:dyDescent="0.2"/>
    <row r="980019" s="12" customFormat="1" x14ac:dyDescent="0.2"/>
    <row r="980020" s="12" customFormat="1" x14ac:dyDescent="0.2"/>
    <row r="980021" s="12" customFormat="1" x14ac:dyDescent="0.2"/>
    <row r="980022" s="12" customFormat="1" x14ac:dyDescent="0.2"/>
    <row r="980023" s="12" customFormat="1" x14ac:dyDescent="0.2"/>
    <row r="980024" s="12" customFormat="1" x14ac:dyDescent="0.2"/>
    <row r="980025" s="12" customFormat="1" x14ac:dyDescent="0.2"/>
    <row r="980026" s="12" customFormat="1" x14ac:dyDescent="0.2"/>
    <row r="980027" s="12" customFormat="1" x14ac:dyDescent="0.2"/>
    <row r="980028" s="12" customFormat="1" x14ac:dyDescent="0.2"/>
    <row r="980029" s="12" customFormat="1" x14ac:dyDescent="0.2"/>
    <row r="980030" s="12" customFormat="1" x14ac:dyDescent="0.2"/>
    <row r="980031" s="12" customFormat="1" x14ac:dyDescent="0.2"/>
    <row r="980032" s="12" customFormat="1" x14ac:dyDescent="0.2"/>
    <row r="980033" s="12" customFormat="1" x14ac:dyDescent="0.2"/>
    <row r="980034" s="12" customFormat="1" x14ac:dyDescent="0.2"/>
    <row r="980035" s="12" customFormat="1" x14ac:dyDescent="0.2"/>
    <row r="980036" s="12" customFormat="1" x14ac:dyDescent="0.2"/>
    <row r="980037" s="12" customFormat="1" x14ac:dyDescent="0.2"/>
    <row r="980038" s="12" customFormat="1" x14ac:dyDescent="0.2"/>
    <row r="980039" s="12" customFormat="1" x14ac:dyDescent="0.2"/>
    <row r="980040" s="12" customFormat="1" x14ac:dyDescent="0.2"/>
    <row r="980041" s="12" customFormat="1" x14ac:dyDescent="0.2"/>
    <row r="980042" s="12" customFormat="1" x14ac:dyDescent="0.2"/>
    <row r="980043" s="12" customFormat="1" x14ac:dyDescent="0.2"/>
    <row r="980044" s="12" customFormat="1" x14ac:dyDescent="0.2"/>
    <row r="980045" s="12" customFormat="1" x14ac:dyDescent="0.2"/>
    <row r="980046" s="12" customFormat="1" x14ac:dyDescent="0.2"/>
    <row r="980047" s="12" customFormat="1" x14ac:dyDescent="0.2"/>
    <row r="980048" s="12" customFormat="1" x14ac:dyDescent="0.2"/>
    <row r="980049" s="12" customFormat="1" x14ac:dyDescent="0.2"/>
    <row r="980050" s="12" customFormat="1" x14ac:dyDescent="0.2"/>
    <row r="980051" s="12" customFormat="1" x14ac:dyDescent="0.2"/>
    <row r="980052" s="12" customFormat="1" x14ac:dyDescent="0.2"/>
    <row r="980053" s="12" customFormat="1" x14ac:dyDescent="0.2"/>
    <row r="980054" s="12" customFormat="1" x14ac:dyDescent="0.2"/>
    <row r="980055" s="12" customFormat="1" x14ac:dyDescent="0.2"/>
    <row r="980056" s="12" customFormat="1" x14ac:dyDescent="0.2"/>
    <row r="980057" s="12" customFormat="1" x14ac:dyDescent="0.2"/>
    <row r="980058" s="12" customFormat="1" x14ac:dyDescent="0.2"/>
    <row r="980059" s="12" customFormat="1" x14ac:dyDescent="0.2"/>
    <row r="980060" s="12" customFormat="1" x14ac:dyDescent="0.2"/>
    <row r="980061" s="12" customFormat="1" x14ac:dyDescent="0.2"/>
    <row r="980062" s="12" customFormat="1" x14ac:dyDescent="0.2"/>
    <row r="980063" s="12" customFormat="1" x14ac:dyDescent="0.2"/>
    <row r="980064" s="12" customFormat="1" x14ac:dyDescent="0.2"/>
    <row r="980065" s="12" customFormat="1" x14ac:dyDescent="0.2"/>
    <row r="980066" s="12" customFormat="1" x14ac:dyDescent="0.2"/>
    <row r="980067" s="12" customFormat="1" x14ac:dyDescent="0.2"/>
    <row r="980068" s="12" customFormat="1" x14ac:dyDescent="0.2"/>
    <row r="980069" s="12" customFormat="1" x14ac:dyDescent="0.2"/>
    <row r="980070" s="12" customFormat="1" x14ac:dyDescent="0.2"/>
    <row r="980071" s="12" customFormat="1" x14ac:dyDescent="0.2"/>
    <row r="980072" s="12" customFormat="1" x14ac:dyDescent="0.2"/>
    <row r="980073" s="12" customFormat="1" x14ac:dyDescent="0.2"/>
    <row r="980074" s="12" customFormat="1" x14ac:dyDescent="0.2"/>
    <row r="980075" s="12" customFormat="1" x14ac:dyDescent="0.2"/>
    <row r="980076" s="12" customFormat="1" x14ac:dyDescent="0.2"/>
    <row r="980077" s="12" customFormat="1" x14ac:dyDescent="0.2"/>
    <row r="980078" s="12" customFormat="1" x14ac:dyDescent="0.2"/>
    <row r="980079" s="12" customFormat="1" x14ac:dyDescent="0.2"/>
    <row r="980080" s="12" customFormat="1" x14ac:dyDescent="0.2"/>
    <row r="980081" s="12" customFormat="1" x14ac:dyDescent="0.2"/>
    <row r="980082" s="12" customFormat="1" x14ac:dyDescent="0.2"/>
    <row r="980083" s="12" customFormat="1" x14ac:dyDescent="0.2"/>
    <row r="980084" s="12" customFormat="1" x14ac:dyDescent="0.2"/>
    <row r="980085" s="12" customFormat="1" x14ac:dyDescent="0.2"/>
    <row r="980086" s="12" customFormat="1" x14ac:dyDescent="0.2"/>
    <row r="980087" s="12" customFormat="1" x14ac:dyDescent="0.2"/>
    <row r="980088" s="12" customFormat="1" x14ac:dyDescent="0.2"/>
    <row r="980089" s="12" customFormat="1" x14ac:dyDescent="0.2"/>
    <row r="980090" s="12" customFormat="1" x14ac:dyDescent="0.2"/>
    <row r="980091" s="12" customFormat="1" x14ac:dyDescent="0.2"/>
    <row r="980092" s="12" customFormat="1" x14ac:dyDescent="0.2"/>
    <row r="980093" s="12" customFormat="1" x14ac:dyDescent="0.2"/>
    <row r="980094" s="12" customFormat="1" x14ac:dyDescent="0.2"/>
    <row r="980095" s="12" customFormat="1" x14ac:dyDescent="0.2"/>
    <row r="980096" s="12" customFormat="1" x14ac:dyDescent="0.2"/>
    <row r="980097" s="12" customFormat="1" x14ac:dyDescent="0.2"/>
    <row r="980098" s="12" customFormat="1" x14ac:dyDescent="0.2"/>
    <row r="980099" s="12" customFormat="1" x14ac:dyDescent="0.2"/>
    <row r="980100" s="12" customFormat="1" x14ac:dyDescent="0.2"/>
    <row r="980101" s="12" customFormat="1" x14ac:dyDescent="0.2"/>
    <row r="980102" s="12" customFormat="1" x14ac:dyDescent="0.2"/>
    <row r="980103" s="12" customFormat="1" x14ac:dyDescent="0.2"/>
    <row r="980104" s="12" customFormat="1" x14ac:dyDescent="0.2"/>
    <row r="980105" s="12" customFormat="1" x14ac:dyDescent="0.2"/>
    <row r="980106" s="12" customFormat="1" x14ac:dyDescent="0.2"/>
    <row r="980107" s="12" customFormat="1" x14ac:dyDescent="0.2"/>
    <row r="980108" s="12" customFormat="1" x14ac:dyDescent="0.2"/>
    <row r="980109" s="12" customFormat="1" x14ac:dyDescent="0.2"/>
    <row r="980110" s="12" customFormat="1" x14ac:dyDescent="0.2"/>
    <row r="980111" s="12" customFormat="1" x14ac:dyDescent="0.2"/>
    <row r="980112" s="12" customFormat="1" x14ac:dyDescent="0.2"/>
    <row r="980113" s="12" customFormat="1" x14ac:dyDescent="0.2"/>
    <row r="980114" s="12" customFormat="1" x14ac:dyDescent="0.2"/>
    <row r="980115" s="12" customFormat="1" x14ac:dyDescent="0.2"/>
    <row r="980116" s="12" customFormat="1" x14ac:dyDescent="0.2"/>
    <row r="980117" s="12" customFormat="1" x14ac:dyDescent="0.2"/>
    <row r="980118" s="12" customFormat="1" x14ac:dyDescent="0.2"/>
    <row r="980119" s="12" customFormat="1" x14ac:dyDescent="0.2"/>
    <row r="980120" s="12" customFormat="1" x14ac:dyDescent="0.2"/>
    <row r="980121" s="12" customFormat="1" x14ac:dyDescent="0.2"/>
    <row r="980122" s="12" customFormat="1" x14ac:dyDescent="0.2"/>
    <row r="980123" s="12" customFormat="1" x14ac:dyDescent="0.2"/>
    <row r="980124" s="12" customFormat="1" x14ac:dyDescent="0.2"/>
    <row r="980125" s="12" customFormat="1" x14ac:dyDescent="0.2"/>
    <row r="980126" s="12" customFormat="1" x14ac:dyDescent="0.2"/>
    <row r="980127" s="12" customFormat="1" x14ac:dyDescent="0.2"/>
    <row r="980128" s="12" customFormat="1" x14ac:dyDescent="0.2"/>
    <row r="980129" s="12" customFormat="1" x14ac:dyDescent="0.2"/>
    <row r="980130" s="12" customFormat="1" x14ac:dyDescent="0.2"/>
    <row r="980131" s="12" customFormat="1" x14ac:dyDescent="0.2"/>
    <row r="980132" s="12" customFormat="1" x14ac:dyDescent="0.2"/>
    <row r="980133" s="12" customFormat="1" x14ac:dyDescent="0.2"/>
    <row r="980134" s="12" customFormat="1" x14ac:dyDescent="0.2"/>
    <row r="980135" s="12" customFormat="1" x14ac:dyDescent="0.2"/>
    <row r="980136" s="12" customFormat="1" x14ac:dyDescent="0.2"/>
    <row r="980137" s="12" customFormat="1" x14ac:dyDescent="0.2"/>
    <row r="980138" s="12" customFormat="1" x14ac:dyDescent="0.2"/>
    <row r="980139" s="12" customFormat="1" x14ac:dyDescent="0.2"/>
    <row r="980140" s="12" customFormat="1" x14ac:dyDescent="0.2"/>
    <row r="980141" s="12" customFormat="1" x14ac:dyDescent="0.2"/>
    <row r="980142" s="12" customFormat="1" x14ac:dyDescent="0.2"/>
    <row r="980143" s="12" customFormat="1" x14ac:dyDescent="0.2"/>
    <row r="980144" s="12" customFormat="1" x14ac:dyDescent="0.2"/>
    <row r="980145" s="12" customFormat="1" x14ac:dyDescent="0.2"/>
    <row r="980146" s="12" customFormat="1" x14ac:dyDescent="0.2"/>
    <row r="980147" s="12" customFormat="1" x14ac:dyDescent="0.2"/>
    <row r="980148" s="12" customFormat="1" x14ac:dyDescent="0.2"/>
    <row r="980149" s="12" customFormat="1" x14ac:dyDescent="0.2"/>
    <row r="980150" s="12" customFormat="1" x14ac:dyDescent="0.2"/>
    <row r="980151" s="12" customFormat="1" x14ac:dyDescent="0.2"/>
    <row r="980152" s="12" customFormat="1" x14ac:dyDescent="0.2"/>
    <row r="980153" s="12" customFormat="1" x14ac:dyDescent="0.2"/>
    <row r="980154" s="12" customFormat="1" x14ac:dyDescent="0.2"/>
    <row r="980155" s="12" customFormat="1" x14ac:dyDescent="0.2"/>
    <row r="980156" s="12" customFormat="1" x14ac:dyDescent="0.2"/>
    <row r="980157" s="12" customFormat="1" x14ac:dyDescent="0.2"/>
    <row r="980158" s="12" customFormat="1" x14ac:dyDescent="0.2"/>
    <row r="980159" s="12" customFormat="1" x14ac:dyDescent="0.2"/>
    <row r="980160" s="12" customFormat="1" x14ac:dyDescent="0.2"/>
    <row r="980161" s="12" customFormat="1" x14ac:dyDescent="0.2"/>
    <row r="980162" s="12" customFormat="1" x14ac:dyDescent="0.2"/>
    <row r="980163" s="12" customFormat="1" x14ac:dyDescent="0.2"/>
    <row r="980164" s="12" customFormat="1" x14ac:dyDescent="0.2"/>
    <row r="980165" s="12" customFormat="1" x14ac:dyDescent="0.2"/>
    <row r="980166" s="12" customFormat="1" x14ac:dyDescent="0.2"/>
    <row r="980167" s="12" customFormat="1" x14ac:dyDescent="0.2"/>
    <row r="980168" s="12" customFormat="1" x14ac:dyDescent="0.2"/>
    <row r="980169" s="12" customFormat="1" x14ac:dyDescent="0.2"/>
    <row r="980170" s="12" customFormat="1" x14ac:dyDescent="0.2"/>
    <row r="980171" s="12" customFormat="1" x14ac:dyDescent="0.2"/>
    <row r="980172" s="12" customFormat="1" x14ac:dyDescent="0.2"/>
    <row r="980173" s="12" customFormat="1" x14ac:dyDescent="0.2"/>
    <row r="980174" s="12" customFormat="1" x14ac:dyDescent="0.2"/>
    <row r="980175" s="12" customFormat="1" x14ac:dyDescent="0.2"/>
    <row r="980176" s="12" customFormat="1" x14ac:dyDescent="0.2"/>
    <row r="980177" s="12" customFormat="1" x14ac:dyDescent="0.2"/>
    <row r="980178" s="12" customFormat="1" x14ac:dyDescent="0.2"/>
    <row r="980179" s="12" customFormat="1" x14ac:dyDescent="0.2"/>
    <row r="980180" s="12" customFormat="1" x14ac:dyDescent="0.2"/>
    <row r="980181" s="12" customFormat="1" x14ac:dyDescent="0.2"/>
    <row r="980182" s="12" customFormat="1" x14ac:dyDescent="0.2"/>
    <row r="980183" s="12" customFormat="1" x14ac:dyDescent="0.2"/>
    <row r="980184" s="12" customFormat="1" x14ac:dyDescent="0.2"/>
    <row r="980185" s="12" customFormat="1" x14ac:dyDescent="0.2"/>
    <row r="980186" s="12" customFormat="1" x14ac:dyDescent="0.2"/>
    <row r="980187" s="12" customFormat="1" x14ac:dyDescent="0.2"/>
    <row r="980188" s="12" customFormat="1" x14ac:dyDescent="0.2"/>
    <row r="980189" s="12" customFormat="1" x14ac:dyDescent="0.2"/>
    <row r="980190" s="12" customFormat="1" x14ac:dyDescent="0.2"/>
    <row r="980191" s="12" customFormat="1" x14ac:dyDescent="0.2"/>
    <row r="980192" s="12" customFormat="1" x14ac:dyDescent="0.2"/>
    <row r="980193" s="12" customFormat="1" x14ac:dyDescent="0.2"/>
    <row r="980194" s="12" customFormat="1" x14ac:dyDescent="0.2"/>
    <row r="980195" s="12" customFormat="1" x14ac:dyDescent="0.2"/>
    <row r="980196" s="12" customFormat="1" x14ac:dyDescent="0.2"/>
    <row r="980197" s="12" customFormat="1" x14ac:dyDescent="0.2"/>
    <row r="980198" s="12" customFormat="1" x14ac:dyDescent="0.2"/>
    <row r="980199" s="12" customFormat="1" x14ac:dyDescent="0.2"/>
    <row r="980200" s="12" customFormat="1" x14ac:dyDescent="0.2"/>
    <row r="980201" s="12" customFormat="1" x14ac:dyDescent="0.2"/>
    <row r="980202" s="12" customFormat="1" x14ac:dyDescent="0.2"/>
    <row r="980203" s="12" customFormat="1" x14ac:dyDescent="0.2"/>
    <row r="980204" s="12" customFormat="1" x14ac:dyDescent="0.2"/>
    <row r="980205" s="12" customFormat="1" x14ac:dyDescent="0.2"/>
    <row r="980206" s="12" customFormat="1" x14ac:dyDescent="0.2"/>
    <row r="980207" s="12" customFormat="1" x14ac:dyDescent="0.2"/>
    <row r="980208" s="12" customFormat="1" x14ac:dyDescent="0.2"/>
    <row r="980209" s="12" customFormat="1" x14ac:dyDescent="0.2"/>
    <row r="980210" s="12" customFormat="1" x14ac:dyDescent="0.2"/>
    <row r="980211" s="12" customFormat="1" x14ac:dyDescent="0.2"/>
    <row r="980212" s="12" customFormat="1" x14ac:dyDescent="0.2"/>
    <row r="980213" s="12" customFormat="1" x14ac:dyDescent="0.2"/>
    <row r="980214" s="12" customFormat="1" x14ac:dyDescent="0.2"/>
    <row r="980215" s="12" customFormat="1" x14ac:dyDescent="0.2"/>
    <row r="980216" s="12" customFormat="1" x14ac:dyDescent="0.2"/>
    <row r="980217" s="12" customFormat="1" x14ac:dyDescent="0.2"/>
    <row r="980218" s="12" customFormat="1" x14ac:dyDescent="0.2"/>
    <row r="980219" s="12" customFormat="1" x14ac:dyDescent="0.2"/>
    <row r="980220" s="12" customFormat="1" x14ac:dyDescent="0.2"/>
    <row r="980221" s="12" customFormat="1" x14ac:dyDescent="0.2"/>
    <row r="980222" s="12" customFormat="1" x14ac:dyDescent="0.2"/>
    <row r="980223" s="12" customFormat="1" x14ac:dyDescent="0.2"/>
    <row r="980224" s="12" customFormat="1" x14ac:dyDescent="0.2"/>
    <row r="980225" s="12" customFormat="1" x14ac:dyDescent="0.2"/>
    <row r="980226" s="12" customFormat="1" x14ac:dyDescent="0.2"/>
    <row r="980227" s="12" customFormat="1" x14ac:dyDescent="0.2"/>
    <row r="980228" s="12" customFormat="1" x14ac:dyDescent="0.2"/>
    <row r="980229" s="12" customFormat="1" x14ac:dyDescent="0.2"/>
    <row r="980230" s="12" customFormat="1" x14ac:dyDescent="0.2"/>
    <row r="980231" s="12" customFormat="1" x14ac:dyDescent="0.2"/>
    <row r="980232" s="12" customFormat="1" x14ac:dyDescent="0.2"/>
    <row r="980233" s="12" customFormat="1" x14ac:dyDescent="0.2"/>
    <row r="980234" s="12" customFormat="1" x14ac:dyDescent="0.2"/>
    <row r="980235" s="12" customFormat="1" x14ac:dyDescent="0.2"/>
    <row r="980236" s="12" customFormat="1" x14ac:dyDescent="0.2"/>
    <row r="980237" s="12" customFormat="1" x14ac:dyDescent="0.2"/>
    <row r="980238" s="12" customFormat="1" x14ac:dyDescent="0.2"/>
    <row r="980239" s="12" customFormat="1" x14ac:dyDescent="0.2"/>
    <row r="980240" s="12" customFormat="1" x14ac:dyDescent="0.2"/>
    <row r="980241" s="12" customFormat="1" x14ac:dyDescent="0.2"/>
    <row r="980242" s="12" customFormat="1" x14ac:dyDescent="0.2"/>
    <row r="980243" s="12" customFormat="1" x14ac:dyDescent="0.2"/>
    <row r="980244" s="12" customFormat="1" x14ac:dyDescent="0.2"/>
    <row r="980245" s="12" customFormat="1" x14ac:dyDescent="0.2"/>
    <row r="980246" s="12" customFormat="1" x14ac:dyDescent="0.2"/>
    <row r="980247" s="12" customFormat="1" x14ac:dyDescent="0.2"/>
    <row r="980248" s="12" customFormat="1" x14ac:dyDescent="0.2"/>
    <row r="980249" s="12" customFormat="1" x14ac:dyDescent="0.2"/>
    <row r="980250" s="12" customFormat="1" x14ac:dyDescent="0.2"/>
    <row r="980251" s="12" customFormat="1" x14ac:dyDescent="0.2"/>
    <row r="980252" s="12" customFormat="1" x14ac:dyDescent="0.2"/>
    <row r="980253" s="12" customFormat="1" x14ac:dyDescent="0.2"/>
    <row r="980254" s="12" customFormat="1" x14ac:dyDescent="0.2"/>
    <row r="980255" s="12" customFormat="1" x14ac:dyDescent="0.2"/>
    <row r="980256" s="12" customFormat="1" x14ac:dyDescent="0.2"/>
    <row r="980257" s="12" customFormat="1" x14ac:dyDescent="0.2"/>
    <row r="980258" s="12" customFormat="1" x14ac:dyDescent="0.2"/>
    <row r="980259" s="12" customFormat="1" x14ac:dyDescent="0.2"/>
    <row r="980260" s="12" customFormat="1" x14ac:dyDescent="0.2"/>
    <row r="980261" s="12" customFormat="1" x14ac:dyDescent="0.2"/>
    <row r="980262" s="12" customFormat="1" x14ac:dyDescent="0.2"/>
    <row r="980263" s="12" customFormat="1" x14ac:dyDescent="0.2"/>
    <row r="980264" s="12" customFormat="1" x14ac:dyDescent="0.2"/>
    <row r="980265" s="12" customFormat="1" x14ac:dyDescent="0.2"/>
    <row r="980266" s="12" customFormat="1" x14ac:dyDescent="0.2"/>
    <row r="980267" s="12" customFormat="1" x14ac:dyDescent="0.2"/>
    <row r="980268" s="12" customFormat="1" x14ac:dyDescent="0.2"/>
    <row r="980269" s="12" customFormat="1" x14ac:dyDescent="0.2"/>
    <row r="980270" s="12" customFormat="1" x14ac:dyDescent="0.2"/>
    <row r="980271" s="12" customFormat="1" x14ac:dyDescent="0.2"/>
    <row r="980272" s="12" customFormat="1" x14ac:dyDescent="0.2"/>
    <row r="980273" s="12" customFormat="1" x14ac:dyDescent="0.2"/>
    <row r="980274" s="12" customFormat="1" x14ac:dyDescent="0.2"/>
    <row r="980275" s="12" customFormat="1" x14ac:dyDescent="0.2"/>
    <row r="980276" s="12" customFormat="1" x14ac:dyDescent="0.2"/>
    <row r="980277" s="12" customFormat="1" x14ac:dyDescent="0.2"/>
    <row r="980278" s="12" customFormat="1" x14ac:dyDescent="0.2"/>
    <row r="980279" s="12" customFormat="1" x14ac:dyDescent="0.2"/>
    <row r="980280" s="12" customFormat="1" x14ac:dyDescent="0.2"/>
    <row r="980281" s="12" customFormat="1" x14ac:dyDescent="0.2"/>
    <row r="980282" s="12" customFormat="1" x14ac:dyDescent="0.2"/>
    <row r="980283" s="12" customFormat="1" x14ac:dyDescent="0.2"/>
    <row r="980284" s="12" customFormat="1" x14ac:dyDescent="0.2"/>
    <row r="980285" s="12" customFormat="1" x14ac:dyDescent="0.2"/>
    <row r="980286" s="12" customFormat="1" x14ac:dyDescent="0.2"/>
    <row r="980287" s="12" customFormat="1" x14ac:dyDescent="0.2"/>
    <row r="980288" s="12" customFormat="1" x14ac:dyDescent="0.2"/>
    <row r="980289" s="12" customFormat="1" x14ac:dyDescent="0.2"/>
    <row r="980290" s="12" customFormat="1" x14ac:dyDescent="0.2"/>
    <row r="980291" s="12" customFormat="1" x14ac:dyDescent="0.2"/>
    <row r="980292" s="12" customFormat="1" x14ac:dyDescent="0.2"/>
    <row r="980293" s="12" customFormat="1" x14ac:dyDescent="0.2"/>
    <row r="980294" s="12" customFormat="1" x14ac:dyDescent="0.2"/>
    <row r="980295" s="12" customFormat="1" x14ac:dyDescent="0.2"/>
    <row r="980296" s="12" customFormat="1" x14ac:dyDescent="0.2"/>
    <row r="980297" s="12" customFormat="1" x14ac:dyDescent="0.2"/>
    <row r="980298" s="12" customFormat="1" x14ac:dyDescent="0.2"/>
    <row r="980299" s="12" customFormat="1" x14ac:dyDescent="0.2"/>
    <row r="980300" s="12" customFormat="1" x14ac:dyDescent="0.2"/>
    <row r="980301" s="12" customFormat="1" x14ac:dyDescent="0.2"/>
    <row r="980302" s="12" customFormat="1" x14ac:dyDescent="0.2"/>
    <row r="980303" s="12" customFormat="1" x14ac:dyDescent="0.2"/>
    <row r="980304" s="12" customFormat="1" x14ac:dyDescent="0.2"/>
    <row r="980305" s="12" customFormat="1" x14ac:dyDescent="0.2"/>
    <row r="980306" s="12" customFormat="1" x14ac:dyDescent="0.2"/>
    <row r="980307" s="12" customFormat="1" x14ac:dyDescent="0.2"/>
    <row r="980308" s="12" customFormat="1" x14ac:dyDescent="0.2"/>
    <row r="980309" s="12" customFormat="1" x14ac:dyDescent="0.2"/>
    <row r="980310" s="12" customFormat="1" x14ac:dyDescent="0.2"/>
    <row r="980311" s="12" customFormat="1" x14ac:dyDescent="0.2"/>
    <row r="980312" s="12" customFormat="1" x14ac:dyDescent="0.2"/>
    <row r="980313" s="12" customFormat="1" x14ac:dyDescent="0.2"/>
    <row r="980314" s="12" customFormat="1" x14ac:dyDescent="0.2"/>
    <row r="980315" s="12" customFormat="1" x14ac:dyDescent="0.2"/>
    <row r="980316" s="12" customFormat="1" x14ac:dyDescent="0.2"/>
    <row r="980317" s="12" customFormat="1" x14ac:dyDescent="0.2"/>
    <row r="980318" s="12" customFormat="1" x14ac:dyDescent="0.2"/>
    <row r="980319" s="12" customFormat="1" x14ac:dyDescent="0.2"/>
    <row r="980320" s="12" customFormat="1" x14ac:dyDescent="0.2"/>
    <row r="980321" s="12" customFormat="1" x14ac:dyDescent="0.2"/>
    <row r="980322" s="12" customFormat="1" x14ac:dyDescent="0.2"/>
    <row r="980323" s="12" customFormat="1" x14ac:dyDescent="0.2"/>
    <row r="980324" s="12" customFormat="1" x14ac:dyDescent="0.2"/>
    <row r="980325" s="12" customFormat="1" x14ac:dyDescent="0.2"/>
    <row r="980326" s="12" customFormat="1" x14ac:dyDescent="0.2"/>
    <row r="980327" s="12" customFormat="1" x14ac:dyDescent="0.2"/>
    <row r="980328" s="12" customFormat="1" x14ac:dyDescent="0.2"/>
    <row r="980329" s="12" customFormat="1" x14ac:dyDescent="0.2"/>
    <row r="980330" s="12" customFormat="1" x14ac:dyDescent="0.2"/>
    <row r="980331" s="12" customFormat="1" x14ac:dyDescent="0.2"/>
    <row r="980332" s="12" customFormat="1" x14ac:dyDescent="0.2"/>
    <row r="980333" s="12" customFormat="1" x14ac:dyDescent="0.2"/>
    <row r="980334" s="12" customFormat="1" x14ac:dyDescent="0.2"/>
    <row r="980335" s="12" customFormat="1" x14ac:dyDescent="0.2"/>
    <row r="980336" s="12" customFormat="1" x14ac:dyDescent="0.2"/>
    <row r="980337" s="12" customFormat="1" x14ac:dyDescent="0.2"/>
    <row r="980338" s="12" customFormat="1" x14ac:dyDescent="0.2"/>
    <row r="980339" s="12" customFormat="1" x14ac:dyDescent="0.2"/>
    <row r="980340" s="12" customFormat="1" x14ac:dyDescent="0.2"/>
    <row r="980341" s="12" customFormat="1" x14ac:dyDescent="0.2"/>
    <row r="980342" s="12" customFormat="1" x14ac:dyDescent="0.2"/>
    <row r="980343" s="12" customFormat="1" x14ac:dyDescent="0.2"/>
    <row r="980344" s="12" customFormat="1" x14ac:dyDescent="0.2"/>
    <row r="980345" s="12" customFormat="1" x14ac:dyDescent="0.2"/>
    <row r="980346" s="12" customFormat="1" x14ac:dyDescent="0.2"/>
    <row r="980347" s="12" customFormat="1" x14ac:dyDescent="0.2"/>
    <row r="980348" s="12" customFormat="1" x14ac:dyDescent="0.2"/>
    <row r="980349" s="12" customFormat="1" x14ac:dyDescent="0.2"/>
    <row r="980350" s="12" customFormat="1" x14ac:dyDescent="0.2"/>
    <row r="980351" s="12" customFormat="1" x14ac:dyDescent="0.2"/>
    <row r="980352" s="12" customFormat="1" x14ac:dyDescent="0.2"/>
    <row r="980353" s="12" customFormat="1" x14ac:dyDescent="0.2"/>
    <row r="980354" s="12" customFormat="1" x14ac:dyDescent="0.2"/>
    <row r="980355" s="12" customFormat="1" x14ac:dyDescent="0.2"/>
    <row r="980356" s="12" customFormat="1" x14ac:dyDescent="0.2"/>
    <row r="980357" s="12" customFormat="1" x14ac:dyDescent="0.2"/>
    <row r="980358" s="12" customFormat="1" x14ac:dyDescent="0.2"/>
    <row r="980359" s="12" customFormat="1" x14ac:dyDescent="0.2"/>
    <row r="980360" s="12" customFormat="1" x14ac:dyDescent="0.2"/>
    <row r="980361" s="12" customFormat="1" x14ac:dyDescent="0.2"/>
    <row r="980362" s="12" customFormat="1" x14ac:dyDescent="0.2"/>
    <row r="980363" s="12" customFormat="1" x14ac:dyDescent="0.2"/>
    <row r="980364" s="12" customFormat="1" x14ac:dyDescent="0.2"/>
    <row r="980365" s="12" customFormat="1" x14ac:dyDescent="0.2"/>
    <row r="980366" s="12" customFormat="1" x14ac:dyDescent="0.2"/>
    <row r="980367" s="12" customFormat="1" x14ac:dyDescent="0.2"/>
    <row r="980368" s="12" customFormat="1" x14ac:dyDescent="0.2"/>
    <row r="980369" s="12" customFormat="1" x14ac:dyDescent="0.2"/>
    <row r="980370" s="12" customFormat="1" x14ac:dyDescent="0.2"/>
    <row r="980371" s="12" customFormat="1" x14ac:dyDescent="0.2"/>
    <row r="980372" s="12" customFormat="1" x14ac:dyDescent="0.2"/>
    <row r="980373" s="12" customFormat="1" x14ac:dyDescent="0.2"/>
    <row r="980374" s="12" customFormat="1" x14ac:dyDescent="0.2"/>
    <row r="980375" s="12" customFormat="1" x14ac:dyDescent="0.2"/>
    <row r="980376" s="12" customFormat="1" x14ac:dyDescent="0.2"/>
    <row r="980377" s="12" customFormat="1" x14ac:dyDescent="0.2"/>
    <row r="980378" s="12" customFormat="1" x14ac:dyDescent="0.2"/>
    <row r="980379" s="12" customFormat="1" x14ac:dyDescent="0.2"/>
    <row r="980380" s="12" customFormat="1" x14ac:dyDescent="0.2"/>
    <row r="980381" s="12" customFormat="1" x14ac:dyDescent="0.2"/>
    <row r="980382" s="12" customFormat="1" x14ac:dyDescent="0.2"/>
    <row r="980383" s="12" customFormat="1" x14ac:dyDescent="0.2"/>
    <row r="980384" s="12" customFormat="1" x14ac:dyDescent="0.2"/>
    <row r="980385" s="12" customFormat="1" x14ac:dyDescent="0.2"/>
    <row r="980386" s="12" customFormat="1" x14ac:dyDescent="0.2"/>
    <row r="980387" s="12" customFormat="1" x14ac:dyDescent="0.2"/>
    <row r="980388" s="12" customFormat="1" x14ac:dyDescent="0.2"/>
    <row r="980389" s="12" customFormat="1" x14ac:dyDescent="0.2"/>
    <row r="980390" s="12" customFormat="1" x14ac:dyDescent="0.2"/>
    <row r="980391" s="12" customFormat="1" x14ac:dyDescent="0.2"/>
    <row r="980392" s="12" customFormat="1" x14ac:dyDescent="0.2"/>
    <row r="980393" s="12" customFormat="1" x14ac:dyDescent="0.2"/>
    <row r="980394" s="12" customFormat="1" x14ac:dyDescent="0.2"/>
    <row r="980395" s="12" customFormat="1" x14ac:dyDescent="0.2"/>
    <row r="980396" s="12" customFormat="1" x14ac:dyDescent="0.2"/>
    <row r="980397" s="12" customFormat="1" x14ac:dyDescent="0.2"/>
    <row r="980398" s="12" customFormat="1" x14ac:dyDescent="0.2"/>
    <row r="980399" s="12" customFormat="1" x14ac:dyDescent="0.2"/>
    <row r="980400" s="12" customFormat="1" x14ac:dyDescent="0.2"/>
    <row r="980401" s="12" customFormat="1" x14ac:dyDescent="0.2"/>
    <row r="980402" s="12" customFormat="1" x14ac:dyDescent="0.2"/>
    <row r="980403" s="12" customFormat="1" x14ac:dyDescent="0.2"/>
    <row r="980404" s="12" customFormat="1" x14ac:dyDescent="0.2"/>
    <row r="980405" s="12" customFormat="1" x14ac:dyDescent="0.2"/>
    <row r="980406" s="12" customFormat="1" x14ac:dyDescent="0.2"/>
    <row r="980407" s="12" customFormat="1" x14ac:dyDescent="0.2"/>
    <row r="980408" s="12" customFormat="1" x14ac:dyDescent="0.2"/>
    <row r="980409" s="12" customFormat="1" x14ac:dyDescent="0.2"/>
    <row r="980410" s="12" customFormat="1" x14ac:dyDescent="0.2"/>
    <row r="980411" s="12" customFormat="1" x14ac:dyDescent="0.2"/>
    <row r="980412" s="12" customFormat="1" x14ac:dyDescent="0.2"/>
    <row r="980413" s="12" customFormat="1" x14ac:dyDescent="0.2"/>
    <row r="980414" s="12" customFormat="1" x14ac:dyDescent="0.2"/>
    <row r="980415" s="12" customFormat="1" x14ac:dyDescent="0.2"/>
    <row r="980416" s="12" customFormat="1" x14ac:dyDescent="0.2"/>
    <row r="980417" s="12" customFormat="1" x14ac:dyDescent="0.2"/>
    <row r="980418" s="12" customFormat="1" x14ac:dyDescent="0.2"/>
    <row r="980419" s="12" customFormat="1" x14ac:dyDescent="0.2"/>
    <row r="980420" s="12" customFormat="1" x14ac:dyDescent="0.2"/>
    <row r="980421" s="12" customFormat="1" x14ac:dyDescent="0.2"/>
    <row r="980422" s="12" customFormat="1" x14ac:dyDescent="0.2"/>
    <row r="980423" s="12" customFormat="1" x14ac:dyDescent="0.2"/>
    <row r="980424" s="12" customFormat="1" x14ac:dyDescent="0.2"/>
    <row r="980425" s="12" customFormat="1" x14ac:dyDescent="0.2"/>
    <row r="980426" s="12" customFormat="1" x14ac:dyDescent="0.2"/>
    <row r="980427" s="12" customFormat="1" x14ac:dyDescent="0.2"/>
    <row r="980428" s="12" customFormat="1" x14ac:dyDescent="0.2"/>
    <row r="980429" s="12" customFormat="1" x14ac:dyDescent="0.2"/>
    <row r="980430" s="12" customFormat="1" x14ac:dyDescent="0.2"/>
    <row r="980431" s="12" customFormat="1" x14ac:dyDescent="0.2"/>
    <row r="980432" s="12" customFormat="1" x14ac:dyDescent="0.2"/>
    <row r="980433" s="12" customFormat="1" x14ac:dyDescent="0.2"/>
    <row r="980434" s="12" customFormat="1" x14ac:dyDescent="0.2"/>
    <row r="980435" s="12" customFormat="1" x14ac:dyDescent="0.2"/>
    <row r="980436" s="12" customFormat="1" x14ac:dyDescent="0.2"/>
    <row r="980437" s="12" customFormat="1" x14ac:dyDescent="0.2"/>
    <row r="980438" s="12" customFormat="1" x14ac:dyDescent="0.2"/>
    <row r="980439" s="12" customFormat="1" x14ac:dyDescent="0.2"/>
    <row r="980440" s="12" customFormat="1" x14ac:dyDescent="0.2"/>
    <row r="980441" s="12" customFormat="1" x14ac:dyDescent="0.2"/>
    <row r="980442" s="12" customFormat="1" x14ac:dyDescent="0.2"/>
    <row r="980443" s="12" customFormat="1" x14ac:dyDescent="0.2"/>
    <row r="980444" s="12" customFormat="1" x14ac:dyDescent="0.2"/>
    <row r="980445" s="12" customFormat="1" x14ac:dyDescent="0.2"/>
    <row r="980446" s="12" customFormat="1" x14ac:dyDescent="0.2"/>
    <row r="980447" s="12" customFormat="1" x14ac:dyDescent="0.2"/>
    <row r="980448" s="12" customFormat="1" x14ac:dyDescent="0.2"/>
    <row r="980449" s="12" customFormat="1" x14ac:dyDescent="0.2"/>
    <row r="980450" s="12" customFormat="1" x14ac:dyDescent="0.2"/>
    <row r="980451" s="12" customFormat="1" x14ac:dyDescent="0.2"/>
    <row r="980452" s="12" customFormat="1" x14ac:dyDescent="0.2"/>
    <row r="980453" s="12" customFormat="1" x14ac:dyDescent="0.2"/>
    <row r="980454" s="12" customFormat="1" x14ac:dyDescent="0.2"/>
    <row r="980455" s="12" customFormat="1" x14ac:dyDescent="0.2"/>
    <row r="980456" s="12" customFormat="1" x14ac:dyDescent="0.2"/>
    <row r="980457" s="12" customFormat="1" x14ac:dyDescent="0.2"/>
    <row r="980458" s="12" customFormat="1" x14ac:dyDescent="0.2"/>
    <row r="980459" s="12" customFormat="1" x14ac:dyDescent="0.2"/>
    <row r="980460" s="12" customFormat="1" x14ac:dyDescent="0.2"/>
    <row r="980461" s="12" customFormat="1" x14ac:dyDescent="0.2"/>
    <row r="980462" s="12" customFormat="1" x14ac:dyDescent="0.2"/>
    <row r="980463" s="12" customFormat="1" x14ac:dyDescent="0.2"/>
    <row r="980464" s="12" customFormat="1" x14ac:dyDescent="0.2"/>
    <row r="980465" s="12" customFormat="1" x14ac:dyDescent="0.2"/>
    <row r="980466" s="12" customFormat="1" x14ac:dyDescent="0.2"/>
    <row r="980467" s="12" customFormat="1" x14ac:dyDescent="0.2"/>
    <row r="980468" s="12" customFormat="1" x14ac:dyDescent="0.2"/>
    <row r="980469" s="12" customFormat="1" x14ac:dyDescent="0.2"/>
    <row r="980470" s="12" customFormat="1" x14ac:dyDescent="0.2"/>
    <row r="980471" s="12" customFormat="1" x14ac:dyDescent="0.2"/>
    <row r="980472" s="12" customFormat="1" x14ac:dyDescent="0.2"/>
    <row r="980473" s="12" customFormat="1" x14ac:dyDescent="0.2"/>
    <row r="980474" s="12" customFormat="1" x14ac:dyDescent="0.2"/>
    <row r="980475" s="12" customFormat="1" x14ac:dyDescent="0.2"/>
    <row r="980476" s="12" customFormat="1" x14ac:dyDescent="0.2"/>
    <row r="980477" s="12" customFormat="1" x14ac:dyDescent="0.2"/>
    <row r="980478" s="12" customFormat="1" x14ac:dyDescent="0.2"/>
    <row r="980479" s="12" customFormat="1" x14ac:dyDescent="0.2"/>
    <row r="980480" s="12" customFormat="1" x14ac:dyDescent="0.2"/>
    <row r="980481" s="12" customFormat="1" x14ac:dyDescent="0.2"/>
    <row r="980482" s="12" customFormat="1" x14ac:dyDescent="0.2"/>
    <row r="980483" s="12" customFormat="1" x14ac:dyDescent="0.2"/>
    <row r="980484" s="12" customFormat="1" x14ac:dyDescent="0.2"/>
    <row r="980485" s="12" customFormat="1" x14ac:dyDescent="0.2"/>
    <row r="980486" s="12" customFormat="1" x14ac:dyDescent="0.2"/>
    <row r="980487" s="12" customFormat="1" x14ac:dyDescent="0.2"/>
    <row r="980488" s="12" customFormat="1" x14ac:dyDescent="0.2"/>
    <row r="980489" s="12" customFormat="1" x14ac:dyDescent="0.2"/>
    <row r="980490" s="12" customFormat="1" x14ac:dyDescent="0.2"/>
    <row r="980491" s="12" customFormat="1" x14ac:dyDescent="0.2"/>
    <row r="980492" s="12" customFormat="1" x14ac:dyDescent="0.2"/>
    <row r="980493" s="12" customFormat="1" x14ac:dyDescent="0.2"/>
    <row r="980494" s="12" customFormat="1" x14ac:dyDescent="0.2"/>
    <row r="980495" s="12" customFormat="1" x14ac:dyDescent="0.2"/>
    <row r="980496" s="12" customFormat="1" x14ac:dyDescent="0.2"/>
    <row r="980497" s="12" customFormat="1" x14ac:dyDescent="0.2"/>
    <row r="980498" s="12" customFormat="1" x14ac:dyDescent="0.2"/>
    <row r="980499" s="12" customFormat="1" x14ac:dyDescent="0.2"/>
    <row r="980500" s="12" customFormat="1" x14ac:dyDescent="0.2"/>
    <row r="980501" s="12" customFormat="1" x14ac:dyDescent="0.2"/>
    <row r="980502" s="12" customFormat="1" x14ac:dyDescent="0.2"/>
    <row r="980503" s="12" customFormat="1" x14ac:dyDescent="0.2"/>
    <row r="980504" s="12" customFormat="1" x14ac:dyDescent="0.2"/>
    <row r="980505" s="12" customFormat="1" x14ac:dyDescent="0.2"/>
    <row r="980506" s="12" customFormat="1" x14ac:dyDescent="0.2"/>
    <row r="980507" s="12" customFormat="1" x14ac:dyDescent="0.2"/>
    <row r="980508" s="12" customFormat="1" x14ac:dyDescent="0.2"/>
    <row r="980509" s="12" customFormat="1" x14ac:dyDescent="0.2"/>
    <row r="980510" s="12" customFormat="1" x14ac:dyDescent="0.2"/>
    <row r="980511" s="12" customFormat="1" x14ac:dyDescent="0.2"/>
    <row r="980512" s="12" customFormat="1" x14ac:dyDescent="0.2"/>
    <row r="980513" s="12" customFormat="1" x14ac:dyDescent="0.2"/>
    <row r="980514" s="12" customFormat="1" x14ac:dyDescent="0.2"/>
    <row r="980515" s="12" customFormat="1" x14ac:dyDescent="0.2"/>
    <row r="980516" s="12" customFormat="1" x14ac:dyDescent="0.2"/>
    <row r="980517" s="12" customFormat="1" x14ac:dyDescent="0.2"/>
    <row r="980518" s="12" customFormat="1" x14ac:dyDescent="0.2"/>
    <row r="980519" s="12" customFormat="1" x14ac:dyDescent="0.2"/>
    <row r="980520" s="12" customFormat="1" x14ac:dyDescent="0.2"/>
    <row r="980521" s="12" customFormat="1" x14ac:dyDescent="0.2"/>
    <row r="980522" s="12" customFormat="1" x14ac:dyDescent="0.2"/>
    <row r="980523" s="12" customFormat="1" x14ac:dyDescent="0.2"/>
    <row r="980524" s="12" customFormat="1" x14ac:dyDescent="0.2"/>
    <row r="980525" s="12" customFormat="1" x14ac:dyDescent="0.2"/>
    <row r="980526" s="12" customFormat="1" x14ac:dyDescent="0.2"/>
    <row r="980527" s="12" customFormat="1" x14ac:dyDescent="0.2"/>
    <row r="980528" s="12" customFormat="1" x14ac:dyDescent="0.2"/>
    <row r="980529" s="12" customFormat="1" x14ac:dyDescent="0.2"/>
    <row r="980530" s="12" customFormat="1" x14ac:dyDescent="0.2"/>
    <row r="980531" s="12" customFormat="1" x14ac:dyDescent="0.2"/>
    <row r="980532" s="12" customFormat="1" x14ac:dyDescent="0.2"/>
    <row r="980533" s="12" customFormat="1" x14ac:dyDescent="0.2"/>
    <row r="980534" s="12" customFormat="1" x14ac:dyDescent="0.2"/>
    <row r="980535" s="12" customFormat="1" x14ac:dyDescent="0.2"/>
    <row r="980536" s="12" customFormat="1" x14ac:dyDescent="0.2"/>
    <row r="980537" s="12" customFormat="1" x14ac:dyDescent="0.2"/>
    <row r="980538" s="12" customFormat="1" x14ac:dyDescent="0.2"/>
    <row r="980539" s="12" customFormat="1" x14ac:dyDescent="0.2"/>
    <row r="980540" s="12" customFormat="1" x14ac:dyDescent="0.2"/>
    <row r="980541" s="12" customFormat="1" x14ac:dyDescent="0.2"/>
    <row r="980542" s="12" customFormat="1" x14ac:dyDescent="0.2"/>
    <row r="980543" s="12" customFormat="1" x14ac:dyDescent="0.2"/>
    <row r="980544" s="12" customFormat="1" x14ac:dyDescent="0.2"/>
    <row r="980545" s="12" customFormat="1" x14ac:dyDescent="0.2"/>
    <row r="980546" s="12" customFormat="1" x14ac:dyDescent="0.2"/>
    <row r="980547" s="12" customFormat="1" x14ac:dyDescent="0.2"/>
    <row r="980548" s="12" customFormat="1" x14ac:dyDescent="0.2"/>
    <row r="980549" s="12" customFormat="1" x14ac:dyDescent="0.2"/>
    <row r="980550" s="12" customFormat="1" x14ac:dyDescent="0.2"/>
    <row r="980551" s="12" customFormat="1" x14ac:dyDescent="0.2"/>
    <row r="980552" s="12" customFormat="1" x14ac:dyDescent="0.2"/>
    <row r="980553" s="12" customFormat="1" x14ac:dyDescent="0.2"/>
    <row r="980554" s="12" customFormat="1" x14ac:dyDescent="0.2"/>
    <row r="980555" s="12" customFormat="1" x14ac:dyDescent="0.2"/>
    <row r="980556" s="12" customFormat="1" x14ac:dyDescent="0.2"/>
    <row r="980557" s="12" customFormat="1" x14ac:dyDescent="0.2"/>
    <row r="980558" s="12" customFormat="1" x14ac:dyDescent="0.2"/>
    <row r="980559" s="12" customFormat="1" x14ac:dyDescent="0.2"/>
    <row r="980560" s="12" customFormat="1" x14ac:dyDescent="0.2"/>
    <row r="980561" s="12" customFormat="1" x14ac:dyDescent="0.2"/>
    <row r="980562" s="12" customFormat="1" x14ac:dyDescent="0.2"/>
    <row r="980563" s="12" customFormat="1" x14ac:dyDescent="0.2"/>
    <row r="980564" s="12" customFormat="1" x14ac:dyDescent="0.2"/>
    <row r="980565" s="12" customFormat="1" x14ac:dyDescent="0.2"/>
    <row r="980566" s="12" customFormat="1" x14ac:dyDescent="0.2"/>
    <row r="980567" s="12" customFormat="1" x14ac:dyDescent="0.2"/>
    <row r="980568" s="12" customFormat="1" x14ac:dyDescent="0.2"/>
    <row r="980569" s="12" customFormat="1" x14ac:dyDescent="0.2"/>
    <row r="980570" s="12" customFormat="1" x14ac:dyDescent="0.2"/>
    <row r="980571" s="12" customFormat="1" x14ac:dyDescent="0.2"/>
    <row r="980572" s="12" customFormat="1" x14ac:dyDescent="0.2"/>
    <row r="980573" s="12" customFormat="1" x14ac:dyDescent="0.2"/>
    <row r="980574" s="12" customFormat="1" x14ac:dyDescent="0.2"/>
    <row r="980575" s="12" customFormat="1" x14ac:dyDescent="0.2"/>
    <row r="980576" s="12" customFormat="1" x14ac:dyDescent="0.2"/>
    <row r="980577" s="12" customFormat="1" x14ac:dyDescent="0.2"/>
    <row r="980578" s="12" customFormat="1" x14ac:dyDescent="0.2"/>
    <row r="980579" s="12" customFormat="1" x14ac:dyDescent="0.2"/>
    <row r="980580" s="12" customFormat="1" x14ac:dyDescent="0.2"/>
    <row r="980581" s="12" customFormat="1" x14ac:dyDescent="0.2"/>
    <row r="980582" s="12" customFormat="1" x14ac:dyDescent="0.2"/>
    <row r="980583" s="12" customFormat="1" x14ac:dyDescent="0.2"/>
    <row r="980584" s="12" customFormat="1" x14ac:dyDescent="0.2"/>
    <row r="980585" s="12" customFormat="1" x14ac:dyDescent="0.2"/>
    <row r="980586" s="12" customFormat="1" x14ac:dyDescent="0.2"/>
    <row r="980587" s="12" customFormat="1" x14ac:dyDescent="0.2"/>
    <row r="980588" s="12" customFormat="1" x14ac:dyDescent="0.2"/>
    <row r="980589" s="12" customFormat="1" x14ac:dyDescent="0.2"/>
    <row r="980590" s="12" customFormat="1" x14ac:dyDescent="0.2"/>
    <row r="980591" s="12" customFormat="1" x14ac:dyDescent="0.2"/>
    <row r="980592" s="12" customFormat="1" x14ac:dyDescent="0.2"/>
    <row r="980593" s="12" customFormat="1" x14ac:dyDescent="0.2"/>
    <row r="980594" s="12" customFormat="1" x14ac:dyDescent="0.2"/>
    <row r="980595" s="12" customFormat="1" x14ac:dyDescent="0.2"/>
    <row r="980596" s="12" customFormat="1" x14ac:dyDescent="0.2"/>
    <row r="980597" s="12" customFormat="1" x14ac:dyDescent="0.2"/>
    <row r="980598" s="12" customFormat="1" x14ac:dyDescent="0.2"/>
    <row r="980599" s="12" customFormat="1" x14ac:dyDescent="0.2"/>
    <row r="980600" s="12" customFormat="1" x14ac:dyDescent="0.2"/>
    <row r="980601" s="12" customFormat="1" x14ac:dyDescent="0.2"/>
    <row r="980602" s="12" customFormat="1" x14ac:dyDescent="0.2"/>
    <row r="980603" s="12" customFormat="1" x14ac:dyDescent="0.2"/>
    <row r="980604" s="12" customFormat="1" x14ac:dyDescent="0.2"/>
    <row r="980605" s="12" customFormat="1" x14ac:dyDescent="0.2"/>
    <row r="980606" s="12" customFormat="1" x14ac:dyDescent="0.2"/>
    <row r="980607" s="12" customFormat="1" x14ac:dyDescent="0.2"/>
    <row r="980608" s="12" customFormat="1" x14ac:dyDescent="0.2"/>
    <row r="980609" s="12" customFormat="1" x14ac:dyDescent="0.2"/>
    <row r="980610" s="12" customFormat="1" x14ac:dyDescent="0.2"/>
    <row r="980611" s="12" customFormat="1" x14ac:dyDescent="0.2"/>
    <row r="980612" s="12" customFormat="1" x14ac:dyDescent="0.2"/>
    <row r="980613" s="12" customFormat="1" x14ac:dyDescent="0.2"/>
    <row r="980614" s="12" customFormat="1" x14ac:dyDescent="0.2"/>
    <row r="980615" s="12" customFormat="1" x14ac:dyDescent="0.2"/>
    <row r="980616" s="12" customFormat="1" x14ac:dyDescent="0.2"/>
    <row r="980617" s="12" customFormat="1" x14ac:dyDescent="0.2"/>
    <row r="980618" s="12" customFormat="1" x14ac:dyDescent="0.2"/>
    <row r="980619" s="12" customFormat="1" x14ac:dyDescent="0.2"/>
    <row r="980620" s="12" customFormat="1" x14ac:dyDescent="0.2"/>
    <row r="980621" s="12" customFormat="1" x14ac:dyDescent="0.2"/>
    <row r="980622" s="12" customFormat="1" x14ac:dyDescent="0.2"/>
    <row r="980623" s="12" customFormat="1" x14ac:dyDescent="0.2"/>
    <row r="980624" s="12" customFormat="1" x14ac:dyDescent="0.2"/>
    <row r="980625" s="12" customFormat="1" x14ac:dyDescent="0.2"/>
    <row r="980626" s="12" customFormat="1" x14ac:dyDescent="0.2"/>
    <row r="980627" s="12" customFormat="1" x14ac:dyDescent="0.2"/>
    <row r="980628" s="12" customFormat="1" x14ac:dyDescent="0.2"/>
    <row r="980629" s="12" customFormat="1" x14ac:dyDescent="0.2"/>
    <row r="980630" s="12" customFormat="1" x14ac:dyDescent="0.2"/>
    <row r="980631" s="12" customFormat="1" x14ac:dyDescent="0.2"/>
    <row r="980632" s="12" customFormat="1" x14ac:dyDescent="0.2"/>
    <row r="980633" s="12" customFormat="1" x14ac:dyDescent="0.2"/>
    <row r="980634" s="12" customFormat="1" x14ac:dyDescent="0.2"/>
    <row r="980635" s="12" customFormat="1" x14ac:dyDescent="0.2"/>
    <row r="980636" s="12" customFormat="1" x14ac:dyDescent="0.2"/>
    <row r="980637" s="12" customFormat="1" x14ac:dyDescent="0.2"/>
    <row r="980638" s="12" customFormat="1" x14ac:dyDescent="0.2"/>
    <row r="980639" s="12" customFormat="1" x14ac:dyDescent="0.2"/>
    <row r="980640" s="12" customFormat="1" x14ac:dyDescent="0.2"/>
    <row r="980641" s="12" customFormat="1" x14ac:dyDescent="0.2"/>
    <row r="980642" s="12" customFormat="1" x14ac:dyDescent="0.2"/>
    <row r="980643" s="12" customFormat="1" x14ac:dyDescent="0.2"/>
    <row r="980644" s="12" customFormat="1" x14ac:dyDescent="0.2"/>
    <row r="980645" s="12" customFormat="1" x14ac:dyDescent="0.2"/>
    <row r="980646" s="12" customFormat="1" x14ac:dyDescent="0.2"/>
    <row r="980647" s="12" customFormat="1" x14ac:dyDescent="0.2"/>
    <row r="980648" s="12" customFormat="1" x14ac:dyDescent="0.2"/>
    <row r="980649" s="12" customFormat="1" x14ac:dyDescent="0.2"/>
    <row r="980650" s="12" customFormat="1" x14ac:dyDescent="0.2"/>
    <row r="980651" s="12" customFormat="1" x14ac:dyDescent="0.2"/>
    <row r="980652" s="12" customFormat="1" x14ac:dyDescent="0.2"/>
    <row r="980653" s="12" customFormat="1" x14ac:dyDescent="0.2"/>
    <row r="980654" s="12" customFormat="1" x14ac:dyDescent="0.2"/>
    <row r="980655" s="12" customFormat="1" x14ac:dyDescent="0.2"/>
    <row r="980656" s="12" customFormat="1" x14ac:dyDescent="0.2"/>
    <row r="980657" s="12" customFormat="1" x14ac:dyDescent="0.2"/>
    <row r="980658" s="12" customFormat="1" x14ac:dyDescent="0.2"/>
    <row r="980659" s="12" customFormat="1" x14ac:dyDescent="0.2"/>
    <row r="980660" s="12" customFormat="1" x14ac:dyDescent="0.2"/>
    <row r="980661" s="12" customFormat="1" x14ac:dyDescent="0.2"/>
    <row r="980662" s="12" customFormat="1" x14ac:dyDescent="0.2"/>
    <row r="980663" s="12" customFormat="1" x14ac:dyDescent="0.2"/>
    <row r="980664" s="12" customFormat="1" x14ac:dyDescent="0.2"/>
    <row r="980665" s="12" customFormat="1" x14ac:dyDescent="0.2"/>
    <row r="980666" s="12" customFormat="1" x14ac:dyDescent="0.2"/>
    <row r="980667" s="12" customFormat="1" x14ac:dyDescent="0.2"/>
    <row r="980668" s="12" customFormat="1" x14ac:dyDescent="0.2"/>
    <row r="980669" s="12" customFormat="1" x14ac:dyDescent="0.2"/>
    <row r="980670" s="12" customFormat="1" x14ac:dyDescent="0.2"/>
    <row r="980671" s="12" customFormat="1" x14ac:dyDescent="0.2"/>
    <row r="980672" s="12" customFormat="1" x14ac:dyDescent="0.2"/>
    <row r="980673" s="12" customFormat="1" x14ac:dyDescent="0.2"/>
    <row r="980674" s="12" customFormat="1" x14ac:dyDescent="0.2"/>
    <row r="980675" s="12" customFormat="1" x14ac:dyDescent="0.2"/>
    <row r="980676" s="12" customFormat="1" x14ac:dyDescent="0.2"/>
    <row r="980677" s="12" customFormat="1" x14ac:dyDescent="0.2"/>
    <row r="980678" s="12" customFormat="1" x14ac:dyDescent="0.2"/>
    <row r="980679" s="12" customFormat="1" x14ac:dyDescent="0.2"/>
    <row r="980680" s="12" customFormat="1" x14ac:dyDescent="0.2"/>
    <row r="980681" s="12" customFormat="1" x14ac:dyDescent="0.2"/>
    <row r="980682" s="12" customFormat="1" x14ac:dyDescent="0.2"/>
    <row r="980683" s="12" customFormat="1" x14ac:dyDescent="0.2"/>
    <row r="980684" s="12" customFormat="1" x14ac:dyDescent="0.2"/>
    <row r="980685" s="12" customFormat="1" x14ac:dyDescent="0.2"/>
    <row r="980686" s="12" customFormat="1" x14ac:dyDescent="0.2"/>
    <row r="980687" s="12" customFormat="1" x14ac:dyDescent="0.2"/>
    <row r="980688" s="12" customFormat="1" x14ac:dyDescent="0.2"/>
    <row r="980689" s="12" customFormat="1" x14ac:dyDescent="0.2"/>
    <row r="980690" s="12" customFormat="1" x14ac:dyDescent="0.2"/>
    <row r="980691" s="12" customFormat="1" x14ac:dyDescent="0.2"/>
    <row r="980692" s="12" customFormat="1" x14ac:dyDescent="0.2"/>
    <row r="980693" s="12" customFormat="1" x14ac:dyDescent="0.2"/>
    <row r="980694" s="12" customFormat="1" x14ac:dyDescent="0.2"/>
    <row r="980695" s="12" customFormat="1" x14ac:dyDescent="0.2"/>
    <row r="980696" s="12" customFormat="1" x14ac:dyDescent="0.2"/>
    <row r="980697" s="12" customFormat="1" x14ac:dyDescent="0.2"/>
    <row r="980698" s="12" customFormat="1" x14ac:dyDescent="0.2"/>
    <row r="980699" s="12" customFormat="1" x14ac:dyDescent="0.2"/>
    <row r="980700" s="12" customFormat="1" x14ac:dyDescent="0.2"/>
    <row r="980701" s="12" customFormat="1" x14ac:dyDescent="0.2"/>
    <row r="980702" s="12" customFormat="1" x14ac:dyDescent="0.2"/>
    <row r="980703" s="12" customFormat="1" x14ac:dyDescent="0.2"/>
    <row r="980704" s="12" customFormat="1" x14ac:dyDescent="0.2"/>
    <row r="980705" s="12" customFormat="1" x14ac:dyDescent="0.2"/>
    <row r="980706" s="12" customFormat="1" x14ac:dyDescent="0.2"/>
    <row r="980707" s="12" customFormat="1" x14ac:dyDescent="0.2"/>
    <row r="980708" s="12" customFormat="1" x14ac:dyDescent="0.2"/>
    <row r="980709" s="12" customFormat="1" x14ac:dyDescent="0.2"/>
    <row r="980710" s="12" customFormat="1" x14ac:dyDescent="0.2"/>
    <row r="980711" s="12" customFormat="1" x14ac:dyDescent="0.2"/>
    <row r="980712" s="12" customFormat="1" x14ac:dyDescent="0.2"/>
    <row r="980713" s="12" customFormat="1" x14ac:dyDescent="0.2"/>
    <row r="980714" s="12" customFormat="1" x14ac:dyDescent="0.2"/>
    <row r="980715" s="12" customFormat="1" x14ac:dyDescent="0.2"/>
    <row r="980716" s="12" customFormat="1" x14ac:dyDescent="0.2"/>
    <row r="980717" s="12" customFormat="1" x14ac:dyDescent="0.2"/>
    <row r="980718" s="12" customFormat="1" x14ac:dyDescent="0.2"/>
    <row r="980719" s="12" customFormat="1" x14ac:dyDescent="0.2"/>
    <row r="980720" s="12" customFormat="1" x14ac:dyDescent="0.2"/>
    <row r="980721" s="12" customFormat="1" x14ac:dyDescent="0.2"/>
    <row r="980722" s="12" customFormat="1" x14ac:dyDescent="0.2"/>
    <row r="980723" s="12" customFormat="1" x14ac:dyDescent="0.2"/>
    <row r="980724" s="12" customFormat="1" x14ac:dyDescent="0.2"/>
    <row r="980725" s="12" customFormat="1" x14ac:dyDescent="0.2"/>
    <row r="980726" s="12" customFormat="1" x14ac:dyDescent="0.2"/>
    <row r="980727" s="12" customFormat="1" x14ac:dyDescent="0.2"/>
    <row r="980728" s="12" customFormat="1" x14ac:dyDescent="0.2"/>
    <row r="980729" s="12" customFormat="1" x14ac:dyDescent="0.2"/>
    <row r="980730" s="12" customFormat="1" x14ac:dyDescent="0.2"/>
    <row r="980731" s="12" customFormat="1" x14ac:dyDescent="0.2"/>
    <row r="980732" s="12" customFormat="1" x14ac:dyDescent="0.2"/>
    <row r="980733" s="12" customFormat="1" x14ac:dyDescent="0.2"/>
    <row r="980734" s="12" customFormat="1" x14ac:dyDescent="0.2"/>
    <row r="980735" s="12" customFormat="1" x14ac:dyDescent="0.2"/>
    <row r="980736" s="12" customFormat="1" x14ac:dyDescent="0.2"/>
    <row r="980737" s="12" customFormat="1" x14ac:dyDescent="0.2"/>
    <row r="980738" s="12" customFormat="1" x14ac:dyDescent="0.2"/>
    <row r="980739" s="12" customFormat="1" x14ac:dyDescent="0.2"/>
    <row r="980740" s="12" customFormat="1" x14ac:dyDescent="0.2"/>
    <row r="980741" s="12" customFormat="1" x14ac:dyDescent="0.2"/>
    <row r="980742" s="12" customFormat="1" x14ac:dyDescent="0.2"/>
    <row r="980743" s="12" customFormat="1" x14ac:dyDescent="0.2"/>
    <row r="980744" s="12" customFormat="1" x14ac:dyDescent="0.2"/>
    <row r="980745" s="12" customFormat="1" x14ac:dyDescent="0.2"/>
    <row r="980746" s="12" customFormat="1" x14ac:dyDescent="0.2"/>
    <row r="980747" s="12" customFormat="1" x14ac:dyDescent="0.2"/>
    <row r="980748" s="12" customFormat="1" x14ac:dyDescent="0.2"/>
    <row r="980749" s="12" customFormat="1" x14ac:dyDescent="0.2"/>
    <row r="980750" s="12" customFormat="1" x14ac:dyDescent="0.2"/>
    <row r="980751" s="12" customFormat="1" x14ac:dyDescent="0.2"/>
    <row r="980752" s="12" customFormat="1" x14ac:dyDescent="0.2"/>
    <row r="980753" s="12" customFormat="1" x14ac:dyDescent="0.2"/>
    <row r="980754" s="12" customFormat="1" x14ac:dyDescent="0.2"/>
    <row r="980755" s="12" customFormat="1" x14ac:dyDescent="0.2"/>
    <row r="980756" s="12" customFormat="1" x14ac:dyDescent="0.2"/>
    <row r="980757" s="12" customFormat="1" x14ac:dyDescent="0.2"/>
    <row r="980758" s="12" customFormat="1" x14ac:dyDescent="0.2"/>
    <row r="980759" s="12" customFormat="1" x14ac:dyDescent="0.2"/>
    <row r="980760" s="12" customFormat="1" x14ac:dyDescent="0.2"/>
    <row r="980761" s="12" customFormat="1" x14ac:dyDescent="0.2"/>
    <row r="980762" s="12" customFormat="1" x14ac:dyDescent="0.2"/>
    <row r="980763" s="12" customFormat="1" x14ac:dyDescent="0.2"/>
    <row r="980764" s="12" customFormat="1" x14ac:dyDescent="0.2"/>
    <row r="980765" s="12" customFormat="1" x14ac:dyDescent="0.2"/>
    <row r="980766" s="12" customFormat="1" x14ac:dyDescent="0.2"/>
    <row r="980767" s="12" customFormat="1" x14ac:dyDescent="0.2"/>
    <row r="980768" s="12" customFormat="1" x14ac:dyDescent="0.2"/>
    <row r="980769" s="12" customFormat="1" x14ac:dyDescent="0.2"/>
    <row r="980770" s="12" customFormat="1" x14ac:dyDescent="0.2"/>
    <row r="980771" s="12" customFormat="1" x14ac:dyDescent="0.2"/>
    <row r="980772" s="12" customFormat="1" x14ac:dyDescent="0.2"/>
    <row r="980773" s="12" customFormat="1" x14ac:dyDescent="0.2"/>
    <row r="980774" s="12" customFormat="1" x14ac:dyDescent="0.2"/>
    <row r="980775" s="12" customFormat="1" x14ac:dyDescent="0.2"/>
    <row r="980776" s="12" customFormat="1" x14ac:dyDescent="0.2"/>
    <row r="980777" s="12" customFormat="1" x14ac:dyDescent="0.2"/>
    <row r="980778" s="12" customFormat="1" x14ac:dyDescent="0.2"/>
    <row r="980779" s="12" customFormat="1" x14ac:dyDescent="0.2"/>
    <row r="980780" s="12" customFormat="1" x14ac:dyDescent="0.2"/>
    <row r="980781" s="12" customFormat="1" x14ac:dyDescent="0.2"/>
    <row r="980782" s="12" customFormat="1" x14ac:dyDescent="0.2"/>
    <row r="980783" s="12" customFormat="1" x14ac:dyDescent="0.2"/>
    <row r="980784" s="12" customFormat="1" x14ac:dyDescent="0.2"/>
    <row r="980785" s="12" customFormat="1" x14ac:dyDescent="0.2"/>
    <row r="980786" s="12" customFormat="1" x14ac:dyDescent="0.2"/>
    <row r="980787" s="12" customFormat="1" x14ac:dyDescent="0.2"/>
    <row r="980788" s="12" customFormat="1" x14ac:dyDescent="0.2"/>
    <row r="980789" s="12" customFormat="1" x14ac:dyDescent="0.2"/>
    <row r="980790" s="12" customFormat="1" x14ac:dyDescent="0.2"/>
    <row r="980791" s="12" customFormat="1" x14ac:dyDescent="0.2"/>
    <row r="980792" s="12" customFormat="1" x14ac:dyDescent="0.2"/>
    <row r="980793" s="12" customFormat="1" x14ac:dyDescent="0.2"/>
    <row r="980794" s="12" customFormat="1" x14ac:dyDescent="0.2"/>
    <row r="980795" s="12" customFormat="1" x14ac:dyDescent="0.2"/>
    <row r="980796" s="12" customFormat="1" x14ac:dyDescent="0.2"/>
    <row r="980797" s="12" customFormat="1" x14ac:dyDescent="0.2"/>
    <row r="980798" s="12" customFormat="1" x14ac:dyDescent="0.2"/>
    <row r="980799" s="12" customFormat="1" x14ac:dyDescent="0.2"/>
    <row r="980800" s="12" customFormat="1" x14ac:dyDescent="0.2"/>
    <row r="980801" s="12" customFormat="1" x14ac:dyDescent="0.2"/>
    <row r="980802" s="12" customFormat="1" x14ac:dyDescent="0.2"/>
    <row r="980803" s="12" customFormat="1" x14ac:dyDescent="0.2"/>
    <row r="980804" s="12" customFormat="1" x14ac:dyDescent="0.2"/>
    <row r="980805" s="12" customFormat="1" x14ac:dyDescent="0.2"/>
    <row r="980806" s="12" customFormat="1" x14ac:dyDescent="0.2"/>
    <row r="980807" s="12" customFormat="1" x14ac:dyDescent="0.2"/>
    <row r="980808" s="12" customFormat="1" x14ac:dyDescent="0.2"/>
    <row r="980809" s="12" customFormat="1" x14ac:dyDescent="0.2"/>
    <row r="980810" s="12" customFormat="1" x14ac:dyDescent="0.2"/>
    <row r="980811" s="12" customFormat="1" x14ac:dyDescent="0.2"/>
    <row r="980812" s="12" customFormat="1" x14ac:dyDescent="0.2"/>
    <row r="980813" s="12" customFormat="1" x14ac:dyDescent="0.2"/>
    <row r="980814" s="12" customFormat="1" x14ac:dyDescent="0.2"/>
    <row r="980815" s="12" customFormat="1" x14ac:dyDescent="0.2"/>
    <row r="980816" s="12" customFormat="1" x14ac:dyDescent="0.2"/>
    <row r="980817" s="12" customFormat="1" x14ac:dyDescent="0.2"/>
    <row r="980818" s="12" customFormat="1" x14ac:dyDescent="0.2"/>
    <row r="980819" s="12" customFormat="1" x14ac:dyDescent="0.2"/>
    <row r="980820" s="12" customFormat="1" x14ac:dyDescent="0.2"/>
    <row r="980821" s="12" customFormat="1" x14ac:dyDescent="0.2"/>
    <row r="980822" s="12" customFormat="1" x14ac:dyDescent="0.2"/>
    <row r="980823" s="12" customFormat="1" x14ac:dyDescent="0.2"/>
    <row r="980824" s="12" customFormat="1" x14ac:dyDescent="0.2"/>
    <row r="980825" s="12" customFormat="1" x14ac:dyDescent="0.2"/>
    <row r="980826" s="12" customFormat="1" x14ac:dyDescent="0.2"/>
    <row r="980827" s="12" customFormat="1" x14ac:dyDescent="0.2"/>
    <row r="980828" s="12" customFormat="1" x14ac:dyDescent="0.2"/>
    <row r="980829" s="12" customFormat="1" x14ac:dyDescent="0.2"/>
    <row r="980830" s="12" customFormat="1" x14ac:dyDescent="0.2"/>
    <row r="980831" s="12" customFormat="1" x14ac:dyDescent="0.2"/>
    <row r="980832" s="12" customFormat="1" x14ac:dyDescent="0.2"/>
    <row r="980833" s="12" customFormat="1" x14ac:dyDescent="0.2"/>
    <row r="980834" s="12" customFormat="1" x14ac:dyDescent="0.2"/>
    <row r="980835" s="12" customFormat="1" x14ac:dyDescent="0.2"/>
    <row r="980836" s="12" customFormat="1" x14ac:dyDescent="0.2"/>
    <row r="980837" s="12" customFormat="1" x14ac:dyDescent="0.2"/>
    <row r="980838" s="12" customFormat="1" x14ac:dyDescent="0.2"/>
    <row r="980839" s="12" customFormat="1" x14ac:dyDescent="0.2"/>
    <row r="980840" s="12" customFormat="1" x14ac:dyDescent="0.2"/>
    <row r="980841" s="12" customFormat="1" x14ac:dyDescent="0.2"/>
    <row r="980842" s="12" customFormat="1" x14ac:dyDescent="0.2"/>
    <row r="980843" s="12" customFormat="1" x14ac:dyDescent="0.2"/>
    <row r="980844" s="12" customFormat="1" x14ac:dyDescent="0.2"/>
    <row r="980845" s="12" customFormat="1" x14ac:dyDescent="0.2"/>
    <row r="980846" s="12" customFormat="1" x14ac:dyDescent="0.2"/>
    <row r="980847" s="12" customFormat="1" x14ac:dyDescent="0.2"/>
    <row r="980848" s="12" customFormat="1" x14ac:dyDescent="0.2"/>
    <row r="980849" s="12" customFormat="1" x14ac:dyDescent="0.2"/>
    <row r="980850" s="12" customFormat="1" x14ac:dyDescent="0.2"/>
    <row r="980851" s="12" customFormat="1" x14ac:dyDescent="0.2"/>
    <row r="980852" s="12" customFormat="1" x14ac:dyDescent="0.2"/>
    <row r="980853" s="12" customFormat="1" x14ac:dyDescent="0.2"/>
    <row r="980854" s="12" customFormat="1" x14ac:dyDescent="0.2"/>
    <row r="980855" s="12" customFormat="1" x14ac:dyDescent="0.2"/>
    <row r="980856" s="12" customFormat="1" x14ac:dyDescent="0.2"/>
    <row r="980857" s="12" customFormat="1" x14ac:dyDescent="0.2"/>
    <row r="980858" s="12" customFormat="1" x14ac:dyDescent="0.2"/>
    <row r="980859" s="12" customFormat="1" x14ac:dyDescent="0.2"/>
    <row r="980860" s="12" customFormat="1" x14ac:dyDescent="0.2"/>
    <row r="980861" s="12" customFormat="1" x14ac:dyDescent="0.2"/>
    <row r="980862" s="12" customFormat="1" x14ac:dyDescent="0.2"/>
    <row r="980863" s="12" customFormat="1" x14ac:dyDescent="0.2"/>
    <row r="980864" s="12" customFormat="1" x14ac:dyDescent="0.2"/>
    <row r="980865" s="12" customFormat="1" x14ac:dyDescent="0.2"/>
    <row r="980866" s="12" customFormat="1" x14ac:dyDescent="0.2"/>
    <row r="980867" s="12" customFormat="1" x14ac:dyDescent="0.2"/>
    <row r="980868" s="12" customFormat="1" x14ac:dyDescent="0.2"/>
    <row r="980869" s="12" customFormat="1" x14ac:dyDescent="0.2"/>
    <row r="980870" s="12" customFormat="1" x14ac:dyDescent="0.2"/>
    <row r="980871" s="12" customFormat="1" x14ac:dyDescent="0.2"/>
    <row r="980872" s="12" customFormat="1" x14ac:dyDescent="0.2"/>
    <row r="980873" s="12" customFormat="1" x14ac:dyDescent="0.2"/>
    <row r="980874" s="12" customFormat="1" x14ac:dyDescent="0.2"/>
    <row r="980875" s="12" customFormat="1" x14ac:dyDescent="0.2"/>
    <row r="980876" s="12" customFormat="1" x14ac:dyDescent="0.2"/>
    <row r="980877" s="12" customFormat="1" x14ac:dyDescent="0.2"/>
    <row r="980878" s="12" customFormat="1" x14ac:dyDescent="0.2"/>
    <row r="980879" s="12" customFormat="1" x14ac:dyDescent="0.2"/>
    <row r="980880" s="12" customFormat="1" x14ac:dyDescent="0.2"/>
    <row r="980881" s="12" customFormat="1" x14ac:dyDescent="0.2"/>
    <row r="980882" s="12" customFormat="1" x14ac:dyDescent="0.2"/>
    <row r="980883" s="12" customFormat="1" x14ac:dyDescent="0.2"/>
    <row r="980884" s="12" customFormat="1" x14ac:dyDescent="0.2"/>
    <row r="980885" s="12" customFormat="1" x14ac:dyDescent="0.2"/>
    <row r="980886" s="12" customFormat="1" x14ac:dyDescent="0.2"/>
    <row r="980887" s="12" customFormat="1" x14ac:dyDescent="0.2"/>
    <row r="980888" s="12" customFormat="1" x14ac:dyDescent="0.2"/>
    <row r="980889" s="12" customFormat="1" x14ac:dyDescent="0.2"/>
    <row r="980890" s="12" customFormat="1" x14ac:dyDescent="0.2"/>
    <row r="980891" s="12" customFormat="1" x14ac:dyDescent="0.2"/>
    <row r="980892" s="12" customFormat="1" x14ac:dyDescent="0.2"/>
    <row r="980893" s="12" customFormat="1" x14ac:dyDescent="0.2"/>
    <row r="980894" s="12" customFormat="1" x14ac:dyDescent="0.2"/>
    <row r="980895" s="12" customFormat="1" x14ac:dyDescent="0.2"/>
    <row r="980896" s="12" customFormat="1" x14ac:dyDescent="0.2"/>
    <row r="980897" s="12" customFormat="1" x14ac:dyDescent="0.2"/>
    <row r="980898" s="12" customFormat="1" x14ac:dyDescent="0.2"/>
    <row r="980899" s="12" customFormat="1" x14ac:dyDescent="0.2"/>
    <row r="980900" s="12" customFormat="1" x14ac:dyDescent="0.2"/>
    <row r="980901" s="12" customFormat="1" x14ac:dyDescent="0.2"/>
    <row r="980902" s="12" customFormat="1" x14ac:dyDescent="0.2"/>
    <row r="980903" s="12" customFormat="1" x14ac:dyDescent="0.2"/>
    <row r="980904" s="12" customFormat="1" x14ac:dyDescent="0.2"/>
    <row r="980905" s="12" customFormat="1" x14ac:dyDescent="0.2"/>
    <row r="980906" s="12" customFormat="1" x14ac:dyDescent="0.2"/>
    <row r="980907" s="12" customFormat="1" x14ac:dyDescent="0.2"/>
    <row r="980908" s="12" customFormat="1" x14ac:dyDescent="0.2"/>
    <row r="980909" s="12" customFormat="1" x14ac:dyDescent="0.2"/>
    <row r="980910" s="12" customFormat="1" x14ac:dyDescent="0.2"/>
    <row r="980911" s="12" customFormat="1" x14ac:dyDescent="0.2"/>
    <row r="980912" s="12" customFormat="1" x14ac:dyDescent="0.2"/>
    <row r="980913" s="12" customFormat="1" x14ac:dyDescent="0.2"/>
    <row r="980914" s="12" customFormat="1" x14ac:dyDescent="0.2"/>
    <row r="980915" s="12" customFormat="1" x14ac:dyDescent="0.2"/>
    <row r="980916" s="12" customFormat="1" x14ac:dyDescent="0.2"/>
    <row r="980917" s="12" customFormat="1" x14ac:dyDescent="0.2"/>
    <row r="980918" s="12" customFormat="1" x14ac:dyDescent="0.2"/>
    <row r="980919" s="12" customFormat="1" x14ac:dyDescent="0.2"/>
    <row r="980920" s="12" customFormat="1" x14ac:dyDescent="0.2"/>
    <row r="980921" s="12" customFormat="1" x14ac:dyDescent="0.2"/>
    <row r="980922" s="12" customFormat="1" x14ac:dyDescent="0.2"/>
    <row r="980923" s="12" customFormat="1" x14ac:dyDescent="0.2"/>
    <row r="980924" s="12" customFormat="1" x14ac:dyDescent="0.2"/>
    <row r="980925" s="12" customFormat="1" x14ac:dyDescent="0.2"/>
    <row r="980926" s="12" customFormat="1" x14ac:dyDescent="0.2"/>
    <row r="980927" s="12" customFormat="1" x14ac:dyDescent="0.2"/>
    <row r="980928" s="12" customFormat="1" x14ac:dyDescent="0.2"/>
    <row r="980929" s="12" customFormat="1" x14ac:dyDescent="0.2"/>
    <row r="980930" s="12" customFormat="1" x14ac:dyDescent="0.2"/>
    <row r="980931" s="12" customFormat="1" x14ac:dyDescent="0.2"/>
    <row r="980932" s="12" customFormat="1" x14ac:dyDescent="0.2"/>
    <row r="980933" s="12" customFormat="1" x14ac:dyDescent="0.2"/>
    <row r="980934" s="12" customFormat="1" x14ac:dyDescent="0.2"/>
    <row r="980935" s="12" customFormat="1" x14ac:dyDescent="0.2"/>
    <row r="980936" s="12" customFormat="1" x14ac:dyDescent="0.2"/>
    <row r="980937" s="12" customFormat="1" x14ac:dyDescent="0.2"/>
    <row r="980938" s="12" customFormat="1" x14ac:dyDescent="0.2"/>
    <row r="980939" s="12" customFormat="1" x14ac:dyDescent="0.2"/>
    <row r="980940" s="12" customFormat="1" x14ac:dyDescent="0.2"/>
    <row r="980941" s="12" customFormat="1" x14ac:dyDescent="0.2"/>
    <row r="980942" s="12" customFormat="1" x14ac:dyDescent="0.2"/>
    <row r="980943" s="12" customFormat="1" x14ac:dyDescent="0.2"/>
    <row r="980944" s="12" customFormat="1" x14ac:dyDescent="0.2"/>
    <row r="980945" s="12" customFormat="1" x14ac:dyDescent="0.2"/>
    <row r="980946" s="12" customFormat="1" x14ac:dyDescent="0.2"/>
    <row r="980947" s="12" customFormat="1" x14ac:dyDescent="0.2"/>
    <row r="980948" s="12" customFormat="1" x14ac:dyDescent="0.2"/>
    <row r="980949" s="12" customFormat="1" x14ac:dyDescent="0.2"/>
    <row r="980950" s="12" customFormat="1" x14ac:dyDescent="0.2"/>
    <row r="980951" s="12" customFormat="1" x14ac:dyDescent="0.2"/>
    <row r="980952" s="12" customFormat="1" x14ac:dyDescent="0.2"/>
    <row r="980953" s="12" customFormat="1" x14ac:dyDescent="0.2"/>
    <row r="980954" s="12" customFormat="1" x14ac:dyDescent="0.2"/>
    <row r="980955" s="12" customFormat="1" x14ac:dyDescent="0.2"/>
    <row r="980956" s="12" customFormat="1" x14ac:dyDescent="0.2"/>
    <row r="980957" s="12" customFormat="1" x14ac:dyDescent="0.2"/>
    <row r="980958" s="12" customFormat="1" x14ac:dyDescent="0.2"/>
    <row r="980959" s="12" customFormat="1" x14ac:dyDescent="0.2"/>
    <row r="980960" s="12" customFormat="1" x14ac:dyDescent="0.2"/>
    <row r="980961" s="12" customFormat="1" x14ac:dyDescent="0.2"/>
    <row r="980962" s="12" customFormat="1" x14ac:dyDescent="0.2"/>
    <row r="980963" s="12" customFormat="1" x14ac:dyDescent="0.2"/>
    <row r="980964" s="12" customFormat="1" x14ac:dyDescent="0.2"/>
    <row r="980965" s="12" customFormat="1" x14ac:dyDescent="0.2"/>
    <row r="980966" s="12" customFormat="1" x14ac:dyDescent="0.2"/>
    <row r="980967" s="12" customFormat="1" x14ac:dyDescent="0.2"/>
    <row r="980968" s="12" customFormat="1" x14ac:dyDescent="0.2"/>
    <row r="980969" s="12" customFormat="1" x14ac:dyDescent="0.2"/>
    <row r="980970" s="12" customFormat="1" x14ac:dyDescent="0.2"/>
    <row r="980971" s="12" customFormat="1" x14ac:dyDescent="0.2"/>
    <row r="980972" s="12" customFormat="1" x14ac:dyDescent="0.2"/>
    <row r="980973" s="12" customFormat="1" x14ac:dyDescent="0.2"/>
    <row r="980974" s="12" customFormat="1" x14ac:dyDescent="0.2"/>
    <row r="980975" s="12" customFormat="1" x14ac:dyDescent="0.2"/>
    <row r="980976" s="12" customFormat="1" x14ac:dyDescent="0.2"/>
    <row r="980977" s="12" customFormat="1" x14ac:dyDescent="0.2"/>
    <row r="980978" s="12" customFormat="1" x14ac:dyDescent="0.2"/>
    <row r="980979" s="12" customFormat="1" x14ac:dyDescent="0.2"/>
    <row r="980980" s="12" customFormat="1" x14ac:dyDescent="0.2"/>
    <row r="980981" s="12" customFormat="1" x14ac:dyDescent="0.2"/>
    <row r="980982" s="12" customFormat="1" x14ac:dyDescent="0.2"/>
    <row r="980983" s="12" customFormat="1" x14ac:dyDescent="0.2"/>
    <row r="980984" s="12" customFormat="1" x14ac:dyDescent="0.2"/>
    <row r="980985" s="12" customFormat="1" x14ac:dyDescent="0.2"/>
    <row r="980986" s="12" customFormat="1" x14ac:dyDescent="0.2"/>
    <row r="980987" s="12" customFormat="1" x14ac:dyDescent="0.2"/>
    <row r="980988" s="12" customFormat="1" x14ac:dyDescent="0.2"/>
    <row r="980989" s="12" customFormat="1" x14ac:dyDescent="0.2"/>
    <row r="980990" s="12" customFormat="1" x14ac:dyDescent="0.2"/>
    <row r="980991" s="12" customFormat="1" x14ac:dyDescent="0.2"/>
    <row r="980992" s="12" customFormat="1" x14ac:dyDescent="0.2"/>
    <row r="980993" s="12" customFormat="1" x14ac:dyDescent="0.2"/>
    <row r="980994" s="12" customFormat="1" x14ac:dyDescent="0.2"/>
    <row r="980995" s="12" customFormat="1" x14ac:dyDescent="0.2"/>
    <row r="980996" s="12" customFormat="1" x14ac:dyDescent="0.2"/>
    <row r="980997" s="12" customFormat="1" x14ac:dyDescent="0.2"/>
    <row r="980998" s="12" customFormat="1" x14ac:dyDescent="0.2"/>
    <row r="980999" s="12" customFormat="1" x14ac:dyDescent="0.2"/>
    <row r="981000" s="12" customFormat="1" x14ac:dyDescent="0.2"/>
    <row r="981001" s="12" customFormat="1" x14ac:dyDescent="0.2"/>
    <row r="981002" s="12" customFormat="1" x14ac:dyDescent="0.2"/>
    <row r="981003" s="12" customFormat="1" x14ac:dyDescent="0.2"/>
    <row r="981004" s="12" customFormat="1" x14ac:dyDescent="0.2"/>
    <row r="981005" s="12" customFormat="1" x14ac:dyDescent="0.2"/>
    <row r="981006" s="12" customFormat="1" x14ac:dyDescent="0.2"/>
    <row r="981007" s="12" customFormat="1" x14ac:dyDescent="0.2"/>
    <row r="981008" s="12" customFormat="1" x14ac:dyDescent="0.2"/>
    <row r="981009" s="12" customFormat="1" x14ac:dyDescent="0.2"/>
    <row r="981010" s="12" customFormat="1" x14ac:dyDescent="0.2"/>
    <row r="981011" s="12" customFormat="1" x14ac:dyDescent="0.2"/>
    <row r="981012" s="12" customFormat="1" x14ac:dyDescent="0.2"/>
    <row r="981013" s="12" customFormat="1" x14ac:dyDescent="0.2"/>
    <row r="981014" s="12" customFormat="1" x14ac:dyDescent="0.2"/>
    <row r="981015" s="12" customFormat="1" x14ac:dyDescent="0.2"/>
    <row r="981016" s="12" customFormat="1" x14ac:dyDescent="0.2"/>
    <row r="981017" s="12" customFormat="1" x14ac:dyDescent="0.2"/>
    <row r="981018" s="12" customFormat="1" x14ac:dyDescent="0.2"/>
    <row r="981019" s="12" customFormat="1" x14ac:dyDescent="0.2"/>
    <row r="981020" s="12" customFormat="1" x14ac:dyDescent="0.2"/>
    <row r="981021" s="12" customFormat="1" x14ac:dyDescent="0.2"/>
    <row r="981022" s="12" customFormat="1" x14ac:dyDescent="0.2"/>
    <row r="981023" s="12" customFormat="1" x14ac:dyDescent="0.2"/>
    <row r="981024" s="12" customFormat="1" x14ac:dyDescent="0.2"/>
    <row r="981025" s="12" customFormat="1" x14ac:dyDescent="0.2"/>
    <row r="981026" s="12" customFormat="1" x14ac:dyDescent="0.2"/>
    <row r="981027" s="12" customFormat="1" x14ac:dyDescent="0.2"/>
    <row r="981028" s="12" customFormat="1" x14ac:dyDescent="0.2"/>
    <row r="981029" s="12" customFormat="1" x14ac:dyDescent="0.2"/>
    <row r="981030" s="12" customFormat="1" x14ac:dyDescent="0.2"/>
    <row r="981031" s="12" customFormat="1" x14ac:dyDescent="0.2"/>
    <row r="981032" s="12" customFormat="1" x14ac:dyDescent="0.2"/>
    <row r="981033" s="12" customFormat="1" x14ac:dyDescent="0.2"/>
    <row r="981034" s="12" customFormat="1" x14ac:dyDescent="0.2"/>
    <row r="981035" s="12" customFormat="1" x14ac:dyDescent="0.2"/>
    <row r="981036" s="12" customFormat="1" x14ac:dyDescent="0.2"/>
    <row r="981037" s="12" customFormat="1" x14ac:dyDescent="0.2"/>
    <row r="981038" s="12" customFormat="1" x14ac:dyDescent="0.2"/>
    <row r="981039" s="12" customFormat="1" x14ac:dyDescent="0.2"/>
    <row r="981040" s="12" customFormat="1" x14ac:dyDescent="0.2"/>
    <row r="981041" s="12" customFormat="1" x14ac:dyDescent="0.2"/>
    <row r="981042" s="12" customFormat="1" x14ac:dyDescent="0.2"/>
    <row r="981043" s="12" customFormat="1" x14ac:dyDescent="0.2"/>
    <row r="981044" s="12" customFormat="1" x14ac:dyDescent="0.2"/>
    <row r="981045" s="12" customFormat="1" x14ac:dyDescent="0.2"/>
    <row r="981046" s="12" customFormat="1" x14ac:dyDescent="0.2"/>
    <row r="981047" s="12" customFormat="1" x14ac:dyDescent="0.2"/>
    <row r="981048" s="12" customFormat="1" x14ac:dyDescent="0.2"/>
    <row r="981049" s="12" customFormat="1" x14ac:dyDescent="0.2"/>
    <row r="981050" s="12" customFormat="1" x14ac:dyDescent="0.2"/>
    <row r="981051" s="12" customFormat="1" x14ac:dyDescent="0.2"/>
    <row r="981052" s="12" customFormat="1" x14ac:dyDescent="0.2"/>
    <row r="981053" s="12" customFormat="1" x14ac:dyDescent="0.2"/>
    <row r="981054" s="12" customFormat="1" x14ac:dyDescent="0.2"/>
    <row r="981055" s="12" customFormat="1" x14ac:dyDescent="0.2"/>
    <row r="981056" s="12" customFormat="1" x14ac:dyDescent="0.2"/>
    <row r="981057" s="12" customFormat="1" x14ac:dyDescent="0.2"/>
    <row r="981058" s="12" customFormat="1" x14ac:dyDescent="0.2"/>
    <row r="981059" s="12" customFormat="1" x14ac:dyDescent="0.2"/>
    <row r="981060" s="12" customFormat="1" x14ac:dyDescent="0.2"/>
    <row r="981061" s="12" customFormat="1" x14ac:dyDescent="0.2"/>
    <row r="981062" s="12" customFormat="1" x14ac:dyDescent="0.2"/>
    <row r="981063" s="12" customFormat="1" x14ac:dyDescent="0.2"/>
    <row r="981064" s="12" customFormat="1" x14ac:dyDescent="0.2"/>
    <row r="981065" s="12" customFormat="1" x14ac:dyDescent="0.2"/>
    <row r="981066" s="12" customFormat="1" x14ac:dyDescent="0.2"/>
    <row r="981067" s="12" customFormat="1" x14ac:dyDescent="0.2"/>
    <row r="981068" s="12" customFormat="1" x14ac:dyDescent="0.2"/>
    <row r="981069" s="12" customFormat="1" x14ac:dyDescent="0.2"/>
    <row r="981070" s="12" customFormat="1" x14ac:dyDescent="0.2"/>
    <row r="981071" s="12" customFormat="1" x14ac:dyDescent="0.2"/>
    <row r="981072" s="12" customFormat="1" x14ac:dyDescent="0.2"/>
    <row r="981073" s="12" customFormat="1" x14ac:dyDescent="0.2"/>
    <row r="981074" s="12" customFormat="1" x14ac:dyDescent="0.2"/>
    <row r="981075" s="12" customFormat="1" x14ac:dyDescent="0.2"/>
    <row r="981076" s="12" customFormat="1" x14ac:dyDescent="0.2"/>
    <row r="981077" s="12" customFormat="1" x14ac:dyDescent="0.2"/>
    <row r="981078" s="12" customFormat="1" x14ac:dyDescent="0.2"/>
    <row r="981079" s="12" customFormat="1" x14ac:dyDescent="0.2"/>
    <row r="981080" s="12" customFormat="1" x14ac:dyDescent="0.2"/>
    <row r="981081" s="12" customFormat="1" x14ac:dyDescent="0.2"/>
    <row r="981082" s="12" customFormat="1" x14ac:dyDescent="0.2"/>
    <row r="981083" s="12" customFormat="1" x14ac:dyDescent="0.2"/>
    <row r="981084" s="12" customFormat="1" x14ac:dyDescent="0.2"/>
    <row r="981085" s="12" customFormat="1" x14ac:dyDescent="0.2"/>
    <row r="981086" s="12" customFormat="1" x14ac:dyDescent="0.2"/>
    <row r="981087" s="12" customFormat="1" x14ac:dyDescent="0.2"/>
    <row r="981088" s="12" customFormat="1" x14ac:dyDescent="0.2"/>
    <row r="981089" s="12" customFormat="1" x14ac:dyDescent="0.2"/>
    <row r="981090" s="12" customFormat="1" x14ac:dyDescent="0.2"/>
    <row r="981091" s="12" customFormat="1" x14ac:dyDescent="0.2"/>
    <row r="981092" s="12" customFormat="1" x14ac:dyDescent="0.2"/>
    <row r="981093" s="12" customFormat="1" x14ac:dyDescent="0.2"/>
    <row r="981094" s="12" customFormat="1" x14ac:dyDescent="0.2"/>
    <row r="981095" s="12" customFormat="1" x14ac:dyDescent="0.2"/>
    <row r="981096" s="12" customFormat="1" x14ac:dyDescent="0.2"/>
    <row r="981097" s="12" customFormat="1" x14ac:dyDescent="0.2"/>
    <row r="981098" s="12" customFormat="1" x14ac:dyDescent="0.2"/>
    <row r="981099" s="12" customFormat="1" x14ac:dyDescent="0.2"/>
    <row r="981100" s="12" customFormat="1" x14ac:dyDescent="0.2"/>
    <row r="981101" s="12" customFormat="1" x14ac:dyDescent="0.2"/>
    <row r="981102" s="12" customFormat="1" x14ac:dyDescent="0.2"/>
    <row r="981103" s="12" customFormat="1" x14ac:dyDescent="0.2"/>
    <row r="981104" s="12" customFormat="1" x14ac:dyDescent="0.2"/>
    <row r="981105" s="12" customFormat="1" x14ac:dyDescent="0.2"/>
    <row r="981106" s="12" customFormat="1" x14ac:dyDescent="0.2"/>
    <row r="981107" s="12" customFormat="1" x14ac:dyDescent="0.2"/>
    <row r="981108" s="12" customFormat="1" x14ac:dyDescent="0.2"/>
    <row r="981109" s="12" customFormat="1" x14ac:dyDescent="0.2"/>
    <row r="981110" s="12" customFormat="1" x14ac:dyDescent="0.2"/>
    <row r="981111" s="12" customFormat="1" x14ac:dyDescent="0.2"/>
    <row r="981112" s="12" customFormat="1" x14ac:dyDescent="0.2"/>
    <row r="981113" s="12" customFormat="1" x14ac:dyDescent="0.2"/>
    <row r="981114" s="12" customFormat="1" x14ac:dyDescent="0.2"/>
    <row r="981115" s="12" customFormat="1" x14ac:dyDescent="0.2"/>
    <row r="981116" s="12" customFormat="1" x14ac:dyDescent="0.2"/>
    <row r="981117" s="12" customFormat="1" x14ac:dyDescent="0.2"/>
    <row r="981118" s="12" customFormat="1" x14ac:dyDescent="0.2"/>
    <row r="981119" s="12" customFormat="1" x14ac:dyDescent="0.2"/>
    <row r="981120" s="12" customFormat="1" x14ac:dyDescent="0.2"/>
    <row r="981121" s="12" customFormat="1" x14ac:dyDescent="0.2"/>
    <row r="981122" s="12" customFormat="1" x14ac:dyDescent="0.2"/>
    <row r="981123" s="12" customFormat="1" x14ac:dyDescent="0.2"/>
    <row r="981124" s="12" customFormat="1" x14ac:dyDescent="0.2"/>
    <row r="981125" s="12" customFormat="1" x14ac:dyDescent="0.2"/>
    <row r="981126" s="12" customFormat="1" x14ac:dyDescent="0.2"/>
    <row r="981127" s="12" customFormat="1" x14ac:dyDescent="0.2"/>
    <row r="981128" s="12" customFormat="1" x14ac:dyDescent="0.2"/>
    <row r="981129" s="12" customFormat="1" x14ac:dyDescent="0.2"/>
    <row r="981130" s="12" customFormat="1" x14ac:dyDescent="0.2"/>
    <row r="981131" s="12" customFormat="1" x14ac:dyDescent="0.2"/>
    <row r="981132" s="12" customFormat="1" x14ac:dyDescent="0.2"/>
    <row r="981133" s="12" customFormat="1" x14ac:dyDescent="0.2"/>
    <row r="981134" s="12" customFormat="1" x14ac:dyDescent="0.2"/>
    <row r="981135" s="12" customFormat="1" x14ac:dyDescent="0.2"/>
    <row r="981136" s="12" customFormat="1" x14ac:dyDescent="0.2"/>
    <row r="981137" s="12" customFormat="1" x14ac:dyDescent="0.2"/>
    <row r="981138" s="12" customFormat="1" x14ac:dyDescent="0.2"/>
    <row r="981139" s="12" customFormat="1" x14ac:dyDescent="0.2"/>
    <row r="981140" s="12" customFormat="1" x14ac:dyDescent="0.2"/>
    <row r="981141" s="12" customFormat="1" x14ac:dyDescent="0.2"/>
    <row r="981142" s="12" customFormat="1" x14ac:dyDescent="0.2"/>
    <row r="981143" s="12" customFormat="1" x14ac:dyDescent="0.2"/>
    <row r="981144" s="12" customFormat="1" x14ac:dyDescent="0.2"/>
    <row r="981145" s="12" customFormat="1" x14ac:dyDescent="0.2"/>
    <row r="981146" s="12" customFormat="1" x14ac:dyDescent="0.2"/>
    <row r="981147" s="12" customFormat="1" x14ac:dyDescent="0.2"/>
    <row r="981148" s="12" customFormat="1" x14ac:dyDescent="0.2"/>
    <row r="981149" s="12" customFormat="1" x14ac:dyDescent="0.2"/>
    <row r="981150" s="12" customFormat="1" x14ac:dyDescent="0.2"/>
    <row r="981151" s="12" customFormat="1" x14ac:dyDescent="0.2"/>
    <row r="981152" s="12" customFormat="1" x14ac:dyDescent="0.2"/>
    <row r="981153" s="12" customFormat="1" x14ac:dyDescent="0.2"/>
    <row r="981154" s="12" customFormat="1" x14ac:dyDescent="0.2"/>
    <row r="981155" s="12" customFormat="1" x14ac:dyDescent="0.2"/>
    <row r="981156" s="12" customFormat="1" x14ac:dyDescent="0.2"/>
    <row r="981157" s="12" customFormat="1" x14ac:dyDescent="0.2"/>
    <row r="981158" s="12" customFormat="1" x14ac:dyDescent="0.2"/>
    <row r="981159" s="12" customFormat="1" x14ac:dyDescent="0.2"/>
    <row r="981160" s="12" customFormat="1" x14ac:dyDescent="0.2"/>
    <row r="981161" s="12" customFormat="1" x14ac:dyDescent="0.2"/>
    <row r="981162" s="12" customFormat="1" x14ac:dyDescent="0.2"/>
    <row r="981163" s="12" customFormat="1" x14ac:dyDescent="0.2"/>
    <row r="981164" s="12" customFormat="1" x14ac:dyDescent="0.2"/>
    <row r="981165" s="12" customFormat="1" x14ac:dyDescent="0.2"/>
    <row r="981166" s="12" customFormat="1" x14ac:dyDescent="0.2"/>
    <row r="981167" s="12" customFormat="1" x14ac:dyDescent="0.2"/>
    <row r="981168" s="12" customFormat="1" x14ac:dyDescent="0.2"/>
    <row r="981169" s="12" customFormat="1" x14ac:dyDescent="0.2"/>
    <row r="981170" s="12" customFormat="1" x14ac:dyDescent="0.2"/>
    <row r="981171" s="12" customFormat="1" x14ac:dyDescent="0.2"/>
    <row r="981172" s="12" customFormat="1" x14ac:dyDescent="0.2"/>
    <row r="981173" s="12" customFormat="1" x14ac:dyDescent="0.2"/>
    <row r="981174" s="12" customFormat="1" x14ac:dyDescent="0.2"/>
    <row r="981175" s="12" customFormat="1" x14ac:dyDescent="0.2"/>
    <row r="981176" s="12" customFormat="1" x14ac:dyDescent="0.2"/>
    <row r="981177" s="12" customFormat="1" x14ac:dyDescent="0.2"/>
    <row r="981178" s="12" customFormat="1" x14ac:dyDescent="0.2"/>
    <row r="981179" s="12" customFormat="1" x14ac:dyDescent="0.2"/>
    <row r="981180" s="12" customFormat="1" x14ac:dyDescent="0.2"/>
    <row r="981181" s="12" customFormat="1" x14ac:dyDescent="0.2"/>
    <row r="981182" s="12" customFormat="1" x14ac:dyDescent="0.2"/>
    <row r="981183" s="12" customFormat="1" x14ac:dyDescent="0.2"/>
    <row r="981184" s="12" customFormat="1" x14ac:dyDescent="0.2"/>
    <row r="981185" s="12" customFormat="1" x14ac:dyDescent="0.2"/>
    <row r="981186" s="12" customFormat="1" x14ac:dyDescent="0.2"/>
    <row r="981187" s="12" customFormat="1" x14ac:dyDescent="0.2"/>
    <row r="981188" s="12" customFormat="1" x14ac:dyDescent="0.2"/>
    <row r="981189" s="12" customFormat="1" x14ac:dyDescent="0.2"/>
    <row r="981190" s="12" customFormat="1" x14ac:dyDescent="0.2"/>
    <row r="981191" s="12" customFormat="1" x14ac:dyDescent="0.2"/>
    <row r="981192" s="12" customFormat="1" x14ac:dyDescent="0.2"/>
    <row r="981193" s="12" customFormat="1" x14ac:dyDescent="0.2"/>
    <row r="981194" s="12" customFormat="1" x14ac:dyDescent="0.2"/>
    <row r="981195" s="12" customFormat="1" x14ac:dyDescent="0.2"/>
    <row r="981196" s="12" customFormat="1" x14ac:dyDescent="0.2"/>
    <row r="981197" s="12" customFormat="1" x14ac:dyDescent="0.2"/>
    <row r="981198" s="12" customFormat="1" x14ac:dyDescent="0.2"/>
    <row r="981199" s="12" customFormat="1" x14ac:dyDescent="0.2"/>
    <row r="981200" s="12" customFormat="1" x14ac:dyDescent="0.2"/>
    <row r="981201" s="12" customFormat="1" x14ac:dyDescent="0.2"/>
    <row r="981202" s="12" customFormat="1" x14ac:dyDescent="0.2"/>
    <row r="981203" s="12" customFormat="1" x14ac:dyDescent="0.2"/>
    <row r="981204" s="12" customFormat="1" x14ac:dyDescent="0.2"/>
    <row r="981205" s="12" customFormat="1" x14ac:dyDescent="0.2"/>
    <row r="981206" s="12" customFormat="1" x14ac:dyDescent="0.2"/>
    <row r="981207" s="12" customFormat="1" x14ac:dyDescent="0.2"/>
    <row r="981208" s="12" customFormat="1" x14ac:dyDescent="0.2"/>
    <row r="981209" s="12" customFormat="1" x14ac:dyDescent="0.2"/>
    <row r="981210" s="12" customFormat="1" x14ac:dyDescent="0.2"/>
    <row r="981211" s="12" customFormat="1" x14ac:dyDescent="0.2"/>
    <row r="981212" s="12" customFormat="1" x14ac:dyDescent="0.2"/>
    <row r="981213" s="12" customFormat="1" x14ac:dyDescent="0.2"/>
    <row r="981214" s="12" customFormat="1" x14ac:dyDescent="0.2"/>
    <row r="981215" s="12" customFormat="1" x14ac:dyDescent="0.2"/>
    <row r="981216" s="12" customFormat="1" x14ac:dyDescent="0.2"/>
    <row r="981217" s="12" customFormat="1" x14ac:dyDescent="0.2"/>
    <row r="981218" s="12" customFormat="1" x14ac:dyDescent="0.2"/>
    <row r="981219" s="12" customFormat="1" x14ac:dyDescent="0.2"/>
    <row r="981220" s="12" customFormat="1" x14ac:dyDescent="0.2"/>
    <row r="981221" s="12" customFormat="1" x14ac:dyDescent="0.2"/>
    <row r="981222" s="12" customFormat="1" x14ac:dyDescent="0.2"/>
    <row r="981223" s="12" customFormat="1" x14ac:dyDescent="0.2"/>
    <row r="981224" s="12" customFormat="1" x14ac:dyDescent="0.2"/>
    <row r="981225" s="12" customFormat="1" x14ac:dyDescent="0.2"/>
    <row r="981226" s="12" customFormat="1" x14ac:dyDescent="0.2"/>
    <row r="981227" s="12" customFormat="1" x14ac:dyDescent="0.2"/>
    <row r="981228" s="12" customFormat="1" x14ac:dyDescent="0.2"/>
    <row r="981229" s="12" customFormat="1" x14ac:dyDescent="0.2"/>
    <row r="981230" s="12" customFormat="1" x14ac:dyDescent="0.2"/>
    <row r="981231" s="12" customFormat="1" x14ac:dyDescent="0.2"/>
    <row r="981232" s="12" customFormat="1" x14ac:dyDescent="0.2"/>
    <row r="981233" s="12" customFormat="1" x14ac:dyDescent="0.2"/>
    <row r="981234" s="12" customFormat="1" x14ac:dyDescent="0.2"/>
    <row r="981235" s="12" customFormat="1" x14ac:dyDescent="0.2"/>
    <row r="981236" s="12" customFormat="1" x14ac:dyDescent="0.2"/>
    <row r="981237" s="12" customFormat="1" x14ac:dyDescent="0.2"/>
    <row r="981238" s="12" customFormat="1" x14ac:dyDescent="0.2"/>
    <row r="981239" s="12" customFormat="1" x14ac:dyDescent="0.2"/>
    <row r="981240" s="12" customFormat="1" x14ac:dyDescent="0.2"/>
    <row r="981241" s="12" customFormat="1" x14ac:dyDescent="0.2"/>
    <row r="981242" s="12" customFormat="1" x14ac:dyDescent="0.2"/>
    <row r="981243" s="12" customFormat="1" x14ac:dyDescent="0.2"/>
    <row r="981244" s="12" customFormat="1" x14ac:dyDescent="0.2"/>
    <row r="981245" s="12" customFormat="1" x14ac:dyDescent="0.2"/>
    <row r="981246" s="12" customFormat="1" x14ac:dyDescent="0.2"/>
    <row r="981247" s="12" customFormat="1" x14ac:dyDescent="0.2"/>
    <row r="981248" s="12" customFormat="1" x14ac:dyDescent="0.2"/>
    <row r="981249" s="12" customFormat="1" x14ac:dyDescent="0.2"/>
    <row r="981250" s="12" customFormat="1" x14ac:dyDescent="0.2"/>
    <row r="981251" s="12" customFormat="1" x14ac:dyDescent="0.2"/>
    <row r="981252" s="12" customFormat="1" x14ac:dyDescent="0.2"/>
    <row r="981253" s="12" customFormat="1" x14ac:dyDescent="0.2"/>
    <row r="981254" s="12" customFormat="1" x14ac:dyDescent="0.2"/>
    <row r="981255" s="12" customFormat="1" x14ac:dyDescent="0.2"/>
    <row r="981256" s="12" customFormat="1" x14ac:dyDescent="0.2"/>
    <row r="981257" s="12" customFormat="1" x14ac:dyDescent="0.2"/>
    <row r="981258" s="12" customFormat="1" x14ac:dyDescent="0.2"/>
    <row r="981259" s="12" customFormat="1" x14ac:dyDescent="0.2"/>
    <row r="981260" s="12" customFormat="1" x14ac:dyDescent="0.2"/>
    <row r="981261" s="12" customFormat="1" x14ac:dyDescent="0.2"/>
    <row r="981262" s="12" customFormat="1" x14ac:dyDescent="0.2"/>
    <row r="981263" s="12" customFormat="1" x14ac:dyDescent="0.2"/>
    <row r="981264" s="12" customFormat="1" x14ac:dyDescent="0.2"/>
    <row r="981265" s="12" customFormat="1" x14ac:dyDescent="0.2"/>
    <row r="981266" s="12" customFormat="1" x14ac:dyDescent="0.2"/>
    <row r="981267" s="12" customFormat="1" x14ac:dyDescent="0.2"/>
    <row r="981268" s="12" customFormat="1" x14ac:dyDescent="0.2"/>
    <row r="981269" s="12" customFormat="1" x14ac:dyDescent="0.2"/>
    <row r="981270" s="12" customFormat="1" x14ac:dyDescent="0.2"/>
    <row r="981271" s="12" customFormat="1" x14ac:dyDescent="0.2"/>
    <row r="981272" s="12" customFormat="1" x14ac:dyDescent="0.2"/>
    <row r="981273" s="12" customFormat="1" x14ac:dyDescent="0.2"/>
    <row r="981274" s="12" customFormat="1" x14ac:dyDescent="0.2"/>
    <row r="981275" s="12" customFormat="1" x14ac:dyDescent="0.2"/>
    <row r="981276" s="12" customFormat="1" x14ac:dyDescent="0.2"/>
    <row r="981277" s="12" customFormat="1" x14ac:dyDescent="0.2"/>
    <row r="981278" s="12" customFormat="1" x14ac:dyDescent="0.2"/>
    <row r="981279" s="12" customFormat="1" x14ac:dyDescent="0.2"/>
    <row r="981280" s="12" customFormat="1" x14ac:dyDescent="0.2"/>
    <row r="981281" s="12" customFormat="1" x14ac:dyDescent="0.2"/>
    <row r="981282" s="12" customFormat="1" x14ac:dyDescent="0.2"/>
    <row r="981283" s="12" customFormat="1" x14ac:dyDescent="0.2"/>
    <row r="981284" s="12" customFormat="1" x14ac:dyDescent="0.2"/>
    <row r="981285" s="12" customFormat="1" x14ac:dyDescent="0.2"/>
    <row r="981286" s="12" customFormat="1" x14ac:dyDescent="0.2"/>
    <row r="981287" s="12" customFormat="1" x14ac:dyDescent="0.2"/>
    <row r="981288" s="12" customFormat="1" x14ac:dyDescent="0.2"/>
    <row r="981289" s="12" customFormat="1" x14ac:dyDescent="0.2"/>
    <row r="981290" s="12" customFormat="1" x14ac:dyDescent="0.2"/>
    <row r="981291" s="12" customFormat="1" x14ac:dyDescent="0.2"/>
    <row r="981292" s="12" customFormat="1" x14ac:dyDescent="0.2"/>
    <row r="981293" s="12" customFormat="1" x14ac:dyDescent="0.2"/>
    <row r="981294" s="12" customFormat="1" x14ac:dyDescent="0.2"/>
    <row r="981295" s="12" customFormat="1" x14ac:dyDescent="0.2"/>
    <row r="981296" s="12" customFormat="1" x14ac:dyDescent="0.2"/>
    <row r="981297" s="12" customFormat="1" x14ac:dyDescent="0.2"/>
    <row r="981298" s="12" customFormat="1" x14ac:dyDescent="0.2"/>
    <row r="981299" s="12" customFormat="1" x14ac:dyDescent="0.2"/>
    <row r="981300" s="12" customFormat="1" x14ac:dyDescent="0.2"/>
    <row r="981301" s="12" customFormat="1" x14ac:dyDescent="0.2"/>
    <row r="981302" s="12" customFormat="1" x14ac:dyDescent="0.2"/>
    <row r="981303" s="12" customFormat="1" x14ac:dyDescent="0.2"/>
    <row r="981304" s="12" customFormat="1" x14ac:dyDescent="0.2"/>
    <row r="981305" s="12" customFormat="1" x14ac:dyDescent="0.2"/>
    <row r="981306" s="12" customFormat="1" x14ac:dyDescent="0.2"/>
    <row r="981307" s="12" customFormat="1" x14ac:dyDescent="0.2"/>
    <row r="981308" s="12" customFormat="1" x14ac:dyDescent="0.2"/>
    <row r="981309" s="12" customFormat="1" x14ac:dyDescent="0.2"/>
    <row r="981310" s="12" customFormat="1" x14ac:dyDescent="0.2"/>
    <row r="981311" s="12" customFormat="1" x14ac:dyDescent="0.2"/>
    <row r="981312" s="12" customFormat="1" x14ac:dyDescent="0.2"/>
    <row r="981313" s="12" customFormat="1" x14ac:dyDescent="0.2"/>
    <row r="981314" s="12" customFormat="1" x14ac:dyDescent="0.2"/>
    <row r="981315" s="12" customFormat="1" x14ac:dyDescent="0.2"/>
    <row r="981316" s="12" customFormat="1" x14ac:dyDescent="0.2"/>
    <row r="981317" s="12" customFormat="1" x14ac:dyDescent="0.2"/>
    <row r="981318" s="12" customFormat="1" x14ac:dyDescent="0.2"/>
    <row r="981319" s="12" customFormat="1" x14ac:dyDescent="0.2"/>
    <row r="981320" s="12" customFormat="1" x14ac:dyDescent="0.2"/>
    <row r="981321" s="12" customFormat="1" x14ac:dyDescent="0.2"/>
    <row r="981322" s="12" customFormat="1" x14ac:dyDescent="0.2"/>
    <row r="981323" s="12" customFormat="1" x14ac:dyDescent="0.2"/>
    <row r="981324" s="12" customFormat="1" x14ac:dyDescent="0.2"/>
    <row r="981325" s="12" customFormat="1" x14ac:dyDescent="0.2"/>
    <row r="981326" s="12" customFormat="1" x14ac:dyDescent="0.2"/>
    <row r="981327" s="12" customFormat="1" x14ac:dyDescent="0.2"/>
    <row r="981328" s="12" customFormat="1" x14ac:dyDescent="0.2"/>
    <row r="981329" s="12" customFormat="1" x14ac:dyDescent="0.2"/>
    <row r="981330" s="12" customFormat="1" x14ac:dyDescent="0.2"/>
    <row r="981331" s="12" customFormat="1" x14ac:dyDescent="0.2"/>
    <row r="981332" s="12" customFormat="1" x14ac:dyDescent="0.2"/>
    <row r="981333" s="12" customFormat="1" x14ac:dyDescent="0.2"/>
    <row r="981334" s="12" customFormat="1" x14ac:dyDescent="0.2"/>
    <row r="981335" s="12" customFormat="1" x14ac:dyDescent="0.2"/>
    <row r="981336" s="12" customFormat="1" x14ac:dyDescent="0.2"/>
    <row r="981337" s="12" customFormat="1" x14ac:dyDescent="0.2"/>
    <row r="981338" s="12" customFormat="1" x14ac:dyDescent="0.2"/>
    <row r="981339" s="12" customFormat="1" x14ac:dyDescent="0.2"/>
    <row r="981340" s="12" customFormat="1" x14ac:dyDescent="0.2"/>
    <row r="981341" s="12" customFormat="1" x14ac:dyDescent="0.2"/>
    <row r="981342" s="12" customFormat="1" x14ac:dyDescent="0.2"/>
    <row r="981343" s="12" customFormat="1" x14ac:dyDescent="0.2"/>
    <row r="981344" s="12" customFormat="1" x14ac:dyDescent="0.2"/>
    <row r="981345" s="12" customFormat="1" x14ac:dyDescent="0.2"/>
    <row r="981346" s="12" customFormat="1" x14ac:dyDescent="0.2"/>
    <row r="981347" s="12" customFormat="1" x14ac:dyDescent="0.2"/>
    <row r="981348" s="12" customFormat="1" x14ac:dyDescent="0.2"/>
    <row r="981349" s="12" customFormat="1" x14ac:dyDescent="0.2"/>
    <row r="981350" s="12" customFormat="1" x14ac:dyDescent="0.2"/>
    <row r="981351" s="12" customFormat="1" x14ac:dyDescent="0.2"/>
    <row r="981352" s="12" customFormat="1" x14ac:dyDescent="0.2"/>
    <row r="981353" s="12" customFormat="1" x14ac:dyDescent="0.2"/>
    <row r="981354" s="12" customFormat="1" x14ac:dyDescent="0.2"/>
    <row r="981355" s="12" customFormat="1" x14ac:dyDescent="0.2"/>
    <row r="981356" s="12" customFormat="1" x14ac:dyDescent="0.2"/>
    <row r="981357" s="12" customFormat="1" x14ac:dyDescent="0.2"/>
    <row r="981358" s="12" customFormat="1" x14ac:dyDescent="0.2"/>
    <row r="981359" s="12" customFormat="1" x14ac:dyDescent="0.2"/>
    <row r="981360" s="12" customFormat="1" x14ac:dyDescent="0.2"/>
    <row r="981361" s="12" customFormat="1" x14ac:dyDescent="0.2"/>
    <row r="981362" s="12" customFormat="1" x14ac:dyDescent="0.2"/>
    <row r="981363" s="12" customFormat="1" x14ac:dyDescent="0.2"/>
    <row r="981364" s="12" customFormat="1" x14ac:dyDescent="0.2"/>
    <row r="981365" s="12" customFormat="1" x14ac:dyDescent="0.2"/>
    <row r="981366" s="12" customFormat="1" x14ac:dyDescent="0.2"/>
    <row r="981367" s="12" customFormat="1" x14ac:dyDescent="0.2"/>
    <row r="981368" s="12" customFormat="1" x14ac:dyDescent="0.2"/>
    <row r="981369" s="12" customFormat="1" x14ac:dyDescent="0.2"/>
    <row r="981370" s="12" customFormat="1" x14ac:dyDescent="0.2"/>
    <row r="981371" s="12" customFormat="1" x14ac:dyDescent="0.2"/>
    <row r="981372" s="12" customFormat="1" x14ac:dyDescent="0.2"/>
    <row r="981373" s="12" customFormat="1" x14ac:dyDescent="0.2"/>
    <row r="981374" s="12" customFormat="1" x14ac:dyDescent="0.2"/>
    <row r="981375" s="12" customFormat="1" x14ac:dyDescent="0.2"/>
    <row r="981376" s="12" customFormat="1" x14ac:dyDescent="0.2"/>
    <row r="981377" s="12" customFormat="1" x14ac:dyDescent="0.2"/>
    <row r="981378" s="12" customFormat="1" x14ac:dyDescent="0.2"/>
    <row r="981379" s="12" customFormat="1" x14ac:dyDescent="0.2"/>
    <row r="981380" s="12" customFormat="1" x14ac:dyDescent="0.2"/>
    <row r="981381" s="12" customFormat="1" x14ac:dyDescent="0.2"/>
    <row r="981382" s="12" customFormat="1" x14ac:dyDescent="0.2"/>
    <row r="981383" s="12" customFormat="1" x14ac:dyDescent="0.2"/>
    <row r="981384" s="12" customFormat="1" x14ac:dyDescent="0.2"/>
    <row r="981385" s="12" customFormat="1" x14ac:dyDescent="0.2"/>
    <row r="981386" s="12" customFormat="1" x14ac:dyDescent="0.2"/>
    <row r="981387" s="12" customFormat="1" x14ac:dyDescent="0.2"/>
    <row r="981388" s="12" customFormat="1" x14ac:dyDescent="0.2"/>
    <row r="981389" s="12" customFormat="1" x14ac:dyDescent="0.2"/>
    <row r="981390" s="12" customFormat="1" x14ac:dyDescent="0.2"/>
    <row r="981391" s="12" customFormat="1" x14ac:dyDescent="0.2"/>
    <row r="981392" s="12" customFormat="1" x14ac:dyDescent="0.2"/>
    <row r="981393" s="12" customFormat="1" x14ac:dyDescent="0.2"/>
    <row r="981394" s="12" customFormat="1" x14ac:dyDescent="0.2"/>
    <row r="981395" s="12" customFormat="1" x14ac:dyDescent="0.2"/>
    <row r="981396" s="12" customFormat="1" x14ac:dyDescent="0.2"/>
    <row r="981397" s="12" customFormat="1" x14ac:dyDescent="0.2"/>
    <row r="981398" s="12" customFormat="1" x14ac:dyDescent="0.2"/>
    <row r="981399" s="12" customFormat="1" x14ac:dyDescent="0.2"/>
    <row r="981400" s="12" customFormat="1" x14ac:dyDescent="0.2"/>
    <row r="981401" s="12" customFormat="1" x14ac:dyDescent="0.2"/>
    <row r="981402" s="12" customFormat="1" x14ac:dyDescent="0.2"/>
    <row r="981403" s="12" customFormat="1" x14ac:dyDescent="0.2"/>
    <row r="981404" s="12" customFormat="1" x14ac:dyDescent="0.2"/>
    <row r="981405" s="12" customFormat="1" x14ac:dyDescent="0.2"/>
    <row r="981406" s="12" customFormat="1" x14ac:dyDescent="0.2"/>
    <row r="981407" s="12" customFormat="1" x14ac:dyDescent="0.2"/>
    <row r="981408" s="12" customFormat="1" x14ac:dyDescent="0.2"/>
    <row r="981409" s="12" customFormat="1" x14ac:dyDescent="0.2"/>
    <row r="981410" s="12" customFormat="1" x14ac:dyDescent="0.2"/>
    <row r="981411" s="12" customFormat="1" x14ac:dyDescent="0.2"/>
    <row r="981412" s="12" customFormat="1" x14ac:dyDescent="0.2"/>
    <row r="981413" s="12" customFormat="1" x14ac:dyDescent="0.2"/>
    <row r="981414" s="12" customFormat="1" x14ac:dyDescent="0.2"/>
    <row r="981415" s="12" customFormat="1" x14ac:dyDescent="0.2"/>
    <row r="981416" s="12" customFormat="1" x14ac:dyDescent="0.2"/>
    <row r="981417" s="12" customFormat="1" x14ac:dyDescent="0.2"/>
    <row r="981418" s="12" customFormat="1" x14ac:dyDescent="0.2"/>
    <row r="981419" s="12" customFormat="1" x14ac:dyDescent="0.2"/>
    <row r="981420" s="12" customFormat="1" x14ac:dyDescent="0.2"/>
    <row r="981421" s="12" customFormat="1" x14ac:dyDescent="0.2"/>
    <row r="981422" s="12" customFormat="1" x14ac:dyDescent="0.2"/>
    <row r="981423" s="12" customFormat="1" x14ac:dyDescent="0.2"/>
    <row r="981424" s="12" customFormat="1" x14ac:dyDescent="0.2"/>
    <row r="981425" s="12" customFormat="1" x14ac:dyDescent="0.2"/>
    <row r="981426" s="12" customFormat="1" x14ac:dyDescent="0.2"/>
    <row r="981427" s="12" customFormat="1" x14ac:dyDescent="0.2"/>
    <row r="981428" s="12" customFormat="1" x14ac:dyDescent="0.2"/>
    <row r="981429" s="12" customFormat="1" x14ac:dyDescent="0.2"/>
    <row r="981430" s="12" customFormat="1" x14ac:dyDescent="0.2"/>
    <row r="981431" s="12" customFormat="1" x14ac:dyDescent="0.2"/>
    <row r="981432" s="12" customFormat="1" x14ac:dyDescent="0.2"/>
    <row r="981433" s="12" customFormat="1" x14ac:dyDescent="0.2"/>
    <row r="981434" s="12" customFormat="1" x14ac:dyDescent="0.2"/>
    <row r="981435" s="12" customFormat="1" x14ac:dyDescent="0.2"/>
    <row r="981436" s="12" customFormat="1" x14ac:dyDescent="0.2"/>
    <row r="981437" s="12" customFormat="1" x14ac:dyDescent="0.2"/>
    <row r="981438" s="12" customFormat="1" x14ac:dyDescent="0.2"/>
    <row r="981439" s="12" customFormat="1" x14ac:dyDescent="0.2"/>
    <row r="981440" s="12" customFormat="1" x14ac:dyDescent="0.2"/>
    <row r="981441" s="12" customFormat="1" x14ac:dyDescent="0.2"/>
    <row r="981442" s="12" customFormat="1" x14ac:dyDescent="0.2"/>
    <row r="981443" s="12" customFormat="1" x14ac:dyDescent="0.2"/>
    <row r="981444" s="12" customFormat="1" x14ac:dyDescent="0.2"/>
    <row r="981445" s="12" customFormat="1" x14ac:dyDescent="0.2"/>
    <row r="981446" s="12" customFormat="1" x14ac:dyDescent="0.2"/>
    <row r="981447" s="12" customFormat="1" x14ac:dyDescent="0.2"/>
    <row r="981448" s="12" customFormat="1" x14ac:dyDescent="0.2"/>
    <row r="981449" s="12" customFormat="1" x14ac:dyDescent="0.2"/>
    <row r="981450" s="12" customFormat="1" x14ac:dyDescent="0.2"/>
    <row r="981451" s="12" customFormat="1" x14ac:dyDescent="0.2"/>
    <row r="981452" s="12" customFormat="1" x14ac:dyDescent="0.2"/>
    <row r="981453" s="12" customFormat="1" x14ac:dyDescent="0.2"/>
    <row r="981454" s="12" customFormat="1" x14ac:dyDescent="0.2"/>
    <row r="981455" s="12" customFormat="1" x14ac:dyDescent="0.2"/>
    <row r="981456" s="12" customFormat="1" x14ac:dyDescent="0.2"/>
    <row r="981457" s="12" customFormat="1" x14ac:dyDescent="0.2"/>
    <row r="981458" s="12" customFormat="1" x14ac:dyDescent="0.2"/>
    <row r="981459" s="12" customFormat="1" x14ac:dyDescent="0.2"/>
    <row r="981460" s="12" customFormat="1" x14ac:dyDescent="0.2"/>
    <row r="981461" s="12" customFormat="1" x14ac:dyDescent="0.2"/>
    <row r="981462" s="12" customFormat="1" x14ac:dyDescent="0.2"/>
    <row r="981463" s="12" customFormat="1" x14ac:dyDescent="0.2"/>
    <row r="981464" s="12" customFormat="1" x14ac:dyDescent="0.2"/>
    <row r="981465" s="12" customFormat="1" x14ac:dyDescent="0.2"/>
    <row r="981466" s="12" customFormat="1" x14ac:dyDescent="0.2"/>
    <row r="981467" s="12" customFormat="1" x14ac:dyDescent="0.2"/>
    <row r="981468" s="12" customFormat="1" x14ac:dyDescent="0.2"/>
    <row r="981469" s="12" customFormat="1" x14ac:dyDescent="0.2"/>
    <row r="981470" s="12" customFormat="1" x14ac:dyDescent="0.2"/>
    <row r="981471" s="12" customFormat="1" x14ac:dyDescent="0.2"/>
    <row r="981472" s="12" customFormat="1" x14ac:dyDescent="0.2"/>
    <row r="981473" s="12" customFormat="1" x14ac:dyDescent="0.2"/>
    <row r="981474" s="12" customFormat="1" x14ac:dyDescent="0.2"/>
    <row r="981475" s="12" customFormat="1" x14ac:dyDescent="0.2"/>
    <row r="981476" s="12" customFormat="1" x14ac:dyDescent="0.2"/>
    <row r="981477" s="12" customFormat="1" x14ac:dyDescent="0.2"/>
    <row r="981478" s="12" customFormat="1" x14ac:dyDescent="0.2"/>
    <row r="981479" s="12" customFormat="1" x14ac:dyDescent="0.2"/>
    <row r="981480" s="12" customFormat="1" x14ac:dyDescent="0.2"/>
    <row r="981481" s="12" customFormat="1" x14ac:dyDescent="0.2"/>
    <row r="981482" s="12" customFormat="1" x14ac:dyDescent="0.2"/>
    <row r="981483" s="12" customFormat="1" x14ac:dyDescent="0.2"/>
    <row r="981484" s="12" customFormat="1" x14ac:dyDescent="0.2"/>
    <row r="981485" s="12" customFormat="1" x14ac:dyDescent="0.2"/>
    <row r="981486" s="12" customFormat="1" x14ac:dyDescent="0.2"/>
    <row r="981487" s="12" customFormat="1" x14ac:dyDescent="0.2"/>
    <row r="981488" s="12" customFormat="1" x14ac:dyDescent="0.2"/>
    <row r="981489" s="12" customFormat="1" x14ac:dyDescent="0.2"/>
    <row r="981490" s="12" customFormat="1" x14ac:dyDescent="0.2"/>
    <row r="981491" s="12" customFormat="1" x14ac:dyDescent="0.2"/>
    <row r="981492" s="12" customFormat="1" x14ac:dyDescent="0.2"/>
    <row r="981493" s="12" customFormat="1" x14ac:dyDescent="0.2"/>
    <row r="981494" s="12" customFormat="1" x14ac:dyDescent="0.2"/>
    <row r="981495" s="12" customFormat="1" x14ac:dyDescent="0.2"/>
    <row r="981496" s="12" customFormat="1" x14ac:dyDescent="0.2"/>
    <row r="981497" s="12" customFormat="1" x14ac:dyDescent="0.2"/>
    <row r="981498" s="12" customFormat="1" x14ac:dyDescent="0.2"/>
    <row r="981499" s="12" customFormat="1" x14ac:dyDescent="0.2"/>
    <row r="981500" s="12" customFormat="1" x14ac:dyDescent="0.2"/>
    <row r="981501" s="12" customFormat="1" x14ac:dyDescent="0.2"/>
    <row r="981502" s="12" customFormat="1" x14ac:dyDescent="0.2"/>
    <row r="981503" s="12" customFormat="1" x14ac:dyDescent="0.2"/>
    <row r="981504" s="12" customFormat="1" x14ac:dyDescent="0.2"/>
    <row r="981505" s="12" customFormat="1" x14ac:dyDescent="0.2"/>
    <row r="981506" s="12" customFormat="1" x14ac:dyDescent="0.2"/>
    <row r="981507" s="12" customFormat="1" x14ac:dyDescent="0.2"/>
    <row r="981508" s="12" customFormat="1" x14ac:dyDescent="0.2"/>
    <row r="981509" s="12" customFormat="1" x14ac:dyDescent="0.2"/>
    <row r="981510" s="12" customFormat="1" x14ac:dyDescent="0.2"/>
    <row r="981511" s="12" customFormat="1" x14ac:dyDescent="0.2"/>
    <row r="981512" s="12" customFormat="1" x14ac:dyDescent="0.2"/>
    <row r="981513" s="12" customFormat="1" x14ac:dyDescent="0.2"/>
    <row r="981514" s="12" customFormat="1" x14ac:dyDescent="0.2"/>
    <row r="981515" s="12" customFormat="1" x14ac:dyDescent="0.2"/>
    <row r="981516" s="12" customFormat="1" x14ac:dyDescent="0.2"/>
    <row r="981517" s="12" customFormat="1" x14ac:dyDescent="0.2"/>
    <row r="981518" s="12" customFormat="1" x14ac:dyDescent="0.2"/>
    <row r="981519" s="12" customFormat="1" x14ac:dyDescent="0.2"/>
    <row r="981520" s="12" customFormat="1" x14ac:dyDescent="0.2"/>
    <row r="981521" s="12" customFormat="1" x14ac:dyDescent="0.2"/>
    <row r="981522" s="12" customFormat="1" x14ac:dyDescent="0.2"/>
    <row r="981523" s="12" customFormat="1" x14ac:dyDescent="0.2"/>
    <row r="981524" s="12" customFormat="1" x14ac:dyDescent="0.2"/>
    <row r="981525" s="12" customFormat="1" x14ac:dyDescent="0.2"/>
    <row r="981526" s="12" customFormat="1" x14ac:dyDescent="0.2"/>
    <row r="981527" s="12" customFormat="1" x14ac:dyDescent="0.2"/>
    <row r="981528" s="12" customFormat="1" x14ac:dyDescent="0.2"/>
    <row r="981529" s="12" customFormat="1" x14ac:dyDescent="0.2"/>
    <row r="981530" s="12" customFormat="1" x14ac:dyDescent="0.2"/>
    <row r="981531" s="12" customFormat="1" x14ac:dyDescent="0.2"/>
    <row r="981532" s="12" customFormat="1" x14ac:dyDescent="0.2"/>
    <row r="981533" s="12" customFormat="1" x14ac:dyDescent="0.2"/>
    <row r="981534" s="12" customFormat="1" x14ac:dyDescent="0.2"/>
    <row r="981535" s="12" customFormat="1" x14ac:dyDescent="0.2"/>
    <row r="981536" s="12" customFormat="1" x14ac:dyDescent="0.2"/>
    <row r="981537" s="12" customFormat="1" x14ac:dyDescent="0.2"/>
    <row r="981538" s="12" customFormat="1" x14ac:dyDescent="0.2"/>
    <row r="981539" s="12" customFormat="1" x14ac:dyDescent="0.2"/>
    <row r="981540" s="12" customFormat="1" x14ac:dyDescent="0.2"/>
    <row r="981541" s="12" customFormat="1" x14ac:dyDescent="0.2"/>
    <row r="981542" s="12" customFormat="1" x14ac:dyDescent="0.2"/>
    <row r="981543" s="12" customFormat="1" x14ac:dyDescent="0.2"/>
    <row r="981544" s="12" customFormat="1" x14ac:dyDescent="0.2"/>
    <row r="981545" s="12" customFormat="1" x14ac:dyDescent="0.2"/>
    <row r="981546" s="12" customFormat="1" x14ac:dyDescent="0.2"/>
    <row r="981547" s="12" customFormat="1" x14ac:dyDescent="0.2"/>
    <row r="981548" s="12" customFormat="1" x14ac:dyDescent="0.2"/>
    <row r="981549" s="12" customFormat="1" x14ac:dyDescent="0.2"/>
    <row r="981550" s="12" customFormat="1" x14ac:dyDescent="0.2"/>
    <row r="981551" s="12" customFormat="1" x14ac:dyDescent="0.2"/>
    <row r="981552" s="12" customFormat="1" x14ac:dyDescent="0.2"/>
    <row r="981553" s="12" customFormat="1" x14ac:dyDescent="0.2"/>
    <row r="981554" s="12" customFormat="1" x14ac:dyDescent="0.2"/>
    <row r="981555" s="12" customFormat="1" x14ac:dyDescent="0.2"/>
    <row r="981556" s="12" customFormat="1" x14ac:dyDescent="0.2"/>
    <row r="981557" s="12" customFormat="1" x14ac:dyDescent="0.2"/>
    <row r="981558" s="12" customFormat="1" x14ac:dyDescent="0.2"/>
    <row r="981559" s="12" customFormat="1" x14ac:dyDescent="0.2"/>
    <row r="981560" s="12" customFormat="1" x14ac:dyDescent="0.2"/>
    <row r="981561" s="12" customFormat="1" x14ac:dyDescent="0.2"/>
    <row r="981562" s="12" customFormat="1" x14ac:dyDescent="0.2"/>
    <row r="981563" s="12" customFormat="1" x14ac:dyDescent="0.2"/>
    <row r="981564" s="12" customFormat="1" x14ac:dyDescent="0.2"/>
    <row r="981565" s="12" customFormat="1" x14ac:dyDescent="0.2"/>
    <row r="981566" s="12" customFormat="1" x14ac:dyDescent="0.2"/>
    <row r="981567" s="12" customFormat="1" x14ac:dyDescent="0.2"/>
    <row r="981568" s="12" customFormat="1" x14ac:dyDescent="0.2"/>
    <row r="981569" s="12" customFormat="1" x14ac:dyDescent="0.2"/>
    <row r="981570" s="12" customFormat="1" x14ac:dyDescent="0.2"/>
    <row r="981571" s="12" customFormat="1" x14ac:dyDescent="0.2"/>
    <row r="981572" s="12" customFormat="1" x14ac:dyDescent="0.2"/>
    <row r="981573" s="12" customFormat="1" x14ac:dyDescent="0.2"/>
    <row r="981574" s="12" customFormat="1" x14ac:dyDescent="0.2"/>
    <row r="981575" s="12" customFormat="1" x14ac:dyDescent="0.2"/>
    <row r="981576" s="12" customFormat="1" x14ac:dyDescent="0.2"/>
    <row r="981577" s="12" customFormat="1" x14ac:dyDescent="0.2"/>
    <row r="981578" s="12" customFormat="1" x14ac:dyDescent="0.2"/>
    <row r="981579" s="12" customFormat="1" x14ac:dyDescent="0.2"/>
    <row r="981580" s="12" customFormat="1" x14ac:dyDescent="0.2"/>
    <row r="981581" s="12" customFormat="1" x14ac:dyDescent="0.2"/>
    <row r="981582" s="12" customFormat="1" x14ac:dyDescent="0.2"/>
    <row r="981583" s="12" customFormat="1" x14ac:dyDescent="0.2"/>
    <row r="981584" s="12" customFormat="1" x14ac:dyDescent="0.2"/>
    <row r="981585" s="12" customFormat="1" x14ac:dyDescent="0.2"/>
    <row r="981586" s="12" customFormat="1" x14ac:dyDescent="0.2"/>
    <row r="981587" s="12" customFormat="1" x14ac:dyDescent="0.2"/>
    <row r="981588" s="12" customFormat="1" x14ac:dyDescent="0.2"/>
    <row r="981589" s="12" customFormat="1" x14ac:dyDescent="0.2"/>
    <row r="981590" s="12" customFormat="1" x14ac:dyDescent="0.2"/>
    <row r="981591" s="12" customFormat="1" x14ac:dyDescent="0.2"/>
    <row r="981592" s="12" customFormat="1" x14ac:dyDescent="0.2"/>
    <row r="981593" s="12" customFormat="1" x14ac:dyDescent="0.2"/>
    <row r="981594" s="12" customFormat="1" x14ac:dyDescent="0.2"/>
    <row r="981595" s="12" customFormat="1" x14ac:dyDescent="0.2"/>
    <row r="981596" s="12" customFormat="1" x14ac:dyDescent="0.2"/>
    <row r="981597" s="12" customFormat="1" x14ac:dyDescent="0.2"/>
    <row r="981598" s="12" customFormat="1" x14ac:dyDescent="0.2"/>
    <row r="981599" s="12" customFormat="1" x14ac:dyDescent="0.2"/>
    <row r="981600" s="12" customFormat="1" x14ac:dyDescent="0.2"/>
    <row r="981601" s="12" customFormat="1" x14ac:dyDescent="0.2"/>
    <row r="981602" s="12" customFormat="1" x14ac:dyDescent="0.2"/>
    <row r="981603" s="12" customFormat="1" x14ac:dyDescent="0.2"/>
    <row r="981604" s="12" customFormat="1" x14ac:dyDescent="0.2"/>
    <row r="981605" s="12" customFormat="1" x14ac:dyDescent="0.2"/>
    <row r="981606" s="12" customFormat="1" x14ac:dyDescent="0.2"/>
    <row r="981607" s="12" customFormat="1" x14ac:dyDescent="0.2"/>
    <row r="981608" s="12" customFormat="1" x14ac:dyDescent="0.2"/>
    <row r="981609" s="12" customFormat="1" x14ac:dyDescent="0.2"/>
    <row r="981610" s="12" customFormat="1" x14ac:dyDescent="0.2"/>
    <row r="981611" s="12" customFormat="1" x14ac:dyDescent="0.2"/>
    <row r="981612" s="12" customFormat="1" x14ac:dyDescent="0.2"/>
    <row r="981613" s="12" customFormat="1" x14ac:dyDescent="0.2"/>
    <row r="981614" s="12" customFormat="1" x14ac:dyDescent="0.2"/>
    <row r="981615" s="12" customFormat="1" x14ac:dyDescent="0.2"/>
    <row r="981616" s="12" customFormat="1" x14ac:dyDescent="0.2"/>
    <row r="981617" s="12" customFormat="1" x14ac:dyDescent="0.2"/>
    <row r="981618" s="12" customFormat="1" x14ac:dyDescent="0.2"/>
    <row r="981619" s="12" customFormat="1" x14ac:dyDescent="0.2"/>
    <row r="981620" s="12" customFormat="1" x14ac:dyDescent="0.2"/>
    <row r="981621" s="12" customFormat="1" x14ac:dyDescent="0.2"/>
    <row r="981622" s="12" customFormat="1" x14ac:dyDescent="0.2"/>
    <row r="981623" s="12" customFormat="1" x14ac:dyDescent="0.2"/>
    <row r="981624" s="12" customFormat="1" x14ac:dyDescent="0.2"/>
    <row r="981625" s="12" customFormat="1" x14ac:dyDescent="0.2"/>
    <row r="981626" s="12" customFormat="1" x14ac:dyDescent="0.2"/>
    <row r="981627" s="12" customFormat="1" x14ac:dyDescent="0.2"/>
    <row r="981628" s="12" customFormat="1" x14ac:dyDescent="0.2"/>
    <row r="981629" s="12" customFormat="1" x14ac:dyDescent="0.2"/>
    <row r="981630" s="12" customFormat="1" x14ac:dyDescent="0.2"/>
    <row r="981631" s="12" customFormat="1" x14ac:dyDescent="0.2"/>
    <row r="981632" s="12" customFormat="1" x14ac:dyDescent="0.2"/>
    <row r="981633" s="12" customFormat="1" x14ac:dyDescent="0.2"/>
    <row r="981634" s="12" customFormat="1" x14ac:dyDescent="0.2"/>
    <row r="981635" s="12" customFormat="1" x14ac:dyDescent="0.2"/>
    <row r="981636" s="12" customFormat="1" x14ac:dyDescent="0.2"/>
    <row r="981637" s="12" customFormat="1" x14ac:dyDescent="0.2"/>
    <row r="981638" s="12" customFormat="1" x14ac:dyDescent="0.2"/>
    <row r="981639" s="12" customFormat="1" x14ac:dyDescent="0.2"/>
    <row r="981640" s="12" customFormat="1" x14ac:dyDescent="0.2"/>
    <row r="981641" s="12" customFormat="1" x14ac:dyDescent="0.2"/>
    <row r="981642" s="12" customFormat="1" x14ac:dyDescent="0.2"/>
    <row r="981643" s="12" customFormat="1" x14ac:dyDescent="0.2"/>
    <row r="981644" s="12" customFormat="1" x14ac:dyDescent="0.2"/>
    <row r="981645" s="12" customFormat="1" x14ac:dyDescent="0.2"/>
    <row r="981646" s="12" customFormat="1" x14ac:dyDescent="0.2"/>
    <row r="981647" s="12" customFormat="1" x14ac:dyDescent="0.2"/>
    <row r="981648" s="12" customFormat="1" x14ac:dyDescent="0.2"/>
    <row r="981649" s="12" customFormat="1" x14ac:dyDescent="0.2"/>
    <row r="981650" s="12" customFormat="1" x14ac:dyDescent="0.2"/>
    <row r="981651" s="12" customFormat="1" x14ac:dyDescent="0.2"/>
    <row r="981652" s="12" customFormat="1" x14ac:dyDescent="0.2"/>
    <row r="981653" s="12" customFormat="1" x14ac:dyDescent="0.2"/>
    <row r="981654" s="12" customFormat="1" x14ac:dyDescent="0.2"/>
    <row r="981655" s="12" customFormat="1" x14ac:dyDescent="0.2"/>
    <row r="981656" s="12" customFormat="1" x14ac:dyDescent="0.2"/>
    <row r="981657" s="12" customFormat="1" x14ac:dyDescent="0.2"/>
    <row r="981658" s="12" customFormat="1" x14ac:dyDescent="0.2"/>
    <row r="981659" s="12" customFormat="1" x14ac:dyDescent="0.2"/>
    <row r="981660" s="12" customFormat="1" x14ac:dyDescent="0.2"/>
    <row r="981661" s="12" customFormat="1" x14ac:dyDescent="0.2"/>
    <row r="981662" s="12" customFormat="1" x14ac:dyDescent="0.2"/>
    <row r="981663" s="12" customFormat="1" x14ac:dyDescent="0.2"/>
    <row r="981664" s="12" customFormat="1" x14ac:dyDescent="0.2"/>
    <row r="981665" s="12" customFormat="1" x14ac:dyDescent="0.2"/>
    <row r="981666" s="12" customFormat="1" x14ac:dyDescent="0.2"/>
    <row r="981667" s="12" customFormat="1" x14ac:dyDescent="0.2"/>
    <row r="981668" s="12" customFormat="1" x14ac:dyDescent="0.2"/>
    <row r="981669" s="12" customFormat="1" x14ac:dyDescent="0.2"/>
    <row r="981670" s="12" customFormat="1" x14ac:dyDescent="0.2"/>
    <row r="981671" s="12" customFormat="1" x14ac:dyDescent="0.2"/>
    <row r="981672" s="12" customFormat="1" x14ac:dyDescent="0.2"/>
    <row r="981673" s="12" customFormat="1" x14ac:dyDescent="0.2"/>
    <row r="981674" s="12" customFormat="1" x14ac:dyDescent="0.2"/>
    <row r="981675" s="12" customFormat="1" x14ac:dyDescent="0.2"/>
    <row r="981676" s="12" customFormat="1" x14ac:dyDescent="0.2"/>
    <row r="981677" s="12" customFormat="1" x14ac:dyDescent="0.2"/>
    <row r="981678" s="12" customFormat="1" x14ac:dyDescent="0.2"/>
    <row r="981679" s="12" customFormat="1" x14ac:dyDescent="0.2"/>
    <row r="981680" s="12" customFormat="1" x14ac:dyDescent="0.2"/>
    <row r="981681" s="12" customFormat="1" x14ac:dyDescent="0.2"/>
    <row r="981682" s="12" customFormat="1" x14ac:dyDescent="0.2"/>
    <row r="981683" s="12" customFormat="1" x14ac:dyDescent="0.2"/>
    <row r="981684" s="12" customFormat="1" x14ac:dyDescent="0.2"/>
    <row r="981685" s="12" customFormat="1" x14ac:dyDescent="0.2"/>
    <row r="981686" s="12" customFormat="1" x14ac:dyDescent="0.2"/>
    <row r="981687" s="12" customFormat="1" x14ac:dyDescent="0.2"/>
    <row r="981688" s="12" customFormat="1" x14ac:dyDescent="0.2"/>
    <row r="981689" s="12" customFormat="1" x14ac:dyDescent="0.2"/>
    <row r="981690" s="12" customFormat="1" x14ac:dyDescent="0.2"/>
    <row r="981691" s="12" customFormat="1" x14ac:dyDescent="0.2"/>
    <row r="981692" s="12" customFormat="1" x14ac:dyDescent="0.2"/>
    <row r="981693" s="12" customFormat="1" x14ac:dyDescent="0.2"/>
    <row r="981694" s="12" customFormat="1" x14ac:dyDescent="0.2"/>
    <row r="981695" s="12" customFormat="1" x14ac:dyDescent="0.2"/>
    <row r="981696" s="12" customFormat="1" x14ac:dyDescent="0.2"/>
    <row r="981697" s="12" customFormat="1" x14ac:dyDescent="0.2"/>
    <row r="981698" s="12" customFormat="1" x14ac:dyDescent="0.2"/>
    <row r="981699" s="12" customFormat="1" x14ac:dyDescent="0.2"/>
    <row r="981700" s="12" customFormat="1" x14ac:dyDescent="0.2"/>
    <row r="981701" s="12" customFormat="1" x14ac:dyDescent="0.2"/>
    <row r="981702" s="12" customFormat="1" x14ac:dyDescent="0.2"/>
    <row r="981703" s="12" customFormat="1" x14ac:dyDescent="0.2"/>
    <row r="981704" s="12" customFormat="1" x14ac:dyDescent="0.2"/>
    <row r="981705" s="12" customFormat="1" x14ac:dyDescent="0.2"/>
    <row r="981706" s="12" customFormat="1" x14ac:dyDescent="0.2"/>
    <row r="981707" s="12" customFormat="1" x14ac:dyDescent="0.2"/>
    <row r="981708" s="12" customFormat="1" x14ac:dyDescent="0.2"/>
    <row r="981709" s="12" customFormat="1" x14ac:dyDescent="0.2"/>
    <row r="981710" s="12" customFormat="1" x14ac:dyDescent="0.2"/>
    <row r="981711" s="12" customFormat="1" x14ac:dyDescent="0.2"/>
    <row r="981712" s="12" customFormat="1" x14ac:dyDescent="0.2"/>
    <row r="981713" s="12" customFormat="1" x14ac:dyDescent="0.2"/>
    <row r="981714" s="12" customFormat="1" x14ac:dyDescent="0.2"/>
    <row r="981715" s="12" customFormat="1" x14ac:dyDescent="0.2"/>
    <row r="981716" s="12" customFormat="1" x14ac:dyDescent="0.2"/>
    <row r="981717" s="12" customFormat="1" x14ac:dyDescent="0.2"/>
    <row r="981718" s="12" customFormat="1" x14ac:dyDescent="0.2"/>
    <row r="981719" s="12" customFormat="1" x14ac:dyDescent="0.2"/>
    <row r="981720" s="12" customFormat="1" x14ac:dyDescent="0.2"/>
    <row r="981721" s="12" customFormat="1" x14ac:dyDescent="0.2"/>
    <row r="981722" s="12" customFormat="1" x14ac:dyDescent="0.2"/>
    <row r="981723" s="12" customFormat="1" x14ac:dyDescent="0.2"/>
    <row r="981724" s="12" customFormat="1" x14ac:dyDescent="0.2"/>
    <row r="981725" s="12" customFormat="1" x14ac:dyDescent="0.2"/>
    <row r="981726" s="12" customFormat="1" x14ac:dyDescent="0.2"/>
    <row r="981727" s="12" customFormat="1" x14ac:dyDescent="0.2"/>
    <row r="981728" s="12" customFormat="1" x14ac:dyDescent="0.2"/>
    <row r="981729" s="12" customFormat="1" x14ac:dyDescent="0.2"/>
    <row r="981730" s="12" customFormat="1" x14ac:dyDescent="0.2"/>
    <row r="981731" s="12" customFormat="1" x14ac:dyDescent="0.2"/>
    <row r="981732" s="12" customFormat="1" x14ac:dyDescent="0.2"/>
    <row r="981733" s="12" customFormat="1" x14ac:dyDescent="0.2"/>
    <row r="981734" s="12" customFormat="1" x14ac:dyDescent="0.2"/>
    <row r="981735" s="12" customFormat="1" x14ac:dyDescent="0.2"/>
    <row r="981736" s="12" customFormat="1" x14ac:dyDescent="0.2"/>
    <row r="981737" s="12" customFormat="1" x14ac:dyDescent="0.2"/>
    <row r="981738" s="12" customFormat="1" x14ac:dyDescent="0.2"/>
    <row r="981739" s="12" customFormat="1" x14ac:dyDescent="0.2"/>
    <row r="981740" s="12" customFormat="1" x14ac:dyDescent="0.2"/>
    <row r="981741" s="12" customFormat="1" x14ac:dyDescent="0.2"/>
    <row r="981742" s="12" customFormat="1" x14ac:dyDescent="0.2"/>
    <row r="981743" s="12" customFormat="1" x14ac:dyDescent="0.2"/>
    <row r="981744" s="12" customFormat="1" x14ac:dyDescent="0.2"/>
    <row r="981745" s="12" customFormat="1" x14ac:dyDescent="0.2"/>
    <row r="981746" s="12" customFormat="1" x14ac:dyDescent="0.2"/>
    <row r="981747" s="12" customFormat="1" x14ac:dyDescent="0.2"/>
    <row r="981748" s="12" customFormat="1" x14ac:dyDescent="0.2"/>
    <row r="981749" s="12" customFormat="1" x14ac:dyDescent="0.2"/>
    <row r="981750" s="12" customFormat="1" x14ac:dyDescent="0.2"/>
    <row r="981751" s="12" customFormat="1" x14ac:dyDescent="0.2"/>
    <row r="981752" s="12" customFormat="1" x14ac:dyDescent="0.2"/>
    <row r="981753" s="12" customFormat="1" x14ac:dyDescent="0.2"/>
    <row r="981754" s="12" customFormat="1" x14ac:dyDescent="0.2"/>
    <row r="981755" s="12" customFormat="1" x14ac:dyDescent="0.2"/>
    <row r="981756" s="12" customFormat="1" x14ac:dyDescent="0.2"/>
    <row r="981757" s="12" customFormat="1" x14ac:dyDescent="0.2"/>
    <row r="981758" s="12" customFormat="1" x14ac:dyDescent="0.2"/>
    <row r="981759" s="12" customFormat="1" x14ac:dyDescent="0.2"/>
    <row r="981760" s="12" customFormat="1" x14ac:dyDescent="0.2"/>
    <row r="981761" s="12" customFormat="1" x14ac:dyDescent="0.2"/>
    <row r="981762" s="12" customFormat="1" x14ac:dyDescent="0.2"/>
    <row r="981763" s="12" customFormat="1" x14ac:dyDescent="0.2"/>
    <row r="981764" s="12" customFormat="1" x14ac:dyDescent="0.2"/>
    <row r="981765" s="12" customFormat="1" x14ac:dyDescent="0.2"/>
    <row r="981766" s="12" customFormat="1" x14ac:dyDescent="0.2"/>
    <row r="981767" s="12" customFormat="1" x14ac:dyDescent="0.2"/>
    <row r="981768" s="12" customFormat="1" x14ac:dyDescent="0.2"/>
    <row r="981769" s="12" customFormat="1" x14ac:dyDescent="0.2"/>
    <row r="981770" s="12" customFormat="1" x14ac:dyDescent="0.2"/>
    <row r="981771" s="12" customFormat="1" x14ac:dyDescent="0.2"/>
    <row r="981772" s="12" customFormat="1" x14ac:dyDescent="0.2"/>
    <row r="981773" s="12" customFormat="1" x14ac:dyDescent="0.2"/>
    <row r="981774" s="12" customFormat="1" x14ac:dyDescent="0.2"/>
    <row r="981775" s="12" customFormat="1" x14ac:dyDescent="0.2"/>
    <row r="981776" s="12" customFormat="1" x14ac:dyDescent="0.2"/>
    <row r="981777" s="12" customFormat="1" x14ac:dyDescent="0.2"/>
    <row r="981778" s="12" customFormat="1" x14ac:dyDescent="0.2"/>
    <row r="981779" s="12" customFormat="1" x14ac:dyDescent="0.2"/>
    <row r="981780" s="12" customFormat="1" x14ac:dyDescent="0.2"/>
    <row r="981781" s="12" customFormat="1" x14ac:dyDescent="0.2"/>
    <row r="981782" s="12" customFormat="1" x14ac:dyDescent="0.2"/>
    <row r="981783" s="12" customFormat="1" x14ac:dyDescent="0.2"/>
    <row r="981784" s="12" customFormat="1" x14ac:dyDescent="0.2"/>
    <row r="981785" s="12" customFormat="1" x14ac:dyDescent="0.2"/>
    <row r="981786" s="12" customFormat="1" x14ac:dyDescent="0.2"/>
    <row r="981787" s="12" customFormat="1" x14ac:dyDescent="0.2"/>
    <row r="981788" s="12" customFormat="1" x14ac:dyDescent="0.2"/>
    <row r="981789" s="12" customFormat="1" x14ac:dyDescent="0.2"/>
    <row r="981790" s="12" customFormat="1" x14ac:dyDescent="0.2"/>
    <row r="981791" s="12" customFormat="1" x14ac:dyDescent="0.2"/>
    <row r="981792" s="12" customFormat="1" x14ac:dyDescent="0.2"/>
    <row r="981793" s="12" customFormat="1" x14ac:dyDescent="0.2"/>
    <row r="981794" s="12" customFormat="1" x14ac:dyDescent="0.2"/>
    <row r="981795" s="12" customFormat="1" x14ac:dyDescent="0.2"/>
    <row r="981796" s="12" customFormat="1" x14ac:dyDescent="0.2"/>
    <row r="981797" s="12" customFormat="1" x14ac:dyDescent="0.2"/>
    <row r="981798" s="12" customFormat="1" x14ac:dyDescent="0.2"/>
    <row r="981799" s="12" customFormat="1" x14ac:dyDescent="0.2"/>
    <row r="981800" s="12" customFormat="1" x14ac:dyDescent="0.2"/>
    <row r="981801" s="12" customFormat="1" x14ac:dyDescent="0.2"/>
    <row r="981802" s="12" customFormat="1" x14ac:dyDescent="0.2"/>
    <row r="981803" s="12" customFormat="1" x14ac:dyDescent="0.2"/>
    <row r="981804" s="12" customFormat="1" x14ac:dyDescent="0.2"/>
    <row r="981805" s="12" customFormat="1" x14ac:dyDescent="0.2"/>
    <row r="981806" s="12" customFormat="1" x14ac:dyDescent="0.2"/>
    <row r="981807" s="12" customFormat="1" x14ac:dyDescent="0.2"/>
    <row r="981808" s="12" customFormat="1" x14ac:dyDescent="0.2"/>
    <row r="981809" s="12" customFormat="1" x14ac:dyDescent="0.2"/>
    <row r="981810" s="12" customFormat="1" x14ac:dyDescent="0.2"/>
    <row r="981811" s="12" customFormat="1" x14ac:dyDescent="0.2"/>
    <row r="981812" s="12" customFormat="1" x14ac:dyDescent="0.2"/>
    <row r="981813" s="12" customFormat="1" x14ac:dyDescent="0.2"/>
    <row r="981814" s="12" customFormat="1" x14ac:dyDescent="0.2"/>
    <row r="981815" s="12" customFormat="1" x14ac:dyDescent="0.2"/>
    <row r="981816" s="12" customFormat="1" x14ac:dyDescent="0.2"/>
    <row r="981817" s="12" customFormat="1" x14ac:dyDescent="0.2"/>
    <row r="981818" s="12" customFormat="1" x14ac:dyDescent="0.2"/>
    <row r="981819" s="12" customFormat="1" x14ac:dyDescent="0.2"/>
    <row r="981820" s="12" customFormat="1" x14ac:dyDescent="0.2"/>
    <row r="981821" s="12" customFormat="1" x14ac:dyDescent="0.2"/>
    <row r="981822" s="12" customFormat="1" x14ac:dyDescent="0.2"/>
    <row r="981823" s="12" customFormat="1" x14ac:dyDescent="0.2"/>
    <row r="981824" s="12" customFormat="1" x14ac:dyDescent="0.2"/>
    <row r="981825" s="12" customFormat="1" x14ac:dyDescent="0.2"/>
    <row r="981826" s="12" customFormat="1" x14ac:dyDescent="0.2"/>
    <row r="981827" s="12" customFormat="1" x14ac:dyDescent="0.2"/>
    <row r="981828" s="12" customFormat="1" x14ac:dyDescent="0.2"/>
    <row r="981829" s="12" customFormat="1" x14ac:dyDescent="0.2"/>
    <row r="981830" s="12" customFormat="1" x14ac:dyDescent="0.2"/>
    <row r="981831" s="12" customFormat="1" x14ac:dyDescent="0.2"/>
    <row r="981832" s="12" customFormat="1" x14ac:dyDescent="0.2"/>
    <row r="981833" s="12" customFormat="1" x14ac:dyDescent="0.2"/>
    <row r="981834" s="12" customFormat="1" x14ac:dyDescent="0.2"/>
    <row r="981835" s="12" customFormat="1" x14ac:dyDescent="0.2"/>
    <row r="981836" s="12" customFormat="1" x14ac:dyDescent="0.2"/>
    <row r="981837" s="12" customFormat="1" x14ac:dyDescent="0.2"/>
    <row r="981838" s="12" customFormat="1" x14ac:dyDescent="0.2"/>
    <row r="981839" s="12" customFormat="1" x14ac:dyDescent="0.2"/>
    <row r="981840" s="12" customFormat="1" x14ac:dyDescent="0.2"/>
    <row r="981841" s="12" customFormat="1" x14ac:dyDescent="0.2"/>
    <row r="981842" s="12" customFormat="1" x14ac:dyDescent="0.2"/>
    <row r="981843" s="12" customFormat="1" x14ac:dyDescent="0.2"/>
    <row r="981844" s="12" customFormat="1" x14ac:dyDescent="0.2"/>
    <row r="981845" s="12" customFormat="1" x14ac:dyDescent="0.2"/>
    <row r="981846" s="12" customFormat="1" x14ac:dyDescent="0.2"/>
    <row r="981847" s="12" customFormat="1" x14ac:dyDescent="0.2"/>
    <row r="981848" s="12" customFormat="1" x14ac:dyDescent="0.2"/>
    <row r="981849" s="12" customFormat="1" x14ac:dyDescent="0.2"/>
    <row r="981850" s="12" customFormat="1" x14ac:dyDescent="0.2"/>
    <row r="981851" s="12" customFormat="1" x14ac:dyDescent="0.2"/>
    <row r="981852" s="12" customFormat="1" x14ac:dyDescent="0.2"/>
    <row r="981853" s="12" customFormat="1" x14ac:dyDescent="0.2"/>
    <row r="981854" s="12" customFormat="1" x14ac:dyDescent="0.2"/>
    <row r="981855" s="12" customFormat="1" x14ac:dyDescent="0.2"/>
    <row r="981856" s="12" customFormat="1" x14ac:dyDescent="0.2"/>
    <row r="981857" s="12" customFormat="1" x14ac:dyDescent="0.2"/>
    <row r="981858" s="12" customFormat="1" x14ac:dyDescent="0.2"/>
    <row r="981859" s="12" customFormat="1" x14ac:dyDescent="0.2"/>
    <row r="981860" s="12" customFormat="1" x14ac:dyDescent="0.2"/>
    <row r="981861" s="12" customFormat="1" x14ac:dyDescent="0.2"/>
    <row r="981862" s="12" customFormat="1" x14ac:dyDescent="0.2"/>
    <row r="981863" s="12" customFormat="1" x14ac:dyDescent="0.2"/>
    <row r="981864" s="12" customFormat="1" x14ac:dyDescent="0.2"/>
    <row r="981865" s="12" customFormat="1" x14ac:dyDescent="0.2"/>
    <row r="981866" s="12" customFormat="1" x14ac:dyDescent="0.2"/>
    <row r="981867" s="12" customFormat="1" x14ac:dyDescent="0.2"/>
    <row r="981868" s="12" customFormat="1" x14ac:dyDescent="0.2"/>
    <row r="981869" s="12" customFormat="1" x14ac:dyDescent="0.2"/>
    <row r="981870" s="12" customFormat="1" x14ac:dyDescent="0.2"/>
    <row r="981871" s="12" customFormat="1" x14ac:dyDescent="0.2"/>
    <row r="981872" s="12" customFormat="1" x14ac:dyDescent="0.2"/>
    <row r="981873" s="12" customFormat="1" x14ac:dyDescent="0.2"/>
    <row r="981874" s="12" customFormat="1" x14ac:dyDescent="0.2"/>
    <row r="981875" s="12" customFormat="1" x14ac:dyDescent="0.2"/>
    <row r="981876" s="12" customFormat="1" x14ac:dyDescent="0.2"/>
    <row r="981877" s="12" customFormat="1" x14ac:dyDescent="0.2"/>
    <row r="981878" s="12" customFormat="1" x14ac:dyDescent="0.2"/>
    <row r="981879" s="12" customFormat="1" x14ac:dyDescent="0.2"/>
    <row r="981880" s="12" customFormat="1" x14ac:dyDescent="0.2"/>
    <row r="981881" s="12" customFormat="1" x14ac:dyDescent="0.2"/>
    <row r="981882" s="12" customFormat="1" x14ac:dyDescent="0.2"/>
    <row r="981883" s="12" customFormat="1" x14ac:dyDescent="0.2"/>
    <row r="981884" s="12" customFormat="1" x14ac:dyDescent="0.2"/>
    <row r="981885" s="12" customFormat="1" x14ac:dyDescent="0.2"/>
    <row r="981886" s="12" customFormat="1" x14ac:dyDescent="0.2"/>
    <row r="981887" s="12" customFormat="1" x14ac:dyDescent="0.2"/>
    <row r="981888" s="12" customFormat="1" x14ac:dyDescent="0.2"/>
    <row r="981889" s="12" customFormat="1" x14ac:dyDescent="0.2"/>
    <row r="981890" s="12" customFormat="1" x14ac:dyDescent="0.2"/>
    <row r="981891" s="12" customFormat="1" x14ac:dyDescent="0.2"/>
    <row r="981892" s="12" customFormat="1" x14ac:dyDescent="0.2"/>
    <row r="981893" s="12" customFormat="1" x14ac:dyDescent="0.2"/>
    <row r="981894" s="12" customFormat="1" x14ac:dyDescent="0.2"/>
    <row r="981895" s="12" customFormat="1" x14ac:dyDescent="0.2"/>
    <row r="981896" s="12" customFormat="1" x14ac:dyDescent="0.2"/>
    <row r="981897" s="12" customFormat="1" x14ac:dyDescent="0.2"/>
    <row r="981898" s="12" customFormat="1" x14ac:dyDescent="0.2"/>
    <row r="981899" s="12" customFormat="1" x14ac:dyDescent="0.2"/>
    <row r="981900" s="12" customFormat="1" x14ac:dyDescent="0.2"/>
    <row r="981901" s="12" customFormat="1" x14ac:dyDescent="0.2"/>
    <row r="981902" s="12" customFormat="1" x14ac:dyDescent="0.2"/>
    <row r="981903" s="12" customFormat="1" x14ac:dyDescent="0.2"/>
    <row r="981904" s="12" customFormat="1" x14ac:dyDescent="0.2"/>
    <row r="981905" s="12" customFormat="1" x14ac:dyDescent="0.2"/>
    <row r="981906" s="12" customFormat="1" x14ac:dyDescent="0.2"/>
    <row r="981907" s="12" customFormat="1" x14ac:dyDescent="0.2"/>
    <row r="981908" s="12" customFormat="1" x14ac:dyDescent="0.2"/>
    <row r="981909" s="12" customFormat="1" x14ac:dyDescent="0.2"/>
    <row r="981910" s="12" customFormat="1" x14ac:dyDescent="0.2"/>
    <row r="981911" s="12" customFormat="1" x14ac:dyDescent="0.2"/>
    <row r="981912" s="12" customFormat="1" x14ac:dyDescent="0.2"/>
    <row r="981913" s="12" customFormat="1" x14ac:dyDescent="0.2"/>
    <row r="981914" s="12" customFormat="1" x14ac:dyDescent="0.2"/>
    <row r="981915" s="12" customFormat="1" x14ac:dyDescent="0.2"/>
    <row r="981916" s="12" customFormat="1" x14ac:dyDescent="0.2"/>
    <row r="981917" s="12" customFormat="1" x14ac:dyDescent="0.2"/>
    <row r="981918" s="12" customFormat="1" x14ac:dyDescent="0.2"/>
    <row r="981919" s="12" customFormat="1" x14ac:dyDescent="0.2"/>
    <row r="981920" s="12" customFormat="1" x14ac:dyDescent="0.2"/>
    <row r="981921" s="12" customFormat="1" x14ac:dyDescent="0.2"/>
    <row r="981922" s="12" customFormat="1" x14ac:dyDescent="0.2"/>
    <row r="981923" s="12" customFormat="1" x14ac:dyDescent="0.2"/>
    <row r="981924" s="12" customFormat="1" x14ac:dyDescent="0.2"/>
    <row r="981925" s="12" customFormat="1" x14ac:dyDescent="0.2"/>
    <row r="981926" s="12" customFormat="1" x14ac:dyDescent="0.2"/>
    <row r="981927" s="12" customFormat="1" x14ac:dyDescent="0.2"/>
    <row r="981928" s="12" customFormat="1" x14ac:dyDescent="0.2"/>
    <row r="981929" s="12" customFormat="1" x14ac:dyDescent="0.2"/>
    <row r="981930" s="12" customFormat="1" x14ac:dyDescent="0.2"/>
    <row r="981931" s="12" customFormat="1" x14ac:dyDescent="0.2"/>
    <row r="981932" s="12" customFormat="1" x14ac:dyDescent="0.2"/>
    <row r="981933" s="12" customFormat="1" x14ac:dyDescent="0.2"/>
    <row r="981934" s="12" customFormat="1" x14ac:dyDescent="0.2"/>
    <row r="981935" s="12" customFormat="1" x14ac:dyDescent="0.2"/>
    <row r="981936" s="12" customFormat="1" x14ac:dyDescent="0.2"/>
    <row r="981937" s="12" customFormat="1" x14ac:dyDescent="0.2"/>
    <row r="981938" s="12" customFormat="1" x14ac:dyDescent="0.2"/>
    <row r="981939" s="12" customFormat="1" x14ac:dyDescent="0.2"/>
    <row r="981940" s="12" customFormat="1" x14ac:dyDescent="0.2"/>
    <row r="981941" s="12" customFormat="1" x14ac:dyDescent="0.2"/>
    <row r="981942" s="12" customFormat="1" x14ac:dyDescent="0.2"/>
    <row r="981943" s="12" customFormat="1" x14ac:dyDescent="0.2"/>
    <row r="981944" s="12" customFormat="1" x14ac:dyDescent="0.2"/>
    <row r="981945" s="12" customFormat="1" x14ac:dyDescent="0.2"/>
    <row r="981946" s="12" customFormat="1" x14ac:dyDescent="0.2"/>
    <row r="981947" s="12" customFormat="1" x14ac:dyDescent="0.2"/>
    <row r="981948" s="12" customFormat="1" x14ac:dyDescent="0.2"/>
    <row r="981949" s="12" customFormat="1" x14ac:dyDescent="0.2"/>
    <row r="981950" s="12" customFormat="1" x14ac:dyDescent="0.2"/>
    <row r="981951" s="12" customFormat="1" x14ac:dyDescent="0.2"/>
    <row r="981952" s="12" customFormat="1" x14ac:dyDescent="0.2"/>
    <row r="981953" s="12" customFormat="1" x14ac:dyDescent="0.2"/>
    <row r="981954" s="12" customFormat="1" x14ac:dyDescent="0.2"/>
    <row r="981955" s="12" customFormat="1" x14ac:dyDescent="0.2"/>
    <row r="981956" s="12" customFormat="1" x14ac:dyDescent="0.2"/>
    <row r="981957" s="12" customFormat="1" x14ac:dyDescent="0.2"/>
    <row r="981958" s="12" customFormat="1" x14ac:dyDescent="0.2"/>
    <row r="981959" s="12" customFormat="1" x14ac:dyDescent="0.2"/>
    <row r="981960" s="12" customFormat="1" x14ac:dyDescent="0.2"/>
    <row r="981961" s="12" customFormat="1" x14ac:dyDescent="0.2"/>
    <row r="981962" s="12" customFormat="1" x14ac:dyDescent="0.2"/>
    <row r="981963" s="12" customFormat="1" x14ac:dyDescent="0.2"/>
    <row r="981964" s="12" customFormat="1" x14ac:dyDescent="0.2"/>
    <row r="981965" s="12" customFormat="1" x14ac:dyDescent="0.2"/>
    <row r="981966" s="12" customFormat="1" x14ac:dyDescent="0.2"/>
    <row r="981967" s="12" customFormat="1" x14ac:dyDescent="0.2"/>
    <row r="981968" s="12" customFormat="1" x14ac:dyDescent="0.2"/>
    <row r="981969" s="12" customFormat="1" x14ac:dyDescent="0.2"/>
    <row r="981970" s="12" customFormat="1" x14ac:dyDescent="0.2"/>
    <row r="981971" s="12" customFormat="1" x14ac:dyDescent="0.2"/>
    <row r="981972" s="12" customFormat="1" x14ac:dyDescent="0.2"/>
    <row r="981973" s="12" customFormat="1" x14ac:dyDescent="0.2"/>
    <row r="981974" s="12" customFormat="1" x14ac:dyDescent="0.2"/>
    <row r="981975" s="12" customFormat="1" x14ac:dyDescent="0.2"/>
    <row r="981976" s="12" customFormat="1" x14ac:dyDescent="0.2"/>
    <row r="981977" s="12" customFormat="1" x14ac:dyDescent="0.2"/>
    <row r="981978" s="12" customFormat="1" x14ac:dyDescent="0.2"/>
    <row r="981979" s="12" customFormat="1" x14ac:dyDescent="0.2"/>
    <row r="981980" s="12" customFormat="1" x14ac:dyDescent="0.2"/>
    <row r="981981" s="12" customFormat="1" x14ac:dyDescent="0.2"/>
    <row r="981982" s="12" customFormat="1" x14ac:dyDescent="0.2"/>
    <row r="981983" s="12" customFormat="1" x14ac:dyDescent="0.2"/>
    <row r="981984" s="12" customFormat="1" x14ac:dyDescent="0.2"/>
    <row r="981985" s="12" customFormat="1" x14ac:dyDescent="0.2"/>
    <row r="981986" s="12" customFormat="1" x14ac:dyDescent="0.2"/>
    <row r="981987" s="12" customFormat="1" x14ac:dyDescent="0.2"/>
    <row r="981988" s="12" customFormat="1" x14ac:dyDescent="0.2"/>
    <row r="981989" s="12" customFormat="1" x14ac:dyDescent="0.2"/>
    <row r="981990" s="12" customFormat="1" x14ac:dyDescent="0.2"/>
    <row r="981991" s="12" customFormat="1" x14ac:dyDescent="0.2"/>
    <row r="981992" s="12" customFormat="1" x14ac:dyDescent="0.2"/>
    <row r="981993" s="12" customFormat="1" x14ac:dyDescent="0.2"/>
    <row r="981994" s="12" customFormat="1" x14ac:dyDescent="0.2"/>
    <row r="981995" s="12" customFormat="1" x14ac:dyDescent="0.2"/>
    <row r="981996" s="12" customFormat="1" x14ac:dyDescent="0.2"/>
    <row r="981997" s="12" customFormat="1" x14ac:dyDescent="0.2"/>
    <row r="981998" s="12" customFormat="1" x14ac:dyDescent="0.2"/>
    <row r="981999" s="12" customFormat="1" x14ac:dyDescent="0.2"/>
    <row r="982000" s="12" customFormat="1" x14ac:dyDescent="0.2"/>
    <row r="982001" s="12" customFormat="1" x14ac:dyDescent="0.2"/>
    <row r="982002" s="12" customFormat="1" x14ac:dyDescent="0.2"/>
    <row r="982003" s="12" customFormat="1" x14ac:dyDescent="0.2"/>
    <row r="982004" s="12" customFormat="1" x14ac:dyDescent="0.2"/>
    <row r="982005" s="12" customFormat="1" x14ac:dyDescent="0.2"/>
    <row r="982006" s="12" customFormat="1" x14ac:dyDescent="0.2"/>
    <row r="982007" s="12" customFormat="1" x14ac:dyDescent="0.2"/>
    <row r="982008" s="12" customFormat="1" x14ac:dyDescent="0.2"/>
    <row r="982009" s="12" customFormat="1" x14ac:dyDescent="0.2"/>
    <row r="982010" s="12" customFormat="1" x14ac:dyDescent="0.2"/>
    <row r="982011" s="12" customFormat="1" x14ac:dyDescent="0.2"/>
    <row r="982012" s="12" customFormat="1" x14ac:dyDescent="0.2"/>
    <row r="982013" s="12" customFormat="1" x14ac:dyDescent="0.2"/>
    <row r="982014" s="12" customFormat="1" x14ac:dyDescent="0.2"/>
    <row r="982015" s="12" customFormat="1" x14ac:dyDescent="0.2"/>
    <row r="982016" s="12" customFormat="1" x14ac:dyDescent="0.2"/>
    <row r="982017" s="12" customFormat="1" x14ac:dyDescent="0.2"/>
    <row r="982018" s="12" customFormat="1" x14ac:dyDescent="0.2"/>
    <row r="982019" s="12" customFormat="1" x14ac:dyDescent="0.2"/>
    <row r="982020" s="12" customFormat="1" x14ac:dyDescent="0.2"/>
    <row r="982021" s="12" customFormat="1" x14ac:dyDescent="0.2"/>
    <row r="982022" s="12" customFormat="1" x14ac:dyDescent="0.2"/>
    <row r="982023" s="12" customFormat="1" x14ac:dyDescent="0.2"/>
    <row r="982024" s="12" customFormat="1" x14ac:dyDescent="0.2"/>
    <row r="982025" s="12" customFormat="1" x14ac:dyDescent="0.2"/>
    <row r="982026" s="12" customFormat="1" x14ac:dyDescent="0.2"/>
    <row r="982027" s="12" customFormat="1" x14ac:dyDescent="0.2"/>
    <row r="982028" s="12" customFormat="1" x14ac:dyDescent="0.2"/>
    <row r="982029" s="12" customFormat="1" x14ac:dyDescent="0.2"/>
    <row r="982030" s="12" customFormat="1" x14ac:dyDescent="0.2"/>
    <row r="982031" s="12" customFormat="1" x14ac:dyDescent="0.2"/>
    <row r="982032" s="12" customFormat="1" x14ac:dyDescent="0.2"/>
    <row r="982033" s="12" customFormat="1" x14ac:dyDescent="0.2"/>
    <row r="982034" s="12" customFormat="1" x14ac:dyDescent="0.2"/>
    <row r="982035" s="12" customFormat="1" x14ac:dyDescent="0.2"/>
    <row r="982036" s="12" customFormat="1" x14ac:dyDescent="0.2"/>
    <row r="982037" s="12" customFormat="1" x14ac:dyDescent="0.2"/>
    <row r="982038" s="12" customFormat="1" x14ac:dyDescent="0.2"/>
    <row r="982039" s="12" customFormat="1" x14ac:dyDescent="0.2"/>
    <row r="982040" s="12" customFormat="1" x14ac:dyDescent="0.2"/>
    <row r="982041" s="12" customFormat="1" x14ac:dyDescent="0.2"/>
    <row r="982042" s="12" customFormat="1" x14ac:dyDescent="0.2"/>
    <row r="982043" s="12" customFormat="1" x14ac:dyDescent="0.2"/>
    <row r="982044" s="12" customFormat="1" x14ac:dyDescent="0.2"/>
    <row r="982045" s="12" customFormat="1" x14ac:dyDescent="0.2"/>
    <row r="982046" s="12" customFormat="1" x14ac:dyDescent="0.2"/>
    <row r="982047" s="12" customFormat="1" x14ac:dyDescent="0.2"/>
    <row r="982048" s="12" customFormat="1" x14ac:dyDescent="0.2"/>
    <row r="982049" s="12" customFormat="1" x14ac:dyDescent="0.2"/>
    <row r="982050" s="12" customFormat="1" x14ac:dyDescent="0.2"/>
    <row r="982051" s="12" customFormat="1" x14ac:dyDescent="0.2"/>
    <row r="982052" s="12" customFormat="1" x14ac:dyDescent="0.2"/>
    <row r="982053" s="12" customFormat="1" x14ac:dyDescent="0.2"/>
    <row r="982054" s="12" customFormat="1" x14ac:dyDescent="0.2"/>
    <row r="982055" s="12" customFormat="1" x14ac:dyDescent="0.2"/>
    <row r="982056" s="12" customFormat="1" x14ac:dyDescent="0.2"/>
    <row r="982057" s="12" customFormat="1" x14ac:dyDescent="0.2"/>
    <row r="982058" s="12" customFormat="1" x14ac:dyDescent="0.2"/>
    <row r="982059" s="12" customFormat="1" x14ac:dyDescent="0.2"/>
    <row r="982060" s="12" customFormat="1" x14ac:dyDescent="0.2"/>
    <row r="982061" s="12" customFormat="1" x14ac:dyDescent="0.2"/>
    <row r="982062" s="12" customFormat="1" x14ac:dyDescent="0.2"/>
    <row r="982063" s="12" customFormat="1" x14ac:dyDescent="0.2"/>
    <row r="982064" s="12" customFormat="1" x14ac:dyDescent="0.2"/>
    <row r="982065" s="12" customFormat="1" x14ac:dyDescent="0.2"/>
    <row r="982066" s="12" customFormat="1" x14ac:dyDescent="0.2"/>
    <row r="982067" s="12" customFormat="1" x14ac:dyDescent="0.2"/>
    <row r="982068" s="12" customFormat="1" x14ac:dyDescent="0.2"/>
    <row r="982069" s="12" customFormat="1" x14ac:dyDescent="0.2"/>
    <row r="982070" s="12" customFormat="1" x14ac:dyDescent="0.2"/>
    <row r="982071" s="12" customFormat="1" x14ac:dyDescent="0.2"/>
    <row r="982072" s="12" customFormat="1" x14ac:dyDescent="0.2"/>
    <row r="982073" s="12" customFormat="1" x14ac:dyDescent="0.2"/>
    <row r="982074" s="12" customFormat="1" x14ac:dyDescent="0.2"/>
    <row r="982075" s="12" customFormat="1" x14ac:dyDescent="0.2"/>
    <row r="982076" s="12" customFormat="1" x14ac:dyDescent="0.2"/>
    <row r="982077" s="12" customFormat="1" x14ac:dyDescent="0.2"/>
    <row r="982078" s="12" customFormat="1" x14ac:dyDescent="0.2"/>
    <row r="982079" s="12" customFormat="1" x14ac:dyDescent="0.2"/>
    <row r="982080" s="12" customFormat="1" x14ac:dyDescent="0.2"/>
    <row r="982081" s="12" customFormat="1" x14ac:dyDescent="0.2"/>
    <row r="982082" s="12" customFormat="1" x14ac:dyDescent="0.2"/>
    <row r="982083" s="12" customFormat="1" x14ac:dyDescent="0.2"/>
    <row r="982084" s="12" customFormat="1" x14ac:dyDescent="0.2"/>
    <row r="982085" s="12" customFormat="1" x14ac:dyDescent="0.2"/>
    <row r="982086" s="12" customFormat="1" x14ac:dyDescent="0.2"/>
    <row r="982087" s="12" customFormat="1" x14ac:dyDescent="0.2"/>
    <row r="982088" s="12" customFormat="1" x14ac:dyDescent="0.2"/>
    <row r="982089" s="12" customFormat="1" x14ac:dyDescent="0.2"/>
    <row r="982090" s="12" customFormat="1" x14ac:dyDescent="0.2"/>
    <row r="982091" s="12" customFormat="1" x14ac:dyDescent="0.2"/>
    <row r="982092" s="12" customFormat="1" x14ac:dyDescent="0.2"/>
    <row r="982093" s="12" customFormat="1" x14ac:dyDescent="0.2"/>
    <row r="982094" s="12" customFormat="1" x14ac:dyDescent="0.2"/>
    <row r="982095" s="12" customFormat="1" x14ac:dyDescent="0.2"/>
    <row r="982096" s="12" customFormat="1" x14ac:dyDescent="0.2"/>
    <row r="982097" s="12" customFormat="1" x14ac:dyDescent="0.2"/>
    <row r="982098" s="12" customFormat="1" x14ac:dyDescent="0.2"/>
    <row r="982099" s="12" customFormat="1" x14ac:dyDescent="0.2"/>
    <row r="982100" s="12" customFormat="1" x14ac:dyDescent="0.2"/>
    <row r="982101" s="12" customFormat="1" x14ac:dyDescent="0.2"/>
    <row r="982102" s="12" customFormat="1" x14ac:dyDescent="0.2"/>
    <row r="982103" s="12" customFormat="1" x14ac:dyDescent="0.2"/>
    <row r="982104" s="12" customFormat="1" x14ac:dyDescent="0.2"/>
    <row r="982105" s="12" customFormat="1" x14ac:dyDescent="0.2"/>
    <row r="982106" s="12" customFormat="1" x14ac:dyDescent="0.2"/>
    <row r="982107" s="12" customFormat="1" x14ac:dyDescent="0.2"/>
    <row r="982108" s="12" customFormat="1" x14ac:dyDescent="0.2"/>
    <row r="982109" s="12" customFormat="1" x14ac:dyDescent="0.2"/>
    <row r="982110" s="12" customFormat="1" x14ac:dyDescent="0.2"/>
    <row r="982111" s="12" customFormat="1" x14ac:dyDescent="0.2"/>
    <row r="982112" s="12" customFormat="1" x14ac:dyDescent="0.2"/>
    <row r="982113" s="12" customFormat="1" x14ac:dyDescent="0.2"/>
    <row r="982114" s="12" customFormat="1" x14ac:dyDescent="0.2"/>
    <row r="982115" s="12" customFormat="1" x14ac:dyDescent="0.2"/>
    <row r="982116" s="12" customFormat="1" x14ac:dyDescent="0.2"/>
    <row r="982117" s="12" customFormat="1" x14ac:dyDescent="0.2"/>
    <row r="982118" s="12" customFormat="1" x14ac:dyDescent="0.2"/>
    <row r="982119" s="12" customFormat="1" x14ac:dyDescent="0.2"/>
    <row r="982120" s="12" customFormat="1" x14ac:dyDescent="0.2"/>
    <row r="982121" s="12" customFormat="1" x14ac:dyDescent="0.2"/>
    <row r="982122" s="12" customFormat="1" x14ac:dyDescent="0.2"/>
    <row r="982123" s="12" customFormat="1" x14ac:dyDescent="0.2"/>
    <row r="982124" s="12" customFormat="1" x14ac:dyDescent="0.2"/>
    <row r="982125" s="12" customFormat="1" x14ac:dyDescent="0.2"/>
    <row r="982126" s="12" customFormat="1" x14ac:dyDescent="0.2"/>
    <row r="982127" s="12" customFormat="1" x14ac:dyDescent="0.2"/>
    <row r="982128" s="12" customFormat="1" x14ac:dyDescent="0.2"/>
    <row r="982129" s="12" customFormat="1" x14ac:dyDescent="0.2"/>
    <row r="982130" s="12" customFormat="1" x14ac:dyDescent="0.2"/>
    <row r="982131" s="12" customFormat="1" x14ac:dyDescent="0.2"/>
    <row r="982132" s="12" customFormat="1" x14ac:dyDescent="0.2"/>
    <row r="982133" s="12" customFormat="1" x14ac:dyDescent="0.2"/>
    <row r="982134" s="12" customFormat="1" x14ac:dyDescent="0.2"/>
    <row r="982135" s="12" customFormat="1" x14ac:dyDescent="0.2"/>
    <row r="982136" s="12" customFormat="1" x14ac:dyDescent="0.2"/>
    <row r="982137" s="12" customFormat="1" x14ac:dyDescent="0.2"/>
    <row r="982138" s="12" customFormat="1" x14ac:dyDescent="0.2"/>
    <row r="982139" s="12" customFormat="1" x14ac:dyDescent="0.2"/>
    <row r="982140" s="12" customFormat="1" x14ac:dyDescent="0.2"/>
    <row r="982141" s="12" customFormat="1" x14ac:dyDescent="0.2"/>
    <row r="982142" s="12" customFormat="1" x14ac:dyDescent="0.2"/>
    <row r="982143" s="12" customFormat="1" x14ac:dyDescent="0.2"/>
    <row r="982144" s="12" customFormat="1" x14ac:dyDescent="0.2"/>
    <row r="982145" s="12" customFormat="1" x14ac:dyDescent="0.2"/>
    <row r="982146" s="12" customFormat="1" x14ac:dyDescent="0.2"/>
    <row r="982147" s="12" customFormat="1" x14ac:dyDescent="0.2"/>
    <row r="982148" s="12" customFormat="1" x14ac:dyDescent="0.2"/>
    <row r="982149" s="12" customFormat="1" x14ac:dyDescent="0.2"/>
    <row r="982150" s="12" customFormat="1" x14ac:dyDescent="0.2"/>
    <row r="982151" s="12" customFormat="1" x14ac:dyDescent="0.2"/>
    <row r="982152" s="12" customFormat="1" x14ac:dyDescent="0.2"/>
    <row r="982153" s="12" customFormat="1" x14ac:dyDescent="0.2"/>
    <row r="982154" s="12" customFormat="1" x14ac:dyDescent="0.2"/>
    <row r="982155" s="12" customFormat="1" x14ac:dyDescent="0.2"/>
    <row r="982156" s="12" customFormat="1" x14ac:dyDescent="0.2"/>
    <row r="982157" s="12" customFormat="1" x14ac:dyDescent="0.2"/>
    <row r="982158" s="12" customFormat="1" x14ac:dyDescent="0.2"/>
    <row r="982159" s="12" customFormat="1" x14ac:dyDescent="0.2"/>
    <row r="982160" s="12" customFormat="1" x14ac:dyDescent="0.2"/>
    <row r="982161" s="12" customFormat="1" x14ac:dyDescent="0.2"/>
    <row r="982162" s="12" customFormat="1" x14ac:dyDescent="0.2"/>
    <row r="982163" s="12" customFormat="1" x14ac:dyDescent="0.2"/>
    <row r="982164" s="12" customFormat="1" x14ac:dyDescent="0.2"/>
    <row r="982165" s="12" customFormat="1" x14ac:dyDescent="0.2"/>
    <row r="982166" s="12" customFormat="1" x14ac:dyDescent="0.2"/>
    <row r="982167" s="12" customFormat="1" x14ac:dyDescent="0.2"/>
    <row r="982168" s="12" customFormat="1" x14ac:dyDescent="0.2"/>
    <row r="982169" s="12" customFormat="1" x14ac:dyDescent="0.2"/>
    <row r="982170" s="12" customFormat="1" x14ac:dyDescent="0.2"/>
    <row r="982171" s="12" customFormat="1" x14ac:dyDescent="0.2"/>
    <row r="982172" s="12" customFormat="1" x14ac:dyDescent="0.2"/>
    <row r="982173" s="12" customFormat="1" x14ac:dyDescent="0.2"/>
    <row r="982174" s="12" customFormat="1" x14ac:dyDescent="0.2"/>
    <row r="982175" s="12" customFormat="1" x14ac:dyDescent="0.2"/>
    <row r="982176" s="12" customFormat="1" x14ac:dyDescent="0.2"/>
    <row r="982177" s="12" customFormat="1" x14ac:dyDescent="0.2"/>
    <row r="982178" s="12" customFormat="1" x14ac:dyDescent="0.2"/>
    <row r="982179" s="12" customFormat="1" x14ac:dyDescent="0.2"/>
    <row r="982180" s="12" customFormat="1" x14ac:dyDescent="0.2"/>
    <row r="982181" s="12" customFormat="1" x14ac:dyDescent="0.2"/>
    <row r="982182" s="12" customFormat="1" x14ac:dyDescent="0.2"/>
    <row r="982183" s="12" customFormat="1" x14ac:dyDescent="0.2"/>
    <row r="982184" s="12" customFormat="1" x14ac:dyDescent="0.2"/>
    <row r="982185" s="12" customFormat="1" x14ac:dyDescent="0.2"/>
    <row r="982186" s="12" customFormat="1" x14ac:dyDescent="0.2"/>
    <row r="982187" s="12" customFormat="1" x14ac:dyDescent="0.2"/>
    <row r="982188" s="12" customFormat="1" x14ac:dyDescent="0.2"/>
    <row r="982189" s="12" customFormat="1" x14ac:dyDescent="0.2"/>
    <row r="982190" s="12" customFormat="1" x14ac:dyDescent="0.2"/>
    <row r="982191" s="12" customFormat="1" x14ac:dyDescent="0.2"/>
    <row r="982192" s="12" customFormat="1" x14ac:dyDescent="0.2"/>
    <row r="982193" s="12" customFormat="1" x14ac:dyDescent="0.2"/>
    <row r="982194" s="12" customFormat="1" x14ac:dyDescent="0.2"/>
    <row r="982195" s="12" customFormat="1" x14ac:dyDescent="0.2"/>
    <row r="982196" s="12" customFormat="1" x14ac:dyDescent="0.2"/>
    <row r="982197" s="12" customFormat="1" x14ac:dyDescent="0.2"/>
    <row r="982198" s="12" customFormat="1" x14ac:dyDescent="0.2"/>
    <row r="982199" s="12" customFormat="1" x14ac:dyDescent="0.2"/>
    <row r="982200" s="12" customFormat="1" x14ac:dyDescent="0.2"/>
    <row r="982201" s="12" customFormat="1" x14ac:dyDescent="0.2"/>
    <row r="982202" s="12" customFormat="1" x14ac:dyDescent="0.2"/>
    <row r="982203" s="12" customFormat="1" x14ac:dyDescent="0.2"/>
    <row r="982204" s="12" customFormat="1" x14ac:dyDescent="0.2"/>
    <row r="982205" s="12" customFormat="1" x14ac:dyDescent="0.2"/>
    <row r="982206" s="12" customFormat="1" x14ac:dyDescent="0.2"/>
    <row r="982207" s="12" customFormat="1" x14ac:dyDescent="0.2"/>
    <row r="982208" s="12" customFormat="1" x14ac:dyDescent="0.2"/>
    <row r="982209" s="12" customFormat="1" x14ac:dyDescent="0.2"/>
    <row r="982210" s="12" customFormat="1" x14ac:dyDescent="0.2"/>
    <row r="982211" s="12" customFormat="1" x14ac:dyDescent="0.2"/>
    <row r="982212" s="12" customFormat="1" x14ac:dyDescent="0.2"/>
    <row r="982213" s="12" customFormat="1" x14ac:dyDescent="0.2"/>
    <row r="982214" s="12" customFormat="1" x14ac:dyDescent="0.2"/>
    <row r="982215" s="12" customFormat="1" x14ac:dyDescent="0.2"/>
    <row r="982216" s="12" customFormat="1" x14ac:dyDescent="0.2"/>
    <row r="982217" s="12" customFormat="1" x14ac:dyDescent="0.2"/>
    <row r="982218" s="12" customFormat="1" x14ac:dyDescent="0.2"/>
    <row r="982219" s="12" customFormat="1" x14ac:dyDescent="0.2"/>
    <row r="982220" s="12" customFormat="1" x14ac:dyDescent="0.2"/>
    <row r="982221" s="12" customFormat="1" x14ac:dyDescent="0.2"/>
    <row r="982222" s="12" customFormat="1" x14ac:dyDescent="0.2"/>
    <row r="982223" s="12" customFormat="1" x14ac:dyDescent="0.2"/>
    <row r="982224" s="12" customFormat="1" x14ac:dyDescent="0.2"/>
    <row r="982225" s="12" customFormat="1" x14ac:dyDescent="0.2"/>
    <row r="982226" s="12" customFormat="1" x14ac:dyDescent="0.2"/>
    <row r="982227" s="12" customFormat="1" x14ac:dyDescent="0.2"/>
    <row r="982228" s="12" customFormat="1" x14ac:dyDescent="0.2"/>
    <row r="982229" s="12" customFormat="1" x14ac:dyDescent="0.2"/>
    <row r="982230" s="12" customFormat="1" x14ac:dyDescent="0.2"/>
    <row r="982231" s="12" customFormat="1" x14ac:dyDescent="0.2"/>
    <row r="982232" s="12" customFormat="1" x14ac:dyDescent="0.2"/>
    <row r="982233" s="12" customFormat="1" x14ac:dyDescent="0.2"/>
    <row r="982234" s="12" customFormat="1" x14ac:dyDescent="0.2"/>
    <row r="982235" s="12" customFormat="1" x14ac:dyDescent="0.2"/>
    <row r="982236" s="12" customFormat="1" x14ac:dyDescent="0.2"/>
    <row r="982237" s="12" customFormat="1" x14ac:dyDescent="0.2"/>
    <row r="982238" s="12" customFormat="1" x14ac:dyDescent="0.2"/>
    <row r="982239" s="12" customFormat="1" x14ac:dyDescent="0.2"/>
    <row r="982240" s="12" customFormat="1" x14ac:dyDescent="0.2"/>
    <row r="982241" s="12" customFormat="1" x14ac:dyDescent="0.2"/>
    <row r="982242" s="12" customFormat="1" x14ac:dyDescent="0.2"/>
    <row r="982243" s="12" customFormat="1" x14ac:dyDescent="0.2"/>
    <row r="982244" s="12" customFormat="1" x14ac:dyDescent="0.2"/>
    <row r="982245" s="12" customFormat="1" x14ac:dyDescent="0.2"/>
    <row r="982246" s="12" customFormat="1" x14ac:dyDescent="0.2"/>
    <row r="982247" s="12" customFormat="1" x14ac:dyDescent="0.2"/>
    <row r="982248" s="12" customFormat="1" x14ac:dyDescent="0.2"/>
    <row r="982249" s="12" customFormat="1" x14ac:dyDescent="0.2"/>
    <row r="982250" s="12" customFormat="1" x14ac:dyDescent="0.2"/>
    <row r="982251" s="12" customFormat="1" x14ac:dyDescent="0.2"/>
    <row r="982252" s="12" customFormat="1" x14ac:dyDescent="0.2"/>
    <row r="982253" s="12" customFormat="1" x14ac:dyDescent="0.2"/>
    <row r="982254" s="12" customFormat="1" x14ac:dyDescent="0.2"/>
    <row r="982255" s="12" customFormat="1" x14ac:dyDescent="0.2"/>
    <row r="982256" s="12" customFormat="1" x14ac:dyDescent="0.2"/>
    <row r="982257" s="12" customFormat="1" x14ac:dyDescent="0.2"/>
    <row r="982258" s="12" customFormat="1" x14ac:dyDescent="0.2"/>
    <row r="982259" s="12" customFormat="1" x14ac:dyDescent="0.2"/>
    <row r="982260" s="12" customFormat="1" x14ac:dyDescent="0.2"/>
    <row r="982261" s="12" customFormat="1" x14ac:dyDescent="0.2"/>
    <row r="982262" s="12" customFormat="1" x14ac:dyDescent="0.2"/>
    <row r="982263" s="12" customFormat="1" x14ac:dyDescent="0.2"/>
    <row r="982264" s="12" customFormat="1" x14ac:dyDescent="0.2"/>
    <row r="982265" s="12" customFormat="1" x14ac:dyDescent="0.2"/>
    <row r="982266" s="12" customFormat="1" x14ac:dyDescent="0.2"/>
    <row r="982267" s="12" customFormat="1" x14ac:dyDescent="0.2"/>
    <row r="982268" s="12" customFormat="1" x14ac:dyDescent="0.2"/>
    <row r="982269" s="12" customFormat="1" x14ac:dyDescent="0.2"/>
    <row r="982270" s="12" customFormat="1" x14ac:dyDescent="0.2"/>
    <row r="982271" s="12" customFormat="1" x14ac:dyDescent="0.2"/>
    <row r="982272" s="12" customFormat="1" x14ac:dyDescent="0.2"/>
    <row r="982273" s="12" customFormat="1" x14ac:dyDescent="0.2"/>
    <row r="982274" s="12" customFormat="1" x14ac:dyDescent="0.2"/>
    <row r="982275" s="12" customFormat="1" x14ac:dyDescent="0.2"/>
    <row r="982276" s="12" customFormat="1" x14ac:dyDescent="0.2"/>
    <row r="982277" s="12" customFormat="1" x14ac:dyDescent="0.2"/>
    <row r="982278" s="12" customFormat="1" x14ac:dyDescent="0.2"/>
    <row r="982279" s="12" customFormat="1" x14ac:dyDescent="0.2"/>
    <row r="982280" s="12" customFormat="1" x14ac:dyDescent="0.2"/>
    <row r="982281" s="12" customFormat="1" x14ac:dyDescent="0.2"/>
    <row r="982282" s="12" customFormat="1" x14ac:dyDescent="0.2"/>
    <row r="982283" s="12" customFormat="1" x14ac:dyDescent="0.2"/>
    <row r="982284" s="12" customFormat="1" x14ac:dyDescent="0.2"/>
    <row r="982285" s="12" customFormat="1" x14ac:dyDescent="0.2"/>
    <row r="982286" s="12" customFormat="1" x14ac:dyDescent="0.2"/>
    <row r="982287" s="12" customFormat="1" x14ac:dyDescent="0.2"/>
    <row r="982288" s="12" customFormat="1" x14ac:dyDescent="0.2"/>
    <row r="982289" s="12" customFormat="1" x14ac:dyDescent="0.2"/>
    <row r="982290" s="12" customFormat="1" x14ac:dyDescent="0.2"/>
    <row r="982291" s="12" customFormat="1" x14ac:dyDescent="0.2"/>
    <row r="982292" s="12" customFormat="1" x14ac:dyDescent="0.2"/>
    <row r="982293" s="12" customFormat="1" x14ac:dyDescent="0.2"/>
    <row r="982294" s="12" customFormat="1" x14ac:dyDescent="0.2"/>
    <row r="982295" s="12" customFormat="1" x14ac:dyDescent="0.2"/>
    <row r="982296" s="12" customFormat="1" x14ac:dyDescent="0.2"/>
    <row r="982297" s="12" customFormat="1" x14ac:dyDescent="0.2"/>
    <row r="982298" s="12" customFormat="1" x14ac:dyDescent="0.2"/>
    <row r="982299" s="12" customFormat="1" x14ac:dyDescent="0.2"/>
    <row r="982300" s="12" customFormat="1" x14ac:dyDescent="0.2"/>
    <row r="982301" s="12" customFormat="1" x14ac:dyDescent="0.2"/>
    <row r="982302" s="12" customFormat="1" x14ac:dyDescent="0.2"/>
    <row r="982303" s="12" customFormat="1" x14ac:dyDescent="0.2"/>
    <row r="982304" s="12" customFormat="1" x14ac:dyDescent="0.2"/>
    <row r="982305" s="12" customFormat="1" x14ac:dyDescent="0.2"/>
    <row r="982306" s="12" customFormat="1" x14ac:dyDescent="0.2"/>
    <row r="982307" s="12" customFormat="1" x14ac:dyDescent="0.2"/>
    <row r="982308" s="12" customFormat="1" x14ac:dyDescent="0.2"/>
    <row r="982309" s="12" customFormat="1" x14ac:dyDescent="0.2"/>
    <row r="982310" s="12" customFormat="1" x14ac:dyDescent="0.2"/>
    <row r="982311" s="12" customFormat="1" x14ac:dyDescent="0.2"/>
    <row r="982312" s="12" customFormat="1" x14ac:dyDescent="0.2"/>
    <row r="982313" s="12" customFormat="1" x14ac:dyDescent="0.2"/>
    <row r="982314" s="12" customFormat="1" x14ac:dyDescent="0.2"/>
    <row r="982315" s="12" customFormat="1" x14ac:dyDescent="0.2"/>
    <row r="982316" s="12" customFormat="1" x14ac:dyDescent="0.2"/>
    <row r="982317" s="12" customFormat="1" x14ac:dyDescent="0.2"/>
    <row r="982318" s="12" customFormat="1" x14ac:dyDescent="0.2"/>
    <row r="982319" s="12" customFormat="1" x14ac:dyDescent="0.2"/>
    <row r="982320" s="12" customFormat="1" x14ac:dyDescent="0.2"/>
    <row r="982321" s="12" customFormat="1" x14ac:dyDescent="0.2"/>
    <row r="982322" s="12" customFormat="1" x14ac:dyDescent="0.2"/>
    <row r="982323" s="12" customFormat="1" x14ac:dyDescent="0.2"/>
    <row r="982324" s="12" customFormat="1" x14ac:dyDescent="0.2"/>
    <row r="982325" s="12" customFormat="1" x14ac:dyDescent="0.2"/>
    <row r="982326" s="12" customFormat="1" x14ac:dyDescent="0.2"/>
    <row r="982327" s="12" customFormat="1" x14ac:dyDescent="0.2"/>
    <row r="982328" s="12" customFormat="1" x14ac:dyDescent="0.2"/>
    <row r="982329" s="12" customFormat="1" x14ac:dyDescent="0.2"/>
    <row r="982330" s="12" customFormat="1" x14ac:dyDescent="0.2"/>
    <row r="982331" s="12" customFormat="1" x14ac:dyDescent="0.2"/>
    <row r="982332" s="12" customFormat="1" x14ac:dyDescent="0.2"/>
    <row r="982333" s="12" customFormat="1" x14ac:dyDescent="0.2"/>
    <row r="982334" s="12" customFormat="1" x14ac:dyDescent="0.2"/>
    <row r="982335" s="12" customFormat="1" x14ac:dyDescent="0.2"/>
    <row r="982336" s="12" customFormat="1" x14ac:dyDescent="0.2"/>
    <row r="982337" s="12" customFormat="1" x14ac:dyDescent="0.2"/>
    <row r="982338" s="12" customFormat="1" x14ac:dyDescent="0.2"/>
    <row r="982339" s="12" customFormat="1" x14ac:dyDescent="0.2"/>
    <row r="982340" s="12" customFormat="1" x14ac:dyDescent="0.2"/>
    <row r="982341" s="12" customFormat="1" x14ac:dyDescent="0.2"/>
    <row r="982342" s="12" customFormat="1" x14ac:dyDescent="0.2"/>
    <row r="982343" s="12" customFormat="1" x14ac:dyDescent="0.2"/>
    <row r="982344" s="12" customFormat="1" x14ac:dyDescent="0.2"/>
    <row r="982345" s="12" customFormat="1" x14ac:dyDescent="0.2"/>
    <row r="982346" s="12" customFormat="1" x14ac:dyDescent="0.2"/>
    <row r="982347" s="12" customFormat="1" x14ac:dyDescent="0.2"/>
    <row r="982348" s="12" customFormat="1" x14ac:dyDescent="0.2"/>
    <row r="982349" s="12" customFormat="1" x14ac:dyDescent="0.2"/>
    <row r="982350" s="12" customFormat="1" x14ac:dyDescent="0.2"/>
    <row r="982351" s="12" customFormat="1" x14ac:dyDescent="0.2"/>
    <row r="982352" s="12" customFormat="1" x14ac:dyDescent="0.2"/>
    <row r="982353" s="12" customFormat="1" x14ac:dyDescent="0.2"/>
    <row r="982354" s="12" customFormat="1" x14ac:dyDescent="0.2"/>
    <row r="982355" s="12" customFormat="1" x14ac:dyDescent="0.2"/>
    <row r="982356" s="12" customFormat="1" x14ac:dyDescent="0.2"/>
    <row r="982357" s="12" customFormat="1" x14ac:dyDescent="0.2"/>
    <row r="982358" s="12" customFormat="1" x14ac:dyDescent="0.2"/>
    <row r="982359" s="12" customFormat="1" x14ac:dyDescent="0.2"/>
    <row r="982360" s="12" customFormat="1" x14ac:dyDescent="0.2"/>
    <row r="982361" s="12" customFormat="1" x14ac:dyDescent="0.2"/>
    <row r="982362" s="12" customFormat="1" x14ac:dyDescent="0.2"/>
    <row r="982363" s="12" customFormat="1" x14ac:dyDescent="0.2"/>
    <row r="982364" s="12" customFormat="1" x14ac:dyDescent="0.2"/>
    <row r="982365" s="12" customFormat="1" x14ac:dyDescent="0.2"/>
    <row r="982366" s="12" customFormat="1" x14ac:dyDescent="0.2"/>
    <row r="982367" s="12" customFormat="1" x14ac:dyDescent="0.2"/>
    <row r="982368" s="12" customFormat="1" x14ac:dyDescent="0.2"/>
    <row r="982369" s="12" customFormat="1" x14ac:dyDescent="0.2"/>
    <row r="982370" s="12" customFormat="1" x14ac:dyDescent="0.2"/>
    <row r="982371" s="12" customFormat="1" x14ac:dyDescent="0.2"/>
    <row r="982372" s="12" customFormat="1" x14ac:dyDescent="0.2"/>
    <row r="982373" s="12" customFormat="1" x14ac:dyDescent="0.2"/>
    <row r="982374" s="12" customFormat="1" x14ac:dyDescent="0.2"/>
    <row r="982375" s="12" customFormat="1" x14ac:dyDescent="0.2"/>
    <row r="982376" s="12" customFormat="1" x14ac:dyDescent="0.2"/>
    <row r="982377" s="12" customFormat="1" x14ac:dyDescent="0.2"/>
    <row r="982378" s="12" customFormat="1" x14ac:dyDescent="0.2"/>
    <row r="982379" s="12" customFormat="1" x14ac:dyDescent="0.2"/>
    <row r="982380" s="12" customFormat="1" x14ac:dyDescent="0.2"/>
    <row r="982381" s="12" customFormat="1" x14ac:dyDescent="0.2"/>
    <row r="982382" s="12" customFormat="1" x14ac:dyDescent="0.2"/>
    <row r="982383" s="12" customFormat="1" x14ac:dyDescent="0.2"/>
    <row r="982384" s="12" customFormat="1" x14ac:dyDescent="0.2"/>
    <row r="982385" s="12" customFormat="1" x14ac:dyDescent="0.2"/>
    <row r="982386" s="12" customFormat="1" x14ac:dyDescent="0.2"/>
    <row r="982387" s="12" customFormat="1" x14ac:dyDescent="0.2"/>
    <row r="982388" s="12" customFormat="1" x14ac:dyDescent="0.2"/>
    <row r="982389" s="12" customFormat="1" x14ac:dyDescent="0.2"/>
    <row r="982390" s="12" customFormat="1" x14ac:dyDescent="0.2"/>
    <row r="982391" s="12" customFormat="1" x14ac:dyDescent="0.2"/>
    <row r="982392" s="12" customFormat="1" x14ac:dyDescent="0.2"/>
    <row r="982393" s="12" customFormat="1" x14ac:dyDescent="0.2"/>
    <row r="982394" s="12" customFormat="1" x14ac:dyDescent="0.2"/>
    <row r="982395" s="12" customFormat="1" x14ac:dyDescent="0.2"/>
    <row r="982396" s="12" customFormat="1" x14ac:dyDescent="0.2"/>
    <row r="982397" s="12" customFormat="1" x14ac:dyDescent="0.2"/>
    <row r="982398" s="12" customFormat="1" x14ac:dyDescent="0.2"/>
    <row r="982399" s="12" customFormat="1" x14ac:dyDescent="0.2"/>
    <row r="982400" s="12" customFormat="1" x14ac:dyDescent="0.2"/>
    <row r="982401" s="12" customFormat="1" x14ac:dyDescent="0.2"/>
    <row r="982402" s="12" customFormat="1" x14ac:dyDescent="0.2"/>
    <row r="982403" s="12" customFormat="1" x14ac:dyDescent="0.2"/>
    <row r="982404" s="12" customFormat="1" x14ac:dyDescent="0.2"/>
    <row r="982405" s="12" customFormat="1" x14ac:dyDescent="0.2"/>
    <row r="982406" s="12" customFormat="1" x14ac:dyDescent="0.2"/>
    <row r="982407" s="12" customFormat="1" x14ac:dyDescent="0.2"/>
    <row r="982408" s="12" customFormat="1" x14ac:dyDescent="0.2"/>
    <row r="982409" s="12" customFormat="1" x14ac:dyDescent="0.2"/>
    <row r="982410" s="12" customFormat="1" x14ac:dyDescent="0.2"/>
    <row r="982411" s="12" customFormat="1" x14ac:dyDescent="0.2"/>
    <row r="982412" s="12" customFormat="1" x14ac:dyDescent="0.2"/>
    <row r="982413" s="12" customFormat="1" x14ac:dyDescent="0.2"/>
    <row r="982414" s="12" customFormat="1" x14ac:dyDescent="0.2"/>
    <row r="982415" s="12" customFormat="1" x14ac:dyDescent="0.2"/>
    <row r="982416" s="12" customFormat="1" x14ac:dyDescent="0.2"/>
    <row r="982417" s="12" customFormat="1" x14ac:dyDescent="0.2"/>
    <row r="982418" s="12" customFormat="1" x14ac:dyDescent="0.2"/>
    <row r="982419" s="12" customFormat="1" x14ac:dyDescent="0.2"/>
    <row r="982420" s="12" customFormat="1" x14ac:dyDescent="0.2"/>
    <row r="982421" s="12" customFormat="1" x14ac:dyDescent="0.2"/>
    <row r="982422" s="12" customFormat="1" x14ac:dyDescent="0.2"/>
    <row r="982423" s="12" customFormat="1" x14ac:dyDescent="0.2"/>
    <row r="982424" s="12" customFormat="1" x14ac:dyDescent="0.2"/>
    <row r="982425" s="12" customFormat="1" x14ac:dyDescent="0.2"/>
    <row r="982426" s="12" customFormat="1" x14ac:dyDescent="0.2"/>
    <row r="982427" s="12" customFormat="1" x14ac:dyDescent="0.2"/>
    <row r="982428" s="12" customFormat="1" x14ac:dyDescent="0.2"/>
    <row r="982429" s="12" customFormat="1" x14ac:dyDescent="0.2"/>
    <row r="982430" s="12" customFormat="1" x14ac:dyDescent="0.2"/>
    <row r="982431" s="12" customFormat="1" x14ac:dyDescent="0.2"/>
    <row r="982432" s="12" customFormat="1" x14ac:dyDescent="0.2"/>
    <row r="982433" s="12" customFormat="1" x14ac:dyDescent="0.2"/>
    <row r="982434" s="12" customFormat="1" x14ac:dyDescent="0.2"/>
    <row r="982435" s="12" customFormat="1" x14ac:dyDescent="0.2"/>
    <row r="982436" s="12" customFormat="1" x14ac:dyDescent="0.2"/>
    <row r="982437" s="12" customFormat="1" x14ac:dyDescent="0.2"/>
    <row r="982438" s="12" customFormat="1" x14ac:dyDescent="0.2"/>
    <row r="982439" s="12" customFormat="1" x14ac:dyDescent="0.2"/>
    <row r="982440" s="12" customFormat="1" x14ac:dyDescent="0.2"/>
    <row r="982441" s="12" customFormat="1" x14ac:dyDescent="0.2"/>
    <row r="982442" s="12" customFormat="1" x14ac:dyDescent="0.2"/>
    <row r="982443" s="12" customFormat="1" x14ac:dyDescent="0.2"/>
    <row r="982444" s="12" customFormat="1" x14ac:dyDescent="0.2"/>
    <row r="982445" s="12" customFormat="1" x14ac:dyDescent="0.2"/>
    <row r="982446" s="12" customFormat="1" x14ac:dyDescent="0.2"/>
    <row r="982447" s="12" customFormat="1" x14ac:dyDescent="0.2"/>
    <row r="982448" s="12" customFormat="1" x14ac:dyDescent="0.2"/>
    <row r="982449" s="12" customFormat="1" x14ac:dyDescent="0.2"/>
    <row r="982450" s="12" customFormat="1" x14ac:dyDescent="0.2"/>
    <row r="982451" s="12" customFormat="1" x14ac:dyDescent="0.2"/>
    <row r="982452" s="12" customFormat="1" x14ac:dyDescent="0.2"/>
    <row r="982453" s="12" customFormat="1" x14ac:dyDescent="0.2"/>
    <row r="982454" s="12" customFormat="1" x14ac:dyDescent="0.2"/>
    <row r="982455" s="12" customFormat="1" x14ac:dyDescent="0.2"/>
    <row r="982456" s="12" customFormat="1" x14ac:dyDescent="0.2"/>
    <row r="982457" s="12" customFormat="1" x14ac:dyDescent="0.2"/>
    <row r="982458" s="12" customFormat="1" x14ac:dyDescent="0.2"/>
    <row r="982459" s="12" customFormat="1" x14ac:dyDescent="0.2"/>
    <row r="982460" s="12" customFormat="1" x14ac:dyDescent="0.2"/>
    <row r="982461" s="12" customFormat="1" x14ac:dyDescent="0.2"/>
    <row r="982462" s="12" customFormat="1" x14ac:dyDescent="0.2"/>
    <row r="982463" s="12" customFormat="1" x14ac:dyDescent="0.2"/>
    <row r="982464" s="12" customFormat="1" x14ac:dyDescent="0.2"/>
    <row r="982465" s="12" customFormat="1" x14ac:dyDescent="0.2"/>
    <row r="982466" s="12" customFormat="1" x14ac:dyDescent="0.2"/>
    <row r="982467" s="12" customFormat="1" x14ac:dyDescent="0.2"/>
    <row r="982468" s="12" customFormat="1" x14ac:dyDescent="0.2"/>
    <row r="982469" s="12" customFormat="1" x14ac:dyDescent="0.2"/>
    <row r="982470" s="12" customFormat="1" x14ac:dyDescent="0.2"/>
    <row r="982471" s="12" customFormat="1" x14ac:dyDescent="0.2"/>
    <row r="982472" s="12" customFormat="1" x14ac:dyDescent="0.2"/>
    <row r="982473" s="12" customFormat="1" x14ac:dyDescent="0.2"/>
    <row r="982474" s="12" customFormat="1" x14ac:dyDescent="0.2"/>
    <row r="982475" s="12" customFormat="1" x14ac:dyDescent="0.2"/>
    <row r="982476" s="12" customFormat="1" x14ac:dyDescent="0.2"/>
    <row r="982477" s="12" customFormat="1" x14ac:dyDescent="0.2"/>
    <row r="982478" s="12" customFormat="1" x14ac:dyDescent="0.2"/>
    <row r="982479" s="12" customFormat="1" x14ac:dyDescent="0.2"/>
    <row r="982480" s="12" customFormat="1" x14ac:dyDescent="0.2"/>
    <row r="982481" s="12" customFormat="1" x14ac:dyDescent="0.2"/>
    <row r="982482" s="12" customFormat="1" x14ac:dyDescent="0.2"/>
    <row r="982483" s="12" customFormat="1" x14ac:dyDescent="0.2"/>
    <row r="982484" s="12" customFormat="1" x14ac:dyDescent="0.2"/>
    <row r="982485" s="12" customFormat="1" x14ac:dyDescent="0.2"/>
    <row r="982486" s="12" customFormat="1" x14ac:dyDescent="0.2"/>
    <row r="982487" s="12" customFormat="1" x14ac:dyDescent="0.2"/>
    <row r="982488" s="12" customFormat="1" x14ac:dyDescent="0.2"/>
    <row r="982489" s="12" customFormat="1" x14ac:dyDescent="0.2"/>
    <row r="982490" s="12" customFormat="1" x14ac:dyDescent="0.2"/>
    <row r="982491" s="12" customFormat="1" x14ac:dyDescent="0.2"/>
    <row r="982492" s="12" customFormat="1" x14ac:dyDescent="0.2"/>
    <row r="982493" s="12" customFormat="1" x14ac:dyDescent="0.2"/>
    <row r="982494" s="12" customFormat="1" x14ac:dyDescent="0.2"/>
    <row r="982495" s="12" customFormat="1" x14ac:dyDescent="0.2"/>
    <row r="982496" s="12" customFormat="1" x14ac:dyDescent="0.2"/>
    <row r="982497" s="12" customFormat="1" x14ac:dyDescent="0.2"/>
    <row r="982498" s="12" customFormat="1" x14ac:dyDescent="0.2"/>
    <row r="982499" s="12" customFormat="1" x14ac:dyDescent="0.2"/>
    <row r="982500" s="12" customFormat="1" x14ac:dyDescent="0.2"/>
    <row r="982501" s="12" customFormat="1" x14ac:dyDescent="0.2"/>
    <row r="982502" s="12" customFormat="1" x14ac:dyDescent="0.2"/>
    <row r="982503" s="12" customFormat="1" x14ac:dyDescent="0.2"/>
    <row r="982504" s="12" customFormat="1" x14ac:dyDescent="0.2"/>
    <row r="982505" s="12" customFormat="1" x14ac:dyDescent="0.2"/>
    <row r="982506" s="12" customFormat="1" x14ac:dyDescent="0.2"/>
    <row r="982507" s="12" customFormat="1" x14ac:dyDescent="0.2"/>
    <row r="982508" s="12" customFormat="1" x14ac:dyDescent="0.2"/>
    <row r="982509" s="12" customFormat="1" x14ac:dyDescent="0.2"/>
    <row r="982510" s="12" customFormat="1" x14ac:dyDescent="0.2"/>
    <row r="982511" s="12" customFormat="1" x14ac:dyDescent="0.2"/>
    <row r="982512" s="12" customFormat="1" x14ac:dyDescent="0.2"/>
    <row r="982513" s="12" customFormat="1" x14ac:dyDescent="0.2"/>
    <row r="982514" s="12" customFormat="1" x14ac:dyDescent="0.2"/>
    <row r="982515" s="12" customFormat="1" x14ac:dyDescent="0.2"/>
    <row r="982516" s="12" customFormat="1" x14ac:dyDescent="0.2"/>
    <row r="982517" s="12" customFormat="1" x14ac:dyDescent="0.2"/>
    <row r="982518" s="12" customFormat="1" x14ac:dyDescent="0.2"/>
    <row r="982519" s="12" customFormat="1" x14ac:dyDescent="0.2"/>
    <row r="982520" s="12" customFormat="1" x14ac:dyDescent="0.2"/>
    <row r="982521" s="12" customFormat="1" x14ac:dyDescent="0.2"/>
    <row r="982522" s="12" customFormat="1" x14ac:dyDescent="0.2"/>
    <row r="982523" s="12" customFormat="1" x14ac:dyDescent="0.2"/>
    <row r="982524" s="12" customFormat="1" x14ac:dyDescent="0.2"/>
    <row r="982525" s="12" customFormat="1" x14ac:dyDescent="0.2"/>
    <row r="982526" s="12" customFormat="1" x14ac:dyDescent="0.2"/>
    <row r="982527" s="12" customFormat="1" x14ac:dyDescent="0.2"/>
    <row r="982528" s="12" customFormat="1" x14ac:dyDescent="0.2"/>
    <row r="982529" s="12" customFormat="1" x14ac:dyDescent="0.2"/>
    <row r="982530" s="12" customFormat="1" x14ac:dyDescent="0.2"/>
    <row r="982531" s="12" customFormat="1" x14ac:dyDescent="0.2"/>
    <row r="982532" s="12" customFormat="1" x14ac:dyDescent="0.2"/>
    <row r="982533" s="12" customFormat="1" x14ac:dyDescent="0.2"/>
    <row r="982534" s="12" customFormat="1" x14ac:dyDescent="0.2"/>
    <row r="982535" s="12" customFormat="1" x14ac:dyDescent="0.2"/>
    <row r="982536" s="12" customFormat="1" x14ac:dyDescent="0.2"/>
    <row r="982537" s="12" customFormat="1" x14ac:dyDescent="0.2"/>
    <row r="982538" s="12" customFormat="1" x14ac:dyDescent="0.2"/>
    <row r="982539" s="12" customFormat="1" x14ac:dyDescent="0.2"/>
    <row r="982540" s="12" customFormat="1" x14ac:dyDescent="0.2"/>
    <row r="982541" s="12" customFormat="1" x14ac:dyDescent="0.2"/>
    <row r="982542" s="12" customFormat="1" x14ac:dyDescent="0.2"/>
    <row r="982543" s="12" customFormat="1" x14ac:dyDescent="0.2"/>
    <row r="982544" s="12" customFormat="1" x14ac:dyDescent="0.2"/>
    <row r="982545" s="12" customFormat="1" x14ac:dyDescent="0.2"/>
    <row r="982546" s="12" customFormat="1" x14ac:dyDescent="0.2"/>
    <row r="982547" s="12" customFormat="1" x14ac:dyDescent="0.2"/>
    <row r="982548" s="12" customFormat="1" x14ac:dyDescent="0.2"/>
    <row r="982549" s="12" customFormat="1" x14ac:dyDescent="0.2"/>
    <row r="982550" s="12" customFormat="1" x14ac:dyDescent="0.2"/>
    <row r="982551" s="12" customFormat="1" x14ac:dyDescent="0.2"/>
    <row r="982552" s="12" customFormat="1" x14ac:dyDescent="0.2"/>
    <row r="982553" s="12" customFormat="1" x14ac:dyDescent="0.2"/>
    <row r="982554" s="12" customFormat="1" x14ac:dyDescent="0.2"/>
    <row r="982555" s="12" customFormat="1" x14ac:dyDescent="0.2"/>
    <row r="982556" s="12" customFormat="1" x14ac:dyDescent="0.2"/>
    <row r="982557" s="12" customFormat="1" x14ac:dyDescent="0.2"/>
    <row r="982558" s="12" customFormat="1" x14ac:dyDescent="0.2"/>
    <row r="982559" s="12" customFormat="1" x14ac:dyDescent="0.2"/>
    <row r="982560" s="12" customFormat="1" x14ac:dyDescent="0.2"/>
    <row r="982561" s="12" customFormat="1" x14ac:dyDescent="0.2"/>
    <row r="982562" s="12" customFormat="1" x14ac:dyDescent="0.2"/>
    <row r="982563" s="12" customFormat="1" x14ac:dyDescent="0.2"/>
    <row r="982564" s="12" customFormat="1" x14ac:dyDescent="0.2"/>
    <row r="982565" s="12" customFormat="1" x14ac:dyDescent="0.2"/>
    <row r="982566" s="12" customFormat="1" x14ac:dyDescent="0.2"/>
    <row r="982567" s="12" customFormat="1" x14ac:dyDescent="0.2"/>
    <row r="982568" s="12" customFormat="1" x14ac:dyDescent="0.2"/>
    <row r="982569" s="12" customFormat="1" x14ac:dyDescent="0.2"/>
    <row r="982570" s="12" customFormat="1" x14ac:dyDescent="0.2"/>
    <row r="982571" s="12" customFormat="1" x14ac:dyDescent="0.2"/>
    <row r="982572" s="12" customFormat="1" x14ac:dyDescent="0.2"/>
    <row r="982573" s="12" customFormat="1" x14ac:dyDescent="0.2"/>
    <row r="982574" s="12" customFormat="1" x14ac:dyDescent="0.2"/>
    <row r="982575" s="12" customFormat="1" x14ac:dyDescent="0.2"/>
    <row r="982576" s="12" customFormat="1" x14ac:dyDescent="0.2"/>
    <row r="982577" s="12" customFormat="1" x14ac:dyDescent="0.2"/>
    <row r="982578" s="12" customFormat="1" x14ac:dyDescent="0.2"/>
    <row r="982579" s="12" customFormat="1" x14ac:dyDescent="0.2"/>
    <row r="982580" s="12" customFormat="1" x14ac:dyDescent="0.2"/>
    <row r="982581" s="12" customFormat="1" x14ac:dyDescent="0.2"/>
    <row r="982582" s="12" customFormat="1" x14ac:dyDescent="0.2"/>
    <row r="982583" s="12" customFormat="1" x14ac:dyDescent="0.2"/>
    <row r="982584" s="12" customFormat="1" x14ac:dyDescent="0.2"/>
    <row r="982585" s="12" customFormat="1" x14ac:dyDescent="0.2"/>
    <row r="982586" s="12" customFormat="1" x14ac:dyDescent="0.2"/>
    <row r="982587" s="12" customFormat="1" x14ac:dyDescent="0.2"/>
    <row r="982588" s="12" customFormat="1" x14ac:dyDescent="0.2"/>
    <row r="982589" s="12" customFormat="1" x14ac:dyDescent="0.2"/>
    <row r="982590" s="12" customFormat="1" x14ac:dyDescent="0.2"/>
    <row r="982591" s="12" customFormat="1" x14ac:dyDescent="0.2"/>
    <row r="982592" s="12" customFormat="1" x14ac:dyDescent="0.2"/>
    <row r="982593" s="12" customFormat="1" x14ac:dyDescent="0.2"/>
    <row r="982594" s="12" customFormat="1" x14ac:dyDescent="0.2"/>
    <row r="982595" s="12" customFormat="1" x14ac:dyDescent="0.2"/>
    <row r="982596" s="12" customFormat="1" x14ac:dyDescent="0.2"/>
    <row r="982597" s="12" customFormat="1" x14ac:dyDescent="0.2"/>
    <row r="982598" s="12" customFormat="1" x14ac:dyDescent="0.2"/>
    <row r="982599" s="12" customFormat="1" x14ac:dyDescent="0.2"/>
    <row r="982600" s="12" customFormat="1" x14ac:dyDescent="0.2"/>
    <row r="982601" s="12" customFormat="1" x14ac:dyDescent="0.2"/>
    <row r="982602" s="12" customFormat="1" x14ac:dyDescent="0.2"/>
    <row r="982603" s="12" customFormat="1" x14ac:dyDescent="0.2"/>
    <row r="982604" s="12" customFormat="1" x14ac:dyDescent="0.2"/>
    <row r="982605" s="12" customFormat="1" x14ac:dyDescent="0.2"/>
    <row r="982606" s="12" customFormat="1" x14ac:dyDescent="0.2"/>
    <row r="982607" s="12" customFormat="1" x14ac:dyDescent="0.2"/>
    <row r="982608" s="12" customFormat="1" x14ac:dyDescent="0.2"/>
    <row r="982609" s="12" customFormat="1" x14ac:dyDescent="0.2"/>
    <row r="982610" s="12" customFormat="1" x14ac:dyDescent="0.2"/>
    <row r="982611" s="12" customFormat="1" x14ac:dyDescent="0.2"/>
    <row r="982612" s="12" customFormat="1" x14ac:dyDescent="0.2"/>
    <row r="982613" s="12" customFormat="1" x14ac:dyDescent="0.2"/>
    <row r="982614" s="12" customFormat="1" x14ac:dyDescent="0.2"/>
    <row r="982615" s="12" customFormat="1" x14ac:dyDescent="0.2"/>
    <row r="982616" s="12" customFormat="1" x14ac:dyDescent="0.2"/>
    <row r="982617" s="12" customFormat="1" x14ac:dyDescent="0.2"/>
    <row r="982618" s="12" customFormat="1" x14ac:dyDescent="0.2"/>
    <row r="982619" s="12" customFormat="1" x14ac:dyDescent="0.2"/>
    <row r="982620" s="12" customFormat="1" x14ac:dyDescent="0.2"/>
    <row r="982621" s="12" customFormat="1" x14ac:dyDescent="0.2"/>
    <row r="982622" s="12" customFormat="1" x14ac:dyDescent="0.2"/>
    <row r="982623" s="12" customFormat="1" x14ac:dyDescent="0.2"/>
    <row r="982624" s="12" customFormat="1" x14ac:dyDescent="0.2"/>
    <row r="982625" s="12" customFormat="1" x14ac:dyDescent="0.2"/>
    <row r="982626" s="12" customFormat="1" x14ac:dyDescent="0.2"/>
    <row r="982627" s="12" customFormat="1" x14ac:dyDescent="0.2"/>
    <row r="982628" s="12" customFormat="1" x14ac:dyDescent="0.2"/>
    <row r="982629" s="12" customFormat="1" x14ac:dyDescent="0.2"/>
    <row r="982630" s="12" customFormat="1" x14ac:dyDescent="0.2"/>
    <row r="982631" s="12" customFormat="1" x14ac:dyDescent="0.2"/>
    <row r="982632" s="12" customFormat="1" x14ac:dyDescent="0.2"/>
    <row r="982633" s="12" customFormat="1" x14ac:dyDescent="0.2"/>
    <row r="982634" s="12" customFormat="1" x14ac:dyDescent="0.2"/>
    <row r="982635" s="12" customFormat="1" x14ac:dyDescent="0.2"/>
    <row r="982636" s="12" customFormat="1" x14ac:dyDescent="0.2"/>
    <row r="982637" s="12" customFormat="1" x14ac:dyDescent="0.2"/>
    <row r="982638" s="12" customFormat="1" x14ac:dyDescent="0.2"/>
    <row r="982639" s="12" customFormat="1" x14ac:dyDescent="0.2"/>
    <row r="982640" s="12" customFormat="1" x14ac:dyDescent="0.2"/>
    <row r="982641" s="12" customFormat="1" x14ac:dyDescent="0.2"/>
    <row r="982642" s="12" customFormat="1" x14ac:dyDescent="0.2"/>
    <row r="982643" s="12" customFormat="1" x14ac:dyDescent="0.2"/>
    <row r="982644" s="12" customFormat="1" x14ac:dyDescent="0.2"/>
    <row r="982645" s="12" customFormat="1" x14ac:dyDescent="0.2"/>
    <row r="982646" s="12" customFormat="1" x14ac:dyDescent="0.2"/>
    <row r="982647" s="12" customFormat="1" x14ac:dyDescent="0.2"/>
    <row r="982648" s="12" customFormat="1" x14ac:dyDescent="0.2"/>
    <row r="982649" s="12" customFormat="1" x14ac:dyDescent="0.2"/>
    <row r="982650" s="12" customFormat="1" x14ac:dyDescent="0.2"/>
    <row r="982651" s="12" customFormat="1" x14ac:dyDescent="0.2"/>
    <row r="982652" s="12" customFormat="1" x14ac:dyDescent="0.2"/>
    <row r="982653" s="12" customFormat="1" x14ac:dyDescent="0.2"/>
    <row r="982654" s="12" customFormat="1" x14ac:dyDescent="0.2"/>
    <row r="982655" s="12" customFormat="1" x14ac:dyDescent="0.2"/>
    <row r="982656" s="12" customFormat="1" x14ac:dyDescent="0.2"/>
    <row r="982657" s="12" customFormat="1" x14ac:dyDescent="0.2"/>
    <row r="982658" s="12" customFormat="1" x14ac:dyDescent="0.2"/>
    <row r="982659" s="12" customFormat="1" x14ac:dyDescent="0.2"/>
    <row r="982660" s="12" customFormat="1" x14ac:dyDescent="0.2"/>
    <row r="982661" s="12" customFormat="1" x14ac:dyDescent="0.2"/>
    <row r="982662" s="12" customFormat="1" x14ac:dyDescent="0.2"/>
    <row r="982663" s="12" customFormat="1" x14ac:dyDescent="0.2"/>
    <row r="982664" s="12" customFormat="1" x14ac:dyDescent="0.2"/>
    <row r="982665" s="12" customFormat="1" x14ac:dyDescent="0.2"/>
    <row r="982666" s="12" customFormat="1" x14ac:dyDescent="0.2"/>
    <row r="982667" s="12" customFormat="1" x14ac:dyDescent="0.2"/>
    <row r="982668" s="12" customFormat="1" x14ac:dyDescent="0.2"/>
    <row r="982669" s="12" customFormat="1" x14ac:dyDescent="0.2"/>
    <row r="982670" s="12" customFormat="1" x14ac:dyDescent="0.2"/>
    <row r="982671" s="12" customFormat="1" x14ac:dyDescent="0.2"/>
    <row r="982672" s="12" customFormat="1" x14ac:dyDescent="0.2"/>
    <row r="982673" s="12" customFormat="1" x14ac:dyDescent="0.2"/>
    <row r="982674" s="12" customFormat="1" x14ac:dyDescent="0.2"/>
    <row r="982675" s="12" customFormat="1" x14ac:dyDescent="0.2"/>
    <row r="982676" s="12" customFormat="1" x14ac:dyDescent="0.2"/>
    <row r="982677" s="12" customFormat="1" x14ac:dyDescent="0.2"/>
    <row r="982678" s="12" customFormat="1" x14ac:dyDescent="0.2"/>
    <row r="982679" s="12" customFormat="1" x14ac:dyDescent="0.2"/>
    <row r="982680" s="12" customFormat="1" x14ac:dyDescent="0.2"/>
    <row r="982681" s="12" customFormat="1" x14ac:dyDescent="0.2"/>
    <row r="982682" s="12" customFormat="1" x14ac:dyDescent="0.2"/>
    <row r="982683" s="12" customFormat="1" x14ac:dyDescent="0.2"/>
    <row r="982684" s="12" customFormat="1" x14ac:dyDescent="0.2"/>
    <row r="982685" s="12" customFormat="1" x14ac:dyDescent="0.2"/>
    <row r="982686" s="12" customFormat="1" x14ac:dyDescent="0.2"/>
    <row r="982687" s="12" customFormat="1" x14ac:dyDescent="0.2"/>
    <row r="982688" s="12" customFormat="1" x14ac:dyDescent="0.2"/>
    <row r="982689" s="12" customFormat="1" x14ac:dyDescent="0.2"/>
    <row r="982690" s="12" customFormat="1" x14ac:dyDescent="0.2"/>
    <row r="982691" s="12" customFormat="1" x14ac:dyDescent="0.2"/>
    <row r="982692" s="12" customFormat="1" x14ac:dyDescent="0.2"/>
    <row r="982693" s="12" customFormat="1" x14ac:dyDescent="0.2"/>
    <row r="982694" s="12" customFormat="1" x14ac:dyDescent="0.2"/>
    <row r="982695" s="12" customFormat="1" x14ac:dyDescent="0.2"/>
    <row r="982696" s="12" customFormat="1" x14ac:dyDescent="0.2"/>
    <row r="982697" s="12" customFormat="1" x14ac:dyDescent="0.2"/>
    <row r="982698" s="12" customFormat="1" x14ac:dyDescent="0.2"/>
    <row r="982699" s="12" customFormat="1" x14ac:dyDescent="0.2"/>
    <row r="982700" s="12" customFormat="1" x14ac:dyDescent="0.2"/>
    <row r="982701" s="12" customFormat="1" x14ac:dyDescent="0.2"/>
    <row r="982702" s="12" customFormat="1" x14ac:dyDescent="0.2"/>
    <row r="982703" s="12" customFormat="1" x14ac:dyDescent="0.2"/>
    <row r="982704" s="12" customFormat="1" x14ac:dyDescent="0.2"/>
    <row r="982705" s="12" customFormat="1" x14ac:dyDescent="0.2"/>
    <row r="982706" s="12" customFormat="1" x14ac:dyDescent="0.2"/>
    <row r="982707" s="12" customFormat="1" x14ac:dyDescent="0.2"/>
    <row r="982708" s="12" customFormat="1" x14ac:dyDescent="0.2"/>
    <row r="982709" s="12" customFormat="1" x14ac:dyDescent="0.2"/>
    <row r="982710" s="12" customFormat="1" x14ac:dyDescent="0.2"/>
    <row r="982711" s="12" customFormat="1" x14ac:dyDescent="0.2"/>
    <row r="982712" s="12" customFormat="1" x14ac:dyDescent="0.2"/>
    <row r="982713" s="12" customFormat="1" x14ac:dyDescent="0.2"/>
    <row r="982714" s="12" customFormat="1" x14ac:dyDescent="0.2"/>
    <row r="982715" s="12" customFormat="1" x14ac:dyDescent="0.2"/>
    <row r="982716" s="12" customFormat="1" x14ac:dyDescent="0.2"/>
    <row r="982717" s="12" customFormat="1" x14ac:dyDescent="0.2"/>
    <row r="982718" s="12" customFormat="1" x14ac:dyDescent="0.2"/>
    <row r="982719" s="12" customFormat="1" x14ac:dyDescent="0.2"/>
    <row r="982720" s="12" customFormat="1" x14ac:dyDescent="0.2"/>
    <row r="982721" s="12" customFormat="1" x14ac:dyDescent="0.2"/>
    <row r="982722" s="12" customFormat="1" x14ac:dyDescent="0.2"/>
    <row r="982723" s="12" customFormat="1" x14ac:dyDescent="0.2"/>
    <row r="982724" s="12" customFormat="1" x14ac:dyDescent="0.2"/>
    <row r="982725" s="12" customFormat="1" x14ac:dyDescent="0.2"/>
    <row r="982726" s="12" customFormat="1" x14ac:dyDescent="0.2"/>
    <row r="982727" s="12" customFormat="1" x14ac:dyDescent="0.2"/>
    <row r="982728" s="12" customFormat="1" x14ac:dyDescent="0.2"/>
    <row r="982729" s="12" customFormat="1" x14ac:dyDescent="0.2"/>
    <row r="982730" s="12" customFormat="1" x14ac:dyDescent="0.2"/>
    <row r="982731" s="12" customFormat="1" x14ac:dyDescent="0.2"/>
    <row r="982732" s="12" customFormat="1" x14ac:dyDescent="0.2"/>
    <row r="982733" s="12" customFormat="1" x14ac:dyDescent="0.2"/>
    <row r="982734" s="12" customFormat="1" x14ac:dyDescent="0.2"/>
    <row r="982735" s="12" customFormat="1" x14ac:dyDescent="0.2"/>
    <row r="982736" s="12" customFormat="1" x14ac:dyDescent="0.2"/>
    <row r="982737" s="12" customFormat="1" x14ac:dyDescent="0.2"/>
    <row r="982738" s="12" customFormat="1" x14ac:dyDescent="0.2"/>
    <row r="982739" s="12" customFormat="1" x14ac:dyDescent="0.2"/>
    <row r="982740" s="12" customFormat="1" x14ac:dyDescent="0.2"/>
    <row r="982741" s="12" customFormat="1" x14ac:dyDescent="0.2"/>
    <row r="982742" s="12" customFormat="1" x14ac:dyDescent="0.2"/>
    <row r="982743" s="12" customFormat="1" x14ac:dyDescent="0.2"/>
    <row r="982744" s="12" customFormat="1" x14ac:dyDescent="0.2"/>
    <row r="982745" s="12" customFormat="1" x14ac:dyDescent="0.2"/>
    <row r="982746" s="12" customFormat="1" x14ac:dyDescent="0.2"/>
    <row r="982747" s="12" customFormat="1" x14ac:dyDescent="0.2"/>
    <row r="982748" s="12" customFormat="1" x14ac:dyDescent="0.2"/>
    <row r="982749" s="12" customFormat="1" x14ac:dyDescent="0.2"/>
    <row r="982750" s="12" customFormat="1" x14ac:dyDescent="0.2"/>
    <row r="982751" s="12" customFormat="1" x14ac:dyDescent="0.2"/>
    <row r="982752" s="12" customFormat="1" x14ac:dyDescent="0.2"/>
    <row r="982753" s="12" customFormat="1" x14ac:dyDescent="0.2"/>
    <row r="982754" s="12" customFormat="1" x14ac:dyDescent="0.2"/>
    <row r="982755" s="12" customFormat="1" x14ac:dyDescent="0.2"/>
    <row r="982756" s="12" customFormat="1" x14ac:dyDescent="0.2"/>
    <row r="982757" s="12" customFormat="1" x14ac:dyDescent="0.2"/>
    <row r="982758" s="12" customFormat="1" x14ac:dyDescent="0.2"/>
    <row r="982759" s="12" customFormat="1" x14ac:dyDescent="0.2"/>
    <row r="982760" s="12" customFormat="1" x14ac:dyDescent="0.2"/>
    <row r="982761" s="12" customFormat="1" x14ac:dyDescent="0.2"/>
    <row r="982762" s="12" customFormat="1" x14ac:dyDescent="0.2"/>
    <row r="982763" s="12" customFormat="1" x14ac:dyDescent="0.2"/>
    <row r="982764" s="12" customFormat="1" x14ac:dyDescent="0.2"/>
    <row r="982765" s="12" customFormat="1" x14ac:dyDescent="0.2"/>
    <row r="982766" s="12" customFormat="1" x14ac:dyDescent="0.2"/>
    <row r="982767" s="12" customFormat="1" x14ac:dyDescent="0.2"/>
    <row r="982768" s="12" customFormat="1" x14ac:dyDescent="0.2"/>
    <row r="982769" s="12" customFormat="1" x14ac:dyDescent="0.2"/>
    <row r="982770" s="12" customFormat="1" x14ac:dyDescent="0.2"/>
    <row r="982771" s="12" customFormat="1" x14ac:dyDescent="0.2"/>
    <row r="982772" s="12" customFormat="1" x14ac:dyDescent="0.2"/>
    <row r="982773" s="12" customFormat="1" x14ac:dyDescent="0.2"/>
    <row r="982774" s="12" customFormat="1" x14ac:dyDescent="0.2"/>
    <row r="982775" s="12" customFormat="1" x14ac:dyDescent="0.2"/>
    <row r="982776" s="12" customFormat="1" x14ac:dyDescent="0.2"/>
    <row r="982777" s="12" customFormat="1" x14ac:dyDescent="0.2"/>
    <row r="982778" s="12" customFormat="1" x14ac:dyDescent="0.2"/>
    <row r="982779" s="12" customFormat="1" x14ac:dyDescent="0.2"/>
    <row r="982780" s="12" customFormat="1" x14ac:dyDescent="0.2"/>
    <row r="982781" s="12" customFormat="1" x14ac:dyDescent="0.2"/>
    <row r="982782" s="12" customFormat="1" x14ac:dyDescent="0.2"/>
    <row r="982783" s="12" customFormat="1" x14ac:dyDescent="0.2"/>
    <row r="982784" s="12" customFormat="1" x14ac:dyDescent="0.2"/>
    <row r="982785" s="12" customFormat="1" x14ac:dyDescent="0.2"/>
    <row r="982786" s="12" customFormat="1" x14ac:dyDescent="0.2"/>
    <row r="982787" s="12" customFormat="1" x14ac:dyDescent="0.2"/>
    <row r="982788" s="12" customFormat="1" x14ac:dyDescent="0.2"/>
    <row r="982789" s="12" customFormat="1" x14ac:dyDescent="0.2"/>
    <row r="982790" s="12" customFormat="1" x14ac:dyDescent="0.2"/>
    <row r="982791" s="12" customFormat="1" x14ac:dyDescent="0.2"/>
    <row r="982792" s="12" customFormat="1" x14ac:dyDescent="0.2"/>
    <row r="982793" s="12" customFormat="1" x14ac:dyDescent="0.2"/>
    <row r="982794" s="12" customFormat="1" x14ac:dyDescent="0.2"/>
    <row r="982795" s="12" customFormat="1" x14ac:dyDescent="0.2"/>
    <row r="982796" s="12" customFormat="1" x14ac:dyDescent="0.2"/>
    <row r="982797" s="12" customFormat="1" x14ac:dyDescent="0.2"/>
    <row r="982798" s="12" customFormat="1" x14ac:dyDescent="0.2"/>
    <row r="982799" s="12" customFormat="1" x14ac:dyDescent="0.2"/>
    <row r="982800" s="12" customFormat="1" x14ac:dyDescent="0.2"/>
    <row r="982801" s="12" customFormat="1" x14ac:dyDescent="0.2"/>
    <row r="982802" s="12" customFormat="1" x14ac:dyDescent="0.2"/>
    <row r="982803" s="12" customFormat="1" x14ac:dyDescent="0.2"/>
    <row r="982804" s="12" customFormat="1" x14ac:dyDescent="0.2"/>
    <row r="982805" s="12" customFormat="1" x14ac:dyDescent="0.2"/>
    <row r="982806" s="12" customFormat="1" x14ac:dyDescent="0.2"/>
    <row r="982807" s="12" customFormat="1" x14ac:dyDescent="0.2"/>
    <row r="982808" s="12" customFormat="1" x14ac:dyDescent="0.2"/>
    <row r="982809" s="12" customFormat="1" x14ac:dyDescent="0.2"/>
    <row r="982810" s="12" customFormat="1" x14ac:dyDescent="0.2"/>
    <row r="982811" s="12" customFormat="1" x14ac:dyDescent="0.2"/>
    <row r="982812" s="12" customFormat="1" x14ac:dyDescent="0.2"/>
    <row r="982813" s="12" customFormat="1" x14ac:dyDescent="0.2"/>
    <row r="982814" s="12" customFormat="1" x14ac:dyDescent="0.2"/>
    <row r="982815" s="12" customFormat="1" x14ac:dyDescent="0.2"/>
    <row r="982816" s="12" customFormat="1" x14ac:dyDescent="0.2"/>
    <row r="982817" s="12" customFormat="1" x14ac:dyDescent="0.2"/>
    <row r="982818" s="12" customFormat="1" x14ac:dyDescent="0.2"/>
    <row r="982819" s="12" customFormat="1" x14ac:dyDescent="0.2"/>
    <row r="982820" s="12" customFormat="1" x14ac:dyDescent="0.2"/>
    <row r="982821" s="12" customFormat="1" x14ac:dyDescent="0.2"/>
    <row r="982822" s="12" customFormat="1" x14ac:dyDescent="0.2"/>
    <row r="982823" s="12" customFormat="1" x14ac:dyDescent="0.2"/>
    <row r="982824" s="12" customFormat="1" x14ac:dyDescent="0.2"/>
    <row r="982825" s="12" customFormat="1" x14ac:dyDescent="0.2"/>
    <row r="982826" s="12" customFormat="1" x14ac:dyDescent="0.2"/>
    <row r="982827" s="12" customFormat="1" x14ac:dyDescent="0.2"/>
    <row r="982828" s="12" customFormat="1" x14ac:dyDescent="0.2"/>
    <row r="982829" s="12" customFormat="1" x14ac:dyDescent="0.2"/>
    <row r="982830" s="12" customFormat="1" x14ac:dyDescent="0.2"/>
    <row r="982831" s="12" customFormat="1" x14ac:dyDescent="0.2"/>
    <row r="982832" s="12" customFormat="1" x14ac:dyDescent="0.2"/>
    <row r="982833" s="12" customFormat="1" x14ac:dyDescent="0.2"/>
    <row r="982834" s="12" customFormat="1" x14ac:dyDescent="0.2"/>
    <row r="982835" s="12" customFormat="1" x14ac:dyDescent="0.2"/>
    <row r="982836" s="12" customFormat="1" x14ac:dyDescent="0.2"/>
    <row r="982837" s="12" customFormat="1" x14ac:dyDescent="0.2"/>
    <row r="982838" s="12" customFormat="1" x14ac:dyDescent="0.2"/>
    <row r="982839" s="12" customFormat="1" x14ac:dyDescent="0.2"/>
    <row r="982840" s="12" customFormat="1" x14ac:dyDescent="0.2"/>
    <row r="982841" s="12" customFormat="1" x14ac:dyDescent="0.2"/>
    <row r="982842" s="12" customFormat="1" x14ac:dyDescent="0.2"/>
    <row r="982843" s="12" customFormat="1" x14ac:dyDescent="0.2"/>
    <row r="982844" s="12" customFormat="1" x14ac:dyDescent="0.2"/>
    <row r="982845" s="12" customFormat="1" x14ac:dyDescent="0.2"/>
    <row r="982846" s="12" customFormat="1" x14ac:dyDescent="0.2"/>
    <row r="982847" s="12" customFormat="1" x14ac:dyDescent="0.2"/>
    <row r="982848" s="12" customFormat="1" x14ac:dyDescent="0.2"/>
    <row r="982849" s="12" customFormat="1" x14ac:dyDescent="0.2"/>
    <row r="982850" s="12" customFormat="1" x14ac:dyDescent="0.2"/>
    <row r="982851" s="12" customFormat="1" x14ac:dyDescent="0.2"/>
    <row r="982852" s="12" customFormat="1" x14ac:dyDescent="0.2"/>
    <row r="982853" s="12" customFormat="1" x14ac:dyDescent="0.2"/>
    <row r="982854" s="12" customFormat="1" x14ac:dyDescent="0.2"/>
    <row r="982855" s="12" customFormat="1" x14ac:dyDescent="0.2"/>
    <row r="982856" s="12" customFormat="1" x14ac:dyDescent="0.2"/>
    <row r="982857" s="12" customFormat="1" x14ac:dyDescent="0.2"/>
    <row r="982858" s="12" customFormat="1" x14ac:dyDescent="0.2"/>
    <row r="982859" s="12" customFormat="1" x14ac:dyDescent="0.2"/>
    <row r="982860" s="12" customFormat="1" x14ac:dyDescent="0.2"/>
    <row r="982861" s="12" customFormat="1" x14ac:dyDescent="0.2"/>
    <row r="982862" s="12" customFormat="1" x14ac:dyDescent="0.2"/>
    <row r="982863" s="12" customFormat="1" x14ac:dyDescent="0.2"/>
    <row r="982864" s="12" customFormat="1" x14ac:dyDescent="0.2"/>
    <row r="982865" s="12" customFormat="1" x14ac:dyDescent="0.2"/>
    <row r="982866" s="12" customFormat="1" x14ac:dyDescent="0.2"/>
    <row r="982867" s="12" customFormat="1" x14ac:dyDescent="0.2"/>
    <row r="982868" s="12" customFormat="1" x14ac:dyDescent="0.2"/>
    <row r="982869" s="12" customFormat="1" x14ac:dyDescent="0.2"/>
    <row r="982870" s="12" customFormat="1" x14ac:dyDescent="0.2"/>
    <row r="982871" s="12" customFormat="1" x14ac:dyDescent="0.2"/>
    <row r="982872" s="12" customFormat="1" x14ac:dyDescent="0.2"/>
    <row r="982873" s="12" customFormat="1" x14ac:dyDescent="0.2"/>
    <row r="982874" s="12" customFormat="1" x14ac:dyDescent="0.2"/>
    <row r="982875" s="12" customFormat="1" x14ac:dyDescent="0.2"/>
    <row r="982876" s="12" customFormat="1" x14ac:dyDescent="0.2"/>
    <row r="982877" s="12" customFormat="1" x14ac:dyDescent="0.2"/>
    <row r="982878" s="12" customFormat="1" x14ac:dyDescent="0.2"/>
    <row r="982879" s="12" customFormat="1" x14ac:dyDescent="0.2"/>
    <row r="982880" s="12" customFormat="1" x14ac:dyDescent="0.2"/>
    <row r="982881" s="12" customFormat="1" x14ac:dyDescent="0.2"/>
    <row r="982882" s="12" customFormat="1" x14ac:dyDescent="0.2"/>
    <row r="982883" s="12" customFormat="1" x14ac:dyDescent="0.2"/>
    <row r="982884" s="12" customFormat="1" x14ac:dyDescent="0.2"/>
    <row r="982885" s="12" customFormat="1" x14ac:dyDescent="0.2"/>
    <row r="982886" s="12" customFormat="1" x14ac:dyDescent="0.2"/>
    <row r="982887" s="12" customFormat="1" x14ac:dyDescent="0.2"/>
    <row r="982888" s="12" customFormat="1" x14ac:dyDescent="0.2"/>
    <row r="982889" s="12" customFormat="1" x14ac:dyDescent="0.2"/>
    <row r="982890" s="12" customFormat="1" x14ac:dyDescent="0.2"/>
    <row r="982891" s="12" customFormat="1" x14ac:dyDescent="0.2"/>
    <row r="982892" s="12" customFormat="1" x14ac:dyDescent="0.2"/>
    <row r="982893" s="12" customFormat="1" x14ac:dyDescent="0.2"/>
    <row r="982894" s="12" customFormat="1" x14ac:dyDescent="0.2"/>
    <row r="982895" s="12" customFormat="1" x14ac:dyDescent="0.2"/>
    <row r="982896" s="12" customFormat="1" x14ac:dyDescent="0.2"/>
    <row r="982897" s="12" customFormat="1" x14ac:dyDescent="0.2"/>
    <row r="982898" s="12" customFormat="1" x14ac:dyDescent="0.2"/>
    <row r="982899" s="12" customFormat="1" x14ac:dyDescent="0.2"/>
    <row r="982900" s="12" customFormat="1" x14ac:dyDescent="0.2"/>
    <row r="982901" s="12" customFormat="1" x14ac:dyDescent="0.2"/>
    <row r="982902" s="12" customFormat="1" x14ac:dyDescent="0.2"/>
    <row r="982903" s="12" customFormat="1" x14ac:dyDescent="0.2"/>
    <row r="982904" s="12" customFormat="1" x14ac:dyDescent="0.2"/>
    <row r="982905" s="12" customFormat="1" x14ac:dyDescent="0.2"/>
    <row r="982906" s="12" customFormat="1" x14ac:dyDescent="0.2"/>
    <row r="982907" s="12" customFormat="1" x14ac:dyDescent="0.2"/>
    <row r="982908" s="12" customFormat="1" x14ac:dyDescent="0.2"/>
    <row r="982909" s="12" customFormat="1" x14ac:dyDescent="0.2"/>
    <row r="982910" s="12" customFormat="1" x14ac:dyDescent="0.2"/>
    <row r="982911" s="12" customFormat="1" x14ac:dyDescent="0.2"/>
    <row r="982912" s="12" customFormat="1" x14ac:dyDescent="0.2"/>
    <row r="982913" s="12" customFormat="1" x14ac:dyDescent="0.2"/>
    <row r="982914" s="12" customFormat="1" x14ac:dyDescent="0.2"/>
    <row r="982915" s="12" customFormat="1" x14ac:dyDescent="0.2"/>
    <row r="982916" s="12" customFormat="1" x14ac:dyDescent="0.2"/>
    <row r="982917" s="12" customFormat="1" x14ac:dyDescent="0.2"/>
    <row r="982918" s="12" customFormat="1" x14ac:dyDescent="0.2"/>
    <row r="982919" s="12" customFormat="1" x14ac:dyDescent="0.2"/>
    <row r="982920" s="12" customFormat="1" x14ac:dyDescent="0.2"/>
    <row r="982921" s="12" customFormat="1" x14ac:dyDescent="0.2"/>
    <row r="982922" s="12" customFormat="1" x14ac:dyDescent="0.2"/>
    <row r="982923" s="12" customFormat="1" x14ac:dyDescent="0.2"/>
    <row r="982924" s="12" customFormat="1" x14ac:dyDescent="0.2"/>
    <row r="982925" s="12" customFormat="1" x14ac:dyDescent="0.2"/>
    <row r="982926" s="12" customFormat="1" x14ac:dyDescent="0.2"/>
    <row r="982927" s="12" customFormat="1" x14ac:dyDescent="0.2"/>
    <row r="982928" s="12" customFormat="1" x14ac:dyDescent="0.2"/>
    <row r="982929" s="12" customFormat="1" x14ac:dyDescent="0.2"/>
    <row r="982930" s="12" customFormat="1" x14ac:dyDescent="0.2"/>
    <row r="982931" s="12" customFormat="1" x14ac:dyDescent="0.2"/>
    <row r="982932" s="12" customFormat="1" x14ac:dyDescent="0.2"/>
    <row r="982933" s="12" customFormat="1" x14ac:dyDescent="0.2"/>
    <row r="982934" s="12" customFormat="1" x14ac:dyDescent="0.2"/>
    <row r="982935" s="12" customFormat="1" x14ac:dyDescent="0.2"/>
    <row r="982936" s="12" customFormat="1" x14ac:dyDescent="0.2"/>
    <row r="982937" s="12" customFormat="1" x14ac:dyDescent="0.2"/>
    <row r="982938" s="12" customFormat="1" x14ac:dyDescent="0.2"/>
    <row r="982939" s="12" customFormat="1" x14ac:dyDescent="0.2"/>
    <row r="982940" s="12" customFormat="1" x14ac:dyDescent="0.2"/>
    <row r="982941" s="12" customFormat="1" x14ac:dyDescent="0.2"/>
    <row r="982942" s="12" customFormat="1" x14ac:dyDescent="0.2"/>
    <row r="982943" s="12" customFormat="1" x14ac:dyDescent="0.2"/>
    <row r="982944" s="12" customFormat="1" x14ac:dyDescent="0.2"/>
    <row r="982945" s="12" customFormat="1" x14ac:dyDescent="0.2"/>
    <row r="982946" s="12" customFormat="1" x14ac:dyDescent="0.2"/>
    <row r="982947" s="12" customFormat="1" x14ac:dyDescent="0.2"/>
    <row r="982948" s="12" customFormat="1" x14ac:dyDescent="0.2"/>
    <row r="982949" s="12" customFormat="1" x14ac:dyDescent="0.2"/>
    <row r="982950" s="12" customFormat="1" x14ac:dyDescent="0.2"/>
    <row r="982951" s="12" customFormat="1" x14ac:dyDescent="0.2"/>
    <row r="982952" s="12" customFormat="1" x14ac:dyDescent="0.2"/>
    <row r="982953" s="12" customFormat="1" x14ac:dyDescent="0.2"/>
    <row r="982954" s="12" customFormat="1" x14ac:dyDescent="0.2"/>
    <row r="982955" s="12" customFormat="1" x14ac:dyDescent="0.2"/>
    <row r="982956" s="12" customFormat="1" x14ac:dyDescent="0.2"/>
    <row r="982957" s="12" customFormat="1" x14ac:dyDescent="0.2"/>
    <row r="982958" s="12" customFormat="1" x14ac:dyDescent="0.2"/>
    <row r="982959" s="12" customFormat="1" x14ac:dyDescent="0.2"/>
    <row r="982960" s="12" customFormat="1" x14ac:dyDescent="0.2"/>
    <row r="982961" s="12" customFormat="1" x14ac:dyDescent="0.2"/>
    <row r="982962" s="12" customFormat="1" x14ac:dyDescent="0.2"/>
    <row r="982963" s="12" customFormat="1" x14ac:dyDescent="0.2"/>
    <row r="982964" s="12" customFormat="1" x14ac:dyDescent="0.2"/>
    <row r="982965" s="12" customFormat="1" x14ac:dyDescent="0.2"/>
    <row r="982966" s="12" customFormat="1" x14ac:dyDescent="0.2"/>
    <row r="982967" s="12" customFormat="1" x14ac:dyDescent="0.2"/>
    <row r="982968" s="12" customFormat="1" x14ac:dyDescent="0.2"/>
    <row r="982969" s="12" customFormat="1" x14ac:dyDescent="0.2"/>
    <row r="982970" s="12" customFormat="1" x14ac:dyDescent="0.2"/>
    <row r="982971" s="12" customFormat="1" x14ac:dyDescent="0.2"/>
    <row r="982972" s="12" customFormat="1" x14ac:dyDescent="0.2"/>
    <row r="982973" s="12" customFormat="1" x14ac:dyDescent="0.2"/>
    <row r="982974" s="12" customFormat="1" x14ac:dyDescent="0.2"/>
    <row r="982975" s="12" customFormat="1" x14ac:dyDescent="0.2"/>
    <row r="982976" s="12" customFormat="1" x14ac:dyDescent="0.2"/>
    <row r="982977" s="12" customFormat="1" x14ac:dyDescent="0.2"/>
    <row r="982978" s="12" customFormat="1" x14ac:dyDescent="0.2"/>
    <row r="982979" s="12" customFormat="1" x14ac:dyDescent="0.2"/>
    <row r="982980" s="12" customFormat="1" x14ac:dyDescent="0.2"/>
    <row r="982981" s="12" customFormat="1" x14ac:dyDescent="0.2"/>
    <row r="982982" s="12" customFormat="1" x14ac:dyDescent="0.2"/>
    <row r="982983" s="12" customFormat="1" x14ac:dyDescent="0.2"/>
    <row r="982984" s="12" customFormat="1" x14ac:dyDescent="0.2"/>
    <row r="982985" s="12" customFormat="1" x14ac:dyDescent="0.2"/>
    <row r="982986" s="12" customFormat="1" x14ac:dyDescent="0.2"/>
    <row r="982987" s="12" customFormat="1" x14ac:dyDescent="0.2"/>
    <row r="982988" s="12" customFormat="1" x14ac:dyDescent="0.2"/>
    <row r="982989" s="12" customFormat="1" x14ac:dyDescent="0.2"/>
    <row r="982990" s="12" customFormat="1" x14ac:dyDescent="0.2"/>
    <row r="982991" s="12" customFormat="1" x14ac:dyDescent="0.2"/>
    <row r="982992" s="12" customFormat="1" x14ac:dyDescent="0.2"/>
    <row r="982993" s="12" customFormat="1" x14ac:dyDescent="0.2"/>
    <row r="982994" s="12" customFormat="1" x14ac:dyDescent="0.2"/>
    <row r="982995" s="12" customFormat="1" x14ac:dyDescent="0.2"/>
    <row r="982996" s="12" customFormat="1" x14ac:dyDescent="0.2"/>
    <row r="982997" s="12" customFormat="1" x14ac:dyDescent="0.2"/>
    <row r="982998" s="12" customFormat="1" x14ac:dyDescent="0.2"/>
    <row r="982999" s="12" customFormat="1" x14ac:dyDescent="0.2"/>
    <row r="983000" s="12" customFormat="1" x14ac:dyDescent="0.2"/>
    <row r="983001" s="12" customFormat="1" x14ac:dyDescent="0.2"/>
    <row r="983002" s="12" customFormat="1" x14ac:dyDescent="0.2"/>
    <row r="983003" s="12" customFormat="1" x14ac:dyDescent="0.2"/>
    <row r="983004" s="12" customFormat="1" x14ac:dyDescent="0.2"/>
    <row r="983005" s="12" customFormat="1" x14ac:dyDescent="0.2"/>
    <row r="983006" s="12" customFormat="1" x14ac:dyDescent="0.2"/>
    <row r="983007" s="12" customFormat="1" x14ac:dyDescent="0.2"/>
    <row r="983008" s="12" customFormat="1" x14ac:dyDescent="0.2"/>
    <row r="983009" s="12" customFormat="1" x14ac:dyDescent="0.2"/>
    <row r="983010" s="12" customFormat="1" x14ac:dyDescent="0.2"/>
    <row r="983011" s="12" customFormat="1" x14ac:dyDescent="0.2"/>
    <row r="983012" s="12" customFormat="1" x14ac:dyDescent="0.2"/>
    <row r="983013" s="12" customFormat="1" x14ac:dyDescent="0.2"/>
    <row r="983014" s="12" customFormat="1" x14ac:dyDescent="0.2"/>
    <row r="983015" s="12" customFormat="1" x14ac:dyDescent="0.2"/>
    <row r="983016" s="12" customFormat="1" x14ac:dyDescent="0.2"/>
    <row r="983017" s="12" customFormat="1" x14ac:dyDescent="0.2"/>
    <row r="983018" s="12" customFormat="1" x14ac:dyDescent="0.2"/>
    <row r="983019" s="12" customFormat="1" x14ac:dyDescent="0.2"/>
    <row r="983020" s="12" customFormat="1" x14ac:dyDescent="0.2"/>
    <row r="983021" s="12" customFormat="1" x14ac:dyDescent="0.2"/>
    <row r="983022" s="12" customFormat="1" x14ac:dyDescent="0.2"/>
    <row r="983023" s="12" customFormat="1" x14ac:dyDescent="0.2"/>
    <row r="983024" s="12" customFormat="1" x14ac:dyDescent="0.2"/>
    <row r="983025" s="12" customFormat="1" x14ac:dyDescent="0.2"/>
    <row r="983026" s="12" customFormat="1" x14ac:dyDescent="0.2"/>
    <row r="983027" s="12" customFormat="1" x14ac:dyDescent="0.2"/>
    <row r="983028" s="12" customFormat="1" x14ac:dyDescent="0.2"/>
    <row r="983029" s="12" customFormat="1" x14ac:dyDescent="0.2"/>
    <row r="983030" s="12" customFormat="1" x14ac:dyDescent="0.2"/>
    <row r="983031" s="12" customFormat="1" x14ac:dyDescent="0.2"/>
    <row r="983032" s="12" customFormat="1" x14ac:dyDescent="0.2"/>
    <row r="983033" s="12" customFormat="1" x14ac:dyDescent="0.2"/>
    <row r="983034" s="12" customFormat="1" x14ac:dyDescent="0.2"/>
    <row r="983035" s="12" customFormat="1" x14ac:dyDescent="0.2"/>
    <row r="983036" s="12" customFormat="1" x14ac:dyDescent="0.2"/>
    <row r="983037" s="12" customFormat="1" x14ac:dyDescent="0.2"/>
    <row r="983038" s="12" customFormat="1" x14ac:dyDescent="0.2"/>
    <row r="983039" s="12" customFormat="1" x14ac:dyDescent="0.2"/>
    <row r="983040" s="12" customFormat="1" x14ac:dyDescent="0.2"/>
    <row r="983041" s="12" customFormat="1" x14ac:dyDescent="0.2"/>
    <row r="983042" s="12" customFormat="1" x14ac:dyDescent="0.2"/>
    <row r="983043" s="12" customFormat="1" x14ac:dyDescent="0.2"/>
    <row r="983044" s="12" customFormat="1" x14ac:dyDescent="0.2"/>
    <row r="983045" s="12" customFormat="1" x14ac:dyDescent="0.2"/>
    <row r="983046" s="12" customFormat="1" x14ac:dyDescent="0.2"/>
    <row r="983047" s="12" customFormat="1" x14ac:dyDescent="0.2"/>
    <row r="983048" s="12" customFormat="1" x14ac:dyDescent="0.2"/>
    <row r="983049" s="12" customFormat="1" x14ac:dyDescent="0.2"/>
    <row r="983050" s="12" customFormat="1" x14ac:dyDescent="0.2"/>
    <row r="983051" s="12" customFormat="1" x14ac:dyDescent="0.2"/>
    <row r="983052" s="12" customFormat="1" x14ac:dyDescent="0.2"/>
    <row r="983053" s="12" customFormat="1" x14ac:dyDescent="0.2"/>
    <row r="983054" s="12" customFormat="1" x14ac:dyDescent="0.2"/>
    <row r="983055" s="12" customFormat="1" x14ac:dyDescent="0.2"/>
    <row r="983056" s="12" customFormat="1" x14ac:dyDescent="0.2"/>
    <row r="983057" s="12" customFormat="1" x14ac:dyDescent="0.2"/>
    <row r="983058" s="12" customFormat="1" x14ac:dyDescent="0.2"/>
    <row r="983059" s="12" customFormat="1" x14ac:dyDescent="0.2"/>
    <row r="983060" s="12" customFormat="1" x14ac:dyDescent="0.2"/>
    <row r="983061" s="12" customFormat="1" x14ac:dyDescent="0.2"/>
    <row r="983062" s="12" customFormat="1" x14ac:dyDescent="0.2"/>
    <row r="983063" s="12" customFormat="1" x14ac:dyDescent="0.2"/>
    <row r="983064" s="12" customFormat="1" x14ac:dyDescent="0.2"/>
    <row r="983065" s="12" customFormat="1" x14ac:dyDescent="0.2"/>
    <row r="983066" s="12" customFormat="1" x14ac:dyDescent="0.2"/>
    <row r="983067" s="12" customFormat="1" x14ac:dyDescent="0.2"/>
    <row r="983068" s="12" customFormat="1" x14ac:dyDescent="0.2"/>
    <row r="983069" s="12" customFormat="1" x14ac:dyDescent="0.2"/>
    <row r="983070" s="12" customFormat="1" x14ac:dyDescent="0.2"/>
    <row r="983071" s="12" customFormat="1" x14ac:dyDescent="0.2"/>
    <row r="983072" s="12" customFormat="1" x14ac:dyDescent="0.2"/>
    <row r="983073" s="12" customFormat="1" x14ac:dyDescent="0.2"/>
    <row r="983074" s="12" customFormat="1" x14ac:dyDescent="0.2"/>
    <row r="983075" s="12" customFormat="1" x14ac:dyDescent="0.2"/>
    <row r="983076" s="12" customFormat="1" x14ac:dyDescent="0.2"/>
    <row r="983077" s="12" customFormat="1" x14ac:dyDescent="0.2"/>
    <row r="983078" s="12" customFormat="1" x14ac:dyDescent="0.2"/>
    <row r="983079" s="12" customFormat="1" x14ac:dyDescent="0.2"/>
    <row r="983080" s="12" customFormat="1" x14ac:dyDescent="0.2"/>
    <row r="983081" s="12" customFormat="1" x14ac:dyDescent="0.2"/>
    <row r="983082" s="12" customFormat="1" x14ac:dyDescent="0.2"/>
    <row r="983083" s="12" customFormat="1" x14ac:dyDescent="0.2"/>
    <row r="983084" s="12" customFormat="1" x14ac:dyDescent="0.2"/>
    <row r="983085" s="12" customFormat="1" x14ac:dyDescent="0.2"/>
    <row r="983086" s="12" customFormat="1" x14ac:dyDescent="0.2"/>
    <row r="983087" s="12" customFormat="1" x14ac:dyDescent="0.2"/>
    <row r="983088" s="12" customFormat="1" x14ac:dyDescent="0.2"/>
    <row r="983089" s="12" customFormat="1" x14ac:dyDescent="0.2"/>
    <row r="983090" s="12" customFormat="1" x14ac:dyDescent="0.2"/>
    <row r="983091" s="12" customFormat="1" x14ac:dyDescent="0.2"/>
    <row r="983092" s="12" customFormat="1" x14ac:dyDescent="0.2"/>
    <row r="983093" s="12" customFormat="1" x14ac:dyDescent="0.2"/>
    <row r="983094" s="12" customFormat="1" x14ac:dyDescent="0.2"/>
    <row r="983095" s="12" customFormat="1" x14ac:dyDescent="0.2"/>
    <row r="983096" s="12" customFormat="1" x14ac:dyDescent="0.2"/>
    <row r="983097" s="12" customFormat="1" x14ac:dyDescent="0.2"/>
    <row r="983098" s="12" customFormat="1" x14ac:dyDescent="0.2"/>
    <row r="983099" s="12" customFormat="1" x14ac:dyDescent="0.2"/>
    <row r="983100" s="12" customFormat="1" x14ac:dyDescent="0.2"/>
    <row r="983101" s="12" customFormat="1" x14ac:dyDescent="0.2"/>
    <row r="983102" s="12" customFormat="1" x14ac:dyDescent="0.2"/>
    <row r="983103" s="12" customFormat="1" x14ac:dyDescent="0.2"/>
    <row r="983104" s="12" customFormat="1" x14ac:dyDescent="0.2"/>
    <row r="983105" s="12" customFormat="1" x14ac:dyDescent="0.2"/>
    <row r="983106" s="12" customFormat="1" x14ac:dyDescent="0.2"/>
    <row r="983107" s="12" customFormat="1" x14ac:dyDescent="0.2"/>
    <row r="983108" s="12" customFormat="1" x14ac:dyDescent="0.2"/>
    <row r="983109" s="12" customFormat="1" x14ac:dyDescent="0.2"/>
    <row r="983110" s="12" customFormat="1" x14ac:dyDescent="0.2"/>
    <row r="983111" s="12" customFormat="1" x14ac:dyDescent="0.2"/>
    <row r="983112" s="12" customFormat="1" x14ac:dyDescent="0.2"/>
    <row r="983113" s="12" customFormat="1" x14ac:dyDescent="0.2"/>
    <row r="983114" s="12" customFormat="1" x14ac:dyDescent="0.2"/>
    <row r="983115" s="12" customFormat="1" x14ac:dyDescent="0.2"/>
    <row r="983116" s="12" customFormat="1" x14ac:dyDescent="0.2"/>
    <row r="983117" s="12" customFormat="1" x14ac:dyDescent="0.2"/>
    <row r="983118" s="12" customFormat="1" x14ac:dyDescent="0.2"/>
    <row r="983119" s="12" customFormat="1" x14ac:dyDescent="0.2"/>
    <row r="983120" s="12" customFormat="1" x14ac:dyDescent="0.2"/>
    <row r="983121" s="12" customFormat="1" x14ac:dyDescent="0.2"/>
    <row r="983122" s="12" customFormat="1" x14ac:dyDescent="0.2"/>
    <row r="983123" s="12" customFormat="1" x14ac:dyDescent="0.2"/>
    <row r="983124" s="12" customFormat="1" x14ac:dyDescent="0.2"/>
    <row r="983125" s="12" customFormat="1" x14ac:dyDescent="0.2"/>
    <row r="983126" s="12" customFormat="1" x14ac:dyDescent="0.2"/>
    <row r="983127" s="12" customFormat="1" x14ac:dyDescent="0.2"/>
    <row r="983128" s="12" customFormat="1" x14ac:dyDescent="0.2"/>
    <row r="983129" s="12" customFormat="1" x14ac:dyDescent="0.2"/>
    <row r="983130" s="12" customFormat="1" x14ac:dyDescent="0.2"/>
    <row r="983131" s="12" customFormat="1" x14ac:dyDescent="0.2"/>
    <row r="983132" s="12" customFormat="1" x14ac:dyDescent="0.2"/>
    <row r="983133" s="12" customFormat="1" x14ac:dyDescent="0.2"/>
    <row r="983134" s="12" customFormat="1" x14ac:dyDescent="0.2"/>
    <row r="983135" s="12" customFormat="1" x14ac:dyDescent="0.2"/>
    <row r="983136" s="12" customFormat="1" x14ac:dyDescent="0.2"/>
    <row r="983137" s="12" customFormat="1" x14ac:dyDescent="0.2"/>
    <row r="983138" s="12" customFormat="1" x14ac:dyDescent="0.2"/>
    <row r="983139" s="12" customFormat="1" x14ac:dyDescent="0.2"/>
    <row r="983140" s="12" customFormat="1" x14ac:dyDescent="0.2"/>
    <row r="983141" s="12" customFormat="1" x14ac:dyDescent="0.2"/>
    <row r="983142" s="12" customFormat="1" x14ac:dyDescent="0.2"/>
    <row r="983143" s="12" customFormat="1" x14ac:dyDescent="0.2"/>
    <row r="983144" s="12" customFormat="1" x14ac:dyDescent="0.2"/>
    <row r="983145" s="12" customFormat="1" x14ac:dyDescent="0.2"/>
    <row r="983146" s="12" customFormat="1" x14ac:dyDescent="0.2"/>
    <row r="983147" s="12" customFormat="1" x14ac:dyDescent="0.2"/>
    <row r="983148" s="12" customFormat="1" x14ac:dyDescent="0.2"/>
    <row r="983149" s="12" customFormat="1" x14ac:dyDescent="0.2"/>
    <row r="983150" s="12" customFormat="1" x14ac:dyDescent="0.2"/>
    <row r="983151" s="12" customFormat="1" x14ac:dyDescent="0.2"/>
    <row r="983152" s="12" customFormat="1" x14ac:dyDescent="0.2"/>
    <row r="983153" s="12" customFormat="1" x14ac:dyDescent="0.2"/>
    <row r="983154" s="12" customFormat="1" x14ac:dyDescent="0.2"/>
    <row r="983155" s="12" customFormat="1" x14ac:dyDescent="0.2"/>
    <row r="983156" s="12" customFormat="1" x14ac:dyDescent="0.2"/>
    <row r="983157" s="12" customFormat="1" x14ac:dyDescent="0.2"/>
    <row r="983158" s="12" customFormat="1" x14ac:dyDescent="0.2"/>
    <row r="983159" s="12" customFormat="1" x14ac:dyDescent="0.2"/>
    <row r="983160" s="12" customFormat="1" x14ac:dyDescent="0.2"/>
    <row r="983161" s="12" customFormat="1" x14ac:dyDescent="0.2"/>
    <row r="983162" s="12" customFormat="1" x14ac:dyDescent="0.2"/>
    <row r="983163" s="12" customFormat="1" x14ac:dyDescent="0.2"/>
    <row r="983164" s="12" customFormat="1" x14ac:dyDescent="0.2"/>
    <row r="983165" s="12" customFormat="1" x14ac:dyDescent="0.2"/>
    <row r="983166" s="12" customFormat="1" x14ac:dyDescent="0.2"/>
    <row r="983167" s="12" customFormat="1" x14ac:dyDescent="0.2"/>
    <row r="983168" s="12" customFormat="1" x14ac:dyDescent="0.2"/>
    <row r="983169" s="12" customFormat="1" x14ac:dyDescent="0.2"/>
    <row r="983170" s="12" customFormat="1" x14ac:dyDescent="0.2"/>
    <row r="983171" s="12" customFormat="1" x14ac:dyDescent="0.2"/>
    <row r="983172" s="12" customFormat="1" x14ac:dyDescent="0.2"/>
    <row r="983173" s="12" customFormat="1" x14ac:dyDescent="0.2"/>
    <row r="983174" s="12" customFormat="1" x14ac:dyDescent="0.2"/>
    <row r="983175" s="12" customFormat="1" x14ac:dyDescent="0.2"/>
    <row r="983176" s="12" customFormat="1" x14ac:dyDescent="0.2"/>
    <row r="983177" s="12" customFormat="1" x14ac:dyDescent="0.2"/>
    <row r="983178" s="12" customFormat="1" x14ac:dyDescent="0.2"/>
    <row r="983179" s="12" customFormat="1" x14ac:dyDescent="0.2"/>
    <row r="983180" s="12" customFormat="1" x14ac:dyDescent="0.2"/>
    <row r="983181" s="12" customFormat="1" x14ac:dyDescent="0.2"/>
    <row r="983182" s="12" customFormat="1" x14ac:dyDescent="0.2"/>
    <row r="983183" s="12" customFormat="1" x14ac:dyDescent="0.2"/>
    <row r="983184" s="12" customFormat="1" x14ac:dyDescent="0.2"/>
    <row r="983185" s="12" customFormat="1" x14ac:dyDescent="0.2"/>
    <row r="983186" s="12" customFormat="1" x14ac:dyDescent="0.2"/>
    <row r="983187" s="12" customFormat="1" x14ac:dyDescent="0.2"/>
    <row r="983188" s="12" customFormat="1" x14ac:dyDescent="0.2"/>
    <row r="983189" s="12" customFormat="1" x14ac:dyDescent="0.2"/>
    <row r="983190" s="12" customFormat="1" x14ac:dyDescent="0.2"/>
    <row r="983191" s="12" customFormat="1" x14ac:dyDescent="0.2"/>
    <row r="983192" s="12" customFormat="1" x14ac:dyDescent="0.2"/>
    <row r="983193" s="12" customFormat="1" x14ac:dyDescent="0.2"/>
    <row r="983194" s="12" customFormat="1" x14ac:dyDescent="0.2"/>
    <row r="983195" s="12" customFormat="1" x14ac:dyDescent="0.2"/>
    <row r="983196" s="12" customFormat="1" x14ac:dyDescent="0.2"/>
    <row r="983197" s="12" customFormat="1" x14ac:dyDescent="0.2"/>
    <row r="983198" s="12" customFormat="1" x14ac:dyDescent="0.2"/>
    <row r="983199" s="12" customFormat="1" x14ac:dyDescent="0.2"/>
    <row r="983200" s="12" customFormat="1" x14ac:dyDescent="0.2"/>
    <row r="983201" s="12" customFormat="1" x14ac:dyDescent="0.2"/>
    <row r="983202" s="12" customFormat="1" x14ac:dyDescent="0.2"/>
    <row r="983203" s="12" customFormat="1" x14ac:dyDescent="0.2"/>
    <row r="983204" s="12" customFormat="1" x14ac:dyDescent="0.2"/>
    <row r="983205" s="12" customFormat="1" x14ac:dyDescent="0.2"/>
    <row r="983206" s="12" customFormat="1" x14ac:dyDescent="0.2"/>
    <row r="983207" s="12" customFormat="1" x14ac:dyDescent="0.2"/>
    <row r="983208" s="12" customFormat="1" x14ac:dyDescent="0.2"/>
    <row r="983209" s="12" customFormat="1" x14ac:dyDescent="0.2"/>
    <row r="983210" s="12" customFormat="1" x14ac:dyDescent="0.2"/>
    <row r="983211" s="12" customFormat="1" x14ac:dyDescent="0.2"/>
    <row r="983212" s="12" customFormat="1" x14ac:dyDescent="0.2"/>
    <row r="983213" s="12" customFormat="1" x14ac:dyDescent="0.2"/>
    <row r="983214" s="12" customFormat="1" x14ac:dyDescent="0.2"/>
    <row r="983215" s="12" customFormat="1" x14ac:dyDescent="0.2"/>
    <row r="983216" s="12" customFormat="1" x14ac:dyDescent="0.2"/>
    <row r="983217" s="12" customFormat="1" x14ac:dyDescent="0.2"/>
    <row r="983218" s="12" customFormat="1" x14ac:dyDescent="0.2"/>
    <row r="983219" s="12" customFormat="1" x14ac:dyDescent="0.2"/>
    <row r="983220" s="12" customFormat="1" x14ac:dyDescent="0.2"/>
    <row r="983221" s="12" customFormat="1" x14ac:dyDescent="0.2"/>
    <row r="983222" s="12" customFormat="1" x14ac:dyDescent="0.2"/>
    <row r="983223" s="12" customFormat="1" x14ac:dyDescent="0.2"/>
    <row r="983224" s="12" customFormat="1" x14ac:dyDescent="0.2"/>
    <row r="983225" s="12" customFormat="1" x14ac:dyDescent="0.2"/>
    <row r="983226" s="12" customFormat="1" x14ac:dyDescent="0.2"/>
    <row r="983227" s="12" customFormat="1" x14ac:dyDescent="0.2"/>
    <row r="983228" s="12" customFormat="1" x14ac:dyDescent="0.2"/>
    <row r="983229" s="12" customFormat="1" x14ac:dyDescent="0.2"/>
    <row r="983230" s="12" customFormat="1" x14ac:dyDescent="0.2"/>
    <row r="983231" s="12" customFormat="1" x14ac:dyDescent="0.2"/>
    <row r="983232" s="12" customFormat="1" x14ac:dyDescent="0.2"/>
    <row r="983233" s="12" customFormat="1" x14ac:dyDescent="0.2"/>
    <row r="983234" s="12" customFormat="1" x14ac:dyDescent="0.2"/>
    <row r="983235" s="12" customFormat="1" x14ac:dyDescent="0.2"/>
    <row r="983236" s="12" customFormat="1" x14ac:dyDescent="0.2"/>
    <row r="983237" s="12" customFormat="1" x14ac:dyDescent="0.2"/>
    <row r="983238" s="12" customFormat="1" x14ac:dyDescent="0.2"/>
    <row r="983239" s="12" customFormat="1" x14ac:dyDescent="0.2"/>
    <row r="983240" s="12" customFormat="1" x14ac:dyDescent="0.2"/>
    <row r="983241" s="12" customFormat="1" x14ac:dyDescent="0.2"/>
    <row r="983242" s="12" customFormat="1" x14ac:dyDescent="0.2"/>
    <row r="983243" s="12" customFormat="1" x14ac:dyDescent="0.2"/>
    <row r="983244" s="12" customFormat="1" x14ac:dyDescent="0.2"/>
    <row r="983245" s="12" customFormat="1" x14ac:dyDescent="0.2"/>
    <row r="983246" s="12" customFormat="1" x14ac:dyDescent="0.2"/>
    <row r="983247" s="12" customFormat="1" x14ac:dyDescent="0.2"/>
    <row r="983248" s="12" customFormat="1" x14ac:dyDescent="0.2"/>
    <row r="983249" s="12" customFormat="1" x14ac:dyDescent="0.2"/>
    <row r="983250" s="12" customFormat="1" x14ac:dyDescent="0.2"/>
    <row r="983251" s="12" customFormat="1" x14ac:dyDescent="0.2"/>
    <row r="983252" s="12" customFormat="1" x14ac:dyDescent="0.2"/>
    <row r="983253" s="12" customFormat="1" x14ac:dyDescent="0.2"/>
    <row r="983254" s="12" customFormat="1" x14ac:dyDescent="0.2"/>
    <row r="983255" s="12" customFormat="1" x14ac:dyDescent="0.2"/>
    <row r="983256" s="12" customFormat="1" x14ac:dyDescent="0.2"/>
    <row r="983257" s="12" customFormat="1" x14ac:dyDescent="0.2"/>
    <row r="983258" s="12" customFormat="1" x14ac:dyDescent="0.2"/>
    <row r="983259" s="12" customFormat="1" x14ac:dyDescent="0.2"/>
    <row r="983260" s="12" customFormat="1" x14ac:dyDescent="0.2"/>
    <row r="983261" s="12" customFormat="1" x14ac:dyDescent="0.2"/>
    <row r="983262" s="12" customFormat="1" x14ac:dyDescent="0.2"/>
    <row r="983263" s="12" customFormat="1" x14ac:dyDescent="0.2"/>
    <row r="983264" s="12" customFormat="1" x14ac:dyDescent="0.2"/>
    <row r="983265" s="12" customFormat="1" x14ac:dyDescent="0.2"/>
    <row r="983266" s="12" customFormat="1" x14ac:dyDescent="0.2"/>
    <row r="983267" s="12" customFormat="1" x14ac:dyDescent="0.2"/>
    <row r="983268" s="12" customFormat="1" x14ac:dyDescent="0.2"/>
    <row r="983269" s="12" customFormat="1" x14ac:dyDescent="0.2"/>
    <row r="983270" s="12" customFormat="1" x14ac:dyDescent="0.2"/>
    <row r="983271" s="12" customFormat="1" x14ac:dyDescent="0.2"/>
    <row r="983272" s="12" customFormat="1" x14ac:dyDescent="0.2"/>
    <row r="983273" s="12" customFormat="1" x14ac:dyDescent="0.2"/>
    <row r="983274" s="12" customFormat="1" x14ac:dyDescent="0.2"/>
    <row r="983275" s="12" customFormat="1" x14ac:dyDescent="0.2"/>
    <row r="983276" s="12" customFormat="1" x14ac:dyDescent="0.2"/>
    <row r="983277" s="12" customFormat="1" x14ac:dyDescent="0.2"/>
    <row r="983278" s="12" customFormat="1" x14ac:dyDescent="0.2"/>
    <row r="983279" s="12" customFormat="1" x14ac:dyDescent="0.2"/>
    <row r="983280" s="12" customFormat="1" x14ac:dyDescent="0.2"/>
    <row r="983281" s="12" customFormat="1" x14ac:dyDescent="0.2"/>
    <row r="983282" s="12" customFormat="1" x14ac:dyDescent="0.2"/>
    <row r="983283" s="12" customFormat="1" x14ac:dyDescent="0.2"/>
    <row r="983284" s="12" customFormat="1" x14ac:dyDescent="0.2"/>
    <row r="983285" s="12" customFormat="1" x14ac:dyDescent="0.2"/>
    <row r="983286" s="12" customFormat="1" x14ac:dyDescent="0.2"/>
    <row r="983287" s="12" customFormat="1" x14ac:dyDescent="0.2"/>
    <row r="983288" s="12" customFormat="1" x14ac:dyDescent="0.2"/>
    <row r="983289" s="12" customFormat="1" x14ac:dyDescent="0.2"/>
    <row r="983290" s="12" customFormat="1" x14ac:dyDescent="0.2"/>
    <row r="983291" s="12" customFormat="1" x14ac:dyDescent="0.2"/>
    <row r="983292" s="12" customFormat="1" x14ac:dyDescent="0.2"/>
    <row r="983293" s="12" customFormat="1" x14ac:dyDescent="0.2"/>
    <row r="983294" s="12" customFormat="1" x14ac:dyDescent="0.2"/>
    <row r="983295" s="12" customFormat="1" x14ac:dyDescent="0.2"/>
    <row r="983296" s="12" customFormat="1" x14ac:dyDescent="0.2"/>
    <row r="983297" s="12" customFormat="1" x14ac:dyDescent="0.2"/>
    <row r="983298" s="12" customFormat="1" x14ac:dyDescent="0.2"/>
    <row r="983299" s="12" customFormat="1" x14ac:dyDescent="0.2"/>
    <row r="983300" s="12" customFormat="1" x14ac:dyDescent="0.2"/>
    <row r="983301" s="12" customFormat="1" x14ac:dyDescent="0.2"/>
    <row r="983302" s="12" customFormat="1" x14ac:dyDescent="0.2"/>
    <row r="983303" s="12" customFormat="1" x14ac:dyDescent="0.2"/>
    <row r="983304" s="12" customFormat="1" x14ac:dyDescent="0.2"/>
    <row r="983305" s="12" customFormat="1" x14ac:dyDescent="0.2"/>
    <row r="983306" s="12" customFormat="1" x14ac:dyDescent="0.2"/>
    <row r="983307" s="12" customFormat="1" x14ac:dyDescent="0.2"/>
    <row r="983308" s="12" customFormat="1" x14ac:dyDescent="0.2"/>
    <row r="983309" s="12" customFormat="1" x14ac:dyDescent="0.2"/>
    <row r="983310" s="12" customFormat="1" x14ac:dyDescent="0.2"/>
    <row r="983311" s="12" customFormat="1" x14ac:dyDescent="0.2"/>
    <row r="983312" s="12" customFormat="1" x14ac:dyDescent="0.2"/>
    <row r="983313" s="12" customFormat="1" x14ac:dyDescent="0.2"/>
    <row r="983314" s="12" customFormat="1" x14ac:dyDescent="0.2"/>
    <row r="983315" s="12" customFormat="1" x14ac:dyDescent="0.2"/>
    <row r="983316" s="12" customFormat="1" x14ac:dyDescent="0.2"/>
    <row r="983317" s="12" customFormat="1" x14ac:dyDescent="0.2"/>
    <row r="983318" s="12" customFormat="1" x14ac:dyDescent="0.2"/>
    <row r="983319" s="12" customFormat="1" x14ac:dyDescent="0.2"/>
    <row r="983320" s="12" customFormat="1" x14ac:dyDescent="0.2"/>
    <row r="983321" s="12" customFormat="1" x14ac:dyDescent="0.2"/>
    <row r="983322" s="12" customFormat="1" x14ac:dyDescent="0.2"/>
    <row r="983323" s="12" customFormat="1" x14ac:dyDescent="0.2"/>
    <row r="983324" s="12" customFormat="1" x14ac:dyDescent="0.2"/>
    <row r="983325" s="12" customFormat="1" x14ac:dyDescent="0.2"/>
    <row r="983326" s="12" customFormat="1" x14ac:dyDescent="0.2"/>
    <row r="983327" s="12" customFormat="1" x14ac:dyDescent="0.2"/>
    <row r="983328" s="12" customFormat="1" x14ac:dyDescent="0.2"/>
    <row r="983329" s="12" customFormat="1" x14ac:dyDescent="0.2"/>
    <row r="983330" s="12" customFormat="1" x14ac:dyDescent="0.2"/>
    <row r="983331" s="12" customFormat="1" x14ac:dyDescent="0.2"/>
    <row r="983332" s="12" customFormat="1" x14ac:dyDescent="0.2"/>
    <row r="983333" s="12" customFormat="1" x14ac:dyDescent="0.2"/>
    <row r="983334" s="12" customFormat="1" x14ac:dyDescent="0.2"/>
    <row r="983335" s="12" customFormat="1" x14ac:dyDescent="0.2"/>
    <row r="983336" s="12" customFormat="1" x14ac:dyDescent="0.2"/>
    <row r="983337" s="12" customFormat="1" x14ac:dyDescent="0.2"/>
    <row r="983338" s="12" customFormat="1" x14ac:dyDescent="0.2"/>
    <row r="983339" s="12" customFormat="1" x14ac:dyDescent="0.2"/>
    <row r="983340" s="12" customFormat="1" x14ac:dyDescent="0.2"/>
    <row r="983341" s="12" customFormat="1" x14ac:dyDescent="0.2"/>
    <row r="983342" s="12" customFormat="1" x14ac:dyDescent="0.2"/>
    <row r="983343" s="12" customFormat="1" x14ac:dyDescent="0.2"/>
    <row r="983344" s="12" customFormat="1" x14ac:dyDescent="0.2"/>
    <row r="983345" s="12" customFormat="1" x14ac:dyDescent="0.2"/>
    <row r="983346" s="12" customFormat="1" x14ac:dyDescent="0.2"/>
    <row r="983347" s="12" customFormat="1" x14ac:dyDescent="0.2"/>
    <row r="983348" s="12" customFormat="1" x14ac:dyDescent="0.2"/>
    <row r="983349" s="12" customFormat="1" x14ac:dyDescent="0.2"/>
    <row r="983350" s="12" customFormat="1" x14ac:dyDescent="0.2"/>
    <row r="983351" s="12" customFormat="1" x14ac:dyDescent="0.2"/>
    <row r="983352" s="12" customFormat="1" x14ac:dyDescent="0.2"/>
    <row r="983353" s="12" customFormat="1" x14ac:dyDescent="0.2"/>
    <row r="983354" s="12" customFormat="1" x14ac:dyDescent="0.2"/>
    <row r="983355" s="12" customFormat="1" x14ac:dyDescent="0.2"/>
    <row r="983356" s="12" customFormat="1" x14ac:dyDescent="0.2"/>
    <row r="983357" s="12" customFormat="1" x14ac:dyDescent="0.2"/>
    <row r="983358" s="12" customFormat="1" x14ac:dyDescent="0.2"/>
    <row r="983359" s="12" customFormat="1" x14ac:dyDescent="0.2"/>
    <row r="983360" s="12" customFormat="1" x14ac:dyDescent="0.2"/>
    <row r="983361" s="12" customFormat="1" x14ac:dyDescent="0.2"/>
    <row r="983362" s="12" customFormat="1" x14ac:dyDescent="0.2"/>
    <row r="983363" s="12" customFormat="1" x14ac:dyDescent="0.2"/>
    <row r="983364" s="12" customFormat="1" x14ac:dyDescent="0.2"/>
    <row r="983365" s="12" customFormat="1" x14ac:dyDescent="0.2"/>
    <row r="983366" s="12" customFormat="1" x14ac:dyDescent="0.2"/>
    <row r="983367" s="12" customFormat="1" x14ac:dyDescent="0.2"/>
    <row r="983368" s="12" customFormat="1" x14ac:dyDescent="0.2"/>
    <row r="983369" s="12" customFormat="1" x14ac:dyDescent="0.2"/>
    <row r="983370" s="12" customFormat="1" x14ac:dyDescent="0.2"/>
    <row r="983371" s="12" customFormat="1" x14ac:dyDescent="0.2"/>
    <row r="983372" s="12" customFormat="1" x14ac:dyDescent="0.2"/>
    <row r="983373" s="12" customFormat="1" x14ac:dyDescent="0.2"/>
    <row r="983374" s="12" customFormat="1" x14ac:dyDescent="0.2"/>
    <row r="983375" s="12" customFormat="1" x14ac:dyDescent="0.2"/>
    <row r="983376" s="12" customFormat="1" x14ac:dyDescent="0.2"/>
    <row r="983377" s="12" customFormat="1" x14ac:dyDescent="0.2"/>
    <row r="983378" s="12" customFormat="1" x14ac:dyDescent="0.2"/>
    <row r="983379" s="12" customFormat="1" x14ac:dyDescent="0.2"/>
    <row r="983380" s="12" customFormat="1" x14ac:dyDescent="0.2"/>
    <row r="983381" s="12" customFormat="1" x14ac:dyDescent="0.2"/>
    <row r="983382" s="12" customFormat="1" x14ac:dyDescent="0.2"/>
    <row r="983383" s="12" customFormat="1" x14ac:dyDescent="0.2"/>
    <row r="983384" s="12" customFormat="1" x14ac:dyDescent="0.2"/>
    <row r="983385" s="12" customFormat="1" x14ac:dyDescent="0.2"/>
    <row r="983386" s="12" customFormat="1" x14ac:dyDescent="0.2"/>
    <row r="983387" s="12" customFormat="1" x14ac:dyDescent="0.2"/>
    <row r="983388" s="12" customFormat="1" x14ac:dyDescent="0.2"/>
    <row r="983389" s="12" customFormat="1" x14ac:dyDescent="0.2"/>
    <row r="983390" s="12" customFormat="1" x14ac:dyDescent="0.2"/>
    <row r="983391" s="12" customFormat="1" x14ac:dyDescent="0.2"/>
    <row r="983392" s="12" customFormat="1" x14ac:dyDescent="0.2"/>
    <row r="983393" s="12" customFormat="1" x14ac:dyDescent="0.2"/>
    <row r="983394" s="12" customFormat="1" x14ac:dyDescent="0.2"/>
    <row r="983395" s="12" customFormat="1" x14ac:dyDescent="0.2"/>
    <row r="983396" s="12" customFormat="1" x14ac:dyDescent="0.2"/>
    <row r="983397" s="12" customFormat="1" x14ac:dyDescent="0.2"/>
    <row r="983398" s="12" customFormat="1" x14ac:dyDescent="0.2"/>
    <row r="983399" s="12" customFormat="1" x14ac:dyDescent="0.2"/>
    <row r="983400" s="12" customFormat="1" x14ac:dyDescent="0.2"/>
    <row r="983401" s="12" customFormat="1" x14ac:dyDescent="0.2"/>
    <row r="983402" s="12" customFormat="1" x14ac:dyDescent="0.2"/>
    <row r="983403" s="12" customFormat="1" x14ac:dyDescent="0.2"/>
    <row r="983404" s="12" customFormat="1" x14ac:dyDescent="0.2"/>
    <row r="983405" s="12" customFormat="1" x14ac:dyDescent="0.2"/>
    <row r="983406" s="12" customFormat="1" x14ac:dyDescent="0.2"/>
    <row r="983407" s="12" customFormat="1" x14ac:dyDescent="0.2"/>
    <row r="983408" s="12" customFormat="1" x14ac:dyDescent="0.2"/>
    <row r="983409" s="12" customFormat="1" x14ac:dyDescent="0.2"/>
    <row r="983410" s="12" customFormat="1" x14ac:dyDescent="0.2"/>
    <row r="983411" s="12" customFormat="1" x14ac:dyDescent="0.2"/>
    <row r="983412" s="12" customFormat="1" x14ac:dyDescent="0.2"/>
    <row r="983413" s="12" customFormat="1" x14ac:dyDescent="0.2"/>
    <row r="983414" s="12" customFormat="1" x14ac:dyDescent="0.2"/>
    <row r="983415" s="12" customFormat="1" x14ac:dyDescent="0.2"/>
    <row r="983416" s="12" customFormat="1" x14ac:dyDescent="0.2"/>
    <row r="983417" s="12" customFormat="1" x14ac:dyDescent="0.2"/>
    <row r="983418" s="12" customFormat="1" x14ac:dyDescent="0.2"/>
    <row r="983419" s="12" customFormat="1" x14ac:dyDescent="0.2"/>
    <row r="983420" s="12" customFormat="1" x14ac:dyDescent="0.2"/>
    <row r="983421" s="12" customFormat="1" x14ac:dyDescent="0.2"/>
    <row r="983422" s="12" customFormat="1" x14ac:dyDescent="0.2"/>
    <row r="983423" s="12" customFormat="1" x14ac:dyDescent="0.2"/>
    <row r="983424" s="12" customFormat="1" x14ac:dyDescent="0.2"/>
    <row r="983425" s="12" customFormat="1" x14ac:dyDescent="0.2"/>
    <row r="983426" s="12" customFormat="1" x14ac:dyDescent="0.2"/>
    <row r="983427" s="12" customFormat="1" x14ac:dyDescent="0.2"/>
    <row r="983428" s="12" customFormat="1" x14ac:dyDescent="0.2"/>
    <row r="983429" s="12" customFormat="1" x14ac:dyDescent="0.2"/>
    <row r="983430" s="12" customFormat="1" x14ac:dyDescent="0.2"/>
    <row r="983431" s="12" customFormat="1" x14ac:dyDescent="0.2"/>
    <row r="983432" s="12" customFormat="1" x14ac:dyDescent="0.2"/>
    <row r="983433" s="12" customFormat="1" x14ac:dyDescent="0.2"/>
    <row r="983434" s="12" customFormat="1" x14ac:dyDescent="0.2"/>
    <row r="983435" s="12" customFormat="1" x14ac:dyDescent="0.2"/>
    <row r="983436" s="12" customFormat="1" x14ac:dyDescent="0.2"/>
    <row r="983437" s="12" customFormat="1" x14ac:dyDescent="0.2"/>
    <row r="983438" s="12" customFormat="1" x14ac:dyDescent="0.2"/>
    <row r="983439" s="12" customFormat="1" x14ac:dyDescent="0.2"/>
    <row r="983440" s="12" customFormat="1" x14ac:dyDescent="0.2"/>
    <row r="983441" s="12" customFormat="1" x14ac:dyDescent="0.2"/>
    <row r="983442" s="12" customFormat="1" x14ac:dyDescent="0.2"/>
    <row r="983443" s="12" customFormat="1" x14ac:dyDescent="0.2"/>
    <row r="983444" s="12" customFormat="1" x14ac:dyDescent="0.2"/>
    <row r="983445" s="12" customFormat="1" x14ac:dyDescent="0.2"/>
    <row r="983446" s="12" customFormat="1" x14ac:dyDescent="0.2"/>
    <row r="983447" s="12" customFormat="1" x14ac:dyDescent="0.2"/>
    <row r="983448" s="12" customFormat="1" x14ac:dyDescent="0.2"/>
    <row r="983449" s="12" customFormat="1" x14ac:dyDescent="0.2"/>
    <row r="983450" s="12" customFormat="1" x14ac:dyDescent="0.2"/>
    <row r="983451" s="12" customFormat="1" x14ac:dyDescent="0.2"/>
    <row r="983452" s="12" customFormat="1" x14ac:dyDescent="0.2"/>
    <row r="983453" s="12" customFormat="1" x14ac:dyDescent="0.2"/>
    <row r="983454" s="12" customFormat="1" x14ac:dyDescent="0.2"/>
    <row r="983455" s="12" customFormat="1" x14ac:dyDescent="0.2"/>
    <row r="983456" s="12" customFormat="1" x14ac:dyDescent="0.2"/>
    <row r="983457" s="12" customFormat="1" x14ac:dyDescent="0.2"/>
    <row r="983458" s="12" customFormat="1" x14ac:dyDescent="0.2"/>
    <row r="983459" s="12" customFormat="1" x14ac:dyDescent="0.2"/>
    <row r="983460" s="12" customFormat="1" x14ac:dyDescent="0.2"/>
    <row r="983461" s="12" customFormat="1" x14ac:dyDescent="0.2"/>
    <row r="983462" s="12" customFormat="1" x14ac:dyDescent="0.2"/>
    <row r="983463" s="12" customFormat="1" x14ac:dyDescent="0.2"/>
    <row r="983464" s="12" customFormat="1" x14ac:dyDescent="0.2"/>
    <row r="983465" s="12" customFormat="1" x14ac:dyDescent="0.2"/>
    <row r="983466" s="12" customFormat="1" x14ac:dyDescent="0.2"/>
    <row r="983467" s="12" customFormat="1" x14ac:dyDescent="0.2"/>
    <row r="983468" s="12" customFormat="1" x14ac:dyDescent="0.2"/>
    <row r="983469" s="12" customFormat="1" x14ac:dyDescent="0.2"/>
    <row r="983470" s="12" customFormat="1" x14ac:dyDescent="0.2"/>
    <row r="983471" s="12" customFormat="1" x14ac:dyDescent="0.2"/>
    <row r="983472" s="12" customFormat="1" x14ac:dyDescent="0.2"/>
    <row r="983473" s="12" customFormat="1" x14ac:dyDescent="0.2"/>
    <row r="983474" s="12" customFormat="1" x14ac:dyDescent="0.2"/>
    <row r="983475" s="12" customFormat="1" x14ac:dyDescent="0.2"/>
    <row r="983476" s="12" customFormat="1" x14ac:dyDescent="0.2"/>
    <row r="983477" s="12" customFormat="1" x14ac:dyDescent="0.2"/>
    <row r="983478" s="12" customFormat="1" x14ac:dyDescent="0.2"/>
    <row r="983479" s="12" customFormat="1" x14ac:dyDescent="0.2"/>
    <row r="983480" s="12" customFormat="1" x14ac:dyDescent="0.2"/>
    <row r="983481" s="12" customFormat="1" x14ac:dyDescent="0.2"/>
    <row r="983482" s="12" customFormat="1" x14ac:dyDescent="0.2"/>
    <row r="983483" s="12" customFormat="1" x14ac:dyDescent="0.2"/>
    <row r="983484" s="12" customFormat="1" x14ac:dyDescent="0.2"/>
    <row r="983485" s="12" customFormat="1" x14ac:dyDescent="0.2"/>
    <row r="983486" s="12" customFormat="1" x14ac:dyDescent="0.2"/>
    <row r="983487" s="12" customFormat="1" x14ac:dyDescent="0.2"/>
    <row r="983488" s="12" customFormat="1" x14ac:dyDescent="0.2"/>
    <row r="983489" s="12" customFormat="1" x14ac:dyDescent="0.2"/>
    <row r="983490" s="12" customFormat="1" x14ac:dyDescent="0.2"/>
    <row r="983491" s="12" customFormat="1" x14ac:dyDescent="0.2"/>
    <row r="983492" s="12" customFormat="1" x14ac:dyDescent="0.2"/>
    <row r="983493" s="12" customFormat="1" x14ac:dyDescent="0.2"/>
    <row r="983494" s="12" customFormat="1" x14ac:dyDescent="0.2"/>
    <row r="983495" s="12" customFormat="1" x14ac:dyDescent="0.2"/>
    <row r="983496" s="12" customFormat="1" x14ac:dyDescent="0.2"/>
    <row r="983497" s="12" customFormat="1" x14ac:dyDescent="0.2"/>
    <row r="983498" s="12" customFormat="1" x14ac:dyDescent="0.2"/>
    <row r="983499" s="12" customFormat="1" x14ac:dyDescent="0.2"/>
    <row r="983500" s="12" customFormat="1" x14ac:dyDescent="0.2"/>
    <row r="983501" s="12" customFormat="1" x14ac:dyDescent="0.2"/>
    <row r="983502" s="12" customFormat="1" x14ac:dyDescent="0.2"/>
    <row r="983503" s="12" customFormat="1" x14ac:dyDescent="0.2"/>
    <row r="983504" s="12" customFormat="1" x14ac:dyDescent="0.2"/>
    <row r="983505" s="12" customFormat="1" x14ac:dyDescent="0.2"/>
    <row r="983506" s="12" customFormat="1" x14ac:dyDescent="0.2"/>
    <row r="983507" s="12" customFormat="1" x14ac:dyDescent="0.2"/>
    <row r="983508" s="12" customFormat="1" x14ac:dyDescent="0.2"/>
    <row r="983509" s="12" customFormat="1" x14ac:dyDescent="0.2"/>
    <row r="983510" s="12" customFormat="1" x14ac:dyDescent="0.2"/>
    <row r="983511" s="12" customFormat="1" x14ac:dyDescent="0.2"/>
    <row r="983512" s="12" customFormat="1" x14ac:dyDescent="0.2"/>
    <row r="983513" s="12" customFormat="1" x14ac:dyDescent="0.2"/>
    <row r="983514" s="12" customFormat="1" x14ac:dyDescent="0.2"/>
    <row r="983515" s="12" customFormat="1" x14ac:dyDescent="0.2"/>
    <row r="983516" s="12" customFormat="1" x14ac:dyDescent="0.2"/>
    <row r="983517" s="12" customFormat="1" x14ac:dyDescent="0.2"/>
    <row r="983518" s="12" customFormat="1" x14ac:dyDescent="0.2"/>
    <row r="983519" s="12" customFormat="1" x14ac:dyDescent="0.2"/>
    <row r="983520" s="12" customFormat="1" x14ac:dyDescent="0.2"/>
    <row r="983521" s="12" customFormat="1" x14ac:dyDescent="0.2"/>
    <row r="983522" s="12" customFormat="1" x14ac:dyDescent="0.2"/>
    <row r="983523" s="12" customFormat="1" x14ac:dyDescent="0.2"/>
    <row r="983524" s="12" customFormat="1" x14ac:dyDescent="0.2"/>
    <row r="983525" s="12" customFormat="1" x14ac:dyDescent="0.2"/>
    <row r="983526" s="12" customFormat="1" x14ac:dyDescent="0.2"/>
    <row r="983527" s="12" customFormat="1" x14ac:dyDescent="0.2"/>
    <row r="983528" s="12" customFormat="1" x14ac:dyDescent="0.2"/>
    <row r="983529" s="12" customFormat="1" x14ac:dyDescent="0.2"/>
    <row r="983530" s="12" customFormat="1" x14ac:dyDescent="0.2"/>
    <row r="983531" s="12" customFormat="1" x14ac:dyDescent="0.2"/>
    <row r="983532" s="12" customFormat="1" x14ac:dyDescent="0.2"/>
    <row r="983533" s="12" customFormat="1" x14ac:dyDescent="0.2"/>
    <row r="983534" s="12" customFormat="1" x14ac:dyDescent="0.2"/>
    <row r="983535" s="12" customFormat="1" x14ac:dyDescent="0.2"/>
    <row r="983536" s="12" customFormat="1" x14ac:dyDescent="0.2"/>
    <row r="983537" s="12" customFormat="1" x14ac:dyDescent="0.2"/>
    <row r="983538" s="12" customFormat="1" x14ac:dyDescent="0.2"/>
    <row r="983539" s="12" customFormat="1" x14ac:dyDescent="0.2"/>
    <row r="983540" s="12" customFormat="1" x14ac:dyDescent="0.2"/>
    <row r="983541" s="12" customFormat="1" x14ac:dyDescent="0.2"/>
    <row r="983542" s="12" customFormat="1" x14ac:dyDescent="0.2"/>
    <row r="983543" s="12" customFormat="1" x14ac:dyDescent="0.2"/>
    <row r="983544" s="12" customFormat="1" x14ac:dyDescent="0.2"/>
    <row r="983545" s="12" customFormat="1" x14ac:dyDescent="0.2"/>
    <row r="983546" s="12" customFormat="1" x14ac:dyDescent="0.2"/>
    <row r="983547" s="12" customFormat="1" x14ac:dyDescent="0.2"/>
    <row r="983548" s="12" customFormat="1" x14ac:dyDescent="0.2"/>
    <row r="983549" s="12" customFormat="1" x14ac:dyDescent="0.2"/>
    <row r="983550" s="12" customFormat="1" x14ac:dyDescent="0.2"/>
    <row r="983551" s="12" customFormat="1" x14ac:dyDescent="0.2"/>
    <row r="983552" s="12" customFormat="1" x14ac:dyDescent="0.2"/>
    <row r="983553" s="12" customFormat="1" x14ac:dyDescent="0.2"/>
    <row r="983554" s="12" customFormat="1" x14ac:dyDescent="0.2"/>
    <row r="983555" s="12" customFormat="1" x14ac:dyDescent="0.2"/>
    <row r="983556" s="12" customFormat="1" x14ac:dyDescent="0.2"/>
    <row r="983557" s="12" customFormat="1" x14ac:dyDescent="0.2"/>
    <row r="983558" s="12" customFormat="1" x14ac:dyDescent="0.2"/>
    <row r="983559" s="12" customFormat="1" x14ac:dyDescent="0.2"/>
    <row r="983560" s="12" customFormat="1" x14ac:dyDescent="0.2"/>
    <row r="983561" s="12" customFormat="1" x14ac:dyDescent="0.2"/>
    <row r="983562" s="12" customFormat="1" x14ac:dyDescent="0.2"/>
    <row r="983563" s="12" customFormat="1" x14ac:dyDescent="0.2"/>
    <row r="983564" s="12" customFormat="1" x14ac:dyDescent="0.2"/>
    <row r="983565" s="12" customFormat="1" x14ac:dyDescent="0.2"/>
    <row r="983566" s="12" customFormat="1" x14ac:dyDescent="0.2"/>
    <row r="983567" s="12" customFormat="1" x14ac:dyDescent="0.2"/>
    <row r="983568" s="12" customFormat="1" x14ac:dyDescent="0.2"/>
    <row r="983569" s="12" customFormat="1" x14ac:dyDescent="0.2"/>
    <row r="983570" s="12" customFormat="1" x14ac:dyDescent="0.2"/>
    <row r="983571" s="12" customFormat="1" x14ac:dyDescent="0.2"/>
    <row r="983572" s="12" customFormat="1" x14ac:dyDescent="0.2"/>
    <row r="983573" s="12" customFormat="1" x14ac:dyDescent="0.2"/>
    <row r="983574" s="12" customFormat="1" x14ac:dyDescent="0.2"/>
    <row r="983575" s="12" customFormat="1" x14ac:dyDescent="0.2"/>
    <row r="983576" s="12" customFormat="1" x14ac:dyDescent="0.2"/>
    <row r="983577" s="12" customFormat="1" x14ac:dyDescent="0.2"/>
    <row r="983578" s="12" customFormat="1" x14ac:dyDescent="0.2"/>
    <row r="983579" s="12" customFormat="1" x14ac:dyDescent="0.2"/>
    <row r="983580" s="12" customFormat="1" x14ac:dyDescent="0.2"/>
    <row r="983581" s="12" customFormat="1" x14ac:dyDescent="0.2"/>
    <row r="983582" s="12" customFormat="1" x14ac:dyDescent="0.2"/>
    <row r="983583" s="12" customFormat="1" x14ac:dyDescent="0.2"/>
    <row r="983584" s="12" customFormat="1" x14ac:dyDescent="0.2"/>
    <row r="983585" s="12" customFormat="1" x14ac:dyDescent="0.2"/>
    <row r="983586" s="12" customFormat="1" x14ac:dyDescent="0.2"/>
    <row r="983587" s="12" customFormat="1" x14ac:dyDescent="0.2"/>
    <row r="983588" s="12" customFormat="1" x14ac:dyDescent="0.2"/>
    <row r="983589" s="12" customFormat="1" x14ac:dyDescent="0.2"/>
    <row r="983590" s="12" customFormat="1" x14ac:dyDescent="0.2"/>
    <row r="983591" s="12" customFormat="1" x14ac:dyDescent="0.2"/>
    <row r="983592" s="12" customFormat="1" x14ac:dyDescent="0.2"/>
    <row r="983593" s="12" customFormat="1" x14ac:dyDescent="0.2"/>
    <row r="983594" s="12" customFormat="1" x14ac:dyDescent="0.2"/>
    <row r="983595" s="12" customFormat="1" x14ac:dyDescent="0.2"/>
    <row r="983596" s="12" customFormat="1" x14ac:dyDescent="0.2"/>
    <row r="983597" s="12" customFormat="1" x14ac:dyDescent="0.2"/>
    <row r="983598" s="12" customFormat="1" x14ac:dyDescent="0.2"/>
    <row r="983599" s="12" customFormat="1" x14ac:dyDescent="0.2"/>
    <row r="983600" s="12" customFormat="1" x14ac:dyDescent="0.2"/>
    <row r="983601" s="12" customFormat="1" x14ac:dyDescent="0.2"/>
    <row r="983602" s="12" customFormat="1" x14ac:dyDescent="0.2"/>
    <row r="983603" s="12" customFormat="1" x14ac:dyDescent="0.2"/>
    <row r="983604" s="12" customFormat="1" x14ac:dyDescent="0.2"/>
    <row r="983605" s="12" customFormat="1" x14ac:dyDescent="0.2"/>
    <row r="983606" s="12" customFormat="1" x14ac:dyDescent="0.2"/>
    <row r="983607" s="12" customFormat="1" x14ac:dyDescent="0.2"/>
    <row r="983608" s="12" customFormat="1" x14ac:dyDescent="0.2"/>
    <row r="983609" s="12" customFormat="1" x14ac:dyDescent="0.2"/>
    <row r="983610" s="12" customFormat="1" x14ac:dyDescent="0.2"/>
    <row r="983611" s="12" customFormat="1" x14ac:dyDescent="0.2"/>
    <row r="983612" s="12" customFormat="1" x14ac:dyDescent="0.2"/>
    <row r="983613" s="12" customFormat="1" x14ac:dyDescent="0.2"/>
    <row r="983614" s="12" customFormat="1" x14ac:dyDescent="0.2"/>
    <row r="983615" s="12" customFormat="1" x14ac:dyDescent="0.2"/>
    <row r="983616" s="12" customFormat="1" x14ac:dyDescent="0.2"/>
    <row r="983617" s="12" customFormat="1" x14ac:dyDescent="0.2"/>
    <row r="983618" s="12" customFormat="1" x14ac:dyDescent="0.2"/>
    <row r="983619" s="12" customFormat="1" x14ac:dyDescent="0.2"/>
    <row r="983620" s="12" customFormat="1" x14ac:dyDescent="0.2"/>
    <row r="983621" s="12" customFormat="1" x14ac:dyDescent="0.2"/>
    <row r="983622" s="12" customFormat="1" x14ac:dyDescent="0.2"/>
    <row r="983623" s="12" customFormat="1" x14ac:dyDescent="0.2"/>
    <row r="983624" s="12" customFormat="1" x14ac:dyDescent="0.2"/>
    <row r="983625" s="12" customFormat="1" x14ac:dyDescent="0.2"/>
    <row r="983626" s="12" customFormat="1" x14ac:dyDescent="0.2"/>
    <row r="983627" s="12" customFormat="1" x14ac:dyDescent="0.2"/>
    <row r="983628" s="12" customFormat="1" x14ac:dyDescent="0.2"/>
    <row r="983629" s="12" customFormat="1" x14ac:dyDescent="0.2"/>
    <row r="983630" s="12" customFormat="1" x14ac:dyDescent="0.2"/>
    <row r="983631" s="12" customFormat="1" x14ac:dyDescent="0.2"/>
    <row r="983632" s="12" customFormat="1" x14ac:dyDescent="0.2"/>
    <row r="983633" s="12" customFormat="1" x14ac:dyDescent="0.2"/>
    <row r="983634" s="12" customFormat="1" x14ac:dyDescent="0.2"/>
    <row r="983635" s="12" customFormat="1" x14ac:dyDescent="0.2"/>
    <row r="983636" s="12" customFormat="1" x14ac:dyDescent="0.2"/>
    <row r="983637" s="12" customFormat="1" x14ac:dyDescent="0.2"/>
    <row r="983638" s="12" customFormat="1" x14ac:dyDescent="0.2"/>
    <row r="983639" s="12" customFormat="1" x14ac:dyDescent="0.2"/>
    <row r="983640" s="12" customFormat="1" x14ac:dyDescent="0.2"/>
    <row r="983641" s="12" customFormat="1" x14ac:dyDescent="0.2"/>
    <row r="983642" s="12" customFormat="1" x14ac:dyDescent="0.2"/>
    <row r="983643" s="12" customFormat="1" x14ac:dyDescent="0.2"/>
    <row r="983644" s="12" customFormat="1" x14ac:dyDescent="0.2"/>
    <row r="983645" s="12" customFormat="1" x14ac:dyDescent="0.2"/>
    <row r="983646" s="12" customFormat="1" x14ac:dyDescent="0.2"/>
    <row r="983647" s="12" customFormat="1" x14ac:dyDescent="0.2"/>
    <row r="983648" s="12" customFormat="1" x14ac:dyDescent="0.2"/>
    <row r="983649" s="12" customFormat="1" x14ac:dyDescent="0.2"/>
    <row r="983650" s="12" customFormat="1" x14ac:dyDescent="0.2"/>
    <row r="983651" s="12" customFormat="1" x14ac:dyDescent="0.2"/>
    <row r="983652" s="12" customFormat="1" x14ac:dyDescent="0.2"/>
    <row r="983653" s="12" customFormat="1" x14ac:dyDescent="0.2"/>
    <row r="983654" s="12" customFormat="1" x14ac:dyDescent="0.2"/>
    <row r="983655" s="12" customFormat="1" x14ac:dyDescent="0.2"/>
    <row r="983656" s="12" customFormat="1" x14ac:dyDescent="0.2"/>
    <row r="983657" s="12" customFormat="1" x14ac:dyDescent="0.2"/>
    <row r="983658" s="12" customFormat="1" x14ac:dyDescent="0.2"/>
    <row r="983659" s="12" customFormat="1" x14ac:dyDescent="0.2"/>
    <row r="983660" s="12" customFormat="1" x14ac:dyDescent="0.2"/>
    <row r="983661" s="12" customFormat="1" x14ac:dyDescent="0.2"/>
    <row r="983662" s="12" customFormat="1" x14ac:dyDescent="0.2"/>
    <row r="983663" s="12" customFormat="1" x14ac:dyDescent="0.2"/>
    <row r="983664" s="12" customFormat="1" x14ac:dyDescent="0.2"/>
    <row r="983665" s="12" customFormat="1" x14ac:dyDescent="0.2"/>
    <row r="983666" s="12" customFormat="1" x14ac:dyDescent="0.2"/>
    <row r="983667" s="12" customFormat="1" x14ac:dyDescent="0.2"/>
    <row r="983668" s="12" customFormat="1" x14ac:dyDescent="0.2"/>
    <row r="983669" s="12" customFormat="1" x14ac:dyDescent="0.2"/>
    <row r="983670" s="12" customFormat="1" x14ac:dyDescent="0.2"/>
    <row r="983671" s="12" customFormat="1" x14ac:dyDescent="0.2"/>
    <row r="983672" s="12" customFormat="1" x14ac:dyDescent="0.2"/>
    <row r="983673" s="12" customFormat="1" x14ac:dyDescent="0.2"/>
    <row r="983674" s="12" customFormat="1" x14ac:dyDescent="0.2"/>
    <row r="983675" s="12" customFormat="1" x14ac:dyDescent="0.2"/>
    <row r="983676" s="12" customFormat="1" x14ac:dyDescent="0.2"/>
    <row r="983677" s="12" customFormat="1" x14ac:dyDescent="0.2"/>
    <row r="983678" s="12" customFormat="1" x14ac:dyDescent="0.2"/>
    <row r="983679" s="12" customFormat="1" x14ac:dyDescent="0.2"/>
    <row r="983680" s="12" customFormat="1" x14ac:dyDescent="0.2"/>
    <row r="983681" s="12" customFormat="1" x14ac:dyDescent="0.2"/>
    <row r="983682" s="12" customFormat="1" x14ac:dyDescent="0.2"/>
    <row r="983683" s="12" customFormat="1" x14ac:dyDescent="0.2"/>
    <row r="983684" s="12" customFormat="1" x14ac:dyDescent="0.2"/>
    <row r="983685" s="12" customFormat="1" x14ac:dyDescent="0.2"/>
    <row r="983686" s="12" customFormat="1" x14ac:dyDescent="0.2"/>
    <row r="983687" s="12" customFormat="1" x14ac:dyDescent="0.2"/>
    <row r="983688" s="12" customFormat="1" x14ac:dyDescent="0.2"/>
    <row r="983689" s="12" customFormat="1" x14ac:dyDescent="0.2"/>
    <row r="983690" s="12" customFormat="1" x14ac:dyDescent="0.2"/>
    <row r="983691" s="12" customFormat="1" x14ac:dyDescent="0.2"/>
    <row r="983692" s="12" customFormat="1" x14ac:dyDescent="0.2"/>
    <row r="983693" s="12" customFormat="1" x14ac:dyDescent="0.2"/>
    <row r="983694" s="12" customFormat="1" x14ac:dyDescent="0.2"/>
    <row r="983695" s="12" customFormat="1" x14ac:dyDescent="0.2"/>
    <row r="983696" s="12" customFormat="1" x14ac:dyDescent="0.2"/>
    <row r="983697" s="12" customFormat="1" x14ac:dyDescent="0.2"/>
    <row r="983698" s="12" customFormat="1" x14ac:dyDescent="0.2"/>
    <row r="983699" s="12" customFormat="1" x14ac:dyDescent="0.2"/>
    <row r="983700" s="12" customFormat="1" x14ac:dyDescent="0.2"/>
    <row r="983701" s="12" customFormat="1" x14ac:dyDescent="0.2"/>
    <row r="983702" s="12" customFormat="1" x14ac:dyDescent="0.2"/>
    <row r="983703" s="12" customFormat="1" x14ac:dyDescent="0.2"/>
    <row r="983704" s="12" customFormat="1" x14ac:dyDescent="0.2"/>
    <row r="983705" s="12" customFormat="1" x14ac:dyDescent="0.2"/>
    <row r="983706" s="12" customFormat="1" x14ac:dyDescent="0.2"/>
    <row r="983707" s="12" customFormat="1" x14ac:dyDescent="0.2"/>
    <row r="983708" s="12" customFormat="1" x14ac:dyDescent="0.2"/>
    <row r="983709" s="12" customFormat="1" x14ac:dyDescent="0.2"/>
    <row r="983710" s="12" customFormat="1" x14ac:dyDescent="0.2"/>
    <row r="983711" s="12" customFormat="1" x14ac:dyDescent="0.2"/>
    <row r="983712" s="12" customFormat="1" x14ac:dyDescent="0.2"/>
    <row r="983713" s="12" customFormat="1" x14ac:dyDescent="0.2"/>
    <row r="983714" s="12" customFormat="1" x14ac:dyDescent="0.2"/>
    <row r="983715" s="12" customFormat="1" x14ac:dyDescent="0.2"/>
    <row r="983716" s="12" customFormat="1" x14ac:dyDescent="0.2"/>
    <row r="983717" s="12" customFormat="1" x14ac:dyDescent="0.2"/>
    <row r="983718" s="12" customFormat="1" x14ac:dyDescent="0.2"/>
    <row r="983719" s="12" customFormat="1" x14ac:dyDescent="0.2"/>
    <row r="983720" s="12" customFormat="1" x14ac:dyDescent="0.2"/>
    <row r="983721" s="12" customFormat="1" x14ac:dyDescent="0.2"/>
    <row r="983722" s="12" customFormat="1" x14ac:dyDescent="0.2"/>
    <row r="983723" s="12" customFormat="1" x14ac:dyDescent="0.2"/>
    <row r="983724" s="12" customFormat="1" x14ac:dyDescent="0.2"/>
    <row r="983725" s="12" customFormat="1" x14ac:dyDescent="0.2"/>
    <row r="983726" s="12" customFormat="1" x14ac:dyDescent="0.2"/>
    <row r="983727" s="12" customFormat="1" x14ac:dyDescent="0.2"/>
    <row r="983728" s="12" customFormat="1" x14ac:dyDescent="0.2"/>
    <row r="983729" s="12" customFormat="1" x14ac:dyDescent="0.2"/>
    <row r="983730" s="12" customFormat="1" x14ac:dyDescent="0.2"/>
    <row r="983731" s="12" customFormat="1" x14ac:dyDescent="0.2"/>
    <row r="983732" s="12" customFormat="1" x14ac:dyDescent="0.2"/>
    <row r="983733" s="12" customFormat="1" x14ac:dyDescent="0.2"/>
    <row r="983734" s="12" customFormat="1" x14ac:dyDescent="0.2"/>
    <row r="983735" s="12" customFormat="1" x14ac:dyDescent="0.2"/>
    <row r="983736" s="12" customFormat="1" x14ac:dyDescent="0.2"/>
    <row r="983737" s="12" customFormat="1" x14ac:dyDescent="0.2"/>
    <row r="983738" s="12" customFormat="1" x14ac:dyDescent="0.2"/>
    <row r="983739" s="12" customFormat="1" x14ac:dyDescent="0.2"/>
    <row r="983740" s="12" customFormat="1" x14ac:dyDescent="0.2"/>
    <row r="983741" s="12" customFormat="1" x14ac:dyDescent="0.2"/>
    <row r="983742" s="12" customFormat="1" x14ac:dyDescent="0.2"/>
    <row r="983743" s="12" customFormat="1" x14ac:dyDescent="0.2"/>
    <row r="983744" s="12" customFormat="1" x14ac:dyDescent="0.2"/>
    <row r="983745" s="12" customFormat="1" x14ac:dyDescent="0.2"/>
    <row r="983746" s="12" customFormat="1" x14ac:dyDescent="0.2"/>
    <row r="983747" s="12" customFormat="1" x14ac:dyDescent="0.2"/>
    <row r="983748" s="12" customFormat="1" x14ac:dyDescent="0.2"/>
    <row r="983749" s="12" customFormat="1" x14ac:dyDescent="0.2"/>
    <row r="983750" s="12" customFormat="1" x14ac:dyDescent="0.2"/>
    <row r="983751" s="12" customFormat="1" x14ac:dyDescent="0.2"/>
    <row r="983752" s="12" customFormat="1" x14ac:dyDescent="0.2"/>
    <row r="983753" s="12" customFormat="1" x14ac:dyDescent="0.2"/>
    <row r="983754" s="12" customFormat="1" x14ac:dyDescent="0.2"/>
    <row r="983755" s="12" customFormat="1" x14ac:dyDescent="0.2"/>
    <row r="983756" s="12" customFormat="1" x14ac:dyDescent="0.2"/>
    <row r="983757" s="12" customFormat="1" x14ac:dyDescent="0.2"/>
    <row r="983758" s="12" customFormat="1" x14ac:dyDescent="0.2"/>
    <row r="983759" s="12" customFormat="1" x14ac:dyDescent="0.2"/>
    <row r="983760" s="12" customFormat="1" x14ac:dyDescent="0.2"/>
    <row r="983761" s="12" customFormat="1" x14ac:dyDescent="0.2"/>
    <row r="983762" s="12" customFormat="1" x14ac:dyDescent="0.2"/>
    <row r="983763" s="12" customFormat="1" x14ac:dyDescent="0.2"/>
    <row r="983764" s="12" customFormat="1" x14ac:dyDescent="0.2"/>
    <row r="983765" s="12" customFormat="1" x14ac:dyDescent="0.2"/>
    <row r="983766" s="12" customFormat="1" x14ac:dyDescent="0.2"/>
    <row r="983767" s="12" customFormat="1" x14ac:dyDescent="0.2"/>
    <row r="983768" s="12" customFormat="1" x14ac:dyDescent="0.2"/>
    <row r="983769" s="12" customFormat="1" x14ac:dyDescent="0.2"/>
    <row r="983770" s="12" customFormat="1" x14ac:dyDescent="0.2"/>
    <row r="983771" s="12" customFormat="1" x14ac:dyDescent="0.2"/>
    <row r="983772" s="12" customFormat="1" x14ac:dyDescent="0.2"/>
    <row r="983773" s="12" customFormat="1" x14ac:dyDescent="0.2"/>
    <row r="983774" s="12" customFormat="1" x14ac:dyDescent="0.2"/>
    <row r="983775" s="12" customFormat="1" x14ac:dyDescent="0.2"/>
    <row r="983776" s="12" customFormat="1" x14ac:dyDescent="0.2"/>
    <row r="983777" s="12" customFormat="1" x14ac:dyDescent="0.2"/>
    <row r="983778" s="12" customFormat="1" x14ac:dyDescent="0.2"/>
    <row r="983779" s="12" customFormat="1" x14ac:dyDescent="0.2"/>
    <row r="983780" s="12" customFormat="1" x14ac:dyDescent="0.2"/>
    <row r="983781" s="12" customFormat="1" x14ac:dyDescent="0.2"/>
    <row r="983782" s="12" customFormat="1" x14ac:dyDescent="0.2"/>
    <row r="983783" s="12" customFormat="1" x14ac:dyDescent="0.2"/>
    <row r="983784" s="12" customFormat="1" x14ac:dyDescent="0.2"/>
    <row r="983785" s="12" customFormat="1" x14ac:dyDescent="0.2"/>
    <row r="983786" s="12" customFormat="1" x14ac:dyDescent="0.2"/>
    <row r="983787" s="12" customFormat="1" x14ac:dyDescent="0.2"/>
    <row r="983788" s="12" customFormat="1" x14ac:dyDescent="0.2"/>
    <row r="983789" s="12" customFormat="1" x14ac:dyDescent="0.2"/>
    <row r="983790" s="12" customFormat="1" x14ac:dyDescent="0.2"/>
    <row r="983791" s="12" customFormat="1" x14ac:dyDescent="0.2"/>
    <row r="983792" s="12" customFormat="1" x14ac:dyDescent="0.2"/>
    <row r="983793" s="12" customFormat="1" x14ac:dyDescent="0.2"/>
    <row r="983794" s="12" customFormat="1" x14ac:dyDescent="0.2"/>
    <row r="983795" s="12" customFormat="1" x14ac:dyDescent="0.2"/>
    <row r="983796" s="12" customFormat="1" x14ac:dyDescent="0.2"/>
    <row r="983797" s="12" customFormat="1" x14ac:dyDescent="0.2"/>
    <row r="983798" s="12" customFormat="1" x14ac:dyDescent="0.2"/>
    <row r="983799" s="12" customFormat="1" x14ac:dyDescent="0.2"/>
    <row r="983800" s="12" customFormat="1" x14ac:dyDescent="0.2"/>
    <row r="983801" s="12" customFormat="1" x14ac:dyDescent="0.2"/>
    <row r="983802" s="12" customFormat="1" x14ac:dyDescent="0.2"/>
    <row r="983803" s="12" customFormat="1" x14ac:dyDescent="0.2"/>
    <row r="983804" s="12" customFormat="1" x14ac:dyDescent="0.2"/>
    <row r="983805" s="12" customFormat="1" x14ac:dyDescent="0.2"/>
    <row r="983806" s="12" customFormat="1" x14ac:dyDescent="0.2"/>
    <row r="983807" s="12" customFormat="1" x14ac:dyDescent="0.2"/>
    <row r="983808" s="12" customFormat="1" x14ac:dyDescent="0.2"/>
    <row r="983809" s="12" customFormat="1" x14ac:dyDescent="0.2"/>
    <row r="983810" s="12" customFormat="1" x14ac:dyDescent="0.2"/>
    <row r="983811" s="12" customFormat="1" x14ac:dyDescent="0.2"/>
    <row r="983812" s="12" customFormat="1" x14ac:dyDescent="0.2"/>
    <row r="983813" s="12" customFormat="1" x14ac:dyDescent="0.2"/>
    <row r="983814" s="12" customFormat="1" x14ac:dyDescent="0.2"/>
    <row r="983815" s="12" customFormat="1" x14ac:dyDescent="0.2"/>
    <row r="983816" s="12" customFormat="1" x14ac:dyDescent="0.2"/>
    <row r="983817" s="12" customFormat="1" x14ac:dyDescent="0.2"/>
    <row r="983818" s="12" customFormat="1" x14ac:dyDescent="0.2"/>
    <row r="983819" s="12" customFormat="1" x14ac:dyDescent="0.2"/>
    <row r="983820" s="12" customFormat="1" x14ac:dyDescent="0.2"/>
    <row r="983821" s="12" customFormat="1" x14ac:dyDescent="0.2"/>
    <row r="983822" s="12" customFormat="1" x14ac:dyDescent="0.2"/>
    <row r="983823" s="12" customFormat="1" x14ac:dyDescent="0.2"/>
    <row r="983824" s="12" customFormat="1" x14ac:dyDescent="0.2"/>
    <row r="983825" s="12" customFormat="1" x14ac:dyDescent="0.2"/>
    <row r="983826" s="12" customFormat="1" x14ac:dyDescent="0.2"/>
    <row r="983827" s="12" customFormat="1" x14ac:dyDescent="0.2"/>
    <row r="983828" s="12" customFormat="1" x14ac:dyDescent="0.2"/>
    <row r="983829" s="12" customFormat="1" x14ac:dyDescent="0.2"/>
    <row r="983830" s="12" customFormat="1" x14ac:dyDescent="0.2"/>
    <row r="983831" s="12" customFormat="1" x14ac:dyDescent="0.2"/>
    <row r="983832" s="12" customFormat="1" x14ac:dyDescent="0.2"/>
    <row r="983833" s="12" customFormat="1" x14ac:dyDescent="0.2"/>
    <row r="983834" s="12" customFormat="1" x14ac:dyDescent="0.2"/>
    <row r="983835" s="12" customFormat="1" x14ac:dyDescent="0.2"/>
    <row r="983836" s="12" customFormat="1" x14ac:dyDescent="0.2"/>
    <row r="983837" s="12" customFormat="1" x14ac:dyDescent="0.2"/>
    <row r="983838" s="12" customFormat="1" x14ac:dyDescent="0.2"/>
    <row r="983839" s="12" customFormat="1" x14ac:dyDescent="0.2"/>
    <row r="983840" s="12" customFormat="1" x14ac:dyDescent="0.2"/>
    <row r="983841" s="12" customFormat="1" x14ac:dyDescent="0.2"/>
    <row r="983842" s="12" customFormat="1" x14ac:dyDescent="0.2"/>
    <row r="983843" s="12" customFormat="1" x14ac:dyDescent="0.2"/>
    <row r="983844" s="12" customFormat="1" x14ac:dyDescent="0.2"/>
    <row r="983845" s="12" customFormat="1" x14ac:dyDescent="0.2"/>
    <row r="983846" s="12" customFormat="1" x14ac:dyDescent="0.2"/>
    <row r="983847" s="12" customFormat="1" x14ac:dyDescent="0.2"/>
    <row r="983848" s="12" customFormat="1" x14ac:dyDescent="0.2"/>
    <row r="983849" s="12" customFormat="1" x14ac:dyDescent="0.2"/>
    <row r="983850" s="12" customFormat="1" x14ac:dyDescent="0.2"/>
    <row r="983851" s="12" customFormat="1" x14ac:dyDescent="0.2"/>
    <row r="983852" s="12" customFormat="1" x14ac:dyDescent="0.2"/>
    <row r="983853" s="12" customFormat="1" x14ac:dyDescent="0.2"/>
    <row r="983854" s="12" customFormat="1" x14ac:dyDescent="0.2"/>
    <row r="983855" s="12" customFormat="1" x14ac:dyDescent="0.2"/>
    <row r="983856" s="12" customFormat="1" x14ac:dyDescent="0.2"/>
    <row r="983857" s="12" customFormat="1" x14ac:dyDescent="0.2"/>
    <row r="983858" s="12" customFormat="1" x14ac:dyDescent="0.2"/>
    <row r="983859" s="12" customFormat="1" x14ac:dyDescent="0.2"/>
    <row r="983860" s="12" customFormat="1" x14ac:dyDescent="0.2"/>
    <row r="983861" s="12" customFormat="1" x14ac:dyDescent="0.2"/>
    <row r="983862" s="12" customFormat="1" x14ac:dyDescent="0.2"/>
    <row r="983863" s="12" customFormat="1" x14ac:dyDescent="0.2"/>
    <row r="983864" s="12" customFormat="1" x14ac:dyDescent="0.2"/>
    <row r="983865" s="12" customFormat="1" x14ac:dyDescent="0.2"/>
    <row r="983866" s="12" customFormat="1" x14ac:dyDescent="0.2"/>
    <row r="983867" s="12" customFormat="1" x14ac:dyDescent="0.2"/>
    <row r="983868" s="12" customFormat="1" x14ac:dyDescent="0.2"/>
    <row r="983869" s="12" customFormat="1" x14ac:dyDescent="0.2"/>
    <row r="983870" s="12" customFormat="1" x14ac:dyDescent="0.2"/>
    <row r="983871" s="12" customFormat="1" x14ac:dyDescent="0.2"/>
    <row r="983872" s="12" customFormat="1" x14ac:dyDescent="0.2"/>
    <row r="983873" s="12" customFormat="1" x14ac:dyDescent="0.2"/>
    <row r="983874" s="12" customFormat="1" x14ac:dyDescent="0.2"/>
    <row r="983875" s="12" customFormat="1" x14ac:dyDescent="0.2"/>
    <row r="983876" s="12" customFormat="1" x14ac:dyDescent="0.2"/>
    <row r="983877" s="12" customFormat="1" x14ac:dyDescent="0.2"/>
    <row r="983878" s="12" customFormat="1" x14ac:dyDescent="0.2"/>
    <row r="983879" s="12" customFormat="1" x14ac:dyDescent="0.2"/>
    <row r="983880" s="12" customFormat="1" x14ac:dyDescent="0.2"/>
    <row r="983881" s="12" customFormat="1" x14ac:dyDescent="0.2"/>
    <row r="983882" s="12" customFormat="1" x14ac:dyDescent="0.2"/>
    <row r="983883" s="12" customFormat="1" x14ac:dyDescent="0.2"/>
    <row r="983884" s="12" customFormat="1" x14ac:dyDescent="0.2"/>
    <row r="983885" s="12" customFormat="1" x14ac:dyDescent="0.2"/>
    <row r="983886" s="12" customFormat="1" x14ac:dyDescent="0.2"/>
    <row r="983887" s="12" customFormat="1" x14ac:dyDescent="0.2"/>
    <row r="983888" s="12" customFormat="1" x14ac:dyDescent="0.2"/>
    <row r="983889" s="12" customFormat="1" x14ac:dyDescent="0.2"/>
    <row r="983890" s="12" customFormat="1" x14ac:dyDescent="0.2"/>
    <row r="983891" s="12" customFormat="1" x14ac:dyDescent="0.2"/>
    <row r="983892" s="12" customFormat="1" x14ac:dyDescent="0.2"/>
    <row r="983893" s="12" customFormat="1" x14ac:dyDescent="0.2"/>
    <row r="983894" s="12" customFormat="1" x14ac:dyDescent="0.2"/>
    <row r="983895" s="12" customFormat="1" x14ac:dyDescent="0.2"/>
    <row r="983896" s="12" customFormat="1" x14ac:dyDescent="0.2"/>
    <row r="983897" s="12" customFormat="1" x14ac:dyDescent="0.2"/>
    <row r="983898" s="12" customFormat="1" x14ac:dyDescent="0.2"/>
    <row r="983899" s="12" customFormat="1" x14ac:dyDescent="0.2"/>
    <row r="983900" s="12" customFormat="1" x14ac:dyDescent="0.2"/>
    <row r="983901" s="12" customFormat="1" x14ac:dyDescent="0.2"/>
    <row r="983902" s="12" customFormat="1" x14ac:dyDescent="0.2"/>
    <row r="983903" s="12" customFormat="1" x14ac:dyDescent="0.2"/>
    <row r="983904" s="12" customFormat="1" x14ac:dyDescent="0.2"/>
    <row r="983905" s="12" customFormat="1" x14ac:dyDescent="0.2"/>
    <row r="983906" s="12" customFormat="1" x14ac:dyDescent="0.2"/>
    <row r="983907" s="12" customFormat="1" x14ac:dyDescent="0.2"/>
    <row r="983908" s="12" customFormat="1" x14ac:dyDescent="0.2"/>
    <row r="983909" s="12" customFormat="1" x14ac:dyDescent="0.2"/>
    <row r="983910" s="12" customFormat="1" x14ac:dyDescent="0.2"/>
    <row r="983911" s="12" customFormat="1" x14ac:dyDescent="0.2"/>
    <row r="983912" s="12" customFormat="1" x14ac:dyDescent="0.2"/>
    <row r="983913" s="12" customFormat="1" x14ac:dyDescent="0.2"/>
    <row r="983914" s="12" customFormat="1" x14ac:dyDescent="0.2"/>
    <row r="983915" s="12" customFormat="1" x14ac:dyDescent="0.2"/>
    <row r="983916" s="12" customFormat="1" x14ac:dyDescent="0.2"/>
    <row r="983917" s="12" customFormat="1" x14ac:dyDescent="0.2"/>
    <row r="983918" s="12" customFormat="1" x14ac:dyDescent="0.2"/>
    <row r="983919" s="12" customFormat="1" x14ac:dyDescent="0.2"/>
    <row r="983920" s="12" customFormat="1" x14ac:dyDescent="0.2"/>
    <row r="983921" s="12" customFormat="1" x14ac:dyDescent="0.2"/>
    <row r="983922" s="12" customFormat="1" x14ac:dyDescent="0.2"/>
    <row r="983923" s="12" customFormat="1" x14ac:dyDescent="0.2"/>
    <row r="983924" s="12" customFormat="1" x14ac:dyDescent="0.2"/>
    <row r="983925" s="12" customFormat="1" x14ac:dyDescent="0.2"/>
    <row r="983926" s="12" customFormat="1" x14ac:dyDescent="0.2"/>
    <row r="983927" s="12" customFormat="1" x14ac:dyDescent="0.2"/>
    <row r="983928" s="12" customFormat="1" x14ac:dyDescent="0.2"/>
    <row r="983929" s="12" customFormat="1" x14ac:dyDescent="0.2"/>
    <row r="983930" s="12" customFormat="1" x14ac:dyDescent="0.2"/>
    <row r="983931" s="12" customFormat="1" x14ac:dyDescent="0.2"/>
    <row r="983932" s="12" customFormat="1" x14ac:dyDescent="0.2"/>
    <row r="983933" s="12" customFormat="1" x14ac:dyDescent="0.2"/>
    <row r="983934" s="12" customFormat="1" x14ac:dyDescent="0.2"/>
    <row r="983935" s="12" customFormat="1" x14ac:dyDescent="0.2"/>
    <row r="983936" s="12" customFormat="1" x14ac:dyDescent="0.2"/>
    <row r="983937" s="12" customFormat="1" x14ac:dyDescent="0.2"/>
    <row r="983938" s="12" customFormat="1" x14ac:dyDescent="0.2"/>
    <row r="983939" s="12" customFormat="1" x14ac:dyDescent="0.2"/>
    <row r="983940" s="12" customFormat="1" x14ac:dyDescent="0.2"/>
    <row r="983941" s="12" customFormat="1" x14ac:dyDescent="0.2"/>
    <row r="983942" s="12" customFormat="1" x14ac:dyDescent="0.2"/>
    <row r="983943" s="12" customFormat="1" x14ac:dyDescent="0.2"/>
    <row r="983944" s="12" customFormat="1" x14ac:dyDescent="0.2"/>
    <row r="983945" s="12" customFormat="1" x14ac:dyDescent="0.2"/>
    <row r="983946" s="12" customFormat="1" x14ac:dyDescent="0.2"/>
    <row r="983947" s="12" customFormat="1" x14ac:dyDescent="0.2"/>
    <row r="983948" s="12" customFormat="1" x14ac:dyDescent="0.2"/>
    <row r="983949" s="12" customFormat="1" x14ac:dyDescent="0.2"/>
    <row r="983950" s="12" customFormat="1" x14ac:dyDescent="0.2"/>
    <row r="983951" s="12" customFormat="1" x14ac:dyDescent="0.2"/>
    <row r="983952" s="12" customFormat="1" x14ac:dyDescent="0.2"/>
    <row r="983953" s="12" customFormat="1" x14ac:dyDescent="0.2"/>
    <row r="983954" s="12" customFormat="1" x14ac:dyDescent="0.2"/>
    <row r="983955" s="12" customFormat="1" x14ac:dyDescent="0.2"/>
    <row r="983956" s="12" customFormat="1" x14ac:dyDescent="0.2"/>
    <row r="983957" s="12" customFormat="1" x14ac:dyDescent="0.2"/>
    <row r="983958" s="12" customFormat="1" x14ac:dyDescent="0.2"/>
    <row r="983959" s="12" customFormat="1" x14ac:dyDescent="0.2"/>
    <row r="983960" s="12" customFormat="1" x14ac:dyDescent="0.2"/>
    <row r="983961" s="12" customFormat="1" x14ac:dyDescent="0.2"/>
    <row r="983962" s="12" customFormat="1" x14ac:dyDescent="0.2"/>
    <row r="983963" s="12" customFormat="1" x14ac:dyDescent="0.2"/>
    <row r="983964" s="12" customFormat="1" x14ac:dyDescent="0.2"/>
    <row r="983965" s="12" customFormat="1" x14ac:dyDescent="0.2"/>
    <row r="983966" s="12" customFormat="1" x14ac:dyDescent="0.2"/>
    <row r="983967" s="12" customFormat="1" x14ac:dyDescent="0.2"/>
    <row r="983968" s="12" customFormat="1" x14ac:dyDescent="0.2"/>
    <row r="983969" s="12" customFormat="1" x14ac:dyDescent="0.2"/>
    <row r="983970" s="12" customFormat="1" x14ac:dyDescent="0.2"/>
    <row r="983971" s="12" customFormat="1" x14ac:dyDescent="0.2"/>
    <row r="983972" s="12" customFormat="1" x14ac:dyDescent="0.2"/>
    <row r="983973" s="12" customFormat="1" x14ac:dyDescent="0.2"/>
    <row r="983974" s="12" customFormat="1" x14ac:dyDescent="0.2"/>
    <row r="983975" s="12" customFormat="1" x14ac:dyDescent="0.2"/>
    <row r="983976" s="12" customFormat="1" x14ac:dyDescent="0.2"/>
    <row r="983977" s="12" customFormat="1" x14ac:dyDescent="0.2"/>
    <row r="983978" s="12" customFormat="1" x14ac:dyDescent="0.2"/>
    <row r="983979" s="12" customFormat="1" x14ac:dyDescent="0.2"/>
    <row r="983980" s="12" customFormat="1" x14ac:dyDescent="0.2"/>
    <row r="983981" s="12" customFormat="1" x14ac:dyDescent="0.2"/>
    <row r="983982" s="12" customFormat="1" x14ac:dyDescent="0.2"/>
    <row r="983983" s="12" customFormat="1" x14ac:dyDescent="0.2"/>
    <row r="983984" s="12" customFormat="1" x14ac:dyDescent="0.2"/>
    <row r="983985" s="12" customFormat="1" x14ac:dyDescent="0.2"/>
    <row r="983986" s="12" customFormat="1" x14ac:dyDescent="0.2"/>
    <row r="983987" s="12" customFormat="1" x14ac:dyDescent="0.2"/>
    <row r="983988" s="12" customFormat="1" x14ac:dyDescent="0.2"/>
    <row r="983989" s="12" customFormat="1" x14ac:dyDescent="0.2"/>
    <row r="983990" s="12" customFormat="1" x14ac:dyDescent="0.2"/>
    <row r="983991" s="12" customFormat="1" x14ac:dyDescent="0.2"/>
    <row r="983992" s="12" customFormat="1" x14ac:dyDescent="0.2"/>
    <row r="983993" s="12" customFormat="1" x14ac:dyDescent="0.2"/>
    <row r="983994" s="12" customFormat="1" x14ac:dyDescent="0.2"/>
    <row r="983995" s="12" customFormat="1" x14ac:dyDescent="0.2"/>
    <row r="983996" s="12" customFormat="1" x14ac:dyDescent="0.2"/>
    <row r="983997" s="12" customFormat="1" x14ac:dyDescent="0.2"/>
    <row r="983998" s="12" customFormat="1" x14ac:dyDescent="0.2"/>
    <row r="983999" s="12" customFormat="1" x14ac:dyDescent="0.2"/>
    <row r="984000" s="12" customFormat="1" x14ac:dyDescent="0.2"/>
    <row r="984001" s="12" customFormat="1" x14ac:dyDescent="0.2"/>
    <row r="984002" s="12" customFormat="1" x14ac:dyDescent="0.2"/>
    <row r="984003" s="12" customFormat="1" x14ac:dyDescent="0.2"/>
    <row r="984004" s="12" customFormat="1" x14ac:dyDescent="0.2"/>
    <row r="984005" s="12" customFormat="1" x14ac:dyDescent="0.2"/>
    <row r="984006" s="12" customFormat="1" x14ac:dyDescent="0.2"/>
    <row r="984007" s="12" customFormat="1" x14ac:dyDescent="0.2"/>
    <row r="984008" s="12" customFormat="1" x14ac:dyDescent="0.2"/>
    <row r="984009" s="12" customFormat="1" x14ac:dyDescent="0.2"/>
    <row r="984010" s="12" customFormat="1" x14ac:dyDescent="0.2"/>
    <row r="984011" s="12" customFormat="1" x14ac:dyDescent="0.2"/>
    <row r="984012" s="12" customFormat="1" x14ac:dyDescent="0.2"/>
    <row r="984013" s="12" customFormat="1" x14ac:dyDescent="0.2"/>
    <row r="984014" s="12" customFormat="1" x14ac:dyDescent="0.2"/>
    <row r="984015" s="12" customFormat="1" x14ac:dyDescent="0.2"/>
    <row r="984016" s="12" customFormat="1" x14ac:dyDescent="0.2"/>
    <row r="984017" s="12" customFormat="1" x14ac:dyDescent="0.2"/>
    <row r="984018" s="12" customFormat="1" x14ac:dyDescent="0.2"/>
    <row r="984019" s="12" customFormat="1" x14ac:dyDescent="0.2"/>
    <row r="984020" s="12" customFormat="1" x14ac:dyDescent="0.2"/>
    <row r="984021" s="12" customFormat="1" x14ac:dyDescent="0.2"/>
    <row r="984022" s="12" customFormat="1" x14ac:dyDescent="0.2"/>
    <row r="984023" s="12" customFormat="1" x14ac:dyDescent="0.2"/>
    <row r="984024" s="12" customFormat="1" x14ac:dyDescent="0.2"/>
    <row r="984025" s="12" customFormat="1" x14ac:dyDescent="0.2"/>
    <row r="984026" s="12" customFormat="1" x14ac:dyDescent="0.2"/>
    <row r="984027" s="12" customFormat="1" x14ac:dyDescent="0.2"/>
    <row r="984028" s="12" customFormat="1" x14ac:dyDescent="0.2"/>
    <row r="984029" s="12" customFormat="1" x14ac:dyDescent="0.2"/>
    <row r="984030" s="12" customFormat="1" x14ac:dyDescent="0.2"/>
    <row r="984031" s="12" customFormat="1" x14ac:dyDescent="0.2"/>
    <row r="984032" s="12" customFormat="1" x14ac:dyDescent="0.2"/>
    <row r="984033" s="12" customFormat="1" x14ac:dyDescent="0.2"/>
    <row r="984034" s="12" customFormat="1" x14ac:dyDescent="0.2"/>
    <row r="984035" s="12" customFormat="1" x14ac:dyDescent="0.2"/>
    <row r="984036" s="12" customFormat="1" x14ac:dyDescent="0.2"/>
    <row r="984037" s="12" customFormat="1" x14ac:dyDescent="0.2"/>
    <row r="984038" s="12" customFormat="1" x14ac:dyDescent="0.2"/>
    <row r="984039" s="12" customFormat="1" x14ac:dyDescent="0.2"/>
    <row r="984040" s="12" customFormat="1" x14ac:dyDescent="0.2"/>
    <row r="984041" s="12" customFormat="1" x14ac:dyDescent="0.2"/>
    <row r="984042" s="12" customFormat="1" x14ac:dyDescent="0.2"/>
    <row r="984043" s="12" customFormat="1" x14ac:dyDescent="0.2"/>
    <row r="984044" s="12" customFormat="1" x14ac:dyDescent="0.2"/>
    <row r="984045" s="12" customFormat="1" x14ac:dyDescent="0.2"/>
    <row r="984046" s="12" customFormat="1" x14ac:dyDescent="0.2"/>
    <row r="984047" s="12" customFormat="1" x14ac:dyDescent="0.2"/>
    <row r="984048" s="12" customFormat="1" x14ac:dyDescent="0.2"/>
    <row r="984049" s="12" customFormat="1" x14ac:dyDescent="0.2"/>
    <row r="984050" s="12" customFormat="1" x14ac:dyDescent="0.2"/>
    <row r="984051" s="12" customFormat="1" x14ac:dyDescent="0.2"/>
    <row r="984052" s="12" customFormat="1" x14ac:dyDescent="0.2"/>
    <row r="984053" s="12" customFormat="1" x14ac:dyDescent="0.2"/>
    <row r="984054" s="12" customFormat="1" x14ac:dyDescent="0.2"/>
    <row r="984055" s="12" customFormat="1" x14ac:dyDescent="0.2"/>
    <row r="984056" s="12" customFormat="1" x14ac:dyDescent="0.2"/>
    <row r="984057" s="12" customFormat="1" x14ac:dyDescent="0.2"/>
    <row r="984058" s="12" customFormat="1" x14ac:dyDescent="0.2"/>
    <row r="984059" s="12" customFormat="1" x14ac:dyDescent="0.2"/>
    <row r="984060" s="12" customFormat="1" x14ac:dyDescent="0.2"/>
    <row r="984061" s="12" customFormat="1" x14ac:dyDescent="0.2"/>
    <row r="984062" s="12" customFormat="1" x14ac:dyDescent="0.2"/>
    <row r="984063" s="12" customFormat="1" x14ac:dyDescent="0.2"/>
    <row r="984064" s="12" customFormat="1" x14ac:dyDescent="0.2"/>
    <row r="984065" s="12" customFormat="1" x14ac:dyDescent="0.2"/>
    <row r="984066" s="12" customFormat="1" x14ac:dyDescent="0.2"/>
    <row r="984067" s="12" customFormat="1" x14ac:dyDescent="0.2"/>
    <row r="984068" s="12" customFormat="1" x14ac:dyDescent="0.2"/>
    <row r="984069" s="12" customFormat="1" x14ac:dyDescent="0.2"/>
    <row r="984070" s="12" customFormat="1" x14ac:dyDescent="0.2"/>
    <row r="984071" s="12" customFormat="1" x14ac:dyDescent="0.2"/>
    <row r="984072" s="12" customFormat="1" x14ac:dyDescent="0.2"/>
    <row r="984073" s="12" customFormat="1" x14ac:dyDescent="0.2"/>
    <row r="984074" s="12" customFormat="1" x14ac:dyDescent="0.2"/>
    <row r="984075" s="12" customFormat="1" x14ac:dyDescent="0.2"/>
    <row r="984076" s="12" customFormat="1" x14ac:dyDescent="0.2"/>
    <row r="984077" s="12" customFormat="1" x14ac:dyDescent="0.2"/>
    <row r="984078" s="12" customFormat="1" x14ac:dyDescent="0.2"/>
    <row r="984079" s="12" customFormat="1" x14ac:dyDescent="0.2"/>
    <row r="984080" s="12" customFormat="1" x14ac:dyDescent="0.2"/>
    <row r="984081" s="12" customFormat="1" x14ac:dyDescent="0.2"/>
    <row r="984082" s="12" customFormat="1" x14ac:dyDescent="0.2"/>
    <row r="984083" s="12" customFormat="1" x14ac:dyDescent="0.2"/>
    <row r="984084" s="12" customFormat="1" x14ac:dyDescent="0.2"/>
    <row r="984085" s="12" customFormat="1" x14ac:dyDescent="0.2"/>
    <row r="984086" s="12" customFormat="1" x14ac:dyDescent="0.2"/>
    <row r="984087" s="12" customFormat="1" x14ac:dyDescent="0.2"/>
    <row r="984088" s="12" customFormat="1" x14ac:dyDescent="0.2"/>
    <row r="984089" s="12" customFormat="1" x14ac:dyDescent="0.2"/>
    <row r="984090" s="12" customFormat="1" x14ac:dyDescent="0.2"/>
    <row r="984091" s="12" customFormat="1" x14ac:dyDescent="0.2"/>
    <row r="984092" s="12" customFormat="1" x14ac:dyDescent="0.2"/>
    <row r="984093" s="12" customFormat="1" x14ac:dyDescent="0.2"/>
    <row r="984094" s="12" customFormat="1" x14ac:dyDescent="0.2"/>
    <row r="984095" s="12" customFormat="1" x14ac:dyDescent="0.2"/>
    <row r="984096" s="12" customFormat="1" x14ac:dyDescent="0.2"/>
    <row r="984097" s="12" customFormat="1" x14ac:dyDescent="0.2"/>
    <row r="984098" s="12" customFormat="1" x14ac:dyDescent="0.2"/>
    <row r="984099" s="12" customFormat="1" x14ac:dyDescent="0.2"/>
    <row r="984100" s="12" customFormat="1" x14ac:dyDescent="0.2"/>
    <row r="984101" s="12" customFormat="1" x14ac:dyDescent="0.2"/>
    <row r="984102" s="12" customFormat="1" x14ac:dyDescent="0.2"/>
    <row r="984103" s="12" customFormat="1" x14ac:dyDescent="0.2"/>
    <row r="984104" s="12" customFormat="1" x14ac:dyDescent="0.2"/>
    <row r="984105" s="12" customFormat="1" x14ac:dyDescent="0.2"/>
    <row r="984106" s="12" customFormat="1" x14ac:dyDescent="0.2"/>
    <row r="984107" s="12" customFormat="1" x14ac:dyDescent="0.2"/>
    <row r="984108" s="12" customFormat="1" x14ac:dyDescent="0.2"/>
    <row r="984109" s="12" customFormat="1" x14ac:dyDescent="0.2"/>
    <row r="984110" s="12" customFormat="1" x14ac:dyDescent="0.2"/>
    <row r="984111" s="12" customFormat="1" x14ac:dyDescent="0.2"/>
    <row r="984112" s="12" customFormat="1" x14ac:dyDescent="0.2"/>
    <row r="984113" s="12" customFormat="1" x14ac:dyDescent="0.2"/>
    <row r="984114" s="12" customFormat="1" x14ac:dyDescent="0.2"/>
    <row r="984115" s="12" customFormat="1" x14ac:dyDescent="0.2"/>
    <row r="984116" s="12" customFormat="1" x14ac:dyDescent="0.2"/>
    <row r="984117" s="12" customFormat="1" x14ac:dyDescent="0.2"/>
    <row r="984118" s="12" customFormat="1" x14ac:dyDescent="0.2"/>
    <row r="984119" s="12" customFormat="1" x14ac:dyDescent="0.2"/>
    <row r="984120" s="12" customFormat="1" x14ac:dyDescent="0.2"/>
    <row r="984121" s="12" customFormat="1" x14ac:dyDescent="0.2"/>
    <row r="984122" s="12" customFormat="1" x14ac:dyDescent="0.2"/>
    <row r="984123" s="12" customFormat="1" x14ac:dyDescent="0.2"/>
    <row r="984124" s="12" customFormat="1" x14ac:dyDescent="0.2"/>
    <row r="984125" s="12" customFormat="1" x14ac:dyDescent="0.2"/>
    <row r="984126" s="12" customFormat="1" x14ac:dyDescent="0.2"/>
    <row r="984127" s="12" customFormat="1" x14ac:dyDescent="0.2"/>
    <row r="984128" s="12" customFormat="1" x14ac:dyDescent="0.2"/>
    <row r="984129" s="12" customFormat="1" x14ac:dyDescent="0.2"/>
    <row r="984130" s="12" customFormat="1" x14ac:dyDescent="0.2"/>
    <row r="984131" s="12" customFormat="1" x14ac:dyDescent="0.2"/>
    <row r="984132" s="12" customFormat="1" x14ac:dyDescent="0.2"/>
    <row r="984133" s="12" customFormat="1" x14ac:dyDescent="0.2"/>
    <row r="984134" s="12" customFormat="1" x14ac:dyDescent="0.2"/>
    <row r="984135" s="12" customFormat="1" x14ac:dyDescent="0.2"/>
    <row r="984136" s="12" customFormat="1" x14ac:dyDescent="0.2"/>
    <row r="984137" s="12" customFormat="1" x14ac:dyDescent="0.2"/>
    <row r="984138" s="12" customFormat="1" x14ac:dyDescent="0.2"/>
    <row r="984139" s="12" customFormat="1" x14ac:dyDescent="0.2"/>
    <row r="984140" s="12" customFormat="1" x14ac:dyDescent="0.2"/>
    <row r="984141" s="12" customFormat="1" x14ac:dyDescent="0.2"/>
    <row r="984142" s="12" customFormat="1" x14ac:dyDescent="0.2"/>
    <row r="984143" s="12" customFormat="1" x14ac:dyDescent="0.2"/>
    <row r="984144" s="12" customFormat="1" x14ac:dyDescent="0.2"/>
    <row r="984145" s="12" customFormat="1" x14ac:dyDescent="0.2"/>
    <row r="984146" s="12" customFormat="1" x14ac:dyDescent="0.2"/>
    <row r="984147" s="12" customFormat="1" x14ac:dyDescent="0.2"/>
    <row r="984148" s="12" customFormat="1" x14ac:dyDescent="0.2"/>
    <row r="984149" s="12" customFormat="1" x14ac:dyDescent="0.2"/>
    <row r="984150" s="12" customFormat="1" x14ac:dyDescent="0.2"/>
    <row r="984151" s="12" customFormat="1" x14ac:dyDescent="0.2"/>
    <row r="984152" s="12" customFormat="1" x14ac:dyDescent="0.2"/>
    <row r="984153" s="12" customFormat="1" x14ac:dyDescent="0.2"/>
    <row r="984154" s="12" customFormat="1" x14ac:dyDescent="0.2"/>
    <row r="984155" s="12" customFormat="1" x14ac:dyDescent="0.2"/>
    <row r="984156" s="12" customFormat="1" x14ac:dyDescent="0.2"/>
    <row r="984157" s="12" customFormat="1" x14ac:dyDescent="0.2"/>
    <row r="984158" s="12" customFormat="1" x14ac:dyDescent="0.2"/>
    <row r="984159" s="12" customFormat="1" x14ac:dyDescent="0.2"/>
    <row r="984160" s="12" customFormat="1" x14ac:dyDescent="0.2"/>
    <row r="984161" s="12" customFormat="1" x14ac:dyDescent="0.2"/>
    <row r="984162" s="12" customFormat="1" x14ac:dyDescent="0.2"/>
    <row r="984163" s="12" customFormat="1" x14ac:dyDescent="0.2"/>
    <row r="984164" s="12" customFormat="1" x14ac:dyDescent="0.2"/>
    <row r="984165" s="12" customFormat="1" x14ac:dyDescent="0.2"/>
    <row r="984166" s="12" customFormat="1" x14ac:dyDescent="0.2"/>
    <row r="984167" s="12" customFormat="1" x14ac:dyDescent="0.2"/>
    <row r="984168" s="12" customFormat="1" x14ac:dyDescent="0.2"/>
    <row r="984169" s="12" customFormat="1" x14ac:dyDescent="0.2"/>
    <row r="984170" s="12" customFormat="1" x14ac:dyDescent="0.2"/>
    <row r="984171" s="12" customFormat="1" x14ac:dyDescent="0.2"/>
    <row r="984172" s="12" customFormat="1" x14ac:dyDescent="0.2"/>
    <row r="984173" s="12" customFormat="1" x14ac:dyDescent="0.2"/>
    <row r="984174" s="12" customFormat="1" x14ac:dyDescent="0.2"/>
    <row r="984175" s="12" customFormat="1" x14ac:dyDescent="0.2"/>
    <row r="984176" s="12" customFormat="1" x14ac:dyDescent="0.2"/>
    <row r="984177" s="12" customFormat="1" x14ac:dyDescent="0.2"/>
    <row r="984178" s="12" customFormat="1" x14ac:dyDescent="0.2"/>
    <row r="984179" s="12" customFormat="1" x14ac:dyDescent="0.2"/>
    <row r="984180" s="12" customFormat="1" x14ac:dyDescent="0.2"/>
    <row r="984181" s="12" customFormat="1" x14ac:dyDescent="0.2"/>
    <row r="984182" s="12" customFormat="1" x14ac:dyDescent="0.2"/>
    <row r="984183" s="12" customFormat="1" x14ac:dyDescent="0.2"/>
    <row r="984184" s="12" customFormat="1" x14ac:dyDescent="0.2"/>
    <row r="984185" s="12" customFormat="1" x14ac:dyDescent="0.2"/>
    <row r="984186" s="12" customFormat="1" x14ac:dyDescent="0.2"/>
    <row r="984187" s="12" customFormat="1" x14ac:dyDescent="0.2"/>
    <row r="984188" s="12" customFormat="1" x14ac:dyDescent="0.2"/>
    <row r="984189" s="12" customFormat="1" x14ac:dyDescent="0.2"/>
    <row r="984190" s="12" customFormat="1" x14ac:dyDescent="0.2"/>
    <row r="984191" s="12" customFormat="1" x14ac:dyDescent="0.2"/>
    <row r="984192" s="12" customFormat="1" x14ac:dyDescent="0.2"/>
    <row r="984193" s="12" customFormat="1" x14ac:dyDescent="0.2"/>
    <row r="984194" s="12" customFormat="1" x14ac:dyDescent="0.2"/>
    <row r="984195" s="12" customFormat="1" x14ac:dyDescent="0.2"/>
    <row r="984196" s="12" customFormat="1" x14ac:dyDescent="0.2"/>
    <row r="984197" s="12" customFormat="1" x14ac:dyDescent="0.2"/>
    <row r="984198" s="12" customFormat="1" x14ac:dyDescent="0.2"/>
    <row r="984199" s="12" customFormat="1" x14ac:dyDescent="0.2"/>
    <row r="984200" s="12" customFormat="1" x14ac:dyDescent="0.2"/>
    <row r="984201" s="12" customFormat="1" x14ac:dyDescent="0.2"/>
    <row r="984202" s="12" customFormat="1" x14ac:dyDescent="0.2"/>
    <row r="984203" s="12" customFormat="1" x14ac:dyDescent="0.2"/>
    <row r="984204" s="12" customFormat="1" x14ac:dyDescent="0.2"/>
    <row r="984205" s="12" customFormat="1" x14ac:dyDescent="0.2"/>
    <row r="984206" s="12" customFormat="1" x14ac:dyDescent="0.2"/>
    <row r="984207" s="12" customFormat="1" x14ac:dyDescent="0.2"/>
    <row r="984208" s="12" customFormat="1" x14ac:dyDescent="0.2"/>
    <row r="984209" s="12" customFormat="1" x14ac:dyDescent="0.2"/>
    <row r="984210" s="12" customFormat="1" x14ac:dyDescent="0.2"/>
    <row r="984211" s="12" customFormat="1" x14ac:dyDescent="0.2"/>
    <row r="984212" s="12" customFormat="1" x14ac:dyDescent="0.2"/>
    <row r="984213" s="12" customFormat="1" x14ac:dyDescent="0.2"/>
    <row r="984214" s="12" customFormat="1" x14ac:dyDescent="0.2"/>
    <row r="984215" s="12" customFormat="1" x14ac:dyDescent="0.2"/>
    <row r="984216" s="12" customFormat="1" x14ac:dyDescent="0.2"/>
    <row r="984217" s="12" customFormat="1" x14ac:dyDescent="0.2"/>
    <row r="984218" s="12" customFormat="1" x14ac:dyDescent="0.2"/>
    <row r="984219" s="12" customFormat="1" x14ac:dyDescent="0.2"/>
    <row r="984220" s="12" customFormat="1" x14ac:dyDescent="0.2"/>
    <row r="984221" s="12" customFormat="1" x14ac:dyDescent="0.2"/>
    <row r="984222" s="12" customFormat="1" x14ac:dyDescent="0.2"/>
    <row r="984223" s="12" customFormat="1" x14ac:dyDescent="0.2"/>
    <row r="984224" s="12" customFormat="1" x14ac:dyDescent="0.2"/>
    <row r="984225" s="12" customFormat="1" x14ac:dyDescent="0.2"/>
    <row r="984226" s="12" customFormat="1" x14ac:dyDescent="0.2"/>
    <row r="984227" s="12" customFormat="1" x14ac:dyDescent="0.2"/>
    <row r="984228" s="12" customFormat="1" x14ac:dyDescent="0.2"/>
    <row r="984229" s="12" customFormat="1" x14ac:dyDescent="0.2"/>
    <row r="984230" s="12" customFormat="1" x14ac:dyDescent="0.2"/>
    <row r="984231" s="12" customFormat="1" x14ac:dyDescent="0.2"/>
    <row r="984232" s="12" customFormat="1" x14ac:dyDescent="0.2"/>
    <row r="984233" s="12" customFormat="1" x14ac:dyDescent="0.2"/>
    <row r="984234" s="12" customFormat="1" x14ac:dyDescent="0.2"/>
    <row r="984235" s="12" customFormat="1" x14ac:dyDescent="0.2"/>
    <row r="984236" s="12" customFormat="1" x14ac:dyDescent="0.2"/>
    <row r="984237" s="12" customFormat="1" x14ac:dyDescent="0.2"/>
    <row r="984238" s="12" customFormat="1" x14ac:dyDescent="0.2"/>
    <row r="984239" s="12" customFormat="1" x14ac:dyDescent="0.2"/>
    <row r="984240" s="12" customFormat="1" x14ac:dyDescent="0.2"/>
    <row r="984241" s="12" customFormat="1" x14ac:dyDescent="0.2"/>
    <row r="984242" s="12" customFormat="1" x14ac:dyDescent="0.2"/>
    <row r="984243" s="12" customFormat="1" x14ac:dyDescent="0.2"/>
    <row r="984244" s="12" customFormat="1" x14ac:dyDescent="0.2"/>
    <row r="984245" s="12" customFormat="1" x14ac:dyDescent="0.2"/>
    <row r="984246" s="12" customFormat="1" x14ac:dyDescent="0.2"/>
    <row r="984247" s="12" customFormat="1" x14ac:dyDescent="0.2"/>
    <row r="984248" s="12" customFormat="1" x14ac:dyDescent="0.2"/>
    <row r="984249" s="12" customFormat="1" x14ac:dyDescent="0.2"/>
    <row r="984250" s="12" customFormat="1" x14ac:dyDescent="0.2"/>
    <row r="984251" s="12" customFormat="1" x14ac:dyDescent="0.2"/>
    <row r="984252" s="12" customFormat="1" x14ac:dyDescent="0.2"/>
    <row r="984253" s="12" customFormat="1" x14ac:dyDescent="0.2"/>
    <row r="984254" s="12" customFormat="1" x14ac:dyDescent="0.2"/>
    <row r="984255" s="12" customFormat="1" x14ac:dyDescent="0.2"/>
    <row r="984256" s="12" customFormat="1" x14ac:dyDescent="0.2"/>
    <row r="984257" s="12" customFormat="1" x14ac:dyDescent="0.2"/>
    <row r="984258" s="12" customFormat="1" x14ac:dyDescent="0.2"/>
    <row r="984259" s="12" customFormat="1" x14ac:dyDescent="0.2"/>
    <row r="984260" s="12" customFormat="1" x14ac:dyDescent="0.2"/>
    <row r="984261" s="12" customFormat="1" x14ac:dyDescent="0.2"/>
    <row r="984262" s="12" customFormat="1" x14ac:dyDescent="0.2"/>
    <row r="984263" s="12" customFormat="1" x14ac:dyDescent="0.2"/>
    <row r="984264" s="12" customFormat="1" x14ac:dyDescent="0.2"/>
    <row r="984265" s="12" customFormat="1" x14ac:dyDescent="0.2"/>
    <row r="984266" s="12" customFormat="1" x14ac:dyDescent="0.2"/>
    <row r="984267" s="12" customFormat="1" x14ac:dyDescent="0.2"/>
    <row r="984268" s="12" customFormat="1" x14ac:dyDescent="0.2"/>
    <row r="984269" s="12" customFormat="1" x14ac:dyDescent="0.2"/>
    <row r="984270" s="12" customFormat="1" x14ac:dyDescent="0.2"/>
    <row r="984271" s="12" customFormat="1" x14ac:dyDescent="0.2"/>
    <row r="984272" s="12" customFormat="1" x14ac:dyDescent="0.2"/>
    <row r="984273" s="12" customFormat="1" x14ac:dyDescent="0.2"/>
    <row r="984274" s="12" customFormat="1" x14ac:dyDescent="0.2"/>
    <row r="984275" s="12" customFormat="1" x14ac:dyDescent="0.2"/>
    <row r="984276" s="12" customFormat="1" x14ac:dyDescent="0.2"/>
    <row r="984277" s="12" customFormat="1" x14ac:dyDescent="0.2"/>
    <row r="984278" s="12" customFormat="1" x14ac:dyDescent="0.2"/>
    <row r="984279" s="12" customFormat="1" x14ac:dyDescent="0.2"/>
    <row r="984280" s="12" customFormat="1" x14ac:dyDescent="0.2"/>
    <row r="984281" s="12" customFormat="1" x14ac:dyDescent="0.2"/>
    <row r="984282" s="12" customFormat="1" x14ac:dyDescent="0.2"/>
    <row r="984283" s="12" customFormat="1" x14ac:dyDescent="0.2"/>
    <row r="984284" s="12" customFormat="1" x14ac:dyDescent="0.2"/>
    <row r="984285" s="12" customFormat="1" x14ac:dyDescent="0.2"/>
    <row r="984286" s="12" customFormat="1" x14ac:dyDescent="0.2"/>
    <row r="984287" s="12" customFormat="1" x14ac:dyDescent="0.2"/>
    <row r="984288" s="12" customFormat="1" x14ac:dyDescent="0.2"/>
    <row r="984289" s="12" customFormat="1" x14ac:dyDescent="0.2"/>
    <row r="984290" s="12" customFormat="1" x14ac:dyDescent="0.2"/>
    <row r="984291" s="12" customFormat="1" x14ac:dyDescent="0.2"/>
    <row r="984292" s="12" customFormat="1" x14ac:dyDescent="0.2"/>
    <row r="984293" s="12" customFormat="1" x14ac:dyDescent="0.2"/>
    <row r="984294" s="12" customFormat="1" x14ac:dyDescent="0.2"/>
    <row r="984295" s="12" customFormat="1" x14ac:dyDescent="0.2"/>
    <row r="984296" s="12" customFormat="1" x14ac:dyDescent="0.2"/>
    <row r="984297" s="12" customFormat="1" x14ac:dyDescent="0.2"/>
    <row r="984298" s="12" customFormat="1" x14ac:dyDescent="0.2"/>
    <row r="984299" s="12" customFormat="1" x14ac:dyDescent="0.2"/>
    <row r="984300" s="12" customFormat="1" x14ac:dyDescent="0.2"/>
    <row r="984301" s="12" customFormat="1" x14ac:dyDescent="0.2"/>
    <row r="984302" s="12" customFormat="1" x14ac:dyDescent="0.2"/>
    <row r="984303" s="12" customFormat="1" x14ac:dyDescent="0.2"/>
    <row r="984304" s="12" customFormat="1" x14ac:dyDescent="0.2"/>
    <row r="984305" s="12" customFormat="1" x14ac:dyDescent="0.2"/>
    <row r="984306" s="12" customFormat="1" x14ac:dyDescent="0.2"/>
    <row r="984307" s="12" customFormat="1" x14ac:dyDescent="0.2"/>
    <row r="984308" s="12" customFormat="1" x14ac:dyDescent="0.2"/>
    <row r="984309" s="12" customFormat="1" x14ac:dyDescent="0.2"/>
    <row r="984310" s="12" customFormat="1" x14ac:dyDescent="0.2"/>
    <row r="984311" s="12" customFormat="1" x14ac:dyDescent="0.2"/>
    <row r="984312" s="12" customFormat="1" x14ac:dyDescent="0.2"/>
    <row r="984313" s="12" customFormat="1" x14ac:dyDescent="0.2"/>
    <row r="984314" s="12" customFormat="1" x14ac:dyDescent="0.2"/>
    <row r="984315" s="12" customFormat="1" x14ac:dyDescent="0.2"/>
    <row r="984316" s="12" customFormat="1" x14ac:dyDescent="0.2"/>
    <row r="984317" s="12" customFormat="1" x14ac:dyDescent="0.2"/>
    <row r="984318" s="12" customFormat="1" x14ac:dyDescent="0.2"/>
    <row r="984319" s="12" customFormat="1" x14ac:dyDescent="0.2"/>
    <row r="984320" s="12" customFormat="1" x14ac:dyDescent="0.2"/>
    <row r="984321" s="12" customFormat="1" x14ac:dyDescent="0.2"/>
    <row r="984322" s="12" customFormat="1" x14ac:dyDescent="0.2"/>
    <row r="984323" s="12" customFormat="1" x14ac:dyDescent="0.2"/>
    <row r="984324" s="12" customFormat="1" x14ac:dyDescent="0.2"/>
    <row r="984325" s="12" customFormat="1" x14ac:dyDescent="0.2"/>
    <row r="984326" s="12" customFormat="1" x14ac:dyDescent="0.2"/>
    <row r="984327" s="12" customFormat="1" x14ac:dyDescent="0.2"/>
    <row r="984328" s="12" customFormat="1" x14ac:dyDescent="0.2"/>
    <row r="984329" s="12" customFormat="1" x14ac:dyDescent="0.2"/>
    <row r="984330" s="12" customFormat="1" x14ac:dyDescent="0.2"/>
    <row r="984331" s="12" customFormat="1" x14ac:dyDescent="0.2"/>
    <row r="984332" s="12" customFormat="1" x14ac:dyDescent="0.2"/>
    <row r="984333" s="12" customFormat="1" x14ac:dyDescent="0.2"/>
    <row r="984334" s="12" customFormat="1" x14ac:dyDescent="0.2"/>
    <row r="984335" s="12" customFormat="1" x14ac:dyDescent="0.2"/>
    <row r="984336" s="12" customFormat="1" x14ac:dyDescent="0.2"/>
    <row r="984337" s="12" customFormat="1" x14ac:dyDescent="0.2"/>
    <row r="984338" s="12" customFormat="1" x14ac:dyDescent="0.2"/>
    <row r="984339" s="12" customFormat="1" x14ac:dyDescent="0.2"/>
    <row r="984340" s="12" customFormat="1" x14ac:dyDescent="0.2"/>
    <row r="984341" s="12" customFormat="1" x14ac:dyDescent="0.2"/>
    <row r="984342" s="12" customFormat="1" x14ac:dyDescent="0.2"/>
    <row r="984343" s="12" customFormat="1" x14ac:dyDescent="0.2"/>
    <row r="984344" s="12" customFormat="1" x14ac:dyDescent="0.2"/>
    <row r="984345" s="12" customFormat="1" x14ac:dyDescent="0.2"/>
    <row r="984346" s="12" customFormat="1" x14ac:dyDescent="0.2"/>
    <row r="984347" s="12" customFormat="1" x14ac:dyDescent="0.2"/>
    <row r="984348" s="12" customFormat="1" x14ac:dyDescent="0.2"/>
    <row r="984349" s="12" customFormat="1" x14ac:dyDescent="0.2"/>
    <row r="984350" s="12" customFormat="1" x14ac:dyDescent="0.2"/>
    <row r="984351" s="12" customFormat="1" x14ac:dyDescent="0.2"/>
    <row r="984352" s="12" customFormat="1" x14ac:dyDescent="0.2"/>
    <row r="984353" s="12" customFormat="1" x14ac:dyDescent="0.2"/>
    <row r="984354" s="12" customFormat="1" x14ac:dyDescent="0.2"/>
    <row r="984355" s="12" customFormat="1" x14ac:dyDescent="0.2"/>
    <row r="984356" s="12" customFormat="1" x14ac:dyDescent="0.2"/>
    <row r="984357" s="12" customFormat="1" x14ac:dyDescent="0.2"/>
    <row r="984358" s="12" customFormat="1" x14ac:dyDescent="0.2"/>
    <row r="984359" s="12" customFormat="1" x14ac:dyDescent="0.2"/>
    <row r="984360" s="12" customFormat="1" x14ac:dyDescent="0.2"/>
    <row r="984361" s="12" customFormat="1" x14ac:dyDescent="0.2"/>
    <row r="984362" s="12" customFormat="1" x14ac:dyDescent="0.2"/>
    <row r="984363" s="12" customFormat="1" x14ac:dyDescent="0.2"/>
    <row r="984364" s="12" customFormat="1" x14ac:dyDescent="0.2"/>
    <row r="984365" s="12" customFormat="1" x14ac:dyDescent="0.2"/>
    <row r="984366" s="12" customFormat="1" x14ac:dyDescent="0.2"/>
    <row r="984367" s="12" customFormat="1" x14ac:dyDescent="0.2"/>
    <row r="984368" s="12" customFormat="1" x14ac:dyDescent="0.2"/>
    <row r="984369" s="12" customFormat="1" x14ac:dyDescent="0.2"/>
    <row r="984370" s="12" customFormat="1" x14ac:dyDescent="0.2"/>
    <row r="984371" s="12" customFormat="1" x14ac:dyDescent="0.2"/>
    <row r="984372" s="12" customFormat="1" x14ac:dyDescent="0.2"/>
    <row r="984373" s="12" customFormat="1" x14ac:dyDescent="0.2"/>
    <row r="984374" s="12" customFormat="1" x14ac:dyDescent="0.2"/>
    <row r="984375" s="12" customFormat="1" x14ac:dyDescent="0.2"/>
    <row r="984376" s="12" customFormat="1" x14ac:dyDescent="0.2"/>
    <row r="984377" s="12" customFormat="1" x14ac:dyDescent="0.2"/>
    <row r="984378" s="12" customFormat="1" x14ac:dyDescent="0.2"/>
    <row r="984379" s="12" customFormat="1" x14ac:dyDescent="0.2"/>
    <row r="984380" s="12" customFormat="1" x14ac:dyDescent="0.2"/>
    <row r="984381" s="12" customFormat="1" x14ac:dyDescent="0.2"/>
    <row r="984382" s="12" customFormat="1" x14ac:dyDescent="0.2"/>
    <row r="984383" s="12" customFormat="1" x14ac:dyDescent="0.2"/>
    <row r="984384" s="12" customFormat="1" x14ac:dyDescent="0.2"/>
    <row r="984385" s="12" customFormat="1" x14ac:dyDescent="0.2"/>
    <row r="984386" s="12" customFormat="1" x14ac:dyDescent="0.2"/>
    <row r="984387" s="12" customFormat="1" x14ac:dyDescent="0.2"/>
    <row r="984388" s="12" customFormat="1" x14ac:dyDescent="0.2"/>
    <row r="984389" s="12" customFormat="1" x14ac:dyDescent="0.2"/>
    <row r="984390" s="12" customFormat="1" x14ac:dyDescent="0.2"/>
    <row r="984391" s="12" customFormat="1" x14ac:dyDescent="0.2"/>
    <row r="984392" s="12" customFormat="1" x14ac:dyDescent="0.2"/>
    <row r="984393" s="12" customFormat="1" x14ac:dyDescent="0.2"/>
    <row r="984394" s="12" customFormat="1" x14ac:dyDescent="0.2"/>
    <row r="984395" s="12" customFormat="1" x14ac:dyDescent="0.2"/>
    <row r="984396" s="12" customFormat="1" x14ac:dyDescent="0.2"/>
    <row r="984397" s="12" customFormat="1" x14ac:dyDescent="0.2"/>
    <row r="984398" s="12" customFormat="1" x14ac:dyDescent="0.2"/>
    <row r="984399" s="12" customFormat="1" x14ac:dyDescent="0.2"/>
    <row r="984400" s="12" customFormat="1" x14ac:dyDescent="0.2"/>
    <row r="984401" s="12" customFormat="1" x14ac:dyDescent="0.2"/>
    <row r="984402" s="12" customFormat="1" x14ac:dyDescent="0.2"/>
    <row r="984403" s="12" customFormat="1" x14ac:dyDescent="0.2"/>
    <row r="984404" s="12" customFormat="1" x14ac:dyDescent="0.2"/>
    <row r="984405" s="12" customFormat="1" x14ac:dyDescent="0.2"/>
    <row r="984406" s="12" customFormat="1" x14ac:dyDescent="0.2"/>
    <row r="984407" s="12" customFormat="1" x14ac:dyDescent="0.2"/>
    <row r="984408" s="12" customFormat="1" x14ac:dyDescent="0.2"/>
    <row r="984409" s="12" customFormat="1" x14ac:dyDescent="0.2"/>
    <row r="984410" s="12" customFormat="1" x14ac:dyDescent="0.2"/>
    <row r="984411" s="12" customFormat="1" x14ac:dyDescent="0.2"/>
    <row r="984412" s="12" customFormat="1" x14ac:dyDescent="0.2"/>
    <row r="984413" s="12" customFormat="1" x14ac:dyDescent="0.2"/>
    <row r="984414" s="12" customFormat="1" x14ac:dyDescent="0.2"/>
    <row r="984415" s="12" customFormat="1" x14ac:dyDescent="0.2"/>
    <row r="984416" s="12" customFormat="1" x14ac:dyDescent="0.2"/>
    <row r="984417" s="12" customFormat="1" x14ac:dyDescent="0.2"/>
    <row r="984418" s="12" customFormat="1" x14ac:dyDescent="0.2"/>
    <row r="984419" s="12" customFormat="1" x14ac:dyDescent="0.2"/>
    <row r="984420" s="12" customFormat="1" x14ac:dyDescent="0.2"/>
    <row r="984421" s="12" customFormat="1" x14ac:dyDescent="0.2"/>
    <row r="984422" s="12" customFormat="1" x14ac:dyDescent="0.2"/>
    <row r="984423" s="12" customFormat="1" x14ac:dyDescent="0.2"/>
    <row r="984424" s="12" customFormat="1" x14ac:dyDescent="0.2"/>
    <row r="984425" s="12" customFormat="1" x14ac:dyDescent="0.2"/>
    <row r="984426" s="12" customFormat="1" x14ac:dyDescent="0.2"/>
    <row r="984427" s="12" customFormat="1" x14ac:dyDescent="0.2"/>
    <row r="984428" s="12" customFormat="1" x14ac:dyDescent="0.2"/>
    <row r="984429" s="12" customFormat="1" x14ac:dyDescent="0.2"/>
    <row r="984430" s="12" customFormat="1" x14ac:dyDescent="0.2"/>
    <row r="984431" s="12" customFormat="1" x14ac:dyDescent="0.2"/>
    <row r="984432" s="12" customFormat="1" x14ac:dyDescent="0.2"/>
    <row r="984433" s="12" customFormat="1" x14ac:dyDescent="0.2"/>
    <row r="984434" s="12" customFormat="1" x14ac:dyDescent="0.2"/>
    <row r="984435" s="12" customFormat="1" x14ac:dyDescent="0.2"/>
    <row r="984436" s="12" customFormat="1" x14ac:dyDescent="0.2"/>
    <row r="984437" s="12" customFormat="1" x14ac:dyDescent="0.2"/>
    <row r="984438" s="12" customFormat="1" x14ac:dyDescent="0.2"/>
    <row r="984439" s="12" customFormat="1" x14ac:dyDescent="0.2"/>
    <row r="984440" s="12" customFormat="1" x14ac:dyDescent="0.2"/>
    <row r="984441" s="12" customFormat="1" x14ac:dyDescent="0.2"/>
    <row r="984442" s="12" customFormat="1" x14ac:dyDescent="0.2"/>
    <row r="984443" s="12" customFormat="1" x14ac:dyDescent="0.2"/>
    <row r="984444" s="12" customFormat="1" x14ac:dyDescent="0.2"/>
    <row r="984445" s="12" customFormat="1" x14ac:dyDescent="0.2"/>
    <row r="984446" s="12" customFormat="1" x14ac:dyDescent="0.2"/>
    <row r="984447" s="12" customFormat="1" x14ac:dyDescent="0.2"/>
    <row r="984448" s="12" customFormat="1" x14ac:dyDescent="0.2"/>
    <row r="984449" s="12" customFormat="1" x14ac:dyDescent="0.2"/>
    <row r="984450" s="12" customFormat="1" x14ac:dyDescent="0.2"/>
    <row r="984451" s="12" customFormat="1" x14ac:dyDescent="0.2"/>
    <row r="984452" s="12" customFormat="1" x14ac:dyDescent="0.2"/>
    <row r="984453" s="12" customFormat="1" x14ac:dyDescent="0.2"/>
    <row r="984454" s="12" customFormat="1" x14ac:dyDescent="0.2"/>
    <row r="984455" s="12" customFormat="1" x14ac:dyDescent="0.2"/>
    <row r="984456" s="12" customFormat="1" x14ac:dyDescent="0.2"/>
    <row r="984457" s="12" customFormat="1" x14ac:dyDescent="0.2"/>
    <row r="984458" s="12" customFormat="1" x14ac:dyDescent="0.2"/>
    <row r="984459" s="12" customFormat="1" x14ac:dyDescent="0.2"/>
    <row r="984460" s="12" customFormat="1" x14ac:dyDescent="0.2"/>
    <row r="984461" s="12" customFormat="1" x14ac:dyDescent="0.2"/>
    <row r="984462" s="12" customFormat="1" x14ac:dyDescent="0.2"/>
    <row r="984463" s="12" customFormat="1" x14ac:dyDescent="0.2"/>
    <row r="984464" s="12" customFormat="1" x14ac:dyDescent="0.2"/>
    <row r="984465" s="12" customFormat="1" x14ac:dyDescent="0.2"/>
    <row r="984466" s="12" customFormat="1" x14ac:dyDescent="0.2"/>
    <row r="984467" s="12" customFormat="1" x14ac:dyDescent="0.2"/>
    <row r="984468" s="12" customFormat="1" x14ac:dyDescent="0.2"/>
    <row r="984469" s="12" customFormat="1" x14ac:dyDescent="0.2"/>
    <row r="984470" s="12" customFormat="1" x14ac:dyDescent="0.2"/>
    <row r="984471" s="12" customFormat="1" x14ac:dyDescent="0.2"/>
    <row r="984472" s="12" customFormat="1" x14ac:dyDescent="0.2"/>
    <row r="984473" s="12" customFormat="1" x14ac:dyDescent="0.2"/>
    <row r="984474" s="12" customFormat="1" x14ac:dyDescent="0.2"/>
    <row r="984475" s="12" customFormat="1" x14ac:dyDescent="0.2"/>
    <row r="984476" s="12" customFormat="1" x14ac:dyDescent="0.2"/>
    <row r="984477" s="12" customFormat="1" x14ac:dyDescent="0.2"/>
    <row r="984478" s="12" customFormat="1" x14ac:dyDescent="0.2"/>
    <row r="984479" s="12" customFormat="1" x14ac:dyDescent="0.2"/>
    <row r="984480" s="12" customFormat="1" x14ac:dyDescent="0.2"/>
    <row r="984481" s="12" customFormat="1" x14ac:dyDescent="0.2"/>
    <row r="984482" s="12" customFormat="1" x14ac:dyDescent="0.2"/>
    <row r="984483" s="12" customFormat="1" x14ac:dyDescent="0.2"/>
    <row r="984484" s="12" customFormat="1" x14ac:dyDescent="0.2"/>
    <row r="984485" s="12" customFormat="1" x14ac:dyDescent="0.2"/>
    <row r="984486" s="12" customFormat="1" x14ac:dyDescent="0.2"/>
    <row r="984487" s="12" customFormat="1" x14ac:dyDescent="0.2"/>
    <row r="984488" s="12" customFormat="1" x14ac:dyDescent="0.2"/>
    <row r="984489" s="12" customFormat="1" x14ac:dyDescent="0.2"/>
    <row r="984490" s="12" customFormat="1" x14ac:dyDescent="0.2"/>
    <row r="984491" s="12" customFormat="1" x14ac:dyDescent="0.2"/>
    <row r="984492" s="12" customFormat="1" x14ac:dyDescent="0.2"/>
    <row r="984493" s="12" customFormat="1" x14ac:dyDescent="0.2"/>
    <row r="984494" s="12" customFormat="1" x14ac:dyDescent="0.2"/>
    <row r="984495" s="12" customFormat="1" x14ac:dyDescent="0.2"/>
    <row r="984496" s="12" customFormat="1" x14ac:dyDescent="0.2"/>
    <row r="984497" s="12" customFormat="1" x14ac:dyDescent="0.2"/>
    <row r="984498" s="12" customFormat="1" x14ac:dyDescent="0.2"/>
    <row r="984499" s="12" customFormat="1" x14ac:dyDescent="0.2"/>
    <row r="984500" s="12" customFormat="1" x14ac:dyDescent="0.2"/>
    <row r="984501" s="12" customFormat="1" x14ac:dyDescent="0.2"/>
    <row r="984502" s="12" customFormat="1" x14ac:dyDescent="0.2"/>
    <row r="984503" s="12" customFormat="1" x14ac:dyDescent="0.2"/>
    <row r="984504" s="12" customFormat="1" x14ac:dyDescent="0.2"/>
    <row r="984505" s="12" customFormat="1" x14ac:dyDescent="0.2"/>
    <row r="984506" s="12" customFormat="1" x14ac:dyDescent="0.2"/>
    <row r="984507" s="12" customFormat="1" x14ac:dyDescent="0.2"/>
    <row r="984508" s="12" customFormat="1" x14ac:dyDescent="0.2"/>
    <row r="984509" s="12" customFormat="1" x14ac:dyDescent="0.2"/>
    <row r="984510" s="12" customFormat="1" x14ac:dyDescent="0.2"/>
    <row r="984511" s="12" customFormat="1" x14ac:dyDescent="0.2"/>
    <row r="984512" s="12" customFormat="1" x14ac:dyDescent="0.2"/>
    <row r="984513" s="12" customFormat="1" x14ac:dyDescent="0.2"/>
    <row r="984514" s="12" customFormat="1" x14ac:dyDescent="0.2"/>
    <row r="984515" s="12" customFormat="1" x14ac:dyDescent="0.2"/>
    <row r="984516" s="12" customFormat="1" x14ac:dyDescent="0.2"/>
    <row r="984517" s="12" customFormat="1" x14ac:dyDescent="0.2"/>
    <row r="984518" s="12" customFormat="1" x14ac:dyDescent="0.2"/>
    <row r="984519" s="12" customFormat="1" x14ac:dyDescent="0.2"/>
    <row r="984520" s="12" customFormat="1" x14ac:dyDescent="0.2"/>
    <row r="984521" s="12" customFormat="1" x14ac:dyDescent="0.2"/>
    <row r="984522" s="12" customFormat="1" x14ac:dyDescent="0.2"/>
    <row r="984523" s="12" customFormat="1" x14ac:dyDescent="0.2"/>
    <row r="984524" s="12" customFormat="1" x14ac:dyDescent="0.2"/>
    <row r="984525" s="12" customFormat="1" x14ac:dyDescent="0.2"/>
    <row r="984526" s="12" customFormat="1" x14ac:dyDescent="0.2"/>
    <row r="984527" s="12" customFormat="1" x14ac:dyDescent="0.2"/>
    <row r="984528" s="12" customFormat="1" x14ac:dyDescent="0.2"/>
    <row r="984529" s="12" customFormat="1" x14ac:dyDescent="0.2"/>
    <row r="984530" s="12" customFormat="1" x14ac:dyDescent="0.2"/>
    <row r="984531" s="12" customFormat="1" x14ac:dyDescent="0.2"/>
    <row r="984532" s="12" customFormat="1" x14ac:dyDescent="0.2"/>
    <row r="984533" s="12" customFormat="1" x14ac:dyDescent="0.2"/>
    <row r="984534" s="12" customFormat="1" x14ac:dyDescent="0.2"/>
    <row r="984535" s="12" customFormat="1" x14ac:dyDescent="0.2"/>
    <row r="984536" s="12" customFormat="1" x14ac:dyDescent="0.2"/>
    <row r="984537" s="12" customFormat="1" x14ac:dyDescent="0.2"/>
    <row r="984538" s="12" customFormat="1" x14ac:dyDescent="0.2"/>
    <row r="984539" s="12" customFormat="1" x14ac:dyDescent="0.2"/>
    <row r="984540" s="12" customFormat="1" x14ac:dyDescent="0.2"/>
    <row r="984541" s="12" customFormat="1" x14ac:dyDescent="0.2"/>
    <row r="984542" s="12" customFormat="1" x14ac:dyDescent="0.2"/>
    <row r="984543" s="12" customFormat="1" x14ac:dyDescent="0.2"/>
    <row r="984544" s="12" customFormat="1" x14ac:dyDescent="0.2"/>
    <row r="984545" s="12" customFormat="1" x14ac:dyDescent="0.2"/>
    <row r="984546" s="12" customFormat="1" x14ac:dyDescent="0.2"/>
    <row r="984547" s="12" customFormat="1" x14ac:dyDescent="0.2"/>
    <row r="984548" s="12" customFormat="1" x14ac:dyDescent="0.2"/>
    <row r="984549" s="12" customFormat="1" x14ac:dyDescent="0.2"/>
    <row r="984550" s="12" customFormat="1" x14ac:dyDescent="0.2"/>
    <row r="984551" s="12" customFormat="1" x14ac:dyDescent="0.2"/>
    <row r="984552" s="12" customFormat="1" x14ac:dyDescent="0.2"/>
    <row r="984553" s="12" customFormat="1" x14ac:dyDescent="0.2"/>
    <row r="984554" s="12" customFormat="1" x14ac:dyDescent="0.2"/>
    <row r="984555" s="12" customFormat="1" x14ac:dyDescent="0.2"/>
    <row r="984556" s="12" customFormat="1" x14ac:dyDescent="0.2"/>
    <row r="984557" s="12" customFormat="1" x14ac:dyDescent="0.2"/>
    <row r="984558" s="12" customFormat="1" x14ac:dyDescent="0.2"/>
    <row r="984559" s="12" customFormat="1" x14ac:dyDescent="0.2"/>
    <row r="984560" s="12" customFormat="1" x14ac:dyDescent="0.2"/>
    <row r="984561" s="12" customFormat="1" x14ac:dyDescent="0.2"/>
    <row r="984562" s="12" customFormat="1" x14ac:dyDescent="0.2"/>
    <row r="984563" s="12" customFormat="1" x14ac:dyDescent="0.2"/>
    <row r="984564" s="12" customFormat="1" x14ac:dyDescent="0.2"/>
    <row r="984565" s="12" customFormat="1" x14ac:dyDescent="0.2"/>
    <row r="984566" s="12" customFormat="1" x14ac:dyDescent="0.2"/>
    <row r="984567" s="12" customFormat="1" x14ac:dyDescent="0.2"/>
    <row r="984568" s="12" customFormat="1" x14ac:dyDescent="0.2"/>
    <row r="984569" s="12" customFormat="1" x14ac:dyDescent="0.2"/>
    <row r="984570" s="12" customFormat="1" x14ac:dyDescent="0.2"/>
    <row r="984571" s="12" customFormat="1" x14ac:dyDescent="0.2"/>
    <row r="984572" s="12" customFormat="1" x14ac:dyDescent="0.2"/>
    <row r="984573" s="12" customFormat="1" x14ac:dyDescent="0.2"/>
    <row r="984574" s="12" customFormat="1" x14ac:dyDescent="0.2"/>
    <row r="984575" s="12" customFormat="1" x14ac:dyDescent="0.2"/>
    <row r="984576" s="12" customFormat="1" x14ac:dyDescent="0.2"/>
    <row r="984577" s="12" customFormat="1" x14ac:dyDescent="0.2"/>
    <row r="984578" s="12" customFormat="1" x14ac:dyDescent="0.2"/>
    <row r="984579" s="12" customFormat="1" x14ac:dyDescent="0.2"/>
    <row r="984580" s="12" customFormat="1" x14ac:dyDescent="0.2"/>
    <row r="984581" s="12" customFormat="1" x14ac:dyDescent="0.2"/>
    <row r="984582" s="12" customFormat="1" x14ac:dyDescent="0.2"/>
    <row r="984583" s="12" customFormat="1" x14ac:dyDescent="0.2"/>
    <row r="984584" s="12" customFormat="1" x14ac:dyDescent="0.2"/>
    <row r="984585" s="12" customFormat="1" x14ac:dyDescent="0.2"/>
    <row r="984586" s="12" customFormat="1" x14ac:dyDescent="0.2"/>
    <row r="984587" s="12" customFormat="1" x14ac:dyDescent="0.2"/>
    <row r="984588" s="12" customFormat="1" x14ac:dyDescent="0.2"/>
    <row r="984589" s="12" customFormat="1" x14ac:dyDescent="0.2"/>
    <row r="984590" s="12" customFormat="1" x14ac:dyDescent="0.2"/>
    <row r="984591" s="12" customFormat="1" x14ac:dyDescent="0.2"/>
    <row r="984592" s="12" customFormat="1" x14ac:dyDescent="0.2"/>
    <row r="984593" s="12" customFormat="1" x14ac:dyDescent="0.2"/>
    <row r="984594" s="12" customFormat="1" x14ac:dyDescent="0.2"/>
    <row r="984595" s="12" customFormat="1" x14ac:dyDescent="0.2"/>
    <row r="984596" s="12" customFormat="1" x14ac:dyDescent="0.2"/>
    <row r="984597" s="12" customFormat="1" x14ac:dyDescent="0.2"/>
    <row r="984598" s="12" customFormat="1" x14ac:dyDescent="0.2"/>
    <row r="984599" s="12" customFormat="1" x14ac:dyDescent="0.2"/>
    <row r="984600" s="12" customFormat="1" x14ac:dyDescent="0.2"/>
    <row r="984601" s="12" customFormat="1" x14ac:dyDescent="0.2"/>
    <row r="984602" s="12" customFormat="1" x14ac:dyDescent="0.2"/>
    <row r="984603" s="12" customFormat="1" x14ac:dyDescent="0.2"/>
    <row r="984604" s="12" customFormat="1" x14ac:dyDescent="0.2"/>
    <row r="984605" s="12" customFormat="1" x14ac:dyDescent="0.2"/>
    <row r="984606" s="12" customFormat="1" x14ac:dyDescent="0.2"/>
    <row r="984607" s="12" customFormat="1" x14ac:dyDescent="0.2"/>
    <row r="984608" s="12" customFormat="1" x14ac:dyDescent="0.2"/>
    <row r="984609" s="12" customFormat="1" x14ac:dyDescent="0.2"/>
    <row r="984610" s="12" customFormat="1" x14ac:dyDescent="0.2"/>
    <row r="984611" s="12" customFormat="1" x14ac:dyDescent="0.2"/>
    <row r="984612" s="12" customFormat="1" x14ac:dyDescent="0.2"/>
    <row r="984613" s="12" customFormat="1" x14ac:dyDescent="0.2"/>
    <row r="984614" s="12" customFormat="1" x14ac:dyDescent="0.2"/>
    <row r="984615" s="12" customFormat="1" x14ac:dyDescent="0.2"/>
    <row r="984616" s="12" customFormat="1" x14ac:dyDescent="0.2"/>
    <row r="984617" s="12" customFormat="1" x14ac:dyDescent="0.2"/>
    <row r="984618" s="12" customFormat="1" x14ac:dyDescent="0.2"/>
    <row r="984619" s="12" customFormat="1" x14ac:dyDescent="0.2"/>
    <row r="984620" s="12" customFormat="1" x14ac:dyDescent="0.2"/>
    <row r="984621" s="12" customFormat="1" x14ac:dyDescent="0.2"/>
    <row r="984622" s="12" customFormat="1" x14ac:dyDescent="0.2"/>
    <row r="984623" s="12" customFormat="1" x14ac:dyDescent="0.2"/>
    <row r="984624" s="12" customFormat="1" x14ac:dyDescent="0.2"/>
    <row r="984625" s="12" customFormat="1" x14ac:dyDescent="0.2"/>
    <row r="984626" s="12" customFormat="1" x14ac:dyDescent="0.2"/>
    <row r="984627" s="12" customFormat="1" x14ac:dyDescent="0.2"/>
    <row r="984628" s="12" customFormat="1" x14ac:dyDescent="0.2"/>
    <row r="984629" s="12" customFormat="1" x14ac:dyDescent="0.2"/>
    <row r="984630" s="12" customFormat="1" x14ac:dyDescent="0.2"/>
    <row r="984631" s="12" customFormat="1" x14ac:dyDescent="0.2"/>
    <row r="984632" s="12" customFormat="1" x14ac:dyDescent="0.2"/>
    <row r="984633" s="12" customFormat="1" x14ac:dyDescent="0.2"/>
    <row r="984634" s="12" customFormat="1" x14ac:dyDescent="0.2"/>
    <row r="984635" s="12" customFormat="1" x14ac:dyDescent="0.2"/>
    <row r="984636" s="12" customFormat="1" x14ac:dyDescent="0.2"/>
    <row r="984637" s="12" customFormat="1" x14ac:dyDescent="0.2"/>
    <row r="984638" s="12" customFormat="1" x14ac:dyDescent="0.2"/>
    <row r="984639" s="12" customFormat="1" x14ac:dyDescent="0.2"/>
    <row r="984640" s="12" customFormat="1" x14ac:dyDescent="0.2"/>
    <row r="984641" s="12" customFormat="1" x14ac:dyDescent="0.2"/>
    <row r="984642" s="12" customFormat="1" x14ac:dyDescent="0.2"/>
    <row r="984643" s="12" customFormat="1" x14ac:dyDescent="0.2"/>
    <row r="984644" s="12" customFormat="1" x14ac:dyDescent="0.2"/>
    <row r="984645" s="12" customFormat="1" x14ac:dyDescent="0.2"/>
    <row r="984646" s="12" customFormat="1" x14ac:dyDescent="0.2"/>
    <row r="984647" s="12" customFormat="1" x14ac:dyDescent="0.2"/>
    <row r="984648" s="12" customFormat="1" x14ac:dyDescent="0.2"/>
    <row r="984649" s="12" customFormat="1" x14ac:dyDescent="0.2"/>
    <row r="984650" s="12" customFormat="1" x14ac:dyDescent="0.2"/>
    <row r="984651" s="12" customFormat="1" x14ac:dyDescent="0.2"/>
    <row r="984652" s="12" customFormat="1" x14ac:dyDescent="0.2"/>
    <row r="984653" s="12" customFormat="1" x14ac:dyDescent="0.2"/>
    <row r="984654" s="12" customFormat="1" x14ac:dyDescent="0.2"/>
    <row r="984655" s="12" customFormat="1" x14ac:dyDescent="0.2"/>
    <row r="984656" s="12" customFormat="1" x14ac:dyDescent="0.2"/>
    <row r="984657" s="12" customFormat="1" x14ac:dyDescent="0.2"/>
    <row r="984658" s="12" customFormat="1" x14ac:dyDescent="0.2"/>
    <row r="984659" s="12" customFormat="1" x14ac:dyDescent="0.2"/>
    <row r="984660" s="12" customFormat="1" x14ac:dyDescent="0.2"/>
    <row r="984661" s="12" customFormat="1" x14ac:dyDescent="0.2"/>
    <row r="984662" s="12" customFormat="1" x14ac:dyDescent="0.2"/>
    <row r="984663" s="12" customFormat="1" x14ac:dyDescent="0.2"/>
    <row r="984664" s="12" customFormat="1" x14ac:dyDescent="0.2"/>
    <row r="984665" s="12" customFormat="1" x14ac:dyDescent="0.2"/>
    <row r="984666" s="12" customFormat="1" x14ac:dyDescent="0.2"/>
    <row r="984667" s="12" customFormat="1" x14ac:dyDescent="0.2"/>
    <row r="984668" s="12" customFormat="1" x14ac:dyDescent="0.2"/>
    <row r="984669" s="12" customFormat="1" x14ac:dyDescent="0.2"/>
    <row r="984670" s="12" customFormat="1" x14ac:dyDescent="0.2"/>
    <row r="984671" s="12" customFormat="1" x14ac:dyDescent="0.2"/>
    <row r="984672" s="12" customFormat="1" x14ac:dyDescent="0.2"/>
    <row r="984673" s="12" customFormat="1" x14ac:dyDescent="0.2"/>
    <row r="984674" s="12" customFormat="1" x14ac:dyDescent="0.2"/>
    <row r="984675" s="12" customFormat="1" x14ac:dyDescent="0.2"/>
    <row r="984676" s="12" customFormat="1" x14ac:dyDescent="0.2"/>
    <row r="984677" s="12" customFormat="1" x14ac:dyDescent="0.2"/>
    <row r="984678" s="12" customFormat="1" x14ac:dyDescent="0.2"/>
    <row r="984679" s="12" customFormat="1" x14ac:dyDescent="0.2"/>
    <row r="984680" s="12" customFormat="1" x14ac:dyDescent="0.2"/>
    <row r="984681" s="12" customFormat="1" x14ac:dyDescent="0.2"/>
    <row r="984682" s="12" customFormat="1" x14ac:dyDescent="0.2"/>
    <row r="984683" s="12" customFormat="1" x14ac:dyDescent="0.2"/>
    <row r="984684" s="12" customFormat="1" x14ac:dyDescent="0.2"/>
    <row r="984685" s="12" customFormat="1" x14ac:dyDescent="0.2"/>
    <row r="984686" s="12" customFormat="1" x14ac:dyDescent="0.2"/>
    <row r="984687" s="12" customFormat="1" x14ac:dyDescent="0.2"/>
    <row r="984688" s="12" customFormat="1" x14ac:dyDescent="0.2"/>
    <row r="984689" s="12" customFormat="1" x14ac:dyDescent="0.2"/>
    <row r="984690" s="12" customFormat="1" x14ac:dyDescent="0.2"/>
    <row r="984691" s="12" customFormat="1" x14ac:dyDescent="0.2"/>
    <row r="984692" s="12" customFormat="1" x14ac:dyDescent="0.2"/>
    <row r="984693" s="12" customFormat="1" x14ac:dyDescent="0.2"/>
    <row r="984694" s="12" customFormat="1" x14ac:dyDescent="0.2"/>
    <row r="984695" s="12" customFormat="1" x14ac:dyDescent="0.2"/>
    <row r="984696" s="12" customFormat="1" x14ac:dyDescent="0.2"/>
    <row r="984697" s="12" customFormat="1" x14ac:dyDescent="0.2"/>
    <row r="984698" s="12" customFormat="1" x14ac:dyDescent="0.2"/>
    <row r="984699" s="12" customFormat="1" x14ac:dyDescent="0.2"/>
    <row r="984700" s="12" customFormat="1" x14ac:dyDescent="0.2"/>
    <row r="984701" s="12" customFormat="1" x14ac:dyDescent="0.2"/>
    <row r="984702" s="12" customFormat="1" x14ac:dyDescent="0.2"/>
    <row r="984703" s="12" customFormat="1" x14ac:dyDescent="0.2"/>
    <row r="984704" s="12" customFormat="1" x14ac:dyDescent="0.2"/>
    <row r="984705" s="12" customFormat="1" x14ac:dyDescent="0.2"/>
    <row r="984706" s="12" customFormat="1" x14ac:dyDescent="0.2"/>
    <row r="984707" s="12" customFormat="1" x14ac:dyDescent="0.2"/>
    <row r="984708" s="12" customFormat="1" x14ac:dyDescent="0.2"/>
    <row r="984709" s="12" customFormat="1" x14ac:dyDescent="0.2"/>
    <row r="984710" s="12" customFormat="1" x14ac:dyDescent="0.2"/>
    <row r="984711" s="12" customFormat="1" x14ac:dyDescent="0.2"/>
    <row r="984712" s="12" customFormat="1" x14ac:dyDescent="0.2"/>
    <row r="984713" s="12" customFormat="1" x14ac:dyDescent="0.2"/>
    <row r="984714" s="12" customFormat="1" x14ac:dyDescent="0.2"/>
    <row r="984715" s="12" customFormat="1" x14ac:dyDescent="0.2"/>
    <row r="984716" s="12" customFormat="1" x14ac:dyDescent="0.2"/>
    <row r="984717" s="12" customFormat="1" x14ac:dyDescent="0.2"/>
    <row r="984718" s="12" customFormat="1" x14ac:dyDescent="0.2"/>
    <row r="984719" s="12" customFormat="1" x14ac:dyDescent="0.2"/>
    <row r="984720" s="12" customFormat="1" x14ac:dyDescent="0.2"/>
    <row r="984721" s="12" customFormat="1" x14ac:dyDescent="0.2"/>
    <row r="984722" s="12" customFormat="1" x14ac:dyDescent="0.2"/>
    <row r="984723" s="12" customFormat="1" x14ac:dyDescent="0.2"/>
    <row r="984724" s="12" customFormat="1" x14ac:dyDescent="0.2"/>
    <row r="984725" s="12" customFormat="1" x14ac:dyDescent="0.2"/>
    <row r="984726" s="12" customFormat="1" x14ac:dyDescent="0.2"/>
    <row r="984727" s="12" customFormat="1" x14ac:dyDescent="0.2"/>
    <row r="984728" s="12" customFormat="1" x14ac:dyDescent="0.2"/>
    <row r="984729" s="12" customFormat="1" x14ac:dyDescent="0.2"/>
    <row r="984730" s="12" customFormat="1" x14ac:dyDescent="0.2"/>
    <row r="984731" s="12" customFormat="1" x14ac:dyDescent="0.2"/>
    <row r="984732" s="12" customFormat="1" x14ac:dyDescent="0.2"/>
    <row r="984733" s="12" customFormat="1" x14ac:dyDescent="0.2"/>
    <row r="984734" s="12" customFormat="1" x14ac:dyDescent="0.2"/>
    <row r="984735" s="12" customFormat="1" x14ac:dyDescent="0.2"/>
    <row r="984736" s="12" customFormat="1" x14ac:dyDescent="0.2"/>
    <row r="984737" s="12" customFormat="1" x14ac:dyDescent="0.2"/>
    <row r="984738" s="12" customFormat="1" x14ac:dyDescent="0.2"/>
    <row r="984739" s="12" customFormat="1" x14ac:dyDescent="0.2"/>
    <row r="984740" s="12" customFormat="1" x14ac:dyDescent="0.2"/>
    <row r="984741" s="12" customFormat="1" x14ac:dyDescent="0.2"/>
    <row r="984742" s="12" customFormat="1" x14ac:dyDescent="0.2"/>
    <row r="984743" s="12" customFormat="1" x14ac:dyDescent="0.2"/>
    <row r="984744" s="12" customFormat="1" x14ac:dyDescent="0.2"/>
    <row r="984745" s="12" customFormat="1" x14ac:dyDescent="0.2"/>
    <row r="984746" s="12" customFormat="1" x14ac:dyDescent="0.2"/>
    <row r="984747" s="12" customFormat="1" x14ac:dyDescent="0.2"/>
    <row r="984748" s="12" customFormat="1" x14ac:dyDescent="0.2"/>
    <row r="984749" s="12" customFormat="1" x14ac:dyDescent="0.2"/>
    <row r="984750" s="12" customFormat="1" x14ac:dyDescent="0.2"/>
    <row r="984751" s="12" customFormat="1" x14ac:dyDescent="0.2"/>
    <row r="984752" s="12" customFormat="1" x14ac:dyDescent="0.2"/>
    <row r="984753" s="12" customFormat="1" x14ac:dyDescent="0.2"/>
    <row r="984754" s="12" customFormat="1" x14ac:dyDescent="0.2"/>
    <row r="984755" s="12" customFormat="1" x14ac:dyDescent="0.2"/>
    <row r="984756" s="12" customFormat="1" x14ac:dyDescent="0.2"/>
    <row r="984757" s="12" customFormat="1" x14ac:dyDescent="0.2"/>
    <row r="984758" s="12" customFormat="1" x14ac:dyDescent="0.2"/>
    <row r="984759" s="12" customFormat="1" x14ac:dyDescent="0.2"/>
    <row r="984760" s="12" customFormat="1" x14ac:dyDescent="0.2"/>
    <row r="984761" s="12" customFormat="1" x14ac:dyDescent="0.2"/>
    <row r="984762" s="12" customFormat="1" x14ac:dyDescent="0.2"/>
    <row r="984763" s="12" customFormat="1" x14ac:dyDescent="0.2"/>
    <row r="984764" s="12" customFormat="1" x14ac:dyDescent="0.2"/>
    <row r="984765" s="12" customFormat="1" x14ac:dyDescent="0.2"/>
    <row r="984766" s="12" customFormat="1" x14ac:dyDescent="0.2"/>
    <row r="984767" s="12" customFormat="1" x14ac:dyDescent="0.2"/>
    <row r="984768" s="12" customFormat="1" x14ac:dyDescent="0.2"/>
    <row r="984769" s="12" customFormat="1" x14ac:dyDescent="0.2"/>
    <row r="984770" s="12" customFormat="1" x14ac:dyDescent="0.2"/>
    <row r="984771" s="12" customFormat="1" x14ac:dyDescent="0.2"/>
    <row r="984772" s="12" customFormat="1" x14ac:dyDescent="0.2"/>
    <row r="984773" s="12" customFormat="1" x14ac:dyDescent="0.2"/>
    <row r="984774" s="12" customFormat="1" x14ac:dyDescent="0.2"/>
    <row r="984775" s="12" customFormat="1" x14ac:dyDescent="0.2"/>
    <row r="984776" s="12" customFormat="1" x14ac:dyDescent="0.2"/>
    <row r="984777" s="12" customFormat="1" x14ac:dyDescent="0.2"/>
    <row r="984778" s="12" customFormat="1" x14ac:dyDescent="0.2"/>
    <row r="984779" s="12" customFormat="1" x14ac:dyDescent="0.2"/>
    <row r="984780" s="12" customFormat="1" x14ac:dyDescent="0.2"/>
    <row r="984781" s="12" customFormat="1" x14ac:dyDescent="0.2"/>
    <row r="984782" s="12" customFormat="1" x14ac:dyDescent="0.2"/>
    <row r="984783" s="12" customFormat="1" x14ac:dyDescent="0.2"/>
    <row r="984784" s="12" customFormat="1" x14ac:dyDescent="0.2"/>
    <row r="984785" s="12" customFormat="1" x14ac:dyDescent="0.2"/>
    <row r="984786" s="12" customFormat="1" x14ac:dyDescent="0.2"/>
    <row r="984787" s="12" customFormat="1" x14ac:dyDescent="0.2"/>
    <row r="984788" s="12" customFormat="1" x14ac:dyDescent="0.2"/>
    <row r="984789" s="12" customFormat="1" x14ac:dyDescent="0.2"/>
    <row r="984790" s="12" customFormat="1" x14ac:dyDescent="0.2"/>
    <row r="984791" s="12" customFormat="1" x14ac:dyDescent="0.2"/>
    <row r="984792" s="12" customFormat="1" x14ac:dyDescent="0.2"/>
    <row r="984793" s="12" customFormat="1" x14ac:dyDescent="0.2"/>
    <row r="984794" s="12" customFormat="1" x14ac:dyDescent="0.2"/>
    <row r="984795" s="12" customFormat="1" x14ac:dyDescent="0.2"/>
    <row r="984796" s="12" customFormat="1" x14ac:dyDescent="0.2"/>
    <row r="984797" s="12" customFormat="1" x14ac:dyDescent="0.2"/>
    <row r="984798" s="12" customFormat="1" x14ac:dyDescent="0.2"/>
    <row r="984799" s="12" customFormat="1" x14ac:dyDescent="0.2"/>
    <row r="984800" s="12" customFormat="1" x14ac:dyDescent="0.2"/>
    <row r="984801" s="12" customFormat="1" x14ac:dyDescent="0.2"/>
    <row r="984802" s="12" customFormat="1" x14ac:dyDescent="0.2"/>
    <row r="984803" s="12" customFormat="1" x14ac:dyDescent="0.2"/>
    <row r="984804" s="12" customFormat="1" x14ac:dyDescent="0.2"/>
    <row r="984805" s="12" customFormat="1" x14ac:dyDescent="0.2"/>
    <row r="984806" s="12" customFormat="1" x14ac:dyDescent="0.2"/>
    <row r="984807" s="12" customFormat="1" x14ac:dyDescent="0.2"/>
    <row r="984808" s="12" customFormat="1" x14ac:dyDescent="0.2"/>
    <row r="984809" s="12" customFormat="1" x14ac:dyDescent="0.2"/>
    <row r="984810" s="12" customFormat="1" x14ac:dyDescent="0.2"/>
    <row r="984811" s="12" customFormat="1" x14ac:dyDescent="0.2"/>
    <row r="984812" s="12" customFormat="1" x14ac:dyDescent="0.2"/>
    <row r="984813" s="12" customFormat="1" x14ac:dyDescent="0.2"/>
    <row r="984814" s="12" customFormat="1" x14ac:dyDescent="0.2"/>
    <row r="984815" s="12" customFormat="1" x14ac:dyDescent="0.2"/>
    <row r="984816" s="12" customFormat="1" x14ac:dyDescent="0.2"/>
    <row r="984817" s="12" customFormat="1" x14ac:dyDescent="0.2"/>
    <row r="984818" s="12" customFormat="1" x14ac:dyDescent="0.2"/>
    <row r="984819" s="12" customFormat="1" x14ac:dyDescent="0.2"/>
    <row r="984820" s="12" customFormat="1" x14ac:dyDescent="0.2"/>
    <row r="984821" s="12" customFormat="1" x14ac:dyDescent="0.2"/>
    <row r="984822" s="12" customFormat="1" x14ac:dyDescent="0.2"/>
    <row r="984823" s="12" customFormat="1" x14ac:dyDescent="0.2"/>
    <row r="984824" s="12" customFormat="1" x14ac:dyDescent="0.2"/>
    <row r="984825" s="12" customFormat="1" x14ac:dyDescent="0.2"/>
    <row r="984826" s="12" customFormat="1" x14ac:dyDescent="0.2"/>
    <row r="984827" s="12" customFormat="1" x14ac:dyDescent="0.2"/>
    <row r="984828" s="12" customFormat="1" x14ac:dyDescent="0.2"/>
    <row r="984829" s="12" customFormat="1" x14ac:dyDescent="0.2"/>
    <row r="984830" s="12" customFormat="1" x14ac:dyDescent="0.2"/>
    <row r="984831" s="12" customFormat="1" x14ac:dyDescent="0.2"/>
    <row r="984832" s="12" customFormat="1" x14ac:dyDescent="0.2"/>
    <row r="984833" s="12" customFormat="1" x14ac:dyDescent="0.2"/>
    <row r="984834" s="12" customFormat="1" x14ac:dyDescent="0.2"/>
    <row r="984835" s="12" customFormat="1" x14ac:dyDescent="0.2"/>
    <row r="984836" s="12" customFormat="1" x14ac:dyDescent="0.2"/>
    <row r="984837" s="12" customFormat="1" x14ac:dyDescent="0.2"/>
    <row r="984838" s="12" customFormat="1" x14ac:dyDescent="0.2"/>
    <row r="984839" s="12" customFormat="1" x14ac:dyDescent="0.2"/>
    <row r="984840" s="12" customFormat="1" x14ac:dyDescent="0.2"/>
    <row r="984841" s="12" customFormat="1" x14ac:dyDescent="0.2"/>
    <row r="984842" s="12" customFormat="1" x14ac:dyDescent="0.2"/>
    <row r="984843" s="12" customFormat="1" x14ac:dyDescent="0.2"/>
    <row r="984844" s="12" customFormat="1" x14ac:dyDescent="0.2"/>
    <row r="984845" s="12" customFormat="1" x14ac:dyDescent="0.2"/>
    <row r="984846" s="12" customFormat="1" x14ac:dyDescent="0.2"/>
    <row r="984847" s="12" customFormat="1" x14ac:dyDescent="0.2"/>
    <row r="984848" s="12" customFormat="1" x14ac:dyDescent="0.2"/>
    <row r="984849" s="12" customFormat="1" x14ac:dyDescent="0.2"/>
    <row r="984850" s="12" customFormat="1" x14ac:dyDescent="0.2"/>
    <row r="984851" s="12" customFormat="1" x14ac:dyDescent="0.2"/>
    <row r="984852" s="12" customFormat="1" x14ac:dyDescent="0.2"/>
    <row r="984853" s="12" customFormat="1" x14ac:dyDescent="0.2"/>
    <row r="984854" s="12" customFormat="1" x14ac:dyDescent="0.2"/>
    <row r="984855" s="12" customFormat="1" x14ac:dyDescent="0.2"/>
    <row r="984856" s="12" customFormat="1" x14ac:dyDescent="0.2"/>
    <row r="984857" s="12" customFormat="1" x14ac:dyDescent="0.2"/>
    <row r="984858" s="12" customFormat="1" x14ac:dyDescent="0.2"/>
    <row r="984859" s="12" customFormat="1" x14ac:dyDescent="0.2"/>
    <row r="984860" s="12" customFormat="1" x14ac:dyDescent="0.2"/>
    <row r="984861" s="12" customFormat="1" x14ac:dyDescent="0.2"/>
    <row r="984862" s="12" customFormat="1" x14ac:dyDescent="0.2"/>
    <row r="984863" s="12" customFormat="1" x14ac:dyDescent="0.2"/>
    <row r="984864" s="12" customFormat="1" x14ac:dyDescent="0.2"/>
    <row r="984865" s="12" customFormat="1" x14ac:dyDescent="0.2"/>
    <row r="984866" s="12" customFormat="1" x14ac:dyDescent="0.2"/>
    <row r="984867" s="12" customFormat="1" x14ac:dyDescent="0.2"/>
    <row r="984868" s="12" customFormat="1" x14ac:dyDescent="0.2"/>
    <row r="984869" s="12" customFormat="1" x14ac:dyDescent="0.2"/>
    <row r="984870" s="12" customFormat="1" x14ac:dyDescent="0.2"/>
    <row r="984871" s="12" customFormat="1" x14ac:dyDescent="0.2"/>
    <row r="984872" s="12" customFormat="1" x14ac:dyDescent="0.2"/>
    <row r="984873" s="12" customFormat="1" x14ac:dyDescent="0.2"/>
    <row r="984874" s="12" customFormat="1" x14ac:dyDescent="0.2"/>
    <row r="984875" s="12" customFormat="1" x14ac:dyDescent="0.2"/>
    <row r="984876" s="12" customFormat="1" x14ac:dyDescent="0.2"/>
    <row r="984877" s="12" customFormat="1" x14ac:dyDescent="0.2"/>
    <row r="984878" s="12" customFormat="1" x14ac:dyDescent="0.2"/>
    <row r="984879" s="12" customFormat="1" x14ac:dyDescent="0.2"/>
    <row r="984880" s="12" customFormat="1" x14ac:dyDescent="0.2"/>
    <row r="984881" s="12" customFormat="1" x14ac:dyDescent="0.2"/>
    <row r="984882" s="12" customFormat="1" x14ac:dyDescent="0.2"/>
    <row r="984883" s="12" customFormat="1" x14ac:dyDescent="0.2"/>
    <row r="984884" s="12" customFormat="1" x14ac:dyDescent="0.2"/>
    <row r="984885" s="12" customFormat="1" x14ac:dyDescent="0.2"/>
    <row r="984886" s="12" customFormat="1" x14ac:dyDescent="0.2"/>
    <row r="984887" s="12" customFormat="1" x14ac:dyDescent="0.2"/>
    <row r="984888" s="12" customFormat="1" x14ac:dyDescent="0.2"/>
    <row r="984889" s="12" customFormat="1" x14ac:dyDescent="0.2"/>
    <row r="984890" s="12" customFormat="1" x14ac:dyDescent="0.2"/>
    <row r="984891" s="12" customFormat="1" x14ac:dyDescent="0.2"/>
    <row r="984892" s="12" customFormat="1" x14ac:dyDescent="0.2"/>
    <row r="984893" s="12" customFormat="1" x14ac:dyDescent="0.2"/>
    <row r="984894" s="12" customFormat="1" x14ac:dyDescent="0.2"/>
    <row r="984895" s="12" customFormat="1" x14ac:dyDescent="0.2"/>
    <row r="984896" s="12" customFormat="1" x14ac:dyDescent="0.2"/>
    <row r="984897" s="12" customFormat="1" x14ac:dyDescent="0.2"/>
    <row r="984898" s="12" customFormat="1" x14ac:dyDescent="0.2"/>
    <row r="984899" s="12" customFormat="1" x14ac:dyDescent="0.2"/>
    <row r="984900" s="12" customFormat="1" x14ac:dyDescent="0.2"/>
    <row r="984901" s="12" customFormat="1" x14ac:dyDescent="0.2"/>
    <row r="984902" s="12" customFormat="1" x14ac:dyDescent="0.2"/>
    <row r="984903" s="12" customFormat="1" x14ac:dyDescent="0.2"/>
    <row r="984904" s="12" customFormat="1" x14ac:dyDescent="0.2"/>
    <row r="984905" s="12" customFormat="1" x14ac:dyDescent="0.2"/>
    <row r="984906" s="12" customFormat="1" x14ac:dyDescent="0.2"/>
    <row r="984907" s="12" customFormat="1" x14ac:dyDescent="0.2"/>
    <row r="984908" s="12" customFormat="1" x14ac:dyDescent="0.2"/>
    <row r="984909" s="12" customFormat="1" x14ac:dyDescent="0.2"/>
    <row r="984910" s="12" customFormat="1" x14ac:dyDescent="0.2"/>
    <row r="984911" s="12" customFormat="1" x14ac:dyDescent="0.2"/>
    <row r="984912" s="12" customFormat="1" x14ac:dyDescent="0.2"/>
    <row r="984913" s="12" customFormat="1" x14ac:dyDescent="0.2"/>
    <row r="984914" s="12" customFormat="1" x14ac:dyDescent="0.2"/>
    <row r="984915" s="12" customFormat="1" x14ac:dyDescent="0.2"/>
    <row r="984916" s="12" customFormat="1" x14ac:dyDescent="0.2"/>
    <row r="984917" s="12" customFormat="1" x14ac:dyDescent="0.2"/>
    <row r="984918" s="12" customFormat="1" x14ac:dyDescent="0.2"/>
    <row r="984919" s="12" customFormat="1" x14ac:dyDescent="0.2"/>
    <row r="984920" s="12" customFormat="1" x14ac:dyDescent="0.2"/>
    <row r="984921" s="12" customFormat="1" x14ac:dyDescent="0.2"/>
    <row r="984922" s="12" customFormat="1" x14ac:dyDescent="0.2"/>
    <row r="984923" s="12" customFormat="1" x14ac:dyDescent="0.2"/>
    <row r="984924" s="12" customFormat="1" x14ac:dyDescent="0.2"/>
    <row r="984925" s="12" customFormat="1" x14ac:dyDescent="0.2"/>
    <row r="984926" s="12" customFormat="1" x14ac:dyDescent="0.2"/>
    <row r="984927" s="12" customFormat="1" x14ac:dyDescent="0.2"/>
    <row r="984928" s="12" customFormat="1" x14ac:dyDescent="0.2"/>
    <row r="984929" s="12" customFormat="1" x14ac:dyDescent="0.2"/>
    <row r="984930" s="12" customFormat="1" x14ac:dyDescent="0.2"/>
    <row r="984931" s="12" customFormat="1" x14ac:dyDescent="0.2"/>
    <row r="984932" s="12" customFormat="1" x14ac:dyDescent="0.2"/>
    <row r="984933" s="12" customFormat="1" x14ac:dyDescent="0.2"/>
    <row r="984934" s="12" customFormat="1" x14ac:dyDescent="0.2"/>
    <row r="984935" s="12" customFormat="1" x14ac:dyDescent="0.2"/>
    <row r="984936" s="12" customFormat="1" x14ac:dyDescent="0.2"/>
    <row r="984937" s="12" customFormat="1" x14ac:dyDescent="0.2"/>
    <row r="984938" s="12" customFormat="1" x14ac:dyDescent="0.2"/>
    <row r="984939" s="12" customFormat="1" x14ac:dyDescent="0.2"/>
    <row r="984940" s="12" customFormat="1" x14ac:dyDescent="0.2"/>
    <row r="984941" s="12" customFormat="1" x14ac:dyDescent="0.2"/>
    <row r="984942" s="12" customFormat="1" x14ac:dyDescent="0.2"/>
    <row r="984943" s="12" customFormat="1" x14ac:dyDescent="0.2"/>
    <row r="984944" s="12" customFormat="1" x14ac:dyDescent="0.2"/>
    <row r="984945" s="12" customFormat="1" x14ac:dyDescent="0.2"/>
    <row r="984946" s="12" customFormat="1" x14ac:dyDescent="0.2"/>
    <row r="984947" s="12" customFormat="1" x14ac:dyDescent="0.2"/>
    <row r="984948" s="12" customFormat="1" x14ac:dyDescent="0.2"/>
    <row r="984949" s="12" customFormat="1" x14ac:dyDescent="0.2"/>
    <row r="984950" s="12" customFormat="1" x14ac:dyDescent="0.2"/>
    <row r="984951" s="12" customFormat="1" x14ac:dyDescent="0.2"/>
    <row r="984952" s="12" customFormat="1" x14ac:dyDescent="0.2"/>
    <row r="984953" s="12" customFormat="1" x14ac:dyDescent="0.2"/>
    <row r="984954" s="12" customFormat="1" x14ac:dyDescent="0.2"/>
    <row r="984955" s="12" customFormat="1" x14ac:dyDescent="0.2"/>
    <row r="984956" s="12" customFormat="1" x14ac:dyDescent="0.2"/>
    <row r="984957" s="12" customFormat="1" x14ac:dyDescent="0.2"/>
    <row r="984958" s="12" customFormat="1" x14ac:dyDescent="0.2"/>
    <row r="984959" s="12" customFormat="1" x14ac:dyDescent="0.2"/>
    <row r="984960" s="12" customFormat="1" x14ac:dyDescent="0.2"/>
    <row r="984961" s="12" customFormat="1" x14ac:dyDescent="0.2"/>
    <row r="984962" s="12" customFormat="1" x14ac:dyDescent="0.2"/>
    <row r="984963" s="12" customFormat="1" x14ac:dyDescent="0.2"/>
    <row r="984964" s="12" customFormat="1" x14ac:dyDescent="0.2"/>
    <row r="984965" s="12" customFormat="1" x14ac:dyDescent="0.2"/>
    <row r="984966" s="12" customFormat="1" x14ac:dyDescent="0.2"/>
    <row r="984967" s="12" customFormat="1" x14ac:dyDescent="0.2"/>
    <row r="984968" s="12" customFormat="1" x14ac:dyDescent="0.2"/>
    <row r="984969" s="12" customFormat="1" x14ac:dyDescent="0.2"/>
    <row r="984970" s="12" customFormat="1" x14ac:dyDescent="0.2"/>
    <row r="984971" s="12" customFormat="1" x14ac:dyDescent="0.2"/>
    <row r="984972" s="12" customFormat="1" x14ac:dyDescent="0.2"/>
    <row r="984973" s="12" customFormat="1" x14ac:dyDescent="0.2"/>
    <row r="984974" s="12" customFormat="1" x14ac:dyDescent="0.2"/>
    <row r="984975" s="12" customFormat="1" x14ac:dyDescent="0.2"/>
    <row r="984976" s="12" customFormat="1" x14ac:dyDescent="0.2"/>
    <row r="984977" s="12" customFormat="1" x14ac:dyDescent="0.2"/>
    <row r="984978" s="12" customFormat="1" x14ac:dyDescent="0.2"/>
    <row r="984979" s="12" customFormat="1" x14ac:dyDescent="0.2"/>
    <row r="984980" s="12" customFormat="1" x14ac:dyDescent="0.2"/>
    <row r="984981" s="12" customFormat="1" x14ac:dyDescent="0.2"/>
    <row r="984982" s="12" customFormat="1" x14ac:dyDescent="0.2"/>
    <row r="984983" s="12" customFormat="1" x14ac:dyDescent="0.2"/>
    <row r="984984" s="12" customFormat="1" x14ac:dyDescent="0.2"/>
    <row r="984985" s="12" customFormat="1" x14ac:dyDescent="0.2"/>
    <row r="984986" s="12" customFormat="1" x14ac:dyDescent="0.2"/>
    <row r="984987" s="12" customFormat="1" x14ac:dyDescent="0.2"/>
    <row r="984988" s="12" customFormat="1" x14ac:dyDescent="0.2"/>
    <row r="984989" s="12" customFormat="1" x14ac:dyDescent="0.2"/>
    <row r="984990" s="12" customFormat="1" x14ac:dyDescent="0.2"/>
    <row r="984991" s="12" customFormat="1" x14ac:dyDescent="0.2"/>
    <row r="984992" s="12" customFormat="1" x14ac:dyDescent="0.2"/>
    <row r="984993" s="12" customFormat="1" x14ac:dyDescent="0.2"/>
    <row r="984994" s="12" customFormat="1" x14ac:dyDescent="0.2"/>
    <row r="984995" s="12" customFormat="1" x14ac:dyDescent="0.2"/>
    <row r="984996" s="12" customFormat="1" x14ac:dyDescent="0.2"/>
    <row r="984997" s="12" customFormat="1" x14ac:dyDescent="0.2"/>
    <row r="984998" s="12" customFormat="1" x14ac:dyDescent="0.2"/>
    <row r="984999" s="12" customFormat="1" x14ac:dyDescent="0.2"/>
    <row r="985000" s="12" customFormat="1" x14ac:dyDescent="0.2"/>
    <row r="985001" s="12" customFormat="1" x14ac:dyDescent="0.2"/>
    <row r="985002" s="12" customFormat="1" x14ac:dyDescent="0.2"/>
    <row r="985003" s="12" customFormat="1" x14ac:dyDescent="0.2"/>
    <row r="985004" s="12" customFormat="1" x14ac:dyDescent="0.2"/>
    <row r="985005" s="12" customFormat="1" x14ac:dyDescent="0.2"/>
    <row r="985006" s="12" customFormat="1" x14ac:dyDescent="0.2"/>
    <row r="985007" s="12" customFormat="1" x14ac:dyDescent="0.2"/>
    <row r="985008" s="12" customFormat="1" x14ac:dyDescent="0.2"/>
    <row r="985009" s="12" customFormat="1" x14ac:dyDescent="0.2"/>
    <row r="985010" s="12" customFormat="1" x14ac:dyDescent="0.2"/>
    <row r="985011" s="12" customFormat="1" x14ac:dyDescent="0.2"/>
    <row r="985012" s="12" customFormat="1" x14ac:dyDescent="0.2"/>
    <row r="985013" s="12" customFormat="1" x14ac:dyDescent="0.2"/>
    <row r="985014" s="12" customFormat="1" x14ac:dyDescent="0.2"/>
    <row r="985015" s="12" customFormat="1" x14ac:dyDescent="0.2"/>
    <row r="985016" s="12" customFormat="1" x14ac:dyDescent="0.2"/>
    <row r="985017" s="12" customFormat="1" x14ac:dyDescent="0.2"/>
    <row r="985018" s="12" customFormat="1" x14ac:dyDescent="0.2"/>
    <row r="985019" s="12" customFormat="1" x14ac:dyDescent="0.2"/>
    <row r="985020" s="12" customFormat="1" x14ac:dyDescent="0.2"/>
    <row r="985021" s="12" customFormat="1" x14ac:dyDescent="0.2"/>
    <row r="985022" s="12" customFormat="1" x14ac:dyDescent="0.2"/>
    <row r="985023" s="12" customFormat="1" x14ac:dyDescent="0.2"/>
    <row r="985024" s="12" customFormat="1" x14ac:dyDescent="0.2"/>
    <row r="985025" s="12" customFormat="1" x14ac:dyDescent="0.2"/>
    <row r="985026" s="12" customFormat="1" x14ac:dyDescent="0.2"/>
    <row r="985027" s="12" customFormat="1" x14ac:dyDescent="0.2"/>
    <row r="985028" s="12" customFormat="1" x14ac:dyDescent="0.2"/>
    <row r="985029" s="12" customFormat="1" x14ac:dyDescent="0.2"/>
    <row r="985030" s="12" customFormat="1" x14ac:dyDescent="0.2"/>
    <row r="985031" s="12" customFormat="1" x14ac:dyDescent="0.2"/>
    <row r="985032" s="12" customFormat="1" x14ac:dyDescent="0.2"/>
    <row r="985033" s="12" customFormat="1" x14ac:dyDescent="0.2"/>
    <row r="985034" s="12" customFormat="1" x14ac:dyDescent="0.2"/>
    <row r="985035" s="12" customFormat="1" x14ac:dyDescent="0.2"/>
    <row r="985036" s="12" customFormat="1" x14ac:dyDescent="0.2"/>
    <row r="985037" s="12" customFormat="1" x14ac:dyDescent="0.2"/>
    <row r="985038" s="12" customFormat="1" x14ac:dyDescent="0.2"/>
    <row r="985039" s="12" customFormat="1" x14ac:dyDescent="0.2"/>
    <row r="985040" s="12" customFormat="1" x14ac:dyDescent="0.2"/>
    <row r="985041" s="12" customFormat="1" x14ac:dyDescent="0.2"/>
    <row r="985042" s="12" customFormat="1" x14ac:dyDescent="0.2"/>
    <row r="985043" s="12" customFormat="1" x14ac:dyDescent="0.2"/>
    <row r="985044" s="12" customFormat="1" x14ac:dyDescent="0.2"/>
    <row r="985045" s="12" customFormat="1" x14ac:dyDescent="0.2"/>
    <row r="985046" s="12" customFormat="1" x14ac:dyDescent="0.2"/>
    <row r="985047" s="12" customFormat="1" x14ac:dyDescent="0.2"/>
    <row r="985048" s="12" customFormat="1" x14ac:dyDescent="0.2"/>
    <row r="985049" s="12" customFormat="1" x14ac:dyDescent="0.2"/>
    <row r="985050" s="12" customFormat="1" x14ac:dyDescent="0.2"/>
    <row r="985051" s="12" customFormat="1" x14ac:dyDescent="0.2"/>
    <row r="985052" s="12" customFormat="1" x14ac:dyDescent="0.2"/>
    <row r="985053" s="12" customFormat="1" x14ac:dyDescent="0.2"/>
    <row r="985054" s="12" customFormat="1" x14ac:dyDescent="0.2"/>
    <row r="985055" s="12" customFormat="1" x14ac:dyDescent="0.2"/>
    <row r="985056" s="12" customFormat="1" x14ac:dyDescent="0.2"/>
    <row r="985057" s="12" customFormat="1" x14ac:dyDescent="0.2"/>
    <row r="985058" s="12" customFormat="1" x14ac:dyDescent="0.2"/>
    <row r="985059" s="12" customFormat="1" x14ac:dyDescent="0.2"/>
    <row r="985060" s="12" customFormat="1" x14ac:dyDescent="0.2"/>
    <row r="985061" s="12" customFormat="1" x14ac:dyDescent="0.2"/>
    <row r="985062" s="12" customFormat="1" x14ac:dyDescent="0.2"/>
    <row r="985063" s="12" customFormat="1" x14ac:dyDescent="0.2"/>
    <row r="985064" s="12" customFormat="1" x14ac:dyDescent="0.2"/>
    <row r="985065" s="12" customFormat="1" x14ac:dyDescent="0.2"/>
    <row r="985066" s="12" customFormat="1" x14ac:dyDescent="0.2"/>
    <row r="985067" s="12" customFormat="1" x14ac:dyDescent="0.2"/>
    <row r="985068" s="12" customFormat="1" x14ac:dyDescent="0.2"/>
    <row r="985069" s="12" customFormat="1" x14ac:dyDescent="0.2"/>
    <row r="985070" s="12" customFormat="1" x14ac:dyDescent="0.2"/>
    <row r="985071" s="12" customFormat="1" x14ac:dyDescent="0.2"/>
    <row r="985072" s="12" customFormat="1" x14ac:dyDescent="0.2"/>
    <row r="985073" s="12" customFormat="1" x14ac:dyDescent="0.2"/>
    <row r="985074" s="12" customFormat="1" x14ac:dyDescent="0.2"/>
    <row r="985075" s="12" customFormat="1" x14ac:dyDescent="0.2"/>
    <row r="985076" s="12" customFormat="1" x14ac:dyDescent="0.2"/>
    <row r="985077" s="12" customFormat="1" x14ac:dyDescent="0.2"/>
    <row r="985078" s="12" customFormat="1" x14ac:dyDescent="0.2"/>
    <row r="985079" s="12" customFormat="1" x14ac:dyDescent="0.2"/>
    <row r="985080" s="12" customFormat="1" x14ac:dyDescent="0.2"/>
    <row r="985081" s="12" customFormat="1" x14ac:dyDescent="0.2"/>
    <row r="985082" s="12" customFormat="1" x14ac:dyDescent="0.2"/>
    <row r="985083" s="12" customFormat="1" x14ac:dyDescent="0.2"/>
    <row r="985084" s="12" customFormat="1" x14ac:dyDescent="0.2"/>
    <row r="985085" s="12" customFormat="1" x14ac:dyDescent="0.2"/>
    <row r="985086" s="12" customFormat="1" x14ac:dyDescent="0.2"/>
    <row r="985087" s="12" customFormat="1" x14ac:dyDescent="0.2"/>
    <row r="985088" s="12" customFormat="1" x14ac:dyDescent="0.2"/>
    <row r="985089" s="12" customFormat="1" x14ac:dyDescent="0.2"/>
    <row r="985090" s="12" customFormat="1" x14ac:dyDescent="0.2"/>
    <row r="985091" s="12" customFormat="1" x14ac:dyDescent="0.2"/>
    <row r="985092" s="12" customFormat="1" x14ac:dyDescent="0.2"/>
    <row r="985093" s="12" customFormat="1" x14ac:dyDescent="0.2"/>
    <row r="985094" s="12" customFormat="1" x14ac:dyDescent="0.2"/>
    <row r="985095" s="12" customFormat="1" x14ac:dyDescent="0.2"/>
    <row r="985096" s="12" customFormat="1" x14ac:dyDescent="0.2"/>
    <row r="985097" s="12" customFormat="1" x14ac:dyDescent="0.2"/>
    <row r="985098" s="12" customFormat="1" x14ac:dyDescent="0.2"/>
    <row r="985099" s="12" customFormat="1" x14ac:dyDescent="0.2"/>
    <row r="985100" s="12" customFormat="1" x14ac:dyDescent="0.2"/>
    <row r="985101" s="12" customFormat="1" x14ac:dyDescent="0.2"/>
    <row r="985102" s="12" customFormat="1" x14ac:dyDescent="0.2"/>
    <row r="985103" s="12" customFormat="1" x14ac:dyDescent="0.2"/>
    <row r="985104" s="12" customFormat="1" x14ac:dyDescent="0.2"/>
    <row r="985105" s="12" customFormat="1" x14ac:dyDescent="0.2"/>
    <row r="985106" s="12" customFormat="1" x14ac:dyDescent="0.2"/>
    <row r="985107" s="12" customFormat="1" x14ac:dyDescent="0.2"/>
    <row r="985108" s="12" customFormat="1" x14ac:dyDescent="0.2"/>
    <row r="985109" s="12" customFormat="1" x14ac:dyDescent="0.2"/>
    <row r="985110" s="12" customFormat="1" x14ac:dyDescent="0.2"/>
    <row r="985111" s="12" customFormat="1" x14ac:dyDescent="0.2"/>
    <row r="985112" s="12" customFormat="1" x14ac:dyDescent="0.2"/>
    <row r="985113" s="12" customFormat="1" x14ac:dyDescent="0.2"/>
    <row r="985114" s="12" customFormat="1" x14ac:dyDescent="0.2"/>
    <row r="985115" s="12" customFormat="1" x14ac:dyDescent="0.2"/>
    <row r="985116" s="12" customFormat="1" x14ac:dyDescent="0.2"/>
    <row r="985117" s="12" customFormat="1" x14ac:dyDescent="0.2"/>
    <row r="985118" s="12" customFormat="1" x14ac:dyDescent="0.2"/>
    <row r="985119" s="12" customFormat="1" x14ac:dyDescent="0.2"/>
    <row r="985120" s="12" customFormat="1" x14ac:dyDescent="0.2"/>
    <row r="985121" s="12" customFormat="1" x14ac:dyDescent="0.2"/>
    <row r="985122" s="12" customFormat="1" x14ac:dyDescent="0.2"/>
    <row r="985123" s="12" customFormat="1" x14ac:dyDescent="0.2"/>
    <row r="985124" s="12" customFormat="1" x14ac:dyDescent="0.2"/>
    <row r="985125" s="12" customFormat="1" x14ac:dyDescent="0.2"/>
    <row r="985126" s="12" customFormat="1" x14ac:dyDescent="0.2"/>
    <row r="985127" s="12" customFormat="1" x14ac:dyDescent="0.2"/>
    <row r="985128" s="12" customFormat="1" x14ac:dyDescent="0.2"/>
    <row r="985129" s="12" customFormat="1" x14ac:dyDescent="0.2"/>
    <row r="985130" s="12" customFormat="1" x14ac:dyDescent="0.2"/>
    <row r="985131" s="12" customFormat="1" x14ac:dyDescent="0.2"/>
    <row r="985132" s="12" customFormat="1" x14ac:dyDescent="0.2"/>
    <row r="985133" s="12" customFormat="1" x14ac:dyDescent="0.2"/>
    <row r="985134" s="12" customFormat="1" x14ac:dyDescent="0.2"/>
    <row r="985135" s="12" customFormat="1" x14ac:dyDescent="0.2"/>
    <row r="985136" s="12" customFormat="1" x14ac:dyDescent="0.2"/>
    <row r="985137" s="12" customFormat="1" x14ac:dyDescent="0.2"/>
    <row r="985138" s="12" customFormat="1" x14ac:dyDescent="0.2"/>
    <row r="985139" s="12" customFormat="1" x14ac:dyDescent="0.2"/>
    <row r="985140" s="12" customFormat="1" x14ac:dyDescent="0.2"/>
    <row r="985141" s="12" customFormat="1" x14ac:dyDescent="0.2"/>
    <row r="985142" s="12" customFormat="1" x14ac:dyDescent="0.2"/>
    <row r="985143" s="12" customFormat="1" x14ac:dyDescent="0.2"/>
    <row r="985144" s="12" customFormat="1" x14ac:dyDescent="0.2"/>
    <row r="985145" s="12" customFormat="1" x14ac:dyDescent="0.2"/>
    <row r="985146" s="12" customFormat="1" x14ac:dyDescent="0.2"/>
    <row r="985147" s="12" customFormat="1" x14ac:dyDescent="0.2"/>
    <row r="985148" s="12" customFormat="1" x14ac:dyDescent="0.2"/>
    <row r="985149" s="12" customFormat="1" x14ac:dyDescent="0.2"/>
    <row r="985150" s="12" customFormat="1" x14ac:dyDescent="0.2"/>
    <row r="985151" s="12" customFormat="1" x14ac:dyDescent="0.2"/>
    <row r="985152" s="12" customFormat="1" x14ac:dyDescent="0.2"/>
    <row r="985153" s="12" customFormat="1" x14ac:dyDescent="0.2"/>
    <row r="985154" s="12" customFormat="1" x14ac:dyDescent="0.2"/>
    <row r="985155" s="12" customFormat="1" x14ac:dyDescent="0.2"/>
    <row r="985156" s="12" customFormat="1" x14ac:dyDescent="0.2"/>
    <row r="985157" s="12" customFormat="1" x14ac:dyDescent="0.2"/>
    <row r="985158" s="12" customFormat="1" x14ac:dyDescent="0.2"/>
    <row r="985159" s="12" customFormat="1" x14ac:dyDescent="0.2"/>
    <row r="985160" s="12" customFormat="1" x14ac:dyDescent="0.2"/>
    <row r="985161" s="12" customFormat="1" x14ac:dyDescent="0.2"/>
    <row r="985162" s="12" customFormat="1" x14ac:dyDescent="0.2"/>
    <row r="985163" s="12" customFormat="1" x14ac:dyDescent="0.2"/>
    <row r="985164" s="12" customFormat="1" x14ac:dyDescent="0.2"/>
    <row r="985165" s="12" customFormat="1" x14ac:dyDescent="0.2"/>
    <row r="985166" s="12" customFormat="1" x14ac:dyDescent="0.2"/>
    <row r="985167" s="12" customFormat="1" x14ac:dyDescent="0.2"/>
    <row r="985168" s="12" customFormat="1" x14ac:dyDescent="0.2"/>
    <row r="985169" s="12" customFormat="1" x14ac:dyDescent="0.2"/>
    <row r="985170" s="12" customFormat="1" x14ac:dyDescent="0.2"/>
    <row r="985171" s="12" customFormat="1" x14ac:dyDescent="0.2"/>
    <row r="985172" s="12" customFormat="1" x14ac:dyDescent="0.2"/>
    <row r="985173" s="12" customFormat="1" x14ac:dyDescent="0.2"/>
    <row r="985174" s="12" customFormat="1" x14ac:dyDescent="0.2"/>
    <row r="985175" s="12" customFormat="1" x14ac:dyDescent="0.2"/>
    <row r="985176" s="12" customFormat="1" x14ac:dyDescent="0.2"/>
    <row r="985177" s="12" customFormat="1" x14ac:dyDescent="0.2"/>
    <row r="985178" s="12" customFormat="1" x14ac:dyDescent="0.2"/>
    <row r="985179" s="12" customFormat="1" x14ac:dyDescent="0.2"/>
    <row r="985180" s="12" customFormat="1" x14ac:dyDescent="0.2"/>
    <row r="985181" s="12" customFormat="1" x14ac:dyDescent="0.2"/>
    <row r="985182" s="12" customFormat="1" x14ac:dyDescent="0.2"/>
    <row r="985183" s="12" customFormat="1" x14ac:dyDescent="0.2"/>
    <row r="985184" s="12" customFormat="1" x14ac:dyDescent="0.2"/>
    <row r="985185" s="12" customFormat="1" x14ac:dyDescent="0.2"/>
    <row r="985186" s="12" customFormat="1" x14ac:dyDescent="0.2"/>
    <row r="985187" s="12" customFormat="1" x14ac:dyDescent="0.2"/>
    <row r="985188" s="12" customFormat="1" x14ac:dyDescent="0.2"/>
    <row r="985189" s="12" customFormat="1" x14ac:dyDescent="0.2"/>
    <row r="985190" s="12" customFormat="1" x14ac:dyDescent="0.2"/>
    <row r="985191" s="12" customFormat="1" x14ac:dyDescent="0.2"/>
    <row r="985192" s="12" customFormat="1" x14ac:dyDescent="0.2"/>
    <row r="985193" s="12" customFormat="1" x14ac:dyDescent="0.2"/>
    <row r="985194" s="12" customFormat="1" x14ac:dyDescent="0.2"/>
    <row r="985195" s="12" customFormat="1" x14ac:dyDescent="0.2"/>
    <row r="985196" s="12" customFormat="1" x14ac:dyDescent="0.2"/>
    <row r="985197" s="12" customFormat="1" x14ac:dyDescent="0.2"/>
    <row r="985198" s="12" customFormat="1" x14ac:dyDescent="0.2"/>
    <row r="985199" s="12" customFormat="1" x14ac:dyDescent="0.2"/>
    <row r="985200" s="12" customFormat="1" x14ac:dyDescent="0.2"/>
    <row r="985201" s="12" customFormat="1" x14ac:dyDescent="0.2"/>
    <row r="985202" s="12" customFormat="1" x14ac:dyDescent="0.2"/>
    <row r="985203" s="12" customFormat="1" x14ac:dyDescent="0.2"/>
    <row r="985204" s="12" customFormat="1" x14ac:dyDescent="0.2"/>
    <row r="985205" s="12" customFormat="1" x14ac:dyDescent="0.2"/>
    <row r="985206" s="12" customFormat="1" x14ac:dyDescent="0.2"/>
    <row r="985207" s="12" customFormat="1" x14ac:dyDescent="0.2"/>
    <row r="985208" s="12" customFormat="1" x14ac:dyDescent="0.2"/>
    <row r="985209" s="12" customFormat="1" x14ac:dyDescent="0.2"/>
    <row r="985210" s="12" customFormat="1" x14ac:dyDescent="0.2"/>
    <row r="985211" s="12" customFormat="1" x14ac:dyDescent="0.2"/>
    <row r="985212" s="12" customFormat="1" x14ac:dyDescent="0.2"/>
    <row r="985213" s="12" customFormat="1" x14ac:dyDescent="0.2"/>
    <row r="985214" s="12" customFormat="1" x14ac:dyDescent="0.2"/>
    <row r="985215" s="12" customFormat="1" x14ac:dyDescent="0.2"/>
    <row r="985216" s="12" customFormat="1" x14ac:dyDescent="0.2"/>
    <row r="985217" s="12" customFormat="1" x14ac:dyDescent="0.2"/>
    <row r="985218" s="12" customFormat="1" x14ac:dyDescent="0.2"/>
    <row r="985219" s="12" customFormat="1" x14ac:dyDescent="0.2"/>
    <row r="985220" s="12" customFormat="1" x14ac:dyDescent="0.2"/>
    <row r="985221" s="12" customFormat="1" x14ac:dyDescent="0.2"/>
    <row r="985222" s="12" customFormat="1" x14ac:dyDescent="0.2"/>
    <row r="985223" s="12" customFormat="1" x14ac:dyDescent="0.2"/>
    <row r="985224" s="12" customFormat="1" x14ac:dyDescent="0.2"/>
    <row r="985225" s="12" customFormat="1" x14ac:dyDescent="0.2"/>
    <row r="985226" s="12" customFormat="1" x14ac:dyDescent="0.2"/>
    <row r="985227" s="12" customFormat="1" x14ac:dyDescent="0.2"/>
    <row r="985228" s="12" customFormat="1" x14ac:dyDescent="0.2"/>
    <row r="985229" s="12" customFormat="1" x14ac:dyDescent="0.2"/>
    <row r="985230" s="12" customFormat="1" x14ac:dyDescent="0.2"/>
    <row r="985231" s="12" customFormat="1" x14ac:dyDescent="0.2"/>
    <row r="985232" s="12" customFormat="1" x14ac:dyDescent="0.2"/>
    <row r="985233" s="12" customFormat="1" x14ac:dyDescent="0.2"/>
    <row r="985234" s="12" customFormat="1" x14ac:dyDescent="0.2"/>
    <row r="985235" s="12" customFormat="1" x14ac:dyDescent="0.2"/>
    <row r="985236" s="12" customFormat="1" x14ac:dyDescent="0.2"/>
    <row r="985237" s="12" customFormat="1" x14ac:dyDescent="0.2"/>
    <row r="985238" s="12" customFormat="1" x14ac:dyDescent="0.2"/>
    <row r="985239" s="12" customFormat="1" x14ac:dyDescent="0.2"/>
    <row r="985240" s="12" customFormat="1" x14ac:dyDescent="0.2"/>
    <row r="985241" s="12" customFormat="1" x14ac:dyDescent="0.2"/>
    <row r="985242" s="12" customFormat="1" x14ac:dyDescent="0.2"/>
    <row r="985243" s="12" customFormat="1" x14ac:dyDescent="0.2"/>
    <row r="985244" s="12" customFormat="1" x14ac:dyDescent="0.2"/>
    <row r="985245" s="12" customFormat="1" x14ac:dyDescent="0.2"/>
    <row r="985246" s="12" customFormat="1" x14ac:dyDescent="0.2"/>
    <row r="985247" s="12" customFormat="1" x14ac:dyDescent="0.2"/>
    <row r="985248" s="12" customFormat="1" x14ac:dyDescent="0.2"/>
    <row r="985249" s="12" customFormat="1" x14ac:dyDescent="0.2"/>
    <row r="985250" s="12" customFormat="1" x14ac:dyDescent="0.2"/>
    <row r="985251" s="12" customFormat="1" x14ac:dyDescent="0.2"/>
    <row r="985252" s="12" customFormat="1" x14ac:dyDescent="0.2"/>
    <row r="985253" s="12" customFormat="1" x14ac:dyDescent="0.2"/>
    <row r="985254" s="12" customFormat="1" x14ac:dyDescent="0.2"/>
    <row r="985255" s="12" customFormat="1" x14ac:dyDescent="0.2"/>
    <row r="985256" s="12" customFormat="1" x14ac:dyDescent="0.2"/>
    <row r="985257" s="12" customFormat="1" x14ac:dyDescent="0.2"/>
    <row r="985258" s="12" customFormat="1" x14ac:dyDescent="0.2"/>
    <row r="985259" s="12" customFormat="1" x14ac:dyDescent="0.2"/>
    <row r="985260" s="12" customFormat="1" x14ac:dyDescent="0.2"/>
    <row r="985261" s="12" customFormat="1" x14ac:dyDescent="0.2"/>
    <row r="985262" s="12" customFormat="1" x14ac:dyDescent="0.2"/>
    <row r="985263" s="12" customFormat="1" x14ac:dyDescent="0.2"/>
    <row r="985264" s="12" customFormat="1" x14ac:dyDescent="0.2"/>
    <row r="985265" s="12" customFormat="1" x14ac:dyDescent="0.2"/>
    <row r="985266" s="12" customFormat="1" x14ac:dyDescent="0.2"/>
    <row r="985267" s="12" customFormat="1" x14ac:dyDescent="0.2"/>
    <row r="985268" s="12" customFormat="1" x14ac:dyDescent="0.2"/>
    <row r="985269" s="12" customFormat="1" x14ac:dyDescent="0.2"/>
    <row r="985270" s="12" customFormat="1" x14ac:dyDescent="0.2"/>
    <row r="985271" s="12" customFormat="1" x14ac:dyDescent="0.2"/>
    <row r="985272" s="12" customFormat="1" x14ac:dyDescent="0.2"/>
    <row r="985273" s="12" customFormat="1" x14ac:dyDescent="0.2"/>
    <row r="985274" s="12" customFormat="1" x14ac:dyDescent="0.2"/>
    <row r="985275" s="12" customFormat="1" x14ac:dyDescent="0.2"/>
    <row r="985276" s="12" customFormat="1" x14ac:dyDescent="0.2"/>
    <row r="985277" s="12" customFormat="1" x14ac:dyDescent="0.2"/>
    <row r="985278" s="12" customFormat="1" x14ac:dyDescent="0.2"/>
    <row r="985279" s="12" customFormat="1" x14ac:dyDescent="0.2"/>
    <row r="985280" s="12" customFormat="1" x14ac:dyDescent="0.2"/>
    <row r="985281" s="12" customFormat="1" x14ac:dyDescent="0.2"/>
    <row r="985282" s="12" customFormat="1" x14ac:dyDescent="0.2"/>
    <row r="985283" s="12" customFormat="1" x14ac:dyDescent="0.2"/>
    <row r="985284" s="12" customFormat="1" x14ac:dyDescent="0.2"/>
    <row r="985285" s="12" customFormat="1" x14ac:dyDescent="0.2"/>
    <row r="985286" s="12" customFormat="1" x14ac:dyDescent="0.2"/>
    <row r="985287" s="12" customFormat="1" x14ac:dyDescent="0.2"/>
    <row r="985288" s="12" customFormat="1" x14ac:dyDescent="0.2"/>
    <row r="985289" s="12" customFormat="1" x14ac:dyDescent="0.2"/>
    <row r="985290" s="12" customFormat="1" x14ac:dyDescent="0.2"/>
    <row r="985291" s="12" customFormat="1" x14ac:dyDescent="0.2"/>
    <row r="985292" s="12" customFormat="1" x14ac:dyDescent="0.2"/>
    <row r="985293" s="12" customFormat="1" x14ac:dyDescent="0.2"/>
    <row r="985294" s="12" customFormat="1" x14ac:dyDescent="0.2"/>
    <row r="985295" s="12" customFormat="1" x14ac:dyDescent="0.2"/>
    <row r="985296" s="12" customFormat="1" x14ac:dyDescent="0.2"/>
    <row r="985297" s="12" customFormat="1" x14ac:dyDescent="0.2"/>
    <row r="985298" s="12" customFormat="1" x14ac:dyDescent="0.2"/>
    <row r="985299" s="12" customFormat="1" x14ac:dyDescent="0.2"/>
    <row r="985300" s="12" customFormat="1" x14ac:dyDescent="0.2"/>
    <row r="985301" s="12" customFormat="1" x14ac:dyDescent="0.2"/>
    <row r="985302" s="12" customFormat="1" x14ac:dyDescent="0.2"/>
    <row r="985303" s="12" customFormat="1" x14ac:dyDescent="0.2"/>
    <row r="985304" s="12" customFormat="1" x14ac:dyDescent="0.2"/>
    <row r="985305" s="12" customFormat="1" x14ac:dyDescent="0.2"/>
    <row r="985306" s="12" customFormat="1" x14ac:dyDescent="0.2"/>
    <row r="985307" s="12" customFormat="1" x14ac:dyDescent="0.2"/>
    <row r="985308" s="12" customFormat="1" x14ac:dyDescent="0.2"/>
    <row r="985309" s="12" customFormat="1" x14ac:dyDescent="0.2"/>
    <row r="985310" s="12" customFormat="1" x14ac:dyDescent="0.2"/>
    <row r="985311" s="12" customFormat="1" x14ac:dyDescent="0.2"/>
    <row r="985312" s="12" customFormat="1" x14ac:dyDescent="0.2"/>
    <row r="985313" s="12" customFormat="1" x14ac:dyDescent="0.2"/>
    <row r="985314" s="12" customFormat="1" x14ac:dyDescent="0.2"/>
    <row r="985315" s="12" customFormat="1" x14ac:dyDescent="0.2"/>
    <row r="985316" s="12" customFormat="1" x14ac:dyDescent="0.2"/>
    <row r="985317" s="12" customFormat="1" x14ac:dyDescent="0.2"/>
    <row r="985318" s="12" customFormat="1" x14ac:dyDescent="0.2"/>
    <row r="985319" s="12" customFormat="1" x14ac:dyDescent="0.2"/>
    <row r="985320" s="12" customFormat="1" x14ac:dyDescent="0.2"/>
    <row r="985321" s="12" customFormat="1" x14ac:dyDescent="0.2"/>
    <row r="985322" s="12" customFormat="1" x14ac:dyDescent="0.2"/>
    <row r="985323" s="12" customFormat="1" x14ac:dyDescent="0.2"/>
    <row r="985324" s="12" customFormat="1" x14ac:dyDescent="0.2"/>
    <row r="985325" s="12" customFormat="1" x14ac:dyDescent="0.2"/>
    <row r="985326" s="12" customFormat="1" x14ac:dyDescent="0.2"/>
    <row r="985327" s="12" customFormat="1" x14ac:dyDescent="0.2"/>
    <row r="985328" s="12" customFormat="1" x14ac:dyDescent="0.2"/>
    <row r="985329" s="12" customFormat="1" x14ac:dyDescent="0.2"/>
    <row r="985330" s="12" customFormat="1" x14ac:dyDescent="0.2"/>
    <row r="985331" s="12" customFormat="1" x14ac:dyDescent="0.2"/>
    <row r="985332" s="12" customFormat="1" x14ac:dyDescent="0.2"/>
    <row r="985333" s="12" customFormat="1" x14ac:dyDescent="0.2"/>
    <row r="985334" s="12" customFormat="1" x14ac:dyDescent="0.2"/>
    <row r="985335" s="12" customFormat="1" x14ac:dyDescent="0.2"/>
    <row r="985336" s="12" customFormat="1" x14ac:dyDescent="0.2"/>
    <row r="985337" s="12" customFormat="1" x14ac:dyDescent="0.2"/>
    <row r="985338" s="12" customFormat="1" x14ac:dyDescent="0.2"/>
    <row r="985339" s="12" customFormat="1" x14ac:dyDescent="0.2"/>
    <row r="985340" s="12" customFormat="1" x14ac:dyDescent="0.2"/>
    <row r="985341" s="12" customFormat="1" x14ac:dyDescent="0.2"/>
    <row r="985342" s="12" customFormat="1" x14ac:dyDescent="0.2"/>
    <row r="985343" s="12" customFormat="1" x14ac:dyDescent="0.2"/>
    <row r="985344" s="12" customFormat="1" x14ac:dyDescent="0.2"/>
    <row r="985345" s="12" customFormat="1" x14ac:dyDescent="0.2"/>
    <row r="985346" s="12" customFormat="1" x14ac:dyDescent="0.2"/>
    <row r="985347" s="12" customFormat="1" x14ac:dyDescent="0.2"/>
    <row r="985348" s="12" customFormat="1" x14ac:dyDescent="0.2"/>
    <row r="985349" s="12" customFormat="1" x14ac:dyDescent="0.2"/>
    <row r="985350" s="12" customFormat="1" x14ac:dyDescent="0.2"/>
    <row r="985351" s="12" customFormat="1" x14ac:dyDescent="0.2"/>
    <row r="985352" s="12" customFormat="1" x14ac:dyDescent="0.2"/>
    <row r="985353" s="12" customFormat="1" x14ac:dyDescent="0.2"/>
    <row r="985354" s="12" customFormat="1" x14ac:dyDescent="0.2"/>
    <row r="985355" s="12" customFormat="1" x14ac:dyDescent="0.2"/>
    <row r="985356" s="12" customFormat="1" x14ac:dyDescent="0.2"/>
    <row r="985357" s="12" customFormat="1" x14ac:dyDescent="0.2"/>
    <row r="985358" s="12" customFormat="1" x14ac:dyDescent="0.2"/>
    <row r="985359" s="12" customFormat="1" x14ac:dyDescent="0.2"/>
    <row r="985360" s="12" customFormat="1" x14ac:dyDescent="0.2"/>
    <row r="985361" s="12" customFormat="1" x14ac:dyDescent="0.2"/>
    <row r="985362" s="12" customFormat="1" x14ac:dyDescent="0.2"/>
    <row r="985363" s="12" customFormat="1" x14ac:dyDescent="0.2"/>
    <row r="985364" s="12" customFormat="1" x14ac:dyDescent="0.2"/>
    <row r="985365" s="12" customFormat="1" x14ac:dyDescent="0.2"/>
    <row r="985366" s="12" customFormat="1" x14ac:dyDescent="0.2"/>
    <row r="985367" s="12" customFormat="1" x14ac:dyDescent="0.2"/>
    <row r="985368" s="12" customFormat="1" x14ac:dyDescent="0.2"/>
    <row r="985369" s="12" customFormat="1" x14ac:dyDescent="0.2"/>
    <row r="985370" s="12" customFormat="1" x14ac:dyDescent="0.2"/>
    <row r="985371" s="12" customFormat="1" x14ac:dyDescent="0.2"/>
    <row r="985372" s="12" customFormat="1" x14ac:dyDescent="0.2"/>
    <row r="985373" s="12" customFormat="1" x14ac:dyDescent="0.2"/>
    <row r="985374" s="12" customFormat="1" x14ac:dyDescent="0.2"/>
    <row r="985375" s="12" customFormat="1" x14ac:dyDescent="0.2"/>
    <row r="985376" s="12" customFormat="1" x14ac:dyDescent="0.2"/>
    <row r="985377" s="12" customFormat="1" x14ac:dyDescent="0.2"/>
    <row r="985378" s="12" customFormat="1" x14ac:dyDescent="0.2"/>
    <row r="985379" s="12" customFormat="1" x14ac:dyDescent="0.2"/>
    <row r="985380" s="12" customFormat="1" x14ac:dyDescent="0.2"/>
    <row r="985381" s="12" customFormat="1" x14ac:dyDescent="0.2"/>
    <row r="985382" s="12" customFormat="1" x14ac:dyDescent="0.2"/>
    <row r="985383" s="12" customFormat="1" x14ac:dyDescent="0.2"/>
    <row r="985384" s="12" customFormat="1" x14ac:dyDescent="0.2"/>
    <row r="985385" s="12" customFormat="1" x14ac:dyDescent="0.2"/>
    <row r="985386" s="12" customFormat="1" x14ac:dyDescent="0.2"/>
    <row r="985387" s="12" customFormat="1" x14ac:dyDescent="0.2"/>
    <row r="985388" s="12" customFormat="1" x14ac:dyDescent="0.2"/>
    <row r="985389" s="12" customFormat="1" x14ac:dyDescent="0.2"/>
    <row r="985390" s="12" customFormat="1" x14ac:dyDescent="0.2"/>
    <row r="985391" s="12" customFormat="1" x14ac:dyDescent="0.2"/>
    <row r="985392" s="12" customFormat="1" x14ac:dyDescent="0.2"/>
    <row r="985393" s="12" customFormat="1" x14ac:dyDescent="0.2"/>
    <row r="985394" s="12" customFormat="1" x14ac:dyDescent="0.2"/>
    <row r="985395" s="12" customFormat="1" x14ac:dyDescent="0.2"/>
    <row r="985396" s="12" customFormat="1" x14ac:dyDescent="0.2"/>
    <row r="985397" s="12" customFormat="1" x14ac:dyDescent="0.2"/>
    <row r="985398" s="12" customFormat="1" x14ac:dyDescent="0.2"/>
    <row r="985399" s="12" customFormat="1" x14ac:dyDescent="0.2"/>
    <row r="985400" s="12" customFormat="1" x14ac:dyDescent="0.2"/>
    <row r="985401" s="12" customFormat="1" x14ac:dyDescent="0.2"/>
    <row r="985402" s="12" customFormat="1" x14ac:dyDescent="0.2"/>
    <row r="985403" s="12" customFormat="1" x14ac:dyDescent="0.2"/>
    <row r="985404" s="12" customFormat="1" x14ac:dyDescent="0.2"/>
    <row r="985405" s="12" customFormat="1" x14ac:dyDescent="0.2"/>
    <row r="985406" s="12" customFormat="1" x14ac:dyDescent="0.2"/>
    <row r="985407" s="12" customFormat="1" x14ac:dyDescent="0.2"/>
    <row r="985408" s="12" customFormat="1" x14ac:dyDescent="0.2"/>
    <row r="985409" s="12" customFormat="1" x14ac:dyDescent="0.2"/>
    <row r="985410" s="12" customFormat="1" x14ac:dyDescent="0.2"/>
    <row r="985411" s="12" customFormat="1" x14ac:dyDescent="0.2"/>
    <row r="985412" s="12" customFormat="1" x14ac:dyDescent="0.2"/>
    <row r="985413" s="12" customFormat="1" x14ac:dyDescent="0.2"/>
    <row r="985414" s="12" customFormat="1" x14ac:dyDescent="0.2"/>
    <row r="985415" s="12" customFormat="1" x14ac:dyDescent="0.2"/>
    <row r="985416" s="12" customFormat="1" x14ac:dyDescent="0.2"/>
    <row r="985417" s="12" customFormat="1" x14ac:dyDescent="0.2"/>
    <row r="985418" s="12" customFormat="1" x14ac:dyDescent="0.2"/>
    <row r="985419" s="12" customFormat="1" x14ac:dyDescent="0.2"/>
    <row r="985420" s="12" customFormat="1" x14ac:dyDescent="0.2"/>
    <row r="985421" s="12" customFormat="1" x14ac:dyDescent="0.2"/>
    <row r="985422" s="12" customFormat="1" x14ac:dyDescent="0.2"/>
    <row r="985423" s="12" customFormat="1" x14ac:dyDescent="0.2"/>
    <row r="985424" s="12" customFormat="1" x14ac:dyDescent="0.2"/>
    <row r="985425" s="12" customFormat="1" x14ac:dyDescent="0.2"/>
    <row r="985426" s="12" customFormat="1" x14ac:dyDescent="0.2"/>
    <row r="985427" s="12" customFormat="1" x14ac:dyDescent="0.2"/>
    <row r="985428" s="12" customFormat="1" x14ac:dyDescent="0.2"/>
    <row r="985429" s="12" customFormat="1" x14ac:dyDescent="0.2"/>
    <row r="985430" s="12" customFormat="1" x14ac:dyDescent="0.2"/>
    <row r="985431" s="12" customFormat="1" x14ac:dyDescent="0.2"/>
    <row r="985432" s="12" customFormat="1" x14ac:dyDescent="0.2"/>
    <row r="985433" s="12" customFormat="1" x14ac:dyDescent="0.2"/>
    <row r="985434" s="12" customFormat="1" x14ac:dyDescent="0.2"/>
    <row r="985435" s="12" customFormat="1" x14ac:dyDescent="0.2"/>
    <row r="985436" s="12" customFormat="1" x14ac:dyDescent="0.2"/>
    <row r="985437" s="12" customFormat="1" x14ac:dyDescent="0.2"/>
    <row r="985438" s="12" customFormat="1" x14ac:dyDescent="0.2"/>
    <row r="985439" s="12" customFormat="1" x14ac:dyDescent="0.2"/>
    <row r="985440" s="12" customFormat="1" x14ac:dyDescent="0.2"/>
    <row r="985441" s="12" customFormat="1" x14ac:dyDescent="0.2"/>
    <row r="985442" s="12" customFormat="1" x14ac:dyDescent="0.2"/>
    <row r="985443" s="12" customFormat="1" x14ac:dyDescent="0.2"/>
    <row r="985444" s="12" customFormat="1" x14ac:dyDescent="0.2"/>
    <row r="985445" s="12" customFormat="1" x14ac:dyDescent="0.2"/>
    <row r="985446" s="12" customFormat="1" x14ac:dyDescent="0.2"/>
    <row r="985447" s="12" customFormat="1" x14ac:dyDescent="0.2"/>
    <row r="985448" s="12" customFormat="1" x14ac:dyDescent="0.2"/>
    <row r="985449" s="12" customFormat="1" x14ac:dyDescent="0.2"/>
    <row r="985450" s="12" customFormat="1" x14ac:dyDescent="0.2"/>
    <row r="985451" s="12" customFormat="1" x14ac:dyDescent="0.2"/>
    <row r="985452" s="12" customFormat="1" x14ac:dyDescent="0.2"/>
    <row r="985453" s="12" customFormat="1" x14ac:dyDescent="0.2"/>
    <row r="985454" s="12" customFormat="1" x14ac:dyDescent="0.2"/>
    <row r="985455" s="12" customFormat="1" x14ac:dyDescent="0.2"/>
    <row r="985456" s="12" customFormat="1" x14ac:dyDescent="0.2"/>
    <row r="985457" s="12" customFormat="1" x14ac:dyDescent="0.2"/>
    <row r="985458" s="12" customFormat="1" x14ac:dyDescent="0.2"/>
    <row r="985459" s="12" customFormat="1" x14ac:dyDescent="0.2"/>
    <row r="985460" s="12" customFormat="1" x14ac:dyDescent="0.2"/>
    <row r="985461" s="12" customFormat="1" x14ac:dyDescent="0.2"/>
    <row r="985462" s="12" customFormat="1" x14ac:dyDescent="0.2"/>
    <row r="985463" s="12" customFormat="1" x14ac:dyDescent="0.2"/>
    <row r="985464" s="12" customFormat="1" x14ac:dyDescent="0.2"/>
    <row r="985465" s="12" customFormat="1" x14ac:dyDescent="0.2"/>
    <row r="985466" s="12" customFormat="1" x14ac:dyDescent="0.2"/>
    <row r="985467" s="12" customFormat="1" x14ac:dyDescent="0.2"/>
    <row r="985468" s="12" customFormat="1" x14ac:dyDescent="0.2"/>
    <row r="985469" s="12" customFormat="1" x14ac:dyDescent="0.2"/>
    <row r="985470" s="12" customFormat="1" x14ac:dyDescent="0.2"/>
    <row r="985471" s="12" customFormat="1" x14ac:dyDescent="0.2"/>
    <row r="985472" s="12" customFormat="1" x14ac:dyDescent="0.2"/>
    <row r="985473" s="12" customFormat="1" x14ac:dyDescent="0.2"/>
    <row r="985474" s="12" customFormat="1" x14ac:dyDescent="0.2"/>
    <row r="985475" s="12" customFormat="1" x14ac:dyDescent="0.2"/>
    <row r="985476" s="12" customFormat="1" x14ac:dyDescent="0.2"/>
    <row r="985477" s="12" customFormat="1" x14ac:dyDescent="0.2"/>
    <row r="985478" s="12" customFormat="1" x14ac:dyDescent="0.2"/>
    <row r="985479" s="12" customFormat="1" x14ac:dyDescent="0.2"/>
    <row r="985480" s="12" customFormat="1" x14ac:dyDescent="0.2"/>
    <row r="985481" s="12" customFormat="1" x14ac:dyDescent="0.2"/>
    <row r="985482" s="12" customFormat="1" x14ac:dyDescent="0.2"/>
    <row r="985483" s="12" customFormat="1" x14ac:dyDescent="0.2"/>
    <row r="985484" s="12" customFormat="1" x14ac:dyDescent="0.2"/>
    <row r="985485" s="12" customFormat="1" x14ac:dyDescent="0.2"/>
    <row r="985486" s="12" customFormat="1" x14ac:dyDescent="0.2"/>
    <row r="985487" s="12" customFormat="1" x14ac:dyDescent="0.2"/>
    <row r="985488" s="12" customFormat="1" x14ac:dyDescent="0.2"/>
    <row r="985489" s="12" customFormat="1" x14ac:dyDescent="0.2"/>
    <row r="985490" s="12" customFormat="1" x14ac:dyDescent="0.2"/>
    <row r="985491" s="12" customFormat="1" x14ac:dyDescent="0.2"/>
    <row r="985492" s="12" customFormat="1" x14ac:dyDescent="0.2"/>
    <row r="985493" s="12" customFormat="1" x14ac:dyDescent="0.2"/>
    <row r="985494" s="12" customFormat="1" x14ac:dyDescent="0.2"/>
    <row r="985495" s="12" customFormat="1" x14ac:dyDescent="0.2"/>
    <row r="985496" s="12" customFormat="1" x14ac:dyDescent="0.2"/>
    <row r="985497" s="12" customFormat="1" x14ac:dyDescent="0.2"/>
    <row r="985498" s="12" customFormat="1" x14ac:dyDescent="0.2"/>
    <row r="985499" s="12" customFormat="1" x14ac:dyDescent="0.2"/>
    <row r="985500" s="12" customFormat="1" x14ac:dyDescent="0.2"/>
    <row r="985501" s="12" customFormat="1" x14ac:dyDescent="0.2"/>
    <row r="985502" s="12" customFormat="1" x14ac:dyDescent="0.2"/>
    <row r="985503" s="12" customFormat="1" x14ac:dyDescent="0.2"/>
    <row r="985504" s="12" customFormat="1" x14ac:dyDescent="0.2"/>
    <row r="985505" s="12" customFormat="1" x14ac:dyDescent="0.2"/>
    <row r="985506" s="12" customFormat="1" x14ac:dyDescent="0.2"/>
    <row r="985507" s="12" customFormat="1" x14ac:dyDescent="0.2"/>
    <row r="985508" s="12" customFormat="1" x14ac:dyDescent="0.2"/>
    <row r="985509" s="12" customFormat="1" x14ac:dyDescent="0.2"/>
    <row r="985510" s="12" customFormat="1" x14ac:dyDescent="0.2"/>
    <row r="985511" s="12" customFormat="1" x14ac:dyDescent="0.2"/>
    <row r="985512" s="12" customFormat="1" x14ac:dyDescent="0.2"/>
    <row r="985513" s="12" customFormat="1" x14ac:dyDescent="0.2"/>
    <row r="985514" s="12" customFormat="1" x14ac:dyDescent="0.2"/>
    <row r="985515" s="12" customFormat="1" x14ac:dyDescent="0.2"/>
    <row r="985516" s="12" customFormat="1" x14ac:dyDescent="0.2"/>
    <row r="985517" s="12" customFormat="1" x14ac:dyDescent="0.2"/>
    <row r="985518" s="12" customFormat="1" x14ac:dyDescent="0.2"/>
    <row r="985519" s="12" customFormat="1" x14ac:dyDescent="0.2"/>
    <row r="985520" s="12" customFormat="1" x14ac:dyDescent="0.2"/>
    <row r="985521" s="12" customFormat="1" x14ac:dyDescent="0.2"/>
    <row r="985522" s="12" customFormat="1" x14ac:dyDescent="0.2"/>
    <row r="985523" s="12" customFormat="1" x14ac:dyDescent="0.2"/>
    <row r="985524" s="12" customFormat="1" x14ac:dyDescent="0.2"/>
    <row r="985525" s="12" customFormat="1" x14ac:dyDescent="0.2"/>
    <row r="985526" s="12" customFormat="1" x14ac:dyDescent="0.2"/>
    <row r="985527" s="12" customFormat="1" x14ac:dyDescent="0.2"/>
    <row r="985528" s="12" customFormat="1" x14ac:dyDescent="0.2"/>
    <row r="985529" s="12" customFormat="1" x14ac:dyDescent="0.2"/>
    <row r="985530" s="12" customFormat="1" x14ac:dyDescent="0.2"/>
    <row r="985531" s="12" customFormat="1" x14ac:dyDescent="0.2"/>
    <row r="985532" s="12" customFormat="1" x14ac:dyDescent="0.2"/>
    <row r="985533" s="12" customFormat="1" x14ac:dyDescent="0.2"/>
    <row r="985534" s="12" customFormat="1" x14ac:dyDescent="0.2"/>
    <row r="985535" s="12" customFormat="1" x14ac:dyDescent="0.2"/>
    <row r="985536" s="12" customFormat="1" x14ac:dyDescent="0.2"/>
    <row r="985537" s="12" customFormat="1" x14ac:dyDescent="0.2"/>
    <row r="985538" s="12" customFormat="1" x14ac:dyDescent="0.2"/>
    <row r="985539" s="12" customFormat="1" x14ac:dyDescent="0.2"/>
    <row r="985540" s="12" customFormat="1" x14ac:dyDescent="0.2"/>
    <row r="985541" s="12" customFormat="1" x14ac:dyDescent="0.2"/>
    <row r="985542" s="12" customFormat="1" x14ac:dyDescent="0.2"/>
    <row r="985543" s="12" customFormat="1" x14ac:dyDescent="0.2"/>
    <row r="985544" s="12" customFormat="1" x14ac:dyDescent="0.2"/>
    <row r="985545" s="12" customFormat="1" x14ac:dyDescent="0.2"/>
    <row r="985546" s="12" customFormat="1" x14ac:dyDescent="0.2"/>
    <row r="985547" s="12" customFormat="1" x14ac:dyDescent="0.2"/>
    <row r="985548" s="12" customFormat="1" x14ac:dyDescent="0.2"/>
    <row r="985549" s="12" customFormat="1" x14ac:dyDescent="0.2"/>
    <row r="985550" s="12" customFormat="1" x14ac:dyDescent="0.2"/>
    <row r="985551" s="12" customFormat="1" x14ac:dyDescent="0.2"/>
    <row r="985552" s="12" customFormat="1" x14ac:dyDescent="0.2"/>
    <row r="985553" s="12" customFormat="1" x14ac:dyDescent="0.2"/>
    <row r="985554" s="12" customFormat="1" x14ac:dyDescent="0.2"/>
    <row r="985555" s="12" customFormat="1" x14ac:dyDescent="0.2"/>
    <row r="985556" s="12" customFormat="1" x14ac:dyDescent="0.2"/>
    <row r="985557" s="12" customFormat="1" x14ac:dyDescent="0.2"/>
    <row r="985558" s="12" customFormat="1" x14ac:dyDescent="0.2"/>
    <row r="985559" s="12" customFormat="1" x14ac:dyDescent="0.2"/>
    <row r="985560" s="12" customFormat="1" x14ac:dyDescent="0.2"/>
    <row r="985561" s="12" customFormat="1" x14ac:dyDescent="0.2"/>
    <row r="985562" s="12" customFormat="1" x14ac:dyDescent="0.2"/>
    <row r="985563" s="12" customFormat="1" x14ac:dyDescent="0.2"/>
    <row r="985564" s="12" customFormat="1" x14ac:dyDescent="0.2"/>
    <row r="985565" s="12" customFormat="1" x14ac:dyDescent="0.2"/>
    <row r="985566" s="12" customFormat="1" x14ac:dyDescent="0.2"/>
    <row r="985567" s="12" customFormat="1" x14ac:dyDescent="0.2"/>
    <row r="985568" s="12" customFormat="1" x14ac:dyDescent="0.2"/>
    <row r="985569" s="12" customFormat="1" x14ac:dyDescent="0.2"/>
    <row r="985570" s="12" customFormat="1" x14ac:dyDescent="0.2"/>
    <row r="985571" s="12" customFormat="1" x14ac:dyDescent="0.2"/>
    <row r="985572" s="12" customFormat="1" x14ac:dyDescent="0.2"/>
    <row r="985573" s="12" customFormat="1" x14ac:dyDescent="0.2"/>
    <row r="985574" s="12" customFormat="1" x14ac:dyDescent="0.2"/>
    <row r="985575" s="12" customFormat="1" x14ac:dyDescent="0.2"/>
    <row r="985576" s="12" customFormat="1" x14ac:dyDescent="0.2"/>
    <row r="985577" s="12" customFormat="1" x14ac:dyDescent="0.2"/>
    <row r="985578" s="12" customFormat="1" x14ac:dyDescent="0.2"/>
    <row r="985579" s="12" customFormat="1" x14ac:dyDescent="0.2"/>
    <row r="985580" s="12" customFormat="1" x14ac:dyDescent="0.2"/>
    <row r="985581" s="12" customFormat="1" x14ac:dyDescent="0.2"/>
    <row r="985582" s="12" customFormat="1" x14ac:dyDescent="0.2"/>
    <row r="985583" s="12" customFormat="1" x14ac:dyDescent="0.2"/>
    <row r="985584" s="12" customFormat="1" x14ac:dyDescent="0.2"/>
    <row r="985585" s="12" customFormat="1" x14ac:dyDescent="0.2"/>
    <row r="985586" s="12" customFormat="1" x14ac:dyDescent="0.2"/>
    <row r="985587" s="12" customFormat="1" x14ac:dyDescent="0.2"/>
    <row r="985588" s="12" customFormat="1" x14ac:dyDescent="0.2"/>
    <row r="985589" s="12" customFormat="1" x14ac:dyDescent="0.2"/>
    <row r="985590" s="12" customFormat="1" x14ac:dyDescent="0.2"/>
    <row r="985591" s="12" customFormat="1" x14ac:dyDescent="0.2"/>
    <row r="985592" s="12" customFormat="1" x14ac:dyDescent="0.2"/>
    <row r="985593" s="12" customFormat="1" x14ac:dyDescent="0.2"/>
    <row r="985594" s="12" customFormat="1" x14ac:dyDescent="0.2"/>
    <row r="985595" s="12" customFormat="1" x14ac:dyDescent="0.2"/>
    <row r="985596" s="12" customFormat="1" x14ac:dyDescent="0.2"/>
    <row r="985597" s="12" customFormat="1" x14ac:dyDescent="0.2"/>
    <row r="985598" s="12" customFormat="1" x14ac:dyDescent="0.2"/>
    <row r="985599" s="12" customFormat="1" x14ac:dyDescent="0.2"/>
    <row r="985600" s="12" customFormat="1" x14ac:dyDescent="0.2"/>
    <row r="985601" s="12" customFormat="1" x14ac:dyDescent="0.2"/>
    <row r="985602" s="12" customFormat="1" x14ac:dyDescent="0.2"/>
    <row r="985603" s="12" customFormat="1" x14ac:dyDescent="0.2"/>
    <row r="985604" s="12" customFormat="1" x14ac:dyDescent="0.2"/>
    <row r="985605" s="12" customFormat="1" x14ac:dyDescent="0.2"/>
    <row r="985606" s="12" customFormat="1" x14ac:dyDescent="0.2"/>
    <row r="985607" s="12" customFormat="1" x14ac:dyDescent="0.2"/>
    <row r="985608" s="12" customFormat="1" x14ac:dyDescent="0.2"/>
    <row r="985609" s="12" customFormat="1" x14ac:dyDescent="0.2"/>
    <row r="985610" s="12" customFormat="1" x14ac:dyDescent="0.2"/>
    <row r="985611" s="12" customFormat="1" x14ac:dyDescent="0.2"/>
    <row r="985612" s="12" customFormat="1" x14ac:dyDescent="0.2"/>
    <row r="985613" s="12" customFormat="1" x14ac:dyDescent="0.2"/>
    <row r="985614" s="12" customFormat="1" x14ac:dyDescent="0.2"/>
    <row r="985615" s="12" customFormat="1" x14ac:dyDescent="0.2"/>
    <row r="985616" s="12" customFormat="1" x14ac:dyDescent="0.2"/>
    <row r="985617" s="12" customFormat="1" x14ac:dyDescent="0.2"/>
    <row r="985618" s="12" customFormat="1" x14ac:dyDescent="0.2"/>
    <row r="985619" s="12" customFormat="1" x14ac:dyDescent="0.2"/>
    <row r="985620" s="12" customFormat="1" x14ac:dyDescent="0.2"/>
    <row r="985621" s="12" customFormat="1" x14ac:dyDescent="0.2"/>
    <row r="985622" s="12" customFormat="1" x14ac:dyDescent="0.2"/>
    <row r="985623" s="12" customFormat="1" x14ac:dyDescent="0.2"/>
    <row r="985624" s="12" customFormat="1" x14ac:dyDescent="0.2"/>
    <row r="985625" s="12" customFormat="1" x14ac:dyDescent="0.2"/>
    <row r="985626" s="12" customFormat="1" x14ac:dyDescent="0.2"/>
    <row r="985627" s="12" customFormat="1" x14ac:dyDescent="0.2"/>
    <row r="985628" s="12" customFormat="1" x14ac:dyDescent="0.2"/>
    <row r="985629" s="12" customFormat="1" x14ac:dyDescent="0.2"/>
    <row r="985630" s="12" customFormat="1" x14ac:dyDescent="0.2"/>
    <row r="985631" s="12" customFormat="1" x14ac:dyDescent="0.2"/>
    <row r="985632" s="12" customFormat="1" x14ac:dyDescent="0.2"/>
    <row r="985633" s="12" customFormat="1" x14ac:dyDescent="0.2"/>
    <row r="985634" s="12" customFormat="1" x14ac:dyDescent="0.2"/>
    <row r="985635" s="12" customFormat="1" x14ac:dyDescent="0.2"/>
    <row r="985636" s="12" customFormat="1" x14ac:dyDescent="0.2"/>
    <row r="985637" s="12" customFormat="1" x14ac:dyDescent="0.2"/>
    <row r="985638" s="12" customFormat="1" x14ac:dyDescent="0.2"/>
    <row r="985639" s="12" customFormat="1" x14ac:dyDescent="0.2"/>
    <row r="985640" s="12" customFormat="1" x14ac:dyDescent="0.2"/>
    <row r="985641" s="12" customFormat="1" x14ac:dyDescent="0.2"/>
    <row r="985642" s="12" customFormat="1" x14ac:dyDescent="0.2"/>
    <row r="985643" s="12" customFormat="1" x14ac:dyDescent="0.2"/>
    <row r="985644" s="12" customFormat="1" x14ac:dyDescent="0.2"/>
    <row r="985645" s="12" customFormat="1" x14ac:dyDescent="0.2"/>
    <row r="985646" s="12" customFormat="1" x14ac:dyDescent="0.2"/>
    <row r="985647" s="12" customFormat="1" x14ac:dyDescent="0.2"/>
    <row r="985648" s="12" customFormat="1" x14ac:dyDescent="0.2"/>
    <row r="985649" s="12" customFormat="1" x14ac:dyDescent="0.2"/>
    <row r="985650" s="12" customFormat="1" x14ac:dyDescent="0.2"/>
    <row r="985651" s="12" customFormat="1" x14ac:dyDescent="0.2"/>
    <row r="985652" s="12" customFormat="1" x14ac:dyDescent="0.2"/>
    <row r="985653" s="12" customFormat="1" x14ac:dyDescent="0.2"/>
    <row r="985654" s="12" customFormat="1" x14ac:dyDescent="0.2"/>
    <row r="985655" s="12" customFormat="1" x14ac:dyDescent="0.2"/>
    <row r="985656" s="12" customFormat="1" x14ac:dyDescent="0.2"/>
    <row r="985657" s="12" customFormat="1" x14ac:dyDescent="0.2"/>
    <row r="985658" s="12" customFormat="1" x14ac:dyDescent="0.2"/>
    <row r="985659" s="12" customFormat="1" x14ac:dyDescent="0.2"/>
    <row r="985660" s="12" customFormat="1" x14ac:dyDescent="0.2"/>
    <row r="985661" s="12" customFormat="1" x14ac:dyDescent="0.2"/>
    <row r="985662" s="12" customFormat="1" x14ac:dyDescent="0.2"/>
    <row r="985663" s="12" customFormat="1" x14ac:dyDescent="0.2"/>
    <row r="985664" s="12" customFormat="1" x14ac:dyDescent="0.2"/>
    <row r="985665" s="12" customFormat="1" x14ac:dyDescent="0.2"/>
    <row r="985666" s="12" customFormat="1" x14ac:dyDescent="0.2"/>
    <row r="985667" s="12" customFormat="1" x14ac:dyDescent="0.2"/>
    <row r="985668" s="12" customFormat="1" x14ac:dyDescent="0.2"/>
    <row r="985669" s="12" customFormat="1" x14ac:dyDescent="0.2"/>
    <row r="985670" s="12" customFormat="1" x14ac:dyDescent="0.2"/>
    <row r="985671" s="12" customFormat="1" x14ac:dyDescent="0.2"/>
    <row r="985672" s="12" customFormat="1" x14ac:dyDescent="0.2"/>
    <row r="985673" s="12" customFormat="1" x14ac:dyDescent="0.2"/>
    <row r="985674" s="12" customFormat="1" x14ac:dyDescent="0.2"/>
    <row r="985675" s="12" customFormat="1" x14ac:dyDescent="0.2"/>
    <row r="985676" s="12" customFormat="1" x14ac:dyDescent="0.2"/>
    <row r="985677" s="12" customFormat="1" x14ac:dyDescent="0.2"/>
    <row r="985678" s="12" customFormat="1" x14ac:dyDescent="0.2"/>
    <row r="985679" s="12" customFormat="1" x14ac:dyDescent="0.2"/>
    <row r="985680" s="12" customFormat="1" x14ac:dyDescent="0.2"/>
    <row r="985681" s="12" customFormat="1" x14ac:dyDescent="0.2"/>
    <row r="985682" s="12" customFormat="1" x14ac:dyDescent="0.2"/>
    <row r="985683" s="12" customFormat="1" x14ac:dyDescent="0.2"/>
    <row r="985684" s="12" customFormat="1" x14ac:dyDescent="0.2"/>
    <row r="985685" s="12" customFormat="1" x14ac:dyDescent="0.2"/>
    <row r="985686" s="12" customFormat="1" x14ac:dyDescent="0.2"/>
    <row r="985687" s="12" customFormat="1" x14ac:dyDescent="0.2"/>
    <row r="985688" s="12" customFormat="1" x14ac:dyDescent="0.2"/>
    <row r="985689" s="12" customFormat="1" x14ac:dyDescent="0.2"/>
    <row r="985690" s="12" customFormat="1" x14ac:dyDescent="0.2"/>
    <row r="985691" s="12" customFormat="1" x14ac:dyDescent="0.2"/>
    <row r="985692" s="12" customFormat="1" x14ac:dyDescent="0.2"/>
    <row r="985693" s="12" customFormat="1" x14ac:dyDescent="0.2"/>
    <row r="985694" s="12" customFormat="1" x14ac:dyDescent="0.2"/>
    <row r="985695" s="12" customFormat="1" x14ac:dyDescent="0.2"/>
    <row r="985696" s="12" customFormat="1" x14ac:dyDescent="0.2"/>
    <row r="985697" s="12" customFormat="1" x14ac:dyDescent="0.2"/>
    <row r="985698" s="12" customFormat="1" x14ac:dyDescent="0.2"/>
    <row r="985699" s="12" customFormat="1" x14ac:dyDescent="0.2"/>
    <row r="985700" s="12" customFormat="1" x14ac:dyDescent="0.2"/>
    <row r="985701" s="12" customFormat="1" x14ac:dyDescent="0.2"/>
    <row r="985702" s="12" customFormat="1" x14ac:dyDescent="0.2"/>
    <row r="985703" s="12" customFormat="1" x14ac:dyDescent="0.2"/>
    <row r="985704" s="12" customFormat="1" x14ac:dyDescent="0.2"/>
    <row r="985705" s="12" customFormat="1" x14ac:dyDescent="0.2"/>
    <row r="985706" s="12" customFormat="1" x14ac:dyDescent="0.2"/>
    <row r="985707" s="12" customFormat="1" x14ac:dyDescent="0.2"/>
    <row r="985708" s="12" customFormat="1" x14ac:dyDescent="0.2"/>
    <row r="985709" s="12" customFormat="1" x14ac:dyDescent="0.2"/>
    <row r="985710" s="12" customFormat="1" x14ac:dyDescent="0.2"/>
    <row r="985711" s="12" customFormat="1" x14ac:dyDescent="0.2"/>
    <row r="985712" s="12" customFormat="1" x14ac:dyDescent="0.2"/>
    <row r="985713" s="12" customFormat="1" x14ac:dyDescent="0.2"/>
    <row r="985714" s="12" customFormat="1" x14ac:dyDescent="0.2"/>
    <row r="985715" s="12" customFormat="1" x14ac:dyDescent="0.2"/>
    <row r="985716" s="12" customFormat="1" x14ac:dyDescent="0.2"/>
    <row r="985717" s="12" customFormat="1" x14ac:dyDescent="0.2"/>
    <row r="985718" s="12" customFormat="1" x14ac:dyDescent="0.2"/>
    <row r="985719" s="12" customFormat="1" x14ac:dyDescent="0.2"/>
    <row r="985720" s="12" customFormat="1" x14ac:dyDescent="0.2"/>
    <row r="985721" s="12" customFormat="1" x14ac:dyDescent="0.2"/>
    <row r="985722" s="12" customFormat="1" x14ac:dyDescent="0.2"/>
    <row r="985723" s="12" customFormat="1" x14ac:dyDescent="0.2"/>
    <row r="985724" s="12" customFormat="1" x14ac:dyDescent="0.2"/>
    <row r="985725" s="12" customFormat="1" x14ac:dyDescent="0.2"/>
    <row r="985726" s="12" customFormat="1" x14ac:dyDescent="0.2"/>
    <row r="985727" s="12" customFormat="1" x14ac:dyDescent="0.2"/>
    <row r="985728" s="12" customFormat="1" x14ac:dyDescent="0.2"/>
    <row r="985729" s="12" customFormat="1" x14ac:dyDescent="0.2"/>
    <row r="985730" s="12" customFormat="1" x14ac:dyDescent="0.2"/>
    <row r="985731" s="12" customFormat="1" x14ac:dyDescent="0.2"/>
    <row r="985732" s="12" customFormat="1" x14ac:dyDescent="0.2"/>
    <row r="985733" s="12" customFormat="1" x14ac:dyDescent="0.2"/>
    <row r="985734" s="12" customFormat="1" x14ac:dyDescent="0.2"/>
    <row r="985735" s="12" customFormat="1" x14ac:dyDescent="0.2"/>
    <row r="985736" s="12" customFormat="1" x14ac:dyDescent="0.2"/>
    <row r="985737" s="12" customFormat="1" x14ac:dyDescent="0.2"/>
    <row r="985738" s="12" customFormat="1" x14ac:dyDescent="0.2"/>
    <row r="985739" s="12" customFormat="1" x14ac:dyDescent="0.2"/>
    <row r="985740" s="12" customFormat="1" x14ac:dyDescent="0.2"/>
    <row r="985741" s="12" customFormat="1" x14ac:dyDescent="0.2"/>
    <row r="985742" s="12" customFormat="1" x14ac:dyDescent="0.2"/>
    <row r="985743" s="12" customFormat="1" x14ac:dyDescent="0.2"/>
    <row r="985744" s="12" customFormat="1" x14ac:dyDescent="0.2"/>
    <row r="985745" s="12" customFormat="1" x14ac:dyDescent="0.2"/>
    <row r="985746" s="12" customFormat="1" x14ac:dyDescent="0.2"/>
    <row r="985747" s="12" customFormat="1" x14ac:dyDescent="0.2"/>
    <row r="985748" s="12" customFormat="1" x14ac:dyDescent="0.2"/>
    <row r="985749" s="12" customFormat="1" x14ac:dyDescent="0.2"/>
    <row r="985750" s="12" customFormat="1" x14ac:dyDescent="0.2"/>
    <row r="985751" s="12" customFormat="1" x14ac:dyDescent="0.2"/>
    <row r="985752" s="12" customFormat="1" x14ac:dyDescent="0.2"/>
    <row r="985753" s="12" customFormat="1" x14ac:dyDescent="0.2"/>
    <row r="985754" s="12" customFormat="1" x14ac:dyDescent="0.2"/>
    <row r="985755" s="12" customFormat="1" x14ac:dyDescent="0.2"/>
    <row r="985756" s="12" customFormat="1" x14ac:dyDescent="0.2"/>
    <row r="985757" s="12" customFormat="1" x14ac:dyDescent="0.2"/>
    <row r="985758" s="12" customFormat="1" x14ac:dyDescent="0.2"/>
    <row r="985759" s="12" customFormat="1" x14ac:dyDescent="0.2"/>
    <row r="985760" s="12" customFormat="1" x14ac:dyDescent="0.2"/>
    <row r="985761" s="12" customFormat="1" x14ac:dyDescent="0.2"/>
    <row r="985762" s="12" customFormat="1" x14ac:dyDescent="0.2"/>
    <row r="985763" s="12" customFormat="1" x14ac:dyDescent="0.2"/>
    <row r="985764" s="12" customFormat="1" x14ac:dyDescent="0.2"/>
    <row r="985765" s="12" customFormat="1" x14ac:dyDescent="0.2"/>
    <row r="985766" s="12" customFormat="1" x14ac:dyDescent="0.2"/>
    <row r="985767" s="12" customFormat="1" x14ac:dyDescent="0.2"/>
    <row r="985768" s="12" customFormat="1" x14ac:dyDescent="0.2"/>
    <row r="985769" s="12" customFormat="1" x14ac:dyDescent="0.2"/>
    <row r="985770" s="12" customFormat="1" x14ac:dyDescent="0.2"/>
    <row r="985771" s="12" customFormat="1" x14ac:dyDescent="0.2"/>
    <row r="985772" s="12" customFormat="1" x14ac:dyDescent="0.2"/>
    <row r="985773" s="12" customFormat="1" x14ac:dyDescent="0.2"/>
    <row r="985774" s="12" customFormat="1" x14ac:dyDescent="0.2"/>
    <row r="985775" s="12" customFormat="1" x14ac:dyDescent="0.2"/>
    <row r="985776" s="12" customFormat="1" x14ac:dyDescent="0.2"/>
    <row r="985777" s="12" customFormat="1" x14ac:dyDescent="0.2"/>
    <row r="985778" s="12" customFormat="1" x14ac:dyDescent="0.2"/>
    <row r="985779" s="12" customFormat="1" x14ac:dyDescent="0.2"/>
    <row r="985780" s="12" customFormat="1" x14ac:dyDescent="0.2"/>
    <row r="985781" s="12" customFormat="1" x14ac:dyDescent="0.2"/>
    <row r="985782" s="12" customFormat="1" x14ac:dyDescent="0.2"/>
    <row r="985783" s="12" customFormat="1" x14ac:dyDescent="0.2"/>
    <row r="985784" s="12" customFormat="1" x14ac:dyDescent="0.2"/>
    <row r="985785" s="12" customFormat="1" x14ac:dyDescent="0.2"/>
    <row r="985786" s="12" customFormat="1" x14ac:dyDescent="0.2"/>
    <row r="985787" s="12" customFormat="1" x14ac:dyDescent="0.2"/>
    <row r="985788" s="12" customFormat="1" x14ac:dyDescent="0.2"/>
    <row r="985789" s="12" customFormat="1" x14ac:dyDescent="0.2"/>
    <row r="985790" s="12" customFormat="1" x14ac:dyDescent="0.2"/>
    <row r="985791" s="12" customFormat="1" x14ac:dyDescent="0.2"/>
    <row r="985792" s="12" customFormat="1" x14ac:dyDescent="0.2"/>
    <row r="985793" s="12" customFormat="1" x14ac:dyDescent="0.2"/>
    <row r="985794" s="12" customFormat="1" x14ac:dyDescent="0.2"/>
    <row r="985795" s="12" customFormat="1" x14ac:dyDescent="0.2"/>
    <row r="985796" s="12" customFormat="1" x14ac:dyDescent="0.2"/>
    <row r="985797" s="12" customFormat="1" x14ac:dyDescent="0.2"/>
    <row r="985798" s="12" customFormat="1" x14ac:dyDescent="0.2"/>
    <row r="985799" s="12" customFormat="1" x14ac:dyDescent="0.2"/>
    <row r="985800" s="12" customFormat="1" x14ac:dyDescent="0.2"/>
    <row r="985801" s="12" customFormat="1" x14ac:dyDescent="0.2"/>
    <row r="985802" s="12" customFormat="1" x14ac:dyDescent="0.2"/>
    <row r="985803" s="12" customFormat="1" x14ac:dyDescent="0.2"/>
    <row r="985804" s="12" customFormat="1" x14ac:dyDescent="0.2"/>
    <row r="985805" s="12" customFormat="1" x14ac:dyDescent="0.2"/>
    <row r="985806" s="12" customFormat="1" x14ac:dyDescent="0.2"/>
    <row r="985807" s="12" customFormat="1" x14ac:dyDescent="0.2"/>
    <row r="985808" s="12" customFormat="1" x14ac:dyDescent="0.2"/>
    <row r="985809" s="12" customFormat="1" x14ac:dyDescent="0.2"/>
    <row r="985810" s="12" customFormat="1" x14ac:dyDescent="0.2"/>
    <row r="985811" s="12" customFormat="1" x14ac:dyDescent="0.2"/>
    <row r="985812" s="12" customFormat="1" x14ac:dyDescent="0.2"/>
    <row r="985813" s="12" customFormat="1" x14ac:dyDescent="0.2"/>
    <row r="985814" s="12" customFormat="1" x14ac:dyDescent="0.2"/>
    <row r="985815" s="12" customFormat="1" x14ac:dyDescent="0.2"/>
    <row r="985816" s="12" customFormat="1" x14ac:dyDescent="0.2"/>
    <row r="985817" s="12" customFormat="1" x14ac:dyDescent="0.2"/>
    <row r="985818" s="12" customFormat="1" x14ac:dyDescent="0.2"/>
    <row r="985819" s="12" customFormat="1" x14ac:dyDescent="0.2"/>
    <row r="985820" s="12" customFormat="1" x14ac:dyDescent="0.2"/>
    <row r="985821" s="12" customFormat="1" x14ac:dyDescent="0.2"/>
    <row r="985822" s="12" customFormat="1" x14ac:dyDescent="0.2"/>
    <row r="985823" s="12" customFormat="1" x14ac:dyDescent="0.2"/>
    <row r="985824" s="12" customFormat="1" x14ac:dyDescent="0.2"/>
    <row r="985825" s="12" customFormat="1" x14ac:dyDescent="0.2"/>
    <row r="985826" s="12" customFormat="1" x14ac:dyDescent="0.2"/>
    <row r="985827" s="12" customFormat="1" x14ac:dyDescent="0.2"/>
    <row r="985828" s="12" customFormat="1" x14ac:dyDescent="0.2"/>
    <row r="985829" s="12" customFormat="1" x14ac:dyDescent="0.2"/>
    <row r="985830" s="12" customFormat="1" x14ac:dyDescent="0.2"/>
    <row r="985831" s="12" customFormat="1" x14ac:dyDescent="0.2"/>
    <row r="985832" s="12" customFormat="1" x14ac:dyDescent="0.2"/>
    <row r="985833" s="12" customFormat="1" x14ac:dyDescent="0.2"/>
    <row r="985834" s="12" customFormat="1" x14ac:dyDescent="0.2"/>
    <row r="985835" s="12" customFormat="1" x14ac:dyDescent="0.2"/>
    <row r="985836" s="12" customFormat="1" x14ac:dyDescent="0.2"/>
    <row r="985837" s="12" customFormat="1" x14ac:dyDescent="0.2"/>
    <row r="985838" s="12" customFormat="1" x14ac:dyDescent="0.2"/>
    <row r="985839" s="12" customFormat="1" x14ac:dyDescent="0.2"/>
    <row r="985840" s="12" customFormat="1" x14ac:dyDescent="0.2"/>
    <row r="985841" s="12" customFormat="1" x14ac:dyDescent="0.2"/>
    <row r="985842" s="12" customFormat="1" x14ac:dyDescent="0.2"/>
    <row r="985843" s="12" customFormat="1" x14ac:dyDescent="0.2"/>
    <row r="985844" s="12" customFormat="1" x14ac:dyDescent="0.2"/>
    <row r="985845" s="12" customFormat="1" x14ac:dyDescent="0.2"/>
    <row r="985846" s="12" customFormat="1" x14ac:dyDescent="0.2"/>
    <row r="985847" s="12" customFormat="1" x14ac:dyDescent="0.2"/>
    <row r="985848" s="12" customFormat="1" x14ac:dyDescent="0.2"/>
    <row r="985849" s="12" customFormat="1" x14ac:dyDescent="0.2"/>
    <row r="985850" s="12" customFormat="1" x14ac:dyDescent="0.2"/>
    <row r="985851" s="12" customFormat="1" x14ac:dyDescent="0.2"/>
    <row r="985852" s="12" customFormat="1" x14ac:dyDescent="0.2"/>
    <row r="985853" s="12" customFormat="1" x14ac:dyDescent="0.2"/>
    <row r="985854" s="12" customFormat="1" x14ac:dyDescent="0.2"/>
    <row r="985855" s="12" customFormat="1" x14ac:dyDescent="0.2"/>
    <row r="985856" s="12" customFormat="1" x14ac:dyDescent="0.2"/>
    <row r="985857" s="12" customFormat="1" x14ac:dyDescent="0.2"/>
    <row r="985858" s="12" customFormat="1" x14ac:dyDescent="0.2"/>
    <row r="985859" s="12" customFormat="1" x14ac:dyDescent="0.2"/>
    <row r="985860" s="12" customFormat="1" x14ac:dyDescent="0.2"/>
    <row r="985861" s="12" customFormat="1" x14ac:dyDescent="0.2"/>
    <row r="985862" s="12" customFormat="1" x14ac:dyDescent="0.2"/>
    <row r="985863" s="12" customFormat="1" x14ac:dyDescent="0.2"/>
    <row r="985864" s="12" customFormat="1" x14ac:dyDescent="0.2"/>
    <row r="985865" s="12" customFormat="1" x14ac:dyDescent="0.2"/>
    <row r="985866" s="12" customFormat="1" x14ac:dyDescent="0.2"/>
    <row r="985867" s="12" customFormat="1" x14ac:dyDescent="0.2"/>
    <row r="985868" s="12" customFormat="1" x14ac:dyDescent="0.2"/>
    <row r="985869" s="12" customFormat="1" x14ac:dyDescent="0.2"/>
    <row r="985870" s="12" customFormat="1" x14ac:dyDescent="0.2"/>
    <row r="985871" s="12" customFormat="1" x14ac:dyDescent="0.2"/>
    <row r="985872" s="12" customFormat="1" x14ac:dyDescent="0.2"/>
    <row r="985873" s="12" customFormat="1" x14ac:dyDescent="0.2"/>
    <row r="985874" s="12" customFormat="1" x14ac:dyDescent="0.2"/>
    <row r="985875" s="12" customFormat="1" x14ac:dyDescent="0.2"/>
    <row r="985876" s="12" customFormat="1" x14ac:dyDescent="0.2"/>
    <row r="985877" s="12" customFormat="1" x14ac:dyDescent="0.2"/>
    <row r="985878" s="12" customFormat="1" x14ac:dyDescent="0.2"/>
    <row r="985879" s="12" customFormat="1" x14ac:dyDescent="0.2"/>
    <row r="985880" s="12" customFormat="1" x14ac:dyDescent="0.2"/>
    <row r="985881" s="12" customFormat="1" x14ac:dyDescent="0.2"/>
    <row r="985882" s="12" customFormat="1" x14ac:dyDescent="0.2"/>
    <row r="985883" s="12" customFormat="1" x14ac:dyDescent="0.2"/>
    <row r="985884" s="12" customFormat="1" x14ac:dyDescent="0.2"/>
    <row r="985885" s="12" customFormat="1" x14ac:dyDescent="0.2"/>
    <row r="985886" s="12" customFormat="1" x14ac:dyDescent="0.2"/>
    <row r="985887" s="12" customFormat="1" x14ac:dyDescent="0.2"/>
    <row r="985888" s="12" customFormat="1" x14ac:dyDescent="0.2"/>
    <row r="985889" s="12" customFormat="1" x14ac:dyDescent="0.2"/>
    <row r="985890" s="12" customFormat="1" x14ac:dyDescent="0.2"/>
    <row r="985891" s="12" customFormat="1" x14ac:dyDescent="0.2"/>
    <row r="985892" s="12" customFormat="1" x14ac:dyDescent="0.2"/>
    <row r="985893" s="12" customFormat="1" x14ac:dyDescent="0.2"/>
    <row r="985894" s="12" customFormat="1" x14ac:dyDescent="0.2"/>
    <row r="985895" s="12" customFormat="1" x14ac:dyDescent="0.2"/>
    <row r="985896" s="12" customFormat="1" x14ac:dyDescent="0.2"/>
    <row r="985897" s="12" customFormat="1" x14ac:dyDescent="0.2"/>
    <row r="985898" s="12" customFormat="1" x14ac:dyDescent="0.2"/>
    <row r="985899" s="12" customFormat="1" x14ac:dyDescent="0.2"/>
    <row r="985900" s="12" customFormat="1" x14ac:dyDescent="0.2"/>
    <row r="985901" s="12" customFormat="1" x14ac:dyDescent="0.2"/>
    <row r="985902" s="12" customFormat="1" x14ac:dyDescent="0.2"/>
    <row r="985903" s="12" customFormat="1" x14ac:dyDescent="0.2"/>
    <row r="985904" s="12" customFormat="1" x14ac:dyDescent="0.2"/>
    <row r="985905" s="12" customFormat="1" x14ac:dyDescent="0.2"/>
    <row r="985906" s="12" customFormat="1" x14ac:dyDescent="0.2"/>
    <row r="985907" s="12" customFormat="1" x14ac:dyDescent="0.2"/>
    <row r="985908" s="12" customFormat="1" x14ac:dyDescent="0.2"/>
    <row r="985909" s="12" customFormat="1" x14ac:dyDescent="0.2"/>
    <row r="985910" s="12" customFormat="1" x14ac:dyDescent="0.2"/>
    <row r="985911" s="12" customFormat="1" x14ac:dyDescent="0.2"/>
    <row r="985912" s="12" customFormat="1" x14ac:dyDescent="0.2"/>
    <row r="985913" s="12" customFormat="1" x14ac:dyDescent="0.2"/>
    <row r="985914" s="12" customFormat="1" x14ac:dyDescent="0.2"/>
    <row r="985915" s="12" customFormat="1" x14ac:dyDescent="0.2"/>
    <row r="985916" s="12" customFormat="1" x14ac:dyDescent="0.2"/>
    <row r="985917" s="12" customFormat="1" x14ac:dyDescent="0.2"/>
    <row r="985918" s="12" customFormat="1" x14ac:dyDescent="0.2"/>
    <row r="985919" s="12" customFormat="1" x14ac:dyDescent="0.2"/>
    <row r="985920" s="12" customFormat="1" x14ac:dyDescent="0.2"/>
    <row r="985921" s="12" customFormat="1" x14ac:dyDescent="0.2"/>
    <row r="985922" s="12" customFormat="1" x14ac:dyDescent="0.2"/>
    <row r="985923" s="12" customFormat="1" x14ac:dyDescent="0.2"/>
    <row r="985924" s="12" customFormat="1" x14ac:dyDescent="0.2"/>
    <row r="985925" s="12" customFormat="1" x14ac:dyDescent="0.2"/>
    <row r="985926" s="12" customFormat="1" x14ac:dyDescent="0.2"/>
    <row r="985927" s="12" customFormat="1" x14ac:dyDescent="0.2"/>
    <row r="985928" s="12" customFormat="1" x14ac:dyDescent="0.2"/>
    <row r="985929" s="12" customFormat="1" x14ac:dyDescent="0.2"/>
    <row r="985930" s="12" customFormat="1" x14ac:dyDescent="0.2"/>
    <row r="985931" s="12" customFormat="1" x14ac:dyDescent="0.2"/>
    <row r="985932" s="12" customFormat="1" x14ac:dyDescent="0.2"/>
    <row r="985933" s="12" customFormat="1" x14ac:dyDescent="0.2"/>
    <row r="985934" s="12" customFormat="1" x14ac:dyDescent="0.2"/>
    <row r="985935" s="12" customFormat="1" x14ac:dyDescent="0.2"/>
    <row r="985936" s="12" customFormat="1" x14ac:dyDescent="0.2"/>
    <row r="985937" s="12" customFormat="1" x14ac:dyDescent="0.2"/>
    <row r="985938" s="12" customFormat="1" x14ac:dyDescent="0.2"/>
    <row r="985939" s="12" customFormat="1" x14ac:dyDescent="0.2"/>
    <row r="985940" s="12" customFormat="1" x14ac:dyDescent="0.2"/>
    <row r="985941" s="12" customFormat="1" x14ac:dyDescent="0.2"/>
    <row r="985942" s="12" customFormat="1" x14ac:dyDescent="0.2"/>
    <row r="985943" s="12" customFormat="1" x14ac:dyDescent="0.2"/>
    <row r="985944" s="12" customFormat="1" x14ac:dyDescent="0.2"/>
    <row r="985945" s="12" customFormat="1" x14ac:dyDescent="0.2"/>
    <row r="985946" s="12" customFormat="1" x14ac:dyDescent="0.2"/>
    <row r="985947" s="12" customFormat="1" x14ac:dyDescent="0.2"/>
    <row r="985948" s="12" customFormat="1" x14ac:dyDescent="0.2"/>
    <row r="985949" s="12" customFormat="1" x14ac:dyDescent="0.2"/>
    <row r="985950" s="12" customFormat="1" x14ac:dyDescent="0.2"/>
    <row r="985951" s="12" customFormat="1" x14ac:dyDescent="0.2"/>
    <row r="985952" s="12" customFormat="1" x14ac:dyDescent="0.2"/>
    <row r="985953" s="12" customFormat="1" x14ac:dyDescent="0.2"/>
    <row r="985954" s="12" customFormat="1" x14ac:dyDescent="0.2"/>
    <row r="985955" s="12" customFormat="1" x14ac:dyDescent="0.2"/>
    <row r="985956" s="12" customFormat="1" x14ac:dyDescent="0.2"/>
    <row r="985957" s="12" customFormat="1" x14ac:dyDescent="0.2"/>
    <row r="985958" s="12" customFormat="1" x14ac:dyDescent="0.2"/>
    <row r="985959" s="12" customFormat="1" x14ac:dyDescent="0.2"/>
    <row r="985960" s="12" customFormat="1" x14ac:dyDescent="0.2"/>
    <row r="985961" s="12" customFormat="1" x14ac:dyDescent="0.2"/>
    <row r="985962" s="12" customFormat="1" x14ac:dyDescent="0.2"/>
    <row r="985963" s="12" customFormat="1" x14ac:dyDescent="0.2"/>
    <row r="985964" s="12" customFormat="1" x14ac:dyDescent="0.2"/>
    <row r="985965" s="12" customFormat="1" x14ac:dyDescent="0.2"/>
    <row r="985966" s="12" customFormat="1" x14ac:dyDescent="0.2"/>
    <row r="985967" s="12" customFormat="1" x14ac:dyDescent="0.2"/>
    <row r="985968" s="12" customFormat="1" x14ac:dyDescent="0.2"/>
    <row r="985969" s="12" customFormat="1" x14ac:dyDescent="0.2"/>
    <row r="985970" s="12" customFormat="1" x14ac:dyDescent="0.2"/>
    <row r="985971" s="12" customFormat="1" x14ac:dyDescent="0.2"/>
    <row r="985972" s="12" customFormat="1" x14ac:dyDescent="0.2"/>
    <row r="985973" s="12" customFormat="1" x14ac:dyDescent="0.2"/>
    <row r="985974" s="12" customFormat="1" x14ac:dyDescent="0.2"/>
    <row r="985975" s="12" customFormat="1" x14ac:dyDescent="0.2"/>
    <row r="985976" s="12" customFormat="1" x14ac:dyDescent="0.2"/>
    <row r="985977" s="12" customFormat="1" x14ac:dyDescent="0.2"/>
    <row r="985978" s="12" customFormat="1" x14ac:dyDescent="0.2"/>
    <row r="985979" s="12" customFormat="1" x14ac:dyDescent="0.2"/>
    <row r="985980" s="12" customFormat="1" x14ac:dyDescent="0.2"/>
    <row r="985981" s="12" customFormat="1" x14ac:dyDescent="0.2"/>
    <row r="985982" s="12" customFormat="1" x14ac:dyDescent="0.2"/>
    <row r="985983" s="12" customFormat="1" x14ac:dyDescent="0.2"/>
    <row r="985984" s="12" customFormat="1" x14ac:dyDescent="0.2"/>
    <row r="985985" s="12" customFormat="1" x14ac:dyDescent="0.2"/>
    <row r="985986" s="12" customFormat="1" x14ac:dyDescent="0.2"/>
    <row r="985987" s="12" customFormat="1" x14ac:dyDescent="0.2"/>
    <row r="985988" s="12" customFormat="1" x14ac:dyDescent="0.2"/>
    <row r="985989" s="12" customFormat="1" x14ac:dyDescent="0.2"/>
    <row r="985990" s="12" customFormat="1" x14ac:dyDescent="0.2"/>
    <row r="985991" s="12" customFormat="1" x14ac:dyDescent="0.2"/>
    <row r="985992" s="12" customFormat="1" x14ac:dyDescent="0.2"/>
    <row r="985993" s="12" customFormat="1" x14ac:dyDescent="0.2"/>
    <row r="985994" s="12" customFormat="1" x14ac:dyDescent="0.2"/>
    <row r="985995" s="12" customFormat="1" x14ac:dyDescent="0.2"/>
    <row r="985996" s="12" customFormat="1" x14ac:dyDescent="0.2"/>
    <row r="985997" s="12" customFormat="1" x14ac:dyDescent="0.2"/>
    <row r="985998" s="12" customFormat="1" x14ac:dyDescent="0.2"/>
    <row r="985999" s="12" customFormat="1" x14ac:dyDescent="0.2"/>
    <row r="986000" s="12" customFormat="1" x14ac:dyDescent="0.2"/>
    <row r="986001" s="12" customFormat="1" x14ac:dyDescent="0.2"/>
    <row r="986002" s="12" customFormat="1" x14ac:dyDescent="0.2"/>
    <row r="986003" s="12" customFormat="1" x14ac:dyDescent="0.2"/>
    <row r="986004" s="12" customFormat="1" x14ac:dyDescent="0.2"/>
    <row r="986005" s="12" customFormat="1" x14ac:dyDescent="0.2"/>
    <row r="986006" s="12" customFormat="1" x14ac:dyDescent="0.2"/>
    <row r="986007" s="12" customFormat="1" x14ac:dyDescent="0.2"/>
    <row r="986008" s="12" customFormat="1" x14ac:dyDescent="0.2"/>
    <row r="986009" s="12" customFormat="1" x14ac:dyDescent="0.2"/>
    <row r="986010" s="12" customFormat="1" x14ac:dyDescent="0.2"/>
    <row r="986011" s="12" customFormat="1" x14ac:dyDescent="0.2"/>
    <row r="986012" s="12" customFormat="1" x14ac:dyDescent="0.2"/>
    <row r="986013" s="12" customFormat="1" x14ac:dyDescent="0.2"/>
    <row r="986014" s="12" customFormat="1" x14ac:dyDescent="0.2"/>
    <row r="986015" s="12" customFormat="1" x14ac:dyDescent="0.2"/>
    <row r="986016" s="12" customFormat="1" x14ac:dyDescent="0.2"/>
    <row r="986017" s="12" customFormat="1" x14ac:dyDescent="0.2"/>
    <row r="986018" s="12" customFormat="1" x14ac:dyDescent="0.2"/>
    <row r="986019" s="12" customFormat="1" x14ac:dyDescent="0.2"/>
    <row r="986020" s="12" customFormat="1" x14ac:dyDescent="0.2"/>
    <row r="986021" s="12" customFormat="1" x14ac:dyDescent="0.2"/>
    <row r="986022" s="12" customFormat="1" x14ac:dyDescent="0.2"/>
    <row r="986023" s="12" customFormat="1" x14ac:dyDescent="0.2"/>
    <row r="986024" s="12" customFormat="1" x14ac:dyDescent="0.2"/>
    <row r="986025" s="12" customFormat="1" x14ac:dyDescent="0.2"/>
    <row r="986026" s="12" customFormat="1" x14ac:dyDescent="0.2"/>
    <row r="986027" s="12" customFormat="1" x14ac:dyDescent="0.2"/>
    <row r="986028" s="12" customFormat="1" x14ac:dyDescent="0.2"/>
    <row r="986029" s="12" customFormat="1" x14ac:dyDescent="0.2"/>
    <row r="986030" s="12" customFormat="1" x14ac:dyDescent="0.2"/>
    <row r="986031" s="12" customFormat="1" x14ac:dyDescent="0.2"/>
    <row r="986032" s="12" customFormat="1" x14ac:dyDescent="0.2"/>
    <row r="986033" s="12" customFormat="1" x14ac:dyDescent="0.2"/>
    <row r="986034" s="12" customFormat="1" x14ac:dyDescent="0.2"/>
    <row r="986035" s="12" customFormat="1" x14ac:dyDescent="0.2"/>
    <row r="986036" s="12" customFormat="1" x14ac:dyDescent="0.2"/>
    <row r="986037" s="12" customFormat="1" x14ac:dyDescent="0.2"/>
    <row r="986038" s="12" customFormat="1" x14ac:dyDescent="0.2"/>
    <row r="986039" s="12" customFormat="1" x14ac:dyDescent="0.2"/>
    <row r="986040" s="12" customFormat="1" x14ac:dyDescent="0.2"/>
    <row r="986041" s="12" customFormat="1" x14ac:dyDescent="0.2"/>
    <row r="986042" s="12" customFormat="1" x14ac:dyDescent="0.2"/>
    <row r="986043" s="12" customFormat="1" x14ac:dyDescent="0.2"/>
    <row r="986044" s="12" customFormat="1" x14ac:dyDescent="0.2"/>
    <row r="986045" s="12" customFormat="1" x14ac:dyDescent="0.2"/>
    <row r="986046" s="12" customFormat="1" x14ac:dyDescent="0.2"/>
    <row r="986047" s="12" customFormat="1" x14ac:dyDescent="0.2"/>
    <row r="986048" s="12" customFormat="1" x14ac:dyDescent="0.2"/>
    <row r="986049" s="12" customFormat="1" x14ac:dyDescent="0.2"/>
    <row r="986050" s="12" customFormat="1" x14ac:dyDescent="0.2"/>
    <row r="986051" s="12" customFormat="1" x14ac:dyDescent="0.2"/>
    <row r="986052" s="12" customFormat="1" x14ac:dyDescent="0.2"/>
    <row r="986053" s="12" customFormat="1" x14ac:dyDescent="0.2"/>
    <row r="986054" s="12" customFormat="1" x14ac:dyDescent="0.2"/>
    <row r="986055" s="12" customFormat="1" x14ac:dyDescent="0.2"/>
    <row r="986056" s="12" customFormat="1" x14ac:dyDescent="0.2"/>
    <row r="986057" s="12" customFormat="1" x14ac:dyDescent="0.2"/>
    <row r="986058" s="12" customFormat="1" x14ac:dyDescent="0.2"/>
    <row r="986059" s="12" customFormat="1" x14ac:dyDescent="0.2"/>
    <row r="986060" s="12" customFormat="1" x14ac:dyDescent="0.2"/>
    <row r="986061" s="12" customFormat="1" x14ac:dyDescent="0.2"/>
    <row r="986062" s="12" customFormat="1" x14ac:dyDescent="0.2"/>
    <row r="986063" s="12" customFormat="1" x14ac:dyDescent="0.2"/>
    <row r="986064" s="12" customFormat="1" x14ac:dyDescent="0.2"/>
    <row r="986065" s="12" customFormat="1" x14ac:dyDescent="0.2"/>
    <row r="986066" s="12" customFormat="1" x14ac:dyDescent="0.2"/>
    <row r="986067" s="12" customFormat="1" x14ac:dyDescent="0.2"/>
    <row r="986068" s="12" customFormat="1" x14ac:dyDescent="0.2"/>
    <row r="986069" s="12" customFormat="1" x14ac:dyDescent="0.2"/>
    <row r="986070" s="12" customFormat="1" x14ac:dyDescent="0.2"/>
    <row r="986071" s="12" customFormat="1" x14ac:dyDescent="0.2"/>
    <row r="986072" s="12" customFormat="1" x14ac:dyDescent="0.2"/>
    <row r="986073" s="12" customFormat="1" x14ac:dyDescent="0.2"/>
    <row r="986074" s="12" customFormat="1" x14ac:dyDescent="0.2"/>
    <row r="986075" s="12" customFormat="1" x14ac:dyDescent="0.2"/>
    <row r="986076" s="12" customFormat="1" x14ac:dyDescent="0.2"/>
    <row r="986077" s="12" customFormat="1" x14ac:dyDescent="0.2"/>
    <row r="986078" s="12" customFormat="1" x14ac:dyDescent="0.2"/>
    <row r="986079" s="12" customFormat="1" x14ac:dyDescent="0.2"/>
    <row r="986080" s="12" customFormat="1" x14ac:dyDescent="0.2"/>
    <row r="986081" s="12" customFormat="1" x14ac:dyDescent="0.2"/>
    <row r="986082" s="12" customFormat="1" x14ac:dyDescent="0.2"/>
    <row r="986083" s="12" customFormat="1" x14ac:dyDescent="0.2"/>
    <row r="986084" s="12" customFormat="1" x14ac:dyDescent="0.2"/>
    <row r="986085" s="12" customFormat="1" x14ac:dyDescent="0.2"/>
    <row r="986086" s="12" customFormat="1" x14ac:dyDescent="0.2"/>
    <row r="986087" s="12" customFormat="1" x14ac:dyDescent="0.2"/>
    <row r="986088" s="12" customFormat="1" x14ac:dyDescent="0.2"/>
    <row r="986089" s="12" customFormat="1" x14ac:dyDescent="0.2"/>
    <row r="986090" s="12" customFormat="1" x14ac:dyDescent="0.2"/>
    <row r="986091" s="12" customFormat="1" x14ac:dyDescent="0.2"/>
    <row r="986092" s="12" customFormat="1" x14ac:dyDescent="0.2"/>
    <row r="986093" s="12" customFormat="1" x14ac:dyDescent="0.2"/>
    <row r="986094" s="12" customFormat="1" x14ac:dyDescent="0.2"/>
    <row r="986095" s="12" customFormat="1" x14ac:dyDescent="0.2"/>
    <row r="986096" s="12" customFormat="1" x14ac:dyDescent="0.2"/>
    <row r="986097" s="12" customFormat="1" x14ac:dyDescent="0.2"/>
    <row r="986098" s="12" customFormat="1" x14ac:dyDescent="0.2"/>
    <row r="986099" s="12" customFormat="1" x14ac:dyDescent="0.2"/>
    <row r="986100" s="12" customFormat="1" x14ac:dyDescent="0.2"/>
    <row r="986101" s="12" customFormat="1" x14ac:dyDescent="0.2"/>
    <row r="986102" s="12" customFormat="1" x14ac:dyDescent="0.2"/>
    <row r="986103" s="12" customFormat="1" x14ac:dyDescent="0.2"/>
    <row r="986104" s="12" customFormat="1" x14ac:dyDescent="0.2"/>
    <row r="986105" s="12" customFormat="1" x14ac:dyDescent="0.2"/>
    <row r="986106" s="12" customFormat="1" x14ac:dyDescent="0.2"/>
    <row r="986107" s="12" customFormat="1" x14ac:dyDescent="0.2"/>
    <row r="986108" s="12" customFormat="1" x14ac:dyDescent="0.2"/>
    <row r="986109" s="12" customFormat="1" x14ac:dyDescent="0.2"/>
    <row r="986110" s="12" customFormat="1" x14ac:dyDescent="0.2"/>
    <row r="986111" s="12" customFormat="1" x14ac:dyDescent="0.2"/>
    <row r="986112" s="12" customFormat="1" x14ac:dyDescent="0.2"/>
    <row r="986113" s="12" customFormat="1" x14ac:dyDescent="0.2"/>
    <row r="986114" s="12" customFormat="1" x14ac:dyDescent="0.2"/>
    <row r="986115" s="12" customFormat="1" x14ac:dyDescent="0.2"/>
    <row r="986116" s="12" customFormat="1" x14ac:dyDescent="0.2"/>
    <row r="986117" s="12" customFormat="1" x14ac:dyDescent="0.2"/>
    <row r="986118" s="12" customFormat="1" x14ac:dyDescent="0.2"/>
    <row r="986119" s="12" customFormat="1" x14ac:dyDescent="0.2"/>
    <row r="986120" s="12" customFormat="1" x14ac:dyDescent="0.2"/>
    <row r="986121" s="12" customFormat="1" x14ac:dyDescent="0.2"/>
    <row r="986122" s="12" customFormat="1" x14ac:dyDescent="0.2"/>
    <row r="986123" s="12" customFormat="1" x14ac:dyDescent="0.2"/>
    <row r="986124" s="12" customFormat="1" x14ac:dyDescent="0.2"/>
    <row r="986125" s="12" customFormat="1" x14ac:dyDescent="0.2"/>
    <row r="986126" s="12" customFormat="1" x14ac:dyDescent="0.2"/>
    <row r="986127" s="12" customFormat="1" x14ac:dyDescent="0.2"/>
    <row r="986128" s="12" customFormat="1" x14ac:dyDescent="0.2"/>
    <row r="986129" s="12" customFormat="1" x14ac:dyDescent="0.2"/>
    <row r="986130" s="12" customFormat="1" x14ac:dyDescent="0.2"/>
    <row r="986131" s="12" customFormat="1" x14ac:dyDescent="0.2"/>
    <row r="986132" s="12" customFormat="1" x14ac:dyDescent="0.2"/>
    <row r="986133" s="12" customFormat="1" x14ac:dyDescent="0.2"/>
    <row r="986134" s="12" customFormat="1" x14ac:dyDescent="0.2"/>
    <row r="986135" s="12" customFormat="1" x14ac:dyDescent="0.2"/>
    <row r="986136" s="12" customFormat="1" x14ac:dyDescent="0.2"/>
    <row r="986137" s="12" customFormat="1" x14ac:dyDescent="0.2"/>
    <row r="986138" s="12" customFormat="1" x14ac:dyDescent="0.2"/>
    <row r="986139" s="12" customFormat="1" x14ac:dyDescent="0.2"/>
    <row r="986140" s="12" customFormat="1" x14ac:dyDescent="0.2"/>
    <row r="986141" s="12" customFormat="1" x14ac:dyDescent="0.2"/>
    <row r="986142" s="12" customFormat="1" x14ac:dyDescent="0.2"/>
    <row r="986143" s="12" customFormat="1" x14ac:dyDescent="0.2"/>
    <row r="986144" s="12" customFormat="1" x14ac:dyDescent="0.2"/>
    <row r="986145" s="12" customFormat="1" x14ac:dyDescent="0.2"/>
    <row r="986146" s="12" customFormat="1" x14ac:dyDescent="0.2"/>
    <row r="986147" s="12" customFormat="1" x14ac:dyDescent="0.2"/>
    <row r="986148" s="12" customFormat="1" x14ac:dyDescent="0.2"/>
    <row r="986149" s="12" customFormat="1" x14ac:dyDescent="0.2"/>
    <row r="986150" s="12" customFormat="1" x14ac:dyDescent="0.2"/>
    <row r="986151" s="12" customFormat="1" x14ac:dyDescent="0.2"/>
    <row r="986152" s="12" customFormat="1" x14ac:dyDescent="0.2"/>
    <row r="986153" s="12" customFormat="1" x14ac:dyDescent="0.2"/>
    <row r="986154" s="12" customFormat="1" x14ac:dyDescent="0.2"/>
    <row r="986155" s="12" customFormat="1" x14ac:dyDescent="0.2"/>
    <row r="986156" s="12" customFormat="1" x14ac:dyDescent="0.2"/>
    <row r="986157" s="12" customFormat="1" x14ac:dyDescent="0.2"/>
    <row r="986158" s="12" customFormat="1" x14ac:dyDescent="0.2"/>
    <row r="986159" s="12" customFormat="1" x14ac:dyDescent="0.2"/>
    <row r="986160" s="12" customFormat="1" x14ac:dyDescent="0.2"/>
    <row r="986161" s="12" customFormat="1" x14ac:dyDescent="0.2"/>
    <row r="986162" s="12" customFormat="1" x14ac:dyDescent="0.2"/>
    <row r="986163" s="12" customFormat="1" x14ac:dyDescent="0.2"/>
    <row r="986164" s="12" customFormat="1" x14ac:dyDescent="0.2"/>
    <row r="986165" s="12" customFormat="1" x14ac:dyDescent="0.2"/>
    <row r="986166" s="12" customFormat="1" x14ac:dyDescent="0.2"/>
    <row r="986167" s="12" customFormat="1" x14ac:dyDescent="0.2"/>
    <row r="986168" s="12" customFormat="1" x14ac:dyDescent="0.2"/>
    <row r="986169" s="12" customFormat="1" x14ac:dyDescent="0.2"/>
    <row r="986170" s="12" customFormat="1" x14ac:dyDescent="0.2"/>
    <row r="986171" s="12" customFormat="1" x14ac:dyDescent="0.2"/>
    <row r="986172" s="12" customFormat="1" x14ac:dyDescent="0.2"/>
    <row r="986173" s="12" customFormat="1" x14ac:dyDescent="0.2"/>
    <row r="986174" s="12" customFormat="1" x14ac:dyDescent="0.2"/>
    <row r="986175" s="12" customFormat="1" x14ac:dyDescent="0.2"/>
    <row r="986176" s="12" customFormat="1" x14ac:dyDescent="0.2"/>
    <row r="986177" s="12" customFormat="1" x14ac:dyDescent="0.2"/>
    <row r="986178" s="12" customFormat="1" x14ac:dyDescent="0.2"/>
    <row r="986179" s="12" customFormat="1" x14ac:dyDescent="0.2"/>
    <row r="986180" s="12" customFormat="1" x14ac:dyDescent="0.2"/>
    <row r="986181" s="12" customFormat="1" x14ac:dyDescent="0.2"/>
    <row r="986182" s="12" customFormat="1" x14ac:dyDescent="0.2"/>
    <row r="986183" s="12" customFormat="1" x14ac:dyDescent="0.2"/>
    <row r="986184" s="12" customFormat="1" x14ac:dyDescent="0.2"/>
    <row r="986185" s="12" customFormat="1" x14ac:dyDescent="0.2"/>
    <row r="986186" s="12" customFormat="1" x14ac:dyDescent="0.2"/>
    <row r="986187" s="12" customFormat="1" x14ac:dyDescent="0.2"/>
    <row r="986188" s="12" customFormat="1" x14ac:dyDescent="0.2"/>
    <row r="986189" s="12" customFormat="1" x14ac:dyDescent="0.2"/>
    <row r="986190" s="12" customFormat="1" x14ac:dyDescent="0.2"/>
    <row r="986191" s="12" customFormat="1" x14ac:dyDescent="0.2"/>
    <row r="986192" s="12" customFormat="1" x14ac:dyDescent="0.2"/>
    <row r="986193" s="12" customFormat="1" x14ac:dyDescent="0.2"/>
    <row r="986194" s="12" customFormat="1" x14ac:dyDescent="0.2"/>
    <row r="986195" s="12" customFormat="1" x14ac:dyDescent="0.2"/>
    <row r="986196" s="12" customFormat="1" x14ac:dyDescent="0.2"/>
    <row r="986197" s="12" customFormat="1" x14ac:dyDescent="0.2"/>
    <row r="986198" s="12" customFormat="1" x14ac:dyDescent="0.2"/>
    <row r="986199" s="12" customFormat="1" x14ac:dyDescent="0.2"/>
    <row r="986200" s="12" customFormat="1" x14ac:dyDescent="0.2"/>
    <row r="986201" s="12" customFormat="1" x14ac:dyDescent="0.2"/>
    <row r="986202" s="12" customFormat="1" x14ac:dyDescent="0.2"/>
    <row r="986203" s="12" customFormat="1" x14ac:dyDescent="0.2"/>
    <row r="986204" s="12" customFormat="1" x14ac:dyDescent="0.2"/>
    <row r="986205" s="12" customFormat="1" x14ac:dyDescent="0.2"/>
    <row r="986206" s="12" customFormat="1" x14ac:dyDescent="0.2"/>
    <row r="986207" s="12" customFormat="1" x14ac:dyDescent="0.2"/>
    <row r="986208" s="12" customFormat="1" x14ac:dyDescent="0.2"/>
    <row r="986209" s="12" customFormat="1" x14ac:dyDescent="0.2"/>
    <row r="986210" s="12" customFormat="1" x14ac:dyDescent="0.2"/>
    <row r="986211" s="12" customFormat="1" x14ac:dyDescent="0.2"/>
    <row r="986212" s="12" customFormat="1" x14ac:dyDescent="0.2"/>
    <row r="986213" s="12" customFormat="1" x14ac:dyDescent="0.2"/>
    <row r="986214" s="12" customFormat="1" x14ac:dyDescent="0.2"/>
    <row r="986215" s="12" customFormat="1" x14ac:dyDescent="0.2"/>
    <row r="986216" s="12" customFormat="1" x14ac:dyDescent="0.2"/>
    <row r="986217" s="12" customFormat="1" x14ac:dyDescent="0.2"/>
    <row r="986218" s="12" customFormat="1" x14ac:dyDescent="0.2"/>
    <row r="986219" s="12" customFormat="1" x14ac:dyDescent="0.2"/>
    <row r="986220" s="12" customFormat="1" x14ac:dyDescent="0.2"/>
    <row r="986221" s="12" customFormat="1" x14ac:dyDescent="0.2"/>
    <row r="986222" s="12" customFormat="1" x14ac:dyDescent="0.2"/>
    <row r="986223" s="12" customFormat="1" x14ac:dyDescent="0.2"/>
    <row r="986224" s="12" customFormat="1" x14ac:dyDescent="0.2"/>
    <row r="986225" s="12" customFormat="1" x14ac:dyDescent="0.2"/>
    <row r="986226" s="12" customFormat="1" x14ac:dyDescent="0.2"/>
    <row r="986227" s="12" customFormat="1" x14ac:dyDescent="0.2"/>
    <row r="986228" s="12" customFormat="1" x14ac:dyDescent="0.2"/>
    <row r="986229" s="12" customFormat="1" x14ac:dyDescent="0.2"/>
    <row r="986230" s="12" customFormat="1" x14ac:dyDescent="0.2"/>
    <row r="986231" s="12" customFormat="1" x14ac:dyDescent="0.2"/>
    <row r="986232" s="12" customFormat="1" x14ac:dyDescent="0.2"/>
    <row r="986233" s="12" customFormat="1" x14ac:dyDescent="0.2"/>
    <row r="986234" s="12" customFormat="1" x14ac:dyDescent="0.2"/>
    <row r="986235" s="12" customFormat="1" x14ac:dyDescent="0.2"/>
    <row r="986236" s="12" customFormat="1" x14ac:dyDescent="0.2"/>
    <row r="986237" s="12" customFormat="1" x14ac:dyDescent="0.2"/>
    <row r="986238" s="12" customFormat="1" x14ac:dyDescent="0.2"/>
    <row r="986239" s="12" customFormat="1" x14ac:dyDescent="0.2"/>
    <row r="986240" s="12" customFormat="1" x14ac:dyDescent="0.2"/>
    <row r="986241" s="12" customFormat="1" x14ac:dyDescent="0.2"/>
    <row r="986242" s="12" customFormat="1" x14ac:dyDescent="0.2"/>
    <row r="986243" s="12" customFormat="1" x14ac:dyDescent="0.2"/>
    <row r="986244" s="12" customFormat="1" x14ac:dyDescent="0.2"/>
    <row r="986245" s="12" customFormat="1" x14ac:dyDescent="0.2"/>
    <row r="986246" s="12" customFormat="1" x14ac:dyDescent="0.2"/>
    <row r="986247" s="12" customFormat="1" x14ac:dyDescent="0.2"/>
    <row r="986248" s="12" customFormat="1" x14ac:dyDescent="0.2"/>
    <row r="986249" s="12" customFormat="1" x14ac:dyDescent="0.2"/>
    <row r="986250" s="12" customFormat="1" x14ac:dyDescent="0.2"/>
    <row r="986251" s="12" customFormat="1" x14ac:dyDescent="0.2"/>
    <row r="986252" s="12" customFormat="1" x14ac:dyDescent="0.2"/>
    <row r="986253" s="12" customFormat="1" x14ac:dyDescent="0.2"/>
    <row r="986254" s="12" customFormat="1" x14ac:dyDescent="0.2"/>
    <row r="986255" s="12" customFormat="1" x14ac:dyDescent="0.2"/>
    <row r="986256" s="12" customFormat="1" x14ac:dyDescent="0.2"/>
    <row r="986257" s="12" customFormat="1" x14ac:dyDescent="0.2"/>
    <row r="986258" s="12" customFormat="1" x14ac:dyDescent="0.2"/>
    <row r="986259" s="12" customFormat="1" x14ac:dyDescent="0.2"/>
    <row r="986260" s="12" customFormat="1" x14ac:dyDescent="0.2"/>
    <row r="986261" s="12" customFormat="1" x14ac:dyDescent="0.2"/>
    <row r="986262" s="12" customFormat="1" x14ac:dyDescent="0.2"/>
    <row r="986263" s="12" customFormat="1" x14ac:dyDescent="0.2"/>
    <row r="986264" s="12" customFormat="1" x14ac:dyDescent="0.2"/>
    <row r="986265" s="12" customFormat="1" x14ac:dyDescent="0.2"/>
    <row r="986266" s="12" customFormat="1" x14ac:dyDescent="0.2"/>
    <row r="986267" s="12" customFormat="1" x14ac:dyDescent="0.2"/>
    <row r="986268" s="12" customFormat="1" x14ac:dyDescent="0.2"/>
    <row r="986269" s="12" customFormat="1" x14ac:dyDescent="0.2"/>
    <row r="986270" s="12" customFormat="1" x14ac:dyDescent="0.2"/>
    <row r="986271" s="12" customFormat="1" x14ac:dyDescent="0.2"/>
    <row r="986272" s="12" customFormat="1" x14ac:dyDescent="0.2"/>
    <row r="986273" s="12" customFormat="1" x14ac:dyDescent="0.2"/>
    <row r="986274" s="12" customFormat="1" x14ac:dyDescent="0.2"/>
    <row r="986275" s="12" customFormat="1" x14ac:dyDescent="0.2"/>
    <row r="986276" s="12" customFormat="1" x14ac:dyDescent="0.2"/>
    <row r="986277" s="12" customFormat="1" x14ac:dyDescent="0.2"/>
    <row r="986278" s="12" customFormat="1" x14ac:dyDescent="0.2"/>
    <row r="986279" s="12" customFormat="1" x14ac:dyDescent="0.2"/>
    <row r="986280" s="12" customFormat="1" x14ac:dyDescent="0.2"/>
    <row r="986281" s="12" customFormat="1" x14ac:dyDescent="0.2"/>
    <row r="986282" s="12" customFormat="1" x14ac:dyDescent="0.2"/>
    <row r="986283" s="12" customFormat="1" x14ac:dyDescent="0.2"/>
    <row r="986284" s="12" customFormat="1" x14ac:dyDescent="0.2"/>
    <row r="986285" s="12" customFormat="1" x14ac:dyDescent="0.2"/>
    <row r="986286" s="12" customFormat="1" x14ac:dyDescent="0.2"/>
    <row r="986287" s="12" customFormat="1" x14ac:dyDescent="0.2"/>
    <row r="986288" s="12" customFormat="1" x14ac:dyDescent="0.2"/>
    <row r="986289" s="12" customFormat="1" x14ac:dyDescent="0.2"/>
    <row r="986290" s="12" customFormat="1" x14ac:dyDescent="0.2"/>
    <row r="986291" s="12" customFormat="1" x14ac:dyDescent="0.2"/>
    <row r="986292" s="12" customFormat="1" x14ac:dyDescent="0.2"/>
    <row r="986293" s="12" customFormat="1" x14ac:dyDescent="0.2"/>
    <row r="986294" s="12" customFormat="1" x14ac:dyDescent="0.2"/>
    <row r="986295" s="12" customFormat="1" x14ac:dyDescent="0.2"/>
    <row r="986296" s="12" customFormat="1" x14ac:dyDescent="0.2"/>
    <row r="986297" s="12" customFormat="1" x14ac:dyDescent="0.2"/>
    <row r="986298" s="12" customFormat="1" x14ac:dyDescent="0.2"/>
    <row r="986299" s="12" customFormat="1" x14ac:dyDescent="0.2"/>
    <row r="986300" s="12" customFormat="1" x14ac:dyDescent="0.2"/>
    <row r="986301" s="12" customFormat="1" x14ac:dyDescent="0.2"/>
    <row r="986302" s="12" customFormat="1" x14ac:dyDescent="0.2"/>
    <row r="986303" s="12" customFormat="1" x14ac:dyDescent="0.2"/>
    <row r="986304" s="12" customFormat="1" x14ac:dyDescent="0.2"/>
    <row r="986305" s="12" customFormat="1" x14ac:dyDescent="0.2"/>
    <row r="986306" s="12" customFormat="1" x14ac:dyDescent="0.2"/>
    <row r="986307" s="12" customFormat="1" x14ac:dyDescent="0.2"/>
    <row r="986308" s="12" customFormat="1" x14ac:dyDescent="0.2"/>
    <row r="986309" s="12" customFormat="1" x14ac:dyDescent="0.2"/>
    <row r="986310" s="12" customFormat="1" x14ac:dyDescent="0.2"/>
    <row r="986311" s="12" customFormat="1" x14ac:dyDescent="0.2"/>
    <row r="986312" s="12" customFormat="1" x14ac:dyDescent="0.2"/>
    <row r="986313" s="12" customFormat="1" x14ac:dyDescent="0.2"/>
    <row r="986314" s="12" customFormat="1" x14ac:dyDescent="0.2"/>
    <row r="986315" s="12" customFormat="1" x14ac:dyDescent="0.2"/>
    <row r="986316" s="12" customFormat="1" x14ac:dyDescent="0.2"/>
    <row r="986317" s="12" customFormat="1" x14ac:dyDescent="0.2"/>
    <row r="986318" s="12" customFormat="1" x14ac:dyDescent="0.2"/>
    <row r="986319" s="12" customFormat="1" x14ac:dyDescent="0.2"/>
    <row r="986320" s="12" customFormat="1" x14ac:dyDescent="0.2"/>
    <row r="986321" s="12" customFormat="1" x14ac:dyDescent="0.2"/>
    <row r="986322" s="12" customFormat="1" x14ac:dyDescent="0.2"/>
    <row r="986323" s="12" customFormat="1" x14ac:dyDescent="0.2"/>
    <row r="986324" s="12" customFormat="1" x14ac:dyDescent="0.2"/>
    <row r="986325" s="12" customFormat="1" x14ac:dyDescent="0.2"/>
    <row r="986326" s="12" customFormat="1" x14ac:dyDescent="0.2"/>
    <row r="986327" s="12" customFormat="1" x14ac:dyDescent="0.2"/>
    <row r="986328" s="12" customFormat="1" x14ac:dyDescent="0.2"/>
    <row r="986329" s="12" customFormat="1" x14ac:dyDescent="0.2"/>
    <row r="986330" s="12" customFormat="1" x14ac:dyDescent="0.2"/>
    <row r="986331" s="12" customFormat="1" x14ac:dyDescent="0.2"/>
    <row r="986332" s="12" customFormat="1" x14ac:dyDescent="0.2"/>
    <row r="986333" s="12" customFormat="1" x14ac:dyDescent="0.2"/>
    <row r="986334" s="12" customFormat="1" x14ac:dyDescent="0.2"/>
    <row r="986335" s="12" customFormat="1" x14ac:dyDescent="0.2"/>
    <row r="986336" s="12" customFormat="1" x14ac:dyDescent="0.2"/>
    <row r="986337" s="12" customFormat="1" x14ac:dyDescent="0.2"/>
    <row r="986338" s="12" customFormat="1" x14ac:dyDescent="0.2"/>
    <row r="986339" s="12" customFormat="1" x14ac:dyDescent="0.2"/>
    <row r="986340" s="12" customFormat="1" x14ac:dyDescent="0.2"/>
    <row r="986341" s="12" customFormat="1" x14ac:dyDescent="0.2"/>
    <row r="986342" s="12" customFormat="1" x14ac:dyDescent="0.2"/>
    <row r="986343" s="12" customFormat="1" x14ac:dyDescent="0.2"/>
    <row r="986344" s="12" customFormat="1" x14ac:dyDescent="0.2"/>
    <row r="986345" s="12" customFormat="1" x14ac:dyDescent="0.2"/>
    <row r="986346" s="12" customFormat="1" x14ac:dyDescent="0.2"/>
    <row r="986347" s="12" customFormat="1" x14ac:dyDescent="0.2"/>
    <row r="986348" s="12" customFormat="1" x14ac:dyDescent="0.2"/>
    <row r="986349" s="12" customFormat="1" x14ac:dyDescent="0.2"/>
    <row r="986350" s="12" customFormat="1" x14ac:dyDescent="0.2"/>
    <row r="986351" s="12" customFormat="1" x14ac:dyDescent="0.2"/>
    <row r="986352" s="12" customFormat="1" x14ac:dyDescent="0.2"/>
    <row r="986353" s="12" customFormat="1" x14ac:dyDescent="0.2"/>
    <row r="986354" s="12" customFormat="1" x14ac:dyDescent="0.2"/>
    <row r="986355" s="12" customFormat="1" x14ac:dyDescent="0.2"/>
    <row r="986356" s="12" customFormat="1" x14ac:dyDescent="0.2"/>
    <row r="986357" s="12" customFormat="1" x14ac:dyDescent="0.2"/>
    <row r="986358" s="12" customFormat="1" x14ac:dyDescent="0.2"/>
    <row r="986359" s="12" customFormat="1" x14ac:dyDescent="0.2"/>
    <row r="986360" s="12" customFormat="1" x14ac:dyDescent="0.2"/>
    <row r="986361" s="12" customFormat="1" x14ac:dyDescent="0.2"/>
    <row r="986362" s="12" customFormat="1" x14ac:dyDescent="0.2"/>
    <row r="986363" s="12" customFormat="1" x14ac:dyDescent="0.2"/>
    <row r="986364" s="12" customFormat="1" x14ac:dyDescent="0.2"/>
    <row r="986365" s="12" customFormat="1" x14ac:dyDescent="0.2"/>
    <row r="986366" s="12" customFormat="1" x14ac:dyDescent="0.2"/>
    <row r="986367" s="12" customFormat="1" x14ac:dyDescent="0.2"/>
    <row r="986368" s="12" customFormat="1" x14ac:dyDescent="0.2"/>
    <row r="986369" s="12" customFormat="1" x14ac:dyDescent="0.2"/>
    <row r="986370" s="12" customFormat="1" x14ac:dyDescent="0.2"/>
    <row r="986371" s="12" customFormat="1" x14ac:dyDescent="0.2"/>
    <row r="986372" s="12" customFormat="1" x14ac:dyDescent="0.2"/>
    <row r="986373" s="12" customFormat="1" x14ac:dyDescent="0.2"/>
    <row r="986374" s="12" customFormat="1" x14ac:dyDescent="0.2"/>
    <row r="986375" s="12" customFormat="1" x14ac:dyDescent="0.2"/>
    <row r="986376" s="12" customFormat="1" x14ac:dyDescent="0.2"/>
    <row r="986377" s="12" customFormat="1" x14ac:dyDescent="0.2"/>
    <row r="986378" s="12" customFormat="1" x14ac:dyDescent="0.2"/>
    <row r="986379" s="12" customFormat="1" x14ac:dyDescent="0.2"/>
    <row r="986380" s="12" customFormat="1" x14ac:dyDescent="0.2"/>
    <row r="986381" s="12" customFormat="1" x14ac:dyDescent="0.2"/>
    <row r="986382" s="12" customFormat="1" x14ac:dyDescent="0.2"/>
    <row r="986383" s="12" customFormat="1" x14ac:dyDescent="0.2"/>
    <row r="986384" s="12" customFormat="1" x14ac:dyDescent="0.2"/>
    <row r="986385" s="12" customFormat="1" x14ac:dyDescent="0.2"/>
    <row r="986386" s="12" customFormat="1" x14ac:dyDescent="0.2"/>
    <row r="986387" s="12" customFormat="1" x14ac:dyDescent="0.2"/>
    <row r="986388" s="12" customFormat="1" x14ac:dyDescent="0.2"/>
    <row r="986389" s="12" customFormat="1" x14ac:dyDescent="0.2"/>
    <row r="986390" s="12" customFormat="1" x14ac:dyDescent="0.2"/>
    <row r="986391" s="12" customFormat="1" x14ac:dyDescent="0.2"/>
    <row r="986392" s="12" customFormat="1" x14ac:dyDescent="0.2"/>
    <row r="986393" s="12" customFormat="1" x14ac:dyDescent="0.2"/>
    <row r="986394" s="12" customFormat="1" x14ac:dyDescent="0.2"/>
    <row r="986395" s="12" customFormat="1" x14ac:dyDescent="0.2"/>
    <row r="986396" s="12" customFormat="1" x14ac:dyDescent="0.2"/>
    <row r="986397" s="12" customFormat="1" x14ac:dyDescent="0.2"/>
    <row r="986398" s="12" customFormat="1" x14ac:dyDescent="0.2"/>
    <row r="986399" s="12" customFormat="1" x14ac:dyDescent="0.2"/>
    <row r="986400" s="12" customFormat="1" x14ac:dyDescent="0.2"/>
    <row r="986401" s="12" customFormat="1" x14ac:dyDescent="0.2"/>
    <row r="986402" s="12" customFormat="1" x14ac:dyDescent="0.2"/>
    <row r="986403" s="12" customFormat="1" x14ac:dyDescent="0.2"/>
    <row r="986404" s="12" customFormat="1" x14ac:dyDescent="0.2"/>
    <row r="986405" s="12" customFormat="1" x14ac:dyDescent="0.2"/>
    <row r="986406" s="12" customFormat="1" x14ac:dyDescent="0.2"/>
    <row r="986407" s="12" customFormat="1" x14ac:dyDescent="0.2"/>
    <row r="986408" s="12" customFormat="1" x14ac:dyDescent="0.2"/>
    <row r="986409" s="12" customFormat="1" x14ac:dyDescent="0.2"/>
    <row r="986410" s="12" customFormat="1" x14ac:dyDescent="0.2"/>
    <row r="986411" s="12" customFormat="1" x14ac:dyDescent="0.2"/>
    <row r="986412" s="12" customFormat="1" x14ac:dyDescent="0.2"/>
    <row r="986413" s="12" customFormat="1" x14ac:dyDescent="0.2"/>
    <row r="986414" s="12" customFormat="1" x14ac:dyDescent="0.2"/>
    <row r="986415" s="12" customFormat="1" x14ac:dyDescent="0.2"/>
    <row r="986416" s="12" customFormat="1" x14ac:dyDescent="0.2"/>
    <row r="986417" s="12" customFormat="1" x14ac:dyDescent="0.2"/>
    <row r="986418" s="12" customFormat="1" x14ac:dyDescent="0.2"/>
    <row r="986419" s="12" customFormat="1" x14ac:dyDescent="0.2"/>
    <row r="986420" s="12" customFormat="1" x14ac:dyDescent="0.2"/>
    <row r="986421" s="12" customFormat="1" x14ac:dyDescent="0.2"/>
    <row r="986422" s="12" customFormat="1" x14ac:dyDescent="0.2"/>
    <row r="986423" s="12" customFormat="1" x14ac:dyDescent="0.2"/>
    <row r="986424" s="12" customFormat="1" x14ac:dyDescent="0.2"/>
    <row r="986425" s="12" customFormat="1" x14ac:dyDescent="0.2"/>
    <row r="986426" s="12" customFormat="1" x14ac:dyDescent="0.2"/>
    <row r="986427" s="12" customFormat="1" x14ac:dyDescent="0.2"/>
    <row r="986428" s="12" customFormat="1" x14ac:dyDescent="0.2"/>
    <row r="986429" s="12" customFormat="1" x14ac:dyDescent="0.2"/>
    <row r="986430" s="12" customFormat="1" x14ac:dyDescent="0.2"/>
    <row r="986431" s="12" customFormat="1" x14ac:dyDescent="0.2"/>
    <row r="986432" s="12" customFormat="1" x14ac:dyDescent="0.2"/>
    <row r="986433" s="12" customFormat="1" x14ac:dyDescent="0.2"/>
    <row r="986434" s="12" customFormat="1" x14ac:dyDescent="0.2"/>
    <row r="986435" s="12" customFormat="1" x14ac:dyDescent="0.2"/>
    <row r="986436" s="12" customFormat="1" x14ac:dyDescent="0.2"/>
    <row r="986437" s="12" customFormat="1" x14ac:dyDescent="0.2"/>
    <row r="986438" s="12" customFormat="1" x14ac:dyDescent="0.2"/>
    <row r="986439" s="12" customFormat="1" x14ac:dyDescent="0.2"/>
    <row r="986440" s="12" customFormat="1" x14ac:dyDescent="0.2"/>
    <row r="986441" s="12" customFormat="1" x14ac:dyDescent="0.2"/>
    <row r="986442" s="12" customFormat="1" x14ac:dyDescent="0.2"/>
    <row r="986443" s="12" customFormat="1" x14ac:dyDescent="0.2"/>
    <row r="986444" s="12" customFormat="1" x14ac:dyDescent="0.2"/>
    <row r="986445" s="12" customFormat="1" x14ac:dyDescent="0.2"/>
    <row r="986446" s="12" customFormat="1" x14ac:dyDescent="0.2"/>
    <row r="986447" s="12" customFormat="1" x14ac:dyDescent="0.2"/>
    <row r="986448" s="12" customFormat="1" x14ac:dyDescent="0.2"/>
    <row r="986449" s="12" customFormat="1" x14ac:dyDescent="0.2"/>
    <row r="986450" s="12" customFormat="1" x14ac:dyDescent="0.2"/>
    <row r="986451" s="12" customFormat="1" x14ac:dyDescent="0.2"/>
    <row r="986452" s="12" customFormat="1" x14ac:dyDescent="0.2"/>
    <row r="986453" s="12" customFormat="1" x14ac:dyDescent="0.2"/>
    <row r="986454" s="12" customFormat="1" x14ac:dyDescent="0.2"/>
    <row r="986455" s="12" customFormat="1" x14ac:dyDescent="0.2"/>
    <row r="986456" s="12" customFormat="1" x14ac:dyDescent="0.2"/>
    <row r="986457" s="12" customFormat="1" x14ac:dyDescent="0.2"/>
    <row r="986458" s="12" customFormat="1" x14ac:dyDescent="0.2"/>
    <row r="986459" s="12" customFormat="1" x14ac:dyDescent="0.2"/>
    <row r="986460" s="12" customFormat="1" x14ac:dyDescent="0.2"/>
    <row r="986461" s="12" customFormat="1" x14ac:dyDescent="0.2"/>
    <row r="986462" s="12" customFormat="1" x14ac:dyDescent="0.2"/>
    <row r="986463" s="12" customFormat="1" x14ac:dyDescent="0.2"/>
    <row r="986464" s="12" customFormat="1" x14ac:dyDescent="0.2"/>
    <row r="986465" s="12" customFormat="1" x14ac:dyDescent="0.2"/>
    <row r="986466" s="12" customFormat="1" x14ac:dyDescent="0.2"/>
    <row r="986467" s="12" customFormat="1" x14ac:dyDescent="0.2"/>
    <row r="986468" s="12" customFormat="1" x14ac:dyDescent="0.2"/>
    <row r="986469" s="12" customFormat="1" x14ac:dyDescent="0.2"/>
    <row r="986470" s="12" customFormat="1" x14ac:dyDescent="0.2"/>
    <row r="986471" s="12" customFormat="1" x14ac:dyDescent="0.2"/>
    <row r="986472" s="12" customFormat="1" x14ac:dyDescent="0.2"/>
    <row r="986473" s="12" customFormat="1" x14ac:dyDescent="0.2"/>
    <row r="986474" s="12" customFormat="1" x14ac:dyDescent="0.2"/>
    <row r="986475" s="12" customFormat="1" x14ac:dyDescent="0.2"/>
    <row r="986476" s="12" customFormat="1" x14ac:dyDescent="0.2"/>
    <row r="986477" s="12" customFormat="1" x14ac:dyDescent="0.2"/>
    <row r="986478" s="12" customFormat="1" x14ac:dyDescent="0.2"/>
    <row r="986479" s="12" customFormat="1" x14ac:dyDescent="0.2"/>
    <row r="986480" s="12" customFormat="1" x14ac:dyDescent="0.2"/>
    <row r="986481" s="12" customFormat="1" x14ac:dyDescent="0.2"/>
    <row r="986482" s="12" customFormat="1" x14ac:dyDescent="0.2"/>
    <row r="986483" s="12" customFormat="1" x14ac:dyDescent="0.2"/>
    <row r="986484" s="12" customFormat="1" x14ac:dyDescent="0.2"/>
    <row r="986485" s="12" customFormat="1" x14ac:dyDescent="0.2"/>
    <row r="986486" s="12" customFormat="1" x14ac:dyDescent="0.2"/>
    <row r="986487" s="12" customFormat="1" x14ac:dyDescent="0.2"/>
    <row r="986488" s="12" customFormat="1" x14ac:dyDescent="0.2"/>
    <row r="986489" s="12" customFormat="1" x14ac:dyDescent="0.2"/>
    <row r="986490" s="12" customFormat="1" x14ac:dyDescent="0.2"/>
    <row r="986491" s="12" customFormat="1" x14ac:dyDescent="0.2"/>
    <row r="986492" s="12" customFormat="1" x14ac:dyDescent="0.2"/>
    <row r="986493" s="12" customFormat="1" x14ac:dyDescent="0.2"/>
    <row r="986494" s="12" customFormat="1" x14ac:dyDescent="0.2"/>
    <row r="986495" s="12" customFormat="1" x14ac:dyDescent="0.2"/>
    <row r="986496" s="12" customFormat="1" x14ac:dyDescent="0.2"/>
    <row r="986497" s="12" customFormat="1" x14ac:dyDescent="0.2"/>
    <row r="986498" s="12" customFormat="1" x14ac:dyDescent="0.2"/>
    <row r="986499" s="12" customFormat="1" x14ac:dyDescent="0.2"/>
    <row r="986500" s="12" customFormat="1" x14ac:dyDescent="0.2"/>
    <row r="986501" s="12" customFormat="1" x14ac:dyDescent="0.2"/>
    <row r="986502" s="12" customFormat="1" x14ac:dyDescent="0.2"/>
    <row r="986503" s="12" customFormat="1" x14ac:dyDescent="0.2"/>
    <row r="986504" s="12" customFormat="1" x14ac:dyDescent="0.2"/>
    <row r="986505" s="12" customFormat="1" x14ac:dyDescent="0.2"/>
    <row r="986506" s="12" customFormat="1" x14ac:dyDescent="0.2"/>
    <row r="986507" s="12" customFormat="1" x14ac:dyDescent="0.2"/>
    <row r="986508" s="12" customFormat="1" x14ac:dyDescent="0.2"/>
    <row r="986509" s="12" customFormat="1" x14ac:dyDescent="0.2"/>
    <row r="986510" s="12" customFormat="1" x14ac:dyDescent="0.2"/>
    <row r="986511" s="12" customFormat="1" x14ac:dyDescent="0.2"/>
    <row r="986512" s="12" customFormat="1" x14ac:dyDescent="0.2"/>
    <row r="986513" s="12" customFormat="1" x14ac:dyDescent="0.2"/>
    <row r="986514" s="12" customFormat="1" x14ac:dyDescent="0.2"/>
    <row r="986515" s="12" customFormat="1" x14ac:dyDescent="0.2"/>
    <row r="986516" s="12" customFormat="1" x14ac:dyDescent="0.2"/>
    <row r="986517" s="12" customFormat="1" x14ac:dyDescent="0.2"/>
    <row r="986518" s="12" customFormat="1" x14ac:dyDescent="0.2"/>
    <row r="986519" s="12" customFormat="1" x14ac:dyDescent="0.2"/>
    <row r="986520" s="12" customFormat="1" x14ac:dyDescent="0.2"/>
    <row r="986521" s="12" customFormat="1" x14ac:dyDescent="0.2"/>
    <row r="986522" s="12" customFormat="1" x14ac:dyDescent="0.2"/>
    <row r="986523" s="12" customFormat="1" x14ac:dyDescent="0.2"/>
    <row r="986524" s="12" customFormat="1" x14ac:dyDescent="0.2"/>
    <row r="986525" s="12" customFormat="1" x14ac:dyDescent="0.2"/>
    <row r="986526" s="12" customFormat="1" x14ac:dyDescent="0.2"/>
    <row r="986527" s="12" customFormat="1" x14ac:dyDescent="0.2"/>
    <row r="986528" s="12" customFormat="1" x14ac:dyDescent="0.2"/>
    <row r="986529" s="12" customFormat="1" x14ac:dyDescent="0.2"/>
    <row r="986530" s="12" customFormat="1" x14ac:dyDescent="0.2"/>
    <row r="986531" s="12" customFormat="1" x14ac:dyDescent="0.2"/>
    <row r="986532" s="12" customFormat="1" x14ac:dyDescent="0.2"/>
    <row r="986533" s="12" customFormat="1" x14ac:dyDescent="0.2"/>
    <row r="986534" s="12" customFormat="1" x14ac:dyDescent="0.2"/>
    <row r="986535" s="12" customFormat="1" x14ac:dyDescent="0.2"/>
    <row r="986536" s="12" customFormat="1" x14ac:dyDescent="0.2"/>
    <row r="986537" s="12" customFormat="1" x14ac:dyDescent="0.2"/>
    <row r="986538" s="12" customFormat="1" x14ac:dyDescent="0.2"/>
    <row r="986539" s="12" customFormat="1" x14ac:dyDescent="0.2"/>
    <row r="986540" s="12" customFormat="1" x14ac:dyDescent="0.2"/>
    <row r="986541" s="12" customFormat="1" x14ac:dyDescent="0.2"/>
    <row r="986542" s="12" customFormat="1" x14ac:dyDescent="0.2"/>
    <row r="986543" s="12" customFormat="1" x14ac:dyDescent="0.2"/>
    <row r="986544" s="12" customFormat="1" x14ac:dyDescent="0.2"/>
    <row r="986545" s="12" customFormat="1" x14ac:dyDescent="0.2"/>
    <row r="986546" s="12" customFormat="1" x14ac:dyDescent="0.2"/>
    <row r="986547" s="12" customFormat="1" x14ac:dyDescent="0.2"/>
    <row r="986548" s="12" customFormat="1" x14ac:dyDescent="0.2"/>
    <row r="986549" s="12" customFormat="1" x14ac:dyDescent="0.2"/>
    <row r="986550" s="12" customFormat="1" x14ac:dyDescent="0.2"/>
    <row r="986551" s="12" customFormat="1" x14ac:dyDescent="0.2"/>
    <row r="986552" s="12" customFormat="1" x14ac:dyDescent="0.2"/>
    <row r="986553" s="12" customFormat="1" x14ac:dyDescent="0.2"/>
    <row r="986554" s="12" customFormat="1" x14ac:dyDescent="0.2"/>
    <row r="986555" s="12" customFormat="1" x14ac:dyDescent="0.2"/>
    <row r="986556" s="12" customFormat="1" x14ac:dyDescent="0.2"/>
    <row r="986557" s="12" customFormat="1" x14ac:dyDescent="0.2"/>
    <row r="986558" s="12" customFormat="1" x14ac:dyDescent="0.2"/>
    <row r="986559" s="12" customFormat="1" x14ac:dyDescent="0.2"/>
    <row r="986560" s="12" customFormat="1" x14ac:dyDescent="0.2"/>
    <row r="986561" s="12" customFormat="1" x14ac:dyDescent="0.2"/>
    <row r="986562" s="12" customFormat="1" x14ac:dyDescent="0.2"/>
    <row r="986563" s="12" customFormat="1" x14ac:dyDescent="0.2"/>
    <row r="986564" s="12" customFormat="1" x14ac:dyDescent="0.2"/>
    <row r="986565" s="12" customFormat="1" x14ac:dyDescent="0.2"/>
    <row r="986566" s="12" customFormat="1" x14ac:dyDescent="0.2"/>
    <row r="986567" s="12" customFormat="1" x14ac:dyDescent="0.2"/>
    <row r="986568" s="12" customFormat="1" x14ac:dyDescent="0.2"/>
    <row r="986569" s="12" customFormat="1" x14ac:dyDescent="0.2"/>
    <row r="986570" s="12" customFormat="1" x14ac:dyDescent="0.2"/>
    <row r="986571" s="12" customFormat="1" x14ac:dyDescent="0.2"/>
    <row r="986572" s="12" customFormat="1" x14ac:dyDescent="0.2"/>
    <row r="986573" s="12" customFormat="1" x14ac:dyDescent="0.2"/>
    <row r="986574" s="12" customFormat="1" x14ac:dyDescent="0.2"/>
    <row r="986575" s="12" customFormat="1" x14ac:dyDescent="0.2"/>
    <row r="986576" s="12" customFormat="1" x14ac:dyDescent="0.2"/>
    <row r="986577" s="12" customFormat="1" x14ac:dyDescent="0.2"/>
    <row r="986578" s="12" customFormat="1" x14ac:dyDescent="0.2"/>
    <row r="986579" s="12" customFormat="1" x14ac:dyDescent="0.2"/>
    <row r="986580" s="12" customFormat="1" x14ac:dyDescent="0.2"/>
    <row r="986581" s="12" customFormat="1" x14ac:dyDescent="0.2"/>
    <row r="986582" s="12" customFormat="1" x14ac:dyDescent="0.2"/>
    <row r="986583" s="12" customFormat="1" x14ac:dyDescent="0.2"/>
    <row r="986584" s="12" customFormat="1" x14ac:dyDescent="0.2"/>
    <row r="986585" s="12" customFormat="1" x14ac:dyDescent="0.2"/>
    <row r="986586" s="12" customFormat="1" x14ac:dyDescent="0.2"/>
    <row r="986587" s="12" customFormat="1" x14ac:dyDescent="0.2"/>
    <row r="986588" s="12" customFormat="1" x14ac:dyDescent="0.2"/>
    <row r="986589" s="12" customFormat="1" x14ac:dyDescent="0.2"/>
    <row r="986590" s="12" customFormat="1" x14ac:dyDescent="0.2"/>
    <row r="986591" s="12" customFormat="1" x14ac:dyDescent="0.2"/>
    <row r="986592" s="12" customFormat="1" x14ac:dyDescent="0.2"/>
    <row r="986593" s="12" customFormat="1" x14ac:dyDescent="0.2"/>
    <row r="986594" s="12" customFormat="1" x14ac:dyDescent="0.2"/>
    <row r="986595" s="12" customFormat="1" x14ac:dyDescent="0.2"/>
    <row r="986596" s="12" customFormat="1" x14ac:dyDescent="0.2"/>
    <row r="986597" s="12" customFormat="1" x14ac:dyDescent="0.2"/>
    <row r="986598" s="12" customFormat="1" x14ac:dyDescent="0.2"/>
    <row r="986599" s="12" customFormat="1" x14ac:dyDescent="0.2"/>
    <row r="986600" s="12" customFormat="1" x14ac:dyDescent="0.2"/>
    <row r="986601" s="12" customFormat="1" x14ac:dyDescent="0.2"/>
    <row r="986602" s="12" customFormat="1" x14ac:dyDescent="0.2"/>
    <row r="986603" s="12" customFormat="1" x14ac:dyDescent="0.2"/>
    <row r="986604" s="12" customFormat="1" x14ac:dyDescent="0.2"/>
    <row r="986605" s="12" customFormat="1" x14ac:dyDescent="0.2"/>
    <row r="986606" s="12" customFormat="1" x14ac:dyDescent="0.2"/>
    <row r="986607" s="12" customFormat="1" x14ac:dyDescent="0.2"/>
    <row r="986608" s="12" customFormat="1" x14ac:dyDescent="0.2"/>
    <row r="986609" s="12" customFormat="1" x14ac:dyDescent="0.2"/>
    <row r="986610" s="12" customFormat="1" x14ac:dyDescent="0.2"/>
    <row r="986611" s="12" customFormat="1" x14ac:dyDescent="0.2"/>
    <row r="986612" s="12" customFormat="1" x14ac:dyDescent="0.2"/>
    <row r="986613" s="12" customFormat="1" x14ac:dyDescent="0.2"/>
    <row r="986614" s="12" customFormat="1" x14ac:dyDescent="0.2"/>
    <row r="986615" s="12" customFormat="1" x14ac:dyDescent="0.2"/>
    <row r="986616" s="12" customFormat="1" x14ac:dyDescent="0.2"/>
    <row r="986617" s="12" customFormat="1" x14ac:dyDescent="0.2"/>
    <row r="986618" s="12" customFormat="1" x14ac:dyDescent="0.2"/>
    <row r="986619" s="12" customFormat="1" x14ac:dyDescent="0.2"/>
    <row r="986620" s="12" customFormat="1" x14ac:dyDescent="0.2"/>
    <row r="986621" s="12" customFormat="1" x14ac:dyDescent="0.2"/>
    <row r="986622" s="12" customFormat="1" x14ac:dyDescent="0.2"/>
    <row r="986623" s="12" customFormat="1" x14ac:dyDescent="0.2"/>
    <row r="986624" s="12" customFormat="1" x14ac:dyDescent="0.2"/>
    <row r="986625" s="12" customFormat="1" x14ac:dyDescent="0.2"/>
    <row r="986626" s="12" customFormat="1" x14ac:dyDescent="0.2"/>
    <row r="986627" s="12" customFormat="1" x14ac:dyDescent="0.2"/>
    <row r="986628" s="12" customFormat="1" x14ac:dyDescent="0.2"/>
    <row r="986629" s="12" customFormat="1" x14ac:dyDescent="0.2"/>
    <row r="986630" s="12" customFormat="1" x14ac:dyDescent="0.2"/>
    <row r="986631" s="12" customFormat="1" x14ac:dyDescent="0.2"/>
    <row r="986632" s="12" customFormat="1" x14ac:dyDescent="0.2"/>
    <row r="986633" s="12" customFormat="1" x14ac:dyDescent="0.2"/>
    <row r="986634" s="12" customFormat="1" x14ac:dyDescent="0.2"/>
    <row r="986635" s="12" customFormat="1" x14ac:dyDescent="0.2"/>
    <row r="986636" s="12" customFormat="1" x14ac:dyDescent="0.2"/>
    <row r="986637" s="12" customFormat="1" x14ac:dyDescent="0.2"/>
    <row r="986638" s="12" customFormat="1" x14ac:dyDescent="0.2"/>
    <row r="986639" s="12" customFormat="1" x14ac:dyDescent="0.2"/>
    <row r="986640" s="12" customFormat="1" x14ac:dyDescent="0.2"/>
    <row r="986641" s="12" customFormat="1" x14ac:dyDescent="0.2"/>
    <row r="986642" s="12" customFormat="1" x14ac:dyDescent="0.2"/>
    <row r="986643" s="12" customFormat="1" x14ac:dyDescent="0.2"/>
    <row r="986644" s="12" customFormat="1" x14ac:dyDescent="0.2"/>
    <row r="986645" s="12" customFormat="1" x14ac:dyDescent="0.2"/>
    <row r="986646" s="12" customFormat="1" x14ac:dyDescent="0.2"/>
    <row r="986647" s="12" customFormat="1" x14ac:dyDescent="0.2"/>
    <row r="986648" s="12" customFormat="1" x14ac:dyDescent="0.2"/>
    <row r="986649" s="12" customFormat="1" x14ac:dyDescent="0.2"/>
    <row r="986650" s="12" customFormat="1" x14ac:dyDescent="0.2"/>
    <row r="986651" s="12" customFormat="1" x14ac:dyDescent="0.2"/>
    <row r="986652" s="12" customFormat="1" x14ac:dyDescent="0.2"/>
    <row r="986653" s="12" customFormat="1" x14ac:dyDescent="0.2"/>
    <row r="986654" s="12" customFormat="1" x14ac:dyDescent="0.2"/>
    <row r="986655" s="12" customFormat="1" x14ac:dyDescent="0.2"/>
    <row r="986656" s="12" customFormat="1" x14ac:dyDescent="0.2"/>
    <row r="986657" s="12" customFormat="1" x14ac:dyDescent="0.2"/>
    <row r="986658" s="12" customFormat="1" x14ac:dyDescent="0.2"/>
    <row r="986659" s="12" customFormat="1" x14ac:dyDescent="0.2"/>
    <row r="986660" s="12" customFormat="1" x14ac:dyDescent="0.2"/>
    <row r="986661" s="12" customFormat="1" x14ac:dyDescent="0.2"/>
    <row r="986662" s="12" customFormat="1" x14ac:dyDescent="0.2"/>
    <row r="986663" s="12" customFormat="1" x14ac:dyDescent="0.2"/>
    <row r="986664" s="12" customFormat="1" x14ac:dyDescent="0.2"/>
    <row r="986665" s="12" customFormat="1" x14ac:dyDescent="0.2"/>
    <row r="986666" s="12" customFormat="1" x14ac:dyDescent="0.2"/>
    <row r="986667" s="12" customFormat="1" x14ac:dyDescent="0.2"/>
    <row r="986668" s="12" customFormat="1" x14ac:dyDescent="0.2"/>
    <row r="986669" s="12" customFormat="1" x14ac:dyDescent="0.2"/>
    <row r="986670" s="12" customFormat="1" x14ac:dyDescent="0.2"/>
    <row r="986671" s="12" customFormat="1" x14ac:dyDescent="0.2"/>
    <row r="986672" s="12" customFormat="1" x14ac:dyDescent="0.2"/>
    <row r="986673" s="12" customFormat="1" x14ac:dyDescent="0.2"/>
    <row r="986674" s="12" customFormat="1" x14ac:dyDescent="0.2"/>
    <row r="986675" s="12" customFormat="1" x14ac:dyDescent="0.2"/>
    <row r="986676" s="12" customFormat="1" x14ac:dyDescent="0.2"/>
    <row r="986677" s="12" customFormat="1" x14ac:dyDescent="0.2"/>
    <row r="986678" s="12" customFormat="1" x14ac:dyDescent="0.2"/>
    <row r="986679" s="12" customFormat="1" x14ac:dyDescent="0.2"/>
    <row r="986680" s="12" customFormat="1" x14ac:dyDescent="0.2"/>
    <row r="986681" s="12" customFormat="1" x14ac:dyDescent="0.2"/>
    <row r="986682" s="12" customFormat="1" x14ac:dyDescent="0.2"/>
    <row r="986683" s="12" customFormat="1" x14ac:dyDescent="0.2"/>
    <row r="986684" s="12" customFormat="1" x14ac:dyDescent="0.2"/>
    <row r="986685" s="12" customFormat="1" x14ac:dyDescent="0.2"/>
    <row r="986686" s="12" customFormat="1" x14ac:dyDescent="0.2"/>
    <row r="986687" s="12" customFormat="1" x14ac:dyDescent="0.2"/>
    <row r="986688" s="12" customFormat="1" x14ac:dyDescent="0.2"/>
    <row r="986689" s="12" customFormat="1" x14ac:dyDescent="0.2"/>
    <row r="986690" s="12" customFormat="1" x14ac:dyDescent="0.2"/>
    <row r="986691" s="12" customFormat="1" x14ac:dyDescent="0.2"/>
    <row r="986692" s="12" customFormat="1" x14ac:dyDescent="0.2"/>
    <row r="986693" s="12" customFormat="1" x14ac:dyDescent="0.2"/>
    <row r="986694" s="12" customFormat="1" x14ac:dyDescent="0.2"/>
    <row r="986695" s="12" customFormat="1" x14ac:dyDescent="0.2"/>
    <row r="986696" s="12" customFormat="1" x14ac:dyDescent="0.2"/>
    <row r="986697" s="12" customFormat="1" x14ac:dyDescent="0.2"/>
    <row r="986698" s="12" customFormat="1" x14ac:dyDescent="0.2"/>
    <row r="986699" s="12" customFormat="1" x14ac:dyDescent="0.2"/>
    <row r="986700" s="12" customFormat="1" x14ac:dyDescent="0.2"/>
    <row r="986701" s="12" customFormat="1" x14ac:dyDescent="0.2"/>
    <row r="986702" s="12" customFormat="1" x14ac:dyDescent="0.2"/>
    <row r="986703" s="12" customFormat="1" x14ac:dyDescent="0.2"/>
    <row r="986704" s="12" customFormat="1" x14ac:dyDescent="0.2"/>
    <row r="986705" s="12" customFormat="1" x14ac:dyDescent="0.2"/>
    <row r="986706" s="12" customFormat="1" x14ac:dyDescent="0.2"/>
    <row r="986707" s="12" customFormat="1" x14ac:dyDescent="0.2"/>
    <row r="986708" s="12" customFormat="1" x14ac:dyDescent="0.2"/>
    <row r="986709" s="12" customFormat="1" x14ac:dyDescent="0.2"/>
    <row r="986710" s="12" customFormat="1" x14ac:dyDescent="0.2"/>
    <row r="986711" s="12" customFormat="1" x14ac:dyDescent="0.2"/>
    <row r="986712" s="12" customFormat="1" x14ac:dyDescent="0.2"/>
    <row r="986713" s="12" customFormat="1" x14ac:dyDescent="0.2"/>
    <row r="986714" s="12" customFormat="1" x14ac:dyDescent="0.2"/>
    <row r="986715" s="12" customFormat="1" x14ac:dyDescent="0.2"/>
    <row r="986716" s="12" customFormat="1" x14ac:dyDescent="0.2"/>
    <row r="986717" s="12" customFormat="1" x14ac:dyDescent="0.2"/>
    <row r="986718" s="12" customFormat="1" x14ac:dyDescent="0.2"/>
    <row r="986719" s="12" customFormat="1" x14ac:dyDescent="0.2"/>
    <row r="986720" s="12" customFormat="1" x14ac:dyDescent="0.2"/>
    <row r="986721" s="12" customFormat="1" x14ac:dyDescent="0.2"/>
    <row r="986722" s="12" customFormat="1" x14ac:dyDescent="0.2"/>
    <row r="986723" s="12" customFormat="1" x14ac:dyDescent="0.2"/>
    <row r="986724" s="12" customFormat="1" x14ac:dyDescent="0.2"/>
    <row r="986725" s="12" customFormat="1" x14ac:dyDescent="0.2"/>
    <row r="986726" s="12" customFormat="1" x14ac:dyDescent="0.2"/>
    <row r="986727" s="12" customFormat="1" x14ac:dyDescent="0.2"/>
    <row r="986728" s="12" customFormat="1" x14ac:dyDescent="0.2"/>
    <row r="986729" s="12" customFormat="1" x14ac:dyDescent="0.2"/>
    <row r="986730" s="12" customFormat="1" x14ac:dyDescent="0.2"/>
    <row r="986731" s="12" customFormat="1" x14ac:dyDescent="0.2"/>
    <row r="986732" s="12" customFormat="1" x14ac:dyDescent="0.2"/>
    <row r="986733" s="12" customFormat="1" x14ac:dyDescent="0.2"/>
    <row r="986734" s="12" customFormat="1" x14ac:dyDescent="0.2"/>
    <row r="986735" s="12" customFormat="1" x14ac:dyDescent="0.2"/>
    <row r="986736" s="12" customFormat="1" x14ac:dyDescent="0.2"/>
    <row r="986737" s="12" customFormat="1" x14ac:dyDescent="0.2"/>
    <row r="986738" s="12" customFormat="1" x14ac:dyDescent="0.2"/>
    <row r="986739" s="12" customFormat="1" x14ac:dyDescent="0.2"/>
    <row r="986740" s="12" customFormat="1" x14ac:dyDescent="0.2"/>
    <row r="986741" s="12" customFormat="1" x14ac:dyDescent="0.2"/>
    <row r="986742" s="12" customFormat="1" x14ac:dyDescent="0.2"/>
    <row r="986743" s="12" customFormat="1" x14ac:dyDescent="0.2"/>
    <row r="986744" s="12" customFormat="1" x14ac:dyDescent="0.2"/>
    <row r="986745" s="12" customFormat="1" x14ac:dyDescent="0.2"/>
    <row r="986746" s="12" customFormat="1" x14ac:dyDescent="0.2"/>
    <row r="986747" s="12" customFormat="1" x14ac:dyDescent="0.2"/>
    <row r="986748" s="12" customFormat="1" x14ac:dyDescent="0.2"/>
    <row r="986749" s="12" customFormat="1" x14ac:dyDescent="0.2"/>
    <row r="986750" s="12" customFormat="1" x14ac:dyDescent="0.2"/>
    <row r="986751" s="12" customFormat="1" x14ac:dyDescent="0.2"/>
    <row r="986752" s="12" customFormat="1" x14ac:dyDescent="0.2"/>
    <row r="986753" s="12" customFormat="1" x14ac:dyDescent="0.2"/>
    <row r="986754" s="12" customFormat="1" x14ac:dyDescent="0.2"/>
    <row r="986755" s="12" customFormat="1" x14ac:dyDescent="0.2"/>
    <row r="986756" s="12" customFormat="1" x14ac:dyDescent="0.2"/>
    <row r="986757" s="12" customFormat="1" x14ac:dyDescent="0.2"/>
    <row r="986758" s="12" customFormat="1" x14ac:dyDescent="0.2"/>
    <row r="986759" s="12" customFormat="1" x14ac:dyDescent="0.2"/>
    <row r="986760" s="12" customFormat="1" x14ac:dyDescent="0.2"/>
    <row r="986761" s="12" customFormat="1" x14ac:dyDescent="0.2"/>
    <row r="986762" s="12" customFormat="1" x14ac:dyDescent="0.2"/>
    <row r="986763" s="12" customFormat="1" x14ac:dyDescent="0.2"/>
    <row r="986764" s="12" customFormat="1" x14ac:dyDescent="0.2"/>
    <row r="986765" s="12" customFormat="1" x14ac:dyDescent="0.2"/>
    <row r="986766" s="12" customFormat="1" x14ac:dyDescent="0.2"/>
    <row r="986767" s="12" customFormat="1" x14ac:dyDescent="0.2"/>
    <row r="986768" s="12" customFormat="1" x14ac:dyDescent="0.2"/>
    <row r="986769" s="12" customFormat="1" x14ac:dyDescent="0.2"/>
    <row r="986770" s="12" customFormat="1" x14ac:dyDescent="0.2"/>
    <row r="986771" s="12" customFormat="1" x14ac:dyDescent="0.2"/>
    <row r="986772" s="12" customFormat="1" x14ac:dyDescent="0.2"/>
    <row r="986773" s="12" customFormat="1" x14ac:dyDescent="0.2"/>
    <row r="986774" s="12" customFormat="1" x14ac:dyDescent="0.2"/>
    <row r="986775" s="12" customFormat="1" x14ac:dyDescent="0.2"/>
    <row r="986776" s="12" customFormat="1" x14ac:dyDescent="0.2"/>
    <row r="986777" s="12" customFormat="1" x14ac:dyDescent="0.2"/>
    <row r="986778" s="12" customFormat="1" x14ac:dyDescent="0.2"/>
    <row r="986779" s="12" customFormat="1" x14ac:dyDescent="0.2"/>
    <row r="986780" s="12" customFormat="1" x14ac:dyDescent="0.2"/>
    <row r="986781" s="12" customFormat="1" x14ac:dyDescent="0.2"/>
    <row r="986782" s="12" customFormat="1" x14ac:dyDescent="0.2"/>
    <row r="986783" s="12" customFormat="1" x14ac:dyDescent="0.2"/>
    <row r="986784" s="12" customFormat="1" x14ac:dyDescent="0.2"/>
    <row r="986785" s="12" customFormat="1" x14ac:dyDescent="0.2"/>
    <row r="986786" s="12" customFormat="1" x14ac:dyDescent="0.2"/>
    <row r="986787" s="12" customFormat="1" x14ac:dyDescent="0.2"/>
    <row r="986788" s="12" customFormat="1" x14ac:dyDescent="0.2"/>
    <row r="986789" s="12" customFormat="1" x14ac:dyDescent="0.2"/>
    <row r="986790" s="12" customFormat="1" x14ac:dyDescent="0.2"/>
    <row r="986791" s="12" customFormat="1" x14ac:dyDescent="0.2"/>
    <row r="986792" s="12" customFormat="1" x14ac:dyDescent="0.2"/>
    <row r="986793" s="12" customFormat="1" x14ac:dyDescent="0.2"/>
    <row r="986794" s="12" customFormat="1" x14ac:dyDescent="0.2"/>
    <row r="986795" s="12" customFormat="1" x14ac:dyDescent="0.2"/>
    <row r="986796" s="12" customFormat="1" x14ac:dyDescent="0.2"/>
    <row r="986797" s="12" customFormat="1" x14ac:dyDescent="0.2"/>
    <row r="986798" s="12" customFormat="1" x14ac:dyDescent="0.2"/>
    <row r="986799" s="12" customFormat="1" x14ac:dyDescent="0.2"/>
    <row r="986800" s="12" customFormat="1" x14ac:dyDescent="0.2"/>
    <row r="986801" s="12" customFormat="1" x14ac:dyDescent="0.2"/>
    <row r="986802" s="12" customFormat="1" x14ac:dyDescent="0.2"/>
    <row r="986803" s="12" customFormat="1" x14ac:dyDescent="0.2"/>
    <row r="986804" s="12" customFormat="1" x14ac:dyDescent="0.2"/>
    <row r="986805" s="12" customFormat="1" x14ac:dyDescent="0.2"/>
    <row r="986806" s="12" customFormat="1" x14ac:dyDescent="0.2"/>
    <row r="986807" s="12" customFormat="1" x14ac:dyDescent="0.2"/>
    <row r="986808" s="12" customFormat="1" x14ac:dyDescent="0.2"/>
    <row r="986809" s="12" customFormat="1" x14ac:dyDescent="0.2"/>
    <row r="986810" s="12" customFormat="1" x14ac:dyDescent="0.2"/>
    <row r="986811" s="12" customFormat="1" x14ac:dyDescent="0.2"/>
    <row r="986812" s="12" customFormat="1" x14ac:dyDescent="0.2"/>
    <row r="986813" s="12" customFormat="1" x14ac:dyDescent="0.2"/>
    <row r="986814" s="12" customFormat="1" x14ac:dyDescent="0.2"/>
    <row r="986815" s="12" customFormat="1" x14ac:dyDescent="0.2"/>
    <row r="986816" s="12" customFormat="1" x14ac:dyDescent="0.2"/>
    <row r="986817" s="12" customFormat="1" x14ac:dyDescent="0.2"/>
    <row r="986818" s="12" customFormat="1" x14ac:dyDescent="0.2"/>
    <row r="986819" s="12" customFormat="1" x14ac:dyDescent="0.2"/>
    <row r="986820" s="12" customFormat="1" x14ac:dyDescent="0.2"/>
    <row r="986821" s="12" customFormat="1" x14ac:dyDescent="0.2"/>
    <row r="986822" s="12" customFormat="1" x14ac:dyDescent="0.2"/>
    <row r="986823" s="12" customFormat="1" x14ac:dyDescent="0.2"/>
    <row r="986824" s="12" customFormat="1" x14ac:dyDescent="0.2"/>
    <row r="986825" s="12" customFormat="1" x14ac:dyDescent="0.2"/>
    <row r="986826" s="12" customFormat="1" x14ac:dyDescent="0.2"/>
    <row r="986827" s="12" customFormat="1" x14ac:dyDescent="0.2"/>
    <row r="986828" s="12" customFormat="1" x14ac:dyDescent="0.2"/>
    <row r="986829" s="12" customFormat="1" x14ac:dyDescent="0.2"/>
    <row r="986830" s="12" customFormat="1" x14ac:dyDescent="0.2"/>
    <row r="986831" s="12" customFormat="1" x14ac:dyDescent="0.2"/>
    <row r="986832" s="12" customFormat="1" x14ac:dyDescent="0.2"/>
    <row r="986833" s="12" customFormat="1" x14ac:dyDescent="0.2"/>
    <row r="986834" s="12" customFormat="1" x14ac:dyDescent="0.2"/>
    <row r="986835" s="12" customFormat="1" x14ac:dyDescent="0.2"/>
    <row r="986836" s="12" customFormat="1" x14ac:dyDescent="0.2"/>
    <row r="986837" s="12" customFormat="1" x14ac:dyDescent="0.2"/>
    <row r="986838" s="12" customFormat="1" x14ac:dyDescent="0.2"/>
    <row r="986839" s="12" customFormat="1" x14ac:dyDescent="0.2"/>
    <row r="986840" s="12" customFormat="1" x14ac:dyDescent="0.2"/>
    <row r="986841" s="12" customFormat="1" x14ac:dyDescent="0.2"/>
    <row r="986842" s="12" customFormat="1" x14ac:dyDescent="0.2"/>
    <row r="986843" s="12" customFormat="1" x14ac:dyDescent="0.2"/>
    <row r="986844" s="12" customFormat="1" x14ac:dyDescent="0.2"/>
    <row r="986845" s="12" customFormat="1" x14ac:dyDescent="0.2"/>
    <row r="986846" s="12" customFormat="1" x14ac:dyDescent="0.2"/>
    <row r="986847" s="12" customFormat="1" x14ac:dyDescent="0.2"/>
    <row r="986848" s="12" customFormat="1" x14ac:dyDescent="0.2"/>
    <row r="986849" s="12" customFormat="1" x14ac:dyDescent="0.2"/>
    <row r="986850" s="12" customFormat="1" x14ac:dyDescent="0.2"/>
    <row r="986851" s="12" customFormat="1" x14ac:dyDescent="0.2"/>
    <row r="986852" s="12" customFormat="1" x14ac:dyDescent="0.2"/>
    <row r="986853" s="12" customFormat="1" x14ac:dyDescent="0.2"/>
    <row r="986854" s="12" customFormat="1" x14ac:dyDescent="0.2"/>
    <row r="986855" s="12" customFormat="1" x14ac:dyDescent="0.2"/>
    <row r="986856" s="12" customFormat="1" x14ac:dyDescent="0.2"/>
    <row r="986857" s="12" customFormat="1" x14ac:dyDescent="0.2"/>
    <row r="986858" s="12" customFormat="1" x14ac:dyDescent="0.2"/>
    <row r="986859" s="12" customFormat="1" x14ac:dyDescent="0.2"/>
    <row r="986860" s="12" customFormat="1" x14ac:dyDescent="0.2"/>
    <row r="986861" s="12" customFormat="1" x14ac:dyDescent="0.2"/>
    <row r="986862" s="12" customFormat="1" x14ac:dyDescent="0.2"/>
    <row r="986863" s="12" customFormat="1" x14ac:dyDescent="0.2"/>
    <row r="986864" s="12" customFormat="1" x14ac:dyDescent="0.2"/>
    <row r="986865" s="12" customFormat="1" x14ac:dyDescent="0.2"/>
    <row r="986866" s="12" customFormat="1" x14ac:dyDescent="0.2"/>
    <row r="986867" s="12" customFormat="1" x14ac:dyDescent="0.2"/>
    <row r="986868" s="12" customFormat="1" x14ac:dyDescent="0.2"/>
    <row r="986869" s="12" customFormat="1" x14ac:dyDescent="0.2"/>
    <row r="986870" s="12" customFormat="1" x14ac:dyDescent="0.2"/>
    <row r="986871" s="12" customFormat="1" x14ac:dyDescent="0.2"/>
    <row r="986872" s="12" customFormat="1" x14ac:dyDescent="0.2"/>
    <row r="986873" s="12" customFormat="1" x14ac:dyDescent="0.2"/>
    <row r="986874" s="12" customFormat="1" x14ac:dyDescent="0.2"/>
    <row r="986875" s="12" customFormat="1" x14ac:dyDescent="0.2"/>
    <row r="986876" s="12" customFormat="1" x14ac:dyDescent="0.2"/>
    <row r="986877" s="12" customFormat="1" x14ac:dyDescent="0.2"/>
    <row r="986878" s="12" customFormat="1" x14ac:dyDescent="0.2"/>
    <row r="986879" s="12" customFormat="1" x14ac:dyDescent="0.2"/>
    <row r="986880" s="12" customFormat="1" x14ac:dyDescent="0.2"/>
    <row r="986881" s="12" customFormat="1" x14ac:dyDescent="0.2"/>
    <row r="986882" s="12" customFormat="1" x14ac:dyDescent="0.2"/>
    <row r="986883" s="12" customFormat="1" x14ac:dyDescent="0.2"/>
    <row r="986884" s="12" customFormat="1" x14ac:dyDescent="0.2"/>
    <row r="986885" s="12" customFormat="1" x14ac:dyDescent="0.2"/>
    <row r="986886" s="12" customFormat="1" x14ac:dyDescent="0.2"/>
    <row r="986887" s="12" customFormat="1" x14ac:dyDescent="0.2"/>
    <row r="986888" s="12" customFormat="1" x14ac:dyDescent="0.2"/>
    <row r="986889" s="12" customFormat="1" x14ac:dyDescent="0.2"/>
    <row r="986890" s="12" customFormat="1" x14ac:dyDescent="0.2"/>
    <row r="986891" s="12" customFormat="1" x14ac:dyDescent="0.2"/>
    <row r="986892" s="12" customFormat="1" x14ac:dyDescent="0.2"/>
    <row r="986893" s="12" customFormat="1" x14ac:dyDescent="0.2"/>
    <row r="986894" s="12" customFormat="1" x14ac:dyDescent="0.2"/>
    <row r="986895" s="12" customFormat="1" x14ac:dyDescent="0.2"/>
    <row r="986896" s="12" customFormat="1" x14ac:dyDescent="0.2"/>
    <row r="986897" s="12" customFormat="1" x14ac:dyDescent="0.2"/>
    <row r="986898" s="12" customFormat="1" x14ac:dyDescent="0.2"/>
    <row r="986899" s="12" customFormat="1" x14ac:dyDescent="0.2"/>
    <row r="986900" s="12" customFormat="1" x14ac:dyDescent="0.2"/>
    <row r="986901" s="12" customFormat="1" x14ac:dyDescent="0.2"/>
    <row r="986902" s="12" customFormat="1" x14ac:dyDescent="0.2"/>
    <row r="986903" s="12" customFormat="1" x14ac:dyDescent="0.2"/>
    <row r="986904" s="12" customFormat="1" x14ac:dyDescent="0.2"/>
    <row r="986905" s="12" customFormat="1" x14ac:dyDescent="0.2"/>
    <row r="986906" s="12" customFormat="1" x14ac:dyDescent="0.2"/>
    <row r="986907" s="12" customFormat="1" x14ac:dyDescent="0.2"/>
    <row r="986908" s="12" customFormat="1" x14ac:dyDescent="0.2"/>
    <row r="986909" s="12" customFormat="1" x14ac:dyDescent="0.2"/>
    <row r="986910" s="12" customFormat="1" x14ac:dyDescent="0.2"/>
    <row r="986911" s="12" customFormat="1" x14ac:dyDescent="0.2"/>
    <row r="986912" s="12" customFormat="1" x14ac:dyDescent="0.2"/>
    <row r="986913" s="12" customFormat="1" x14ac:dyDescent="0.2"/>
    <row r="986914" s="12" customFormat="1" x14ac:dyDescent="0.2"/>
    <row r="986915" s="12" customFormat="1" x14ac:dyDescent="0.2"/>
    <row r="986916" s="12" customFormat="1" x14ac:dyDescent="0.2"/>
    <row r="986917" s="12" customFormat="1" x14ac:dyDescent="0.2"/>
    <row r="986918" s="12" customFormat="1" x14ac:dyDescent="0.2"/>
    <row r="986919" s="12" customFormat="1" x14ac:dyDescent="0.2"/>
    <row r="986920" s="12" customFormat="1" x14ac:dyDescent="0.2"/>
    <row r="986921" s="12" customFormat="1" x14ac:dyDescent="0.2"/>
    <row r="986922" s="12" customFormat="1" x14ac:dyDescent="0.2"/>
    <row r="986923" s="12" customFormat="1" x14ac:dyDescent="0.2"/>
    <row r="986924" s="12" customFormat="1" x14ac:dyDescent="0.2"/>
    <row r="986925" s="12" customFormat="1" x14ac:dyDescent="0.2"/>
    <row r="986926" s="12" customFormat="1" x14ac:dyDescent="0.2"/>
    <row r="986927" s="12" customFormat="1" x14ac:dyDescent="0.2"/>
    <row r="986928" s="12" customFormat="1" x14ac:dyDescent="0.2"/>
    <row r="986929" s="12" customFormat="1" x14ac:dyDescent="0.2"/>
    <row r="986930" s="12" customFormat="1" x14ac:dyDescent="0.2"/>
    <row r="986931" s="12" customFormat="1" x14ac:dyDescent="0.2"/>
    <row r="986932" s="12" customFormat="1" x14ac:dyDescent="0.2"/>
    <row r="986933" s="12" customFormat="1" x14ac:dyDescent="0.2"/>
    <row r="986934" s="12" customFormat="1" x14ac:dyDescent="0.2"/>
    <row r="986935" s="12" customFormat="1" x14ac:dyDescent="0.2"/>
    <row r="986936" s="12" customFormat="1" x14ac:dyDescent="0.2"/>
    <row r="986937" s="12" customFormat="1" x14ac:dyDescent="0.2"/>
    <row r="986938" s="12" customFormat="1" x14ac:dyDescent="0.2"/>
    <row r="986939" s="12" customFormat="1" x14ac:dyDescent="0.2"/>
    <row r="986940" s="12" customFormat="1" x14ac:dyDescent="0.2"/>
    <row r="986941" s="12" customFormat="1" x14ac:dyDescent="0.2"/>
    <row r="986942" s="12" customFormat="1" x14ac:dyDescent="0.2"/>
    <row r="986943" s="12" customFormat="1" x14ac:dyDescent="0.2"/>
    <row r="986944" s="12" customFormat="1" x14ac:dyDescent="0.2"/>
    <row r="986945" s="12" customFormat="1" x14ac:dyDescent="0.2"/>
    <row r="986946" s="12" customFormat="1" x14ac:dyDescent="0.2"/>
    <row r="986947" s="12" customFormat="1" x14ac:dyDescent="0.2"/>
    <row r="986948" s="12" customFormat="1" x14ac:dyDescent="0.2"/>
    <row r="986949" s="12" customFormat="1" x14ac:dyDescent="0.2"/>
    <row r="986950" s="12" customFormat="1" x14ac:dyDescent="0.2"/>
    <row r="986951" s="12" customFormat="1" x14ac:dyDescent="0.2"/>
    <row r="986952" s="12" customFormat="1" x14ac:dyDescent="0.2"/>
    <row r="986953" s="12" customFormat="1" x14ac:dyDescent="0.2"/>
    <row r="986954" s="12" customFormat="1" x14ac:dyDescent="0.2"/>
    <row r="986955" s="12" customFormat="1" x14ac:dyDescent="0.2"/>
    <row r="986956" s="12" customFormat="1" x14ac:dyDescent="0.2"/>
    <row r="986957" s="12" customFormat="1" x14ac:dyDescent="0.2"/>
    <row r="986958" s="12" customFormat="1" x14ac:dyDescent="0.2"/>
    <row r="986959" s="12" customFormat="1" x14ac:dyDescent="0.2"/>
    <row r="986960" s="12" customFormat="1" x14ac:dyDescent="0.2"/>
    <row r="986961" s="12" customFormat="1" x14ac:dyDescent="0.2"/>
    <row r="986962" s="12" customFormat="1" x14ac:dyDescent="0.2"/>
    <row r="986963" s="12" customFormat="1" x14ac:dyDescent="0.2"/>
    <row r="986964" s="12" customFormat="1" x14ac:dyDescent="0.2"/>
    <row r="986965" s="12" customFormat="1" x14ac:dyDescent="0.2"/>
    <row r="986966" s="12" customFormat="1" x14ac:dyDescent="0.2"/>
    <row r="986967" s="12" customFormat="1" x14ac:dyDescent="0.2"/>
    <row r="986968" s="12" customFormat="1" x14ac:dyDescent="0.2"/>
    <row r="986969" s="12" customFormat="1" x14ac:dyDescent="0.2"/>
    <row r="986970" s="12" customFormat="1" x14ac:dyDescent="0.2"/>
    <row r="986971" s="12" customFormat="1" x14ac:dyDescent="0.2"/>
    <row r="986972" s="12" customFormat="1" x14ac:dyDescent="0.2"/>
    <row r="986973" s="12" customFormat="1" x14ac:dyDescent="0.2"/>
    <row r="986974" s="12" customFormat="1" x14ac:dyDescent="0.2"/>
    <row r="986975" s="12" customFormat="1" x14ac:dyDescent="0.2"/>
    <row r="986976" s="12" customFormat="1" x14ac:dyDescent="0.2"/>
    <row r="986977" s="12" customFormat="1" x14ac:dyDescent="0.2"/>
    <row r="986978" s="12" customFormat="1" x14ac:dyDescent="0.2"/>
    <row r="986979" s="12" customFormat="1" x14ac:dyDescent="0.2"/>
    <row r="986980" s="12" customFormat="1" x14ac:dyDescent="0.2"/>
    <row r="986981" s="12" customFormat="1" x14ac:dyDescent="0.2"/>
    <row r="986982" s="12" customFormat="1" x14ac:dyDescent="0.2"/>
    <row r="986983" s="12" customFormat="1" x14ac:dyDescent="0.2"/>
    <row r="986984" s="12" customFormat="1" x14ac:dyDescent="0.2"/>
    <row r="986985" s="12" customFormat="1" x14ac:dyDescent="0.2"/>
    <row r="986986" s="12" customFormat="1" x14ac:dyDescent="0.2"/>
    <row r="986987" s="12" customFormat="1" x14ac:dyDescent="0.2"/>
    <row r="986988" s="12" customFormat="1" x14ac:dyDescent="0.2"/>
    <row r="986989" s="12" customFormat="1" x14ac:dyDescent="0.2"/>
    <row r="986990" s="12" customFormat="1" x14ac:dyDescent="0.2"/>
    <row r="986991" s="12" customFormat="1" x14ac:dyDescent="0.2"/>
    <row r="986992" s="12" customFormat="1" x14ac:dyDescent="0.2"/>
    <row r="986993" s="12" customFormat="1" x14ac:dyDescent="0.2"/>
    <row r="986994" s="12" customFormat="1" x14ac:dyDescent="0.2"/>
    <row r="986995" s="12" customFormat="1" x14ac:dyDescent="0.2"/>
    <row r="986996" s="12" customFormat="1" x14ac:dyDescent="0.2"/>
    <row r="986997" s="12" customFormat="1" x14ac:dyDescent="0.2"/>
    <row r="986998" s="12" customFormat="1" x14ac:dyDescent="0.2"/>
    <row r="986999" s="12" customFormat="1" x14ac:dyDescent="0.2"/>
    <row r="987000" s="12" customFormat="1" x14ac:dyDescent="0.2"/>
    <row r="987001" s="12" customFormat="1" x14ac:dyDescent="0.2"/>
    <row r="987002" s="12" customFormat="1" x14ac:dyDescent="0.2"/>
    <row r="987003" s="12" customFormat="1" x14ac:dyDescent="0.2"/>
    <row r="987004" s="12" customFormat="1" x14ac:dyDescent="0.2"/>
    <row r="987005" s="12" customFormat="1" x14ac:dyDescent="0.2"/>
    <row r="987006" s="12" customFormat="1" x14ac:dyDescent="0.2"/>
    <row r="987007" s="12" customFormat="1" x14ac:dyDescent="0.2"/>
    <row r="987008" s="12" customFormat="1" x14ac:dyDescent="0.2"/>
    <row r="987009" s="12" customFormat="1" x14ac:dyDescent="0.2"/>
    <row r="987010" s="12" customFormat="1" x14ac:dyDescent="0.2"/>
    <row r="987011" s="12" customFormat="1" x14ac:dyDescent="0.2"/>
    <row r="987012" s="12" customFormat="1" x14ac:dyDescent="0.2"/>
    <row r="987013" s="12" customFormat="1" x14ac:dyDescent="0.2"/>
    <row r="987014" s="12" customFormat="1" x14ac:dyDescent="0.2"/>
    <row r="987015" s="12" customFormat="1" x14ac:dyDescent="0.2"/>
    <row r="987016" s="12" customFormat="1" x14ac:dyDescent="0.2"/>
    <row r="987017" s="12" customFormat="1" x14ac:dyDescent="0.2"/>
    <row r="987018" s="12" customFormat="1" x14ac:dyDescent="0.2"/>
    <row r="987019" s="12" customFormat="1" x14ac:dyDescent="0.2"/>
    <row r="987020" s="12" customFormat="1" x14ac:dyDescent="0.2"/>
    <row r="987021" s="12" customFormat="1" x14ac:dyDescent="0.2"/>
    <row r="987022" s="12" customFormat="1" x14ac:dyDescent="0.2"/>
    <row r="987023" s="12" customFormat="1" x14ac:dyDescent="0.2"/>
    <row r="987024" s="12" customFormat="1" x14ac:dyDescent="0.2"/>
    <row r="987025" s="12" customFormat="1" x14ac:dyDescent="0.2"/>
    <row r="987026" s="12" customFormat="1" x14ac:dyDescent="0.2"/>
    <row r="987027" s="12" customFormat="1" x14ac:dyDescent="0.2"/>
    <row r="987028" s="12" customFormat="1" x14ac:dyDescent="0.2"/>
    <row r="987029" s="12" customFormat="1" x14ac:dyDescent="0.2"/>
    <row r="987030" s="12" customFormat="1" x14ac:dyDescent="0.2"/>
    <row r="987031" s="12" customFormat="1" x14ac:dyDescent="0.2"/>
    <row r="987032" s="12" customFormat="1" x14ac:dyDescent="0.2"/>
    <row r="987033" s="12" customFormat="1" x14ac:dyDescent="0.2"/>
    <row r="987034" s="12" customFormat="1" x14ac:dyDescent="0.2"/>
    <row r="987035" s="12" customFormat="1" x14ac:dyDescent="0.2"/>
    <row r="987036" s="12" customFormat="1" x14ac:dyDescent="0.2"/>
    <row r="987037" s="12" customFormat="1" x14ac:dyDescent="0.2"/>
    <row r="987038" s="12" customFormat="1" x14ac:dyDescent="0.2"/>
    <row r="987039" s="12" customFormat="1" x14ac:dyDescent="0.2"/>
    <row r="987040" s="12" customFormat="1" x14ac:dyDescent="0.2"/>
    <row r="987041" s="12" customFormat="1" x14ac:dyDescent="0.2"/>
    <row r="987042" s="12" customFormat="1" x14ac:dyDescent="0.2"/>
    <row r="987043" s="12" customFormat="1" x14ac:dyDescent="0.2"/>
    <row r="987044" s="12" customFormat="1" x14ac:dyDescent="0.2"/>
    <row r="987045" s="12" customFormat="1" x14ac:dyDescent="0.2"/>
    <row r="987046" s="12" customFormat="1" x14ac:dyDescent="0.2"/>
    <row r="987047" s="12" customFormat="1" x14ac:dyDescent="0.2"/>
    <row r="987048" s="12" customFormat="1" x14ac:dyDescent="0.2"/>
    <row r="987049" s="12" customFormat="1" x14ac:dyDescent="0.2"/>
    <row r="987050" s="12" customFormat="1" x14ac:dyDescent="0.2"/>
    <row r="987051" s="12" customFormat="1" x14ac:dyDescent="0.2"/>
    <row r="987052" s="12" customFormat="1" x14ac:dyDescent="0.2"/>
    <row r="987053" s="12" customFormat="1" x14ac:dyDescent="0.2"/>
    <row r="987054" s="12" customFormat="1" x14ac:dyDescent="0.2"/>
    <row r="987055" s="12" customFormat="1" x14ac:dyDescent="0.2"/>
    <row r="987056" s="12" customFormat="1" x14ac:dyDescent="0.2"/>
    <row r="987057" s="12" customFormat="1" x14ac:dyDescent="0.2"/>
    <row r="987058" s="12" customFormat="1" x14ac:dyDescent="0.2"/>
    <row r="987059" s="12" customFormat="1" x14ac:dyDescent="0.2"/>
    <row r="987060" s="12" customFormat="1" x14ac:dyDescent="0.2"/>
    <row r="987061" s="12" customFormat="1" x14ac:dyDescent="0.2"/>
    <row r="987062" s="12" customFormat="1" x14ac:dyDescent="0.2"/>
    <row r="987063" s="12" customFormat="1" x14ac:dyDescent="0.2"/>
    <row r="987064" s="12" customFormat="1" x14ac:dyDescent="0.2"/>
    <row r="987065" s="12" customFormat="1" x14ac:dyDescent="0.2"/>
    <row r="987066" s="12" customFormat="1" x14ac:dyDescent="0.2"/>
    <row r="987067" s="12" customFormat="1" x14ac:dyDescent="0.2"/>
    <row r="987068" s="12" customFormat="1" x14ac:dyDescent="0.2"/>
    <row r="987069" s="12" customFormat="1" x14ac:dyDescent="0.2"/>
    <row r="987070" s="12" customFormat="1" x14ac:dyDescent="0.2"/>
    <row r="987071" s="12" customFormat="1" x14ac:dyDescent="0.2"/>
    <row r="987072" s="12" customFormat="1" x14ac:dyDescent="0.2"/>
    <row r="987073" s="12" customFormat="1" x14ac:dyDescent="0.2"/>
    <row r="987074" s="12" customFormat="1" x14ac:dyDescent="0.2"/>
    <row r="987075" s="12" customFormat="1" x14ac:dyDescent="0.2"/>
    <row r="987076" s="12" customFormat="1" x14ac:dyDescent="0.2"/>
    <row r="987077" s="12" customFormat="1" x14ac:dyDescent="0.2"/>
    <row r="987078" s="12" customFormat="1" x14ac:dyDescent="0.2"/>
    <row r="987079" s="12" customFormat="1" x14ac:dyDescent="0.2"/>
    <row r="987080" s="12" customFormat="1" x14ac:dyDescent="0.2"/>
    <row r="987081" s="12" customFormat="1" x14ac:dyDescent="0.2"/>
    <row r="987082" s="12" customFormat="1" x14ac:dyDescent="0.2"/>
    <row r="987083" s="12" customFormat="1" x14ac:dyDescent="0.2"/>
    <row r="987084" s="12" customFormat="1" x14ac:dyDescent="0.2"/>
    <row r="987085" s="12" customFormat="1" x14ac:dyDescent="0.2"/>
    <row r="987086" s="12" customFormat="1" x14ac:dyDescent="0.2"/>
    <row r="987087" s="12" customFormat="1" x14ac:dyDescent="0.2"/>
    <row r="987088" s="12" customFormat="1" x14ac:dyDescent="0.2"/>
    <row r="987089" s="12" customFormat="1" x14ac:dyDescent="0.2"/>
    <row r="987090" s="12" customFormat="1" x14ac:dyDescent="0.2"/>
    <row r="987091" s="12" customFormat="1" x14ac:dyDescent="0.2"/>
    <row r="987092" s="12" customFormat="1" x14ac:dyDescent="0.2"/>
    <row r="987093" s="12" customFormat="1" x14ac:dyDescent="0.2"/>
    <row r="987094" s="12" customFormat="1" x14ac:dyDescent="0.2"/>
    <row r="987095" s="12" customFormat="1" x14ac:dyDescent="0.2"/>
    <row r="987096" s="12" customFormat="1" x14ac:dyDescent="0.2"/>
    <row r="987097" s="12" customFormat="1" x14ac:dyDescent="0.2"/>
    <row r="987098" s="12" customFormat="1" x14ac:dyDescent="0.2"/>
    <row r="987099" s="12" customFormat="1" x14ac:dyDescent="0.2"/>
    <row r="987100" s="12" customFormat="1" x14ac:dyDescent="0.2"/>
    <row r="987101" s="12" customFormat="1" x14ac:dyDescent="0.2"/>
    <row r="987102" s="12" customFormat="1" x14ac:dyDescent="0.2"/>
    <row r="987103" s="12" customFormat="1" x14ac:dyDescent="0.2"/>
    <row r="987104" s="12" customFormat="1" x14ac:dyDescent="0.2"/>
    <row r="987105" s="12" customFormat="1" x14ac:dyDescent="0.2"/>
    <row r="987106" s="12" customFormat="1" x14ac:dyDescent="0.2"/>
    <row r="987107" s="12" customFormat="1" x14ac:dyDescent="0.2"/>
    <row r="987108" s="12" customFormat="1" x14ac:dyDescent="0.2"/>
    <row r="987109" s="12" customFormat="1" x14ac:dyDescent="0.2"/>
    <row r="987110" s="12" customFormat="1" x14ac:dyDescent="0.2"/>
    <row r="987111" s="12" customFormat="1" x14ac:dyDescent="0.2"/>
    <row r="987112" s="12" customFormat="1" x14ac:dyDescent="0.2"/>
    <row r="987113" s="12" customFormat="1" x14ac:dyDescent="0.2"/>
    <row r="987114" s="12" customFormat="1" x14ac:dyDescent="0.2"/>
    <row r="987115" s="12" customFormat="1" x14ac:dyDescent="0.2"/>
    <row r="987116" s="12" customFormat="1" x14ac:dyDescent="0.2"/>
    <row r="987117" s="12" customFormat="1" x14ac:dyDescent="0.2"/>
    <row r="987118" s="12" customFormat="1" x14ac:dyDescent="0.2"/>
    <row r="987119" s="12" customFormat="1" x14ac:dyDescent="0.2"/>
    <row r="987120" s="12" customFormat="1" x14ac:dyDescent="0.2"/>
    <row r="987121" s="12" customFormat="1" x14ac:dyDescent="0.2"/>
    <row r="987122" s="12" customFormat="1" x14ac:dyDescent="0.2"/>
    <row r="987123" s="12" customFormat="1" x14ac:dyDescent="0.2"/>
    <row r="987124" s="12" customFormat="1" x14ac:dyDescent="0.2"/>
    <row r="987125" s="12" customFormat="1" x14ac:dyDescent="0.2"/>
    <row r="987126" s="12" customFormat="1" x14ac:dyDescent="0.2"/>
    <row r="987127" s="12" customFormat="1" x14ac:dyDescent="0.2"/>
    <row r="987128" s="12" customFormat="1" x14ac:dyDescent="0.2"/>
    <row r="987129" s="12" customFormat="1" x14ac:dyDescent="0.2"/>
    <row r="987130" s="12" customFormat="1" x14ac:dyDescent="0.2"/>
    <row r="987131" s="12" customFormat="1" x14ac:dyDescent="0.2"/>
    <row r="987132" s="12" customFormat="1" x14ac:dyDescent="0.2"/>
    <row r="987133" s="12" customFormat="1" x14ac:dyDescent="0.2"/>
    <row r="987134" s="12" customFormat="1" x14ac:dyDescent="0.2"/>
    <row r="987135" s="12" customFormat="1" x14ac:dyDescent="0.2"/>
    <row r="987136" s="12" customFormat="1" x14ac:dyDescent="0.2"/>
    <row r="987137" s="12" customFormat="1" x14ac:dyDescent="0.2"/>
    <row r="987138" s="12" customFormat="1" x14ac:dyDescent="0.2"/>
    <row r="987139" s="12" customFormat="1" x14ac:dyDescent="0.2"/>
    <row r="987140" s="12" customFormat="1" x14ac:dyDescent="0.2"/>
    <row r="987141" s="12" customFormat="1" x14ac:dyDescent="0.2"/>
    <row r="987142" s="12" customFormat="1" x14ac:dyDescent="0.2"/>
    <row r="987143" s="12" customFormat="1" x14ac:dyDescent="0.2"/>
    <row r="987144" s="12" customFormat="1" x14ac:dyDescent="0.2"/>
    <row r="987145" s="12" customFormat="1" x14ac:dyDescent="0.2"/>
    <row r="987146" s="12" customFormat="1" x14ac:dyDescent="0.2"/>
    <row r="987147" s="12" customFormat="1" x14ac:dyDescent="0.2"/>
    <row r="987148" s="12" customFormat="1" x14ac:dyDescent="0.2"/>
    <row r="987149" s="12" customFormat="1" x14ac:dyDescent="0.2"/>
    <row r="987150" s="12" customFormat="1" x14ac:dyDescent="0.2"/>
    <row r="987151" s="12" customFormat="1" x14ac:dyDescent="0.2"/>
    <row r="987152" s="12" customFormat="1" x14ac:dyDescent="0.2"/>
    <row r="987153" s="12" customFormat="1" x14ac:dyDescent="0.2"/>
    <row r="987154" s="12" customFormat="1" x14ac:dyDescent="0.2"/>
    <row r="987155" s="12" customFormat="1" x14ac:dyDescent="0.2"/>
    <row r="987156" s="12" customFormat="1" x14ac:dyDescent="0.2"/>
    <row r="987157" s="12" customFormat="1" x14ac:dyDescent="0.2"/>
    <row r="987158" s="12" customFormat="1" x14ac:dyDescent="0.2"/>
    <row r="987159" s="12" customFormat="1" x14ac:dyDescent="0.2"/>
    <row r="987160" s="12" customFormat="1" x14ac:dyDescent="0.2"/>
    <row r="987161" s="12" customFormat="1" x14ac:dyDescent="0.2"/>
    <row r="987162" s="12" customFormat="1" x14ac:dyDescent="0.2"/>
    <row r="987163" s="12" customFormat="1" x14ac:dyDescent="0.2"/>
    <row r="987164" s="12" customFormat="1" x14ac:dyDescent="0.2"/>
    <row r="987165" s="12" customFormat="1" x14ac:dyDescent="0.2"/>
    <row r="987166" s="12" customFormat="1" x14ac:dyDescent="0.2"/>
    <row r="987167" s="12" customFormat="1" x14ac:dyDescent="0.2"/>
    <row r="987168" s="12" customFormat="1" x14ac:dyDescent="0.2"/>
    <row r="987169" s="12" customFormat="1" x14ac:dyDescent="0.2"/>
    <row r="987170" s="12" customFormat="1" x14ac:dyDescent="0.2"/>
    <row r="987171" s="12" customFormat="1" x14ac:dyDescent="0.2"/>
    <row r="987172" s="12" customFormat="1" x14ac:dyDescent="0.2"/>
    <row r="987173" s="12" customFormat="1" x14ac:dyDescent="0.2"/>
    <row r="987174" s="12" customFormat="1" x14ac:dyDescent="0.2"/>
    <row r="987175" s="12" customFormat="1" x14ac:dyDescent="0.2"/>
    <row r="987176" s="12" customFormat="1" x14ac:dyDescent="0.2"/>
    <row r="987177" s="12" customFormat="1" x14ac:dyDescent="0.2"/>
    <row r="987178" s="12" customFormat="1" x14ac:dyDescent="0.2"/>
    <row r="987179" s="12" customFormat="1" x14ac:dyDescent="0.2"/>
    <row r="987180" s="12" customFormat="1" x14ac:dyDescent="0.2"/>
    <row r="987181" s="12" customFormat="1" x14ac:dyDescent="0.2"/>
    <row r="987182" s="12" customFormat="1" x14ac:dyDescent="0.2"/>
    <row r="987183" s="12" customFormat="1" x14ac:dyDescent="0.2"/>
    <row r="987184" s="12" customFormat="1" x14ac:dyDescent="0.2"/>
    <row r="987185" s="12" customFormat="1" x14ac:dyDescent="0.2"/>
    <row r="987186" s="12" customFormat="1" x14ac:dyDescent="0.2"/>
    <row r="987187" s="12" customFormat="1" x14ac:dyDescent="0.2"/>
    <row r="987188" s="12" customFormat="1" x14ac:dyDescent="0.2"/>
    <row r="987189" s="12" customFormat="1" x14ac:dyDescent="0.2"/>
    <row r="987190" s="12" customFormat="1" x14ac:dyDescent="0.2"/>
    <row r="987191" s="12" customFormat="1" x14ac:dyDescent="0.2"/>
    <row r="987192" s="12" customFormat="1" x14ac:dyDescent="0.2"/>
    <row r="987193" s="12" customFormat="1" x14ac:dyDescent="0.2"/>
    <row r="987194" s="12" customFormat="1" x14ac:dyDescent="0.2"/>
    <row r="987195" s="12" customFormat="1" x14ac:dyDescent="0.2"/>
    <row r="987196" s="12" customFormat="1" x14ac:dyDescent="0.2"/>
    <row r="987197" s="12" customFormat="1" x14ac:dyDescent="0.2"/>
    <row r="987198" s="12" customFormat="1" x14ac:dyDescent="0.2"/>
    <row r="987199" s="12" customFormat="1" x14ac:dyDescent="0.2"/>
    <row r="987200" s="12" customFormat="1" x14ac:dyDescent="0.2"/>
    <row r="987201" s="12" customFormat="1" x14ac:dyDescent="0.2"/>
    <row r="987202" s="12" customFormat="1" x14ac:dyDescent="0.2"/>
    <row r="987203" s="12" customFormat="1" x14ac:dyDescent="0.2"/>
    <row r="987204" s="12" customFormat="1" x14ac:dyDescent="0.2"/>
    <row r="987205" s="12" customFormat="1" x14ac:dyDescent="0.2"/>
    <row r="987206" s="12" customFormat="1" x14ac:dyDescent="0.2"/>
    <row r="987207" s="12" customFormat="1" x14ac:dyDescent="0.2"/>
    <row r="987208" s="12" customFormat="1" x14ac:dyDescent="0.2"/>
    <row r="987209" s="12" customFormat="1" x14ac:dyDescent="0.2"/>
    <row r="987210" s="12" customFormat="1" x14ac:dyDescent="0.2"/>
    <row r="987211" s="12" customFormat="1" x14ac:dyDescent="0.2"/>
    <row r="987212" s="12" customFormat="1" x14ac:dyDescent="0.2"/>
    <row r="987213" s="12" customFormat="1" x14ac:dyDescent="0.2"/>
    <row r="987214" s="12" customFormat="1" x14ac:dyDescent="0.2"/>
    <row r="987215" s="12" customFormat="1" x14ac:dyDescent="0.2"/>
    <row r="987216" s="12" customFormat="1" x14ac:dyDescent="0.2"/>
    <row r="987217" s="12" customFormat="1" x14ac:dyDescent="0.2"/>
    <row r="987218" s="12" customFormat="1" x14ac:dyDescent="0.2"/>
    <row r="987219" s="12" customFormat="1" x14ac:dyDescent="0.2"/>
    <row r="987220" s="12" customFormat="1" x14ac:dyDescent="0.2"/>
    <row r="987221" s="12" customFormat="1" x14ac:dyDescent="0.2"/>
    <row r="987222" s="12" customFormat="1" x14ac:dyDescent="0.2"/>
    <row r="987223" s="12" customFormat="1" x14ac:dyDescent="0.2"/>
    <row r="987224" s="12" customFormat="1" x14ac:dyDescent="0.2"/>
    <row r="987225" s="12" customFormat="1" x14ac:dyDescent="0.2"/>
    <row r="987226" s="12" customFormat="1" x14ac:dyDescent="0.2"/>
    <row r="987227" s="12" customFormat="1" x14ac:dyDescent="0.2"/>
    <row r="987228" s="12" customFormat="1" x14ac:dyDescent="0.2"/>
    <row r="987229" s="12" customFormat="1" x14ac:dyDescent="0.2"/>
    <row r="987230" s="12" customFormat="1" x14ac:dyDescent="0.2"/>
    <row r="987231" s="12" customFormat="1" x14ac:dyDescent="0.2"/>
    <row r="987232" s="12" customFormat="1" x14ac:dyDescent="0.2"/>
    <row r="987233" s="12" customFormat="1" x14ac:dyDescent="0.2"/>
    <row r="987234" s="12" customFormat="1" x14ac:dyDescent="0.2"/>
    <row r="987235" s="12" customFormat="1" x14ac:dyDescent="0.2"/>
    <row r="987236" s="12" customFormat="1" x14ac:dyDescent="0.2"/>
    <row r="987237" s="12" customFormat="1" x14ac:dyDescent="0.2"/>
    <row r="987238" s="12" customFormat="1" x14ac:dyDescent="0.2"/>
    <row r="987239" s="12" customFormat="1" x14ac:dyDescent="0.2"/>
    <row r="987240" s="12" customFormat="1" x14ac:dyDescent="0.2"/>
    <row r="987241" s="12" customFormat="1" x14ac:dyDescent="0.2"/>
    <row r="987242" s="12" customFormat="1" x14ac:dyDescent="0.2"/>
    <row r="987243" s="12" customFormat="1" x14ac:dyDescent="0.2"/>
    <row r="987244" s="12" customFormat="1" x14ac:dyDescent="0.2"/>
    <row r="987245" s="12" customFormat="1" x14ac:dyDescent="0.2"/>
    <row r="987246" s="12" customFormat="1" x14ac:dyDescent="0.2"/>
    <row r="987247" s="12" customFormat="1" x14ac:dyDescent="0.2"/>
    <row r="987248" s="12" customFormat="1" x14ac:dyDescent="0.2"/>
    <row r="987249" s="12" customFormat="1" x14ac:dyDescent="0.2"/>
    <row r="987250" s="12" customFormat="1" x14ac:dyDescent="0.2"/>
    <row r="987251" s="12" customFormat="1" x14ac:dyDescent="0.2"/>
    <row r="987252" s="12" customFormat="1" x14ac:dyDescent="0.2"/>
    <row r="987253" s="12" customFormat="1" x14ac:dyDescent="0.2"/>
    <row r="987254" s="12" customFormat="1" x14ac:dyDescent="0.2"/>
    <row r="987255" s="12" customFormat="1" x14ac:dyDescent="0.2"/>
    <row r="987256" s="12" customFormat="1" x14ac:dyDescent="0.2"/>
    <row r="987257" s="12" customFormat="1" x14ac:dyDescent="0.2"/>
    <row r="987258" s="12" customFormat="1" x14ac:dyDescent="0.2"/>
    <row r="987259" s="12" customFormat="1" x14ac:dyDescent="0.2"/>
    <row r="987260" s="12" customFormat="1" x14ac:dyDescent="0.2"/>
    <row r="987261" s="12" customFormat="1" x14ac:dyDescent="0.2"/>
    <row r="987262" s="12" customFormat="1" x14ac:dyDescent="0.2"/>
    <row r="987263" s="12" customFormat="1" x14ac:dyDescent="0.2"/>
    <row r="987264" s="12" customFormat="1" x14ac:dyDescent="0.2"/>
    <row r="987265" s="12" customFormat="1" x14ac:dyDescent="0.2"/>
    <row r="987266" s="12" customFormat="1" x14ac:dyDescent="0.2"/>
    <row r="987267" s="12" customFormat="1" x14ac:dyDescent="0.2"/>
    <row r="987268" s="12" customFormat="1" x14ac:dyDescent="0.2"/>
    <row r="987269" s="12" customFormat="1" x14ac:dyDescent="0.2"/>
    <row r="987270" s="12" customFormat="1" x14ac:dyDescent="0.2"/>
    <row r="987271" s="12" customFormat="1" x14ac:dyDescent="0.2"/>
    <row r="987272" s="12" customFormat="1" x14ac:dyDescent="0.2"/>
    <row r="987273" s="12" customFormat="1" x14ac:dyDescent="0.2"/>
    <row r="987274" s="12" customFormat="1" x14ac:dyDescent="0.2"/>
    <row r="987275" s="12" customFormat="1" x14ac:dyDescent="0.2"/>
    <row r="987276" s="12" customFormat="1" x14ac:dyDescent="0.2"/>
    <row r="987277" s="12" customFormat="1" x14ac:dyDescent="0.2"/>
    <row r="987278" s="12" customFormat="1" x14ac:dyDescent="0.2"/>
    <row r="987279" s="12" customFormat="1" x14ac:dyDescent="0.2"/>
    <row r="987280" s="12" customFormat="1" x14ac:dyDescent="0.2"/>
    <row r="987281" s="12" customFormat="1" x14ac:dyDescent="0.2"/>
    <row r="987282" s="12" customFormat="1" x14ac:dyDescent="0.2"/>
    <row r="987283" s="12" customFormat="1" x14ac:dyDescent="0.2"/>
    <row r="987284" s="12" customFormat="1" x14ac:dyDescent="0.2"/>
    <row r="987285" s="12" customFormat="1" x14ac:dyDescent="0.2"/>
    <row r="987286" s="12" customFormat="1" x14ac:dyDescent="0.2"/>
    <row r="987287" s="12" customFormat="1" x14ac:dyDescent="0.2"/>
    <row r="987288" s="12" customFormat="1" x14ac:dyDescent="0.2"/>
    <row r="987289" s="12" customFormat="1" x14ac:dyDescent="0.2"/>
    <row r="987290" s="12" customFormat="1" x14ac:dyDescent="0.2"/>
    <row r="987291" s="12" customFormat="1" x14ac:dyDescent="0.2"/>
    <row r="987292" s="12" customFormat="1" x14ac:dyDescent="0.2"/>
    <row r="987293" s="12" customFormat="1" x14ac:dyDescent="0.2"/>
    <row r="987294" s="12" customFormat="1" x14ac:dyDescent="0.2"/>
    <row r="987295" s="12" customFormat="1" x14ac:dyDescent="0.2"/>
    <row r="987296" s="12" customFormat="1" x14ac:dyDescent="0.2"/>
    <row r="987297" s="12" customFormat="1" x14ac:dyDescent="0.2"/>
    <row r="987298" s="12" customFormat="1" x14ac:dyDescent="0.2"/>
    <row r="987299" s="12" customFormat="1" x14ac:dyDescent="0.2"/>
    <row r="987300" s="12" customFormat="1" x14ac:dyDescent="0.2"/>
    <row r="987301" s="12" customFormat="1" x14ac:dyDescent="0.2"/>
    <row r="987302" s="12" customFormat="1" x14ac:dyDescent="0.2"/>
    <row r="987303" s="12" customFormat="1" x14ac:dyDescent="0.2"/>
    <row r="987304" s="12" customFormat="1" x14ac:dyDescent="0.2"/>
    <row r="987305" s="12" customFormat="1" x14ac:dyDescent="0.2"/>
    <row r="987306" s="12" customFormat="1" x14ac:dyDescent="0.2"/>
    <row r="987307" s="12" customFormat="1" x14ac:dyDescent="0.2"/>
    <row r="987308" s="12" customFormat="1" x14ac:dyDescent="0.2"/>
    <row r="987309" s="12" customFormat="1" x14ac:dyDescent="0.2"/>
    <row r="987310" s="12" customFormat="1" x14ac:dyDescent="0.2"/>
    <row r="987311" s="12" customFormat="1" x14ac:dyDescent="0.2"/>
    <row r="987312" s="12" customFormat="1" x14ac:dyDescent="0.2"/>
    <row r="987313" s="12" customFormat="1" x14ac:dyDescent="0.2"/>
    <row r="987314" s="12" customFormat="1" x14ac:dyDescent="0.2"/>
    <row r="987315" s="12" customFormat="1" x14ac:dyDescent="0.2"/>
    <row r="987316" s="12" customFormat="1" x14ac:dyDescent="0.2"/>
    <row r="987317" s="12" customFormat="1" x14ac:dyDescent="0.2"/>
    <row r="987318" s="12" customFormat="1" x14ac:dyDescent="0.2"/>
    <row r="987319" s="12" customFormat="1" x14ac:dyDescent="0.2"/>
    <row r="987320" s="12" customFormat="1" x14ac:dyDescent="0.2"/>
    <row r="987321" s="12" customFormat="1" x14ac:dyDescent="0.2"/>
    <row r="987322" s="12" customFormat="1" x14ac:dyDescent="0.2"/>
    <row r="987323" s="12" customFormat="1" x14ac:dyDescent="0.2"/>
    <row r="987324" s="12" customFormat="1" x14ac:dyDescent="0.2"/>
    <row r="987325" s="12" customFormat="1" x14ac:dyDescent="0.2"/>
    <row r="987326" s="12" customFormat="1" x14ac:dyDescent="0.2"/>
    <row r="987327" s="12" customFormat="1" x14ac:dyDescent="0.2"/>
    <row r="987328" s="12" customFormat="1" x14ac:dyDescent="0.2"/>
    <row r="987329" s="12" customFormat="1" x14ac:dyDescent="0.2"/>
    <row r="987330" s="12" customFormat="1" x14ac:dyDescent="0.2"/>
    <row r="987331" s="12" customFormat="1" x14ac:dyDescent="0.2"/>
    <row r="987332" s="12" customFormat="1" x14ac:dyDescent="0.2"/>
    <row r="987333" s="12" customFormat="1" x14ac:dyDescent="0.2"/>
    <row r="987334" s="12" customFormat="1" x14ac:dyDescent="0.2"/>
    <row r="987335" s="12" customFormat="1" x14ac:dyDescent="0.2"/>
    <row r="987336" s="12" customFormat="1" x14ac:dyDescent="0.2"/>
    <row r="987337" s="12" customFormat="1" x14ac:dyDescent="0.2"/>
    <row r="987338" s="12" customFormat="1" x14ac:dyDescent="0.2"/>
    <row r="987339" s="12" customFormat="1" x14ac:dyDescent="0.2"/>
    <row r="987340" s="12" customFormat="1" x14ac:dyDescent="0.2"/>
    <row r="987341" s="12" customFormat="1" x14ac:dyDescent="0.2"/>
    <row r="987342" s="12" customFormat="1" x14ac:dyDescent="0.2"/>
    <row r="987343" s="12" customFormat="1" x14ac:dyDescent="0.2"/>
    <row r="987344" s="12" customFormat="1" x14ac:dyDescent="0.2"/>
    <row r="987345" s="12" customFormat="1" x14ac:dyDescent="0.2"/>
    <row r="987346" s="12" customFormat="1" x14ac:dyDescent="0.2"/>
    <row r="987347" s="12" customFormat="1" x14ac:dyDescent="0.2"/>
    <row r="987348" s="12" customFormat="1" x14ac:dyDescent="0.2"/>
    <row r="987349" s="12" customFormat="1" x14ac:dyDescent="0.2"/>
    <row r="987350" s="12" customFormat="1" x14ac:dyDescent="0.2"/>
    <row r="987351" s="12" customFormat="1" x14ac:dyDescent="0.2"/>
    <row r="987352" s="12" customFormat="1" x14ac:dyDescent="0.2"/>
    <row r="987353" s="12" customFormat="1" x14ac:dyDescent="0.2"/>
    <row r="987354" s="12" customFormat="1" x14ac:dyDescent="0.2"/>
    <row r="987355" s="12" customFormat="1" x14ac:dyDescent="0.2"/>
    <row r="987356" s="12" customFormat="1" x14ac:dyDescent="0.2"/>
    <row r="987357" s="12" customFormat="1" x14ac:dyDescent="0.2"/>
    <row r="987358" s="12" customFormat="1" x14ac:dyDescent="0.2"/>
    <row r="987359" s="12" customFormat="1" x14ac:dyDescent="0.2"/>
    <row r="987360" s="12" customFormat="1" x14ac:dyDescent="0.2"/>
    <row r="987361" s="12" customFormat="1" x14ac:dyDescent="0.2"/>
    <row r="987362" s="12" customFormat="1" x14ac:dyDescent="0.2"/>
    <row r="987363" s="12" customFormat="1" x14ac:dyDescent="0.2"/>
    <row r="987364" s="12" customFormat="1" x14ac:dyDescent="0.2"/>
    <row r="987365" s="12" customFormat="1" x14ac:dyDescent="0.2"/>
    <row r="987366" s="12" customFormat="1" x14ac:dyDescent="0.2"/>
    <row r="987367" s="12" customFormat="1" x14ac:dyDescent="0.2"/>
    <row r="987368" s="12" customFormat="1" x14ac:dyDescent="0.2"/>
    <row r="987369" s="12" customFormat="1" x14ac:dyDescent="0.2"/>
    <row r="987370" s="12" customFormat="1" x14ac:dyDescent="0.2"/>
    <row r="987371" s="12" customFormat="1" x14ac:dyDescent="0.2"/>
    <row r="987372" s="12" customFormat="1" x14ac:dyDescent="0.2"/>
    <row r="987373" s="12" customFormat="1" x14ac:dyDescent="0.2"/>
    <row r="987374" s="12" customFormat="1" x14ac:dyDescent="0.2"/>
    <row r="987375" s="12" customFormat="1" x14ac:dyDescent="0.2"/>
    <row r="987376" s="12" customFormat="1" x14ac:dyDescent="0.2"/>
    <row r="987377" s="12" customFormat="1" x14ac:dyDescent="0.2"/>
    <row r="987378" s="12" customFormat="1" x14ac:dyDescent="0.2"/>
    <row r="987379" s="12" customFormat="1" x14ac:dyDescent="0.2"/>
    <row r="987380" s="12" customFormat="1" x14ac:dyDescent="0.2"/>
    <row r="987381" s="12" customFormat="1" x14ac:dyDescent="0.2"/>
    <row r="987382" s="12" customFormat="1" x14ac:dyDescent="0.2"/>
    <row r="987383" s="12" customFormat="1" x14ac:dyDescent="0.2"/>
    <row r="987384" s="12" customFormat="1" x14ac:dyDescent="0.2"/>
    <row r="987385" s="12" customFormat="1" x14ac:dyDescent="0.2"/>
    <row r="987386" s="12" customFormat="1" x14ac:dyDescent="0.2"/>
    <row r="987387" s="12" customFormat="1" x14ac:dyDescent="0.2"/>
    <row r="987388" s="12" customFormat="1" x14ac:dyDescent="0.2"/>
    <row r="987389" s="12" customFormat="1" x14ac:dyDescent="0.2"/>
    <row r="987390" s="12" customFormat="1" x14ac:dyDescent="0.2"/>
    <row r="987391" s="12" customFormat="1" x14ac:dyDescent="0.2"/>
    <row r="987392" s="12" customFormat="1" x14ac:dyDescent="0.2"/>
    <row r="987393" s="12" customFormat="1" x14ac:dyDescent="0.2"/>
    <row r="987394" s="12" customFormat="1" x14ac:dyDescent="0.2"/>
    <row r="987395" s="12" customFormat="1" x14ac:dyDescent="0.2"/>
    <row r="987396" s="12" customFormat="1" x14ac:dyDescent="0.2"/>
    <row r="987397" s="12" customFormat="1" x14ac:dyDescent="0.2"/>
    <row r="987398" s="12" customFormat="1" x14ac:dyDescent="0.2"/>
    <row r="987399" s="12" customFormat="1" x14ac:dyDescent="0.2"/>
    <row r="987400" s="12" customFormat="1" x14ac:dyDescent="0.2"/>
    <row r="987401" s="12" customFormat="1" x14ac:dyDescent="0.2"/>
    <row r="987402" s="12" customFormat="1" x14ac:dyDescent="0.2"/>
    <row r="987403" s="12" customFormat="1" x14ac:dyDescent="0.2"/>
    <row r="987404" s="12" customFormat="1" x14ac:dyDescent="0.2"/>
    <row r="987405" s="12" customFormat="1" x14ac:dyDescent="0.2"/>
    <row r="987406" s="12" customFormat="1" x14ac:dyDescent="0.2"/>
    <row r="987407" s="12" customFormat="1" x14ac:dyDescent="0.2"/>
    <row r="987408" s="12" customFormat="1" x14ac:dyDescent="0.2"/>
    <row r="987409" s="12" customFormat="1" x14ac:dyDescent="0.2"/>
    <row r="987410" s="12" customFormat="1" x14ac:dyDescent="0.2"/>
    <row r="987411" s="12" customFormat="1" x14ac:dyDescent="0.2"/>
    <row r="987412" s="12" customFormat="1" x14ac:dyDescent="0.2"/>
    <row r="987413" s="12" customFormat="1" x14ac:dyDescent="0.2"/>
    <row r="987414" s="12" customFormat="1" x14ac:dyDescent="0.2"/>
    <row r="987415" s="12" customFormat="1" x14ac:dyDescent="0.2"/>
    <row r="987416" s="12" customFormat="1" x14ac:dyDescent="0.2"/>
    <row r="987417" s="12" customFormat="1" x14ac:dyDescent="0.2"/>
    <row r="987418" s="12" customFormat="1" x14ac:dyDescent="0.2"/>
    <row r="987419" s="12" customFormat="1" x14ac:dyDescent="0.2"/>
    <row r="987420" s="12" customFormat="1" x14ac:dyDescent="0.2"/>
    <row r="987421" s="12" customFormat="1" x14ac:dyDescent="0.2"/>
    <row r="987422" s="12" customFormat="1" x14ac:dyDescent="0.2"/>
    <row r="987423" s="12" customFormat="1" x14ac:dyDescent="0.2"/>
    <row r="987424" s="12" customFormat="1" x14ac:dyDescent="0.2"/>
    <row r="987425" s="12" customFormat="1" x14ac:dyDescent="0.2"/>
    <row r="987426" s="12" customFormat="1" x14ac:dyDescent="0.2"/>
    <row r="987427" s="12" customFormat="1" x14ac:dyDescent="0.2"/>
    <row r="987428" s="12" customFormat="1" x14ac:dyDescent="0.2"/>
    <row r="987429" s="12" customFormat="1" x14ac:dyDescent="0.2"/>
    <row r="987430" s="12" customFormat="1" x14ac:dyDescent="0.2"/>
    <row r="987431" s="12" customFormat="1" x14ac:dyDescent="0.2"/>
    <row r="987432" s="12" customFormat="1" x14ac:dyDescent="0.2"/>
    <row r="987433" s="12" customFormat="1" x14ac:dyDescent="0.2"/>
    <row r="987434" s="12" customFormat="1" x14ac:dyDescent="0.2"/>
    <row r="987435" s="12" customFormat="1" x14ac:dyDescent="0.2"/>
    <row r="987436" s="12" customFormat="1" x14ac:dyDescent="0.2"/>
    <row r="987437" s="12" customFormat="1" x14ac:dyDescent="0.2"/>
    <row r="987438" s="12" customFormat="1" x14ac:dyDescent="0.2"/>
    <row r="987439" s="12" customFormat="1" x14ac:dyDescent="0.2"/>
    <row r="987440" s="12" customFormat="1" x14ac:dyDescent="0.2"/>
    <row r="987441" s="12" customFormat="1" x14ac:dyDescent="0.2"/>
    <row r="987442" s="12" customFormat="1" x14ac:dyDescent="0.2"/>
    <row r="987443" s="12" customFormat="1" x14ac:dyDescent="0.2"/>
    <row r="987444" s="12" customFormat="1" x14ac:dyDescent="0.2"/>
    <row r="987445" s="12" customFormat="1" x14ac:dyDescent="0.2"/>
    <row r="987446" s="12" customFormat="1" x14ac:dyDescent="0.2"/>
    <row r="987447" s="12" customFormat="1" x14ac:dyDescent="0.2"/>
    <row r="987448" s="12" customFormat="1" x14ac:dyDescent="0.2"/>
    <row r="987449" s="12" customFormat="1" x14ac:dyDescent="0.2"/>
    <row r="987450" s="12" customFormat="1" x14ac:dyDescent="0.2"/>
    <row r="987451" s="12" customFormat="1" x14ac:dyDescent="0.2"/>
    <row r="987452" s="12" customFormat="1" x14ac:dyDescent="0.2"/>
    <row r="987453" s="12" customFormat="1" x14ac:dyDescent="0.2"/>
    <row r="987454" s="12" customFormat="1" x14ac:dyDescent="0.2"/>
    <row r="987455" s="12" customFormat="1" x14ac:dyDescent="0.2"/>
    <row r="987456" s="12" customFormat="1" x14ac:dyDescent="0.2"/>
    <row r="987457" s="12" customFormat="1" x14ac:dyDescent="0.2"/>
    <row r="987458" s="12" customFormat="1" x14ac:dyDescent="0.2"/>
    <row r="987459" s="12" customFormat="1" x14ac:dyDescent="0.2"/>
    <row r="987460" s="12" customFormat="1" x14ac:dyDescent="0.2"/>
    <row r="987461" s="12" customFormat="1" x14ac:dyDescent="0.2"/>
    <row r="987462" s="12" customFormat="1" x14ac:dyDescent="0.2"/>
    <row r="987463" s="12" customFormat="1" x14ac:dyDescent="0.2"/>
    <row r="987464" s="12" customFormat="1" x14ac:dyDescent="0.2"/>
    <row r="987465" s="12" customFormat="1" x14ac:dyDescent="0.2"/>
    <row r="987466" s="12" customFormat="1" x14ac:dyDescent="0.2"/>
    <row r="987467" s="12" customFormat="1" x14ac:dyDescent="0.2"/>
    <row r="987468" s="12" customFormat="1" x14ac:dyDescent="0.2"/>
    <row r="987469" s="12" customFormat="1" x14ac:dyDescent="0.2"/>
    <row r="987470" s="12" customFormat="1" x14ac:dyDescent="0.2"/>
    <row r="987471" s="12" customFormat="1" x14ac:dyDescent="0.2"/>
    <row r="987472" s="12" customFormat="1" x14ac:dyDescent="0.2"/>
    <row r="987473" s="12" customFormat="1" x14ac:dyDescent="0.2"/>
    <row r="987474" s="12" customFormat="1" x14ac:dyDescent="0.2"/>
    <row r="987475" s="12" customFormat="1" x14ac:dyDescent="0.2"/>
    <row r="987476" s="12" customFormat="1" x14ac:dyDescent="0.2"/>
    <row r="987477" s="12" customFormat="1" x14ac:dyDescent="0.2"/>
    <row r="987478" s="12" customFormat="1" x14ac:dyDescent="0.2"/>
    <row r="987479" s="12" customFormat="1" x14ac:dyDescent="0.2"/>
    <row r="987480" s="12" customFormat="1" x14ac:dyDescent="0.2"/>
    <row r="987481" s="12" customFormat="1" x14ac:dyDescent="0.2"/>
    <row r="987482" s="12" customFormat="1" x14ac:dyDescent="0.2"/>
    <row r="987483" s="12" customFormat="1" x14ac:dyDescent="0.2"/>
    <row r="987484" s="12" customFormat="1" x14ac:dyDescent="0.2"/>
    <row r="987485" s="12" customFormat="1" x14ac:dyDescent="0.2"/>
    <row r="987486" s="12" customFormat="1" x14ac:dyDescent="0.2"/>
    <row r="987487" s="12" customFormat="1" x14ac:dyDescent="0.2"/>
    <row r="987488" s="12" customFormat="1" x14ac:dyDescent="0.2"/>
    <row r="987489" s="12" customFormat="1" x14ac:dyDescent="0.2"/>
    <row r="987490" s="12" customFormat="1" x14ac:dyDescent="0.2"/>
    <row r="987491" s="12" customFormat="1" x14ac:dyDescent="0.2"/>
    <row r="987492" s="12" customFormat="1" x14ac:dyDescent="0.2"/>
    <row r="987493" s="12" customFormat="1" x14ac:dyDescent="0.2"/>
    <row r="987494" s="12" customFormat="1" x14ac:dyDescent="0.2"/>
    <row r="987495" s="12" customFormat="1" x14ac:dyDescent="0.2"/>
    <row r="987496" s="12" customFormat="1" x14ac:dyDescent="0.2"/>
    <row r="987497" s="12" customFormat="1" x14ac:dyDescent="0.2"/>
    <row r="987498" s="12" customFormat="1" x14ac:dyDescent="0.2"/>
    <row r="987499" s="12" customFormat="1" x14ac:dyDescent="0.2"/>
    <row r="987500" s="12" customFormat="1" x14ac:dyDescent="0.2"/>
    <row r="987501" s="12" customFormat="1" x14ac:dyDescent="0.2"/>
    <row r="987502" s="12" customFormat="1" x14ac:dyDescent="0.2"/>
    <row r="987503" s="12" customFormat="1" x14ac:dyDescent="0.2"/>
    <row r="987504" s="12" customFormat="1" x14ac:dyDescent="0.2"/>
    <row r="987505" s="12" customFormat="1" x14ac:dyDescent="0.2"/>
    <row r="987506" s="12" customFormat="1" x14ac:dyDescent="0.2"/>
    <row r="987507" s="12" customFormat="1" x14ac:dyDescent="0.2"/>
    <row r="987508" s="12" customFormat="1" x14ac:dyDescent="0.2"/>
    <row r="987509" s="12" customFormat="1" x14ac:dyDescent="0.2"/>
    <row r="987510" s="12" customFormat="1" x14ac:dyDescent="0.2"/>
    <row r="987511" s="12" customFormat="1" x14ac:dyDescent="0.2"/>
    <row r="987512" s="12" customFormat="1" x14ac:dyDescent="0.2"/>
    <row r="987513" s="12" customFormat="1" x14ac:dyDescent="0.2"/>
    <row r="987514" s="12" customFormat="1" x14ac:dyDescent="0.2"/>
    <row r="987515" s="12" customFormat="1" x14ac:dyDescent="0.2"/>
    <row r="987516" s="12" customFormat="1" x14ac:dyDescent="0.2"/>
    <row r="987517" s="12" customFormat="1" x14ac:dyDescent="0.2"/>
    <row r="987518" s="12" customFormat="1" x14ac:dyDescent="0.2"/>
    <row r="987519" s="12" customFormat="1" x14ac:dyDescent="0.2"/>
    <row r="987520" s="12" customFormat="1" x14ac:dyDescent="0.2"/>
    <row r="987521" s="12" customFormat="1" x14ac:dyDescent="0.2"/>
    <row r="987522" s="12" customFormat="1" x14ac:dyDescent="0.2"/>
    <row r="987523" s="12" customFormat="1" x14ac:dyDescent="0.2"/>
    <row r="987524" s="12" customFormat="1" x14ac:dyDescent="0.2"/>
    <row r="987525" s="12" customFormat="1" x14ac:dyDescent="0.2"/>
    <row r="987526" s="12" customFormat="1" x14ac:dyDescent="0.2"/>
    <row r="987527" s="12" customFormat="1" x14ac:dyDescent="0.2"/>
    <row r="987528" s="12" customFormat="1" x14ac:dyDescent="0.2"/>
    <row r="987529" s="12" customFormat="1" x14ac:dyDescent="0.2"/>
    <row r="987530" s="12" customFormat="1" x14ac:dyDescent="0.2"/>
    <row r="987531" s="12" customFormat="1" x14ac:dyDescent="0.2"/>
    <row r="987532" s="12" customFormat="1" x14ac:dyDescent="0.2"/>
    <row r="987533" s="12" customFormat="1" x14ac:dyDescent="0.2"/>
    <row r="987534" s="12" customFormat="1" x14ac:dyDescent="0.2"/>
    <row r="987535" s="12" customFormat="1" x14ac:dyDescent="0.2"/>
    <row r="987536" s="12" customFormat="1" x14ac:dyDescent="0.2"/>
    <row r="987537" s="12" customFormat="1" x14ac:dyDescent="0.2"/>
    <row r="987538" s="12" customFormat="1" x14ac:dyDescent="0.2"/>
    <row r="987539" s="12" customFormat="1" x14ac:dyDescent="0.2"/>
    <row r="987540" s="12" customFormat="1" x14ac:dyDescent="0.2"/>
    <row r="987541" s="12" customFormat="1" x14ac:dyDescent="0.2"/>
    <row r="987542" s="12" customFormat="1" x14ac:dyDescent="0.2"/>
    <row r="987543" s="12" customFormat="1" x14ac:dyDescent="0.2"/>
    <row r="987544" s="12" customFormat="1" x14ac:dyDescent="0.2"/>
    <row r="987545" s="12" customFormat="1" x14ac:dyDescent="0.2"/>
    <row r="987546" s="12" customFormat="1" x14ac:dyDescent="0.2"/>
    <row r="987547" s="12" customFormat="1" x14ac:dyDescent="0.2"/>
    <row r="987548" s="12" customFormat="1" x14ac:dyDescent="0.2"/>
    <row r="987549" s="12" customFormat="1" x14ac:dyDescent="0.2"/>
    <row r="987550" s="12" customFormat="1" x14ac:dyDescent="0.2"/>
    <row r="987551" s="12" customFormat="1" x14ac:dyDescent="0.2"/>
    <row r="987552" s="12" customFormat="1" x14ac:dyDescent="0.2"/>
    <row r="987553" s="12" customFormat="1" x14ac:dyDescent="0.2"/>
    <row r="987554" s="12" customFormat="1" x14ac:dyDescent="0.2"/>
    <row r="987555" s="12" customFormat="1" x14ac:dyDescent="0.2"/>
    <row r="987556" s="12" customFormat="1" x14ac:dyDescent="0.2"/>
    <row r="987557" s="12" customFormat="1" x14ac:dyDescent="0.2"/>
    <row r="987558" s="12" customFormat="1" x14ac:dyDescent="0.2"/>
    <row r="987559" s="12" customFormat="1" x14ac:dyDescent="0.2"/>
    <row r="987560" s="12" customFormat="1" x14ac:dyDescent="0.2"/>
    <row r="987561" s="12" customFormat="1" x14ac:dyDescent="0.2"/>
    <row r="987562" s="12" customFormat="1" x14ac:dyDescent="0.2"/>
    <row r="987563" s="12" customFormat="1" x14ac:dyDescent="0.2"/>
    <row r="987564" s="12" customFormat="1" x14ac:dyDescent="0.2"/>
    <row r="987565" s="12" customFormat="1" x14ac:dyDescent="0.2"/>
    <row r="987566" s="12" customFormat="1" x14ac:dyDescent="0.2"/>
    <row r="987567" s="12" customFormat="1" x14ac:dyDescent="0.2"/>
    <row r="987568" s="12" customFormat="1" x14ac:dyDescent="0.2"/>
    <row r="987569" s="12" customFormat="1" x14ac:dyDescent="0.2"/>
    <row r="987570" s="12" customFormat="1" x14ac:dyDescent="0.2"/>
    <row r="987571" s="12" customFormat="1" x14ac:dyDescent="0.2"/>
    <row r="987572" s="12" customFormat="1" x14ac:dyDescent="0.2"/>
    <row r="987573" s="12" customFormat="1" x14ac:dyDescent="0.2"/>
    <row r="987574" s="12" customFormat="1" x14ac:dyDescent="0.2"/>
    <row r="987575" s="12" customFormat="1" x14ac:dyDescent="0.2"/>
    <row r="987576" s="12" customFormat="1" x14ac:dyDescent="0.2"/>
    <row r="987577" s="12" customFormat="1" x14ac:dyDescent="0.2"/>
    <row r="987578" s="12" customFormat="1" x14ac:dyDescent="0.2"/>
    <row r="987579" s="12" customFormat="1" x14ac:dyDescent="0.2"/>
    <row r="987580" s="12" customFormat="1" x14ac:dyDescent="0.2"/>
    <row r="987581" s="12" customFormat="1" x14ac:dyDescent="0.2"/>
    <row r="987582" s="12" customFormat="1" x14ac:dyDescent="0.2"/>
    <row r="987583" s="12" customFormat="1" x14ac:dyDescent="0.2"/>
    <row r="987584" s="12" customFormat="1" x14ac:dyDescent="0.2"/>
    <row r="987585" s="12" customFormat="1" x14ac:dyDescent="0.2"/>
    <row r="987586" s="12" customFormat="1" x14ac:dyDescent="0.2"/>
    <row r="987587" s="12" customFormat="1" x14ac:dyDescent="0.2"/>
    <row r="987588" s="12" customFormat="1" x14ac:dyDescent="0.2"/>
    <row r="987589" s="12" customFormat="1" x14ac:dyDescent="0.2"/>
    <row r="987590" s="12" customFormat="1" x14ac:dyDescent="0.2"/>
    <row r="987591" s="12" customFormat="1" x14ac:dyDescent="0.2"/>
    <row r="987592" s="12" customFormat="1" x14ac:dyDescent="0.2"/>
    <row r="987593" s="12" customFormat="1" x14ac:dyDescent="0.2"/>
    <row r="987594" s="12" customFormat="1" x14ac:dyDescent="0.2"/>
    <row r="987595" s="12" customFormat="1" x14ac:dyDescent="0.2"/>
    <row r="987596" s="12" customFormat="1" x14ac:dyDescent="0.2"/>
    <row r="987597" s="12" customFormat="1" x14ac:dyDescent="0.2"/>
    <row r="987598" s="12" customFormat="1" x14ac:dyDescent="0.2"/>
    <row r="987599" s="12" customFormat="1" x14ac:dyDescent="0.2"/>
    <row r="987600" s="12" customFormat="1" x14ac:dyDescent="0.2"/>
    <row r="987601" s="12" customFormat="1" x14ac:dyDescent="0.2"/>
    <row r="987602" s="12" customFormat="1" x14ac:dyDescent="0.2"/>
    <row r="987603" s="12" customFormat="1" x14ac:dyDescent="0.2"/>
    <row r="987604" s="12" customFormat="1" x14ac:dyDescent="0.2"/>
    <row r="987605" s="12" customFormat="1" x14ac:dyDescent="0.2"/>
    <row r="987606" s="12" customFormat="1" x14ac:dyDescent="0.2"/>
    <row r="987607" s="12" customFormat="1" x14ac:dyDescent="0.2"/>
    <row r="987608" s="12" customFormat="1" x14ac:dyDescent="0.2"/>
    <row r="987609" s="12" customFormat="1" x14ac:dyDescent="0.2"/>
    <row r="987610" s="12" customFormat="1" x14ac:dyDescent="0.2"/>
    <row r="987611" s="12" customFormat="1" x14ac:dyDescent="0.2"/>
    <row r="987612" s="12" customFormat="1" x14ac:dyDescent="0.2"/>
    <row r="987613" s="12" customFormat="1" x14ac:dyDescent="0.2"/>
    <row r="987614" s="12" customFormat="1" x14ac:dyDescent="0.2"/>
    <row r="987615" s="12" customFormat="1" x14ac:dyDescent="0.2"/>
    <row r="987616" s="12" customFormat="1" x14ac:dyDescent="0.2"/>
    <row r="987617" s="12" customFormat="1" x14ac:dyDescent="0.2"/>
    <row r="987618" s="12" customFormat="1" x14ac:dyDescent="0.2"/>
    <row r="987619" s="12" customFormat="1" x14ac:dyDescent="0.2"/>
    <row r="987620" s="12" customFormat="1" x14ac:dyDescent="0.2"/>
    <row r="987621" s="12" customFormat="1" x14ac:dyDescent="0.2"/>
    <row r="987622" s="12" customFormat="1" x14ac:dyDescent="0.2"/>
    <row r="987623" s="12" customFormat="1" x14ac:dyDescent="0.2"/>
    <row r="987624" s="12" customFormat="1" x14ac:dyDescent="0.2"/>
    <row r="987625" s="12" customFormat="1" x14ac:dyDescent="0.2"/>
    <row r="987626" s="12" customFormat="1" x14ac:dyDescent="0.2"/>
    <row r="987627" s="12" customFormat="1" x14ac:dyDescent="0.2"/>
    <row r="987628" s="12" customFormat="1" x14ac:dyDescent="0.2"/>
    <row r="987629" s="12" customFormat="1" x14ac:dyDescent="0.2"/>
    <row r="987630" s="12" customFormat="1" x14ac:dyDescent="0.2"/>
    <row r="987631" s="12" customFormat="1" x14ac:dyDescent="0.2"/>
    <row r="987632" s="12" customFormat="1" x14ac:dyDescent="0.2"/>
    <row r="987633" s="12" customFormat="1" x14ac:dyDescent="0.2"/>
    <row r="987634" s="12" customFormat="1" x14ac:dyDescent="0.2"/>
    <row r="987635" s="12" customFormat="1" x14ac:dyDescent="0.2"/>
    <row r="987636" s="12" customFormat="1" x14ac:dyDescent="0.2"/>
    <row r="987637" s="12" customFormat="1" x14ac:dyDescent="0.2"/>
    <row r="987638" s="12" customFormat="1" x14ac:dyDescent="0.2"/>
    <row r="987639" s="12" customFormat="1" x14ac:dyDescent="0.2"/>
    <row r="987640" s="12" customFormat="1" x14ac:dyDescent="0.2"/>
    <row r="987641" s="12" customFormat="1" x14ac:dyDescent="0.2"/>
    <row r="987642" s="12" customFormat="1" x14ac:dyDescent="0.2"/>
    <row r="987643" s="12" customFormat="1" x14ac:dyDescent="0.2"/>
    <row r="987644" s="12" customFormat="1" x14ac:dyDescent="0.2"/>
    <row r="987645" s="12" customFormat="1" x14ac:dyDescent="0.2"/>
    <row r="987646" s="12" customFormat="1" x14ac:dyDescent="0.2"/>
    <row r="987647" s="12" customFormat="1" x14ac:dyDescent="0.2"/>
    <row r="987648" s="12" customFormat="1" x14ac:dyDescent="0.2"/>
    <row r="987649" s="12" customFormat="1" x14ac:dyDescent="0.2"/>
    <row r="987650" s="12" customFormat="1" x14ac:dyDescent="0.2"/>
    <row r="987651" s="12" customFormat="1" x14ac:dyDescent="0.2"/>
    <row r="987652" s="12" customFormat="1" x14ac:dyDescent="0.2"/>
    <row r="987653" s="12" customFormat="1" x14ac:dyDescent="0.2"/>
    <row r="987654" s="12" customFormat="1" x14ac:dyDescent="0.2"/>
    <row r="987655" s="12" customFormat="1" x14ac:dyDescent="0.2"/>
    <row r="987656" s="12" customFormat="1" x14ac:dyDescent="0.2"/>
    <row r="987657" s="12" customFormat="1" x14ac:dyDescent="0.2"/>
    <row r="987658" s="12" customFormat="1" x14ac:dyDescent="0.2"/>
    <row r="987659" s="12" customFormat="1" x14ac:dyDescent="0.2"/>
    <row r="987660" s="12" customFormat="1" x14ac:dyDescent="0.2"/>
    <row r="987661" s="12" customFormat="1" x14ac:dyDescent="0.2"/>
    <row r="987662" s="12" customFormat="1" x14ac:dyDescent="0.2"/>
    <row r="987663" s="12" customFormat="1" x14ac:dyDescent="0.2"/>
    <row r="987664" s="12" customFormat="1" x14ac:dyDescent="0.2"/>
    <row r="987665" s="12" customFormat="1" x14ac:dyDescent="0.2"/>
    <row r="987666" s="12" customFormat="1" x14ac:dyDescent="0.2"/>
    <row r="987667" s="12" customFormat="1" x14ac:dyDescent="0.2"/>
    <row r="987668" s="12" customFormat="1" x14ac:dyDescent="0.2"/>
    <row r="987669" s="12" customFormat="1" x14ac:dyDescent="0.2"/>
    <row r="987670" s="12" customFormat="1" x14ac:dyDescent="0.2"/>
    <row r="987671" s="12" customFormat="1" x14ac:dyDescent="0.2"/>
    <row r="987672" s="12" customFormat="1" x14ac:dyDescent="0.2"/>
    <row r="987673" s="12" customFormat="1" x14ac:dyDescent="0.2"/>
    <row r="987674" s="12" customFormat="1" x14ac:dyDescent="0.2"/>
    <row r="987675" s="12" customFormat="1" x14ac:dyDescent="0.2"/>
    <row r="987676" s="12" customFormat="1" x14ac:dyDescent="0.2"/>
    <row r="987677" s="12" customFormat="1" x14ac:dyDescent="0.2"/>
    <row r="987678" s="12" customFormat="1" x14ac:dyDescent="0.2"/>
    <row r="987679" s="12" customFormat="1" x14ac:dyDescent="0.2"/>
    <row r="987680" s="12" customFormat="1" x14ac:dyDescent="0.2"/>
    <row r="987681" s="12" customFormat="1" x14ac:dyDescent="0.2"/>
    <row r="987682" s="12" customFormat="1" x14ac:dyDescent="0.2"/>
    <row r="987683" s="12" customFormat="1" x14ac:dyDescent="0.2"/>
    <row r="987684" s="12" customFormat="1" x14ac:dyDescent="0.2"/>
    <row r="987685" s="12" customFormat="1" x14ac:dyDescent="0.2"/>
    <row r="987686" s="12" customFormat="1" x14ac:dyDescent="0.2"/>
    <row r="987687" s="12" customFormat="1" x14ac:dyDescent="0.2"/>
    <row r="987688" s="12" customFormat="1" x14ac:dyDescent="0.2"/>
    <row r="987689" s="12" customFormat="1" x14ac:dyDescent="0.2"/>
    <row r="987690" s="12" customFormat="1" x14ac:dyDescent="0.2"/>
    <row r="987691" s="12" customFormat="1" x14ac:dyDescent="0.2"/>
    <row r="987692" s="12" customFormat="1" x14ac:dyDescent="0.2"/>
    <row r="987693" s="12" customFormat="1" x14ac:dyDescent="0.2"/>
    <row r="987694" s="12" customFormat="1" x14ac:dyDescent="0.2"/>
    <row r="987695" s="12" customFormat="1" x14ac:dyDescent="0.2"/>
    <row r="987696" s="12" customFormat="1" x14ac:dyDescent="0.2"/>
    <row r="987697" s="12" customFormat="1" x14ac:dyDescent="0.2"/>
    <row r="987698" s="12" customFormat="1" x14ac:dyDescent="0.2"/>
    <row r="987699" s="12" customFormat="1" x14ac:dyDescent="0.2"/>
    <row r="987700" s="12" customFormat="1" x14ac:dyDescent="0.2"/>
    <row r="987701" s="12" customFormat="1" x14ac:dyDescent="0.2"/>
    <row r="987702" s="12" customFormat="1" x14ac:dyDescent="0.2"/>
    <row r="987703" s="12" customFormat="1" x14ac:dyDescent="0.2"/>
    <row r="987704" s="12" customFormat="1" x14ac:dyDescent="0.2"/>
    <row r="987705" s="12" customFormat="1" x14ac:dyDescent="0.2"/>
    <row r="987706" s="12" customFormat="1" x14ac:dyDescent="0.2"/>
    <row r="987707" s="12" customFormat="1" x14ac:dyDescent="0.2"/>
    <row r="987708" s="12" customFormat="1" x14ac:dyDescent="0.2"/>
    <row r="987709" s="12" customFormat="1" x14ac:dyDescent="0.2"/>
    <row r="987710" s="12" customFormat="1" x14ac:dyDescent="0.2"/>
    <row r="987711" s="12" customFormat="1" x14ac:dyDescent="0.2"/>
    <row r="987712" s="12" customFormat="1" x14ac:dyDescent="0.2"/>
    <row r="987713" s="12" customFormat="1" x14ac:dyDescent="0.2"/>
    <row r="987714" s="12" customFormat="1" x14ac:dyDescent="0.2"/>
    <row r="987715" s="12" customFormat="1" x14ac:dyDescent="0.2"/>
    <row r="987716" s="12" customFormat="1" x14ac:dyDescent="0.2"/>
    <row r="987717" s="12" customFormat="1" x14ac:dyDescent="0.2"/>
    <row r="987718" s="12" customFormat="1" x14ac:dyDescent="0.2"/>
    <row r="987719" s="12" customFormat="1" x14ac:dyDescent="0.2"/>
    <row r="987720" s="12" customFormat="1" x14ac:dyDescent="0.2"/>
    <row r="987721" s="12" customFormat="1" x14ac:dyDescent="0.2"/>
    <row r="987722" s="12" customFormat="1" x14ac:dyDescent="0.2"/>
    <row r="987723" s="12" customFormat="1" x14ac:dyDescent="0.2"/>
    <row r="987724" s="12" customFormat="1" x14ac:dyDescent="0.2"/>
    <row r="987725" s="12" customFormat="1" x14ac:dyDescent="0.2"/>
    <row r="987726" s="12" customFormat="1" x14ac:dyDescent="0.2"/>
    <row r="987727" s="12" customFormat="1" x14ac:dyDescent="0.2"/>
    <row r="987728" s="12" customFormat="1" x14ac:dyDescent="0.2"/>
    <row r="987729" s="12" customFormat="1" x14ac:dyDescent="0.2"/>
    <row r="987730" s="12" customFormat="1" x14ac:dyDescent="0.2"/>
    <row r="987731" s="12" customFormat="1" x14ac:dyDescent="0.2"/>
    <row r="987732" s="12" customFormat="1" x14ac:dyDescent="0.2"/>
    <row r="987733" s="12" customFormat="1" x14ac:dyDescent="0.2"/>
    <row r="987734" s="12" customFormat="1" x14ac:dyDescent="0.2"/>
    <row r="987735" s="12" customFormat="1" x14ac:dyDescent="0.2"/>
    <row r="987736" s="12" customFormat="1" x14ac:dyDescent="0.2"/>
    <row r="987737" s="12" customFormat="1" x14ac:dyDescent="0.2"/>
    <row r="987738" s="12" customFormat="1" x14ac:dyDescent="0.2"/>
    <row r="987739" s="12" customFormat="1" x14ac:dyDescent="0.2"/>
    <row r="987740" s="12" customFormat="1" x14ac:dyDescent="0.2"/>
    <row r="987741" s="12" customFormat="1" x14ac:dyDescent="0.2"/>
    <row r="987742" s="12" customFormat="1" x14ac:dyDescent="0.2"/>
    <row r="987743" s="12" customFormat="1" x14ac:dyDescent="0.2"/>
    <row r="987744" s="12" customFormat="1" x14ac:dyDescent="0.2"/>
    <row r="987745" s="12" customFormat="1" x14ac:dyDescent="0.2"/>
    <row r="987746" s="12" customFormat="1" x14ac:dyDescent="0.2"/>
    <row r="987747" s="12" customFormat="1" x14ac:dyDescent="0.2"/>
    <row r="987748" s="12" customFormat="1" x14ac:dyDescent="0.2"/>
    <row r="987749" s="12" customFormat="1" x14ac:dyDescent="0.2"/>
    <row r="987750" s="12" customFormat="1" x14ac:dyDescent="0.2"/>
    <row r="987751" s="12" customFormat="1" x14ac:dyDescent="0.2"/>
    <row r="987752" s="12" customFormat="1" x14ac:dyDescent="0.2"/>
    <row r="987753" s="12" customFormat="1" x14ac:dyDescent="0.2"/>
    <row r="987754" s="12" customFormat="1" x14ac:dyDescent="0.2"/>
    <row r="987755" s="12" customFormat="1" x14ac:dyDescent="0.2"/>
    <row r="987756" s="12" customFormat="1" x14ac:dyDescent="0.2"/>
    <row r="987757" s="12" customFormat="1" x14ac:dyDescent="0.2"/>
    <row r="987758" s="12" customFormat="1" x14ac:dyDescent="0.2"/>
    <row r="987759" s="12" customFormat="1" x14ac:dyDescent="0.2"/>
    <row r="987760" s="12" customFormat="1" x14ac:dyDescent="0.2"/>
    <row r="987761" s="12" customFormat="1" x14ac:dyDescent="0.2"/>
    <row r="987762" s="12" customFormat="1" x14ac:dyDescent="0.2"/>
    <row r="987763" s="12" customFormat="1" x14ac:dyDescent="0.2"/>
    <row r="987764" s="12" customFormat="1" x14ac:dyDescent="0.2"/>
    <row r="987765" s="12" customFormat="1" x14ac:dyDescent="0.2"/>
    <row r="987766" s="12" customFormat="1" x14ac:dyDescent="0.2"/>
    <row r="987767" s="12" customFormat="1" x14ac:dyDescent="0.2"/>
    <row r="987768" s="12" customFormat="1" x14ac:dyDescent="0.2"/>
    <row r="987769" s="12" customFormat="1" x14ac:dyDescent="0.2"/>
    <row r="987770" s="12" customFormat="1" x14ac:dyDescent="0.2"/>
    <row r="987771" s="12" customFormat="1" x14ac:dyDescent="0.2"/>
    <row r="987772" s="12" customFormat="1" x14ac:dyDescent="0.2"/>
    <row r="987773" s="12" customFormat="1" x14ac:dyDescent="0.2"/>
    <row r="987774" s="12" customFormat="1" x14ac:dyDescent="0.2"/>
    <row r="987775" s="12" customFormat="1" x14ac:dyDescent="0.2"/>
    <row r="987776" s="12" customFormat="1" x14ac:dyDescent="0.2"/>
    <row r="987777" s="12" customFormat="1" x14ac:dyDescent="0.2"/>
    <row r="987778" s="12" customFormat="1" x14ac:dyDescent="0.2"/>
    <row r="987779" s="12" customFormat="1" x14ac:dyDescent="0.2"/>
    <row r="987780" s="12" customFormat="1" x14ac:dyDescent="0.2"/>
    <row r="987781" s="12" customFormat="1" x14ac:dyDescent="0.2"/>
    <row r="987782" s="12" customFormat="1" x14ac:dyDescent="0.2"/>
    <row r="987783" s="12" customFormat="1" x14ac:dyDescent="0.2"/>
    <row r="987784" s="12" customFormat="1" x14ac:dyDescent="0.2"/>
    <row r="987785" s="12" customFormat="1" x14ac:dyDescent="0.2"/>
    <row r="987786" s="12" customFormat="1" x14ac:dyDescent="0.2"/>
    <row r="987787" s="12" customFormat="1" x14ac:dyDescent="0.2"/>
    <row r="987788" s="12" customFormat="1" x14ac:dyDescent="0.2"/>
    <row r="987789" s="12" customFormat="1" x14ac:dyDescent="0.2"/>
    <row r="987790" s="12" customFormat="1" x14ac:dyDescent="0.2"/>
    <row r="987791" s="12" customFormat="1" x14ac:dyDescent="0.2"/>
    <row r="987792" s="12" customFormat="1" x14ac:dyDescent="0.2"/>
    <row r="987793" s="12" customFormat="1" x14ac:dyDescent="0.2"/>
    <row r="987794" s="12" customFormat="1" x14ac:dyDescent="0.2"/>
    <row r="987795" s="12" customFormat="1" x14ac:dyDescent="0.2"/>
    <row r="987796" s="12" customFormat="1" x14ac:dyDescent="0.2"/>
    <row r="987797" s="12" customFormat="1" x14ac:dyDescent="0.2"/>
    <row r="987798" s="12" customFormat="1" x14ac:dyDescent="0.2"/>
    <row r="987799" s="12" customFormat="1" x14ac:dyDescent="0.2"/>
    <row r="987800" s="12" customFormat="1" x14ac:dyDescent="0.2"/>
    <row r="987801" s="12" customFormat="1" x14ac:dyDescent="0.2"/>
    <row r="987802" s="12" customFormat="1" x14ac:dyDescent="0.2"/>
    <row r="987803" s="12" customFormat="1" x14ac:dyDescent="0.2"/>
    <row r="987804" s="12" customFormat="1" x14ac:dyDescent="0.2"/>
    <row r="987805" s="12" customFormat="1" x14ac:dyDescent="0.2"/>
    <row r="987806" s="12" customFormat="1" x14ac:dyDescent="0.2"/>
    <row r="987807" s="12" customFormat="1" x14ac:dyDescent="0.2"/>
    <row r="987808" s="12" customFormat="1" x14ac:dyDescent="0.2"/>
    <row r="987809" s="12" customFormat="1" x14ac:dyDescent="0.2"/>
    <row r="987810" s="12" customFormat="1" x14ac:dyDescent="0.2"/>
    <row r="987811" s="12" customFormat="1" x14ac:dyDescent="0.2"/>
    <row r="987812" s="12" customFormat="1" x14ac:dyDescent="0.2"/>
    <row r="987813" s="12" customFormat="1" x14ac:dyDescent="0.2"/>
    <row r="987814" s="12" customFormat="1" x14ac:dyDescent="0.2"/>
    <row r="987815" s="12" customFormat="1" x14ac:dyDescent="0.2"/>
    <row r="987816" s="12" customFormat="1" x14ac:dyDescent="0.2"/>
    <row r="987817" s="12" customFormat="1" x14ac:dyDescent="0.2"/>
    <row r="987818" s="12" customFormat="1" x14ac:dyDescent="0.2"/>
    <row r="987819" s="12" customFormat="1" x14ac:dyDescent="0.2"/>
    <row r="987820" s="12" customFormat="1" x14ac:dyDescent="0.2"/>
    <row r="987821" s="12" customFormat="1" x14ac:dyDescent="0.2"/>
    <row r="987822" s="12" customFormat="1" x14ac:dyDescent="0.2"/>
    <row r="987823" s="12" customFormat="1" x14ac:dyDescent="0.2"/>
    <row r="987824" s="12" customFormat="1" x14ac:dyDescent="0.2"/>
    <row r="987825" s="12" customFormat="1" x14ac:dyDescent="0.2"/>
    <row r="987826" s="12" customFormat="1" x14ac:dyDescent="0.2"/>
    <row r="987827" s="12" customFormat="1" x14ac:dyDescent="0.2"/>
    <row r="987828" s="12" customFormat="1" x14ac:dyDescent="0.2"/>
    <row r="987829" s="12" customFormat="1" x14ac:dyDescent="0.2"/>
    <row r="987830" s="12" customFormat="1" x14ac:dyDescent="0.2"/>
    <row r="987831" s="12" customFormat="1" x14ac:dyDescent="0.2"/>
    <row r="987832" s="12" customFormat="1" x14ac:dyDescent="0.2"/>
    <row r="987833" s="12" customFormat="1" x14ac:dyDescent="0.2"/>
    <row r="987834" s="12" customFormat="1" x14ac:dyDescent="0.2"/>
    <row r="987835" s="12" customFormat="1" x14ac:dyDescent="0.2"/>
    <row r="987836" s="12" customFormat="1" x14ac:dyDescent="0.2"/>
    <row r="987837" s="12" customFormat="1" x14ac:dyDescent="0.2"/>
    <row r="987838" s="12" customFormat="1" x14ac:dyDescent="0.2"/>
    <row r="987839" s="12" customFormat="1" x14ac:dyDescent="0.2"/>
    <row r="987840" s="12" customFormat="1" x14ac:dyDescent="0.2"/>
    <row r="987841" s="12" customFormat="1" x14ac:dyDescent="0.2"/>
    <row r="987842" s="12" customFormat="1" x14ac:dyDescent="0.2"/>
    <row r="987843" s="12" customFormat="1" x14ac:dyDescent="0.2"/>
    <row r="987844" s="12" customFormat="1" x14ac:dyDescent="0.2"/>
    <row r="987845" s="12" customFormat="1" x14ac:dyDescent="0.2"/>
    <row r="987846" s="12" customFormat="1" x14ac:dyDescent="0.2"/>
    <row r="987847" s="12" customFormat="1" x14ac:dyDescent="0.2"/>
    <row r="987848" s="12" customFormat="1" x14ac:dyDescent="0.2"/>
    <row r="987849" s="12" customFormat="1" x14ac:dyDescent="0.2"/>
    <row r="987850" s="12" customFormat="1" x14ac:dyDescent="0.2"/>
    <row r="987851" s="12" customFormat="1" x14ac:dyDescent="0.2"/>
    <row r="987852" s="12" customFormat="1" x14ac:dyDescent="0.2"/>
    <row r="987853" s="12" customFormat="1" x14ac:dyDescent="0.2"/>
    <row r="987854" s="12" customFormat="1" x14ac:dyDescent="0.2"/>
    <row r="987855" s="12" customFormat="1" x14ac:dyDescent="0.2"/>
    <row r="987856" s="12" customFormat="1" x14ac:dyDescent="0.2"/>
    <row r="987857" s="12" customFormat="1" x14ac:dyDescent="0.2"/>
    <row r="987858" s="12" customFormat="1" x14ac:dyDescent="0.2"/>
    <row r="987859" s="12" customFormat="1" x14ac:dyDescent="0.2"/>
    <row r="987860" s="12" customFormat="1" x14ac:dyDescent="0.2"/>
    <row r="987861" s="12" customFormat="1" x14ac:dyDescent="0.2"/>
    <row r="987862" s="12" customFormat="1" x14ac:dyDescent="0.2"/>
    <row r="987863" s="12" customFormat="1" x14ac:dyDescent="0.2"/>
    <row r="987864" s="12" customFormat="1" x14ac:dyDescent="0.2"/>
    <row r="987865" s="12" customFormat="1" x14ac:dyDescent="0.2"/>
    <row r="987866" s="12" customFormat="1" x14ac:dyDescent="0.2"/>
    <row r="987867" s="12" customFormat="1" x14ac:dyDescent="0.2"/>
    <row r="987868" s="12" customFormat="1" x14ac:dyDescent="0.2"/>
    <row r="987869" s="12" customFormat="1" x14ac:dyDescent="0.2"/>
    <row r="987870" s="12" customFormat="1" x14ac:dyDescent="0.2"/>
    <row r="987871" s="12" customFormat="1" x14ac:dyDescent="0.2"/>
    <row r="987872" s="12" customFormat="1" x14ac:dyDescent="0.2"/>
    <row r="987873" s="12" customFormat="1" x14ac:dyDescent="0.2"/>
    <row r="987874" s="12" customFormat="1" x14ac:dyDescent="0.2"/>
    <row r="987875" s="12" customFormat="1" x14ac:dyDescent="0.2"/>
    <row r="987876" s="12" customFormat="1" x14ac:dyDescent="0.2"/>
    <row r="987877" s="12" customFormat="1" x14ac:dyDescent="0.2"/>
    <row r="987878" s="12" customFormat="1" x14ac:dyDescent="0.2"/>
    <row r="987879" s="12" customFormat="1" x14ac:dyDescent="0.2"/>
    <row r="987880" s="12" customFormat="1" x14ac:dyDescent="0.2"/>
    <row r="987881" s="12" customFormat="1" x14ac:dyDescent="0.2"/>
    <row r="987882" s="12" customFormat="1" x14ac:dyDescent="0.2"/>
    <row r="987883" s="12" customFormat="1" x14ac:dyDescent="0.2"/>
    <row r="987884" s="12" customFormat="1" x14ac:dyDescent="0.2"/>
    <row r="987885" s="12" customFormat="1" x14ac:dyDescent="0.2"/>
    <row r="987886" s="12" customFormat="1" x14ac:dyDescent="0.2"/>
    <row r="987887" s="12" customFormat="1" x14ac:dyDescent="0.2"/>
    <row r="987888" s="12" customFormat="1" x14ac:dyDescent="0.2"/>
    <row r="987889" s="12" customFormat="1" x14ac:dyDescent="0.2"/>
    <row r="987890" s="12" customFormat="1" x14ac:dyDescent="0.2"/>
    <row r="987891" s="12" customFormat="1" x14ac:dyDescent="0.2"/>
    <row r="987892" s="12" customFormat="1" x14ac:dyDescent="0.2"/>
    <row r="987893" s="12" customFormat="1" x14ac:dyDescent="0.2"/>
    <row r="987894" s="12" customFormat="1" x14ac:dyDescent="0.2"/>
    <row r="987895" s="12" customFormat="1" x14ac:dyDescent="0.2"/>
    <row r="987896" s="12" customFormat="1" x14ac:dyDescent="0.2"/>
    <row r="987897" s="12" customFormat="1" x14ac:dyDescent="0.2"/>
    <row r="987898" s="12" customFormat="1" x14ac:dyDescent="0.2"/>
    <row r="987899" s="12" customFormat="1" x14ac:dyDescent="0.2"/>
    <row r="987900" s="12" customFormat="1" x14ac:dyDescent="0.2"/>
    <row r="987901" s="12" customFormat="1" x14ac:dyDescent="0.2"/>
    <row r="987902" s="12" customFormat="1" x14ac:dyDescent="0.2"/>
    <row r="987903" s="12" customFormat="1" x14ac:dyDescent="0.2"/>
    <row r="987904" s="12" customFormat="1" x14ac:dyDescent="0.2"/>
    <row r="987905" s="12" customFormat="1" x14ac:dyDescent="0.2"/>
    <row r="987906" s="12" customFormat="1" x14ac:dyDescent="0.2"/>
    <row r="987907" s="12" customFormat="1" x14ac:dyDescent="0.2"/>
    <row r="987908" s="12" customFormat="1" x14ac:dyDescent="0.2"/>
    <row r="987909" s="12" customFormat="1" x14ac:dyDescent="0.2"/>
    <row r="987910" s="12" customFormat="1" x14ac:dyDescent="0.2"/>
    <row r="987911" s="12" customFormat="1" x14ac:dyDescent="0.2"/>
    <row r="987912" s="12" customFormat="1" x14ac:dyDescent="0.2"/>
    <row r="987913" s="12" customFormat="1" x14ac:dyDescent="0.2"/>
    <row r="987914" s="12" customFormat="1" x14ac:dyDescent="0.2"/>
    <row r="987915" s="12" customFormat="1" x14ac:dyDescent="0.2"/>
    <row r="987916" s="12" customFormat="1" x14ac:dyDescent="0.2"/>
    <row r="987917" s="12" customFormat="1" x14ac:dyDescent="0.2"/>
    <row r="987918" s="12" customFormat="1" x14ac:dyDescent="0.2"/>
    <row r="987919" s="12" customFormat="1" x14ac:dyDescent="0.2"/>
    <row r="987920" s="12" customFormat="1" x14ac:dyDescent="0.2"/>
    <row r="987921" s="12" customFormat="1" x14ac:dyDescent="0.2"/>
    <row r="987922" s="12" customFormat="1" x14ac:dyDescent="0.2"/>
    <row r="987923" s="12" customFormat="1" x14ac:dyDescent="0.2"/>
    <row r="987924" s="12" customFormat="1" x14ac:dyDescent="0.2"/>
    <row r="987925" s="12" customFormat="1" x14ac:dyDescent="0.2"/>
    <row r="987926" s="12" customFormat="1" x14ac:dyDescent="0.2"/>
    <row r="987927" s="12" customFormat="1" x14ac:dyDescent="0.2"/>
    <row r="987928" s="12" customFormat="1" x14ac:dyDescent="0.2"/>
    <row r="987929" s="12" customFormat="1" x14ac:dyDescent="0.2"/>
    <row r="987930" s="12" customFormat="1" x14ac:dyDescent="0.2"/>
    <row r="987931" s="12" customFormat="1" x14ac:dyDescent="0.2"/>
    <row r="987932" s="12" customFormat="1" x14ac:dyDescent="0.2"/>
    <row r="987933" s="12" customFormat="1" x14ac:dyDescent="0.2"/>
    <row r="987934" s="12" customFormat="1" x14ac:dyDescent="0.2"/>
    <row r="987935" s="12" customFormat="1" x14ac:dyDescent="0.2"/>
    <row r="987936" s="12" customFormat="1" x14ac:dyDescent="0.2"/>
    <row r="987937" s="12" customFormat="1" x14ac:dyDescent="0.2"/>
    <row r="987938" s="12" customFormat="1" x14ac:dyDescent="0.2"/>
    <row r="987939" s="12" customFormat="1" x14ac:dyDescent="0.2"/>
    <row r="987940" s="12" customFormat="1" x14ac:dyDescent="0.2"/>
    <row r="987941" s="12" customFormat="1" x14ac:dyDescent="0.2"/>
    <row r="987942" s="12" customFormat="1" x14ac:dyDescent="0.2"/>
    <row r="987943" s="12" customFormat="1" x14ac:dyDescent="0.2"/>
    <row r="987944" s="12" customFormat="1" x14ac:dyDescent="0.2"/>
    <row r="987945" s="12" customFormat="1" x14ac:dyDescent="0.2"/>
    <row r="987946" s="12" customFormat="1" x14ac:dyDescent="0.2"/>
    <row r="987947" s="12" customFormat="1" x14ac:dyDescent="0.2"/>
    <row r="987948" s="12" customFormat="1" x14ac:dyDescent="0.2"/>
    <row r="987949" s="12" customFormat="1" x14ac:dyDescent="0.2"/>
    <row r="987950" s="12" customFormat="1" x14ac:dyDescent="0.2"/>
    <row r="987951" s="12" customFormat="1" x14ac:dyDescent="0.2"/>
    <row r="987952" s="12" customFormat="1" x14ac:dyDescent="0.2"/>
    <row r="987953" s="12" customFormat="1" x14ac:dyDescent="0.2"/>
    <row r="987954" s="12" customFormat="1" x14ac:dyDescent="0.2"/>
    <row r="987955" s="12" customFormat="1" x14ac:dyDescent="0.2"/>
    <row r="987956" s="12" customFormat="1" x14ac:dyDescent="0.2"/>
    <row r="987957" s="12" customFormat="1" x14ac:dyDescent="0.2"/>
    <row r="987958" s="12" customFormat="1" x14ac:dyDescent="0.2"/>
    <row r="987959" s="12" customFormat="1" x14ac:dyDescent="0.2"/>
    <row r="987960" s="12" customFormat="1" x14ac:dyDescent="0.2"/>
    <row r="987961" s="12" customFormat="1" x14ac:dyDescent="0.2"/>
    <row r="987962" s="12" customFormat="1" x14ac:dyDescent="0.2"/>
    <row r="987963" s="12" customFormat="1" x14ac:dyDescent="0.2"/>
    <row r="987964" s="12" customFormat="1" x14ac:dyDescent="0.2"/>
    <row r="987965" s="12" customFormat="1" x14ac:dyDescent="0.2"/>
    <row r="987966" s="12" customFormat="1" x14ac:dyDescent="0.2"/>
    <row r="987967" s="12" customFormat="1" x14ac:dyDescent="0.2"/>
    <row r="987968" s="12" customFormat="1" x14ac:dyDescent="0.2"/>
    <row r="987969" s="12" customFormat="1" x14ac:dyDescent="0.2"/>
    <row r="987970" s="12" customFormat="1" x14ac:dyDescent="0.2"/>
    <row r="987971" s="12" customFormat="1" x14ac:dyDescent="0.2"/>
    <row r="987972" s="12" customFormat="1" x14ac:dyDescent="0.2"/>
    <row r="987973" s="12" customFormat="1" x14ac:dyDescent="0.2"/>
    <row r="987974" s="12" customFormat="1" x14ac:dyDescent="0.2"/>
    <row r="987975" s="12" customFormat="1" x14ac:dyDescent="0.2"/>
    <row r="987976" s="12" customFormat="1" x14ac:dyDescent="0.2"/>
    <row r="987977" s="12" customFormat="1" x14ac:dyDescent="0.2"/>
    <row r="987978" s="12" customFormat="1" x14ac:dyDescent="0.2"/>
    <row r="987979" s="12" customFormat="1" x14ac:dyDescent="0.2"/>
    <row r="987980" s="12" customFormat="1" x14ac:dyDescent="0.2"/>
    <row r="987981" s="12" customFormat="1" x14ac:dyDescent="0.2"/>
    <row r="987982" s="12" customFormat="1" x14ac:dyDescent="0.2"/>
    <row r="987983" s="12" customFormat="1" x14ac:dyDescent="0.2"/>
    <row r="987984" s="12" customFormat="1" x14ac:dyDescent="0.2"/>
    <row r="987985" s="12" customFormat="1" x14ac:dyDescent="0.2"/>
    <row r="987986" s="12" customFormat="1" x14ac:dyDescent="0.2"/>
    <row r="987987" s="12" customFormat="1" x14ac:dyDescent="0.2"/>
    <row r="987988" s="12" customFormat="1" x14ac:dyDescent="0.2"/>
    <row r="987989" s="12" customFormat="1" x14ac:dyDescent="0.2"/>
    <row r="987990" s="12" customFormat="1" x14ac:dyDescent="0.2"/>
    <row r="987991" s="12" customFormat="1" x14ac:dyDescent="0.2"/>
    <row r="987992" s="12" customFormat="1" x14ac:dyDescent="0.2"/>
    <row r="987993" s="12" customFormat="1" x14ac:dyDescent="0.2"/>
    <row r="987994" s="12" customFormat="1" x14ac:dyDescent="0.2"/>
    <row r="987995" s="12" customFormat="1" x14ac:dyDescent="0.2"/>
    <row r="987996" s="12" customFormat="1" x14ac:dyDescent="0.2"/>
    <row r="987997" s="12" customFormat="1" x14ac:dyDescent="0.2"/>
    <row r="987998" s="12" customFormat="1" x14ac:dyDescent="0.2"/>
    <row r="987999" s="12" customFormat="1" x14ac:dyDescent="0.2"/>
    <row r="988000" s="12" customFormat="1" x14ac:dyDescent="0.2"/>
    <row r="988001" s="12" customFormat="1" x14ac:dyDescent="0.2"/>
    <row r="988002" s="12" customFormat="1" x14ac:dyDescent="0.2"/>
    <row r="988003" s="12" customFormat="1" x14ac:dyDescent="0.2"/>
    <row r="988004" s="12" customFormat="1" x14ac:dyDescent="0.2"/>
    <row r="988005" s="12" customFormat="1" x14ac:dyDescent="0.2"/>
    <row r="988006" s="12" customFormat="1" x14ac:dyDescent="0.2"/>
    <row r="988007" s="12" customFormat="1" x14ac:dyDescent="0.2"/>
    <row r="988008" s="12" customFormat="1" x14ac:dyDescent="0.2"/>
    <row r="988009" s="12" customFormat="1" x14ac:dyDescent="0.2"/>
    <row r="988010" s="12" customFormat="1" x14ac:dyDescent="0.2"/>
    <row r="988011" s="12" customFormat="1" x14ac:dyDescent="0.2"/>
    <row r="988012" s="12" customFormat="1" x14ac:dyDescent="0.2"/>
    <row r="988013" s="12" customFormat="1" x14ac:dyDescent="0.2"/>
    <row r="988014" s="12" customFormat="1" x14ac:dyDescent="0.2"/>
    <row r="988015" s="12" customFormat="1" x14ac:dyDescent="0.2"/>
    <row r="988016" s="12" customFormat="1" x14ac:dyDescent="0.2"/>
    <row r="988017" s="12" customFormat="1" x14ac:dyDescent="0.2"/>
    <row r="988018" s="12" customFormat="1" x14ac:dyDescent="0.2"/>
    <row r="988019" s="12" customFormat="1" x14ac:dyDescent="0.2"/>
    <row r="988020" s="12" customFormat="1" x14ac:dyDescent="0.2"/>
    <row r="988021" s="12" customFormat="1" x14ac:dyDescent="0.2"/>
    <row r="988022" s="12" customFormat="1" x14ac:dyDescent="0.2"/>
    <row r="988023" s="12" customFormat="1" x14ac:dyDescent="0.2"/>
    <row r="988024" s="12" customFormat="1" x14ac:dyDescent="0.2"/>
    <row r="988025" s="12" customFormat="1" x14ac:dyDescent="0.2"/>
    <row r="988026" s="12" customFormat="1" x14ac:dyDescent="0.2"/>
    <row r="988027" s="12" customFormat="1" x14ac:dyDescent="0.2"/>
    <row r="988028" s="12" customFormat="1" x14ac:dyDescent="0.2"/>
    <row r="988029" s="12" customFormat="1" x14ac:dyDescent="0.2"/>
    <row r="988030" s="12" customFormat="1" x14ac:dyDescent="0.2"/>
    <row r="988031" s="12" customFormat="1" x14ac:dyDescent="0.2"/>
    <row r="988032" s="12" customFormat="1" x14ac:dyDescent="0.2"/>
    <row r="988033" s="12" customFormat="1" x14ac:dyDescent="0.2"/>
    <row r="988034" s="12" customFormat="1" x14ac:dyDescent="0.2"/>
    <row r="988035" s="12" customFormat="1" x14ac:dyDescent="0.2"/>
    <row r="988036" s="12" customFormat="1" x14ac:dyDescent="0.2"/>
    <row r="988037" s="12" customFormat="1" x14ac:dyDescent="0.2"/>
    <row r="988038" s="12" customFormat="1" x14ac:dyDescent="0.2"/>
    <row r="988039" s="12" customFormat="1" x14ac:dyDescent="0.2"/>
    <row r="988040" s="12" customFormat="1" x14ac:dyDescent="0.2"/>
    <row r="988041" s="12" customFormat="1" x14ac:dyDescent="0.2"/>
    <row r="988042" s="12" customFormat="1" x14ac:dyDescent="0.2"/>
    <row r="988043" s="12" customFormat="1" x14ac:dyDescent="0.2"/>
    <row r="988044" s="12" customFormat="1" x14ac:dyDescent="0.2"/>
    <row r="988045" s="12" customFormat="1" x14ac:dyDescent="0.2"/>
    <row r="988046" s="12" customFormat="1" x14ac:dyDescent="0.2"/>
    <row r="988047" s="12" customFormat="1" x14ac:dyDescent="0.2"/>
    <row r="988048" s="12" customFormat="1" x14ac:dyDescent="0.2"/>
    <row r="988049" s="12" customFormat="1" x14ac:dyDescent="0.2"/>
    <row r="988050" s="12" customFormat="1" x14ac:dyDescent="0.2"/>
    <row r="988051" s="12" customFormat="1" x14ac:dyDescent="0.2"/>
    <row r="988052" s="12" customFormat="1" x14ac:dyDescent="0.2"/>
    <row r="988053" s="12" customFormat="1" x14ac:dyDescent="0.2"/>
    <row r="988054" s="12" customFormat="1" x14ac:dyDescent="0.2"/>
    <row r="988055" s="12" customFormat="1" x14ac:dyDescent="0.2"/>
    <row r="988056" s="12" customFormat="1" x14ac:dyDescent="0.2"/>
    <row r="988057" s="12" customFormat="1" x14ac:dyDescent="0.2"/>
    <row r="988058" s="12" customFormat="1" x14ac:dyDescent="0.2"/>
    <row r="988059" s="12" customFormat="1" x14ac:dyDescent="0.2"/>
    <row r="988060" s="12" customFormat="1" x14ac:dyDescent="0.2"/>
    <row r="988061" s="12" customFormat="1" x14ac:dyDescent="0.2"/>
    <row r="988062" s="12" customFormat="1" x14ac:dyDescent="0.2"/>
    <row r="988063" s="12" customFormat="1" x14ac:dyDescent="0.2"/>
    <row r="988064" s="12" customFormat="1" x14ac:dyDescent="0.2"/>
    <row r="988065" s="12" customFormat="1" x14ac:dyDescent="0.2"/>
    <row r="988066" s="12" customFormat="1" x14ac:dyDescent="0.2"/>
    <row r="988067" s="12" customFormat="1" x14ac:dyDescent="0.2"/>
    <row r="988068" s="12" customFormat="1" x14ac:dyDescent="0.2"/>
    <row r="988069" s="12" customFormat="1" x14ac:dyDescent="0.2"/>
    <row r="988070" s="12" customFormat="1" x14ac:dyDescent="0.2"/>
    <row r="988071" s="12" customFormat="1" x14ac:dyDescent="0.2"/>
    <row r="988072" s="12" customFormat="1" x14ac:dyDescent="0.2"/>
    <row r="988073" s="12" customFormat="1" x14ac:dyDescent="0.2"/>
    <row r="988074" s="12" customFormat="1" x14ac:dyDescent="0.2"/>
    <row r="988075" s="12" customFormat="1" x14ac:dyDescent="0.2"/>
    <row r="988076" s="12" customFormat="1" x14ac:dyDescent="0.2"/>
    <row r="988077" s="12" customFormat="1" x14ac:dyDescent="0.2"/>
    <row r="988078" s="12" customFormat="1" x14ac:dyDescent="0.2"/>
    <row r="988079" s="12" customFormat="1" x14ac:dyDescent="0.2"/>
    <row r="988080" s="12" customFormat="1" x14ac:dyDescent="0.2"/>
    <row r="988081" s="12" customFormat="1" x14ac:dyDescent="0.2"/>
    <row r="988082" s="12" customFormat="1" x14ac:dyDescent="0.2"/>
    <row r="988083" s="12" customFormat="1" x14ac:dyDescent="0.2"/>
    <row r="988084" s="12" customFormat="1" x14ac:dyDescent="0.2"/>
    <row r="988085" s="12" customFormat="1" x14ac:dyDescent="0.2"/>
    <row r="988086" s="12" customFormat="1" x14ac:dyDescent="0.2"/>
    <row r="988087" s="12" customFormat="1" x14ac:dyDescent="0.2"/>
    <row r="988088" s="12" customFormat="1" x14ac:dyDescent="0.2"/>
    <row r="988089" s="12" customFormat="1" x14ac:dyDescent="0.2"/>
    <row r="988090" s="12" customFormat="1" x14ac:dyDescent="0.2"/>
    <row r="988091" s="12" customFormat="1" x14ac:dyDescent="0.2"/>
    <row r="988092" s="12" customFormat="1" x14ac:dyDescent="0.2"/>
    <row r="988093" s="12" customFormat="1" x14ac:dyDescent="0.2"/>
    <row r="988094" s="12" customFormat="1" x14ac:dyDescent="0.2"/>
    <row r="988095" s="12" customFormat="1" x14ac:dyDescent="0.2"/>
    <row r="988096" s="12" customFormat="1" x14ac:dyDescent="0.2"/>
    <row r="988097" s="12" customFormat="1" x14ac:dyDescent="0.2"/>
    <row r="988098" s="12" customFormat="1" x14ac:dyDescent="0.2"/>
    <row r="988099" s="12" customFormat="1" x14ac:dyDescent="0.2"/>
    <row r="988100" s="12" customFormat="1" x14ac:dyDescent="0.2"/>
    <row r="988101" s="12" customFormat="1" x14ac:dyDescent="0.2"/>
    <row r="988102" s="12" customFormat="1" x14ac:dyDescent="0.2"/>
    <row r="988103" s="12" customFormat="1" x14ac:dyDescent="0.2"/>
    <row r="988104" s="12" customFormat="1" x14ac:dyDescent="0.2"/>
    <row r="988105" s="12" customFormat="1" x14ac:dyDescent="0.2"/>
    <row r="988106" s="12" customFormat="1" x14ac:dyDescent="0.2"/>
    <row r="988107" s="12" customFormat="1" x14ac:dyDescent="0.2"/>
    <row r="988108" s="12" customFormat="1" x14ac:dyDescent="0.2"/>
    <row r="988109" s="12" customFormat="1" x14ac:dyDescent="0.2"/>
    <row r="988110" s="12" customFormat="1" x14ac:dyDescent="0.2"/>
    <row r="988111" s="12" customFormat="1" x14ac:dyDescent="0.2"/>
    <row r="988112" s="12" customFormat="1" x14ac:dyDescent="0.2"/>
    <row r="988113" s="12" customFormat="1" x14ac:dyDescent="0.2"/>
    <row r="988114" s="12" customFormat="1" x14ac:dyDescent="0.2"/>
    <row r="988115" s="12" customFormat="1" x14ac:dyDescent="0.2"/>
    <row r="988116" s="12" customFormat="1" x14ac:dyDescent="0.2"/>
    <row r="988117" s="12" customFormat="1" x14ac:dyDescent="0.2"/>
    <row r="988118" s="12" customFormat="1" x14ac:dyDescent="0.2"/>
    <row r="988119" s="12" customFormat="1" x14ac:dyDescent="0.2"/>
    <row r="988120" s="12" customFormat="1" x14ac:dyDescent="0.2"/>
    <row r="988121" s="12" customFormat="1" x14ac:dyDescent="0.2"/>
    <row r="988122" s="12" customFormat="1" x14ac:dyDescent="0.2"/>
    <row r="988123" s="12" customFormat="1" x14ac:dyDescent="0.2"/>
    <row r="988124" s="12" customFormat="1" x14ac:dyDescent="0.2"/>
    <row r="988125" s="12" customFormat="1" x14ac:dyDescent="0.2"/>
    <row r="988126" s="12" customFormat="1" x14ac:dyDescent="0.2"/>
    <row r="988127" s="12" customFormat="1" x14ac:dyDescent="0.2"/>
    <row r="988128" s="12" customFormat="1" x14ac:dyDescent="0.2"/>
    <row r="988129" s="12" customFormat="1" x14ac:dyDescent="0.2"/>
    <row r="988130" s="12" customFormat="1" x14ac:dyDescent="0.2"/>
    <row r="988131" s="12" customFormat="1" x14ac:dyDescent="0.2"/>
    <row r="988132" s="12" customFormat="1" x14ac:dyDescent="0.2"/>
    <row r="988133" s="12" customFormat="1" x14ac:dyDescent="0.2"/>
    <row r="988134" s="12" customFormat="1" x14ac:dyDescent="0.2"/>
    <row r="988135" s="12" customFormat="1" x14ac:dyDescent="0.2"/>
    <row r="988136" s="12" customFormat="1" x14ac:dyDescent="0.2"/>
    <row r="988137" s="12" customFormat="1" x14ac:dyDescent="0.2"/>
    <row r="988138" s="12" customFormat="1" x14ac:dyDescent="0.2"/>
    <row r="988139" s="12" customFormat="1" x14ac:dyDescent="0.2"/>
    <row r="988140" s="12" customFormat="1" x14ac:dyDescent="0.2"/>
    <row r="988141" s="12" customFormat="1" x14ac:dyDescent="0.2"/>
    <row r="988142" s="12" customFormat="1" x14ac:dyDescent="0.2"/>
    <row r="988143" s="12" customFormat="1" x14ac:dyDescent="0.2"/>
    <row r="988144" s="12" customFormat="1" x14ac:dyDescent="0.2"/>
    <row r="988145" s="12" customFormat="1" x14ac:dyDescent="0.2"/>
    <row r="988146" s="12" customFormat="1" x14ac:dyDescent="0.2"/>
    <row r="988147" s="12" customFormat="1" x14ac:dyDescent="0.2"/>
    <row r="988148" s="12" customFormat="1" x14ac:dyDescent="0.2"/>
    <row r="988149" s="12" customFormat="1" x14ac:dyDescent="0.2"/>
    <row r="988150" s="12" customFormat="1" x14ac:dyDescent="0.2"/>
    <row r="988151" s="12" customFormat="1" x14ac:dyDescent="0.2"/>
    <row r="988152" s="12" customFormat="1" x14ac:dyDescent="0.2"/>
    <row r="988153" s="12" customFormat="1" x14ac:dyDescent="0.2"/>
    <row r="988154" s="12" customFormat="1" x14ac:dyDescent="0.2"/>
    <row r="988155" s="12" customFormat="1" x14ac:dyDescent="0.2"/>
    <row r="988156" s="12" customFormat="1" x14ac:dyDescent="0.2"/>
    <row r="988157" s="12" customFormat="1" x14ac:dyDescent="0.2"/>
    <row r="988158" s="12" customFormat="1" x14ac:dyDescent="0.2"/>
    <row r="988159" s="12" customFormat="1" x14ac:dyDescent="0.2"/>
    <row r="988160" s="12" customFormat="1" x14ac:dyDescent="0.2"/>
    <row r="988161" s="12" customFormat="1" x14ac:dyDescent="0.2"/>
    <row r="988162" s="12" customFormat="1" x14ac:dyDescent="0.2"/>
    <row r="988163" s="12" customFormat="1" x14ac:dyDescent="0.2"/>
    <row r="988164" s="12" customFormat="1" x14ac:dyDescent="0.2"/>
    <row r="988165" s="12" customFormat="1" x14ac:dyDescent="0.2"/>
    <row r="988166" s="12" customFormat="1" x14ac:dyDescent="0.2"/>
    <row r="988167" s="12" customFormat="1" x14ac:dyDescent="0.2"/>
    <row r="988168" s="12" customFormat="1" x14ac:dyDescent="0.2"/>
    <row r="988169" s="12" customFormat="1" x14ac:dyDescent="0.2"/>
    <row r="988170" s="12" customFormat="1" x14ac:dyDescent="0.2"/>
    <row r="988171" s="12" customFormat="1" x14ac:dyDescent="0.2"/>
    <row r="988172" s="12" customFormat="1" x14ac:dyDescent="0.2"/>
    <row r="988173" s="12" customFormat="1" x14ac:dyDescent="0.2"/>
    <row r="988174" s="12" customFormat="1" x14ac:dyDescent="0.2"/>
    <row r="988175" s="12" customFormat="1" x14ac:dyDescent="0.2"/>
    <row r="988176" s="12" customFormat="1" x14ac:dyDescent="0.2"/>
    <row r="988177" s="12" customFormat="1" x14ac:dyDescent="0.2"/>
    <row r="988178" s="12" customFormat="1" x14ac:dyDescent="0.2"/>
    <row r="988179" s="12" customFormat="1" x14ac:dyDescent="0.2"/>
    <row r="988180" s="12" customFormat="1" x14ac:dyDescent="0.2"/>
    <row r="988181" s="12" customFormat="1" x14ac:dyDescent="0.2"/>
    <row r="988182" s="12" customFormat="1" x14ac:dyDescent="0.2"/>
    <row r="988183" s="12" customFormat="1" x14ac:dyDescent="0.2"/>
    <row r="988184" s="12" customFormat="1" x14ac:dyDescent="0.2"/>
    <row r="988185" s="12" customFormat="1" x14ac:dyDescent="0.2"/>
    <row r="988186" s="12" customFormat="1" x14ac:dyDescent="0.2"/>
    <row r="988187" s="12" customFormat="1" x14ac:dyDescent="0.2"/>
    <row r="988188" s="12" customFormat="1" x14ac:dyDescent="0.2"/>
    <row r="988189" s="12" customFormat="1" x14ac:dyDescent="0.2"/>
    <row r="988190" s="12" customFormat="1" x14ac:dyDescent="0.2"/>
    <row r="988191" s="12" customFormat="1" x14ac:dyDescent="0.2"/>
    <row r="988192" s="12" customFormat="1" x14ac:dyDescent="0.2"/>
    <row r="988193" s="12" customFormat="1" x14ac:dyDescent="0.2"/>
    <row r="988194" s="12" customFormat="1" x14ac:dyDescent="0.2"/>
    <row r="988195" s="12" customFormat="1" x14ac:dyDescent="0.2"/>
    <row r="988196" s="12" customFormat="1" x14ac:dyDescent="0.2"/>
    <row r="988197" s="12" customFormat="1" x14ac:dyDescent="0.2"/>
    <row r="988198" s="12" customFormat="1" x14ac:dyDescent="0.2"/>
    <row r="988199" s="12" customFormat="1" x14ac:dyDescent="0.2"/>
    <row r="988200" s="12" customFormat="1" x14ac:dyDescent="0.2"/>
    <row r="988201" s="12" customFormat="1" x14ac:dyDescent="0.2"/>
    <row r="988202" s="12" customFormat="1" x14ac:dyDescent="0.2"/>
    <row r="988203" s="12" customFormat="1" x14ac:dyDescent="0.2"/>
    <row r="988204" s="12" customFormat="1" x14ac:dyDescent="0.2"/>
    <row r="988205" s="12" customFormat="1" x14ac:dyDescent="0.2"/>
    <row r="988206" s="12" customFormat="1" x14ac:dyDescent="0.2"/>
    <row r="988207" s="12" customFormat="1" x14ac:dyDescent="0.2"/>
    <row r="988208" s="12" customFormat="1" x14ac:dyDescent="0.2"/>
    <row r="988209" s="12" customFormat="1" x14ac:dyDescent="0.2"/>
    <row r="988210" s="12" customFormat="1" x14ac:dyDescent="0.2"/>
    <row r="988211" s="12" customFormat="1" x14ac:dyDescent="0.2"/>
    <row r="988212" s="12" customFormat="1" x14ac:dyDescent="0.2"/>
    <row r="988213" s="12" customFormat="1" x14ac:dyDescent="0.2"/>
    <row r="988214" s="12" customFormat="1" x14ac:dyDescent="0.2"/>
    <row r="988215" s="12" customFormat="1" x14ac:dyDescent="0.2"/>
    <row r="988216" s="12" customFormat="1" x14ac:dyDescent="0.2"/>
    <row r="988217" s="12" customFormat="1" x14ac:dyDescent="0.2"/>
    <row r="988218" s="12" customFormat="1" x14ac:dyDescent="0.2"/>
    <row r="988219" s="12" customFormat="1" x14ac:dyDescent="0.2"/>
    <row r="988220" s="12" customFormat="1" x14ac:dyDescent="0.2"/>
    <row r="988221" s="12" customFormat="1" x14ac:dyDescent="0.2"/>
    <row r="988222" s="12" customFormat="1" x14ac:dyDescent="0.2"/>
    <row r="988223" s="12" customFormat="1" x14ac:dyDescent="0.2"/>
    <row r="988224" s="12" customFormat="1" x14ac:dyDescent="0.2"/>
    <row r="988225" s="12" customFormat="1" x14ac:dyDescent="0.2"/>
    <row r="988226" s="12" customFormat="1" x14ac:dyDescent="0.2"/>
    <row r="988227" s="12" customFormat="1" x14ac:dyDescent="0.2"/>
    <row r="988228" s="12" customFormat="1" x14ac:dyDescent="0.2"/>
    <row r="988229" s="12" customFormat="1" x14ac:dyDescent="0.2"/>
    <row r="988230" s="12" customFormat="1" x14ac:dyDescent="0.2"/>
    <row r="988231" s="12" customFormat="1" x14ac:dyDescent="0.2"/>
    <row r="988232" s="12" customFormat="1" x14ac:dyDescent="0.2"/>
    <row r="988233" s="12" customFormat="1" x14ac:dyDescent="0.2"/>
    <row r="988234" s="12" customFormat="1" x14ac:dyDescent="0.2"/>
    <row r="988235" s="12" customFormat="1" x14ac:dyDescent="0.2"/>
    <row r="988236" s="12" customFormat="1" x14ac:dyDescent="0.2"/>
    <row r="988237" s="12" customFormat="1" x14ac:dyDescent="0.2"/>
    <row r="988238" s="12" customFormat="1" x14ac:dyDescent="0.2"/>
    <row r="988239" s="12" customFormat="1" x14ac:dyDescent="0.2"/>
    <row r="988240" s="12" customFormat="1" x14ac:dyDescent="0.2"/>
    <row r="988241" s="12" customFormat="1" x14ac:dyDescent="0.2"/>
    <row r="988242" s="12" customFormat="1" x14ac:dyDescent="0.2"/>
    <row r="988243" s="12" customFormat="1" x14ac:dyDescent="0.2"/>
    <row r="988244" s="12" customFormat="1" x14ac:dyDescent="0.2"/>
    <row r="988245" s="12" customFormat="1" x14ac:dyDescent="0.2"/>
    <row r="988246" s="12" customFormat="1" x14ac:dyDescent="0.2"/>
    <row r="988247" s="12" customFormat="1" x14ac:dyDescent="0.2"/>
    <row r="988248" s="12" customFormat="1" x14ac:dyDescent="0.2"/>
    <row r="988249" s="12" customFormat="1" x14ac:dyDescent="0.2"/>
    <row r="988250" s="12" customFormat="1" x14ac:dyDescent="0.2"/>
    <row r="988251" s="12" customFormat="1" x14ac:dyDescent="0.2"/>
    <row r="988252" s="12" customFormat="1" x14ac:dyDescent="0.2"/>
    <row r="988253" s="12" customFormat="1" x14ac:dyDescent="0.2"/>
    <row r="988254" s="12" customFormat="1" x14ac:dyDescent="0.2"/>
    <row r="988255" s="12" customFormat="1" x14ac:dyDescent="0.2"/>
    <row r="988256" s="12" customFormat="1" x14ac:dyDescent="0.2"/>
    <row r="988257" s="12" customFormat="1" x14ac:dyDescent="0.2"/>
    <row r="988258" s="12" customFormat="1" x14ac:dyDescent="0.2"/>
    <row r="988259" s="12" customFormat="1" x14ac:dyDescent="0.2"/>
    <row r="988260" s="12" customFormat="1" x14ac:dyDescent="0.2"/>
    <row r="988261" s="12" customFormat="1" x14ac:dyDescent="0.2"/>
    <row r="988262" s="12" customFormat="1" x14ac:dyDescent="0.2"/>
    <row r="988263" s="12" customFormat="1" x14ac:dyDescent="0.2"/>
    <row r="988264" s="12" customFormat="1" x14ac:dyDescent="0.2"/>
    <row r="988265" s="12" customFormat="1" x14ac:dyDescent="0.2"/>
    <row r="988266" s="12" customFormat="1" x14ac:dyDescent="0.2"/>
    <row r="988267" s="12" customFormat="1" x14ac:dyDescent="0.2"/>
    <row r="988268" s="12" customFormat="1" x14ac:dyDescent="0.2"/>
    <row r="988269" s="12" customFormat="1" x14ac:dyDescent="0.2"/>
    <row r="988270" s="12" customFormat="1" x14ac:dyDescent="0.2"/>
    <row r="988271" s="12" customFormat="1" x14ac:dyDescent="0.2"/>
    <row r="988272" s="12" customFormat="1" x14ac:dyDescent="0.2"/>
    <row r="988273" s="12" customFormat="1" x14ac:dyDescent="0.2"/>
    <row r="988274" s="12" customFormat="1" x14ac:dyDescent="0.2"/>
    <row r="988275" s="12" customFormat="1" x14ac:dyDescent="0.2"/>
    <row r="988276" s="12" customFormat="1" x14ac:dyDescent="0.2"/>
    <row r="988277" s="12" customFormat="1" x14ac:dyDescent="0.2"/>
    <row r="988278" s="12" customFormat="1" x14ac:dyDescent="0.2"/>
    <row r="988279" s="12" customFormat="1" x14ac:dyDescent="0.2"/>
    <row r="988280" s="12" customFormat="1" x14ac:dyDescent="0.2"/>
    <row r="988281" s="12" customFormat="1" x14ac:dyDescent="0.2"/>
    <row r="988282" s="12" customFormat="1" x14ac:dyDescent="0.2"/>
    <row r="988283" s="12" customFormat="1" x14ac:dyDescent="0.2"/>
    <row r="988284" s="12" customFormat="1" x14ac:dyDescent="0.2"/>
    <row r="988285" s="12" customFormat="1" x14ac:dyDescent="0.2"/>
    <row r="988286" s="12" customFormat="1" x14ac:dyDescent="0.2"/>
    <row r="988287" s="12" customFormat="1" x14ac:dyDescent="0.2"/>
    <row r="988288" s="12" customFormat="1" x14ac:dyDescent="0.2"/>
    <row r="988289" s="12" customFormat="1" x14ac:dyDescent="0.2"/>
    <row r="988290" s="12" customFormat="1" x14ac:dyDescent="0.2"/>
    <row r="988291" s="12" customFormat="1" x14ac:dyDescent="0.2"/>
    <row r="988292" s="12" customFormat="1" x14ac:dyDescent="0.2"/>
    <row r="988293" s="12" customFormat="1" x14ac:dyDescent="0.2"/>
    <row r="988294" s="12" customFormat="1" x14ac:dyDescent="0.2"/>
    <row r="988295" s="12" customFormat="1" x14ac:dyDescent="0.2"/>
    <row r="988296" s="12" customFormat="1" x14ac:dyDescent="0.2"/>
    <row r="988297" s="12" customFormat="1" x14ac:dyDescent="0.2"/>
    <row r="988298" s="12" customFormat="1" x14ac:dyDescent="0.2"/>
    <row r="988299" s="12" customFormat="1" x14ac:dyDescent="0.2"/>
    <row r="988300" s="12" customFormat="1" x14ac:dyDescent="0.2"/>
    <row r="988301" s="12" customFormat="1" x14ac:dyDescent="0.2"/>
    <row r="988302" s="12" customFormat="1" x14ac:dyDescent="0.2"/>
    <row r="988303" s="12" customFormat="1" x14ac:dyDescent="0.2"/>
    <row r="988304" s="12" customFormat="1" x14ac:dyDescent="0.2"/>
    <row r="988305" s="12" customFormat="1" x14ac:dyDescent="0.2"/>
    <row r="988306" s="12" customFormat="1" x14ac:dyDescent="0.2"/>
    <row r="988307" s="12" customFormat="1" x14ac:dyDescent="0.2"/>
    <row r="988308" s="12" customFormat="1" x14ac:dyDescent="0.2"/>
    <row r="988309" s="12" customFormat="1" x14ac:dyDescent="0.2"/>
    <row r="988310" s="12" customFormat="1" x14ac:dyDescent="0.2"/>
    <row r="988311" s="12" customFormat="1" x14ac:dyDescent="0.2"/>
    <row r="988312" s="12" customFormat="1" x14ac:dyDescent="0.2"/>
    <row r="988313" s="12" customFormat="1" x14ac:dyDescent="0.2"/>
    <row r="988314" s="12" customFormat="1" x14ac:dyDescent="0.2"/>
    <row r="988315" s="12" customFormat="1" x14ac:dyDescent="0.2"/>
    <row r="988316" s="12" customFormat="1" x14ac:dyDescent="0.2"/>
    <row r="988317" s="12" customFormat="1" x14ac:dyDescent="0.2"/>
    <row r="988318" s="12" customFormat="1" x14ac:dyDescent="0.2"/>
    <row r="988319" s="12" customFormat="1" x14ac:dyDescent="0.2"/>
    <row r="988320" s="12" customFormat="1" x14ac:dyDescent="0.2"/>
    <row r="988321" s="12" customFormat="1" x14ac:dyDescent="0.2"/>
    <row r="988322" s="12" customFormat="1" x14ac:dyDescent="0.2"/>
    <row r="988323" s="12" customFormat="1" x14ac:dyDescent="0.2"/>
    <row r="988324" s="12" customFormat="1" x14ac:dyDescent="0.2"/>
    <row r="988325" s="12" customFormat="1" x14ac:dyDescent="0.2"/>
    <row r="988326" s="12" customFormat="1" x14ac:dyDescent="0.2"/>
    <row r="988327" s="12" customFormat="1" x14ac:dyDescent="0.2"/>
    <row r="988328" s="12" customFormat="1" x14ac:dyDescent="0.2"/>
    <row r="988329" s="12" customFormat="1" x14ac:dyDescent="0.2"/>
    <row r="988330" s="12" customFormat="1" x14ac:dyDescent="0.2"/>
    <row r="988331" s="12" customFormat="1" x14ac:dyDescent="0.2"/>
    <row r="988332" s="12" customFormat="1" x14ac:dyDescent="0.2"/>
    <row r="988333" s="12" customFormat="1" x14ac:dyDescent="0.2"/>
    <row r="988334" s="12" customFormat="1" x14ac:dyDescent="0.2"/>
    <row r="988335" s="12" customFormat="1" x14ac:dyDescent="0.2"/>
    <row r="988336" s="12" customFormat="1" x14ac:dyDescent="0.2"/>
    <row r="988337" s="12" customFormat="1" x14ac:dyDescent="0.2"/>
    <row r="988338" s="12" customFormat="1" x14ac:dyDescent="0.2"/>
    <row r="988339" s="12" customFormat="1" x14ac:dyDescent="0.2"/>
    <row r="988340" s="12" customFormat="1" x14ac:dyDescent="0.2"/>
    <row r="988341" s="12" customFormat="1" x14ac:dyDescent="0.2"/>
    <row r="988342" s="12" customFormat="1" x14ac:dyDescent="0.2"/>
    <row r="988343" s="12" customFormat="1" x14ac:dyDescent="0.2"/>
    <row r="988344" s="12" customFormat="1" x14ac:dyDescent="0.2"/>
    <row r="988345" s="12" customFormat="1" x14ac:dyDescent="0.2"/>
    <row r="988346" s="12" customFormat="1" x14ac:dyDescent="0.2"/>
    <row r="988347" s="12" customFormat="1" x14ac:dyDescent="0.2"/>
    <row r="988348" s="12" customFormat="1" x14ac:dyDescent="0.2"/>
    <row r="988349" s="12" customFormat="1" x14ac:dyDescent="0.2"/>
    <row r="988350" s="12" customFormat="1" x14ac:dyDescent="0.2"/>
    <row r="988351" s="12" customFormat="1" x14ac:dyDescent="0.2"/>
    <row r="988352" s="12" customFormat="1" x14ac:dyDescent="0.2"/>
    <row r="988353" s="12" customFormat="1" x14ac:dyDescent="0.2"/>
    <row r="988354" s="12" customFormat="1" x14ac:dyDescent="0.2"/>
    <row r="988355" s="12" customFormat="1" x14ac:dyDescent="0.2"/>
    <row r="988356" s="12" customFormat="1" x14ac:dyDescent="0.2"/>
    <row r="988357" s="12" customFormat="1" x14ac:dyDescent="0.2"/>
    <row r="988358" s="12" customFormat="1" x14ac:dyDescent="0.2"/>
    <row r="988359" s="12" customFormat="1" x14ac:dyDescent="0.2"/>
    <row r="988360" s="12" customFormat="1" x14ac:dyDescent="0.2"/>
    <row r="988361" s="12" customFormat="1" x14ac:dyDescent="0.2"/>
    <row r="988362" s="12" customFormat="1" x14ac:dyDescent="0.2"/>
    <row r="988363" s="12" customFormat="1" x14ac:dyDescent="0.2"/>
    <row r="988364" s="12" customFormat="1" x14ac:dyDescent="0.2"/>
    <row r="988365" s="12" customFormat="1" x14ac:dyDescent="0.2"/>
    <row r="988366" s="12" customFormat="1" x14ac:dyDescent="0.2"/>
    <row r="988367" s="12" customFormat="1" x14ac:dyDescent="0.2"/>
    <row r="988368" s="12" customFormat="1" x14ac:dyDescent="0.2"/>
    <row r="988369" s="12" customFormat="1" x14ac:dyDescent="0.2"/>
    <row r="988370" s="12" customFormat="1" x14ac:dyDescent="0.2"/>
    <row r="988371" s="12" customFormat="1" x14ac:dyDescent="0.2"/>
    <row r="988372" s="12" customFormat="1" x14ac:dyDescent="0.2"/>
    <row r="988373" s="12" customFormat="1" x14ac:dyDescent="0.2"/>
    <row r="988374" s="12" customFormat="1" x14ac:dyDescent="0.2"/>
    <row r="988375" s="12" customFormat="1" x14ac:dyDescent="0.2"/>
    <row r="988376" s="12" customFormat="1" x14ac:dyDescent="0.2"/>
    <row r="988377" s="12" customFormat="1" x14ac:dyDescent="0.2"/>
    <row r="988378" s="12" customFormat="1" x14ac:dyDescent="0.2"/>
    <row r="988379" s="12" customFormat="1" x14ac:dyDescent="0.2"/>
    <row r="988380" s="12" customFormat="1" x14ac:dyDescent="0.2"/>
    <row r="988381" s="12" customFormat="1" x14ac:dyDescent="0.2"/>
    <row r="988382" s="12" customFormat="1" x14ac:dyDescent="0.2"/>
    <row r="988383" s="12" customFormat="1" x14ac:dyDescent="0.2"/>
    <row r="988384" s="12" customFormat="1" x14ac:dyDescent="0.2"/>
    <row r="988385" s="12" customFormat="1" x14ac:dyDescent="0.2"/>
    <row r="988386" s="12" customFormat="1" x14ac:dyDescent="0.2"/>
    <row r="988387" s="12" customFormat="1" x14ac:dyDescent="0.2"/>
    <row r="988388" s="12" customFormat="1" x14ac:dyDescent="0.2"/>
    <row r="988389" s="12" customFormat="1" x14ac:dyDescent="0.2"/>
    <row r="988390" s="12" customFormat="1" x14ac:dyDescent="0.2"/>
    <row r="988391" s="12" customFormat="1" x14ac:dyDescent="0.2"/>
    <row r="988392" s="12" customFormat="1" x14ac:dyDescent="0.2"/>
    <row r="988393" s="12" customFormat="1" x14ac:dyDescent="0.2"/>
    <row r="988394" s="12" customFormat="1" x14ac:dyDescent="0.2"/>
    <row r="988395" s="12" customFormat="1" x14ac:dyDescent="0.2"/>
    <row r="988396" s="12" customFormat="1" x14ac:dyDescent="0.2"/>
    <row r="988397" s="12" customFormat="1" x14ac:dyDescent="0.2"/>
    <row r="988398" s="12" customFormat="1" x14ac:dyDescent="0.2"/>
    <row r="988399" s="12" customFormat="1" x14ac:dyDescent="0.2"/>
    <row r="988400" s="12" customFormat="1" x14ac:dyDescent="0.2"/>
    <row r="988401" s="12" customFormat="1" x14ac:dyDescent="0.2"/>
    <row r="988402" s="12" customFormat="1" x14ac:dyDescent="0.2"/>
    <row r="988403" s="12" customFormat="1" x14ac:dyDescent="0.2"/>
    <row r="988404" s="12" customFormat="1" x14ac:dyDescent="0.2"/>
    <row r="988405" s="12" customFormat="1" x14ac:dyDescent="0.2"/>
    <row r="988406" s="12" customFormat="1" x14ac:dyDescent="0.2"/>
    <row r="988407" s="12" customFormat="1" x14ac:dyDescent="0.2"/>
    <row r="988408" s="12" customFormat="1" x14ac:dyDescent="0.2"/>
    <row r="988409" s="12" customFormat="1" x14ac:dyDescent="0.2"/>
    <row r="988410" s="12" customFormat="1" x14ac:dyDescent="0.2"/>
    <row r="988411" s="12" customFormat="1" x14ac:dyDescent="0.2"/>
    <row r="988412" s="12" customFormat="1" x14ac:dyDescent="0.2"/>
    <row r="988413" s="12" customFormat="1" x14ac:dyDescent="0.2"/>
    <row r="988414" s="12" customFormat="1" x14ac:dyDescent="0.2"/>
    <row r="988415" s="12" customFormat="1" x14ac:dyDescent="0.2"/>
    <row r="988416" s="12" customFormat="1" x14ac:dyDescent="0.2"/>
    <row r="988417" s="12" customFormat="1" x14ac:dyDescent="0.2"/>
    <row r="988418" s="12" customFormat="1" x14ac:dyDescent="0.2"/>
    <row r="988419" s="12" customFormat="1" x14ac:dyDescent="0.2"/>
    <row r="988420" s="12" customFormat="1" x14ac:dyDescent="0.2"/>
    <row r="988421" s="12" customFormat="1" x14ac:dyDescent="0.2"/>
    <row r="988422" s="12" customFormat="1" x14ac:dyDescent="0.2"/>
    <row r="988423" s="12" customFormat="1" x14ac:dyDescent="0.2"/>
    <row r="988424" s="12" customFormat="1" x14ac:dyDescent="0.2"/>
    <row r="988425" s="12" customFormat="1" x14ac:dyDescent="0.2"/>
    <row r="988426" s="12" customFormat="1" x14ac:dyDescent="0.2"/>
    <row r="988427" s="12" customFormat="1" x14ac:dyDescent="0.2"/>
    <row r="988428" s="12" customFormat="1" x14ac:dyDescent="0.2"/>
    <row r="988429" s="12" customFormat="1" x14ac:dyDescent="0.2"/>
    <row r="988430" s="12" customFormat="1" x14ac:dyDescent="0.2"/>
    <row r="988431" s="12" customFormat="1" x14ac:dyDescent="0.2"/>
    <row r="988432" s="12" customFormat="1" x14ac:dyDescent="0.2"/>
    <row r="988433" s="12" customFormat="1" x14ac:dyDescent="0.2"/>
    <row r="988434" s="12" customFormat="1" x14ac:dyDescent="0.2"/>
    <row r="988435" s="12" customFormat="1" x14ac:dyDescent="0.2"/>
    <row r="988436" s="12" customFormat="1" x14ac:dyDescent="0.2"/>
    <row r="988437" s="12" customFormat="1" x14ac:dyDescent="0.2"/>
    <row r="988438" s="12" customFormat="1" x14ac:dyDescent="0.2"/>
    <row r="988439" s="12" customFormat="1" x14ac:dyDescent="0.2"/>
    <row r="988440" s="12" customFormat="1" x14ac:dyDescent="0.2"/>
    <row r="988441" s="12" customFormat="1" x14ac:dyDescent="0.2"/>
    <row r="988442" s="12" customFormat="1" x14ac:dyDescent="0.2"/>
    <row r="988443" s="12" customFormat="1" x14ac:dyDescent="0.2"/>
    <row r="988444" s="12" customFormat="1" x14ac:dyDescent="0.2"/>
    <row r="988445" s="12" customFormat="1" x14ac:dyDescent="0.2"/>
    <row r="988446" s="12" customFormat="1" x14ac:dyDescent="0.2"/>
    <row r="988447" s="12" customFormat="1" x14ac:dyDescent="0.2"/>
    <row r="988448" s="12" customFormat="1" x14ac:dyDescent="0.2"/>
    <row r="988449" s="12" customFormat="1" x14ac:dyDescent="0.2"/>
    <row r="988450" s="12" customFormat="1" x14ac:dyDescent="0.2"/>
    <row r="988451" s="12" customFormat="1" x14ac:dyDescent="0.2"/>
    <row r="988452" s="12" customFormat="1" x14ac:dyDescent="0.2"/>
    <row r="988453" s="12" customFormat="1" x14ac:dyDescent="0.2"/>
    <row r="988454" s="12" customFormat="1" x14ac:dyDescent="0.2"/>
    <row r="988455" s="12" customFormat="1" x14ac:dyDescent="0.2"/>
    <row r="988456" s="12" customFormat="1" x14ac:dyDescent="0.2"/>
    <row r="988457" s="12" customFormat="1" x14ac:dyDescent="0.2"/>
    <row r="988458" s="12" customFormat="1" x14ac:dyDescent="0.2"/>
    <row r="988459" s="12" customFormat="1" x14ac:dyDescent="0.2"/>
    <row r="988460" s="12" customFormat="1" x14ac:dyDescent="0.2"/>
    <row r="988461" s="12" customFormat="1" x14ac:dyDescent="0.2"/>
    <row r="988462" s="12" customFormat="1" x14ac:dyDescent="0.2"/>
    <row r="988463" s="12" customFormat="1" x14ac:dyDescent="0.2"/>
    <row r="988464" s="12" customFormat="1" x14ac:dyDescent="0.2"/>
    <row r="988465" s="12" customFormat="1" x14ac:dyDescent="0.2"/>
    <row r="988466" s="12" customFormat="1" x14ac:dyDescent="0.2"/>
    <row r="988467" s="12" customFormat="1" x14ac:dyDescent="0.2"/>
    <row r="988468" s="12" customFormat="1" x14ac:dyDescent="0.2"/>
    <row r="988469" s="12" customFormat="1" x14ac:dyDescent="0.2"/>
    <row r="988470" s="12" customFormat="1" x14ac:dyDescent="0.2"/>
    <row r="988471" s="12" customFormat="1" x14ac:dyDescent="0.2"/>
    <row r="988472" s="12" customFormat="1" x14ac:dyDescent="0.2"/>
    <row r="988473" s="12" customFormat="1" x14ac:dyDescent="0.2"/>
    <row r="988474" s="12" customFormat="1" x14ac:dyDescent="0.2"/>
    <row r="988475" s="12" customFormat="1" x14ac:dyDescent="0.2"/>
    <row r="988476" s="12" customFormat="1" x14ac:dyDescent="0.2"/>
    <row r="988477" s="12" customFormat="1" x14ac:dyDescent="0.2"/>
    <row r="988478" s="12" customFormat="1" x14ac:dyDescent="0.2"/>
    <row r="988479" s="12" customFormat="1" x14ac:dyDescent="0.2"/>
    <row r="988480" s="12" customFormat="1" x14ac:dyDescent="0.2"/>
    <row r="988481" s="12" customFormat="1" x14ac:dyDescent="0.2"/>
    <row r="988482" s="12" customFormat="1" x14ac:dyDescent="0.2"/>
    <row r="988483" s="12" customFormat="1" x14ac:dyDescent="0.2"/>
    <row r="988484" s="12" customFormat="1" x14ac:dyDescent="0.2"/>
    <row r="988485" s="12" customFormat="1" x14ac:dyDescent="0.2"/>
    <row r="988486" s="12" customFormat="1" x14ac:dyDescent="0.2"/>
    <row r="988487" s="12" customFormat="1" x14ac:dyDescent="0.2"/>
    <row r="988488" s="12" customFormat="1" x14ac:dyDescent="0.2"/>
    <row r="988489" s="12" customFormat="1" x14ac:dyDescent="0.2"/>
    <row r="988490" s="12" customFormat="1" x14ac:dyDescent="0.2"/>
    <row r="988491" s="12" customFormat="1" x14ac:dyDescent="0.2"/>
    <row r="988492" s="12" customFormat="1" x14ac:dyDescent="0.2"/>
    <row r="988493" s="12" customFormat="1" x14ac:dyDescent="0.2"/>
    <row r="988494" s="12" customFormat="1" x14ac:dyDescent="0.2"/>
    <row r="988495" s="12" customFormat="1" x14ac:dyDescent="0.2"/>
    <row r="988496" s="12" customFormat="1" x14ac:dyDescent="0.2"/>
    <row r="988497" s="12" customFormat="1" x14ac:dyDescent="0.2"/>
    <row r="988498" s="12" customFormat="1" x14ac:dyDescent="0.2"/>
    <row r="988499" s="12" customFormat="1" x14ac:dyDescent="0.2"/>
    <row r="988500" s="12" customFormat="1" x14ac:dyDescent="0.2"/>
    <row r="988501" s="12" customFormat="1" x14ac:dyDescent="0.2"/>
    <row r="988502" s="12" customFormat="1" x14ac:dyDescent="0.2"/>
    <row r="988503" s="12" customFormat="1" x14ac:dyDescent="0.2"/>
    <row r="988504" s="12" customFormat="1" x14ac:dyDescent="0.2"/>
    <row r="988505" s="12" customFormat="1" x14ac:dyDescent="0.2"/>
    <row r="988506" s="12" customFormat="1" x14ac:dyDescent="0.2"/>
    <row r="988507" s="12" customFormat="1" x14ac:dyDescent="0.2"/>
    <row r="988508" s="12" customFormat="1" x14ac:dyDescent="0.2"/>
    <row r="988509" s="12" customFormat="1" x14ac:dyDescent="0.2"/>
    <row r="988510" s="12" customFormat="1" x14ac:dyDescent="0.2"/>
    <row r="988511" s="12" customFormat="1" x14ac:dyDescent="0.2"/>
    <row r="988512" s="12" customFormat="1" x14ac:dyDescent="0.2"/>
    <row r="988513" s="12" customFormat="1" x14ac:dyDescent="0.2"/>
    <row r="988514" s="12" customFormat="1" x14ac:dyDescent="0.2"/>
    <row r="988515" s="12" customFormat="1" x14ac:dyDescent="0.2"/>
    <row r="988516" s="12" customFormat="1" x14ac:dyDescent="0.2"/>
    <row r="988517" s="12" customFormat="1" x14ac:dyDescent="0.2"/>
    <row r="988518" s="12" customFormat="1" x14ac:dyDescent="0.2"/>
    <row r="988519" s="12" customFormat="1" x14ac:dyDescent="0.2"/>
    <row r="988520" s="12" customFormat="1" x14ac:dyDescent="0.2"/>
    <row r="988521" s="12" customFormat="1" x14ac:dyDescent="0.2"/>
    <row r="988522" s="12" customFormat="1" x14ac:dyDescent="0.2"/>
    <row r="988523" s="12" customFormat="1" x14ac:dyDescent="0.2"/>
    <row r="988524" s="12" customFormat="1" x14ac:dyDescent="0.2"/>
    <row r="988525" s="12" customFormat="1" x14ac:dyDescent="0.2"/>
    <row r="988526" s="12" customFormat="1" x14ac:dyDescent="0.2"/>
    <row r="988527" s="12" customFormat="1" x14ac:dyDescent="0.2"/>
    <row r="988528" s="12" customFormat="1" x14ac:dyDescent="0.2"/>
    <row r="988529" s="12" customFormat="1" x14ac:dyDescent="0.2"/>
    <row r="988530" s="12" customFormat="1" x14ac:dyDescent="0.2"/>
    <row r="988531" s="12" customFormat="1" x14ac:dyDescent="0.2"/>
    <row r="988532" s="12" customFormat="1" x14ac:dyDescent="0.2"/>
    <row r="988533" s="12" customFormat="1" x14ac:dyDescent="0.2"/>
    <row r="988534" s="12" customFormat="1" x14ac:dyDescent="0.2"/>
    <row r="988535" s="12" customFormat="1" x14ac:dyDescent="0.2"/>
    <row r="988536" s="12" customFormat="1" x14ac:dyDescent="0.2"/>
    <row r="988537" s="12" customFormat="1" x14ac:dyDescent="0.2"/>
    <row r="988538" s="12" customFormat="1" x14ac:dyDescent="0.2"/>
    <row r="988539" s="12" customFormat="1" x14ac:dyDescent="0.2"/>
    <row r="988540" s="12" customFormat="1" x14ac:dyDescent="0.2"/>
    <row r="988541" s="12" customFormat="1" x14ac:dyDescent="0.2"/>
    <row r="988542" s="12" customFormat="1" x14ac:dyDescent="0.2"/>
    <row r="988543" s="12" customFormat="1" x14ac:dyDescent="0.2"/>
    <row r="988544" s="12" customFormat="1" x14ac:dyDescent="0.2"/>
    <row r="988545" s="12" customFormat="1" x14ac:dyDescent="0.2"/>
    <row r="988546" s="12" customFormat="1" x14ac:dyDescent="0.2"/>
    <row r="988547" s="12" customFormat="1" x14ac:dyDescent="0.2"/>
    <row r="988548" s="12" customFormat="1" x14ac:dyDescent="0.2"/>
    <row r="988549" s="12" customFormat="1" x14ac:dyDescent="0.2"/>
    <row r="988550" s="12" customFormat="1" x14ac:dyDescent="0.2"/>
    <row r="988551" s="12" customFormat="1" x14ac:dyDescent="0.2"/>
    <row r="988552" s="12" customFormat="1" x14ac:dyDescent="0.2"/>
    <row r="988553" s="12" customFormat="1" x14ac:dyDescent="0.2"/>
    <row r="988554" s="12" customFormat="1" x14ac:dyDescent="0.2"/>
    <row r="988555" s="12" customFormat="1" x14ac:dyDescent="0.2"/>
    <row r="988556" s="12" customFormat="1" x14ac:dyDescent="0.2"/>
    <row r="988557" s="12" customFormat="1" x14ac:dyDescent="0.2"/>
    <row r="988558" s="12" customFormat="1" x14ac:dyDescent="0.2"/>
    <row r="988559" s="12" customFormat="1" x14ac:dyDescent="0.2"/>
    <row r="988560" s="12" customFormat="1" x14ac:dyDescent="0.2"/>
    <row r="988561" s="12" customFormat="1" x14ac:dyDescent="0.2"/>
    <row r="988562" s="12" customFormat="1" x14ac:dyDescent="0.2"/>
    <row r="988563" s="12" customFormat="1" x14ac:dyDescent="0.2"/>
    <row r="988564" s="12" customFormat="1" x14ac:dyDescent="0.2"/>
    <row r="988565" s="12" customFormat="1" x14ac:dyDescent="0.2"/>
    <row r="988566" s="12" customFormat="1" x14ac:dyDescent="0.2"/>
    <row r="988567" s="12" customFormat="1" x14ac:dyDescent="0.2"/>
    <row r="988568" s="12" customFormat="1" x14ac:dyDescent="0.2"/>
    <row r="988569" s="12" customFormat="1" x14ac:dyDescent="0.2"/>
    <row r="988570" s="12" customFormat="1" x14ac:dyDescent="0.2"/>
    <row r="988571" s="12" customFormat="1" x14ac:dyDescent="0.2"/>
    <row r="988572" s="12" customFormat="1" x14ac:dyDescent="0.2"/>
    <row r="988573" s="12" customFormat="1" x14ac:dyDescent="0.2"/>
    <row r="988574" s="12" customFormat="1" x14ac:dyDescent="0.2"/>
    <row r="988575" s="12" customFormat="1" x14ac:dyDescent="0.2"/>
    <row r="988576" s="12" customFormat="1" x14ac:dyDescent="0.2"/>
    <row r="988577" s="12" customFormat="1" x14ac:dyDescent="0.2"/>
    <row r="988578" s="12" customFormat="1" x14ac:dyDescent="0.2"/>
    <row r="988579" s="12" customFormat="1" x14ac:dyDescent="0.2"/>
    <row r="988580" s="12" customFormat="1" x14ac:dyDescent="0.2"/>
    <row r="988581" s="12" customFormat="1" x14ac:dyDescent="0.2"/>
    <row r="988582" s="12" customFormat="1" x14ac:dyDescent="0.2"/>
    <row r="988583" s="12" customFormat="1" x14ac:dyDescent="0.2"/>
    <row r="988584" s="12" customFormat="1" x14ac:dyDescent="0.2"/>
    <row r="988585" s="12" customFormat="1" x14ac:dyDescent="0.2"/>
    <row r="988586" s="12" customFormat="1" x14ac:dyDescent="0.2"/>
    <row r="988587" s="12" customFormat="1" x14ac:dyDescent="0.2"/>
    <row r="988588" s="12" customFormat="1" x14ac:dyDescent="0.2"/>
    <row r="988589" s="12" customFormat="1" x14ac:dyDescent="0.2"/>
    <row r="988590" s="12" customFormat="1" x14ac:dyDescent="0.2"/>
    <row r="988591" s="12" customFormat="1" x14ac:dyDescent="0.2"/>
    <row r="988592" s="12" customFormat="1" x14ac:dyDescent="0.2"/>
    <row r="988593" s="12" customFormat="1" x14ac:dyDescent="0.2"/>
    <row r="988594" s="12" customFormat="1" x14ac:dyDescent="0.2"/>
    <row r="988595" s="12" customFormat="1" x14ac:dyDescent="0.2"/>
    <row r="988596" s="12" customFormat="1" x14ac:dyDescent="0.2"/>
    <row r="988597" s="12" customFormat="1" x14ac:dyDescent="0.2"/>
    <row r="988598" s="12" customFormat="1" x14ac:dyDescent="0.2"/>
    <row r="988599" s="12" customFormat="1" x14ac:dyDescent="0.2"/>
    <row r="988600" s="12" customFormat="1" x14ac:dyDescent="0.2"/>
    <row r="988601" s="12" customFormat="1" x14ac:dyDescent="0.2"/>
    <row r="988602" s="12" customFormat="1" x14ac:dyDescent="0.2"/>
    <row r="988603" s="12" customFormat="1" x14ac:dyDescent="0.2"/>
    <row r="988604" s="12" customFormat="1" x14ac:dyDescent="0.2"/>
    <row r="988605" s="12" customFormat="1" x14ac:dyDescent="0.2"/>
    <row r="988606" s="12" customFormat="1" x14ac:dyDescent="0.2"/>
    <row r="988607" s="12" customFormat="1" x14ac:dyDescent="0.2"/>
    <row r="988608" s="12" customFormat="1" x14ac:dyDescent="0.2"/>
    <row r="988609" s="12" customFormat="1" x14ac:dyDescent="0.2"/>
    <row r="988610" s="12" customFormat="1" x14ac:dyDescent="0.2"/>
    <row r="988611" s="12" customFormat="1" x14ac:dyDescent="0.2"/>
    <row r="988612" s="12" customFormat="1" x14ac:dyDescent="0.2"/>
    <row r="988613" s="12" customFormat="1" x14ac:dyDescent="0.2"/>
    <row r="988614" s="12" customFormat="1" x14ac:dyDescent="0.2"/>
    <row r="988615" s="12" customFormat="1" x14ac:dyDescent="0.2"/>
    <row r="988616" s="12" customFormat="1" x14ac:dyDescent="0.2"/>
    <row r="988617" s="12" customFormat="1" x14ac:dyDescent="0.2"/>
    <row r="988618" s="12" customFormat="1" x14ac:dyDescent="0.2"/>
    <row r="988619" s="12" customFormat="1" x14ac:dyDescent="0.2"/>
    <row r="988620" s="12" customFormat="1" x14ac:dyDescent="0.2"/>
    <row r="988621" s="12" customFormat="1" x14ac:dyDescent="0.2"/>
    <row r="988622" s="12" customFormat="1" x14ac:dyDescent="0.2"/>
    <row r="988623" s="12" customFormat="1" x14ac:dyDescent="0.2"/>
    <row r="988624" s="12" customFormat="1" x14ac:dyDescent="0.2"/>
    <row r="988625" s="12" customFormat="1" x14ac:dyDescent="0.2"/>
    <row r="988626" s="12" customFormat="1" x14ac:dyDescent="0.2"/>
    <row r="988627" s="12" customFormat="1" x14ac:dyDescent="0.2"/>
    <row r="988628" s="12" customFormat="1" x14ac:dyDescent="0.2"/>
    <row r="988629" s="12" customFormat="1" x14ac:dyDescent="0.2"/>
    <row r="988630" s="12" customFormat="1" x14ac:dyDescent="0.2"/>
    <row r="988631" s="12" customFormat="1" x14ac:dyDescent="0.2"/>
    <row r="988632" s="12" customFormat="1" x14ac:dyDescent="0.2"/>
    <row r="988633" s="12" customFormat="1" x14ac:dyDescent="0.2"/>
    <row r="988634" s="12" customFormat="1" x14ac:dyDescent="0.2"/>
    <row r="988635" s="12" customFormat="1" x14ac:dyDescent="0.2"/>
    <row r="988636" s="12" customFormat="1" x14ac:dyDescent="0.2"/>
    <row r="988637" s="12" customFormat="1" x14ac:dyDescent="0.2"/>
    <row r="988638" s="12" customFormat="1" x14ac:dyDescent="0.2"/>
    <row r="988639" s="12" customFormat="1" x14ac:dyDescent="0.2"/>
    <row r="988640" s="12" customFormat="1" x14ac:dyDescent="0.2"/>
    <row r="988641" s="12" customFormat="1" x14ac:dyDescent="0.2"/>
    <row r="988642" s="12" customFormat="1" x14ac:dyDescent="0.2"/>
    <row r="988643" s="12" customFormat="1" x14ac:dyDescent="0.2"/>
    <row r="988644" s="12" customFormat="1" x14ac:dyDescent="0.2"/>
    <row r="988645" s="12" customFormat="1" x14ac:dyDescent="0.2"/>
    <row r="988646" s="12" customFormat="1" x14ac:dyDescent="0.2"/>
    <row r="988647" s="12" customFormat="1" x14ac:dyDescent="0.2"/>
    <row r="988648" s="12" customFormat="1" x14ac:dyDescent="0.2"/>
    <row r="988649" s="12" customFormat="1" x14ac:dyDescent="0.2"/>
    <row r="988650" s="12" customFormat="1" x14ac:dyDescent="0.2"/>
    <row r="988651" s="12" customFormat="1" x14ac:dyDescent="0.2"/>
    <row r="988652" s="12" customFormat="1" x14ac:dyDescent="0.2"/>
    <row r="988653" s="12" customFormat="1" x14ac:dyDescent="0.2"/>
    <row r="988654" s="12" customFormat="1" x14ac:dyDescent="0.2"/>
    <row r="988655" s="12" customFormat="1" x14ac:dyDescent="0.2"/>
    <row r="988656" s="12" customFormat="1" x14ac:dyDescent="0.2"/>
    <row r="988657" s="12" customFormat="1" x14ac:dyDescent="0.2"/>
    <row r="988658" s="12" customFormat="1" x14ac:dyDescent="0.2"/>
    <row r="988659" s="12" customFormat="1" x14ac:dyDescent="0.2"/>
    <row r="988660" s="12" customFormat="1" x14ac:dyDescent="0.2"/>
    <row r="988661" s="12" customFormat="1" x14ac:dyDescent="0.2"/>
    <row r="988662" s="12" customFormat="1" x14ac:dyDescent="0.2"/>
    <row r="988663" s="12" customFormat="1" x14ac:dyDescent="0.2"/>
    <row r="988664" s="12" customFormat="1" x14ac:dyDescent="0.2"/>
    <row r="988665" s="12" customFormat="1" x14ac:dyDescent="0.2"/>
    <row r="988666" s="12" customFormat="1" x14ac:dyDescent="0.2"/>
    <row r="988667" s="12" customFormat="1" x14ac:dyDescent="0.2"/>
    <row r="988668" s="12" customFormat="1" x14ac:dyDescent="0.2"/>
    <row r="988669" s="12" customFormat="1" x14ac:dyDescent="0.2"/>
    <row r="988670" s="12" customFormat="1" x14ac:dyDescent="0.2"/>
    <row r="988671" s="12" customFormat="1" x14ac:dyDescent="0.2"/>
    <row r="988672" s="12" customFormat="1" x14ac:dyDescent="0.2"/>
    <row r="988673" s="12" customFormat="1" x14ac:dyDescent="0.2"/>
    <row r="988674" s="12" customFormat="1" x14ac:dyDescent="0.2"/>
    <row r="988675" s="12" customFormat="1" x14ac:dyDescent="0.2"/>
    <row r="988676" s="12" customFormat="1" x14ac:dyDescent="0.2"/>
    <row r="988677" s="12" customFormat="1" x14ac:dyDescent="0.2"/>
    <row r="988678" s="12" customFormat="1" x14ac:dyDescent="0.2"/>
    <row r="988679" s="12" customFormat="1" x14ac:dyDescent="0.2"/>
    <row r="988680" s="12" customFormat="1" x14ac:dyDescent="0.2"/>
    <row r="988681" s="12" customFormat="1" x14ac:dyDescent="0.2"/>
    <row r="988682" s="12" customFormat="1" x14ac:dyDescent="0.2"/>
    <row r="988683" s="12" customFormat="1" x14ac:dyDescent="0.2"/>
    <row r="988684" s="12" customFormat="1" x14ac:dyDescent="0.2"/>
    <row r="988685" s="12" customFormat="1" x14ac:dyDescent="0.2"/>
    <row r="988686" s="12" customFormat="1" x14ac:dyDescent="0.2"/>
    <row r="988687" s="12" customFormat="1" x14ac:dyDescent="0.2"/>
    <row r="988688" s="12" customFormat="1" x14ac:dyDescent="0.2"/>
    <row r="988689" s="12" customFormat="1" x14ac:dyDescent="0.2"/>
    <row r="988690" s="12" customFormat="1" x14ac:dyDescent="0.2"/>
    <row r="988691" s="12" customFormat="1" x14ac:dyDescent="0.2"/>
    <row r="988692" s="12" customFormat="1" x14ac:dyDescent="0.2"/>
    <row r="988693" s="12" customFormat="1" x14ac:dyDescent="0.2"/>
    <row r="988694" s="12" customFormat="1" x14ac:dyDescent="0.2"/>
    <row r="988695" s="12" customFormat="1" x14ac:dyDescent="0.2"/>
    <row r="988696" s="12" customFormat="1" x14ac:dyDescent="0.2"/>
    <row r="988697" s="12" customFormat="1" x14ac:dyDescent="0.2"/>
    <row r="988698" s="12" customFormat="1" x14ac:dyDescent="0.2"/>
    <row r="988699" s="12" customFormat="1" x14ac:dyDescent="0.2"/>
    <row r="988700" s="12" customFormat="1" x14ac:dyDescent="0.2"/>
    <row r="988701" s="12" customFormat="1" x14ac:dyDescent="0.2"/>
    <row r="988702" s="12" customFormat="1" x14ac:dyDescent="0.2"/>
    <row r="988703" s="12" customFormat="1" x14ac:dyDescent="0.2"/>
    <row r="988704" s="12" customFormat="1" x14ac:dyDescent="0.2"/>
    <row r="988705" s="12" customFormat="1" x14ac:dyDescent="0.2"/>
    <row r="988706" s="12" customFormat="1" x14ac:dyDescent="0.2"/>
    <row r="988707" s="12" customFormat="1" x14ac:dyDescent="0.2"/>
    <row r="988708" s="12" customFormat="1" x14ac:dyDescent="0.2"/>
    <row r="988709" s="12" customFormat="1" x14ac:dyDescent="0.2"/>
    <row r="988710" s="12" customFormat="1" x14ac:dyDescent="0.2"/>
    <row r="988711" s="12" customFormat="1" x14ac:dyDescent="0.2"/>
    <row r="988712" s="12" customFormat="1" x14ac:dyDescent="0.2"/>
    <row r="988713" s="12" customFormat="1" x14ac:dyDescent="0.2"/>
    <row r="988714" s="12" customFormat="1" x14ac:dyDescent="0.2"/>
    <row r="988715" s="12" customFormat="1" x14ac:dyDescent="0.2"/>
    <row r="988716" s="12" customFormat="1" x14ac:dyDescent="0.2"/>
    <row r="988717" s="12" customFormat="1" x14ac:dyDescent="0.2"/>
    <row r="988718" s="12" customFormat="1" x14ac:dyDescent="0.2"/>
    <row r="988719" s="12" customFormat="1" x14ac:dyDescent="0.2"/>
    <row r="988720" s="12" customFormat="1" x14ac:dyDescent="0.2"/>
    <row r="988721" s="12" customFormat="1" x14ac:dyDescent="0.2"/>
    <row r="988722" s="12" customFormat="1" x14ac:dyDescent="0.2"/>
    <row r="988723" s="12" customFormat="1" x14ac:dyDescent="0.2"/>
    <row r="988724" s="12" customFormat="1" x14ac:dyDescent="0.2"/>
    <row r="988725" s="12" customFormat="1" x14ac:dyDescent="0.2"/>
    <row r="988726" s="12" customFormat="1" x14ac:dyDescent="0.2"/>
    <row r="988727" s="12" customFormat="1" x14ac:dyDescent="0.2"/>
    <row r="988728" s="12" customFormat="1" x14ac:dyDescent="0.2"/>
    <row r="988729" s="12" customFormat="1" x14ac:dyDescent="0.2"/>
    <row r="988730" s="12" customFormat="1" x14ac:dyDescent="0.2"/>
    <row r="988731" s="12" customFormat="1" x14ac:dyDescent="0.2"/>
    <row r="988732" s="12" customFormat="1" x14ac:dyDescent="0.2"/>
    <row r="988733" s="12" customFormat="1" x14ac:dyDescent="0.2"/>
    <row r="988734" s="12" customFormat="1" x14ac:dyDescent="0.2"/>
    <row r="988735" s="12" customFormat="1" x14ac:dyDescent="0.2"/>
    <row r="988736" s="12" customFormat="1" x14ac:dyDescent="0.2"/>
    <row r="988737" s="12" customFormat="1" x14ac:dyDescent="0.2"/>
    <row r="988738" s="12" customFormat="1" x14ac:dyDescent="0.2"/>
    <row r="988739" s="12" customFormat="1" x14ac:dyDescent="0.2"/>
    <row r="988740" s="12" customFormat="1" x14ac:dyDescent="0.2"/>
    <row r="988741" s="12" customFormat="1" x14ac:dyDescent="0.2"/>
    <row r="988742" s="12" customFormat="1" x14ac:dyDescent="0.2"/>
    <row r="988743" s="12" customFormat="1" x14ac:dyDescent="0.2"/>
    <row r="988744" s="12" customFormat="1" x14ac:dyDescent="0.2"/>
    <row r="988745" s="12" customFormat="1" x14ac:dyDescent="0.2"/>
    <row r="988746" s="12" customFormat="1" x14ac:dyDescent="0.2"/>
    <row r="988747" s="12" customFormat="1" x14ac:dyDescent="0.2"/>
    <row r="988748" s="12" customFormat="1" x14ac:dyDescent="0.2"/>
    <row r="988749" s="12" customFormat="1" x14ac:dyDescent="0.2"/>
    <row r="988750" s="12" customFormat="1" x14ac:dyDescent="0.2"/>
    <row r="988751" s="12" customFormat="1" x14ac:dyDescent="0.2"/>
    <row r="988752" s="12" customFormat="1" x14ac:dyDescent="0.2"/>
    <row r="988753" s="12" customFormat="1" x14ac:dyDescent="0.2"/>
    <row r="988754" s="12" customFormat="1" x14ac:dyDescent="0.2"/>
    <row r="988755" s="12" customFormat="1" x14ac:dyDescent="0.2"/>
    <row r="988756" s="12" customFormat="1" x14ac:dyDescent="0.2"/>
    <row r="988757" s="12" customFormat="1" x14ac:dyDescent="0.2"/>
    <row r="988758" s="12" customFormat="1" x14ac:dyDescent="0.2"/>
    <row r="988759" s="12" customFormat="1" x14ac:dyDescent="0.2"/>
    <row r="988760" s="12" customFormat="1" x14ac:dyDescent="0.2"/>
    <row r="988761" s="12" customFormat="1" x14ac:dyDescent="0.2"/>
    <row r="988762" s="12" customFormat="1" x14ac:dyDescent="0.2"/>
    <row r="988763" s="12" customFormat="1" x14ac:dyDescent="0.2"/>
    <row r="988764" s="12" customFormat="1" x14ac:dyDescent="0.2"/>
    <row r="988765" s="12" customFormat="1" x14ac:dyDescent="0.2"/>
    <row r="988766" s="12" customFormat="1" x14ac:dyDescent="0.2"/>
    <row r="988767" s="12" customFormat="1" x14ac:dyDescent="0.2"/>
    <row r="988768" s="12" customFormat="1" x14ac:dyDescent="0.2"/>
    <row r="988769" s="12" customFormat="1" x14ac:dyDescent="0.2"/>
    <row r="988770" s="12" customFormat="1" x14ac:dyDescent="0.2"/>
    <row r="988771" s="12" customFormat="1" x14ac:dyDescent="0.2"/>
    <row r="988772" s="12" customFormat="1" x14ac:dyDescent="0.2"/>
    <row r="988773" s="12" customFormat="1" x14ac:dyDescent="0.2"/>
    <row r="988774" s="12" customFormat="1" x14ac:dyDescent="0.2"/>
    <row r="988775" s="12" customFormat="1" x14ac:dyDescent="0.2"/>
    <row r="988776" s="12" customFormat="1" x14ac:dyDescent="0.2"/>
    <row r="988777" s="12" customFormat="1" x14ac:dyDescent="0.2"/>
    <row r="988778" s="12" customFormat="1" x14ac:dyDescent="0.2"/>
    <row r="988779" s="12" customFormat="1" x14ac:dyDescent="0.2"/>
    <row r="988780" s="12" customFormat="1" x14ac:dyDescent="0.2"/>
    <row r="988781" s="12" customFormat="1" x14ac:dyDescent="0.2"/>
    <row r="988782" s="12" customFormat="1" x14ac:dyDescent="0.2"/>
    <row r="988783" s="12" customFormat="1" x14ac:dyDescent="0.2"/>
    <row r="988784" s="12" customFormat="1" x14ac:dyDescent="0.2"/>
    <row r="988785" s="12" customFormat="1" x14ac:dyDescent="0.2"/>
    <row r="988786" s="12" customFormat="1" x14ac:dyDescent="0.2"/>
    <row r="988787" s="12" customFormat="1" x14ac:dyDescent="0.2"/>
    <row r="988788" s="12" customFormat="1" x14ac:dyDescent="0.2"/>
    <row r="988789" s="12" customFormat="1" x14ac:dyDescent="0.2"/>
    <row r="988790" s="12" customFormat="1" x14ac:dyDescent="0.2"/>
    <row r="988791" s="12" customFormat="1" x14ac:dyDescent="0.2"/>
    <row r="988792" s="12" customFormat="1" x14ac:dyDescent="0.2"/>
    <row r="988793" s="12" customFormat="1" x14ac:dyDescent="0.2"/>
    <row r="988794" s="12" customFormat="1" x14ac:dyDescent="0.2"/>
    <row r="988795" s="12" customFormat="1" x14ac:dyDescent="0.2"/>
    <row r="988796" s="12" customFormat="1" x14ac:dyDescent="0.2"/>
    <row r="988797" s="12" customFormat="1" x14ac:dyDescent="0.2"/>
    <row r="988798" s="12" customFormat="1" x14ac:dyDescent="0.2"/>
    <row r="988799" s="12" customFormat="1" x14ac:dyDescent="0.2"/>
    <row r="988800" s="12" customFormat="1" x14ac:dyDescent="0.2"/>
    <row r="988801" s="12" customFormat="1" x14ac:dyDescent="0.2"/>
    <row r="988802" s="12" customFormat="1" x14ac:dyDescent="0.2"/>
    <row r="988803" s="12" customFormat="1" x14ac:dyDescent="0.2"/>
    <row r="988804" s="12" customFormat="1" x14ac:dyDescent="0.2"/>
    <row r="988805" s="12" customFormat="1" x14ac:dyDescent="0.2"/>
    <row r="988806" s="12" customFormat="1" x14ac:dyDescent="0.2"/>
    <row r="988807" s="12" customFormat="1" x14ac:dyDescent="0.2"/>
    <row r="988808" s="12" customFormat="1" x14ac:dyDescent="0.2"/>
    <row r="988809" s="12" customFormat="1" x14ac:dyDescent="0.2"/>
    <row r="988810" s="12" customFormat="1" x14ac:dyDescent="0.2"/>
    <row r="988811" s="12" customFormat="1" x14ac:dyDescent="0.2"/>
    <row r="988812" s="12" customFormat="1" x14ac:dyDescent="0.2"/>
    <row r="988813" s="12" customFormat="1" x14ac:dyDescent="0.2"/>
    <row r="988814" s="12" customFormat="1" x14ac:dyDescent="0.2"/>
    <row r="988815" s="12" customFormat="1" x14ac:dyDescent="0.2"/>
    <row r="988816" s="12" customFormat="1" x14ac:dyDescent="0.2"/>
    <row r="988817" s="12" customFormat="1" x14ac:dyDescent="0.2"/>
    <row r="988818" s="12" customFormat="1" x14ac:dyDescent="0.2"/>
    <row r="988819" s="12" customFormat="1" x14ac:dyDescent="0.2"/>
    <row r="988820" s="12" customFormat="1" x14ac:dyDescent="0.2"/>
    <row r="988821" s="12" customFormat="1" x14ac:dyDescent="0.2"/>
    <row r="988822" s="12" customFormat="1" x14ac:dyDescent="0.2"/>
    <row r="988823" s="12" customFormat="1" x14ac:dyDescent="0.2"/>
    <row r="988824" s="12" customFormat="1" x14ac:dyDescent="0.2"/>
    <row r="988825" s="12" customFormat="1" x14ac:dyDescent="0.2"/>
    <row r="988826" s="12" customFormat="1" x14ac:dyDescent="0.2"/>
    <row r="988827" s="12" customFormat="1" x14ac:dyDescent="0.2"/>
    <row r="988828" s="12" customFormat="1" x14ac:dyDescent="0.2"/>
    <row r="988829" s="12" customFormat="1" x14ac:dyDescent="0.2"/>
    <row r="988830" s="12" customFormat="1" x14ac:dyDescent="0.2"/>
    <row r="988831" s="12" customFormat="1" x14ac:dyDescent="0.2"/>
    <row r="988832" s="12" customFormat="1" x14ac:dyDescent="0.2"/>
    <row r="988833" s="12" customFormat="1" x14ac:dyDescent="0.2"/>
    <row r="988834" s="12" customFormat="1" x14ac:dyDescent="0.2"/>
    <row r="988835" s="12" customFormat="1" x14ac:dyDescent="0.2"/>
    <row r="988836" s="12" customFormat="1" x14ac:dyDescent="0.2"/>
    <row r="988837" s="12" customFormat="1" x14ac:dyDescent="0.2"/>
    <row r="988838" s="12" customFormat="1" x14ac:dyDescent="0.2"/>
    <row r="988839" s="12" customFormat="1" x14ac:dyDescent="0.2"/>
    <row r="988840" s="12" customFormat="1" x14ac:dyDescent="0.2"/>
    <row r="988841" s="12" customFormat="1" x14ac:dyDescent="0.2"/>
    <row r="988842" s="12" customFormat="1" x14ac:dyDescent="0.2"/>
    <row r="988843" s="12" customFormat="1" x14ac:dyDescent="0.2"/>
    <row r="988844" s="12" customFormat="1" x14ac:dyDescent="0.2"/>
    <row r="988845" s="12" customFormat="1" x14ac:dyDescent="0.2"/>
    <row r="988846" s="12" customFormat="1" x14ac:dyDescent="0.2"/>
    <row r="988847" s="12" customFormat="1" x14ac:dyDescent="0.2"/>
    <row r="988848" s="12" customFormat="1" x14ac:dyDescent="0.2"/>
    <row r="988849" s="12" customFormat="1" x14ac:dyDescent="0.2"/>
    <row r="988850" s="12" customFormat="1" x14ac:dyDescent="0.2"/>
    <row r="988851" s="12" customFormat="1" x14ac:dyDescent="0.2"/>
    <row r="988852" s="12" customFormat="1" x14ac:dyDescent="0.2"/>
    <row r="988853" s="12" customFormat="1" x14ac:dyDescent="0.2"/>
    <row r="988854" s="12" customFormat="1" x14ac:dyDescent="0.2"/>
    <row r="988855" s="12" customFormat="1" x14ac:dyDescent="0.2"/>
    <row r="988856" s="12" customFormat="1" x14ac:dyDescent="0.2"/>
    <row r="988857" s="12" customFormat="1" x14ac:dyDescent="0.2"/>
    <row r="988858" s="12" customFormat="1" x14ac:dyDescent="0.2"/>
    <row r="988859" s="12" customFormat="1" x14ac:dyDescent="0.2"/>
    <row r="988860" s="12" customFormat="1" x14ac:dyDescent="0.2"/>
    <row r="988861" s="12" customFormat="1" x14ac:dyDescent="0.2"/>
    <row r="988862" s="12" customFormat="1" x14ac:dyDescent="0.2"/>
    <row r="988863" s="12" customFormat="1" x14ac:dyDescent="0.2"/>
    <row r="988864" s="12" customFormat="1" x14ac:dyDescent="0.2"/>
    <row r="988865" s="12" customFormat="1" x14ac:dyDescent="0.2"/>
    <row r="988866" s="12" customFormat="1" x14ac:dyDescent="0.2"/>
    <row r="988867" s="12" customFormat="1" x14ac:dyDescent="0.2"/>
    <row r="988868" s="12" customFormat="1" x14ac:dyDescent="0.2"/>
    <row r="988869" s="12" customFormat="1" x14ac:dyDescent="0.2"/>
    <row r="988870" s="12" customFormat="1" x14ac:dyDescent="0.2"/>
    <row r="988871" s="12" customFormat="1" x14ac:dyDescent="0.2"/>
    <row r="988872" s="12" customFormat="1" x14ac:dyDescent="0.2"/>
    <row r="988873" s="12" customFormat="1" x14ac:dyDescent="0.2"/>
    <row r="988874" s="12" customFormat="1" x14ac:dyDescent="0.2"/>
    <row r="988875" s="12" customFormat="1" x14ac:dyDescent="0.2"/>
    <row r="988876" s="12" customFormat="1" x14ac:dyDescent="0.2"/>
    <row r="988877" s="12" customFormat="1" x14ac:dyDescent="0.2"/>
    <row r="988878" s="12" customFormat="1" x14ac:dyDescent="0.2"/>
    <row r="988879" s="12" customFormat="1" x14ac:dyDescent="0.2"/>
    <row r="988880" s="12" customFormat="1" x14ac:dyDescent="0.2"/>
    <row r="988881" s="12" customFormat="1" x14ac:dyDescent="0.2"/>
    <row r="988882" s="12" customFormat="1" x14ac:dyDescent="0.2"/>
    <row r="988883" s="12" customFormat="1" x14ac:dyDescent="0.2"/>
    <row r="988884" s="12" customFormat="1" x14ac:dyDescent="0.2"/>
    <row r="988885" s="12" customFormat="1" x14ac:dyDescent="0.2"/>
    <row r="988886" s="12" customFormat="1" x14ac:dyDescent="0.2"/>
    <row r="988887" s="12" customFormat="1" x14ac:dyDescent="0.2"/>
    <row r="988888" s="12" customFormat="1" x14ac:dyDescent="0.2"/>
    <row r="988889" s="12" customFormat="1" x14ac:dyDescent="0.2"/>
    <row r="988890" s="12" customFormat="1" x14ac:dyDescent="0.2"/>
    <row r="988891" s="12" customFormat="1" x14ac:dyDescent="0.2"/>
    <row r="988892" s="12" customFormat="1" x14ac:dyDescent="0.2"/>
    <row r="988893" s="12" customFormat="1" x14ac:dyDescent="0.2"/>
    <row r="988894" s="12" customFormat="1" x14ac:dyDescent="0.2"/>
    <row r="988895" s="12" customFormat="1" x14ac:dyDescent="0.2"/>
    <row r="988896" s="12" customFormat="1" x14ac:dyDescent="0.2"/>
    <row r="988897" s="12" customFormat="1" x14ac:dyDescent="0.2"/>
    <row r="988898" s="12" customFormat="1" x14ac:dyDescent="0.2"/>
    <row r="988899" s="12" customFormat="1" x14ac:dyDescent="0.2"/>
    <row r="988900" s="12" customFormat="1" x14ac:dyDescent="0.2"/>
    <row r="988901" s="12" customFormat="1" x14ac:dyDescent="0.2"/>
    <row r="988902" s="12" customFormat="1" x14ac:dyDescent="0.2"/>
    <row r="988903" s="12" customFormat="1" x14ac:dyDescent="0.2"/>
    <row r="988904" s="12" customFormat="1" x14ac:dyDescent="0.2"/>
    <row r="988905" s="12" customFormat="1" x14ac:dyDescent="0.2"/>
    <row r="988906" s="12" customFormat="1" x14ac:dyDescent="0.2"/>
    <row r="988907" s="12" customFormat="1" x14ac:dyDescent="0.2"/>
    <row r="988908" s="12" customFormat="1" x14ac:dyDescent="0.2"/>
    <row r="988909" s="12" customFormat="1" x14ac:dyDescent="0.2"/>
    <row r="988910" s="12" customFormat="1" x14ac:dyDescent="0.2"/>
    <row r="988911" s="12" customFormat="1" x14ac:dyDescent="0.2"/>
    <row r="988912" s="12" customFormat="1" x14ac:dyDescent="0.2"/>
    <row r="988913" s="12" customFormat="1" x14ac:dyDescent="0.2"/>
    <row r="988914" s="12" customFormat="1" x14ac:dyDescent="0.2"/>
    <row r="988915" s="12" customFormat="1" x14ac:dyDescent="0.2"/>
    <row r="988916" s="12" customFormat="1" x14ac:dyDescent="0.2"/>
    <row r="988917" s="12" customFormat="1" x14ac:dyDescent="0.2"/>
    <row r="988918" s="12" customFormat="1" x14ac:dyDescent="0.2"/>
    <row r="988919" s="12" customFormat="1" x14ac:dyDescent="0.2"/>
    <row r="988920" s="12" customFormat="1" x14ac:dyDescent="0.2"/>
    <row r="988921" s="12" customFormat="1" x14ac:dyDescent="0.2"/>
    <row r="988922" s="12" customFormat="1" x14ac:dyDescent="0.2"/>
    <row r="988923" s="12" customFormat="1" x14ac:dyDescent="0.2"/>
    <row r="988924" s="12" customFormat="1" x14ac:dyDescent="0.2"/>
    <row r="988925" s="12" customFormat="1" x14ac:dyDescent="0.2"/>
    <row r="988926" s="12" customFormat="1" x14ac:dyDescent="0.2"/>
    <row r="988927" s="12" customFormat="1" x14ac:dyDescent="0.2"/>
    <row r="988928" s="12" customFormat="1" x14ac:dyDescent="0.2"/>
    <row r="988929" s="12" customFormat="1" x14ac:dyDescent="0.2"/>
    <row r="988930" s="12" customFormat="1" x14ac:dyDescent="0.2"/>
    <row r="988931" s="12" customFormat="1" x14ac:dyDescent="0.2"/>
    <row r="988932" s="12" customFormat="1" x14ac:dyDescent="0.2"/>
    <row r="988933" s="12" customFormat="1" x14ac:dyDescent="0.2"/>
    <row r="988934" s="12" customFormat="1" x14ac:dyDescent="0.2"/>
    <row r="988935" s="12" customFormat="1" x14ac:dyDescent="0.2"/>
    <row r="988936" s="12" customFormat="1" x14ac:dyDescent="0.2"/>
    <row r="988937" s="12" customFormat="1" x14ac:dyDescent="0.2"/>
    <row r="988938" s="12" customFormat="1" x14ac:dyDescent="0.2"/>
    <row r="988939" s="12" customFormat="1" x14ac:dyDescent="0.2"/>
    <row r="988940" s="12" customFormat="1" x14ac:dyDescent="0.2"/>
    <row r="988941" s="12" customFormat="1" x14ac:dyDescent="0.2"/>
    <row r="988942" s="12" customFormat="1" x14ac:dyDescent="0.2"/>
    <row r="988943" s="12" customFormat="1" x14ac:dyDescent="0.2"/>
    <row r="988944" s="12" customFormat="1" x14ac:dyDescent="0.2"/>
    <row r="988945" s="12" customFormat="1" x14ac:dyDescent="0.2"/>
    <row r="988946" s="12" customFormat="1" x14ac:dyDescent="0.2"/>
    <row r="988947" s="12" customFormat="1" x14ac:dyDescent="0.2"/>
    <row r="988948" s="12" customFormat="1" x14ac:dyDescent="0.2"/>
    <row r="988949" s="12" customFormat="1" x14ac:dyDescent="0.2"/>
    <row r="988950" s="12" customFormat="1" x14ac:dyDescent="0.2"/>
    <row r="988951" s="12" customFormat="1" x14ac:dyDescent="0.2"/>
    <row r="988952" s="12" customFormat="1" x14ac:dyDescent="0.2"/>
    <row r="988953" s="12" customFormat="1" x14ac:dyDescent="0.2"/>
    <row r="988954" s="12" customFormat="1" x14ac:dyDescent="0.2"/>
    <row r="988955" s="12" customFormat="1" x14ac:dyDescent="0.2"/>
    <row r="988956" s="12" customFormat="1" x14ac:dyDescent="0.2"/>
    <row r="988957" s="12" customFormat="1" x14ac:dyDescent="0.2"/>
    <row r="988958" s="12" customFormat="1" x14ac:dyDescent="0.2"/>
    <row r="988959" s="12" customFormat="1" x14ac:dyDescent="0.2"/>
    <row r="988960" s="12" customFormat="1" x14ac:dyDescent="0.2"/>
    <row r="988961" s="12" customFormat="1" x14ac:dyDescent="0.2"/>
    <row r="988962" s="12" customFormat="1" x14ac:dyDescent="0.2"/>
    <row r="988963" s="12" customFormat="1" x14ac:dyDescent="0.2"/>
    <row r="988964" s="12" customFormat="1" x14ac:dyDescent="0.2"/>
    <row r="988965" s="12" customFormat="1" x14ac:dyDescent="0.2"/>
    <row r="988966" s="12" customFormat="1" x14ac:dyDescent="0.2"/>
    <row r="988967" s="12" customFormat="1" x14ac:dyDescent="0.2"/>
    <row r="988968" s="12" customFormat="1" x14ac:dyDescent="0.2"/>
    <row r="988969" s="12" customFormat="1" x14ac:dyDescent="0.2"/>
    <row r="988970" s="12" customFormat="1" x14ac:dyDescent="0.2"/>
    <row r="988971" s="12" customFormat="1" x14ac:dyDescent="0.2"/>
    <row r="988972" s="12" customFormat="1" x14ac:dyDescent="0.2"/>
    <row r="988973" s="12" customFormat="1" x14ac:dyDescent="0.2"/>
    <row r="988974" s="12" customFormat="1" x14ac:dyDescent="0.2"/>
    <row r="988975" s="12" customFormat="1" x14ac:dyDescent="0.2"/>
    <row r="988976" s="12" customFormat="1" x14ac:dyDescent="0.2"/>
    <row r="988977" s="12" customFormat="1" x14ac:dyDescent="0.2"/>
    <row r="988978" s="12" customFormat="1" x14ac:dyDescent="0.2"/>
    <row r="988979" s="12" customFormat="1" x14ac:dyDescent="0.2"/>
    <row r="988980" s="12" customFormat="1" x14ac:dyDescent="0.2"/>
    <row r="988981" s="12" customFormat="1" x14ac:dyDescent="0.2"/>
    <row r="988982" s="12" customFormat="1" x14ac:dyDescent="0.2"/>
    <row r="988983" s="12" customFormat="1" x14ac:dyDescent="0.2"/>
    <row r="988984" s="12" customFormat="1" x14ac:dyDescent="0.2"/>
    <row r="988985" s="12" customFormat="1" x14ac:dyDescent="0.2"/>
    <row r="988986" s="12" customFormat="1" x14ac:dyDescent="0.2"/>
    <row r="988987" s="12" customFormat="1" x14ac:dyDescent="0.2"/>
    <row r="988988" s="12" customFormat="1" x14ac:dyDescent="0.2"/>
    <row r="988989" s="12" customFormat="1" x14ac:dyDescent="0.2"/>
    <row r="988990" s="12" customFormat="1" x14ac:dyDescent="0.2"/>
    <row r="988991" s="12" customFormat="1" x14ac:dyDescent="0.2"/>
    <row r="988992" s="12" customFormat="1" x14ac:dyDescent="0.2"/>
    <row r="988993" s="12" customFormat="1" x14ac:dyDescent="0.2"/>
    <row r="988994" s="12" customFormat="1" x14ac:dyDescent="0.2"/>
    <row r="988995" s="12" customFormat="1" x14ac:dyDescent="0.2"/>
    <row r="988996" s="12" customFormat="1" x14ac:dyDescent="0.2"/>
    <row r="988997" s="12" customFormat="1" x14ac:dyDescent="0.2"/>
    <row r="988998" s="12" customFormat="1" x14ac:dyDescent="0.2"/>
    <row r="988999" s="12" customFormat="1" x14ac:dyDescent="0.2"/>
    <row r="989000" s="12" customFormat="1" x14ac:dyDescent="0.2"/>
    <row r="989001" s="12" customFormat="1" x14ac:dyDescent="0.2"/>
    <row r="989002" s="12" customFormat="1" x14ac:dyDescent="0.2"/>
    <row r="989003" s="12" customFormat="1" x14ac:dyDescent="0.2"/>
    <row r="989004" s="12" customFormat="1" x14ac:dyDescent="0.2"/>
    <row r="989005" s="12" customFormat="1" x14ac:dyDescent="0.2"/>
    <row r="989006" s="12" customFormat="1" x14ac:dyDescent="0.2"/>
    <row r="989007" s="12" customFormat="1" x14ac:dyDescent="0.2"/>
    <row r="989008" s="12" customFormat="1" x14ac:dyDescent="0.2"/>
    <row r="989009" s="12" customFormat="1" x14ac:dyDescent="0.2"/>
    <row r="989010" s="12" customFormat="1" x14ac:dyDescent="0.2"/>
    <row r="989011" s="12" customFormat="1" x14ac:dyDescent="0.2"/>
    <row r="989012" s="12" customFormat="1" x14ac:dyDescent="0.2"/>
    <row r="989013" s="12" customFormat="1" x14ac:dyDescent="0.2"/>
    <row r="989014" s="12" customFormat="1" x14ac:dyDescent="0.2"/>
    <row r="989015" s="12" customFormat="1" x14ac:dyDescent="0.2"/>
    <row r="989016" s="12" customFormat="1" x14ac:dyDescent="0.2"/>
    <row r="989017" s="12" customFormat="1" x14ac:dyDescent="0.2"/>
    <row r="989018" s="12" customFormat="1" x14ac:dyDescent="0.2"/>
    <row r="989019" s="12" customFormat="1" x14ac:dyDescent="0.2"/>
    <row r="989020" s="12" customFormat="1" x14ac:dyDescent="0.2"/>
    <row r="989021" s="12" customFormat="1" x14ac:dyDescent="0.2"/>
    <row r="989022" s="12" customFormat="1" x14ac:dyDescent="0.2"/>
    <row r="989023" s="12" customFormat="1" x14ac:dyDescent="0.2"/>
    <row r="989024" s="12" customFormat="1" x14ac:dyDescent="0.2"/>
    <row r="989025" s="12" customFormat="1" x14ac:dyDescent="0.2"/>
    <row r="989026" s="12" customFormat="1" x14ac:dyDescent="0.2"/>
    <row r="989027" s="12" customFormat="1" x14ac:dyDescent="0.2"/>
    <row r="989028" s="12" customFormat="1" x14ac:dyDescent="0.2"/>
    <row r="989029" s="12" customFormat="1" x14ac:dyDescent="0.2"/>
    <row r="989030" s="12" customFormat="1" x14ac:dyDescent="0.2"/>
    <row r="989031" s="12" customFormat="1" x14ac:dyDescent="0.2"/>
    <row r="989032" s="12" customFormat="1" x14ac:dyDescent="0.2"/>
    <row r="989033" s="12" customFormat="1" x14ac:dyDescent="0.2"/>
    <row r="989034" s="12" customFormat="1" x14ac:dyDescent="0.2"/>
    <row r="989035" s="12" customFormat="1" x14ac:dyDescent="0.2"/>
    <row r="989036" s="12" customFormat="1" x14ac:dyDescent="0.2"/>
    <row r="989037" s="12" customFormat="1" x14ac:dyDescent="0.2"/>
    <row r="989038" s="12" customFormat="1" x14ac:dyDescent="0.2"/>
    <row r="989039" s="12" customFormat="1" x14ac:dyDescent="0.2"/>
    <row r="989040" s="12" customFormat="1" x14ac:dyDescent="0.2"/>
    <row r="989041" s="12" customFormat="1" x14ac:dyDescent="0.2"/>
    <row r="989042" s="12" customFormat="1" x14ac:dyDescent="0.2"/>
    <row r="989043" s="12" customFormat="1" x14ac:dyDescent="0.2"/>
    <row r="989044" s="12" customFormat="1" x14ac:dyDescent="0.2"/>
    <row r="989045" s="12" customFormat="1" x14ac:dyDescent="0.2"/>
    <row r="989046" s="12" customFormat="1" x14ac:dyDescent="0.2"/>
    <row r="989047" s="12" customFormat="1" x14ac:dyDescent="0.2"/>
    <row r="989048" s="12" customFormat="1" x14ac:dyDescent="0.2"/>
    <row r="989049" s="12" customFormat="1" x14ac:dyDescent="0.2"/>
    <row r="989050" s="12" customFormat="1" x14ac:dyDescent="0.2"/>
    <row r="989051" s="12" customFormat="1" x14ac:dyDescent="0.2"/>
    <row r="989052" s="12" customFormat="1" x14ac:dyDescent="0.2"/>
    <row r="989053" s="12" customFormat="1" x14ac:dyDescent="0.2"/>
    <row r="989054" s="12" customFormat="1" x14ac:dyDescent="0.2"/>
    <row r="989055" s="12" customFormat="1" x14ac:dyDescent="0.2"/>
    <row r="989056" s="12" customFormat="1" x14ac:dyDescent="0.2"/>
    <row r="989057" s="12" customFormat="1" x14ac:dyDescent="0.2"/>
    <row r="989058" s="12" customFormat="1" x14ac:dyDescent="0.2"/>
    <row r="989059" s="12" customFormat="1" x14ac:dyDescent="0.2"/>
    <row r="989060" s="12" customFormat="1" x14ac:dyDescent="0.2"/>
    <row r="989061" s="12" customFormat="1" x14ac:dyDescent="0.2"/>
    <row r="989062" s="12" customFormat="1" x14ac:dyDescent="0.2"/>
    <row r="989063" s="12" customFormat="1" x14ac:dyDescent="0.2"/>
    <row r="989064" s="12" customFormat="1" x14ac:dyDescent="0.2"/>
    <row r="989065" s="12" customFormat="1" x14ac:dyDescent="0.2"/>
    <row r="989066" s="12" customFormat="1" x14ac:dyDescent="0.2"/>
    <row r="989067" s="12" customFormat="1" x14ac:dyDescent="0.2"/>
    <row r="989068" s="12" customFormat="1" x14ac:dyDescent="0.2"/>
    <row r="989069" s="12" customFormat="1" x14ac:dyDescent="0.2"/>
    <row r="989070" s="12" customFormat="1" x14ac:dyDescent="0.2"/>
    <row r="989071" s="12" customFormat="1" x14ac:dyDescent="0.2"/>
    <row r="989072" s="12" customFormat="1" x14ac:dyDescent="0.2"/>
    <row r="989073" s="12" customFormat="1" x14ac:dyDescent="0.2"/>
    <row r="989074" s="12" customFormat="1" x14ac:dyDescent="0.2"/>
    <row r="989075" s="12" customFormat="1" x14ac:dyDescent="0.2"/>
    <row r="989076" s="12" customFormat="1" x14ac:dyDescent="0.2"/>
    <row r="989077" s="12" customFormat="1" x14ac:dyDescent="0.2"/>
    <row r="989078" s="12" customFormat="1" x14ac:dyDescent="0.2"/>
    <row r="989079" s="12" customFormat="1" x14ac:dyDescent="0.2"/>
    <row r="989080" s="12" customFormat="1" x14ac:dyDescent="0.2"/>
    <row r="989081" s="12" customFormat="1" x14ac:dyDescent="0.2"/>
    <row r="989082" s="12" customFormat="1" x14ac:dyDescent="0.2"/>
    <row r="989083" s="12" customFormat="1" x14ac:dyDescent="0.2"/>
    <row r="989084" s="12" customFormat="1" x14ac:dyDescent="0.2"/>
    <row r="989085" s="12" customFormat="1" x14ac:dyDescent="0.2"/>
    <row r="989086" s="12" customFormat="1" x14ac:dyDescent="0.2"/>
    <row r="989087" s="12" customFormat="1" x14ac:dyDescent="0.2"/>
    <row r="989088" s="12" customFormat="1" x14ac:dyDescent="0.2"/>
    <row r="989089" s="12" customFormat="1" x14ac:dyDescent="0.2"/>
    <row r="989090" s="12" customFormat="1" x14ac:dyDescent="0.2"/>
    <row r="989091" s="12" customFormat="1" x14ac:dyDescent="0.2"/>
    <row r="989092" s="12" customFormat="1" x14ac:dyDescent="0.2"/>
    <row r="989093" s="12" customFormat="1" x14ac:dyDescent="0.2"/>
    <row r="989094" s="12" customFormat="1" x14ac:dyDescent="0.2"/>
    <row r="989095" s="12" customFormat="1" x14ac:dyDescent="0.2"/>
    <row r="989096" s="12" customFormat="1" x14ac:dyDescent="0.2"/>
    <row r="989097" s="12" customFormat="1" x14ac:dyDescent="0.2"/>
    <row r="989098" s="12" customFormat="1" x14ac:dyDescent="0.2"/>
    <row r="989099" s="12" customFormat="1" x14ac:dyDescent="0.2"/>
    <row r="989100" s="12" customFormat="1" x14ac:dyDescent="0.2"/>
    <row r="989101" s="12" customFormat="1" x14ac:dyDescent="0.2"/>
    <row r="989102" s="12" customFormat="1" x14ac:dyDescent="0.2"/>
    <row r="989103" s="12" customFormat="1" x14ac:dyDescent="0.2"/>
    <row r="989104" s="12" customFormat="1" x14ac:dyDescent="0.2"/>
    <row r="989105" s="12" customFormat="1" x14ac:dyDescent="0.2"/>
    <row r="989106" s="12" customFormat="1" x14ac:dyDescent="0.2"/>
    <row r="989107" s="12" customFormat="1" x14ac:dyDescent="0.2"/>
    <row r="989108" s="12" customFormat="1" x14ac:dyDescent="0.2"/>
    <row r="989109" s="12" customFormat="1" x14ac:dyDescent="0.2"/>
    <row r="989110" s="12" customFormat="1" x14ac:dyDescent="0.2"/>
    <row r="989111" s="12" customFormat="1" x14ac:dyDescent="0.2"/>
    <row r="989112" s="12" customFormat="1" x14ac:dyDescent="0.2"/>
    <row r="989113" s="12" customFormat="1" x14ac:dyDescent="0.2"/>
    <row r="989114" s="12" customFormat="1" x14ac:dyDescent="0.2"/>
    <row r="989115" s="12" customFormat="1" x14ac:dyDescent="0.2"/>
    <row r="989116" s="12" customFormat="1" x14ac:dyDescent="0.2"/>
    <row r="989117" s="12" customFormat="1" x14ac:dyDescent="0.2"/>
    <row r="989118" s="12" customFormat="1" x14ac:dyDescent="0.2"/>
    <row r="989119" s="12" customFormat="1" x14ac:dyDescent="0.2"/>
    <row r="989120" s="12" customFormat="1" x14ac:dyDescent="0.2"/>
    <row r="989121" s="12" customFormat="1" x14ac:dyDescent="0.2"/>
    <row r="989122" s="12" customFormat="1" x14ac:dyDescent="0.2"/>
    <row r="989123" s="12" customFormat="1" x14ac:dyDescent="0.2"/>
    <row r="989124" s="12" customFormat="1" x14ac:dyDescent="0.2"/>
    <row r="989125" s="12" customFormat="1" x14ac:dyDescent="0.2"/>
    <row r="989126" s="12" customFormat="1" x14ac:dyDescent="0.2"/>
    <row r="989127" s="12" customFormat="1" x14ac:dyDescent="0.2"/>
    <row r="989128" s="12" customFormat="1" x14ac:dyDescent="0.2"/>
    <row r="989129" s="12" customFormat="1" x14ac:dyDescent="0.2"/>
    <row r="989130" s="12" customFormat="1" x14ac:dyDescent="0.2"/>
    <row r="989131" s="12" customFormat="1" x14ac:dyDescent="0.2"/>
    <row r="989132" s="12" customFormat="1" x14ac:dyDescent="0.2"/>
    <row r="989133" s="12" customFormat="1" x14ac:dyDescent="0.2"/>
    <row r="989134" s="12" customFormat="1" x14ac:dyDescent="0.2"/>
    <row r="989135" s="12" customFormat="1" x14ac:dyDescent="0.2"/>
    <row r="989136" s="12" customFormat="1" x14ac:dyDescent="0.2"/>
    <row r="989137" s="12" customFormat="1" x14ac:dyDescent="0.2"/>
    <row r="989138" s="12" customFormat="1" x14ac:dyDescent="0.2"/>
    <row r="989139" s="12" customFormat="1" x14ac:dyDescent="0.2"/>
    <row r="989140" s="12" customFormat="1" x14ac:dyDescent="0.2"/>
    <row r="989141" s="12" customFormat="1" x14ac:dyDescent="0.2"/>
    <row r="989142" s="12" customFormat="1" x14ac:dyDescent="0.2"/>
    <row r="989143" s="12" customFormat="1" x14ac:dyDescent="0.2"/>
    <row r="989144" s="12" customFormat="1" x14ac:dyDescent="0.2"/>
    <row r="989145" s="12" customFormat="1" x14ac:dyDescent="0.2"/>
    <row r="989146" s="12" customFormat="1" x14ac:dyDescent="0.2"/>
    <row r="989147" s="12" customFormat="1" x14ac:dyDescent="0.2"/>
    <row r="989148" s="12" customFormat="1" x14ac:dyDescent="0.2"/>
    <row r="989149" s="12" customFormat="1" x14ac:dyDescent="0.2"/>
    <row r="989150" s="12" customFormat="1" x14ac:dyDescent="0.2"/>
    <row r="989151" s="12" customFormat="1" x14ac:dyDescent="0.2"/>
    <row r="989152" s="12" customFormat="1" x14ac:dyDescent="0.2"/>
    <row r="989153" s="12" customFormat="1" x14ac:dyDescent="0.2"/>
    <row r="989154" s="12" customFormat="1" x14ac:dyDescent="0.2"/>
    <row r="989155" s="12" customFormat="1" x14ac:dyDescent="0.2"/>
    <row r="989156" s="12" customFormat="1" x14ac:dyDescent="0.2"/>
    <row r="989157" s="12" customFormat="1" x14ac:dyDescent="0.2"/>
    <row r="989158" s="12" customFormat="1" x14ac:dyDescent="0.2"/>
    <row r="989159" s="12" customFormat="1" x14ac:dyDescent="0.2"/>
    <row r="989160" s="12" customFormat="1" x14ac:dyDescent="0.2"/>
    <row r="989161" s="12" customFormat="1" x14ac:dyDescent="0.2"/>
    <row r="989162" s="12" customFormat="1" x14ac:dyDescent="0.2"/>
    <row r="989163" s="12" customFormat="1" x14ac:dyDescent="0.2"/>
    <row r="989164" s="12" customFormat="1" x14ac:dyDescent="0.2"/>
    <row r="989165" s="12" customFormat="1" x14ac:dyDescent="0.2"/>
    <row r="989166" s="12" customFormat="1" x14ac:dyDescent="0.2"/>
    <row r="989167" s="12" customFormat="1" x14ac:dyDescent="0.2"/>
    <row r="989168" s="12" customFormat="1" x14ac:dyDescent="0.2"/>
    <row r="989169" s="12" customFormat="1" x14ac:dyDescent="0.2"/>
    <row r="989170" s="12" customFormat="1" x14ac:dyDescent="0.2"/>
    <row r="989171" s="12" customFormat="1" x14ac:dyDescent="0.2"/>
    <row r="989172" s="12" customFormat="1" x14ac:dyDescent="0.2"/>
    <row r="989173" s="12" customFormat="1" x14ac:dyDescent="0.2"/>
    <row r="989174" s="12" customFormat="1" x14ac:dyDescent="0.2"/>
    <row r="989175" s="12" customFormat="1" x14ac:dyDescent="0.2"/>
    <row r="989176" s="12" customFormat="1" x14ac:dyDescent="0.2"/>
    <row r="989177" s="12" customFormat="1" x14ac:dyDescent="0.2"/>
    <row r="989178" s="12" customFormat="1" x14ac:dyDescent="0.2"/>
    <row r="989179" s="12" customFormat="1" x14ac:dyDescent="0.2"/>
    <row r="989180" s="12" customFormat="1" x14ac:dyDescent="0.2"/>
    <row r="989181" s="12" customFormat="1" x14ac:dyDescent="0.2"/>
    <row r="989182" s="12" customFormat="1" x14ac:dyDescent="0.2"/>
    <row r="989183" s="12" customFormat="1" x14ac:dyDescent="0.2"/>
    <row r="989184" s="12" customFormat="1" x14ac:dyDescent="0.2"/>
    <row r="989185" s="12" customFormat="1" x14ac:dyDescent="0.2"/>
    <row r="989186" s="12" customFormat="1" x14ac:dyDescent="0.2"/>
    <row r="989187" s="12" customFormat="1" x14ac:dyDescent="0.2"/>
    <row r="989188" s="12" customFormat="1" x14ac:dyDescent="0.2"/>
    <row r="989189" s="12" customFormat="1" x14ac:dyDescent="0.2"/>
    <row r="989190" s="12" customFormat="1" x14ac:dyDescent="0.2"/>
    <row r="989191" s="12" customFormat="1" x14ac:dyDescent="0.2"/>
    <row r="989192" s="12" customFormat="1" x14ac:dyDescent="0.2"/>
    <row r="989193" s="12" customFormat="1" x14ac:dyDescent="0.2"/>
    <row r="989194" s="12" customFormat="1" x14ac:dyDescent="0.2"/>
    <row r="989195" s="12" customFormat="1" x14ac:dyDescent="0.2"/>
    <row r="989196" s="12" customFormat="1" x14ac:dyDescent="0.2"/>
    <row r="989197" s="12" customFormat="1" x14ac:dyDescent="0.2"/>
    <row r="989198" s="12" customFormat="1" x14ac:dyDescent="0.2"/>
    <row r="989199" s="12" customFormat="1" x14ac:dyDescent="0.2"/>
    <row r="989200" s="12" customFormat="1" x14ac:dyDescent="0.2"/>
    <row r="989201" s="12" customFormat="1" x14ac:dyDescent="0.2"/>
    <row r="989202" s="12" customFormat="1" x14ac:dyDescent="0.2"/>
    <row r="989203" s="12" customFormat="1" x14ac:dyDescent="0.2"/>
    <row r="989204" s="12" customFormat="1" x14ac:dyDescent="0.2"/>
    <row r="989205" s="12" customFormat="1" x14ac:dyDescent="0.2"/>
    <row r="989206" s="12" customFormat="1" x14ac:dyDescent="0.2"/>
    <row r="989207" s="12" customFormat="1" x14ac:dyDescent="0.2"/>
    <row r="989208" s="12" customFormat="1" x14ac:dyDescent="0.2"/>
    <row r="989209" s="12" customFormat="1" x14ac:dyDescent="0.2"/>
    <row r="989210" s="12" customFormat="1" x14ac:dyDescent="0.2"/>
    <row r="989211" s="12" customFormat="1" x14ac:dyDescent="0.2"/>
    <row r="989212" s="12" customFormat="1" x14ac:dyDescent="0.2"/>
    <row r="989213" s="12" customFormat="1" x14ac:dyDescent="0.2"/>
    <row r="989214" s="12" customFormat="1" x14ac:dyDescent="0.2"/>
    <row r="989215" s="12" customFormat="1" x14ac:dyDescent="0.2"/>
    <row r="989216" s="12" customFormat="1" x14ac:dyDescent="0.2"/>
    <row r="989217" s="12" customFormat="1" x14ac:dyDescent="0.2"/>
    <row r="989218" s="12" customFormat="1" x14ac:dyDescent="0.2"/>
    <row r="989219" s="12" customFormat="1" x14ac:dyDescent="0.2"/>
    <row r="989220" s="12" customFormat="1" x14ac:dyDescent="0.2"/>
    <row r="989221" s="12" customFormat="1" x14ac:dyDescent="0.2"/>
    <row r="989222" s="12" customFormat="1" x14ac:dyDescent="0.2"/>
    <row r="989223" s="12" customFormat="1" x14ac:dyDescent="0.2"/>
    <row r="989224" s="12" customFormat="1" x14ac:dyDescent="0.2"/>
    <row r="989225" s="12" customFormat="1" x14ac:dyDescent="0.2"/>
    <row r="989226" s="12" customFormat="1" x14ac:dyDescent="0.2"/>
    <row r="989227" s="12" customFormat="1" x14ac:dyDescent="0.2"/>
    <row r="989228" s="12" customFormat="1" x14ac:dyDescent="0.2"/>
    <row r="989229" s="12" customFormat="1" x14ac:dyDescent="0.2"/>
    <row r="989230" s="12" customFormat="1" x14ac:dyDescent="0.2"/>
    <row r="989231" s="12" customFormat="1" x14ac:dyDescent="0.2"/>
    <row r="989232" s="12" customFormat="1" x14ac:dyDescent="0.2"/>
    <row r="989233" s="12" customFormat="1" x14ac:dyDescent="0.2"/>
    <row r="989234" s="12" customFormat="1" x14ac:dyDescent="0.2"/>
    <row r="989235" s="12" customFormat="1" x14ac:dyDescent="0.2"/>
    <row r="989236" s="12" customFormat="1" x14ac:dyDescent="0.2"/>
    <row r="989237" s="12" customFormat="1" x14ac:dyDescent="0.2"/>
    <row r="989238" s="12" customFormat="1" x14ac:dyDescent="0.2"/>
    <row r="989239" s="12" customFormat="1" x14ac:dyDescent="0.2"/>
    <row r="989240" s="12" customFormat="1" x14ac:dyDescent="0.2"/>
    <row r="989241" s="12" customFormat="1" x14ac:dyDescent="0.2"/>
    <row r="989242" s="12" customFormat="1" x14ac:dyDescent="0.2"/>
    <row r="989243" s="12" customFormat="1" x14ac:dyDescent="0.2"/>
    <row r="989244" s="12" customFormat="1" x14ac:dyDescent="0.2"/>
    <row r="989245" s="12" customFormat="1" x14ac:dyDescent="0.2"/>
    <row r="989246" s="12" customFormat="1" x14ac:dyDescent="0.2"/>
    <row r="989247" s="12" customFormat="1" x14ac:dyDescent="0.2"/>
    <row r="989248" s="12" customFormat="1" x14ac:dyDescent="0.2"/>
    <row r="989249" s="12" customFormat="1" x14ac:dyDescent="0.2"/>
    <row r="989250" s="12" customFormat="1" x14ac:dyDescent="0.2"/>
    <row r="989251" s="12" customFormat="1" x14ac:dyDescent="0.2"/>
    <row r="989252" s="12" customFormat="1" x14ac:dyDescent="0.2"/>
    <row r="989253" s="12" customFormat="1" x14ac:dyDescent="0.2"/>
    <row r="989254" s="12" customFormat="1" x14ac:dyDescent="0.2"/>
    <row r="989255" s="12" customFormat="1" x14ac:dyDescent="0.2"/>
    <row r="989256" s="12" customFormat="1" x14ac:dyDescent="0.2"/>
    <row r="989257" s="12" customFormat="1" x14ac:dyDescent="0.2"/>
    <row r="989258" s="12" customFormat="1" x14ac:dyDescent="0.2"/>
    <row r="989259" s="12" customFormat="1" x14ac:dyDescent="0.2"/>
    <row r="989260" s="12" customFormat="1" x14ac:dyDescent="0.2"/>
    <row r="989261" s="12" customFormat="1" x14ac:dyDescent="0.2"/>
    <row r="989262" s="12" customFormat="1" x14ac:dyDescent="0.2"/>
    <row r="989263" s="12" customFormat="1" x14ac:dyDescent="0.2"/>
    <row r="989264" s="12" customFormat="1" x14ac:dyDescent="0.2"/>
    <row r="989265" s="12" customFormat="1" x14ac:dyDescent="0.2"/>
    <row r="989266" s="12" customFormat="1" x14ac:dyDescent="0.2"/>
    <row r="989267" s="12" customFormat="1" x14ac:dyDescent="0.2"/>
    <row r="989268" s="12" customFormat="1" x14ac:dyDescent="0.2"/>
    <row r="989269" s="12" customFormat="1" x14ac:dyDescent="0.2"/>
    <row r="989270" s="12" customFormat="1" x14ac:dyDescent="0.2"/>
    <row r="989271" s="12" customFormat="1" x14ac:dyDescent="0.2"/>
    <row r="989272" s="12" customFormat="1" x14ac:dyDescent="0.2"/>
    <row r="989273" s="12" customFormat="1" x14ac:dyDescent="0.2"/>
    <row r="989274" s="12" customFormat="1" x14ac:dyDescent="0.2"/>
    <row r="989275" s="12" customFormat="1" x14ac:dyDescent="0.2"/>
    <row r="989276" s="12" customFormat="1" x14ac:dyDescent="0.2"/>
    <row r="989277" s="12" customFormat="1" x14ac:dyDescent="0.2"/>
    <row r="989278" s="12" customFormat="1" x14ac:dyDescent="0.2"/>
    <row r="989279" s="12" customFormat="1" x14ac:dyDescent="0.2"/>
    <row r="989280" s="12" customFormat="1" x14ac:dyDescent="0.2"/>
    <row r="989281" s="12" customFormat="1" x14ac:dyDescent="0.2"/>
    <row r="989282" s="12" customFormat="1" x14ac:dyDescent="0.2"/>
    <row r="989283" s="12" customFormat="1" x14ac:dyDescent="0.2"/>
    <row r="989284" s="12" customFormat="1" x14ac:dyDescent="0.2"/>
    <row r="989285" s="12" customFormat="1" x14ac:dyDescent="0.2"/>
    <row r="989286" s="12" customFormat="1" x14ac:dyDescent="0.2"/>
    <row r="989287" s="12" customFormat="1" x14ac:dyDescent="0.2"/>
    <row r="989288" s="12" customFormat="1" x14ac:dyDescent="0.2"/>
    <row r="989289" s="12" customFormat="1" x14ac:dyDescent="0.2"/>
    <row r="989290" s="12" customFormat="1" x14ac:dyDescent="0.2"/>
    <row r="989291" s="12" customFormat="1" x14ac:dyDescent="0.2"/>
    <row r="989292" s="12" customFormat="1" x14ac:dyDescent="0.2"/>
    <row r="989293" s="12" customFormat="1" x14ac:dyDescent="0.2"/>
    <row r="989294" s="12" customFormat="1" x14ac:dyDescent="0.2"/>
    <row r="989295" s="12" customFormat="1" x14ac:dyDescent="0.2"/>
    <row r="989296" s="12" customFormat="1" x14ac:dyDescent="0.2"/>
    <row r="989297" s="12" customFormat="1" x14ac:dyDescent="0.2"/>
    <row r="989298" s="12" customFormat="1" x14ac:dyDescent="0.2"/>
    <row r="989299" s="12" customFormat="1" x14ac:dyDescent="0.2"/>
    <row r="989300" s="12" customFormat="1" x14ac:dyDescent="0.2"/>
    <row r="989301" s="12" customFormat="1" x14ac:dyDescent="0.2"/>
    <row r="989302" s="12" customFormat="1" x14ac:dyDescent="0.2"/>
    <row r="989303" s="12" customFormat="1" x14ac:dyDescent="0.2"/>
    <row r="989304" s="12" customFormat="1" x14ac:dyDescent="0.2"/>
    <row r="989305" s="12" customFormat="1" x14ac:dyDescent="0.2"/>
    <row r="989306" s="12" customFormat="1" x14ac:dyDescent="0.2"/>
    <row r="989307" s="12" customFormat="1" x14ac:dyDescent="0.2"/>
    <row r="989308" s="12" customFormat="1" x14ac:dyDescent="0.2"/>
    <row r="989309" s="12" customFormat="1" x14ac:dyDescent="0.2"/>
    <row r="989310" s="12" customFormat="1" x14ac:dyDescent="0.2"/>
    <row r="989311" s="12" customFormat="1" x14ac:dyDescent="0.2"/>
    <row r="989312" s="12" customFormat="1" x14ac:dyDescent="0.2"/>
    <row r="989313" s="12" customFormat="1" x14ac:dyDescent="0.2"/>
    <row r="989314" s="12" customFormat="1" x14ac:dyDescent="0.2"/>
    <row r="989315" s="12" customFormat="1" x14ac:dyDescent="0.2"/>
    <row r="989316" s="12" customFormat="1" x14ac:dyDescent="0.2"/>
    <row r="989317" s="12" customFormat="1" x14ac:dyDescent="0.2"/>
    <row r="989318" s="12" customFormat="1" x14ac:dyDescent="0.2"/>
    <row r="989319" s="12" customFormat="1" x14ac:dyDescent="0.2"/>
    <row r="989320" s="12" customFormat="1" x14ac:dyDescent="0.2"/>
    <row r="989321" s="12" customFormat="1" x14ac:dyDescent="0.2"/>
    <row r="989322" s="12" customFormat="1" x14ac:dyDescent="0.2"/>
    <row r="989323" s="12" customFormat="1" x14ac:dyDescent="0.2"/>
    <row r="989324" s="12" customFormat="1" x14ac:dyDescent="0.2"/>
    <row r="989325" s="12" customFormat="1" x14ac:dyDescent="0.2"/>
    <row r="989326" s="12" customFormat="1" x14ac:dyDescent="0.2"/>
    <row r="989327" s="12" customFormat="1" x14ac:dyDescent="0.2"/>
    <row r="989328" s="12" customFormat="1" x14ac:dyDescent="0.2"/>
    <row r="989329" s="12" customFormat="1" x14ac:dyDescent="0.2"/>
    <row r="989330" s="12" customFormat="1" x14ac:dyDescent="0.2"/>
    <row r="989331" s="12" customFormat="1" x14ac:dyDescent="0.2"/>
    <row r="989332" s="12" customFormat="1" x14ac:dyDescent="0.2"/>
    <row r="989333" s="12" customFormat="1" x14ac:dyDescent="0.2"/>
    <row r="989334" s="12" customFormat="1" x14ac:dyDescent="0.2"/>
    <row r="989335" s="12" customFormat="1" x14ac:dyDescent="0.2"/>
    <row r="989336" s="12" customFormat="1" x14ac:dyDescent="0.2"/>
    <row r="989337" s="12" customFormat="1" x14ac:dyDescent="0.2"/>
    <row r="989338" s="12" customFormat="1" x14ac:dyDescent="0.2"/>
    <row r="989339" s="12" customFormat="1" x14ac:dyDescent="0.2"/>
    <row r="989340" s="12" customFormat="1" x14ac:dyDescent="0.2"/>
    <row r="989341" s="12" customFormat="1" x14ac:dyDescent="0.2"/>
    <row r="989342" s="12" customFormat="1" x14ac:dyDescent="0.2"/>
    <row r="989343" s="12" customFormat="1" x14ac:dyDescent="0.2"/>
    <row r="989344" s="12" customFormat="1" x14ac:dyDescent="0.2"/>
    <row r="989345" s="12" customFormat="1" x14ac:dyDescent="0.2"/>
    <row r="989346" s="12" customFormat="1" x14ac:dyDescent="0.2"/>
    <row r="989347" s="12" customFormat="1" x14ac:dyDescent="0.2"/>
    <row r="989348" s="12" customFormat="1" x14ac:dyDescent="0.2"/>
    <row r="989349" s="12" customFormat="1" x14ac:dyDescent="0.2"/>
    <row r="989350" s="12" customFormat="1" x14ac:dyDescent="0.2"/>
    <row r="989351" s="12" customFormat="1" x14ac:dyDescent="0.2"/>
    <row r="989352" s="12" customFormat="1" x14ac:dyDescent="0.2"/>
    <row r="989353" s="12" customFormat="1" x14ac:dyDescent="0.2"/>
    <row r="989354" s="12" customFormat="1" x14ac:dyDescent="0.2"/>
    <row r="989355" s="12" customFormat="1" x14ac:dyDescent="0.2"/>
    <row r="989356" s="12" customFormat="1" x14ac:dyDescent="0.2"/>
    <row r="989357" s="12" customFormat="1" x14ac:dyDescent="0.2"/>
    <row r="989358" s="12" customFormat="1" x14ac:dyDescent="0.2"/>
    <row r="989359" s="12" customFormat="1" x14ac:dyDescent="0.2"/>
    <row r="989360" s="12" customFormat="1" x14ac:dyDescent="0.2"/>
    <row r="989361" s="12" customFormat="1" x14ac:dyDescent="0.2"/>
    <row r="989362" s="12" customFormat="1" x14ac:dyDescent="0.2"/>
    <row r="989363" s="12" customFormat="1" x14ac:dyDescent="0.2"/>
    <row r="989364" s="12" customFormat="1" x14ac:dyDescent="0.2"/>
    <row r="989365" s="12" customFormat="1" x14ac:dyDescent="0.2"/>
    <row r="989366" s="12" customFormat="1" x14ac:dyDescent="0.2"/>
    <row r="989367" s="12" customFormat="1" x14ac:dyDescent="0.2"/>
    <row r="989368" s="12" customFormat="1" x14ac:dyDescent="0.2"/>
    <row r="989369" s="12" customFormat="1" x14ac:dyDescent="0.2"/>
    <row r="989370" s="12" customFormat="1" x14ac:dyDescent="0.2"/>
    <row r="989371" s="12" customFormat="1" x14ac:dyDescent="0.2"/>
    <row r="989372" s="12" customFormat="1" x14ac:dyDescent="0.2"/>
    <row r="989373" s="12" customFormat="1" x14ac:dyDescent="0.2"/>
    <row r="989374" s="12" customFormat="1" x14ac:dyDescent="0.2"/>
    <row r="989375" s="12" customFormat="1" x14ac:dyDescent="0.2"/>
    <row r="989376" s="12" customFormat="1" x14ac:dyDescent="0.2"/>
    <row r="989377" s="12" customFormat="1" x14ac:dyDescent="0.2"/>
    <row r="989378" s="12" customFormat="1" x14ac:dyDescent="0.2"/>
    <row r="989379" s="12" customFormat="1" x14ac:dyDescent="0.2"/>
    <row r="989380" s="12" customFormat="1" x14ac:dyDescent="0.2"/>
    <row r="989381" s="12" customFormat="1" x14ac:dyDescent="0.2"/>
    <row r="989382" s="12" customFormat="1" x14ac:dyDescent="0.2"/>
    <row r="989383" s="12" customFormat="1" x14ac:dyDescent="0.2"/>
    <row r="989384" s="12" customFormat="1" x14ac:dyDescent="0.2"/>
    <row r="989385" s="12" customFormat="1" x14ac:dyDescent="0.2"/>
    <row r="989386" s="12" customFormat="1" x14ac:dyDescent="0.2"/>
    <row r="989387" s="12" customFormat="1" x14ac:dyDescent="0.2"/>
    <row r="989388" s="12" customFormat="1" x14ac:dyDescent="0.2"/>
    <row r="989389" s="12" customFormat="1" x14ac:dyDescent="0.2"/>
    <row r="989390" s="12" customFormat="1" x14ac:dyDescent="0.2"/>
    <row r="989391" s="12" customFormat="1" x14ac:dyDescent="0.2"/>
    <row r="989392" s="12" customFormat="1" x14ac:dyDescent="0.2"/>
    <row r="989393" s="12" customFormat="1" x14ac:dyDescent="0.2"/>
    <row r="989394" s="12" customFormat="1" x14ac:dyDescent="0.2"/>
    <row r="989395" s="12" customFormat="1" x14ac:dyDescent="0.2"/>
    <row r="989396" s="12" customFormat="1" x14ac:dyDescent="0.2"/>
    <row r="989397" s="12" customFormat="1" x14ac:dyDescent="0.2"/>
    <row r="989398" s="12" customFormat="1" x14ac:dyDescent="0.2"/>
    <row r="989399" s="12" customFormat="1" x14ac:dyDescent="0.2"/>
    <row r="989400" s="12" customFormat="1" x14ac:dyDescent="0.2"/>
    <row r="989401" s="12" customFormat="1" x14ac:dyDescent="0.2"/>
    <row r="989402" s="12" customFormat="1" x14ac:dyDescent="0.2"/>
    <row r="989403" s="12" customFormat="1" x14ac:dyDescent="0.2"/>
    <row r="989404" s="12" customFormat="1" x14ac:dyDescent="0.2"/>
    <row r="989405" s="12" customFormat="1" x14ac:dyDescent="0.2"/>
    <row r="989406" s="12" customFormat="1" x14ac:dyDescent="0.2"/>
    <row r="989407" s="12" customFormat="1" x14ac:dyDescent="0.2"/>
    <row r="989408" s="12" customFormat="1" x14ac:dyDescent="0.2"/>
    <row r="989409" s="12" customFormat="1" x14ac:dyDescent="0.2"/>
    <row r="989410" s="12" customFormat="1" x14ac:dyDescent="0.2"/>
    <row r="989411" s="12" customFormat="1" x14ac:dyDescent="0.2"/>
    <row r="989412" s="12" customFormat="1" x14ac:dyDescent="0.2"/>
    <row r="989413" s="12" customFormat="1" x14ac:dyDescent="0.2"/>
    <row r="989414" s="12" customFormat="1" x14ac:dyDescent="0.2"/>
    <row r="989415" s="12" customFormat="1" x14ac:dyDescent="0.2"/>
    <row r="989416" s="12" customFormat="1" x14ac:dyDescent="0.2"/>
    <row r="989417" s="12" customFormat="1" x14ac:dyDescent="0.2"/>
    <row r="989418" s="12" customFormat="1" x14ac:dyDescent="0.2"/>
    <row r="989419" s="12" customFormat="1" x14ac:dyDescent="0.2"/>
    <row r="989420" s="12" customFormat="1" x14ac:dyDescent="0.2"/>
    <row r="989421" s="12" customFormat="1" x14ac:dyDescent="0.2"/>
    <row r="989422" s="12" customFormat="1" x14ac:dyDescent="0.2"/>
    <row r="989423" s="12" customFormat="1" x14ac:dyDescent="0.2"/>
    <row r="989424" s="12" customFormat="1" x14ac:dyDescent="0.2"/>
    <row r="989425" s="12" customFormat="1" x14ac:dyDescent="0.2"/>
    <row r="989426" s="12" customFormat="1" x14ac:dyDescent="0.2"/>
    <row r="989427" s="12" customFormat="1" x14ac:dyDescent="0.2"/>
    <row r="989428" s="12" customFormat="1" x14ac:dyDescent="0.2"/>
    <row r="989429" s="12" customFormat="1" x14ac:dyDescent="0.2"/>
    <row r="989430" s="12" customFormat="1" x14ac:dyDescent="0.2"/>
    <row r="989431" s="12" customFormat="1" x14ac:dyDescent="0.2"/>
    <row r="989432" s="12" customFormat="1" x14ac:dyDescent="0.2"/>
    <row r="989433" s="12" customFormat="1" x14ac:dyDescent="0.2"/>
    <row r="989434" s="12" customFormat="1" x14ac:dyDescent="0.2"/>
    <row r="989435" s="12" customFormat="1" x14ac:dyDescent="0.2"/>
    <row r="989436" s="12" customFormat="1" x14ac:dyDescent="0.2"/>
    <row r="989437" s="12" customFormat="1" x14ac:dyDescent="0.2"/>
    <row r="989438" s="12" customFormat="1" x14ac:dyDescent="0.2"/>
    <row r="989439" s="12" customFormat="1" x14ac:dyDescent="0.2"/>
    <row r="989440" s="12" customFormat="1" x14ac:dyDescent="0.2"/>
    <row r="989441" s="12" customFormat="1" x14ac:dyDescent="0.2"/>
    <row r="989442" s="12" customFormat="1" x14ac:dyDescent="0.2"/>
    <row r="989443" s="12" customFormat="1" x14ac:dyDescent="0.2"/>
    <row r="989444" s="12" customFormat="1" x14ac:dyDescent="0.2"/>
    <row r="989445" s="12" customFormat="1" x14ac:dyDescent="0.2"/>
    <row r="989446" s="12" customFormat="1" x14ac:dyDescent="0.2"/>
    <row r="989447" s="12" customFormat="1" x14ac:dyDescent="0.2"/>
    <row r="989448" s="12" customFormat="1" x14ac:dyDescent="0.2"/>
    <row r="989449" s="12" customFormat="1" x14ac:dyDescent="0.2"/>
    <row r="989450" s="12" customFormat="1" x14ac:dyDescent="0.2"/>
    <row r="989451" s="12" customFormat="1" x14ac:dyDescent="0.2"/>
    <row r="989452" s="12" customFormat="1" x14ac:dyDescent="0.2"/>
    <row r="989453" s="12" customFormat="1" x14ac:dyDescent="0.2"/>
    <row r="989454" s="12" customFormat="1" x14ac:dyDescent="0.2"/>
    <row r="989455" s="12" customFormat="1" x14ac:dyDescent="0.2"/>
    <row r="989456" s="12" customFormat="1" x14ac:dyDescent="0.2"/>
    <row r="989457" s="12" customFormat="1" x14ac:dyDescent="0.2"/>
    <row r="989458" s="12" customFormat="1" x14ac:dyDescent="0.2"/>
    <row r="989459" s="12" customFormat="1" x14ac:dyDescent="0.2"/>
    <row r="989460" s="12" customFormat="1" x14ac:dyDescent="0.2"/>
    <row r="989461" s="12" customFormat="1" x14ac:dyDescent="0.2"/>
    <row r="989462" s="12" customFormat="1" x14ac:dyDescent="0.2"/>
    <row r="989463" s="12" customFormat="1" x14ac:dyDescent="0.2"/>
    <row r="989464" s="12" customFormat="1" x14ac:dyDescent="0.2"/>
    <row r="989465" s="12" customFormat="1" x14ac:dyDescent="0.2"/>
    <row r="989466" s="12" customFormat="1" x14ac:dyDescent="0.2"/>
    <row r="989467" s="12" customFormat="1" x14ac:dyDescent="0.2"/>
    <row r="989468" s="12" customFormat="1" x14ac:dyDescent="0.2"/>
    <row r="989469" s="12" customFormat="1" x14ac:dyDescent="0.2"/>
    <row r="989470" s="12" customFormat="1" x14ac:dyDescent="0.2"/>
    <row r="989471" s="12" customFormat="1" x14ac:dyDescent="0.2"/>
    <row r="989472" s="12" customFormat="1" x14ac:dyDescent="0.2"/>
    <row r="989473" s="12" customFormat="1" x14ac:dyDescent="0.2"/>
    <row r="989474" s="12" customFormat="1" x14ac:dyDescent="0.2"/>
    <row r="989475" s="12" customFormat="1" x14ac:dyDescent="0.2"/>
    <row r="989476" s="12" customFormat="1" x14ac:dyDescent="0.2"/>
    <row r="989477" s="12" customFormat="1" x14ac:dyDescent="0.2"/>
    <row r="989478" s="12" customFormat="1" x14ac:dyDescent="0.2"/>
    <row r="989479" s="12" customFormat="1" x14ac:dyDescent="0.2"/>
    <row r="989480" s="12" customFormat="1" x14ac:dyDescent="0.2"/>
    <row r="989481" s="12" customFormat="1" x14ac:dyDescent="0.2"/>
    <row r="989482" s="12" customFormat="1" x14ac:dyDescent="0.2"/>
    <row r="989483" s="12" customFormat="1" x14ac:dyDescent="0.2"/>
    <row r="989484" s="12" customFormat="1" x14ac:dyDescent="0.2"/>
    <row r="989485" s="12" customFormat="1" x14ac:dyDescent="0.2"/>
    <row r="989486" s="12" customFormat="1" x14ac:dyDescent="0.2"/>
    <row r="989487" s="12" customFormat="1" x14ac:dyDescent="0.2"/>
    <row r="989488" s="12" customFormat="1" x14ac:dyDescent="0.2"/>
    <row r="989489" s="12" customFormat="1" x14ac:dyDescent="0.2"/>
    <row r="989490" s="12" customFormat="1" x14ac:dyDescent="0.2"/>
    <row r="989491" s="12" customFormat="1" x14ac:dyDescent="0.2"/>
    <row r="989492" s="12" customFormat="1" x14ac:dyDescent="0.2"/>
    <row r="989493" s="12" customFormat="1" x14ac:dyDescent="0.2"/>
    <row r="989494" s="12" customFormat="1" x14ac:dyDescent="0.2"/>
    <row r="989495" s="12" customFormat="1" x14ac:dyDescent="0.2"/>
    <row r="989496" s="12" customFormat="1" x14ac:dyDescent="0.2"/>
    <row r="989497" s="12" customFormat="1" x14ac:dyDescent="0.2"/>
    <row r="989498" s="12" customFormat="1" x14ac:dyDescent="0.2"/>
    <row r="989499" s="12" customFormat="1" x14ac:dyDescent="0.2"/>
    <row r="989500" s="12" customFormat="1" x14ac:dyDescent="0.2"/>
    <row r="989501" s="12" customFormat="1" x14ac:dyDescent="0.2"/>
    <row r="989502" s="12" customFormat="1" x14ac:dyDescent="0.2"/>
    <row r="989503" s="12" customFormat="1" x14ac:dyDescent="0.2"/>
    <row r="989504" s="12" customFormat="1" x14ac:dyDescent="0.2"/>
    <row r="989505" s="12" customFormat="1" x14ac:dyDescent="0.2"/>
    <row r="989506" s="12" customFormat="1" x14ac:dyDescent="0.2"/>
    <row r="989507" s="12" customFormat="1" x14ac:dyDescent="0.2"/>
    <row r="989508" s="12" customFormat="1" x14ac:dyDescent="0.2"/>
    <row r="989509" s="12" customFormat="1" x14ac:dyDescent="0.2"/>
    <row r="989510" s="12" customFormat="1" x14ac:dyDescent="0.2"/>
    <row r="989511" s="12" customFormat="1" x14ac:dyDescent="0.2"/>
    <row r="989512" s="12" customFormat="1" x14ac:dyDescent="0.2"/>
    <row r="989513" s="12" customFormat="1" x14ac:dyDescent="0.2"/>
    <row r="989514" s="12" customFormat="1" x14ac:dyDescent="0.2"/>
    <row r="989515" s="12" customFormat="1" x14ac:dyDescent="0.2"/>
    <row r="989516" s="12" customFormat="1" x14ac:dyDescent="0.2"/>
    <row r="989517" s="12" customFormat="1" x14ac:dyDescent="0.2"/>
    <row r="989518" s="12" customFormat="1" x14ac:dyDescent="0.2"/>
    <row r="989519" s="12" customFormat="1" x14ac:dyDescent="0.2"/>
    <row r="989520" s="12" customFormat="1" x14ac:dyDescent="0.2"/>
    <row r="989521" s="12" customFormat="1" x14ac:dyDescent="0.2"/>
    <row r="989522" s="12" customFormat="1" x14ac:dyDescent="0.2"/>
    <row r="989523" s="12" customFormat="1" x14ac:dyDescent="0.2"/>
    <row r="989524" s="12" customFormat="1" x14ac:dyDescent="0.2"/>
    <row r="989525" s="12" customFormat="1" x14ac:dyDescent="0.2"/>
    <row r="989526" s="12" customFormat="1" x14ac:dyDescent="0.2"/>
    <row r="989527" s="12" customFormat="1" x14ac:dyDescent="0.2"/>
    <row r="989528" s="12" customFormat="1" x14ac:dyDescent="0.2"/>
    <row r="989529" s="12" customFormat="1" x14ac:dyDescent="0.2"/>
    <row r="989530" s="12" customFormat="1" x14ac:dyDescent="0.2"/>
    <row r="989531" s="12" customFormat="1" x14ac:dyDescent="0.2"/>
    <row r="989532" s="12" customFormat="1" x14ac:dyDescent="0.2"/>
    <row r="989533" s="12" customFormat="1" x14ac:dyDescent="0.2"/>
    <row r="989534" s="12" customFormat="1" x14ac:dyDescent="0.2"/>
    <row r="989535" s="12" customFormat="1" x14ac:dyDescent="0.2"/>
    <row r="989536" s="12" customFormat="1" x14ac:dyDescent="0.2"/>
    <row r="989537" s="12" customFormat="1" x14ac:dyDescent="0.2"/>
    <row r="989538" s="12" customFormat="1" x14ac:dyDescent="0.2"/>
    <row r="989539" s="12" customFormat="1" x14ac:dyDescent="0.2"/>
    <row r="989540" s="12" customFormat="1" x14ac:dyDescent="0.2"/>
    <row r="989541" s="12" customFormat="1" x14ac:dyDescent="0.2"/>
    <row r="989542" s="12" customFormat="1" x14ac:dyDescent="0.2"/>
    <row r="989543" s="12" customFormat="1" x14ac:dyDescent="0.2"/>
    <row r="989544" s="12" customFormat="1" x14ac:dyDescent="0.2"/>
    <row r="989545" s="12" customFormat="1" x14ac:dyDescent="0.2"/>
    <row r="989546" s="12" customFormat="1" x14ac:dyDescent="0.2"/>
    <row r="989547" s="12" customFormat="1" x14ac:dyDescent="0.2"/>
    <row r="989548" s="12" customFormat="1" x14ac:dyDescent="0.2"/>
    <row r="989549" s="12" customFormat="1" x14ac:dyDescent="0.2"/>
    <row r="989550" s="12" customFormat="1" x14ac:dyDescent="0.2"/>
    <row r="989551" s="12" customFormat="1" x14ac:dyDescent="0.2"/>
    <row r="989552" s="12" customFormat="1" x14ac:dyDescent="0.2"/>
    <row r="989553" s="12" customFormat="1" x14ac:dyDescent="0.2"/>
    <row r="989554" s="12" customFormat="1" x14ac:dyDescent="0.2"/>
    <row r="989555" s="12" customFormat="1" x14ac:dyDescent="0.2"/>
    <row r="989556" s="12" customFormat="1" x14ac:dyDescent="0.2"/>
    <row r="989557" s="12" customFormat="1" x14ac:dyDescent="0.2"/>
    <row r="989558" s="12" customFormat="1" x14ac:dyDescent="0.2"/>
    <row r="989559" s="12" customFormat="1" x14ac:dyDescent="0.2"/>
    <row r="989560" s="12" customFormat="1" x14ac:dyDescent="0.2"/>
    <row r="989561" s="12" customFormat="1" x14ac:dyDescent="0.2"/>
    <row r="989562" s="12" customFormat="1" x14ac:dyDescent="0.2"/>
    <row r="989563" s="12" customFormat="1" x14ac:dyDescent="0.2"/>
    <row r="989564" s="12" customFormat="1" x14ac:dyDescent="0.2"/>
    <row r="989565" s="12" customFormat="1" x14ac:dyDescent="0.2"/>
    <row r="989566" s="12" customFormat="1" x14ac:dyDescent="0.2"/>
    <row r="989567" s="12" customFormat="1" x14ac:dyDescent="0.2"/>
    <row r="989568" s="12" customFormat="1" x14ac:dyDescent="0.2"/>
    <row r="989569" s="12" customFormat="1" x14ac:dyDescent="0.2"/>
    <row r="989570" s="12" customFormat="1" x14ac:dyDescent="0.2"/>
    <row r="989571" s="12" customFormat="1" x14ac:dyDescent="0.2"/>
    <row r="989572" s="12" customFormat="1" x14ac:dyDescent="0.2"/>
    <row r="989573" s="12" customFormat="1" x14ac:dyDescent="0.2"/>
    <row r="989574" s="12" customFormat="1" x14ac:dyDescent="0.2"/>
    <row r="989575" s="12" customFormat="1" x14ac:dyDescent="0.2"/>
    <row r="989576" s="12" customFormat="1" x14ac:dyDescent="0.2"/>
    <row r="989577" s="12" customFormat="1" x14ac:dyDescent="0.2"/>
    <row r="989578" s="12" customFormat="1" x14ac:dyDescent="0.2"/>
    <row r="989579" s="12" customFormat="1" x14ac:dyDescent="0.2"/>
    <row r="989580" s="12" customFormat="1" x14ac:dyDescent="0.2"/>
    <row r="989581" s="12" customFormat="1" x14ac:dyDescent="0.2"/>
    <row r="989582" s="12" customFormat="1" x14ac:dyDescent="0.2"/>
    <row r="989583" s="12" customFormat="1" x14ac:dyDescent="0.2"/>
    <row r="989584" s="12" customFormat="1" x14ac:dyDescent="0.2"/>
    <row r="989585" s="12" customFormat="1" x14ac:dyDescent="0.2"/>
    <row r="989586" s="12" customFormat="1" x14ac:dyDescent="0.2"/>
    <row r="989587" s="12" customFormat="1" x14ac:dyDescent="0.2"/>
    <row r="989588" s="12" customFormat="1" x14ac:dyDescent="0.2"/>
    <row r="989589" s="12" customFormat="1" x14ac:dyDescent="0.2"/>
    <row r="989590" s="12" customFormat="1" x14ac:dyDescent="0.2"/>
    <row r="989591" s="12" customFormat="1" x14ac:dyDescent="0.2"/>
    <row r="989592" s="12" customFormat="1" x14ac:dyDescent="0.2"/>
    <row r="989593" s="12" customFormat="1" x14ac:dyDescent="0.2"/>
    <row r="989594" s="12" customFormat="1" x14ac:dyDescent="0.2"/>
    <row r="989595" s="12" customFormat="1" x14ac:dyDescent="0.2"/>
    <row r="989596" s="12" customFormat="1" x14ac:dyDescent="0.2"/>
    <row r="989597" s="12" customFormat="1" x14ac:dyDescent="0.2"/>
    <row r="989598" s="12" customFormat="1" x14ac:dyDescent="0.2"/>
    <row r="989599" s="12" customFormat="1" x14ac:dyDescent="0.2"/>
    <row r="989600" s="12" customFormat="1" x14ac:dyDescent="0.2"/>
    <row r="989601" s="12" customFormat="1" x14ac:dyDescent="0.2"/>
    <row r="989602" s="12" customFormat="1" x14ac:dyDescent="0.2"/>
    <row r="989603" s="12" customFormat="1" x14ac:dyDescent="0.2"/>
    <row r="989604" s="12" customFormat="1" x14ac:dyDescent="0.2"/>
    <row r="989605" s="12" customFormat="1" x14ac:dyDescent="0.2"/>
    <row r="989606" s="12" customFormat="1" x14ac:dyDescent="0.2"/>
    <row r="989607" s="12" customFormat="1" x14ac:dyDescent="0.2"/>
    <row r="989608" s="12" customFormat="1" x14ac:dyDescent="0.2"/>
    <row r="989609" s="12" customFormat="1" x14ac:dyDescent="0.2"/>
    <row r="989610" s="12" customFormat="1" x14ac:dyDescent="0.2"/>
    <row r="989611" s="12" customFormat="1" x14ac:dyDescent="0.2"/>
    <row r="989612" s="12" customFormat="1" x14ac:dyDescent="0.2"/>
    <row r="989613" s="12" customFormat="1" x14ac:dyDescent="0.2"/>
    <row r="989614" s="12" customFormat="1" x14ac:dyDescent="0.2"/>
    <row r="989615" s="12" customFormat="1" x14ac:dyDescent="0.2"/>
    <row r="989616" s="12" customFormat="1" x14ac:dyDescent="0.2"/>
    <row r="989617" s="12" customFormat="1" x14ac:dyDescent="0.2"/>
    <row r="989618" s="12" customFormat="1" x14ac:dyDescent="0.2"/>
    <row r="989619" s="12" customFormat="1" x14ac:dyDescent="0.2"/>
    <row r="989620" s="12" customFormat="1" x14ac:dyDescent="0.2"/>
    <row r="989621" s="12" customFormat="1" x14ac:dyDescent="0.2"/>
    <row r="989622" s="12" customFormat="1" x14ac:dyDescent="0.2"/>
    <row r="989623" s="12" customFormat="1" x14ac:dyDescent="0.2"/>
    <row r="989624" s="12" customFormat="1" x14ac:dyDescent="0.2"/>
    <row r="989625" s="12" customFormat="1" x14ac:dyDescent="0.2"/>
    <row r="989626" s="12" customFormat="1" x14ac:dyDescent="0.2"/>
    <row r="989627" s="12" customFormat="1" x14ac:dyDescent="0.2"/>
    <row r="989628" s="12" customFormat="1" x14ac:dyDescent="0.2"/>
    <row r="989629" s="12" customFormat="1" x14ac:dyDescent="0.2"/>
    <row r="989630" s="12" customFormat="1" x14ac:dyDescent="0.2"/>
    <row r="989631" s="12" customFormat="1" x14ac:dyDescent="0.2"/>
    <row r="989632" s="12" customFormat="1" x14ac:dyDescent="0.2"/>
    <row r="989633" s="12" customFormat="1" x14ac:dyDescent="0.2"/>
    <row r="989634" s="12" customFormat="1" x14ac:dyDescent="0.2"/>
    <row r="989635" s="12" customFormat="1" x14ac:dyDescent="0.2"/>
    <row r="989636" s="12" customFormat="1" x14ac:dyDescent="0.2"/>
    <row r="989637" s="12" customFormat="1" x14ac:dyDescent="0.2"/>
    <row r="989638" s="12" customFormat="1" x14ac:dyDescent="0.2"/>
    <row r="989639" s="12" customFormat="1" x14ac:dyDescent="0.2"/>
    <row r="989640" s="12" customFormat="1" x14ac:dyDescent="0.2"/>
    <row r="989641" s="12" customFormat="1" x14ac:dyDescent="0.2"/>
    <row r="989642" s="12" customFormat="1" x14ac:dyDescent="0.2"/>
    <row r="989643" s="12" customFormat="1" x14ac:dyDescent="0.2"/>
    <row r="989644" s="12" customFormat="1" x14ac:dyDescent="0.2"/>
    <row r="989645" s="12" customFormat="1" x14ac:dyDescent="0.2"/>
    <row r="989646" s="12" customFormat="1" x14ac:dyDescent="0.2"/>
    <row r="989647" s="12" customFormat="1" x14ac:dyDescent="0.2"/>
    <row r="989648" s="12" customFormat="1" x14ac:dyDescent="0.2"/>
    <row r="989649" s="12" customFormat="1" x14ac:dyDescent="0.2"/>
    <row r="989650" s="12" customFormat="1" x14ac:dyDescent="0.2"/>
    <row r="989651" s="12" customFormat="1" x14ac:dyDescent="0.2"/>
    <row r="989652" s="12" customFormat="1" x14ac:dyDescent="0.2"/>
    <row r="989653" s="12" customFormat="1" x14ac:dyDescent="0.2"/>
    <row r="989654" s="12" customFormat="1" x14ac:dyDescent="0.2"/>
    <row r="989655" s="12" customFormat="1" x14ac:dyDescent="0.2"/>
    <row r="989656" s="12" customFormat="1" x14ac:dyDescent="0.2"/>
    <row r="989657" s="12" customFormat="1" x14ac:dyDescent="0.2"/>
    <row r="989658" s="12" customFormat="1" x14ac:dyDescent="0.2"/>
    <row r="989659" s="12" customFormat="1" x14ac:dyDescent="0.2"/>
    <row r="989660" s="12" customFormat="1" x14ac:dyDescent="0.2"/>
    <row r="989661" s="12" customFormat="1" x14ac:dyDescent="0.2"/>
    <row r="989662" s="12" customFormat="1" x14ac:dyDescent="0.2"/>
    <row r="989663" s="12" customFormat="1" x14ac:dyDescent="0.2"/>
    <row r="989664" s="12" customFormat="1" x14ac:dyDescent="0.2"/>
    <row r="989665" s="12" customFormat="1" x14ac:dyDescent="0.2"/>
    <row r="989666" s="12" customFormat="1" x14ac:dyDescent="0.2"/>
    <row r="989667" s="12" customFormat="1" x14ac:dyDescent="0.2"/>
    <row r="989668" s="12" customFormat="1" x14ac:dyDescent="0.2"/>
    <row r="989669" s="12" customFormat="1" x14ac:dyDescent="0.2"/>
    <row r="989670" s="12" customFormat="1" x14ac:dyDescent="0.2"/>
    <row r="989671" s="12" customFormat="1" x14ac:dyDescent="0.2"/>
    <row r="989672" s="12" customFormat="1" x14ac:dyDescent="0.2"/>
    <row r="989673" s="12" customFormat="1" x14ac:dyDescent="0.2"/>
    <row r="989674" s="12" customFormat="1" x14ac:dyDescent="0.2"/>
    <row r="989675" s="12" customFormat="1" x14ac:dyDescent="0.2"/>
    <row r="989676" s="12" customFormat="1" x14ac:dyDescent="0.2"/>
    <row r="989677" s="12" customFormat="1" x14ac:dyDescent="0.2"/>
    <row r="989678" s="12" customFormat="1" x14ac:dyDescent="0.2"/>
    <row r="989679" s="12" customFormat="1" x14ac:dyDescent="0.2"/>
    <row r="989680" s="12" customFormat="1" x14ac:dyDescent="0.2"/>
    <row r="989681" s="12" customFormat="1" x14ac:dyDescent="0.2"/>
    <row r="989682" s="12" customFormat="1" x14ac:dyDescent="0.2"/>
    <row r="989683" s="12" customFormat="1" x14ac:dyDescent="0.2"/>
    <row r="989684" s="12" customFormat="1" x14ac:dyDescent="0.2"/>
    <row r="989685" s="12" customFormat="1" x14ac:dyDescent="0.2"/>
    <row r="989686" s="12" customFormat="1" x14ac:dyDescent="0.2"/>
    <row r="989687" s="12" customFormat="1" x14ac:dyDescent="0.2"/>
    <row r="989688" s="12" customFormat="1" x14ac:dyDescent="0.2"/>
    <row r="989689" s="12" customFormat="1" x14ac:dyDescent="0.2"/>
    <row r="989690" s="12" customFormat="1" x14ac:dyDescent="0.2"/>
    <row r="989691" s="12" customFormat="1" x14ac:dyDescent="0.2"/>
    <row r="989692" s="12" customFormat="1" x14ac:dyDescent="0.2"/>
    <row r="989693" s="12" customFormat="1" x14ac:dyDescent="0.2"/>
    <row r="989694" s="12" customFormat="1" x14ac:dyDescent="0.2"/>
    <row r="989695" s="12" customFormat="1" x14ac:dyDescent="0.2"/>
    <row r="989696" s="12" customFormat="1" x14ac:dyDescent="0.2"/>
    <row r="989697" s="12" customFormat="1" x14ac:dyDescent="0.2"/>
    <row r="989698" s="12" customFormat="1" x14ac:dyDescent="0.2"/>
    <row r="989699" s="12" customFormat="1" x14ac:dyDescent="0.2"/>
    <row r="989700" s="12" customFormat="1" x14ac:dyDescent="0.2"/>
    <row r="989701" s="12" customFormat="1" x14ac:dyDescent="0.2"/>
    <row r="989702" s="12" customFormat="1" x14ac:dyDescent="0.2"/>
    <row r="989703" s="12" customFormat="1" x14ac:dyDescent="0.2"/>
    <row r="989704" s="12" customFormat="1" x14ac:dyDescent="0.2"/>
    <row r="989705" s="12" customFormat="1" x14ac:dyDescent="0.2"/>
    <row r="989706" s="12" customFormat="1" x14ac:dyDescent="0.2"/>
    <row r="989707" s="12" customFormat="1" x14ac:dyDescent="0.2"/>
    <row r="989708" s="12" customFormat="1" x14ac:dyDescent="0.2"/>
    <row r="989709" s="12" customFormat="1" x14ac:dyDescent="0.2"/>
    <row r="989710" s="12" customFormat="1" x14ac:dyDescent="0.2"/>
    <row r="989711" s="12" customFormat="1" x14ac:dyDescent="0.2"/>
    <row r="989712" s="12" customFormat="1" x14ac:dyDescent="0.2"/>
    <row r="989713" s="12" customFormat="1" x14ac:dyDescent="0.2"/>
    <row r="989714" s="12" customFormat="1" x14ac:dyDescent="0.2"/>
    <row r="989715" s="12" customFormat="1" x14ac:dyDescent="0.2"/>
    <row r="989716" s="12" customFormat="1" x14ac:dyDescent="0.2"/>
    <row r="989717" s="12" customFormat="1" x14ac:dyDescent="0.2"/>
    <row r="989718" s="12" customFormat="1" x14ac:dyDescent="0.2"/>
    <row r="989719" s="12" customFormat="1" x14ac:dyDescent="0.2"/>
    <row r="989720" s="12" customFormat="1" x14ac:dyDescent="0.2"/>
    <row r="989721" s="12" customFormat="1" x14ac:dyDescent="0.2"/>
    <row r="989722" s="12" customFormat="1" x14ac:dyDescent="0.2"/>
    <row r="989723" s="12" customFormat="1" x14ac:dyDescent="0.2"/>
    <row r="989724" s="12" customFormat="1" x14ac:dyDescent="0.2"/>
    <row r="989725" s="12" customFormat="1" x14ac:dyDescent="0.2"/>
    <row r="989726" s="12" customFormat="1" x14ac:dyDescent="0.2"/>
    <row r="989727" s="12" customFormat="1" x14ac:dyDescent="0.2"/>
    <row r="989728" s="12" customFormat="1" x14ac:dyDescent="0.2"/>
    <row r="989729" s="12" customFormat="1" x14ac:dyDescent="0.2"/>
    <row r="989730" s="12" customFormat="1" x14ac:dyDescent="0.2"/>
    <row r="989731" s="12" customFormat="1" x14ac:dyDescent="0.2"/>
    <row r="989732" s="12" customFormat="1" x14ac:dyDescent="0.2"/>
    <row r="989733" s="12" customFormat="1" x14ac:dyDescent="0.2"/>
    <row r="989734" s="12" customFormat="1" x14ac:dyDescent="0.2"/>
    <row r="989735" s="12" customFormat="1" x14ac:dyDescent="0.2"/>
    <row r="989736" s="12" customFormat="1" x14ac:dyDescent="0.2"/>
    <row r="989737" s="12" customFormat="1" x14ac:dyDescent="0.2"/>
    <row r="989738" s="12" customFormat="1" x14ac:dyDescent="0.2"/>
    <row r="989739" s="12" customFormat="1" x14ac:dyDescent="0.2"/>
    <row r="989740" s="12" customFormat="1" x14ac:dyDescent="0.2"/>
    <row r="989741" s="12" customFormat="1" x14ac:dyDescent="0.2"/>
    <row r="989742" s="12" customFormat="1" x14ac:dyDescent="0.2"/>
    <row r="989743" s="12" customFormat="1" x14ac:dyDescent="0.2"/>
    <row r="989744" s="12" customFormat="1" x14ac:dyDescent="0.2"/>
    <row r="989745" s="12" customFormat="1" x14ac:dyDescent="0.2"/>
    <row r="989746" s="12" customFormat="1" x14ac:dyDescent="0.2"/>
    <row r="989747" s="12" customFormat="1" x14ac:dyDescent="0.2"/>
    <row r="989748" s="12" customFormat="1" x14ac:dyDescent="0.2"/>
    <row r="989749" s="12" customFormat="1" x14ac:dyDescent="0.2"/>
    <row r="989750" s="12" customFormat="1" x14ac:dyDescent="0.2"/>
    <row r="989751" s="12" customFormat="1" x14ac:dyDescent="0.2"/>
    <row r="989752" s="12" customFormat="1" x14ac:dyDescent="0.2"/>
    <row r="989753" s="12" customFormat="1" x14ac:dyDescent="0.2"/>
    <row r="989754" s="12" customFormat="1" x14ac:dyDescent="0.2"/>
    <row r="989755" s="12" customFormat="1" x14ac:dyDescent="0.2"/>
    <row r="989756" s="12" customFormat="1" x14ac:dyDescent="0.2"/>
    <row r="989757" s="12" customFormat="1" x14ac:dyDescent="0.2"/>
    <row r="989758" s="12" customFormat="1" x14ac:dyDescent="0.2"/>
    <row r="989759" s="12" customFormat="1" x14ac:dyDescent="0.2"/>
    <row r="989760" s="12" customFormat="1" x14ac:dyDescent="0.2"/>
    <row r="989761" s="12" customFormat="1" x14ac:dyDescent="0.2"/>
    <row r="989762" s="12" customFormat="1" x14ac:dyDescent="0.2"/>
    <row r="989763" s="12" customFormat="1" x14ac:dyDescent="0.2"/>
    <row r="989764" s="12" customFormat="1" x14ac:dyDescent="0.2"/>
    <row r="989765" s="12" customFormat="1" x14ac:dyDescent="0.2"/>
    <row r="989766" s="12" customFormat="1" x14ac:dyDescent="0.2"/>
    <row r="989767" s="12" customFormat="1" x14ac:dyDescent="0.2"/>
    <row r="989768" s="12" customFormat="1" x14ac:dyDescent="0.2"/>
    <row r="989769" s="12" customFormat="1" x14ac:dyDescent="0.2"/>
    <row r="989770" s="12" customFormat="1" x14ac:dyDescent="0.2"/>
    <row r="989771" s="12" customFormat="1" x14ac:dyDescent="0.2"/>
    <row r="989772" s="12" customFormat="1" x14ac:dyDescent="0.2"/>
    <row r="989773" s="12" customFormat="1" x14ac:dyDescent="0.2"/>
    <row r="989774" s="12" customFormat="1" x14ac:dyDescent="0.2"/>
    <row r="989775" s="12" customFormat="1" x14ac:dyDescent="0.2"/>
    <row r="989776" s="12" customFormat="1" x14ac:dyDescent="0.2"/>
    <row r="989777" s="12" customFormat="1" x14ac:dyDescent="0.2"/>
    <row r="989778" s="12" customFormat="1" x14ac:dyDescent="0.2"/>
    <row r="989779" s="12" customFormat="1" x14ac:dyDescent="0.2"/>
    <row r="989780" s="12" customFormat="1" x14ac:dyDescent="0.2"/>
    <row r="989781" s="12" customFormat="1" x14ac:dyDescent="0.2"/>
    <row r="989782" s="12" customFormat="1" x14ac:dyDescent="0.2"/>
    <row r="989783" s="12" customFormat="1" x14ac:dyDescent="0.2"/>
    <row r="989784" s="12" customFormat="1" x14ac:dyDescent="0.2"/>
    <row r="989785" s="12" customFormat="1" x14ac:dyDescent="0.2"/>
    <row r="989786" s="12" customFormat="1" x14ac:dyDescent="0.2"/>
    <row r="989787" s="12" customFormat="1" x14ac:dyDescent="0.2"/>
    <row r="989788" s="12" customFormat="1" x14ac:dyDescent="0.2"/>
    <row r="989789" s="12" customFormat="1" x14ac:dyDescent="0.2"/>
    <row r="989790" s="12" customFormat="1" x14ac:dyDescent="0.2"/>
    <row r="989791" s="12" customFormat="1" x14ac:dyDescent="0.2"/>
    <row r="989792" s="12" customFormat="1" x14ac:dyDescent="0.2"/>
    <row r="989793" s="12" customFormat="1" x14ac:dyDescent="0.2"/>
    <row r="989794" s="12" customFormat="1" x14ac:dyDescent="0.2"/>
    <row r="989795" s="12" customFormat="1" x14ac:dyDescent="0.2"/>
    <row r="989796" s="12" customFormat="1" x14ac:dyDescent="0.2"/>
    <row r="989797" s="12" customFormat="1" x14ac:dyDescent="0.2"/>
    <row r="989798" s="12" customFormat="1" x14ac:dyDescent="0.2"/>
    <row r="989799" s="12" customFormat="1" x14ac:dyDescent="0.2"/>
    <row r="989800" s="12" customFormat="1" x14ac:dyDescent="0.2"/>
    <row r="989801" s="12" customFormat="1" x14ac:dyDescent="0.2"/>
    <row r="989802" s="12" customFormat="1" x14ac:dyDescent="0.2"/>
    <row r="989803" s="12" customFormat="1" x14ac:dyDescent="0.2"/>
    <row r="989804" s="12" customFormat="1" x14ac:dyDescent="0.2"/>
    <row r="989805" s="12" customFormat="1" x14ac:dyDescent="0.2"/>
    <row r="989806" s="12" customFormat="1" x14ac:dyDescent="0.2"/>
    <row r="989807" s="12" customFormat="1" x14ac:dyDescent="0.2"/>
    <row r="989808" s="12" customFormat="1" x14ac:dyDescent="0.2"/>
    <row r="989809" s="12" customFormat="1" x14ac:dyDescent="0.2"/>
    <row r="989810" s="12" customFormat="1" x14ac:dyDescent="0.2"/>
    <row r="989811" s="12" customFormat="1" x14ac:dyDescent="0.2"/>
    <row r="989812" s="12" customFormat="1" x14ac:dyDescent="0.2"/>
    <row r="989813" s="12" customFormat="1" x14ac:dyDescent="0.2"/>
    <row r="989814" s="12" customFormat="1" x14ac:dyDescent="0.2"/>
    <row r="989815" s="12" customFormat="1" x14ac:dyDescent="0.2"/>
    <row r="989816" s="12" customFormat="1" x14ac:dyDescent="0.2"/>
    <row r="989817" s="12" customFormat="1" x14ac:dyDescent="0.2"/>
    <row r="989818" s="12" customFormat="1" x14ac:dyDescent="0.2"/>
    <row r="989819" s="12" customFormat="1" x14ac:dyDescent="0.2"/>
    <row r="989820" s="12" customFormat="1" x14ac:dyDescent="0.2"/>
    <row r="989821" s="12" customFormat="1" x14ac:dyDescent="0.2"/>
    <row r="989822" s="12" customFormat="1" x14ac:dyDescent="0.2"/>
    <row r="989823" s="12" customFormat="1" x14ac:dyDescent="0.2"/>
    <row r="989824" s="12" customFormat="1" x14ac:dyDescent="0.2"/>
    <row r="989825" s="12" customFormat="1" x14ac:dyDescent="0.2"/>
    <row r="989826" s="12" customFormat="1" x14ac:dyDescent="0.2"/>
    <row r="989827" s="12" customFormat="1" x14ac:dyDescent="0.2"/>
    <row r="989828" s="12" customFormat="1" x14ac:dyDescent="0.2"/>
    <row r="989829" s="12" customFormat="1" x14ac:dyDescent="0.2"/>
    <row r="989830" s="12" customFormat="1" x14ac:dyDescent="0.2"/>
    <row r="989831" s="12" customFormat="1" x14ac:dyDescent="0.2"/>
    <row r="989832" s="12" customFormat="1" x14ac:dyDescent="0.2"/>
    <row r="989833" s="12" customFormat="1" x14ac:dyDescent="0.2"/>
    <row r="989834" s="12" customFormat="1" x14ac:dyDescent="0.2"/>
    <row r="989835" s="12" customFormat="1" x14ac:dyDescent="0.2"/>
    <row r="989836" s="12" customFormat="1" x14ac:dyDescent="0.2"/>
    <row r="989837" s="12" customFormat="1" x14ac:dyDescent="0.2"/>
    <row r="989838" s="12" customFormat="1" x14ac:dyDescent="0.2"/>
    <row r="989839" s="12" customFormat="1" x14ac:dyDescent="0.2"/>
    <row r="989840" s="12" customFormat="1" x14ac:dyDescent="0.2"/>
    <row r="989841" s="12" customFormat="1" x14ac:dyDescent="0.2"/>
    <row r="989842" s="12" customFormat="1" x14ac:dyDescent="0.2"/>
    <row r="989843" s="12" customFormat="1" x14ac:dyDescent="0.2"/>
    <row r="989844" s="12" customFormat="1" x14ac:dyDescent="0.2"/>
    <row r="989845" s="12" customFormat="1" x14ac:dyDescent="0.2"/>
    <row r="989846" s="12" customFormat="1" x14ac:dyDescent="0.2"/>
    <row r="989847" s="12" customFormat="1" x14ac:dyDescent="0.2"/>
    <row r="989848" s="12" customFormat="1" x14ac:dyDescent="0.2"/>
    <row r="989849" s="12" customFormat="1" x14ac:dyDescent="0.2"/>
    <row r="989850" s="12" customFormat="1" x14ac:dyDescent="0.2"/>
    <row r="989851" s="12" customFormat="1" x14ac:dyDescent="0.2"/>
    <row r="989852" s="12" customFormat="1" x14ac:dyDescent="0.2"/>
    <row r="989853" s="12" customFormat="1" x14ac:dyDescent="0.2"/>
    <row r="989854" s="12" customFormat="1" x14ac:dyDescent="0.2"/>
    <row r="989855" s="12" customFormat="1" x14ac:dyDescent="0.2"/>
    <row r="989856" s="12" customFormat="1" x14ac:dyDescent="0.2"/>
    <row r="989857" s="12" customFormat="1" x14ac:dyDescent="0.2"/>
    <row r="989858" s="12" customFormat="1" x14ac:dyDescent="0.2"/>
    <row r="989859" s="12" customFormat="1" x14ac:dyDescent="0.2"/>
    <row r="989860" s="12" customFormat="1" x14ac:dyDescent="0.2"/>
    <row r="989861" s="12" customFormat="1" x14ac:dyDescent="0.2"/>
    <row r="989862" s="12" customFormat="1" x14ac:dyDescent="0.2"/>
    <row r="989863" s="12" customFormat="1" x14ac:dyDescent="0.2"/>
    <row r="989864" s="12" customFormat="1" x14ac:dyDescent="0.2"/>
    <row r="989865" s="12" customFormat="1" x14ac:dyDescent="0.2"/>
    <row r="989866" s="12" customFormat="1" x14ac:dyDescent="0.2"/>
    <row r="989867" s="12" customFormat="1" x14ac:dyDescent="0.2"/>
    <row r="989868" s="12" customFormat="1" x14ac:dyDescent="0.2"/>
    <row r="989869" s="12" customFormat="1" x14ac:dyDescent="0.2"/>
    <row r="989870" s="12" customFormat="1" x14ac:dyDescent="0.2"/>
    <row r="989871" s="12" customFormat="1" x14ac:dyDescent="0.2"/>
    <row r="989872" s="12" customFormat="1" x14ac:dyDescent="0.2"/>
    <row r="989873" s="12" customFormat="1" x14ac:dyDescent="0.2"/>
    <row r="989874" s="12" customFormat="1" x14ac:dyDescent="0.2"/>
    <row r="989875" s="12" customFormat="1" x14ac:dyDescent="0.2"/>
    <row r="989876" s="12" customFormat="1" x14ac:dyDescent="0.2"/>
    <row r="989877" s="12" customFormat="1" x14ac:dyDescent="0.2"/>
    <row r="989878" s="12" customFormat="1" x14ac:dyDescent="0.2"/>
    <row r="989879" s="12" customFormat="1" x14ac:dyDescent="0.2"/>
    <row r="989880" s="12" customFormat="1" x14ac:dyDescent="0.2"/>
    <row r="989881" s="12" customFormat="1" x14ac:dyDescent="0.2"/>
    <row r="989882" s="12" customFormat="1" x14ac:dyDescent="0.2"/>
    <row r="989883" s="12" customFormat="1" x14ac:dyDescent="0.2"/>
    <row r="989884" s="12" customFormat="1" x14ac:dyDescent="0.2"/>
    <row r="989885" s="12" customFormat="1" x14ac:dyDescent="0.2"/>
    <row r="989886" s="12" customFormat="1" x14ac:dyDescent="0.2"/>
    <row r="989887" s="12" customFormat="1" x14ac:dyDescent="0.2"/>
    <row r="989888" s="12" customFormat="1" x14ac:dyDescent="0.2"/>
    <row r="989889" s="12" customFormat="1" x14ac:dyDescent="0.2"/>
    <row r="989890" s="12" customFormat="1" x14ac:dyDescent="0.2"/>
    <row r="989891" s="12" customFormat="1" x14ac:dyDescent="0.2"/>
    <row r="989892" s="12" customFormat="1" x14ac:dyDescent="0.2"/>
    <row r="989893" s="12" customFormat="1" x14ac:dyDescent="0.2"/>
    <row r="989894" s="12" customFormat="1" x14ac:dyDescent="0.2"/>
    <row r="989895" s="12" customFormat="1" x14ac:dyDescent="0.2"/>
    <row r="989896" s="12" customFormat="1" x14ac:dyDescent="0.2"/>
    <row r="989897" s="12" customFormat="1" x14ac:dyDescent="0.2"/>
    <row r="989898" s="12" customFormat="1" x14ac:dyDescent="0.2"/>
    <row r="989899" s="12" customFormat="1" x14ac:dyDescent="0.2"/>
    <row r="989900" s="12" customFormat="1" x14ac:dyDescent="0.2"/>
    <row r="989901" s="12" customFormat="1" x14ac:dyDescent="0.2"/>
    <row r="989902" s="12" customFormat="1" x14ac:dyDescent="0.2"/>
    <row r="989903" s="12" customFormat="1" x14ac:dyDescent="0.2"/>
    <row r="989904" s="12" customFormat="1" x14ac:dyDescent="0.2"/>
    <row r="989905" s="12" customFormat="1" x14ac:dyDescent="0.2"/>
    <row r="989906" s="12" customFormat="1" x14ac:dyDescent="0.2"/>
    <row r="989907" s="12" customFormat="1" x14ac:dyDescent="0.2"/>
    <row r="989908" s="12" customFormat="1" x14ac:dyDescent="0.2"/>
    <row r="989909" s="12" customFormat="1" x14ac:dyDescent="0.2"/>
    <row r="989910" s="12" customFormat="1" x14ac:dyDescent="0.2"/>
    <row r="989911" s="12" customFormat="1" x14ac:dyDescent="0.2"/>
    <row r="989912" s="12" customFormat="1" x14ac:dyDescent="0.2"/>
    <row r="989913" s="12" customFormat="1" x14ac:dyDescent="0.2"/>
    <row r="989914" s="12" customFormat="1" x14ac:dyDescent="0.2"/>
    <row r="989915" s="12" customFormat="1" x14ac:dyDescent="0.2"/>
    <row r="989916" s="12" customFormat="1" x14ac:dyDescent="0.2"/>
    <row r="989917" s="12" customFormat="1" x14ac:dyDescent="0.2"/>
    <row r="989918" s="12" customFormat="1" x14ac:dyDescent="0.2"/>
    <row r="989919" s="12" customFormat="1" x14ac:dyDescent="0.2"/>
    <row r="989920" s="12" customFormat="1" x14ac:dyDescent="0.2"/>
    <row r="989921" s="12" customFormat="1" x14ac:dyDescent="0.2"/>
    <row r="989922" s="12" customFormat="1" x14ac:dyDescent="0.2"/>
    <row r="989923" s="12" customFormat="1" x14ac:dyDescent="0.2"/>
    <row r="989924" s="12" customFormat="1" x14ac:dyDescent="0.2"/>
    <row r="989925" s="12" customFormat="1" x14ac:dyDescent="0.2"/>
    <row r="989926" s="12" customFormat="1" x14ac:dyDescent="0.2"/>
    <row r="989927" s="12" customFormat="1" x14ac:dyDescent="0.2"/>
    <row r="989928" s="12" customFormat="1" x14ac:dyDescent="0.2"/>
    <row r="989929" s="12" customFormat="1" x14ac:dyDescent="0.2"/>
    <row r="989930" s="12" customFormat="1" x14ac:dyDescent="0.2"/>
    <row r="989931" s="12" customFormat="1" x14ac:dyDescent="0.2"/>
    <row r="989932" s="12" customFormat="1" x14ac:dyDescent="0.2"/>
    <row r="989933" s="12" customFormat="1" x14ac:dyDescent="0.2"/>
    <row r="989934" s="12" customFormat="1" x14ac:dyDescent="0.2"/>
    <row r="989935" s="12" customFormat="1" x14ac:dyDescent="0.2"/>
    <row r="989936" s="12" customFormat="1" x14ac:dyDescent="0.2"/>
    <row r="989937" s="12" customFormat="1" x14ac:dyDescent="0.2"/>
    <row r="989938" s="12" customFormat="1" x14ac:dyDescent="0.2"/>
    <row r="989939" s="12" customFormat="1" x14ac:dyDescent="0.2"/>
    <row r="989940" s="12" customFormat="1" x14ac:dyDescent="0.2"/>
    <row r="989941" s="12" customFormat="1" x14ac:dyDescent="0.2"/>
    <row r="989942" s="12" customFormat="1" x14ac:dyDescent="0.2"/>
    <row r="989943" s="12" customFormat="1" x14ac:dyDescent="0.2"/>
    <row r="989944" s="12" customFormat="1" x14ac:dyDescent="0.2"/>
    <row r="989945" s="12" customFormat="1" x14ac:dyDescent="0.2"/>
    <row r="989946" s="12" customFormat="1" x14ac:dyDescent="0.2"/>
    <row r="989947" s="12" customFormat="1" x14ac:dyDescent="0.2"/>
    <row r="989948" s="12" customFormat="1" x14ac:dyDescent="0.2"/>
    <row r="989949" s="12" customFormat="1" x14ac:dyDescent="0.2"/>
    <row r="989950" s="12" customFormat="1" x14ac:dyDescent="0.2"/>
    <row r="989951" s="12" customFormat="1" x14ac:dyDescent="0.2"/>
    <row r="989952" s="12" customFormat="1" x14ac:dyDescent="0.2"/>
    <row r="989953" s="12" customFormat="1" x14ac:dyDescent="0.2"/>
    <row r="989954" s="12" customFormat="1" x14ac:dyDescent="0.2"/>
    <row r="989955" s="12" customFormat="1" x14ac:dyDescent="0.2"/>
    <row r="989956" s="12" customFormat="1" x14ac:dyDescent="0.2"/>
    <row r="989957" s="12" customFormat="1" x14ac:dyDescent="0.2"/>
    <row r="989958" s="12" customFormat="1" x14ac:dyDescent="0.2"/>
    <row r="989959" s="12" customFormat="1" x14ac:dyDescent="0.2"/>
    <row r="989960" s="12" customFormat="1" x14ac:dyDescent="0.2"/>
    <row r="989961" s="12" customFormat="1" x14ac:dyDescent="0.2"/>
    <row r="989962" s="12" customFormat="1" x14ac:dyDescent="0.2"/>
    <row r="989963" s="12" customFormat="1" x14ac:dyDescent="0.2"/>
    <row r="989964" s="12" customFormat="1" x14ac:dyDescent="0.2"/>
    <row r="989965" s="12" customFormat="1" x14ac:dyDescent="0.2"/>
    <row r="989966" s="12" customFormat="1" x14ac:dyDescent="0.2"/>
    <row r="989967" s="12" customFormat="1" x14ac:dyDescent="0.2"/>
    <row r="989968" s="12" customFormat="1" x14ac:dyDescent="0.2"/>
    <row r="989969" s="12" customFormat="1" x14ac:dyDescent="0.2"/>
    <row r="989970" s="12" customFormat="1" x14ac:dyDescent="0.2"/>
    <row r="989971" s="12" customFormat="1" x14ac:dyDescent="0.2"/>
    <row r="989972" s="12" customFormat="1" x14ac:dyDescent="0.2"/>
    <row r="989973" s="12" customFormat="1" x14ac:dyDescent="0.2"/>
    <row r="989974" s="12" customFormat="1" x14ac:dyDescent="0.2"/>
    <row r="989975" s="12" customFormat="1" x14ac:dyDescent="0.2"/>
    <row r="989976" s="12" customFormat="1" x14ac:dyDescent="0.2"/>
    <row r="989977" s="12" customFormat="1" x14ac:dyDescent="0.2"/>
    <row r="989978" s="12" customFormat="1" x14ac:dyDescent="0.2"/>
    <row r="989979" s="12" customFormat="1" x14ac:dyDescent="0.2"/>
    <row r="989980" s="12" customFormat="1" x14ac:dyDescent="0.2"/>
    <row r="989981" s="12" customFormat="1" x14ac:dyDescent="0.2"/>
    <row r="989982" s="12" customFormat="1" x14ac:dyDescent="0.2"/>
    <row r="989983" s="12" customFormat="1" x14ac:dyDescent="0.2"/>
    <row r="989984" s="12" customFormat="1" x14ac:dyDescent="0.2"/>
    <row r="989985" s="12" customFormat="1" x14ac:dyDescent="0.2"/>
    <row r="989986" s="12" customFormat="1" x14ac:dyDescent="0.2"/>
    <row r="989987" s="12" customFormat="1" x14ac:dyDescent="0.2"/>
    <row r="989988" s="12" customFormat="1" x14ac:dyDescent="0.2"/>
    <row r="989989" s="12" customFormat="1" x14ac:dyDescent="0.2"/>
    <row r="989990" s="12" customFormat="1" x14ac:dyDescent="0.2"/>
    <row r="989991" s="12" customFormat="1" x14ac:dyDescent="0.2"/>
    <row r="989992" s="12" customFormat="1" x14ac:dyDescent="0.2"/>
    <row r="989993" s="12" customFormat="1" x14ac:dyDescent="0.2"/>
    <row r="989994" s="12" customFormat="1" x14ac:dyDescent="0.2"/>
    <row r="989995" s="12" customFormat="1" x14ac:dyDescent="0.2"/>
    <row r="989996" s="12" customFormat="1" x14ac:dyDescent="0.2"/>
    <row r="989997" s="12" customFormat="1" x14ac:dyDescent="0.2"/>
    <row r="989998" s="12" customFormat="1" x14ac:dyDescent="0.2"/>
    <row r="989999" s="12" customFormat="1" x14ac:dyDescent="0.2"/>
    <row r="990000" s="12" customFormat="1" x14ac:dyDescent="0.2"/>
    <row r="990001" s="12" customFormat="1" x14ac:dyDescent="0.2"/>
    <row r="990002" s="12" customFormat="1" x14ac:dyDescent="0.2"/>
    <row r="990003" s="12" customFormat="1" x14ac:dyDescent="0.2"/>
    <row r="990004" s="12" customFormat="1" x14ac:dyDescent="0.2"/>
    <row r="990005" s="12" customFormat="1" x14ac:dyDescent="0.2"/>
    <row r="990006" s="12" customFormat="1" x14ac:dyDescent="0.2"/>
    <row r="990007" s="12" customFormat="1" x14ac:dyDescent="0.2"/>
    <row r="990008" s="12" customFormat="1" x14ac:dyDescent="0.2"/>
    <row r="990009" s="12" customFormat="1" x14ac:dyDescent="0.2"/>
    <row r="990010" s="12" customFormat="1" x14ac:dyDescent="0.2"/>
    <row r="990011" s="12" customFormat="1" x14ac:dyDescent="0.2"/>
    <row r="990012" s="12" customFormat="1" x14ac:dyDescent="0.2"/>
    <row r="990013" s="12" customFormat="1" x14ac:dyDescent="0.2"/>
    <row r="990014" s="12" customFormat="1" x14ac:dyDescent="0.2"/>
    <row r="990015" s="12" customFormat="1" x14ac:dyDescent="0.2"/>
    <row r="990016" s="12" customFormat="1" x14ac:dyDescent="0.2"/>
    <row r="990017" s="12" customFormat="1" x14ac:dyDescent="0.2"/>
    <row r="990018" s="12" customFormat="1" x14ac:dyDescent="0.2"/>
    <row r="990019" s="12" customFormat="1" x14ac:dyDescent="0.2"/>
    <row r="990020" s="12" customFormat="1" x14ac:dyDescent="0.2"/>
    <row r="990021" s="12" customFormat="1" x14ac:dyDescent="0.2"/>
    <row r="990022" s="12" customFormat="1" x14ac:dyDescent="0.2"/>
    <row r="990023" s="12" customFormat="1" x14ac:dyDescent="0.2"/>
    <row r="990024" s="12" customFormat="1" x14ac:dyDescent="0.2"/>
    <row r="990025" s="12" customFormat="1" x14ac:dyDescent="0.2"/>
    <row r="990026" s="12" customFormat="1" x14ac:dyDescent="0.2"/>
    <row r="990027" s="12" customFormat="1" x14ac:dyDescent="0.2"/>
    <row r="990028" s="12" customFormat="1" x14ac:dyDescent="0.2"/>
    <row r="990029" s="12" customFormat="1" x14ac:dyDescent="0.2"/>
    <row r="990030" s="12" customFormat="1" x14ac:dyDescent="0.2"/>
    <row r="990031" s="12" customFormat="1" x14ac:dyDescent="0.2"/>
    <row r="990032" s="12" customFormat="1" x14ac:dyDescent="0.2"/>
    <row r="990033" s="12" customFormat="1" x14ac:dyDescent="0.2"/>
    <row r="990034" s="12" customFormat="1" x14ac:dyDescent="0.2"/>
    <row r="990035" s="12" customFormat="1" x14ac:dyDescent="0.2"/>
    <row r="990036" s="12" customFormat="1" x14ac:dyDescent="0.2"/>
    <row r="990037" s="12" customFormat="1" x14ac:dyDescent="0.2"/>
    <row r="990038" s="12" customFormat="1" x14ac:dyDescent="0.2"/>
    <row r="990039" s="12" customFormat="1" x14ac:dyDescent="0.2"/>
    <row r="990040" s="12" customFormat="1" x14ac:dyDescent="0.2"/>
    <row r="990041" s="12" customFormat="1" x14ac:dyDescent="0.2"/>
    <row r="990042" s="12" customFormat="1" x14ac:dyDescent="0.2"/>
    <row r="990043" s="12" customFormat="1" x14ac:dyDescent="0.2"/>
    <row r="990044" s="12" customFormat="1" x14ac:dyDescent="0.2"/>
    <row r="990045" s="12" customFormat="1" x14ac:dyDescent="0.2"/>
    <row r="990046" s="12" customFormat="1" x14ac:dyDescent="0.2"/>
    <row r="990047" s="12" customFormat="1" x14ac:dyDescent="0.2"/>
    <row r="990048" s="12" customFormat="1" x14ac:dyDescent="0.2"/>
    <row r="990049" s="12" customFormat="1" x14ac:dyDescent="0.2"/>
    <row r="990050" s="12" customFormat="1" x14ac:dyDescent="0.2"/>
    <row r="990051" s="12" customFormat="1" x14ac:dyDescent="0.2"/>
    <row r="990052" s="12" customFormat="1" x14ac:dyDescent="0.2"/>
    <row r="990053" s="12" customFormat="1" x14ac:dyDescent="0.2"/>
    <row r="990054" s="12" customFormat="1" x14ac:dyDescent="0.2"/>
    <row r="990055" s="12" customFormat="1" x14ac:dyDescent="0.2"/>
    <row r="990056" s="12" customFormat="1" x14ac:dyDescent="0.2"/>
    <row r="990057" s="12" customFormat="1" x14ac:dyDescent="0.2"/>
    <row r="990058" s="12" customFormat="1" x14ac:dyDescent="0.2"/>
    <row r="990059" s="12" customFormat="1" x14ac:dyDescent="0.2"/>
    <row r="990060" s="12" customFormat="1" x14ac:dyDescent="0.2"/>
    <row r="990061" s="12" customFormat="1" x14ac:dyDescent="0.2"/>
    <row r="990062" s="12" customFormat="1" x14ac:dyDescent="0.2"/>
    <row r="990063" s="12" customFormat="1" x14ac:dyDescent="0.2"/>
    <row r="990064" s="12" customFormat="1" x14ac:dyDescent="0.2"/>
    <row r="990065" s="12" customFormat="1" x14ac:dyDescent="0.2"/>
    <row r="990066" s="12" customFormat="1" x14ac:dyDescent="0.2"/>
    <row r="990067" s="12" customFormat="1" x14ac:dyDescent="0.2"/>
    <row r="990068" s="12" customFormat="1" x14ac:dyDescent="0.2"/>
    <row r="990069" s="12" customFormat="1" x14ac:dyDescent="0.2"/>
    <row r="990070" s="12" customFormat="1" x14ac:dyDescent="0.2"/>
    <row r="990071" s="12" customFormat="1" x14ac:dyDescent="0.2"/>
    <row r="990072" s="12" customFormat="1" x14ac:dyDescent="0.2"/>
    <row r="990073" s="12" customFormat="1" x14ac:dyDescent="0.2"/>
    <row r="990074" s="12" customFormat="1" x14ac:dyDescent="0.2"/>
    <row r="990075" s="12" customFormat="1" x14ac:dyDescent="0.2"/>
    <row r="990076" s="12" customFormat="1" x14ac:dyDescent="0.2"/>
    <row r="990077" s="12" customFormat="1" x14ac:dyDescent="0.2"/>
    <row r="990078" s="12" customFormat="1" x14ac:dyDescent="0.2"/>
    <row r="990079" s="12" customFormat="1" x14ac:dyDescent="0.2"/>
    <row r="990080" s="12" customFormat="1" x14ac:dyDescent="0.2"/>
    <row r="990081" s="12" customFormat="1" x14ac:dyDescent="0.2"/>
    <row r="990082" s="12" customFormat="1" x14ac:dyDescent="0.2"/>
    <row r="990083" s="12" customFormat="1" x14ac:dyDescent="0.2"/>
    <row r="990084" s="12" customFormat="1" x14ac:dyDescent="0.2"/>
    <row r="990085" s="12" customFormat="1" x14ac:dyDescent="0.2"/>
    <row r="990086" s="12" customFormat="1" x14ac:dyDescent="0.2"/>
    <row r="990087" s="12" customFormat="1" x14ac:dyDescent="0.2"/>
    <row r="990088" s="12" customFormat="1" x14ac:dyDescent="0.2"/>
    <row r="990089" s="12" customFormat="1" x14ac:dyDescent="0.2"/>
    <row r="990090" s="12" customFormat="1" x14ac:dyDescent="0.2"/>
    <row r="990091" s="12" customFormat="1" x14ac:dyDescent="0.2"/>
    <row r="990092" s="12" customFormat="1" x14ac:dyDescent="0.2"/>
    <row r="990093" s="12" customFormat="1" x14ac:dyDescent="0.2"/>
    <row r="990094" s="12" customFormat="1" x14ac:dyDescent="0.2"/>
    <row r="990095" s="12" customFormat="1" x14ac:dyDescent="0.2"/>
    <row r="990096" s="12" customFormat="1" x14ac:dyDescent="0.2"/>
    <row r="990097" s="12" customFormat="1" x14ac:dyDescent="0.2"/>
    <row r="990098" s="12" customFormat="1" x14ac:dyDescent="0.2"/>
    <row r="990099" s="12" customFormat="1" x14ac:dyDescent="0.2"/>
    <row r="990100" s="12" customFormat="1" x14ac:dyDescent="0.2"/>
    <row r="990101" s="12" customFormat="1" x14ac:dyDescent="0.2"/>
    <row r="990102" s="12" customFormat="1" x14ac:dyDescent="0.2"/>
    <row r="990103" s="12" customFormat="1" x14ac:dyDescent="0.2"/>
    <row r="990104" s="12" customFormat="1" x14ac:dyDescent="0.2"/>
    <row r="990105" s="12" customFormat="1" x14ac:dyDescent="0.2"/>
    <row r="990106" s="12" customFormat="1" x14ac:dyDescent="0.2"/>
    <row r="990107" s="12" customFormat="1" x14ac:dyDescent="0.2"/>
    <row r="990108" s="12" customFormat="1" x14ac:dyDescent="0.2"/>
    <row r="990109" s="12" customFormat="1" x14ac:dyDescent="0.2"/>
    <row r="990110" s="12" customFormat="1" x14ac:dyDescent="0.2"/>
    <row r="990111" s="12" customFormat="1" x14ac:dyDescent="0.2"/>
    <row r="990112" s="12" customFormat="1" x14ac:dyDescent="0.2"/>
    <row r="990113" s="12" customFormat="1" x14ac:dyDescent="0.2"/>
    <row r="990114" s="12" customFormat="1" x14ac:dyDescent="0.2"/>
    <row r="990115" s="12" customFormat="1" x14ac:dyDescent="0.2"/>
    <row r="990116" s="12" customFormat="1" x14ac:dyDescent="0.2"/>
    <row r="990117" s="12" customFormat="1" x14ac:dyDescent="0.2"/>
    <row r="990118" s="12" customFormat="1" x14ac:dyDescent="0.2"/>
    <row r="990119" s="12" customFormat="1" x14ac:dyDescent="0.2"/>
    <row r="990120" s="12" customFormat="1" x14ac:dyDescent="0.2"/>
    <row r="990121" s="12" customFormat="1" x14ac:dyDescent="0.2"/>
    <row r="990122" s="12" customFormat="1" x14ac:dyDescent="0.2"/>
    <row r="990123" s="12" customFormat="1" x14ac:dyDescent="0.2"/>
    <row r="990124" s="12" customFormat="1" x14ac:dyDescent="0.2"/>
    <row r="990125" s="12" customFormat="1" x14ac:dyDescent="0.2"/>
    <row r="990126" s="12" customFormat="1" x14ac:dyDescent="0.2"/>
    <row r="990127" s="12" customFormat="1" x14ac:dyDescent="0.2"/>
    <row r="990128" s="12" customFormat="1" x14ac:dyDescent="0.2"/>
    <row r="990129" s="12" customFormat="1" x14ac:dyDescent="0.2"/>
    <row r="990130" s="12" customFormat="1" x14ac:dyDescent="0.2"/>
    <row r="990131" s="12" customFormat="1" x14ac:dyDescent="0.2"/>
    <row r="990132" s="12" customFormat="1" x14ac:dyDescent="0.2"/>
    <row r="990133" s="12" customFormat="1" x14ac:dyDescent="0.2"/>
    <row r="990134" s="12" customFormat="1" x14ac:dyDescent="0.2"/>
    <row r="990135" s="12" customFormat="1" x14ac:dyDescent="0.2"/>
    <row r="990136" s="12" customFormat="1" x14ac:dyDescent="0.2"/>
    <row r="990137" s="12" customFormat="1" x14ac:dyDescent="0.2"/>
    <row r="990138" s="12" customFormat="1" x14ac:dyDescent="0.2"/>
    <row r="990139" s="12" customFormat="1" x14ac:dyDescent="0.2"/>
    <row r="990140" s="12" customFormat="1" x14ac:dyDescent="0.2"/>
    <row r="990141" s="12" customFormat="1" x14ac:dyDescent="0.2"/>
    <row r="990142" s="12" customFormat="1" x14ac:dyDescent="0.2"/>
    <row r="990143" s="12" customFormat="1" x14ac:dyDescent="0.2"/>
    <row r="990144" s="12" customFormat="1" x14ac:dyDescent="0.2"/>
    <row r="990145" s="12" customFormat="1" x14ac:dyDescent="0.2"/>
    <row r="990146" s="12" customFormat="1" x14ac:dyDescent="0.2"/>
    <row r="990147" s="12" customFormat="1" x14ac:dyDescent="0.2"/>
    <row r="990148" s="12" customFormat="1" x14ac:dyDescent="0.2"/>
    <row r="990149" s="12" customFormat="1" x14ac:dyDescent="0.2"/>
    <row r="990150" s="12" customFormat="1" x14ac:dyDescent="0.2"/>
    <row r="990151" s="12" customFormat="1" x14ac:dyDescent="0.2"/>
    <row r="990152" s="12" customFormat="1" x14ac:dyDescent="0.2"/>
    <row r="990153" s="12" customFormat="1" x14ac:dyDescent="0.2"/>
    <row r="990154" s="12" customFormat="1" x14ac:dyDescent="0.2"/>
    <row r="990155" s="12" customFormat="1" x14ac:dyDescent="0.2"/>
    <row r="990156" s="12" customFormat="1" x14ac:dyDescent="0.2"/>
    <row r="990157" s="12" customFormat="1" x14ac:dyDescent="0.2"/>
    <row r="990158" s="12" customFormat="1" x14ac:dyDescent="0.2"/>
    <row r="990159" s="12" customFormat="1" x14ac:dyDescent="0.2"/>
    <row r="990160" s="12" customFormat="1" x14ac:dyDescent="0.2"/>
    <row r="990161" s="12" customFormat="1" x14ac:dyDescent="0.2"/>
    <row r="990162" s="12" customFormat="1" x14ac:dyDescent="0.2"/>
    <row r="990163" s="12" customFormat="1" x14ac:dyDescent="0.2"/>
    <row r="990164" s="12" customFormat="1" x14ac:dyDescent="0.2"/>
    <row r="990165" s="12" customFormat="1" x14ac:dyDescent="0.2"/>
    <row r="990166" s="12" customFormat="1" x14ac:dyDescent="0.2"/>
    <row r="990167" s="12" customFormat="1" x14ac:dyDescent="0.2"/>
    <row r="990168" s="12" customFormat="1" x14ac:dyDescent="0.2"/>
    <row r="990169" s="12" customFormat="1" x14ac:dyDescent="0.2"/>
    <row r="990170" s="12" customFormat="1" x14ac:dyDescent="0.2"/>
    <row r="990171" s="12" customFormat="1" x14ac:dyDescent="0.2"/>
    <row r="990172" s="12" customFormat="1" x14ac:dyDescent="0.2"/>
    <row r="990173" s="12" customFormat="1" x14ac:dyDescent="0.2"/>
    <row r="990174" s="12" customFormat="1" x14ac:dyDescent="0.2"/>
    <row r="990175" s="12" customFormat="1" x14ac:dyDescent="0.2"/>
    <row r="990176" s="12" customFormat="1" x14ac:dyDescent="0.2"/>
    <row r="990177" s="12" customFormat="1" x14ac:dyDescent="0.2"/>
    <row r="990178" s="12" customFormat="1" x14ac:dyDescent="0.2"/>
    <row r="990179" s="12" customFormat="1" x14ac:dyDescent="0.2"/>
    <row r="990180" s="12" customFormat="1" x14ac:dyDescent="0.2"/>
    <row r="990181" s="12" customFormat="1" x14ac:dyDescent="0.2"/>
    <row r="990182" s="12" customFormat="1" x14ac:dyDescent="0.2"/>
    <row r="990183" s="12" customFormat="1" x14ac:dyDescent="0.2"/>
    <row r="990184" s="12" customFormat="1" x14ac:dyDescent="0.2"/>
    <row r="990185" s="12" customFormat="1" x14ac:dyDescent="0.2"/>
    <row r="990186" s="12" customFormat="1" x14ac:dyDescent="0.2"/>
    <row r="990187" s="12" customFormat="1" x14ac:dyDescent="0.2"/>
    <row r="990188" s="12" customFormat="1" x14ac:dyDescent="0.2"/>
    <row r="990189" s="12" customFormat="1" x14ac:dyDescent="0.2"/>
    <row r="990190" s="12" customFormat="1" x14ac:dyDescent="0.2"/>
    <row r="990191" s="12" customFormat="1" x14ac:dyDescent="0.2"/>
    <row r="990192" s="12" customFormat="1" x14ac:dyDescent="0.2"/>
    <row r="990193" s="12" customFormat="1" x14ac:dyDescent="0.2"/>
    <row r="990194" s="12" customFormat="1" x14ac:dyDescent="0.2"/>
    <row r="990195" s="12" customFormat="1" x14ac:dyDescent="0.2"/>
    <row r="990196" s="12" customFormat="1" x14ac:dyDescent="0.2"/>
    <row r="990197" s="12" customFormat="1" x14ac:dyDescent="0.2"/>
    <row r="990198" s="12" customFormat="1" x14ac:dyDescent="0.2"/>
    <row r="990199" s="12" customFormat="1" x14ac:dyDescent="0.2"/>
    <row r="990200" s="12" customFormat="1" x14ac:dyDescent="0.2"/>
    <row r="990201" s="12" customFormat="1" x14ac:dyDescent="0.2"/>
    <row r="990202" s="12" customFormat="1" x14ac:dyDescent="0.2"/>
    <row r="990203" s="12" customFormat="1" x14ac:dyDescent="0.2"/>
    <row r="990204" s="12" customFormat="1" x14ac:dyDescent="0.2"/>
    <row r="990205" s="12" customFormat="1" x14ac:dyDescent="0.2"/>
    <row r="990206" s="12" customFormat="1" x14ac:dyDescent="0.2"/>
    <row r="990207" s="12" customFormat="1" x14ac:dyDescent="0.2"/>
    <row r="990208" s="12" customFormat="1" x14ac:dyDescent="0.2"/>
    <row r="990209" s="12" customFormat="1" x14ac:dyDescent="0.2"/>
    <row r="990210" s="12" customFormat="1" x14ac:dyDescent="0.2"/>
    <row r="990211" s="12" customFormat="1" x14ac:dyDescent="0.2"/>
    <row r="990212" s="12" customFormat="1" x14ac:dyDescent="0.2"/>
    <row r="990213" s="12" customFormat="1" x14ac:dyDescent="0.2"/>
    <row r="990214" s="12" customFormat="1" x14ac:dyDescent="0.2"/>
    <row r="990215" s="12" customFormat="1" x14ac:dyDescent="0.2"/>
    <row r="990216" s="12" customFormat="1" x14ac:dyDescent="0.2"/>
    <row r="990217" s="12" customFormat="1" x14ac:dyDescent="0.2"/>
    <row r="990218" s="12" customFormat="1" x14ac:dyDescent="0.2"/>
    <row r="990219" s="12" customFormat="1" x14ac:dyDescent="0.2"/>
    <row r="990220" s="12" customFormat="1" x14ac:dyDescent="0.2"/>
    <row r="990221" s="12" customFormat="1" x14ac:dyDescent="0.2"/>
    <row r="990222" s="12" customFormat="1" x14ac:dyDescent="0.2"/>
    <row r="990223" s="12" customFormat="1" x14ac:dyDescent="0.2"/>
    <row r="990224" s="12" customFormat="1" x14ac:dyDescent="0.2"/>
    <row r="990225" s="12" customFormat="1" x14ac:dyDescent="0.2"/>
    <row r="990226" s="12" customFormat="1" x14ac:dyDescent="0.2"/>
    <row r="990227" s="12" customFormat="1" x14ac:dyDescent="0.2"/>
    <row r="990228" s="12" customFormat="1" x14ac:dyDescent="0.2"/>
    <row r="990229" s="12" customFormat="1" x14ac:dyDescent="0.2"/>
    <row r="990230" s="12" customFormat="1" x14ac:dyDescent="0.2"/>
    <row r="990231" s="12" customFormat="1" x14ac:dyDescent="0.2"/>
    <row r="990232" s="12" customFormat="1" x14ac:dyDescent="0.2"/>
    <row r="990233" s="12" customFormat="1" x14ac:dyDescent="0.2"/>
    <row r="990234" s="12" customFormat="1" x14ac:dyDescent="0.2"/>
    <row r="990235" s="12" customFormat="1" x14ac:dyDescent="0.2"/>
    <row r="990236" s="12" customFormat="1" x14ac:dyDescent="0.2"/>
    <row r="990237" s="12" customFormat="1" x14ac:dyDescent="0.2"/>
    <row r="990238" s="12" customFormat="1" x14ac:dyDescent="0.2"/>
    <row r="990239" s="12" customFormat="1" x14ac:dyDescent="0.2"/>
    <row r="990240" s="12" customFormat="1" x14ac:dyDescent="0.2"/>
    <row r="990241" s="12" customFormat="1" x14ac:dyDescent="0.2"/>
    <row r="990242" s="12" customFormat="1" x14ac:dyDescent="0.2"/>
    <row r="990243" s="12" customFormat="1" x14ac:dyDescent="0.2"/>
    <row r="990244" s="12" customFormat="1" x14ac:dyDescent="0.2"/>
    <row r="990245" s="12" customFormat="1" x14ac:dyDescent="0.2"/>
    <row r="990246" s="12" customFormat="1" x14ac:dyDescent="0.2"/>
    <row r="990247" s="12" customFormat="1" x14ac:dyDescent="0.2"/>
    <row r="990248" s="12" customFormat="1" x14ac:dyDescent="0.2"/>
    <row r="990249" s="12" customFormat="1" x14ac:dyDescent="0.2"/>
    <row r="990250" s="12" customFormat="1" x14ac:dyDescent="0.2"/>
    <row r="990251" s="12" customFormat="1" x14ac:dyDescent="0.2"/>
    <row r="990252" s="12" customFormat="1" x14ac:dyDescent="0.2"/>
    <row r="990253" s="12" customFormat="1" x14ac:dyDescent="0.2"/>
    <row r="990254" s="12" customFormat="1" x14ac:dyDescent="0.2"/>
    <row r="990255" s="12" customFormat="1" x14ac:dyDescent="0.2"/>
    <row r="990256" s="12" customFormat="1" x14ac:dyDescent="0.2"/>
    <row r="990257" s="12" customFormat="1" x14ac:dyDescent="0.2"/>
    <row r="990258" s="12" customFormat="1" x14ac:dyDescent="0.2"/>
    <row r="990259" s="12" customFormat="1" x14ac:dyDescent="0.2"/>
    <row r="990260" s="12" customFormat="1" x14ac:dyDescent="0.2"/>
    <row r="990261" s="12" customFormat="1" x14ac:dyDescent="0.2"/>
    <row r="990262" s="12" customFormat="1" x14ac:dyDescent="0.2"/>
    <row r="990263" s="12" customFormat="1" x14ac:dyDescent="0.2"/>
    <row r="990264" s="12" customFormat="1" x14ac:dyDescent="0.2"/>
    <row r="990265" s="12" customFormat="1" x14ac:dyDescent="0.2"/>
    <row r="990266" s="12" customFormat="1" x14ac:dyDescent="0.2"/>
    <row r="990267" s="12" customFormat="1" x14ac:dyDescent="0.2"/>
    <row r="990268" s="12" customFormat="1" x14ac:dyDescent="0.2"/>
    <row r="990269" s="12" customFormat="1" x14ac:dyDescent="0.2"/>
    <row r="990270" s="12" customFormat="1" x14ac:dyDescent="0.2"/>
    <row r="990271" s="12" customFormat="1" x14ac:dyDescent="0.2"/>
    <row r="990272" s="12" customFormat="1" x14ac:dyDescent="0.2"/>
    <row r="990273" s="12" customFormat="1" x14ac:dyDescent="0.2"/>
    <row r="990274" s="12" customFormat="1" x14ac:dyDescent="0.2"/>
    <row r="990275" s="12" customFormat="1" x14ac:dyDescent="0.2"/>
    <row r="990276" s="12" customFormat="1" x14ac:dyDescent="0.2"/>
    <row r="990277" s="12" customFormat="1" x14ac:dyDescent="0.2"/>
    <row r="990278" s="12" customFormat="1" x14ac:dyDescent="0.2"/>
    <row r="990279" s="12" customFormat="1" x14ac:dyDescent="0.2"/>
    <row r="990280" s="12" customFormat="1" x14ac:dyDescent="0.2"/>
    <row r="990281" s="12" customFormat="1" x14ac:dyDescent="0.2"/>
    <row r="990282" s="12" customFormat="1" x14ac:dyDescent="0.2"/>
    <row r="990283" s="12" customFormat="1" x14ac:dyDescent="0.2"/>
    <row r="990284" s="12" customFormat="1" x14ac:dyDescent="0.2"/>
    <row r="990285" s="12" customFormat="1" x14ac:dyDescent="0.2"/>
    <row r="990286" s="12" customFormat="1" x14ac:dyDescent="0.2"/>
    <row r="990287" s="12" customFormat="1" x14ac:dyDescent="0.2"/>
    <row r="990288" s="12" customFormat="1" x14ac:dyDescent="0.2"/>
    <row r="990289" s="12" customFormat="1" x14ac:dyDescent="0.2"/>
    <row r="990290" s="12" customFormat="1" x14ac:dyDescent="0.2"/>
    <row r="990291" s="12" customFormat="1" x14ac:dyDescent="0.2"/>
    <row r="990292" s="12" customFormat="1" x14ac:dyDescent="0.2"/>
    <row r="990293" s="12" customFormat="1" x14ac:dyDescent="0.2"/>
    <row r="990294" s="12" customFormat="1" x14ac:dyDescent="0.2"/>
    <row r="990295" s="12" customFormat="1" x14ac:dyDescent="0.2"/>
    <row r="990296" s="12" customFormat="1" x14ac:dyDescent="0.2"/>
    <row r="990297" s="12" customFormat="1" x14ac:dyDescent="0.2"/>
    <row r="990298" s="12" customFormat="1" x14ac:dyDescent="0.2"/>
    <row r="990299" s="12" customFormat="1" x14ac:dyDescent="0.2"/>
    <row r="990300" s="12" customFormat="1" x14ac:dyDescent="0.2"/>
    <row r="990301" s="12" customFormat="1" x14ac:dyDescent="0.2"/>
    <row r="990302" s="12" customFormat="1" x14ac:dyDescent="0.2"/>
    <row r="990303" s="12" customFormat="1" x14ac:dyDescent="0.2"/>
    <row r="990304" s="12" customFormat="1" x14ac:dyDescent="0.2"/>
    <row r="990305" s="12" customFormat="1" x14ac:dyDescent="0.2"/>
    <row r="990306" s="12" customFormat="1" x14ac:dyDescent="0.2"/>
    <row r="990307" s="12" customFormat="1" x14ac:dyDescent="0.2"/>
    <row r="990308" s="12" customFormat="1" x14ac:dyDescent="0.2"/>
    <row r="990309" s="12" customFormat="1" x14ac:dyDescent="0.2"/>
    <row r="990310" s="12" customFormat="1" x14ac:dyDescent="0.2"/>
    <row r="990311" s="12" customFormat="1" x14ac:dyDescent="0.2"/>
    <row r="990312" s="12" customFormat="1" x14ac:dyDescent="0.2"/>
    <row r="990313" s="12" customFormat="1" x14ac:dyDescent="0.2"/>
    <row r="990314" s="12" customFormat="1" x14ac:dyDescent="0.2"/>
    <row r="990315" s="12" customFormat="1" x14ac:dyDescent="0.2"/>
    <row r="990316" s="12" customFormat="1" x14ac:dyDescent="0.2"/>
    <row r="990317" s="12" customFormat="1" x14ac:dyDescent="0.2"/>
    <row r="990318" s="12" customFormat="1" x14ac:dyDescent="0.2"/>
    <row r="990319" s="12" customFormat="1" x14ac:dyDescent="0.2"/>
    <row r="990320" s="12" customFormat="1" x14ac:dyDescent="0.2"/>
    <row r="990321" s="12" customFormat="1" x14ac:dyDescent="0.2"/>
    <row r="990322" s="12" customFormat="1" x14ac:dyDescent="0.2"/>
    <row r="990323" s="12" customFormat="1" x14ac:dyDescent="0.2"/>
    <row r="990324" s="12" customFormat="1" x14ac:dyDescent="0.2"/>
    <row r="990325" s="12" customFormat="1" x14ac:dyDescent="0.2"/>
    <row r="990326" s="12" customFormat="1" x14ac:dyDescent="0.2"/>
    <row r="990327" s="12" customFormat="1" x14ac:dyDescent="0.2"/>
    <row r="990328" s="12" customFormat="1" x14ac:dyDescent="0.2"/>
    <row r="990329" s="12" customFormat="1" x14ac:dyDescent="0.2"/>
    <row r="990330" s="12" customFormat="1" x14ac:dyDescent="0.2"/>
    <row r="990331" s="12" customFormat="1" x14ac:dyDescent="0.2"/>
    <row r="990332" s="12" customFormat="1" x14ac:dyDescent="0.2"/>
    <row r="990333" s="12" customFormat="1" x14ac:dyDescent="0.2"/>
    <row r="990334" s="12" customFormat="1" x14ac:dyDescent="0.2"/>
    <row r="990335" s="12" customFormat="1" x14ac:dyDescent="0.2"/>
    <row r="990336" s="12" customFormat="1" x14ac:dyDescent="0.2"/>
    <row r="990337" s="12" customFormat="1" x14ac:dyDescent="0.2"/>
    <row r="990338" s="12" customFormat="1" x14ac:dyDescent="0.2"/>
    <row r="990339" s="12" customFormat="1" x14ac:dyDescent="0.2"/>
    <row r="990340" s="12" customFormat="1" x14ac:dyDescent="0.2"/>
    <row r="990341" s="12" customFormat="1" x14ac:dyDescent="0.2"/>
    <row r="990342" s="12" customFormat="1" x14ac:dyDescent="0.2"/>
    <row r="990343" s="12" customFormat="1" x14ac:dyDescent="0.2"/>
    <row r="990344" s="12" customFormat="1" x14ac:dyDescent="0.2"/>
    <row r="990345" s="12" customFormat="1" x14ac:dyDescent="0.2"/>
    <row r="990346" s="12" customFormat="1" x14ac:dyDescent="0.2"/>
    <row r="990347" s="12" customFormat="1" x14ac:dyDescent="0.2"/>
    <row r="990348" s="12" customFormat="1" x14ac:dyDescent="0.2"/>
    <row r="990349" s="12" customFormat="1" x14ac:dyDescent="0.2"/>
    <row r="990350" s="12" customFormat="1" x14ac:dyDescent="0.2"/>
    <row r="990351" s="12" customFormat="1" x14ac:dyDescent="0.2"/>
    <row r="990352" s="12" customFormat="1" x14ac:dyDescent="0.2"/>
    <row r="990353" s="12" customFormat="1" x14ac:dyDescent="0.2"/>
    <row r="990354" s="12" customFormat="1" x14ac:dyDescent="0.2"/>
    <row r="990355" s="12" customFormat="1" x14ac:dyDescent="0.2"/>
    <row r="990356" s="12" customFormat="1" x14ac:dyDescent="0.2"/>
    <row r="990357" s="12" customFormat="1" x14ac:dyDescent="0.2"/>
    <row r="990358" s="12" customFormat="1" x14ac:dyDescent="0.2"/>
    <row r="990359" s="12" customFormat="1" x14ac:dyDescent="0.2"/>
    <row r="990360" s="12" customFormat="1" x14ac:dyDescent="0.2"/>
    <row r="990361" s="12" customFormat="1" x14ac:dyDescent="0.2"/>
    <row r="990362" s="12" customFormat="1" x14ac:dyDescent="0.2"/>
    <row r="990363" s="12" customFormat="1" x14ac:dyDescent="0.2"/>
    <row r="990364" s="12" customFormat="1" x14ac:dyDescent="0.2"/>
    <row r="990365" s="12" customFormat="1" x14ac:dyDescent="0.2"/>
    <row r="990366" s="12" customFormat="1" x14ac:dyDescent="0.2"/>
    <row r="990367" s="12" customFormat="1" x14ac:dyDescent="0.2"/>
    <row r="990368" s="12" customFormat="1" x14ac:dyDescent="0.2"/>
    <row r="990369" s="12" customFormat="1" x14ac:dyDescent="0.2"/>
    <row r="990370" s="12" customFormat="1" x14ac:dyDescent="0.2"/>
    <row r="990371" s="12" customFormat="1" x14ac:dyDescent="0.2"/>
    <row r="990372" s="12" customFormat="1" x14ac:dyDescent="0.2"/>
    <row r="990373" s="12" customFormat="1" x14ac:dyDescent="0.2"/>
    <row r="990374" s="12" customFormat="1" x14ac:dyDescent="0.2"/>
    <row r="990375" s="12" customFormat="1" x14ac:dyDescent="0.2"/>
    <row r="990376" s="12" customFormat="1" x14ac:dyDescent="0.2"/>
    <row r="990377" s="12" customFormat="1" x14ac:dyDescent="0.2"/>
    <row r="990378" s="12" customFormat="1" x14ac:dyDescent="0.2"/>
    <row r="990379" s="12" customFormat="1" x14ac:dyDescent="0.2"/>
    <row r="990380" s="12" customFormat="1" x14ac:dyDescent="0.2"/>
    <row r="990381" s="12" customFormat="1" x14ac:dyDescent="0.2"/>
    <row r="990382" s="12" customFormat="1" x14ac:dyDescent="0.2"/>
    <row r="990383" s="12" customFormat="1" x14ac:dyDescent="0.2"/>
    <row r="990384" s="12" customFormat="1" x14ac:dyDescent="0.2"/>
    <row r="990385" s="12" customFormat="1" x14ac:dyDescent="0.2"/>
    <row r="990386" s="12" customFormat="1" x14ac:dyDescent="0.2"/>
    <row r="990387" s="12" customFormat="1" x14ac:dyDescent="0.2"/>
    <row r="990388" s="12" customFormat="1" x14ac:dyDescent="0.2"/>
    <row r="990389" s="12" customFormat="1" x14ac:dyDescent="0.2"/>
    <row r="990390" s="12" customFormat="1" x14ac:dyDescent="0.2"/>
    <row r="990391" s="12" customFormat="1" x14ac:dyDescent="0.2"/>
    <row r="990392" s="12" customFormat="1" x14ac:dyDescent="0.2"/>
    <row r="990393" s="12" customFormat="1" x14ac:dyDescent="0.2"/>
    <row r="990394" s="12" customFormat="1" x14ac:dyDescent="0.2"/>
    <row r="990395" s="12" customFormat="1" x14ac:dyDescent="0.2"/>
    <row r="990396" s="12" customFormat="1" x14ac:dyDescent="0.2"/>
    <row r="990397" s="12" customFormat="1" x14ac:dyDescent="0.2"/>
    <row r="990398" s="12" customFormat="1" x14ac:dyDescent="0.2"/>
    <row r="990399" s="12" customFormat="1" x14ac:dyDescent="0.2"/>
    <row r="990400" s="12" customFormat="1" x14ac:dyDescent="0.2"/>
    <row r="990401" s="12" customFormat="1" x14ac:dyDescent="0.2"/>
    <row r="990402" s="12" customFormat="1" x14ac:dyDescent="0.2"/>
    <row r="990403" s="12" customFormat="1" x14ac:dyDescent="0.2"/>
    <row r="990404" s="12" customFormat="1" x14ac:dyDescent="0.2"/>
    <row r="990405" s="12" customFormat="1" x14ac:dyDescent="0.2"/>
    <row r="990406" s="12" customFormat="1" x14ac:dyDescent="0.2"/>
    <row r="990407" s="12" customFormat="1" x14ac:dyDescent="0.2"/>
    <row r="990408" s="12" customFormat="1" x14ac:dyDescent="0.2"/>
    <row r="990409" s="12" customFormat="1" x14ac:dyDescent="0.2"/>
    <row r="990410" s="12" customFormat="1" x14ac:dyDescent="0.2"/>
    <row r="990411" s="12" customFormat="1" x14ac:dyDescent="0.2"/>
    <row r="990412" s="12" customFormat="1" x14ac:dyDescent="0.2"/>
    <row r="990413" s="12" customFormat="1" x14ac:dyDescent="0.2"/>
    <row r="990414" s="12" customFormat="1" x14ac:dyDescent="0.2"/>
    <row r="990415" s="12" customFormat="1" x14ac:dyDescent="0.2"/>
    <row r="990416" s="12" customFormat="1" x14ac:dyDescent="0.2"/>
    <row r="990417" s="12" customFormat="1" x14ac:dyDescent="0.2"/>
    <row r="990418" s="12" customFormat="1" x14ac:dyDescent="0.2"/>
    <row r="990419" s="12" customFormat="1" x14ac:dyDescent="0.2"/>
    <row r="990420" s="12" customFormat="1" x14ac:dyDescent="0.2"/>
    <row r="990421" s="12" customFormat="1" x14ac:dyDescent="0.2"/>
    <row r="990422" s="12" customFormat="1" x14ac:dyDescent="0.2"/>
    <row r="990423" s="12" customFormat="1" x14ac:dyDescent="0.2"/>
    <row r="990424" s="12" customFormat="1" x14ac:dyDescent="0.2"/>
    <row r="990425" s="12" customFormat="1" x14ac:dyDescent="0.2"/>
    <row r="990426" s="12" customFormat="1" x14ac:dyDescent="0.2"/>
    <row r="990427" s="12" customFormat="1" x14ac:dyDescent="0.2"/>
    <row r="990428" s="12" customFormat="1" x14ac:dyDescent="0.2"/>
    <row r="990429" s="12" customFormat="1" x14ac:dyDescent="0.2"/>
    <row r="990430" s="12" customFormat="1" x14ac:dyDescent="0.2"/>
    <row r="990431" s="12" customFormat="1" x14ac:dyDescent="0.2"/>
    <row r="990432" s="12" customFormat="1" x14ac:dyDescent="0.2"/>
    <row r="990433" s="12" customFormat="1" x14ac:dyDescent="0.2"/>
    <row r="990434" s="12" customFormat="1" x14ac:dyDescent="0.2"/>
    <row r="990435" s="12" customFormat="1" x14ac:dyDescent="0.2"/>
    <row r="990436" s="12" customFormat="1" x14ac:dyDescent="0.2"/>
    <row r="990437" s="12" customFormat="1" x14ac:dyDescent="0.2"/>
    <row r="990438" s="12" customFormat="1" x14ac:dyDescent="0.2"/>
    <row r="990439" s="12" customFormat="1" x14ac:dyDescent="0.2"/>
    <row r="990440" s="12" customFormat="1" x14ac:dyDescent="0.2"/>
    <row r="990441" s="12" customFormat="1" x14ac:dyDescent="0.2"/>
    <row r="990442" s="12" customFormat="1" x14ac:dyDescent="0.2"/>
    <row r="990443" s="12" customFormat="1" x14ac:dyDescent="0.2"/>
    <row r="990444" s="12" customFormat="1" x14ac:dyDescent="0.2"/>
    <row r="990445" s="12" customFormat="1" x14ac:dyDescent="0.2"/>
    <row r="990446" s="12" customFormat="1" x14ac:dyDescent="0.2"/>
    <row r="990447" s="12" customFormat="1" x14ac:dyDescent="0.2"/>
    <row r="990448" s="12" customFormat="1" x14ac:dyDescent="0.2"/>
    <row r="990449" s="12" customFormat="1" x14ac:dyDescent="0.2"/>
    <row r="990450" s="12" customFormat="1" x14ac:dyDescent="0.2"/>
    <row r="990451" s="12" customFormat="1" x14ac:dyDescent="0.2"/>
    <row r="990452" s="12" customFormat="1" x14ac:dyDescent="0.2"/>
    <row r="990453" s="12" customFormat="1" x14ac:dyDescent="0.2"/>
    <row r="990454" s="12" customFormat="1" x14ac:dyDescent="0.2"/>
    <row r="990455" s="12" customFormat="1" x14ac:dyDescent="0.2"/>
    <row r="990456" s="12" customFormat="1" x14ac:dyDescent="0.2"/>
    <row r="990457" s="12" customFormat="1" x14ac:dyDescent="0.2"/>
    <row r="990458" s="12" customFormat="1" x14ac:dyDescent="0.2"/>
    <row r="990459" s="12" customFormat="1" x14ac:dyDescent="0.2"/>
    <row r="990460" s="12" customFormat="1" x14ac:dyDescent="0.2"/>
    <row r="990461" s="12" customFormat="1" x14ac:dyDescent="0.2"/>
    <row r="990462" s="12" customFormat="1" x14ac:dyDescent="0.2"/>
    <row r="990463" s="12" customFormat="1" x14ac:dyDescent="0.2"/>
    <row r="990464" s="12" customFormat="1" x14ac:dyDescent="0.2"/>
    <row r="990465" s="12" customFormat="1" x14ac:dyDescent="0.2"/>
    <row r="990466" s="12" customFormat="1" x14ac:dyDescent="0.2"/>
    <row r="990467" s="12" customFormat="1" x14ac:dyDescent="0.2"/>
    <row r="990468" s="12" customFormat="1" x14ac:dyDescent="0.2"/>
    <row r="990469" s="12" customFormat="1" x14ac:dyDescent="0.2"/>
    <row r="990470" s="12" customFormat="1" x14ac:dyDescent="0.2"/>
    <row r="990471" s="12" customFormat="1" x14ac:dyDescent="0.2"/>
    <row r="990472" s="12" customFormat="1" x14ac:dyDescent="0.2"/>
    <row r="990473" s="12" customFormat="1" x14ac:dyDescent="0.2"/>
    <row r="990474" s="12" customFormat="1" x14ac:dyDescent="0.2"/>
    <row r="990475" s="12" customFormat="1" x14ac:dyDescent="0.2"/>
    <row r="990476" s="12" customFormat="1" x14ac:dyDescent="0.2"/>
    <row r="990477" s="12" customFormat="1" x14ac:dyDescent="0.2"/>
    <row r="990478" s="12" customFormat="1" x14ac:dyDescent="0.2"/>
    <row r="990479" s="12" customFormat="1" x14ac:dyDescent="0.2"/>
    <row r="990480" s="12" customFormat="1" x14ac:dyDescent="0.2"/>
    <row r="990481" s="12" customFormat="1" x14ac:dyDescent="0.2"/>
    <row r="990482" s="12" customFormat="1" x14ac:dyDescent="0.2"/>
    <row r="990483" s="12" customFormat="1" x14ac:dyDescent="0.2"/>
    <row r="990484" s="12" customFormat="1" x14ac:dyDescent="0.2"/>
    <row r="990485" s="12" customFormat="1" x14ac:dyDescent="0.2"/>
    <row r="990486" s="12" customFormat="1" x14ac:dyDescent="0.2"/>
    <row r="990487" s="12" customFormat="1" x14ac:dyDescent="0.2"/>
    <row r="990488" s="12" customFormat="1" x14ac:dyDescent="0.2"/>
    <row r="990489" s="12" customFormat="1" x14ac:dyDescent="0.2"/>
    <row r="990490" s="12" customFormat="1" x14ac:dyDescent="0.2"/>
    <row r="990491" s="12" customFormat="1" x14ac:dyDescent="0.2"/>
    <row r="990492" s="12" customFormat="1" x14ac:dyDescent="0.2"/>
    <row r="990493" s="12" customFormat="1" x14ac:dyDescent="0.2"/>
    <row r="990494" s="12" customFormat="1" x14ac:dyDescent="0.2"/>
    <row r="990495" s="12" customFormat="1" x14ac:dyDescent="0.2"/>
    <row r="990496" s="12" customFormat="1" x14ac:dyDescent="0.2"/>
    <row r="990497" s="12" customFormat="1" x14ac:dyDescent="0.2"/>
    <row r="990498" s="12" customFormat="1" x14ac:dyDescent="0.2"/>
    <row r="990499" s="12" customFormat="1" x14ac:dyDescent="0.2"/>
    <row r="990500" s="12" customFormat="1" x14ac:dyDescent="0.2"/>
    <row r="990501" s="12" customFormat="1" x14ac:dyDescent="0.2"/>
    <row r="990502" s="12" customFormat="1" x14ac:dyDescent="0.2"/>
    <row r="990503" s="12" customFormat="1" x14ac:dyDescent="0.2"/>
    <row r="990504" s="12" customFormat="1" x14ac:dyDescent="0.2"/>
    <row r="990505" s="12" customFormat="1" x14ac:dyDescent="0.2"/>
    <row r="990506" s="12" customFormat="1" x14ac:dyDescent="0.2"/>
    <row r="990507" s="12" customFormat="1" x14ac:dyDescent="0.2"/>
    <row r="990508" s="12" customFormat="1" x14ac:dyDescent="0.2"/>
    <row r="990509" s="12" customFormat="1" x14ac:dyDescent="0.2"/>
    <row r="990510" s="12" customFormat="1" x14ac:dyDescent="0.2"/>
    <row r="990511" s="12" customFormat="1" x14ac:dyDescent="0.2"/>
    <row r="990512" s="12" customFormat="1" x14ac:dyDescent="0.2"/>
    <row r="990513" s="12" customFormat="1" x14ac:dyDescent="0.2"/>
    <row r="990514" s="12" customFormat="1" x14ac:dyDescent="0.2"/>
    <row r="990515" s="12" customFormat="1" x14ac:dyDescent="0.2"/>
    <row r="990516" s="12" customFormat="1" x14ac:dyDescent="0.2"/>
    <row r="990517" s="12" customFormat="1" x14ac:dyDescent="0.2"/>
    <row r="990518" s="12" customFormat="1" x14ac:dyDescent="0.2"/>
    <row r="990519" s="12" customFormat="1" x14ac:dyDescent="0.2"/>
    <row r="990520" s="12" customFormat="1" x14ac:dyDescent="0.2"/>
    <row r="990521" s="12" customFormat="1" x14ac:dyDescent="0.2"/>
    <row r="990522" s="12" customFormat="1" x14ac:dyDescent="0.2"/>
    <row r="990523" s="12" customFormat="1" x14ac:dyDescent="0.2"/>
    <row r="990524" s="12" customFormat="1" x14ac:dyDescent="0.2"/>
    <row r="990525" s="12" customFormat="1" x14ac:dyDescent="0.2"/>
    <row r="990526" s="12" customFormat="1" x14ac:dyDescent="0.2"/>
    <row r="990527" s="12" customFormat="1" x14ac:dyDescent="0.2"/>
    <row r="990528" s="12" customFormat="1" x14ac:dyDescent="0.2"/>
    <row r="990529" s="12" customFormat="1" x14ac:dyDescent="0.2"/>
    <row r="990530" s="12" customFormat="1" x14ac:dyDescent="0.2"/>
    <row r="990531" s="12" customFormat="1" x14ac:dyDescent="0.2"/>
    <row r="990532" s="12" customFormat="1" x14ac:dyDescent="0.2"/>
    <row r="990533" s="12" customFormat="1" x14ac:dyDescent="0.2"/>
    <row r="990534" s="12" customFormat="1" x14ac:dyDescent="0.2"/>
    <row r="990535" s="12" customFormat="1" x14ac:dyDescent="0.2"/>
    <row r="990536" s="12" customFormat="1" x14ac:dyDescent="0.2"/>
    <row r="990537" s="12" customFormat="1" x14ac:dyDescent="0.2"/>
    <row r="990538" s="12" customFormat="1" x14ac:dyDescent="0.2"/>
    <row r="990539" s="12" customFormat="1" x14ac:dyDescent="0.2"/>
    <row r="990540" s="12" customFormat="1" x14ac:dyDescent="0.2"/>
    <row r="990541" s="12" customFormat="1" x14ac:dyDescent="0.2"/>
    <row r="990542" s="12" customFormat="1" x14ac:dyDescent="0.2"/>
    <row r="990543" s="12" customFormat="1" x14ac:dyDescent="0.2"/>
    <row r="990544" s="12" customFormat="1" x14ac:dyDescent="0.2"/>
    <row r="990545" s="12" customFormat="1" x14ac:dyDescent="0.2"/>
    <row r="990546" s="12" customFormat="1" x14ac:dyDescent="0.2"/>
    <row r="990547" s="12" customFormat="1" x14ac:dyDescent="0.2"/>
    <row r="990548" s="12" customFormat="1" x14ac:dyDescent="0.2"/>
    <row r="990549" s="12" customFormat="1" x14ac:dyDescent="0.2"/>
    <row r="990550" s="12" customFormat="1" x14ac:dyDescent="0.2"/>
    <row r="990551" s="12" customFormat="1" x14ac:dyDescent="0.2"/>
    <row r="990552" s="12" customFormat="1" x14ac:dyDescent="0.2"/>
    <row r="990553" s="12" customFormat="1" x14ac:dyDescent="0.2"/>
    <row r="990554" s="12" customFormat="1" x14ac:dyDescent="0.2"/>
    <row r="990555" s="12" customFormat="1" x14ac:dyDescent="0.2"/>
    <row r="990556" s="12" customFormat="1" x14ac:dyDescent="0.2"/>
    <row r="990557" s="12" customFormat="1" x14ac:dyDescent="0.2"/>
    <row r="990558" s="12" customFormat="1" x14ac:dyDescent="0.2"/>
    <row r="990559" s="12" customFormat="1" x14ac:dyDescent="0.2"/>
    <row r="990560" s="12" customFormat="1" x14ac:dyDescent="0.2"/>
    <row r="990561" s="12" customFormat="1" x14ac:dyDescent="0.2"/>
    <row r="990562" s="12" customFormat="1" x14ac:dyDescent="0.2"/>
    <row r="990563" s="12" customFormat="1" x14ac:dyDescent="0.2"/>
    <row r="990564" s="12" customFormat="1" x14ac:dyDescent="0.2"/>
    <row r="990565" s="12" customFormat="1" x14ac:dyDescent="0.2"/>
    <row r="990566" s="12" customFormat="1" x14ac:dyDescent="0.2"/>
    <row r="990567" s="12" customFormat="1" x14ac:dyDescent="0.2"/>
    <row r="990568" s="12" customFormat="1" x14ac:dyDescent="0.2"/>
    <row r="990569" s="12" customFormat="1" x14ac:dyDescent="0.2"/>
    <row r="990570" s="12" customFormat="1" x14ac:dyDescent="0.2"/>
    <row r="990571" s="12" customFormat="1" x14ac:dyDescent="0.2"/>
    <row r="990572" s="12" customFormat="1" x14ac:dyDescent="0.2"/>
    <row r="990573" s="12" customFormat="1" x14ac:dyDescent="0.2"/>
    <row r="990574" s="12" customFormat="1" x14ac:dyDescent="0.2"/>
    <row r="990575" s="12" customFormat="1" x14ac:dyDescent="0.2"/>
    <row r="990576" s="12" customFormat="1" x14ac:dyDescent="0.2"/>
    <row r="990577" s="12" customFormat="1" x14ac:dyDescent="0.2"/>
    <row r="990578" s="12" customFormat="1" x14ac:dyDescent="0.2"/>
    <row r="990579" s="12" customFormat="1" x14ac:dyDescent="0.2"/>
    <row r="990580" s="12" customFormat="1" x14ac:dyDescent="0.2"/>
    <row r="990581" s="12" customFormat="1" x14ac:dyDescent="0.2"/>
    <row r="990582" s="12" customFormat="1" x14ac:dyDescent="0.2"/>
    <row r="990583" s="12" customFormat="1" x14ac:dyDescent="0.2"/>
    <row r="990584" s="12" customFormat="1" x14ac:dyDescent="0.2"/>
    <row r="990585" s="12" customFormat="1" x14ac:dyDescent="0.2"/>
    <row r="990586" s="12" customFormat="1" x14ac:dyDescent="0.2"/>
    <row r="990587" s="12" customFormat="1" x14ac:dyDescent="0.2"/>
    <row r="990588" s="12" customFormat="1" x14ac:dyDescent="0.2"/>
    <row r="990589" s="12" customFormat="1" x14ac:dyDescent="0.2"/>
    <row r="990590" s="12" customFormat="1" x14ac:dyDescent="0.2"/>
    <row r="990591" s="12" customFormat="1" x14ac:dyDescent="0.2"/>
    <row r="990592" s="12" customFormat="1" x14ac:dyDescent="0.2"/>
    <row r="990593" s="12" customFormat="1" x14ac:dyDescent="0.2"/>
    <row r="990594" s="12" customFormat="1" x14ac:dyDescent="0.2"/>
    <row r="990595" s="12" customFormat="1" x14ac:dyDescent="0.2"/>
    <row r="990596" s="12" customFormat="1" x14ac:dyDescent="0.2"/>
    <row r="990597" s="12" customFormat="1" x14ac:dyDescent="0.2"/>
    <row r="990598" s="12" customFormat="1" x14ac:dyDescent="0.2"/>
    <row r="990599" s="12" customFormat="1" x14ac:dyDescent="0.2"/>
    <row r="990600" s="12" customFormat="1" x14ac:dyDescent="0.2"/>
    <row r="990601" s="12" customFormat="1" x14ac:dyDescent="0.2"/>
    <row r="990602" s="12" customFormat="1" x14ac:dyDescent="0.2"/>
    <row r="990603" s="12" customFormat="1" x14ac:dyDescent="0.2"/>
    <row r="990604" s="12" customFormat="1" x14ac:dyDescent="0.2"/>
    <row r="990605" s="12" customFormat="1" x14ac:dyDescent="0.2"/>
    <row r="990606" s="12" customFormat="1" x14ac:dyDescent="0.2"/>
    <row r="990607" s="12" customFormat="1" x14ac:dyDescent="0.2"/>
    <row r="990608" s="12" customFormat="1" x14ac:dyDescent="0.2"/>
    <row r="990609" s="12" customFormat="1" x14ac:dyDescent="0.2"/>
    <row r="990610" s="12" customFormat="1" x14ac:dyDescent="0.2"/>
    <row r="990611" s="12" customFormat="1" x14ac:dyDescent="0.2"/>
    <row r="990612" s="12" customFormat="1" x14ac:dyDescent="0.2"/>
    <row r="990613" s="12" customFormat="1" x14ac:dyDescent="0.2"/>
    <row r="990614" s="12" customFormat="1" x14ac:dyDescent="0.2"/>
    <row r="990615" s="12" customFormat="1" x14ac:dyDescent="0.2"/>
    <row r="990616" s="12" customFormat="1" x14ac:dyDescent="0.2"/>
    <row r="990617" s="12" customFormat="1" x14ac:dyDescent="0.2"/>
    <row r="990618" s="12" customFormat="1" x14ac:dyDescent="0.2"/>
    <row r="990619" s="12" customFormat="1" x14ac:dyDescent="0.2"/>
    <row r="990620" s="12" customFormat="1" x14ac:dyDescent="0.2"/>
    <row r="990621" s="12" customFormat="1" x14ac:dyDescent="0.2"/>
    <row r="990622" s="12" customFormat="1" x14ac:dyDescent="0.2"/>
    <row r="990623" s="12" customFormat="1" x14ac:dyDescent="0.2"/>
    <row r="990624" s="12" customFormat="1" x14ac:dyDescent="0.2"/>
    <row r="990625" s="12" customFormat="1" x14ac:dyDescent="0.2"/>
    <row r="990626" s="12" customFormat="1" x14ac:dyDescent="0.2"/>
    <row r="990627" s="12" customFormat="1" x14ac:dyDescent="0.2"/>
    <row r="990628" s="12" customFormat="1" x14ac:dyDescent="0.2"/>
    <row r="990629" s="12" customFormat="1" x14ac:dyDescent="0.2"/>
    <row r="990630" s="12" customFormat="1" x14ac:dyDescent="0.2"/>
    <row r="990631" s="12" customFormat="1" x14ac:dyDescent="0.2"/>
    <row r="990632" s="12" customFormat="1" x14ac:dyDescent="0.2"/>
    <row r="990633" s="12" customFormat="1" x14ac:dyDescent="0.2"/>
    <row r="990634" s="12" customFormat="1" x14ac:dyDescent="0.2"/>
    <row r="990635" s="12" customFormat="1" x14ac:dyDescent="0.2"/>
    <row r="990636" s="12" customFormat="1" x14ac:dyDescent="0.2"/>
    <row r="990637" s="12" customFormat="1" x14ac:dyDescent="0.2"/>
    <row r="990638" s="12" customFormat="1" x14ac:dyDescent="0.2"/>
    <row r="990639" s="12" customFormat="1" x14ac:dyDescent="0.2"/>
    <row r="990640" s="12" customFormat="1" x14ac:dyDescent="0.2"/>
    <row r="990641" s="12" customFormat="1" x14ac:dyDescent="0.2"/>
    <row r="990642" s="12" customFormat="1" x14ac:dyDescent="0.2"/>
    <row r="990643" s="12" customFormat="1" x14ac:dyDescent="0.2"/>
    <row r="990644" s="12" customFormat="1" x14ac:dyDescent="0.2"/>
    <row r="990645" s="12" customFormat="1" x14ac:dyDescent="0.2"/>
    <row r="990646" s="12" customFormat="1" x14ac:dyDescent="0.2"/>
    <row r="990647" s="12" customFormat="1" x14ac:dyDescent="0.2"/>
    <row r="990648" s="12" customFormat="1" x14ac:dyDescent="0.2"/>
    <row r="990649" s="12" customFormat="1" x14ac:dyDescent="0.2"/>
    <row r="990650" s="12" customFormat="1" x14ac:dyDescent="0.2"/>
    <row r="990651" s="12" customFormat="1" x14ac:dyDescent="0.2"/>
    <row r="990652" s="12" customFormat="1" x14ac:dyDescent="0.2"/>
    <row r="990653" s="12" customFormat="1" x14ac:dyDescent="0.2"/>
    <row r="990654" s="12" customFormat="1" x14ac:dyDescent="0.2"/>
    <row r="990655" s="12" customFormat="1" x14ac:dyDescent="0.2"/>
    <row r="990656" s="12" customFormat="1" x14ac:dyDescent="0.2"/>
    <row r="990657" s="12" customFormat="1" x14ac:dyDescent="0.2"/>
    <row r="990658" s="12" customFormat="1" x14ac:dyDescent="0.2"/>
    <row r="990659" s="12" customFormat="1" x14ac:dyDescent="0.2"/>
    <row r="990660" s="12" customFormat="1" x14ac:dyDescent="0.2"/>
    <row r="990661" s="12" customFormat="1" x14ac:dyDescent="0.2"/>
    <row r="990662" s="12" customFormat="1" x14ac:dyDescent="0.2"/>
    <row r="990663" s="12" customFormat="1" x14ac:dyDescent="0.2"/>
    <row r="990664" s="12" customFormat="1" x14ac:dyDescent="0.2"/>
    <row r="990665" s="12" customFormat="1" x14ac:dyDescent="0.2"/>
    <row r="990666" s="12" customFormat="1" x14ac:dyDescent="0.2"/>
    <row r="990667" s="12" customFormat="1" x14ac:dyDescent="0.2"/>
    <row r="990668" s="12" customFormat="1" x14ac:dyDescent="0.2"/>
    <row r="990669" s="12" customFormat="1" x14ac:dyDescent="0.2"/>
    <row r="990670" s="12" customFormat="1" x14ac:dyDescent="0.2"/>
    <row r="990671" s="12" customFormat="1" x14ac:dyDescent="0.2"/>
    <row r="990672" s="12" customFormat="1" x14ac:dyDescent="0.2"/>
    <row r="990673" s="12" customFormat="1" x14ac:dyDescent="0.2"/>
    <row r="990674" s="12" customFormat="1" x14ac:dyDescent="0.2"/>
    <row r="990675" s="12" customFormat="1" x14ac:dyDescent="0.2"/>
    <row r="990676" s="12" customFormat="1" x14ac:dyDescent="0.2"/>
    <row r="990677" s="12" customFormat="1" x14ac:dyDescent="0.2"/>
    <row r="990678" s="12" customFormat="1" x14ac:dyDescent="0.2"/>
    <row r="990679" s="12" customFormat="1" x14ac:dyDescent="0.2"/>
    <row r="990680" s="12" customFormat="1" x14ac:dyDescent="0.2"/>
    <row r="990681" s="12" customFormat="1" x14ac:dyDescent="0.2"/>
    <row r="990682" s="12" customFormat="1" x14ac:dyDescent="0.2"/>
    <row r="990683" s="12" customFormat="1" x14ac:dyDescent="0.2"/>
    <row r="990684" s="12" customFormat="1" x14ac:dyDescent="0.2"/>
    <row r="990685" s="12" customFormat="1" x14ac:dyDescent="0.2"/>
    <row r="990686" s="12" customFormat="1" x14ac:dyDescent="0.2"/>
    <row r="990687" s="12" customFormat="1" x14ac:dyDescent="0.2"/>
    <row r="990688" s="12" customFormat="1" x14ac:dyDescent="0.2"/>
    <row r="990689" s="12" customFormat="1" x14ac:dyDescent="0.2"/>
    <row r="990690" s="12" customFormat="1" x14ac:dyDescent="0.2"/>
    <row r="990691" s="12" customFormat="1" x14ac:dyDescent="0.2"/>
    <row r="990692" s="12" customFormat="1" x14ac:dyDescent="0.2"/>
    <row r="990693" s="12" customFormat="1" x14ac:dyDescent="0.2"/>
    <row r="990694" s="12" customFormat="1" x14ac:dyDescent="0.2"/>
    <row r="990695" s="12" customFormat="1" x14ac:dyDescent="0.2"/>
    <row r="990696" s="12" customFormat="1" x14ac:dyDescent="0.2"/>
    <row r="990697" s="12" customFormat="1" x14ac:dyDescent="0.2"/>
    <row r="990698" s="12" customFormat="1" x14ac:dyDescent="0.2"/>
    <row r="990699" s="12" customFormat="1" x14ac:dyDescent="0.2"/>
    <row r="990700" s="12" customFormat="1" x14ac:dyDescent="0.2"/>
    <row r="990701" s="12" customFormat="1" x14ac:dyDescent="0.2"/>
    <row r="990702" s="12" customFormat="1" x14ac:dyDescent="0.2"/>
    <row r="990703" s="12" customFormat="1" x14ac:dyDescent="0.2"/>
    <row r="990704" s="12" customFormat="1" x14ac:dyDescent="0.2"/>
    <row r="990705" s="12" customFormat="1" x14ac:dyDescent="0.2"/>
    <row r="990706" s="12" customFormat="1" x14ac:dyDescent="0.2"/>
    <row r="990707" s="12" customFormat="1" x14ac:dyDescent="0.2"/>
    <row r="990708" s="12" customFormat="1" x14ac:dyDescent="0.2"/>
    <row r="990709" s="12" customFormat="1" x14ac:dyDescent="0.2"/>
    <row r="990710" s="12" customFormat="1" x14ac:dyDescent="0.2"/>
    <row r="990711" s="12" customFormat="1" x14ac:dyDescent="0.2"/>
    <row r="990712" s="12" customFormat="1" x14ac:dyDescent="0.2"/>
    <row r="990713" s="12" customFormat="1" x14ac:dyDescent="0.2"/>
    <row r="990714" s="12" customFormat="1" x14ac:dyDescent="0.2"/>
    <row r="990715" s="12" customFormat="1" x14ac:dyDescent="0.2"/>
    <row r="990716" s="12" customFormat="1" x14ac:dyDescent="0.2"/>
    <row r="990717" s="12" customFormat="1" x14ac:dyDescent="0.2"/>
    <row r="990718" s="12" customFormat="1" x14ac:dyDescent="0.2"/>
    <row r="990719" s="12" customFormat="1" x14ac:dyDescent="0.2"/>
    <row r="990720" s="12" customFormat="1" x14ac:dyDescent="0.2"/>
    <row r="990721" s="12" customFormat="1" x14ac:dyDescent="0.2"/>
    <row r="990722" s="12" customFormat="1" x14ac:dyDescent="0.2"/>
    <row r="990723" s="12" customFormat="1" x14ac:dyDescent="0.2"/>
    <row r="990724" s="12" customFormat="1" x14ac:dyDescent="0.2"/>
    <row r="990725" s="12" customFormat="1" x14ac:dyDescent="0.2"/>
    <row r="990726" s="12" customFormat="1" x14ac:dyDescent="0.2"/>
    <row r="990727" s="12" customFormat="1" x14ac:dyDescent="0.2"/>
    <row r="990728" s="12" customFormat="1" x14ac:dyDescent="0.2"/>
    <row r="990729" s="12" customFormat="1" x14ac:dyDescent="0.2"/>
    <row r="990730" s="12" customFormat="1" x14ac:dyDescent="0.2"/>
    <row r="990731" s="12" customFormat="1" x14ac:dyDescent="0.2"/>
    <row r="990732" s="12" customFormat="1" x14ac:dyDescent="0.2"/>
    <row r="990733" s="12" customFormat="1" x14ac:dyDescent="0.2"/>
    <row r="990734" s="12" customFormat="1" x14ac:dyDescent="0.2"/>
    <row r="990735" s="12" customFormat="1" x14ac:dyDescent="0.2"/>
    <row r="990736" s="12" customFormat="1" x14ac:dyDescent="0.2"/>
    <row r="990737" s="12" customFormat="1" x14ac:dyDescent="0.2"/>
    <row r="990738" s="12" customFormat="1" x14ac:dyDescent="0.2"/>
    <row r="990739" s="12" customFormat="1" x14ac:dyDescent="0.2"/>
    <row r="990740" s="12" customFormat="1" x14ac:dyDescent="0.2"/>
    <row r="990741" s="12" customFormat="1" x14ac:dyDescent="0.2"/>
    <row r="990742" s="12" customFormat="1" x14ac:dyDescent="0.2"/>
    <row r="990743" s="12" customFormat="1" x14ac:dyDescent="0.2"/>
    <row r="990744" s="12" customFormat="1" x14ac:dyDescent="0.2"/>
    <row r="990745" s="12" customFormat="1" x14ac:dyDescent="0.2"/>
    <row r="990746" s="12" customFormat="1" x14ac:dyDescent="0.2"/>
    <row r="990747" s="12" customFormat="1" x14ac:dyDescent="0.2"/>
    <row r="990748" s="12" customFormat="1" x14ac:dyDescent="0.2"/>
    <row r="990749" s="12" customFormat="1" x14ac:dyDescent="0.2"/>
    <row r="990750" s="12" customFormat="1" x14ac:dyDescent="0.2"/>
    <row r="990751" s="12" customFormat="1" x14ac:dyDescent="0.2"/>
    <row r="990752" s="12" customFormat="1" x14ac:dyDescent="0.2"/>
    <row r="990753" s="12" customFormat="1" x14ac:dyDescent="0.2"/>
    <row r="990754" s="12" customFormat="1" x14ac:dyDescent="0.2"/>
    <row r="990755" s="12" customFormat="1" x14ac:dyDescent="0.2"/>
    <row r="990756" s="12" customFormat="1" x14ac:dyDescent="0.2"/>
    <row r="990757" s="12" customFormat="1" x14ac:dyDescent="0.2"/>
    <row r="990758" s="12" customFormat="1" x14ac:dyDescent="0.2"/>
    <row r="990759" s="12" customFormat="1" x14ac:dyDescent="0.2"/>
    <row r="990760" s="12" customFormat="1" x14ac:dyDescent="0.2"/>
    <row r="990761" s="12" customFormat="1" x14ac:dyDescent="0.2"/>
    <row r="990762" s="12" customFormat="1" x14ac:dyDescent="0.2"/>
    <row r="990763" s="12" customFormat="1" x14ac:dyDescent="0.2"/>
    <row r="990764" s="12" customFormat="1" x14ac:dyDescent="0.2"/>
    <row r="990765" s="12" customFormat="1" x14ac:dyDescent="0.2"/>
    <row r="990766" s="12" customFormat="1" x14ac:dyDescent="0.2"/>
    <row r="990767" s="12" customFormat="1" x14ac:dyDescent="0.2"/>
    <row r="990768" s="12" customFormat="1" x14ac:dyDescent="0.2"/>
    <row r="990769" s="12" customFormat="1" x14ac:dyDescent="0.2"/>
    <row r="990770" s="12" customFormat="1" x14ac:dyDescent="0.2"/>
    <row r="990771" s="12" customFormat="1" x14ac:dyDescent="0.2"/>
    <row r="990772" s="12" customFormat="1" x14ac:dyDescent="0.2"/>
    <row r="990773" s="12" customFormat="1" x14ac:dyDescent="0.2"/>
    <row r="990774" s="12" customFormat="1" x14ac:dyDescent="0.2"/>
    <row r="990775" s="12" customFormat="1" x14ac:dyDescent="0.2"/>
    <row r="990776" s="12" customFormat="1" x14ac:dyDescent="0.2"/>
    <row r="990777" s="12" customFormat="1" x14ac:dyDescent="0.2"/>
    <row r="990778" s="12" customFormat="1" x14ac:dyDescent="0.2"/>
    <row r="990779" s="12" customFormat="1" x14ac:dyDescent="0.2"/>
    <row r="990780" s="12" customFormat="1" x14ac:dyDescent="0.2"/>
    <row r="990781" s="12" customFormat="1" x14ac:dyDescent="0.2"/>
    <row r="990782" s="12" customFormat="1" x14ac:dyDescent="0.2"/>
    <row r="990783" s="12" customFormat="1" x14ac:dyDescent="0.2"/>
    <row r="990784" s="12" customFormat="1" x14ac:dyDescent="0.2"/>
    <row r="990785" s="12" customFormat="1" x14ac:dyDescent="0.2"/>
    <row r="990786" s="12" customFormat="1" x14ac:dyDescent="0.2"/>
    <row r="990787" s="12" customFormat="1" x14ac:dyDescent="0.2"/>
    <row r="990788" s="12" customFormat="1" x14ac:dyDescent="0.2"/>
    <row r="990789" s="12" customFormat="1" x14ac:dyDescent="0.2"/>
    <row r="990790" s="12" customFormat="1" x14ac:dyDescent="0.2"/>
    <row r="990791" s="12" customFormat="1" x14ac:dyDescent="0.2"/>
    <row r="990792" s="12" customFormat="1" x14ac:dyDescent="0.2"/>
    <row r="990793" s="12" customFormat="1" x14ac:dyDescent="0.2"/>
    <row r="990794" s="12" customFormat="1" x14ac:dyDescent="0.2"/>
    <row r="990795" s="12" customFormat="1" x14ac:dyDescent="0.2"/>
    <row r="990796" s="12" customFormat="1" x14ac:dyDescent="0.2"/>
    <row r="990797" s="12" customFormat="1" x14ac:dyDescent="0.2"/>
    <row r="990798" s="12" customFormat="1" x14ac:dyDescent="0.2"/>
    <row r="990799" s="12" customFormat="1" x14ac:dyDescent="0.2"/>
    <row r="990800" s="12" customFormat="1" x14ac:dyDescent="0.2"/>
    <row r="990801" s="12" customFormat="1" x14ac:dyDescent="0.2"/>
    <row r="990802" s="12" customFormat="1" x14ac:dyDescent="0.2"/>
    <row r="990803" s="12" customFormat="1" x14ac:dyDescent="0.2"/>
    <row r="990804" s="12" customFormat="1" x14ac:dyDescent="0.2"/>
    <row r="990805" s="12" customFormat="1" x14ac:dyDescent="0.2"/>
    <row r="990806" s="12" customFormat="1" x14ac:dyDescent="0.2"/>
    <row r="990807" s="12" customFormat="1" x14ac:dyDescent="0.2"/>
    <row r="990808" s="12" customFormat="1" x14ac:dyDescent="0.2"/>
    <row r="990809" s="12" customFormat="1" x14ac:dyDescent="0.2"/>
    <row r="990810" s="12" customFormat="1" x14ac:dyDescent="0.2"/>
    <row r="990811" s="12" customFormat="1" x14ac:dyDescent="0.2"/>
    <row r="990812" s="12" customFormat="1" x14ac:dyDescent="0.2"/>
    <row r="990813" s="12" customFormat="1" x14ac:dyDescent="0.2"/>
    <row r="990814" s="12" customFormat="1" x14ac:dyDescent="0.2"/>
    <row r="990815" s="12" customFormat="1" x14ac:dyDescent="0.2"/>
    <row r="990816" s="12" customFormat="1" x14ac:dyDescent="0.2"/>
    <row r="990817" s="12" customFormat="1" x14ac:dyDescent="0.2"/>
    <row r="990818" s="12" customFormat="1" x14ac:dyDescent="0.2"/>
    <row r="990819" s="12" customFormat="1" x14ac:dyDescent="0.2"/>
    <row r="990820" s="12" customFormat="1" x14ac:dyDescent="0.2"/>
    <row r="990821" s="12" customFormat="1" x14ac:dyDescent="0.2"/>
    <row r="990822" s="12" customFormat="1" x14ac:dyDescent="0.2"/>
    <row r="990823" s="12" customFormat="1" x14ac:dyDescent="0.2"/>
    <row r="990824" s="12" customFormat="1" x14ac:dyDescent="0.2"/>
    <row r="990825" s="12" customFormat="1" x14ac:dyDescent="0.2"/>
    <row r="990826" s="12" customFormat="1" x14ac:dyDescent="0.2"/>
    <row r="990827" s="12" customFormat="1" x14ac:dyDescent="0.2"/>
    <row r="990828" s="12" customFormat="1" x14ac:dyDescent="0.2"/>
    <row r="990829" s="12" customFormat="1" x14ac:dyDescent="0.2"/>
    <row r="990830" s="12" customFormat="1" x14ac:dyDescent="0.2"/>
    <row r="990831" s="12" customFormat="1" x14ac:dyDescent="0.2"/>
    <row r="990832" s="12" customFormat="1" x14ac:dyDescent="0.2"/>
    <row r="990833" s="12" customFormat="1" x14ac:dyDescent="0.2"/>
    <row r="990834" s="12" customFormat="1" x14ac:dyDescent="0.2"/>
    <row r="990835" s="12" customFormat="1" x14ac:dyDescent="0.2"/>
    <row r="990836" s="12" customFormat="1" x14ac:dyDescent="0.2"/>
    <row r="990837" s="12" customFormat="1" x14ac:dyDescent="0.2"/>
    <row r="990838" s="12" customFormat="1" x14ac:dyDescent="0.2"/>
    <row r="990839" s="12" customFormat="1" x14ac:dyDescent="0.2"/>
    <row r="990840" s="12" customFormat="1" x14ac:dyDescent="0.2"/>
    <row r="990841" s="12" customFormat="1" x14ac:dyDescent="0.2"/>
    <row r="990842" s="12" customFormat="1" x14ac:dyDescent="0.2"/>
    <row r="990843" s="12" customFormat="1" x14ac:dyDescent="0.2"/>
    <row r="990844" s="12" customFormat="1" x14ac:dyDescent="0.2"/>
    <row r="990845" s="12" customFormat="1" x14ac:dyDescent="0.2"/>
    <row r="990846" s="12" customFormat="1" x14ac:dyDescent="0.2"/>
    <row r="990847" s="12" customFormat="1" x14ac:dyDescent="0.2"/>
    <row r="990848" s="12" customFormat="1" x14ac:dyDescent="0.2"/>
    <row r="990849" s="12" customFormat="1" x14ac:dyDescent="0.2"/>
    <row r="990850" s="12" customFormat="1" x14ac:dyDescent="0.2"/>
    <row r="990851" s="12" customFormat="1" x14ac:dyDescent="0.2"/>
    <row r="990852" s="12" customFormat="1" x14ac:dyDescent="0.2"/>
    <row r="990853" s="12" customFormat="1" x14ac:dyDescent="0.2"/>
    <row r="990854" s="12" customFormat="1" x14ac:dyDescent="0.2"/>
    <row r="990855" s="12" customFormat="1" x14ac:dyDescent="0.2"/>
    <row r="990856" s="12" customFormat="1" x14ac:dyDescent="0.2"/>
    <row r="990857" s="12" customFormat="1" x14ac:dyDescent="0.2"/>
    <row r="990858" s="12" customFormat="1" x14ac:dyDescent="0.2"/>
    <row r="990859" s="12" customFormat="1" x14ac:dyDescent="0.2"/>
    <row r="990860" s="12" customFormat="1" x14ac:dyDescent="0.2"/>
    <row r="990861" s="12" customFormat="1" x14ac:dyDescent="0.2"/>
    <row r="990862" s="12" customFormat="1" x14ac:dyDescent="0.2"/>
    <row r="990863" s="12" customFormat="1" x14ac:dyDescent="0.2"/>
    <row r="990864" s="12" customFormat="1" x14ac:dyDescent="0.2"/>
    <row r="990865" s="12" customFormat="1" x14ac:dyDescent="0.2"/>
    <row r="990866" s="12" customFormat="1" x14ac:dyDescent="0.2"/>
    <row r="990867" s="12" customFormat="1" x14ac:dyDescent="0.2"/>
    <row r="990868" s="12" customFormat="1" x14ac:dyDescent="0.2"/>
    <row r="990869" s="12" customFormat="1" x14ac:dyDescent="0.2"/>
    <row r="990870" s="12" customFormat="1" x14ac:dyDescent="0.2"/>
    <row r="990871" s="12" customFormat="1" x14ac:dyDescent="0.2"/>
    <row r="990872" s="12" customFormat="1" x14ac:dyDescent="0.2"/>
    <row r="990873" s="12" customFormat="1" x14ac:dyDescent="0.2"/>
    <row r="990874" s="12" customFormat="1" x14ac:dyDescent="0.2"/>
    <row r="990875" s="12" customFormat="1" x14ac:dyDescent="0.2"/>
    <row r="990876" s="12" customFormat="1" x14ac:dyDescent="0.2"/>
    <row r="990877" s="12" customFormat="1" x14ac:dyDescent="0.2"/>
    <row r="990878" s="12" customFormat="1" x14ac:dyDescent="0.2"/>
    <row r="990879" s="12" customFormat="1" x14ac:dyDescent="0.2"/>
    <row r="990880" s="12" customFormat="1" x14ac:dyDescent="0.2"/>
    <row r="990881" s="12" customFormat="1" x14ac:dyDescent="0.2"/>
    <row r="990882" s="12" customFormat="1" x14ac:dyDescent="0.2"/>
    <row r="990883" s="12" customFormat="1" x14ac:dyDescent="0.2"/>
    <row r="990884" s="12" customFormat="1" x14ac:dyDescent="0.2"/>
    <row r="990885" s="12" customFormat="1" x14ac:dyDescent="0.2"/>
    <row r="990886" s="12" customFormat="1" x14ac:dyDescent="0.2"/>
    <row r="990887" s="12" customFormat="1" x14ac:dyDescent="0.2"/>
    <row r="990888" s="12" customFormat="1" x14ac:dyDescent="0.2"/>
    <row r="990889" s="12" customFormat="1" x14ac:dyDescent="0.2"/>
    <row r="990890" s="12" customFormat="1" x14ac:dyDescent="0.2"/>
    <row r="990891" s="12" customFormat="1" x14ac:dyDescent="0.2"/>
    <row r="990892" s="12" customFormat="1" x14ac:dyDescent="0.2"/>
    <row r="990893" s="12" customFormat="1" x14ac:dyDescent="0.2"/>
    <row r="990894" s="12" customFormat="1" x14ac:dyDescent="0.2"/>
    <row r="990895" s="12" customFormat="1" x14ac:dyDescent="0.2"/>
    <row r="990896" s="12" customFormat="1" x14ac:dyDescent="0.2"/>
    <row r="990897" s="12" customFormat="1" x14ac:dyDescent="0.2"/>
    <row r="990898" s="12" customFormat="1" x14ac:dyDescent="0.2"/>
    <row r="990899" s="12" customFormat="1" x14ac:dyDescent="0.2"/>
    <row r="990900" s="12" customFormat="1" x14ac:dyDescent="0.2"/>
    <row r="990901" s="12" customFormat="1" x14ac:dyDescent="0.2"/>
    <row r="990902" s="12" customFormat="1" x14ac:dyDescent="0.2"/>
    <row r="990903" s="12" customFormat="1" x14ac:dyDescent="0.2"/>
    <row r="990904" s="12" customFormat="1" x14ac:dyDescent="0.2"/>
    <row r="990905" s="12" customFormat="1" x14ac:dyDescent="0.2"/>
    <row r="990906" s="12" customFormat="1" x14ac:dyDescent="0.2"/>
    <row r="990907" s="12" customFormat="1" x14ac:dyDescent="0.2"/>
    <row r="990908" s="12" customFormat="1" x14ac:dyDescent="0.2"/>
    <row r="990909" s="12" customFormat="1" x14ac:dyDescent="0.2"/>
    <row r="990910" s="12" customFormat="1" x14ac:dyDescent="0.2"/>
    <row r="990911" s="12" customFormat="1" x14ac:dyDescent="0.2"/>
    <row r="990912" s="12" customFormat="1" x14ac:dyDescent="0.2"/>
    <row r="990913" s="12" customFormat="1" x14ac:dyDescent="0.2"/>
    <row r="990914" s="12" customFormat="1" x14ac:dyDescent="0.2"/>
    <row r="990915" s="12" customFormat="1" x14ac:dyDescent="0.2"/>
    <row r="990916" s="12" customFormat="1" x14ac:dyDescent="0.2"/>
    <row r="990917" s="12" customFormat="1" x14ac:dyDescent="0.2"/>
    <row r="990918" s="12" customFormat="1" x14ac:dyDescent="0.2"/>
    <row r="990919" s="12" customFormat="1" x14ac:dyDescent="0.2"/>
    <row r="990920" s="12" customFormat="1" x14ac:dyDescent="0.2"/>
    <row r="990921" s="12" customFormat="1" x14ac:dyDescent="0.2"/>
    <row r="990922" s="12" customFormat="1" x14ac:dyDescent="0.2"/>
    <row r="990923" s="12" customFormat="1" x14ac:dyDescent="0.2"/>
    <row r="990924" s="12" customFormat="1" x14ac:dyDescent="0.2"/>
    <row r="990925" s="12" customFormat="1" x14ac:dyDescent="0.2"/>
    <row r="990926" s="12" customFormat="1" x14ac:dyDescent="0.2"/>
    <row r="990927" s="12" customFormat="1" x14ac:dyDescent="0.2"/>
    <row r="990928" s="12" customFormat="1" x14ac:dyDescent="0.2"/>
    <row r="990929" s="12" customFormat="1" x14ac:dyDescent="0.2"/>
    <row r="990930" s="12" customFormat="1" x14ac:dyDescent="0.2"/>
    <row r="990931" s="12" customFormat="1" x14ac:dyDescent="0.2"/>
    <row r="990932" s="12" customFormat="1" x14ac:dyDescent="0.2"/>
    <row r="990933" s="12" customFormat="1" x14ac:dyDescent="0.2"/>
    <row r="990934" s="12" customFormat="1" x14ac:dyDescent="0.2"/>
    <row r="990935" s="12" customFormat="1" x14ac:dyDescent="0.2"/>
    <row r="990936" s="12" customFormat="1" x14ac:dyDescent="0.2"/>
    <row r="990937" s="12" customFormat="1" x14ac:dyDescent="0.2"/>
    <row r="990938" s="12" customFormat="1" x14ac:dyDescent="0.2"/>
    <row r="990939" s="12" customFormat="1" x14ac:dyDescent="0.2"/>
    <row r="990940" s="12" customFormat="1" x14ac:dyDescent="0.2"/>
    <row r="990941" s="12" customFormat="1" x14ac:dyDescent="0.2"/>
    <row r="990942" s="12" customFormat="1" x14ac:dyDescent="0.2"/>
    <row r="990943" s="12" customFormat="1" x14ac:dyDescent="0.2"/>
    <row r="990944" s="12" customFormat="1" x14ac:dyDescent="0.2"/>
    <row r="990945" s="12" customFormat="1" x14ac:dyDescent="0.2"/>
    <row r="990946" s="12" customFormat="1" x14ac:dyDescent="0.2"/>
    <row r="990947" s="12" customFormat="1" x14ac:dyDescent="0.2"/>
    <row r="990948" s="12" customFormat="1" x14ac:dyDescent="0.2"/>
    <row r="990949" s="12" customFormat="1" x14ac:dyDescent="0.2"/>
    <row r="990950" s="12" customFormat="1" x14ac:dyDescent="0.2"/>
    <row r="990951" s="12" customFormat="1" x14ac:dyDescent="0.2"/>
    <row r="990952" s="12" customFormat="1" x14ac:dyDescent="0.2"/>
    <row r="990953" s="12" customFormat="1" x14ac:dyDescent="0.2"/>
    <row r="990954" s="12" customFormat="1" x14ac:dyDescent="0.2"/>
    <row r="990955" s="12" customFormat="1" x14ac:dyDescent="0.2"/>
    <row r="990956" s="12" customFormat="1" x14ac:dyDescent="0.2"/>
    <row r="990957" s="12" customFormat="1" x14ac:dyDescent="0.2"/>
    <row r="990958" s="12" customFormat="1" x14ac:dyDescent="0.2"/>
    <row r="990959" s="12" customFormat="1" x14ac:dyDescent="0.2"/>
    <row r="990960" s="12" customFormat="1" x14ac:dyDescent="0.2"/>
    <row r="990961" s="12" customFormat="1" x14ac:dyDescent="0.2"/>
    <row r="990962" s="12" customFormat="1" x14ac:dyDescent="0.2"/>
    <row r="990963" s="12" customFormat="1" x14ac:dyDescent="0.2"/>
    <row r="990964" s="12" customFormat="1" x14ac:dyDescent="0.2"/>
    <row r="990965" s="12" customFormat="1" x14ac:dyDescent="0.2"/>
    <row r="990966" s="12" customFormat="1" x14ac:dyDescent="0.2"/>
    <row r="990967" s="12" customFormat="1" x14ac:dyDescent="0.2"/>
    <row r="990968" s="12" customFormat="1" x14ac:dyDescent="0.2"/>
    <row r="990969" s="12" customFormat="1" x14ac:dyDescent="0.2"/>
    <row r="990970" s="12" customFormat="1" x14ac:dyDescent="0.2"/>
    <row r="990971" s="12" customFormat="1" x14ac:dyDescent="0.2"/>
    <row r="990972" s="12" customFormat="1" x14ac:dyDescent="0.2"/>
    <row r="990973" s="12" customFormat="1" x14ac:dyDescent="0.2"/>
    <row r="990974" s="12" customFormat="1" x14ac:dyDescent="0.2"/>
    <row r="990975" s="12" customFormat="1" x14ac:dyDescent="0.2"/>
    <row r="990976" s="12" customFormat="1" x14ac:dyDescent="0.2"/>
    <row r="990977" s="12" customFormat="1" x14ac:dyDescent="0.2"/>
    <row r="990978" s="12" customFormat="1" x14ac:dyDescent="0.2"/>
    <row r="990979" s="12" customFormat="1" x14ac:dyDescent="0.2"/>
    <row r="990980" s="12" customFormat="1" x14ac:dyDescent="0.2"/>
    <row r="990981" s="12" customFormat="1" x14ac:dyDescent="0.2"/>
    <row r="990982" s="12" customFormat="1" x14ac:dyDescent="0.2"/>
    <row r="990983" s="12" customFormat="1" x14ac:dyDescent="0.2"/>
    <row r="990984" s="12" customFormat="1" x14ac:dyDescent="0.2"/>
    <row r="990985" s="12" customFormat="1" x14ac:dyDescent="0.2"/>
    <row r="990986" s="12" customFormat="1" x14ac:dyDescent="0.2"/>
    <row r="990987" s="12" customFormat="1" x14ac:dyDescent="0.2"/>
    <row r="990988" s="12" customFormat="1" x14ac:dyDescent="0.2"/>
    <row r="990989" s="12" customFormat="1" x14ac:dyDescent="0.2"/>
    <row r="990990" s="12" customFormat="1" x14ac:dyDescent="0.2"/>
    <row r="990991" s="12" customFormat="1" x14ac:dyDescent="0.2"/>
    <row r="990992" s="12" customFormat="1" x14ac:dyDescent="0.2"/>
    <row r="990993" s="12" customFormat="1" x14ac:dyDescent="0.2"/>
    <row r="990994" s="12" customFormat="1" x14ac:dyDescent="0.2"/>
    <row r="990995" s="12" customFormat="1" x14ac:dyDescent="0.2"/>
    <row r="990996" s="12" customFormat="1" x14ac:dyDescent="0.2"/>
    <row r="990997" s="12" customFormat="1" x14ac:dyDescent="0.2"/>
    <row r="990998" s="12" customFormat="1" x14ac:dyDescent="0.2"/>
    <row r="990999" s="12" customFormat="1" x14ac:dyDescent="0.2"/>
    <row r="991000" s="12" customFormat="1" x14ac:dyDescent="0.2"/>
    <row r="991001" s="12" customFormat="1" x14ac:dyDescent="0.2"/>
    <row r="991002" s="12" customFormat="1" x14ac:dyDescent="0.2"/>
    <row r="991003" s="12" customFormat="1" x14ac:dyDescent="0.2"/>
    <row r="991004" s="12" customFormat="1" x14ac:dyDescent="0.2"/>
    <row r="991005" s="12" customFormat="1" x14ac:dyDescent="0.2"/>
    <row r="991006" s="12" customFormat="1" x14ac:dyDescent="0.2"/>
    <row r="991007" s="12" customFormat="1" x14ac:dyDescent="0.2"/>
    <row r="991008" s="12" customFormat="1" x14ac:dyDescent="0.2"/>
    <row r="991009" s="12" customFormat="1" x14ac:dyDescent="0.2"/>
    <row r="991010" s="12" customFormat="1" x14ac:dyDescent="0.2"/>
    <row r="991011" s="12" customFormat="1" x14ac:dyDescent="0.2"/>
    <row r="991012" s="12" customFormat="1" x14ac:dyDescent="0.2"/>
    <row r="991013" s="12" customFormat="1" x14ac:dyDescent="0.2"/>
    <row r="991014" s="12" customFormat="1" x14ac:dyDescent="0.2"/>
    <row r="991015" s="12" customFormat="1" x14ac:dyDescent="0.2"/>
    <row r="991016" s="12" customFormat="1" x14ac:dyDescent="0.2"/>
    <row r="991017" s="12" customFormat="1" x14ac:dyDescent="0.2"/>
    <row r="991018" s="12" customFormat="1" x14ac:dyDescent="0.2"/>
    <row r="991019" s="12" customFormat="1" x14ac:dyDescent="0.2"/>
    <row r="991020" s="12" customFormat="1" x14ac:dyDescent="0.2"/>
    <row r="991021" s="12" customFormat="1" x14ac:dyDescent="0.2"/>
    <row r="991022" s="12" customFormat="1" x14ac:dyDescent="0.2"/>
    <row r="991023" s="12" customFormat="1" x14ac:dyDescent="0.2"/>
    <row r="991024" s="12" customFormat="1" x14ac:dyDescent="0.2"/>
    <row r="991025" s="12" customFormat="1" x14ac:dyDescent="0.2"/>
    <row r="991026" s="12" customFormat="1" x14ac:dyDescent="0.2"/>
    <row r="991027" s="12" customFormat="1" x14ac:dyDescent="0.2"/>
    <row r="991028" s="12" customFormat="1" x14ac:dyDescent="0.2"/>
    <row r="991029" s="12" customFormat="1" x14ac:dyDescent="0.2"/>
    <row r="991030" s="12" customFormat="1" x14ac:dyDescent="0.2"/>
    <row r="991031" s="12" customFormat="1" x14ac:dyDescent="0.2"/>
    <row r="991032" s="12" customFormat="1" x14ac:dyDescent="0.2"/>
    <row r="991033" s="12" customFormat="1" x14ac:dyDescent="0.2"/>
    <row r="991034" s="12" customFormat="1" x14ac:dyDescent="0.2"/>
    <row r="991035" s="12" customFormat="1" x14ac:dyDescent="0.2"/>
    <row r="991036" s="12" customFormat="1" x14ac:dyDescent="0.2"/>
    <row r="991037" s="12" customFormat="1" x14ac:dyDescent="0.2"/>
    <row r="991038" s="12" customFormat="1" x14ac:dyDescent="0.2"/>
    <row r="991039" s="12" customFormat="1" x14ac:dyDescent="0.2"/>
    <row r="991040" s="12" customFormat="1" x14ac:dyDescent="0.2"/>
    <row r="991041" s="12" customFormat="1" x14ac:dyDescent="0.2"/>
    <row r="991042" s="12" customFormat="1" x14ac:dyDescent="0.2"/>
    <row r="991043" s="12" customFormat="1" x14ac:dyDescent="0.2"/>
    <row r="991044" s="12" customFormat="1" x14ac:dyDescent="0.2"/>
    <row r="991045" s="12" customFormat="1" x14ac:dyDescent="0.2"/>
    <row r="991046" s="12" customFormat="1" x14ac:dyDescent="0.2"/>
    <row r="991047" s="12" customFormat="1" x14ac:dyDescent="0.2"/>
    <row r="991048" s="12" customFormat="1" x14ac:dyDescent="0.2"/>
    <row r="991049" s="12" customFormat="1" x14ac:dyDescent="0.2"/>
    <row r="991050" s="12" customFormat="1" x14ac:dyDescent="0.2"/>
    <row r="991051" s="12" customFormat="1" x14ac:dyDescent="0.2"/>
    <row r="991052" s="12" customFormat="1" x14ac:dyDescent="0.2"/>
    <row r="991053" s="12" customFormat="1" x14ac:dyDescent="0.2"/>
    <row r="991054" s="12" customFormat="1" x14ac:dyDescent="0.2"/>
    <row r="991055" s="12" customFormat="1" x14ac:dyDescent="0.2"/>
    <row r="991056" s="12" customFormat="1" x14ac:dyDescent="0.2"/>
    <row r="991057" s="12" customFormat="1" x14ac:dyDescent="0.2"/>
    <row r="991058" s="12" customFormat="1" x14ac:dyDescent="0.2"/>
    <row r="991059" s="12" customFormat="1" x14ac:dyDescent="0.2"/>
    <row r="991060" s="12" customFormat="1" x14ac:dyDescent="0.2"/>
    <row r="991061" s="12" customFormat="1" x14ac:dyDescent="0.2"/>
    <row r="991062" s="12" customFormat="1" x14ac:dyDescent="0.2"/>
    <row r="991063" s="12" customFormat="1" x14ac:dyDescent="0.2"/>
    <row r="991064" s="12" customFormat="1" x14ac:dyDescent="0.2"/>
    <row r="991065" s="12" customFormat="1" x14ac:dyDescent="0.2"/>
    <row r="991066" s="12" customFormat="1" x14ac:dyDescent="0.2"/>
    <row r="991067" s="12" customFormat="1" x14ac:dyDescent="0.2"/>
    <row r="991068" s="12" customFormat="1" x14ac:dyDescent="0.2"/>
    <row r="991069" s="12" customFormat="1" x14ac:dyDescent="0.2"/>
    <row r="991070" s="12" customFormat="1" x14ac:dyDescent="0.2"/>
    <row r="991071" s="12" customFormat="1" x14ac:dyDescent="0.2"/>
    <row r="991072" s="12" customFormat="1" x14ac:dyDescent="0.2"/>
    <row r="991073" s="12" customFormat="1" x14ac:dyDescent="0.2"/>
    <row r="991074" s="12" customFormat="1" x14ac:dyDescent="0.2"/>
    <row r="991075" s="12" customFormat="1" x14ac:dyDescent="0.2"/>
    <row r="991076" s="12" customFormat="1" x14ac:dyDescent="0.2"/>
    <row r="991077" s="12" customFormat="1" x14ac:dyDescent="0.2"/>
    <row r="991078" s="12" customFormat="1" x14ac:dyDescent="0.2"/>
    <row r="991079" s="12" customFormat="1" x14ac:dyDescent="0.2"/>
    <row r="991080" s="12" customFormat="1" x14ac:dyDescent="0.2"/>
    <row r="991081" s="12" customFormat="1" x14ac:dyDescent="0.2"/>
    <row r="991082" s="12" customFormat="1" x14ac:dyDescent="0.2"/>
    <row r="991083" s="12" customFormat="1" x14ac:dyDescent="0.2"/>
    <row r="991084" s="12" customFormat="1" x14ac:dyDescent="0.2"/>
    <row r="991085" s="12" customFormat="1" x14ac:dyDescent="0.2"/>
    <row r="991086" s="12" customFormat="1" x14ac:dyDescent="0.2"/>
    <row r="991087" s="12" customFormat="1" x14ac:dyDescent="0.2"/>
    <row r="991088" s="12" customFormat="1" x14ac:dyDescent="0.2"/>
    <row r="991089" s="12" customFormat="1" x14ac:dyDescent="0.2"/>
    <row r="991090" s="12" customFormat="1" x14ac:dyDescent="0.2"/>
    <row r="991091" s="12" customFormat="1" x14ac:dyDescent="0.2"/>
    <row r="991092" s="12" customFormat="1" x14ac:dyDescent="0.2"/>
    <row r="991093" s="12" customFormat="1" x14ac:dyDescent="0.2"/>
    <row r="991094" s="12" customFormat="1" x14ac:dyDescent="0.2"/>
    <row r="991095" s="12" customFormat="1" x14ac:dyDescent="0.2"/>
    <row r="991096" s="12" customFormat="1" x14ac:dyDescent="0.2"/>
    <row r="991097" s="12" customFormat="1" x14ac:dyDescent="0.2"/>
    <row r="991098" s="12" customFormat="1" x14ac:dyDescent="0.2"/>
    <row r="991099" s="12" customFormat="1" x14ac:dyDescent="0.2"/>
    <row r="991100" s="12" customFormat="1" x14ac:dyDescent="0.2"/>
    <row r="991101" s="12" customFormat="1" x14ac:dyDescent="0.2"/>
    <row r="991102" s="12" customFormat="1" x14ac:dyDescent="0.2"/>
    <row r="991103" s="12" customFormat="1" x14ac:dyDescent="0.2"/>
    <row r="991104" s="12" customFormat="1" x14ac:dyDescent="0.2"/>
    <row r="991105" s="12" customFormat="1" x14ac:dyDescent="0.2"/>
    <row r="991106" s="12" customFormat="1" x14ac:dyDescent="0.2"/>
    <row r="991107" s="12" customFormat="1" x14ac:dyDescent="0.2"/>
    <row r="991108" s="12" customFormat="1" x14ac:dyDescent="0.2"/>
    <row r="991109" s="12" customFormat="1" x14ac:dyDescent="0.2"/>
    <row r="991110" s="12" customFormat="1" x14ac:dyDescent="0.2"/>
    <row r="991111" s="12" customFormat="1" x14ac:dyDescent="0.2"/>
    <row r="991112" s="12" customFormat="1" x14ac:dyDescent="0.2"/>
    <row r="991113" s="12" customFormat="1" x14ac:dyDescent="0.2"/>
    <row r="991114" s="12" customFormat="1" x14ac:dyDescent="0.2"/>
    <row r="991115" s="12" customFormat="1" x14ac:dyDescent="0.2"/>
    <row r="991116" s="12" customFormat="1" x14ac:dyDescent="0.2"/>
    <row r="991117" s="12" customFormat="1" x14ac:dyDescent="0.2"/>
    <row r="991118" s="12" customFormat="1" x14ac:dyDescent="0.2"/>
    <row r="991119" s="12" customFormat="1" x14ac:dyDescent="0.2"/>
    <row r="991120" s="12" customFormat="1" x14ac:dyDescent="0.2"/>
    <row r="991121" s="12" customFormat="1" x14ac:dyDescent="0.2"/>
    <row r="991122" s="12" customFormat="1" x14ac:dyDescent="0.2"/>
    <row r="991123" s="12" customFormat="1" x14ac:dyDescent="0.2"/>
    <row r="991124" s="12" customFormat="1" x14ac:dyDescent="0.2"/>
    <row r="991125" s="12" customFormat="1" x14ac:dyDescent="0.2"/>
    <row r="991126" s="12" customFormat="1" x14ac:dyDescent="0.2"/>
    <row r="991127" s="12" customFormat="1" x14ac:dyDescent="0.2"/>
    <row r="991128" s="12" customFormat="1" x14ac:dyDescent="0.2"/>
    <row r="991129" s="12" customFormat="1" x14ac:dyDescent="0.2"/>
    <row r="991130" s="12" customFormat="1" x14ac:dyDescent="0.2"/>
    <row r="991131" s="12" customFormat="1" x14ac:dyDescent="0.2"/>
    <row r="991132" s="12" customFormat="1" x14ac:dyDescent="0.2"/>
    <row r="991133" s="12" customFormat="1" x14ac:dyDescent="0.2"/>
    <row r="991134" s="12" customFormat="1" x14ac:dyDescent="0.2"/>
    <row r="991135" s="12" customFormat="1" x14ac:dyDescent="0.2"/>
    <row r="991136" s="12" customFormat="1" x14ac:dyDescent="0.2"/>
    <row r="991137" s="12" customFormat="1" x14ac:dyDescent="0.2"/>
    <row r="991138" s="12" customFormat="1" x14ac:dyDescent="0.2"/>
    <row r="991139" s="12" customFormat="1" x14ac:dyDescent="0.2"/>
    <row r="991140" s="12" customFormat="1" x14ac:dyDescent="0.2"/>
    <row r="991141" s="12" customFormat="1" x14ac:dyDescent="0.2"/>
    <row r="991142" s="12" customFormat="1" x14ac:dyDescent="0.2"/>
    <row r="991143" s="12" customFormat="1" x14ac:dyDescent="0.2"/>
    <row r="991144" s="12" customFormat="1" x14ac:dyDescent="0.2"/>
    <row r="991145" s="12" customFormat="1" x14ac:dyDescent="0.2"/>
    <row r="991146" s="12" customFormat="1" x14ac:dyDescent="0.2"/>
    <row r="991147" s="12" customFormat="1" x14ac:dyDescent="0.2"/>
    <row r="991148" s="12" customFormat="1" x14ac:dyDescent="0.2"/>
    <row r="991149" s="12" customFormat="1" x14ac:dyDescent="0.2"/>
    <row r="991150" s="12" customFormat="1" x14ac:dyDescent="0.2"/>
    <row r="991151" s="12" customFormat="1" x14ac:dyDescent="0.2"/>
    <row r="991152" s="12" customFormat="1" x14ac:dyDescent="0.2"/>
    <row r="991153" s="12" customFormat="1" x14ac:dyDescent="0.2"/>
    <row r="991154" s="12" customFormat="1" x14ac:dyDescent="0.2"/>
    <row r="991155" s="12" customFormat="1" x14ac:dyDescent="0.2"/>
    <row r="991156" s="12" customFormat="1" x14ac:dyDescent="0.2"/>
    <row r="991157" s="12" customFormat="1" x14ac:dyDescent="0.2"/>
    <row r="991158" s="12" customFormat="1" x14ac:dyDescent="0.2"/>
    <row r="991159" s="12" customFormat="1" x14ac:dyDescent="0.2"/>
    <row r="991160" s="12" customFormat="1" x14ac:dyDescent="0.2"/>
    <row r="991161" s="12" customFormat="1" x14ac:dyDescent="0.2"/>
    <row r="991162" s="12" customFormat="1" x14ac:dyDescent="0.2"/>
    <row r="991163" s="12" customFormat="1" x14ac:dyDescent="0.2"/>
    <row r="991164" s="12" customFormat="1" x14ac:dyDescent="0.2"/>
    <row r="991165" s="12" customFormat="1" x14ac:dyDescent="0.2"/>
    <row r="991166" s="12" customFormat="1" x14ac:dyDescent="0.2"/>
    <row r="991167" s="12" customFormat="1" x14ac:dyDescent="0.2"/>
    <row r="991168" s="12" customFormat="1" x14ac:dyDescent="0.2"/>
    <row r="991169" s="12" customFormat="1" x14ac:dyDescent="0.2"/>
    <row r="991170" s="12" customFormat="1" x14ac:dyDescent="0.2"/>
    <row r="991171" s="12" customFormat="1" x14ac:dyDescent="0.2"/>
    <row r="991172" s="12" customFormat="1" x14ac:dyDescent="0.2"/>
    <row r="991173" s="12" customFormat="1" x14ac:dyDescent="0.2"/>
    <row r="991174" s="12" customFormat="1" x14ac:dyDescent="0.2"/>
    <row r="991175" s="12" customFormat="1" x14ac:dyDescent="0.2"/>
    <row r="991176" s="12" customFormat="1" x14ac:dyDescent="0.2"/>
    <row r="991177" s="12" customFormat="1" x14ac:dyDescent="0.2"/>
    <row r="991178" s="12" customFormat="1" x14ac:dyDescent="0.2"/>
    <row r="991179" s="12" customFormat="1" x14ac:dyDescent="0.2"/>
    <row r="991180" s="12" customFormat="1" x14ac:dyDescent="0.2"/>
    <row r="991181" s="12" customFormat="1" x14ac:dyDescent="0.2"/>
    <row r="991182" s="12" customFormat="1" x14ac:dyDescent="0.2"/>
    <row r="991183" s="12" customFormat="1" x14ac:dyDescent="0.2"/>
    <row r="991184" s="12" customFormat="1" x14ac:dyDescent="0.2"/>
    <row r="991185" s="12" customFormat="1" x14ac:dyDescent="0.2"/>
    <row r="991186" s="12" customFormat="1" x14ac:dyDescent="0.2"/>
    <row r="991187" s="12" customFormat="1" x14ac:dyDescent="0.2"/>
    <row r="991188" s="12" customFormat="1" x14ac:dyDescent="0.2"/>
    <row r="991189" s="12" customFormat="1" x14ac:dyDescent="0.2"/>
    <row r="991190" s="12" customFormat="1" x14ac:dyDescent="0.2"/>
    <row r="991191" s="12" customFormat="1" x14ac:dyDescent="0.2"/>
    <row r="991192" s="12" customFormat="1" x14ac:dyDescent="0.2"/>
    <row r="991193" s="12" customFormat="1" x14ac:dyDescent="0.2"/>
    <row r="991194" s="12" customFormat="1" x14ac:dyDescent="0.2"/>
    <row r="991195" s="12" customFormat="1" x14ac:dyDescent="0.2"/>
    <row r="991196" s="12" customFormat="1" x14ac:dyDescent="0.2"/>
    <row r="991197" s="12" customFormat="1" x14ac:dyDescent="0.2"/>
    <row r="991198" s="12" customFormat="1" x14ac:dyDescent="0.2"/>
    <row r="991199" s="12" customFormat="1" x14ac:dyDescent="0.2"/>
    <row r="991200" s="12" customFormat="1" x14ac:dyDescent="0.2"/>
    <row r="991201" s="12" customFormat="1" x14ac:dyDescent="0.2"/>
    <row r="991202" s="12" customFormat="1" x14ac:dyDescent="0.2"/>
    <row r="991203" s="12" customFormat="1" x14ac:dyDescent="0.2"/>
    <row r="991204" s="12" customFormat="1" x14ac:dyDescent="0.2"/>
    <row r="991205" s="12" customFormat="1" x14ac:dyDescent="0.2"/>
    <row r="991206" s="12" customFormat="1" x14ac:dyDescent="0.2"/>
    <row r="991207" s="12" customFormat="1" x14ac:dyDescent="0.2"/>
    <row r="991208" s="12" customFormat="1" x14ac:dyDescent="0.2"/>
    <row r="991209" s="12" customFormat="1" x14ac:dyDescent="0.2"/>
    <row r="991210" s="12" customFormat="1" x14ac:dyDescent="0.2"/>
    <row r="991211" s="12" customFormat="1" x14ac:dyDescent="0.2"/>
    <row r="991212" s="12" customFormat="1" x14ac:dyDescent="0.2"/>
    <row r="991213" s="12" customFormat="1" x14ac:dyDescent="0.2"/>
    <row r="991214" s="12" customFormat="1" x14ac:dyDescent="0.2"/>
    <row r="991215" s="12" customFormat="1" x14ac:dyDescent="0.2"/>
    <row r="991216" s="12" customFormat="1" x14ac:dyDescent="0.2"/>
    <row r="991217" s="12" customFormat="1" x14ac:dyDescent="0.2"/>
    <row r="991218" s="12" customFormat="1" x14ac:dyDescent="0.2"/>
    <row r="991219" s="12" customFormat="1" x14ac:dyDescent="0.2"/>
    <row r="991220" s="12" customFormat="1" x14ac:dyDescent="0.2"/>
    <row r="991221" s="12" customFormat="1" x14ac:dyDescent="0.2"/>
    <row r="991222" s="12" customFormat="1" x14ac:dyDescent="0.2"/>
    <row r="991223" s="12" customFormat="1" x14ac:dyDescent="0.2"/>
    <row r="991224" s="12" customFormat="1" x14ac:dyDescent="0.2"/>
    <row r="991225" s="12" customFormat="1" x14ac:dyDescent="0.2"/>
    <row r="991226" s="12" customFormat="1" x14ac:dyDescent="0.2"/>
    <row r="991227" s="12" customFormat="1" x14ac:dyDescent="0.2"/>
    <row r="991228" s="12" customFormat="1" x14ac:dyDescent="0.2"/>
    <row r="991229" s="12" customFormat="1" x14ac:dyDescent="0.2"/>
    <row r="991230" s="12" customFormat="1" x14ac:dyDescent="0.2"/>
    <row r="991231" s="12" customFormat="1" x14ac:dyDescent="0.2"/>
    <row r="991232" s="12" customFormat="1" x14ac:dyDescent="0.2"/>
    <row r="991233" s="12" customFormat="1" x14ac:dyDescent="0.2"/>
    <row r="991234" s="12" customFormat="1" x14ac:dyDescent="0.2"/>
    <row r="991235" s="12" customFormat="1" x14ac:dyDescent="0.2"/>
    <row r="991236" s="12" customFormat="1" x14ac:dyDescent="0.2"/>
    <row r="991237" s="12" customFormat="1" x14ac:dyDescent="0.2"/>
    <row r="991238" s="12" customFormat="1" x14ac:dyDescent="0.2"/>
    <row r="991239" s="12" customFormat="1" x14ac:dyDescent="0.2"/>
    <row r="991240" s="12" customFormat="1" x14ac:dyDescent="0.2"/>
    <row r="991241" s="12" customFormat="1" x14ac:dyDescent="0.2"/>
    <row r="991242" s="12" customFormat="1" x14ac:dyDescent="0.2"/>
    <row r="991243" s="12" customFormat="1" x14ac:dyDescent="0.2"/>
    <row r="991244" s="12" customFormat="1" x14ac:dyDescent="0.2"/>
    <row r="991245" s="12" customFormat="1" x14ac:dyDescent="0.2"/>
    <row r="991246" s="12" customFormat="1" x14ac:dyDescent="0.2"/>
    <row r="991247" s="12" customFormat="1" x14ac:dyDescent="0.2"/>
    <row r="991248" s="12" customFormat="1" x14ac:dyDescent="0.2"/>
    <row r="991249" s="12" customFormat="1" x14ac:dyDescent="0.2"/>
    <row r="991250" s="12" customFormat="1" x14ac:dyDescent="0.2"/>
    <row r="991251" s="12" customFormat="1" x14ac:dyDescent="0.2"/>
    <row r="991252" s="12" customFormat="1" x14ac:dyDescent="0.2"/>
    <row r="991253" s="12" customFormat="1" x14ac:dyDescent="0.2"/>
    <row r="991254" s="12" customFormat="1" x14ac:dyDescent="0.2"/>
    <row r="991255" s="12" customFormat="1" x14ac:dyDescent="0.2"/>
    <row r="991256" s="12" customFormat="1" x14ac:dyDescent="0.2"/>
    <row r="991257" s="12" customFormat="1" x14ac:dyDescent="0.2"/>
    <row r="991258" s="12" customFormat="1" x14ac:dyDescent="0.2"/>
    <row r="991259" s="12" customFormat="1" x14ac:dyDescent="0.2"/>
    <row r="991260" s="12" customFormat="1" x14ac:dyDescent="0.2"/>
    <row r="991261" s="12" customFormat="1" x14ac:dyDescent="0.2"/>
    <row r="991262" s="12" customFormat="1" x14ac:dyDescent="0.2"/>
    <row r="991263" s="12" customFormat="1" x14ac:dyDescent="0.2"/>
    <row r="991264" s="12" customFormat="1" x14ac:dyDescent="0.2"/>
    <row r="991265" s="12" customFormat="1" x14ac:dyDescent="0.2"/>
    <row r="991266" s="12" customFormat="1" x14ac:dyDescent="0.2"/>
    <row r="991267" s="12" customFormat="1" x14ac:dyDescent="0.2"/>
    <row r="991268" s="12" customFormat="1" x14ac:dyDescent="0.2"/>
    <row r="991269" s="12" customFormat="1" x14ac:dyDescent="0.2"/>
    <row r="991270" s="12" customFormat="1" x14ac:dyDescent="0.2"/>
    <row r="991271" s="12" customFormat="1" x14ac:dyDescent="0.2"/>
    <row r="991272" s="12" customFormat="1" x14ac:dyDescent="0.2"/>
    <row r="991273" s="12" customFormat="1" x14ac:dyDescent="0.2"/>
    <row r="991274" s="12" customFormat="1" x14ac:dyDescent="0.2"/>
    <row r="991275" s="12" customFormat="1" x14ac:dyDescent="0.2"/>
    <row r="991276" s="12" customFormat="1" x14ac:dyDescent="0.2"/>
    <row r="991277" s="12" customFormat="1" x14ac:dyDescent="0.2"/>
    <row r="991278" s="12" customFormat="1" x14ac:dyDescent="0.2"/>
    <row r="991279" s="12" customFormat="1" x14ac:dyDescent="0.2"/>
    <row r="991280" s="12" customFormat="1" x14ac:dyDescent="0.2"/>
    <row r="991281" s="12" customFormat="1" x14ac:dyDescent="0.2"/>
    <row r="991282" s="12" customFormat="1" x14ac:dyDescent="0.2"/>
    <row r="991283" s="12" customFormat="1" x14ac:dyDescent="0.2"/>
    <row r="991284" s="12" customFormat="1" x14ac:dyDescent="0.2"/>
    <row r="991285" s="12" customFormat="1" x14ac:dyDescent="0.2"/>
    <row r="991286" s="12" customFormat="1" x14ac:dyDescent="0.2"/>
    <row r="991287" s="12" customFormat="1" x14ac:dyDescent="0.2"/>
    <row r="991288" s="12" customFormat="1" x14ac:dyDescent="0.2"/>
    <row r="991289" s="12" customFormat="1" x14ac:dyDescent="0.2"/>
    <row r="991290" s="12" customFormat="1" x14ac:dyDescent="0.2"/>
    <row r="991291" s="12" customFormat="1" x14ac:dyDescent="0.2"/>
    <row r="991292" s="12" customFormat="1" x14ac:dyDescent="0.2"/>
    <row r="991293" s="12" customFormat="1" x14ac:dyDescent="0.2"/>
    <row r="991294" s="12" customFormat="1" x14ac:dyDescent="0.2"/>
    <row r="991295" s="12" customFormat="1" x14ac:dyDescent="0.2"/>
    <row r="991296" s="12" customFormat="1" x14ac:dyDescent="0.2"/>
    <row r="991297" s="12" customFormat="1" x14ac:dyDescent="0.2"/>
    <row r="991298" s="12" customFormat="1" x14ac:dyDescent="0.2"/>
    <row r="991299" s="12" customFormat="1" x14ac:dyDescent="0.2"/>
    <row r="991300" s="12" customFormat="1" x14ac:dyDescent="0.2"/>
    <row r="991301" s="12" customFormat="1" x14ac:dyDescent="0.2"/>
    <row r="991302" s="12" customFormat="1" x14ac:dyDescent="0.2"/>
    <row r="991303" s="12" customFormat="1" x14ac:dyDescent="0.2"/>
    <row r="991304" s="12" customFormat="1" x14ac:dyDescent="0.2"/>
    <row r="991305" s="12" customFormat="1" x14ac:dyDescent="0.2"/>
    <row r="991306" s="12" customFormat="1" x14ac:dyDescent="0.2"/>
    <row r="991307" s="12" customFormat="1" x14ac:dyDescent="0.2"/>
    <row r="991308" s="12" customFormat="1" x14ac:dyDescent="0.2"/>
    <row r="991309" s="12" customFormat="1" x14ac:dyDescent="0.2"/>
    <row r="991310" s="12" customFormat="1" x14ac:dyDescent="0.2"/>
    <row r="991311" s="12" customFormat="1" x14ac:dyDescent="0.2"/>
    <row r="991312" s="12" customFormat="1" x14ac:dyDescent="0.2"/>
    <row r="991313" s="12" customFormat="1" x14ac:dyDescent="0.2"/>
    <row r="991314" s="12" customFormat="1" x14ac:dyDescent="0.2"/>
    <row r="991315" s="12" customFormat="1" x14ac:dyDescent="0.2"/>
    <row r="991316" s="12" customFormat="1" x14ac:dyDescent="0.2"/>
    <row r="991317" s="12" customFormat="1" x14ac:dyDescent="0.2"/>
    <row r="991318" s="12" customFormat="1" x14ac:dyDescent="0.2"/>
    <row r="991319" s="12" customFormat="1" x14ac:dyDescent="0.2"/>
    <row r="991320" s="12" customFormat="1" x14ac:dyDescent="0.2"/>
    <row r="991321" s="12" customFormat="1" x14ac:dyDescent="0.2"/>
    <row r="991322" s="12" customFormat="1" x14ac:dyDescent="0.2"/>
    <row r="991323" s="12" customFormat="1" x14ac:dyDescent="0.2"/>
    <row r="991324" s="12" customFormat="1" x14ac:dyDescent="0.2"/>
    <row r="991325" s="12" customFormat="1" x14ac:dyDescent="0.2"/>
    <row r="991326" s="12" customFormat="1" x14ac:dyDescent="0.2"/>
    <row r="991327" s="12" customFormat="1" x14ac:dyDescent="0.2"/>
    <row r="991328" s="12" customFormat="1" x14ac:dyDescent="0.2"/>
    <row r="991329" s="12" customFormat="1" x14ac:dyDescent="0.2"/>
    <row r="991330" s="12" customFormat="1" x14ac:dyDescent="0.2"/>
    <row r="991331" s="12" customFormat="1" x14ac:dyDescent="0.2"/>
    <row r="991332" s="12" customFormat="1" x14ac:dyDescent="0.2"/>
    <row r="991333" s="12" customFormat="1" x14ac:dyDescent="0.2"/>
    <row r="991334" s="12" customFormat="1" x14ac:dyDescent="0.2"/>
    <row r="991335" s="12" customFormat="1" x14ac:dyDescent="0.2"/>
    <row r="991336" s="12" customFormat="1" x14ac:dyDescent="0.2"/>
    <row r="991337" s="12" customFormat="1" x14ac:dyDescent="0.2"/>
    <row r="991338" s="12" customFormat="1" x14ac:dyDescent="0.2"/>
    <row r="991339" s="12" customFormat="1" x14ac:dyDescent="0.2"/>
    <row r="991340" s="12" customFormat="1" x14ac:dyDescent="0.2"/>
    <row r="991341" s="12" customFormat="1" x14ac:dyDescent="0.2"/>
    <row r="991342" s="12" customFormat="1" x14ac:dyDescent="0.2"/>
    <row r="991343" s="12" customFormat="1" x14ac:dyDescent="0.2"/>
    <row r="991344" s="12" customFormat="1" x14ac:dyDescent="0.2"/>
    <row r="991345" s="12" customFormat="1" x14ac:dyDescent="0.2"/>
    <row r="991346" s="12" customFormat="1" x14ac:dyDescent="0.2"/>
    <row r="991347" s="12" customFormat="1" x14ac:dyDescent="0.2"/>
    <row r="991348" s="12" customFormat="1" x14ac:dyDescent="0.2"/>
    <row r="991349" s="12" customFormat="1" x14ac:dyDescent="0.2"/>
    <row r="991350" s="12" customFormat="1" x14ac:dyDescent="0.2"/>
    <row r="991351" s="12" customFormat="1" x14ac:dyDescent="0.2"/>
    <row r="991352" s="12" customFormat="1" x14ac:dyDescent="0.2"/>
    <row r="991353" s="12" customFormat="1" x14ac:dyDescent="0.2"/>
    <row r="991354" s="12" customFormat="1" x14ac:dyDescent="0.2"/>
    <row r="991355" s="12" customFormat="1" x14ac:dyDescent="0.2"/>
    <row r="991356" s="12" customFormat="1" x14ac:dyDescent="0.2"/>
    <row r="991357" s="12" customFormat="1" x14ac:dyDescent="0.2"/>
    <row r="991358" s="12" customFormat="1" x14ac:dyDescent="0.2"/>
    <row r="991359" s="12" customFormat="1" x14ac:dyDescent="0.2"/>
    <row r="991360" s="12" customFormat="1" x14ac:dyDescent="0.2"/>
    <row r="991361" s="12" customFormat="1" x14ac:dyDescent="0.2"/>
    <row r="991362" s="12" customFormat="1" x14ac:dyDescent="0.2"/>
    <row r="991363" s="12" customFormat="1" x14ac:dyDescent="0.2"/>
    <row r="991364" s="12" customFormat="1" x14ac:dyDescent="0.2"/>
    <row r="991365" s="12" customFormat="1" x14ac:dyDescent="0.2"/>
    <row r="991366" s="12" customFormat="1" x14ac:dyDescent="0.2"/>
    <row r="991367" s="12" customFormat="1" x14ac:dyDescent="0.2"/>
    <row r="991368" s="12" customFormat="1" x14ac:dyDescent="0.2"/>
    <row r="991369" s="12" customFormat="1" x14ac:dyDescent="0.2"/>
    <row r="991370" s="12" customFormat="1" x14ac:dyDescent="0.2"/>
    <row r="991371" s="12" customFormat="1" x14ac:dyDescent="0.2"/>
    <row r="991372" s="12" customFormat="1" x14ac:dyDescent="0.2"/>
    <row r="991373" s="12" customFormat="1" x14ac:dyDescent="0.2"/>
    <row r="991374" s="12" customFormat="1" x14ac:dyDescent="0.2"/>
    <row r="991375" s="12" customFormat="1" x14ac:dyDescent="0.2"/>
    <row r="991376" s="12" customFormat="1" x14ac:dyDescent="0.2"/>
    <row r="991377" s="12" customFormat="1" x14ac:dyDescent="0.2"/>
    <row r="991378" s="12" customFormat="1" x14ac:dyDescent="0.2"/>
    <row r="991379" s="12" customFormat="1" x14ac:dyDescent="0.2"/>
    <row r="991380" s="12" customFormat="1" x14ac:dyDescent="0.2"/>
    <row r="991381" s="12" customFormat="1" x14ac:dyDescent="0.2"/>
    <row r="991382" s="12" customFormat="1" x14ac:dyDescent="0.2"/>
    <row r="991383" s="12" customFormat="1" x14ac:dyDescent="0.2"/>
    <row r="991384" s="12" customFormat="1" x14ac:dyDescent="0.2"/>
    <row r="991385" s="12" customFormat="1" x14ac:dyDescent="0.2"/>
    <row r="991386" s="12" customFormat="1" x14ac:dyDescent="0.2"/>
    <row r="991387" s="12" customFormat="1" x14ac:dyDescent="0.2"/>
    <row r="991388" s="12" customFormat="1" x14ac:dyDescent="0.2"/>
    <row r="991389" s="12" customFormat="1" x14ac:dyDescent="0.2"/>
    <row r="991390" s="12" customFormat="1" x14ac:dyDescent="0.2"/>
    <row r="991391" s="12" customFormat="1" x14ac:dyDescent="0.2"/>
    <row r="991392" s="12" customFormat="1" x14ac:dyDescent="0.2"/>
    <row r="991393" s="12" customFormat="1" x14ac:dyDescent="0.2"/>
    <row r="991394" s="12" customFormat="1" x14ac:dyDescent="0.2"/>
    <row r="991395" s="12" customFormat="1" x14ac:dyDescent="0.2"/>
    <row r="991396" s="12" customFormat="1" x14ac:dyDescent="0.2"/>
    <row r="991397" s="12" customFormat="1" x14ac:dyDescent="0.2"/>
    <row r="991398" s="12" customFormat="1" x14ac:dyDescent="0.2"/>
    <row r="991399" s="12" customFormat="1" x14ac:dyDescent="0.2"/>
    <row r="991400" s="12" customFormat="1" x14ac:dyDescent="0.2"/>
    <row r="991401" s="12" customFormat="1" x14ac:dyDescent="0.2"/>
    <row r="991402" s="12" customFormat="1" x14ac:dyDescent="0.2"/>
    <row r="991403" s="12" customFormat="1" x14ac:dyDescent="0.2"/>
    <row r="991404" s="12" customFormat="1" x14ac:dyDescent="0.2"/>
    <row r="991405" s="12" customFormat="1" x14ac:dyDescent="0.2"/>
    <row r="991406" s="12" customFormat="1" x14ac:dyDescent="0.2"/>
    <row r="991407" s="12" customFormat="1" x14ac:dyDescent="0.2"/>
    <row r="991408" s="12" customFormat="1" x14ac:dyDescent="0.2"/>
    <row r="991409" s="12" customFormat="1" x14ac:dyDescent="0.2"/>
    <row r="991410" s="12" customFormat="1" x14ac:dyDescent="0.2"/>
    <row r="991411" s="12" customFormat="1" x14ac:dyDescent="0.2"/>
    <row r="991412" s="12" customFormat="1" x14ac:dyDescent="0.2"/>
    <row r="991413" s="12" customFormat="1" x14ac:dyDescent="0.2"/>
    <row r="991414" s="12" customFormat="1" x14ac:dyDescent="0.2"/>
    <row r="991415" s="12" customFormat="1" x14ac:dyDescent="0.2"/>
    <row r="991416" s="12" customFormat="1" x14ac:dyDescent="0.2"/>
    <row r="991417" s="12" customFormat="1" x14ac:dyDescent="0.2"/>
    <row r="991418" s="12" customFormat="1" x14ac:dyDescent="0.2"/>
    <row r="991419" s="12" customFormat="1" x14ac:dyDescent="0.2"/>
    <row r="991420" s="12" customFormat="1" x14ac:dyDescent="0.2"/>
    <row r="991421" s="12" customFormat="1" x14ac:dyDescent="0.2"/>
    <row r="991422" s="12" customFormat="1" x14ac:dyDescent="0.2"/>
    <row r="991423" s="12" customFormat="1" x14ac:dyDescent="0.2"/>
    <row r="991424" s="12" customFormat="1" x14ac:dyDescent="0.2"/>
    <row r="991425" s="12" customFormat="1" x14ac:dyDescent="0.2"/>
    <row r="991426" s="12" customFormat="1" x14ac:dyDescent="0.2"/>
    <row r="991427" s="12" customFormat="1" x14ac:dyDescent="0.2"/>
    <row r="991428" s="12" customFormat="1" x14ac:dyDescent="0.2"/>
    <row r="991429" s="12" customFormat="1" x14ac:dyDescent="0.2"/>
    <row r="991430" s="12" customFormat="1" x14ac:dyDescent="0.2"/>
    <row r="991431" s="12" customFormat="1" x14ac:dyDescent="0.2"/>
    <row r="991432" s="12" customFormat="1" x14ac:dyDescent="0.2"/>
    <row r="991433" s="12" customFormat="1" x14ac:dyDescent="0.2"/>
    <row r="991434" s="12" customFormat="1" x14ac:dyDescent="0.2"/>
    <row r="991435" s="12" customFormat="1" x14ac:dyDescent="0.2"/>
    <row r="991436" s="12" customFormat="1" x14ac:dyDescent="0.2"/>
    <row r="991437" s="12" customFormat="1" x14ac:dyDescent="0.2"/>
    <row r="991438" s="12" customFormat="1" x14ac:dyDescent="0.2"/>
    <row r="991439" s="12" customFormat="1" x14ac:dyDescent="0.2"/>
    <row r="991440" s="12" customFormat="1" x14ac:dyDescent="0.2"/>
    <row r="991441" s="12" customFormat="1" x14ac:dyDescent="0.2"/>
    <row r="991442" s="12" customFormat="1" x14ac:dyDescent="0.2"/>
    <row r="991443" s="12" customFormat="1" x14ac:dyDescent="0.2"/>
    <row r="991444" s="12" customFormat="1" x14ac:dyDescent="0.2"/>
    <row r="991445" s="12" customFormat="1" x14ac:dyDescent="0.2"/>
    <row r="991446" s="12" customFormat="1" x14ac:dyDescent="0.2"/>
    <row r="991447" s="12" customFormat="1" x14ac:dyDescent="0.2"/>
    <row r="991448" s="12" customFormat="1" x14ac:dyDescent="0.2"/>
    <row r="991449" s="12" customFormat="1" x14ac:dyDescent="0.2"/>
    <row r="991450" s="12" customFormat="1" x14ac:dyDescent="0.2"/>
    <row r="991451" s="12" customFormat="1" x14ac:dyDescent="0.2"/>
    <row r="991452" s="12" customFormat="1" x14ac:dyDescent="0.2"/>
    <row r="991453" s="12" customFormat="1" x14ac:dyDescent="0.2"/>
    <row r="991454" s="12" customFormat="1" x14ac:dyDescent="0.2"/>
    <row r="991455" s="12" customFormat="1" x14ac:dyDescent="0.2"/>
    <row r="991456" s="12" customFormat="1" x14ac:dyDescent="0.2"/>
    <row r="991457" s="12" customFormat="1" x14ac:dyDescent="0.2"/>
    <row r="991458" s="12" customFormat="1" x14ac:dyDescent="0.2"/>
    <row r="991459" s="12" customFormat="1" x14ac:dyDescent="0.2"/>
    <row r="991460" s="12" customFormat="1" x14ac:dyDescent="0.2"/>
    <row r="991461" s="12" customFormat="1" x14ac:dyDescent="0.2"/>
    <row r="991462" s="12" customFormat="1" x14ac:dyDescent="0.2"/>
    <row r="991463" s="12" customFormat="1" x14ac:dyDescent="0.2"/>
    <row r="991464" s="12" customFormat="1" x14ac:dyDescent="0.2"/>
    <row r="991465" s="12" customFormat="1" x14ac:dyDescent="0.2"/>
    <row r="991466" s="12" customFormat="1" x14ac:dyDescent="0.2"/>
    <row r="991467" s="12" customFormat="1" x14ac:dyDescent="0.2"/>
    <row r="991468" s="12" customFormat="1" x14ac:dyDescent="0.2"/>
    <row r="991469" s="12" customFormat="1" x14ac:dyDescent="0.2"/>
    <row r="991470" s="12" customFormat="1" x14ac:dyDescent="0.2"/>
    <row r="991471" s="12" customFormat="1" x14ac:dyDescent="0.2"/>
    <row r="991472" s="12" customFormat="1" x14ac:dyDescent="0.2"/>
    <row r="991473" s="12" customFormat="1" x14ac:dyDescent="0.2"/>
    <row r="991474" s="12" customFormat="1" x14ac:dyDescent="0.2"/>
    <row r="991475" s="12" customFormat="1" x14ac:dyDescent="0.2"/>
    <row r="991476" s="12" customFormat="1" x14ac:dyDescent="0.2"/>
    <row r="991477" s="12" customFormat="1" x14ac:dyDescent="0.2"/>
    <row r="991478" s="12" customFormat="1" x14ac:dyDescent="0.2"/>
    <row r="991479" s="12" customFormat="1" x14ac:dyDescent="0.2"/>
    <row r="991480" s="12" customFormat="1" x14ac:dyDescent="0.2"/>
    <row r="991481" s="12" customFormat="1" x14ac:dyDescent="0.2"/>
    <row r="991482" s="12" customFormat="1" x14ac:dyDescent="0.2"/>
    <row r="991483" s="12" customFormat="1" x14ac:dyDescent="0.2"/>
    <row r="991484" s="12" customFormat="1" x14ac:dyDescent="0.2"/>
    <row r="991485" s="12" customFormat="1" x14ac:dyDescent="0.2"/>
    <row r="991486" s="12" customFormat="1" x14ac:dyDescent="0.2"/>
    <row r="991487" s="12" customFormat="1" x14ac:dyDescent="0.2"/>
    <row r="991488" s="12" customFormat="1" x14ac:dyDescent="0.2"/>
    <row r="991489" s="12" customFormat="1" x14ac:dyDescent="0.2"/>
    <row r="991490" s="12" customFormat="1" x14ac:dyDescent="0.2"/>
    <row r="991491" s="12" customFormat="1" x14ac:dyDescent="0.2"/>
    <row r="991492" s="12" customFormat="1" x14ac:dyDescent="0.2"/>
    <row r="991493" s="12" customFormat="1" x14ac:dyDescent="0.2"/>
    <row r="991494" s="12" customFormat="1" x14ac:dyDescent="0.2"/>
    <row r="991495" s="12" customFormat="1" x14ac:dyDescent="0.2"/>
    <row r="991496" s="12" customFormat="1" x14ac:dyDescent="0.2"/>
    <row r="991497" s="12" customFormat="1" x14ac:dyDescent="0.2"/>
    <row r="991498" s="12" customFormat="1" x14ac:dyDescent="0.2"/>
    <row r="991499" s="12" customFormat="1" x14ac:dyDescent="0.2"/>
    <row r="991500" s="12" customFormat="1" x14ac:dyDescent="0.2"/>
    <row r="991501" s="12" customFormat="1" x14ac:dyDescent="0.2"/>
    <row r="991502" s="12" customFormat="1" x14ac:dyDescent="0.2"/>
    <row r="991503" s="12" customFormat="1" x14ac:dyDescent="0.2"/>
    <row r="991504" s="12" customFormat="1" x14ac:dyDescent="0.2"/>
    <row r="991505" s="12" customFormat="1" x14ac:dyDescent="0.2"/>
    <row r="991506" s="12" customFormat="1" x14ac:dyDescent="0.2"/>
    <row r="991507" s="12" customFormat="1" x14ac:dyDescent="0.2"/>
    <row r="991508" s="12" customFormat="1" x14ac:dyDescent="0.2"/>
    <row r="991509" s="12" customFormat="1" x14ac:dyDescent="0.2"/>
    <row r="991510" s="12" customFormat="1" x14ac:dyDescent="0.2"/>
    <row r="991511" s="12" customFormat="1" x14ac:dyDescent="0.2"/>
    <row r="991512" s="12" customFormat="1" x14ac:dyDescent="0.2"/>
    <row r="991513" s="12" customFormat="1" x14ac:dyDescent="0.2"/>
    <row r="991514" s="12" customFormat="1" x14ac:dyDescent="0.2"/>
    <row r="991515" s="12" customFormat="1" x14ac:dyDescent="0.2"/>
    <row r="991516" s="12" customFormat="1" x14ac:dyDescent="0.2"/>
    <row r="991517" s="12" customFormat="1" x14ac:dyDescent="0.2"/>
    <row r="991518" s="12" customFormat="1" x14ac:dyDescent="0.2"/>
    <row r="991519" s="12" customFormat="1" x14ac:dyDescent="0.2"/>
    <row r="991520" s="12" customFormat="1" x14ac:dyDescent="0.2"/>
    <row r="991521" s="12" customFormat="1" x14ac:dyDescent="0.2"/>
    <row r="991522" s="12" customFormat="1" x14ac:dyDescent="0.2"/>
    <row r="991523" s="12" customFormat="1" x14ac:dyDescent="0.2"/>
    <row r="991524" s="12" customFormat="1" x14ac:dyDescent="0.2"/>
    <row r="991525" s="12" customFormat="1" x14ac:dyDescent="0.2"/>
    <row r="991526" s="12" customFormat="1" x14ac:dyDescent="0.2"/>
    <row r="991527" s="12" customFormat="1" x14ac:dyDescent="0.2"/>
    <row r="991528" s="12" customFormat="1" x14ac:dyDescent="0.2"/>
    <row r="991529" s="12" customFormat="1" x14ac:dyDescent="0.2"/>
    <row r="991530" s="12" customFormat="1" x14ac:dyDescent="0.2"/>
    <row r="991531" s="12" customFormat="1" x14ac:dyDescent="0.2"/>
    <row r="991532" s="12" customFormat="1" x14ac:dyDescent="0.2"/>
    <row r="991533" s="12" customFormat="1" x14ac:dyDescent="0.2"/>
    <row r="991534" s="12" customFormat="1" x14ac:dyDescent="0.2"/>
    <row r="991535" s="12" customFormat="1" x14ac:dyDescent="0.2"/>
    <row r="991536" s="12" customFormat="1" x14ac:dyDescent="0.2"/>
    <row r="991537" s="12" customFormat="1" x14ac:dyDescent="0.2"/>
    <row r="991538" s="12" customFormat="1" x14ac:dyDescent="0.2"/>
    <row r="991539" s="12" customFormat="1" x14ac:dyDescent="0.2"/>
    <row r="991540" s="12" customFormat="1" x14ac:dyDescent="0.2"/>
    <row r="991541" s="12" customFormat="1" x14ac:dyDescent="0.2"/>
    <row r="991542" s="12" customFormat="1" x14ac:dyDescent="0.2"/>
    <row r="991543" s="12" customFormat="1" x14ac:dyDescent="0.2"/>
    <row r="991544" s="12" customFormat="1" x14ac:dyDescent="0.2"/>
    <row r="991545" s="12" customFormat="1" x14ac:dyDescent="0.2"/>
    <row r="991546" s="12" customFormat="1" x14ac:dyDescent="0.2"/>
    <row r="991547" s="12" customFormat="1" x14ac:dyDescent="0.2"/>
    <row r="991548" s="12" customFormat="1" x14ac:dyDescent="0.2"/>
    <row r="991549" s="12" customFormat="1" x14ac:dyDescent="0.2"/>
    <row r="991550" s="12" customFormat="1" x14ac:dyDescent="0.2"/>
    <row r="991551" s="12" customFormat="1" x14ac:dyDescent="0.2"/>
    <row r="991552" s="12" customFormat="1" x14ac:dyDescent="0.2"/>
    <row r="991553" s="12" customFormat="1" x14ac:dyDescent="0.2"/>
    <row r="991554" s="12" customFormat="1" x14ac:dyDescent="0.2"/>
    <row r="991555" s="12" customFormat="1" x14ac:dyDescent="0.2"/>
    <row r="991556" s="12" customFormat="1" x14ac:dyDescent="0.2"/>
    <row r="991557" s="12" customFormat="1" x14ac:dyDescent="0.2"/>
    <row r="991558" s="12" customFormat="1" x14ac:dyDescent="0.2"/>
    <row r="991559" s="12" customFormat="1" x14ac:dyDescent="0.2"/>
    <row r="991560" s="12" customFormat="1" x14ac:dyDescent="0.2"/>
    <row r="991561" s="12" customFormat="1" x14ac:dyDescent="0.2"/>
    <row r="991562" s="12" customFormat="1" x14ac:dyDescent="0.2"/>
    <row r="991563" s="12" customFormat="1" x14ac:dyDescent="0.2"/>
    <row r="991564" s="12" customFormat="1" x14ac:dyDescent="0.2"/>
    <row r="991565" s="12" customFormat="1" x14ac:dyDescent="0.2"/>
    <row r="991566" s="12" customFormat="1" x14ac:dyDescent="0.2"/>
    <row r="991567" s="12" customFormat="1" x14ac:dyDescent="0.2"/>
    <row r="991568" s="12" customFormat="1" x14ac:dyDescent="0.2"/>
    <row r="991569" s="12" customFormat="1" x14ac:dyDescent="0.2"/>
    <row r="991570" s="12" customFormat="1" x14ac:dyDescent="0.2"/>
    <row r="991571" s="12" customFormat="1" x14ac:dyDescent="0.2"/>
    <row r="991572" s="12" customFormat="1" x14ac:dyDescent="0.2"/>
    <row r="991573" s="12" customFormat="1" x14ac:dyDescent="0.2"/>
    <row r="991574" s="12" customFormat="1" x14ac:dyDescent="0.2"/>
    <row r="991575" s="12" customFormat="1" x14ac:dyDescent="0.2"/>
    <row r="991576" s="12" customFormat="1" x14ac:dyDescent="0.2"/>
    <row r="991577" s="12" customFormat="1" x14ac:dyDescent="0.2"/>
    <row r="991578" s="12" customFormat="1" x14ac:dyDescent="0.2"/>
    <row r="991579" s="12" customFormat="1" x14ac:dyDescent="0.2"/>
    <row r="991580" s="12" customFormat="1" x14ac:dyDescent="0.2"/>
    <row r="991581" s="12" customFormat="1" x14ac:dyDescent="0.2"/>
    <row r="991582" s="12" customFormat="1" x14ac:dyDescent="0.2"/>
    <row r="991583" s="12" customFormat="1" x14ac:dyDescent="0.2"/>
    <row r="991584" s="12" customFormat="1" x14ac:dyDescent="0.2"/>
    <row r="991585" s="12" customFormat="1" x14ac:dyDescent="0.2"/>
    <row r="991586" s="12" customFormat="1" x14ac:dyDescent="0.2"/>
    <row r="991587" s="12" customFormat="1" x14ac:dyDescent="0.2"/>
    <row r="991588" s="12" customFormat="1" x14ac:dyDescent="0.2"/>
    <row r="991589" s="12" customFormat="1" x14ac:dyDescent="0.2"/>
    <row r="991590" s="12" customFormat="1" x14ac:dyDescent="0.2"/>
    <row r="991591" s="12" customFormat="1" x14ac:dyDescent="0.2"/>
    <row r="991592" s="12" customFormat="1" x14ac:dyDescent="0.2"/>
    <row r="991593" s="12" customFormat="1" x14ac:dyDescent="0.2"/>
    <row r="991594" s="12" customFormat="1" x14ac:dyDescent="0.2"/>
    <row r="991595" s="12" customFormat="1" x14ac:dyDescent="0.2"/>
    <row r="991596" s="12" customFormat="1" x14ac:dyDescent="0.2"/>
    <row r="991597" s="12" customFormat="1" x14ac:dyDescent="0.2"/>
    <row r="991598" s="12" customFormat="1" x14ac:dyDescent="0.2"/>
    <row r="991599" s="12" customFormat="1" x14ac:dyDescent="0.2"/>
    <row r="991600" s="12" customFormat="1" x14ac:dyDescent="0.2"/>
    <row r="991601" s="12" customFormat="1" x14ac:dyDescent="0.2"/>
    <row r="991602" s="12" customFormat="1" x14ac:dyDescent="0.2"/>
    <row r="991603" s="12" customFormat="1" x14ac:dyDescent="0.2"/>
    <row r="991604" s="12" customFormat="1" x14ac:dyDescent="0.2"/>
    <row r="991605" s="12" customFormat="1" x14ac:dyDescent="0.2"/>
    <row r="991606" s="12" customFormat="1" x14ac:dyDescent="0.2"/>
    <row r="991607" s="12" customFormat="1" x14ac:dyDescent="0.2"/>
    <row r="991608" s="12" customFormat="1" x14ac:dyDescent="0.2"/>
    <row r="991609" s="12" customFormat="1" x14ac:dyDescent="0.2"/>
    <row r="991610" s="12" customFormat="1" x14ac:dyDescent="0.2"/>
    <row r="991611" s="12" customFormat="1" x14ac:dyDescent="0.2"/>
    <row r="991612" s="12" customFormat="1" x14ac:dyDescent="0.2"/>
    <row r="991613" s="12" customFormat="1" x14ac:dyDescent="0.2"/>
    <row r="991614" s="12" customFormat="1" x14ac:dyDescent="0.2"/>
    <row r="991615" s="12" customFormat="1" x14ac:dyDescent="0.2"/>
    <row r="991616" s="12" customFormat="1" x14ac:dyDescent="0.2"/>
    <row r="991617" s="12" customFormat="1" x14ac:dyDescent="0.2"/>
    <row r="991618" s="12" customFormat="1" x14ac:dyDescent="0.2"/>
    <row r="991619" s="12" customFormat="1" x14ac:dyDescent="0.2"/>
    <row r="991620" s="12" customFormat="1" x14ac:dyDescent="0.2"/>
    <row r="991621" s="12" customFormat="1" x14ac:dyDescent="0.2"/>
    <row r="991622" s="12" customFormat="1" x14ac:dyDescent="0.2"/>
    <row r="991623" s="12" customFormat="1" x14ac:dyDescent="0.2"/>
    <row r="991624" s="12" customFormat="1" x14ac:dyDescent="0.2"/>
    <row r="991625" s="12" customFormat="1" x14ac:dyDescent="0.2"/>
    <row r="991626" s="12" customFormat="1" x14ac:dyDescent="0.2"/>
    <row r="991627" s="12" customFormat="1" x14ac:dyDescent="0.2"/>
    <row r="991628" s="12" customFormat="1" x14ac:dyDescent="0.2"/>
    <row r="991629" s="12" customFormat="1" x14ac:dyDescent="0.2"/>
    <row r="991630" s="12" customFormat="1" x14ac:dyDescent="0.2"/>
    <row r="991631" s="12" customFormat="1" x14ac:dyDescent="0.2"/>
    <row r="991632" s="12" customFormat="1" x14ac:dyDescent="0.2"/>
    <row r="991633" s="12" customFormat="1" x14ac:dyDescent="0.2"/>
    <row r="991634" s="12" customFormat="1" x14ac:dyDescent="0.2"/>
    <row r="991635" s="12" customFormat="1" x14ac:dyDescent="0.2"/>
    <row r="991636" s="12" customFormat="1" x14ac:dyDescent="0.2"/>
    <row r="991637" s="12" customFormat="1" x14ac:dyDescent="0.2"/>
    <row r="991638" s="12" customFormat="1" x14ac:dyDescent="0.2"/>
    <row r="991639" s="12" customFormat="1" x14ac:dyDescent="0.2"/>
    <row r="991640" s="12" customFormat="1" x14ac:dyDescent="0.2"/>
    <row r="991641" s="12" customFormat="1" x14ac:dyDescent="0.2"/>
    <row r="991642" s="12" customFormat="1" x14ac:dyDescent="0.2"/>
    <row r="991643" s="12" customFormat="1" x14ac:dyDescent="0.2"/>
    <row r="991644" s="12" customFormat="1" x14ac:dyDescent="0.2"/>
    <row r="991645" s="12" customFormat="1" x14ac:dyDescent="0.2"/>
    <row r="991646" s="12" customFormat="1" x14ac:dyDescent="0.2"/>
    <row r="991647" s="12" customFormat="1" x14ac:dyDescent="0.2"/>
    <row r="991648" s="12" customFormat="1" x14ac:dyDescent="0.2"/>
    <row r="991649" s="12" customFormat="1" x14ac:dyDescent="0.2"/>
    <row r="991650" s="12" customFormat="1" x14ac:dyDescent="0.2"/>
    <row r="991651" s="12" customFormat="1" x14ac:dyDescent="0.2"/>
    <row r="991652" s="12" customFormat="1" x14ac:dyDescent="0.2"/>
    <row r="991653" s="12" customFormat="1" x14ac:dyDescent="0.2"/>
    <row r="991654" s="12" customFormat="1" x14ac:dyDescent="0.2"/>
    <row r="991655" s="12" customFormat="1" x14ac:dyDescent="0.2"/>
    <row r="991656" s="12" customFormat="1" x14ac:dyDescent="0.2"/>
    <row r="991657" s="12" customFormat="1" x14ac:dyDescent="0.2"/>
    <row r="991658" s="12" customFormat="1" x14ac:dyDescent="0.2"/>
    <row r="991659" s="12" customFormat="1" x14ac:dyDescent="0.2"/>
    <row r="991660" s="12" customFormat="1" x14ac:dyDescent="0.2"/>
    <row r="991661" s="12" customFormat="1" x14ac:dyDescent="0.2"/>
    <row r="991662" s="12" customFormat="1" x14ac:dyDescent="0.2"/>
    <row r="991663" s="12" customFormat="1" x14ac:dyDescent="0.2"/>
    <row r="991664" s="12" customFormat="1" x14ac:dyDescent="0.2"/>
    <row r="991665" s="12" customFormat="1" x14ac:dyDescent="0.2"/>
    <row r="991666" s="12" customFormat="1" x14ac:dyDescent="0.2"/>
    <row r="991667" s="12" customFormat="1" x14ac:dyDescent="0.2"/>
    <row r="991668" s="12" customFormat="1" x14ac:dyDescent="0.2"/>
    <row r="991669" s="12" customFormat="1" x14ac:dyDescent="0.2"/>
    <row r="991670" s="12" customFormat="1" x14ac:dyDescent="0.2"/>
    <row r="991671" s="12" customFormat="1" x14ac:dyDescent="0.2"/>
    <row r="991672" s="12" customFormat="1" x14ac:dyDescent="0.2"/>
    <row r="991673" s="12" customFormat="1" x14ac:dyDescent="0.2"/>
    <row r="991674" s="12" customFormat="1" x14ac:dyDescent="0.2"/>
    <row r="991675" s="12" customFormat="1" x14ac:dyDescent="0.2"/>
    <row r="991676" s="12" customFormat="1" x14ac:dyDescent="0.2"/>
    <row r="991677" s="12" customFormat="1" x14ac:dyDescent="0.2"/>
    <row r="991678" s="12" customFormat="1" x14ac:dyDescent="0.2"/>
    <row r="991679" s="12" customFormat="1" x14ac:dyDescent="0.2"/>
    <row r="991680" s="12" customFormat="1" x14ac:dyDescent="0.2"/>
    <row r="991681" s="12" customFormat="1" x14ac:dyDescent="0.2"/>
    <row r="991682" s="12" customFormat="1" x14ac:dyDescent="0.2"/>
    <row r="991683" s="12" customFormat="1" x14ac:dyDescent="0.2"/>
    <row r="991684" s="12" customFormat="1" x14ac:dyDescent="0.2"/>
    <row r="991685" s="12" customFormat="1" x14ac:dyDescent="0.2"/>
    <row r="991686" s="12" customFormat="1" x14ac:dyDescent="0.2"/>
    <row r="991687" s="12" customFormat="1" x14ac:dyDescent="0.2"/>
    <row r="991688" s="12" customFormat="1" x14ac:dyDescent="0.2"/>
    <row r="991689" s="12" customFormat="1" x14ac:dyDescent="0.2"/>
    <row r="991690" s="12" customFormat="1" x14ac:dyDescent="0.2"/>
    <row r="991691" s="12" customFormat="1" x14ac:dyDescent="0.2"/>
    <row r="991692" s="12" customFormat="1" x14ac:dyDescent="0.2"/>
    <row r="991693" s="12" customFormat="1" x14ac:dyDescent="0.2"/>
    <row r="991694" s="12" customFormat="1" x14ac:dyDescent="0.2"/>
    <row r="991695" s="12" customFormat="1" x14ac:dyDescent="0.2"/>
    <row r="991696" s="12" customFormat="1" x14ac:dyDescent="0.2"/>
    <row r="991697" s="12" customFormat="1" x14ac:dyDescent="0.2"/>
    <row r="991698" s="12" customFormat="1" x14ac:dyDescent="0.2"/>
    <row r="991699" s="12" customFormat="1" x14ac:dyDescent="0.2"/>
    <row r="991700" s="12" customFormat="1" x14ac:dyDescent="0.2"/>
    <row r="991701" s="12" customFormat="1" x14ac:dyDescent="0.2"/>
    <row r="991702" s="12" customFormat="1" x14ac:dyDescent="0.2"/>
    <row r="991703" s="12" customFormat="1" x14ac:dyDescent="0.2"/>
    <row r="991704" s="12" customFormat="1" x14ac:dyDescent="0.2"/>
    <row r="991705" s="12" customFormat="1" x14ac:dyDescent="0.2"/>
    <row r="991706" s="12" customFormat="1" x14ac:dyDescent="0.2"/>
    <row r="991707" s="12" customFormat="1" x14ac:dyDescent="0.2"/>
    <row r="991708" s="12" customFormat="1" x14ac:dyDescent="0.2"/>
    <row r="991709" s="12" customFormat="1" x14ac:dyDescent="0.2"/>
    <row r="991710" s="12" customFormat="1" x14ac:dyDescent="0.2"/>
    <row r="991711" s="12" customFormat="1" x14ac:dyDescent="0.2"/>
    <row r="991712" s="12" customFormat="1" x14ac:dyDescent="0.2"/>
    <row r="991713" s="12" customFormat="1" x14ac:dyDescent="0.2"/>
    <row r="991714" s="12" customFormat="1" x14ac:dyDescent="0.2"/>
    <row r="991715" s="12" customFormat="1" x14ac:dyDescent="0.2"/>
    <row r="991716" s="12" customFormat="1" x14ac:dyDescent="0.2"/>
    <row r="991717" s="12" customFormat="1" x14ac:dyDescent="0.2"/>
    <row r="991718" s="12" customFormat="1" x14ac:dyDescent="0.2"/>
    <row r="991719" s="12" customFormat="1" x14ac:dyDescent="0.2"/>
    <row r="991720" s="12" customFormat="1" x14ac:dyDescent="0.2"/>
    <row r="991721" s="12" customFormat="1" x14ac:dyDescent="0.2"/>
    <row r="991722" s="12" customFormat="1" x14ac:dyDescent="0.2"/>
    <row r="991723" s="12" customFormat="1" x14ac:dyDescent="0.2"/>
    <row r="991724" s="12" customFormat="1" x14ac:dyDescent="0.2"/>
    <row r="991725" s="12" customFormat="1" x14ac:dyDescent="0.2"/>
    <row r="991726" s="12" customFormat="1" x14ac:dyDescent="0.2"/>
    <row r="991727" s="12" customFormat="1" x14ac:dyDescent="0.2"/>
    <row r="991728" s="12" customFormat="1" x14ac:dyDescent="0.2"/>
    <row r="991729" s="12" customFormat="1" x14ac:dyDescent="0.2"/>
    <row r="991730" s="12" customFormat="1" x14ac:dyDescent="0.2"/>
    <row r="991731" s="12" customFormat="1" x14ac:dyDescent="0.2"/>
    <row r="991732" s="12" customFormat="1" x14ac:dyDescent="0.2"/>
    <row r="991733" s="12" customFormat="1" x14ac:dyDescent="0.2"/>
    <row r="991734" s="12" customFormat="1" x14ac:dyDescent="0.2"/>
    <row r="991735" s="12" customFormat="1" x14ac:dyDescent="0.2"/>
    <row r="991736" s="12" customFormat="1" x14ac:dyDescent="0.2"/>
    <row r="991737" s="12" customFormat="1" x14ac:dyDescent="0.2"/>
    <row r="991738" s="12" customFormat="1" x14ac:dyDescent="0.2"/>
    <row r="991739" s="12" customFormat="1" x14ac:dyDescent="0.2"/>
    <row r="991740" s="12" customFormat="1" x14ac:dyDescent="0.2"/>
    <row r="991741" s="12" customFormat="1" x14ac:dyDescent="0.2"/>
    <row r="991742" s="12" customFormat="1" x14ac:dyDescent="0.2"/>
    <row r="991743" s="12" customFormat="1" x14ac:dyDescent="0.2"/>
    <row r="991744" s="12" customFormat="1" x14ac:dyDescent="0.2"/>
    <row r="991745" s="12" customFormat="1" x14ac:dyDescent="0.2"/>
    <row r="991746" s="12" customFormat="1" x14ac:dyDescent="0.2"/>
    <row r="991747" s="12" customFormat="1" x14ac:dyDescent="0.2"/>
    <row r="991748" s="12" customFormat="1" x14ac:dyDescent="0.2"/>
    <row r="991749" s="12" customFormat="1" x14ac:dyDescent="0.2"/>
    <row r="991750" s="12" customFormat="1" x14ac:dyDescent="0.2"/>
    <row r="991751" s="12" customFormat="1" x14ac:dyDescent="0.2"/>
    <row r="991752" s="12" customFormat="1" x14ac:dyDescent="0.2"/>
    <row r="991753" s="12" customFormat="1" x14ac:dyDescent="0.2"/>
    <row r="991754" s="12" customFormat="1" x14ac:dyDescent="0.2"/>
    <row r="991755" s="12" customFormat="1" x14ac:dyDescent="0.2"/>
    <row r="991756" s="12" customFormat="1" x14ac:dyDescent="0.2"/>
    <row r="991757" s="12" customFormat="1" x14ac:dyDescent="0.2"/>
    <row r="991758" s="12" customFormat="1" x14ac:dyDescent="0.2"/>
    <row r="991759" s="12" customFormat="1" x14ac:dyDescent="0.2"/>
    <row r="991760" s="12" customFormat="1" x14ac:dyDescent="0.2"/>
    <row r="991761" s="12" customFormat="1" x14ac:dyDescent="0.2"/>
    <row r="991762" s="12" customFormat="1" x14ac:dyDescent="0.2"/>
    <row r="991763" s="12" customFormat="1" x14ac:dyDescent="0.2"/>
    <row r="991764" s="12" customFormat="1" x14ac:dyDescent="0.2"/>
    <row r="991765" s="12" customFormat="1" x14ac:dyDescent="0.2"/>
    <row r="991766" s="12" customFormat="1" x14ac:dyDescent="0.2"/>
    <row r="991767" s="12" customFormat="1" x14ac:dyDescent="0.2"/>
    <row r="991768" s="12" customFormat="1" x14ac:dyDescent="0.2"/>
    <row r="991769" s="12" customFormat="1" x14ac:dyDescent="0.2"/>
    <row r="991770" s="12" customFormat="1" x14ac:dyDescent="0.2"/>
    <row r="991771" s="12" customFormat="1" x14ac:dyDescent="0.2"/>
    <row r="991772" s="12" customFormat="1" x14ac:dyDescent="0.2"/>
    <row r="991773" s="12" customFormat="1" x14ac:dyDescent="0.2"/>
    <row r="991774" s="12" customFormat="1" x14ac:dyDescent="0.2"/>
    <row r="991775" s="12" customFormat="1" x14ac:dyDescent="0.2"/>
    <row r="991776" s="12" customFormat="1" x14ac:dyDescent="0.2"/>
    <row r="991777" s="12" customFormat="1" x14ac:dyDescent="0.2"/>
    <row r="991778" s="12" customFormat="1" x14ac:dyDescent="0.2"/>
    <row r="991779" s="12" customFormat="1" x14ac:dyDescent="0.2"/>
    <row r="991780" s="12" customFormat="1" x14ac:dyDescent="0.2"/>
    <row r="991781" s="12" customFormat="1" x14ac:dyDescent="0.2"/>
    <row r="991782" s="12" customFormat="1" x14ac:dyDescent="0.2"/>
    <row r="991783" s="12" customFormat="1" x14ac:dyDescent="0.2"/>
    <row r="991784" s="12" customFormat="1" x14ac:dyDescent="0.2"/>
    <row r="991785" s="12" customFormat="1" x14ac:dyDescent="0.2"/>
    <row r="991786" s="12" customFormat="1" x14ac:dyDescent="0.2"/>
    <row r="991787" s="12" customFormat="1" x14ac:dyDescent="0.2"/>
    <row r="991788" s="12" customFormat="1" x14ac:dyDescent="0.2"/>
    <row r="991789" s="12" customFormat="1" x14ac:dyDescent="0.2"/>
    <row r="991790" s="12" customFormat="1" x14ac:dyDescent="0.2"/>
    <row r="991791" s="12" customFormat="1" x14ac:dyDescent="0.2"/>
    <row r="991792" s="12" customFormat="1" x14ac:dyDescent="0.2"/>
    <row r="991793" s="12" customFormat="1" x14ac:dyDescent="0.2"/>
    <row r="991794" s="12" customFormat="1" x14ac:dyDescent="0.2"/>
    <row r="991795" s="12" customFormat="1" x14ac:dyDescent="0.2"/>
    <row r="991796" s="12" customFormat="1" x14ac:dyDescent="0.2"/>
    <row r="991797" s="12" customFormat="1" x14ac:dyDescent="0.2"/>
    <row r="991798" s="12" customFormat="1" x14ac:dyDescent="0.2"/>
    <row r="991799" s="12" customFormat="1" x14ac:dyDescent="0.2"/>
    <row r="991800" s="12" customFormat="1" x14ac:dyDescent="0.2"/>
    <row r="991801" s="12" customFormat="1" x14ac:dyDescent="0.2"/>
    <row r="991802" s="12" customFormat="1" x14ac:dyDescent="0.2"/>
    <row r="991803" s="12" customFormat="1" x14ac:dyDescent="0.2"/>
    <row r="991804" s="12" customFormat="1" x14ac:dyDescent="0.2"/>
    <row r="991805" s="12" customFormat="1" x14ac:dyDescent="0.2"/>
    <row r="991806" s="12" customFormat="1" x14ac:dyDescent="0.2"/>
    <row r="991807" s="12" customFormat="1" x14ac:dyDescent="0.2"/>
    <row r="991808" s="12" customFormat="1" x14ac:dyDescent="0.2"/>
    <row r="991809" s="12" customFormat="1" x14ac:dyDescent="0.2"/>
    <row r="991810" s="12" customFormat="1" x14ac:dyDescent="0.2"/>
    <row r="991811" s="12" customFormat="1" x14ac:dyDescent="0.2"/>
    <row r="991812" s="12" customFormat="1" x14ac:dyDescent="0.2"/>
    <row r="991813" s="12" customFormat="1" x14ac:dyDescent="0.2"/>
    <row r="991814" s="12" customFormat="1" x14ac:dyDescent="0.2"/>
    <row r="991815" s="12" customFormat="1" x14ac:dyDescent="0.2"/>
    <row r="991816" s="12" customFormat="1" x14ac:dyDescent="0.2"/>
    <row r="991817" s="12" customFormat="1" x14ac:dyDescent="0.2"/>
    <row r="991818" s="12" customFormat="1" x14ac:dyDescent="0.2"/>
    <row r="991819" s="12" customFormat="1" x14ac:dyDescent="0.2"/>
    <row r="991820" s="12" customFormat="1" x14ac:dyDescent="0.2"/>
    <row r="991821" s="12" customFormat="1" x14ac:dyDescent="0.2"/>
    <row r="991822" s="12" customFormat="1" x14ac:dyDescent="0.2"/>
    <row r="991823" s="12" customFormat="1" x14ac:dyDescent="0.2"/>
    <row r="991824" s="12" customFormat="1" x14ac:dyDescent="0.2"/>
    <row r="991825" s="12" customFormat="1" x14ac:dyDescent="0.2"/>
    <row r="991826" s="12" customFormat="1" x14ac:dyDescent="0.2"/>
    <row r="991827" s="12" customFormat="1" x14ac:dyDescent="0.2"/>
    <row r="991828" s="12" customFormat="1" x14ac:dyDescent="0.2"/>
    <row r="991829" s="12" customFormat="1" x14ac:dyDescent="0.2"/>
    <row r="991830" s="12" customFormat="1" x14ac:dyDescent="0.2"/>
    <row r="991831" s="12" customFormat="1" x14ac:dyDescent="0.2"/>
    <row r="991832" s="12" customFormat="1" x14ac:dyDescent="0.2"/>
    <row r="991833" s="12" customFormat="1" x14ac:dyDescent="0.2"/>
    <row r="991834" s="12" customFormat="1" x14ac:dyDescent="0.2"/>
    <row r="991835" s="12" customFormat="1" x14ac:dyDescent="0.2"/>
    <row r="991836" s="12" customFormat="1" x14ac:dyDescent="0.2"/>
    <row r="991837" s="12" customFormat="1" x14ac:dyDescent="0.2"/>
    <row r="991838" s="12" customFormat="1" x14ac:dyDescent="0.2"/>
    <row r="991839" s="12" customFormat="1" x14ac:dyDescent="0.2"/>
    <row r="991840" s="12" customFormat="1" x14ac:dyDescent="0.2"/>
    <row r="991841" s="12" customFormat="1" x14ac:dyDescent="0.2"/>
    <row r="991842" s="12" customFormat="1" x14ac:dyDescent="0.2"/>
    <row r="991843" s="12" customFormat="1" x14ac:dyDescent="0.2"/>
    <row r="991844" s="12" customFormat="1" x14ac:dyDescent="0.2"/>
    <row r="991845" s="12" customFormat="1" x14ac:dyDescent="0.2"/>
    <row r="991846" s="12" customFormat="1" x14ac:dyDescent="0.2"/>
    <row r="991847" s="12" customFormat="1" x14ac:dyDescent="0.2"/>
    <row r="991848" s="12" customFormat="1" x14ac:dyDescent="0.2"/>
    <row r="991849" s="12" customFormat="1" x14ac:dyDescent="0.2"/>
    <row r="991850" s="12" customFormat="1" x14ac:dyDescent="0.2"/>
    <row r="991851" s="12" customFormat="1" x14ac:dyDescent="0.2"/>
    <row r="991852" s="12" customFormat="1" x14ac:dyDescent="0.2"/>
    <row r="991853" s="12" customFormat="1" x14ac:dyDescent="0.2"/>
    <row r="991854" s="12" customFormat="1" x14ac:dyDescent="0.2"/>
    <row r="991855" s="12" customFormat="1" x14ac:dyDescent="0.2"/>
    <row r="991856" s="12" customFormat="1" x14ac:dyDescent="0.2"/>
    <row r="991857" s="12" customFormat="1" x14ac:dyDescent="0.2"/>
    <row r="991858" s="12" customFormat="1" x14ac:dyDescent="0.2"/>
    <row r="991859" s="12" customFormat="1" x14ac:dyDescent="0.2"/>
    <row r="991860" s="12" customFormat="1" x14ac:dyDescent="0.2"/>
    <row r="991861" s="12" customFormat="1" x14ac:dyDescent="0.2"/>
    <row r="991862" s="12" customFormat="1" x14ac:dyDescent="0.2"/>
    <row r="991863" s="12" customFormat="1" x14ac:dyDescent="0.2"/>
    <row r="991864" s="12" customFormat="1" x14ac:dyDescent="0.2"/>
    <row r="991865" s="12" customFormat="1" x14ac:dyDescent="0.2"/>
    <row r="991866" s="12" customFormat="1" x14ac:dyDescent="0.2"/>
    <row r="991867" s="12" customFormat="1" x14ac:dyDescent="0.2"/>
    <row r="991868" s="12" customFormat="1" x14ac:dyDescent="0.2"/>
    <row r="991869" s="12" customFormat="1" x14ac:dyDescent="0.2"/>
    <row r="991870" s="12" customFormat="1" x14ac:dyDescent="0.2"/>
    <row r="991871" s="12" customFormat="1" x14ac:dyDescent="0.2"/>
    <row r="991872" s="12" customFormat="1" x14ac:dyDescent="0.2"/>
    <row r="991873" s="12" customFormat="1" x14ac:dyDescent="0.2"/>
    <row r="991874" s="12" customFormat="1" x14ac:dyDescent="0.2"/>
    <row r="991875" s="12" customFormat="1" x14ac:dyDescent="0.2"/>
    <row r="991876" s="12" customFormat="1" x14ac:dyDescent="0.2"/>
    <row r="991877" s="12" customFormat="1" x14ac:dyDescent="0.2"/>
    <row r="991878" s="12" customFormat="1" x14ac:dyDescent="0.2"/>
    <row r="991879" s="12" customFormat="1" x14ac:dyDescent="0.2"/>
    <row r="991880" s="12" customFormat="1" x14ac:dyDescent="0.2"/>
    <row r="991881" s="12" customFormat="1" x14ac:dyDescent="0.2"/>
    <row r="991882" s="12" customFormat="1" x14ac:dyDescent="0.2"/>
    <row r="991883" s="12" customFormat="1" x14ac:dyDescent="0.2"/>
    <row r="991884" s="12" customFormat="1" x14ac:dyDescent="0.2"/>
    <row r="991885" s="12" customFormat="1" x14ac:dyDescent="0.2"/>
    <row r="991886" s="12" customFormat="1" x14ac:dyDescent="0.2"/>
    <row r="991887" s="12" customFormat="1" x14ac:dyDescent="0.2"/>
    <row r="991888" s="12" customFormat="1" x14ac:dyDescent="0.2"/>
    <row r="991889" s="12" customFormat="1" x14ac:dyDescent="0.2"/>
    <row r="991890" s="12" customFormat="1" x14ac:dyDescent="0.2"/>
    <row r="991891" s="12" customFormat="1" x14ac:dyDescent="0.2"/>
    <row r="991892" s="12" customFormat="1" x14ac:dyDescent="0.2"/>
    <row r="991893" s="12" customFormat="1" x14ac:dyDescent="0.2"/>
    <row r="991894" s="12" customFormat="1" x14ac:dyDescent="0.2"/>
    <row r="991895" s="12" customFormat="1" x14ac:dyDescent="0.2"/>
    <row r="991896" s="12" customFormat="1" x14ac:dyDescent="0.2"/>
    <row r="991897" s="12" customFormat="1" x14ac:dyDescent="0.2"/>
    <row r="991898" s="12" customFormat="1" x14ac:dyDescent="0.2"/>
    <row r="991899" s="12" customFormat="1" x14ac:dyDescent="0.2"/>
    <row r="991900" s="12" customFormat="1" x14ac:dyDescent="0.2"/>
    <row r="991901" s="12" customFormat="1" x14ac:dyDescent="0.2"/>
    <row r="991902" s="12" customFormat="1" x14ac:dyDescent="0.2"/>
    <row r="991903" s="12" customFormat="1" x14ac:dyDescent="0.2"/>
    <row r="991904" s="12" customFormat="1" x14ac:dyDescent="0.2"/>
    <row r="991905" s="12" customFormat="1" x14ac:dyDescent="0.2"/>
    <row r="991906" s="12" customFormat="1" x14ac:dyDescent="0.2"/>
    <row r="991907" s="12" customFormat="1" x14ac:dyDescent="0.2"/>
    <row r="991908" s="12" customFormat="1" x14ac:dyDescent="0.2"/>
    <row r="991909" s="12" customFormat="1" x14ac:dyDescent="0.2"/>
    <row r="991910" s="12" customFormat="1" x14ac:dyDescent="0.2"/>
    <row r="991911" s="12" customFormat="1" x14ac:dyDescent="0.2"/>
    <row r="991912" s="12" customFormat="1" x14ac:dyDescent="0.2"/>
    <row r="991913" s="12" customFormat="1" x14ac:dyDescent="0.2"/>
    <row r="991914" s="12" customFormat="1" x14ac:dyDescent="0.2"/>
    <row r="991915" s="12" customFormat="1" x14ac:dyDescent="0.2"/>
    <row r="991916" s="12" customFormat="1" x14ac:dyDescent="0.2"/>
    <row r="991917" s="12" customFormat="1" x14ac:dyDescent="0.2"/>
    <row r="991918" s="12" customFormat="1" x14ac:dyDescent="0.2"/>
    <row r="991919" s="12" customFormat="1" x14ac:dyDescent="0.2"/>
    <row r="991920" s="12" customFormat="1" x14ac:dyDescent="0.2"/>
    <row r="991921" s="12" customFormat="1" x14ac:dyDescent="0.2"/>
    <row r="991922" s="12" customFormat="1" x14ac:dyDescent="0.2"/>
    <row r="991923" s="12" customFormat="1" x14ac:dyDescent="0.2"/>
    <row r="991924" s="12" customFormat="1" x14ac:dyDescent="0.2"/>
    <row r="991925" s="12" customFormat="1" x14ac:dyDescent="0.2"/>
    <row r="991926" s="12" customFormat="1" x14ac:dyDescent="0.2"/>
    <row r="991927" s="12" customFormat="1" x14ac:dyDescent="0.2"/>
    <row r="991928" s="12" customFormat="1" x14ac:dyDescent="0.2"/>
    <row r="991929" s="12" customFormat="1" x14ac:dyDescent="0.2"/>
    <row r="991930" s="12" customFormat="1" x14ac:dyDescent="0.2"/>
    <row r="991931" s="12" customFormat="1" x14ac:dyDescent="0.2"/>
    <row r="991932" s="12" customFormat="1" x14ac:dyDescent="0.2"/>
    <row r="991933" s="12" customFormat="1" x14ac:dyDescent="0.2"/>
    <row r="991934" s="12" customFormat="1" x14ac:dyDescent="0.2"/>
    <row r="991935" s="12" customFormat="1" x14ac:dyDescent="0.2"/>
    <row r="991936" s="12" customFormat="1" x14ac:dyDescent="0.2"/>
    <row r="991937" s="12" customFormat="1" x14ac:dyDescent="0.2"/>
    <row r="991938" s="12" customFormat="1" x14ac:dyDescent="0.2"/>
    <row r="991939" s="12" customFormat="1" x14ac:dyDescent="0.2"/>
    <row r="991940" s="12" customFormat="1" x14ac:dyDescent="0.2"/>
    <row r="991941" s="12" customFormat="1" x14ac:dyDescent="0.2"/>
    <row r="991942" s="12" customFormat="1" x14ac:dyDescent="0.2"/>
    <row r="991943" s="12" customFormat="1" x14ac:dyDescent="0.2"/>
    <row r="991944" s="12" customFormat="1" x14ac:dyDescent="0.2"/>
    <row r="991945" s="12" customFormat="1" x14ac:dyDescent="0.2"/>
    <row r="991946" s="12" customFormat="1" x14ac:dyDescent="0.2"/>
    <row r="991947" s="12" customFormat="1" x14ac:dyDescent="0.2"/>
    <row r="991948" s="12" customFormat="1" x14ac:dyDescent="0.2"/>
    <row r="991949" s="12" customFormat="1" x14ac:dyDescent="0.2"/>
    <row r="991950" s="12" customFormat="1" x14ac:dyDescent="0.2"/>
    <row r="991951" s="12" customFormat="1" x14ac:dyDescent="0.2"/>
    <row r="991952" s="12" customFormat="1" x14ac:dyDescent="0.2"/>
    <row r="991953" s="12" customFormat="1" x14ac:dyDescent="0.2"/>
    <row r="991954" s="12" customFormat="1" x14ac:dyDescent="0.2"/>
    <row r="991955" s="12" customFormat="1" x14ac:dyDescent="0.2"/>
    <row r="991956" s="12" customFormat="1" x14ac:dyDescent="0.2"/>
    <row r="991957" s="12" customFormat="1" x14ac:dyDescent="0.2"/>
    <row r="991958" s="12" customFormat="1" x14ac:dyDescent="0.2"/>
    <row r="991959" s="12" customFormat="1" x14ac:dyDescent="0.2"/>
    <row r="991960" s="12" customFormat="1" x14ac:dyDescent="0.2"/>
    <row r="991961" s="12" customFormat="1" x14ac:dyDescent="0.2"/>
    <row r="991962" s="12" customFormat="1" x14ac:dyDescent="0.2"/>
    <row r="991963" s="12" customFormat="1" x14ac:dyDescent="0.2"/>
    <row r="991964" s="12" customFormat="1" x14ac:dyDescent="0.2"/>
    <row r="991965" s="12" customFormat="1" x14ac:dyDescent="0.2"/>
    <row r="991966" s="12" customFormat="1" x14ac:dyDescent="0.2"/>
    <row r="991967" s="12" customFormat="1" x14ac:dyDescent="0.2"/>
    <row r="991968" s="12" customFormat="1" x14ac:dyDescent="0.2"/>
    <row r="991969" s="12" customFormat="1" x14ac:dyDescent="0.2"/>
    <row r="991970" s="12" customFormat="1" x14ac:dyDescent="0.2"/>
    <row r="991971" s="12" customFormat="1" x14ac:dyDescent="0.2"/>
    <row r="991972" s="12" customFormat="1" x14ac:dyDescent="0.2"/>
    <row r="991973" s="12" customFormat="1" x14ac:dyDescent="0.2"/>
    <row r="991974" s="12" customFormat="1" x14ac:dyDescent="0.2"/>
    <row r="991975" s="12" customFormat="1" x14ac:dyDescent="0.2"/>
    <row r="991976" s="12" customFormat="1" x14ac:dyDescent="0.2"/>
    <row r="991977" s="12" customFormat="1" x14ac:dyDescent="0.2"/>
    <row r="991978" s="12" customFormat="1" x14ac:dyDescent="0.2"/>
    <row r="991979" s="12" customFormat="1" x14ac:dyDescent="0.2"/>
    <row r="991980" s="12" customFormat="1" x14ac:dyDescent="0.2"/>
    <row r="991981" s="12" customFormat="1" x14ac:dyDescent="0.2"/>
    <row r="991982" s="12" customFormat="1" x14ac:dyDescent="0.2"/>
    <row r="991983" s="12" customFormat="1" x14ac:dyDescent="0.2"/>
    <row r="991984" s="12" customFormat="1" x14ac:dyDescent="0.2"/>
    <row r="991985" s="12" customFormat="1" x14ac:dyDescent="0.2"/>
    <row r="991986" s="12" customFormat="1" x14ac:dyDescent="0.2"/>
    <row r="991987" s="12" customFormat="1" x14ac:dyDescent="0.2"/>
    <row r="991988" s="12" customFormat="1" x14ac:dyDescent="0.2"/>
    <row r="991989" s="12" customFormat="1" x14ac:dyDescent="0.2"/>
    <row r="991990" s="12" customFormat="1" x14ac:dyDescent="0.2"/>
    <row r="991991" s="12" customFormat="1" x14ac:dyDescent="0.2"/>
    <row r="991992" s="12" customFormat="1" x14ac:dyDescent="0.2"/>
    <row r="991993" s="12" customFormat="1" x14ac:dyDescent="0.2"/>
    <row r="991994" s="12" customFormat="1" x14ac:dyDescent="0.2"/>
    <row r="991995" s="12" customFormat="1" x14ac:dyDescent="0.2"/>
    <row r="991996" s="12" customFormat="1" x14ac:dyDescent="0.2"/>
    <row r="991997" s="12" customFormat="1" x14ac:dyDescent="0.2"/>
    <row r="991998" s="12" customFormat="1" x14ac:dyDescent="0.2"/>
    <row r="991999" s="12" customFormat="1" x14ac:dyDescent="0.2"/>
    <row r="992000" s="12" customFormat="1" x14ac:dyDescent="0.2"/>
    <row r="992001" s="12" customFormat="1" x14ac:dyDescent="0.2"/>
    <row r="992002" s="12" customFormat="1" x14ac:dyDescent="0.2"/>
    <row r="992003" s="12" customFormat="1" x14ac:dyDescent="0.2"/>
    <row r="992004" s="12" customFormat="1" x14ac:dyDescent="0.2"/>
    <row r="992005" s="12" customFormat="1" x14ac:dyDescent="0.2"/>
    <row r="992006" s="12" customFormat="1" x14ac:dyDescent="0.2"/>
    <row r="992007" s="12" customFormat="1" x14ac:dyDescent="0.2"/>
    <row r="992008" s="12" customFormat="1" x14ac:dyDescent="0.2"/>
    <row r="992009" s="12" customFormat="1" x14ac:dyDescent="0.2"/>
    <row r="992010" s="12" customFormat="1" x14ac:dyDescent="0.2"/>
    <row r="992011" s="12" customFormat="1" x14ac:dyDescent="0.2"/>
    <row r="992012" s="12" customFormat="1" x14ac:dyDescent="0.2"/>
    <row r="992013" s="12" customFormat="1" x14ac:dyDescent="0.2"/>
    <row r="992014" s="12" customFormat="1" x14ac:dyDescent="0.2"/>
    <row r="992015" s="12" customFormat="1" x14ac:dyDescent="0.2"/>
    <row r="992016" s="12" customFormat="1" x14ac:dyDescent="0.2"/>
    <row r="992017" s="12" customFormat="1" x14ac:dyDescent="0.2"/>
    <row r="992018" s="12" customFormat="1" x14ac:dyDescent="0.2"/>
    <row r="992019" s="12" customFormat="1" x14ac:dyDescent="0.2"/>
    <row r="992020" s="12" customFormat="1" x14ac:dyDescent="0.2"/>
    <row r="992021" s="12" customFormat="1" x14ac:dyDescent="0.2"/>
    <row r="992022" s="12" customFormat="1" x14ac:dyDescent="0.2"/>
    <row r="992023" s="12" customFormat="1" x14ac:dyDescent="0.2"/>
    <row r="992024" s="12" customFormat="1" x14ac:dyDescent="0.2"/>
    <row r="992025" s="12" customFormat="1" x14ac:dyDescent="0.2"/>
    <row r="992026" s="12" customFormat="1" x14ac:dyDescent="0.2"/>
    <row r="992027" s="12" customFormat="1" x14ac:dyDescent="0.2"/>
    <row r="992028" s="12" customFormat="1" x14ac:dyDescent="0.2"/>
    <row r="992029" s="12" customFormat="1" x14ac:dyDescent="0.2"/>
    <row r="992030" s="12" customFormat="1" x14ac:dyDescent="0.2"/>
    <row r="992031" s="12" customFormat="1" x14ac:dyDescent="0.2"/>
    <row r="992032" s="12" customFormat="1" x14ac:dyDescent="0.2"/>
    <row r="992033" s="12" customFormat="1" x14ac:dyDescent="0.2"/>
    <row r="992034" s="12" customFormat="1" x14ac:dyDescent="0.2"/>
    <row r="992035" s="12" customFormat="1" x14ac:dyDescent="0.2"/>
    <row r="992036" s="12" customFormat="1" x14ac:dyDescent="0.2"/>
    <row r="992037" s="12" customFormat="1" x14ac:dyDescent="0.2"/>
    <row r="992038" s="12" customFormat="1" x14ac:dyDescent="0.2"/>
    <row r="992039" s="12" customFormat="1" x14ac:dyDescent="0.2"/>
    <row r="992040" s="12" customFormat="1" x14ac:dyDescent="0.2"/>
    <row r="992041" s="12" customFormat="1" x14ac:dyDescent="0.2"/>
    <row r="992042" s="12" customFormat="1" x14ac:dyDescent="0.2"/>
    <row r="992043" s="12" customFormat="1" x14ac:dyDescent="0.2"/>
    <row r="992044" s="12" customFormat="1" x14ac:dyDescent="0.2"/>
    <row r="992045" s="12" customFormat="1" x14ac:dyDescent="0.2"/>
    <row r="992046" s="12" customFormat="1" x14ac:dyDescent="0.2"/>
    <row r="992047" s="12" customFormat="1" x14ac:dyDescent="0.2"/>
    <row r="992048" s="12" customFormat="1" x14ac:dyDescent="0.2"/>
    <row r="992049" s="12" customFormat="1" x14ac:dyDescent="0.2"/>
    <row r="992050" s="12" customFormat="1" x14ac:dyDescent="0.2"/>
    <row r="992051" s="12" customFormat="1" x14ac:dyDescent="0.2"/>
    <row r="992052" s="12" customFormat="1" x14ac:dyDescent="0.2"/>
    <row r="992053" s="12" customFormat="1" x14ac:dyDescent="0.2"/>
    <row r="992054" s="12" customFormat="1" x14ac:dyDescent="0.2"/>
    <row r="992055" s="12" customFormat="1" x14ac:dyDescent="0.2"/>
    <row r="992056" s="12" customFormat="1" x14ac:dyDescent="0.2"/>
    <row r="992057" s="12" customFormat="1" x14ac:dyDescent="0.2"/>
    <row r="992058" s="12" customFormat="1" x14ac:dyDescent="0.2"/>
    <row r="992059" s="12" customFormat="1" x14ac:dyDescent="0.2"/>
    <row r="992060" s="12" customFormat="1" x14ac:dyDescent="0.2"/>
    <row r="992061" s="12" customFormat="1" x14ac:dyDescent="0.2"/>
    <row r="992062" s="12" customFormat="1" x14ac:dyDescent="0.2"/>
    <row r="992063" s="12" customFormat="1" x14ac:dyDescent="0.2"/>
    <row r="992064" s="12" customFormat="1" x14ac:dyDescent="0.2"/>
    <row r="992065" s="12" customFormat="1" x14ac:dyDescent="0.2"/>
    <row r="992066" s="12" customFormat="1" x14ac:dyDescent="0.2"/>
    <row r="992067" s="12" customFormat="1" x14ac:dyDescent="0.2"/>
    <row r="992068" s="12" customFormat="1" x14ac:dyDescent="0.2"/>
    <row r="992069" s="12" customFormat="1" x14ac:dyDescent="0.2"/>
    <row r="992070" s="12" customFormat="1" x14ac:dyDescent="0.2"/>
    <row r="992071" s="12" customFormat="1" x14ac:dyDescent="0.2"/>
    <row r="992072" s="12" customFormat="1" x14ac:dyDescent="0.2"/>
    <row r="992073" s="12" customFormat="1" x14ac:dyDescent="0.2"/>
    <row r="992074" s="12" customFormat="1" x14ac:dyDescent="0.2"/>
    <row r="992075" s="12" customFormat="1" x14ac:dyDescent="0.2"/>
    <row r="992076" s="12" customFormat="1" x14ac:dyDescent="0.2"/>
    <row r="992077" s="12" customFormat="1" x14ac:dyDescent="0.2"/>
    <row r="992078" s="12" customFormat="1" x14ac:dyDescent="0.2"/>
    <row r="992079" s="12" customFormat="1" x14ac:dyDescent="0.2"/>
    <row r="992080" s="12" customFormat="1" x14ac:dyDescent="0.2"/>
    <row r="992081" s="12" customFormat="1" x14ac:dyDescent="0.2"/>
    <row r="992082" s="12" customFormat="1" x14ac:dyDescent="0.2"/>
    <row r="992083" s="12" customFormat="1" x14ac:dyDescent="0.2"/>
    <row r="992084" s="12" customFormat="1" x14ac:dyDescent="0.2"/>
    <row r="992085" s="12" customFormat="1" x14ac:dyDescent="0.2"/>
    <row r="992086" s="12" customFormat="1" x14ac:dyDescent="0.2"/>
    <row r="992087" s="12" customFormat="1" x14ac:dyDescent="0.2"/>
    <row r="992088" s="12" customFormat="1" x14ac:dyDescent="0.2"/>
    <row r="992089" s="12" customFormat="1" x14ac:dyDescent="0.2"/>
    <row r="992090" s="12" customFormat="1" x14ac:dyDescent="0.2"/>
    <row r="992091" s="12" customFormat="1" x14ac:dyDescent="0.2"/>
    <row r="992092" s="12" customFormat="1" x14ac:dyDescent="0.2"/>
    <row r="992093" s="12" customFormat="1" x14ac:dyDescent="0.2"/>
    <row r="992094" s="12" customFormat="1" x14ac:dyDescent="0.2"/>
    <row r="992095" s="12" customFormat="1" x14ac:dyDescent="0.2"/>
    <row r="992096" s="12" customFormat="1" x14ac:dyDescent="0.2"/>
    <row r="992097" s="12" customFormat="1" x14ac:dyDescent="0.2"/>
    <row r="992098" s="12" customFormat="1" x14ac:dyDescent="0.2"/>
    <row r="992099" s="12" customFormat="1" x14ac:dyDescent="0.2"/>
    <row r="992100" s="12" customFormat="1" x14ac:dyDescent="0.2"/>
    <row r="992101" s="12" customFormat="1" x14ac:dyDescent="0.2"/>
    <row r="992102" s="12" customFormat="1" x14ac:dyDescent="0.2"/>
    <row r="992103" s="12" customFormat="1" x14ac:dyDescent="0.2"/>
    <row r="992104" s="12" customFormat="1" x14ac:dyDescent="0.2"/>
    <row r="992105" s="12" customFormat="1" x14ac:dyDescent="0.2"/>
    <row r="992106" s="12" customFormat="1" x14ac:dyDescent="0.2"/>
    <row r="992107" s="12" customFormat="1" x14ac:dyDescent="0.2"/>
    <row r="992108" s="12" customFormat="1" x14ac:dyDescent="0.2"/>
    <row r="992109" s="12" customFormat="1" x14ac:dyDescent="0.2"/>
    <row r="992110" s="12" customFormat="1" x14ac:dyDescent="0.2"/>
    <row r="992111" s="12" customFormat="1" x14ac:dyDescent="0.2"/>
    <row r="992112" s="12" customFormat="1" x14ac:dyDescent="0.2"/>
    <row r="992113" s="12" customFormat="1" x14ac:dyDescent="0.2"/>
    <row r="992114" s="12" customFormat="1" x14ac:dyDescent="0.2"/>
    <row r="992115" s="12" customFormat="1" x14ac:dyDescent="0.2"/>
    <row r="992116" s="12" customFormat="1" x14ac:dyDescent="0.2"/>
    <row r="992117" s="12" customFormat="1" x14ac:dyDescent="0.2"/>
    <row r="992118" s="12" customFormat="1" x14ac:dyDescent="0.2"/>
    <row r="992119" s="12" customFormat="1" x14ac:dyDescent="0.2"/>
    <row r="992120" s="12" customFormat="1" x14ac:dyDescent="0.2"/>
    <row r="992121" s="12" customFormat="1" x14ac:dyDescent="0.2"/>
    <row r="992122" s="12" customFormat="1" x14ac:dyDescent="0.2"/>
    <row r="992123" s="12" customFormat="1" x14ac:dyDescent="0.2"/>
    <row r="992124" s="12" customFormat="1" x14ac:dyDescent="0.2"/>
    <row r="992125" s="12" customFormat="1" x14ac:dyDescent="0.2"/>
    <row r="992126" s="12" customFormat="1" x14ac:dyDescent="0.2"/>
    <row r="992127" s="12" customFormat="1" x14ac:dyDescent="0.2"/>
    <row r="992128" s="12" customFormat="1" x14ac:dyDescent="0.2"/>
    <row r="992129" s="12" customFormat="1" x14ac:dyDescent="0.2"/>
    <row r="992130" s="12" customFormat="1" x14ac:dyDescent="0.2"/>
    <row r="992131" s="12" customFormat="1" x14ac:dyDescent="0.2"/>
    <row r="992132" s="12" customFormat="1" x14ac:dyDescent="0.2"/>
    <row r="992133" s="12" customFormat="1" x14ac:dyDescent="0.2"/>
    <row r="992134" s="12" customFormat="1" x14ac:dyDescent="0.2"/>
    <row r="992135" s="12" customFormat="1" x14ac:dyDescent="0.2"/>
    <row r="992136" s="12" customFormat="1" x14ac:dyDescent="0.2"/>
    <row r="992137" s="12" customFormat="1" x14ac:dyDescent="0.2"/>
    <row r="992138" s="12" customFormat="1" x14ac:dyDescent="0.2"/>
    <row r="992139" s="12" customFormat="1" x14ac:dyDescent="0.2"/>
    <row r="992140" s="12" customFormat="1" x14ac:dyDescent="0.2"/>
    <row r="992141" s="12" customFormat="1" x14ac:dyDescent="0.2"/>
    <row r="992142" s="12" customFormat="1" x14ac:dyDescent="0.2"/>
    <row r="992143" s="12" customFormat="1" x14ac:dyDescent="0.2"/>
    <row r="992144" s="12" customFormat="1" x14ac:dyDescent="0.2"/>
    <row r="992145" s="12" customFormat="1" x14ac:dyDescent="0.2"/>
    <row r="992146" s="12" customFormat="1" x14ac:dyDescent="0.2"/>
    <row r="992147" s="12" customFormat="1" x14ac:dyDescent="0.2"/>
    <row r="992148" s="12" customFormat="1" x14ac:dyDescent="0.2"/>
    <row r="992149" s="12" customFormat="1" x14ac:dyDescent="0.2"/>
    <row r="992150" s="12" customFormat="1" x14ac:dyDescent="0.2"/>
    <row r="992151" s="12" customFormat="1" x14ac:dyDescent="0.2"/>
    <row r="992152" s="12" customFormat="1" x14ac:dyDescent="0.2"/>
    <row r="992153" s="12" customFormat="1" x14ac:dyDescent="0.2"/>
    <row r="992154" s="12" customFormat="1" x14ac:dyDescent="0.2"/>
    <row r="992155" s="12" customFormat="1" x14ac:dyDescent="0.2"/>
    <row r="992156" s="12" customFormat="1" x14ac:dyDescent="0.2"/>
    <row r="992157" s="12" customFormat="1" x14ac:dyDescent="0.2"/>
    <row r="992158" s="12" customFormat="1" x14ac:dyDescent="0.2"/>
    <row r="992159" s="12" customFormat="1" x14ac:dyDescent="0.2"/>
    <row r="992160" s="12" customFormat="1" x14ac:dyDescent="0.2"/>
    <row r="992161" s="12" customFormat="1" x14ac:dyDescent="0.2"/>
    <row r="992162" s="12" customFormat="1" x14ac:dyDescent="0.2"/>
    <row r="992163" s="12" customFormat="1" x14ac:dyDescent="0.2"/>
    <row r="992164" s="12" customFormat="1" x14ac:dyDescent="0.2"/>
    <row r="992165" s="12" customFormat="1" x14ac:dyDescent="0.2"/>
    <row r="992166" s="12" customFormat="1" x14ac:dyDescent="0.2"/>
    <row r="992167" s="12" customFormat="1" x14ac:dyDescent="0.2"/>
    <row r="992168" s="12" customFormat="1" x14ac:dyDescent="0.2"/>
    <row r="992169" s="12" customFormat="1" x14ac:dyDescent="0.2"/>
    <row r="992170" s="12" customFormat="1" x14ac:dyDescent="0.2"/>
    <row r="992171" s="12" customFormat="1" x14ac:dyDescent="0.2"/>
    <row r="992172" s="12" customFormat="1" x14ac:dyDescent="0.2"/>
    <row r="992173" s="12" customFormat="1" x14ac:dyDescent="0.2"/>
    <row r="992174" s="12" customFormat="1" x14ac:dyDescent="0.2"/>
    <row r="992175" s="12" customFormat="1" x14ac:dyDescent="0.2"/>
    <row r="992176" s="12" customFormat="1" x14ac:dyDescent="0.2"/>
    <row r="992177" s="12" customFormat="1" x14ac:dyDescent="0.2"/>
    <row r="992178" s="12" customFormat="1" x14ac:dyDescent="0.2"/>
    <row r="992179" s="12" customFormat="1" x14ac:dyDescent="0.2"/>
    <row r="992180" s="12" customFormat="1" x14ac:dyDescent="0.2"/>
    <row r="992181" s="12" customFormat="1" x14ac:dyDescent="0.2"/>
    <row r="992182" s="12" customFormat="1" x14ac:dyDescent="0.2"/>
    <row r="992183" s="12" customFormat="1" x14ac:dyDescent="0.2"/>
    <row r="992184" s="12" customFormat="1" x14ac:dyDescent="0.2"/>
    <row r="992185" s="12" customFormat="1" x14ac:dyDescent="0.2"/>
    <row r="992186" s="12" customFormat="1" x14ac:dyDescent="0.2"/>
    <row r="992187" s="12" customFormat="1" x14ac:dyDescent="0.2"/>
    <row r="992188" s="12" customFormat="1" x14ac:dyDescent="0.2"/>
    <row r="992189" s="12" customFormat="1" x14ac:dyDescent="0.2"/>
    <row r="992190" s="12" customFormat="1" x14ac:dyDescent="0.2"/>
    <row r="992191" s="12" customFormat="1" x14ac:dyDescent="0.2"/>
    <row r="992192" s="12" customFormat="1" x14ac:dyDescent="0.2"/>
    <row r="992193" s="12" customFormat="1" x14ac:dyDescent="0.2"/>
    <row r="992194" s="12" customFormat="1" x14ac:dyDescent="0.2"/>
    <row r="992195" s="12" customFormat="1" x14ac:dyDescent="0.2"/>
    <row r="992196" s="12" customFormat="1" x14ac:dyDescent="0.2"/>
    <row r="992197" s="12" customFormat="1" x14ac:dyDescent="0.2"/>
    <row r="992198" s="12" customFormat="1" x14ac:dyDescent="0.2"/>
    <row r="992199" s="12" customFormat="1" x14ac:dyDescent="0.2"/>
    <row r="992200" s="12" customFormat="1" x14ac:dyDescent="0.2"/>
    <row r="992201" s="12" customFormat="1" x14ac:dyDescent="0.2"/>
    <row r="992202" s="12" customFormat="1" x14ac:dyDescent="0.2"/>
    <row r="992203" s="12" customFormat="1" x14ac:dyDescent="0.2"/>
    <row r="992204" s="12" customFormat="1" x14ac:dyDescent="0.2"/>
    <row r="992205" s="12" customFormat="1" x14ac:dyDescent="0.2"/>
    <row r="992206" s="12" customFormat="1" x14ac:dyDescent="0.2"/>
    <row r="992207" s="12" customFormat="1" x14ac:dyDescent="0.2"/>
    <row r="992208" s="12" customFormat="1" x14ac:dyDescent="0.2"/>
    <row r="992209" s="12" customFormat="1" x14ac:dyDescent="0.2"/>
    <row r="992210" s="12" customFormat="1" x14ac:dyDescent="0.2"/>
    <row r="992211" s="12" customFormat="1" x14ac:dyDescent="0.2"/>
    <row r="992212" s="12" customFormat="1" x14ac:dyDescent="0.2"/>
    <row r="992213" s="12" customFormat="1" x14ac:dyDescent="0.2"/>
    <row r="992214" s="12" customFormat="1" x14ac:dyDescent="0.2"/>
    <row r="992215" s="12" customFormat="1" x14ac:dyDescent="0.2"/>
    <row r="992216" s="12" customFormat="1" x14ac:dyDescent="0.2"/>
    <row r="992217" s="12" customFormat="1" x14ac:dyDescent="0.2"/>
    <row r="992218" s="12" customFormat="1" x14ac:dyDescent="0.2"/>
    <row r="992219" s="12" customFormat="1" x14ac:dyDescent="0.2"/>
    <row r="992220" s="12" customFormat="1" x14ac:dyDescent="0.2"/>
    <row r="992221" s="12" customFormat="1" x14ac:dyDescent="0.2"/>
    <row r="992222" s="12" customFormat="1" x14ac:dyDescent="0.2"/>
    <row r="992223" s="12" customFormat="1" x14ac:dyDescent="0.2"/>
    <row r="992224" s="12" customFormat="1" x14ac:dyDescent="0.2"/>
    <row r="992225" s="12" customFormat="1" x14ac:dyDescent="0.2"/>
    <row r="992226" s="12" customFormat="1" x14ac:dyDescent="0.2"/>
    <row r="992227" s="12" customFormat="1" x14ac:dyDescent="0.2"/>
    <row r="992228" s="12" customFormat="1" x14ac:dyDescent="0.2"/>
    <row r="992229" s="12" customFormat="1" x14ac:dyDescent="0.2"/>
    <row r="992230" s="12" customFormat="1" x14ac:dyDescent="0.2"/>
    <row r="992231" s="12" customFormat="1" x14ac:dyDescent="0.2"/>
    <row r="992232" s="12" customFormat="1" x14ac:dyDescent="0.2"/>
    <row r="992233" s="12" customFormat="1" x14ac:dyDescent="0.2"/>
    <row r="992234" s="12" customFormat="1" x14ac:dyDescent="0.2"/>
    <row r="992235" s="12" customFormat="1" x14ac:dyDescent="0.2"/>
    <row r="992236" s="12" customFormat="1" x14ac:dyDescent="0.2"/>
    <row r="992237" s="12" customFormat="1" x14ac:dyDescent="0.2"/>
    <row r="992238" s="12" customFormat="1" x14ac:dyDescent="0.2"/>
    <row r="992239" s="12" customFormat="1" x14ac:dyDescent="0.2"/>
    <row r="992240" s="12" customFormat="1" x14ac:dyDescent="0.2"/>
    <row r="992241" s="12" customFormat="1" x14ac:dyDescent="0.2"/>
    <row r="992242" s="12" customFormat="1" x14ac:dyDescent="0.2"/>
    <row r="992243" s="12" customFormat="1" x14ac:dyDescent="0.2"/>
    <row r="992244" s="12" customFormat="1" x14ac:dyDescent="0.2"/>
    <row r="992245" s="12" customFormat="1" x14ac:dyDescent="0.2"/>
    <row r="992246" s="12" customFormat="1" x14ac:dyDescent="0.2"/>
    <row r="992247" s="12" customFormat="1" x14ac:dyDescent="0.2"/>
    <row r="992248" s="12" customFormat="1" x14ac:dyDescent="0.2"/>
    <row r="992249" s="12" customFormat="1" x14ac:dyDescent="0.2"/>
    <row r="992250" s="12" customFormat="1" x14ac:dyDescent="0.2"/>
    <row r="992251" s="12" customFormat="1" x14ac:dyDescent="0.2"/>
    <row r="992252" s="12" customFormat="1" x14ac:dyDescent="0.2"/>
    <row r="992253" s="12" customFormat="1" x14ac:dyDescent="0.2"/>
    <row r="992254" s="12" customFormat="1" x14ac:dyDescent="0.2"/>
    <row r="992255" s="12" customFormat="1" x14ac:dyDescent="0.2"/>
    <row r="992256" s="12" customFormat="1" x14ac:dyDescent="0.2"/>
    <row r="992257" s="12" customFormat="1" x14ac:dyDescent="0.2"/>
    <row r="992258" s="12" customFormat="1" x14ac:dyDescent="0.2"/>
    <row r="992259" s="12" customFormat="1" x14ac:dyDescent="0.2"/>
    <row r="992260" s="12" customFormat="1" x14ac:dyDescent="0.2"/>
    <row r="992261" s="12" customFormat="1" x14ac:dyDescent="0.2"/>
    <row r="992262" s="12" customFormat="1" x14ac:dyDescent="0.2"/>
    <row r="992263" s="12" customFormat="1" x14ac:dyDescent="0.2"/>
    <row r="992264" s="12" customFormat="1" x14ac:dyDescent="0.2"/>
    <row r="992265" s="12" customFormat="1" x14ac:dyDescent="0.2"/>
    <row r="992266" s="12" customFormat="1" x14ac:dyDescent="0.2"/>
    <row r="992267" s="12" customFormat="1" x14ac:dyDescent="0.2"/>
    <row r="992268" s="12" customFormat="1" x14ac:dyDescent="0.2"/>
    <row r="992269" s="12" customFormat="1" x14ac:dyDescent="0.2"/>
    <row r="992270" s="12" customFormat="1" x14ac:dyDescent="0.2"/>
    <row r="992271" s="12" customFormat="1" x14ac:dyDescent="0.2"/>
    <row r="992272" s="12" customFormat="1" x14ac:dyDescent="0.2"/>
    <row r="992273" s="12" customFormat="1" x14ac:dyDescent="0.2"/>
    <row r="992274" s="12" customFormat="1" x14ac:dyDescent="0.2"/>
    <row r="992275" s="12" customFormat="1" x14ac:dyDescent="0.2"/>
    <row r="992276" s="12" customFormat="1" x14ac:dyDescent="0.2"/>
    <row r="992277" s="12" customFormat="1" x14ac:dyDescent="0.2"/>
    <row r="992278" s="12" customFormat="1" x14ac:dyDescent="0.2"/>
    <row r="992279" s="12" customFormat="1" x14ac:dyDescent="0.2"/>
    <row r="992280" s="12" customFormat="1" x14ac:dyDescent="0.2"/>
    <row r="992281" s="12" customFormat="1" x14ac:dyDescent="0.2"/>
    <row r="992282" s="12" customFormat="1" x14ac:dyDescent="0.2"/>
    <row r="992283" s="12" customFormat="1" x14ac:dyDescent="0.2"/>
    <row r="992284" s="12" customFormat="1" x14ac:dyDescent="0.2"/>
    <row r="992285" s="12" customFormat="1" x14ac:dyDescent="0.2"/>
    <row r="992286" s="12" customFormat="1" x14ac:dyDescent="0.2"/>
    <row r="992287" s="12" customFormat="1" x14ac:dyDescent="0.2"/>
    <row r="992288" s="12" customFormat="1" x14ac:dyDescent="0.2"/>
    <row r="992289" s="12" customFormat="1" x14ac:dyDescent="0.2"/>
    <row r="992290" s="12" customFormat="1" x14ac:dyDescent="0.2"/>
    <row r="992291" s="12" customFormat="1" x14ac:dyDescent="0.2"/>
    <row r="992292" s="12" customFormat="1" x14ac:dyDescent="0.2"/>
    <row r="992293" s="12" customFormat="1" x14ac:dyDescent="0.2"/>
    <row r="992294" s="12" customFormat="1" x14ac:dyDescent="0.2"/>
    <row r="992295" s="12" customFormat="1" x14ac:dyDescent="0.2"/>
    <row r="992296" s="12" customFormat="1" x14ac:dyDescent="0.2"/>
    <row r="992297" s="12" customFormat="1" x14ac:dyDescent="0.2"/>
    <row r="992298" s="12" customFormat="1" x14ac:dyDescent="0.2"/>
    <row r="992299" s="12" customFormat="1" x14ac:dyDescent="0.2"/>
    <row r="992300" s="12" customFormat="1" x14ac:dyDescent="0.2"/>
    <row r="992301" s="12" customFormat="1" x14ac:dyDescent="0.2"/>
    <row r="992302" s="12" customFormat="1" x14ac:dyDescent="0.2"/>
    <row r="992303" s="12" customFormat="1" x14ac:dyDescent="0.2"/>
    <row r="992304" s="12" customFormat="1" x14ac:dyDescent="0.2"/>
    <row r="992305" s="12" customFormat="1" x14ac:dyDescent="0.2"/>
    <row r="992306" s="12" customFormat="1" x14ac:dyDescent="0.2"/>
    <row r="992307" s="12" customFormat="1" x14ac:dyDescent="0.2"/>
    <row r="992308" s="12" customFormat="1" x14ac:dyDescent="0.2"/>
    <row r="992309" s="12" customFormat="1" x14ac:dyDescent="0.2"/>
    <row r="992310" s="12" customFormat="1" x14ac:dyDescent="0.2"/>
    <row r="992311" s="12" customFormat="1" x14ac:dyDescent="0.2"/>
    <row r="992312" s="12" customFormat="1" x14ac:dyDescent="0.2"/>
    <row r="992313" s="12" customFormat="1" x14ac:dyDescent="0.2"/>
    <row r="992314" s="12" customFormat="1" x14ac:dyDescent="0.2"/>
    <row r="992315" s="12" customFormat="1" x14ac:dyDescent="0.2"/>
    <row r="992316" s="12" customFormat="1" x14ac:dyDescent="0.2"/>
    <row r="992317" s="12" customFormat="1" x14ac:dyDescent="0.2"/>
    <row r="992318" s="12" customFormat="1" x14ac:dyDescent="0.2"/>
    <row r="992319" s="12" customFormat="1" x14ac:dyDescent="0.2"/>
    <row r="992320" s="12" customFormat="1" x14ac:dyDescent="0.2"/>
    <row r="992321" s="12" customFormat="1" x14ac:dyDescent="0.2"/>
    <row r="992322" s="12" customFormat="1" x14ac:dyDescent="0.2"/>
    <row r="992323" s="12" customFormat="1" x14ac:dyDescent="0.2"/>
    <row r="992324" s="12" customFormat="1" x14ac:dyDescent="0.2"/>
    <row r="992325" s="12" customFormat="1" x14ac:dyDescent="0.2"/>
    <row r="992326" s="12" customFormat="1" x14ac:dyDescent="0.2"/>
    <row r="992327" s="12" customFormat="1" x14ac:dyDescent="0.2"/>
    <row r="992328" s="12" customFormat="1" x14ac:dyDescent="0.2"/>
    <row r="992329" s="12" customFormat="1" x14ac:dyDescent="0.2"/>
    <row r="992330" s="12" customFormat="1" x14ac:dyDescent="0.2"/>
    <row r="992331" s="12" customFormat="1" x14ac:dyDescent="0.2"/>
    <row r="992332" s="12" customFormat="1" x14ac:dyDescent="0.2"/>
    <row r="992333" s="12" customFormat="1" x14ac:dyDescent="0.2"/>
    <row r="992334" s="12" customFormat="1" x14ac:dyDescent="0.2"/>
    <row r="992335" s="12" customFormat="1" x14ac:dyDescent="0.2"/>
    <row r="992336" s="12" customFormat="1" x14ac:dyDescent="0.2"/>
    <row r="992337" s="12" customFormat="1" x14ac:dyDescent="0.2"/>
    <row r="992338" s="12" customFormat="1" x14ac:dyDescent="0.2"/>
    <row r="992339" s="12" customFormat="1" x14ac:dyDescent="0.2"/>
    <row r="992340" s="12" customFormat="1" x14ac:dyDescent="0.2"/>
    <row r="992341" s="12" customFormat="1" x14ac:dyDescent="0.2"/>
    <row r="992342" s="12" customFormat="1" x14ac:dyDescent="0.2"/>
    <row r="992343" s="12" customFormat="1" x14ac:dyDescent="0.2"/>
    <row r="992344" s="12" customFormat="1" x14ac:dyDescent="0.2"/>
    <row r="992345" s="12" customFormat="1" x14ac:dyDescent="0.2"/>
    <row r="992346" s="12" customFormat="1" x14ac:dyDescent="0.2"/>
    <row r="992347" s="12" customFormat="1" x14ac:dyDescent="0.2"/>
    <row r="992348" s="12" customFormat="1" x14ac:dyDescent="0.2"/>
    <row r="992349" s="12" customFormat="1" x14ac:dyDescent="0.2"/>
    <row r="992350" s="12" customFormat="1" x14ac:dyDescent="0.2"/>
    <row r="992351" s="12" customFormat="1" x14ac:dyDescent="0.2"/>
    <row r="992352" s="12" customFormat="1" x14ac:dyDescent="0.2"/>
    <row r="992353" s="12" customFormat="1" x14ac:dyDescent="0.2"/>
    <row r="992354" s="12" customFormat="1" x14ac:dyDescent="0.2"/>
    <row r="992355" s="12" customFormat="1" x14ac:dyDescent="0.2"/>
    <row r="992356" s="12" customFormat="1" x14ac:dyDescent="0.2"/>
    <row r="992357" s="12" customFormat="1" x14ac:dyDescent="0.2"/>
    <row r="992358" s="12" customFormat="1" x14ac:dyDescent="0.2"/>
    <row r="992359" s="12" customFormat="1" x14ac:dyDescent="0.2"/>
    <row r="992360" s="12" customFormat="1" x14ac:dyDescent="0.2"/>
    <row r="992361" s="12" customFormat="1" x14ac:dyDescent="0.2"/>
    <row r="992362" s="12" customFormat="1" x14ac:dyDescent="0.2"/>
    <row r="992363" s="12" customFormat="1" x14ac:dyDescent="0.2"/>
    <row r="992364" s="12" customFormat="1" x14ac:dyDescent="0.2"/>
    <row r="992365" s="12" customFormat="1" x14ac:dyDescent="0.2"/>
    <row r="992366" s="12" customFormat="1" x14ac:dyDescent="0.2"/>
    <row r="992367" s="12" customFormat="1" x14ac:dyDescent="0.2"/>
    <row r="992368" s="12" customFormat="1" x14ac:dyDescent="0.2"/>
    <row r="992369" s="12" customFormat="1" x14ac:dyDescent="0.2"/>
    <row r="992370" s="12" customFormat="1" x14ac:dyDescent="0.2"/>
    <row r="992371" s="12" customFormat="1" x14ac:dyDescent="0.2"/>
    <row r="992372" s="12" customFormat="1" x14ac:dyDescent="0.2"/>
    <row r="992373" s="12" customFormat="1" x14ac:dyDescent="0.2"/>
    <row r="992374" s="12" customFormat="1" x14ac:dyDescent="0.2"/>
    <row r="992375" s="12" customFormat="1" x14ac:dyDescent="0.2"/>
    <row r="992376" s="12" customFormat="1" x14ac:dyDescent="0.2"/>
    <row r="992377" s="12" customFormat="1" x14ac:dyDescent="0.2"/>
    <row r="992378" s="12" customFormat="1" x14ac:dyDescent="0.2"/>
    <row r="992379" s="12" customFormat="1" x14ac:dyDescent="0.2"/>
    <row r="992380" s="12" customFormat="1" x14ac:dyDescent="0.2"/>
    <row r="992381" s="12" customFormat="1" x14ac:dyDescent="0.2"/>
    <row r="992382" s="12" customFormat="1" x14ac:dyDescent="0.2"/>
    <row r="992383" s="12" customFormat="1" x14ac:dyDescent="0.2"/>
    <row r="992384" s="12" customFormat="1" x14ac:dyDescent="0.2"/>
    <row r="992385" s="12" customFormat="1" x14ac:dyDescent="0.2"/>
    <row r="992386" s="12" customFormat="1" x14ac:dyDescent="0.2"/>
    <row r="992387" s="12" customFormat="1" x14ac:dyDescent="0.2"/>
    <row r="992388" s="12" customFormat="1" x14ac:dyDescent="0.2"/>
    <row r="992389" s="12" customFormat="1" x14ac:dyDescent="0.2"/>
    <row r="992390" s="12" customFormat="1" x14ac:dyDescent="0.2"/>
    <row r="992391" s="12" customFormat="1" x14ac:dyDescent="0.2"/>
    <row r="992392" s="12" customFormat="1" x14ac:dyDescent="0.2"/>
    <row r="992393" s="12" customFormat="1" x14ac:dyDescent="0.2"/>
    <row r="992394" s="12" customFormat="1" x14ac:dyDescent="0.2"/>
    <row r="992395" s="12" customFormat="1" x14ac:dyDescent="0.2"/>
    <row r="992396" s="12" customFormat="1" x14ac:dyDescent="0.2"/>
    <row r="992397" s="12" customFormat="1" x14ac:dyDescent="0.2"/>
    <row r="992398" s="12" customFormat="1" x14ac:dyDescent="0.2"/>
    <row r="992399" s="12" customFormat="1" x14ac:dyDescent="0.2"/>
    <row r="992400" s="12" customFormat="1" x14ac:dyDescent="0.2"/>
    <row r="992401" s="12" customFormat="1" x14ac:dyDescent="0.2"/>
    <row r="992402" s="12" customFormat="1" x14ac:dyDescent="0.2"/>
    <row r="992403" s="12" customFormat="1" x14ac:dyDescent="0.2"/>
    <row r="992404" s="12" customFormat="1" x14ac:dyDescent="0.2"/>
    <row r="992405" s="12" customFormat="1" x14ac:dyDescent="0.2"/>
    <row r="992406" s="12" customFormat="1" x14ac:dyDescent="0.2"/>
    <row r="992407" s="12" customFormat="1" x14ac:dyDescent="0.2"/>
    <row r="992408" s="12" customFormat="1" x14ac:dyDescent="0.2"/>
    <row r="992409" s="12" customFormat="1" x14ac:dyDescent="0.2"/>
    <row r="992410" s="12" customFormat="1" x14ac:dyDescent="0.2"/>
    <row r="992411" s="12" customFormat="1" x14ac:dyDescent="0.2"/>
    <row r="992412" s="12" customFormat="1" x14ac:dyDescent="0.2"/>
    <row r="992413" s="12" customFormat="1" x14ac:dyDescent="0.2"/>
    <row r="992414" s="12" customFormat="1" x14ac:dyDescent="0.2"/>
    <row r="992415" s="12" customFormat="1" x14ac:dyDescent="0.2"/>
    <row r="992416" s="12" customFormat="1" x14ac:dyDescent="0.2"/>
    <row r="992417" s="12" customFormat="1" x14ac:dyDescent="0.2"/>
    <row r="992418" s="12" customFormat="1" x14ac:dyDescent="0.2"/>
    <row r="992419" s="12" customFormat="1" x14ac:dyDescent="0.2"/>
    <row r="992420" s="12" customFormat="1" x14ac:dyDescent="0.2"/>
    <row r="992421" s="12" customFormat="1" x14ac:dyDescent="0.2"/>
    <row r="992422" s="12" customFormat="1" x14ac:dyDescent="0.2"/>
    <row r="992423" s="12" customFormat="1" x14ac:dyDescent="0.2"/>
    <row r="992424" s="12" customFormat="1" x14ac:dyDescent="0.2"/>
    <row r="992425" s="12" customFormat="1" x14ac:dyDescent="0.2"/>
    <row r="992426" s="12" customFormat="1" x14ac:dyDescent="0.2"/>
    <row r="992427" s="12" customFormat="1" x14ac:dyDescent="0.2"/>
    <row r="992428" s="12" customFormat="1" x14ac:dyDescent="0.2"/>
    <row r="992429" s="12" customFormat="1" x14ac:dyDescent="0.2"/>
    <row r="992430" s="12" customFormat="1" x14ac:dyDescent="0.2"/>
    <row r="992431" s="12" customFormat="1" x14ac:dyDescent="0.2"/>
    <row r="992432" s="12" customFormat="1" x14ac:dyDescent="0.2"/>
    <row r="992433" s="12" customFormat="1" x14ac:dyDescent="0.2"/>
    <row r="992434" s="12" customFormat="1" x14ac:dyDescent="0.2"/>
    <row r="992435" s="12" customFormat="1" x14ac:dyDescent="0.2"/>
    <row r="992436" s="12" customFormat="1" x14ac:dyDescent="0.2"/>
    <row r="992437" s="12" customFormat="1" x14ac:dyDescent="0.2"/>
    <row r="992438" s="12" customFormat="1" x14ac:dyDescent="0.2"/>
    <row r="992439" s="12" customFormat="1" x14ac:dyDescent="0.2"/>
    <row r="992440" s="12" customFormat="1" x14ac:dyDescent="0.2"/>
    <row r="992441" s="12" customFormat="1" x14ac:dyDescent="0.2"/>
    <row r="992442" s="12" customFormat="1" x14ac:dyDescent="0.2"/>
    <row r="992443" s="12" customFormat="1" x14ac:dyDescent="0.2"/>
    <row r="992444" s="12" customFormat="1" x14ac:dyDescent="0.2"/>
    <row r="992445" s="12" customFormat="1" x14ac:dyDescent="0.2"/>
    <row r="992446" s="12" customFormat="1" x14ac:dyDescent="0.2"/>
    <row r="992447" s="12" customFormat="1" x14ac:dyDescent="0.2"/>
    <row r="992448" s="12" customFormat="1" x14ac:dyDescent="0.2"/>
    <row r="992449" s="12" customFormat="1" x14ac:dyDescent="0.2"/>
    <row r="992450" s="12" customFormat="1" x14ac:dyDescent="0.2"/>
    <row r="992451" s="12" customFormat="1" x14ac:dyDescent="0.2"/>
    <row r="992452" s="12" customFormat="1" x14ac:dyDescent="0.2"/>
    <row r="992453" s="12" customFormat="1" x14ac:dyDescent="0.2"/>
    <row r="992454" s="12" customFormat="1" x14ac:dyDescent="0.2"/>
    <row r="992455" s="12" customFormat="1" x14ac:dyDescent="0.2"/>
    <row r="992456" s="12" customFormat="1" x14ac:dyDescent="0.2"/>
    <row r="992457" s="12" customFormat="1" x14ac:dyDescent="0.2"/>
    <row r="992458" s="12" customFormat="1" x14ac:dyDescent="0.2"/>
    <row r="992459" s="12" customFormat="1" x14ac:dyDescent="0.2"/>
    <row r="992460" s="12" customFormat="1" x14ac:dyDescent="0.2"/>
    <row r="992461" s="12" customFormat="1" x14ac:dyDescent="0.2"/>
    <row r="992462" s="12" customFormat="1" x14ac:dyDescent="0.2"/>
    <row r="992463" s="12" customFormat="1" x14ac:dyDescent="0.2"/>
    <row r="992464" s="12" customFormat="1" x14ac:dyDescent="0.2"/>
    <row r="992465" s="12" customFormat="1" x14ac:dyDescent="0.2"/>
    <row r="992466" s="12" customFormat="1" x14ac:dyDescent="0.2"/>
    <row r="992467" s="12" customFormat="1" x14ac:dyDescent="0.2"/>
    <row r="992468" s="12" customFormat="1" x14ac:dyDescent="0.2"/>
    <row r="992469" s="12" customFormat="1" x14ac:dyDescent="0.2"/>
    <row r="992470" s="12" customFormat="1" x14ac:dyDescent="0.2"/>
    <row r="992471" s="12" customFormat="1" x14ac:dyDescent="0.2"/>
    <row r="992472" s="12" customFormat="1" x14ac:dyDescent="0.2"/>
    <row r="992473" s="12" customFormat="1" x14ac:dyDescent="0.2"/>
    <row r="992474" s="12" customFormat="1" x14ac:dyDescent="0.2"/>
    <row r="992475" s="12" customFormat="1" x14ac:dyDescent="0.2"/>
    <row r="992476" s="12" customFormat="1" x14ac:dyDescent="0.2"/>
    <row r="992477" s="12" customFormat="1" x14ac:dyDescent="0.2"/>
    <row r="992478" s="12" customFormat="1" x14ac:dyDescent="0.2"/>
    <row r="992479" s="12" customFormat="1" x14ac:dyDescent="0.2"/>
    <row r="992480" s="12" customFormat="1" x14ac:dyDescent="0.2"/>
    <row r="992481" s="12" customFormat="1" x14ac:dyDescent="0.2"/>
    <row r="992482" s="12" customFormat="1" x14ac:dyDescent="0.2"/>
    <row r="992483" s="12" customFormat="1" x14ac:dyDescent="0.2"/>
    <row r="992484" s="12" customFormat="1" x14ac:dyDescent="0.2"/>
    <row r="992485" s="12" customFormat="1" x14ac:dyDescent="0.2"/>
    <row r="992486" s="12" customFormat="1" x14ac:dyDescent="0.2"/>
    <row r="992487" s="12" customFormat="1" x14ac:dyDescent="0.2"/>
    <row r="992488" s="12" customFormat="1" x14ac:dyDescent="0.2"/>
    <row r="992489" s="12" customFormat="1" x14ac:dyDescent="0.2"/>
    <row r="992490" s="12" customFormat="1" x14ac:dyDescent="0.2"/>
    <row r="992491" s="12" customFormat="1" x14ac:dyDescent="0.2"/>
    <row r="992492" s="12" customFormat="1" x14ac:dyDescent="0.2"/>
    <row r="992493" s="12" customFormat="1" x14ac:dyDescent="0.2"/>
    <row r="992494" s="12" customFormat="1" x14ac:dyDescent="0.2"/>
    <row r="992495" s="12" customFormat="1" x14ac:dyDescent="0.2"/>
    <row r="992496" s="12" customFormat="1" x14ac:dyDescent="0.2"/>
    <row r="992497" s="12" customFormat="1" x14ac:dyDescent="0.2"/>
    <row r="992498" s="12" customFormat="1" x14ac:dyDescent="0.2"/>
    <row r="992499" s="12" customFormat="1" x14ac:dyDescent="0.2"/>
    <row r="992500" s="12" customFormat="1" x14ac:dyDescent="0.2"/>
    <row r="992501" s="12" customFormat="1" x14ac:dyDescent="0.2"/>
    <row r="992502" s="12" customFormat="1" x14ac:dyDescent="0.2"/>
    <row r="992503" s="12" customFormat="1" x14ac:dyDescent="0.2"/>
    <row r="992504" s="12" customFormat="1" x14ac:dyDescent="0.2"/>
    <row r="992505" s="12" customFormat="1" x14ac:dyDescent="0.2"/>
    <row r="992506" s="12" customFormat="1" x14ac:dyDescent="0.2"/>
    <row r="992507" s="12" customFormat="1" x14ac:dyDescent="0.2"/>
    <row r="992508" s="12" customFormat="1" x14ac:dyDescent="0.2"/>
    <row r="992509" s="12" customFormat="1" x14ac:dyDescent="0.2"/>
    <row r="992510" s="12" customFormat="1" x14ac:dyDescent="0.2"/>
    <row r="992511" s="12" customFormat="1" x14ac:dyDescent="0.2"/>
    <row r="992512" s="12" customFormat="1" x14ac:dyDescent="0.2"/>
    <row r="992513" s="12" customFormat="1" x14ac:dyDescent="0.2"/>
    <row r="992514" s="12" customFormat="1" x14ac:dyDescent="0.2"/>
    <row r="992515" s="12" customFormat="1" x14ac:dyDescent="0.2"/>
    <row r="992516" s="12" customFormat="1" x14ac:dyDescent="0.2"/>
    <row r="992517" s="12" customFormat="1" x14ac:dyDescent="0.2"/>
    <row r="992518" s="12" customFormat="1" x14ac:dyDescent="0.2"/>
    <row r="992519" s="12" customFormat="1" x14ac:dyDescent="0.2"/>
    <row r="992520" s="12" customFormat="1" x14ac:dyDescent="0.2"/>
    <row r="992521" s="12" customFormat="1" x14ac:dyDescent="0.2"/>
    <row r="992522" s="12" customFormat="1" x14ac:dyDescent="0.2"/>
    <row r="992523" s="12" customFormat="1" x14ac:dyDescent="0.2"/>
    <row r="992524" s="12" customFormat="1" x14ac:dyDescent="0.2"/>
    <row r="992525" s="12" customFormat="1" x14ac:dyDescent="0.2"/>
    <row r="992526" s="12" customFormat="1" x14ac:dyDescent="0.2"/>
    <row r="992527" s="12" customFormat="1" x14ac:dyDescent="0.2"/>
    <row r="992528" s="12" customFormat="1" x14ac:dyDescent="0.2"/>
    <row r="992529" s="12" customFormat="1" x14ac:dyDescent="0.2"/>
    <row r="992530" s="12" customFormat="1" x14ac:dyDescent="0.2"/>
    <row r="992531" s="12" customFormat="1" x14ac:dyDescent="0.2"/>
    <row r="992532" s="12" customFormat="1" x14ac:dyDescent="0.2"/>
    <row r="992533" s="12" customFormat="1" x14ac:dyDescent="0.2"/>
    <row r="992534" s="12" customFormat="1" x14ac:dyDescent="0.2"/>
    <row r="992535" s="12" customFormat="1" x14ac:dyDescent="0.2"/>
    <row r="992536" s="12" customFormat="1" x14ac:dyDescent="0.2"/>
    <row r="992537" s="12" customFormat="1" x14ac:dyDescent="0.2"/>
    <row r="992538" s="12" customFormat="1" x14ac:dyDescent="0.2"/>
    <row r="992539" s="12" customFormat="1" x14ac:dyDescent="0.2"/>
    <row r="992540" s="12" customFormat="1" x14ac:dyDescent="0.2"/>
    <row r="992541" s="12" customFormat="1" x14ac:dyDescent="0.2"/>
    <row r="992542" s="12" customFormat="1" x14ac:dyDescent="0.2"/>
    <row r="992543" s="12" customFormat="1" x14ac:dyDescent="0.2"/>
    <row r="992544" s="12" customFormat="1" x14ac:dyDescent="0.2"/>
    <row r="992545" s="12" customFormat="1" x14ac:dyDescent="0.2"/>
    <row r="992546" s="12" customFormat="1" x14ac:dyDescent="0.2"/>
    <row r="992547" s="12" customFormat="1" x14ac:dyDescent="0.2"/>
    <row r="992548" s="12" customFormat="1" x14ac:dyDescent="0.2"/>
    <row r="992549" s="12" customFormat="1" x14ac:dyDescent="0.2"/>
    <row r="992550" s="12" customFormat="1" x14ac:dyDescent="0.2"/>
    <row r="992551" s="12" customFormat="1" x14ac:dyDescent="0.2"/>
    <row r="992552" s="12" customFormat="1" x14ac:dyDescent="0.2"/>
    <row r="992553" s="12" customFormat="1" x14ac:dyDescent="0.2"/>
    <row r="992554" s="12" customFormat="1" x14ac:dyDescent="0.2"/>
    <row r="992555" s="12" customFormat="1" x14ac:dyDescent="0.2"/>
    <row r="992556" s="12" customFormat="1" x14ac:dyDescent="0.2"/>
    <row r="992557" s="12" customFormat="1" x14ac:dyDescent="0.2"/>
    <row r="992558" s="12" customFormat="1" x14ac:dyDescent="0.2"/>
    <row r="992559" s="12" customFormat="1" x14ac:dyDescent="0.2"/>
    <row r="992560" s="12" customFormat="1" x14ac:dyDescent="0.2"/>
    <row r="992561" s="12" customFormat="1" x14ac:dyDescent="0.2"/>
    <row r="992562" s="12" customFormat="1" x14ac:dyDescent="0.2"/>
    <row r="992563" s="12" customFormat="1" x14ac:dyDescent="0.2"/>
    <row r="992564" s="12" customFormat="1" x14ac:dyDescent="0.2"/>
    <row r="992565" s="12" customFormat="1" x14ac:dyDescent="0.2"/>
    <row r="992566" s="12" customFormat="1" x14ac:dyDescent="0.2"/>
    <row r="992567" s="12" customFormat="1" x14ac:dyDescent="0.2"/>
    <row r="992568" s="12" customFormat="1" x14ac:dyDescent="0.2"/>
    <row r="992569" s="12" customFormat="1" x14ac:dyDescent="0.2"/>
    <row r="992570" s="12" customFormat="1" x14ac:dyDescent="0.2"/>
    <row r="992571" s="12" customFormat="1" x14ac:dyDescent="0.2"/>
    <row r="992572" s="12" customFormat="1" x14ac:dyDescent="0.2"/>
    <row r="992573" s="12" customFormat="1" x14ac:dyDescent="0.2"/>
    <row r="992574" s="12" customFormat="1" x14ac:dyDescent="0.2"/>
    <row r="992575" s="12" customFormat="1" x14ac:dyDescent="0.2"/>
    <row r="992576" s="12" customFormat="1" x14ac:dyDescent="0.2"/>
    <row r="992577" s="12" customFormat="1" x14ac:dyDescent="0.2"/>
    <row r="992578" s="12" customFormat="1" x14ac:dyDescent="0.2"/>
    <row r="992579" s="12" customFormat="1" x14ac:dyDescent="0.2"/>
    <row r="992580" s="12" customFormat="1" x14ac:dyDescent="0.2"/>
    <row r="992581" s="12" customFormat="1" x14ac:dyDescent="0.2"/>
    <row r="992582" s="12" customFormat="1" x14ac:dyDescent="0.2"/>
    <row r="992583" s="12" customFormat="1" x14ac:dyDescent="0.2"/>
    <row r="992584" s="12" customFormat="1" x14ac:dyDescent="0.2"/>
    <row r="992585" s="12" customFormat="1" x14ac:dyDescent="0.2"/>
    <row r="992586" s="12" customFormat="1" x14ac:dyDescent="0.2"/>
    <row r="992587" s="12" customFormat="1" x14ac:dyDescent="0.2"/>
    <row r="992588" s="12" customFormat="1" x14ac:dyDescent="0.2"/>
    <row r="992589" s="12" customFormat="1" x14ac:dyDescent="0.2"/>
    <row r="992590" s="12" customFormat="1" x14ac:dyDescent="0.2"/>
    <row r="992591" s="12" customFormat="1" x14ac:dyDescent="0.2"/>
    <row r="992592" s="12" customFormat="1" x14ac:dyDescent="0.2"/>
    <row r="992593" s="12" customFormat="1" x14ac:dyDescent="0.2"/>
    <row r="992594" s="12" customFormat="1" x14ac:dyDescent="0.2"/>
    <row r="992595" s="12" customFormat="1" x14ac:dyDescent="0.2"/>
    <row r="992596" s="12" customFormat="1" x14ac:dyDescent="0.2"/>
    <row r="992597" s="12" customFormat="1" x14ac:dyDescent="0.2"/>
    <row r="992598" s="12" customFormat="1" x14ac:dyDescent="0.2"/>
    <row r="992599" s="12" customFormat="1" x14ac:dyDescent="0.2"/>
    <row r="992600" s="12" customFormat="1" x14ac:dyDescent="0.2"/>
    <row r="992601" s="12" customFormat="1" x14ac:dyDescent="0.2"/>
    <row r="992602" s="12" customFormat="1" x14ac:dyDescent="0.2"/>
    <row r="992603" s="12" customFormat="1" x14ac:dyDescent="0.2"/>
    <row r="992604" s="12" customFormat="1" x14ac:dyDescent="0.2"/>
    <row r="992605" s="12" customFormat="1" x14ac:dyDescent="0.2"/>
    <row r="992606" s="12" customFormat="1" x14ac:dyDescent="0.2"/>
    <row r="992607" s="12" customFormat="1" x14ac:dyDescent="0.2"/>
    <row r="992608" s="12" customFormat="1" x14ac:dyDescent="0.2"/>
    <row r="992609" s="12" customFormat="1" x14ac:dyDescent="0.2"/>
    <row r="992610" s="12" customFormat="1" x14ac:dyDescent="0.2"/>
    <row r="992611" s="12" customFormat="1" x14ac:dyDescent="0.2"/>
    <row r="992612" s="12" customFormat="1" x14ac:dyDescent="0.2"/>
    <row r="992613" s="12" customFormat="1" x14ac:dyDescent="0.2"/>
    <row r="992614" s="12" customFormat="1" x14ac:dyDescent="0.2"/>
    <row r="992615" s="12" customFormat="1" x14ac:dyDescent="0.2"/>
    <row r="992616" s="12" customFormat="1" x14ac:dyDescent="0.2"/>
    <row r="992617" s="12" customFormat="1" x14ac:dyDescent="0.2"/>
    <row r="992618" s="12" customFormat="1" x14ac:dyDescent="0.2"/>
    <row r="992619" s="12" customFormat="1" x14ac:dyDescent="0.2"/>
    <row r="992620" s="12" customFormat="1" x14ac:dyDescent="0.2"/>
    <row r="992621" s="12" customFormat="1" x14ac:dyDescent="0.2"/>
    <row r="992622" s="12" customFormat="1" x14ac:dyDescent="0.2"/>
    <row r="992623" s="12" customFormat="1" x14ac:dyDescent="0.2"/>
    <row r="992624" s="12" customFormat="1" x14ac:dyDescent="0.2"/>
    <row r="992625" s="12" customFormat="1" x14ac:dyDescent="0.2"/>
    <row r="992626" s="12" customFormat="1" x14ac:dyDescent="0.2"/>
    <row r="992627" s="12" customFormat="1" x14ac:dyDescent="0.2"/>
    <row r="992628" s="12" customFormat="1" x14ac:dyDescent="0.2"/>
    <row r="992629" s="12" customFormat="1" x14ac:dyDescent="0.2"/>
    <row r="992630" s="12" customFormat="1" x14ac:dyDescent="0.2"/>
    <row r="992631" s="12" customFormat="1" x14ac:dyDescent="0.2"/>
    <row r="992632" s="12" customFormat="1" x14ac:dyDescent="0.2"/>
    <row r="992633" s="12" customFormat="1" x14ac:dyDescent="0.2"/>
    <row r="992634" s="12" customFormat="1" x14ac:dyDescent="0.2"/>
    <row r="992635" s="12" customFormat="1" x14ac:dyDescent="0.2"/>
    <row r="992636" s="12" customFormat="1" x14ac:dyDescent="0.2"/>
    <row r="992637" s="12" customFormat="1" x14ac:dyDescent="0.2"/>
    <row r="992638" s="12" customFormat="1" x14ac:dyDescent="0.2"/>
    <row r="992639" s="12" customFormat="1" x14ac:dyDescent="0.2"/>
    <row r="992640" s="12" customFormat="1" x14ac:dyDescent="0.2"/>
    <row r="992641" s="12" customFormat="1" x14ac:dyDescent="0.2"/>
    <row r="992642" s="12" customFormat="1" x14ac:dyDescent="0.2"/>
    <row r="992643" s="12" customFormat="1" x14ac:dyDescent="0.2"/>
    <row r="992644" s="12" customFormat="1" x14ac:dyDescent="0.2"/>
    <row r="992645" s="12" customFormat="1" x14ac:dyDescent="0.2"/>
    <row r="992646" s="12" customFormat="1" x14ac:dyDescent="0.2"/>
    <row r="992647" s="12" customFormat="1" x14ac:dyDescent="0.2"/>
    <row r="992648" s="12" customFormat="1" x14ac:dyDescent="0.2"/>
    <row r="992649" s="12" customFormat="1" x14ac:dyDescent="0.2"/>
    <row r="992650" s="12" customFormat="1" x14ac:dyDescent="0.2"/>
    <row r="992651" s="12" customFormat="1" x14ac:dyDescent="0.2"/>
    <row r="992652" s="12" customFormat="1" x14ac:dyDescent="0.2"/>
    <row r="992653" s="12" customFormat="1" x14ac:dyDescent="0.2"/>
    <row r="992654" s="12" customFormat="1" x14ac:dyDescent="0.2"/>
    <row r="992655" s="12" customFormat="1" x14ac:dyDescent="0.2"/>
    <row r="992656" s="12" customFormat="1" x14ac:dyDescent="0.2"/>
    <row r="992657" s="12" customFormat="1" x14ac:dyDescent="0.2"/>
    <row r="992658" s="12" customFormat="1" x14ac:dyDescent="0.2"/>
    <row r="992659" s="12" customFormat="1" x14ac:dyDescent="0.2"/>
    <row r="992660" s="12" customFormat="1" x14ac:dyDescent="0.2"/>
    <row r="992661" s="12" customFormat="1" x14ac:dyDescent="0.2"/>
    <row r="992662" s="12" customFormat="1" x14ac:dyDescent="0.2"/>
    <row r="992663" s="12" customFormat="1" x14ac:dyDescent="0.2"/>
    <row r="992664" s="12" customFormat="1" x14ac:dyDescent="0.2"/>
    <row r="992665" s="12" customFormat="1" x14ac:dyDescent="0.2"/>
    <row r="992666" s="12" customFormat="1" x14ac:dyDescent="0.2"/>
    <row r="992667" s="12" customFormat="1" x14ac:dyDescent="0.2"/>
    <row r="992668" s="12" customFormat="1" x14ac:dyDescent="0.2"/>
    <row r="992669" s="12" customFormat="1" x14ac:dyDescent="0.2"/>
    <row r="992670" s="12" customFormat="1" x14ac:dyDescent="0.2"/>
    <row r="992671" s="12" customFormat="1" x14ac:dyDescent="0.2"/>
    <row r="992672" s="12" customFormat="1" x14ac:dyDescent="0.2"/>
    <row r="992673" s="12" customFormat="1" x14ac:dyDescent="0.2"/>
    <row r="992674" s="12" customFormat="1" x14ac:dyDescent="0.2"/>
    <row r="992675" s="12" customFormat="1" x14ac:dyDescent="0.2"/>
    <row r="992676" s="12" customFormat="1" x14ac:dyDescent="0.2"/>
    <row r="992677" s="12" customFormat="1" x14ac:dyDescent="0.2"/>
    <row r="992678" s="12" customFormat="1" x14ac:dyDescent="0.2"/>
    <row r="992679" s="12" customFormat="1" x14ac:dyDescent="0.2"/>
    <row r="992680" s="12" customFormat="1" x14ac:dyDescent="0.2"/>
    <row r="992681" s="12" customFormat="1" x14ac:dyDescent="0.2"/>
    <row r="992682" s="12" customFormat="1" x14ac:dyDescent="0.2"/>
    <row r="992683" s="12" customFormat="1" x14ac:dyDescent="0.2"/>
    <row r="992684" s="12" customFormat="1" x14ac:dyDescent="0.2"/>
    <row r="992685" s="12" customFormat="1" x14ac:dyDescent="0.2"/>
    <row r="992686" s="12" customFormat="1" x14ac:dyDescent="0.2"/>
    <row r="992687" s="12" customFormat="1" x14ac:dyDescent="0.2"/>
    <row r="992688" s="12" customFormat="1" x14ac:dyDescent="0.2"/>
    <row r="992689" s="12" customFormat="1" x14ac:dyDescent="0.2"/>
    <row r="992690" s="12" customFormat="1" x14ac:dyDescent="0.2"/>
    <row r="992691" s="12" customFormat="1" x14ac:dyDescent="0.2"/>
    <row r="992692" s="12" customFormat="1" x14ac:dyDescent="0.2"/>
    <row r="992693" s="12" customFormat="1" x14ac:dyDescent="0.2"/>
    <row r="992694" s="12" customFormat="1" x14ac:dyDescent="0.2"/>
    <row r="992695" s="12" customFormat="1" x14ac:dyDescent="0.2"/>
    <row r="992696" s="12" customFormat="1" x14ac:dyDescent="0.2"/>
    <row r="992697" s="12" customFormat="1" x14ac:dyDescent="0.2"/>
    <row r="992698" s="12" customFormat="1" x14ac:dyDescent="0.2"/>
    <row r="992699" s="12" customFormat="1" x14ac:dyDescent="0.2"/>
    <row r="992700" s="12" customFormat="1" x14ac:dyDescent="0.2"/>
    <row r="992701" s="12" customFormat="1" x14ac:dyDescent="0.2"/>
    <row r="992702" s="12" customFormat="1" x14ac:dyDescent="0.2"/>
    <row r="992703" s="12" customFormat="1" x14ac:dyDescent="0.2"/>
    <row r="992704" s="12" customFormat="1" x14ac:dyDescent="0.2"/>
    <row r="992705" s="12" customFormat="1" x14ac:dyDescent="0.2"/>
    <row r="992706" s="12" customFormat="1" x14ac:dyDescent="0.2"/>
    <row r="992707" s="12" customFormat="1" x14ac:dyDescent="0.2"/>
    <row r="992708" s="12" customFormat="1" x14ac:dyDescent="0.2"/>
    <row r="992709" s="12" customFormat="1" x14ac:dyDescent="0.2"/>
    <row r="992710" s="12" customFormat="1" x14ac:dyDescent="0.2"/>
    <row r="992711" s="12" customFormat="1" x14ac:dyDescent="0.2"/>
    <row r="992712" s="12" customFormat="1" x14ac:dyDescent="0.2"/>
    <row r="992713" s="12" customFormat="1" x14ac:dyDescent="0.2"/>
    <row r="992714" s="12" customFormat="1" x14ac:dyDescent="0.2"/>
    <row r="992715" s="12" customFormat="1" x14ac:dyDescent="0.2"/>
    <row r="992716" s="12" customFormat="1" x14ac:dyDescent="0.2"/>
    <row r="992717" s="12" customFormat="1" x14ac:dyDescent="0.2"/>
    <row r="992718" s="12" customFormat="1" x14ac:dyDescent="0.2"/>
    <row r="992719" s="12" customFormat="1" x14ac:dyDescent="0.2"/>
    <row r="992720" s="12" customFormat="1" x14ac:dyDescent="0.2"/>
    <row r="992721" s="12" customFormat="1" x14ac:dyDescent="0.2"/>
    <row r="992722" s="12" customFormat="1" x14ac:dyDescent="0.2"/>
    <row r="992723" s="12" customFormat="1" x14ac:dyDescent="0.2"/>
    <row r="992724" s="12" customFormat="1" x14ac:dyDescent="0.2"/>
    <row r="992725" s="12" customFormat="1" x14ac:dyDescent="0.2"/>
    <row r="992726" s="12" customFormat="1" x14ac:dyDescent="0.2"/>
    <row r="992727" s="12" customFormat="1" x14ac:dyDescent="0.2"/>
    <row r="992728" s="12" customFormat="1" x14ac:dyDescent="0.2"/>
    <row r="992729" s="12" customFormat="1" x14ac:dyDescent="0.2"/>
    <row r="992730" s="12" customFormat="1" x14ac:dyDescent="0.2"/>
    <row r="992731" s="12" customFormat="1" x14ac:dyDescent="0.2"/>
    <row r="992732" s="12" customFormat="1" x14ac:dyDescent="0.2"/>
    <row r="992733" s="12" customFormat="1" x14ac:dyDescent="0.2"/>
    <row r="992734" s="12" customFormat="1" x14ac:dyDescent="0.2"/>
    <row r="992735" s="12" customFormat="1" x14ac:dyDescent="0.2"/>
    <row r="992736" s="12" customFormat="1" x14ac:dyDescent="0.2"/>
    <row r="992737" s="12" customFormat="1" x14ac:dyDescent="0.2"/>
    <row r="992738" s="12" customFormat="1" x14ac:dyDescent="0.2"/>
    <row r="992739" s="12" customFormat="1" x14ac:dyDescent="0.2"/>
    <row r="992740" s="12" customFormat="1" x14ac:dyDescent="0.2"/>
    <row r="992741" s="12" customFormat="1" x14ac:dyDescent="0.2"/>
    <row r="992742" s="12" customFormat="1" x14ac:dyDescent="0.2"/>
    <row r="992743" s="12" customFormat="1" x14ac:dyDescent="0.2"/>
    <row r="992744" s="12" customFormat="1" x14ac:dyDescent="0.2"/>
    <row r="992745" s="12" customFormat="1" x14ac:dyDescent="0.2"/>
    <row r="992746" s="12" customFormat="1" x14ac:dyDescent="0.2"/>
    <row r="992747" s="12" customFormat="1" x14ac:dyDescent="0.2"/>
    <row r="992748" s="12" customFormat="1" x14ac:dyDescent="0.2"/>
    <row r="992749" s="12" customFormat="1" x14ac:dyDescent="0.2"/>
    <row r="992750" s="12" customFormat="1" x14ac:dyDescent="0.2"/>
    <row r="992751" s="12" customFormat="1" x14ac:dyDescent="0.2"/>
    <row r="992752" s="12" customFormat="1" x14ac:dyDescent="0.2"/>
    <row r="992753" s="12" customFormat="1" x14ac:dyDescent="0.2"/>
    <row r="992754" s="12" customFormat="1" x14ac:dyDescent="0.2"/>
    <row r="992755" s="12" customFormat="1" x14ac:dyDescent="0.2"/>
    <row r="992756" s="12" customFormat="1" x14ac:dyDescent="0.2"/>
    <row r="992757" s="12" customFormat="1" x14ac:dyDescent="0.2"/>
    <row r="992758" s="12" customFormat="1" x14ac:dyDescent="0.2"/>
    <row r="992759" s="12" customFormat="1" x14ac:dyDescent="0.2"/>
    <row r="992760" s="12" customFormat="1" x14ac:dyDescent="0.2"/>
    <row r="992761" s="12" customFormat="1" x14ac:dyDescent="0.2"/>
    <row r="992762" s="12" customFormat="1" x14ac:dyDescent="0.2"/>
    <row r="992763" s="12" customFormat="1" x14ac:dyDescent="0.2"/>
    <row r="992764" s="12" customFormat="1" x14ac:dyDescent="0.2"/>
    <row r="992765" s="12" customFormat="1" x14ac:dyDescent="0.2"/>
    <row r="992766" s="12" customFormat="1" x14ac:dyDescent="0.2"/>
    <row r="992767" s="12" customFormat="1" x14ac:dyDescent="0.2"/>
    <row r="992768" s="12" customFormat="1" x14ac:dyDescent="0.2"/>
    <row r="992769" s="12" customFormat="1" x14ac:dyDescent="0.2"/>
    <row r="992770" s="12" customFormat="1" x14ac:dyDescent="0.2"/>
    <row r="992771" s="12" customFormat="1" x14ac:dyDescent="0.2"/>
    <row r="992772" s="12" customFormat="1" x14ac:dyDescent="0.2"/>
    <row r="992773" s="12" customFormat="1" x14ac:dyDescent="0.2"/>
    <row r="992774" s="12" customFormat="1" x14ac:dyDescent="0.2"/>
    <row r="992775" s="12" customFormat="1" x14ac:dyDescent="0.2"/>
    <row r="992776" s="12" customFormat="1" x14ac:dyDescent="0.2"/>
    <row r="992777" s="12" customFormat="1" x14ac:dyDescent="0.2"/>
    <row r="992778" s="12" customFormat="1" x14ac:dyDescent="0.2"/>
    <row r="992779" s="12" customFormat="1" x14ac:dyDescent="0.2"/>
    <row r="992780" s="12" customFormat="1" x14ac:dyDescent="0.2"/>
    <row r="992781" s="12" customFormat="1" x14ac:dyDescent="0.2"/>
    <row r="992782" s="12" customFormat="1" x14ac:dyDescent="0.2"/>
    <row r="992783" s="12" customFormat="1" x14ac:dyDescent="0.2"/>
    <row r="992784" s="12" customFormat="1" x14ac:dyDescent="0.2"/>
    <row r="992785" s="12" customFormat="1" x14ac:dyDescent="0.2"/>
    <row r="992786" s="12" customFormat="1" x14ac:dyDescent="0.2"/>
    <row r="992787" s="12" customFormat="1" x14ac:dyDescent="0.2"/>
    <row r="992788" s="12" customFormat="1" x14ac:dyDescent="0.2"/>
    <row r="992789" s="12" customFormat="1" x14ac:dyDescent="0.2"/>
    <row r="992790" s="12" customFormat="1" x14ac:dyDescent="0.2"/>
    <row r="992791" s="12" customFormat="1" x14ac:dyDescent="0.2"/>
    <row r="992792" s="12" customFormat="1" x14ac:dyDescent="0.2"/>
    <row r="992793" s="12" customFormat="1" x14ac:dyDescent="0.2"/>
    <row r="992794" s="12" customFormat="1" x14ac:dyDescent="0.2"/>
    <row r="992795" s="12" customFormat="1" x14ac:dyDescent="0.2"/>
    <row r="992796" s="12" customFormat="1" x14ac:dyDescent="0.2"/>
    <row r="992797" s="12" customFormat="1" x14ac:dyDescent="0.2"/>
    <row r="992798" s="12" customFormat="1" x14ac:dyDescent="0.2"/>
    <row r="992799" s="12" customFormat="1" x14ac:dyDescent="0.2"/>
    <row r="992800" s="12" customFormat="1" x14ac:dyDescent="0.2"/>
    <row r="992801" s="12" customFormat="1" x14ac:dyDescent="0.2"/>
    <row r="992802" s="12" customFormat="1" x14ac:dyDescent="0.2"/>
    <row r="992803" s="12" customFormat="1" x14ac:dyDescent="0.2"/>
    <row r="992804" s="12" customFormat="1" x14ac:dyDescent="0.2"/>
    <row r="992805" s="12" customFormat="1" x14ac:dyDescent="0.2"/>
    <row r="992806" s="12" customFormat="1" x14ac:dyDescent="0.2"/>
    <row r="992807" s="12" customFormat="1" x14ac:dyDescent="0.2"/>
    <row r="992808" s="12" customFormat="1" x14ac:dyDescent="0.2"/>
    <row r="992809" s="12" customFormat="1" x14ac:dyDescent="0.2"/>
    <row r="992810" s="12" customFormat="1" x14ac:dyDescent="0.2"/>
    <row r="992811" s="12" customFormat="1" x14ac:dyDescent="0.2"/>
    <row r="992812" s="12" customFormat="1" x14ac:dyDescent="0.2"/>
    <row r="992813" s="12" customFormat="1" x14ac:dyDescent="0.2"/>
    <row r="992814" s="12" customFormat="1" x14ac:dyDescent="0.2"/>
    <row r="992815" s="12" customFormat="1" x14ac:dyDescent="0.2"/>
    <row r="992816" s="12" customFormat="1" x14ac:dyDescent="0.2"/>
    <row r="992817" s="12" customFormat="1" x14ac:dyDescent="0.2"/>
    <row r="992818" s="12" customFormat="1" x14ac:dyDescent="0.2"/>
    <row r="992819" s="12" customFormat="1" x14ac:dyDescent="0.2"/>
    <row r="992820" s="12" customFormat="1" x14ac:dyDescent="0.2"/>
    <row r="992821" s="12" customFormat="1" x14ac:dyDescent="0.2"/>
    <row r="992822" s="12" customFormat="1" x14ac:dyDescent="0.2"/>
    <row r="992823" s="12" customFormat="1" x14ac:dyDescent="0.2"/>
    <row r="992824" s="12" customFormat="1" x14ac:dyDescent="0.2"/>
    <row r="992825" s="12" customFormat="1" x14ac:dyDescent="0.2"/>
    <row r="992826" s="12" customFormat="1" x14ac:dyDescent="0.2"/>
    <row r="992827" s="12" customFormat="1" x14ac:dyDescent="0.2"/>
    <row r="992828" s="12" customFormat="1" x14ac:dyDescent="0.2"/>
    <row r="992829" s="12" customFormat="1" x14ac:dyDescent="0.2"/>
    <row r="992830" s="12" customFormat="1" x14ac:dyDescent="0.2"/>
    <row r="992831" s="12" customFormat="1" x14ac:dyDescent="0.2"/>
    <row r="992832" s="12" customFormat="1" x14ac:dyDescent="0.2"/>
    <row r="992833" s="12" customFormat="1" x14ac:dyDescent="0.2"/>
    <row r="992834" s="12" customFormat="1" x14ac:dyDescent="0.2"/>
    <row r="992835" s="12" customFormat="1" x14ac:dyDescent="0.2"/>
    <row r="992836" s="12" customFormat="1" x14ac:dyDescent="0.2"/>
    <row r="992837" s="12" customFormat="1" x14ac:dyDescent="0.2"/>
    <row r="992838" s="12" customFormat="1" x14ac:dyDescent="0.2"/>
    <row r="992839" s="12" customFormat="1" x14ac:dyDescent="0.2"/>
    <row r="992840" s="12" customFormat="1" x14ac:dyDescent="0.2"/>
    <row r="992841" s="12" customFormat="1" x14ac:dyDescent="0.2"/>
    <row r="992842" s="12" customFormat="1" x14ac:dyDescent="0.2"/>
    <row r="992843" s="12" customFormat="1" x14ac:dyDescent="0.2"/>
    <row r="992844" s="12" customFormat="1" x14ac:dyDescent="0.2"/>
    <row r="992845" s="12" customFormat="1" x14ac:dyDescent="0.2"/>
    <row r="992846" s="12" customFormat="1" x14ac:dyDescent="0.2"/>
    <row r="992847" s="12" customFormat="1" x14ac:dyDescent="0.2"/>
    <row r="992848" s="12" customFormat="1" x14ac:dyDescent="0.2"/>
    <row r="992849" s="12" customFormat="1" x14ac:dyDescent="0.2"/>
    <row r="992850" s="12" customFormat="1" x14ac:dyDescent="0.2"/>
    <row r="992851" s="12" customFormat="1" x14ac:dyDescent="0.2"/>
    <row r="992852" s="12" customFormat="1" x14ac:dyDescent="0.2"/>
    <row r="992853" s="12" customFormat="1" x14ac:dyDescent="0.2"/>
    <row r="992854" s="12" customFormat="1" x14ac:dyDescent="0.2"/>
    <row r="992855" s="12" customFormat="1" x14ac:dyDescent="0.2"/>
    <row r="992856" s="12" customFormat="1" x14ac:dyDescent="0.2"/>
    <row r="992857" s="12" customFormat="1" x14ac:dyDescent="0.2"/>
    <row r="992858" s="12" customFormat="1" x14ac:dyDescent="0.2"/>
    <row r="992859" s="12" customFormat="1" x14ac:dyDescent="0.2"/>
    <row r="992860" s="12" customFormat="1" x14ac:dyDescent="0.2"/>
    <row r="992861" s="12" customFormat="1" x14ac:dyDescent="0.2"/>
    <row r="992862" s="12" customFormat="1" x14ac:dyDescent="0.2"/>
    <row r="992863" s="12" customFormat="1" x14ac:dyDescent="0.2"/>
    <row r="992864" s="12" customFormat="1" x14ac:dyDescent="0.2"/>
    <row r="992865" s="12" customFormat="1" x14ac:dyDescent="0.2"/>
    <row r="992866" s="12" customFormat="1" x14ac:dyDescent="0.2"/>
    <row r="992867" s="12" customFormat="1" x14ac:dyDescent="0.2"/>
    <row r="992868" s="12" customFormat="1" x14ac:dyDescent="0.2"/>
    <row r="992869" s="12" customFormat="1" x14ac:dyDescent="0.2"/>
    <row r="992870" s="12" customFormat="1" x14ac:dyDescent="0.2"/>
    <row r="992871" s="12" customFormat="1" x14ac:dyDescent="0.2"/>
    <row r="992872" s="12" customFormat="1" x14ac:dyDescent="0.2"/>
    <row r="992873" s="12" customFormat="1" x14ac:dyDescent="0.2"/>
    <row r="992874" s="12" customFormat="1" x14ac:dyDescent="0.2"/>
    <row r="992875" s="12" customFormat="1" x14ac:dyDescent="0.2"/>
    <row r="992876" s="12" customFormat="1" x14ac:dyDescent="0.2"/>
    <row r="992877" s="12" customFormat="1" x14ac:dyDescent="0.2"/>
    <row r="992878" s="12" customFormat="1" x14ac:dyDescent="0.2"/>
    <row r="992879" s="12" customFormat="1" x14ac:dyDescent="0.2"/>
    <row r="992880" s="12" customFormat="1" x14ac:dyDescent="0.2"/>
    <row r="992881" s="12" customFormat="1" x14ac:dyDescent="0.2"/>
    <row r="992882" s="12" customFormat="1" x14ac:dyDescent="0.2"/>
    <row r="992883" s="12" customFormat="1" x14ac:dyDescent="0.2"/>
    <row r="992884" s="12" customFormat="1" x14ac:dyDescent="0.2"/>
    <row r="992885" s="12" customFormat="1" x14ac:dyDescent="0.2"/>
    <row r="992886" s="12" customFormat="1" x14ac:dyDescent="0.2"/>
    <row r="992887" s="12" customFormat="1" x14ac:dyDescent="0.2"/>
    <row r="992888" s="12" customFormat="1" x14ac:dyDescent="0.2"/>
    <row r="992889" s="12" customFormat="1" x14ac:dyDescent="0.2"/>
    <row r="992890" s="12" customFormat="1" x14ac:dyDescent="0.2"/>
    <row r="992891" s="12" customFormat="1" x14ac:dyDescent="0.2"/>
    <row r="992892" s="12" customFormat="1" x14ac:dyDescent="0.2"/>
    <row r="992893" s="12" customFormat="1" x14ac:dyDescent="0.2"/>
    <row r="992894" s="12" customFormat="1" x14ac:dyDescent="0.2"/>
    <row r="992895" s="12" customFormat="1" x14ac:dyDescent="0.2"/>
    <row r="992896" s="12" customFormat="1" x14ac:dyDescent="0.2"/>
    <row r="992897" s="12" customFormat="1" x14ac:dyDescent="0.2"/>
    <row r="992898" s="12" customFormat="1" x14ac:dyDescent="0.2"/>
    <row r="992899" s="12" customFormat="1" x14ac:dyDescent="0.2"/>
    <row r="992900" s="12" customFormat="1" x14ac:dyDescent="0.2"/>
    <row r="992901" s="12" customFormat="1" x14ac:dyDescent="0.2"/>
    <row r="992902" s="12" customFormat="1" x14ac:dyDescent="0.2"/>
    <row r="992903" s="12" customFormat="1" x14ac:dyDescent="0.2"/>
    <row r="992904" s="12" customFormat="1" x14ac:dyDescent="0.2"/>
    <row r="992905" s="12" customFormat="1" x14ac:dyDescent="0.2"/>
    <row r="992906" s="12" customFormat="1" x14ac:dyDescent="0.2"/>
    <row r="992907" s="12" customFormat="1" x14ac:dyDescent="0.2"/>
    <row r="992908" s="12" customFormat="1" x14ac:dyDescent="0.2"/>
    <row r="992909" s="12" customFormat="1" x14ac:dyDescent="0.2"/>
    <row r="992910" s="12" customFormat="1" x14ac:dyDescent="0.2"/>
    <row r="992911" s="12" customFormat="1" x14ac:dyDescent="0.2"/>
    <row r="992912" s="12" customFormat="1" x14ac:dyDescent="0.2"/>
    <row r="992913" s="12" customFormat="1" x14ac:dyDescent="0.2"/>
    <row r="992914" s="12" customFormat="1" x14ac:dyDescent="0.2"/>
    <row r="992915" s="12" customFormat="1" x14ac:dyDescent="0.2"/>
    <row r="992916" s="12" customFormat="1" x14ac:dyDescent="0.2"/>
    <row r="992917" s="12" customFormat="1" x14ac:dyDescent="0.2"/>
    <row r="992918" s="12" customFormat="1" x14ac:dyDescent="0.2"/>
    <row r="992919" s="12" customFormat="1" x14ac:dyDescent="0.2"/>
    <row r="992920" s="12" customFormat="1" x14ac:dyDescent="0.2"/>
    <row r="992921" s="12" customFormat="1" x14ac:dyDescent="0.2"/>
    <row r="992922" s="12" customFormat="1" x14ac:dyDescent="0.2"/>
    <row r="992923" s="12" customFormat="1" x14ac:dyDescent="0.2"/>
    <row r="992924" s="12" customFormat="1" x14ac:dyDescent="0.2"/>
    <row r="992925" s="12" customFormat="1" x14ac:dyDescent="0.2"/>
    <row r="992926" s="12" customFormat="1" x14ac:dyDescent="0.2"/>
    <row r="992927" s="12" customFormat="1" x14ac:dyDescent="0.2"/>
    <row r="992928" s="12" customFormat="1" x14ac:dyDescent="0.2"/>
    <row r="992929" s="12" customFormat="1" x14ac:dyDescent="0.2"/>
    <row r="992930" s="12" customFormat="1" x14ac:dyDescent="0.2"/>
    <row r="992931" s="12" customFormat="1" x14ac:dyDescent="0.2"/>
    <row r="992932" s="12" customFormat="1" x14ac:dyDescent="0.2"/>
    <row r="992933" s="12" customFormat="1" x14ac:dyDescent="0.2"/>
    <row r="992934" s="12" customFormat="1" x14ac:dyDescent="0.2"/>
    <row r="992935" s="12" customFormat="1" x14ac:dyDescent="0.2"/>
    <row r="992936" s="12" customFormat="1" x14ac:dyDescent="0.2"/>
    <row r="992937" s="12" customFormat="1" x14ac:dyDescent="0.2"/>
    <row r="992938" s="12" customFormat="1" x14ac:dyDescent="0.2"/>
    <row r="992939" s="12" customFormat="1" x14ac:dyDescent="0.2"/>
    <row r="992940" s="12" customFormat="1" x14ac:dyDescent="0.2"/>
    <row r="992941" s="12" customFormat="1" x14ac:dyDescent="0.2"/>
    <row r="992942" s="12" customFormat="1" x14ac:dyDescent="0.2"/>
    <row r="992943" s="12" customFormat="1" x14ac:dyDescent="0.2"/>
    <row r="992944" s="12" customFormat="1" x14ac:dyDescent="0.2"/>
    <row r="992945" s="12" customFormat="1" x14ac:dyDescent="0.2"/>
    <row r="992946" s="12" customFormat="1" x14ac:dyDescent="0.2"/>
    <row r="992947" s="12" customFormat="1" x14ac:dyDescent="0.2"/>
    <row r="992948" s="12" customFormat="1" x14ac:dyDescent="0.2"/>
    <row r="992949" s="12" customFormat="1" x14ac:dyDescent="0.2"/>
    <row r="992950" s="12" customFormat="1" x14ac:dyDescent="0.2"/>
    <row r="992951" s="12" customFormat="1" x14ac:dyDescent="0.2"/>
    <row r="992952" s="12" customFormat="1" x14ac:dyDescent="0.2"/>
    <row r="992953" s="12" customFormat="1" x14ac:dyDescent="0.2"/>
    <row r="992954" s="12" customFormat="1" x14ac:dyDescent="0.2"/>
    <row r="992955" s="12" customFormat="1" x14ac:dyDescent="0.2"/>
    <row r="992956" s="12" customFormat="1" x14ac:dyDescent="0.2"/>
    <row r="992957" s="12" customFormat="1" x14ac:dyDescent="0.2"/>
    <row r="992958" s="12" customFormat="1" x14ac:dyDescent="0.2"/>
    <row r="992959" s="12" customFormat="1" x14ac:dyDescent="0.2"/>
    <row r="992960" s="12" customFormat="1" x14ac:dyDescent="0.2"/>
    <row r="992961" s="12" customFormat="1" x14ac:dyDescent="0.2"/>
    <row r="992962" s="12" customFormat="1" x14ac:dyDescent="0.2"/>
    <row r="992963" s="12" customFormat="1" x14ac:dyDescent="0.2"/>
    <row r="992964" s="12" customFormat="1" x14ac:dyDescent="0.2"/>
    <row r="992965" s="12" customFormat="1" x14ac:dyDescent="0.2"/>
    <row r="992966" s="12" customFormat="1" x14ac:dyDescent="0.2"/>
    <row r="992967" s="12" customFormat="1" x14ac:dyDescent="0.2"/>
    <row r="992968" s="12" customFormat="1" x14ac:dyDescent="0.2"/>
    <row r="992969" s="12" customFormat="1" x14ac:dyDescent="0.2"/>
    <row r="992970" s="12" customFormat="1" x14ac:dyDescent="0.2"/>
    <row r="992971" s="12" customFormat="1" x14ac:dyDescent="0.2"/>
    <row r="992972" s="12" customFormat="1" x14ac:dyDescent="0.2"/>
    <row r="992973" s="12" customFormat="1" x14ac:dyDescent="0.2"/>
    <row r="992974" s="12" customFormat="1" x14ac:dyDescent="0.2"/>
    <row r="992975" s="12" customFormat="1" x14ac:dyDescent="0.2"/>
    <row r="992976" s="12" customFormat="1" x14ac:dyDescent="0.2"/>
    <row r="992977" s="12" customFormat="1" x14ac:dyDescent="0.2"/>
    <row r="992978" s="12" customFormat="1" x14ac:dyDescent="0.2"/>
    <row r="992979" s="12" customFormat="1" x14ac:dyDescent="0.2"/>
    <row r="992980" s="12" customFormat="1" x14ac:dyDescent="0.2"/>
    <row r="992981" s="12" customFormat="1" x14ac:dyDescent="0.2"/>
    <row r="992982" s="12" customFormat="1" x14ac:dyDescent="0.2"/>
    <row r="992983" s="12" customFormat="1" x14ac:dyDescent="0.2"/>
    <row r="992984" s="12" customFormat="1" x14ac:dyDescent="0.2"/>
    <row r="992985" s="12" customFormat="1" x14ac:dyDescent="0.2"/>
    <row r="992986" s="12" customFormat="1" x14ac:dyDescent="0.2"/>
    <row r="992987" s="12" customFormat="1" x14ac:dyDescent="0.2"/>
    <row r="992988" s="12" customFormat="1" x14ac:dyDescent="0.2"/>
    <row r="992989" s="12" customFormat="1" x14ac:dyDescent="0.2"/>
    <row r="992990" s="12" customFormat="1" x14ac:dyDescent="0.2"/>
    <row r="992991" s="12" customFormat="1" x14ac:dyDescent="0.2"/>
    <row r="992992" s="12" customFormat="1" x14ac:dyDescent="0.2"/>
    <row r="992993" s="12" customFormat="1" x14ac:dyDescent="0.2"/>
    <row r="992994" s="12" customFormat="1" x14ac:dyDescent="0.2"/>
    <row r="992995" s="12" customFormat="1" x14ac:dyDescent="0.2"/>
    <row r="992996" s="12" customFormat="1" x14ac:dyDescent="0.2"/>
    <row r="992997" s="12" customFormat="1" x14ac:dyDescent="0.2"/>
    <row r="992998" s="12" customFormat="1" x14ac:dyDescent="0.2"/>
    <row r="992999" s="12" customFormat="1" x14ac:dyDescent="0.2"/>
    <row r="993000" s="12" customFormat="1" x14ac:dyDescent="0.2"/>
    <row r="993001" s="12" customFormat="1" x14ac:dyDescent="0.2"/>
    <row r="993002" s="12" customFormat="1" x14ac:dyDescent="0.2"/>
    <row r="993003" s="12" customFormat="1" x14ac:dyDescent="0.2"/>
    <row r="993004" s="12" customFormat="1" x14ac:dyDescent="0.2"/>
    <row r="993005" s="12" customFormat="1" x14ac:dyDescent="0.2"/>
    <row r="993006" s="12" customFormat="1" x14ac:dyDescent="0.2"/>
    <row r="993007" s="12" customFormat="1" x14ac:dyDescent="0.2"/>
    <row r="993008" s="12" customFormat="1" x14ac:dyDescent="0.2"/>
    <row r="993009" s="12" customFormat="1" x14ac:dyDescent="0.2"/>
    <row r="993010" s="12" customFormat="1" x14ac:dyDescent="0.2"/>
    <row r="993011" s="12" customFormat="1" x14ac:dyDescent="0.2"/>
    <row r="993012" s="12" customFormat="1" x14ac:dyDescent="0.2"/>
    <row r="993013" s="12" customFormat="1" x14ac:dyDescent="0.2"/>
    <row r="993014" s="12" customFormat="1" x14ac:dyDescent="0.2"/>
    <row r="993015" s="12" customFormat="1" x14ac:dyDescent="0.2"/>
    <row r="993016" s="12" customFormat="1" x14ac:dyDescent="0.2"/>
    <row r="993017" s="12" customFormat="1" x14ac:dyDescent="0.2"/>
    <row r="993018" s="12" customFormat="1" x14ac:dyDescent="0.2"/>
    <row r="993019" s="12" customFormat="1" x14ac:dyDescent="0.2"/>
    <row r="993020" s="12" customFormat="1" x14ac:dyDescent="0.2"/>
    <row r="993021" s="12" customFormat="1" x14ac:dyDescent="0.2"/>
    <row r="993022" s="12" customFormat="1" x14ac:dyDescent="0.2"/>
    <row r="993023" s="12" customFormat="1" x14ac:dyDescent="0.2"/>
    <row r="993024" s="12" customFormat="1" x14ac:dyDescent="0.2"/>
    <row r="993025" s="12" customFormat="1" x14ac:dyDescent="0.2"/>
    <row r="993026" s="12" customFormat="1" x14ac:dyDescent="0.2"/>
    <row r="993027" s="12" customFormat="1" x14ac:dyDescent="0.2"/>
    <row r="993028" s="12" customFormat="1" x14ac:dyDescent="0.2"/>
    <row r="993029" s="12" customFormat="1" x14ac:dyDescent="0.2"/>
    <row r="993030" s="12" customFormat="1" x14ac:dyDescent="0.2"/>
    <row r="993031" s="12" customFormat="1" x14ac:dyDescent="0.2"/>
    <row r="993032" s="12" customFormat="1" x14ac:dyDescent="0.2"/>
    <row r="993033" s="12" customFormat="1" x14ac:dyDescent="0.2"/>
    <row r="993034" s="12" customFormat="1" x14ac:dyDescent="0.2"/>
    <row r="993035" s="12" customFormat="1" x14ac:dyDescent="0.2"/>
    <row r="993036" s="12" customFormat="1" x14ac:dyDescent="0.2"/>
    <row r="993037" s="12" customFormat="1" x14ac:dyDescent="0.2"/>
    <row r="993038" s="12" customFormat="1" x14ac:dyDescent="0.2"/>
    <row r="993039" s="12" customFormat="1" x14ac:dyDescent="0.2"/>
    <row r="993040" s="12" customFormat="1" x14ac:dyDescent="0.2"/>
    <row r="993041" s="12" customFormat="1" x14ac:dyDescent="0.2"/>
    <row r="993042" s="12" customFormat="1" x14ac:dyDescent="0.2"/>
    <row r="993043" s="12" customFormat="1" x14ac:dyDescent="0.2"/>
    <row r="993044" s="12" customFormat="1" x14ac:dyDescent="0.2"/>
    <row r="993045" s="12" customFormat="1" x14ac:dyDescent="0.2"/>
    <row r="993046" s="12" customFormat="1" x14ac:dyDescent="0.2"/>
    <row r="993047" s="12" customFormat="1" x14ac:dyDescent="0.2"/>
    <row r="993048" s="12" customFormat="1" x14ac:dyDescent="0.2"/>
    <row r="993049" s="12" customFormat="1" x14ac:dyDescent="0.2"/>
    <row r="993050" s="12" customFormat="1" x14ac:dyDescent="0.2"/>
    <row r="993051" s="12" customFormat="1" x14ac:dyDescent="0.2"/>
    <row r="993052" s="12" customFormat="1" x14ac:dyDescent="0.2"/>
    <row r="993053" s="12" customFormat="1" x14ac:dyDescent="0.2"/>
    <row r="993054" s="12" customFormat="1" x14ac:dyDescent="0.2"/>
    <row r="993055" s="12" customFormat="1" x14ac:dyDescent="0.2"/>
    <row r="993056" s="12" customFormat="1" x14ac:dyDescent="0.2"/>
    <row r="993057" s="12" customFormat="1" x14ac:dyDescent="0.2"/>
    <row r="993058" s="12" customFormat="1" x14ac:dyDescent="0.2"/>
    <row r="993059" s="12" customFormat="1" x14ac:dyDescent="0.2"/>
    <row r="993060" s="12" customFormat="1" x14ac:dyDescent="0.2"/>
    <row r="993061" s="12" customFormat="1" x14ac:dyDescent="0.2"/>
    <row r="993062" s="12" customFormat="1" x14ac:dyDescent="0.2"/>
    <row r="993063" s="12" customFormat="1" x14ac:dyDescent="0.2"/>
    <row r="993064" s="12" customFormat="1" x14ac:dyDescent="0.2"/>
    <row r="993065" s="12" customFormat="1" x14ac:dyDescent="0.2"/>
    <row r="993066" s="12" customFormat="1" x14ac:dyDescent="0.2"/>
    <row r="993067" s="12" customFormat="1" x14ac:dyDescent="0.2"/>
    <row r="993068" s="12" customFormat="1" x14ac:dyDescent="0.2"/>
    <row r="993069" s="12" customFormat="1" x14ac:dyDescent="0.2"/>
    <row r="993070" s="12" customFormat="1" x14ac:dyDescent="0.2"/>
    <row r="993071" s="12" customFormat="1" x14ac:dyDescent="0.2"/>
    <row r="993072" s="12" customFormat="1" x14ac:dyDescent="0.2"/>
    <row r="993073" s="12" customFormat="1" x14ac:dyDescent="0.2"/>
    <row r="993074" s="12" customFormat="1" x14ac:dyDescent="0.2"/>
    <row r="993075" s="12" customFormat="1" x14ac:dyDescent="0.2"/>
    <row r="993076" s="12" customFormat="1" x14ac:dyDescent="0.2"/>
    <row r="993077" s="12" customFormat="1" x14ac:dyDescent="0.2"/>
    <row r="993078" s="12" customFormat="1" x14ac:dyDescent="0.2"/>
    <row r="993079" s="12" customFormat="1" x14ac:dyDescent="0.2"/>
    <row r="993080" s="12" customFormat="1" x14ac:dyDescent="0.2"/>
    <row r="993081" s="12" customFormat="1" x14ac:dyDescent="0.2"/>
    <row r="993082" s="12" customFormat="1" x14ac:dyDescent="0.2"/>
    <row r="993083" s="12" customFormat="1" x14ac:dyDescent="0.2"/>
    <row r="993084" s="12" customFormat="1" x14ac:dyDescent="0.2"/>
    <row r="993085" s="12" customFormat="1" x14ac:dyDescent="0.2"/>
    <row r="993086" s="12" customFormat="1" x14ac:dyDescent="0.2"/>
    <row r="993087" s="12" customFormat="1" x14ac:dyDescent="0.2"/>
    <row r="993088" s="12" customFormat="1" x14ac:dyDescent="0.2"/>
    <row r="993089" s="12" customFormat="1" x14ac:dyDescent="0.2"/>
    <row r="993090" s="12" customFormat="1" x14ac:dyDescent="0.2"/>
    <row r="993091" s="12" customFormat="1" x14ac:dyDescent="0.2"/>
    <row r="993092" s="12" customFormat="1" x14ac:dyDescent="0.2"/>
    <row r="993093" s="12" customFormat="1" x14ac:dyDescent="0.2"/>
    <row r="993094" s="12" customFormat="1" x14ac:dyDescent="0.2"/>
    <row r="993095" s="12" customFormat="1" x14ac:dyDescent="0.2"/>
    <row r="993096" s="12" customFormat="1" x14ac:dyDescent="0.2"/>
    <row r="993097" s="12" customFormat="1" x14ac:dyDescent="0.2"/>
    <row r="993098" s="12" customFormat="1" x14ac:dyDescent="0.2"/>
    <row r="993099" s="12" customFormat="1" x14ac:dyDescent="0.2"/>
    <row r="993100" s="12" customFormat="1" x14ac:dyDescent="0.2"/>
    <row r="993101" s="12" customFormat="1" x14ac:dyDescent="0.2"/>
    <row r="993102" s="12" customFormat="1" x14ac:dyDescent="0.2"/>
    <row r="993103" s="12" customFormat="1" x14ac:dyDescent="0.2"/>
    <row r="993104" s="12" customFormat="1" x14ac:dyDescent="0.2"/>
    <row r="993105" s="12" customFormat="1" x14ac:dyDescent="0.2"/>
    <row r="993106" s="12" customFormat="1" x14ac:dyDescent="0.2"/>
    <row r="993107" s="12" customFormat="1" x14ac:dyDescent="0.2"/>
    <row r="993108" s="12" customFormat="1" x14ac:dyDescent="0.2"/>
    <row r="993109" s="12" customFormat="1" x14ac:dyDescent="0.2"/>
    <row r="993110" s="12" customFormat="1" x14ac:dyDescent="0.2"/>
    <row r="993111" s="12" customFormat="1" x14ac:dyDescent="0.2"/>
    <row r="993112" s="12" customFormat="1" x14ac:dyDescent="0.2"/>
    <row r="993113" s="12" customFormat="1" x14ac:dyDescent="0.2"/>
    <row r="993114" s="12" customFormat="1" x14ac:dyDescent="0.2"/>
    <row r="993115" s="12" customFormat="1" x14ac:dyDescent="0.2"/>
    <row r="993116" s="12" customFormat="1" x14ac:dyDescent="0.2"/>
    <row r="993117" s="12" customFormat="1" x14ac:dyDescent="0.2"/>
    <row r="993118" s="12" customFormat="1" x14ac:dyDescent="0.2"/>
    <row r="993119" s="12" customFormat="1" x14ac:dyDescent="0.2"/>
    <row r="993120" s="12" customFormat="1" x14ac:dyDescent="0.2"/>
    <row r="993121" s="12" customFormat="1" x14ac:dyDescent="0.2"/>
    <row r="993122" s="12" customFormat="1" x14ac:dyDescent="0.2"/>
    <row r="993123" s="12" customFormat="1" x14ac:dyDescent="0.2"/>
    <row r="993124" s="12" customFormat="1" x14ac:dyDescent="0.2"/>
    <row r="993125" s="12" customFormat="1" x14ac:dyDescent="0.2"/>
    <row r="993126" s="12" customFormat="1" x14ac:dyDescent="0.2"/>
    <row r="993127" s="12" customFormat="1" x14ac:dyDescent="0.2"/>
    <row r="993128" s="12" customFormat="1" x14ac:dyDescent="0.2"/>
    <row r="993129" s="12" customFormat="1" x14ac:dyDescent="0.2"/>
    <row r="993130" s="12" customFormat="1" x14ac:dyDescent="0.2"/>
    <row r="993131" s="12" customFormat="1" x14ac:dyDescent="0.2"/>
    <row r="993132" s="12" customFormat="1" x14ac:dyDescent="0.2"/>
    <row r="993133" s="12" customFormat="1" x14ac:dyDescent="0.2"/>
    <row r="993134" s="12" customFormat="1" x14ac:dyDescent="0.2"/>
    <row r="993135" s="12" customFormat="1" x14ac:dyDescent="0.2"/>
    <row r="993136" s="12" customFormat="1" x14ac:dyDescent="0.2"/>
    <row r="993137" s="12" customFormat="1" x14ac:dyDescent="0.2"/>
    <row r="993138" s="12" customFormat="1" x14ac:dyDescent="0.2"/>
    <row r="993139" s="12" customFormat="1" x14ac:dyDescent="0.2"/>
    <row r="993140" s="12" customFormat="1" x14ac:dyDescent="0.2"/>
    <row r="993141" s="12" customFormat="1" x14ac:dyDescent="0.2"/>
    <row r="993142" s="12" customFormat="1" x14ac:dyDescent="0.2"/>
    <row r="993143" s="12" customFormat="1" x14ac:dyDescent="0.2"/>
    <row r="993144" s="12" customFormat="1" x14ac:dyDescent="0.2"/>
    <row r="993145" s="12" customFormat="1" x14ac:dyDescent="0.2"/>
    <row r="993146" s="12" customFormat="1" x14ac:dyDescent="0.2"/>
    <row r="993147" s="12" customFormat="1" x14ac:dyDescent="0.2"/>
    <row r="993148" s="12" customFormat="1" x14ac:dyDescent="0.2"/>
    <row r="993149" s="12" customFormat="1" x14ac:dyDescent="0.2"/>
    <row r="993150" s="12" customFormat="1" x14ac:dyDescent="0.2"/>
    <row r="993151" s="12" customFormat="1" x14ac:dyDescent="0.2"/>
    <row r="993152" s="12" customFormat="1" x14ac:dyDescent="0.2"/>
    <row r="993153" s="12" customFormat="1" x14ac:dyDescent="0.2"/>
    <row r="993154" s="12" customFormat="1" x14ac:dyDescent="0.2"/>
    <row r="993155" s="12" customFormat="1" x14ac:dyDescent="0.2"/>
    <row r="993156" s="12" customFormat="1" x14ac:dyDescent="0.2"/>
    <row r="993157" s="12" customFormat="1" x14ac:dyDescent="0.2"/>
    <row r="993158" s="12" customFormat="1" x14ac:dyDescent="0.2"/>
    <row r="993159" s="12" customFormat="1" x14ac:dyDescent="0.2"/>
    <row r="993160" s="12" customFormat="1" x14ac:dyDescent="0.2"/>
    <row r="993161" s="12" customFormat="1" x14ac:dyDescent="0.2"/>
    <row r="993162" s="12" customFormat="1" x14ac:dyDescent="0.2"/>
    <row r="993163" s="12" customFormat="1" x14ac:dyDescent="0.2"/>
    <row r="993164" s="12" customFormat="1" x14ac:dyDescent="0.2"/>
    <row r="993165" s="12" customFormat="1" x14ac:dyDescent="0.2"/>
    <row r="993166" s="12" customFormat="1" x14ac:dyDescent="0.2"/>
    <row r="993167" s="12" customFormat="1" x14ac:dyDescent="0.2"/>
    <row r="993168" s="12" customFormat="1" x14ac:dyDescent="0.2"/>
    <row r="993169" s="12" customFormat="1" x14ac:dyDescent="0.2"/>
    <row r="993170" s="12" customFormat="1" x14ac:dyDescent="0.2"/>
    <row r="993171" s="12" customFormat="1" x14ac:dyDescent="0.2"/>
    <row r="993172" s="12" customFormat="1" x14ac:dyDescent="0.2"/>
    <row r="993173" s="12" customFormat="1" x14ac:dyDescent="0.2"/>
    <row r="993174" s="12" customFormat="1" x14ac:dyDescent="0.2"/>
    <row r="993175" s="12" customFormat="1" x14ac:dyDescent="0.2"/>
    <row r="993176" s="12" customFormat="1" x14ac:dyDescent="0.2"/>
    <row r="993177" s="12" customFormat="1" x14ac:dyDescent="0.2"/>
    <row r="993178" s="12" customFormat="1" x14ac:dyDescent="0.2"/>
    <row r="993179" s="12" customFormat="1" x14ac:dyDescent="0.2"/>
    <row r="993180" s="12" customFormat="1" x14ac:dyDescent="0.2"/>
    <row r="993181" s="12" customFormat="1" x14ac:dyDescent="0.2"/>
    <row r="993182" s="12" customFormat="1" x14ac:dyDescent="0.2"/>
    <row r="993183" s="12" customFormat="1" x14ac:dyDescent="0.2"/>
    <row r="993184" s="12" customFormat="1" x14ac:dyDescent="0.2"/>
    <row r="993185" s="12" customFormat="1" x14ac:dyDescent="0.2"/>
    <row r="993186" s="12" customFormat="1" x14ac:dyDescent="0.2"/>
    <row r="993187" s="12" customFormat="1" x14ac:dyDescent="0.2"/>
    <row r="993188" s="12" customFormat="1" x14ac:dyDescent="0.2"/>
    <row r="993189" s="12" customFormat="1" x14ac:dyDescent="0.2"/>
    <row r="993190" s="12" customFormat="1" x14ac:dyDescent="0.2"/>
    <row r="993191" s="12" customFormat="1" x14ac:dyDescent="0.2"/>
    <row r="993192" s="12" customFormat="1" x14ac:dyDescent="0.2"/>
    <row r="993193" s="12" customFormat="1" x14ac:dyDescent="0.2"/>
    <row r="993194" s="12" customFormat="1" x14ac:dyDescent="0.2"/>
    <row r="993195" s="12" customFormat="1" x14ac:dyDescent="0.2"/>
    <row r="993196" s="12" customFormat="1" x14ac:dyDescent="0.2"/>
    <row r="993197" s="12" customFormat="1" x14ac:dyDescent="0.2"/>
    <row r="993198" s="12" customFormat="1" x14ac:dyDescent="0.2"/>
    <row r="993199" s="12" customFormat="1" x14ac:dyDescent="0.2"/>
    <row r="993200" s="12" customFormat="1" x14ac:dyDescent="0.2"/>
    <row r="993201" s="12" customFormat="1" x14ac:dyDescent="0.2"/>
    <row r="993202" s="12" customFormat="1" x14ac:dyDescent="0.2"/>
    <row r="993203" s="12" customFormat="1" x14ac:dyDescent="0.2"/>
    <row r="993204" s="12" customFormat="1" x14ac:dyDescent="0.2"/>
    <row r="993205" s="12" customFormat="1" x14ac:dyDescent="0.2"/>
    <row r="993206" s="12" customFormat="1" x14ac:dyDescent="0.2"/>
    <row r="993207" s="12" customFormat="1" x14ac:dyDescent="0.2"/>
    <row r="993208" s="12" customFormat="1" x14ac:dyDescent="0.2"/>
    <row r="993209" s="12" customFormat="1" x14ac:dyDescent="0.2"/>
    <row r="993210" s="12" customFormat="1" x14ac:dyDescent="0.2"/>
    <row r="993211" s="12" customFormat="1" x14ac:dyDescent="0.2"/>
    <row r="993212" s="12" customFormat="1" x14ac:dyDescent="0.2"/>
    <row r="993213" s="12" customFormat="1" x14ac:dyDescent="0.2"/>
    <row r="993214" s="12" customFormat="1" x14ac:dyDescent="0.2"/>
    <row r="993215" s="12" customFormat="1" x14ac:dyDescent="0.2"/>
    <row r="993216" s="12" customFormat="1" x14ac:dyDescent="0.2"/>
    <row r="993217" s="12" customFormat="1" x14ac:dyDescent="0.2"/>
    <row r="993218" s="12" customFormat="1" x14ac:dyDescent="0.2"/>
    <row r="993219" s="12" customFormat="1" x14ac:dyDescent="0.2"/>
    <row r="993220" s="12" customFormat="1" x14ac:dyDescent="0.2"/>
    <row r="993221" s="12" customFormat="1" x14ac:dyDescent="0.2"/>
    <row r="993222" s="12" customFormat="1" x14ac:dyDescent="0.2"/>
    <row r="993223" s="12" customFormat="1" x14ac:dyDescent="0.2"/>
    <row r="993224" s="12" customFormat="1" x14ac:dyDescent="0.2"/>
    <row r="993225" s="12" customFormat="1" x14ac:dyDescent="0.2"/>
    <row r="993226" s="12" customFormat="1" x14ac:dyDescent="0.2"/>
    <row r="993227" s="12" customFormat="1" x14ac:dyDescent="0.2"/>
    <row r="993228" s="12" customFormat="1" x14ac:dyDescent="0.2"/>
    <row r="993229" s="12" customFormat="1" x14ac:dyDescent="0.2"/>
    <row r="993230" s="12" customFormat="1" x14ac:dyDescent="0.2"/>
    <row r="993231" s="12" customFormat="1" x14ac:dyDescent="0.2"/>
    <row r="993232" s="12" customFormat="1" x14ac:dyDescent="0.2"/>
    <row r="993233" s="12" customFormat="1" x14ac:dyDescent="0.2"/>
    <row r="993234" s="12" customFormat="1" x14ac:dyDescent="0.2"/>
    <row r="993235" s="12" customFormat="1" x14ac:dyDescent="0.2"/>
    <row r="993236" s="12" customFormat="1" x14ac:dyDescent="0.2"/>
    <row r="993237" s="12" customFormat="1" x14ac:dyDescent="0.2"/>
    <row r="993238" s="12" customFormat="1" x14ac:dyDescent="0.2"/>
    <row r="993239" s="12" customFormat="1" x14ac:dyDescent="0.2"/>
    <row r="993240" s="12" customFormat="1" x14ac:dyDescent="0.2"/>
    <row r="993241" s="12" customFormat="1" x14ac:dyDescent="0.2"/>
    <row r="993242" s="12" customFormat="1" x14ac:dyDescent="0.2"/>
    <row r="993243" s="12" customFormat="1" x14ac:dyDescent="0.2"/>
    <row r="993244" s="12" customFormat="1" x14ac:dyDescent="0.2"/>
    <row r="993245" s="12" customFormat="1" x14ac:dyDescent="0.2"/>
    <row r="993246" s="12" customFormat="1" x14ac:dyDescent="0.2"/>
    <row r="993247" s="12" customFormat="1" x14ac:dyDescent="0.2"/>
    <row r="993248" s="12" customFormat="1" x14ac:dyDescent="0.2"/>
    <row r="993249" s="12" customFormat="1" x14ac:dyDescent="0.2"/>
    <row r="993250" s="12" customFormat="1" x14ac:dyDescent="0.2"/>
    <row r="993251" s="12" customFormat="1" x14ac:dyDescent="0.2"/>
    <row r="993252" s="12" customFormat="1" x14ac:dyDescent="0.2"/>
    <row r="993253" s="12" customFormat="1" x14ac:dyDescent="0.2"/>
    <row r="993254" s="12" customFormat="1" x14ac:dyDescent="0.2"/>
    <row r="993255" s="12" customFormat="1" x14ac:dyDescent="0.2"/>
    <row r="993256" s="12" customFormat="1" x14ac:dyDescent="0.2"/>
    <row r="993257" s="12" customFormat="1" x14ac:dyDescent="0.2"/>
    <row r="993258" s="12" customFormat="1" x14ac:dyDescent="0.2"/>
    <row r="993259" s="12" customFormat="1" x14ac:dyDescent="0.2"/>
    <row r="993260" s="12" customFormat="1" x14ac:dyDescent="0.2"/>
    <row r="993261" s="12" customFormat="1" x14ac:dyDescent="0.2"/>
    <row r="993262" s="12" customFormat="1" x14ac:dyDescent="0.2"/>
    <row r="993263" s="12" customFormat="1" x14ac:dyDescent="0.2"/>
    <row r="993264" s="12" customFormat="1" x14ac:dyDescent="0.2"/>
    <row r="993265" s="12" customFormat="1" x14ac:dyDescent="0.2"/>
    <row r="993266" s="12" customFormat="1" x14ac:dyDescent="0.2"/>
    <row r="993267" s="12" customFormat="1" x14ac:dyDescent="0.2"/>
    <row r="993268" s="12" customFormat="1" x14ac:dyDescent="0.2"/>
    <row r="993269" s="12" customFormat="1" x14ac:dyDescent="0.2"/>
    <row r="993270" s="12" customFormat="1" x14ac:dyDescent="0.2"/>
    <row r="993271" s="12" customFormat="1" x14ac:dyDescent="0.2"/>
    <row r="993272" s="12" customFormat="1" x14ac:dyDescent="0.2"/>
    <row r="993273" s="12" customFormat="1" x14ac:dyDescent="0.2"/>
    <row r="993274" s="12" customFormat="1" x14ac:dyDescent="0.2"/>
    <row r="993275" s="12" customFormat="1" x14ac:dyDescent="0.2"/>
    <row r="993276" s="12" customFormat="1" x14ac:dyDescent="0.2"/>
    <row r="993277" s="12" customFormat="1" x14ac:dyDescent="0.2"/>
    <row r="993278" s="12" customFormat="1" x14ac:dyDescent="0.2"/>
    <row r="993279" s="12" customFormat="1" x14ac:dyDescent="0.2"/>
    <row r="993280" s="12" customFormat="1" x14ac:dyDescent="0.2"/>
    <row r="993281" s="12" customFormat="1" x14ac:dyDescent="0.2"/>
    <row r="993282" s="12" customFormat="1" x14ac:dyDescent="0.2"/>
    <row r="993283" s="12" customFormat="1" x14ac:dyDescent="0.2"/>
    <row r="993284" s="12" customFormat="1" x14ac:dyDescent="0.2"/>
    <row r="993285" s="12" customFormat="1" x14ac:dyDescent="0.2"/>
    <row r="993286" s="12" customFormat="1" x14ac:dyDescent="0.2"/>
    <row r="993287" s="12" customFormat="1" x14ac:dyDescent="0.2"/>
    <row r="993288" s="12" customFormat="1" x14ac:dyDescent="0.2"/>
    <row r="993289" s="12" customFormat="1" x14ac:dyDescent="0.2"/>
    <row r="993290" s="12" customFormat="1" x14ac:dyDescent="0.2"/>
    <row r="993291" s="12" customFormat="1" x14ac:dyDescent="0.2"/>
    <row r="993292" s="12" customFormat="1" x14ac:dyDescent="0.2"/>
    <row r="993293" s="12" customFormat="1" x14ac:dyDescent="0.2"/>
    <row r="993294" s="12" customFormat="1" x14ac:dyDescent="0.2"/>
    <row r="993295" s="12" customFormat="1" x14ac:dyDescent="0.2"/>
    <row r="993296" s="12" customFormat="1" x14ac:dyDescent="0.2"/>
    <row r="993297" s="12" customFormat="1" x14ac:dyDescent="0.2"/>
    <row r="993298" s="12" customFormat="1" x14ac:dyDescent="0.2"/>
    <row r="993299" s="12" customFormat="1" x14ac:dyDescent="0.2"/>
    <row r="993300" s="12" customFormat="1" x14ac:dyDescent="0.2"/>
    <row r="993301" s="12" customFormat="1" x14ac:dyDescent="0.2"/>
    <row r="993302" s="12" customFormat="1" x14ac:dyDescent="0.2"/>
    <row r="993303" s="12" customFormat="1" x14ac:dyDescent="0.2"/>
    <row r="993304" s="12" customFormat="1" x14ac:dyDescent="0.2"/>
    <row r="993305" s="12" customFormat="1" x14ac:dyDescent="0.2"/>
    <row r="993306" s="12" customFormat="1" x14ac:dyDescent="0.2"/>
    <row r="993307" s="12" customFormat="1" x14ac:dyDescent="0.2"/>
    <row r="993308" s="12" customFormat="1" x14ac:dyDescent="0.2"/>
    <row r="993309" s="12" customFormat="1" x14ac:dyDescent="0.2"/>
    <row r="993310" s="12" customFormat="1" x14ac:dyDescent="0.2"/>
    <row r="993311" s="12" customFormat="1" x14ac:dyDescent="0.2"/>
    <row r="993312" s="12" customFormat="1" x14ac:dyDescent="0.2"/>
    <row r="993313" s="12" customFormat="1" x14ac:dyDescent="0.2"/>
    <row r="993314" s="12" customFormat="1" x14ac:dyDescent="0.2"/>
    <row r="993315" s="12" customFormat="1" x14ac:dyDescent="0.2"/>
    <row r="993316" s="12" customFormat="1" x14ac:dyDescent="0.2"/>
    <row r="993317" s="12" customFormat="1" x14ac:dyDescent="0.2"/>
    <row r="993318" s="12" customFormat="1" x14ac:dyDescent="0.2"/>
    <row r="993319" s="12" customFormat="1" x14ac:dyDescent="0.2"/>
    <row r="993320" s="12" customFormat="1" x14ac:dyDescent="0.2"/>
    <row r="993321" s="12" customFormat="1" x14ac:dyDescent="0.2"/>
    <row r="993322" s="12" customFormat="1" x14ac:dyDescent="0.2"/>
    <row r="993323" s="12" customFormat="1" x14ac:dyDescent="0.2"/>
    <row r="993324" s="12" customFormat="1" x14ac:dyDescent="0.2"/>
    <row r="993325" s="12" customFormat="1" x14ac:dyDescent="0.2"/>
    <row r="993326" s="12" customFormat="1" x14ac:dyDescent="0.2"/>
    <row r="993327" s="12" customFormat="1" x14ac:dyDescent="0.2"/>
    <row r="993328" s="12" customFormat="1" x14ac:dyDescent="0.2"/>
    <row r="993329" s="12" customFormat="1" x14ac:dyDescent="0.2"/>
    <row r="993330" s="12" customFormat="1" x14ac:dyDescent="0.2"/>
    <row r="993331" s="12" customFormat="1" x14ac:dyDescent="0.2"/>
    <row r="993332" s="12" customFormat="1" x14ac:dyDescent="0.2"/>
    <row r="993333" s="12" customFormat="1" x14ac:dyDescent="0.2"/>
    <row r="993334" s="12" customFormat="1" x14ac:dyDescent="0.2"/>
    <row r="993335" s="12" customFormat="1" x14ac:dyDescent="0.2"/>
    <row r="993336" s="12" customFormat="1" x14ac:dyDescent="0.2"/>
    <row r="993337" s="12" customFormat="1" x14ac:dyDescent="0.2"/>
    <row r="993338" s="12" customFormat="1" x14ac:dyDescent="0.2"/>
    <row r="993339" s="12" customFormat="1" x14ac:dyDescent="0.2"/>
    <row r="993340" s="12" customFormat="1" x14ac:dyDescent="0.2"/>
    <row r="993341" s="12" customFormat="1" x14ac:dyDescent="0.2"/>
    <row r="993342" s="12" customFormat="1" x14ac:dyDescent="0.2"/>
    <row r="993343" s="12" customFormat="1" x14ac:dyDescent="0.2"/>
    <row r="993344" s="12" customFormat="1" x14ac:dyDescent="0.2"/>
    <row r="993345" s="12" customFormat="1" x14ac:dyDescent="0.2"/>
    <row r="993346" s="12" customFormat="1" x14ac:dyDescent="0.2"/>
    <row r="993347" s="12" customFormat="1" x14ac:dyDescent="0.2"/>
    <row r="993348" s="12" customFormat="1" x14ac:dyDescent="0.2"/>
    <row r="993349" s="12" customFormat="1" x14ac:dyDescent="0.2"/>
    <row r="993350" s="12" customFormat="1" x14ac:dyDescent="0.2"/>
    <row r="993351" s="12" customFormat="1" x14ac:dyDescent="0.2"/>
    <row r="993352" s="12" customFormat="1" x14ac:dyDescent="0.2"/>
    <row r="993353" s="12" customFormat="1" x14ac:dyDescent="0.2"/>
    <row r="993354" s="12" customFormat="1" x14ac:dyDescent="0.2"/>
    <row r="993355" s="12" customFormat="1" x14ac:dyDescent="0.2"/>
    <row r="993356" s="12" customFormat="1" x14ac:dyDescent="0.2"/>
    <row r="993357" s="12" customFormat="1" x14ac:dyDescent="0.2"/>
    <row r="993358" s="12" customFormat="1" x14ac:dyDescent="0.2"/>
    <row r="993359" s="12" customFormat="1" x14ac:dyDescent="0.2"/>
    <row r="993360" s="12" customFormat="1" x14ac:dyDescent="0.2"/>
    <row r="993361" s="12" customFormat="1" x14ac:dyDescent="0.2"/>
    <row r="993362" s="12" customFormat="1" x14ac:dyDescent="0.2"/>
    <row r="993363" s="12" customFormat="1" x14ac:dyDescent="0.2"/>
    <row r="993364" s="12" customFormat="1" x14ac:dyDescent="0.2"/>
    <row r="993365" s="12" customFormat="1" x14ac:dyDescent="0.2"/>
    <row r="993366" s="12" customFormat="1" x14ac:dyDescent="0.2"/>
    <row r="993367" s="12" customFormat="1" x14ac:dyDescent="0.2"/>
    <row r="993368" s="12" customFormat="1" x14ac:dyDescent="0.2"/>
    <row r="993369" s="12" customFormat="1" x14ac:dyDescent="0.2"/>
    <row r="993370" s="12" customFormat="1" x14ac:dyDescent="0.2"/>
    <row r="993371" s="12" customFormat="1" x14ac:dyDescent="0.2"/>
    <row r="993372" s="12" customFormat="1" x14ac:dyDescent="0.2"/>
    <row r="993373" s="12" customFormat="1" x14ac:dyDescent="0.2"/>
    <row r="993374" s="12" customFormat="1" x14ac:dyDescent="0.2"/>
    <row r="993375" s="12" customFormat="1" x14ac:dyDescent="0.2"/>
    <row r="993376" s="12" customFormat="1" x14ac:dyDescent="0.2"/>
    <row r="993377" s="12" customFormat="1" x14ac:dyDescent="0.2"/>
    <row r="993378" s="12" customFormat="1" x14ac:dyDescent="0.2"/>
    <row r="993379" s="12" customFormat="1" x14ac:dyDescent="0.2"/>
    <row r="993380" s="12" customFormat="1" x14ac:dyDescent="0.2"/>
    <row r="993381" s="12" customFormat="1" x14ac:dyDescent="0.2"/>
    <row r="993382" s="12" customFormat="1" x14ac:dyDescent="0.2"/>
    <row r="993383" s="12" customFormat="1" x14ac:dyDescent="0.2"/>
    <row r="993384" s="12" customFormat="1" x14ac:dyDescent="0.2"/>
    <row r="993385" s="12" customFormat="1" x14ac:dyDescent="0.2"/>
    <row r="993386" s="12" customFormat="1" x14ac:dyDescent="0.2"/>
    <row r="993387" s="12" customFormat="1" x14ac:dyDescent="0.2"/>
    <row r="993388" s="12" customFormat="1" x14ac:dyDescent="0.2"/>
    <row r="993389" s="12" customFormat="1" x14ac:dyDescent="0.2"/>
    <row r="993390" s="12" customFormat="1" x14ac:dyDescent="0.2"/>
    <row r="993391" s="12" customFormat="1" x14ac:dyDescent="0.2"/>
    <row r="993392" s="12" customFormat="1" x14ac:dyDescent="0.2"/>
    <row r="993393" s="12" customFormat="1" x14ac:dyDescent="0.2"/>
    <row r="993394" s="12" customFormat="1" x14ac:dyDescent="0.2"/>
    <row r="993395" s="12" customFormat="1" x14ac:dyDescent="0.2"/>
    <row r="993396" s="12" customFormat="1" x14ac:dyDescent="0.2"/>
    <row r="993397" s="12" customFormat="1" x14ac:dyDescent="0.2"/>
    <row r="993398" s="12" customFormat="1" x14ac:dyDescent="0.2"/>
    <row r="993399" s="12" customFormat="1" x14ac:dyDescent="0.2"/>
    <row r="993400" s="12" customFormat="1" x14ac:dyDescent="0.2"/>
    <row r="993401" s="12" customFormat="1" x14ac:dyDescent="0.2"/>
    <row r="993402" s="12" customFormat="1" x14ac:dyDescent="0.2"/>
    <row r="993403" s="12" customFormat="1" x14ac:dyDescent="0.2"/>
    <row r="993404" s="12" customFormat="1" x14ac:dyDescent="0.2"/>
    <row r="993405" s="12" customFormat="1" x14ac:dyDescent="0.2"/>
    <row r="993406" s="12" customFormat="1" x14ac:dyDescent="0.2"/>
    <row r="993407" s="12" customFormat="1" x14ac:dyDescent="0.2"/>
    <row r="993408" s="12" customFormat="1" x14ac:dyDescent="0.2"/>
    <row r="993409" s="12" customFormat="1" x14ac:dyDescent="0.2"/>
    <row r="993410" s="12" customFormat="1" x14ac:dyDescent="0.2"/>
    <row r="993411" s="12" customFormat="1" x14ac:dyDescent="0.2"/>
    <row r="993412" s="12" customFormat="1" x14ac:dyDescent="0.2"/>
    <row r="993413" s="12" customFormat="1" x14ac:dyDescent="0.2"/>
    <row r="993414" s="12" customFormat="1" x14ac:dyDescent="0.2"/>
    <row r="993415" s="12" customFormat="1" x14ac:dyDescent="0.2"/>
    <row r="993416" s="12" customFormat="1" x14ac:dyDescent="0.2"/>
    <row r="993417" s="12" customFormat="1" x14ac:dyDescent="0.2"/>
    <row r="993418" s="12" customFormat="1" x14ac:dyDescent="0.2"/>
    <row r="993419" s="12" customFormat="1" x14ac:dyDescent="0.2"/>
    <row r="993420" s="12" customFormat="1" x14ac:dyDescent="0.2"/>
    <row r="993421" s="12" customFormat="1" x14ac:dyDescent="0.2"/>
    <row r="993422" s="12" customFormat="1" x14ac:dyDescent="0.2"/>
    <row r="993423" s="12" customFormat="1" x14ac:dyDescent="0.2"/>
    <row r="993424" s="12" customFormat="1" x14ac:dyDescent="0.2"/>
    <row r="993425" s="12" customFormat="1" x14ac:dyDescent="0.2"/>
    <row r="993426" s="12" customFormat="1" x14ac:dyDescent="0.2"/>
    <row r="993427" s="12" customFormat="1" x14ac:dyDescent="0.2"/>
    <row r="993428" s="12" customFormat="1" x14ac:dyDescent="0.2"/>
    <row r="993429" s="12" customFormat="1" x14ac:dyDescent="0.2"/>
    <row r="993430" s="12" customFormat="1" x14ac:dyDescent="0.2"/>
    <row r="993431" s="12" customFormat="1" x14ac:dyDescent="0.2"/>
    <row r="993432" s="12" customFormat="1" x14ac:dyDescent="0.2"/>
    <row r="993433" s="12" customFormat="1" x14ac:dyDescent="0.2"/>
    <row r="993434" s="12" customFormat="1" x14ac:dyDescent="0.2"/>
    <row r="993435" s="12" customFormat="1" x14ac:dyDescent="0.2"/>
    <row r="993436" s="12" customFormat="1" x14ac:dyDescent="0.2"/>
    <row r="993437" s="12" customFormat="1" x14ac:dyDescent="0.2"/>
    <row r="993438" s="12" customFormat="1" x14ac:dyDescent="0.2"/>
    <row r="993439" s="12" customFormat="1" x14ac:dyDescent="0.2"/>
    <row r="993440" s="12" customFormat="1" x14ac:dyDescent="0.2"/>
    <row r="993441" s="12" customFormat="1" x14ac:dyDescent="0.2"/>
    <row r="993442" s="12" customFormat="1" x14ac:dyDescent="0.2"/>
    <row r="993443" s="12" customFormat="1" x14ac:dyDescent="0.2"/>
    <row r="993444" s="12" customFormat="1" x14ac:dyDescent="0.2"/>
    <row r="993445" s="12" customFormat="1" x14ac:dyDescent="0.2"/>
    <row r="993446" s="12" customFormat="1" x14ac:dyDescent="0.2"/>
    <row r="993447" s="12" customFormat="1" x14ac:dyDescent="0.2"/>
    <row r="993448" s="12" customFormat="1" x14ac:dyDescent="0.2"/>
    <row r="993449" s="12" customFormat="1" x14ac:dyDescent="0.2"/>
    <row r="993450" s="12" customFormat="1" x14ac:dyDescent="0.2"/>
    <row r="993451" s="12" customFormat="1" x14ac:dyDescent="0.2"/>
    <row r="993452" s="12" customFormat="1" x14ac:dyDescent="0.2"/>
    <row r="993453" s="12" customFormat="1" x14ac:dyDescent="0.2"/>
    <row r="993454" s="12" customFormat="1" x14ac:dyDescent="0.2"/>
    <row r="993455" s="12" customFormat="1" x14ac:dyDescent="0.2"/>
    <row r="993456" s="12" customFormat="1" x14ac:dyDescent="0.2"/>
    <row r="993457" s="12" customFormat="1" x14ac:dyDescent="0.2"/>
    <row r="993458" s="12" customFormat="1" x14ac:dyDescent="0.2"/>
    <row r="993459" s="12" customFormat="1" x14ac:dyDescent="0.2"/>
    <row r="993460" s="12" customFormat="1" x14ac:dyDescent="0.2"/>
    <row r="993461" s="12" customFormat="1" x14ac:dyDescent="0.2"/>
    <row r="993462" s="12" customFormat="1" x14ac:dyDescent="0.2"/>
    <row r="993463" s="12" customFormat="1" x14ac:dyDescent="0.2"/>
    <row r="993464" s="12" customFormat="1" x14ac:dyDescent="0.2"/>
    <row r="993465" s="12" customFormat="1" x14ac:dyDescent="0.2"/>
    <row r="993466" s="12" customFormat="1" x14ac:dyDescent="0.2"/>
    <row r="993467" s="12" customFormat="1" x14ac:dyDescent="0.2"/>
    <row r="993468" s="12" customFormat="1" x14ac:dyDescent="0.2"/>
    <row r="993469" s="12" customFormat="1" x14ac:dyDescent="0.2"/>
    <row r="993470" s="12" customFormat="1" x14ac:dyDescent="0.2"/>
    <row r="993471" s="12" customFormat="1" x14ac:dyDescent="0.2"/>
    <row r="993472" s="12" customFormat="1" x14ac:dyDescent="0.2"/>
    <row r="993473" s="12" customFormat="1" x14ac:dyDescent="0.2"/>
    <row r="993474" s="12" customFormat="1" x14ac:dyDescent="0.2"/>
    <row r="993475" s="12" customFormat="1" x14ac:dyDescent="0.2"/>
    <row r="993476" s="12" customFormat="1" x14ac:dyDescent="0.2"/>
    <row r="993477" s="12" customFormat="1" x14ac:dyDescent="0.2"/>
    <row r="993478" s="12" customFormat="1" x14ac:dyDescent="0.2"/>
    <row r="993479" s="12" customFormat="1" x14ac:dyDescent="0.2"/>
    <row r="993480" s="12" customFormat="1" x14ac:dyDescent="0.2"/>
    <row r="993481" s="12" customFormat="1" x14ac:dyDescent="0.2"/>
    <row r="993482" s="12" customFormat="1" x14ac:dyDescent="0.2"/>
    <row r="993483" s="12" customFormat="1" x14ac:dyDescent="0.2"/>
    <row r="993484" s="12" customFormat="1" x14ac:dyDescent="0.2"/>
    <row r="993485" s="12" customFormat="1" x14ac:dyDescent="0.2"/>
    <row r="993486" s="12" customFormat="1" x14ac:dyDescent="0.2"/>
    <row r="993487" s="12" customFormat="1" x14ac:dyDescent="0.2"/>
    <row r="993488" s="12" customFormat="1" x14ac:dyDescent="0.2"/>
    <row r="993489" s="12" customFormat="1" x14ac:dyDescent="0.2"/>
    <row r="993490" s="12" customFormat="1" x14ac:dyDescent="0.2"/>
    <row r="993491" s="12" customFormat="1" x14ac:dyDescent="0.2"/>
    <row r="993492" s="12" customFormat="1" x14ac:dyDescent="0.2"/>
    <row r="993493" s="12" customFormat="1" x14ac:dyDescent="0.2"/>
    <row r="993494" s="12" customFormat="1" x14ac:dyDescent="0.2"/>
    <row r="993495" s="12" customFormat="1" x14ac:dyDescent="0.2"/>
    <row r="993496" s="12" customFormat="1" x14ac:dyDescent="0.2"/>
    <row r="993497" s="12" customFormat="1" x14ac:dyDescent="0.2"/>
    <row r="993498" s="12" customFormat="1" x14ac:dyDescent="0.2"/>
    <row r="993499" s="12" customFormat="1" x14ac:dyDescent="0.2"/>
    <row r="993500" s="12" customFormat="1" x14ac:dyDescent="0.2"/>
    <row r="993501" s="12" customFormat="1" x14ac:dyDescent="0.2"/>
    <row r="993502" s="12" customFormat="1" x14ac:dyDescent="0.2"/>
    <row r="993503" s="12" customFormat="1" x14ac:dyDescent="0.2"/>
    <row r="993504" s="12" customFormat="1" x14ac:dyDescent="0.2"/>
    <row r="993505" s="12" customFormat="1" x14ac:dyDescent="0.2"/>
    <row r="993506" s="12" customFormat="1" x14ac:dyDescent="0.2"/>
    <row r="993507" s="12" customFormat="1" x14ac:dyDescent="0.2"/>
    <row r="993508" s="12" customFormat="1" x14ac:dyDescent="0.2"/>
    <row r="993509" s="12" customFormat="1" x14ac:dyDescent="0.2"/>
    <row r="993510" s="12" customFormat="1" x14ac:dyDescent="0.2"/>
    <row r="993511" s="12" customFormat="1" x14ac:dyDescent="0.2"/>
    <row r="993512" s="12" customFormat="1" x14ac:dyDescent="0.2"/>
    <row r="993513" s="12" customFormat="1" x14ac:dyDescent="0.2"/>
    <row r="993514" s="12" customFormat="1" x14ac:dyDescent="0.2"/>
    <row r="993515" s="12" customFormat="1" x14ac:dyDescent="0.2"/>
    <row r="993516" s="12" customFormat="1" x14ac:dyDescent="0.2"/>
    <row r="993517" s="12" customFormat="1" x14ac:dyDescent="0.2"/>
    <row r="993518" s="12" customFormat="1" x14ac:dyDescent="0.2"/>
    <row r="993519" s="12" customFormat="1" x14ac:dyDescent="0.2"/>
    <row r="993520" s="12" customFormat="1" x14ac:dyDescent="0.2"/>
    <row r="993521" s="12" customFormat="1" x14ac:dyDescent="0.2"/>
    <row r="993522" s="12" customFormat="1" x14ac:dyDescent="0.2"/>
    <row r="993523" s="12" customFormat="1" x14ac:dyDescent="0.2"/>
    <row r="993524" s="12" customFormat="1" x14ac:dyDescent="0.2"/>
    <row r="993525" s="12" customFormat="1" x14ac:dyDescent="0.2"/>
    <row r="993526" s="12" customFormat="1" x14ac:dyDescent="0.2"/>
    <row r="993527" s="12" customFormat="1" x14ac:dyDescent="0.2"/>
    <row r="993528" s="12" customFormat="1" x14ac:dyDescent="0.2"/>
    <row r="993529" s="12" customFormat="1" x14ac:dyDescent="0.2"/>
    <row r="993530" s="12" customFormat="1" x14ac:dyDescent="0.2"/>
    <row r="993531" s="12" customFormat="1" x14ac:dyDescent="0.2"/>
    <row r="993532" s="12" customFormat="1" x14ac:dyDescent="0.2"/>
    <row r="993533" s="12" customFormat="1" x14ac:dyDescent="0.2"/>
    <row r="993534" s="12" customFormat="1" x14ac:dyDescent="0.2"/>
    <row r="993535" s="12" customFormat="1" x14ac:dyDescent="0.2"/>
    <row r="993536" s="12" customFormat="1" x14ac:dyDescent="0.2"/>
    <row r="993537" s="12" customFormat="1" x14ac:dyDescent="0.2"/>
    <row r="993538" s="12" customFormat="1" x14ac:dyDescent="0.2"/>
    <row r="993539" s="12" customFormat="1" x14ac:dyDescent="0.2"/>
    <row r="993540" s="12" customFormat="1" x14ac:dyDescent="0.2"/>
    <row r="993541" s="12" customFormat="1" x14ac:dyDescent="0.2"/>
    <row r="993542" s="12" customFormat="1" x14ac:dyDescent="0.2"/>
    <row r="993543" s="12" customFormat="1" x14ac:dyDescent="0.2"/>
    <row r="993544" s="12" customFormat="1" x14ac:dyDescent="0.2"/>
    <row r="993545" s="12" customFormat="1" x14ac:dyDescent="0.2"/>
    <row r="993546" s="12" customFormat="1" x14ac:dyDescent="0.2"/>
    <row r="993547" s="12" customFormat="1" x14ac:dyDescent="0.2"/>
    <row r="993548" s="12" customFormat="1" x14ac:dyDescent="0.2"/>
    <row r="993549" s="12" customFormat="1" x14ac:dyDescent="0.2"/>
    <row r="993550" s="12" customFormat="1" x14ac:dyDescent="0.2"/>
    <row r="993551" s="12" customFormat="1" x14ac:dyDescent="0.2"/>
    <row r="993552" s="12" customFormat="1" x14ac:dyDescent="0.2"/>
    <row r="993553" s="12" customFormat="1" x14ac:dyDescent="0.2"/>
    <row r="993554" s="12" customFormat="1" x14ac:dyDescent="0.2"/>
    <row r="993555" s="12" customFormat="1" x14ac:dyDescent="0.2"/>
    <row r="993556" s="12" customFormat="1" x14ac:dyDescent="0.2"/>
    <row r="993557" s="12" customFormat="1" x14ac:dyDescent="0.2"/>
    <row r="993558" s="12" customFormat="1" x14ac:dyDescent="0.2"/>
    <row r="993559" s="12" customFormat="1" x14ac:dyDescent="0.2"/>
    <row r="993560" s="12" customFormat="1" x14ac:dyDescent="0.2"/>
    <row r="993561" s="12" customFormat="1" x14ac:dyDescent="0.2"/>
    <row r="993562" s="12" customFormat="1" x14ac:dyDescent="0.2"/>
    <row r="993563" s="12" customFormat="1" x14ac:dyDescent="0.2"/>
    <row r="993564" s="12" customFormat="1" x14ac:dyDescent="0.2"/>
    <row r="993565" s="12" customFormat="1" x14ac:dyDescent="0.2"/>
    <row r="993566" s="12" customFormat="1" x14ac:dyDescent="0.2"/>
    <row r="993567" s="12" customFormat="1" x14ac:dyDescent="0.2"/>
    <row r="993568" s="12" customFormat="1" x14ac:dyDescent="0.2"/>
    <row r="993569" s="12" customFormat="1" x14ac:dyDescent="0.2"/>
    <row r="993570" s="12" customFormat="1" x14ac:dyDescent="0.2"/>
    <row r="993571" s="12" customFormat="1" x14ac:dyDescent="0.2"/>
    <row r="993572" s="12" customFormat="1" x14ac:dyDescent="0.2"/>
    <row r="993573" s="12" customFormat="1" x14ac:dyDescent="0.2"/>
    <row r="993574" s="12" customFormat="1" x14ac:dyDescent="0.2"/>
    <row r="993575" s="12" customFormat="1" x14ac:dyDescent="0.2"/>
    <row r="993576" s="12" customFormat="1" x14ac:dyDescent="0.2"/>
    <row r="993577" s="12" customFormat="1" x14ac:dyDescent="0.2"/>
    <row r="993578" s="12" customFormat="1" x14ac:dyDescent="0.2"/>
    <row r="993579" s="12" customFormat="1" x14ac:dyDescent="0.2"/>
    <row r="993580" s="12" customFormat="1" x14ac:dyDescent="0.2"/>
    <row r="993581" s="12" customFormat="1" x14ac:dyDescent="0.2"/>
    <row r="993582" s="12" customFormat="1" x14ac:dyDescent="0.2"/>
    <row r="993583" s="12" customFormat="1" x14ac:dyDescent="0.2"/>
    <row r="993584" s="12" customFormat="1" x14ac:dyDescent="0.2"/>
    <row r="993585" s="12" customFormat="1" x14ac:dyDescent="0.2"/>
    <row r="993586" s="12" customFormat="1" x14ac:dyDescent="0.2"/>
    <row r="993587" s="12" customFormat="1" x14ac:dyDescent="0.2"/>
    <row r="993588" s="12" customFormat="1" x14ac:dyDescent="0.2"/>
    <row r="993589" s="12" customFormat="1" x14ac:dyDescent="0.2"/>
    <row r="993590" s="12" customFormat="1" x14ac:dyDescent="0.2"/>
    <row r="993591" s="12" customFormat="1" x14ac:dyDescent="0.2"/>
    <row r="993592" s="12" customFormat="1" x14ac:dyDescent="0.2"/>
    <row r="993593" s="12" customFormat="1" x14ac:dyDescent="0.2"/>
    <row r="993594" s="12" customFormat="1" x14ac:dyDescent="0.2"/>
    <row r="993595" s="12" customFormat="1" x14ac:dyDescent="0.2"/>
    <row r="993596" s="12" customFormat="1" x14ac:dyDescent="0.2"/>
    <row r="993597" s="12" customFormat="1" x14ac:dyDescent="0.2"/>
    <row r="993598" s="12" customFormat="1" x14ac:dyDescent="0.2"/>
    <row r="993599" s="12" customFormat="1" x14ac:dyDescent="0.2"/>
    <row r="993600" s="12" customFormat="1" x14ac:dyDescent="0.2"/>
    <row r="993601" s="12" customFormat="1" x14ac:dyDescent="0.2"/>
    <row r="993602" s="12" customFormat="1" x14ac:dyDescent="0.2"/>
    <row r="993603" s="12" customFormat="1" x14ac:dyDescent="0.2"/>
    <row r="993604" s="12" customFormat="1" x14ac:dyDescent="0.2"/>
    <row r="993605" s="12" customFormat="1" x14ac:dyDescent="0.2"/>
    <row r="993606" s="12" customFormat="1" x14ac:dyDescent="0.2"/>
    <row r="993607" s="12" customFormat="1" x14ac:dyDescent="0.2"/>
    <row r="993608" s="12" customFormat="1" x14ac:dyDescent="0.2"/>
    <row r="993609" s="12" customFormat="1" x14ac:dyDescent="0.2"/>
    <row r="993610" s="12" customFormat="1" x14ac:dyDescent="0.2"/>
    <row r="993611" s="12" customFormat="1" x14ac:dyDescent="0.2"/>
    <row r="993612" s="12" customFormat="1" x14ac:dyDescent="0.2"/>
    <row r="993613" s="12" customFormat="1" x14ac:dyDescent="0.2"/>
    <row r="993614" s="12" customFormat="1" x14ac:dyDescent="0.2"/>
    <row r="993615" s="12" customFormat="1" x14ac:dyDescent="0.2"/>
    <row r="993616" s="12" customFormat="1" x14ac:dyDescent="0.2"/>
    <row r="993617" s="12" customFormat="1" x14ac:dyDescent="0.2"/>
    <row r="993618" s="12" customFormat="1" x14ac:dyDescent="0.2"/>
    <row r="993619" s="12" customFormat="1" x14ac:dyDescent="0.2"/>
    <row r="993620" s="12" customFormat="1" x14ac:dyDescent="0.2"/>
    <row r="993621" s="12" customFormat="1" x14ac:dyDescent="0.2"/>
    <row r="993622" s="12" customFormat="1" x14ac:dyDescent="0.2"/>
    <row r="993623" s="12" customFormat="1" x14ac:dyDescent="0.2"/>
    <row r="993624" s="12" customFormat="1" x14ac:dyDescent="0.2"/>
    <row r="993625" s="12" customFormat="1" x14ac:dyDescent="0.2"/>
    <row r="993626" s="12" customFormat="1" x14ac:dyDescent="0.2"/>
    <row r="993627" s="12" customFormat="1" x14ac:dyDescent="0.2"/>
    <row r="993628" s="12" customFormat="1" x14ac:dyDescent="0.2"/>
    <row r="993629" s="12" customFormat="1" x14ac:dyDescent="0.2"/>
    <row r="993630" s="12" customFormat="1" x14ac:dyDescent="0.2"/>
    <row r="993631" s="12" customFormat="1" x14ac:dyDescent="0.2"/>
    <row r="993632" s="12" customFormat="1" x14ac:dyDescent="0.2"/>
    <row r="993633" s="12" customFormat="1" x14ac:dyDescent="0.2"/>
    <row r="993634" s="12" customFormat="1" x14ac:dyDescent="0.2"/>
    <row r="993635" s="12" customFormat="1" x14ac:dyDescent="0.2"/>
    <row r="993636" s="12" customFormat="1" x14ac:dyDescent="0.2"/>
    <row r="993637" s="12" customFormat="1" x14ac:dyDescent="0.2"/>
    <row r="993638" s="12" customFormat="1" x14ac:dyDescent="0.2"/>
    <row r="993639" s="12" customFormat="1" x14ac:dyDescent="0.2"/>
    <row r="993640" s="12" customFormat="1" x14ac:dyDescent="0.2"/>
    <row r="993641" s="12" customFormat="1" x14ac:dyDescent="0.2"/>
    <row r="993642" s="12" customFormat="1" x14ac:dyDescent="0.2"/>
    <row r="993643" s="12" customFormat="1" x14ac:dyDescent="0.2"/>
    <row r="993644" s="12" customFormat="1" x14ac:dyDescent="0.2"/>
    <row r="993645" s="12" customFormat="1" x14ac:dyDescent="0.2"/>
    <row r="993646" s="12" customFormat="1" x14ac:dyDescent="0.2"/>
    <row r="993647" s="12" customFormat="1" x14ac:dyDescent="0.2"/>
    <row r="993648" s="12" customFormat="1" x14ac:dyDescent="0.2"/>
    <row r="993649" s="12" customFormat="1" x14ac:dyDescent="0.2"/>
    <row r="993650" s="12" customFormat="1" x14ac:dyDescent="0.2"/>
    <row r="993651" s="12" customFormat="1" x14ac:dyDescent="0.2"/>
    <row r="993652" s="12" customFormat="1" x14ac:dyDescent="0.2"/>
    <row r="993653" s="12" customFormat="1" x14ac:dyDescent="0.2"/>
    <row r="993654" s="12" customFormat="1" x14ac:dyDescent="0.2"/>
    <row r="993655" s="12" customFormat="1" x14ac:dyDescent="0.2"/>
    <row r="993656" s="12" customFormat="1" x14ac:dyDescent="0.2"/>
    <row r="993657" s="12" customFormat="1" x14ac:dyDescent="0.2"/>
    <row r="993658" s="12" customFormat="1" x14ac:dyDescent="0.2"/>
    <row r="993659" s="12" customFormat="1" x14ac:dyDescent="0.2"/>
    <row r="993660" s="12" customFormat="1" x14ac:dyDescent="0.2"/>
    <row r="993661" s="12" customFormat="1" x14ac:dyDescent="0.2"/>
    <row r="993662" s="12" customFormat="1" x14ac:dyDescent="0.2"/>
    <row r="993663" s="12" customFormat="1" x14ac:dyDescent="0.2"/>
    <row r="993664" s="12" customFormat="1" x14ac:dyDescent="0.2"/>
    <row r="993665" s="12" customFormat="1" x14ac:dyDescent="0.2"/>
    <row r="993666" s="12" customFormat="1" x14ac:dyDescent="0.2"/>
    <row r="993667" s="12" customFormat="1" x14ac:dyDescent="0.2"/>
    <row r="993668" s="12" customFormat="1" x14ac:dyDescent="0.2"/>
    <row r="993669" s="12" customFormat="1" x14ac:dyDescent="0.2"/>
    <row r="993670" s="12" customFormat="1" x14ac:dyDescent="0.2"/>
    <row r="993671" s="12" customFormat="1" x14ac:dyDescent="0.2"/>
    <row r="993672" s="12" customFormat="1" x14ac:dyDescent="0.2"/>
    <row r="993673" s="12" customFormat="1" x14ac:dyDescent="0.2"/>
    <row r="993674" s="12" customFormat="1" x14ac:dyDescent="0.2"/>
    <row r="993675" s="12" customFormat="1" x14ac:dyDescent="0.2"/>
    <row r="993676" s="12" customFormat="1" x14ac:dyDescent="0.2"/>
    <row r="993677" s="12" customFormat="1" x14ac:dyDescent="0.2"/>
    <row r="993678" s="12" customFormat="1" x14ac:dyDescent="0.2"/>
    <row r="993679" s="12" customFormat="1" x14ac:dyDescent="0.2"/>
    <row r="993680" s="12" customFormat="1" x14ac:dyDescent="0.2"/>
    <row r="993681" s="12" customFormat="1" x14ac:dyDescent="0.2"/>
    <row r="993682" s="12" customFormat="1" x14ac:dyDescent="0.2"/>
    <row r="993683" s="12" customFormat="1" x14ac:dyDescent="0.2"/>
    <row r="993684" s="12" customFormat="1" x14ac:dyDescent="0.2"/>
    <row r="993685" s="12" customFormat="1" x14ac:dyDescent="0.2"/>
    <row r="993686" s="12" customFormat="1" x14ac:dyDescent="0.2"/>
    <row r="993687" s="12" customFormat="1" x14ac:dyDescent="0.2"/>
    <row r="993688" s="12" customFormat="1" x14ac:dyDescent="0.2"/>
    <row r="993689" s="12" customFormat="1" x14ac:dyDescent="0.2"/>
    <row r="993690" s="12" customFormat="1" x14ac:dyDescent="0.2"/>
    <row r="993691" s="12" customFormat="1" x14ac:dyDescent="0.2"/>
    <row r="993692" s="12" customFormat="1" x14ac:dyDescent="0.2"/>
    <row r="993693" s="12" customFormat="1" x14ac:dyDescent="0.2"/>
    <row r="993694" s="12" customFormat="1" x14ac:dyDescent="0.2"/>
    <row r="993695" s="12" customFormat="1" x14ac:dyDescent="0.2"/>
    <row r="993696" s="12" customFormat="1" x14ac:dyDescent="0.2"/>
    <row r="993697" s="12" customFormat="1" x14ac:dyDescent="0.2"/>
    <row r="993698" s="12" customFormat="1" x14ac:dyDescent="0.2"/>
    <row r="993699" s="12" customFormat="1" x14ac:dyDescent="0.2"/>
    <row r="993700" s="12" customFormat="1" x14ac:dyDescent="0.2"/>
    <row r="993701" s="12" customFormat="1" x14ac:dyDescent="0.2"/>
    <row r="993702" s="12" customFormat="1" x14ac:dyDescent="0.2"/>
    <row r="993703" s="12" customFormat="1" x14ac:dyDescent="0.2"/>
    <row r="993704" s="12" customFormat="1" x14ac:dyDescent="0.2"/>
    <row r="993705" s="12" customFormat="1" x14ac:dyDescent="0.2"/>
    <row r="993706" s="12" customFormat="1" x14ac:dyDescent="0.2"/>
    <row r="993707" s="12" customFormat="1" x14ac:dyDescent="0.2"/>
    <row r="993708" s="12" customFormat="1" x14ac:dyDescent="0.2"/>
    <row r="993709" s="12" customFormat="1" x14ac:dyDescent="0.2"/>
    <row r="993710" s="12" customFormat="1" x14ac:dyDescent="0.2"/>
    <row r="993711" s="12" customFormat="1" x14ac:dyDescent="0.2"/>
    <row r="993712" s="12" customFormat="1" x14ac:dyDescent="0.2"/>
    <row r="993713" s="12" customFormat="1" x14ac:dyDescent="0.2"/>
    <row r="993714" s="12" customFormat="1" x14ac:dyDescent="0.2"/>
    <row r="993715" s="12" customFormat="1" x14ac:dyDescent="0.2"/>
    <row r="993716" s="12" customFormat="1" x14ac:dyDescent="0.2"/>
    <row r="993717" s="12" customFormat="1" x14ac:dyDescent="0.2"/>
    <row r="993718" s="12" customFormat="1" x14ac:dyDescent="0.2"/>
    <row r="993719" s="12" customFormat="1" x14ac:dyDescent="0.2"/>
    <row r="993720" s="12" customFormat="1" x14ac:dyDescent="0.2"/>
    <row r="993721" s="12" customFormat="1" x14ac:dyDescent="0.2"/>
    <row r="993722" s="12" customFormat="1" x14ac:dyDescent="0.2"/>
    <row r="993723" s="12" customFormat="1" x14ac:dyDescent="0.2"/>
    <row r="993724" s="12" customFormat="1" x14ac:dyDescent="0.2"/>
    <row r="993725" s="12" customFormat="1" x14ac:dyDescent="0.2"/>
    <row r="993726" s="12" customFormat="1" x14ac:dyDescent="0.2"/>
    <row r="993727" s="12" customFormat="1" x14ac:dyDescent="0.2"/>
    <row r="993728" s="12" customFormat="1" x14ac:dyDescent="0.2"/>
    <row r="993729" s="12" customFormat="1" x14ac:dyDescent="0.2"/>
    <row r="993730" s="12" customFormat="1" x14ac:dyDescent="0.2"/>
    <row r="993731" s="12" customFormat="1" x14ac:dyDescent="0.2"/>
    <row r="993732" s="12" customFormat="1" x14ac:dyDescent="0.2"/>
    <row r="993733" s="12" customFormat="1" x14ac:dyDescent="0.2"/>
    <row r="993734" s="12" customFormat="1" x14ac:dyDescent="0.2"/>
    <row r="993735" s="12" customFormat="1" x14ac:dyDescent="0.2"/>
    <row r="993736" s="12" customFormat="1" x14ac:dyDescent="0.2"/>
    <row r="993737" s="12" customFormat="1" x14ac:dyDescent="0.2"/>
    <row r="993738" s="12" customFormat="1" x14ac:dyDescent="0.2"/>
    <row r="993739" s="12" customFormat="1" x14ac:dyDescent="0.2"/>
    <row r="993740" s="12" customFormat="1" x14ac:dyDescent="0.2"/>
    <row r="993741" s="12" customFormat="1" x14ac:dyDescent="0.2"/>
    <row r="993742" s="12" customFormat="1" x14ac:dyDescent="0.2"/>
    <row r="993743" s="12" customFormat="1" x14ac:dyDescent="0.2"/>
    <row r="993744" s="12" customFormat="1" x14ac:dyDescent="0.2"/>
    <row r="993745" s="12" customFormat="1" x14ac:dyDescent="0.2"/>
    <row r="993746" s="12" customFormat="1" x14ac:dyDescent="0.2"/>
    <row r="993747" s="12" customFormat="1" x14ac:dyDescent="0.2"/>
    <row r="993748" s="12" customFormat="1" x14ac:dyDescent="0.2"/>
    <row r="993749" s="12" customFormat="1" x14ac:dyDescent="0.2"/>
    <row r="993750" s="12" customFormat="1" x14ac:dyDescent="0.2"/>
    <row r="993751" s="12" customFormat="1" x14ac:dyDescent="0.2"/>
    <row r="993752" s="12" customFormat="1" x14ac:dyDescent="0.2"/>
    <row r="993753" s="12" customFormat="1" x14ac:dyDescent="0.2"/>
    <row r="993754" s="12" customFormat="1" x14ac:dyDescent="0.2"/>
    <row r="993755" s="12" customFormat="1" x14ac:dyDescent="0.2"/>
    <row r="993756" s="12" customFormat="1" x14ac:dyDescent="0.2"/>
    <row r="993757" s="12" customFormat="1" x14ac:dyDescent="0.2"/>
    <row r="993758" s="12" customFormat="1" x14ac:dyDescent="0.2"/>
    <row r="993759" s="12" customFormat="1" x14ac:dyDescent="0.2"/>
    <row r="993760" s="12" customFormat="1" x14ac:dyDescent="0.2"/>
    <row r="993761" s="12" customFormat="1" x14ac:dyDescent="0.2"/>
    <row r="993762" s="12" customFormat="1" x14ac:dyDescent="0.2"/>
    <row r="993763" s="12" customFormat="1" x14ac:dyDescent="0.2"/>
    <row r="993764" s="12" customFormat="1" x14ac:dyDescent="0.2"/>
    <row r="993765" s="12" customFormat="1" x14ac:dyDescent="0.2"/>
    <row r="993766" s="12" customFormat="1" x14ac:dyDescent="0.2"/>
    <row r="993767" s="12" customFormat="1" x14ac:dyDescent="0.2"/>
    <row r="993768" s="12" customFormat="1" x14ac:dyDescent="0.2"/>
    <row r="993769" s="12" customFormat="1" x14ac:dyDescent="0.2"/>
    <row r="993770" s="12" customFormat="1" x14ac:dyDescent="0.2"/>
    <row r="993771" s="12" customFormat="1" x14ac:dyDescent="0.2"/>
    <row r="993772" s="12" customFormat="1" x14ac:dyDescent="0.2"/>
    <row r="993773" s="12" customFormat="1" x14ac:dyDescent="0.2"/>
    <row r="993774" s="12" customFormat="1" x14ac:dyDescent="0.2"/>
    <row r="993775" s="12" customFormat="1" x14ac:dyDescent="0.2"/>
    <row r="993776" s="12" customFormat="1" x14ac:dyDescent="0.2"/>
    <row r="993777" s="12" customFormat="1" x14ac:dyDescent="0.2"/>
    <row r="993778" s="12" customFormat="1" x14ac:dyDescent="0.2"/>
    <row r="993779" s="12" customFormat="1" x14ac:dyDescent="0.2"/>
    <row r="993780" s="12" customFormat="1" x14ac:dyDescent="0.2"/>
    <row r="993781" s="12" customFormat="1" x14ac:dyDescent="0.2"/>
    <row r="993782" s="12" customFormat="1" x14ac:dyDescent="0.2"/>
    <row r="993783" s="12" customFormat="1" x14ac:dyDescent="0.2"/>
    <row r="993784" s="12" customFormat="1" x14ac:dyDescent="0.2"/>
    <row r="993785" s="12" customFormat="1" x14ac:dyDescent="0.2"/>
    <row r="993786" s="12" customFormat="1" x14ac:dyDescent="0.2"/>
    <row r="993787" s="12" customFormat="1" x14ac:dyDescent="0.2"/>
    <row r="993788" s="12" customFormat="1" x14ac:dyDescent="0.2"/>
    <row r="993789" s="12" customFormat="1" x14ac:dyDescent="0.2"/>
    <row r="993790" s="12" customFormat="1" x14ac:dyDescent="0.2"/>
    <row r="993791" s="12" customFormat="1" x14ac:dyDescent="0.2"/>
    <row r="993792" s="12" customFormat="1" x14ac:dyDescent="0.2"/>
    <row r="993793" s="12" customFormat="1" x14ac:dyDescent="0.2"/>
    <row r="993794" s="12" customFormat="1" x14ac:dyDescent="0.2"/>
    <row r="993795" s="12" customFormat="1" x14ac:dyDescent="0.2"/>
    <row r="993796" s="12" customFormat="1" x14ac:dyDescent="0.2"/>
    <row r="993797" s="12" customFormat="1" x14ac:dyDescent="0.2"/>
    <row r="993798" s="12" customFormat="1" x14ac:dyDescent="0.2"/>
    <row r="993799" s="12" customFormat="1" x14ac:dyDescent="0.2"/>
    <row r="993800" s="12" customFormat="1" x14ac:dyDescent="0.2"/>
    <row r="993801" s="12" customFormat="1" x14ac:dyDescent="0.2"/>
    <row r="993802" s="12" customFormat="1" x14ac:dyDescent="0.2"/>
    <row r="993803" s="12" customFormat="1" x14ac:dyDescent="0.2"/>
    <row r="993804" s="12" customFormat="1" x14ac:dyDescent="0.2"/>
    <row r="993805" s="12" customFormat="1" x14ac:dyDescent="0.2"/>
    <row r="993806" s="12" customFormat="1" x14ac:dyDescent="0.2"/>
    <row r="993807" s="12" customFormat="1" x14ac:dyDescent="0.2"/>
    <row r="993808" s="12" customFormat="1" x14ac:dyDescent="0.2"/>
    <row r="993809" s="12" customFormat="1" x14ac:dyDescent="0.2"/>
    <row r="993810" s="12" customFormat="1" x14ac:dyDescent="0.2"/>
    <row r="993811" s="12" customFormat="1" x14ac:dyDescent="0.2"/>
    <row r="993812" s="12" customFormat="1" x14ac:dyDescent="0.2"/>
    <row r="993813" s="12" customFormat="1" x14ac:dyDescent="0.2"/>
    <row r="993814" s="12" customFormat="1" x14ac:dyDescent="0.2"/>
    <row r="993815" s="12" customFormat="1" x14ac:dyDescent="0.2"/>
    <row r="993816" s="12" customFormat="1" x14ac:dyDescent="0.2"/>
    <row r="993817" s="12" customFormat="1" x14ac:dyDescent="0.2"/>
    <row r="993818" s="12" customFormat="1" x14ac:dyDescent="0.2"/>
    <row r="993819" s="12" customFormat="1" x14ac:dyDescent="0.2"/>
    <row r="993820" s="12" customFormat="1" x14ac:dyDescent="0.2"/>
    <row r="993821" s="12" customFormat="1" x14ac:dyDescent="0.2"/>
    <row r="993822" s="12" customFormat="1" x14ac:dyDescent="0.2"/>
    <row r="993823" s="12" customFormat="1" x14ac:dyDescent="0.2"/>
    <row r="993824" s="12" customFormat="1" x14ac:dyDescent="0.2"/>
    <row r="993825" s="12" customFormat="1" x14ac:dyDescent="0.2"/>
    <row r="993826" s="12" customFormat="1" x14ac:dyDescent="0.2"/>
    <row r="993827" s="12" customFormat="1" x14ac:dyDescent="0.2"/>
    <row r="993828" s="12" customFormat="1" x14ac:dyDescent="0.2"/>
    <row r="993829" s="12" customFormat="1" x14ac:dyDescent="0.2"/>
    <row r="993830" s="12" customFormat="1" x14ac:dyDescent="0.2"/>
    <row r="993831" s="12" customFormat="1" x14ac:dyDescent="0.2"/>
    <row r="993832" s="12" customFormat="1" x14ac:dyDescent="0.2"/>
    <row r="993833" s="12" customFormat="1" x14ac:dyDescent="0.2"/>
    <row r="993834" s="12" customFormat="1" x14ac:dyDescent="0.2"/>
    <row r="993835" s="12" customFormat="1" x14ac:dyDescent="0.2"/>
    <row r="993836" s="12" customFormat="1" x14ac:dyDescent="0.2"/>
    <row r="993837" s="12" customFormat="1" x14ac:dyDescent="0.2"/>
    <row r="993838" s="12" customFormat="1" x14ac:dyDescent="0.2"/>
    <row r="993839" s="12" customFormat="1" x14ac:dyDescent="0.2"/>
    <row r="993840" s="12" customFormat="1" x14ac:dyDescent="0.2"/>
    <row r="993841" s="12" customFormat="1" x14ac:dyDescent="0.2"/>
    <row r="993842" s="12" customFormat="1" x14ac:dyDescent="0.2"/>
    <row r="993843" s="12" customFormat="1" x14ac:dyDescent="0.2"/>
    <row r="993844" s="12" customFormat="1" x14ac:dyDescent="0.2"/>
    <row r="993845" s="12" customFormat="1" x14ac:dyDescent="0.2"/>
    <row r="993846" s="12" customFormat="1" x14ac:dyDescent="0.2"/>
    <row r="993847" s="12" customFormat="1" x14ac:dyDescent="0.2"/>
    <row r="993848" s="12" customFormat="1" x14ac:dyDescent="0.2"/>
    <row r="993849" s="12" customFormat="1" x14ac:dyDescent="0.2"/>
    <row r="993850" s="12" customFormat="1" x14ac:dyDescent="0.2"/>
    <row r="993851" s="12" customFormat="1" x14ac:dyDescent="0.2"/>
    <row r="993852" s="12" customFormat="1" x14ac:dyDescent="0.2"/>
    <row r="993853" s="12" customFormat="1" x14ac:dyDescent="0.2"/>
    <row r="993854" s="12" customFormat="1" x14ac:dyDescent="0.2"/>
    <row r="993855" s="12" customFormat="1" x14ac:dyDescent="0.2"/>
    <row r="993856" s="12" customFormat="1" x14ac:dyDescent="0.2"/>
    <row r="993857" s="12" customFormat="1" x14ac:dyDescent="0.2"/>
    <row r="993858" s="12" customFormat="1" x14ac:dyDescent="0.2"/>
    <row r="993859" s="12" customFormat="1" x14ac:dyDescent="0.2"/>
    <row r="993860" s="12" customFormat="1" x14ac:dyDescent="0.2"/>
    <row r="993861" s="12" customFormat="1" x14ac:dyDescent="0.2"/>
    <row r="993862" s="12" customFormat="1" x14ac:dyDescent="0.2"/>
    <row r="993863" s="12" customFormat="1" x14ac:dyDescent="0.2"/>
    <row r="993864" s="12" customFormat="1" x14ac:dyDescent="0.2"/>
    <row r="993865" s="12" customFormat="1" x14ac:dyDescent="0.2"/>
    <row r="993866" s="12" customFormat="1" x14ac:dyDescent="0.2"/>
    <row r="993867" s="12" customFormat="1" x14ac:dyDescent="0.2"/>
    <row r="993868" s="12" customFormat="1" x14ac:dyDescent="0.2"/>
    <row r="993869" s="12" customFormat="1" x14ac:dyDescent="0.2"/>
    <row r="993870" s="12" customFormat="1" x14ac:dyDescent="0.2"/>
    <row r="993871" s="12" customFormat="1" x14ac:dyDescent="0.2"/>
    <row r="993872" s="12" customFormat="1" x14ac:dyDescent="0.2"/>
    <row r="993873" s="12" customFormat="1" x14ac:dyDescent="0.2"/>
    <row r="993874" s="12" customFormat="1" x14ac:dyDescent="0.2"/>
    <row r="993875" s="12" customFormat="1" x14ac:dyDescent="0.2"/>
    <row r="993876" s="12" customFormat="1" x14ac:dyDescent="0.2"/>
    <row r="993877" s="12" customFormat="1" x14ac:dyDescent="0.2"/>
    <row r="993878" s="12" customFormat="1" x14ac:dyDescent="0.2"/>
    <row r="993879" s="12" customFormat="1" x14ac:dyDescent="0.2"/>
    <row r="993880" s="12" customFormat="1" x14ac:dyDescent="0.2"/>
    <row r="993881" s="12" customFormat="1" x14ac:dyDescent="0.2"/>
    <row r="993882" s="12" customFormat="1" x14ac:dyDescent="0.2"/>
    <row r="993883" s="12" customFormat="1" x14ac:dyDescent="0.2"/>
    <row r="993884" s="12" customFormat="1" x14ac:dyDescent="0.2"/>
    <row r="993885" s="12" customFormat="1" x14ac:dyDescent="0.2"/>
    <row r="993886" s="12" customFormat="1" x14ac:dyDescent="0.2"/>
    <row r="993887" s="12" customFormat="1" x14ac:dyDescent="0.2"/>
    <row r="993888" s="12" customFormat="1" x14ac:dyDescent="0.2"/>
    <row r="993889" s="12" customFormat="1" x14ac:dyDescent="0.2"/>
    <row r="993890" s="12" customFormat="1" x14ac:dyDescent="0.2"/>
    <row r="993891" s="12" customFormat="1" x14ac:dyDescent="0.2"/>
    <row r="993892" s="12" customFormat="1" x14ac:dyDescent="0.2"/>
    <row r="993893" s="12" customFormat="1" x14ac:dyDescent="0.2"/>
    <row r="993894" s="12" customFormat="1" x14ac:dyDescent="0.2"/>
    <row r="993895" s="12" customFormat="1" x14ac:dyDescent="0.2"/>
    <row r="993896" s="12" customFormat="1" x14ac:dyDescent="0.2"/>
    <row r="993897" s="12" customFormat="1" x14ac:dyDescent="0.2"/>
    <row r="993898" s="12" customFormat="1" x14ac:dyDescent="0.2"/>
    <row r="993899" s="12" customFormat="1" x14ac:dyDescent="0.2"/>
    <row r="993900" s="12" customFormat="1" x14ac:dyDescent="0.2"/>
    <row r="993901" s="12" customFormat="1" x14ac:dyDescent="0.2"/>
    <row r="993902" s="12" customFormat="1" x14ac:dyDescent="0.2"/>
    <row r="993903" s="12" customFormat="1" x14ac:dyDescent="0.2"/>
    <row r="993904" s="12" customFormat="1" x14ac:dyDescent="0.2"/>
    <row r="993905" s="12" customFormat="1" x14ac:dyDescent="0.2"/>
    <row r="993906" s="12" customFormat="1" x14ac:dyDescent="0.2"/>
    <row r="993907" s="12" customFormat="1" x14ac:dyDescent="0.2"/>
    <row r="993908" s="12" customFormat="1" x14ac:dyDescent="0.2"/>
    <row r="993909" s="12" customFormat="1" x14ac:dyDescent="0.2"/>
    <row r="993910" s="12" customFormat="1" x14ac:dyDescent="0.2"/>
    <row r="993911" s="12" customFormat="1" x14ac:dyDescent="0.2"/>
    <row r="993912" s="12" customFormat="1" x14ac:dyDescent="0.2"/>
    <row r="993913" s="12" customFormat="1" x14ac:dyDescent="0.2"/>
    <row r="993914" s="12" customFormat="1" x14ac:dyDescent="0.2"/>
    <row r="993915" s="12" customFormat="1" x14ac:dyDescent="0.2"/>
    <row r="993916" s="12" customFormat="1" x14ac:dyDescent="0.2"/>
    <row r="993917" s="12" customFormat="1" x14ac:dyDescent="0.2"/>
    <row r="993918" s="12" customFormat="1" x14ac:dyDescent="0.2"/>
    <row r="993919" s="12" customFormat="1" x14ac:dyDescent="0.2"/>
    <row r="993920" s="12" customFormat="1" x14ac:dyDescent="0.2"/>
    <row r="993921" s="12" customFormat="1" x14ac:dyDescent="0.2"/>
    <row r="993922" s="12" customFormat="1" x14ac:dyDescent="0.2"/>
    <row r="993923" s="12" customFormat="1" x14ac:dyDescent="0.2"/>
    <row r="993924" s="12" customFormat="1" x14ac:dyDescent="0.2"/>
    <row r="993925" s="12" customFormat="1" x14ac:dyDescent="0.2"/>
    <row r="993926" s="12" customFormat="1" x14ac:dyDescent="0.2"/>
    <row r="993927" s="12" customFormat="1" x14ac:dyDescent="0.2"/>
    <row r="993928" s="12" customFormat="1" x14ac:dyDescent="0.2"/>
    <row r="993929" s="12" customFormat="1" x14ac:dyDescent="0.2"/>
    <row r="993930" s="12" customFormat="1" x14ac:dyDescent="0.2"/>
    <row r="993931" s="12" customFormat="1" x14ac:dyDescent="0.2"/>
    <row r="993932" s="12" customFormat="1" x14ac:dyDescent="0.2"/>
    <row r="993933" s="12" customFormat="1" x14ac:dyDescent="0.2"/>
    <row r="993934" s="12" customFormat="1" x14ac:dyDescent="0.2"/>
    <row r="993935" s="12" customFormat="1" x14ac:dyDescent="0.2"/>
    <row r="993936" s="12" customFormat="1" x14ac:dyDescent="0.2"/>
    <row r="993937" s="12" customFormat="1" x14ac:dyDescent="0.2"/>
    <row r="993938" s="12" customFormat="1" x14ac:dyDescent="0.2"/>
    <row r="993939" s="12" customFormat="1" x14ac:dyDescent="0.2"/>
    <row r="993940" s="12" customFormat="1" x14ac:dyDescent="0.2"/>
    <row r="993941" s="12" customFormat="1" x14ac:dyDescent="0.2"/>
    <row r="993942" s="12" customFormat="1" x14ac:dyDescent="0.2"/>
    <row r="993943" s="12" customFormat="1" x14ac:dyDescent="0.2"/>
    <row r="993944" s="12" customFormat="1" x14ac:dyDescent="0.2"/>
    <row r="993945" s="12" customFormat="1" x14ac:dyDescent="0.2"/>
    <row r="993946" s="12" customFormat="1" x14ac:dyDescent="0.2"/>
    <row r="993947" s="12" customFormat="1" x14ac:dyDescent="0.2"/>
    <row r="993948" s="12" customFormat="1" x14ac:dyDescent="0.2"/>
    <row r="993949" s="12" customFormat="1" x14ac:dyDescent="0.2"/>
    <row r="993950" s="12" customFormat="1" x14ac:dyDescent="0.2"/>
    <row r="993951" s="12" customFormat="1" x14ac:dyDescent="0.2"/>
    <row r="993952" s="12" customFormat="1" x14ac:dyDescent="0.2"/>
    <row r="993953" s="12" customFormat="1" x14ac:dyDescent="0.2"/>
    <row r="993954" s="12" customFormat="1" x14ac:dyDescent="0.2"/>
    <row r="993955" s="12" customFormat="1" x14ac:dyDescent="0.2"/>
    <row r="993956" s="12" customFormat="1" x14ac:dyDescent="0.2"/>
    <row r="993957" s="12" customFormat="1" x14ac:dyDescent="0.2"/>
    <row r="993958" s="12" customFormat="1" x14ac:dyDescent="0.2"/>
    <row r="993959" s="12" customFormat="1" x14ac:dyDescent="0.2"/>
    <row r="993960" s="12" customFormat="1" x14ac:dyDescent="0.2"/>
    <row r="993961" s="12" customFormat="1" x14ac:dyDescent="0.2"/>
    <row r="993962" s="12" customFormat="1" x14ac:dyDescent="0.2"/>
    <row r="993963" s="12" customFormat="1" x14ac:dyDescent="0.2"/>
    <row r="993964" s="12" customFormat="1" x14ac:dyDescent="0.2"/>
    <row r="993965" s="12" customFormat="1" x14ac:dyDescent="0.2"/>
    <row r="993966" s="12" customFormat="1" x14ac:dyDescent="0.2"/>
    <row r="993967" s="12" customFormat="1" x14ac:dyDescent="0.2"/>
    <row r="993968" s="12" customFormat="1" x14ac:dyDescent="0.2"/>
    <row r="993969" s="12" customFormat="1" x14ac:dyDescent="0.2"/>
    <row r="993970" s="12" customFormat="1" x14ac:dyDescent="0.2"/>
    <row r="993971" s="12" customFormat="1" x14ac:dyDescent="0.2"/>
    <row r="993972" s="12" customFormat="1" x14ac:dyDescent="0.2"/>
    <row r="993973" s="12" customFormat="1" x14ac:dyDescent="0.2"/>
    <row r="993974" s="12" customFormat="1" x14ac:dyDescent="0.2"/>
    <row r="993975" s="12" customFormat="1" x14ac:dyDescent="0.2"/>
    <row r="993976" s="12" customFormat="1" x14ac:dyDescent="0.2"/>
    <row r="993977" s="12" customFormat="1" x14ac:dyDescent="0.2"/>
    <row r="993978" s="12" customFormat="1" x14ac:dyDescent="0.2"/>
    <row r="993979" s="12" customFormat="1" x14ac:dyDescent="0.2"/>
    <row r="993980" s="12" customFormat="1" x14ac:dyDescent="0.2"/>
    <row r="993981" s="12" customFormat="1" x14ac:dyDescent="0.2"/>
    <row r="993982" s="12" customFormat="1" x14ac:dyDescent="0.2"/>
    <row r="993983" s="12" customFormat="1" x14ac:dyDescent="0.2"/>
    <row r="993984" s="12" customFormat="1" x14ac:dyDescent="0.2"/>
    <row r="993985" s="12" customFormat="1" x14ac:dyDescent="0.2"/>
    <row r="993986" s="12" customFormat="1" x14ac:dyDescent="0.2"/>
    <row r="993987" s="12" customFormat="1" x14ac:dyDescent="0.2"/>
    <row r="993988" s="12" customFormat="1" x14ac:dyDescent="0.2"/>
    <row r="993989" s="12" customFormat="1" x14ac:dyDescent="0.2"/>
    <row r="993990" s="12" customFormat="1" x14ac:dyDescent="0.2"/>
    <row r="993991" s="12" customFormat="1" x14ac:dyDescent="0.2"/>
    <row r="993992" s="12" customFormat="1" x14ac:dyDescent="0.2"/>
    <row r="993993" s="12" customFormat="1" x14ac:dyDescent="0.2"/>
    <row r="993994" s="12" customFormat="1" x14ac:dyDescent="0.2"/>
    <row r="993995" s="12" customFormat="1" x14ac:dyDescent="0.2"/>
    <row r="993996" s="12" customFormat="1" x14ac:dyDescent="0.2"/>
    <row r="993997" s="12" customFormat="1" x14ac:dyDescent="0.2"/>
    <row r="993998" s="12" customFormat="1" x14ac:dyDescent="0.2"/>
    <row r="993999" s="12" customFormat="1" x14ac:dyDescent="0.2"/>
    <row r="994000" s="12" customFormat="1" x14ac:dyDescent="0.2"/>
    <row r="994001" s="12" customFormat="1" x14ac:dyDescent="0.2"/>
    <row r="994002" s="12" customFormat="1" x14ac:dyDescent="0.2"/>
    <row r="994003" s="12" customFormat="1" x14ac:dyDescent="0.2"/>
    <row r="994004" s="12" customFormat="1" x14ac:dyDescent="0.2"/>
    <row r="994005" s="12" customFormat="1" x14ac:dyDescent="0.2"/>
    <row r="994006" s="12" customFormat="1" x14ac:dyDescent="0.2"/>
    <row r="994007" s="12" customFormat="1" x14ac:dyDescent="0.2"/>
    <row r="994008" s="12" customFormat="1" x14ac:dyDescent="0.2"/>
    <row r="994009" s="12" customFormat="1" x14ac:dyDescent="0.2"/>
    <row r="994010" s="12" customFormat="1" x14ac:dyDescent="0.2"/>
    <row r="994011" s="12" customFormat="1" x14ac:dyDescent="0.2"/>
    <row r="994012" s="12" customFormat="1" x14ac:dyDescent="0.2"/>
    <row r="994013" s="12" customFormat="1" x14ac:dyDescent="0.2"/>
    <row r="994014" s="12" customFormat="1" x14ac:dyDescent="0.2"/>
    <row r="994015" s="12" customFormat="1" x14ac:dyDescent="0.2"/>
    <row r="994016" s="12" customFormat="1" x14ac:dyDescent="0.2"/>
    <row r="994017" s="12" customFormat="1" x14ac:dyDescent="0.2"/>
    <row r="994018" s="12" customFormat="1" x14ac:dyDescent="0.2"/>
    <row r="994019" s="12" customFormat="1" x14ac:dyDescent="0.2"/>
    <row r="994020" s="12" customFormat="1" x14ac:dyDescent="0.2"/>
    <row r="994021" s="12" customFormat="1" x14ac:dyDescent="0.2"/>
    <row r="994022" s="12" customFormat="1" x14ac:dyDescent="0.2"/>
    <row r="994023" s="12" customFormat="1" x14ac:dyDescent="0.2"/>
    <row r="994024" s="12" customFormat="1" x14ac:dyDescent="0.2"/>
    <row r="994025" s="12" customFormat="1" x14ac:dyDescent="0.2"/>
    <row r="994026" s="12" customFormat="1" x14ac:dyDescent="0.2"/>
    <row r="994027" s="12" customFormat="1" x14ac:dyDescent="0.2"/>
    <row r="994028" s="12" customFormat="1" x14ac:dyDescent="0.2"/>
    <row r="994029" s="12" customFormat="1" x14ac:dyDescent="0.2"/>
    <row r="994030" s="12" customFormat="1" x14ac:dyDescent="0.2"/>
    <row r="994031" s="12" customFormat="1" x14ac:dyDescent="0.2"/>
    <row r="994032" s="12" customFormat="1" x14ac:dyDescent="0.2"/>
    <row r="994033" s="12" customFormat="1" x14ac:dyDescent="0.2"/>
    <row r="994034" s="12" customFormat="1" x14ac:dyDescent="0.2"/>
    <row r="994035" s="12" customFormat="1" x14ac:dyDescent="0.2"/>
    <row r="994036" s="12" customFormat="1" x14ac:dyDescent="0.2"/>
    <row r="994037" s="12" customFormat="1" x14ac:dyDescent="0.2"/>
    <row r="994038" s="12" customFormat="1" x14ac:dyDescent="0.2"/>
    <row r="994039" s="12" customFormat="1" x14ac:dyDescent="0.2"/>
    <row r="994040" s="12" customFormat="1" x14ac:dyDescent="0.2"/>
    <row r="994041" s="12" customFormat="1" x14ac:dyDescent="0.2"/>
    <row r="994042" s="12" customFormat="1" x14ac:dyDescent="0.2"/>
    <row r="994043" s="12" customFormat="1" x14ac:dyDescent="0.2"/>
    <row r="994044" s="12" customFormat="1" x14ac:dyDescent="0.2"/>
    <row r="994045" s="12" customFormat="1" x14ac:dyDescent="0.2"/>
    <row r="994046" s="12" customFormat="1" x14ac:dyDescent="0.2"/>
    <row r="994047" s="12" customFormat="1" x14ac:dyDescent="0.2"/>
    <row r="994048" s="12" customFormat="1" x14ac:dyDescent="0.2"/>
    <row r="994049" s="12" customFormat="1" x14ac:dyDescent="0.2"/>
    <row r="994050" s="12" customFormat="1" x14ac:dyDescent="0.2"/>
    <row r="994051" s="12" customFormat="1" x14ac:dyDescent="0.2"/>
    <row r="994052" s="12" customFormat="1" x14ac:dyDescent="0.2"/>
    <row r="994053" s="12" customFormat="1" x14ac:dyDescent="0.2"/>
    <row r="994054" s="12" customFormat="1" x14ac:dyDescent="0.2"/>
    <row r="994055" s="12" customFormat="1" x14ac:dyDescent="0.2"/>
    <row r="994056" s="12" customFormat="1" x14ac:dyDescent="0.2"/>
    <row r="994057" s="12" customFormat="1" x14ac:dyDescent="0.2"/>
    <row r="994058" s="12" customFormat="1" x14ac:dyDescent="0.2"/>
    <row r="994059" s="12" customFormat="1" x14ac:dyDescent="0.2"/>
    <row r="994060" s="12" customFormat="1" x14ac:dyDescent="0.2"/>
    <row r="994061" s="12" customFormat="1" x14ac:dyDescent="0.2"/>
    <row r="994062" s="12" customFormat="1" x14ac:dyDescent="0.2"/>
    <row r="994063" s="12" customFormat="1" x14ac:dyDescent="0.2"/>
    <row r="994064" s="12" customFormat="1" x14ac:dyDescent="0.2"/>
    <row r="994065" s="12" customFormat="1" x14ac:dyDescent="0.2"/>
    <row r="994066" s="12" customFormat="1" x14ac:dyDescent="0.2"/>
    <row r="994067" s="12" customFormat="1" x14ac:dyDescent="0.2"/>
    <row r="994068" s="12" customFormat="1" x14ac:dyDescent="0.2"/>
    <row r="994069" s="12" customFormat="1" x14ac:dyDescent="0.2"/>
    <row r="994070" s="12" customFormat="1" x14ac:dyDescent="0.2"/>
    <row r="994071" s="12" customFormat="1" x14ac:dyDescent="0.2"/>
    <row r="994072" s="12" customFormat="1" x14ac:dyDescent="0.2"/>
    <row r="994073" s="12" customFormat="1" x14ac:dyDescent="0.2"/>
    <row r="994074" s="12" customFormat="1" x14ac:dyDescent="0.2"/>
    <row r="994075" s="12" customFormat="1" x14ac:dyDescent="0.2"/>
    <row r="994076" s="12" customFormat="1" x14ac:dyDescent="0.2"/>
    <row r="994077" s="12" customFormat="1" x14ac:dyDescent="0.2"/>
    <row r="994078" s="12" customFormat="1" x14ac:dyDescent="0.2"/>
    <row r="994079" s="12" customFormat="1" x14ac:dyDescent="0.2"/>
    <row r="994080" s="12" customFormat="1" x14ac:dyDescent="0.2"/>
    <row r="994081" s="12" customFormat="1" x14ac:dyDescent="0.2"/>
    <row r="994082" s="12" customFormat="1" x14ac:dyDescent="0.2"/>
    <row r="994083" s="12" customFormat="1" x14ac:dyDescent="0.2"/>
    <row r="994084" s="12" customFormat="1" x14ac:dyDescent="0.2"/>
    <row r="994085" s="12" customFormat="1" x14ac:dyDescent="0.2"/>
    <row r="994086" s="12" customFormat="1" x14ac:dyDescent="0.2"/>
    <row r="994087" s="12" customFormat="1" x14ac:dyDescent="0.2"/>
    <row r="994088" s="12" customFormat="1" x14ac:dyDescent="0.2"/>
    <row r="994089" s="12" customFormat="1" x14ac:dyDescent="0.2"/>
    <row r="994090" s="12" customFormat="1" x14ac:dyDescent="0.2"/>
    <row r="994091" s="12" customFormat="1" x14ac:dyDescent="0.2"/>
    <row r="994092" s="12" customFormat="1" x14ac:dyDescent="0.2"/>
    <row r="994093" s="12" customFormat="1" x14ac:dyDescent="0.2"/>
    <row r="994094" s="12" customFormat="1" x14ac:dyDescent="0.2"/>
    <row r="994095" s="12" customFormat="1" x14ac:dyDescent="0.2"/>
    <row r="994096" s="12" customFormat="1" x14ac:dyDescent="0.2"/>
    <row r="994097" s="12" customFormat="1" x14ac:dyDescent="0.2"/>
    <row r="994098" s="12" customFormat="1" x14ac:dyDescent="0.2"/>
    <row r="994099" s="12" customFormat="1" x14ac:dyDescent="0.2"/>
    <row r="994100" s="12" customFormat="1" x14ac:dyDescent="0.2"/>
    <row r="994101" s="12" customFormat="1" x14ac:dyDescent="0.2"/>
    <row r="994102" s="12" customFormat="1" x14ac:dyDescent="0.2"/>
    <row r="994103" s="12" customFormat="1" x14ac:dyDescent="0.2"/>
    <row r="994104" s="12" customFormat="1" x14ac:dyDescent="0.2"/>
    <row r="994105" s="12" customFormat="1" x14ac:dyDescent="0.2"/>
    <row r="994106" s="12" customFormat="1" x14ac:dyDescent="0.2"/>
    <row r="994107" s="12" customFormat="1" x14ac:dyDescent="0.2"/>
    <row r="994108" s="12" customFormat="1" x14ac:dyDescent="0.2"/>
    <row r="994109" s="12" customFormat="1" x14ac:dyDescent="0.2"/>
    <row r="994110" s="12" customFormat="1" x14ac:dyDescent="0.2"/>
    <row r="994111" s="12" customFormat="1" x14ac:dyDescent="0.2"/>
    <row r="994112" s="12" customFormat="1" x14ac:dyDescent="0.2"/>
    <row r="994113" s="12" customFormat="1" x14ac:dyDescent="0.2"/>
    <row r="994114" s="12" customFormat="1" x14ac:dyDescent="0.2"/>
    <row r="994115" s="12" customFormat="1" x14ac:dyDescent="0.2"/>
    <row r="994116" s="12" customFormat="1" x14ac:dyDescent="0.2"/>
    <row r="994117" s="12" customFormat="1" x14ac:dyDescent="0.2"/>
    <row r="994118" s="12" customFormat="1" x14ac:dyDescent="0.2"/>
    <row r="994119" s="12" customFormat="1" x14ac:dyDescent="0.2"/>
    <row r="994120" s="12" customFormat="1" x14ac:dyDescent="0.2"/>
    <row r="994121" s="12" customFormat="1" x14ac:dyDescent="0.2"/>
    <row r="994122" s="12" customFormat="1" x14ac:dyDescent="0.2"/>
    <row r="994123" s="12" customFormat="1" x14ac:dyDescent="0.2"/>
    <row r="994124" s="12" customFormat="1" x14ac:dyDescent="0.2"/>
    <row r="994125" s="12" customFormat="1" x14ac:dyDescent="0.2"/>
    <row r="994126" s="12" customFormat="1" x14ac:dyDescent="0.2"/>
    <row r="994127" s="12" customFormat="1" x14ac:dyDescent="0.2"/>
    <row r="994128" s="12" customFormat="1" x14ac:dyDescent="0.2"/>
    <row r="994129" s="12" customFormat="1" x14ac:dyDescent="0.2"/>
    <row r="994130" s="12" customFormat="1" x14ac:dyDescent="0.2"/>
    <row r="994131" s="12" customFormat="1" x14ac:dyDescent="0.2"/>
    <row r="994132" s="12" customFormat="1" x14ac:dyDescent="0.2"/>
    <row r="994133" s="12" customFormat="1" x14ac:dyDescent="0.2"/>
    <row r="994134" s="12" customFormat="1" x14ac:dyDescent="0.2"/>
    <row r="994135" s="12" customFormat="1" x14ac:dyDescent="0.2"/>
    <row r="994136" s="12" customFormat="1" x14ac:dyDescent="0.2"/>
    <row r="994137" s="12" customFormat="1" x14ac:dyDescent="0.2"/>
    <row r="994138" s="12" customFormat="1" x14ac:dyDescent="0.2"/>
    <row r="994139" s="12" customFormat="1" x14ac:dyDescent="0.2"/>
    <row r="994140" s="12" customFormat="1" x14ac:dyDescent="0.2"/>
    <row r="994141" s="12" customFormat="1" x14ac:dyDescent="0.2"/>
    <row r="994142" s="12" customFormat="1" x14ac:dyDescent="0.2"/>
    <row r="994143" s="12" customFormat="1" x14ac:dyDescent="0.2"/>
    <row r="994144" s="12" customFormat="1" x14ac:dyDescent="0.2"/>
    <row r="994145" s="12" customFormat="1" x14ac:dyDescent="0.2"/>
    <row r="994146" s="12" customFormat="1" x14ac:dyDescent="0.2"/>
    <row r="994147" s="12" customFormat="1" x14ac:dyDescent="0.2"/>
    <row r="994148" s="12" customFormat="1" x14ac:dyDescent="0.2"/>
    <row r="994149" s="12" customFormat="1" x14ac:dyDescent="0.2"/>
    <row r="994150" s="12" customFormat="1" x14ac:dyDescent="0.2"/>
    <row r="994151" s="12" customFormat="1" x14ac:dyDescent="0.2"/>
    <row r="994152" s="12" customFormat="1" x14ac:dyDescent="0.2"/>
    <row r="994153" s="12" customFormat="1" x14ac:dyDescent="0.2"/>
    <row r="994154" s="12" customFormat="1" x14ac:dyDescent="0.2"/>
    <row r="994155" s="12" customFormat="1" x14ac:dyDescent="0.2"/>
    <row r="994156" s="12" customFormat="1" x14ac:dyDescent="0.2"/>
    <row r="994157" s="12" customFormat="1" x14ac:dyDescent="0.2"/>
    <row r="994158" s="12" customFormat="1" x14ac:dyDescent="0.2"/>
    <row r="994159" s="12" customFormat="1" x14ac:dyDescent="0.2"/>
    <row r="994160" s="12" customFormat="1" x14ac:dyDescent="0.2"/>
    <row r="994161" s="12" customFormat="1" x14ac:dyDescent="0.2"/>
    <row r="994162" s="12" customFormat="1" x14ac:dyDescent="0.2"/>
    <row r="994163" s="12" customFormat="1" x14ac:dyDescent="0.2"/>
    <row r="994164" s="12" customFormat="1" x14ac:dyDescent="0.2"/>
    <row r="994165" s="12" customFormat="1" x14ac:dyDescent="0.2"/>
    <row r="994166" s="12" customFormat="1" x14ac:dyDescent="0.2"/>
    <row r="994167" s="12" customFormat="1" x14ac:dyDescent="0.2"/>
    <row r="994168" s="12" customFormat="1" x14ac:dyDescent="0.2"/>
    <row r="994169" s="12" customFormat="1" x14ac:dyDescent="0.2"/>
    <row r="994170" s="12" customFormat="1" x14ac:dyDescent="0.2"/>
    <row r="994171" s="12" customFormat="1" x14ac:dyDescent="0.2"/>
    <row r="994172" s="12" customFormat="1" x14ac:dyDescent="0.2"/>
    <row r="994173" s="12" customFormat="1" x14ac:dyDescent="0.2"/>
    <row r="994174" s="12" customFormat="1" x14ac:dyDescent="0.2"/>
    <row r="994175" s="12" customFormat="1" x14ac:dyDescent="0.2"/>
    <row r="994176" s="12" customFormat="1" x14ac:dyDescent="0.2"/>
    <row r="994177" s="12" customFormat="1" x14ac:dyDescent="0.2"/>
    <row r="994178" s="12" customFormat="1" x14ac:dyDescent="0.2"/>
    <row r="994179" s="12" customFormat="1" x14ac:dyDescent="0.2"/>
    <row r="994180" s="12" customFormat="1" x14ac:dyDescent="0.2"/>
    <row r="994181" s="12" customFormat="1" x14ac:dyDescent="0.2"/>
    <row r="994182" s="12" customFormat="1" x14ac:dyDescent="0.2"/>
    <row r="994183" s="12" customFormat="1" x14ac:dyDescent="0.2"/>
    <row r="994184" s="12" customFormat="1" x14ac:dyDescent="0.2"/>
    <row r="994185" s="12" customFormat="1" x14ac:dyDescent="0.2"/>
    <row r="994186" s="12" customFormat="1" x14ac:dyDescent="0.2"/>
    <row r="994187" s="12" customFormat="1" x14ac:dyDescent="0.2"/>
    <row r="994188" s="12" customFormat="1" x14ac:dyDescent="0.2"/>
    <row r="994189" s="12" customFormat="1" x14ac:dyDescent="0.2"/>
    <row r="994190" s="12" customFormat="1" x14ac:dyDescent="0.2"/>
    <row r="994191" s="12" customFormat="1" x14ac:dyDescent="0.2"/>
    <row r="994192" s="12" customFormat="1" x14ac:dyDescent="0.2"/>
    <row r="994193" s="12" customFormat="1" x14ac:dyDescent="0.2"/>
    <row r="994194" s="12" customFormat="1" x14ac:dyDescent="0.2"/>
    <row r="994195" s="12" customFormat="1" x14ac:dyDescent="0.2"/>
    <row r="994196" s="12" customFormat="1" x14ac:dyDescent="0.2"/>
    <row r="994197" s="12" customFormat="1" x14ac:dyDescent="0.2"/>
    <row r="994198" s="12" customFormat="1" x14ac:dyDescent="0.2"/>
    <row r="994199" s="12" customFormat="1" x14ac:dyDescent="0.2"/>
    <row r="994200" s="12" customFormat="1" x14ac:dyDescent="0.2"/>
    <row r="994201" s="12" customFormat="1" x14ac:dyDescent="0.2"/>
    <row r="994202" s="12" customFormat="1" x14ac:dyDescent="0.2"/>
    <row r="994203" s="12" customFormat="1" x14ac:dyDescent="0.2"/>
    <row r="994204" s="12" customFormat="1" x14ac:dyDescent="0.2"/>
    <row r="994205" s="12" customFormat="1" x14ac:dyDescent="0.2"/>
    <row r="994206" s="12" customFormat="1" x14ac:dyDescent="0.2"/>
    <row r="994207" s="12" customFormat="1" x14ac:dyDescent="0.2"/>
    <row r="994208" s="12" customFormat="1" x14ac:dyDescent="0.2"/>
    <row r="994209" s="12" customFormat="1" x14ac:dyDescent="0.2"/>
    <row r="994210" s="12" customFormat="1" x14ac:dyDescent="0.2"/>
    <row r="994211" s="12" customFormat="1" x14ac:dyDescent="0.2"/>
    <row r="994212" s="12" customFormat="1" x14ac:dyDescent="0.2"/>
    <row r="994213" s="12" customFormat="1" x14ac:dyDescent="0.2"/>
    <row r="994214" s="12" customFormat="1" x14ac:dyDescent="0.2"/>
    <row r="994215" s="12" customFormat="1" x14ac:dyDescent="0.2"/>
    <row r="994216" s="12" customFormat="1" x14ac:dyDescent="0.2"/>
    <row r="994217" s="12" customFormat="1" x14ac:dyDescent="0.2"/>
    <row r="994218" s="12" customFormat="1" x14ac:dyDescent="0.2"/>
    <row r="994219" s="12" customFormat="1" x14ac:dyDescent="0.2"/>
    <row r="994220" s="12" customFormat="1" x14ac:dyDescent="0.2"/>
    <row r="994221" s="12" customFormat="1" x14ac:dyDescent="0.2"/>
    <row r="994222" s="12" customFormat="1" x14ac:dyDescent="0.2"/>
    <row r="994223" s="12" customFormat="1" x14ac:dyDescent="0.2"/>
    <row r="994224" s="12" customFormat="1" x14ac:dyDescent="0.2"/>
    <row r="994225" s="12" customFormat="1" x14ac:dyDescent="0.2"/>
    <row r="994226" s="12" customFormat="1" x14ac:dyDescent="0.2"/>
    <row r="994227" s="12" customFormat="1" x14ac:dyDescent="0.2"/>
    <row r="994228" s="12" customFormat="1" x14ac:dyDescent="0.2"/>
    <row r="994229" s="12" customFormat="1" x14ac:dyDescent="0.2"/>
    <row r="994230" s="12" customFormat="1" x14ac:dyDescent="0.2"/>
    <row r="994231" s="12" customFormat="1" x14ac:dyDescent="0.2"/>
    <row r="994232" s="12" customFormat="1" x14ac:dyDescent="0.2"/>
    <row r="994233" s="12" customFormat="1" x14ac:dyDescent="0.2"/>
    <row r="994234" s="12" customFormat="1" x14ac:dyDescent="0.2"/>
    <row r="994235" s="12" customFormat="1" x14ac:dyDescent="0.2"/>
    <row r="994236" s="12" customFormat="1" x14ac:dyDescent="0.2"/>
    <row r="994237" s="12" customFormat="1" x14ac:dyDescent="0.2"/>
    <row r="994238" s="12" customFormat="1" x14ac:dyDescent="0.2"/>
    <row r="994239" s="12" customFormat="1" x14ac:dyDescent="0.2"/>
    <row r="994240" s="12" customFormat="1" x14ac:dyDescent="0.2"/>
    <row r="994241" s="12" customFormat="1" x14ac:dyDescent="0.2"/>
    <row r="994242" s="12" customFormat="1" x14ac:dyDescent="0.2"/>
    <row r="994243" s="12" customFormat="1" x14ac:dyDescent="0.2"/>
    <row r="994244" s="12" customFormat="1" x14ac:dyDescent="0.2"/>
    <row r="994245" s="12" customFormat="1" x14ac:dyDescent="0.2"/>
    <row r="994246" s="12" customFormat="1" x14ac:dyDescent="0.2"/>
    <row r="994247" s="12" customFormat="1" x14ac:dyDescent="0.2"/>
    <row r="994248" s="12" customFormat="1" x14ac:dyDescent="0.2"/>
    <row r="994249" s="12" customFormat="1" x14ac:dyDescent="0.2"/>
    <row r="994250" s="12" customFormat="1" x14ac:dyDescent="0.2"/>
    <row r="994251" s="12" customFormat="1" x14ac:dyDescent="0.2"/>
    <row r="994252" s="12" customFormat="1" x14ac:dyDescent="0.2"/>
    <row r="994253" s="12" customFormat="1" x14ac:dyDescent="0.2"/>
    <row r="994254" s="12" customFormat="1" x14ac:dyDescent="0.2"/>
    <row r="994255" s="12" customFormat="1" x14ac:dyDescent="0.2"/>
    <row r="994256" s="12" customFormat="1" x14ac:dyDescent="0.2"/>
    <row r="994257" s="12" customFormat="1" x14ac:dyDescent="0.2"/>
    <row r="994258" s="12" customFormat="1" x14ac:dyDescent="0.2"/>
    <row r="994259" s="12" customFormat="1" x14ac:dyDescent="0.2"/>
    <row r="994260" s="12" customFormat="1" x14ac:dyDescent="0.2"/>
    <row r="994261" s="12" customFormat="1" x14ac:dyDescent="0.2"/>
    <row r="994262" s="12" customFormat="1" x14ac:dyDescent="0.2"/>
    <row r="994263" s="12" customFormat="1" x14ac:dyDescent="0.2"/>
    <row r="994264" s="12" customFormat="1" x14ac:dyDescent="0.2"/>
    <row r="994265" s="12" customFormat="1" x14ac:dyDescent="0.2"/>
    <row r="994266" s="12" customFormat="1" x14ac:dyDescent="0.2"/>
    <row r="994267" s="12" customFormat="1" x14ac:dyDescent="0.2"/>
    <row r="994268" s="12" customFormat="1" x14ac:dyDescent="0.2"/>
    <row r="994269" s="12" customFormat="1" x14ac:dyDescent="0.2"/>
    <row r="994270" s="12" customFormat="1" x14ac:dyDescent="0.2"/>
    <row r="994271" s="12" customFormat="1" x14ac:dyDescent="0.2"/>
    <row r="994272" s="12" customFormat="1" x14ac:dyDescent="0.2"/>
    <row r="994273" s="12" customFormat="1" x14ac:dyDescent="0.2"/>
    <row r="994274" s="12" customFormat="1" x14ac:dyDescent="0.2"/>
    <row r="994275" s="12" customFormat="1" x14ac:dyDescent="0.2"/>
    <row r="994276" s="12" customFormat="1" x14ac:dyDescent="0.2"/>
    <row r="994277" s="12" customFormat="1" x14ac:dyDescent="0.2"/>
    <row r="994278" s="12" customFormat="1" x14ac:dyDescent="0.2"/>
    <row r="994279" s="12" customFormat="1" x14ac:dyDescent="0.2"/>
    <row r="994280" s="12" customFormat="1" x14ac:dyDescent="0.2"/>
    <row r="994281" s="12" customFormat="1" x14ac:dyDescent="0.2"/>
    <row r="994282" s="12" customFormat="1" x14ac:dyDescent="0.2"/>
    <row r="994283" s="12" customFormat="1" x14ac:dyDescent="0.2"/>
    <row r="994284" s="12" customFormat="1" x14ac:dyDescent="0.2"/>
    <row r="994285" s="12" customFormat="1" x14ac:dyDescent="0.2"/>
    <row r="994286" s="12" customFormat="1" x14ac:dyDescent="0.2"/>
    <row r="994287" s="12" customFormat="1" x14ac:dyDescent="0.2"/>
    <row r="994288" s="12" customFormat="1" x14ac:dyDescent="0.2"/>
    <row r="994289" s="12" customFormat="1" x14ac:dyDescent="0.2"/>
    <row r="994290" s="12" customFormat="1" x14ac:dyDescent="0.2"/>
    <row r="994291" s="12" customFormat="1" x14ac:dyDescent="0.2"/>
    <row r="994292" s="12" customFormat="1" x14ac:dyDescent="0.2"/>
    <row r="994293" s="12" customFormat="1" x14ac:dyDescent="0.2"/>
    <row r="994294" s="12" customFormat="1" x14ac:dyDescent="0.2"/>
    <row r="994295" s="12" customFormat="1" x14ac:dyDescent="0.2"/>
    <row r="994296" s="12" customFormat="1" x14ac:dyDescent="0.2"/>
    <row r="994297" s="12" customFormat="1" x14ac:dyDescent="0.2"/>
    <row r="994298" s="12" customFormat="1" x14ac:dyDescent="0.2"/>
    <row r="994299" s="12" customFormat="1" x14ac:dyDescent="0.2"/>
    <row r="994300" s="12" customFormat="1" x14ac:dyDescent="0.2"/>
    <row r="994301" s="12" customFormat="1" x14ac:dyDescent="0.2"/>
    <row r="994302" s="12" customFormat="1" x14ac:dyDescent="0.2"/>
    <row r="994303" s="12" customFormat="1" x14ac:dyDescent="0.2"/>
    <row r="994304" s="12" customFormat="1" x14ac:dyDescent="0.2"/>
    <row r="994305" s="12" customFormat="1" x14ac:dyDescent="0.2"/>
    <row r="994306" s="12" customFormat="1" x14ac:dyDescent="0.2"/>
    <row r="994307" s="12" customFormat="1" x14ac:dyDescent="0.2"/>
    <row r="994308" s="12" customFormat="1" x14ac:dyDescent="0.2"/>
    <row r="994309" s="12" customFormat="1" x14ac:dyDescent="0.2"/>
    <row r="994310" s="12" customFormat="1" x14ac:dyDescent="0.2"/>
    <row r="994311" s="12" customFormat="1" x14ac:dyDescent="0.2"/>
    <row r="994312" s="12" customFormat="1" x14ac:dyDescent="0.2"/>
    <row r="994313" s="12" customFormat="1" x14ac:dyDescent="0.2"/>
    <row r="994314" s="12" customFormat="1" x14ac:dyDescent="0.2"/>
    <row r="994315" s="12" customFormat="1" x14ac:dyDescent="0.2"/>
    <row r="994316" s="12" customFormat="1" x14ac:dyDescent="0.2"/>
    <row r="994317" s="12" customFormat="1" x14ac:dyDescent="0.2"/>
    <row r="994318" s="12" customFormat="1" x14ac:dyDescent="0.2"/>
    <row r="994319" s="12" customFormat="1" x14ac:dyDescent="0.2"/>
    <row r="994320" s="12" customFormat="1" x14ac:dyDescent="0.2"/>
    <row r="994321" s="12" customFormat="1" x14ac:dyDescent="0.2"/>
    <row r="994322" s="12" customFormat="1" x14ac:dyDescent="0.2"/>
    <row r="994323" s="12" customFormat="1" x14ac:dyDescent="0.2"/>
    <row r="994324" s="12" customFormat="1" x14ac:dyDescent="0.2"/>
    <row r="994325" s="12" customFormat="1" x14ac:dyDescent="0.2"/>
    <row r="994326" s="12" customFormat="1" x14ac:dyDescent="0.2"/>
    <row r="994327" s="12" customFormat="1" x14ac:dyDescent="0.2"/>
    <row r="994328" s="12" customFormat="1" x14ac:dyDescent="0.2"/>
    <row r="994329" s="12" customFormat="1" x14ac:dyDescent="0.2"/>
    <row r="994330" s="12" customFormat="1" x14ac:dyDescent="0.2"/>
    <row r="994331" s="12" customFormat="1" x14ac:dyDescent="0.2"/>
    <row r="994332" s="12" customFormat="1" x14ac:dyDescent="0.2"/>
    <row r="994333" s="12" customFormat="1" x14ac:dyDescent="0.2"/>
    <row r="994334" s="12" customFormat="1" x14ac:dyDescent="0.2"/>
    <row r="994335" s="12" customFormat="1" x14ac:dyDescent="0.2"/>
    <row r="994336" s="12" customFormat="1" x14ac:dyDescent="0.2"/>
    <row r="994337" s="12" customFormat="1" x14ac:dyDescent="0.2"/>
    <row r="994338" s="12" customFormat="1" x14ac:dyDescent="0.2"/>
    <row r="994339" s="12" customFormat="1" x14ac:dyDescent="0.2"/>
    <row r="994340" s="12" customFormat="1" x14ac:dyDescent="0.2"/>
    <row r="994341" s="12" customFormat="1" x14ac:dyDescent="0.2"/>
    <row r="994342" s="12" customFormat="1" x14ac:dyDescent="0.2"/>
    <row r="994343" s="12" customFormat="1" x14ac:dyDescent="0.2"/>
    <row r="994344" s="12" customFormat="1" x14ac:dyDescent="0.2"/>
    <row r="994345" s="12" customFormat="1" x14ac:dyDescent="0.2"/>
    <row r="994346" s="12" customFormat="1" x14ac:dyDescent="0.2"/>
    <row r="994347" s="12" customFormat="1" x14ac:dyDescent="0.2"/>
    <row r="994348" s="12" customFormat="1" x14ac:dyDescent="0.2"/>
    <row r="994349" s="12" customFormat="1" x14ac:dyDescent="0.2"/>
    <row r="994350" s="12" customFormat="1" x14ac:dyDescent="0.2"/>
    <row r="994351" s="12" customFormat="1" x14ac:dyDescent="0.2"/>
    <row r="994352" s="12" customFormat="1" x14ac:dyDescent="0.2"/>
    <row r="994353" s="12" customFormat="1" x14ac:dyDescent="0.2"/>
    <row r="994354" s="12" customFormat="1" x14ac:dyDescent="0.2"/>
    <row r="994355" s="12" customFormat="1" x14ac:dyDescent="0.2"/>
    <row r="994356" s="12" customFormat="1" x14ac:dyDescent="0.2"/>
    <row r="994357" s="12" customFormat="1" x14ac:dyDescent="0.2"/>
    <row r="994358" s="12" customFormat="1" x14ac:dyDescent="0.2"/>
    <row r="994359" s="12" customFormat="1" x14ac:dyDescent="0.2"/>
    <row r="994360" s="12" customFormat="1" x14ac:dyDescent="0.2"/>
    <row r="994361" s="12" customFormat="1" x14ac:dyDescent="0.2"/>
    <row r="994362" s="12" customFormat="1" x14ac:dyDescent="0.2"/>
    <row r="994363" s="12" customFormat="1" x14ac:dyDescent="0.2"/>
    <row r="994364" s="12" customFormat="1" x14ac:dyDescent="0.2"/>
    <row r="994365" s="12" customFormat="1" x14ac:dyDescent="0.2"/>
    <row r="994366" s="12" customFormat="1" x14ac:dyDescent="0.2"/>
    <row r="994367" s="12" customFormat="1" x14ac:dyDescent="0.2"/>
    <row r="994368" s="12" customFormat="1" x14ac:dyDescent="0.2"/>
    <row r="994369" s="12" customFormat="1" x14ac:dyDescent="0.2"/>
    <row r="994370" s="12" customFormat="1" x14ac:dyDescent="0.2"/>
    <row r="994371" s="12" customFormat="1" x14ac:dyDescent="0.2"/>
    <row r="994372" s="12" customFormat="1" x14ac:dyDescent="0.2"/>
    <row r="994373" s="12" customFormat="1" x14ac:dyDescent="0.2"/>
    <row r="994374" s="12" customFormat="1" x14ac:dyDescent="0.2"/>
    <row r="994375" s="12" customFormat="1" x14ac:dyDescent="0.2"/>
    <row r="994376" s="12" customFormat="1" x14ac:dyDescent="0.2"/>
    <row r="994377" s="12" customFormat="1" x14ac:dyDescent="0.2"/>
    <row r="994378" s="12" customFormat="1" x14ac:dyDescent="0.2"/>
    <row r="994379" s="12" customFormat="1" x14ac:dyDescent="0.2"/>
    <row r="994380" s="12" customFormat="1" x14ac:dyDescent="0.2"/>
    <row r="994381" s="12" customFormat="1" x14ac:dyDescent="0.2"/>
    <row r="994382" s="12" customFormat="1" x14ac:dyDescent="0.2"/>
    <row r="994383" s="12" customFormat="1" x14ac:dyDescent="0.2"/>
    <row r="994384" s="12" customFormat="1" x14ac:dyDescent="0.2"/>
    <row r="994385" s="12" customFormat="1" x14ac:dyDescent="0.2"/>
    <row r="994386" s="12" customFormat="1" x14ac:dyDescent="0.2"/>
    <row r="994387" s="12" customFormat="1" x14ac:dyDescent="0.2"/>
    <row r="994388" s="12" customFormat="1" x14ac:dyDescent="0.2"/>
    <row r="994389" s="12" customFormat="1" x14ac:dyDescent="0.2"/>
    <row r="994390" s="12" customFormat="1" x14ac:dyDescent="0.2"/>
    <row r="994391" s="12" customFormat="1" x14ac:dyDescent="0.2"/>
    <row r="994392" s="12" customFormat="1" x14ac:dyDescent="0.2"/>
    <row r="994393" s="12" customFormat="1" x14ac:dyDescent="0.2"/>
    <row r="994394" s="12" customFormat="1" x14ac:dyDescent="0.2"/>
    <row r="994395" s="12" customFormat="1" x14ac:dyDescent="0.2"/>
    <row r="994396" s="12" customFormat="1" x14ac:dyDescent="0.2"/>
    <row r="994397" s="12" customFormat="1" x14ac:dyDescent="0.2"/>
    <row r="994398" s="12" customFormat="1" x14ac:dyDescent="0.2"/>
    <row r="994399" s="12" customFormat="1" x14ac:dyDescent="0.2"/>
    <row r="994400" s="12" customFormat="1" x14ac:dyDescent="0.2"/>
    <row r="994401" s="12" customFormat="1" x14ac:dyDescent="0.2"/>
    <row r="994402" s="12" customFormat="1" x14ac:dyDescent="0.2"/>
    <row r="994403" s="12" customFormat="1" x14ac:dyDescent="0.2"/>
    <row r="994404" s="12" customFormat="1" x14ac:dyDescent="0.2"/>
    <row r="994405" s="12" customFormat="1" x14ac:dyDescent="0.2"/>
    <row r="994406" s="12" customFormat="1" x14ac:dyDescent="0.2"/>
    <row r="994407" s="12" customFormat="1" x14ac:dyDescent="0.2"/>
    <row r="994408" s="12" customFormat="1" x14ac:dyDescent="0.2"/>
    <row r="994409" s="12" customFormat="1" x14ac:dyDescent="0.2"/>
    <row r="994410" s="12" customFormat="1" x14ac:dyDescent="0.2"/>
    <row r="994411" s="12" customFormat="1" x14ac:dyDescent="0.2"/>
    <row r="994412" s="12" customFormat="1" x14ac:dyDescent="0.2"/>
    <row r="994413" s="12" customFormat="1" x14ac:dyDescent="0.2"/>
    <row r="994414" s="12" customFormat="1" x14ac:dyDescent="0.2"/>
    <row r="994415" s="12" customFormat="1" x14ac:dyDescent="0.2"/>
    <row r="994416" s="12" customFormat="1" x14ac:dyDescent="0.2"/>
    <row r="994417" s="12" customFormat="1" x14ac:dyDescent="0.2"/>
    <row r="994418" s="12" customFormat="1" x14ac:dyDescent="0.2"/>
    <row r="994419" s="12" customFormat="1" x14ac:dyDescent="0.2"/>
    <row r="994420" s="12" customFormat="1" x14ac:dyDescent="0.2"/>
    <row r="994421" s="12" customFormat="1" x14ac:dyDescent="0.2"/>
    <row r="994422" s="12" customFormat="1" x14ac:dyDescent="0.2"/>
    <row r="994423" s="12" customFormat="1" x14ac:dyDescent="0.2"/>
    <row r="994424" s="12" customFormat="1" x14ac:dyDescent="0.2"/>
    <row r="994425" s="12" customFormat="1" x14ac:dyDescent="0.2"/>
    <row r="994426" s="12" customFormat="1" x14ac:dyDescent="0.2"/>
    <row r="994427" s="12" customFormat="1" x14ac:dyDescent="0.2"/>
    <row r="994428" s="12" customFormat="1" x14ac:dyDescent="0.2"/>
    <row r="994429" s="12" customFormat="1" x14ac:dyDescent="0.2"/>
    <row r="994430" s="12" customFormat="1" x14ac:dyDescent="0.2"/>
    <row r="994431" s="12" customFormat="1" x14ac:dyDescent="0.2"/>
    <row r="994432" s="12" customFormat="1" x14ac:dyDescent="0.2"/>
    <row r="994433" s="12" customFormat="1" x14ac:dyDescent="0.2"/>
    <row r="994434" s="12" customFormat="1" x14ac:dyDescent="0.2"/>
    <row r="994435" s="12" customFormat="1" x14ac:dyDescent="0.2"/>
    <row r="994436" s="12" customFormat="1" x14ac:dyDescent="0.2"/>
    <row r="994437" s="12" customFormat="1" x14ac:dyDescent="0.2"/>
    <row r="994438" s="12" customFormat="1" x14ac:dyDescent="0.2"/>
    <row r="994439" s="12" customFormat="1" x14ac:dyDescent="0.2"/>
    <row r="994440" s="12" customFormat="1" x14ac:dyDescent="0.2"/>
    <row r="994441" s="12" customFormat="1" x14ac:dyDescent="0.2"/>
    <row r="994442" s="12" customFormat="1" x14ac:dyDescent="0.2"/>
    <row r="994443" s="12" customFormat="1" x14ac:dyDescent="0.2"/>
    <row r="994444" s="12" customFormat="1" x14ac:dyDescent="0.2"/>
    <row r="994445" s="12" customFormat="1" x14ac:dyDescent="0.2"/>
    <row r="994446" s="12" customFormat="1" x14ac:dyDescent="0.2"/>
    <row r="994447" s="12" customFormat="1" x14ac:dyDescent="0.2"/>
    <row r="994448" s="12" customFormat="1" x14ac:dyDescent="0.2"/>
    <row r="994449" s="12" customFormat="1" x14ac:dyDescent="0.2"/>
    <row r="994450" s="12" customFormat="1" x14ac:dyDescent="0.2"/>
    <row r="994451" s="12" customFormat="1" x14ac:dyDescent="0.2"/>
    <row r="994452" s="12" customFormat="1" x14ac:dyDescent="0.2"/>
    <row r="994453" s="12" customFormat="1" x14ac:dyDescent="0.2"/>
    <row r="994454" s="12" customFormat="1" x14ac:dyDescent="0.2"/>
    <row r="994455" s="12" customFormat="1" x14ac:dyDescent="0.2"/>
    <row r="994456" s="12" customFormat="1" x14ac:dyDescent="0.2"/>
    <row r="994457" s="12" customFormat="1" x14ac:dyDescent="0.2"/>
    <row r="994458" s="12" customFormat="1" x14ac:dyDescent="0.2"/>
    <row r="994459" s="12" customFormat="1" x14ac:dyDescent="0.2"/>
    <row r="994460" s="12" customFormat="1" x14ac:dyDescent="0.2"/>
    <row r="994461" s="12" customFormat="1" x14ac:dyDescent="0.2"/>
    <row r="994462" s="12" customFormat="1" x14ac:dyDescent="0.2"/>
    <row r="994463" s="12" customFormat="1" x14ac:dyDescent="0.2"/>
    <row r="994464" s="12" customFormat="1" x14ac:dyDescent="0.2"/>
    <row r="994465" s="12" customFormat="1" x14ac:dyDescent="0.2"/>
    <row r="994466" s="12" customFormat="1" x14ac:dyDescent="0.2"/>
    <row r="994467" s="12" customFormat="1" x14ac:dyDescent="0.2"/>
    <row r="994468" s="12" customFormat="1" x14ac:dyDescent="0.2"/>
    <row r="994469" s="12" customFormat="1" x14ac:dyDescent="0.2"/>
    <row r="994470" s="12" customFormat="1" x14ac:dyDescent="0.2"/>
    <row r="994471" s="12" customFormat="1" x14ac:dyDescent="0.2"/>
    <row r="994472" s="12" customFormat="1" x14ac:dyDescent="0.2"/>
    <row r="994473" s="12" customFormat="1" x14ac:dyDescent="0.2"/>
    <row r="994474" s="12" customFormat="1" x14ac:dyDescent="0.2"/>
    <row r="994475" s="12" customFormat="1" x14ac:dyDescent="0.2"/>
    <row r="994476" s="12" customFormat="1" x14ac:dyDescent="0.2"/>
    <row r="994477" s="12" customFormat="1" x14ac:dyDescent="0.2"/>
    <row r="994478" s="12" customFormat="1" x14ac:dyDescent="0.2"/>
    <row r="994479" s="12" customFormat="1" x14ac:dyDescent="0.2"/>
    <row r="994480" s="12" customFormat="1" x14ac:dyDescent="0.2"/>
    <row r="994481" s="12" customFormat="1" x14ac:dyDescent="0.2"/>
    <row r="994482" s="12" customFormat="1" x14ac:dyDescent="0.2"/>
    <row r="994483" s="12" customFormat="1" x14ac:dyDescent="0.2"/>
    <row r="994484" s="12" customFormat="1" x14ac:dyDescent="0.2"/>
    <row r="994485" s="12" customFormat="1" x14ac:dyDescent="0.2"/>
    <row r="994486" s="12" customFormat="1" x14ac:dyDescent="0.2"/>
    <row r="994487" s="12" customFormat="1" x14ac:dyDescent="0.2"/>
    <row r="994488" s="12" customFormat="1" x14ac:dyDescent="0.2"/>
    <row r="994489" s="12" customFormat="1" x14ac:dyDescent="0.2"/>
    <row r="994490" s="12" customFormat="1" x14ac:dyDescent="0.2"/>
    <row r="994491" s="12" customFormat="1" x14ac:dyDescent="0.2"/>
    <row r="994492" s="12" customFormat="1" x14ac:dyDescent="0.2"/>
    <row r="994493" s="12" customFormat="1" x14ac:dyDescent="0.2"/>
    <row r="994494" s="12" customFormat="1" x14ac:dyDescent="0.2"/>
    <row r="994495" s="12" customFormat="1" x14ac:dyDescent="0.2"/>
    <row r="994496" s="12" customFormat="1" x14ac:dyDescent="0.2"/>
    <row r="994497" s="12" customFormat="1" x14ac:dyDescent="0.2"/>
    <row r="994498" s="12" customFormat="1" x14ac:dyDescent="0.2"/>
    <row r="994499" s="12" customFormat="1" x14ac:dyDescent="0.2"/>
    <row r="994500" s="12" customFormat="1" x14ac:dyDescent="0.2"/>
    <row r="994501" s="12" customFormat="1" x14ac:dyDescent="0.2"/>
    <row r="994502" s="12" customFormat="1" x14ac:dyDescent="0.2"/>
    <row r="994503" s="12" customFormat="1" x14ac:dyDescent="0.2"/>
    <row r="994504" s="12" customFormat="1" x14ac:dyDescent="0.2"/>
    <row r="994505" s="12" customFormat="1" x14ac:dyDescent="0.2"/>
    <row r="994506" s="12" customFormat="1" x14ac:dyDescent="0.2"/>
    <row r="994507" s="12" customFormat="1" x14ac:dyDescent="0.2"/>
    <row r="994508" s="12" customFormat="1" x14ac:dyDescent="0.2"/>
    <row r="994509" s="12" customFormat="1" x14ac:dyDescent="0.2"/>
    <row r="994510" s="12" customFormat="1" x14ac:dyDescent="0.2"/>
    <row r="994511" s="12" customFormat="1" x14ac:dyDescent="0.2"/>
    <row r="994512" s="12" customFormat="1" x14ac:dyDescent="0.2"/>
    <row r="994513" s="12" customFormat="1" x14ac:dyDescent="0.2"/>
    <row r="994514" s="12" customFormat="1" x14ac:dyDescent="0.2"/>
    <row r="994515" s="12" customFormat="1" x14ac:dyDescent="0.2"/>
    <row r="994516" s="12" customFormat="1" x14ac:dyDescent="0.2"/>
    <row r="994517" s="12" customFormat="1" x14ac:dyDescent="0.2"/>
    <row r="994518" s="12" customFormat="1" x14ac:dyDescent="0.2"/>
    <row r="994519" s="12" customFormat="1" x14ac:dyDescent="0.2"/>
    <row r="994520" s="12" customFormat="1" x14ac:dyDescent="0.2"/>
    <row r="994521" s="12" customFormat="1" x14ac:dyDescent="0.2"/>
    <row r="994522" s="12" customFormat="1" x14ac:dyDescent="0.2"/>
    <row r="994523" s="12" customFormat="1" x14ac:dyDescent="0.2"/>
    <row r="994524" s="12" customFormat="1" x14ac:dyDescent="0.2"/>
    <row r="994525" s="12" customFormat="1" x14ac:dyDescent="0.2"/>
    <row r="994526" s="12" customFormat="1" x14ac:dyDescent="0.2"/>
    <row r="994527" s="12" customFormat="1" x14ac:dyDescent="0.2"/>
    <row r="994528" s="12" customFormat="1" x14ac:dyDescent="0.2"/>
    <row r="994529" s="12" customFormat="1" x14ac:dyDescent="0.2"/>
    <row r="994530" s="12" customFormat="1" x14ac:dyDescent="0.2"/>
    <row r="994531" s="12" customFormat="1" x14ac:dyDescent="0.2"/>
    <row r="994532" s="12" customFormat="1" x14ac:dyDescent="0.2"/>
    <row r="994533" s="12" customFormat="1" x14ac:dyDescent="0.2"/>
    <row r="994534" s="12" customFormat="1" x14ac:dyDescent="0.2"/>
    <row r="994535" s="12" customFormat="1" x14ac:dyDescent="0.2"/>
    <row r="994536" s="12" customFormat="1" x14ac:dyDescent="0.2"/>
    <row r="994537" s="12" customFormat="1" x14ac:dyDescent="0.2"/>
    <row r="994538" s="12" customFormat="1" x14ac:dyDescent="0.2"/>
    <row r="994539" s="12" customFormat="1" x14ac:dyDescent="0.2"/>
    <row r="994540" s="12" customFormat="1" x14ac:dyDescent="0.2"/>
    <row r="994541" s="12" customFormat="1" x14ac:dyDescent="0.2"/>
    <row r="994542" s="12" customFormat="1" x14ac:dyDescent="0.2"/>
    <row r="994543" s="12" customFormat="1" x14ac:dyDescent="0.2"/>
    <row r="994544" s="12" customFormat="1" x14ac:dyDescent="0.2"/>
    <row r="994545" s="12" customFormat="1" x14ac:dyDescent="0.2"/>
    <row r="994546" s="12" customFormat="1" x14ac:dyDescent="0.2"/>
    <row r="994547" s="12" customFormat="1" x14ac:dyDescent="0.2"/>
    <row r="994548" s="12" customFormat="1" x14ac:dyDescent="0.2"/>
    <row r="994549" s="12" customFormat="1" x14ac:dyDescent="0.2"/>
    <row r="994550" s="12" customFormat="1" x14ac:dyDescent="0.2"/>
    <row r="994551" s="12" customFormat="1" x14ac:dyDescent="0.2"/>
    <row r="994552" s="12" customFormat="1" x14ac:dyDescent="0.2"/>
    <row r="994553" s="12" customFormat="1" x14ac:dyDescent="0.2"/>
    <row r="994554" s="12" customFormat="1" x14ac:dyDescent="0.2"/>
    <row r="994555" s="12" customFormat="1" x14ac:dyDescent="0.2"/>
    <row r="994556" s="12" customFormat="1" x14ac:dyDescent="0.2"/>
    <row r="994557" s="12" customFormat="1" x14ac:dyDescent="0.2"/>
    <row r="994558" s="12" customFormat="1" x14ac:dyDescent="0.2"/>
    <row r="994559" s="12" customFormat="1" x14ac:dyDescent="0.2"/>
    <row r="994560" s="12" customFormat="1" x14ac:dyDescent="0.2"/>
    <row r="994561" s="12" customFormat="1" x14ac:dyDescent="0.2"/>
    <row r="994562" s="12" customFormat="1" x14ac:dyDescent="0.2"/>
    <row r="994563" s="12" customFormat="1" x14ac:dyDescent="0.2"/>
    <row r="994564" s="12" customFormat="1" x14ac:dyDescent="0.2"/>
    <row r="994565" s="12" customFormat="1" x14ac:dyDescent="0.2"/>
    <row r="994566" s="12" customFormat="1" x14ac:dyDescent="0.2"/>
    <row r="994567" s="12" customFormat="1" x14ac:dyDescent="0.2"/>
    <row r="994568" s="12" customFormat="1" x14ac:dyDescent="0.2"/>
    <row r="994569" s="12" customFormat="1" x14ac:dyDescent="0.2"/>
    <row r="994570" s="12" customFormat="1" x14ac:dyDescent="0.2"/>
    <row r="994571" s="12" customFormat="1" x14ac:dyDescent="0.2"/>
    <row r="994572" s="12" customFormat="1" x14ac:dyDescent="0.2"/>
    <row r="994573" s="12" customFormat="1" x14ac:dyDescent="0.2"/>
    <row r="994574" s="12" customFormat="1" x14ac:dyDescent="0.2"/>
    <row r="994575" s="12" customFormat="1" x14ac:dyDescent="0.2"/>
    <row r="994576" s="12" customFormat="1" x14ac:dyDescent="0.2"/>
    <row r="994577" s="12" customFormat="1" x14ac:dyDescent="0.2"/>
    <row r="994578" s="12" customFormat="1" x14ac:dyDescent="0.2"/>
    <row r="994579" s="12" customFormat="1" x14ac:dyDescent="0.2"/>
    <row r="994580" s="12" customFormat="1" x14ac:dyDescent="0.2"/>
    <row r="994581" s="12" customFormat="1" x14ac:dyDescent="0.2"/>
    <row r="994582" s="12" customFormat="1" x14ac:dyDescent="0.2"/>
    <row r="994583" s="12" customFormat="1" x14ac:dyDescent="0.2"/>
    <row r="994584" s="12" customFormat="1" x14ac:dyDescent="0.2"/>
    <row r="994585" s="12" customFormat="1" x14ac:dyDescent="0.2"/>
    <row r="994586" s="12" customFormat="1" x14ac:dyDescent="0.2"/>
    <row r="994587" s="12" customFormat="1" x14ac:dyDescent="0.2"/>
    <row r="994588" s="12" customFormat="1" x14ac:dyDescent="0.2"/>
    <row r="994589" s="12" customFormat="1" x14ac:dyDescent="0.2"/>
    <row r="994590" s="12" customFormat="1" x14ac:dyDescent="0.2"/>
    <row r="994591" s="12" customFormat="1" x14ac:dyDescent="0.2"/>
    <row r="994592" s="12" customFormat="1" x14ac:dyDescent="0.2"/>
    <row r="994593" s="12" customFormat="1" x14ac:dyDescent="0.2"/>
    <row r="994594" s="12" customFormat="1" x14ac:dyDescent="0.2"/>
    <row r="994595" s="12" customFormat="1" x14ac:dyDescent="0.2"/>
    <row r="994596" s="12" customFormat="1" x14ac:dyDescent="0.2"/>
    <row r="994597" s="12" customFormat="1" x14ac:dyDescent="0.2"/>
    <row r="994598" s="12" customFormat="1" x14ac:dyDescent="0.2"/>
    <row r="994599" s="12" customFormat="1" x14ac:dyDescent="0.2"/>
    <row r="994600" s="12" customFormat="1" x14ac:dyDescent="0.2"/>
    <row r="994601" s="12" customFormat="1" x14ac:dyDescent="0.2"/>
    <row r="994602" s="12" customFormat="1" x14ac:dyDescent="0.2"/>
    <row r="994603" s="12" customFormat="1" x14ac:dyDescent="0.2"/>
    <row r="994604" s="12" customFormat="1" x14ac:dyDescent="0.2"/>
    <row r="994605" s="12" customFormat="1" x14ac:dyDescent="0.2"/>
    <row r="994606" s="12" customFormat="1" x14ac:dyDescent="0.2"/>
    <row r="994607" s="12" customFormat="1" x14ac:dyDescent="0.2"/>
    <row r="994608" s="12" customFormat="1" x14ac:dyDescent="0.2"/>
    <row r="994609" s="12" customFormat="1" x14ac:dyDescent="0.2"/>
    <row r="994610" s="12" customFormat="1" x14ac:dyDescent="0.2"/>
    <row r="994611" s="12" customFormat="1" x14ac:dyDescent="0.2"/>
    <row r="994612" s="12" customFormat="1" x14ac:dyDescent="0.2"/>
    <row r="994613" s="12" customFormat="1" x14ac:dyDescent="0.2"/>
    <row r="994614" s="12" customFormat="1" x14ac:dyDescent="0.2"/>
    <row r="994615" s="12" customFormat="1" x14ac:dyDescent="0.2"/>
    <row r="994616" s="12" customFormat="1" x14ac:dyDescent="0.2"/>
    <row r="994617" s="12" customFormat="1" x14ac:dyDescent="0.2"/>
    <row r="994618" s="12" customFormat="1" x14ac:dyDescent="0.2"/>
    <row r="994619" s="12" customFormat="1" x14ac:dyDescent="0.2"/>
    <row r="994620" s="12" customFormat="1" x14ac:dyDescent="0.2"/>
    <row r="994621" s="12" customFormat="1" x14ac:dyDescent="0.2"/>
    <row r="994622" s="12" customFormat="1" x14ac:dyDescent="0.2"/>
    <row r="994623" s="12" customFormat="1" x14ac:dyDescent="0.2"/>
    <row r="994624" s="12" customFormat="1" x14ac:dyDescent="0.2"/>
    <row r="994625" s="12" customFormat="1" x14ac:dyDescent="0.2"/>
    <row r="994626" s="12" customFormat="1" x14ac:dyDescent="0.2"/>
    <row r="994627" s="12" customFormat="1" x14ac:dyDescent="0.2"/>
    <row r="994628" s="12" customFormat="1" x14ac:dyDescent="0.2"/>
    <row r="994629" s="12" customFormat="1" x14ac:dyDescent="0.2"/>
    <row r="994630" s="12" customFormat="1" x14ac:dyDescent="0.2"/>
    <row r="994631" s="12" customFormat="1" x14ac:dyDescent="0.2"/>
    <row r="994632" s="12" customFormat="1" x14ac:dyDescent="0.2"/>
    <row r="994633" s="12" customFormat="1" x14ac:dyDescent="0.2"/>
    <row r="994634" s="12" customFormat="1" x14ac:dyDescent="0.2"/>
    <row r="994635" s="12" customFormat="1" x14ac:dyDescent="0.2"/>
    <row r="994636" s="12" customFormat="1" x14ac:dyDescent="0.2"/>
    <row r="994637" s="12" customFormat="1" x14ac:dyDescent="0.2"/>
    <row r="994638" s="12" customFormat="1" x14ac:dyDescent="0.2"/>
    <row r="994639" s="12" customFormat="1" x14ac:dyDescent="0.2"/>
    <row r="994640" s="12" customFormat="1" x14ac:dyDescent="0.2"/>
    <row r="994641" s="12" customFormat="1" x14ac:dyDescent="0.2"/>
    <row r="994642" s="12" customFormat="1" x14ac:dyDescent="0.2"/>
    <row r="994643" s="12" customFormat="1" x14ac:dyDescent="0.2"/>
    <row r="994644" s="12" customFormat="1" x14ac:dyDescent="0.2"/>
    <row r="994645" s="12" customFormat="1" x14ac:dyDescent="0.2"/>
    <row r="994646" s="12" customFormat="1" x14ac:dyDescent="0.2"/>
    <row r="994647" s="12" customFormat="1" x14ac:dyDescent="0.2"/>
    <row r="994648" s="12" customFormat="1" x14ac:dyDescent="0.2"/>
    <row r="994649" s="12" customFormat="1" x14ac:dyDescent="0.2"/>
    <row r="994650" s="12" customFormat="1" x14ac:dyDescent="0.2"/>
    <row r="994651" s="12" customFormat="1" x14ac:dyDescent="0.2"/>
    <row r="994652" s="12" customFormat="1" x14ac:dyDescent="0.2"/>
    <row r="994653" s="12" customFormat="1" x14ac:dyDescent="0.2"/>
    <row r="994654" s="12" customFormat="1" x14ac:dyDescent="0.2"/>
    <row r="994655" s="12" customFormat="1" x14ac:dyDescent="0.2"/>
    <row r="994656" s="12" customFormat="1" x14ac:dyDescent="0.2"/>
    <row r="994657" s="12" customFormat="1" x14ac:dyDescent="0.2"/>
    <row r="994658" s="12" customFormat="1" x14ac:dyDescent="0.2"/>
    <row r="994659" s="12" customFormat="1" x14ac:dyDescent="0.2"/>
    <row r="994660" s="12" customFormat="1" x14ac:dyDescent="0.2"/>
    <row r="994661" s="12" customFormat="1" x14ac:dyDescent="0.2"/>
    <row r="994662" s="12" customFormat="1" x14ac:dyDescent="0.2"/>
    <row r="994663" s="12" customFormat="1" x14ac:dyDescent="0.2"/>
    <row r="994664" s="12" customFormat="1" x14ac:dyDescent="0.2"/>
    <row r="994665" s="12" customFormat="1" x14ac:dyDescent="0.2"/>
    <row r="994666" s="12" customFormat="1" x14ac:dyDescent="0.2"/>
    <row r="994667" s="12" customFormat="1" x14ac:dyDescent="0.2"/>
    <row r="994668" s="12" customFormat="1" x14ac:dyDescent="0.2"/>
    <row r="994669" s="12" customFormat="1" x14ac:dyDescent="0.2"/>
    <row r="994670" s="12" customFormat="1" x14ac:dyDescent="0.2"/>
    <row r="994671" s="12" customFormat="1" x14ac:dyDescent="0.2"/>
    <row r="994672" s="12" customFormat="1" x14ac:dyDescent="0.2"/>
    <row r="994673" s="12" customFormat="1" x14ac:dyDescent="0.2"/>
    <row r="994674" s="12" customFormat="1" x14ac:dyDescent="0.2"/>
    <row r="994675" s="12" customFormat="1" x14ac:dyDescent="0.2"/>
    <row r="994676" s="12" customFormat="1" x14ac:dyDescent="0.2"/>
    <row r="994677" s="12" customFormat="1" x14ac:dyDescent="0.2"/>
    <row r="994678" s="12" customFormat="1" x14ac:dyDescent="0.2"/>
    <row r="994679" s="12" customFormat="1" x14ac:dyDescent="0.2"/>
    <row r="994680" s="12" customFormat="1" x14ac:dyDescent="0.2"/>
    <row r="994681" s="12" customFormat="1" x14ac:dyDescent="0.2"/>
    <row r="994682" s="12" customFormat="1" x14ac:dyDescent="0.2"/>
    <row r="994683" s="12" customFormat="1" x14ac:dyDescent="0.2"/>
    <row r="994684" s="12" customFormat="1" x14ac:dyDescent="0.2"/>
    <row r="994685" s="12" customFormat="1" x14ac:dyDescent="0.2"/>
    <row r="994686" s="12" customFormat="1" x14ac:dyDescent="0.2"/>
    <row r="994687" s="12" customFormat="1" x14ac:dyDescent="0.2"/>
    <row r="994688" s="12" customFormat="1" x14ac:dyDescent="0.2"/>
    <row r="994689" s="12" customFormat="1" x14ac:dyDescent="0.2"/>
    <row r="994690" s="12" customFormat="1" x14ac:dyDescent="0.2"/>
    <row r="994691" s="12" customFormat="1" x14ac:dyDescent="0.2"/>
    <row r="994692" s="12" customFormat="1" x14ac:dyDescent="0.2"/>
    <row r="994693" s="12" customFormat="1" x14ac:dyDescent="0.2"/>
    <row r="994694" s="12" customFormat="1" x14ac:dyDescent="0.2"/>
    <row r="994695" s="12" customFormat="1" x14ac:dyDescent="0.2"/>
    <row r="994696" s="12" customFormat="1" x14ac:dyDescent="0.2"/>
    <row r="994697" s="12" customFormat="1" x14ac:dyDescent="0.2"/>
    <row r="994698" s="12" customFormat="1" x14ac:dyDescent="0.2"/>
    <row r="994699" s="12" customFormat="1" x14ac:dyDescent="0.2"/>
    <row r="994700" s="12" customFormat="1" x14ac:dyDescent="0.2"/>
    <row r="994701" s="12" customFormat="1" x14ac:dyDescent="0.2"/>
    <row r="994702" s="12" customFormat="1" x14ac:dyDescent="0.2"/>
    <row r="994703" s="12" customFormat="1" x14ac:dyDescent="0.2"/>
    <row r="994704" s="12" customFormat="1" x14ac:dyDescent="0.2"/>
    <row r="994705" s="12" customFormat="1" x14ac:dyDescent="0.2"/>
    <row r="994706" s="12" customFormat="1" x14ac:dyDescent="0.2"/>
    <row r="994707" s="12" customFormat="1" x14ac:dyDescent="0.2"/>
    <row r="994708" s="12" customFormat="1" x14ac:dyDescent="0.2"/>
    <row r="994709" s="12" customFormat="1" x14ac:dyDescent="0.2"/>
    <row r="994710" s="12" customFormat="1" x14ac:dyDescent="0.2"/>
    <row r="994711" s="12" customFormat="1" x14ac:dyDescent="0.2"/>
    <row r="994712" s="12" customFormat="1" x14ac:dyDescent="0.2"/>
    <row r="994713" s="12" customFormat="1" x14ac:dyDescent="0.2"/>
    <row r="994714" s="12" customFormat="1" x14ac:dyDescent="0.2"/>
    <row r="994715" s="12" customFormat="1" x14ac:dyDescent="0.2"/>
    <row r="994716" s="12" customFormat="1" x14ac:dyDescent="0.2"/>
    <row r="994717" s="12" customFormat="1" x14ac:dyDescent="0.2"/>
    <row r="994718" s="12" customFormat="1" x14ac:dyDescent="0.2"/>
    <row r="994719" s="12" customFormat="1" x14ac:dyDescent="0.2"/>
    <row r="994720" s="12" customFormat="1" x14ac:dyDescent="0.2"/>
    <row r="994721" s="12" customFormat="1" x14ac:dyDescent="0.2"/>
    <row r="994722" s="12" customFormat="1" x14ac:dyDescent="0.2"/>
    <row r="994723" s="12" customFormat="1" x14ac:dyDescent="0.2"/>
    <row r="994724" s="12" customFormat="1" x14ac:dyDescent="0.2"/>
    <row r="994725" s="12" customFormat="1" x14ac:dyDescent="0.2"/>
    <row r="994726" s="12" customFormat="1" x14ac:dyDescent="0.2"/>
    <row r="994727" s="12" customFormat="1" x14ac:dyDescent="0.2"/>
    <row r="994728" s="12" customFormat="1" x14ac:dyDescent="0.2"/>
    <row r="994729" s="12" customFormat="1" x14ac:dyDescent="0.2"/>
    <row r="994730" s="12" customFormat="1" x14ac:dyDescent="0.2"/>
    <row r="994731" s="12" customFormat="1" x14ac:dyDescent="0.2"/>
    <row r="994732" s="12" customFormat="1" x14ac:dyDescent="0.2"/>
    <row r="994733" s="12" customFormat="1" x14ac:dyDescent="0.2"/>
    <row r="994734" s="12" customFormat="1" x14ac:dyDescent="0.2"/>
    <row r="994735" s="12" customFormat="1" x14ac:dyDescent="0.2"/>
    <row r="994736" s="12" customFormat="1" x14ac:dyDescent="0.2"/>
    <row r="994737" s="12" customFormat="1" x14ac:dyDescent="0.2"/>
    <row r="994738" s="12" customFormat="1" x14ac:dyDescent="0.2"/>
    <row r="994739" s="12" customFormat="1" x14ac:dyDescent="0.2"/>
    <row r="994740" s="12" customFormat="1" x14ac:dyDescent="0.2"/>
    <row r="994741" s="12" customFormat="1" x14ac:dyDescent="0.2"/>
    <row r="994742" s="12" customFormat="1" x14ac:dyDescent="0.2"/>
    <row r="994743" s="12" customFormat="1" x14ac:dyDescent="0.2"/>
    <row r="994744" s="12" customFormat="1" x14ac:dyDescent="0.2"/>
    <row r="994745" s="12" customFormat="1" x14ac:dyDescent="0.2"/>
    <row r="994746" s="12" customFormat="1" x14ac:dyDescent="0.2"/>
    <row r="994747" s="12" customFormat="1" x14ac:dyDescent="0.2"/>
    <row r="994748" s="12" customFormat="1" x14ac:dyDescent="0.2"/>
    <row r="994749" s="12" customFormat="1" x14ac:dyDescent="0.2"/>
    <row r="994750" s="12" customFormat="1" x14ac:dyDescent="0.2"/>
    <row r="994751" s="12" customFormat="1" x14ac:dyDescent="0.2"/>
    <row r="994752" s="12" customFormat="1" x14ac:dyDescent="0.2"/>
    <row r="994753" s="12" customFormat="1" x14ac:dyDescent="0.2"/>
    <row r="994754" s="12" customFormat="1" x14ac:dyDescent="0.2"/>
    <row r="994755" s="12" customFormat="1" x14ac:dyDescent="0.2"/>
    <row r="994756" s="12" customFormat="1" x14ac:dyDescent="0.2"/>
    <row r="994757" s="12" customFormat="1" x14ac:dyDescent="0.2"/>
    <row r="994758" s="12" customFormat="1" x14ac:dyDescent="0.2"/>
    <row r="994759" s="12" customFormat="1" x14ac:dyDescent="0.2"/>
    <row r="994760" s="12" customFormat="1" x14ac:dyDescent="0.2"/>
    <row r="994761" s="12" customFormat="1" x14ac:dyDescent="0.2"/>
    <row r="994762" s="12" customFormat="1" x14ac:dyDescent="0.2"/>
    <row r="994763" s="12" customFormat="1" x14ac:dyDescent="0.2"/>
    <row r="994764" s="12" customFormat="1" x14ac:dyDescent="0.2"/>
    <row r="994765" s="12" customFormat="1" x14ac:dyDescent="0.2"/>
    <row r="994766" s="12" customFormat="1" x14ac:dyDescent="0.2"/>
    <row r="994767" s="12" customFormat="1" x14ac:dyDescent="0.2"/>
    <row r="994768" s="12" customFormat="1" x14ac:dyDescent="0.2"/>
    <row r="994769" s="12" customFormat="1" x14ac:dyDescent="0.2"/>
    <row r="994770" s="12" customFormat="1" x14ac:dyDescent="0.2"/>
    <row r="994771" s="12" customFormat="1" x14ac:dyDescent="0.2"/>
    <row r="994772" s="12" customFormat="1" x14ac:dyDescent="0.2"/>
    <row r="994773" s="12" customFormat="1" x14ac:dyDescent="0.2"/>
    <row r="994774" s="12" customFormat="1" x14ac:dyDescent="0.2"/>
    <row r="994775" s="12" customFormat="1" x14ac:dyDescent="0.2"/>
    <row r="994776" s="12" customFormat="1" x14ac:dyDescent="0.2"/>
    <row r="994777" s="12" customFormat="1" x14ac:dyDescent="0.2"/>
    <row r="994778" s="12" customFormat="1" x14ac:dyDescent="0.2"/>
    <row r="994779" s="12" customFormat="1" x14ac:dyDescent="0.2"/>
    <row r="994780" s="12" customFormat="1" x14ac:dyDescent="0.2"/>
    <row r="994781" s="12" customFormat="1" x14ac:dyDescent="0.2"/>
    <row r="994782" s="12" customFormat="1" x14ac:dyDescent="0.2"/>
    <row r="994783" s="12" customFormat="1" x14ac:dyDescent="0.2"/>
    <row r="994784" s="12" customFormat="1" x14ac:dyDescent="0.2"/>
    <row r="994785" s="12" customFormat="1" x14ac:dyDescent="0.2"/>
    <row r="994786" s="12" customFormat="1" x14ac:dyDescent="0.2"/>
    <row r="994787" s="12" customFormat="1" x14ac:dyDescent="0.2"/>
    <row r="994788" s="12" customFormat="1" x14ac:dyDescent="0.2"/>
    <row r="994789" s="12" customFormat="1" x14ac:dyDescent="0.2"/>
    <row r="994790" s="12" customFormat="1" x14ac:dyDescent="0.2"/>
    <row r="994791" s="12" customFormat="1" x14ac:dyDescent="0.2"/>
    <row r="994792" s="12" customFormat="1" x14ac:dyDescent="0.2"/>
    <row r="994793" s="12" customFormat="1" x14ac:dyDescent="0.2"/>
    <row r="994794" s="12" customFormat="1" x14ac:dyDescent="0.2"/>
    <row r="994795" s="12" customFormat="1" x14ac:dyDescent="0.2"/>
    <row r="994796" s="12" customFormat="1" x14ac:dyDescent="0.2"/>
    <row r="994797" s="12" customFormat="1" x14ac:dyDescent="0.2"/>
    <row r="994798" s="12" customFormat="1" x14ac:dyDescent="0.2"/>
    <row r="994799" s="12" customFormat="1" x14ac:dyDescent="0.2"/>
    <row r="994800" s="12" customFormat="1" x14ac:dyDescent="0.2"/>
    <row r="994801" s="12" customFormat="1" x14ac:dyDescent="0.2"/>
    <row r="994802" s="12" customFormat="1" x14ac:dyDescent="0.2"/>
    <row r="994803" s="12" customFormat="1" x14ac:dyDescent="0.2"/>
    <row r="994804" s="12" customFormat="1" x14ac:dyDescent="0.2"/>
    <row r="994805" s="12" customFormat="1" x14ac:dyDescent="0.2"/>
    <row r="994806" s="12" customFormat="1" x14ac:dyDescent="0.2"/>
    <row r="994807" s="12" customFormat="1" x14ac:dyDescent="0.2"/>
    <row r="994808" s="12" customFormat="1" x14ac:dyDescent="0.2"/>
    <row r="994809" s="12" customFormat="1" x14ac:dyDescent="0.2"/>
    <row r="994810" s="12" customFormat="1" x14ac:dyDescent="0.2"/>
    <row r="994811" s="12" customFormat="1" x14ac:dyDescent="0.2"/>
    <row r="994812" s="12" customFormat="1" x14ac:dyDescent="0.2"/>
    <row r="994813" s="12" customFormat="1" x14ac:dyDescent="0.2"/>
    <row r="994814" s="12" customFormat="1" x14ac:dyDescent="0.2"/>
    <row r="994815" s="12" customFormat="1" x14ac:dyDescent="0.2"/>
    <row r="994816" s="12" customFormat="1" x14ac:dyDescent="0.2"/>
    <row r="994817" s="12" customFormat="1" x14ac:dyDescent="0.2"/>
    <row r="994818" s="12" customFormat="1" x14ac:dyDescent="0.2"/>
    <row r="994819" s="12" customFormat="1" x14ac:dyDescent="0.2"/>
    <row r="994820" s="12" customFormat="1" x14ac:dyDescent="0.2"/>
    <row r="994821" s="12" customFormat="1" x14ac:dyDescent="0.2"/>
    <row r="994822" s="12" customFormat="1" x14ac:dyDescent="0.2"/>
    <row r="994823" s="12" customFormat="1" x14ac:dyDescent="0.2"/>
    <row r="994824" s="12" customFormat="1" x14ac:dyDescent="0.2"/>
    <row r="994825" s="12" customFormat="1" x14ac:dyDescent="0.2"/>
    <row r="994826" s="12" customFormat="1" x14ac:dyDescent="0.2"/>
    <row r="994827" s="12" customFormat="1" x14ac:dyDescent="0.2"/>
    <row r="994828" s="12" customFormat="1" x14ac:dyDescent="0.2"/>
    <row r="994829" s="12" customFormat="1" x14ac:dyDescent="0.2"/>
    <row r="994830" s="12" customFormat="1" x14ac:dyDescent="0.2"/>
    <row r="994831" s="12" customFormat="1" x14ac:dyDescent="0.2"/>
    <row r="994832" s="12" customFormat="1" x14ac:dyDescent="0.2"/>
    <row r="994833" s="12" customFormat="1" x14ac:dyDescent="0.2"/>
    <row r="994834" s="12" customFormat="1" x14ac:dyDescent="0.2"/>
    <row r="994835" s="12" customFormat="1" x14ac:dyDescent="0.2"/>
    <row r="994836" s="12" customFormat="1" x14ac:dyDescent="0.2"/>
    <row r="994837" s="12" customFormat="1" x14ac:dyDescent="0.2"/>
    <row r="994838" s="12" customFormat="1" x14ac:dyDescent="0.2"/>
    <row r="994839" s="12" customFormat="1" x14ac:dyDescent="0.2"/>
    <row r="994840" s="12" customFormat="1" x14ac:dyDescent="0.2"/>
    <row r="994841" s="12" customFormat="1" x14ac:dyDescent="0.2"/>
    <row r="994842" s="12" customFormat="1" x14ac:dyDescent="0.2"/>
    <row r="994843" s="12" customFormat="1" x14ac:dyDescent="0.2"/>
    <row r="994844" s="12" customFormat="1" x14ac:dyDescent="0.2"/>
    <row r="994845" s="12" customFormat="1" x14ac:dyDescent="0.2"/>
    <row r="994846" s="12" customFormat="1" x14ac:dyDescent="0.2"/>
    <row r="994847" s="12" customFormat="1" x14ac:dyDescent="0.2"/>
    <row r="994848" s="12" customFormat="1" x14ac:dyDescent="0.2"/>
    <row r="994849" s="12" customFormat="1" x14ac:dyDescent="0.2"/>
    <row r="994850" s="12" customFormat="1" x14ac:dyDescent="0.2"/>
    <row r="994851" s="12" customFormat="1" x14ac:dyDescent="0.2"/>
    <row r="994852" s="12" customFormat="1" x14ac:dyDescent="0.2"/>
    <row r="994853" s="12" customFormat="1" x14ac:dyDescent="0.2"/>
    <row r="994854" s="12" customFormat="1" x14ac:dyDescent="0.2"/>
    <row r="994855" s="12" customFormat="1" x14ac:dyDescent="0.2"/>
    <row r="994856" s="12" customFormat="1" x14ac:dyDescent="0.2"/>
    <row r="994857" s="12" customFormat="1" x14ac:dyDescent="0.2"/>
    <row r="994858" s="12" customFormat="1" x14ac:dyDescent="0.2"/>
    <row r="994859" s="12" customFormat="1" x14ac:dyDescent="0.2"/>
    <row r="994860" s="12" customFormat="1" x14ac:dyDescent="0.2"/>
    <row r="994861" s="12" customFormat="1" x14ac:dyDescent="0.2"/>
    <row r="994862" s="12" customFormat="1" x14ac:dyDescent="0.2"/>
    <row r="994863" s="12" customFormat="1" x14ac:dyDescent="0.2"/>
    <row r="994864" s="12" customFormat="1" x14ac:dyDescent="0.2"/>
    <row r="994865" s="12" customFormat="1" x14ac:dyDescent="0.2"/>
    <row r="994866" s="12" customFormat="1" x14ac:dyDescent="0.2"/>
    <row r="994867" s="12" customFormat="1" x14ac:dyDescent="0.2"/>
    <row r="994868" s="12" customFormat="1" x14ac:dyDescent="0.2"/>
    <row r="994869" s="12" customFormat="1" x14ac:dyDescent="0.2"/>
    <row r="994870" s="12" customFormat="1" x14ac:dyDescent="0.2"/>
    <row r="994871" s="12" customFormat="1" x14ac:dyDescent="0.2"/>
    <row r="994872" s="12" customFormat="1" x14ac:dyDescent="0.2"/>
    <row r="994873" s="12" customFormat="1" x14ac:dyDescent="0.2"/>
    <row r="994874" s="12" customFormat="1" x14ac:dyDescent="0.2"/>
    <row r="994875" s="12" customFormat="1" x14ac:dyDescent="0.2"/>
    <row r="994876" s="12" customFormat="1" x14ac:dyDescent="0.2"/>
    <row r="994877" s="12" customFormat="1" x14ac:dyDescent="0.2"/>
    <row r="994878" s="12" customFormat="1" x14ac:dyDescent="0.2"/>
    <row r="994879" s="12" customFormat="1" x14ac:dyDescent="0.2"/>
    <row r="994880" s="12" customFormat="1" x14ac:dyDescent="0.2"/>
    <row r="994881" s="12" customFormat="1" x14ac:dyDescent="0.2"/>
    <row r="994882" s="12" customFormat="1" x14ac:dyDescent="0.2"/>
    <row r="994883" s="12" customFormat="1" x14ac:dyDescent="0.2"/>
    <row r="994884" s="12" customFormat="1" x14ac:dyDescent="0.2"/>
    <row r="994885" s="12" customFormat="1" x14ac:dyDescent="0.2"/>
    <row r="994886" s="12" customFormat="1" x14ac:dyDescent="0.2"/>
    <row r="994887" s="12" customFormat="1" x14ac:dyDescent="0.2"/>
    <row r="994888" s="12" customFormat="1" x14ac:dyDescent="0.2"/>
    <row r="994889" s="12" customFormat="1" x14ac:dyDescent="0.2"/>
    <row r="994890" s="12" customFormat="1" x14ac:dyDescent="0.2"/>
    <row r="994891" s="12" customFormat="1" x14ac:dyDescent="0.2"/>
    <row r="994892" s="12" customFormat="1" x14ac:dyDescent="0.2"/>
    <row r="994893" s="12" customFormat="1" x14ac:dyDescent="0.2"/>
    <row r="994894" s="12" customFormat="1" x14ac:dyDescent="0.2"/>
    <row r="994895" s="12" customFormat="1" x14ac:dyDescent="0.2"/>
    <row r="994896" s="12" customFormat="1" x14ac:dyDescent="0.2"/>
    <row r="994897" s="12" customFormat="1" x14ac:dyDescent="0.2"/>
    <row r="994898" s="12" customFormat="1" x14ac:dyDescent="0.2"/>
    <row r="994899" s="12" customFormat="1" x14ac:dyDescent="0.2"/>
    <row r="994900" s="12" customFormat="1" x14ac:dyDescent="0.2"/>
    <row r="994901" s="12" customFormat="1" x14ac:dyDescent="0.2"/>
    <row r="994902" s="12" customFormat="1" x14ac:dyDescent="0.2"/>
    <row r="994903" s="12" customFormat="1" x14ac:dyDescent="0.2"/>
    <row r="994904" s="12" customFormat="1" x14ac:dyDescent="0.2"/>
    <row r="994905" s="12" customFormat="1" x14ac:dyDescent="0.2"/>
    <row r="994906" s="12" customFormat="1" x14ac:dyDescent="0.2"/>
    <row r="994907" s="12" customFormat="1" x14ac:dyDescent="0.2"/>
    <row r="994908" s="12" customFormat="1" x14ac:dyDescent="0.2"/>
    <row r="994909" s="12" customFormat="1" x14ac:dyDescent="0.2"/>
    <row r="994910" s="12" customFormat="1" x14ac:dyDescent="0.2"/>
    <row r="994911" s="12" customFormat="1" x14ac:dyDescent="0.2"/>
    <row r="994912" s="12" customFormat="1" x14ac:dyDescent="0.2"/>
    <row r="994913" s="12" customFormat="1" x14ac:dyDescent="0.2"/>
    <row r="994914" s="12" customFormat="1" x14ac:dyDescent="0.2"/>
    <row r="994915" s="12" customFormat="1" x14ac:dyDescent="0.2"/>
    <row r="994916" s="12" customFormat="1" x14ac:dyDescent="0.2"/>
    <row r="994917" s="12" customFormat="1" x14ac:dyDescent="0.2"/>
    <row r="994918" s="12" customFormat="1" x14ac:dyDescent="0.2"/>
    <row r="994919" s="12" customFormat="1" x14ac:dyDescent="0.2"/>
    <row r="994920" s="12" customFormat="1" x14ac:dyDescent="0.2"/>
    <row r="994921" s="12" customFormat="1" x14ac:dyDescent="0.2"/>
    <row r="994922" s="12" customFormat="1" x14ac:dyDescent="0.2"/>
    <row r="994923" s="12" customFormat="1" x14ac:dyDescent="0.2"/>
    <row r="994924" s="12" customFormat="1" x14ac:dyDescent="0.2"/>
    <row r="994925" s="12" customFormat="1" x14ac:dyDescent="0.2"/>
    <row r="994926" s="12" customFormat="1" x14ac:dyDescent="0.2"/>
    <row r="994927" s="12" customFormat="1" x14ac:dyDescent="0.2"/>
    <row r="994928" s="12" customFormat="1" x14ac:dyDescent="0.2"/>
    <row r="994929" s="12" customFormat="1" x14ac:dyDescent="0.2"/>
    <row r="994930" s="12" customFormat="1" x14ac:dyDescent="0.2"/>
    <row r="994931" s="12" customFormat="1" x14ac:dyDescent="0.2"/>
    <row r="994932" s="12" customFormat="1" x14ac:dyDescent="0.2"/>
    <row r="994933" s="12" customFormat="1" x14ac:dyDescent="0.2"/>
    <row r="994934" s="12" customFormat="1" x14ac:dyDescent="0.2"/>
    <row r="994935" s="12" customFormat="1" x14ac:dyDescent="0.2"/>
    <row r="994936" s="12" customFormat="1" x14ac:dyDescent="0.2"/>
    <row r="994937" s="12" customFormat="1" x14ac:dyDescent="0.2"/>
    <row r="994938" s="12" customFormat="1" x14ac:dyDescent="0.2"/>
    <row r="994939" s="12" customFormat="1" x14ac:dyDescent="0.2"/>
    <row r="994940" s="12" customFormat="1" x14ac:dyDescent="0.2"/>
    <row r="994941" s="12" customFormat="1" x14ac:dyDescent="0.2"/>
    <row r="994942" s="12" customFormat="1" x14ac:dyDescent="0.2"/>
    <row r="994943" s="12" customFormat="1" x14ac:dyDescent="0.2"/>
    <row r="994944" s="12" customFormat="1" x14ac:dyDescent="0.2"/>
    <row r="994945" s="12" customFormat="1" x14ac:dyDescent="0.2"/>
    <row r="994946" s="12" customFormat="1" x14ac:dyDescent="0.2"/>
    <row r="994947" s="12" customFormat="1" x14ac:dyDescent="0.2"/>
    <row r="994948" s="12" customFormat="1" x14ac:dyDescent="0.2"/>
    <row r="994949" s="12" customFormat="1" x14ac:dyDescent="0.2"/>
    <row r="994950" s="12" customFormat="1" x14ac:dyDescent="0.2"/>
    <row r="994951" s="12" customFormat="1" x14ac:dyDescent="0.2"/>
    <row r="994952" s="12" customFormat="1" x14ac:dyDescent="0.2"/>
    <row r="994953" s="12" customFormat="1" x14ac:dyDescent="0.2"/>
    <row r="994954" s="12" customFormat="1" x14ac:dyDescent="0.2"/>
    <row r="994955" s="12" customFormat="1" x14ac:dyDescent="0.2"/>
    <row r="994956" s="12" customFormat="1" x14ac:dyDescent="0.2"/>
    <row r="994957" s="12" customFormat="1" x14ac:dyDescent="0.2"/>
    <row r="994958" s="12" customFormat="1" x14ac:dyDescent="0.2"/>
    <row r="994959" s="12" customFormat="1" x14ac:dyDescent="0.2"/>
    <row r="994960" s="12" customFormat="1" x14ac:dyDescent="0.2"/>
    <row r="994961" s="12" customFormat="1" x14ac:dyDescent="0.2"/>
    <row r="994962" s="12" customFormat="1" x14ac:dyDescent="0.2"/>
    <row r="994963" s="12" customFormat="1" x14ac:dyDescent="0.2"/>
    <row r="994964" s="12" customFormat="1" x14ac:dyDescent="0.2"/>
    <row r="994965" s="12" customFormat="1" x14ac:dyDescent="0.2"/>
    <row r="994966" s="12" customFormat="1" x14ac:dyDescent="0.2"/>
    <row r="994967" s="12" customFormat="1" x14ac:dyDescent="0.2"/>
    <row r="994968" s="12" customFormat="1" x14ac:dyDescent="0.2"/>
    <row r="994969" s="12" customFormat="1" x14ac:dyDescent="0.2"/>
    <row r="994970" s="12" customFormat="1" x14ac:dyDescent="0.2"/>
    <row r="994971" s="12" customFormat="1" x14ac:dyDescent="0.2"/>
    <row r="994972" s="12" customFormat="1" x14ac:dyDescent="0.2"/>
    <row r="994973" s="12" customFormat="1" x14ac:dyDescent="0.2"/>
    <row r="994974" s="12" customFormat="1" x14ac:dyDescent="0.2"/>
    <row r="994975" s="12" customFormat="1" x14ac:dyDescent="0.2"/>
    <row r="994976" s="12" customFormat="1" x14ac:dyDescent="0.2"/>
    <row r="994977" s="12" customFormat="1" x14ac:dyDescent="0.2"/>
    <row r="994978" s="12" customFormat="1" x14ac:dyDescent="0.2"/>
    <row r="994979" s="12" customFormat="1" x14ac:dyDescent="0.2"/>
    <row r="994980" s="12" customFormat="1" x14ac:dyDescent="0.2"/>
    <row r="994981" s="12" customFormat="1" x14ac:dyDescent="0.2"/>
    <row r="994982" s="12" customFormat="1" x14ac:dyDescent="0.2"/>
    <row r="994983" s="12" customFormat="1" x14ac:dyDescent="0.2"/>
    <row r="994984" s="12" customFormat="1" x14ac:dyDescent="0.2"/>
    <row r="994985" s="12" customFormat="1" x14ac:dyDescent="0.2"/>
    <row r="994986" s="12" customFormat="1" x14ac:dyDescent="0.2"/>
    <row r="994987" s="12" customFormat="1" x14ac:dyDescent="0.2"/>
    <row r="994988" s="12" customFormat="1" x14ac:dyDescent="0.2"/>
    <row r="994989" s="12" customFormat="1" x14ac:dyDescent="0.2"/>
    <row r="994990" s="12" customFormat="1" x14ac:dyDescent="0.2"/>
    <row r="994991" s="12" customFormat="1" x14ac:dyDescent="0.2"/>
    <row r="994992" s="12" customFormat="1" x14ac:dyDescent="0.2"/>
    <row r="994993" s="12" customFormat="1" x14ac:dyDescent="0.2"/>
    <row r="994994" s="12" customFormat="1" x14ac:dyDescent="0.2"/>
    <row r="994995" s="12" customFormat="1" x14ac:dyDescent="0.2"/>
    <row r="994996" s="12" customFormat="1" x14ac:dyDescent="0.2"/>
    <row r="994997" s="12" customFormat="1" x14ac:dyDescent="0.2"/>
    <row r="994998" s="12" customFormat="1" x14ac:dyDescent="0.2"/>
    <row r="994999" s="12" customFormat="1" x14ac:dyDescent="0.2"/>
    <row r="995000" s="12" customFormat="1" x14ac:dyDescent="0.2"/>
    <row r="995001" s="12" customFormat="1" x14ac:dyDescent="0.2"/>
    <row r="995002" s="12" customFormat="1" x14ac:dyDescent="0.2"/>
    <row r="995003" s="12" customFormat="1" x14ac:dyDescent="0.2"/>
    <row r="995004" s="12" customFormat="1" x14ac:dyDescent="0.2"/>
    <row r="995005" s="12" customFormat="1" x14ac:dyDescent="0.2"/>
    <row r="995006" s="12" customFormat="1" x14ac:dyDescent="0.2"/>
    <row r="995007" s="12" customFormat="1" x14ac:dyDescent="0.2"/>
    <row r="995008" s="12" customFormat="1" x14ac:dyDescent="0.2"/>
    <row r="995009" s="12" customFormat="1" x14ac:dyDescent="0.2"/>
    <row r="995010" s="12" customFormat="1" x14ac:dyDescent="0.2"/>
    <row r="995011" s="12" customFormat="1" x14ac:dyDescent="0.2"/>
    <row r="995012" s="12" customFormat="1" x14ac:dyDescent="0.2"/>
    <row r="995013" s="12" customFormat="1" x14ac:dyDescent="0.2"/>
    <row r="995014" s="12" customFormat="1" x14ac:dyDescent="0.2"/>
    <row r="995015" s="12" customFormat="1" x14ac:dyDescent="0.2"/>
    <row r="995016" s="12" customFormat="1" x14ac:dyDescent="0.2"/>
    <row r="995017" s="12" customFormat="1" x14ac:dyDescent="0.2"/>
    <row r="995018" s="12" customFormat="1" x14ac:dyDescent="0.2"/>
    <row r="995019" s="12" customFormat="1" x14ac:dyDescent="0.2"/>
    <row r="995020" s="12" customFormat="1" x14ac:dyDescent="0.2"/>
    <row r="995021" s="12" customFormat="1" x14ac:dyDescent="0.2"/>
    <row r="995022" s="12" customFormat="1" x14ac:dyDescent="0.2"/>
    <row r="995023" s="12" customFormat="1" x14ac:dyDescent="0.2"/>
    <row r="995024" s="12" customFormat="1" x14ac:dyDescent="0.2"/>
    <row r="995025" s="12" customFormat="1" x14ac:dyDescent="0.2"/>
    <row r="995026" s="12" customFormat="1" x14ac:dyDescent="0.2"/>
    <row r="995027" s="12" customFormat="1" x14ac:dyDescent="0.2"/>
    <row r="995028" s="12" customFormat="1" x14ac:dyDescent="0.2"/>
    <row r="995029" s="12" customFormat="1" x14ac:dyDescent="0.2"/>
    <row r="995030" s="12" customFormat="1" x14ac:dyDescent="0.2"/>
    <row r="995031" s="12" customFormat="1" x14ac:dyDescent="0.2"/>
    <row r="995032" s="12" customFormat="1" x14ac:dyDescent="0.2"/>
    <row r="995033" s="12" customFormat="1" x14ac:dyDescent="0.2"/>
    <row r="995034" s="12" customFormat="1" x14ac:dyDescent="0.2"/>
    <row r="995035" s="12" customFormat="1" x14ac:dyDescent="0.2"/>
    <row r="995036" s="12" customFormat="1" x14ac:dyDescent="0.2"/>
    <row r="995037" s="12" customFormat="1" x14ac:dyDescent="0.2"/>
    <row r="995038" s="12" customFormat="1" x14ac:dyDescent="0.2"/>
    <row r="995039" s="12" customFormat="1" x14ac:dyDescent="0.2"/>
    <row r="995040" s="12" customFormat="1" x14ac:dyDescent="0.2"/>
    <row r="995041" s="12" customFormat="1" x14ac:dyDescent="0.2"/>
    <row r="995042" s="12" customFormat="1" x14ac:dyDescent="0.2"/>
    <row r="995043" s="12" customFormat="1" x14ac:dyDescent="0.2"/>
    <row r="995044" s="12" customFormat="1" x14ac:dyDescent="0.2"/>
    <row r="995045" s="12" customFormat="1" x14ac:dyDescent="0.2"/>
    <row r="995046" s="12" customFormat="1" x14ac:dyDescent="0.2"/>
    <row r="995047" s="12" customFormat="1" x14ac:dyDescent="0.2"/>
    <row r="995048" s="12" customFormat="1" x14ac:dyDescent="0.2"/>
    <row r="995049" s="12" customFormat="1" x14ac:dyDescent="0.2"/>
    <row r="995050" s="12" customFormat="1" x14ac:dyDescent="0.2"/>
    <row r="995051" s="12" customFormat="1" x14ac:dyDescent="0.2"/>
    <row r="995052" s="12" customFormat="1" x14ac:dyDescent="0.2"/>
    <row r="995053" s="12" customFormat="1" x14ac:dyDescent="0.2"/>
    <row r="995054" s="12" customFormat="1" x14ac:dyDescent="0.2"/>
    <row r="995055" s="12" customFormat="1" x14ac:dyDescent="0.2"/>
    <row r="995056" s="12" customFormat="1" x14ac:dyDescent="0.2"/>
    <row r="995057" s="12" customFormat="1" x14ac:dyDescent="0.2"/>
    <row r="995058" s="12" customFormat="1" x14ac:dyDescent="0.2"/>
    <row r="995059" s="12" customFormat="1" x14ac:dyDescent="0.2"/>
    <row r="995060" s="12" customFormat="1" x14ac:dyDescent="0.2"/>
    <row r="995061" s="12" customFormat="1" x14ac:dyDescent="0.2"/>
    <row r="995062" s="12" customFormat="1" x14ac:dyDescent="0.2"/>
    <row r="995063" s="12" customFormat="1" x14ac:dyDescent="0.2"/>
    <row r="995064" s="12" customFormat="1" x14ac:dyDescent="0.2"/>
    <row r="995065" s="12" customFormat="1" x14ac:dyDescent="0.2"/>
    <row r="995066" s="12" customFormat="1" x14ac:dyDescent="0.2"/>
    <row r="995067" s="12" customFormat="1" x14ac:dyDescent="0.2"/>
    <row r="995068" s="12" customFormat="1" x14ac:dyDescent="0.2"/>
    <row r="995069" s="12" customFormat="1" x14ac:dyDescent="0.2"/>
    <row r="995070" s="12" customFormat="1" x14ac:dyDescent="0.2"/>
    <row r="995071" s="12" customFormat="1" x14ac:dyDescent="0.2"/>
    <row r="995072" s="12" customFormat="1" x14ac:dyDescent="0.2"/>
    <row r="995073" s="12" customFormat="1" x14ac:dyDescent="0.2"/>
    <row r="995074" s="12" customFormat="1" x14ac:dyDescent="0.2"/>
    <row r="995075" s="12" customFormat="1" x14ac:dyDescent="0.2"/>
    <row r="995076" s="12" customFormat="1" x14ac:dyDescent="0.2"/>
    <row r="995077" s="12" customFormat="1" x14ac:dyDescent="0.2"/>
    <row r="995078" s="12" customFormat="1" x14ac:dyDescent="0.2"/>
    <row r="995079" s="12" customFormat="1" x14ac:dyDescent="0.2"/>
    <row r="995080" s="12" customFormat="1" x14ac:dyDescent="0.2"/>
    <row r="995081" s="12" customFormat="1" x14ac:dyDescent="0.2"/>
    <row r="995082" s="12" customFormat="1" x14ac:dyDescent="0.2"/>
    <row r="995083" s="12" customFormat="1" x14ac:dyDescent="0.2"/>
    <row r="995084" s="12" customFormat="1" x14ac:dyDescent="0.2"/>
    <row r="995085" s="12" customFormat="1" x14ac:dyDescent="0.2"/>
    <row r="995086" s="12" customFormat="1" x14ac:dyDescent="0.2"/>
    <row r="995087" s="12" customFormat="1" x14ac:dyDescent="0.2"/>
    <row r="995088" s="12" customFormat="1" x14ac:dyDescent="0.2"/>
    <row r="995089" s="12" customFormat="1" x14ac:dyDescent="0.2"/>
    <row r="995090" s="12" customFormat="1" x14ac:dyDescent="0.2"/>
    <row r="995091" s="12" customFormat="1" x14ac:dyDescent="0.2"/>
    <row r="995092" s="12" customFormat="1" x14ac:dyDescent="0.2"/>
    <row r="995093" s="12" customFormat="1" x14ac:dyDescent="0.2"/>
    <row r="995094" s="12" customFormat="1" x14ac:dyDescent="0.2"/>
    <row r="995095" s="12" customFormat="1" x14ac:dyDescent="0.2"/>
    <row r="995096" s="12" customFormat="1" x14ac:dyDescent="0.2"/>
    <row r="995097" s="12" customFormat="1" x14ac:dyDescent="0.2"/>
    <row r="995098" s="12" customFormat="1" x14ac:dyDescent="0.2"/>
    <row r="995099" s="12" customFormat="1" x14ac:dyDescent="0.2"/>
    <row r="995100" s="12" customFormat="1" x14ac:dyDescent="0.2"/>
    <row r="995101" s="12" customFormat="1" x14ac:dyDescent="0.2"/>
    <row r="995102" s="12" customFormat="1" x14ac:dyDescent="0.2"/>
    <row r="995103" s="12" customFormat="1" x14ac:dyDescent="0.2"/>
    <row r="995104" s="12" customFormat="1" x14ac:dyDescent="0.2"/>
    <row r="995105" s="12" customFormat="1" x14ac:dyDescent="0.2"/>
    <row r="995106" s="12" customFormat="1" x14ac:dyDescent="0.2"/>
    <row r="995107" s="12" customFormat="1" x14ac:dyDescent="0.2"/>
    <row r="995108" s="12" customFormat="1" x14ac:dyDescent="0.2"/>
    <row r="995109" s="12" customFormat="1" x14ac:dyDescent="0.2"/>
    <row r="995110" s="12" customFormat="1" x14ac:dyDescent="0.2"/>
    <row r="995111" s="12" customFormat="1" x14ac:dyDescent="0.2"/>
    <row r="995112" s="12" customFormat="1" x14ac:dyDescent="0.2"/>
    <row r="995113" s="12" customFormat="1" x14ac:dyDescent="0.2"/>
    <row r="995114" s="12" customFormat="1" x14ac:dyDescent="0.2"/>
    <row r="995115" s="12" customFormat="1" x14ac:dyDescent="0.2"/>
    <row r="995116" s="12" customFormat="1" x14ac:dyDescent="0.2"/>
    <row r="995117" s="12" customFormat="1" x14ac:dyDescent="0.2"/>
    <row r="995118" s="12" customFormat="1" x14ac:dyDescent="0.2"/>
    <row r="995119" s="12" customFormat="1" x14ac:dyDescent="0.2"/>
    <row r="995120" s="12" customFormat="1" x14ac:dyDescent="0.2"/>
    <row r="995121" s="12" customFormat="1" x14ac:dyDescent="0.2"/>
    <row r="995122" s="12" customFormat="1" x14ac:dyDescent="0.2"/>
    <row r="995123" s="12" customFormat="1" x14ac:dyDescent="0.2"/>
    <row r="995124" s="12" customFormat="1" x14ac:dyDescent="0.2"/>
    <row r="995125" s="12" customFormat="1" x14ac:dyDescent="0.2"/>
    <row r="995126" s="12" customFormat="1" x14ac:dyDescent="0.2"/>
    <row r="995127" s="12" customFormat="1" x14ac:dyDescent="0.2"/>
    <row r="995128" s="12" customFormat="1" x14ac:dyDescent="0.2"/>
    <row r="995129" s="12" customFormat="1" x14ac:dyDescent="0.2"/>
    <row r="995130" s="12" customFormat="1" x14ac:dyDescent="0.2"/>
    <row r="995131" s="12" customFormat="1" x14ac:dyDescent="0.2"/>
    <row r="995132" s="12" customFormat="1" x14ac:dyDescent="0.2"/>
    <row r="995133" s="12" customFormat="1" x14ac:dyDescent="0.2"/>
    <row r="995134" s="12" customFormat="1" x14ac:dyDescent="0.2"/>
    <row r="995135" s="12" customFormat="1" x14ac:dyDescent="0.2"/>
    <row r="995136" s="12" customFormat="1" x14ac:dyDescent="0.2"/>
    <row r="995137" s="12" customFormat="1" x14ac:dyDescent="0.2"/>
    <row r="995138" s="12" customFormat="1" x14ac:dyDescent="0.2"/>
    <row r="995139" s="12" customFormat="1" x14ac:dyDescent="0.2"/>
    <row r="995140" s="12" customFormat="1" x14ac:dyDescent="0.2"/>
    <row r="995141" s="12" customFormat="1" x14ac:dyDescent="0.2"/>
    <row r="995142" s="12" customFormat="1" x14ac:dyDescent="0.2"/>
    <row r="995143" s="12" customFormat="1" x14ac:dyDescent="0.2"/>
    <row r="995144" s="12" customFormat="1" x14ac:dyDescent="0.2"/>
    <row r="995145" s="12" customFormat="1" x14ac:dyDescent="0.2"/>
    <row r="995146" s="12" customFormat="1" x14ac:dyDescent="0.2"/>
    <row r="995147" s="12" customFormat="1" x14ac:dyDescent="0.2"/>
    <row r="995148" s="12" customFormat="1" x14ac:dyDescent="0.2"/>
    <row r="995149" s="12" customFormat="1" x14ac:dyDescent="0.2"/>
    <row r="995150" s="12" customFormat="1" x14ac:dyDescent="0.2"/>
    <row r="995151" s="12" customFormat="1" x14ac:dyDescent="0.2"/>
    <row r="995152" s="12" customFormat="1" x14ac:dyDescent="0.2"/>
    <row r="995153" s="12" customFormat="1" x14ac:dyDescent="0.2"/>
    <row r="995154" s="12" customFormat="1" x14ac:dyDescent="0.2"/>
    <row r="995155" s="12" customFormat="1" x14ac:dyDescent="0.2"/>
    <row r="995156" s="12" customFormat="1" x14ac:dyDescent="0.2"/>
    <row r="995157" s="12" customFormat="1" x14ac:dyDescent="0.2"/>
    <row r="995158" s="12" customFormat="1" x14ac:dyDescent="0.2"/>
    <row r="995159" s="12" customFormat="1" x14ac:dyDescent="0.2"/>
    <row r="995160" s="12" customFormat="1" x14ac:dyDescent="0.2"/>
    <row r="995161" s="12" customFormat="1" x14ac:dyDescent="0.2"/>
    <row r="995162" s="12" customFormat="1" x14ac:dyDescent="0.2"/>
    <row r="995163" s="12" customFormat="1" x14ac:dyDescent="0.2"/>
    <row r="995164" s="12" customFormat="1" x14ac:dyDescent="0.2"/>
    <row r="995165" s="12" customFormat="1" x14ac:dyDescent="0.2"/>
    <row r="995166" s="12" customFormat="1" x14ac:dyDescent="0.2"/>
    <row r="995167" s="12" customFormat="1" x14ac:dyDescent="0.2"/>
    <row r="995168" s="12" customFormat="1" x14ac:dyDescent="0.2"/>
    <row r="995169" s="12" customFormat="1" x14ac:dyDescent="0.2"/>
    <row r="995170" s="12" customFormat="1" x14ac:dyDescent="0.2"/>
    <row r="995171" s="12" customFormat="1" x14ac:dyDescent="0.2"/>
    <row r="995172" s="12" customFormat="1" x14ac:dyDescent="0.2"/>
    <row r="995173" s="12" customFormat="1" x14ac:dyDescent="0.2"/>
    <row r="995174" s="12" customFormat="1" x14ac:dyDescent="0.2"/>
    <row r="995175" s="12" customFormat="1" x14ac:dyDescent="0.2"/>
    <row r="995176" s="12" customFormat="1" x14ac:dyDescent="0.2"/>
    <row r="995177" s="12" customFormat="1" x14ac:dyDescent="0.2"/>
    <row r="995178" s="12" customFormat="1" x14ac:dyDescent="0.2"/>
    <row r="995179" s="12" customFormat="1" x14ac:dyDescent="0.2"/>
    <row r="995180" s="12" customFormat="1" x14ac:dyDescent="0.2"/>
    <row r="995181" s="12" customFormat="1" x14ac:dyDescent="0.2"/>
    <row r="995182" s="12" customFormat="1" x14ac:dyDescent="0.2"/>
    <row r="995183" s="12" customFormat="1" x14ac:dyDescent="0.2"/>
    <row r="995184" s="12" customFormat="1" x14ac:dyDescent="0.2"/>
    <row r="995185" s="12" customFormat="1" x14ac:dyDescent="0.2"/>
    <row r="995186" s="12" customFormat="1" x14ac:dyDescent="0.2"/>
    <row r="995187" s="12" customFormat="1" x14ac:dyDescent="0.2"/>
    <row r="995188" s="12" customFormat="1" x14ac:dyDescent="0.2"/>
    <row r="995189" s="12" customFormat="1" x14ac:dyDescent="0.2"/>
    <row r="995190" s="12" customFormat="1" x14ac:dyDescent="0.2"/>
    <row r="995191" s="12" customFormat="1" x14ac:dyDescent="0.2"/>
    <row r="995192" s="12" customFormat="1" x14ac:dyDescent="0.2"/>
    <row r="995193" s="12" customFormat="1" x14ac:dyDescent="0.2"/>
    <row r="995194" s="12" customFormat="1" x14ac:dyDescent="0.2"/>
    <row r="995195" s="12" customFormat="1" x14ac:dyDescent="0.2"/>
    <row r="995196" s="12" customFormat="1" x14ac:dyDescent="0.2"/>
    <row r="995197" s="12" customFormat="1" x14ac:dyDescent="0.2"/>
    <row r="995198" s="12" customFormat="1" x14ac:dyDescent="0.2"/>
    <row r="995199" s="12" customFormat="1" x14ac:dyDescent="0.2"/>
    <row r="995200" s="12" customFormat="1" x14ac:dyDescent="0.2"/>
    <row r="995201" s="12" customFormat="1" x14ac:dyDescent="0.2"/>
    <row r="995202" s="12" customFormat="1" x14ac:dyDescent="0.2"/>
    <row r="995203" s="12" customFormat="1" x14ac:dyDescent="0.2"/>
    <row r="995204" s="12" customFormat="1" x14ac:dyDescent="0.2"/>
    <row r="995205" s="12" customFormat="1" x14ac:dyDescent="0.2"/>
    <row r="995206" s="12" customFormat="1" x14ac:dyDescent="0.2"/>
    <row r="995207" s="12" customFormat="1" x14ac:dyDescent="0.2"/>
    <row r="995208" s="12" customFormat="1" x14ac:dyDescent="0.2"/>
    <row r="995209" s="12" customFormat="1" x14ac:dyDescent="0.2"/>
    <row r="995210" s="12" customFormat="1" x14ac:dyDescent="0.2"/>
    <row r="995211" s="12" customFormat="1" x14ac:dyDescent="0.2"/>
    <row r="995212" s="12" customFormat="1" x14ac:dyDescent="0.2"/>
    <row r="995213" s="12" customFormat="1" x14ac:dyDescent="0.2"/>
    <row r="995214" s="12" customFormat="1" x14ac:dyDescent="0.2"/>
    <row r="995215" s="12" customFormat="1" x14ac:dyDescent="0.2"/>
    <row r="995216" s="12" customFormat="1" x14ac:dyDescent="0.2"/>
    <row r="995217" s="12" customFormat="1" x14ac:dyDescent="0.2"/>
    <row r="995218" s="12" customFormat="1" x14ac:dyDescent="0.2"/>
    <row r="995219" s="12" customFormat="1" x14ac:dyDescent="0.2"/>
    <row r="995220" s="12" customFormat="1" x14ac:dyDescent="0.2"/>
    <row r="995221" s="12" customFormat="1" x14ac:dyDescent="0.2"/>
    <row r="995222" s="12" customFormat="1" x14ac:dyDescent="0.2"/>
    <row r="995223" s="12" customFormat="1" x14ac:dyDescent="0.2"/>
    <row r="995224" s="12" customFormat="1" x14ac:dyDescent="0.2"/>
    <row r="995225" s="12" customFormat="1" x14ac:dyDescent="0.2"/>
    <row r="995226" s="12" customFormat="1" x14ac:dyDescent="0.2"/>
    <row r="995227" s="12" customFormat="1" x14ac:dyDescent="0.2"/>
    <row r="995228" s="12" customFormat="1" x14ac:dyDescent="0.2"/>
    <row r="995229" s="12" customFormat="1" x14ac:dyDescent="0.2"/>
    <row r="995230" s="12" customFormat="1" x14ac:dyDescent="0.2"/>
    <row r="995231" s="12" customFormat="1" x14ac:dyDescent="0.2"/>
    <row r="995232" s="12" customFormat="1" x14ac:dyDescent="0.2"/>
    <row r="995233" s="12" customFormat="1" x14ac:dyDescent="0.2"/>
    <row r="995234" s="12" customFormat="1" x14ac:dyDescent="0.2"/>
    <row r="995235" s="12" customFormat="1" x14ac:dyDescent="0.2"/>
    <row r="995236" s="12" customFormat="1" x14ac:dyDescent="0.2"/>
    <row r="995237" s="12" customFormat="1" x14ac:dyDescent="0.2"/>
    <row r="995238" s="12" customFormat="1" x14ac:dyDescent="0.2"/>
    <row r="995239" s="12" customFormat="1" x14ac:dyDescent="0.2"/>
    <row r="995240" s="12" customFormat="1" x14ac:dyDescent="0.2"/>
    <row r="995241" s="12" customFormat="1" x14ac:dyDescent="0.2"/>
    <row r="995242" s="12" customFormat="1" x14ac:dyDescent="0.2"/>
    <row r="995243" s="12" customFormat="1" x14ac:dyDescent="0.2"/>
    <row r="995244" s="12" customFormat="1" x14ac:dyDescent="0.2"/>
    <row r="995245" s="12" customFormat="1" x14ac:dyDescent="0.2"/>
    <row r="995246" s="12" customFormat="1" x14ac:dyDescent="0.2"/>
    <row r="995247" s="12" customFormat="1" x14ac:dyDescent="0.2"/>
    <row r="995248" s="12" customFormat="1" x14ac:dyDescent="0.2"/>
    <row r="995249" s="12" customFormat="1" x14ac:dyDescent="0.2"/>
    <row r="995250" s="12" customFormat="1" x14ac:dyDescent="0.2"/>
    <row r="995251" s="12" customFormat="1" x14ac:dyDescent="0.2"/>
    <row r="995252" s="12" customFormat="1" x14ac:dyDescent="0.2"/>
    <row r="995253" s="12" customFormat="1" x14ac:dyDescent="0.2"/>
    <row r="995254" s="12" customFormat="1" x14ac:dyDescent="0.2"/>
    <row r="995255" s="12" customFormat="1" x14ac:dyDescent="0.2"/>
    <row r="995256" s="12" customFormat="1" x14ac:dyDescent="0.2"/>
    <row r="995257" s="12" customFormat="1" x14ac:dyDescent="0.2"/>
    <row r="995258" s="12" customFormat="1" x14ac:dyDescent="0.2"/>
    <row r="995259" s="12" customFormat="1" x14ac:dyDescent="0.2"/>
    <row r="995260" s="12" customFormat="1" x14ac:dyDescent="0.2"/>
    <row r="995261" s="12" customFormat="1" x14ac:dyDescent="0.2"/>
    <row r="995262" s="12" customFormat="1" x14ac:dyDescent="0.2"/>
    <row r="995263" s="12" customFormat="1" x14ac:dyDescent="0.2"/>
    <row r="995264" s="12" customFormat="1" x14ac:dyDescent="0.2"/>
    <row r="995265" s="12" customFormat="1" x14ac:dyDescent="0.2"/>
    <row r="995266" s="12" customFormat="1" x14ac:dyDescent="0.2"/>
    <row r="995267" s="12" customFormat="1" x14ac:dyDescent="0.2"/>
    <row r="995268" s="12" customFormat="1" x14ac:dyDescent="0.2"/>
    <row r="995269" s="12" customFormat="1" x14ac:dyDescent="0.2"/>
    <row r="995270" s="12" customFormat="1" x14ac:dyDescent="0.2"/>
    <row r="995271" s="12" customFormat="1" x14ac:dyDescent="0.2"/>
    <row r="995272" s="12" customFormat="1" x14ac:dyDescent="0.2"/>
    <row r="995273" s="12" customFormat="1" x14ac:dyDescent="0.2"/>
    <row r="995274" s="12" customFormat="1" x14ac:dyDescent="0.2"/>
    <row r="995275" s="12" customFormat="1" x14ac:dyDescent="0.2"/>
    <row r="995276" s="12" customFormat="1" x14ac:dyDescent="0.2"/>
    <row r="995277" s="12" customFormat="1" x14ac:dyDescent="0.2"/>
    <row r="995278" s="12" customFormat="1" x14ac:dyDescent="0.2"/>
    <row r="995279" s="12" customFormat="1" x14ac:dyDescent="0.2"/>
    <row r="995280" s="12" customFormat="1" x14ac:dyDescent="0.2"/>
    <row r="995281" s="12" customFormat="1" x14ac:dyDescent="0.2"/>
    <row r="995282" s="12" customFormat="1" x14ac:dyDescent="0.2"/>
    <row r="995283" s="12" customFormat="1" x14ac:dyDescent="0.2"/>
    <row r="995284" s="12" customFormat="1" x14ac:dyDescent="0.2"/>
    <row r="995285" s="12" customFormat="1" x14ac:dyDescent="0.2"/>
    <row r="995286" s="12" customFormat="1" x14ac:dyDescent="0.2"/>
    <row r="995287" s="12" customFormat="1" x14ac:dyDescent="0.2"/>
    <row r="995288" s="12" customFormat="1" x14ac:dyDescent="0.2"/>
    <row r="995289" s="12" customFormat="1" x14ac:dyDescent="0.2"/>
    <row r="995290" s="12" customFormat="1" x14ac:dyDescent="0.2"/>
    <row r="995291" s="12" customFormat="1" x14ac:dyDescent="0.2"/>
    <row r="995292" s="12" customFormat="1" x14ac:dyDescent="0.2"/>
    <row r="995293" s="12" customFormat="1" x14ac:dyDescent="0.2"/>
    <row r="995294" s="12" customFormat="1" x14ac:dyDescent="0.2"/>
    <row r="995295" s="12" customFormat="1" x14ac:dyDescent="0.2"/>
    <row r="995296" s="12" customFormat="1" x14ac:dyDescent="0.2"/>
    <row r="995297" s="12" customFormat="1" x14ac:dyDescent="0.2"/>
    <row r="995298" s="12" customFormat="1" x14ac:dyDescent="0.2"/>
    <row r="995299" s="12" customFormat="1" x14ac:dyDescent="0.2"/>
    <row r="995300" s="12" customFormat="1" x14ac:dyDescent="0.2"/>
    <row r="995301" s="12" customFormat="1" x14ac:dyDescent="0.2"/>
    <row r="995302" s="12" customFormat="1" x14ac:dyDescent="0.2"/>
    <row r="995303" s="12" customFormat="1" x14ac:dyDescent="0.2"/>
    <row r="995304" s="12" customFormat="1" x14ac:dyDescent="0.2"/>
    <row r="995305" s="12" customFormat="1" x14ac:dyDescent="0.2"/>
    <row r="995306" s="12" customFormat="1" x14ac:dyDescent="0.2"/>
    <row r="995307" s="12" customFormat="1" x14ac:dyDescent="0.2"/>
    <row r="995308" s="12" customFormat="1" x14ac:dyDescent="0.2"/>
    <row r="995309" s="12" customFormat="1" x14ac:dyDescent="0.2"/>
    <row r="995310" s="12" customFormat="1" x14ac:dyDescent="0.2"/>
    <row r="995311" s="12" customFormat="1" x14ac:dyDescent="0.2"/>
    <row r="995312" s="12" customFormat="1" x14ac:dyDescent="0.2"/>
    <row r="995313" s="12" customFormat="1" x14ac:dyDescent="0.2"/>
    <row r="995314" s="12" customFormat="1" x14ac:dyDescent="0.2"/>
    <row r="995315" s="12" customFormat="1" x14ac:dyDescent="0.2"/>
    <row r="995316" s="12" customFormat="1" x14ac:dyDescent="0.2"/>
    <row r="995317" s="12" customFormat="1" x14ac:dyDescent="0.2"/>
    <row r="995318" s="12" customFormat="1" x14ac:dyDescent="0.2"/>
    <row r="995319" s="12" customFormat="1" x14ac:dyDescent="0.2"/>
    <row r="995320" s="12" customFormat="1" x14ac:dyDescent="0.2"/>
    <row r="995321" s="12" customFormat="1" x14ac:dyDescent="0.2"/>
    <row r="995322" s="12" customFormat="1" x14ac:dyDescent="0.2"/>
    <row r="995323" s="12" customFormat="1" x14ac:dyDescent="0.2"/>
    <row r="995324" s="12" customFormat="1" x14ac:dyDescent="0.2"/>
    <row r="995325" s="12" customFormat="1" x14ac:dyDescent="0.2"/>
    <row r="995326" s="12" customFormat="1" x14ac:dyDescent="0.2"/>
    <row r="995327" s="12" customFormat="1" x14ac:dyDescent="0.2"/>
    <row r="995328" s="12" customFormat="1" x14ac:dyDescent="0.2"/>
    <row r="995329" s="12" customFormat="1" x14ac:dyDescent="0.2"/>
    <row r="995330" s="12" customFormat="1" x14ac:dyDescent="0.2"/>
    <row r="995331" s="12" customFormat="1" x14ac:dyDescent="0.2"/>
    <row r="995332" s="12" customFormat="1" x14ac:dyDescent="0.2"/>
    <row r="995333" s="12" customFormat="1" x14ac:dyDescent="0.2"/>
    <row r="995334" s="12" customFormat="1" x14ac:dyDescent="0.2"/>
    <row r="995335" s="12" customFormat="1" x14ac:dyDescent="0.2"/>
    <row r="995336" s="12" customFormat="1" x14ac:dyDescent="0.2"/>
    <row r="995337" s="12" customFormat="1" x14ac:dyDescent="0.2"/>
    <row r="995338" s="12" customFormat="1" x14ac:dyDescent="0.2"/>
    <row r="995339" s="12" customFormat="1" x14ac:dyDescent="0.2"/>
    <row r="995340" s="12" customFormat="1" x14ac:dyDescent="0.2"/>
    <row r="995341" s="12" customFormat="1" x14ac:dyDescent="0.2"/>
    <row r="995342" s="12" customFormat="1" x14ac:dyDescent="0.2"/>
    <row r="995343" s="12" customFormat="1" x14ac:dyDescent="0.2"/>
    <row r="995344" s="12" customFormat="1" x14ac:dyDescent="0.2"/>
    <row r="995345" s="12" customFormat="1" x14ac:dyDescent="0.2"/>
    <row r="995346" s="12" customFormat="1" x14ac:dyDescent="0.2"/>
    <row r="995347" s="12" customFormat="1" x14ac:dyDescent="0.2"/>
    <row r="995348" s="12" customFormat="1" x14ac:dyDescent="0.2"/>
    <row r="995349" s="12" customFormat="1" x14ac:dyDescent="0.2"/>
    <row r="995350" s="12" customFormat="1" x14ac:dyDescent="0.2"/>
    <row r="995351" s="12" customFormat="1" x14ac:dyDescent="0.2"/>
    <row r="995352" s="12" customFormat="1" x14ac:dyDescent="0.2"/>
    <row r="995353" s="12" customFormat="1" x14ac:dyDescent="0.2"/>
    <row r="995354" s="12" customFormat="1" x14ac:dyDescent="0.2"/>
    <row r="995355" s="12" customFormat="1" x14ac:dyDescent="0.2"/>
    <row r="995356" s="12" customFormat="1" x14ac:dyDescent="0.2"/>
    <row r="995357" s="12" customFormat="1" x14ac:dyDescent="0.2"/>
    <row r="995358" s="12" customFormat="1" x14ac:dyDescent="0.2"/>
    <row r="995359" s="12" customFormat="1" x14ac:dyDescent="0.2"/>
    <row r="995360" s="12" customFormat="1" x14ac:dyDescent="0.2"/>
    <row r="995361" s="12" customFormat="1" x14ac:dyDescent="0.2"/>
    <row r="995362" s="12" customFormat="1" x14ac:dyDescent="0.2"/>
    <row r="995363" s="12" customFormat="1" x14ac:dyDescent="0.2"/>
    <row r="995364" s="12" customFormat="1" x14ac:dyDescent="0.2"/>
    <row r="995365" s="12" customFormat="1" x14ac:dyDescent="0.2"/>
    <row r="995366" s="12" customFormat="1" x14ac:dyDescent="0.2"/>
    <row r="995367" s="12" customFormat="1" x14ac:dyDescent="0.2"/>
    <row r="995368" s="12" customFormat="1" x14ac:dyDescent="0.2"/>
    <row r="995369" s="12" customFormat="1" x14ac:dyDescent="0.2"/>
    <row r="995370" s="12" customFormat="1" x14ac:dyDescent="0.2"/>
    <row r="995371" s="12" customFormat="1" x14ac:dyDescent="0.2"/>
    <row r="995372" s="12" customFormat="1" x14ac:dyDescent="0.2"/>
    <row r="995373" s="12" customFormat="1" x14ac:dyDescent="0.2"/>
    <row r="995374" s="12" customFormat="1" x14ac:dyDescent="0.2"/>
    <row r="995375" s="12" customFormat="1" x14ac:dyDescent="0.2"/>
    <row r="995376" s="12" customFormat="1" x14ac:dyDescent="0.2"/>
    <row r="995377" s="12" customFormat="1" x14ac:dyDescent="0.2"/>
    <row r="995378" s="12" customFormat="1" x14ac:dyDescent="0.2"/>
    <row r="995379" s="12" customFormat="1" x14ac:dyDescent="0.2"/>
    <row r="995380" s="12" customFormat="1" x14ac:dyDescent="0.2"/>
    <row r="995381" s="12" customFormat="1" x14ac:dyDescent="0.2"/>
    <row r="995382" s="12" customFormat="1" x14ac:dyDescent="0.2"/>
    <row r="995383" s="12" customFormat="1" x14ac:dyDescent="0.2"/>
    <row r="995384" s="12" customFormat="1" x14ac:dyDescent="0.2"/>
    <row r="995385" s="12" customFormat="1" x14ac:dyDescent="0.2"/>
    <row r="995386" s="12" customFormat="1" x14ac:dyDescent="0.2"/>
    <row r="995387" s="12" customFormat="1" x14ac:dyDescent="0.2"/>
    <row r="995388" s="12" customFormat="1" x14ac:dyDescent="0.2"/>
    <row r="995389" s="12" customFormat="1" x14ac:dyDescent="0.2"/>
    <row r="995390" s="12" customFormat="1" x14ac:dyDescent="0.2"/>
    <row r="995391" s="12" customFormat="1" x14ac:dyDescent="0.2"/>
    <row r="995392" s="12" customFormat="1" x14ac:dyDescent="0.2"/>
    <row r="995393" s="12" customFormat="1" x14ac:dyDescent="0.2"/>
    <row r="995394" s="12" customFormat="1" x14ac:dyDescent="0.2"/>
    <row r="995395" s="12" customFormat="1" x14ac:dyDescent="0.2"/>
    <row r="995396" s="12" customFormat="1" x14ac:dyDescent="0.2"/>
    <row r="995397" s="12" customFormat="1" x14ac:dyDescent="0.2"/>
    <row r="995398" s="12" customFormat="1" x14ac:dyDescent="0.2"/>
    <row r="995399" s="12" customFormat="1" x14ac:dyDescent="0.2"/>
    <row r="995400" s="12" customFormat="1" x14ac:dyDescent="0.2"/>
    <row r="995401" s="12" customFormat="1" x14ac:dyDescent="0.2"/>
    <row r="995402" s="12" customFormat="1" x14ac:dyDescent="0.2"/>
    <row r="995403" s="12" customFormat="1" x14ac:dyDescent="0.2"/>
    <row r="995404" s="12" customFormat="1" x14ac:dyDescent="0.2"/>
    <row r="995405" s="12" customFormat="1" x14ac:dyDescent="0.2"/>
    <row r="995406" s="12" customFormat="1" x14ac:dyDescent="0.2"/>
    <row r="995407" s="12" customFormat="1" x14ac:dyDescent="0.2"/>
    <row r="995408" s="12" customFormat="1" x14ac:dyDescent="0.2"/>
    <row r="995409" s="12" customFormat="1" x14ac:dyDescent="0.2"/>
    <row r="995410" s="12" customFormat="1" x14ac:dyDescent="0.2"/>
    <row r="995411" s="12" customFormat="1" x14ac:dyDescent="0.2"/>
    <row r="995412" s="12" customFormat="1" x14ac:dyDescent="0.2"/>
    <row r="995413" s="12" customFormat="1" x14ac:dyDescent="0.2"/>
    <row r="995414" s="12" customFormat="1" x14ac:dyDescent="0.2"/>
    <row r="995415" s="12" customFormat="1" x14ac:dyDescent="0.2"/>
    <row r="995416" s="12" customFormat="1" x14ac:dyDescent="0.2"/>
    <row r="995417" s="12" customFormat="1" x14ac:dyDescent="0.2"/>
    <row r="995418" s="12" customFormat="1" x14ac:dyDescent="0.2"/>
    <row r="995419" s="12" customFormat="1" x14ac:dyDescent="0.2"/>
    <row r="995420" s="12" customFormat="1" x14ac:dyDescent="0.2"/>
    <row r="995421" s="12" customFormat="1" x14ac:dyDescent="0.2"/>
    <row r="995422" s="12" customFormat="1" x14ac:dyDescent="0.2"/>
    <row r="995423" s="12" customFormat="1" x14ac:dyDescent="0.2"/>
    <row r="995424" s="12" customFormat="1" x14ac:dyDescent="0.2"/>
    <row r="995425" s="12" customFormat="1" x14ac:dyDescent="0.2"/>
    <row r="995426" s="12" customFormat="1" x14ac:dyDescent="0.2"/>
    <row r="995427" s="12" customFormat="1" x14ac:dyDescent="0.2"/>
    <row r="995428" s="12" customFormat="1" x14ac:dyDescent="0.2"/>
    <row r="995429" s="12" customFormat="1" x14ac:dyDescent="0.2"/>
    <row r="995430" s="12" customFormat="1" x14ac:dyDescent="0.2"/>
    <row r="995431" s="12" customFormat="1" x14ac:dyDescent="0.2"/>
    <row r="995432" s="12" customFormat="1" x14ac:dyDescent="0.2"/>
    <row r="995433" s="12" customFormat="1" x14ac:dyDescent="0.2"/>
    <row r="995434" s="12" customFormat="1" x14ac:dyDescent="0.2"/>
    <row r="995435" s="12" customFormat="1" x14ac:dyDescent="0.2"/>
    <row r="995436" s="12" customFormat="1" x14ac:dyDescent="0.2"/>
    <row r="995437" s="12" customFormat="1" x14ac:dyDescent="0.2"/>
    <row r="995438" s="12" customFormat="1" x14ac:dyDescent="0.2"/>
    <row r="995439" s="12" customFormat="1" x14ac:dyDescent="0.2"/>
    <row r="995440" s="12" customFormat="1" x14ac:dyDescent="0.2"/>
    <row r="995441" s="12" customFormat="1" x14ac:dyDescent="0.2"/>
    <row r="995442" s="12" customFormat="1" x14ac:dyDescent="0.2"/>
    <row r="995443" s="12" customFormat="1" x14ac:dyDescent="0.2"/>
    <row r="995444" s="12" customFormat="1" x14ac:dyDescent="0.2"/>
    <row r="995445" s="12" customFormat="1" x14ac:dyDescent="0.2"/>
    <row r="995446" s="12" customFormat="1" x14ac:dyDescent="0.2"/>
    <row r="995447" s="12" customFormat="1" x14ac:dyDescent="0.2"/>
    <row r="995448" s="12" customFormat="1" x14ac:dyDescent="0.2"/>
    <row r="995449" s="12" customFormat="1" x14ac:dyDescent="0.2"/>
    <row r="995450" s="12" customFormat="1" x14ac:dyDescent="0.2"/>
    <row r="995451" s="12" customFormat="1" x14ac:dyDescent="0.2"/>
    <row r="995452" s="12" customFormat="1" x14ac:dyDescent="0.2"/>
    <row r="995453" s="12" customFormat="1" x14ac:dyDescent="0.2"/>
    <row r="995454" s="12" customFormat="1" x14ac:dyDescent="0.2"/>
    <row r="995455" s="12" customFormat="1" x14ac:dyDescent="0.2"/>
    <row r="995456" s="12" customFormat="1" x14ac:dyDescent="0.2"/>
    <row r="995457" s="12" customFormat="1" x14ac:dyDescent="0.2"/>
    <row r="995458" s="12" customFormat="1" x14ac:dyDescent="0.2"/>
    <row r="995459" s="12" customFormat="1" x14ac:dyDescent="0.2"/>
    <row r="995460" s="12" customFormat="1" x14ac:dyDescent="0.2"/>
    <row r="995461" s="12" customFormat="1" x14ac:dyDescent="0.2"/>
    <row r="995462" s="12" customFormat="1" x14ac:dyDescent="0.2"/>
    <row r="995463" s="12" customFormat="1" x14ac:dyDescent="0.2"/>
    <row r="995464" s="12" customFormat="1" x14ac:dyDescent="0.2"/>
    <row r="995465" s="12" customFormat="1" x14ac:dyDescent="0.2"/>
    <row r="995466" s="12" customFormat="1" x14ac:dyDescent="0.2"/>
    <row r="995467" s="12" customFormat="1" x14ac:dyDescent="0.2"/>
    <row r="995468" s="12" customFormat="1" x14ac:dyDescent="0.2"/>
    <row r="995469" s="12" customFormat="1" x14ac:dyDescent="0.2"/>
    <row r="995470" s="12" customFormat="1" x14ac:dyDescent="0.2"/>
    <row r="995471" s="12" customFormat="1" x14ac:dyDescent="0.2"/>
    <row r="995472" s="12" customFormat="1" x14ac:dyDescent="0.2"/>
    <row r="995473" s="12" customFormat="1" x14ac:dyDescent="0.2"/>
    <row r="995474" s="12" customFormat="1" x14ac:dyDescent="0.2"/>
    <row r="995475" s="12" customFormat="1" x14ac:dyDescent="0.2"/>
    <row r="995476" s="12" customFormat="1" x14ac:dyDescent="0.2"/>
    <row r="995477" s="12" customFormat="1" x14ac:dyDescent="0.2"/>
    <row r="995478" s="12" customFormat="1" x14ac:dyDescent="0.2"/>
    <row r="995479" s="12" customFormat="1" x14ac:dyDescent="0.2"/>
    <row r="995480" s="12" customFormat="1" x14ac:dyDescent="0.2"/>
    <row r="995481" s="12" customFormat="1" x14ac:dyDescent="0.2"/>
    <row r="995482" s="12" customFormat="1" x14ac:dyDescent="0.2"/>
    <row r="995483" s="12" customFormat="1" x14ac:dyDescent="0.2"/>
    <row r="995484" s="12" customFormat="1" x14ac:dyDescent="0.2"/>
    <row r="995485" s="12" customFormat="1" x14ac:dyDescent="0.2"/>
    <row r="995486" s="12" customFormat="1" x14ac:dyDescent="0.2"/>
    <row r="995487" s="12" customFormat="1" x14ac:dyDescent="0.2"/>
    <row r="995488" s="12" customFormat="1" x14ac:dyDescent="0.2"/>
    <row r="995489" s="12" customFormat="1" x14ac:dyDescent="0.2"/>
    <row r="995490" s="12" customFormat="1" x14ac:dyDescent="0.2"/>
    <row r="995491" s="12" customFormat="1" x14ac:dyDescent="0.2"/>
    <row r="995492" s="12" customFormat="1" x14ac:dyDescent="0.2"/>
    <row r="995493" s="12" customFormat="1" x14ac:dyDescent="0.2"/>
    <row r="995494" s="12" customFormat="1" x14ac:dyDescent="0.2"/>
    <row r="995495" s="12" customFormat="1" x14ac:dyDescent="0.2"/>
    <row r="995496" s="12" customFormat="1" x14ac:dyDescent="0.2"/>
    <row r="995497" s="12" customFormat="1" x14ac:dyDescent="0.2"/>
    <row r="995498" s="12" customFormat="1" x14ac:dyDescent="0.2"/>
    <row r="995499" s="12" customFormat="1" x14ac:dyDescent="0.2"/>
    <row r="995500" s="12" customFormat="1" x14ac:dyDescent="0.2"/>
    <row r="995501" s="12" customFormat="1" x14ac:dyDescent="0.2"/>
    <row r="995502" s="12" customFormat="1" x14ac:dyDescent="0.2"/>
    <row r="995503" s="12" customFormat="1" x14ac:dyDescent="0.2"/>
    <row r="995504" s="12" customFormat="1" x14ac:dyDescent="0.2"/>
    <row r="995505" s="12" customFormat="1" x14ac:dyDescent="0.2"/>
    <row r="995506" s="12" customFormat="1" x14ac:dyDescent="0.2"/>
    <row r="995507" s="12" customFormat="1" x14ac:dyDescent="0.2"/>
    <row r="995508" s="12" customFormat="1" x14ac:dyDescent="0.2"/>
    <row r="995509" s="12" customFormat="1" x14ac:dyDescent="0.2"/>
    <row r="995510" s="12" customFormat="1" x14ac:dyDescent="0.2"/>
    <row r="995511" s="12" customFormat="1" x14ac:dyDescent="0.2"/>
    <row r="995512" s="12" customFormat="1" x14ac:dyDescent="0.2"/>
    <row r="995513" s="12" customFormat="1" x14ac:dyDescent="0.2"/>
    <row r="995514" s="12" customFormat="1" x14ac:dyDescent="0.2"/>
    <row r="995515" s="12" customFormat="1" x14ac:dyDescent="0.2"/>
    <row r="995516" s="12" customFormat="1" x14ac:dyDescent="0.2"/>
    <row r="995517" s="12" customFormat="1" x14ac:dyDescent="0.2"/>
    <row r="995518" s="12" customFormat="1" x14ac:dyDescent="0.2"/>
    <row r="995519" s="12" customFormat="1" x14ac:dyDescent="0.2"/>
    <row r="995520" s="12" customFormat="1" x14ac:dyDescent="0.2"/>
    <row r="995521" s="12" customFormat="1" x14ac:dyDescent="0.2"/>
    <row r="995522" s="12" customFormat="1" x14ac:dyDescent="0.2"/>
    <row r="995523" s="12" customFormat="1" x14ac:dyDescent="0.2"/>
    <row r="995524" s="12" customFormat="1" x14ac:dyDescent="0.2"/>
    <row r="995525" s="12" customFormat="1" x14ac:dyDescent="0.2"/>
    <row r="995526" s="12" customFormat="1" x14ac:dyDescent="0.2"/>
    <row r="995527" s="12" customFormat="1" x14ac:dyDescent="0.2"/>
    <row r="995528" s="12" customFormat="1" x14ac:dyDescent="0.2"/>
    <row r="995529" s="12" customFormat="1" x14ac:dyDescent="0.2"/>
    <row r="995530" s="12" customFormat="1" x14ac:dyDescent="0.2"/>
    <row r="995531" s="12" customFormat="1" x14ac:dyDescent="0.2"/>
    <row r="995532" s="12" customFormat="1" x14ac:dyDescent="0.2"/>
    <row r="995533" s="12" customFormat="1" x14ac:dyDescent="0.2"/>
    <row r="995534" s="12" customFormat="1" x14ac:dyDescent="0.2"/>
    <row r="995535" s="12" customFormat="1" x14ac:dyDescent="0.2"/>
    <row r="995536" s="12" customFormat="1" x14ac:dyDescent="0.2"/>
    <row r="995537" s="12" customFormat="1" x14ac:dyDescent="0.2"/>
    <row r="995538" s="12" customFormat="1" x14ac:dyDescent="0.2"/>
    <row r="995539" s="12" customFormat="1" x14ac:dyDescent="0.2"/>
    <row r="995540" s="12" customFormat="1" x14ac:dyDescent="0.2"/>
    <row r="995541" s="12" customFormat="1" x14ac:dyDescent="0.2"/>
    <row r="995542" s="12" customFormat="1" x14ac:dyDescent="0.2"/>
    <row r="995543" s="12" customFormat="1" x14ac:dyDescent="0.2"/>
    <row r="995544" s="12" customFormat="1" x14ac:dyDescent="0.2"/>
    <row r="995545" s="12" customFormat="1" x14ac:dyDescent="0.2"/>
    <row r="995546" s="12" customFormat="1" x14ac:dyDescent="0.2"/>
    <row r="995547" s="12" customFormat="1" x14ac:dyDescent="0.2"/>
    <row r="995548" s="12" customFormat="1" x14ac:dyDescent="0.2"/>
    <row r="995549" s="12" customFormat="1" x14ac:dyDescent="0.2"/>
    <row r="995550" s="12" customFormat="1" x14ac:dyDescent="0.2"/>
    <row r="995551" s="12" customFormat="1" x14ac:dyDescent="0.2"/>
    <row r="995552" s="12" customFormat="1" x14ac:dyDescent="0.2"/>
    <row r="995553" s="12" customFormat="1" x14ac:dyDescent="0.2"/>
    <row r="995554" s="12" customFormat="1" x14ac:dyDescent="0.2"/>
    <row r="995555" s="12" customFormat="1" x14ac:dyDescent="0.2"/>
    <row r="995556" s="12" customFormat="1" x14ac:dyDescent="0.2"/>
    <row r="995557" s="12" customFormat="1" x14ac:dyDescent="0.2"/>
    <row r="995558" s="12" customFormat="1" x14ac:dyDescent="0.2"/>
    <row r="995559" s="12" customFormat="1" x14ac:dyDescent="0.2"/>
    <row r="995560" s="12" customFormat="1" x14ac:dyDescent="0.2"/>
    <row r="995561" s="12" customFormat="1" x14ac:dyDescent="0.2"/>
    <row r="995562" s="12" customFormat="1" x14ac:dyDescent="0.2"/>
    <row r="995563" s="12" customFormat="1" x14ac:dyDescent="0.2"/>
    <row r="995564" s="12" customFormat="1" x14ac:dyDescent="0.2"/>
    <row r="995565" s="12" customFormat="1" x14ac:dyDescent="0.2"/>
    <row r="995566" s="12" customFormat="1" x14ac:dyDescent="0.2"/>
    <row r="995567" s="12" customFormat="1" x14ac:dyDescent="0.2"/>
    <row r="995568" s="12" customFormat="1" x14ac:dyDescent="0.2"/>
    <row r="995569" s="12" customFormat="1" x14ac:dyDescent="0.2"/>
    <row r="995570" s="12" customFormat="1" x14ac:dyDescent="0.2"/>
    <row r="995571" s="12" customFormat="1" x14ac:dyDescent="0.2"/>
    <row r="995572" s="12" customFormat="1" x14ac:dyDescent="0.2"/>
    <row r="995573" s="12" customFormat="1" x14ac:dyDescent="0.2"/>
    <row r="995574" s="12" customFormat="1" x14ac:dyDescent="0.2"/>
    <row r="995575" s="12" customFormat="1" x14ac:dyDescent="0.2"/>
    <row r="995576" s="12" customFormat="1" x14ac:dyDescent="0.2"/>
    <row r="995577" s="12" customFormat="1" x14ac:dyDescent="0.2"/>
    <row r="995578" s="12" customFormat="1" x14ac:dyDescent="0.2"/>
    <row r="995579" s="12" customFormat="1" x14ac:dyDescent="0.2"/>
    <row r="995580" s="12" customFormat="1" x14ac:dyDescent="0.2"/>
    <row r="995581" s="12" customFormat="1" x14ac:dyDescent="0.2"/>
    <row r="995582" s="12" customFormat="1" x14ac:dyDescent="0.2"/>
    <row r="995583" s="12" customFormat="1" x14ac:dyDescent="0.2"/>
    <row r="995584" s="12" customFormat="1" x14ac:dyDescent="0.2"/>
    <row r="995585" s="12" customFormat="1" x14ac:dyDescent="0.2"/>
    <row r="995586" s="12" customFormat="1" x14ac:dyDescent="0.2"/>
    <row r="995587" s="12" customFormat="1" x14ac:dyDescent="0.2"/>
    <row r="995588" s="12" customFormat="1" x14ac:dyDescent="0.2"/>
    <row r="995589" s="12" customFormat="1" x14ac:dyDescent="0.2"/>
    <row r="995590" s="12" customFormat="1" x14ac:dyDescent="0.2"/>
    <row r="995591" s="12" customFormat="1" x14ac:dyDescent="0.2"/>
    <row r="995592" s="12" customFormat="1" x14ac:dyDescent="0.2"/>
    <row r="995593" s="12" customFormat="1" x14ac:dyDescent="0.2"/>
    <row r="995594" s="12" customFormat="1" x14ac:dyDescent="0.2"/>
    <row r="995595" s="12" customFormat="1" x14ac:dyDescent="0.2"/>
    <row r="995596" s="12" customFormat="1" x14ac:dyDescent="0.2"/>
    <row r="995597" s="12" customFormat="1" x14ac:dyDescent="0.2"/>
    <row r="995598" s="12" customFormat="1" x14ac:dyDescent="0.2"/>
    <row r="995599" s="12" customFormat="1" x14ac:dyDescent="0.2"/>
    <row r="995600" s="12" customFormat="1" x14ac:dyDescent="0.2"/>
    <row r="995601" s="12" customFormat="1" x14ac:dyDescent="0.2"/>
    <row r="995602" s="12" customFormat="1" x14ac:dyDescent="0.2"/>
    <row r="995603" s="12" customFormat="1" x14ac:dyDescent="0.2"/>
    <row r="995604" s="12" customFormat="1" x14ac:dyDescent="0.2"/>
    <row r="995605" s="12" customFormat="1" x14ac:dyDescent="0.2"/>
    <row r="995606" s="12" customFormat="1" x14ac:dyDescent="0.2"/>
    <row r="995607" s="12" customFormat="1" x14ac:dyDescent="0.2"/>
    <row r="995608" s="12" customFormat="1" x14ac:dyDescent="0.2"/>
    <row r="995609" s="12" customFormat="1" x14ac:dyDescent="0.2"/>
    <row r="995610" s="12" customFormat="1" x14ac:dyDescent="0.2"/>
    <row r="995611" s="12" customFormat="1" x14ac:dyDescent="0.2"/>
    <row r="995612" s="12" customFormat="1" x14ac:dyDescent="0.2"/>
    <row r="995613" s="12" customFormat="1" x14ac:dyDescent="0.2"/>
    <row r="995614" s="12" customFormat="1" x14ac:dyDescent="0.2"/>
    <row r="995615" s="12" customFormat="1" x14ac:dyDescent="0.2"/>
    <row r="995616" s="12" customFormat="1" x14ac:dyDescent="0.2"/>
    <row r="995617" s="12" customFormat="1" x14ac:dyDescent="0.2"/>
    <row r="995618" s="12" customFormat="1" x14ac:dyDescent="0.2"/>
    <row r="995619" s="12" customFormat="1" x14ac:dyDescent="0.2"/>
    <row r="995620" s="12" customFormat="1" x14ac:dyDescent="0.2"/>
    <row r="995621" s="12" customFormat="1" x14ac:dyDescent="0.2"/>
    <row r="995622" s="12" customFormat="1" x14ac:dyDescent="0.2"/>
    <row r="995623" s="12" customFormat="1" x14ac:dyDescent="0.2"/>
    <row r="995624" s="12" customFormat="1" x14ac:dyDescent="0.2"/>
    <row r="995625" s="12" customFormat="1" x14ac:dyDescent="0.2"/>
    <row r="995626" s="12" customFormat="1" x14ac:dyDescent="0.2"/>
    <row r="995627" s="12" customFormat="1" x14ac:dyDescent="0.2"/>
    <row r="995628" s="12" customFormat="1" x14ac:dyDescent="0.2"/>
    <row r="995629" s="12" customFormat="1" x14ac:dyDescent="0.2"/>
    <row r="995630" s="12" customFormat="1" x14ac:dyDescent="0.2"/>
    <row r="995631" s="12" customFormat="1" x14ac:dyDescent="0.2"/>
    <row r="995632" s="12" customFormat="1" x14ac:dyDescent="0.2"/>
    <row r="995633" s="12" customFormat="1" x14ac:dyDescent="0.2"/>
    <row r="995634" s="12" customFormat="1" x14ac:dyDescent="0.2"/>
    <row r="995635" s="12" customFormat="1" x14ac:dyDescent="0.2"/>
    <row r="995636" s="12" customFormat="1" x14ac:dyDescent="0.2"/>
    <row r="995637" s="12" customFormat="1" x14ac:dyDescent="0.2"/>
    <row r="995638" s="12" customFormat="1" x14ac:dyDescent="0.2"/>
    <row r="995639" s="12" customFormat="1" x14ac:dyDescent="0.2"/>
    <row r="995640" s="12" customFormat="1" x14ac:dyDescent="0.2"/>
    <row r="995641" s="12" customFormat="1" x14ac:dyDescent="0.2"/>
    <row r="995642" s="12" customFormat="1" x14ac:dyDescent="0.2"/>
    <row r="995643" s="12" customFormat="1" x14ac:dyDescent="0.2"/>
    <row r="995644" s="12" customFormat="1" x14ac:dyDescent="0.2"/>
    <row r="995645" s="12" customFormat="1" x14ac:dyDescent="0.2"/>
    <row r="995646" s="12" customFormat="1" x14ac:dyDescent="0.2"/>
    <row r="995647" s="12" customFormat="1" x14ac:dyDescent="0.2"/>
    <row r="995648" s="12" customFormat="1" x14ac:dyDescent="0.2"/>
    <row r="995649" s="12" customFormat="1" x14ac:dyDescent="0.2"/>
    <row r="995650" s="12" customFormat="1" x14ac:dyDescent="0.2"/>
    <row r="995651" s="12" customFormat="1" x14ac:dyDescent="0.2"/>
    <row r="995652" s="12" customFormat="1" x14ac:dyDescent="0.2"/>
    <row r="995653" s="12" customFormat="1" x14ac:dyDescent="0.2"/>
    <row r="995654" s="12" customFormat="1" x14ac:dyDescent="0.2"/>
    <row r="995655" s="12" customFormat="1" x14ac:dyDescent="0.2"/>
    <row r="995656" s="12" customFormat="1" x14ac:dyDescent="0.2"/>
    <row r="995657" s="12" customFormat="1" x14ac:dyDescent="0.2"/>
    <row r="995658" s="12" customFormat="1" x14ac:dyDescent="0.2"/>
    <row r="995659" s="12" customFormat="1" x14ac:dyDescent="0.2"/>
    <row r="995660" s="12" customFormat="1" x14ac:dyDescent="0.2"/>
    <row r="995661" s="12" customFormat="1" x14ac:dyDescent="0.2"/>
    <row r="995662" s="12" customFormat="1" x14ac:dyDescent="0.2"/>
    <row r="995663" s="12" customFormat="1" x14ac:dyDescent="0.2"/>
    <row r="995664" s="12" customFormat="1" x14ac:dyDescent="0.2"/>
    <row r="995665" s="12" customFormat="1" x14ac:dyDescent="0.2"/>
    <row r="995666" s="12" customFormat="1" x14ac:dyDescent="0.2"/>
    <row r="995667" s="12" customFormat="1" x14ac:dyDescent="0.2"/>
    <row r="995668" s="12" customFormat="1" x14ac:dyDescent="0.2"/>
    <row r="995669" s="12" customFormat="1" x14ac:dyDescent="0.2"/>
    <row r="995670" s="12" customFormat="1" x14ac:dyDescent="0.2"/>
    <row r="995671" s="12" customFormat="1" x14ac:dyDescent="0.2"/>
    <row r="995672" s="12" customFormat="1" x14ac:dyDescent="0.2"/>
    <row r="995673" s="12" customFormat="1" x14ac:dyDescent="0.2"/>
    <row r="995674" s="12" customFormat="1" x14ac:dyDescent="0.2"/>
    <row r="995675" s="12" customFormat="1" x14ac:dyDescent="0.2"/>
    <row r="995676" s="12" customFormat="1" x14ac:dyDescent="0.2"/>
    <row r="995677" s="12" customFormat="1" x14ac:dyDescent="0.2"/>
    <row r="995678" s="12" customFormat="1" x14ac:dyDescent="0.2"/>
    <row r="995679" s="12" customFormat="1" x14ac:dyDescent="0.2"/>
    <row r="995680" s="12" customFormat="1" x14ac:dyDescent="0.2"/>
    <row r="995681" s="12" customFormat="1" x14ac:dyDescent="0.2"/>
    <row r="995682" s="12" customFormat="1" x14ac:dyDescent="0.2"/>
    <row r="995683" s="12" customFormat="1" x14ac:dyDescent="0.2"/>
    <row r="995684" s="12" customFormat="1" x14ac:dyDescent="0.2"/>
    <row r="995685" s="12" customFormat="1" x14ac:dyDescent="0.2"/>
    <row r="995686" s="12" customFormat="1" x14ac:dyDescent="0.2"/>
    <row r="995687" s="12" customFormat="1" x14ac:dyDescent="0.2"/>
    <row r="995688" s="12" customFormat="1" x14ac:dyDescent="0.2"/>
    <row r="995689" s="12" customFormat="1" x14ac:dyDescent="0.2"/>
    <row r="995690" s="12" customFormat="1" x14ac:dyDescent="0.2"/>
    <row r="995691" s="12" customFormat="1" x14ac:dyDescent="0.2"/>
    <row r="995692" s="12" customFormat="1" x14ac:dyDescent="0.2"/>
    <row r="995693" s="12" customFormat="1" x14ac:dyDescent="0.2"/>
    <row r="995694" s="12" customFormat="1" x14ac:dyDescent="0.2"/>
    <row r="995695" s="12" customFormat="1" x14ac:dyDescent="0.2"/>
    <row r="995696" s="12" customFormat="1" x14ac:dyDescent="0.2"/>
    <row r="995697" s="12" customFormat="1" x14ac:dyDescent="0.2"/>
    <row r="995698" s="12" customFormat="1" x14ac:dyDescent="0.2"/>
    <row r="995699" s="12" customFormat="1" x14ac:dyDescent="0.2"/>
    <row r="995700" s="12" customFormat="1" x14ac:dyDescent="0.2"/>
    <row r="995701" s="12" customFormat="1" x14ac:dyDescent="0.2"/>
    <row r="995702" s="12" customFormat="1" x14ac:dyDescent="0.2"/>
    <row r="995703" s="12" customFormat="1" x14ac:dyDescent="0.2"/>
    <row r="995704" s="12" customFormat="1" x14ac:dyDescent="0.2"/>
    <row r="995705" s="12" customFormat="1" x14ac:dyDescent="0.2"/>
    <row r="995706" s="12" customFormat="1" x14ac:dyDescent="0.2"/>
    <row r="995707" s="12" customFormat="1" x14ac:dyDescent="0.2"/>
    <row r="995708" s="12" customFormat="1" x14ac:dyDescent="0.2"/>
    <row r="995709" s="12" customFormat="1" x14ac:dyDescent="0.2"/>
    <row r="995710" s="12" customFormat="1" x14ac:dyDescent="0.2"/>
    <row r="995711" s="12" customFormat="1" x14ac:dyDescent="0.2"/>
    <row r="995712" s="12" customFormat="1" x14ac:dyDescent="0.2"/>
    <row r="995713" s="12" customFormat="1" x14ac:dyDescent="0.2"/>
    <row r="995714" s="12" customFormat="1" x14ac:dyDescent="0.2"/>
    <row r="995715" s="12" customFormat="1" x14ac:dyDescent="0.2"/>
    <row r="995716" s="12" customFormat="1" x14ac:dyDescent="0.2"/>
    <row r="995717" s="12" customFormat="1" x14ac:dyDescent="0.2"/>
    <row r="995718" s="12" customFormat="1" x14ac:dyDescent="0.2"/>
    <row r="995719" s="12" customFormat="1" x14ac:dyDescent="0.2"/>
    <row r="995720" s="12" customFormat="1" x14ac:dyDescent="0.2"/>
    <row r="995721" s="12" customFormat="1" x14ac:dyDescent="0.2"/>
    <row r="995722" s="12" customFormat="1" x14ac:dyDescent="0.2"/>
    <row r="995723" s="12" customFormat="1" x14ac:dyDescent="0.2"/>
    <row r="995724" s="12" customFormat="1" x14ac:dyDescent="0.2"/>
    <row r="995725" s="12" customFormat="1" x14ac:dyDescent="0.2"/>
    <row r="995726" s="12" customFormat="1" x14ac:dyDescent="0.2"/>
    <row r="995727" s="12" customFormat="1" x14ac:dyDescent="0.2"/>
    <row r="995728" s="12" customFormat="1" x14ac:dyDescent="0.2"/>
    <row r="995729" s="12" customFormat="1" x14ac:dyDescent="0.2"/>
    <row r="995730" s="12" customFormat="1" x14ac:dyDescent="0.2"/>
    <row r="995731" s="12" customFormat="1" x14ac:dyDescent="0.2"/>
    <row r="995732" s="12" customFormat="1" x14ac:dyDescent="0.2"/>
    <row r="995733" s="12" customFormat="1" x14ac:dyDescent="0.2"/>
    <row r="995734" s="12" customFormat="1" x14ac:dyDescent="0.2"/>
    <row r="995735" s="12" customFormat="1" x14ac:dyDescent="0.2"/>
    <row r="995736" s="12" customFormat="1" x14ac:dyDescent="0.2"/>
    <row r="995737" s="12" customFormat="1" x14ac:dyDescent="0.2"/>
    <row r="995738" s="12" customFormat="1" x14ac:dyDescent="0.2"/>
    <row r="995739" s="12" customFormat="1" x14ac:dyDescent="0.2"/>
    <row r="995740" s="12" customFormat="1" x14ac:dyDescent="0.2"/>
    <row r="995741" s="12" customFormat="1" x14ac:dyDescent="0.2"/>
    <row r="995742" s="12" customFormat="1" x14ac:dyDescent="0.2"/>
    <row r="995743" s="12" customFormat="1" x14ac:dyDescent="0.2"/>
    <row r="995744" s="12" customFormat="1" x14ac:dyDescent="0.2"/>
    <row r="995745" s="12" customFormat="1" x14ac:dyDescent="0.2"/>
    <row r="995746" s="12" customFormat="1" x14ac:dyDescent="0.2"/>
    <row r="995747" s="12" customFormat="1" x14ac:dyDescent="0.2"/>
    <row r="995748" s="12" customFormat="1" x14ac:dyDescent="0.2"/>
    <row r="995749" s="12" customFormat="1" x14ac:dyDescent="0.2"/>
    <row r="995750" s="12" customFormat="1" x14ac:dyDescent="0.2"/>
    <row r="995751" s="12" customFormat="1" x14ac:dyDescent="0.2"/>
    <row r="995752" s="12" customFormat="1" x14ac:dyDescent="0.2"/>
    <row r="995753" s="12" customFormat="1" x14ac:dyDescent="0.2"/>
    <row r="995754" s="12" customFormat="1" x14ac:dyDescent="0.2"/>
    <row r="995755" s="12" customFormat="1" x14ac:dyDescent="0.2"/>
    <row r="995756" s="12" customFormat="1" x14ac:dyDescent="0.2"/>
    <row r="995757" s="12" customFormat="1" x14ac:dyDescent="0.2"/>
    <row r="995758" s="12" customFormat="1" x14ac:dyDescent="0.2"/>
    <row r="995759" s="12" customFormat="1" x14ac:dyDescent="0.2"/>
    <row r="995760" s="12" customFormat="1" x14ac:dyDescent="0.2"/>
    <row r="995761" s="12" customFormat="1" x14ac:dyDescent="0.2"/>
    <row r="995762" s="12" customFormat="1" x14ac:dyDescent="0.2"/>
    <row r="995763" s="12" customFormat="1" x14ac:dyDescent="0.2"/>
    <row r="995764" s="12" customFormat="1" x14ac:dyDescent="0.2"/>
    <row r="995765" s="12" customFormat="1" x14ac:dyDescent="0.2"/>
    <row r="995766" s="12" customFormat="1" x14ac:dyDescent="0.2"/>
    <row r="995767" s="12" customFormat="1" x14ac:dyDescent="0.2"/>
    <row r="995768" s="12" customFormat="1" x14ac:dyDescent="0.2"/>
    <row r="995769" s="12" customFormat="1" x14ac:dyDescent="0.2"/>
    <row r="995770" s="12" customFormat="1" x14ac:dyDescent="0.2"/>
    <row r="995771" s="12" customFormat="1" x14ac:dyDescent="0.2"/>
    <row r="995772" s="12" customFormat="1" x14ac:dyDescent="0.2"/>
    <row r="995773" s="12" customFormat="1" x14ac:dyDescent="0.2"/>
    <row r="995774" s="12" customFormat="1" x14ac:dyDescent="0.2"/>
    <row r="995775" s="12" customFormat="1" x14ac:dyDescent="0.2"/>
    <row r="995776" s="12" customFormat="1" x14ac:dyDescent="0.2"/>
    <row r="995777" s="12" customFormat="1" x14ac:dyDescent="0.2"/>
    <row r="995778" s="12" customFormat="1" x14ac:dyDescent="0.2"/>
    <row r="995779" s="12" customFormat="1" x14ac:dyDescent="0.2"/>
    <row r="995780" s="12" customFormat="1" x14ac:dyDescent="0.2"/>
    <row r="995781" s="12" customFormat="1" x14ac:dyDescent="0.2"/>
    <row r="995782" s="12" customFormat="1" x14ac:dyDescent="0.2"/>
    <row r="995783" s="12" customFormat="1" x14ac:dyDescent="0.2"/>
    <row r="995784" s="12" customFormat="1" x14ac:dyDescent="0.2"/>
    <row r="995785" s="12" customFormat="1" x14ac:dyDescent="0.2"/>
    <row r="995786" s="12" customFormat="1" x14ac:dyDescent="0.2"/>
    <row r="995787" s="12" customFormat="1" x14ac:dyDescent="0.2"/>
    <row r="995788" s="12" customFormat="1" x14ac:dyDescent="0.2"/>
    <row r="995789" s="12" customFormat="1" x14ac:dyDescent="0.2"/>
    <row r="995790" s="12" customFormat="1" x14ac:dyDescent="0.2"/>
    <row r="995791" s="12" customFormat="1" x14ac:dyDescent="0.2"/>
    <row r="995792" s="12" customFormat="1" x14ac:dyDescent="0.2"/>
    <row r="995793" s="12" customFormat="1" x14ac:dyDescent="0.2"/>
    <row r="995794" s="12" customFormat="1" x14ac:dyDescent="0.2"/>
    <row r="995795" s="12" customFormat="1" x14ac:dyDescent="0.2"/>
    <row r="995796" s="12" customFormat="1" x14ac:dyDescent="0.2"/>
    <row r="995797" s="12" customFormat="1" x14ac:dyDescent="0.2"/>
    <row r="995798" s="12" customFormat="1" x14ac:dyDescent="0.2"/>
    <row r="995799" s="12" customFormat="1" x14ac:dyDescent="0.2"/>
    <row r="995800" s="12" customFormat="1" x14ac:dyDescent="0.2"/>
    <row r="995801" s="12" customFormat="1" x14ac:dyDescent="0.2"/>
    <row r="995802" s="12" customFormat="1" x14ac:dyDescent="0.2"/>
    <row r="995803" s="12" customFormat="1" x14ac:dyDescent="0.2"/>
    <row r="995804" s="12" customFormat="1" x14ac:dyDescent="0.2"/>
    <row r="995805" s="12" customFormat="1" x14ac:dyDescent="0.2"/>
    <row r="995806" s="12" customFormat="1" x14ac:dyDescent="0.2"/>
    <row r="995807" s="12" customFormat="1" x14ac:dyDescent="0.2"/>
    <row r="995808" s="12" customFormat="1" x14ac:dyDescent="0.2"/>
    <row r="995809" s="12" customFormat="1" x14ac:dyDescent="0.2"/>
    <row r="995810" s="12" customFormat="1" x14ac:dyDescent="0.2"/>
    <row r="995811" s="12" customFormat="1" x14ac:dyDescent="0.2"/>
    <row r="995812" s="12" customFormat="1" x14ac:dyDescent="0.2"/>
    <row r="995813" s="12" customFormat="1" x14ac:dyDescent="0.2"/>
    <row r="995814" s="12" customFormat="1" x14ac:dyDescent="0.2"/>
    <row r="995815" s="12" customFormat="1" x14ac:dyDescent="0.2"/>
    <row r="995816" s="12" customFormat="1" x14ac:dyDescent="0.2"/>
    <row r="995817" s="12" customFormat="1" x14ac:dyDescent="0.2"/>
    <row r="995818" s="12" customFormat="1" x14ac:dyDescent="0.2"/>
    <row r="995819" s="12" customFormat="1" x14ac:dyDescent="0.2"/>
    <row r="995820" s="12" customFormat="1" x14ac:dyDescent="0.2"/>
    <row r="995821" s="12" customFormat="1" x14ac:dyDescent="0.2"/>
    <row r="995822" s="12" customFormat="1" x14ac:dyDescent="0.2"/>
    <row r="995823" s="12" customFormat="1" x14ac:dyDescent="0.2"/>
    <row r="995824" s="12" customFormat="1" x14ac:dyDescent="0.2"/>
    <row r="995825" s="12" customFormat="1" x14ac:dyDescent="0.2"/>
    <row r="995826" s="12" customFormat="1" x14ac:dyDescent="0.2"/>
    <row r="995827" s="12" customFormat="1" x14ac:dyDescent="0.2"/>
    <row r="995828" s="12" customFormat="1" x14ac:dyDescent="0.2"/>
    <row r="995829" s="12" customFormat="1" x14ac:dyDescent="0.2"/>
    <row r="995830" s="12" customFormat="1" x14ac:dyDescent="0.2"/>
    <row r="995831" s="12" customFormat="1" x14ac:dyDescent="0.2"/>
    <row r="995832" s="12" customFormat="1" x14ac:dyDescent="0.2"/>
    <row r="995833" s="12" customFormat="1" x14ac:dyDescent="0.2"/>
    <row r="995834" s="12" customFormat="1" x14ac:dyDescent="0.2"/>
    <row r="995835" s="12" customFormat="1" x14ac:dyDescent="0.2"/>
    <row r="995836" s="12" customFormat="1" x14ac:dyDescent="0.2"/>
    <row r="995837" s="12" customFormat="1" x14ac:dyDescent="0.2"/>
    <row r="995838" s="12" customFormat="1" x14ac:dyDescent="0.2"/>
    <row r="995839" s="12" customFormat="1" x14ac:dyDescent="0.2"/>
    <row r="995840" s="12" customFormat="1" x14ac:dyDescent="0.2"/>
    <row r="995841" s="12" customFormat="1" x14ac:dyDescent="0.2"/>
    <row r="995842" s="12" customFormat="1" x14ac:dyDescent="0.2"/>
    <row r="995843" s="12" customFormat="1" x14ac:dyDescent="0.2"/>
    <row r="995844" s="12" customFormat="1" x14ac:dyDescent="0.2"/>
    <row r="995845" s="12" customFormat="1" x14ac:dyDescent="0.2"/>
    <row r="995846" s="12" customFormat="1" x14ac:dyDescent="0.2"/>
    <row r="995847" s="12" customFormat="1" x14ac:dyDescent="0.2"/>
    <row r="995848" s="12" customFormat="1" x14ac:dyDescent="0.2"/>
    <row r="995849" s="12" customFormat="1" x14ac:dyDescent="0.2"/>
    <row r="995850" s="12" customFormat="1" x14ac:dyDescent="0.2"/>
    <row r="995851" s="12" customFormat="1" x14ac:dyDescent="0.2"/>
    <row r="995852" s="12" customFormat="1" x14ac:dyDescent="0.2"/>
    <row r="995853" s="12" customFormat="1" x14ac:dyDescent="0.2"/>
    <row r="995854" s="12" customFormat="1" x14ac:dyDescent="0.2"/>
    <row r="995855" s="12" customFormat="1" x14ac:dyDescent="0.2"/>
    <row r="995856" s="12" customFormat="1" x14ac:dyDescent="0.2"/>
    <row r="995857" s="12" customFormat="1" x14ac:dyDescent="0.2"/>
    <row r="995858" s="12" customFormat="1" x14ac:dyDescent="0.2"/>
    <row r="995859" s="12" customFormat="1" x14ac:dyDescent="0.2"/>
    <row r="995860" s="12" customFormat="1" x14ac:dyDescent="0.2"/>
    <row r="995861" s="12" customFormat="1" x14ac:dyDescent="0.2"/>
    <row r="995862" s="12" customFormat="1" x14ac:dyDescent="0.2"/>
    <row r="995863" s="12" customFormat="1" x14ac:dyDescent="0.2"/>
    <row r="995864" s="12" customFormat="1" x14ac:dyDescent="0.2"/>
    <row r="995865" s="12" customFormat="1" x14ac:dyDescent="0.2"/>
    <row r="995866" s="12" customFormat="1" x14ac:dyDescent="0.2"/>
    <row r="995867" s="12" customFormat="1" x14ac:dyDescent="0.2"/>
    <row r="995868" s="12" customFormat="1" x14ac:dyDescent="0.2"/>
    <row r="995869" s="12" customFormat="1" x14ac:dyDescent="0.2"/>
    <row r="995870" s="12" customFormat="1" x14ac:dyDescent="0.2"/>
    <row r="995871" s="12" customFormat="1" x14ac:dyDescent="0.2"/>
    <row r="995872" s="12" customFormat="1" x14ac:dyDescent="0.2"/>
    <row r="995873" s="12" customFormat="1" x14ac:dyDescent="0.2"/>
    <row r="995874" s="12" customFormat="1" x14ac:dyDescent="0.2"/>
    <row r="995875" s="12" customFormat="1" x14ac:dyDescent="0.2"/>
    <row r="995876" s="12" customFormat="1" x14ac:dyDescent="0.2"/>
    <row r="995877" s="12" customFormat="1" x14ac:dyDescent="0.2"/>
    <row r="995878" s="12" customFormat="1" x14ac:dyDescent="0.2"/>
    <row r="995879" s="12" customFormat="1" x14ac:dyDescent="0.2"/>
    <row r="995880" s="12" customFormat="1" x14ac:dyDescent="0.2"/>
    <row r="995881" s="12" customFormat="1" x14ac:dyDescent="0.2"/>
    <row r="995882" s="12" customFormat="1" x14ac:dyDescent="0.2"/>
    <row r="995883" s="12" customFormat="1" x14ac:dyDescent="0.2"/>
    <row r="995884" s="12" customFormat="1" x14ac:dyDescent="0.2"/>
    <row r="995885" s="12" customFormat="1" x14ac:dyDescent="0.2"/>
    <row r="995886" s="12" customFormat="1" x14ac:dyDescent="0.2"/>
    <row r="995887" s="12" customFormat="1" x14ac:dyDescent="0.2"/>
    <row r="995888" s="12" customFormat="1" x14ac:dyDescent="0.2"/>
    <row r="995889" s="12" customFormat="1" x14ac:dyDescent="0.2"/>
    <row r="995890" s="12" customFormat="1" x14ac:dyDescent="0.2"/>
    <row r="995891" s="12" customFormat="1" x14ac:dyDescent="0.2"/>
    <row r="995892" s="12" customFormat="1" x14ac:dyDescent="0.2"/>
    <row r="995893" s="12" customFormat="1" x14ac:dyDescent="0.2"/>
    <row r="995894" s="12" customFormat="1" x14ac:dyDescent="0.2"/>
    <row r="995895" s="12" customFormat="1" x14ac:dyDescent="0.2"/>
    <row r="995896" s="12" customFormat="1" x14ac:dyDescent="0.2"/>
    <row r="995897" s="12" customFormat="1" x14ac:dyDescent="0.2"/>
    <row r="995898" s="12" customFormat="1" x14ac:dyDescent="0.2"/>
    <row r="995899" s="12" customFormat="1" x14ac:dyDescent="0.2"/>
    <row r="995900" s="12" customFormat="1" x14ac:dyDescent="0.2"/>
    <row r="995901" s="12" customFormat="1" x14ac:dyDescent="0.2"/>
    <row r="995902" s="12" customFormat="1" x14ac:dyDescent="0.2"/>
    <row r="995903" s="12" customFormat="1" x14ac:dyDescent="0.2"/>
    <row r="995904" s="12" customFormat="1" x14ac:dyDescent="0.2"/>
    <row r="995905" s="12" customFormat="1" x14ac:dyDescent="0.2"/>
    <row r="995906" s="12" customFormat="1" x14ac:dyDescent="0.2"/>
    <row r="995907" s="12" customFormat="1" x14ac:dyDescent="0.2"/>
    <row r="995908" s="12" customFormat="1" x14ac:dyDescent="0.2"/>
    <row r="995909" s="12" customFormat="1" x14ac:dyDescent="0.2"/>
    <row r="995910" s="12" customFormat="1" x14ac:dyDescent="0.2"/>
    <row r="995911" s="12" customFormat="1" x14ac:dyDescent="0.2"/>
    <row r="995912" s="12" customFormat="1" x14ac:dyDescent="0.2"/>
    <row r="995913" s="12" customFormat="1" x14ac:dyDescent="0.2"/>
    <row r="995914" s="12" customFormat="1" x14ac:dyDescent="0.2"/>
    <row r="995915" s="12" customFormat="1" x14ac:dyDescent="0.2"/>
    <row r="995916" s="12" customFormat="1" x14ac:dyDescent="0.2"/>
    <row r="995917" s="12" customFormat="1" x14ac:dyDescent="0.2"/>
    <row r="995918" s="12" customFormat="1" x14ac:dyDescent="0.2"/>
    <row r="995919" s="12" customFormat="1" x14ac:dyDescent="0.2"/>
    <row r="995920" s="12" customFormat="1" x14ac:dyDescent="0.2"/>
    <row r="995921" s="12" customFormat="1" x14ac:dyDescent="0.2"/>
    <row r="995922" s="12" customFormat="1" x14ac:dyDescent="0.2"/>
    <row r="995923" s="12" customFormat="1" x14ac:dyDescent="0.2"/>
    <row r="995924" s="12" customFormat="1" x14ac:dyDescent="0.2"/>
    <row r="995925" s="12" customFormat="1" x14ac:dyDescent="0.2"/>
    <row r="995926" s="12" customFormat="1" x14ac:dyDescent="0.2"/>
    <row r="995927" s="12" customFormat="1" x14ac:dyDescent="0.2"/>
    <row r="995928" s="12" customFormat="1" x14ac:dyDescent="0.2"/>
    <row r="995929" s="12" customFormat="1" x14ac:dyDescent="0.2"/>
    <row r="995930" s="12" customFormat="1" x14ac:dyDescent="0.2"/>
    <row r="995931" s="12" customFormat="1" x14ac:dyDescent="0.2"/>
    <row r="995932" s="12" customFormat="1" x14ac:dyDescent="0.2"/>
    <row r="995933" s="12" customFormat="1" x14ac:dyDescent="0.2"/>
    <row r="995934" s="12" customFormat="1" x14ac:dyDescent="0.2"/>
    <row r="995935" s="12" customFormat="1" x14ac:dyDescent="0.2"/>
    <row r="995936" s="12" customFormat="1" x14ac:dyDescent="0.2"/>
    <row r="995937" s="12" customFormat="1" x14ac:dyDescent="0.2"/>
    <row r="995938" s="12" customFormat="1" x14ac:dyDescent="0.2"/>
    <row r="995939" s="12" customFormat="1" x14ac:dyDescent="0.2"/>
    <row r="995940" s="12" customFormat="1" x14ac:dyDescent="0.2"/>
    <row r="995941" s="12" customFormat="1" x14ac:dyDescent="0.2"/>
    <row r="995942" s="12" customFormat="1" x14ac:dyDescent="0.2"/>
    <row r="995943" s="12" customFormat="1" x14ac:dyDescent="0.2"/>
    <row r="995944" s="12" customFormat="1" x14ac:dyDescent="0.2"/>
    <row r="995945" s="12" customFormat="1" x14ac:dyDescent="0.2"/>
    <row r="995946" s="12" customFormat="1" x14ac:dyDescent="0.2"/>
    <row r="995947" s="12" customFormat="1" x14ac:dyDescent="0.2"/>
    <row r="995948" s="12" customFormat="1" x14ac:dyDescent="0.2"/>
    <row r="995949" s="12" customFormat="1" x14ac:dyDescent="0.2"/>
    <row r="995950" s="12" customFormat="1" x14ac:dyDescent="0.2"/>
    <row r="995951" s="12" customFormat="1" x14ac:dyDescent="0.2"/>
    <row r="995952" s="12" customFormat="1" x14ac:dyDescent="0.2"/>
    <row r="995953" s="12" customFormat="1" x14ac:dyDescent="0.2"/>
    <row r="995954" s="12" customFormat="1" x14ac:dyDescent="0.2"/>
    <row r="995955" s="12" customFormat="1" x14ac:dyDescent="0.2"/>
    <row r="995956" s="12" customFormat="1" x14ac:dyDescent="0.2"/>
    <row r="995957" s="12" customFormat="1" x14ac:dyDescent="0.2"/>
    <row r="995958" s="12" customFormat="1" x14ac:dyDescent="0.2"/>
    <row r="995959" s="12" customFormat="1" x14ac:dyDescent="0.2"/>
    <row r="995960" s="12" customFormat="1" x14ac:dyDescent="0.2"/>
    <row r="995961" s="12" customFormat="1" x14ac:dyDescent="0.2"/>
    <row r="995962" s="12" customFormat="1" x14ac:dyDescent="0.2"/>
    <row r="995963" s="12" customFormat="1" x14ac:dyDescent="0.2"/>
    <row r="995964" s="12" customFormat="1" x14ac:dyDescent="0.2"/>
    <row r="995965" s="12" customFormat="1" x14ac:dyDescent="0.2"/>
    <row r="995966" s="12" customFormat="1" x14ac:dyDescent="0.2"/>
    <row r="995967" s="12" customFormat="1" x14ac:dyDescent="0.2"/>
    <row r="995968" s="12" customFormat="1" x14ac:dyDescent="0.2"/>
    <row r="995969" s="12" customFormat="1" x14ac:dyDescent="0.2"/>
    <row r="995970" s="12" customFormat="1" x14ac:dyDescent="0.2"/>
    <row r="995971" s="12" customFormat="1" x14ac:dyDescent="0.2"/>
    <row r="995972" s="12" customFormat="1" x14ac:dyDescent="0.2"/>
    <row r="995973" s="12" customFormat="1" x14ac:dyDescent="0.2"/>
    <row r="995974" s="12" customFormat="1" x14ac:dyDescent="0.2"/>
    <row r="995975" s="12" customFormat="1" x14ac:dyDescent="0.2"/>
    <row r="995976" s="12" customFormat="1" x14ac:dyDescent="0.2"/>
    <row r="995977" s="12" customFormat="1" x14ac:dyDescent="0.2"/>
    <row r="995978" s="12" customFormat="1" x14ac:dyDescent="0.2"/>
    <row r="995979" s="12" customFormat="1" x14ac:dyDescent="0.2"/>
    <row r="995980" s="12" customFormat="1" x14ac:dyDescent="0.2"/>
    <row r="995981" s="12" customFormat="1" x14ac:dyDescent="0.2"/>
    <row r="995982" s="12" customFormat="1" x14ac:dyDescent="0.2"/>
    <row r="995983" s="12" customFormat="1" x14ac:dyDescent="0.2"/>
    <row r="995984" s="12" customFormat="1" x14ac:dyDescent="0.2"/>
    <row r="995985" s="12" customFormat="1" x14ac:dyDescent="0.2"/>
    <row r="995986" s="12" customFormat="1" x14ac:dyDescent="0.2"/>
    <row r="995987" s="12" customFormat="1" x14ac:dyDescent="0.2"/>
    <row r="995988" s="12" customFormat="1" x14ac:dyDescent="0.2"/>
    <row r="995989" s="12" customFormat="1" x14ac:dyDescent="0.2"/>
    <row r="995990" s="12" customFormat="1" x14ac:dyDescent="0.2"/>
    <row r="995991" s="12" customFormat="1" x14ac:dyDescent="0.2"/>
    <row r="995992" s="12" customFormat="1" x14ac:dyDescent="0.2"/>
    <row r="995993" s="12" customFormat="1" x14ac:dyDescent="0.2"/>
    <row r="995994" s="12" customFormat="1" x14ac:dyDescent="0.2"/>
    <row r="995995" s="12" customFormat="1" x14ac:dyDescent="0.2"/>
    <row r="995996" s="12" customFormat="1" x14ac:dyDescent="0.2"/>
    <row r="995997" s="12" customFormat="1" x14ac:dyDescent="0.2"/>
    <row r="995998" s="12" customFormat="1" x14ac:dyDescent="0.2"/>
    <row r="995999" s="12" customFormat="1" x14ac:dyDescent="0.2"/>
    <row r="996000" s="12" customFormat="1" x14ac:dyDescent="0.2"/>
    <row r="996001" s="12" customFormat="1" x14ac:dyDescent="0.2"/>
    <row r="996002" s="12" customFormat="1" x14ac:dyDescent="0.2"/>
    <row r="996003" s="12" customFormat="1" x14ac:dyDescent="0.2"/>
    <row r="996004" s="12" customFormat="1" x14ac:dyDescent="0.2"/>
    <row r="996005" s="12" customFormat="1" x14ac:dyDescent="0.2"/>
    <row r="996006" s="12" customFormat="1" x14ac:dyDescent="0.2"/>
    <row r="996007" s="12" customFormat="1" x14ac:dyDescent="0.2"/>
    <row r="996008" s="12" customFormat="1" x14ac:dyDescent="0.2"/>
    <row r="996009" s="12" customFormat="1" x14ac:dyDescent="0.2"/>
    <row r="996010" s="12" customFormat="1" x14ac:dyDescent="0.2"/>
    <row r="996011" s="12" customFormat="1" x14ac:dyDescent="0.2"/>
    <row r="996012" s="12" customFormat="1" x14ac:dyDescent="0.2"/>
    <row r="996013" s="12" customFormat="1" x14ac:dyDescent="0.2"/>
    <row r="996014" s="12" customFormat="1" x14ac:dyDescent="0.2"/>
    <row r="996015" s="12" customFormat="1" x14ac:dyDescent="0.2"/>
    <row r="996016" s="12" customFormat="1" x14ac:dyDescent="0.2"/>
    <row r="996017" s="12" customFormat="1" x14ac:dyDescent="0.2"/>
    <row r="996018" s="12" customFormat="1" x14ac:dyDescent="0.2"/>
    <row r="996019" s="12" customFormat="1" x14ac:dyDescent="0.2"/>
    <row r="996020" s="12" customFormat="1" x14ac:dyDescent="0.2"/>
    <row r="996021" s="12" customFormat="1" x14ac:dyDescent="0.2"/>
    <row r="996022" s="12" customFormat="1" x14ac:dyDescent="0.2"/>
    <row r="996023" s="12" customFormat="1" x14ac:dyDescent="0.2"/>
    <row r="996024" s="12" customFormat="1" x14ac:dyDescent="0.2"/>
    <row r="996025" s="12" customFormat="1" x14ac:dyDescent="0.2"/>
    <row r="996026" s="12" customFormat="1" x14ac:dyDescent="0.2"/>
    <row r="996027" s="12" customFormat="1" x14ac:dyDescent="0.2"/>
    <row r="996028" s="12" customFormat="1" x14ac:dyDescent="0.2"/>
    <row r="996029" s="12" customFormat="1" x14ac:dyDescent="0.2"/>
    <row r="996030" s="12" customFormat="1" x14ac:dyDescent="0.2"/>
    <row r="996031" s="12" customFormat="1" x14ac:dyDescent="0.2"/>
    <row r="996032" s="12" customFormat="1" x14ac:dyDescent="0.2"/>
    <row r="996033" s="12" customFormat="1" x14ac:dyDescent="0.2"/>
    <row r="996034" s="12" customFormat="1" x14ac:dyDescent="0.2"/>
    <row r="996035" s="12" customFormat="1" x14ac:dyDescent="0.2"/>
    <row r="996036" s="12" customFormat="1" x14ac:dyDescent="0.2"/>
    <row r="996037" s="12" customFormat="1" x14ac:dyDescent="0.2"/>
    <row r="996038" s="12" customFormat="1" x14ac:dyDescent="0.2"/>
    <row r="996039" s="12" customFormat="1" x14ac:dyDescent="0.2"/>
    <row r="996040" s="12" customFormat="1" x14ac:dyDescent="0.2"/>
    <row r="996041" s="12" customFormat="1" x14ac:dyDescent="0.2"/>
    <row r="996042" s="12" customFormat="1" x14ac:dyDescent="0.2"/>
    <row r="996043" s="12" customFormat="1" x14ac:dyDescent="0.2"/>
    <row r="996044" s="12" customFormat="1" x14ac:dyDescent="0.2"/>
    <row r="996045" s="12" customFormat="1" x14ac:dyDescent="0.2"/>
    <row r="996046" s="12" customFormat="1" x14ac:dyDescent="0.2"/>
    <row r="996047" s="12" customFormat="1" x14ac:dyDescent="0.2"/>
    <row r="996048" s="12" customFormat="1" x14ac:dyDescent="0.2"/>
    <row r="996049" s="12" customFormat="1" x14ac:dyDescent="0.2"/>
    <row r="996050" s="12" customFormat="1" x14ac:dyDescent="0.2"/>
    <row r="996051" s="12" customFormat="1" x14ac:dyDescent="0.2"/>
    <row r="996052" s="12" customFormat="1" x14ac:dyDescent="0.2"/>
    <row r="996053" s="12" customFormat="1" x14ac:dyDescent="0.2"/>
    <row r="996054" s="12" customFormat="1" x14ac:dyDescent="0.2"/>
    <row r="996055" s="12" customFormat="1" x14ac:dyDescent="0.2"/>
    <row r="996056" s="12" customFormat="1" x14ac:dyDescent="0.2"/>
    <row r="996057" s="12" customFormat="1" x14ac:dyDescent="0.2"/>
    <row r="996058" s="12" customFormat="1" x14ac:dyDescent="0.2"/>
    <row r="996059" s="12" customFormat="1" x14ac:dyDescent="0.2"/>
    <row r="996060" s="12" customFormat="1" x14ac:dyDescent="0.2"/>
    <row r="996061" s="12" customFormat="1" x14ac:dyDescent="0.2"/>
    <row r="996062" s="12" customFormat="1" x14ac:dyDescent="0.2"/>
    <row r="996063" s="12" customFormat="1" x14ac:dyDescent="0.2"/>
    <row r="996064" s="12" customFormat="1" x14ac:dyDescent="0.2"/>
    <row r="996065" s="12" customFormat="1" x14ac:dyDescent="0.2"/>
    <row r="996066" s="12" customFormat="1" x14ac:dyDescent="0.2"/>
    <row r="996067" s="12" customFormat="1" x14ac:dyDescent="0.2"/>
    <row r="996068" s="12" customFormat="1" x14ac:dyDescent="0.2"/>
    <row r="996069" s="12" customFormat="1" x14ac:dyDescent="0.2"/>
    <row r="996070" s="12" customFormat="1" x14ac:dyDescent="0.2"/>
    <row r="996071" s="12" customFormat="1" x14ac:dyDescent="0.2"/>
    <row r="996072" s="12" customFormat="1" x14ac:dyDescent="0.2"/>
    <row r="996073" s="12" customFormat="1" x14ac:dyDescent="0.2"/>
    <row r="996074" s="12" customFormat="1" x14ac:dyDescent="0.2"/>
    <row r="996075" s="12" customFormat="1" x14ac:dyDescent="0.2"/>
    <row r="996076" s="12" customFormat="1" x14ac:dyDescent="0.2"/>
    <row r="996077" s="12" customFormat="1" x14ac:dyDescent="0.2"/>
    <row r="996078" s="12" customFormat="1" x14ac:dyDescent="0.2"/>
    <row r="996079" s="12" customFormat="1" x14ac:dyDescent="0.2"/>
    <row r="996080" s="12" customFormat="1" x14ac:dyDescent="0.2"/>
    <row r="996081" s="12" customFormat="1" x14ac:dyDescent="0.2"/>
    <row r="996082" s="12" customFormat="1" x14ac:dyDescent="0.2"/>
    <row r="996083" s="12" customFormat="1" x14ac:dyDescent="0.2"/>
    <row r="996084" s="12" customFormat="1" x14ac:dyDescent="0.2"/>
    <row r="996085" s="12" customFormat="1" x14ac:dyDescent="0.2"/>
    <row r="996086" s="12" customFormat="1" x14ac:dyDescent="0.2"/>
    <row r="996087" s="12" customFormat="1" x14ac:dyDescent="0.2"/>
    <row r="996088" s="12" customFormat="1" x14ac:dyDescent="0.2"/>
    <row r="996089" s="12" customFormat="1" x14ac:dyDescent="0.2"/>
    <row r="996090" s="12" customFormat="1" x14ac:dyDescent="0.2"/>
    <row r="996091" s="12" customFormat="1" x14ac:dyDescent="0.2"/>
    <row r="996092" s="12" customFormat="1" x14ac:dyDescent="0.2"/>
    <row r="996093" s="12" customFormat="1" x14ac:dyDescent="0.2"/>
    <row r="996094" s="12" customFormat="1" x14ac:dyDescent="0.2"/>
    <row r="996095" s="12" customFormat="1" x14ac:dyDescent="0.2"/>
    <row r="996096" s="12" customFormat="1" x14ac:dyDescent="0.2"/>
    <row r="996097" s="12" customFormat="1" x14ac:dyDescent="0.2"/>
    <row r="996098" s="12" customFormat="1" x14ac:dyDescent="0.2"/>
    <row r="996099" s="12" customFormat="1" x14ac:dyDescent="0.2"/>
    <row r="996100" s="12" customFormat="1" x14ac:dyDescent="0.2"/>
    <row r="996101" s="12" customFormat="1" x14ac:dyDescent="0.2"/>
    <row r="996102" s="12" customFormat="1" x14ac:dyDescent="0.2"/>
    <row r="996103" s="12" customFormat="1" x14ac:dyDescent="0.2"/>
    <row r="996104" s="12" customFormat="1" x14ac:dyDescent="0.2"/>
    <row r="996105" s="12" customFormat="1" x14ac:dyDescent="0.2"/>
    <row r="996106" s="12" customFormat="1" x14ac:dyDescent="0.2"/>
    <row r="996107" s="12" customFormat="1" x14ac:dyDescent="0.2"/>
    <row r="996108" s="12" customFormat="1" x14ac:dyDescent="0.2"/>
    <row r="996109" s="12" customFormat="1" x14ac:dyDescent="0.2"/>
    <row r="996110" s="12" customFormat="1" x14ac:dyDescent="0.2"/>
    <row r="996111" s="12" customFormat="1" x14ac:dyDescent="0.2"/>
    <row r="996112" s="12" customFormat="1" x14ac:dyDescent="0.2"/>
    <row r="996113" s="12" customFormat="1" x14ac:dyDescent="0.2"/>
    <row r="996114" s="12" customFormat="1" x14ac:dyDescent="0.2"/>
    <row r="996115" s="12" customFormat="1" x14ac:dyDescent="0.2"/>
    <row r="996116" s="12" customFormat="1" x14ac:dyDescent="0.2"/>
    <row r="996117" s="12" customFormat="1" x14ac:dyDescent="0.2"/>
    <row r="996118" s="12" customFormat="1" x14ac:dyDescent="0.2"/>
    <row r="996119" s="12" customFormat="1" x14ac:dyDescent="0.2"/>
    <row r="996120" s="12" customFormat="1" x14ac:dyDescent="0.2"/>
    <row r="996121" s="12" customFormat="1" x14ac:dyDescent="0.2"/>
    <row r="996122" s="12" customFormat="1" x14ac:dyDescent="0.2"/>
    <row r="996123" s="12" customFormat="1" x14ac:dyDescent="0.2"/>
    <row r="996124" s="12" customFormat="1" x14ac:dyDescent="0.2"/>
    <row r="996125" s="12" customFormat="1" x14ac:dyDescent="0.2"/>
    <row r="996126" s="12" customFormat="1" x14ac:dyDescent="0.2"/>
    <row r="996127" s="12" customFormat="1" x14ac:dyDescent="0.2"/>
    <row r="996128" s="12" customFormat="1" x14ac:dyDescent="0.2"/>
    <row r="996129" s="12" customFormat="1" x14ac:dyDescent="0.2"/>
    <row r="996130" s="12" customFormat="1" x14ac:dyDescent="0.2"/>
    <row r="996131" s="12" customFormat="1" x14ac:dyDescent="0.2"/>
    <row r="996132" s="12" customFormat="1" x14ac:dyDescent="0.2"/>
    <row r="996133" s="12" customFormat="1" x14ac:dyDescent="0.2"/>
    <row r="996134" s="12" customFormat="1" x14ac:dyDescent="0.2"/>
    <row r="996135" s="12" customFormat="1" x14ac:dyDescent="0.2"/>
    <row r="996136" s="12" customFormat="1" x14ac:dyDescent="0.2"/>
    <row r="996137" s="12" customFormat="1" x14ac:dyDescent="0.2"/>
    <row r="996138" s="12" customFormat="1" x14ac:dyDescent="0.2"/>
    <row r="996139" s="12" customFormat="1" x14ac:dyDescent="0.2"/>
    <row r="996140" s="12" customFormat="1" x14ac:dyDescent="0.2"/>
    <row r="996141" s="12" customFormat="1" x14ac:dyDescent="0.2"/>
    <row r="996142" s="12" customFormat="1" x14ac:dyDescent="0.2"/>
    <row r="996143" s="12" customFormat="1" x14ac:dyDescent="0.2"/>
    <row r="996144" s="12" customFormat="1" x14ac:dyDescent="0.2"/>
    <row r="996145" s="12" customFormat="1" x14ac:dyDescent="0.2"/>
    <row r="996146" s="12" customFormat="1" x14ac:dyDescent="0.2"/>
    <row r="996147" s="12" customFormat="1" x14ac:dyDescent="0.2"/>
    <row r="996148" s="12" customFormat="1" x14ac:dyDescent="0.2"/>
    <row r="996149" s="12" customFormat="1" x14ac:dyDescent="0.2"/>
    <row r="996150" s="12" customFormat="1" x14ac:dyDescent="0.2"/>
    <row r="996151" s="12" customFormat="1" x14ac:dyDescent="0.2"/>
    <row r="996152" s="12" customFormat="1" x14ac:dyDescent="0.2"/>
    <row r="996153" s="12" customFormat="1" x14ac:dyDescent="0.2"/>
    <row r="996154" s="12" customFormat="1" x14ac:dyDescent="0.2"/>
    <row r="996155" s="12" customFormat="1" x14ac:dyDescent="0.2"/>
    <row r="996156" s="12" customFormat="1" x14ac:dyDescent="0.2"/>
    <row r="996157" s="12" customFormat="1" x14ac:dyDescent="0.2"/>
    <row r="996158" s="12" customFormat="1" x14ac:dyDescent="0.2"/>
    <row r="996159" s="12" customFormat="1" x14ac:dyDescent="0.2"/>
    <row r="996160" s="12" customFormat="1" x14ac:dyDescent="0.2"/>
    <row r="996161" s="12" customFormat="1" x14ac:dyDescent="0.2"/>
    <row r="996162" s="12" customFormat="1" x14ac:dyDescent="0.2"/>
    <row r="996163" s="12" customFormat="1" x14ac:dyDescent="0.2"/>
    <row r="996164" s="12" customFormat="1" x14ac:dyDescent="0.2"/>
    <row r="996165" s="12" customFormat="1" x14ac:dyDescent="0.2"/>
    <row r="996166" s="12" customFormat="1" x14ac:dyDescent="0.2"/>
    <row r="996167" s="12" customFormat="1" x14ac:dyDescent="0.2"/>
    <row r="996168" s="12" customFormat="1" x14ac:dyDescent="0.2"/>
    <row r="996169" s="12" customFormat="1" x14ac:dyDescent="0.2"/>
    <row r="996170" s="12" customFormat="1" x14ac:dyDescent="0.2"/>
    <row r="996171" s="12" customFormat="1" x14ac:dyDescent="0.2"/>
    <row r="996172" s="12" customFormat="1" x14ac:dyDescent="0.2"/>
    <row r="996173" s="12" customFormat="1" x14ac:dyDescent="0.2"/>
    <row r="996174" s="12" customFormat="1" x14ac:dyDescent="0.2"/>
    <row r="996175" s="12" customFormat="1" x14ac:dyDescent="0.2"/>
    <row r="996176" s="12" customFormat="1" x14ac:dyDescent="0.2"/>
    <row r="996177" s="12" customFormat="1" x14ac:dyDescent="0.2"/>
    <row r="996178" s="12" customFormat="1" x14ac:dyDescent="0.2"/>
    <row r="996179" s="12" customFormat="1" x14ac:dyDescent="0.2"/>
    <row r="996180" s="12" customFormat="1" x14ac:dyDescent="0.2"/>
    <row r="996181" s="12" customFormat="1" x14ac:dyDescent="0.2"/>
    <row r="996182" s="12" customFormat="1" x14ac:dyDescent="0.2"/>
    <row r="996183" s="12" customFormat="1" x14ac:dyDescent="0.2"/>
    <row r="996184" s="12" customFormat="1" x14ac:dyDescent="0.2"/>
    <row r="996185" s="12" customFormat="1" x14ac:dyDescent="0.2"/>
    <row r="996186" s="12" customFormat="1" x14ac:dyDescent="0.2"/>
    <row r="996187" s="12" customFormat="1" x14ac:dyDescent="0.2"/>
    <row r="996188" s="12" customFormat="1" x14ac:dyDescent="0.2"/>
    <row r="996189" s="12" customFormat="1" x14ac:dyDescent="0.2"/>
    <row r="996190" s="12" customFormat="1" x14ac:dyDescent="0.2"/>
    <row r="996191" s="12" customFormat="1" x14ac:dyDescent="0.2"/>
    <row r="996192" s="12" customFormat="1" x14ac:dyDescent="0.2"/>
    <row r="996193" s="12" customFormat="1" x14ac:dyDescent="0.2"/>
    <row r="996194" s="12" customFormat="1" x14ac:dyDescent="0.2"/>
    <row r="996195" s="12" customFormat="1" x14ac:dyDescent="0.2"/>
    <row r="996196" s="12" customFormat="1" x14ac:dyDescent="0.2"/>
    <row r="996197" s="12" customFormat="1" x14ac:dyDescent="0.2"/>
    <row r="996198" s="12" customFormat="1" x14ac:dyDescent="0.2"/>
    <row r="996199" s="12" customFormat="1" x14ac:dyDescent="0.2"/>
    <row r="996200" s="12" customFormat="1" x14ac:dyDescent="0.2"/>
    <row r="996201" s="12" customFormat="1" x14ac:dyDescent="0.2"/>
    <row r="996202" s="12" customFormat="1" x14ac:dyDescent="0.2"/>
    <row r="996203" s="12" customFormat="1" x14ac:dyDescent="0.2"/>
    <row r="996204" s="12" customFormat="1" x14ac:dyDescent="0.2"/>
    <row r="996205" s="12" customFormat="1" x14ac:dyDescent="0.2"/>
    <row r="996206" s="12" customFormat="1" x14ac:dyDescent="0.2"/>
    <row r="996207" s="12" customFormat="1" x14ac:dyDescent="0.2"/>
    <row r="996208" s="12" customFormat="1" x14ac:dyDescent="0.2"/>
    <row r="996209" s="12" customFormat="1" x14ac:dyDescent="0.2"/>
    <row r="996210" s="12" customFormat="1" x14ac:dyDescent="0.2"/>
    <row r="996211" s="12" customFormat="1" x14ac:dyDescent="0.2"/>
    <row r="996212" s="12" customFormat="1" x14ac:dyDescent="0.2"/>
    <row r="996213" s="12" customFormat="1" x14ac:dyDescent="0.2"/>
    <row r="996214" s="12" customFormat="1" x14ac:dyDescent="0.2"/>
    <row r="996215" s="12" customFormat="1" x14ac:dyDescent="0.2"/>
    <row r="996216" s="12" customFormat="1" x14ac:dyDescent="0.2"/>
    <row r="996217" s="12" customFormat="1" x14ac:dyDescent="0.2"/>
    <row r="996218" s="12" customFormat="1" x14ac:dyDescent="0.2"/>
    <row r="996219" s="12" customFormat="1" x14ac:dyDescent="0.2"/>
    <row r="996220" s="12" customFormat="1" x14ac:dyDescent="0.2"/>
    <row r="996221" s="12" customFormat="1" x14ac:dyDescent="0.2"/>
    <row r="996222" s="12" customFormat="1" x14ac:dyDescent="0.2"/>
    <row r="996223" s="12" customFormat="1" x14ac:dyDescent="0.2"/>
    <row r="996224" s="12" customFormat="1" x14ac:dyDescent="0.2"/>
    <row r="996225" s="12" customFormat="1" x14ac:dyDescent="0.2"/>
    <row r="996226" s="12" customFormat="1" x14ac:dyDescent="0.2"/>
    <row r="996227" s="12" customFormat="1" x14ac:dyDescent="0.2"/>
    <row r="996228" s="12" customFormat="1" x14ac:dyDescent="0.2"/>
    <row r="996229" s="12" customFormat="1" x14ac:dyDescent="0.2"/>
    <row r="996230" s="12" customFormat="1" x14ac:dyDescent="0.2"/>
    <row r="996231" s="12" customFormat="1" x14ac:dyDescent="0.2"/>
    <row r="996232" s="12" customFormat="1" x14ac:dyDescent="0.2"/>
    <row r="996233" s="12" customFormat="1" x14ac:dyDescent="0.2"/>
    <row r="996234" s="12" customFormat="1" x14ac:dyDescent="0.2"/>
    <row r="996235" s="12" customFormat="1" x14ac:dyDescent="0.2"/>
    <row r="996236" s="12" customFormat="1" x14ac:dyDescent="0.2"/>
    <row r="996237" s="12" customFormat="1" x14ac:dyDescent="0.2"/>
    <row r="996238" s="12" customFormat="1" x14ac:dyDescent="0.2"/>
    <row r="996239" s="12" customFormat="1" x14ac:dyDescent="0.2"/>
    <row r="996240" s="12" customFormat="1" x14ac:dyDescent="0.2"/>
    <row r="996241" s="12" customFormat="1" x14ac:dyDescent="0.2"/>
    <row r="996242" s="12" customFormat="1" x14ac:dyDescent="0.2"/>
    <row r="996243" s="12" customFormat="1" x14ac:dyDescent="0.2"/>
    <row r="996244" s="12" customFormat="1" x14ac:dyDescent="0.2"/>
    <row r="996245" s="12" customFormat="1" x14ac:dyDescent="0.2"/>
    <row r="996246" s="12" customFormat="1" x14ac:dyDescent="0.2"/>
    <row r="996247" s="12" customFormat="1" x14ac:dyDescent="0.2"/>
    <row r="996248" s="12" customFormat="1" x14ac:dyDescent="0.2"/>
    <row r="996249" s="12" customFormat="1" x14ac:dyDescent="0.2"/>
    <row r="996250" s="12" customFormat="1" x14ac:dyDescent="0.2"/>
    <row r="996251" s="12" customFormat="1" x14ac:dyDescent="0.2"/>
    <row r="996252" s="12" customFormat="1" x14ac:dyDescent="0.2"/>
    <row r="996253" s="12" customFormat="1" x14ac:dyDescent="0.2"/>
    <row r="996254" s="12" customFormat="1" x14ac:dyDescent="0.2"/>
    <row r="996255" s="12" customFormat="1" x14ac:dyDescent="0.2"/>
    <row r="996256" s="12" customFormat="1" x14ac:dyDescent="0.2"/>
    <row r="996257" s="12" customFormat="1" x14ac:dyDescent="0.2"/>
    <row r="996258" s="12" customFormat="1" x14ac:dyDescent="0.2"/>
    <row r="996259" s="12" customFormat="1" x14ac:dyDescent="0.2"/>
    <row r="996260" s="12" customFormat="1" x14ac:dyDescent="0.2"/>
    <row r="996261" s="12" customFormat="1" x14ac:dyDescent="0.2"/>
    <row r="996262" s="12" customFormat="1" x14ac:dyDescent="0.2"/>
    <row r="996263" s="12" customFormat="1" x14ac:dyDescent="0.2"/>
    <row r="996264" s="12" customFormat="1" x14ac:dyDescent="0.2"/>
    <row r="996265" s="12" customFormat="1" x14ac:dyDescent="0.2"/>
    <row r="996266" s="12" customFormat="1" x14ac:dyDescent="0.2"/>
    <row r="996267" s="12" customFormat="1" x14ac:dyDescent="0.2"/>
    <row r="996268" s="12" customFormat="1" x14ac:dyDescent="0.2"/>
    <row r="996269" s="12" customFormat="1" x14ac:dyDescent="0.2"/>
    <row r="996270" s="12" customFormat="1" x14ac:dyDescent="0.2"/>
    <row r="996271" s="12" customFormat="1" x14ac:dyDescent="0.2"/>
    <row r="996272" s="12" customFormat="1" x14ac:dyDescent="0.2"/>
    <row r="996273" s="12" customFormat="1" x14ac:dyDescent="0.2"/>
    <row r="996274" s="12" customFormat="1" x14ac:dyDescent="0.2"/>
    <row r="996275" s="12" customFormat="1" x14ac:dyDescent="0.2"/>
    <row r="996276" s="12" customFormat="1" x14ac:dyDescent="0.2"/>
    <row r="996277" s="12" customFormat="1" x14ac:dyDescent="0.2"/>
    <row r="996278" s="12" customFormat="1" x14ac:dyDescent="0.2"/>
    <row r="996279" s="12" customFormat="1" x14ac:dyDescent="0.2"/>
    <row r="996280" s="12" customFormat="1" x14ac:dyDescent="0.2"/>
    <row r="996281" s="12" customFormat="1" x14ac:dyDescent="0.2"/>
    <row r="996282" s="12" customFormat="1" x14ac:dyDescent="0.2"/>
    <row r="996283" s="12" customFormat="1" x14ac:dyDescent="0.2"/>
    <row r="996284" s="12" customFormat="1" x14ac:dyDescent="0.2"/>
    <row r="996285" s="12" customFormat="1" x14ac:dyDescent="0.2"/>
    <row r="996286" s="12" customFormat="1" x14ac:dyDescent="0.2"/>
    <row r="996287" s="12" customFormat="1" x14ac:dyDescent="0.2"/>
    <row r="996288" s="12" customFormat="1" x14ac:dyDescent="0.2"/>
    <row r="996289" s="12" customFormat="1" x14ac:dyDescent="0.2"/>
    <row r="996290" s="12" customFormat="1" x14ac:dyDescent="0.2"/>
    <row r="996291" s="12" customFormat="1" x14ac:dyDescent="0.2"/>
    <row r="996292" s="12" customFormat="1" x14ac:dyDescent="0.2"/>
    <row r="996293" s="12" customFormat="1" x14ac:dyDescent="0.2"/>
    <row r="996294" s="12" customFormat="1" x14ac:dyDescent="0.2"/>
    <row r="996295" s="12" customFormat="1" x14ac:dyDescent="0.2"/>
    <row r="996296" s="12" customFormat="1" x14ac:dyDescent="0.2"/>
    <row r="996297" s="12" customFormat="1" x14ac:dyDescent="0.2"/>
    <row r="996298" s="12" customFormat="1" x14ac:dyDescent="0.2"/>
    <row r="996299" s="12" customFormat="1" x14ac:dyDescent="0.2"/>
    <row r="996300" s="12" customFormat="1" x14ac:dyDescent="0.2"/>
    <row r="996301" s="12" customFormat="1" x14ac:dyDescent="0.2"/>
    <row r="996302" s="12" customFormat="1" x14ac:dyDescent="0.2"/>
    <row r="996303" s="12" customFormat="1" x14ac:dyDescent="0.2"/>
    <row r="996304" s="12" customFormat="1" x14ac:dyDescent="0.2"/>
    <row r="996305" s="12" customFormat="1" x14ac:dyDescent="0.2"/>
    <row r="996306" s="12" customFormat="1" x14ac:dyDescent="0.2"/>
    <row r="996307" s="12" customFormat="1" x14ac:dyDescent="0.2"/>
    <row r="996308" s="12" customFormat="1" x14ac:dyDescent="0.2"/>
    <row r="996309" s="12" customFormat="1" x14ac:dyDescent="0.2"/>
    <row r="996310" s="12" customFormat="1" x14ac:dyDescent="0.2"/>
    <row r="996311" s="12" customFormat="1" x14ac:dyDescent="0.2"/>
    <row r="996312" s="12" customFormat="1" x14ac:dyDescent="0.2"/>
    <row r="996313" s="12" customFormat="1" x14ac:dyDescent="0.2"/>
    <row r="996314" s="12" customFormat="1" x14ac:dyDescent="0.2"/>
    <row r="996315" s="12" customFormat="1" x14ac:dyDescent="0.2"/>
    <row r="996316" s="12" customFormat="1" x14ac:dyDescent="0.2"/>
    <row r="996317" s="12" customFormat="1" x14ac:dyDescent="0.2"/>
    <row r="996318" s="12" customFormat="1" x14ac:dyDescent="0.2"/>
    <row r="996319" s="12" customFormat="1" x14ac:dyDescent="0.2"/>
    <row r="996320" s="12" customFormat="1" x14ac:dyDescent="0.2"/>
    <row r="996321" s="12" customFormat="1" x14ac:dyDescent="0.2"/>
    <row r="996322" s="12" customFormat="1" x14ac:dyDescent="0.2"/>
    <row r="996323" s="12" customFormat="1" x14ac:dyDescent="0.2"/>
    <row r="996324" s="12" customFormat="1" x14ac:dyDescent="0.2"/>
    <row r="996325" s="12" customFormat="1" x14ac:dyDescent="0.2"/>
    <row r="996326" s="12" customFormat="1" x14ac:dyDescent="0.2"/>
    <row r="996327" s="12" customFormat="1" x14ac:dyDescent="0.2"/>
    <row r="996328" s="12" customFormat="1" x14ac:dyDescent="0.2"/>
    <row r="996329" s="12" customFormat="1" x14ac:dyDescent="0.2"/>
    <row r="996330" s="12" customFormat="1" x14ac:dyDescent="0.2"/>
    <row r="996331" s="12" customFormat="1" x14ac:dyDescent="0.2"/>
    <row r="996332" s="12" customFormat="1" x14ac:dyDescent="0.2"/>
    <row r="996333" s="12" customFormat="1" x14ac:dyDescent="0.2"/>
    <row r="996334" s="12" customFormat="1" x14ac:dyDescent="0.2"/>
    <row r="996335" s="12" customFormat="1" x14ac:dyDescent="0.2"/>
    <row r="996336" s="12" customFormat="1" x14ac:dyDescent="0.2"/>
    <row r="996337" s="12" customFormat="1" x14ac:dyDescent="0.2"/>
    <row r="996338" s="12" customFormat="1" x14ac:dyDescent="0.2"/>
    <row r="996339" s="12" customFormat="1" x14ac:dyDescent="0.2"/>
    <row r="996340" s="12" customFormat="1" x14ac:dyDescent="0.2"/>
    <row r="996341" s="12" customFormat="1" x14ac:dyDescent="0.2"/>
    <row r="996342" s="12" customFormat="1" x14ac:dyDescent="0.2"/>
    <row r="996343" s="12" customFormat="1" x14ac:dyDescent="0.2"/>
    <row r="996344" s="12" customFormat="1" x14ac:dyDescent="0.2"/>
    <row r="996345" s="12" customFormat="1" x14ac:dyDescent="0.2"/>
    <row r="996346" s="12" customFormat="1" x14ac:dyDescent="0.2"/>
    <row r="996347" s="12" customFormat="1" x14ac:dyDescent="0.2"/>
    <row r="996348" s="12" customFormat="1" x14ac:dyDescent="0.2"/>
    <row r="996349" s="12" customFormat="1" x14ac:dyDescent="0.2"/>
    <row r="996350" s="12" customFormat="1" x14ac:dyDescent="0.2"/>
    <row r="996351" s="12" customFormat="1" x14ac:dyDescent="0.2"/>
    <row r="996352" s="12" customFormat="1" x14ac:dyDescent="0.2"/>
    <row r="996353" s="12" customFormat="1" x14ac:dyDescent="0.2"/>
    <row r="996354" s="12" customFormat="1" x14ac:dyDescent="0.2"/>
    <row r="996355" s="12" customFormat="1" x14ac:dyDescent="0.2"/>
    <row r="996356" s="12" customFormat="1" x14ac:dyDescent="0.2"/>
    <row r="996357" s="12" customFormat="1" x14ac:dyDescent="0.2"/>
    <row r="996358" s="12" customFormat="1" x14ac:dyDescent="0.2"/>
    <row r="996359" s="12" customFormat="1" x14ac:dyDescent="0.2"/>
    <row r="996360" s="12" customFormat="1" x14ac:dyDescent="0.2"/>
    <row r="996361" s="12" customFormat="1" x14ac:dyDescent="0.2"/>
    <row r="996362" s="12" customFormat="1" x14ac:dyDescent="0.2"/>
    <row r="996363" s="12" customFormat="1" x14ac:dyDescent="0.2"/>
    <row r="996364" s="12" customFormat="1" x14ac:dyDescent="0.2"/>
    <row r="996365" s="12" customFormat="1" x14ac:dyDescent="0.2"/>
    <row r="996366" s="12" customFormat="1" x14ac:dyDescent="0.2"/>
    <row r="996367" s="12" customFormat="1" x14ac:dyDescent="0.2"/>
    <row r="996368" s="12" customFormat="1" x14ac:dyDescent="0.2"/>
    <row r="996369" s="12" customFormat="1" x14ac:dyDescent="0.2"/>
    <row r="996370" s="12" customFormat="1" x14ac:dyDescent="0.2"/>
    <row r="996371" s="12" customFormat="1" x14ac:dyDescent="0.2"/>
    <row r="996372" s="12" customFormat="1" x14ac:dyDescent="0.2"/>
    <row r="996373" s="12" customFormat="1" x14ac:dyDescent="0.2"/>
    <row r="996374" s="12" customFormat="1" x14ac:dyDescent="0.2"/>
    <row r="996375" s="12" customFormat="1" x14ac:dyDescent="0.2"/>
    <row r="996376" s="12" customFormat="1" x14ac:dyDescent="0.2"/>
    <row r="996377" s="12" customFormat="1" x14ac:dyDescent="0.2"/>
    <row r="996378" s="12" customFormat="1" x14ac:dyDescent="0.2"/>
    <row r="996379" s="12" customFormat="1" x14ac:dyDescent="0.2"/>
    <row r="996380" s="12" customFormat="1" x14ac:dyDescent="0.2"/>
    <row r="996381" s="12" customFormat="1" x14ac:dyDescent="0.2"/>
    <row r="996382" s="12" customFormat="1" x14ac:dyDescent="0.2"/>
    <row r="996383" s="12" customFormat="1" x14ac:dyDescent="0.2"/>
    <row r="996384" s="12" customFormat="1" x14ac:dyDescent="0.2"/>
    <row r="996385" s="12" customFormat="1" x14ac:dyDescent="0.2"/>
    <row r="996386" s="12" customFormat="1" x14ac:dyDescent="0.2"/>
    <row r="996387" s="12" customFormat="1" x14ac:dyDescent="0.2"/>
    <row r="996388" s="12" customFormat="1" x14ac:dyDescent="0.2"/>
    <row r="996389" s="12" customFormat="1" x14ac:dyDescent="0.2"/>
    <row r="996390" s="12" customFormat="1" x14ac:dyDescent="0.2"/>
    <row r="996391" s="12" customFormat="1" x14ac:dyDescent="0.2"/>
    <row r="996392" s="12" customFormat="1" x14ac:dyDescent="0.2"/>
    <row r="996393" s="12" customFormat="1" x14ac:dyDescent="0.2"/>
    <row r="996394" s="12" customFormat="1" x14ac:dyDescent="0.2"/>
    <row r="996395" s="12" customFormat="1" x14ac:dyDescent="0.2"/>
    <row r="996396" s="12" customFormat="1" x14ac:dyDescent="0.2"/>
    <row r="996397" s="12" customFormat="1" x14ac:dyDescent="0.2"/>
    <row r="996398" s="12" customFormat="1" x14ac:dyDescent="0.2"/>
    <row r="996399" s="12" customFormat="1" x14ac:dyDescent="0.2"/>
    <row r="996400" s="12" customFormat="1" x14ac:dyDescent="0.2"/>
    <row r="996401" s="12" customFormat="1" x14ac:dyDescent="0.2"/>
    <row r="996402" s="12" customFormat="1" x14ac:dyDescent="0.2"/>
    <row r="996403" s="12" customFormat="1" x14ac:dyDescent="0.2"/>
    <row r="996404" s="12" customFormat="1" x14ac:dyDescent="0.2"/>
    <row r="996405" s="12" customFormat="1" x14ac:dyDescent="0.2"/>
    <row r="996406" s="12" customFormat="1" x14ac:dyDescent="0.2"/>
    <row r="996407" s="12" customFormat="1" x14ac:dyDescent="0.2"/>
    <row r="996408" s="12" customFormat="1" x14ac:dyDescent="0.2"/>
    <row r="996409" s="12" customFormat="1" x14ac:dyDescent="0.2"/>
    <row r="996410" s="12" customFormat="1" x14ac:dyDescent="0.2"/>
    <row r="996411" s="12" customFormat="1" x14ac:dyDescent="0.2"/>
    <row r="996412" s="12" customFormat="1" x14ac:dyDescent="0.2"/>
    <row r="996413" s="12" customFormat="1" x14ac:dyDescent="0.2"/>
    <row r="996414" s="12" customFormat="1" x14ac:dyDescent="0.2"/>
    <row r="996415" s="12" customFormat="1" x14ac:dyDescent="0.2"/>
    <row r="996416" s="12" customFormat="1" x14ac:dyDescent="0.2"/>
    <row r="996417" s="12" customFormat="1" x14ac:dyDescent="0.2"/>
    <row r="996418" s="12" customFormat="1" x14ac:dyDescent="0.2"/>
    <row r="996419" s="12" customFormat="1" x14ac:dyDescent="0.2"/>
    <row r="996420" s="12" customFormat="1" x14ac:dyDescent="0.2"/>
    <row r="996421" s="12" customFormat="1" x14ac:dyDescent="0.2"/>
    <row r="996422" s="12" customFormat="1" x14ac:dyDescent="0.2"/>
    <row r="996423" s="12" customFormat="1" x14ac:dyDescent="0.2"/>
    <row r="996424" s="12" customFormat="1" x14ac:dyDescent="0.2"/>
    <row r="996425" s="12" customFormat="1" x14ac:dyDescent="0.2"/>
    <row r="996426" s="12" customFormat="1" x14ac:dyDescent="0.2"/>
    <row r="996427" s="12" customFormat="1" x14ac:dyDescent="0.2"/>
    <row r="996428" s="12" customFormat="1" x14ac:dyDescent="0.2"/>
    <row r="996429" s="12" customFormat="1" x14ac:dyDescent="0.2"/>
    <row r="996430" s="12" customFormat="1" x14ac:dyDescent="0.2"/>
    <row r="996431" s="12" customFormat="1" x14ac:dyDescent="0.2"/>
    <row r="996432" s="12" customFormat="1" x14ac:dyDescent="0.2"/>
    <row r="996433" s="12" customFormat="1" x14ac:dyDescent="0.2"/>
    <row r="996434" s="12" customFormat="1" x14ac:dyDescent="0.2"/>
    <row r="996435" s="12" customFormat="1" x14ac:dyDescent="0.2"/>
    <row r="996436" s="12" customFormat="1" x14ac:dyDescent="0.2"/>
    <row r="996437" s="12" customFormat="1" x14ac:dyDescent="0.2"/>
    <row r="996438" s="12" customFormat="1" x14ac:dyDescent="0.2"/>
    <row r="996439" s="12" customFormat="1" x14ac:dyDescent="0.2"/>
    <row r="996440" s="12" customFormat="1" x14ac:dyDescent="0.2"/>
    <row r="996441" s="12" customFormat="1" x14ac:dyDescent="0.2"/>
    <row r="996442" s="12" customFormat="1" x14ac:dyDescent="0.2"/>
    <row r="996443" s="12" customFormat="1" x14ac:dyDescent="0.2"/>
    <row r="996444" s="12" customFormat="1" x14ac:dyDescent="0.2"/>
    <row r="996445" s="12" customFormat="1" x14ac:dyDescent="0.2"/>
    <row r="996446" s="12" customFormat="1" x14ac:dyDescent="0.2"/>
    <row r="996447" s="12" customFormat="1" x14ac:dyDescent="0.2"/>
    <row r="996448" s="12" customFormat="1" x14ac:dyDescent="0.2"/>
    <row r="996449" s="12" customFormat="1" x14ac:dyDescent="0.2"/>
    <row r="996450" s="12" customFormat="1" x14ac:dyDescent="0.2"/>
    <row r="996451" s="12" customFormat="1" x14ac:dyDescent="0.2"/>
    <row r="996452" s="12" customFormat="1" x14ac:dyDescent="0.2"/>
    <row r="996453" s="12" customFormat="1" x14ac:dyDescent="0.2"/>
    <row r="996454" s="12" customFormat="1" x14ac:dyDescent="0.2"/>
    <row r="996455" s="12" customFormat="1" x14ac:dyDescent="0.2"/>
    <row r="996456" s="12" customFormat="1" x14ac:dyDescent="0.2"/>
    <row r="996457" s="12" customFormat="1" x14ac:dyDescent="0.2"/>
    <row r="996458" s="12" customFormat="1" x14ac:dyDescent="0.2"/>
    <row r="996459" s="12" customFormat="1" x14ac:dyDescent="0.2"/>
    <row r="996460" s="12" customFormat="1" x14ac:dyDescent="0.2"/>
    <row r="996461" s="12" customFormat="1" x14ac:dyDescent="0.2"/>
    <row r="996462" s="12" customFormat="1" x14ac:dyDescent="0.2"/>
    <row r="996463" s="12" customFormat="1" x14ac:dyDescent="0.2"/>
    <row r="996464" s="12" customFormat="1" x14ac:dyDescent="0.2"/>
    <row r="996465" s="12" customFormat="1" x14ac:dyDescent="0.2"/>
    <row r="996466" s="12" customFormat="1" x14ac:dyDescent="0.2"/>
    <row r="996467" s="12" customFormat="1" x14ac:dyDescent="0.2"/>
    <row r="996468" s="12" customFormat="1" x14ac:dyDescent="0.2"/>
    <row r="996469" s="12" customFormat="1" x14ac:dyDescent="0.2"/>
    <row r="996470" s="12" customFormat="1" x14ac:dyDescent="0.2"/>
    <row r="996471" s="12" customFormat="1" x14ac:dyDescent="0.2"/>
    <row r="996472" s="12" customFormat="1" x14ac:dyDescent="0.2"/>
    <row r="996473" s="12" customFormat="1" x14ac:dyDescent="0.2"/>
    <row r="996474" s="12" customFormat="1" x14ac:dyDescent="0.2"/>
    <row r="996475" s="12" customFormat="1" x14ac:dyDescent="0.2"/>
    <row r="996476" s="12" customFormat="1" x14ac:dyDescent="0.2"/>
    <row r="996477" s="12" customFormat="1" x14ac:dyDescent="0.2"/>
    <row r="996478" s="12" customFormat="1" x14ac:dyDescent="0.2"/>
    <row r="996479" s="12" customFormat="1" x14ac:dyDescent="0.2"/>
    <row r="996480" s="12" customFormat="1" x14ac:dyDescent="0.2"/>
    <row r="996481" s="12" customFormat="1" x14ac:dyDescent="0.2"/>
    <row r="996482" s="12" customFormat="1" x14ac:dyDescent="0.2"/>
    <row r="996483" s="12" customFormat="1" x14ac:dyDescent="0.2"/>
    <row r="996484" s="12" customFormat="1" x14ac:dyDescent="0.2"/>
    <row r="996485" s="12" customFormat="1" x14ac:dyDescent="0.2"/>
    <row r="996486" s="12" customFormat="1" x14ac:dyDescent="0.2"/>
    <row r="996487" s="12" customFormat="1" x14ac:dyDescent="0.2"/>
    <row r="996488" s="12" customFormat="1" x14ac:dyDescent="0.2"/>
    <row r="996489" s="12" customFormat="1" x14ac:dyDescent="0.2"/>
    <row r="996490" s="12" customFormat="1" x14ac:dyDescent="0.2"/>
    <row r="996491" s="12" customFormat="1" x14ac:dyDescent="0.2"/>
    <row r="996492" s="12" customFormat="1" x14ac:dyDescent="0.2"/>
    <row r="996493" s="12" customFormat="1" x14ac:dyDescent="0.2"/>
    <row r="996494" s="12" customFormat="1" x14ac:dyDescent="0.2"/>
    <row r="996495" s="12" customFormat="1" x14ac:dyDescent="0.2"/>
    <row r="996496" s="12" customFormat="1" x14ac:dyDescent="0.2"/>
    <row r="996497" s="12" customFormat="1" x14ac:dyDescent="0.2"/>
    <row r="996498" s="12" customFormat="1" x14ac:dyDescent="0.2"/>
    <row r="996499" s="12" customFormat="1" x14ac:dyDescent="0.2"/>
    <row r="996500" s="12" customFormat="1" x14ac:dyDescent="0.2"/>
    <row r="996501" s="12" customFormat="1" x14ac:dyDescent="0.2"/>
    <row r="996502" s="12" customFormat="1" x14ac:dyDescent="0.2"/>
    <row r="996503" s="12" customFormat="1" x14ac:dyDescent="0.2"/>
    <row r="996504" s="12" customFormat="1" x14ac:dyDescent="0.2"/>
    <row r="996505" s="12" customFormat="1" x14ac:dyDescent="0.2"/>
    <row r="996506" s="12" customFormat="1" x14ac:dyDescent="0.2"/>
    <row r="996507" s="12" customFormat="1" x14ac:dyDescent="0.2"/>
    <row r="996508" s="12" customFormat="1" x14ac:dyDescent="0.2"/>
    <row r="996509" s="12" customFormat="1" x14ac:dyDescent="0.2"/>
    <row r="996510" s="12" customFormat="1" x14ac:dyDescent="0.2"/>
    <row r="996511" s="12" customFormat="1" x14ac:dyDescent="0.2"/>
    <row r="996512" s="12" customFormat="1" x14ac:dyDescent="0.2"/>
    <row r="996513" s="12" customFormat="1" x14ac:dyDescent="0.2"/>
    <row r="996514" s="12" customFormat="1" x14ac:dyDescent="0.2"/>
    <row r="996515" s="12" customFormat="1" x14ac:dyDescent="0.2"/>
    <row r="996516" s="12" customFormat="1" x14ac:dyDescent="0.2"/>
    <row r="996517" s="12" customFormat="1" x14ac:dyDescent="0.2"/>
    <row r="996518" s="12" customFormat="1" x14ac:dyDescent="0.2"/>
    <row r="996519" s="12" customFormat="1" x14ac:dyDescent="0.2"/>
    <row r="996520" s="12" customFormat="1" x14ac:dyDescent="0.2"/>
    <row r="996521" s="12" customFormat="1" x14ac:dyDescent="0.2"/>
    <row r="996522" s="12" customFormat="1" x14ac:dyDescent="0.2"/>
    <row r="996523" s="12" customFormat="1" x14ac:dyDescent="0.2"/>
    <row r="996524" s="12" customFormat="1" x14ac:dyDescent="0.2"/>
    <row r="996525" s="12" customFormat="1" x14ac:dyDescent="0.2"/>
    <row r="996526" s="12" customFormat="1" x14ac:dyDescent="0.2"/>
    <row r="996527" s="12" customFormat="1" x14ac:dyDescent="0.2"/>
    <row r="996528" s="12" customFormat="1" x14ac:dyDescent="0.2"/>
    <row r="996529" s="12" customFormat="1" x14ac:dyDescent="0.2"/>
    <row r="996530" s="12" customFormat="1" x14ac:dyDescent="0.2"/>
    <row r="996531" s="12" customFormat="1" x14ac:dyDescent="0.2"/>
    <row r="996532" s="12" customFormat="1" x14ac:dyDescent="0.2"/>
    <row r="996533" s="12" customFormat="1" x14ac:dyDescent="0.2"/>
    <row r="996534" s="12" customFormat="1" x14ac:dyDescent="0.2"/>
    <row r="996535" s="12" customFormat="1" x14ac:dyDescent="0.2"/>
    <row r="996536" s="12" customFormat="1" x14ac:dyDescent="0.2"/>
    <row r="996537" s="12" customFormat="1" x14ac:dyDescent="0.2"/>
    <row r="996538" s="12" customFormat="1" x14ac:dyDescent="0.2"/>
    <row r="996539" s="12" customFormat="1" x14ac:dyDescent="0.2"/>
    <row r="996540" s="12" customFormat="1" x14ac:dyDescent="0.2"/>
    <row r="996541" s="12" customFormat="1" x14ac:dyDescent="0.2"/>
    <row r="996542" s="12" customFormat="1" x14ac:dyDescent="0.2"/>
    <row r="996543" s="12" customFormat="1" x14ac:dyDescent="0.2"/>
    <row r="996544" s="12" customFormat="1" x14ac:dyDescent="0.2"/>
    <row r="996545" s="12" customFormat="1" x14ac:dyDescent="0.2"/>
    <row r="996546" s="12" customFormat="1" x14ac:dyDescent="0.2"/>
    <row r="996547" s="12" customFormat="1" x14ac:dyDescent="0.2"/>
    <row r="996548" s="12" customFormat="1" x14ac:dyDescent="0.2"/>
    <row r="996549" s="12" customFormat="1" x14ac:dyDescent="0.2"/>
    <row r="996550" s="12" customFormat="1" x14ac:dyDescent="0.2"/>
    <row r="996551" s="12" customFormat="1" x14ac:dyDescent="0.2"/>
    <row r="996552" s="12" customFormat="1" x14ac:dyDescent="0.2"/>
    <row r="996553" s="12" customFormat="1" x14ac:dyDescent="0.2"/>
    <row r="996554" s="12" customFormat="1" x14ac:dyDescent="0.2"/>
    <row r="996555" s="12" customFormat="1" x14ac:dyDescent="0.2"/>
    <row r="996556" s="12" customFormat="1" x14ac:dyDescent="0.2"/>
    <row r="996557" s="12" customFormat="1" x14ac:dyDescent="0.2"/>
    <row r="996558" s="12" customFormat="1" x14ac:dyDescent="0.2"/>
    <row r="996559" s="12" customFormat="1" x14ac:dyDescent="0.2"/>
    <row r="996560" s="12" customFormat="1" x14ac:dyDescent="0.2"/>
    <row r="996561" s="12" customFormat="1" x14ac:dyDescent="0.2"/>
    <row r="996562" s="12" customFormat="1" x14ac:dyDescent="0.2"/>
    <row r="996563" s="12" customFormat="1" x14ac:dyDescent="0.2"/>
    <row r="996564" s="12" customFormat="1" x14ac:dyDescent="0.2"/>
    <row r="996565" s="12" customFormat="1" x14ac:dyDescent="0.2"/>
    <row r="996566" s="12" customFormat="1" x14ac:dyDescent="0.2"/>
    <row r="996567" s="12" customFormat="1" x14ac:dyDescent="0.2"/>
    <row r="996568" s="12" customFormat="1" x14ac:dyDescent="0.2"/>
    <row r="996569" s="12" customFormat="1" x14ac:dyDescent="0.2"/>
    <row r="996570" s="12" customFormat="1" x14ac:dyDescent="0.2"/>
    <row r="996571" s="12" customFormat="1" x14ac:dyDescent="0.2"/>
    <row r="996572" s="12" customFormat="1" x14ac:dyDescent="0.2"/>
    <row r="996573" s="12" customFormat="1" x14ac:dyDescent="0.2"/>
    <row r="996574" s="12" customFormat="1" x14ac:dyDescent="0.2"/>
    <row r="996575" s="12" customFormat="1" x14ac:dyDescent="0.2"/>
    <row r="996576" s="12" customFormat="1" x14ac:dyDescent="0.2"/>
    <row r="996577" s="12" customFormat="1" x14ac:dyDescent="0.2"/>
    <row r="996578" s="12" customFormat="1" x14ac:dyDescent="0.2"/>
    <row r="996579" s="12" customFormat="1" x14ac:dyDescent="0.2"/>
    <row r="996580" s="12" customFormat="1" x14ac:dyDescent="0.2"/>
    <row r="996581" s="12" customFormat="1" x14ac:dyDescent="0.2"/>
    <row r="996582" s="12" customFormat="1" x14ac:dyDescent="0.2"/>
    <row r="996583" s="12" customFormat="1" x14ac:dyDescent="0.2"/>
    <row r="996584" s="12" customFormat="1" x14ac:dyDescent="0.2"/>
    <row r="996585" s="12" customFormat="1" x14ac:dyDescent="0.2"/>
    <row r="996586" s="12" customFormat="1" x14ac:dyDescent="0.2"/>
    <row r="996587" s="12" customFormat="1" x14ac:dyDescent="0.2"/>
    <row r="996588" s="12" customFormat="1" x14ac:dyDescent="0.2"/>
    <row r="996589" s="12" customFormat="1" x14ac:dyDescent="0.2"/>
    <row r="996590" s="12" customFormat="1" x14ac:dyDescent="0.2"/>
    <row r="996591" s="12" customFormat="1" x14ac:dyDescent="0.2"/>
    <row r="996592" s="12" customFormat="1" x14ac:dyDescent="0.2"/>
    <row r="996593" s="12" customFormat="1" x14ac:dyDescent="0.2"/>
    <row r="996594" s="12" customFormat="1" x14ac:dyDescent="0.2"/>
    <row r="996595" s="12" customFormat="1" x14ac:dyDescent="0.2"/>
    <row r="996596" s="12" customFormat="1" x14ac:dyDescent="0.2"/>
    <row r="996597" s="12" customFormat="1" x14ac:dyDescent="0.2"/>
    <row r="996598" s="12" customFormat="1" x14ac:dyDescent="0.2"/>
    <row r="996599" s="12" customFormat="1" x14ac:dyDescent="0.2"/>
    <row r="996600" s="12" customFormat="1" x14ac:dyDescent="0.2"/>
    <row r="996601" s="12" customFormat="1" x14ac:dyDescent="0.2"/>
    <row r="996602" s="12" customFormat="1" x14ac:dyDescent="0.2"/>
    <row r="996603" s="12" customFormat="1" x14ac:dyDescent="0.2"/>
    <row r="996604" s="12" customFormat="1" x14ac:dyDescent="0.2"/>
    <row r="996605" s="12" customFormat="1" x14ac:dyDescent="0.2"/>
    <row r="996606" s="12" customFormat="1" x14ac:dyDescent="0.2"/>
    <row r="996607" s="12" customFormat="1" x14ac:dyDescent="0.2"/>
    <row r="996608" s="12" customFormat="1" x14ac:dyDescent="0.2"/>
    <row r="996609" s="12" customFormat="1" x14ac:dyDescent="0.2"/>
    <row r="996610" s="12" customFormat="1" x14ac:dyDescent="0.2"/>
    <row r="996611" s="12" customFormat="1" x14ac:dyDescent="0.2"/>
    <row r="996612" s="12" customFormat="1" x14ac:dyDescent="0.2"/>
    <row r="996613" s="12" customFormat="1" x14ac:dyDescent="0.2"/>
    <row r="996614" s="12" customFormat="1" x14ac:dyDescent="0.2"/>
    <row r="996615" s="12" customFormat="1" x14ac:dyDescent="0.2"/>
    <row r="996616" s="12" customFormat="1" x14ac:dyDescent="0.2"/>
    <row r="996617" s="12" customFormat="1" x14ac:dyDescent="0.2"/>
    <row r="996618" s="12" customFormat="1" x14ac:dyDescent="0.2"/>
    <row r="996619" s="12" customFormat="1" x14ac:dyDescent="0.2"/>
    <row r="996620" s="12" customFormat="1" x14ac:dyDescent="0.2"/>
    <row r="996621" s="12" customFormat="1" x14ac:dyDescent="0.2"/>
    <row r="996622" s="12" customFormat="1" x14ac:dyDescent="0.2"/>
    <row r="996623" s="12" customFormat="1" x14ac:dyDescent="0.2"/>
    <row r="996624" s="12" customFormat="1" x14ac:dyDescent="0.2"/>
    <row r="996625" s="12" customFormat="1" x14ac:dyDescent="0.2"/>
    <row r="996626" s="12" customFormat="1" x14ac:dyDescent="0.2"/>
    <row r="996627" s="12" customFormat="1" x14ac:dyDescent="0.2"/>
    <row r="996628" s="12" customFormat="1" x14ac:dyDescent="0.2"/>
    <row r="996629" s="12" customFormat="1" x14ac:dyDescent="0.2"/>
    <row r="996630" s="12" customFormat="1" x14ac:dyDescent="0.2"/>
    <row r="996631" s="12" customFormat="1" x14ac:dyDescent="0.2"/>
    <row r="996632" s="12" customFormat="1" x14ac:dyDescent="0.2"/>
    <row r="996633" s="12" customFormat="1" x14ac:dyDescent="0.2"/>
    <row r="996634" s="12" customFormat="1" x14ac:dyDescent="0.2"/>
    <row r="996635" s="12" customFormat="1" x14ac:dyDescent="0.2"/>
    <row r="996636" s="12" customFormat="1" x14ac:dyDescent="0.2"/>
    <row r="996637" s="12" customFormat="1" x14ac:dyDescent="0.2"/>
    <row r="996638" s="12" customFormat="1" x14ac:dyDescent="0.2"/>
    <row r="996639" s="12" customFormat="1" x14ac:dyDescent="0.2"/>
    <row r="996640" s="12" customFormat="1" x14ac:dyDescent="0.2"/>
    <row r="996641" s="12" customFormat="1" x14ac:dyDescent="0.2"/>
    <row r="996642" s="12" customFormat="1" x14ac:dyDescent="0.2"/>
    <row r="996643" s="12" customFormat="1" x14ac:dyDescent="0.2"/>
    <row r="996644" s="12" customFormat="1" x14ac:dyDescent="0.2"/>
    <row r="996645" s="12" customFormat="1" x14ac:dyDescent="0.2"/>
    <row r="996646" s="12" customFormat="1" x14ac:dyDescent="0.2"/>
    <row r="996647" s="12" customFormat="1" x14ac:dyDescent="0.2"/>
    <row r="996648" s="12" customFormat="1" x14ac:dyDescent="0.2"/>
    <row r="996649" s="12" customFormat="1" x14ac:dyDescent="0.2"/>
    <row r="996650" s="12" customFormat="1" x14ac:dyDescent="0.2"/>
    <row r="996651" s="12" customFormat="1" x14ac:dyDescent="0.2"/>
    <row r="996652" s="12" customFormat="1" x14ac:dyDescent="0.2"/>
    <row r="996653" s="12" customFormat="1" x14ac:dyDescent="0.2"/>
    <row r="996654" s="12" customFormat="1" x14ac:dyDescent="0.2"/>
    <row r="996655" s="12" customFormat="1" x14ac:dyDescent="0.2"/>
    <row r="996656" s="12" customFormat="1" x14ac:dyDescent="0.2"/>
    <row r="996657" s="12" customFormat="1" x14ac:dyDescent="0.2"/>
    <row r="996658" s="12" customFormat="1" x14ac:dyDescent="0.2"/>
    <row r="996659" s="12" customFormat="1" x14ac:dyDescent="0.2"/>
    <row r="996660" s="12" customFormat="1" x14ac:dyDescent="0.2"/>
    <row r="996661" s="12" customFormat="1" x14ac:dyDescent="0.2"/>
    <row r="996662" s="12" customFormat="1" x14ac:dyDescent="0.2"/>
    <row r="996663" s="12" customFormat="1" x14ac:dyDescent="0.2"/>
    <row r="996664" s="12" customFormat="1" x14ac:dyDescent="0.2"/>
    <row r="996665" s="12" customFormat="1" x14ac:dyDescent="0.2"/>
    <row r="996666" s="12" customFormat="1" x14ac:dyDescent="0.2"/>
    <row r="996667" s="12" customFormat="1" x14ac:dyDescent="0.2"/>
    <row r="996668" s="12" customFormat="1" x14ac:dyDescent="0.2"/>
    <row r="996669" s="12" customFormat="1" x14ac:dyDescent="0.2"/>
    <row r="996670" s="12" customFormat="1" x14ac:dyDescent="0.2"/>
    <row r="996671" s="12" customFormat="1" x14ac:dyDescent="0.2"/>
    <row r="996672" s="12" customFormat="1" x14ac:dyDescent="0.2"/>
    <row r="996673" s="12" customFormat="1" x14ac:dyDescent="0.2"/>
    <row r="996674" s="12" customFormat="1" x14ac:dyDescent="0.2"/>
    <row r="996675" s="12" customFormat="1" x14ac:dyDescent="0.2"/>
    <row r="996676" s="12" customFormat="1" x14ac:dyDescent="0.2"/>
    <row r="996677" s="12" customFormat="1" x14ac:dyDescent="0.2"/>
    <row r="996678" s="12" customFormat="1" x14ac:dyDescent="0.2"/>
    <row r="996679" s="12" customFormat="1" x14ac:dyDescent="0.2"/>
    <row r="996680" s="12" customFormat="1" x14ac:dyDescent="0.2"/>
    <row r="996681" s="12" customFormat="1" x14ac:dyDescent="0.2"/>
    <row r="996682" s="12" customFormat="1" x14ac:dyDescent="0.2"/>
    <row r="996683" s="12" customFormat="1" x14ac:dyDescent="0.2"/>
    <row r="996684" s="12" customFormat="1" x14ac:dyDescent="0.2"/>
    <row r="996685" s="12" customFormat="1" x14ac:dyDescent="0.2"/>
    <row r="996686" s="12" customFormat="1" x14ac:dyDescent="0.2"/>
    <row r="996687" s="12" customFormat="1" x14ac:dyDescent="0.2"/>
    <row r="996688" s="12" customFormat="1" x14ac:dyDescent="0.2"/>
    <row r="996689" s="12" customFormat="1" x14ac:dyDescent="0.2"/>
    <row r="996690" s="12" customFormat="1" x14ac:dyDescent="0.2"/>
    <row r="996691" s="12" customFormat="1" x14ac:dyDescent="0.2"/>
    <row r="996692" s="12" customFormat="1" x14ac:dyDescent="0.2"/>
    <row r="996693" s="12" customFormat="1" x14ac:dyDescent="0.2"/>
    <row r="996694" s="12" customFormat="1" x14ac:dyDescent="0.2"/>
    <row r="996695" s="12" customFormat="1" x14ac:dyDescent="0.2"/>
    <row r="996696" s="12" customFormat="1" x14ac:dyDescent="0.2"/>
    <row r="996697" s="12" customFormat="1" x14ac:dyDescent="0.2"/>
    <row r="996698" s="12" customFormat="1" x14ac:dyDescent="0.2"/>
    <row r="996699" s="12" customFormat="1" x14ac:dyDescent="0.2"/>
    <row r="996700" s="12" customFormat="1" x14ac:dyDescent="0.2"/>
    <row r="996701" s="12" customFormat="1" x14ac:dyDescent="0.2"/>
    <row r="996702" s="12" customFormat="1" x14ac:dyDescent="0.2"/>
    <row r="996703" s="12" customFormat="1" x14ac:dyDescent="0.2"/>
    <row r="996704" s="12" customFormat="1" x14ac:dyDescent="0.2"/>
    <row r="996705" s="12" customFormat="1" x14ac:dyDescent="0.2"/>
    <row r="996706" s="12" customFormat="1" x14ac:dyDescent="0.2"/>
    <row r="996707" s="12" customFormat="1" x14ac:dyDescent="0.2"/>
    <row r="996708" s="12" customFormat="1" x14ac:dyDescent="0.2"/>
    <row r="996709" s="12" customFormat="1" x14ac:dyDescent="0.2"/>
    <row r="996710" s="12" customFormat="1" x14ac:dyDescent="0.2"/>
    <row r="996711" s="12" customFormat="1" x14ac:dyDescent="0.2"/>
    <row r="996712" s="12" customFormat="1" x14ac:dyDescent="0.2"/>
    <row r="996713" s="12" customFormat="1" x14ac:dyDescent="0.2"/>
    <row r="996714" s="12" customFormat="1" x14ac:dyDescent="0.2"/>
    <row r="996715" s="12" customFormat="1" x14ac:dyDescent="0.2"/>
    <row r="996716" s="12" customFormat="1" x14ac:dyDescent="0.2"/>
    <row r="996717" s="12" customFormat="1" x14ac:dyDescent="0.2"/>
    <row r="996718" s="12" customFormat="1" x14ac:dyDescent="0.2"/>
    <row r="996719" s="12" customFormat="1" x14ac:dyDescent="0.2"/>
    <row r="996720" s="12" customFormat="1" x14ac:dyDescent="0.2"/>
    <row r="996721" s="12" customFormat="1" x14ac:dyDescent="0.2"/>
    <row r="996722" s="12" customFormat="1" x14ac:dyDescent="0.2"/>
    <row r="996723" s="12" customFormat="1" x14ac:dyDescent="0.2"/>
    <row r="996724" s="12" customFormat="1" x14ac:dyDescent="0.2"/>
    <row r="996725" s="12" customFormat="1" x14ac:dyDescent="0.2"/>
    <row r="996726" s="12" customFormat="1" x14ac:dyDescent="0.2"/>
    <row r="996727" s="12" customFormat="1" x14ac:dyDescent="0.2"/>
    <row r="996728" s="12" customFormat="1" x14ac:dyDescent="0.2"/>
    <row r="996729" s="12" customFormat="1" x14ac:dyDescent="0.2"/>
    <row r="996730" s="12" customFormat="1" x14ac:dyDescent="0.2"/>
    <row r="996731" s="12" customFormat="1" x14ac:dyDescent="0.2"/>
    <row r="996732" s="12" customFormat="1" x14ac:dyDescent="0.2"/>
    <row r="996733" s="12" customFormat="1" x14ac:dyDescent="0.2"/>
    <row r="996734" s="12" customFormat="1" x14ac:dyDescent="0.2"/>
    <row r="996735" s="12" customFormat="1" x14ac:dyDescent="0.2"/>
    <row r="996736" s="12" customFormat="1" x14ac:dyDescent="0.2"/>
    <row r="996737" s="12" customFormat="1" x14ac:dyDescent="0.2"/>
    <row r="996738" s="12" customFormat="1" x14ac:dyDescent="0.2"/>
    <row r="996739" s="12" customFormat="1" x14ac:dyDescent="0.2"/>
    <row r="996740" s="12" customFormat="1" x14ac:dyDescent="0.2"/>
    <row r="996741" s="12" customFormat="1" x14ac:dyDescent="0.2"/>
    <row r="996742" s="12" customFormat="1" x14ac:dyDescent="0.2"/>
    <row r="996743" s="12" customFormat="1" x14ac:dyDescent="0.2"/>
    <row r="996744" s="12" customFormat="1" x14ac:dyDescent="0.2"/>
    <row r="996745" s="12" customFormat="1" x14ac:dyDescent="0.2"/>
    <row r="996746" s="12" customFormat="1" x14ac:dyDescent="0.2"/>
    <row r="996747" s="12" customFormat="1" x14ac:dyDescent="0.2"/>
    <row r="996748" s="12" customFormat="1" x14ac:dyDescent="0.2"/>
    <row r="996749" s="12" customFormat="1" x14ac:dyDescent="0.2"/>
    <row r="996750" s="12" customFormat="1" x14ac:dyDescent="0.2"/>
    <row r="996751" s="12" customFormat="1" x14ac:dyDescent="0.2"/>
    <row r="996752" s="12" customFormat="1" x14ac:dyDescent="0.2"/>
    <row r="996753" s="12" customFormat="1" x14ac:dyDescent="0.2"/>
    <row r="996754" s="12" customFormat="1" x14ac:dyDescent="0.2"/>
    <row r="996755" s="12" customFormat="1" x14ac:dyDescent="0.2"/>
    <row r="996756" s="12" customFormat="1" x14ac:dyDescent="0.2"/>
    <row r="996757" s="12" customFormat="1" x14ac:dyDescent="0.2"/>
    <row r="996758" s="12" customFormat="1" x14ac:dyDescent="0.2"/>
    <row r="996759" s="12" customFormat="1" x14ac:dyDescent="0.2"/>
    <row r="996760" s="12" customFormat="1" x14ac:dyDescent="0.2"/>
    <row r="996761" s="12" customFormat="1" x14ac:dyDescent="0.2"/>
    <row r="996762" s="12" customFormat="1" x14ac:dyDescent="0.2"/>
    <row r="996763" s="12" customFormat="1" x14ac:dyDescent="0.2"/>
    <row r="996764" s="12" customFormat="1" x14ac:dyDescent="0.2"/>
    <row r="996765" s="12" customFormat="1" x14ac:dyDescent="0.2"/>
    <row r="996766" s="12" customFormat="1" x14ac:dyDescent="0.2"/>
    <row r="996767" s="12" customFormat="1" x14ac:dyDescent="0.2"/>
    <row r="996768" s="12" customFormat="1" x14ac:dyDescent="0.2"/>
    <row r="996769" s="12" customFormat="1" x14ac:dyDescent="0.2"/>
    <row r="996770" s="12" customFormat="1" x14ac:dyDescent="0.2"/>
    <row r="996771" s="12" customFormat="1" x14ac:dyDescent="0.2"/>
    <row r="996772" s="12" customFormat="1" x14ac:dyDescent="0.2"/>
    <row r="996773" s="12" customFormat="1" x14ac:dyDescent="0.2"/>
    <row r="996774" s="12" customFormat="1" x14ac:dyDescent="0.2"/>
    <row r="996775" s="12" customFormat="1" x14ac:dyDescent="0.2"/>
    <row r="996776" s="12" customFormat="1" x14ac:dyDescent="0.2"/>
    <row r="996777" s="12" customFormat="1" x14ac:dyDescent="0.2"/>
    <row r="996778" s="12" customFormat="1" x14ac:dyDescent="0.2"/>
    <row r="996779" s="12" customFormat="1" x14ac:dyDescent="0.2"/>
    <row r="996780" s="12" customFormat="1" x14ac:dyDescent="0.2"/>
    <row r="996781" s="12" customFormat="1" x14ac:dyDescent="0.2"/>
    <row r="996782" s="12" customFormat="1" x14ac:dyDescent="0.2"/>
    <row r="996783" s="12" customFormat="1" x14ac:dyDescent="0.2"/>
    <row r="996784" s="12" customFormat="1" x14ac:dyDescent="0.2"/>
    <row r="996785" s="12" customFormat="1" x14ac:dyDescent="0.2"/>
    <row r="996786" s="12" customFormat="1" x14ac:dyDescent="0.2"/>
    <row r="996787" s="12" customFormat="1" x14ac:dyDescent="0.2"/>
    <row r="996788" s="12" customFormat="1" x14ac:dyDescent="0.2"/>
    <row r="996789" s="12" customFormat="1" x14ac:dyDescent="0.2"/>
    <row r="996790" s="12" customFormat="1" x14ac:dyDescent="0.2"/>
    <row r="996791" s="12" customFormat="1" x14ac:dyDescent="0.2"/>
    <row r="996792" s="12" customFormat="1" x14ac:dyDescent="0.2"/>
    <row r="996793" s="12" customFormat="1" x14ac:dyDescent="0.2"/>
    <row r="996794" s="12" customFormat="1" x14ac:dyDescent="0.2"/>
    <row r="996795" s="12" customFormat="1" x14ac:dyDescent="0.2"/>
    <row r="996796" s="12" customFormat="1" x14ac:dyDescent="0.2"/>
    <row r="996797" s="12" customFormat="1" x14ac:dyDescent="0.2"/>
    <row r="996798" s="12" customFormat="1" x14ac:dyDescent="0.2"/>
    <row r="996799" s="12" customFormat="1" x14ac:dyDescent="0.2"/>
    <row r="996800" s="12" customFormat="1" x14ac:dyDescent="0.2"/>
    <row r="996801" s="12" customFormat="1" x14ac:dyDescent="0.2"/>
    <row r="996802" s="12" customFormat="1" x14ac:dyDescent="0.2"/>
    <row r="996803" s="12" customFormat="1" x14ac:dyDescent="0.2"/>
    <row r="996804" s="12" customFormat="1" x14ac:dyDescent="0.2"/>
    <row r="996805" s="12" customFormat="1" x14ac:dyDescent="0.2"/>
    <row r="996806" s="12" customFormat="1" x14ac:dyDescent="0.2"/>
    <row r="996807" s="12" customFormat="1" x14ac:dyDescent="0.2"/>
    <row r="996808" s="12" customFormat="1" x14ac:dyDescent="0.2"/>
    <row r="996809" s="12" customFormat="1" x14ac:dyDescent="0.2"/>
    <row r="996810" s="12" customFormat="1" x14ac:dyDescent="0.2"/>
    <row r="996811" s="12" customFormat="1" x14ac:dyDescent="0.2"/>
    <row r="996812" s="12" customFormat="1" x14ac:dyDescent="0.2"/>
    <row r="996813" s="12" customFormat="1" x14ac:dyDescent="0.2"/>
    <row r="996814" s="12" customFormat="1" x14ac:dyDescent="0.2"/>
    <row r="996815" s="12" customFormat="1" x14ac:dyDescent="0.2"/>
    <row r="996816" s="12" customFormat="1" x14ac:dyDescent="0.2"/>
    <row r="996817" s="12" customFormat="1" x14ac:dyDescent="0.2"/>
    <row r="996818" s="12" customFormat="1" x14ac:dyDescent="0.2"/>
    <row r="996819" s="12" customFormat="1" x14ac:dyDescent="0.2"/>
    <row r="996820" s="12" customFormat="1" x14ac:dyDescent="0.2"/>
    <row r="996821" s="12" customFormat="1" x14ac:dyDescent="0.2"/>
    <row r="996822" s="12" customFormat="1" x14ac:dyDescent="0.2"/>
    <row r="996823" s="12" customFormat="1" x14ac:dyDescent="0.2"/>
    <row r="996824" s="12" customFormat="1" x14ac:dyDescent="0.2"/>
    <row r="996825" s="12" customFormat="1" x14ac:dyDescent="0.2"/>
    <row r="996826" s="12" customFormat="1" x14ac:dyDescent="0.2"/>
    <row r="996827" s="12" customFormat="1" x14ac:dyDescent="0.2"/>
    <row r="996828" s="12" customFormat="1" x14ac:dyDescent="0.2"/>
    <row r="996829" s="12" customFormat="1" x14ac:dyDescent="0.2"/>
    <row r="996830" s="12" customFormat="1" x14ac:dyDescent="0.2"/>
    <row r="996831" s="12" customFormat="1" x14ac:dyDescent="0.2"/>
    <row r="996832" s="12" customFormat="1" x14ac:dyDescent="0.2"/>
    <row r="996833" s="12" customFormat="1" x14ac:dyDescent="0.2"/>
    <row r="996834" s="12" customFormat="1" x14ac:dyDescent="0.2"/>
    <row r="996835" s="12" customFormat="1" x14ac:dyDescent="0.2"/>
    <row r="996836" s="12" customFormat="1" x14ac:dyDescent="0.2"/>
    <row r="996837" s="12" customFormat="1" x14ac:dyDescent="0.2"/>
    <row r="996838" s="12" customFormat="1" x14ac:dyDescent="0.2"/>
    <row r="996839" s="12" customFormat="1" x14ac:dyDescent="0.2"/>
    <row r="996840" s="12" customFormat="1" x14ac:dyDescent="0.2"/>
    <row r="996841" s="12" customFormat="1" x14ac:dyDescent="0.2"/>
    <row r="996842" s="12" customFormat="1" x14ac:dyDescent="0.2"/>
    <row r="996843" s="12" customFormat="1" x14ac:dyDescent="0.2"/>
    <row r="996844" s="12" customFormat="1" x14ac:dyDescent="0.2"/>
    <row r="996845" s="12" customFormat="1" x14ac:dyDescent="0.2"/>
    <row r="996846" s="12" customFormat="1" x14ac:dyDescent="0.2"/>
    <row r="996847" s="12" customFormat="1" x14ac:dyDescent="0.2"/>
    <row r="996848" s="12" customFormat="1" x14ac:dyDescent="0.2"/>
    <row r="996849" s="12" customFormat="1" x14ac:dyDescent="0.2"/>
    <row r="996850" s="12" customFormat="1" x14ac:dyDescent="0.2"/>
    <row r="996851" s="12" customFormat="1" x14ac:dyDescent="0.2"/>
    <row r="996852" s="12" customFormat="1" x14ac:dyDescent="0.2"/>
    <row r="996853" s="12" customFormat="1" x14ac:dyDescent="0.2"/>
    <row r="996854" s="12" customFormat="1" x14ac:dyDescent="0.2"/>
    <row r="996855" s="12" customFormat="1" x14ac:dyDescent="0.2"/>
    <row r="996856" s="12" customFormat="1" x14ac:dyDescent="0.2"/>
    <row r="996857" s="12" customFormat="1" x14ac:dyDescent="0.2"/>
    <row r="996858" s="12" customFormat="1" x14ac:dyDescent="0.2"/>
    <row r="996859" s="12" customFormat="1" x14ac:dyDescent="0.2"/>
    <row r="996860" s="12" customFormat="1" x14ac:dyDescent="0.2"/>
    <row r="996861" s="12" customFormat="1" x14ac:dyDescent="0.2"/>
    <row r="996862" s="12" customFormat="1" x14ac:dyDescent="0.2"/>
    <row r="996863" s="12" customFormat="1" x14ac:dyDescent="0.2"/>
    <row r="996864" s="12" customFormat="1" x14ac:dyDescent="0.2"/>
    <row r="996865" s="12" customFormat="1" x14ac:dyDescent="0.2"/>
    <row r="996866" s="12" customFormat="1" x14ac:dyDescent="0.2"/>
    <row r="996867" s="12" customFormat="1" x14ac:dyDescent="0.2"/>
    <row r="996868" s="12" customFormat="1" x14ac:dyDescent="0.2"/>
    <row r="996869" s="12" customFormat="1" x14ac:dyDescent="0.2"/>
    <row r="996870" s="12" customFormat="1" x14ac:dyDescent="0.2"/>
    <row r="996871" s="12" customFormat="1" x14ac:dyDescent="0.2"/>
    <row r="996872" s="12" customFormat="1" x14ac:dyDescent="0.2"/>
    <row r="996873" s="12" customFormat="1" x14ac:dyDescent="0.2"/>
    <row r="996874" s="12" customFormat="1" x14ac:dyDescent="0.2"/>
    <row r="996875" s="12" customFormat="1" x14ac:dyDescent="0.2"/>
    <row r="996876" s="12" customFormat="1" x14ac:dyDescent="0.2"/>
    <row r="996877" s="12" customFormat="1" x14ac:dyDescent="0.2"/>
    <row r="996878" s="12" customFormat="1" x14ac:dyDescent="0.2"/>
    <row r="996879" s="12" customFormat="1" x14ac:dyDescent="0.2"/>
    <row r="996880" s="12" customFormat="1" x14ac:dyDescent="0.2"/>
    <row r="996881" s="12" customFormat="1" x14ac:dyDescent="0.2"/>
    <row r="996882" s="12" customFormat="1" x14ac:dyDescent="0.2"/>
    <row r="996883" s="12" customFormat="1" x14ac:dyDescent="0.2"/>
    <row r="996884" s="12" customFormat="1" x14ac:dyDescent="0.2"/>
    <row r="996885" s="12" customFormat="1" x14ac:dyDescent="0.2"/>
    <row r="996886" s="12" customFormat="1" x14ac:dyDescent="0.2"/>
    <row r="996887" s="12" customFormat="1" x14ac:dyDescent="0.2"/>
    <row r="996888" s="12" customFormat="1" x14ac:dyDescent="0.2"/>
    <row r="996889" s="12" customFormat="1" x14ac:dyDescent="0.2"/>
    <row r="996890" s="12" customFormat="1" x14ac:dyDescent="0.2"/>
    <row r="996891" s="12" customFormat="1" x14ac:dyDescent="0.2"/>
    <row r="996892" s="12" customFormat="1" x14ac:dyDescent="0.2"/>
    <row r="996893" s="12" customFormat="1" x14ac:dyDescent="0.2"/>
    <row r="996894" s="12" customFormat="1" x14ac:dyDescent="0.2"/>
    <row r="996895" s="12" customFormat="1" x14ac:dyDescent="0.2"/>
    <row r="996896" s="12" customFormat="1" x14ac:dyDescent="0.2"/>
    <row r="996897" s="12" customFormat="1" x14ac:dyDescent="0.2"/>
    <row r="996898" s="12" customFormat="1" x14ac:dyDescent="0.2"/>
    <row r="996899" s="12" customFormat="1" x14ac:dyDescent="0.2"/>
    <row r="996900" s="12" customFormat="1" x14ac:dyDescent="0.2"/>
    <row r="996901" s="12" customFormat="1" x14ac:dyDescent="0.2"/>
    <row r="996902" s="12" customFormat="1" x14ac:dyDescent="0.2"/>
    <row r="996903" s="12" customFormat="1" x14ac:dyDescent="0.2"/>
    <row r="996904" s="12" customFormat="1" x14ac:dyDescent="0.2"/>
    <row r="996905" s="12" customFormat="1" x14ac:dyDescent="0.2"/>
    <row r="996906" s="12" customFormat="1" x14ac:dyDescent="0.2"/>
    <row r="996907" s="12" customFormat="1" x14ac:dyDescent="0.2"/>
    <row r="996908" s="12" customFormat="1" x14ac:dyDescent="0.2"/>
    <row r="996909" s="12" customFormat="1" x14ac:dyDescent="0.2"/>
    <row r="996910" s="12" customFormat="1" x14ac:dyDescent="0.2"/>
    <row r="996911" s="12" customFormat="1" x14ac:dyDescent="0.2"/>
    <row r="996912" s="12" customFormat="1" x14ac:dyDescent="0.2"/>
    <row r="996913" s="12" customFormat="1" x14ac:dyDescent="0.2"/>
    <row r="996914" s="12" customFormat="1" x14ac:dyDescent="0.2"/>
    <row r="996915" s="12" customFormat="1" x14ac:dyDescent="0.2"/>
    <row r="996916" s="12" customFormat="1" x14ac:dyDescent="0.2"/>
    <row r="996917" s="12" customFormat="1" x14ac:dyDescent="0.2"/>
    <row r="996918" s="12" customFormat="1" x14ac:dyDescent="0.2"/>
    <row r="996919" s="12" customFormat="1" x14ac:dyDescent="0.2"/>
    <row r="996920" s="12" customFormat="1" x14ac:dyDescent="0.2"/>
    <row r="996921" s="12" customFormat="1" x14ac:dyDescent="0.2"/>
    <row r="996922" s="12" customFormat="1" x14ac:dyDescent="0.2"/>
    <row r="996923" s="12" customFormat="1" x14ac:dyDescent="0.2"/>
    <row r="996924" s="12" customFormat="1" x14ac:dyDescent="0.2"/>
    <row r="996925" s="12" customFormat="1" x14ac:dyDescent="0.2"/>
    <row r="996926" s="12" customFormat="1" x14ac:dyDescent="0.2"/>
    <row r="996927" s="12" customFormat="1" x14ac:dyDescent="0.2"/>
    <row r="996928" s="12" customFormat="1" x14ac:dyDescent="0.2"/>
    <row r="996929" s="12" customFormat="1" x14ac:dyDescent="0.2"/>
    <row r="996930" s="12" customFormat="1" x14ac:dyDescent="0.2"/>
    <row r="996931" s="12" customFormat="1" x14ac:dyDescent="0.2"/>
    <row r="996932" s="12" customFormat="1" x14ac:dyDescent="0.2"/>
    <row r="996933" s="12" customFormat="1" x14ac:dyDescent="0.2"/>
    <row r="996934" s="12" customFormat="1" x14ac:dyDescent="0.2"/>
    <row r="996935" s="12" customFormat="1" x14ac:dyDescent="0.2"/>
    <row r="996936" s="12" customFormat="1" x14ac:dyDescent="0.2"/>
    <row r="996937" s="12" customFormat="1" x14ac:dyDescent="0.2"/>
    <row r="996938" s="12" customFormat="1" x14ac:dyDescent="0.2"/>
    <row r="996939" s="12" customFormat="1" x14ac:dyDescent="0.2"/>
    <row r="996940" s="12" customFormat="1" x14ac:dyDescent="0.2"/>
    <row r="996941" s="12" customFormat="1" x14ac:dyDescent="0.2"/>
    <row r="996942" s="12" customFormat="1" x14ac:dyDescent="0.2"/>
    <row r="996943" s="12" customFormat="1" x14ac:dyDescent="0.2"/>
    <row r="996944" s="12" customFormat="1" x14ac:dyDescent="0.2"/>
    <row r="996945" s="12" customFormat="1" x14ac:dyDescent="0.2"/>
    <row r="996946" s="12" customFormat="1" x14ac:dyDescent="0.2"/>
    <row r="996947" s="12" customFormat="1" x14ac:dyDescent="0.2"/>
    <row r="996948" s="12" customFormat="1" x14ac:dyDescent="0.2"/>
    <row r="996949" s="12" customFormat="1" x14ac:dyDescent="0.2"/>
    <row r="996950" s="12" customFormat="1" x14ac:dyDescent="0.2"/>
    <row r="996951" s="12" customFormat="1" x14ac:dyDescent="0.2"/>
    <row r="996952" s="12" customFormat="1" x14ac:dyDescent="0.2"/>
    <row r="996953" s="12" customFormat="1" x14ac:dyDescent="0.2"/>
    <row r="996954" s="12" customFormat="1" x14ac:dyDescent="0.2"/>
    <row r="996955" s="12" customFormat="1" x14ac:dyDescent="0.2"/>
    <row r="996956" s="12" customFormat="1" x14ac:dyDescent="0.2"/>
    <row r="996957" s="12" customFormat="1" x14ac:dyDescent="0.2"/>
    <row r="996958" s="12" customFormat="1" x14ac:dyDescent="0.2"/>
    <row r="996959" s="12" customFormat="1" x14ac:dyDescent="0.2"/>
    <row r="996960" s="12" customFormat="1" x14ac:dyDescent="0.2"/>
    <row r="996961" s="12" customFormat="1" x14ac:dyDescent="0.2"/>
    <row r="996962" s="12" customFormat="1" x14ac:dyDescent="0.2"/>
    <row r="996963" s="12" customFormat="1" x14ac:dyDescent="0.2"/>
    <row r="996964" s="12" customFormat="1" x14ac:dyDescent="0.2"/>
    <row r="996965" s="12" customFormat="1" x14ac:dyDescent="0.2"/>
    <row r="996966" s="12" customFormat="1" x14ac:dyDescent="0.2"/>
    <row r="996967" s="12" customFormat="1" x14ac:dyDescent="0.2"/>
    <row r="996968" s="12" customFormat="1" x14ac:dyDescent="0.2"/>
    <row r="996969" s="12" customFormat="1" x14ac:dyDescent="0.2"/>
    <row r="996970" s="12" customFormat="1" x14ac:dyDescent="0.2"/>
    <row r="996971" s="12" customFormat="1" x14ac:dyDescent="0.2"/>
    <row r="996972" s="12" customFormat="1" x14ac:dyDescent="0.2"/>
    <row r="996973" s="12" customFormat="1" x14ac:dyDescent="0.2"/>
    <row r="996974" s="12" customFormat="1" x14ac:dyDescent="0.2"/>
    <row r="996975" s="12" customFormat="1" x14ac:dyDescent="0.2"/>
    <row r="996976" s="12" customFormat="1" x14ac:dyDescent="0.2"/>
    <row r="996977" s="12" customFormat="1" x14ac:dyDescent="0.2"/>
    <row r="996978" s="12" customFormat="1" x14ac:dyDescent="0.2"/>
    <row r="996979" s="12" customFormat="1" x14ac:dyDescent="0.2"/>
    <row r="996980" s="12" customFormat="1" x14ac:dyDescent="0.2"/>
    <row r="996981" s="12" customFormat="1" x14ac:dyDescent="0.2"/>
    <row r="996982" s="12" customFormat="1" x14ac:dyDescent="0.2"/>
    <row r="996983" s="12" customFormat="1" x14ac:dyDescent="0.2"/>
    <row r="996984" s="12" customFormat="1" x14ac:dyDescent="0.2"/>
    <row r="996985" s="12" customFormat="1" x14ac:dyDescent="0.2"/>
    <row r="996986" s="12" customFormat="1" x14ac:dyDescent="0.2"/>
    <row r="996987" s="12" customFormat="1" x14ac:dyDescent="0.2"/>
    <row r="996988" s="12" customFormat="1" x14ac:dyDescent="0.2"/>
    <row r="996989" s="12" customFormat="1" x14ac:dyDescent="0.2"/>
    <row r="996990" s="12" customFormat="1" x14ac:dyDescent="0.2"/>
    <row r="996991" s="12" customFormat="1" x14ac:dyDescent="0.2"/>
    <row r="996992" s="12" customFormat="1" x14ac:dyDescent="0.2"/>
    <row r="996993" s="12" customFormat="1" x14ac:dyDescent="0.2"/>
    <row r="996994" s="12" customFormat="1" x14ac:dyDescent="0.2"/>
    <row r="996995" s="12" customFormat="1" x14ac:dyDescent="0.2"/>
    <row r="996996" s="12" customFormat="1" x14ac:dyDescent="0.2"/>
    <row r="996997" s="12" customFormat="1" x14ac:dyDescent="0.2"/>
    <row r="996998" s="12" customFormat="1" x14ac:dyDescent="0.2"/>
    <row r="996999" s="12" customFormat="1" x14ac:dyDescent="0.2"/>
    <row r="997000" s="12" customFormat="1" x14ac:dyDescent="0.2"/>
    <row r="997001" s="12" customFormat="1" x14ac:dyDescent="0.2"/>
    <row r="997002" s="12" customFormat="1" x14ac:dyDescent="0.2"/>
    <row r="997003" s="12" customFormat="1" x14ac:dyDescent="0.2"/>
    <row r="997004" s="12" customFormat="1" x14ac:dyDescent="0.2"/>
    <row r="997005" s="12" customFormat="1" x14ac:dyDescent="0.2"/>
    <row r="997006" s="12" customFormat="1" x14ac:dyDescent="0.2"/>
    <row r="997007" s="12" customFormat="1" x14ac:dyDescent="0.2"/>
    <row r="997008" s="12" customFormat="1" x14ac:dyDescent="0.2"/>
    <row r="997009" s="12" customFormat="1" x14ac:dyDescent="0.2"/>
    <row r="997010" s="12" customFormat="1" x14ac:dyDescent="0.2"/>
    <row r="997011" s="12" customFormat="1" x14ac:dyDescent="0.2"/>
    <row r="997012" s="12" customFormat="1" x14ac:dyDescent="0.2"/>
    <row r="997013" s="12" customFormat="1" x14ac:dyDescent="0.2"/>
    <row r="997014" s="12" customFormat="1" x14ac:dyDescent="0.2"/>
    <row r="997015" s="12" customFormat="1" x14ac:dyDescent="0.2"/>
    <row r="997016" s="12" customFormat="1" x14ac:dyDescent="0.2"/>
    <row r="997017" s="12" customFormat="1" x14ac:dyDescent="0.2"/>
    <row r="997018" s="12" customFormat="1" x14ac:dyDescent="0.2"/>
    <row r="997019" s="12" customFormat="1" x14ac:dyDescent="0.2"/>
    <row r="997020" s="12" customFormat="1" x14ac:dyDescent="0.2"/>
    <row r="997021" s="12" customFormat="1" x14ac:dyDescent="0.2"/>
    <row r="997022" s="12" customFormat="1" x14ac:dyDescent="0.2"/>
    <row r="997023" s="12" customFormat="1" x14ac:dyDescent="0.2"/>
    <row r="997024" s="12" customFormat="1" x14ac:dyDescent="0.2"/>
    <row r="997025" s="12" customFormat="1" x14ac:dyDescent="0.2"/>
    <row r="997026" s="12" customFormat="1" x14ac:dyDescent="0.2"/>
    <row r="997027" s="12" customFormat="1" x14ac:dyDescent="0.2"/>
    <row r="997028" s="12" customFormat="1" x14ac:dyDescent="0.2"/>
    <row r="997029" s="12" customFormat="1" x14ac:dyDescent="0.2"/>
    <row r="997030" s="12" customFormat="1" x14ac:dyDescent="0.2"/>
    <row r="997031" s="12" customFormat="1" x14ac:dyDescent="0.2"/>
    <row r="997032" s="12" customFormat="1" x14ac:dyDescent="0.2"/>
    <row r="997033" s="12" customFormat="1" x14ac:dyDescent="0.2"/>
    <row r="997034" s="12" customFormat="1" x14ac:dyDescent="0.2"/>
    <row r="997035" s="12" customFormat="1" x14ac:dyDescent="0.2"/>
    <row r="997036" s="12" customFormat="1" x14ac:dyDescent="0.2"/>
    <row r="997037" s="12" customFormat="1" x14ac:dyDescent="0.2"/>
    <row r="997038" s="12" customFormat="1" x14ac:dyDescent="0.2"/>
    <row r="997039" s="12" customFormat="1" x14ac:dyDescent="0.2"/>
    <row r="997040" s="12" customFormat="1" x14ac:dyDescent="0.2"/>
    <row r="997041" s="12" customFormat="1" x14ac:dyDescent="0.2"/>
    <row r="997042" s="12" customFormat="1" x14ac:dyDescent="0.2"/>
    <row r="997043" s="12" customFormat="1" x14ac:dyDescent="0.2"/>
    <row r="997044" s="12" customFormat="1" x14ac:dyDescent="0.2"/>
    <row r="997045" s="12" customFormat="1" x14ac:dyDescent="0.2"/>
    <row r="997046" s="12" customFormat="1" x14ac:dyDescent="0.2"/>
    <row r="997047" s="12" customFormat="1" x14ac:dyDescent="0.2"/>
    <row r="997048" s="12" customFormat="1" x14ac:dyDescent="0.2"/>
    <row r="997049" s="12" customFormat="1" x14ac:dyDescent="0.2"/>
    <row r="997050" s="12" customFormat="1" x14ac:dyDescent="0.2"/>
    <row r="997051" s="12" customFormat="1" x14ac:dyDescent="0.2"/>
    <row r="997052" s="12" customFormat="1" x14ac:dyDescent="0.2"/>
    <row r="997053" s="12" customFormat="1" x14ac:dyDescent="0.2"/>
    <row r="997054" s="12" customFormat="1" x14ac:dyDescent="0.2"/>
    <row r="997055" s="12" customFormat="1" x14ac:dyDescent="0.2"/>
    <row r="997056" s="12" customFormat="1" x14ac:dyDescent="0.2"/>
    <row r="997057" s="12" customFormat="1" x14ac:dyDescent="0.2"/>
    <row r="997058" s="12" customFormat="1" x14ac:dyDescent="0.2"/>
    <row r="997059" s="12" customFormat="1" x14ac:dyDescent="0.2"/>
    <row r="997060" s="12" customFormat="1" x14ac:dyDescent="0.2"/>
    <row r="997061" s="12" customFormat="1" x14ac:dyDescent="0.2"/>
    <row r="997062" s="12" customFormat="1" x14ac:dyDescent="0.2"/>
    <row r="997063" s="12" customFormat="1" x14ac:dyDescent="0.2"/>
    <row r="997064" s="12" customFormat="1" x14ac:dyDescent="0.2"/>
    <row r="997065" s="12" customFormat="1" x14ac:dyDescent="0.2"/>
    <row r="997066" s="12" customFormat="1" x14ac:dyDescent="0.2"/>
    <row r="997067" s="12" customFormat="1" x14ac:dyDescent="0.2"/>
    <row r="997068" s="12" customFormat="1" x14ac:dyDescent="0.2"/>
    <row r="997069" s="12" customFormat="1" x14ac:dyDescent="0.2"/>
    <row r="997070" s="12" customFormat="1" x14ac:dyDescent="0.2"/>
    <row r="997071" s="12" customFormat="1" x14ac:dyDescent="0.2"/>
    <row r="997072" s="12" customFormat="1" x14ac:dyDescent="0.2"/>
    <row r="997073" s="12" customFormat="1" x14ac:dyDescent="0.2"/>
    <row r="997074" s="12" customFormat="1" x14ac:dyDescent="0.2"/>
    <row r="997075" s="12" customFormat="1" x14ac:dyDescent="0.2"/>
    <row r="997076" s="12" customFormat="1" x14ac:dyDescent="0.2"/>
    <row r="997077" s="12" customFormat="1" x14ac:dyDescent="0.2"/>
    <row r="997078" s="12" customFormat="1" x14ac:dyDescent="0.2"/>
    <row r="997079" s="12" customFormat="1" x14ac:dyDescent="0.2"/>
    <row r="997080" s="12" customFormat="1" x14ac:dyDescent="0.2"/>
    <row r="997081" s="12" customFormat="1" x14ac:dyDescent="0.2"/>
    <row r="997082" s="12" customFormat="1" x14ac:dyDescent="0.2"/>
    <row r="997083" s="12" customFormat="1" x14ac:dyDescent="0.2"/>
    <row r="997084" s="12" customFormat="1" x14ac:dyDescent="0.2"/>
    <row r="997085" s="12" customFormat="1" x14ac:dyDescent="0.2"/>
    <row r="997086" s="12" customFormat="1" x14ac:dyDescent="0.2"/>
    <row r="997087" s="12" customFormat="1" x14ac:dyDescent="0.2"/>
    <row r="997088" s="12" customFormat="1" x14ac:dyDescent="0.2"/>
    <row r="997089" s="12" customFormat="1" x14ac:dyDescent="0.2"/>
    <row r="997090" s="12" customFormat="1" x14ac:dyDescent="0.2"/>
    <row r="997091" s="12" customFormat="1" x14ac:dyDescent="0.2"/>
    <row r="997092" s="12" customFormat="1" x14ac:dyDescent="0.2"/>
    <row r="997093" s="12" customFormat="1" x14ac:dyDescent="0.2"/>
    <row r="997094" s="12" customFormat="1" x14ac:dyDescent="0.2"/>
    <row r="997095" s="12" customFormat="1" x14ac:dyDescent="0.2"/>
    <row r="997096" s="12" customFormat="1" x14ac:dyDescent="0.2"/>
    <row r="997097" s="12" customFormat="1" x14ac:dyDescent="0.2"/>
    <row r="997098" s="12" customFormat="1" x14ac:dyDescent="0.2"/>
    <row r="997099" s="12" customFormat="1" x14ac:dyDescent="0.2"/>
    <row r="997100" s="12" customFormat="1" x14ac:dyDescent="0.2"/>
    <row r="997101" s="12" customFormat="1" x14ac:dyDescent="0.2"/>
    <row r="997102" s="12" customFormat="1" x14ac:dyDescent="0.2"/>
    <row r="997103" s="12" customFormat="1" x14ac:dyDescent="0.2"/>
    <row r="997104" s="12" customFormat="1" x14ac:dyDescent="0.2"/>
    <row r="997105" s="12" customFormat="1" x14ac:dyDescent="0.2"/>
    <row r="997106" s="12" customFormat="1" x14ac:dyDescent="0.2"/>
    <row r="997107" s="12" customFormat="1" x14ac:dyDescent="0.2"/>
    <row r="997108" s="12" customFormat="1" x14ac:dyDescent="0.2"/>
    <row r="997109" s="12" customFormat="1" x14ac:dyDescent="0.2"/>
    <row r="997110" s="12" customFormat="1" x14ac:dyDescent="0.2"/>
    <row r="997111" s="12" customFormat="1" x14ac:dyDescent="0.2"/>
    <row r="997112" s="12" customFormat="1" x14ac:dyDescent="0.2"/>
    <row r="997113" s="12" customFormat="1" x14ac:dyDescent="0.2"/>
    <row r="997114" s="12" customFormat="1" x14ac:dyDescent="0.2"/>
    <row r="997115" s="12" customFormat="1" x14ac:dyDescent="0.2"/>
    <row r="997116" s="12" customFormat="1" x14ac:dyDescent="0.2"/>
    <row r="997117" s="12" customFormat="1" x14ac:dyDescent="0.2"/>
    <row r="997118" s="12" customFormat="1" x14ac:dyDescent="0.2"/>
    <row r="997119" s="12" customFormat="1" x14ac:dyDescent="0.2"/>
    <row r="997120" s="12" customFormat="1" x14ac:dyDescent="0.2"/>
    <row r="997121" s="12" customFormat="1" x14ac:dyDescent="0.2"/>
    <row r="997122" s="12" customFormat="1" x14ac:dyDescent="0.2"/>
    <row r="997123" s="12" customFormat="1" x14ac:dyDescent="0.2"/>
    <row r="997124" s="12" customFormat="1" x14ac:dyDescent="0.2"/>
    <row r="997125" s="12" customFormat="1" x14ac:dyDescent="0.2"/>
    <row r="997126" s="12" customFormat="1" x14ac:dyDescent="0.2"/>
    <row r="997127" s="12" customFormat="1" x14ac:dyDescent="0.2"/>
    <row r="997128" s="12" customFormat="1" x14ac:dyDescent="0.2"/>
    <row r="997129" s="12" customFormat="1" x14ac:dyDescent="0.2"/>
    <row r="997130" s="12" customFormat="1" x14ac:dyDescent="0.2"/>
    <row r="997131" s="12" customFormat="1" x14ac:dyDescent="0.2"/>
    <row r="997132" s="12" customFormat="1" x14ac:dyDescent="0.2"/>
    <row r="997133" s="12" customFormat="1" x14ac:dyDescent="0.2"/>
    <row r="997134" s="12" customFormat="1" x14ac:dyDescent="0.2"/>
    <row r="997135" s="12" customFormat="1" x14ac:dyDescent="0.2"/>
    <row r="997136" s="12" customFormat="1" x14ac:dyDescent="0.2"/>
    <row r="997137" s="12" customFormat="1" x14ac:dyDescent="0.2"/>
    <row r="997138" s="12" customFormat="1" x14ac:dyDescent="0.2"/>
    <row r="997139" s="12" customFormat="1" x14ac:dyDescent="0.2"/>
    <row r="997140" s="12" customFormat="1" x14ac:dyDescent="0.2"/>
    <row r="997141" s="12" customFormat="1" x14ac:dyDescent="0.2"/>
    <row r="997142" s="12" customFormat="1" x14ac:dyDescent="0.2"/>
    <row r="997143" s="12" customFormat="1" x14ac:dyDescent="0.2"/>
    <row r="997144" s="12" customFormat="1" x14ac:dyDescent="0.2"/>
    <row r="997145" s="12" customFormat="1" x14ac:dyDescent="0.2"/>
    <row r="997146" s="12" customFormat="1" x14ac:dyDescent="0.2"/>
    <row r="997147" s="12" customFormat="1" x14ac:dyDescent="0.2"/>
    <row r="997148" s="12" customFormat="1" x14ac:dyDescent="0.2"/>
    <row r="997149" s="12" customFormat="1" x14ac:dyDescent="0.2"/>
    <row r="997150" s="12" customFormat="1" x14ac:dyDescent="0.2"/>
    <row r="997151" s="12" customFormat="1" x14ac:dyDescent="0.2"/>
    <row r="997152" s="12" customFormat="1" x14ac:dyDescent="0.2"/>
    <row r="997153" s="12" customFormat="1" x14ac:dyDescent="0.2"/>
    <row r="997154" s="12" customFormat="1" x14ac:dyDescent="0.2"/>
    <row r="997155" s="12" customFormat="1" x14ac:dyDescent="0.2"/>
    <row r="997156" s="12" customFormat="1" x14ac:dyDescent="0.2"/>
    <row r="997157" s="12" customFormat="1" x14ac:dyDescent="0.2"/>
    <row r="997158" s="12" customFormat="1" x14ac:dyDescent="0.2"/>
    <row r="997159" s="12" customFormat="1" x14ac:dyDescent="0.2"/>
    <row r="997160" s="12" customFormat="1" x14ac:dyDescent="0.2"/>
    <row r="997161" s="12" customFormat="1" x14ac:dyDescent="0.2"/>
    <row r="997162" s="12" customFormat="1" x14ac:dyDescent="0.2"/>
    <row r="997163" s="12" customFormat="1" x14ac:dyDescent="0.2"/>
    <row r="997164" s="12" customFormat="1" x14ac:dyDescent="0.2"/>
    <row r="997165" s="12" customFormat="1" x14ac:dyDescent="0.2"/>
    <row r="997166" s="12" customFormat="1" x14ac:dyDescent="0.2"/>
    <row r="997167" s="12" customFormat="1" x14ac:dyDescent="0.2"/>
    <row r="997168" s="12" customFormat="1" x14ac:dyDescent="0.2"/>
    <row r="997169" s="12" customFormat="1" x14ac:dyDescent="0.2"/>
    <row r="997170" s="12" customFormat="1" x14ac:dyDescent="0.2"/>
    <row r="997171" s="12" customFormat="1" x14ac:dyDescent="0.2"/>
    <row r="997172" s="12" customFormat="1" x14ac:dyDescent="0.2"/>
    <row r="997173" s="12" customFormat="1" x14ac:dyDescent="0.2"/>
    <row r="997174" s="12" customFormat="1" x14ac:dyDescent="0.2"/>
    <row r="997175" s="12" customFormat="1" x14ac:dyDescent="0.2"/>
    <row r="997176" s="12" customFormat="1" x14ac:dyDescent="0.2"/>
    <row r="997177" s="12" customFormat="1" x14ac:dyDescent="0.2"/>
    <row r="997178" s="12" customFormat="1" x14ac:dyDescent="0.2"/>
    <row r="997179" s="12" customFormat="1" x14ac:dyDescent="0.2"/>
    <row r="997180" s="12" customFormat="1" x14ac:dyDescent="0.2"/>
    <row r="997181" s="12" customFormat="1" x14ac:dyDescent="0.2"/>
    <row r="997182" s="12" customFormat="1" x14ac:dyDescent="0.2"/>
    <row r="997183" s="12" customFormat="1" x14ac:dyDescent="0.2"/>
    <row r="997184" s="12" customFormat="1" x14ac:dyDescent="0.2"/>
    <row r="997185" s="12" customFormat="1" x14ac:dyDescent="0.2"/>
    <row r="997186" s="12" customFormat="1" x14ac:dyDescent="0.2"/>
    <row r="997187" s="12" customFormat="1" x14ac:dyDescent="0.2"/>
    <row r="997188" s="12" customFormat="1" x14ac:dyDescent="0.2"/>
    <row r="997189" s="12" customFormat="1" x14ac:dyDescent="0.2"/>
    <row r="997190" s="12" customFormat="1" x14ac:dyDescent="0.2"/>
    <row r="997191" s="12" customFormat="1" x14ac:dyDescent="0.2"/>
    <row r="997192" s="12" customFormat="1" x14ac:dyDescent="0.2"/>
    <row r="997193" s="12" customFormat="1" x14ac:dyDescent="0.2"/>
    <row r="997194" s="12" customFormat="1" x14ac:dyDescent="0.2"/>
    <row r="997195" s="12" customFormat="1" x14ac:dyDescent="0.2"/>
    <row r="997196" s="12" customFormat="1" x14ac:dyDescent="0.2"/>
    <row r="997197" s="12" customFormat="1" x14ac:dyDescent="0.2"/>
    <row r="997198" s="12" customFormat="1" x14ac:dyDescent="0.2"/>
    <row r="997199" s="12" customFormat="1" x14ac:dyDescent="0.2"/>
    <row r="997200" s="12" customFormat="1" x14ac:dyDescent="0.2"/>
    <row r="997201" s="12" customFormat="1" x14ac:dyDescent="0.2"/>
    <row r="997202" s="12" customFormat="1" x14ac:dyDescent="0.2"/>
    <row r="997203" s="12" customFormat="1" x14ac:dyDescent="0.2"/>
    <row r="997204" s="12" customFormat="1" x14ac:dyDescent="0.2"/>
    <row r="997205" s="12" customFormat="1" x14ac:dyDescent="0.2"/>
    <row r="997206" s="12" customFormat="1" x14ac:dyDescent="0.2"/>
    <row r="997207" s="12" customFormat="1" x14ac:dyDescent="0.2"/>
    <row r="997208" s="12" customFormat="1" x14ac:dyDescent="0.2"/>
    <row r="997209" s="12" customFormat="1" x14ac:dyDescent="0.2"/>
    <row r="997210" s="12" customFormat="1" x14ac:dyDescent="0.2"/>
    <row r="997211" s="12" customFormat="1" x14ac:dyDescent="0.2"/>
    <row r="997212" s="12" customFormat="1" x14ac:dyDescent="0.2"/>
    <row r="997213" s="12" customFormat="1" x14ac:dyDescent="0.2"/>
    <row r="997214" s="12" customFormat="1" x14ac:dyDescent="0.2"/>
    <row r="997215" s="12" customFormat="1" x14ac:dyDescent="0.2"/>
    <row r="997216" s="12" customFormat="1" x14ac:dyDescent="0.2"/>
    <row r="997217" s="12" customFormat="1" x14ac:dyDescent="0.2"/>
    <row r="997218" s="12" customFormat="1" x14ac:dyDescent="0.2"/>
    <row r="997219" s="12" customFormat="1" x14ac:dyDescent="0.2"/>
    <row r="997220" s="12" customFormat="1" x14ac:dyDescent="0.2"/>
    <row r="997221" s="12" customFormat="1" x14ac:dyDescent="0.2"/>
    <row r="997222" s="12" customFormat="1" x14ac:dyDescent="0.2"/>
    <row r="997223" s="12" customFormat="1" x14ac:dyDescent="0.2"/>
    <row r="997224" s="12" customFormat="1" x14ac:dyDescent="0.2"/>
    <row r="997225" s="12" customFormat="1" x14ac:dyDescent="0.2"/>
    <row r="997226" s="12" customFormat="1" x14ac:dyDescent="0.2"/>
    <row r="997227" s="12" customFormat="1" x14ac:dyDescent="0.2"/>
    <row r="997228" s="12" customFormat="1" x14ac:dyDescent="0.2"/>
    <row r="997229" s="12" customFormat="1" x14ac:dyDescent="0.2"/>
    <row r="997230" s="12" customFormat="1" x14ac:dyDescent="0.2"/>
    <row r="997231" s="12" customFormat="1" x14ac:dyDescent="0.2"/>
    <row r="997232" s="12" customFormat="1" x14ac:dyDescent="0.2"/>
    <row r="997233" s="12" customFormat="1" x14ac:dyDescent="0.2"/>
    <row r="997234" s="12" customFormat="1" x14ac:dyDescent="0.2"/>
    <row r="997235" s="12" customFormat="1" x14ac:dyDescent="0.2"/>
    <row r="997236" s="12" customFormat="1" x14ac:dyDescent="0.2"/>
    <row r="997237" s="12" customFormat="1" x14ac:dyDescent="0.2"/>
    <row r="997238" s="12" customFormat="1" x14ac:dyDescent="0.2"/>
    <row r="997239" s="12" customFormat="1" x14ac:dyDescent="0.2"/>
    <row r="997240" s="12" customFormat="1" x14ac:dyDescent="0.2"/>
    <row r="997241" s="12" customFormat="1" x14ac:dyDescent="0.2"/>
    <row r="997242" s="12" customFormat="1" x14ac:dyDescent="0.2"/>
    <row r="997243" s="12" customFormat="1" x14ac:dyDescent="0.2"/>
    <row r="997244" s="12" customFormat="1" x14ac:dyDescent="0.2"/>
    <row r="997245" s="12" customFormat="1" x14ac:dyDescent="0.2"/>
    <row r="997246" s="12" customFormat="1" x14ac:dyDescent="0.2"/>
    <row r="997247" s="12" customFormat="1" x14ac:dyDescent="0.2"/>
    <row r="997248" s="12" customFormat="1" x14ac:dyDescent="0.2"/>
    <row r="997249" s="12" customFormat="1" x14ac:dyDescent="0.2"/>
    <row r="997250" s="12" customFormat="1" x14ac:dyDescent="0.2"/>
    <row r="997251" s="12" customFormat="1" x14ac:dyDescent="0.2"/>
    <row r="997252" s="12" customFormat="1" x14ac:dyDescent="0.2"/>
    <row r="997253" s="12" customFormat="1" x14ac:dyDescent="0.2"/>
    <row r="997254" s="12" customFormat="1" x14ac:dyDescent="0.2"/>
    <row r="997255" s="12" customFormat="1" x14ac:dyDescent="0.2"/>
    <row r="997256" s="12" customFormat="1" x14ac:dyDescent="0.2"/>
    <row r="997257" s="12" customFormat="1" x14ac:dyDescent="0.2"/>
    <row r="997258" s="12" customFormat="1" x14ac:dyDescent="0.2"/>
    <row r="997259" s="12" customFormat="1" x14ac:dyDescent="0.2"/>
    <row r="997260" s="12" customFormat="1" x14ac:dyDescent="0.2"/>
    <row r="997261" s="12" customFormat="1" x14ac:dyDescent="0.2"/>
    <row r="997262" s="12" customFormat="1" x14ac:dyDescent="0.2"/>
    <row r="997263" s="12" customFormat="1" x14ac:dyDescent="0.2"/>
    <row r="997264" s="12" customFormat="1" x14ac:dyDescent="0.2"/>
    <row r="997265" s="12" customFormat="1" x14ac:dyDescent="0.2"/>
    <row r="997266" s="12" customFormat="1" x14ac:dyDescent="0.2"/>
    <row r="997267" s="12" customFormat="1" x14ac:dyDescent="0.2"/>
    <row r="997268" s="12" customFormat="1" x14ac:dyDescent="0.2"/>
    <row r="997269" s="12" customFormat="1" x14ac:dyDescent="0.2"/>
    <row r="997270" s="12" customFormat="1" x14ac:dyDescent="0.2"/>
    <row r="997271" s="12" customFormat="1" x14ac:dyDescent="0.2"/>
    <row r="997272" s="12" customFormat="1" x14ac:dyDescent="0.2"/>
    <row r="997273" s="12" customFormat="1" x14ac:dyDescent="0.2"/>
    <row r="997274" s="12" customFormat="1" x14ac:dyDescent="0.2"/>
    <row r="997275" s="12" customFormat="1" x14ac:dyDescent="0.2"/>
    <row r="997276" s="12" customFormat="1" x14ac:dyDescent="0.2"/>
    <row r="997277" s="12" customFormat="1" x14ac:dyDescent="0.2"/>
    <row r="997278" s="12" customFormat="1" x14ac:dyDescent="0.2"/>
    <row r="997279" s="12" customFormat="1" x14ac:dyDescent="0.2"/>
    <row r="997280" s="12" customFormat="1" x14ac:dyDescent="0.2"/>
    <row r="997281" s="12" customFormat="1" x14ac:dyDescent="0.2"/>
    <row r="997282" s="12" customFormat="1" x14ac:dyDescent="0.2"/>
    <row r="997283" s="12" customFormat="1" x14ac:dyDescent="0.2"/>
    <row r="997284" s="12" customFormat="1" x14ac:dyDescent="0.2"/>
    <row r="997285" s="12" customFormat="1" x14ac:dyDescent="0.2"/>
    <row r="997286" s="12" customFormat="1" x14ac:dyDescent="0.2"/>
    <row r="997287" s="12" customFormat="1" x14ac:dyDescent="0.2"/>
    <row r="997288" s="12" customFormat="1" x14ac:dyDescent="0.2"/>
    <row r="997289" s="12" customFormat="1" x14ac:dyDescent="0.2"/>
    <row r="997290" s="12" customFormat="1" x14ac:dyDescent="0.2"/>
    <row r="997291" s="12" customFormat="1" x14ac:dyDescent="0.2"/>
    <row r="997292" s="12" customFormat="1" x14ac:dyDescent="0.2"/>
    <row r="997293" s="12" customFormat="1" x14ac:dyDescent="0.2"/>
    <row r="997294" s="12" customFormat="1" x14ac:dyDescent="0.2"/>
    <row r="997295" s="12" customFormat="1" x14ac:dyDescent="0.2"/>
    <row r="997296" s="12" customFormat="1" x14ac:dyDescent="0.2"/>
    <row r="997297" s="12" customFormat="1" x14ac:dyDescent="0.2"/>
    <row r="997298" s="12" customFormat="1" x14ac:dyDescent="0.2"/>
    <row r="997299" s="12" customFormat="1" x14ac:dyDescent="0.2"/>
    <row r="997300" s="12" customFormat="1" x14ac:dyDescent="0.2"/>
    <row r="997301" s="12" customFormat="1" x14ac:dyDescent="0.2"/>
    <row r="997302" s="12" customFormat="1" x14ac:dyDescent="0.2"/>
    <row r="997303" s="12" customFormat="1" x14ac:dyDescent="0.2"/>
    <row r="997304" s="12" customFormat="1" x14ac:dyDescent="0.2"/>
    <row r="997305" s="12" customFormat="1" x14ac:dyDescent="0.2"/>
    <row r="997306" s="12" customFormat="1" x14ac:dyDescent="0.2"/>
    <row r="997307" s="12" customFormat="1" x14ac:dyDescent="0.2"/>
    <row r="997308" s="12" customFormat="1" x14ac:dyDescent="0.2"/>
    <row r="997309" s="12" customFormat="1" x14ac:dyDescent="0.2"/>
    <row r="997310" s="12" customFormat="1" x14ac:dyDescent="0.2"/>
    <row r="997311" s="12" customFormat="1" x14ac:dyDescent="0.2"/>
    <row r="997312" s="12" customFormat="1" x14ac:dyDescent="0.2"/>
    <row r="997313" s="12" customFormat="1" x14ac:dyDescent="0.2"/>
    <row r="997314" s="12" customFormat="1" x14ac:dyDescent="0.2"/>
    <row r="997315" s="12" customFormat="1" x14ac:dyDescent="0.2"/>
    <row r="997316" s="12" customFormat="1" x14ac:dyDescent="0.2"/>
    <row r="997317" s="12" customFormat="1" x14ac:dyDescent="0.2"/>
    <row r="997318" s="12" customFormat="1" x14ac:dyDescent="0.2"/>
    <row r="997319" s="12" customFormat="1" x14ac:dyDescent="0.2"/>
    <row r="997320" s="12" customFormat="1" x14ac:dyDescent="0.2"/>
    <row r="997321" s="12" customFormat="1" x14ac:dyDescent="0.2"/>
    <row r="997322" s="12" customFormat="1" x14ac:dyDescent="0.2"/>
    <row r="997323" s="12" customFormat="1" x14ac:dyDescent="0.2"/>
    <row r="997324" s="12" customFormat="1" x14ac:dyDescent="0.2"/>
    <row r="997325" s="12" customFormat="1" x14ac:dyDescent="0.2"/>
    <row r="997326" s="12" customFormat="1" x14ac:dyDescent="0.2"/>
    <row r="997327" s="12" customFormat="1" x14ac:dyDescent="0.2"/>
    <row r="997328" s="12" customFormat="1" x14ac:dyDescent="0.2"/>
    <row r="997329" s="12" customFormat="1" x14ac:dyDescent="0.2"/>
    <row r="997330" s="12" customFormat="1" x14ac:dyDescent="0.2"/>
    <row r="997331" s="12" customFormat="1" x14ac:dyDescent="0.2"/>
    <row r="997332" s="12" customFormat="1" x14ac:dyDescent="0.2"/>
    <row r="997333" s="12" customFormat="1" x14ac:dyDescent="0.2"/>
    <row r="997334" s="12" customFormat="1" x14ac:dyDescent="0.2"/>
    <row r="997335" s="12" customFormat="1" x14ac:dyDescent="0.2"/>
    <row r="997336" s="12" customFormat="1" x14ac:dyDescent="0.2"/>
    <row r="997337" s="12" customFormat="1" x14ac:dyDescent="0.2"/>
    <row r="997338" s="12" customFormat="1" x14ac:dyDescent="0.2"/>
    <row r="997339" s="12" customFormat="1" x14ac:dyDescent="0.2"/>
    <row r="997340" s="12" customFormat="1" x14ac:dyDescent="0.2"/>
    <row r="997341" s="12" customFormat="1" x14ac:dyDescent="0.2"/>
    <row r="997342" s="12" customFormat="1" x14ac:dyDescent="0.2"/>
    <row r="997343" s="12" customFormat="1" x14ac:dyDescent="0.2"/>
    <row r="997344" s="12" customFormat="1" x14ac:dyDescent="0.2"/>
    <row r="997345" s="12" customFormat="1" x14ac:dyDescent="0.2"/>
    <row r="997346" s="12" customFormat="1" x14ac:dyDescent="0.2"/>
    <row r="997347" s="12" customFormat="1" x14ac:dyDescent="0.2"/>
    <row r="997348" s="12" customFormat="1" x14ac:dyDescent="0.2"/>
    <row r="997349" s="12" customFormat="1" x14ac:dyDescent="0.2"/>
    <row r="997350" s="12" customFormat="1" x14ac:dyDescent="0.2"/>
    <row r="997351" s="12" customFormat="1" x14ac:dyDescent="0.2"/>
    <row r="997352" s="12" customFormat="1" x14ac:dyDescent="0.2"/>
    <row r="997353" s="12" customFormat="1" x14ac:dyDescent="0.2"/>
    <row r="997354" s="12" customFormat="1" x14ac:dyDescent="0.2"/>
    <row r="997355" s="12" customFormat="1" x14ac:dyDescent="0.2"/>
    <row r="997356" s="12" customFormat="1" x14ac:dyDescent="0.2"/>
    <row r="997357" s="12" customFormat="1" x14ac:dyDescent="0.2"/>
    <row r="997358" s="12" customFormat="1" x14ac:dyDescent="0.2"/>
    <row r="997359" s="12" customFormat="1" x14ac:dyDescent="0.2"/>
    <row r="997360" s="12" customFormat="1" x14ac:dyDescent="0.2"/>
    <row r="997361" s="12" customFormat="1" x14ac:dyDescent="0.2"/>
    <row r="997362" s="12" customFormat="1" x14ac:dyDescent="0.2"/>
    <row r="997363" s="12" customFormat="1" x14ac:dyDescent="0.2"/>
    <row r="997364" s="12" customFormat="1" x14ac:dyDescent="0.2"/>
    <row r="997365" s="12" customFormat="1" x14ac:dyDescent="0.2"/>
    <row r="997366" s="12" customFormat="1" x14ac:dyDescent="0.2"/>
    <row r="997367" s="12" customFormat="1" x14ac:dyDescent="0.2"/>
    <row r="997368" s="12" customFormat="1" x14ac:dyDescent="0.2"/>
    <row r="997369" s="12" customFormat="1" x14ac:dyDescent="0.2"/>
    <row r="997370" s="12" customFormat="1" x14ac:dyDescent="0.2"/>
    <row r="997371" s="12" customFormat="1" x14ac:dyDescent="0.2"/>
    <row r="997372" s="12" customFormat="1" x14ac:dyDescent="0.2"/>
    <row r="997373" s="12" customFormat="1" x14ac:dyDescent="0.2"/>
    <row r="997374" s="12" customFormat="1" x14ac:dyDescent="0.2"/>
    <row r="997375" s="12" customFormat="1" x14ac:dyDescent="0.2"/>
    <row r="997376" s="12" customFormat="1" x14ac:dyDescent="0.2"/>
    <row r="997377" s="12" customFormat="1" x14ac:dyDescent="0.2"/>
    <row r="997378" s="12" customFormat="1" x14ac:dyDescent="0.2"/>
    <row r="997379" s="12" customFormat="1" x14ac:dyDescent="0.2"/>
    <row r="997380" s="12" customFormat="1" x14ac:dyDescent="0.2"/>
    <row r="997381" s="12" customFormat="1" x14ac:dyDescent="0.2"/>
    <row r="997382" s="12" customFormat="1" x14ac:dyDescent="0.2"/>
    <row r="997383" s="12" customFormat="1" x14ac:dyDescent="0.2"/>
    <row r="997384" s="12" customFormat="1" x14ac:dyDescent="0.2"/>
    <row r="997385" s="12" customFormat="1" x14ac:dyDescent="0.2"/>
    <row r="997386" s="12" customFormat="1" x14ac:dyDescent="0.2"/>
    <row r="997387" s="12" customFormat="1" x14ac:dyDescent="0.2"/>
    <row r="997388" s="12" customFormat="1" x14ac:dyDescent="0.2"/>
    <row r="997389" s="12" customFormat="1" x14ac:dyDescent="0.2"/>
    <row r="997390" s="12" customFormat="1" x14ac:dyDescent="0.2"/>
    <row r="997391" s="12" customFormat="1" x14ac:dyDescent="0.2"/>
    <row r="997392" s="12" customFormat="1" x14ac:dyDescent="0.2"/>
    <row r="997393" s="12" customFormat="1" x14ac:dyDescent="0.2"/>
    <row r="997394" s="12" customFormat="1" x14ac:dyDescent="0.2"/>
    <row r="997395" s="12" customFormat="1" x14ac:dyDescent="0.2"/>
    <row r="997396" s="12" customFormat="1" x14ac:dyDescent="0.2"/>
    <row r="997397" s="12" customFormat="1" x14ac:dyDescent="0.2"/>
    <row r="997398" s="12" customFormat="1" x14ac:dyDescent="0.2"/>
    <row r="997399" s="12" customFormat="1" x14ac:dyDescent="0.2"/>
    <row r="997400" s="12" customFormat="1" x14ac:dyDescent="0.2"/>
    <row r="997401" s="12" customFormat="1" x14ac:dyDescent="0.2"/>
    <row r="997402" s="12" customFormat="1" x14ac:dyDescent="0.2"/>
    <row r="997403" s="12" customFormat="1" x14ac:dyDescent="0.2"/>
    <row r="997404" s="12" customFormat="1" x14ac:dyDescent="0.2"/>
    <row r="997405" s="12" customFormat="1" x14ac:dyDescent="0.2"/>
    <row r="997406" s="12" customFormat="1" x14ac:dyDescent="0.2"/>
    <row r="997407" s="12" customFormat="1" x14ac:dyDescent="0.2"/>
    <row r="997408" s="12" customFormat="1" x14ac:dyDescent="0.2"/>
    <row r="997409" s="12" customFormat="1" x14ac:dyDescent="0.2"/>
    <row r="997410" s="12" customFormat="1" x14ac:dyDescent="0.2"/>
    <row r="997411" s="12" customFormat="1" x14ac:dyDescent="0.2"/>
    <row r="997412" s="12" customFormat="1" x14ac:dyDescent="0.2"/>
    <row r="997413" s="12" customFormat="1" x14ac:dyDescent="0.2"/>
    <row r="997414" s="12" customFormat="1" x14ac:dyDescent="0.2"/>
    <row r="997415" s="12" customFormat="1" x14ac:dyDescent="0.2"/>
    <row r="997416" s="12" customFormat="1" x14ac:dyDescent="0.2"/>
    <row r="997417" s="12" customFormat="1" x14ac:dyDescent="0.2"/>
    <row r="997418" s="12" customFormat="1" x14ac:dyDescent="0.2"/>
    <row r="997419" s="12" customFormat="1" x14ac:dyDescent="0.2"/>
    <row r="997420" s="12" customFormat="1" x14ac:dyDescent="0.2"/>
    <row r="997421" s="12" customFormat="1" x14ac:dyDescent="0.2"/>
    <row r="997422" s="12" customFormat="1" x14ac:dyDescent="0.2"/>
    <row r="997423" s="12" customFormat="1" x14ac:dyDescent="0.2"/>
    <row r="997424" s="12" customFormat="1" x14ac:dyDescent="0.2"/>
    <row r="997425" s="12" customFormat="1" x14ac:dyDescent="0.2"/>
    <row r="997426" s="12" customFormat="1" x14ac:dyDescent="0.2"/>
    <row r="997427" s="12" customFormat="1" x14ac:dyDescent="0.2"/>
    <row r="997428" s="12" customFormat="1" x14ac:dyDescent="0.2"/>
    <row r="997429" s="12" customFormat="1" x14ac:dyDescent="0.2"/>
    <row r="997430" s="12" customFormat="1" x14ac:dyDescent="0.2"/>
    <row r="997431" s="12" customFormat="1" x14ac:dyDescent="0.2"/>
    <row r="997432" s="12" customFormat="1" x14ac:dyDescent="0.2"/>
    <row r="997433" s="12" customFormat="1" x14ac:dyDescent="0.2"/>
    <row r="997434" s="12" customFormat="1" x14ac:dyDescent="0.2"/>
    <row r="997435" s="12" customFormat="1" x14ac:dyDescent="0.2"/>
    <row r="997436" s="12" customFormat="1" x14ac:dyDescent="0.2"/>
    <row r="997437" s="12" customFormat="1" x14ac:dyDescent="0.2"/>
    <row r="997438" s="12" customFormat="1" x14ac:dyDescent="0.2"/>
    <row r="997439" s="12" customFormat="1" x14ac:dyDescent="0.2"/>
    <row r="997440" s="12" customFormat="1" x14ac:dyDescent="0.2"/>
    <row r="997441" s="12" customFormat="1" x14ac:dyDescent="0.2"/>
    <row r="997442" s="12" customFormat="1" x14ac:dyDescent="0.2"/>
    <row r="997443" s="12" customFormat="1" x14ac:dyDescent="0.2"/>
    <row r="997444" s="12" customFormat="1" x14ac:dyDescent="0.2"/>
    <row r="997445" s="12" customFormat="1" x14ac:dyDescent="0.2"/>
    <row r="997446" s="12" customFormat="1" x14ac:dyDescent="0.2"/>
    <row r="997447" s="12" customFormat="1" x14ac:dyDescent="0.2"/>
    <row r="997448" s="12" customFormat="1" x14ac:dyDescent="0.2"/>
    <row r="997449" s="12" customFormat="1" x14ac:dyDescent="0.2"/>
    <row r="997450" s="12" customFormat="1" x14ac:dyDescent="0.2"/>
    <row r="997451" s="12" customFormat="1" x14ac:dyDescent="0.2"/>
    <row r="997452" s="12" customFormat="1" x14ac:dyDescent="0.2"/>
    <row r="997453" s="12" customFormat="1" x14ac:dyDescent="0.2"/>
    <row r="997454" s="12" customFormat="1" x14ac:dyDescent="0.2"/>
    <row r="997455" s="12" customFormat="1" x14ac:dyDescent="0.2"/>
    <row r="997456" s="12" customFormat="1" x14ac:dyDescent="0.2"/>
    <row r="997457" s="12" customFormat="1" x14ac:dyDescent="0.2"/>
    <row r="997458" s="12" customFormat="1" x14ac:dyDescent="0.2"/>
    <row r="997459" s="12" customFormat="1" x14ac:dyDescent="0.2"/>
    <row r="997460" s="12" customFormat="1" x14ac:dyDescent="0.2"/>
    <row r="997461" s="12" customFormat="1" x14ac:dyDescent="0.2"/>
    <row r="997462" s="12" customFormat="1" x14ac:dyDescent="0.2"/>
    <row r="997463" s="12" customFormat="1" x14ac:dyDescent="0.2"/>
    <row r="997464" s="12" customFormat="1" x14ac:dyDescent="0.2"/>
    <row r="997465" s="12" customFormat="1" x14ac:dyDescent="0.2"/>
    <row r="997466" s="12" customFormat="1" x14ac:dyDescent="0.2"/>
    <row r="997467" s="12" customFormat="1" x14ac:dyDescent="0.2"/>
    <row r="997468" s="12" customFormat="1" x14ac:dyDescent="0.2"/>
    <row r="997469" s="12" customFormat="1" x14ac:dyDescent="0.2"/>
    <row r="997470" s="12" customFormat="1" x14ac:dyDescent="0.2"/>
    <row r="997471" s="12" customFormat="1" x14ac:dyDescent="0.2"/>
    <row r="997472" s="12" customFormat="1" x14ac:dyDescent="0.2"/>
    <row r="997473" s="12" customFormat="1" x14ac:dyDescent="0.2"/>
    <row r="997474" s="12" customFormat="1" x14ac:dyDescent="0.2"/>
    <row r="997475" s="12" customFormat="1" x14ac:dyDescent="0.2"/>
    <row r="997476" s="12" customFormat="1" x14ac:dyDescent="0.2"/>
    <row r="997477" s="12" customFormat="1" x14ac:dyDescent="0.2"/>
    <row r="997478" s="12" customFormat="1" x14ac:dyDescent="0.2"/>
    <row r="997479" s="12" customFormat="1" x14ac:dyDescent="0.2"/>
    <row r="997480" s="12" customFormat="1" x14ac:dyDescent="0.2"/>
    <row r="997481" s="12" customFormat="1" x14ac:dyDescent="0.2"/>
    <row r="997482" s="12" customFormat="1" x14ac:dyDescent="0.2"/>
    <row r="997483" s="12" customFormat="1" x14ac:dyDescent="0.2"/>
    <row r="997484" s="12" customFormat="1" x14ac:dyDescent="0.2"/>
    <row r="997485" s="12" customFormat="1" x14ac:dyDescent="0.2"/>
    <row r="997486" s="12" customFormat="1" x14ac:dyDescent="0.2"/>
    <row r="997487" s="12" customFormat="1" x14ac:dyDescent="0.2"/>
    <row r="997488" s="12" customFormat="1" x14ac:dyDescent="0.2"/>
    <row r="997489" s="12" customFormat="1" x14ac:dyDescent="0.2"/>
    <row r="997490" s="12" customFormat="1" x14ac:dyDescent="0.2"/>
    <row r="997491" s="12" customFormat="1" x14ac:dyDescent="0.2"/>
    <row r="997492" s="12" customFormat="1" x14ac:dyDescent="0.2"/>
    <row r="997493" s="12" customFormat="1" x14ac:dyDescent="0.2"/>
    <row r="997494" s="12" customFormat="1" x14ac:dyDescent="0.2"/>
    <row r="997495" s="12" customFormat="1" x14ac:dyDescent="0.2"/>
    <row r="997496" s="12" customFormat="1" x14ac:dyDescent="0.2"/>
    <row r="997497" s="12" customFormat="1" x14ac:dyDescent="0.2"/>
    <row r="997498" s="12" customFormat="1" x14ac:dyDescent="0.2"/>
    <row r="997499" s="12" customFormat="1" x14ac:dyDescent="0.2"/>
    <row r="997500" s="12" customFormat="1" x14ac:dyDescent="0.2"/>
    <row r="997501" s="12" customFormat="1" x14ac:dyDescent="0.2"/>
    <row r="997502" s="12" customFormat="1" x14ac:dyDescent="0.2"/>
    <row r="997503" s="12" customFormat="1" x14ac:dyDescent="0.2"/>
    <row r="997504" s="12" customFormat="1" x14ac:dyDescent="0.2"/>
    <row r="997505" s="12" customFormat="1" x14ac:dyDescent="0.2"/>
    <row r="997506" s="12" customFormat="1" x14ac:dyDescent="0.2"/>
    <row r="997507" s="12" customFormat="1" x14ac:dyDescent="0.2"/>
    <row r="997508" s="12" customFormat="1" x14ac:dyDescent="0.2"/>
    <row r="997509" s="12" customFormat="1" x14ac:dyDescent="0.2"/>
    <row r="997510" s="12" customFormat="1" x14ac:dyDescent="0.2"/>
    <row r="997511" s="12" customFormat="1" x14ac:dyDescent="0.2"/>
    <row r="997512" s="12" customFormat="1" x14ac:dyDescent="0.2"/>
    <row r="997513" s="12" customFormat="1" x14ac:dyDescent="0.2"/>
    <row r="997514" s="12" customFormat="1" x14ac:dyDescent="0.2"/>
    <row r="997515" s="12" customFormat="1" x14ac:dyDescent="0.2"/>
    <row r="997516" s="12" customFormat="1" x14ac:dyDescent="0.2"/>
    <row r="997517" s="12" customFormat="1" x14ac:dyDescent="0.2"/>
    <row r="997518" s="12" customFormat="1" x14ac:dyDescent="0.2"/>
    <row r="997519" s="12" customFormat="1" x14ac:dyDescent="0.2"/>
    <row r="997520" s="12" customFormat="1" x14ac:dyDescent="0.2"/>
    <row r="997521" s="12" customFormat="1" x14ac:dyDescent="0.2"/>
    <row r="997522" s="12" customFormat="1" x14ac:dyDescent="0.2"/>
    <row r="997523" s="12" customFormat="1" x14ac:dyDescent="0.2"/>
    <row r="997524" s="12" customFormat="1" x14ac:dyDescent="0.2"/>
    <row r="997525" s="12" customFormat="1" x14ac:dyDescent="0.2"/>
    <row r="997526" s="12" customFormat="1" x14ac:dyDescent="0.2"/>
    <row r="997527" s="12" customFormat="1" x14ac:dyDescent="0.2"/>
    <row r="997528" s="12" customFormat="1" x14ac:dyDescent="0.2"/>
    <row r="997529" s="12" customFormat="1" x14ac:dyDescent="0.2"/>
    <row r="997530" s="12" customFormat="1" x14ac:dyDescent="0.2"/>
    <row r="997531" s="12" customFormat="1" x14ac:dyDescent="0.2"/>
    <row r="997532" s="12" customFormat="1" x14ac:dyDescent="0.2"/>
    <row r="997533" s="12" customFormat="1" x14ac:dyDescent="0.2"/>
    <row r="997534" s="12" customFormat="1" x14ac:dyDescent="0.2"/>
    <row r="997535" s="12" customFormat="1" x14ac:dyDescent="0.2"/>
    <row r="997536" s="12" customFormat="1" x14ac:dyDescent="0.2"/>
    <row r="997537" s="12" customFormat="1" x14ac:dyDescent="0.2"/>
    <row r="997538" s="12" customFormat="1" x14ac:dyDescent="0.2"/>
    <row r="997539" s="12" customFormat="1" x14ac:dyDescent="0.2"/>
    <row r="997540" s="12" customFormat="1" x14ac:dyDescent="0.2"/>
    <row r="997541" s="12" customFormat="1" x14ac:dyDescent="0.2"/>
    <row r="997542" s="12" customFormat="1" x14ac:dyDescent="0.2"/>
    <row r="997543" s="12" customFormat="1" x14ac:dyDescent="0.2"/>
    <row r="997544" s="12" customFormat="1" x14ac:dyDescent="0.2"/>
    <row r="997545" s="12" customFormat="1" x14ac:dyDescent="0.2"/>
    <row r="997546" s="12" customFormat="1" x14ac:dyDescent="0.2"/>
    <row r="997547" s="12" customFormat="1" x14ac:dyDescent="0.2"/>
    <row r="997548" s="12" customFormat="1" x14ac:dyDescent="0.2"/>
    <row r="997549" s="12" customFormat="1" x14ac:dyDescent="0.2"/>
    <row r="997550" s="12" customFormat="1" x14ac:dyDescent="0.2"/>
    <row r="997551" s="12" customFormat="1" x14ac:dyDescent="0.2"/>
    <row r="997552" s="12" customFormat="1" x14ac:dyDescent="0.2"/>
    <row r="997553" s="12" customFormat="1" x14ac:dyDescent="0.2"/>
    <row r="997554" s="12" customFormat="1" x14ac:dyDescent="0.2"/>
    <row r="997555" s="12" customFormat="1" x14ac:dyDescent="0.2"/>
    <row r="997556" s="12" customFormat="1" x14ac:dyDescent="0.2"/>
    <row r="997557" s="12" customFormat="1" x14ac:dyDescent="0.2"/>
    <row r="997558" s="12" customFormat="1" x14ac:dyDescent="0.2"/>
    <row r="997559" s="12" customFormat="1" x14ac:dyDescent="0.2"/>
    <row r="997560" s="12" customFormat="1" x14ac:dyDescent="0.2"/>
    <row r="997561" s="12" customFormat="1" x14ac:dyDescent="0.2"/>
    <row r="997562" s="12" customFormat="1" x14ac:dyDescent="0.2"/>
    <row r="997563" s="12" customFormat="1" x14ac:dyDescent="0.2"/>
    <row r="997564" s="12" customFormat="1" x14ac:dyDescent="0.2"/>
    <row r="997565" s="12" customFormat="1" x14ac:dyDescent="0.2"/>
    <row r="997566" s="12" customFormat="1" x14ac:dyDescent="0.2"/>
    <row r="997567" s="12" customFormat="1" x14ac:dyDescent="0.2"/>
    <row r="997568" s="12" customFormat="1" x14ac:dyDescent="0.2"/>
    <row r="997569" s="12" customFormat="1" x14ac:dyDescent="0.2"/>
    <row r="997570" s="12" customFormat="1" x14ac:dyDescent="0.2"/>
    <row r="997571" s="12" customFormat="1" x14ac:dyDescent="0.2"/>
    <row r="997572" s="12" customFormat="1" x14ac:dyDescent="0.2"/>
    <row r="997573" s="12" customFormat="1" x14ac:dyDescent="0.2"/>
    <row r="997574" s="12" customFormat="1" x14ac:dyDescent="0.2"/>
    <row r="997575" s="12" customFormat="1" x14ac:dyDescent="0.2"/>
    <row r="997576" s="12" customFormat="1" x14ac:dyDescent="0.2"/>
    <row r="997577" s="12" customFormat="1" x14ac:dyDescent="0.2"/>
    <row r="997578" s="12" customFormat="1" x14ac:dyDescent="0.2"/>
    <row r="997579" s="12" customFormat="1" x14ac:dyDescent="0.2"/>
    <row r="997580" s="12" customFormat="1" x14ac:dyDescent="0.2"/>
    <row r="997581" s="12" customFormat="1" x14ac:dyDescent="0.2"/>
    <row r="997582" s="12" customFormat="1" x14ac:dyDescent="0.2"/>
    <row r="997583" s="12" customFormat="1" x14ac:dyDescent="0.2"/>
    <row r="997584" s="12" customFormat="1" x14ac:dyDescent="0.2"/>
    <row r="997585" s="12" customFormat="1" x14ac:dyDescent="0.2"/>
    <row r="997586" s="12" customFormat="1" x14ac:dyDescent="0.2"/>
    <row r="997587" s="12" customFormat="1" x14ac:dyDescent="0.2"/>
    <row r="997588" s="12" customFormat="1" x14ac:dyDescent="0.2"/>
    <row r="997589" s="12" customFormat="1" x14ac:dyDescent="0.2"/>
    <row r="997590" s="12" customFormat="1" x14ac:dyDescent="0.2"/>
    <row r="997591" s="12" customFormat="1" x14ac:dyDescent="0.2"/>
    <row r="997592" s="12" customFormat="1" x14ac:dyDescent="0.2"/>
    <row r="997593" s="12" customFormat="1" x14ac:dyDescent="0.2"/>
    <row r="997594" s="12" customFormat="1" x14ac:dyDescent="0.2"/>
    <row r="997595" s="12" customFormat="1" x14ac:dyDescent="0.2"/>
    <row r="997596" s="12" customFormat="1" x14ac:dyDescent="0.2"/>
    <row r="997597" s="12" customFormat="1" x14ac:dyDescent="0.2"/>
    <row r="997598" s="12" customFormat="1" x14ac:dyDescent="0.2"/>
    <row r="997599" s="12" customFormat="1" x14ac:dyDescent="0.2"/>
    <row r="997600" s="12" customFormat="1" x14ac:dyDescent="0.2"/>
    <row r="997601" s="12" customFormat="1" x14ac:dyDescent="0.2"/>
    <row r="997602" s="12" customFormat="1" x14ac:dyDescent="0.2"/>
    <row r="997603" s="12" customFormat="1" x14ac:dyDescent="0.2"/>
    <row r="997604" s="12" customFormat="1" x14ac:dyDescent="0.2"/>
    <row r="997605" s="12" customFormat="1" x14ac:dyDescent="0.2"/>
    <row r="997606" s="12" customFormat="1" x14ac:dyDescent="0.2"/>
    <row r="997607" s="12" customFormat="1" x14ac:dyDescent="0.2"/>
    <row r="997608" s="12" customFormat="1" x14ac:dyDescent="0.2"/>
    <row r="997609" s="12" customFormat="1" x14ac:dyDescent="0.2"/>
    <row r="997610" s="12" customFormat="1" x14ac:dyDescent="0.2"/>
    <row r="997611" s="12" customFormat="1" x14ac:dyDescent="0.2"/>
    <row r="997612" s="12" customFormat="1" x14ac:dyDescent="0.2"/>
    <row r="997613" s="12" customFormat="1" x14ac:dyDescent="0.2"/>
    <row r="997614" s="12" customFormat="1" x14ac:dyDescent="0.2"/>
    <row r="997615" s="12" customFormat="1" x14ac:dyDescent="0.2"/>
    <row r="997616" s="12" customFormat="1" x14ac:dyDescent="0.2"/>
    <row r="997617" s="12" customFormat="1" x14ac:dyDescent="0.2"/>
    <row r="997618" s="12" customFormat="1" x14ac:dyDescent="0.2"/>
    <row r="997619" s="12" customFormat="1" x14ac:dyDescent="0.2"/>
    <row r="997620" s="12" customFormat="1" x14ac:dyDescent="0.2"/>
    <row r="997621" s="12" customFormat="1" x14ac:dyDescent="0.2"/>
    <row r="997622" s="12" customFormat="1" x14ac:dyDescent="0.2"/>
    <row r="997623" s="12" customFormat="1" x14ac:dyDescent="0.2"/>
    <row r="997624" s="12" customFormat="1" x14ac:dyDescent="0.2"/>
    <row r="997625" s="12" customFormat="1" x14ac:dyDescent="0.2"/>
    <row r="997626" s="12" customFormat="1" x14ac:dyDescent="0.2"/>
    <row r="997627" s="12" customFormat="1" x14ac:dyDescent="0.2"/>
    <row r="997628" s="12" customFormat="1" x14ac:dyDescent="0.2"/>
    <row r="997629" s="12" customFormat="1" x14ac:dyDescent="0.2"/>
    <row r="997630" s="12" customFormat="1" x14ac:dyDescent="0.2"/>
    <row r="997631" s="12" customFormat="1" x14ac:dyDescent="0.2"/>
    <row r="997632" s="12" customFormat="1" x14ac:dyDescent="0.2"/>
    <row r="997633" s="12" customFormat="1" x14ac:dyDescent="0.2"/>
    <row r="997634" s="12" customFormat="1" x14ac:dyDescent="0.2"/>
    <row r="997635" s="12" customFormat="1" x14ac:dyDescent="0.2"/>
    <row r="997636" s="12" customFormat="1" x14ac:dyDescent="0.2"/>
    <row r="997637" s="12" customFormat="1" x14ac:dyDescent="0.2"/>
    <row r="997638" s="12" customFormat="1" x14ac:dyDescent="0.2"/>
    <row r="997639" s="12" customFormat="1" x14ac:dyDescent="0.2"/>
    <row r="997640" s="12" customFormat="1" x14ac:dyDescent="0.2"/>
    <row r="997641" s="12" customFormat="1" x14ac:dyDescent="0.2"/>
    <row r="997642" s="12" customFormat="1" x14ac:dyDescent="0.2"/>
    <row r="997643" s="12" customFormat="1" x14ac:dyDescent="0.2"/>
    <row r="997644" s="12" customFormat="1" x14ac:dyDescent="0.2"/>
    <row r="997645" s="12" customFormat="1" x14ac:dyDescent="0.2"/>
    <row r="997646" s="12" customFormat="1" x14ac:dyDescent="0.2"/>
    <row r="997647" s="12" customFormat="1" x14ac:dyDescent="0.2"/>
    <row r="997648" s="12" customFormat="1" x14ac:dyDescent="0.2"/>
    <row r="997649" s="12" customFormat="1" x14ac:dyDescent="0.2"/>
    <row r="997650" s="12" customFormat="1" x14ac:dyDescent="0.2"/>
    <row r="997651" s="12" customFormat="1" x14ac:dyDescent="0.2"/>
    <row r="997652" s="12" customFormat="1" x14ac:dyDescent="0.2"/>
    <row r="997653" s="12" customFormat="1" x14ac:dyDescent="0.2"/>
    <row r="997654" s="12" customFormat="1" x14ac:dyDescent="0.2"/>
    <row r="997655" s="12" customFormat="1" x14ac:dyDescent="0.2"/>
    <row r="997656" s="12" customFormat="1" x14ac:dyDescent="0.2"/>
    <row r="997657" s="12" customFormat="1" x14ac:dyDescent="0.2"/>
    <row r="997658" s="12" customFormat="1" x14ac:dyDescent="0.2"/>
    <row r="997659" s="12" customFormat="1" x14ac:dyDescent="0.2"/>
    <row r="997660" s="12" customFormat="1" x14ac:dyDescent="0.2"/>
    <row r="997661" s="12" customFormat="1" x14ac:dyDescent="0.2"/>
    <row r="997662" s="12" customFormat="1" x14ac:dyDescent="0.2"/>
    <row r="997663" s="12" customFormat="1" x14ac:dyDescent="0.2"/>
    <row r="997664" s="12" customFormat="1" x14ac:dyDescent="0.2"/>
    <row r="997665" s="12" customFormat="1" x14ac:dyDescent="0.2"/>
    <row r="997666" s="12" customFormat="1" x14ac:dyDescent="0.2"/>
    <row r="997667" s="12" customFormat="1" x14ac:dyDescent="0.2"/>
    <row r="997668" s="12" customFormat="1" x14ac:dyDescent="0.2"/>
    <row r="997669" s="12" customFormat="1" x14ac:dyDescent="0.2"/>
    <row r="997670" s="12" customFormat="1" x14ac:dyDescent="0.2"/>
    <row r="997671" s="12" customFormat="1" x14ac:dyDescent="0.2"/>
    <row r="997672" s="12" customFormat="1" x14ac:dyDescent="0.2"/>
    <row r="997673" s="12" customFormat="1" x14ac:dyDescent="0.2"/>
    <row r="997674" s="12" customFormat="1" x14ac:dyDescent="0.2"/>
    <row r="997675" s="12" customFormat="1" x14ac:dyDescent="0.2"/>
    <row r="997676" s="12" customFormat="1" x14ac:dyDescent="0.2"/>
    <row r="997677" s="12" customFormat="1" x14ac:dyDescent="0.2"/>
    <row r="997678" s="12" customFormat="1" x14ac:dyDescent="0.2"/>
    <row r="997679" s="12" customFormat="1" x14ac:dyDescent="0.2"/>
    <row r="997680" s="12" customFormat="1" x14ac:dyDescent="0.2"/>
    <row r="997681" s="12" customFormat="1" x14ac:dyDescent="0.2"/>
    <row r="997682" s="12" customFormat="1" x14ac:dyDescent="0.2"/>
    <row r="997683" s="12" customFormat="1" x14ac:dyDescent="0.2"/>
    <row r="997684" s="12" customFormat="1" x14ac:dyDescent="0.2"/>
    <row r="997685" s="12" customFormat="1" x14ac:dyDescent="0.2"/>
    <row r="997686" s="12" customFormat="1" x14ac:dyDescent="0.2"/>
    <row r="997687" s="12" customFormat="1" x14ac:dyDescent="0.2"/>
    <row r="997688" s="12" customFormat="1" x14ac:dyDescent="0.2"/>
    <row r="997689" s="12" customFormat="1" x14ac:dyDescent="0.2"/>
    <row r="997690" s="12" customFormat="1" x14ac:dyDescent="0.2"/>
    <row r="997691" s="12" customFormat="1" x14ac:dyDescent="0.2"/>
    <row r="997692" s="12" customFormat="1" x14ac:dyDescent="0.2"/>
    <row r="997693" s="12" customFormat="1" x14ac:dyDescent="0.2"/>
    <row r="997694" s="12" customFormat="1" x14ac:dyDescent="0.2"/>
    <row r="997695" s="12" customFormat="1" x14ac:dyDescent="0.2"/>
    <row r="997696" s="12" customFormat="1" x14ac:dyDescent="0.2"/>
    <row r="997697" s="12" customFormat="1" x14ac:dyDescent="0.2"/>
    <row r="997698" s="12" customFormat="1" x14ac:dyDescent="0.2"/>
    <row r="997699" s="12" customFormat="1" x14ac:dyDescent="0.2"/>
    <row r="997700" s="12" customFormat="1" x14ac:dyDescent="0.2"/>
    <row r="997701" s="12" customFormat="1" x14ac:dyDescent="0.2"/>
    <row r="997702" s="12" customFormat="1" x14ac:dyDescent="0.2"/>
    <row r="997703" s="12" customFormat="1" x14ac:dyDescent="0.2"/>
    <row r="997704" s="12" customFormat="1" x14ac:dyDescent="0.2"/>
    <row r="997705" s="12" customFormat="1" x14ac:dyDescent="0.2"/>
    <row r="997706" s="12" customFormat="1" x14ac:dyDescent="0.2"/>
    <row r="997707" s="12" customFormat="1" x14ac:dyDescent="0.2"/>
    <row r="997708" s="12" customFormat="1" x14ac:dyDescent="0.2"/>
    <row r="997709" s="12" customFormat="1" x14ac:dyDescent="0.2"/>
    <row r="997710" s="12" customFormat="1" x14ac:dyDescent="0.2"/>
    <row r="997711" s="12" customFormat="1" x14ac:dyDescent="0.2"/>
    <row r="997712" s="12" customFormat="1" x14ac:dyDescent="0.2"/>
    <row r="997713" s="12" customFormat="1" x14ac:dyDescent="0.2"/>
    <row r="997714" s="12" customFormat="1" x14ac:dyDescent="0.2"/>
    <row r="997715" s="12" customFormat="1" x14ac:dyDescent="0.2"/>
    <row r="997716" s="12" customFormat="1" x14ac:dyDescent="0.2"/>
    <row r="997717" s="12" customFormat="1" x14ac:dyDescent="0.2"/>
    <row r="997718" s="12" customFormat="1" x14ac:dyDescent="0.2"/>
    <row r="997719" s="12" customFormat="1" x14ac:dyDescent="0.2"/>
    <row r="997720" s="12" customFormat="1" x14ac:dyDescent="0.2"/>
    <row r="997721" s="12" customFormat="1" x14ac:dyDescent="0.2"/>
    <row r="997722" s="12" customFormat="1" x14ac:dyDescent="0.2"/>
    <row r="997723" s="12" customFormat="1" x14ac:dyDescent="0.2"/>
    <row r="997724" s="12" customFormat="1" x14ac:dyDescent="0.2"/>
    <row r="997725" s="12" customFormat="1" x14ac:dyDescent="0.2"/>
    <row r="997726" s="12" customFormat="1" x14ac:dyDescent="0.2"/>
    <row r="997727" s="12" customFormat="1" x14ac:dyDescent="0.2"/>
    <row r="997728" s="12" customFormat="1" x14ac:dyDescent="0.2"/>
    <row r="997729" s="12" customFormat="1" x14ac:dyDescent="0.2"/>
    <row r="997730" s="12" customFormat="1" x14ac:dyDescent="0.2"/>
    <row r="997731" s="12" customFormat="1" x14ac:dyDescent="0.2"/>
    <row r="997732" s="12" customFormat="1" x14ac:dyDescent="0.2"/>
    <row r="997733" s="12" customFormat="1" x14ac:dyDescent="0.2"/>
    <row r="997734" s="12" customFormat="1" x14ac:dyDescent="0.2"/>
    <row r="997735" s="12" customFormat="1" x14ac:dyDescent="0.2"/>
    <row r="997736" s="12" customFormat="1" x14ac:dyDescent="0.2"/>
    <row r="997737" s="12" customFormat="1" x14ac:dyDescent="0.2"/>
    <row r="997738" s="12" customFormat="1" x14ac:dyDescent="0.2"/>
    <row r="997739" s="12" customFormat="1" x14ac:dyDescent="0.2"/>
    <row r="997740" s="12" customFormat="1" x14ac:dyDescent="0.2"/>
    <row r="997741" s="12" customFormat="1" x14ac:dyDescent="0.2"/>
    <row r="997742" s="12" customFormat="1" x14ac:dyDescent="0.2"/>
    <row r="997743" s="12" customFormat="1" x14ac:dyDescent="0.2"/>
    <row r="997744" s="12" customFormat="1" x14ac:dyDescent="0.2"/>
    <row r="997745" s="12" customFormat="1" x14ac:dyDescent="0.2"/>
    <row r="997746" s="12" customFormat="1" x14ac:dyDescent="0.2"/>
    <row r="997747" s="12" customFormat="1" x14ac:dyDescent="0.2"/>
    <row r="997748" s="12" customFormat="1" x14ac:dyDescent="0.2"/>
    <row r="997749" s="12" customFormat="1" x14ac:dyDescent="0.2"/>
    <row r="997750" s="12" customFormat="1" x14ac:dyDescent="0.2"/>
    <row r="997751" s="12" customFormat="1" x14ac:dyDescent="0.2"/>
    <row r="997752" s="12" customFormat="1" x14ac:dyDescent="0.2"/>
    <row r="997753" s="12" customFormat="1" x14ac:dyDescent="0.2"/>
    <row r="997754" s="12" customFormat="1" x14ac:dyDescent="0.2"/>
    <row r="997755" s="12" customFormat="1" x14ac:dyDescent="0.2"/>
    <row r="997756" s="12" customFormat="1" x14ac:dyDescent="0.2"/>
    <row r="997757" s="12" customFormat="1" x14ac:dyDescent="0.2"/>
    <row r="997758" s="12" customFormat="1" x14ac:dyDescent="0.2"/>
    <row r="997759" s="12" customFormat="1" x14ac:dyDescent="0.2"/>
    <row r="997760" s="12" customFormat="1" x14ac:dyDescent="0.2"/>
    <row r="997761" s="12" customFormat="1" x14ac:dyDescent="0.2"/>
    <row r="997762" s="12" customFormat="1" x14ac:dyDescent="0.2"/>
    <row r="997763" s="12" customFormat="1" x14ac:dyDescent="0.2"/>
    <row r="997764" s="12" customFormat="1" x14ac:dyDescent="0.2"/>
    <row r="997765" s="12" customFormat="1" x14ac:dyDescent="0.2"/>
    <row r="997766" s="12" customFormat="1" x14ac:dyDescent="0.2"/>
    <row r="997767" s="12" customFormat="1" x14ac:dyDescent="0.2"/>
    <row r="997768" s="12" customFormat="1" x14ac:dyDescent="0.2"/>
    <row r="997769" s="12" customFormat="1" x14ac:dyDescent="0.2"/>
    <row r="997770" s="12" customFormat="1" x14ac:dyDescent="0.2"/>
    <row r="997771" s="12" customFormat="1" x14ac:dyDescent="0.2"/>
    <row r="997772" s="12" customFormat="1" x14ac:dyDescent="0.2"/>
    <row r="997773" s="12" customFormat="1" x14ac:dyDescent="0.2"/>
    <row r="997774" s="12" customFormat="1" x14ac:dyDescent="0.2"/>
    <row r="997775" s="12" customFormat="1" x14ac:dyDescent="0.2"/>
    <row r="997776" s="12" customFormat="1" x14ac:dyDescent="0.2"/>
    <row r="997777" s="12" customFormat="1" x14ac:dyDescent="0.2"/>
    <row r="997778" s="12" customFormat="1" x14ac:dyDescent="0.2"/>
    <row r="997779" s="12" customFormat="1" x14ac:dyDescent="0.2"/>
    <row r="997780" s="12" customFormat="1" x14ac:dyDescent="0.2"/>
    <row r="997781" s="12" customFormat="1" x14ac:dyDescent="0.2"/>
    <row r="997782" s="12" customFormat="1" x14ac:dyDescent="0.2"/>
    <row r="997783" s="12" customFormat="1" x14ac:dyDescent="0.2"/>
    <row r="997784" s="12" customFormat="1" x14ac:dyDescent="0.2"/>
    <row r="997785" s="12" customFormat="1" x14ac:dyDescent="0.2"/>
    <row r="997786" s="12" customFormat="1" x14ac:dyDescent="0.2"/>
    <row r="997787" s="12" customFormat="1" x14ac:dyDescent="0.2"/>
    <row r="997788" s="12" customFormat="1" x14ac:dyDescent="0.2"/>
    <row r="997789" s="12" customFormat="1" x14ac:dyDescent="0.2"/>
    <row r="997790" s="12" customFormat="1" x14ac:dyDescent="0.2"/>
    <row r="997791" s="12" customFormat="1" x14ac:dyDescent="0.2"/>
    <row r="997792" s="12" customFormat="1" x14ac:dyDescent="0.2"/>
    <row r="997793" s="12" customFormat="1" x14ac:dyDescent="0.2"/>
    <row r="997794" s="12" customFormat="1" x14ac:dyDescent="0.2"/>
    <row r="997795" s="12" customFormat="1" x14ac:dyDescent="0.2"/>
    <row r="997796" s="12" customFormat="1" x14ac:dyDescent="0.2"/>
    <row r="997797" s="12" customFormat="1" x14ac:dyDescent="0.2"/>
    <row r="997798" s="12" customFormat="1" x14ac:dyDescent="0.2"/>
    <row r="997799" s="12" customFormat="1" x14ac:dyDescent="0.2"/>
    <row r="997800" s="12" customFormat="1" x14ac:dyDescent="0.2"/>
    <row r="997801" s="12" customFormat="1" x14ac:dyDescent="0.2"/>
    <row r="997802" s="12" customFormat="1" x14ac:dyDescent="0.2"/>
    <row r="997803" s="12" customFormat="1" x14ac:dyDescent="0.2"/>
    <row r="997804" s="12" customFormat="1" x14ac:dyDescent="0.2"/>
    <row r="997805" s="12" customFormat="1" x14ac:dyDescent="0.2"/>
    <row r="997806" s="12" customFormat="1" x14ac:dyDescent="0.2"/>
    <row r="997807" s="12" customFormat="1" x14ac:dyDescent="0.2"/>
    <row r="997808" s="12" customFormat="1" x14ac:dyDescent="0.2"/>
    <row r="997809" s="12" customFormat="1" x14ac:dyDescent="0.2"/>
    <row r="997810" s="12" customFormat="1" x14ac:dyDescent="0.2"/>
    <row r="997811" s="12" customFormat="1" x14ac:dyDescent="0.2"/>
    <row r="997812" s="12" customFormat="1" x14ac:dyDescent="0.2"/>
    <row r="997813" s="12" customFormat="1" x14ac:dyDescent="0.2"/>
    <row r="997814" s="12" customFormat="1" x14ac:dyDescent="0.2"/>
    <row r="997815" s="12" customFormat="1" x14ac:dyDescent="0.2"/>
    <row r="997816" s="12" customFormat="1" x14ac:dyDescent="0.2"/>
    <row r="997817" s="12" customFormat="1" x14ac:dyDescent="0.2"/>
    <row r="997818" s="12" customFormat="1" x14ac:dyDescent="0.2"/>
    <row r="997819" s="12" customFormat="1" x14ac:dyDescent="0.2"/>
    <row r="997820" s="12" customFormat="1" x14ac:dyDescent="0.2"/>
    <row r="997821" s="12" customFormat="1" x14ac:dyDescent="0.2"/>
    <row r="997822" s="12" customFormat="1" x14ac:dyDescent="0.2"/>
    <row r="997823" s="12" customFormat="1" x14ac:dyDescent="0.2"/>
    <row r="997824" s="12" customFormat="1" x14ac:dyDescent="0.2"/>
    <row r="997825" s="12" customFormat="1" x14ac:dyDescent="0.2"/>
    <row r="997826" s="12" customFormat="1" x14ac:dyDescent="0.2"/>
    <row r="997827" s="12" customFormat="1" x14ac:dyDescent="0.2"/>
    <row r="997828" s="12" customFormat="1" x14ac:dyDescent="0.2"/>
    <row r="997829" s="12" customFormat="1" x14ac:dyDescent="0.2"/>
    <row r="997830" s="12" customFormat="1" x14ac:dyDescent="0.2"/>
    <row r="997831" s="12" customFormat="1" x14ac:dyDescent="0.2"/>
    <row r="997832" s="12" customFormat="1" x14ac:dyDescent="0.2"/>
    <row r="997833" s="12" customFormat="1" x14ac:dyDescent="0.2"/>
    <row r="997834" s="12" customFormat="1" x14ac:dyDescent="0.2"/>
    <row r="997835" s="12" customFormat="1" x14ac:dyDescent="0.2"/>
    <row r="997836" s="12" customFormat="1" x14ac:dyDescent="0.2"/>
    <row r="997837" s="12" customFormat="1" x14ac:dyDescent="0.2"/>
    <row r="997838" s="12" customFormat="1" x14ac:dyDescent="0.2"/>
    <row r="997839" s="12" customFormat="1" x14ac:dyDescent="0.2"/>
    <row r="997840" s="12" customFormat="1" x14ac:dyDescent="0.2"/>
    <row r="997841" s="12" customFormat="1" x14ac:dyDescent="0.2"/>
    <row r="997842" s="12" customFormat="1" x14ac:dyDescent="0.2"/>
    <row r="997843" s="12" customFormat="1" x14ac:dyDescent="0.2"/>
    <row r="997844" s="12" customFormat="1" x14ac:dyDescent="0.2"/>
    <row r="997845" s="12" customFormat="1" x14ac:dyDescent="0.2"/>
    <row r="997846" s="12" customFormat="1" x14ac:dyDescent="0.2"/>
    <row r="997847" s="12" customFormat="1" x14ac:dyDescent="0.2"/>
    <row r="997848" s="12" customFormat="1" x14ac:dyDescent="0.2"/>
    <row r="997849" s="12" customFormat="1" x14ac:dyDescent="0.2"/>
    <row r="997850" s="12" customFormat="1" x14ac:dyDescent="0.2"/>
    <row r="997851" s="12" customFormat="1" x14ac:dyDescent="0.2"/>
    <row r="997852" s="12" customFormat="1" x14ac:dyDescent="0.2"/>
    <row r="997853" s="12" customFormat="1" x14ac:dyDescent="0.2"/>
    <row r="997854" s="12" customFormat="1" x14ac:dyDescent="0.2"/>
    <row r="997855" s="12" customFormat="1" x14ac:dyDescent="0.2"/>
    <row r="997856" s="12" customFormat="1" x14ac:dyDescent="0.2"/>
    <row r="997857" s="12" customFormat="1" x14ac:dyDescent="0.2"/>
    <row r="997858" s="12" customFormat="1" x14ac:dyDescent="0.2"/>
    <row r="997859" s="12" customFormat="1" x14ac:dyDescent="0.2"/>
    <row r="997860" s="12" customFormat="1" x14ac:dyDescent="0.2"/>
    <row r="997861" s="12" customFormat="1" x14ac:dyDescent="0.2"/>
    <row r="997862" s="12" customFormat="1" x14ac:dyDescent="0.2"/>
    <row r="997863" s="12" customFormat="1" x14ac:dyDescent="0.2"/>
    <row r="997864" s="12" customFormat="1" x14ac:dyDescent="0.2"/>
    <row r="997865" s="12" customFormat="1" x14ac:dyDescent="0.2"/>
    <row r="997866" s="12" customFormat="1" x14ac:dyDescent="0.2"/>
    <row r="997867" s="12" customFormat="1" x14ac:dyDescent="0.2"/>
    <row r="997868" s="12" customFormat="1" x14ac:dyDescent="0.2"/>
    <row r="997869" s="12" customFormat="1" x14ac:dyDescent="0.2"/>
    <row r="997870" s="12" customFormat="1" x14ac:dyDescent="0.2"/>
    <row r="997871" s="12" customFormat="1" x14ac:dyDescent="0.2"/>
    <row r="997872" s="12" customFormat="1" x14ac:dyDescent="0.2"/>
    <row r="997873" s="12" customFormat="1" x14ac:dyDescent="0.2"/>
    <row r="997874" s="12" customFormat="1" x14ac:dyDescent="0.2"/>
    <row r="997875" s="12" customFormat="1" x14ac:dyDescent="0.2"/>
    <row r="997876" s="12" customFormat="1" x14ac:dyDescent="0.2"/>
    <row r="997877" s="12" customFormat="1" x14ac:dyDescent="0.2"/>
    <row r="997878" s="12" customFormat="1" x14ac:dyDescent="0.2"/>
    <row r="997879" s="12" customFormat="1" x14ac:dyDescent="0.2"/>
    <row r="997880" s="12" customFormat="1" x14ac:dyDescent="0.2"/>
    <row r="997881" s="12" customFormat="1" x14ac:dyDescent="0.2"/>
    <row r="997882" s="12" customFormat="1" x14ac:dyDescent="0.2"/>
    <row r="997883" s="12" customFormat="1" x14ac:dyDescent="0.2"/>
    <row r="997884" s="12" customFormat="1" x14ac:dyDescent="0.2"/>
    <row r="997885" s="12" customFormat="1" x14ac:dyDescent="0.2"/>
    <row r="997886" s="12" customFormat="1" x14ac:dyDescent="0.2"/>
    <row r="997887" s="12" customFormat="1" x14ac:dyDescent="0.2"/>
    <row r="997888" s="12" customFormat="1" x14ac:dyDescent="0.2"/>
    <row r="997889" s="12" customFormat="1" x14ac:dyDescent="0.2"/>
    <row r="997890" s="12" customFormat="1" x14ac:dyDescent="0.2"/>
    <row r="997891" s="12" customFormat="1" x14ac:dyDescent="0.2"/>
    <row r="997892" s="12" customFormat="1" x14ac:dyDescent="0.2"/>
    <row r="997893" s="12" customFormat="1" x14ac:dyDescent="0.2"/>
    <row r="997894" s="12" customFormat="1" x14ac:dyDescent="0.2"/>
    <row r="997895" s="12" customFormat="1" x14ac:dyDescent="0.2"/>
    <row r="997896" s="12" customFormat="1" x14ac:dyDescent="0.2"/>
    <row r="997897" s="12" customFormat="1" x14ac:dyDescent="0.2"/>
    <row r="997898" s="12" customFormat="1" x14ac:dyDescent="0.2"/>
    <row r="997899" s="12" customFormat="1" x14ac:dyDescent="0.2"/>
    <row r="997900" s="12" customFormat="1" x14ac:dyDescent="0.2"/>
    <row r="997901" s="12" customFormat="1" x14ac:dyDescent="0.2"/>
    <row r="997902" s="12" customFormat="1" x14ac:dyDescent="0.2"/>
    <row r="997903" s="12" customFormat="1" x14ac:dyDescent="0.2"/>
    <row r="997904" s="12" customFormat="1" x14ac:dyDescent="0.2"/>
    <row r="997905" s="12" customFormat="1" x14ac:dyDescent="0.2"/>
    <row r="997906" s="12" customFormat="1" x14ac:dyDescent="0.2"/>
    <row r="997907" s="12" customFormat="1" x14ac:dyDescent="0.2"/>
    <row r="997908" s="12" customFormat="1" x14ac:dyDescent="0.2"/>
    <row r="997909" s="12" customFormat="1" x14ac:dyDescent="0.2"/>
    <row r="997910" s="12" customFormat="1" x14ac:dyDescent="0.2"/>
    <row r="997911" s="12" customFormat="1" x14ac:dyDescent="0.2"/>
    <row r="997912" s="12" customFormat="1" x14ac:dyDescent="0.2"/>
    <row r="997913" s="12" customFormat="1" x14ac:dyDescent="0.2"/>
    <row r="997914" s="12" customFormat="1" x14ac:dyDescent="0.2"/>
    <row r="997915" s="12" customFormat="1" x14ac:dyDescent="0.2"/>
    <row r="997916" s="12" customFormat="1" x14ac:dyDescent="0.2"/>
    <row r="997917" s="12" customFormat="1" x14ac:dyDescent="0.2"/>
    <row r="997918" s="12" customFormat="1" x14ac:dyDescent="0.2"/>
    <row r="997919" s="12" customFormat="1" x14ac:dyDescent="0.2"/>
    <row r="997920" s="12" customFormat="1" x14ac:dyDescent="0.2"/>
    <row r="997921" s="12" customFormat="1" x14ac:dyDescent="0.2"/>
    <row r="997922" s="12" customFormat="1" x14ac:dyDescent="0.2"/>
    <row r="997923" s="12" customFormat="1" x14ac:dyDescent="0.2"/>
    <row r="997924" s="12" customFormat="1" x14ac:dyDescent="0.2"/>
    <row r="997925" s="12" customFormat="1" x14ac:dyDescent="0.2"/>
    <row r="997926" s="12" customFormat="1" x14ac:dyDescent="0.2"/>
    <row r="997927" s="12" customFormat="1" x14ac:dyDescent="0.2"/>
    <row r="997928" s="12" customFormat="1" x14ac:dyDescent="0.2"/>
    <row r="997929" s="12" customFormat="1" x14ac:dyDescent="0.2"/>
    <row r="997930" s="12" customFormat="1" x14ac:dyDescent="0.2"/>
    <row r="997931" s="12" customFormat="1" x14ac:dyDescent="0.2"/>
    <row r="997932" s="12" customFormat="1" x14ac:dyDescent="0.2"/>
    <row r="997933" s="12" customFormat="1" x14ac:dyDescent="0.2"/>
    <row r="997934" s="12" customFormat="1" x14ac:dyDescent="0.2"/>
    <row r="997935" s="12" customFormat="1" x14ac:dyDescent="0.2"/>
    <row r="997936" s="12" customFormat="1" x14ac:dyDescent="0.2"/>
    <row r="997937" s="12" customFormat="1" x14ac:dyDescent="0.2"/>
    <row r="997938" s="12" customFormat="1" x14ac:dyDescent="0.2"/>
    <row r="997939" s="12" customFormat="1" x14ac:dyDescent="0.2"/>
    <row r="997940" s="12" customFormat="1" x14ac:dyDescent="0.2"/>
    <row r="997941" s="12" customFormat="1" x14ac:dyDescent="0.2"/>
    <row r="997942" s="12" customFormat="1" x14ac:dyDescent="0.2"/>
    <row r="997943" s="12" customFormat="1" x14ac:dyDescent="0.2"/>
    <row r="997944" s="12" customFormat="1" x14ac:dyDescent="0.2"/>
    <row r="997945" s="12" customFormat="1" x14ac:dyDescent="0.2"/>
    <row r="997946" s="12" customFormat="1" x14ac:dyDescent="0.2"/>
    <row r="997947" s="12" customFormat="1" x14ac:dyDescent="0.2"/>
    <row r="997948" s="12" customFormat="1" x14ac:dyDescent="0.2"/>
    <row r="997949" s="12" customFormat="1" x14ac:dyDescent="0.2"/>
    <row r="997950" s="12" customFormat="1" x14ac:dyDescent="0.2"/>
    <row r="997951" s="12" customFormat="1" x14ac:dyDescent="0.2"/>
    <row r="997952" s="12" customFormat="1" x14ac:dyDescent="0.2"/>
    <row r="997953" s="12" customFormat="1" x14ac:dyDescent="0.2"/>
    <row r="997954" s="12" customFormat="1" x14ac:dyDescent="0.2"/>
    <row r="997955" s="12" customFormat="1" x14ac:dyDescent="0.2"/>
    <row r="997956" s="12" customFormat="1" x14ac:dyDescent="0.2"/>
    <row r="997957" s="12" customFormat="1" x14ac:dyDescent="0.2"/>
    <row r="997958" s="12" customFormat="1" x14ac:dyDescent="0.2"/>
    <row r="997959" s="12" customFormat="1" x14ac:dyDescent="0.2"/>
    <row r="997960" s="12" customFormat="1" x14ac:dyDescent="0.2"/>
    <row r="997961" s="12" customFormat="1" x14ac:dyDescent="0.2"/>
    <row r="997962" s="12" customFormat="1" x14ac:dyDescent="0.2"/>
    <row r="997963" s="12" customFormat="1" x14ac:dyDescent="0.2"/>
    <row r="997964" s="12" customFormat="1" x14ac:dyDescent="0.2"/>
    <row r="997965" s="12" customFormat="1" x14ac:dyDescent="0.2"/>
    <row r="997966" s="12" customFormat="1" x14ac:dyDescent="0.2"/>
    <row r="997967" s="12" customFormat="1" x14ac:dyDescent="0.2"/>
    <row r="997968" s="12" customFormat="1" x14ac:dyDescent="0.2"/>
    <row r="997969" s="12" customFormat="1" x14ac:dyDescent="0.2"/>
    <row r="997970" s="12" customFormat="1" x14ac:dyDescent="0.2"/>
    <row r="997971" s="12" customFormat="1" x14ac:dyDescent="0.2"/>
    <row r="997972" s="12" customFormat="1" x14ac:dyDescent="0.2"/>
    <row r="997973" s="12" customFormat="1" x14ac:dyDescent="0.2"/>
    <row r="997974" s="12" customFormat="1" x14ac:dyDescent="0.2"/>
    <row r="997975" s="12" customFormat="1" x14ac:dyDescent="0.2"/>
    <row r="997976" s="12" customFormat="1" x14ac:dyDescent="0.2"/>
    <row r="997977" s="12" customFormat="1" x14ac:dyDescent="0.2"/>
    <row r="997978" s="12" customFormat="1" x14ac:dyDescent="0.2"/>
    <row r="997979" s="12" customFormat="1" x14ac:dyDescent="0.2"/>
    <row r="997980" s="12" customFormat="1" x14ac:dyDescent="0.2"/>
    <row r="997981" s="12" customFormat="1" x14ac:dyDescent="0.2"/>
    <row r="997982" s="12" customFormat="1" x14ac:dyDescent="0.2"/>
    <row r="997983" s="12" customFormat="1" x14ac:dyDescent="0.2"/>
    <row r="997984" s="12" customFormat="1" x14ac:dyDescent="0.2"/>
    <row r="997985" s="12" customFormat="1" x14ac:dyDescent="0.2"/>
    <row r="997986" s="12" customFormat="1" x14ac:dyDescent="0.2"/>
    <row r="997987" s="12" customFormat="1" x14ac:dyDescent="0.2"/>
    <row r="997988" s="12" customFormat="1" x14ac:dyDescent="0.2"/>
    <row r="997989" s="12" customFormat="1" x14ac:dyDescent="0.2"/>
    <row r="997990" s="12" customFormat="1" x14ac:dyDescent="0.2"/>
    <row r="997991" s="12" customFormat="1" x14ac:dyDescent="0.2"/>
    <row r="997992" s="12" customFormat="1" x14ac:dyDescent="0.2"/>
    <row r="997993" s="12" customFormat="1" x14ac:dyDescent="0.2"/>
    <row r="997994" s="12" customFormat="1" x14ac:dyDescent="0.2"/>
    <row r="997995" s="12" customFormat="1" x14ac:dyDescent="0.2"/>
    <row r="997996" s="12" customFormat="1" x14ac:dyDescent="0.2"/>
    <row r="997997" s="12" customFormat="1" x14ac:dyDescent="0.2"/>
    <row r="997998" s="12" customFormat="1" x14ac:dyDescent="0.2"/>
    <row r="997999" s="12" customFormat="1" x14ac:dyDescent="0.2"/>
    <row r="998000" s="12" customFormat="1" x14ac:dyDescent="0.2"/>
    <row r="998001" s="12" customFormat="1" x14ac:dyDescent="0.2"/>
    <row r="998002" s="12" customFormat="1" x14ac:dyDescent="0.2"/>
    <row r="998003" s="12" customFormat="1" x14ac:dyDescent="0.2"/>
    <row r="998004" s="12" customFormat="1" x14ac:dyDescent="0.2"/>
    <row r="998005" s="12" customFormat="1" x14ac:dyDescent="0.2"/>
    <row r="998006" s="12" customFormat="1" x14ac:dyDescent="0.2"/>
    <row r="998007" s="12" customFormat="1" x14ac:dyDescent="0.2"/>
    <row r="998008" s="12" customFormat="1" x14ac:dyDescent="0.2"/>
    <row r="998009" s="12" customFormat="1" x14ac:dyDescent="0.2"/>
    <row r="998010" s="12" customFormat="1" x14ac:dyDescent="0.2"/>
    <row r="998011" s="12" customFormat="1" x14ac:dyDescent="0.2"/>
    <row r="998012" s="12" customFormat="1" x14ac:dyDescent="0.2"/>
    <row r="998013" s="12" customFormat="1" x14ac:dyDescent="0.2"/>
    <row r="998014" s="12" customFormat="1" x14ac:dyDescent="0.2"/>
    <row r="998015" s="12" customFormat="1" x14ac:dyDescent="0.2"/>
    <row r="998016" s="12" customFormat="1" x14ac:dyDescent="0.2"/>
    <row r="998017" s="12" customFormat="1" x14ac:dyDescent="0.2"/>
    <row r="998018" s="12" customFormat="1" x14ac:dyDescent="0.2"/>
    <row r="998019" s="12" customFormat="1" x14ac:dyDescent="0.2"/>
    <row r="998020" s="12" customFormat="1" x14ac:dyDescent="0.2"/>
    <row r="998021" s="12" customFormat="1" x14ac:dyDescent="0.2"/>
    <row r="998022" s="12" customFormat="1" x14ac:dyDescent="0.2"/>
    <row r="998023" s="12" customFormat="1" x14ac:dyDescent="0.2"/>
    <row r="998024" s="12" customFormat="1" x14ac:dyDescent="0.2"/>
    <row r="998025" s="12" customFormat="1" x14ac:dyDescent="0.2"/>
    <row r="998026" s="12" customFormat="1" x14ac:dyDescent="0.2"/>
    <row r="998027" s="12" customFormat="1" x14ac:dyDescent="0.2"/>
    <row r="998028" s="12" customFormat="1" x14ac:dyDescent="0.2"/>
    <row r="998029" s="12" customFormat="1" x14ac:dyDescent="0.2"/>
    <row r="998030" s="12" customFormat="1" x14ac:dyDescent="0.2"/>
    <row r="998031" s="12" customFormat="1" x14ac:dyDescent="0.2"/>
    <row r="998032" s="12" customFormat="1" x14ac:dyDescent="0.2"/>
    <row r="998033" s="12" customFormat="1" x14ac:dyDescent="0.2"/>
    <row r="998034" s="12" customFormat="1" x14ac:dyDescent="0.2"/>
    <row r="998035" s="12" customFormat="1" x14ac:dyDescent="0.2"/>
    <row r="998036" s="12" customFormat="1" x14ac:dyDescent="0.2"/>
    <row r="998037" s="12" customFormat="1" x14ac:dyDescent="0.2"/>
    <row r="998038" s="12" customFormat="1" x14ac:dyDescent="0.2"/>
    <row r="998039" s="12" customFormat="1" x14ac:dyDescent="0.2"/>
    <row r="998040" s="12" customFormat="1" x14ac:dyDescent="0.2"/>
    <row r="998041" s="12" customFormat="1" x14ac:dyDescent="0.2"/>
    <row r="998042" s="12" customFormat="1" x14ac:dyDescent="0.2"/>
    <row r="998043" s="12" customFormat="1" x14ac:dyDescent="0.2"/>
    <row r="998044" s="12" customFormat="1" x14ac:dyDescent="0.2"/>
    <row r="998045" s="12" customFormat="1" x14ac:dyDescent="0.2"/>
    <row r="998046" s="12" customFormat="1" x14ac:dyDescent="0.2"/>
    <row r="998047" s="12" customFormat="1" x14ac:dyDescent="0.2"/>
    <row r="998048" s="12" customFormat="1" x14ac:dyDescent="0.2"/>
    <row r="998049" s="12" customFormat="1" x14ac:dyDescent="0.2"/>
    <row r="998050" s="12" customFormat="1" x14ac:dyDescent="0.2"/>
    <row r="998051" s="12" customFormat="1" x14ac:dyDescent="0.2"/>
    <row r="998052" s="12" customFormat="1" x14ac:dyDescent="0.2"/>
    <row r="998053" s="12" customFormat="1" x14ac:dyDescent="0.2"/>
    <row r="998054" s="12" customFormat="1" x14ac:dyDescent="0.2"/>
    <row r="998055" s="12" customFormat="1" x14ac:dyDescent="0.2"/>
    <row r="998056" s="12" customFormat="1" x14ac:dyDescent="0.2"/>
    <row r="998057" s="12" customFormat="1" x14ac:dyDescent="0.2"/>
    <row r="998058" s="12" customFormat="1" x14ac:dyDescent="0.2"/>
    <row r="998059" s="12" customFormat="1" x14ac:dyDescent="0.2"/>
    <row r="998060" s="12" customFormat="1" x14ac:dyDescent="0.2"/>
    <row r="998061" s="12" customFormat="1" x14ac:dyDescent="0.2"/>
    <row r="998062" s="12" customFormat="1" x14ac:dyDescent="0.2"/>
    <row r="998063" s="12" customFormat="1" x14ac:dyDescent="0.2"/>
    <row r="998064" s="12" customFormat="1" x14ac:dyDescent="0.2"/>
    <row r="998065" s="12" customFormat="1" x14ac:dyDescent="0.2"/>
    <row r="998066" s="12" customFormat="1" x14ac:dyDescent="0.2"/>
    <row r="998067" s="12" customFormat="1" x14ac:dyDescent="0.2"/>
    <row r="998068" s="12" customFormat="1" x14ac:dyDescent="0.2"/>
    <row r="998069" s="12" customFormat="1" x14ac:dyDescent="0.2"/>
    <row r="998070" s="12" customFormat="1" x14ac:dyDescent="0.2"/>
    <row r="998071" s="12" customFormat="1" x14ac:dyDescent="0.2"/>
    <row r="998072" s="12" customFormat="1" x14ac:dyDescent="0.2"/>
    <row r="998073" s="12" customFormat="1" x14ac:dyDescent="0.2"/>
    <row r="998074" s="12" customFormat="1" x14ac:dyDescent="0.2"/>
    <row r="998075" s="12" customFormat="1" x14ac:dyDescent="0.2"/>
    <row r="998076" s="12" customFormat="1" x14ac:dyDescent="0.2"/>
    <row r="998077" s="12" customFormat="1" x14ac:dyDescent="0.2"/>
    <row r="998078" s="12" customFormat="1" x14ac:dyDescent="0.2"/>
    <row r="998079" s="12" customFormat="1" x14ac:dyDescent="0.2"/>
    <row r="998080" s="12" customFormat="1" x14ac:dyDescent="0.2"/>
    <row r="998081" s="12" customFormat="1" x14ac:dyDescent="0.2"/>
    <row r="998082" s="12" customFormat="1" x14ac:dyDescent="0.2"/>
    <row r="998083" s="12" customFormat="1" x14ac:dyDescent="0.2"/>
    <row r="998084" s="12" customFormat="1" x14ac:dyDescent="0.2"/>
    <row r="998085" s="12" customFormat="1" x14ac:dyDescent="0.2"/>
    <row r="998086" s="12" customFormat="1" x14ac:dyDescent="0.2"/>
    <row r="998087" s="12" customFormat="1" x14ac:dyDescent="0.2"/>
    <row r="998088" s="12" customFormat="1" x14ac:dyDescent="0.2"/>
    <row r="998089" s="12" customFormat="1" x14ac:dyDescent="0.2"/>
    <row r="998090" s="12" customFormat="1" x14ac:dyDescent="0.2"/>
    <row r="998091" s="12" customFormat="1" x14ac:dyDescent="0.2"/>
    <row r="998092" s="12" customFormat="1" x14ac:dyDescent="0.2"/>
    <row r="998093" s="12" customFormat="1" x14ac:dyDescent="0.2"/>
    <row r="998094" s="12" customFormat="1" x14ac:dyDescent="0.2"/>
    <row r="998095" s="12" customFormat="1" x14ac:dyDescent="0.2"/>
    <row r="998096" s="12" customFormat="1" x14ac:dyDescent="0.2"/>
    <row r="998097" s="12" customFormat="1" x14ac:dyDescent="0.2"/>
    <row r="998098" s="12" customFormat="1" x14ac:dyDescent="0.2"/>
    <row r="998099" s="12" customFormat="1" x14ac:dyDescent="0.2"/>
    <row r="998100" s="12" customFormat="1" x14ac:dyDescent="0.2"/>
    <row r="998101" s="12" customFormat="1" x14ac:dyDescent="0.2"/>
    <row r="998102" s="12" customFormat="1" x14ac:dyDescent="0.2"/>
    <row r="998103" s="12" customFormat="1" x14ac:dyDescent="0.2"/>
    <row r="998104" s="12" customFormat="1" x14ac:dyDescent="0.2"/>
    <row r="998105" s="12" customFormat="1" x14ac:dyDescent="0.2"/>
    <row r="998106" s="12" customFormat="1" x14ac:dyDescent="0.2"/>
    <row r="998107" s="12" customFormat="1" x14ac:dyDescent="0.2"/>
    <row r="998108" s="12" customFormat="1" x14ac:dyDescent="0.2"/>
    <row r="998109" s="12" customFormat="1" x14ac:dyDescent="0.2"/>
    <row r="998110" s="12" customFormat="1" x14ac:dyDescent="0.2"/>
    <row r="998111" s="12" customFormat="1" x14ac:dyDescent="0.2"/>
    <row r="998112" s="12" customFormat="1" x14ac:dyDescent="0.2"/>
    <row r="998113" s="12" customFormat="1" x14ac:dyDescent="0.2"/>
    <row r="998114" s="12" customFormat="1" x14ac:dyDescent="0.2"/>
    <row r="998115" s="12" customFormat="1" x14ac:dyDescent="0.2"/>
    <row r="998116" s="12" customFormat="1" x14ac:dyDescent="0.2"/>
    <row r="998117" s="12" customFormat="1" x14ac:dyDescent="0.2"/>
    <row r="998118" s="12" customFormat="1" x14ac:dyDescent="0.2"/>
    <row r="998119" s="12" customFormat="1" x14ac:dyDescent="0.2"/>
    <row r="998120" s="12" customFormat="1" x14ac:dyDescent="0.2"/>
    <row r="998121" s="12" customFormat="1" x14ac:dyDescent="0.2"/>
    <row r="998122" s="12" customFormat="1" x14ac:dyDescent="0.2"/>
    <row r="998123" s="12" customFormat="1" x14ac:dyDescent="0.2"/>
    <row r="998124" s="12" customFormat="1" x14ac:dyDescent="0.2"/>
    <row r="998125" s="12" customFormat="1" x14ac:dyDescent="0.2"/>
    <row r="998126" s="12" customFormat="1" x14ac:dyDescent="0.2"/>
    <row r="998127" s="12" customFormat="1" x14ac:dyDescent="0.2"/>
    <row r="998128" s="12" customFormat="1" x14ac:dyDescent="0.2"/>
    <row r="998129" s="12" customFormat="1" x14ac:dyDescent="0.2"/>
    <row r="998130" s="12" customFormat="1" x14ac:dyDescent="0.2"/>
    <row r="998131" s="12" customFormat="1" x14ac:dyDescent="0.2"/>
    <row r="998132" s="12" customFormat="1" x14ac:dyDescent="0.2"/>
    <row r="998133" s="12" customFormat="1" x14ac:dyDescent="0.2"/>
    <row r="998134" s="12" customFormat="1" x14ac:dyDescent="0.2"/>
    <row r="998135" s="12" customFormat="1" x14ac:dyDescent="0.2"/>
    <row r="998136" s="12" customFormat="1" x14ac:dyDescent="0.2"/>
    <row r="998137" s="12" customFormat="1" x14ac:dyDescent="0.2"/>
    <row r="998138" s="12" customFormat="1" x14ac:dyDescent="0.2"/>
    <row r="998139" s="12" customFormat="1" x14ac:dyDescent="0.2"/>
    <row r="998140" s="12" customFormat="1" x14ac:dyDescent="0.2"/>
    <row r="998141" s="12" customFormat="1" x14ac:dyDescent="0.2"/>
    <row r="998142" s="12" customFormat="1" x14ac:dyDescent="0.2"/>
    <row r="998143" s="12" customFormat="1" x14ac:dyDescent="0.2"/>
    <row r="998144" s="12" customFormat="1" x14ac:dyDescent="0.2"/>
    <row r="998145" s="12" customFormat="1" x14ac:dyDescent="0.2"/>
    <row r="998146" s="12" customFormat="1" x14ac:dyDescent="0.2"/>
    <row r="998147" s="12" customFormat="1" x14ac:dyDescent="0.2"/>
    <row r="998148" s="12" customFormat="1" x14ac:dyDescent="0.2"/>
    <row r="998149" s="12" customFormat="1" x14ac:dyDescent="0.2"/>
    <row r="998150" s="12" customFormat="1" x14ac:dyDescent="0.2"/>
    <row r="998151" s="12" customFormat="1" x14ac:dyDescent="0.2"/>
    <row r="998152" s="12" customFormat="1" x14ac:dyDescent="0.2"/>
    <row r="998153" s="12" customFormat="1" x14ac:dyDescent="0.2"/>
    <row r="998154" s="12" customFormat="1" x14ac:dyDescent="0.2"/>
    <row r="998155" s="12" customFormat="1" x14ac:dyDescent="0.2"/>
    <row r="998156" s="12" customFormat="1" x14ac:dyDescent="0.2"/>
    <row r="998157" s="12" customFormat="1" x14ac:dyDescent="0.2"/>
    <row r="998158" s="12" customFormat="1" x14ac:dyDescent="0.2"/>
    <row r="998159" s="12" customFormat="1" x14ac:dyDescent="0.2"/>
    <row r="998160" s="12" customFormat="1" x14ac:dyDescent="0.2"/>
    <row r="998161" s="12" customFormat="1" x14ac:dyDescent="0.2"/>
    <row r="998162" s="12" customFormat="1" x14ac:dyDescent="0.2"/>
    <row r="998163" s="12" customFormat="1" x14ac:dyDescent="0.2"/>
    <row r="998164" s="12" customFormat="1" x14ac:dyDescent="0.2"/>
    <row r="998165" s="12" customFormat="1" x14ac:dyDescent="0.2"/>
    <row r="998166" s="12" customFormat="1" x14ac:dyDescent="0.2"/>
    <row r="998167" s="12" customFormat="1" x14ac:dyDescent="0.2"/>
    <row r="998168" s="12" customFormat="1" x14ac:dyDescent="0.2"/>
    <row r="998169" s="12" customFormat="1" x14ac:dyDescent="0.2"/>
    <row r="998170" s="12" customFormat="1" x14ac:dyDescent="0.2"/>
    <row r="998171" s="12" customFormat="1" x14ac:dyDescent="0.2"/>
    <row r="998172" s="12" customFormat="1" x14ac:dyDescent="0.2"/>
    <row r="998173" s="12" customFormat="1" x14ac:dyDescent="0.2"/>
    <row r="998174" s="12" customFormat="1" x14ac:dyDescent="0.2"/>
    <row r="998175" s="12" customFormat="1" x14ac:dyDescent="0.2"/>
    <row r="998176" s="12" customFormat="1" x14ac:dyDescent="0.2"/>
    <row r="998177" s="12" customFormat="1" x14ac:dyDescent="0.2"/>
    <row r="998178" s="12" customFormat="1" x14ac:dyDescent="0.2"/>
    <row r="998179" s="12" customFormat="1" x14ac:dyDescent="0.2"/>
    <row r="998180" s="12" customFormat="1" x14ac:dyDescent="0.2"/>
    <row r="998181" s="12" customFormat="1" x14ac:dyDescent="0.2"/>
    <row r="998182" s="12" customFormat="1" x14ac:dyDescent="0.2"/>
    <row r="998183" s="12" customFormat="1" x14ac:dyDescent="0.2"/>
    <row r="998184" s="12" customFormat="1" x14ac:dyDescent="0.2"/>
    <row r="998185" s="12" customFormat="1" x14ac:dyDescent="0.2"/>
    <row r="998186" s="12" customFormat="1" x14ac:dyDescent="0.2"/>
    <row r="998187" s="12" customFormat="1" x14ac:dyDescent="0.2"/>
    <row r="998188" s="12" customFormat="1" x14ac:dyDescent="0.2"/>
    <row r="998189" s="12" customFormat="1" x14ac:dyDescent="0.2"/>
    <row r="998190" s="12" customFormat="1" x14ac:dyDescent="0.2"/>
    <row r="998191" s="12" customFormat="1" x14ac:dyDescent="0.2"/>
    <row r="998192" s="12" customFormat="1" x14ac:dyDescent="0.2"/>
    <row r="998193" s="12" customFormat="1" x14ac:dyDescent="0.2"/>
    <row r="998194" s="12" customFormat="1" x14ac:dyDescent="0.2"/>
    <row r="998195" s="12" customFormat="1" x14ac:dyDescent="0.2"/>
    <row r="998196" s="12" customFormat="1" x14ac:dyDescent="0.2"/>
    <row r="998197" s="12" customFormat="1" x14ac:dyDescent="0.2"/>
    <row r="998198" s="12" customFormat="1" x14ac:dyDescent="0.2"/>
    <row r="998199" s="12" customFormat="1" x14ac:dyDescent="0.2"/>
    <row r="998200" s="12" customFormat="1" x14ac:dyDescent="0.2"/>
    <row r="998201" s="12" customFormat="1" x14ac:dyDescent="0.2"/>
    <row r="998202" s="12" customFormat="1" x14ac:dyDescent="0.2"/>
    <row r="998203" s="12" customFormat="1" x14ac:dyDescent="0.2"/>
    <row r="998204" s="12" customFormat="1" x14ac:dyDescent="0.2"/>
    <row r="998205" s="12" customFormat="1" x14ac:dyDescent="0.2"/>
    <row r="998206" s="12" customFormat="1" x14ac:dyDescent="0.2"/>
    <row r="998207" s="12" customFormat="1" x14ac:dyDescent="0.2"/>
    <row r="998208" s="12" customFormat="1" x14ac:dyDescent="0.2"/>
    <row r="998209" s="12" customFormat="1" x14ac:dyDescent="0.2"/>
    <row r="998210" s="12" customFormat="1" x14ac:dyDescent="0.2"/>
    <row r="998211" s="12" customFormat="1" x14ac:dyDescent="0.2"/>
    <row r="998212" s="12" customFormat="1" x14ac:dyDescent="0.2"/>
    <row r="998213" s="12" customFormat="1" x14ac:dyDescent="0.2"/>
    <row r="998214" s="12" customFormat="1" x14ac:dyDescent="0.2"/>
    <row r="998215" s="12" customFormat="1" x14ac:dyDescent="0.2"/>
    <row r="998216" s="12" customFormat="1" x14ac:dyDescent="0.2"/>
    <row r="998217" s="12" customFormat="1" x14ac:dyDescent="0.2"/>
    <row r="998218" s="12" customFormat="1" x14ac:dyDescent="0.2"/>
    <row r="998219" s="12" customFormat="1" x14ac:dyDescent="0.2"/>
    <row r="998220" s="12" customFormat="1" x14ac:dyDescent="0.2"/>
    <row r="998221" s="12" customFormat="1" x14ac:dyDescent="0.2"/>
    <row r="998222" s="12" customFormat="1" x14ac:dyDescent="0.2"/>
    <row r="998223" s="12" customFormat="1" x14ac:dyDescent="0.2"/>
    <row r="998224" s="12" customFormat="1" x14ac:dyDescent="0.2"/>
    <row r="998225" s="12" customFormat="1" x14ac:dyDescent="0.2"/>
    <row r="998226" s="12" customFormat="1" x14ac:dyDescent="0.2"/>
    <row r="998227" s="12" customFormat="1" x14ac:dyDescent="0.2"/>
    <row r="998228" s="12" customFormat="1" x14ac:dyDescent="0.2"/>
    <row r="998229" s="12" customFormat="1" x14ac:dyDescent="0.2"/>
    <row r="998230" s="12" customFormat="1" x14ac:dyDescent="0.2"/>
    <row r="998231" s="12" customFormat="1" x14ac:dyDescent="0.2"/>
    <row r="998232" s="12" customFormat="1" x14ac:dyDescent="0.2"/>
    <row r="998233" s="12" customFormat="1" x14ac:dyDescent="0.2"/>
    <row r="998234" s="12" customFormat="1" x14ac:dyDescent="0.2"/>
    <row r="998235" s="12" customFormat="1" x14ac:dyDescent="0.2"/>
    <row r="998236" s="12" customFormat="1" x14ac:dyDescent="0.2"/>
    <row r="998237" s="12" customFormat="1" x14ac:dyDescent="0.2"/>
    <row r="998238" s="12" customFormat="1" x14ac:dyDescent="0.2"/>
    <row r="998239" s="12" customFormat="1" x14ac:dyDescent="0.2"/>
    <row r="998240" s="12" customFormat="1" x14ac:dyDescent="0.2"/>
    <row r="998241" s="12" customFormat="1" x14ac:dyDescent="0.2"/>
    <row r="998242" s="12" customFormat="1" x14ac:dyDescent="0.2"/>
    <row r="998243" s="12" customFormat="1" x14ac:dyDescent="0.2"/>
    <row r="998244" s="12" customFormat="1" x14ac:dyDescent="0.2"/>
    <row r="998245" s="12" customFormat="1" x14ac:dyDescent="0.2"/>
    <row r="998246" s="12" customFormat="1" x14ac:dyDescent="0.2"/>
    <row r="998247" s="12" customFormat="1" x14ac:dyDescent="0.2"/>
    <row r="998248" s="12" customFormat="1" x14ac:dyDescent="0.2"/>
    <row r="998249" s="12" customFormat="1" x14ac:dyDescent="0.2"/>
    <row r="998250" s="12" customFormat="1" x14ac:dyDescent="0.2"/>
    <row r="998251" s="12" customFormat="1" x14ac:dyDescent="0.2"/>
    <row r="998252" s="12" customFormat="1" x14ac:dyDescent="0.2"/>
    <row r="998253" s="12" customFormat="1" x14ac:dyDescent="0.2"/>
    <row r="998254" s="12" customFormat="1" x14ac:dyDescent="0.2"/>
    <row r="998255" s="12" customFormat="1" x14ac:dyDescent="0.2"/>
    <row r="998256" s="12" customFormat="1" x14ac:dyDescent="0.2"/>
    <row r="998257" s="12" customFormat="1" x14ac:dyDescent="0.2"/>
    <row r="998258" s="12" customFormat="1" x14ac:dyDescent="0.2"/>
    <row r="998259" s="12" customFormat="1" x14ac:dyDescent="0.2"/>
    <row r="998260" s="12" customFormat="1" x14ac:dyDescent="0.2"/>
    <row r="998261" s="12" customFormat="1" x14ac:dyDescent="0.2"/>
    <row r="998262" s="12" customFormat="1" x14ac:dyDescent="0.2"/>
    <row r="998263" s="12" customFormat="1" x14ac:dyDescent="0.2"/>
    <row r="998264" s="12" customFormat="1" x14ac:dyDescent="0.2"/>
    <row r="998265" s="12" customFormat="1" x14ac:dyDescent="0.2"/>
    <row r="998266" s="12" customFormat="1" x14ac:dyDescent="0.2"/>
    <row r="998267" s="12" customFormat="1" x14ac:dyDescent="0.2"/>
    <row r="998268" s="12" customFormat="1" x14ac:dyDescent="0.2"/>
    <row r="998269" s="12" customFormat="1" x14ac:dyDescent="0.2"/>
    <row r="998270" s="12" customFormat="1" x14ac:dyDescent="0.2"/>
    <row r="998271" s="12" customFormat="1" x14ac:dyDescent="0.2"/>
    <row r="998272" s="12" customFormat="1" x14ac:dyDescent="0.2"/>
    <row r="998273" s="12" customFormat="1" x14ac:dyDescent="0.2"/>
    <row r="998274" s="12" customFormat="1" x14ac:dyDescent="0.2"/>
    <row r="998275" s="12" customFormat="1" x14ac:dyDescent="0.2"/>
    <row r="998276" s="12" customFormat="1" x14ac:dyDescent="0.2"/>
    <row r="998277" s="12" customFormat="1" x14ac:dyDescent="0.2"/>
    <row r="998278" s="12" customFormat="1" x14ac:dyDescent="0.2"/>
    <row r="998279" s="12" customFormat="1" x14ac:dyDescent="0.2"/>
    <row r="998280" s="12" customFormat="1" x14ac:dyDescent="0.2"/>
    <row r="998281" s="12" customFormat="1" x14ac:dyDescent="0.2"/>
    <row r="998282" s="12" customFormat="1" x14ac:dyDescent="0.2"/>
    <row r="998283" s="12" customFormat="1" x14ac:dyDescent="0.2"/>
    <row r="998284" s="12" customFormat="1" x14ac:dyDescent="0.2"/>
    <row r="998285" s="12" customFormat="1" x14ac:dyDescent="0.2"/>
    <row r="998286" s="12" customFormat="1" x14ac:dyDescent="0.2"/>
    <row r="998287" s="12" customFormat="1" x14ac:dyDescent="0.2"/>
    <row r="998288" s="12" customFormat="1" x14ac:dyDescent="0.2"/>
    <row r="998289" s="12" customFormat="1" x14ac:dyDescent="0.2"/>
    <row r="998290" s="12" customFormat="1" x14ac:dyDescent="0.2"/>
    <row r="998291" s="12" customFormat="1" x14ac:dyDescent="0.2"/>
    <row r="998292" s="12" customFormat="1" x14ac:dyDescent="0.2"/>
    <row r="998293" s="12" customFormat="1" x14ac:dyDescent="0.2"/>
    <row r="998294" s="12" customFormat="1" x14ac:dyDescent="0.2"/>
    <row r="998295" s="12" customFormat="1" x14ac:dyDescent="0.2"/>
    <row r="998296" s="12" customFormat="1" x14ac:dyDescent="0.2"/>
    <row r="998297" s="12" customFormat="1" x14ac:dyDescent="0.2"/>
    <row r="998298" s="12" customFormat="1" x14ac:dyDescent="0.2"/>
    <row r="998299" s="12" customFormat="1" x14ac:dyDescent="0.2"/>
    <row r="998300" s="12" customFormat="1" x14ac:dyDescent="0.2"/>
    <row r="998301" s="12" customFormat="1" x14ac:dyDescent="0.2"/>
    <row r="998302" s="12" customFormat="1" x14ac:dyDescent="0.2"/>
    <row r="998303" s="12" customFormat="1" x14ac:dyDescent="0.2"/>
    <row r="998304" s="12" customFormat="1" x14ac:dyDescent="0.2"/>
    <row r="998305" s="12" customFormat="1" x14ac:dyDescent="0.2"/>
    <row r="998306" s="12" customFormat="1" x14ac:dyDescent="0.2"/>
    <row r="998307" s="12" customFormat="1" x14ac:dyDescent="0.2"/>
    <row r="998308" s="12" customFormat="1" x14ac:dyDescent="0.2"/>
    <row r="998309" s="12" customFormat="1" x14ac:dyDescent="0.2"/>
    <row r="998310" s="12" customFormat="1" x14ac:dyDescent="0.2"/>
    <row r="998311" s="12" customFormat="1" x14ac:dyDescent="0.2"/>
    <row r="998312" s="12" customFormat="1" x14ac:dyDescent="0.2"/>
    <row r="998313" s="12" customFormat="1" x14ac:dyDescent="0.2"/>
    <row r="998314" s="12" customFormat="1" x14ac:dyDescent="0.2"/>
    <row r="998315" s="12" customFormat="1" x14ac:dyDescent="0.2"/>
    <row r="998316" s="12" customFormat="1" x14ac:dyDescent="0.2"/>
    <row r="998317" s="12" customFormat="1" x14ac:dyDescent="0.2"/>
    <row r="998318" s="12" customFormat="1" x14ac:dyDescent="0.2"/>
    <row r="998319" s="12" customFormat="1" x14ac:dyDescent="0.2"/>
    <row r="998320" s="12" customFormat="1" x14ac:dyDescent="0.2"/>
    <row r="998321" s="12" customFormat="1" x14ac:dyDescent="0.2"/>
    <row r="998322" s="12" customFormat="1" x14ac:dyDescent="0.2"/>
    <row r="998323" s="12" customFormat="1" x14ac:dyDescent="0.2"/>
    <row r="998324" s="12" customFormat="1" x14ac:dyDescent="0.2"/>
    <row r="998325" s="12" customFormat="1" x14ac:dyDescent="0.2"/>
    <row r="998326" s="12" customFormat="1" x14ac:dyDescent="0.2"/>
    <row r="998327" s="12" customFormat="1" x14ac:dyDescent="0.2"/>
    <row r="998328" s="12" customFormat="1" x14ac:dyDescent="0.2"/>
    <row r="998329" s="12" customFormat="1" x14ac:dyDescent="0.2"/>
    <row r="998330" s="12" customFormat="1" x14ac:dyDescent="0.2"/>
    <row r="998331" s="12" customFormat="1" x14ac:dyDescent="0.2"/>
    <row r="998332" s="12" customFormat="1" x14ac:dyDescent="0.2"/>
    <row r="998333" s="12" customFormat="1" x14ac:dyDescent="0.2"/>
    <row r="998334" s="12" customFormat="1" x14ac:dyDescent="0.2"/>
    <row r="998335" s="12" customFormat="1" x14ac:dyDescent="0.2"/>
    <row r="998336" s="12" customFormat="1" x14ac:dyDescent="0.2"/>
    <row r="998337" s="12" customFormat="1" x14ac:dyDescent="0.2"/>
    <row r="998338" s="12" customFormat="1" x14ac:dyDescent="0.2"/>
    <row r="998339" s="12" customFormat="1" x14ac:dyDescent="0.2"/>
    <row r="998340" s="12" customFormat="1" x14ac:dyDescent="0.2"/>
    <row r="998341" s="12" customFormat="1" x14ac:dyDescent="0.2"/>
    <row r="998342" s="12" customFormat="1" x14ac:dyDescent="0.2"/>
    <row r="998343" s="12" customFormat="1" x14ac:dyDescent="0.2"/>
    <row r="998344" s="12" customFormat="1" x14ac:dyDescent="0.2"/>
    <row r="998345" s="12" customFormat="1" x14ac:dyDescent="0.2"/>
    <row r="998346" s="12" customFormat="1" x14ac:dyDescent="0.2"/>
    <row r="998347" s="12" customFormat="1" x14ac:dyDescent="0.2"/>
    <row r="998348" s="12" customFormat="1" x14ac:dyDescent="0.2"/>
    <row r="998349" s="12" customFormat="1" x14ac:dyDescent="0.2"/>
    <row r="998350" s="12" customFormat="1" x14ac:dyDescent="0.2"/>
    <row r="998351" s="12" customFormat="1" x14ac:dyDescent="0.2"/>
    <row r="998352" s="12" customFormat="1" x14ac:dyDescent="0.2"/>
    <row r="998353" s="12" customFormat="1" x14ac:dyDescent="0.2"/>
    <row r="998354" s="12" customFormat="1" x14ac:dyDescent="0.2"/>
    <row r="998355" s="12" customFormat="1" x14ac:dyDescent="0.2"/>
    <row r="998356" s="12" customFormat="1" x14ac:dyDescent="0.2"/>
    <row r="998357" s="12" customFormat="1" x14ac:dyDescent="0.2"/>
    <row r="998358" s="12" customFormat="1" x14ac:dyDescent="0.2"/>
    <row r="998359" s="12" customFormat="1" x14ac:dyDescent="0.2"/>
    <row r="998360" s="12" customFormat="1" x14ac:dyDescent="0.2"/>
    <row r="998361" s="12" customFormat="1" x14ac:dyDescent="0.2"/>
    <row r="998362" s="12" customFormat="1" x14ac:dyDescent="0.2"/>
    <row r="998363" s="12" customFormat="1" x14ac:dyDescent="0.2"/>
    <row r="998364" s="12" customFormat="1" x14ac:dyDescent="0.2"/>
    <row r="998365" s="12" customFormat="1" x14ac:dyDescent="0.2"/>
    <row r="998366" s="12" customFormat="1" x14ac:dyDescent="0.2"/>
    <row r="998367" s="12" customFormat="1" x14ac:dyDescent="0.2"/>
    <row r="998368" s="12" customFormat="1" x14ac:dyDescent="0.2"/>
    <row r="998369" s="12" customFormat="1" x14ac:dyDescent="0.2"/>
    <row r="998370" s="12" customFormat="1" x14ac:dyDescent="0.2"/>
    <row r="998371" s="12" customFormat="1" x14ac:dyDescent="0.2"/>
    <row r="998372" s="12" customFormat="1" x14ac:dyDescent="0.2"/>
    <row r="998373" s="12" customFormat="1" x14ac:dyDescent="0.2"/>
    <row r="998374" s="12" customFormat="1" x14ac:dyDescent="0.2"/>
    <row r="998375" s="12" customFormat="1" x14ac:dyDescent="0.2"/>
    <row r="998376" s="12" customFormat="1" x14ac:dyDescent="0.2"/>
    <row r="998377" s="12" customFormat="1" x14ac:dyDescent="0.2"/>
    <row r="998378" s="12" customFormat="1" x14ac:dyDescent="0.2"/>
    <row r="998379" s="12" customFormat="1" x14ac:dyDescent="0.2"/>
    <row r="998380" s="12" customFormat="1" x14ac:dyDescent="0.2"/>
    <row r="998381" s="12" customFormat="1" x14ac:dyDescent="0.2"/>
    <row r="998382" s="12" customFormat="1" x14ac:dyDescent="0.2"/>
    <row r="998383" s="12" customFormat="1" x14ac:dyDescent="0.2"/>
    <row r="998384" s="12" customFormat="1" x14ac:dyDescent="0.2"/>
    <row r="998385" s="12" customFormat="1" x14ac:dyDescent="0.2"/>
    <row r="998386" s="12" customFormat="1" x14ac:dyDescent="0.2"/>
    <row r="998387" s="12" customFormat="1" x14ac:dyDescent="0.2"/>
    <row r="998388" s="12" customFormat="1" x14ac:dyDescent="0.2"/>
    <row r="998389" s="12" customFormat="1" x14ac:dyDescent="0.2"/>
    <row r="998390" s="12" customFormat="1" x14ac:dyDescent="0.2"/>
    <row r="998391" s="12" customFormat="1" x14ac:dyDescent="0.2"/>
    <row r="998392" s="12" customFormat="1" x14ac:dyDescent="0.2"/>
    <row r="998393" s="12" customFormat="1" x14ac:dyDescent="0.2"/>
    <row r="998394" s="12" customFormat="1" x14ac:dyDescent="0.2"/>
    <row r="998395" s="12" customFormat="1" x14ac:dyDescent="0.2"/>
    <row r="998396" s="12" customFormat="1" x14ac:dyDescent="0.2"/>
    <row r="998397" s="12" customFormat="1" x14ac:dyDescent="0.2"/>
    <row r="998398" s="12" customFormat="1" x14ac:dyDescent="0.2"/>
    <row r="998399" s="12" customFormat="1" x14ac:dyDescent="0.2"/>
    <row r="998400" s="12" customFormat="1" x14ac:dyDescent="0.2"/>
    <row r="998401" s="12" customFormat="1" x14ac:dyDescent="0.2"/>
    <row r="998402" s="12" customFormat="1" x14ac:dyDescent="0.2"/>
    <row r="998403" s="12" customFormat="1" x14ac:dyDescent="0.2"/>
    <row r="998404" s="12" customFormat="1" x14ac:dyDescent="0.2"/>
    <row r="998405" s="12" customFormat="1" x14ac:dyDescent="0.2"/>
    <row r="998406" s="12" customFormat="1" x14ac:dyDescent="0.2"/>
    <row r="998407" s="12" customFormat="1" x14ac:dyDescent="0.2"/>
    <row r="998408" s="12" customFormat="1" x14ac:dyDescent="0.2"/>
    <row r="998409" s="12" customFormat="1" x14ac:dyDescent="0.2"/>
    <row r="998410" s="12" customFormat="1" x14ac:dyDescent="0.2"/>
    <row r="998411" s="12" customFormat="1" x14ac:dyDescent="0.2"/>
    <row r="998412" s="12" customFormat="1" x14ac:dyDescent="0.2"/>
    <row r="998413" s="12" customFormat="1" x14ac:dyDescent="0.2"/>
    <row r="998414" s="12" customFormat="1" x14ac:dyDescent="0.2"/>
    <row r="998415" s="12" customFormat="1" x14ac:dyDescent="0.2"/>
    <row r="998416" s="12" customFormat="1" x14ac:dyDescent="0.2"/>
    <row r="998417" s="12" customFormat="1" x14ac:dyDescent="0.2"/>
    <row r="998418" s="12" customFormat="1" x14ac:dyDescent="0.2"/>
    <row r="998419" s="12" customFormat="1" x14ac:dyDescent="0.2"/>
    <row r="998420" s="12" customFormat="1" x14ac:dyDescent="0.2"/>
    <row r="998421" s="12" customFormat="1" x14ac:dyDescent="0.2"/>
    <row r="998422" s="12" customFormat="1" x14ac:dyDescent="0.2"/>
    <row r="998423" s="12" customFormat="1" x14ac:dyDescent="0.2"/>
    <row r="998424" s="12" customFormat="1" x14ac:dyDescent="0.2"/>
    <row r="998425" s="12" customFormat="1" x14ac:dyDescent="0.2"/>
    <row r="998426" s="12" customFormat="1" x14ac:dyDescent="0.2"/>
    <row r="998427" s="12" customFormat="1" x14ac:dyDescent="0.2"/>
    <row r="998428" s="12" customFormat="1" x14ac:dyDescent="0.2"/>
    <row r="998429" s="12" customFormat="1" x14ac:dyDescent="0.2"/>
    <row r="998430" s="12" customFormat="1" x14ac:dyDescent="0.2"/>
    <row r="998431" s="12" customFormat="1" x14ac:dyDescent="0.2"/>
    <row r="998432" s="12" customFormat="1" x14ac:dyDescent="0.2"/>
    <row r="998433" s="12" customFormat="1" x14ac:dyDescent="0.2"/>
    <row r="998434" s="12" customFormat="1" x14ac:dyDescent="0.2"/>
    <row r="998435" s="12" customFormat="1" x14ac:dyDescent="0.2"/>
    <row r="998436" s="12" customFormat="1" x14ac:dyDescent="0.2"/>
    <row r="998437" s="12" customFormat="1" x14ac:dyDescent="0.2"/>
    <row r="998438" s="12" customFormat="1" x14ac:dyDescent="0.2"/>
    <row r="998439" s="12" customFormat="1" x14ac:dyDescent="0.2"/>
    <row r="998440" s="12" customFormat="1" x14ac:dyDescent="0.2"/>
    <row r="998441" s="12" customFormat="1" x14ac:dyDescent="0.2"/>
    <row r="998442" s="12" customFormat="1" x14ac:dyDescent="0.2"/>
    <row r="998443" s="12" customFormat="1" x14ac:dyDescent="0.2"/>
    <row r="998444" s="12" customFormat="1" x14ac:dyDescent="0.2"/>
    <row r="998445" s="12" customFormat="1" x14ac:dyDescent="0.2"/>
    <row r="998446" s="12" customFormat="1" x14ac:dyDescent="0.2"/>
    <row r="998447" s="12" customFormat="1" x14ac:dyDescent="0.2"/>
    <row r="998448" s="12" customFormat="1" x14ac:dyDescent="0.2"/>
    <row r="998449" s="12" customFormat="1" x14ac:dyDescent="0.2"/>
    <row r="998450" s="12" customFormat="1" x14ac:dyDescent="0.2"/>
    <row r="998451" s="12" customFormat="1" x14ac:dyDescent="0.2"/>
    <row r="998452" s="12" customFormat="1" x14ac:dyDescent="0.2"/>
    <row r="998453" s="12" customFormat="1" x14ac:dyDescent="0.2"/>
    <row r="998454" s="12" customFormat="1" x14ac:dyDescent="0.2"/>
    <row r="998455" s="12" customFormat="1" x14ac:dyDescent="0.2"/>
    <row r="998456" s="12" customFormat="1" x14ac:dyDescent="0.2"/>
    <row r="998457" s="12" customFormat="1" x14ac:dyDescent="0.2"/>
    <row r="998458" s="12" customFormat="1" x14ac:dyDescent="0.2"/>
    <row r="998459" s="12" customFormat="1" x14ac:dyDescent="0.2"/>
    <row r="998460" s="12" customFormat="1" x14ac:dyDescent="0.2"/>
    <row r="998461" s="12" customFormat="1" x14ac:dyDescent="0.2"/>
    <row r="998462" s="12" customFormat="1" x14ac:dyDescent="0.2"/>
    <row r="998463" s="12" customFormat="1" x14ac:dyDescent="0.2"/>
    <row r="998464" s="12" customFormat="1" x14ac:dyDescent="0.2"/>
    <row r="998465" s="12" customFormat="1" x14ac:dyDescent="0.2"/>
    <row r="998466" s="12" customFormat="1" x14ac:dyDescent="0.2"/>
    <row r="998467" s="12" customFormat="1" x14ac:dyDescent="0.2"/>
    <row r="998468" s="12" customFormat="1" x14ac:dyDescent="0.2"/>
    <row r="998469" s="12" customFormat="1" x14ac:dyDescent="0.2"/>
    <row r="998470" s="12" customFormat="1" x14ac:dyDescent="0.2"/>
    <row r="998471" s="12" customFormat="1" x14ac:dyDescent="0.2"/>
    <row r="998472" s="12" customFormat="1" x14ac:dyDescent="0.2"/>
    <row r="998473" s="12" customFormat="1" x14ac:dyDescent="0.2"/>
    <row r="998474" s="12" customFormat="1" x14ac:dyDescent="0.2"/>
    <row r="998475" s="12" customFormat="1" x14ac:dyDescent="0.2"/>
    <row r="998476" s="12" customFormat="1" x14ac:dyDescent="0.2"/>
    <row r="998477" s="12" customFormat="1" x14ac:dyDescent="0.2"/>
    <row r="998478" s="12" customFormat="1" x14ac:dyDescent="0.2"/>
    <row r="998479" s="12" customFormat="1" x14ac:dyDescent="0.2"/>
    <row r="998480" s="12" customFormat="1" x14ac:dyDescent="0.2"/>
    <row r="998481" s="12" customFormat="1" x14ac:dyDescent="0.2"/>
    <row r="998482" s="12" customFormat="1" x14ac:dyDescent="0.2"/>
    <row r="998483" s="12" customFormat="1" x14ac:dyDescent="0.2"/>
    <row r="998484" s="12" customFormat="1" x14ac:dyDescent="0.2"/>
    <row r="998485" s="12" customFormat="1" x14ac:dyDescent="0.2"/>
    <row r="998486" s="12" customFormat="1" x14ac:dyDescent="0.2"/>
    <row r="998487" s="12" customFormat="1" x14ac:dyDescent="0.2"/>
    <row r="998488" s="12" customFormat="1" x14ac:dyDescent="0.2"/>
    <row r="998489" s="12" customFormat="1" x14ac:dyDescent="0.2"/>
    <row r="998490" s="12" customFormat="1" x14ac:dyDescent="0.2"/>
    <row r="998491" s="12" customFormat="1" x14ac:dyDescent="0.2"/>
    <row r="998492" s="12" customFormat="1" x14ac:dyDescent="0.2"/>
    <row r="998493" s="12" customFormat="1" x14ac:dyDescent="0.2"/>
    <row r="998494" s="12" customFormat="1" x14ac:dyDescent="0.2"/>
    <row r="998495" s="12" customFormat="1" x14ac:dyDescent="0.2"/>
    <row r="998496" s="12" customFormat="1" x14ac:dyDescent="0.2"/>
    <row r="998497" s="12" customFormat="1" x14ac:dyDescent="0.2"/>
    <row r="998498" s="12" customFormat="1" x14ac:dyDescent="0.2"/>
    <row r="998499" s="12" customFormat="1" x14ac:dyDescent="0.2"/>
    <row r="998500" s="12" customFormat="1" x14ac:dyDescent="0.2"/>
    <row r="998501" s="12" customFormat="1" x14ac:dyDescent="0.2"/>
    <row r="998502" s="12" customFormat="1" x14ac:dyDescent="0.2"/>
    <row r="998503" s="12" customFormat="1" x14ac:dyDescent="0.2"/>
    <row r="998504" s="12" customFormat="1" x14ac:dyDescent="0.2"/>
    <row r="998505" s="12" customFormat="1" x14ac:dyDescent="0.2"/>
    <row r="998506" s="12" customFormat="1" x14ac:dyDescent="0.2"/>
    <row r="998507" s="12" customFormat="1" x14ac:dyDescent="0.2"/>
    <row r="998508" s="12" customFormat="1" x14ac:dyDescent="0.2"/>
    <row r="998509" s="12" customFormat="1" x14ac:dyDescent="0.2"/>
    <row r="998510" s="12" customFormat="1" x14ac:dyDescent="0.2"/>
    <row r="998511" s="12" customFormat="1" x14ac:dyDescent="0.2"/>
    <row r="998512" s="12" customFormat="1" x14ac:dyDescent="0.2"/>
    <row r="998513" s="12" customFormat="1" x14ac:dyDescent="0.2"/>
    <row r="998514" s="12" customFormat="1" x14ac:dyDescent="0.2"/>
    <row r="998515" s="12" customFormat="1" x14ac:dyDescent="0.2"/>
    <row r="998516" s="12" customFormat="1" x14ac:dyDescent="0.2"/>
    <row r="998517" s="12" customFormat="1" x14ac:dyDescent="0.2"/>
    <row r="998518" s="12" customFormat="1" x14ac:dyDescent="0.2"/>
    <row r="998519" s="12" customFormat="1" x14ac:dyDescent="0.2"/>
    <row r="998520" s="12" customFormat="1" x14ac:dyDescent="0.2"/>
    <row r="998521" s="12" customFormat="1" x14ac:dyDescent="0.2"/>
    <row r="998522" s="12" customFormat="1" x14ac:dyDescent="0.2"/>
    <row r="998523" s="12" customFormat="1" x14ac:dyDescent="0.2"/>
    <row r="998524" s="12" customFormat="1" x14ac:dyDescent="0.2"/>
    <row r="998525" s="12" customFormat="1" x14ac:dyDescent="0.2"/>
    <row r="998526" s="12" customFormat="1" x14ac:dyDescent="0.2"/>
    <row r="998527" s="12" customFormat="1" x14ac:dyDescent="0.2"/>
    <row r="998528" s="12" customFormat="1" x14ac:dyDescent="0.2"/>
    <row r="998529" s="12" customFormat="1" x14ac:dyDescent="0.2"/>
    <row r="998530" s="12" customFormat="1" x14ac:dyDescent="0.2"/>
    <row r="998531" s="12" customFormat="1" x14ac:dyDescent="0.2"/>
    <row r="998532" s="12" customFormat="1" x14ac:dyDescent="0.2"/>
    <row r="998533" s="12" customFormat="1" x14ac:dyDescent="0.2"/>
    <row r="998534" s="12" customFormat="1" x14ac:dyDescent="0.2"/>
    <row r="998535" s="12" customFormat="1" x14ac:dyDescent="0.2"/>
    <row r="998536" s="12" customFormat="1" x14ac:dyDescent="0.2"/>
    <row r="998537" s="12" customFormat="1" x14ac:dyDescent="0.2"/>
    <row r="998538" s="12" customFormat="1" x14ac:dyDescent="0.2"/>
    <row r="998539" s="12" customFormat="1" x14ac:dyDescent="0.2"/>
    <row r="998540" s="12" customFormat="1" x14ac:dyDescent="0.2"/>
    <row r="998541" s="12" customFormat="1" x14ac:dyDescent="0.2"/>
    <row r="998542" s="12" customFormat="1" x14ac:dyDescent="0.2"/>
    <row r="998543" s="12" customFormat="1" x14ac:dyDescent="0.2"/>
    <row r="998544" s="12" customFormat="1" x14ac:dyDescent="0.2"/>
    <row r="998545" s="12" customFormat="1" x14ac:dyDescent="0.2"/>
    <row r="998546" s="12" customFormat="1" x14ac:dyDescent="0.2"/>
    <row r="998547" s="12" customFormat="1" x14ac:dyDescent="0.2"/>
    <row r="998548" s="12" customFormat="1" x14ac:dyDescent="0.2"/>
    <row r="998549" s="12" customFormat="1" x14ac:dyDescent="0.2"/>
    <row r="998550" s="12" customFormat="1" x14ac:dyDescent="0.2"/>
    <row r="998551" s="12" customFormat="1" x14ac:dyDescent="0.2"/>
    <row r="998552" s="12" customFormat="1" x14ac:dyDescent="0.2"/>
    <row r="998553" s="12" customFormat="1" x14ac:dyDescent="0.2"/>
    <row r="998554" s="12" customFormat="1" x14ac:dyDescent="0.2"/>
    <row r="998555" s="12" customFormat="1" x14ac:dyDescent="0.2"/>
    <row r="998556" s="12" customFormat="1" x14ac:dyDescent="0.2"/>
    <row r="998557" s="12" customFormat="1" x14ac:dyDescent="0.2"/>
    <row r="998558" s="12" customFormat="1" x14ac:dyDescent="0.2"/>
    <row r="998559" s="12" customFormat="1" x14ac:dyDescent="0.2"/>
    <row r="998560" s="12" customFormat="1" x14ac:dyDescent="0.2"/>
    <row r="998561" s="12" customFormat="1" x14ac:dyDescent="0.2"/>
    <row r="998562" s="12" customFormat="1" x14ac:dyDescent="0.2"/>
    <row r="998563" s="12" customFormat="1" x14ac:dyDescent="0.2"/>
    <row r="998564" s="12" customFormat="1" x14ac:dyDescent="0.2"/>
    <row r="998565" s="12" customFormat="1" x14ac:dyDescent="0.2"/>
    <row r="998566" s="12" customFormat="1" x14ac:dyDescent="0.2"/>
    <row r="998567" s="12" customFormat="1" x14ac:dyDescent="0.2"/>
    <row r="998568" s="12" customFormat="1" x14ac:dyDescent="0.2"/>
    <row r="998569" s="12" customFormat="1" x14ac:dyDescent="0.2"/>
    <row r="998570" s="12" customFormat="1" x14ac:dyDescent="0.2"/>
    <row r="998571" s="12" customFormat="1" x14ac:dyDescent="0.2"/>
    <row r="998572" s="12" customFormat="1" x14ac:dyDescent="0.2"/>
    <row r="998573" s="12" customFormat="1" x14ac:dyDescent="0.2"/>
    <row r="998574" s="12" customFormat="1" x14ac:dyDescent="0.2"/>
    <row r="998575" s="12" customFormat="1" x14ac:dyDescent="0.2"/>
    <row r="998576" s="12" customFormat="1" x14ac:dyDescent="0.2"/>
    <row r="998577" s="12" customFormat="1" x14ac:dyDescent="0.2"/>
    <row r="998578" s="12" customFormat="1" x14ac:dyDescent="0.2"/>
    <row r="998579" s="12" customFormat="1" x14ac:dyDescent="0.2"/>
    <row r="998580" s="12" customFormat="1" x14ac:dyDescent="0.2"/>
    <row r="998581" s="12" customFormat="1" x14ac:dyDescent="0.2"/>
    <row r="998582" s="12" customFormat="1" x14ac:dyDescent="0.2"/>
    <row r="998583" s="12" customFormat="1" x14ac:dyDescent="0.2"/>
    <row r="998584" s="12" customFormat="1" x14ac:dyDescent="0.2"/>
    <row r="998585" s="12" customFormat="1" x14ac:dyDescent="0.2"/>
    <row r="998586" s="12" customFormat="1" x14ac:dyDescent="0.2"/>
    <row r="998587" s="12" customFormat="1" x14ac:dyDescent="0.2"/>
    <row r="998588" s="12" customFormat="1" x14ac:dyDescent="0.2"/>
    <row r="998589" s="12" customFormat="1" x14ac:dyDescent="0.2"/>
    <row r="998590" s="12" customFormat="1" x14ac:dyDescent="0.2"/>
    <row r="998591" s="12" customFormat="1" x14ac:dyDescent="0.2"/>
    <row r="998592" s="12" customFormat="1" x14ac:dyDescent="0.2"/>
    <row r="998593" s="12" customFormat="1" x14ac:dyDescent="0.2"/>
    <row r="998594" s="12" customFormat="1" x14ac:dyDescent="0.2"/>
    <row r="998595" s="12" customFormat="1" x14ac:dyDescent="0.2"/>
    <row r="998596" s="12" customFormat="1" x14ac:dyDescent="0.2"/>
    <row r="998597" s="12" customFormat="1" x14ac:dyDescent="0.2"/>
    <row r="998598" s="12" customFormat="1" x14ac:dyDescent="0.2"/>
    <row r="998599" s="12" customFormat="1" x14ac:dyDescent="0.2"/>
    <row r="998600" s="12" customFormat="1" x14ac:dyDescent="0.2"/>
    <row r="998601" s="12" customFormat="1" x14ac:dyDescent="0.2"/>
    <row r="998602" s="12" customFormat="1" x14ac:dyDescent="0.2"/>
    <row r="998603" s="12" customFormat="1" x14ac:dyDescent="0.2"/>
    <row r="998604" s="12" customFormat="1" x14ac:dyDescent="0.2"/>
    <row r="998605" s="12" customFormat="1" x14ac:dyDescent="0.2"/>
    <row r="998606" s="12" customFormat="1" x14ac:dyDescent="0.2"/>
    <row r="998607" s="12" customFormat="1" x14ac:dyDescent="0.2"/>
    <row r="998608" s="12" customFormat="1" x14ac:dyDescent="0.2"/>
    <row r="998609" s="12" customFormat="1" x14ac:dyDescent="0.2"/>
    <row r="998610" s="12" customFormat="1" x14ac:dyDescent="0.2"/>
    <row r="998611" s="12" customFormat="1" x14ac:dyDescent="0.2"/>
    <row r="998612" s="12" customFormat="1" x14ac:dyDescent="0.2"/>
    <row r="998613" s="12" customFormat="1" x14ac:dyDescent="0.2"/>
    <row r="998614" s="12" customFormat="1" x14ac:dyDescent="0.2"/>
    <row r="998615" s="12" customFormat="1" x14ac:dyDescent="0.2"/>
    <row r="998616" s="12" customFormat="1" x14ac:dyDescent="0.2"/>
    <row r="998617" s="12" customFormat="1" x14ac:dyDescent="0.2"/>
    <row r="998618" s="12" customFormat="1" x14ac:dyDescent="0.2"/>
    <row r="998619" s="12" customFormat="1" x14ac:dyDescent="0.2"/>
    <row r="998620" s="12" customFormat="1" x14ac:dyDescent="0.2"/>
    <row r="998621" s="12" customFormat="1" x14ac:dyDescent="0.2"/>
    <row r="998622" s="12" customFormat="1" x14ac:dyDescent="0.2"/>
    <row r="998623" s="12" customFormat="1" x14ac:dyDescent="0.2"/>
    <row r="998624" s="12" customFormat="1" x14ac:dyDescent="0.2"/>
    <row r="998625" s="12" customFormat="1" x14ac:dyDescent="0.2"/>
    <row r="998626" s="12" customFormat="1" x14ac:dyDescent="0.2"/>
    <row r="998627" s="12" customFormat="1" x14ac:dyDescent="0.2"/>
    <row r="998628" s="12" customFormat="1" x14ac:dyDescent="0.2"/>
    <row r="998629" s="12" customFormat="1" x14ac:dyDescent="0.2"/>
    <row r="998630" s="12" customFormat="1" x14ac:dyDescent="0.2"/>
    <row r="998631" s="12" customFormat="1" x14ac:dyDescent="0.2"/>
    <row r="998632" s="12" customFormat="1" x14ac:dyDescent="0.2"/>
    <row r="998633" s="12" customFormat="1" x14ac:dyDescent="0.2"/>
    <row r="998634" s="12" customFormat="1" x14ac:dyDescent="0.2"/>
    <row r="998635" s="12" customFormat="1" x14ac:dyDescent="0.2"/>
    <row r="998636" s="12" customFormat="1" x14ac:dyDescent="0.2"/>
    <row r="998637" s="12" customFormat="1" x14ac:dyDescent="0.2"/>
    <row r="998638" s="12" customFormat="1" x14ac:dyDescent="0.2"/>
    <row r="998639" s="12" customFormat="1" x14ac:dyDescent="0.2"/>
    <row r="998640" s="12" customFormat="1" x14ac:dyDescent="0.2"/>
    <row r="998641" s="12" customFormat="1" x14ac:dyDescent="0.2"/>
    <row r="998642" s="12" customFormat="1" x14ac:dyDescent="0.2"/>
    <row r="998643" s="12" customFormat="1" x14ac:dyDescent="0.2"/>
    <row r="998644" s="12" customFormat="1" x14ac:dyDescent="0.2"/>
    <row r="998645" s="12" customFormat="1" x14ac:dyDescent="0.2"/>
    <row r="998646" s="12" customFormat="1" x14ac:dyDescent="0.2"/>
    <row r="998647" s="12" customFormat="1" x14ac:dyDescent="0.2"/>
    <row r="998648" s="12" customFormat="1" x14ac:dyDescent="0.2"/>
    <row r="998649" s="12" customFormat="1" x14ac:dyDescent="0.2"/>
    <row r="998650" s="12" customFormat="1" x14ac:dyDescent="0.2"/>
    <row r="998651" s="12" customFormat="1" x14ac:dyDescent="0.2"/>
    <row r="998652" s="12" customFormat="1" x14ac:dyDescent="0.2"/>
    <row r="998653" s="12" customFormat="1" x14ac:dyDescent="0.2"/>
    <row r="998654" s="12" customFormat="1" x14ac:dyDescent="0.2"/>
    <row r="998655" s="12" customFormat="1" x14ac:dyDescent="0.2"/>
    <row r="998656" s="12" customFormat="1" x14ac:dyDescent="0.2"/>
    <row r="998657" s="12" customFormat="1" x14ac:dyDescent="0.2"/>
    <row r="998658" s="12" customFormat="1" x14ac:dyDescent="0.2"/>
    <row r="998659" s="12" customFormat="1" x14ac:dyDescent="0.2"/>
    <row r="998660" s="12" customFormat="1" x14ac:dyDescent="0.2"/>
    <row r="998661" s="12" customFormat="1" x14ac:dyDescent="0.2"/>
    <row r="998662" s="12" customFormat="1" x14ac:dyDescent="0.2"/>
    <row r="998663" s="12" customFormat="1" x14ac:dyDescent="0.2"/>
    <row r="998664" s="12" customFormat="1" x14ac:dyDescent="0.2"/>
    <row r="998665" s="12" customFormat="1" x14ac:dyDescent="0.2"/>
    <row r="998666" s="12" customFormat="1" x14ac:dyDescent="0.2"/>
    <row r="998667" s="12" customFormat="1" x14ac:dyDescent="0.2"/>
    <row r="998668" s="12" customFormat="1" x14ac:dyDescent="0.2"/>
    <row r="998669" s="12" customFormat="1" x14ac:dyDescent="0.2"/>
    <row r="998670" s="12" customFormat="1" x14ac:dyDescent="0.2"/>
    <row r="998671" s="12" customFormat="1" x14ac:dyDescent="0.2"/>
    <row r="998672" s="12" customFormat="1" x14ac:dyDescent="0.2"/>
    <row r="998673" s="12" customFormat="1" x14ac:dyDescent="0.2"/>
    <row r="998674" s="12" customFormat="1" x14ac:dyDescent="0.2"/>
    <row r="998675" s="12" customFormat="1" x14ac:dyDescent="0.2"/>
    <row r="998676" s="12" customFormat="1" x14ac:dyDescent="0.2"/>
    <row r="998677" s="12" customFormat="1" x14ac:dyDescent="0.2"/>
    <row r="998678" s="12" customFormat="1" x14ac:dyDescent="0.2"/>
    <row r="998679" s="12" customFormat="1" x14ac:dyDescent="0.2"/>
    <row r="998680" s="12" customFormat="1" x14ac:dyDescent="0.2"/>
    <row r="998681" s="12" customFormat="1" x14ac:dyDescent="0.2"/>
    <row r="998682" s="12" customFormat="1" x14ac:dyDescent="0.2"/>
    <row r="998683" s="12" customFormat="1" x14ac:dyDescent="0.2"/>
    <row r="998684" s="12" customFormat="1" x14ac:dyDescent="0.2"/>
    <row r="998685" s="12" customFormat="1" x14ac:dyDescent="0.2"/>
    <row r="998686" s="12" customFormat="1" x14ac:dyDescent="0.2"/>
    <row r="998687" s="12" customFormat="1" x14ac:dyDescent="0.2"/>
    <row r="998688" s="12" customFormat="1" x14ac:dyDescent="0.2"/>
    <row r="998689" s="12" customFormat="1" x14ac:dyDescent="0.2"/>
    <row r="998690" s="12" customFormat="1" x14ac:dyDescent="0.2"/>
    <row r="998691" s="12" customFormat="1" x14ac:dyDescent="0.2"/>
    <row r="998692" s="12" customFormat="1" x14ac:dyDescent="0.2"/>
    <row r="998693" s="12" customFormat="1" x14ac:dyDescent="0.2"/>
    <row r="998694" s="12" customFormat="1" x14ac:dyDescent="0.2"/>
    <row r="998695" s="12" customFormat="1" x14ac:dyDescent="0.2"/>
    <row r="998696" s="12" customFormat="1" x14ac:dyDescent="0.2"/>
    <row r="998697" s="12" customFormat="1" x14ac:dyDescent="0.2"/>
    <row r="998698" s="12" customFormat="1" x14ac:dyDescent="0.2"/>
    <row r="998699" s="12" customFormat="1" x14ac:dyDescent="0.2"/>
    <row r="998700" s="12" customFormat="1" x14ac:dyDescent="0.2"/>
    <row r="998701" s="12" customFormat="1" x14ac:dyDescent="0.2"/>
    <row r="998702" s="12" customFormat="1" x14ac:dyDescent="0.2"/>
    <row r="998703" s="12" customFormat="1" x14ac:dyDescent="0.2"/>
    <row r="998704" s="12" customFormat="1" x14ac:dyDescent="0.2"/>
    <row r="998705" s="12" customFormat="1" x14ac:dyDescent="0.2"/>
    <row r="998706" s="12" customFormat="1" x14ac:dyDescent="0.2"/>
    <row r="998707" s="12" customFormat="1" x14ac:dyDescent="0.2"/>
    <row r="998708" s="12" customFormat="1" x14ac:dyDescent="0.2"/>
    <row r="998709" s="12" customFormat="1" x14ac:dyDescent="0.2"/>
    <row r="998710" s="12" customFormat="1" x14ac:dyDescent="0.2"/>
    <row r="998711" s="12" customFormat="1" x14ac:dyDescent="0.2"/>
    <row r="998712" s="12" customFormat="1" x14ac:dyDescent="0.2"/>
    <row r="998713" s="12" customFormat="1" x14ac:dyDescent="0.2"/>
    <row r="998714" s="12" customFormat="1" x14ac:dyDescent="0.2"/>
    <row r="998715" s="12" customFormat="1" x14ac:dyDescent="0.2"/>
    <row r="998716" s="12" customFormat="1" x14ac:dyDescent="0.2"/>
    <row r="998717" s="12" customFormat="1" x14ac:dyDescent="0.2"/>
    <row r="998718" s="12" customFormat="1" x14ac:dyDescent="0.2"/>
    <row r="998719" s="12" customFormat="1" x14ac:dyDescent="0.2"/>
    <row r="998720" s="12" customFormat="1" x14ac:dyDescent="0.2"/>
    <row r="998721" s="12" customFormat="1" x14ac:dyDescent="0.2"/>
    <row r="998722" s="12" customFormat="1" x14ac:dyDescent="0.2"/>
    <row r="998723" s="12" customFormat="1" x14ac:dyDescent="0.2"/>
    <row r="998724" s="12" customFormat="1" x14ac:dyDescent="0.2"/>
    <row r="998725" s="12" customFormat="1" x14ac:dyDescent="0.2"/>
    <row r="998726" s="12" customFormat="1" x14ac:dyDescent="0.2"/>
    <row r="998727" s="12" customFormat="1" x14ac:dyDescent="0.2"/>
    <row r="998728" s="12" customFormat="1" x14ac:dyDescent="0.2"/>
    <row r="998729" s="12" customFormat="1" x14ac:dyDescent="0.2"/>
    <row r="998730" s="12" customFormat="1" x14ac:dyDescent="0.2"/>
    <row r="998731" s="12" customFormat="1" x14ac:dyDescent="0.2"/>
    <row r="998732" s="12" customFormat="1" x14ac:dyDescent="0.2"/>
    <row r="998733" s="12" customFormat="1" x14ac:dyDescent="0.2"/>
    <row r="998734" s="12" customFormat="1" x14ac:dyDescent="0.2"/>
    <row r="998735" s="12" customFormat="1" x14ac:dyDescent="0.2"/>
    <row r="998736" s="12" customFormat="1" x14ac:dyDescent="0.2"/>
    <row r="998737" s="12" customFormat="1" x14ac:dyDescent="0.2"/>
    <row r="998738" s="12" customFormat="1" x14ac:dyDescent="0.2"/>
    <row r="998739" s="12" customFormat="1" x14ac:dyDescent="0.2"/>
    <row r="998740" s="12" customFormat="1" x14ac:dyDescent="0.2"/>
    <row r="998741" s="12" customFormat="1" x14ac:dyDescent="0.2"/>
    <row r="998742" s="12" customFormat="1" x14ac:dyDescent="0.2"/>
    <row r="998743" s="12" customFormat="1" x14ac:dyDescent="0.2"/>
    <row r="998744" s="12" customFormat="1" x14ac:dyDescent="0.2"/>
    <row r="998745" s="12" customFormat="1" x14ac:dyDescent="0.2"/>
    <row r="998746" s="12" customFormat="1" x14ac:dyDescent="0.2"/>
    <row r="998747" s="12" customFormat="1" x14ac:dyDescent="0.2"/>
    <row r="998748" s="12" customFormat="1" x14ac:dyDescent="0.2"/>
    <row r="998749" s="12" customFormat="1" x14ac:dyDescent="0.2"/>
    <row r="998750" s="12" customFormat="1" x14ac:dyDescent="0.2"/>
    <row r="998751" s="12" customFormat="1" x14ac:dyDescent="0.2"/>
    <row r="998752" s="12" customFormat="1" x14ac:dyDescent="0.2"/>
    <row r="998753" s="12" customFormat="1" x14ac:dyDescent="0.2"/>
    <row r="998754" s="12" customFormat="1" x14ac:dyDescent="0.2"/>
    <row r="998755" s="12" customFormat="1" x14ac:dyDescent="0.2"/>
    <row r="998756" s="12" customFormat="1" x14ac:dyDescent="0.2"/>
    <row r="998757" s="12" customFormat="1" x14ac:dyDescent="0.2"/>
    <row r="998758" s="12" customFormat="1" x14ac:dyDescent="0.2"/>
    <row r="998759" s="12" customFormat="1" x14ac:dyDescent="0.2"/>
    <row r="998760" s="12" customFormat="1" x14ac:dyDescent="0.2"/>
    <row r="998761" s="12" customFormat="1" x14ac:dyDescent="0.2"/>
    <row r="998762" s="12" customFormat="1" x14ac:dyDescent="0.2"/>
    <row r="998763" s="12" customFormat="1" x14ac:dyDescent="0.2"/>
    <row r="998764" s="12" customFormat="1" x14ac:dyDescent="0.2"/>
    <row r="998765" s="12" customFormat="1" x14ac:dyDescent="0.2"/>
    <row r="998766" s="12" customFormat="1" x14ac:dyDescent="0.2"/>
    <row r="998767" s="12" customFormat="1" x14ac:dyDescent="0.2"/>
    <row r="998768" s="12" customFormat="1" x14ac:dyDescent="0.2"/>
    <row r="998769" s="12" customFormat="1" x14ac:dyDescent="0.2"/>
    <row r="998770" s="12" customFormat="1" x14ac:dyDescent="0.2"/>
    <row r="998771" s="12" customFormat="1" x14ac:dyDescent="0.2"/>
    <row r="998772" s="12" customFormat="1" x14ac:dyDescent="0.2"/>
    <row r="998773" s="12" customFormat="1" x14ac:dyDescent="0.2"/>
    <row r="998774" s="12" customFormat="1" x14ac:dyDescent="0.2"/>
    <row r="998775" s="12" customFormat="1" x14ac:dyDescent="0.2"/>
    <row r="998776" s="12" customFormat="1" x14ac:dyDescent="0.2"/>
    <row r="998777" s="12" customFormat="1" x14ac:dyDescent="0.2"/>
    <row r="998778" s="12" customFormat="1" x14ac:dyDescent="0.2"/>
    <row r="998779" s="12" customFormat="1" x14ac:dyDescent="0.2"/>
    <row r="998780" s="12" customFormat="1" x14ac:dyDescent="0.2"/>
    <row r="998781" s="12" customFormat="1" x14ac:dyDescent="0.2"/>
    <row r="998782" s="12" customFormat="1" x14ac:dyDescent="0.2"/>
    <row r="998783" s="12" customFormat="1" x14ac:dyDescent="0.2"/>
    <row r="998784" s="12" customFormat="1" x14ac:dyDescent="0.2"/>
    <row r="998785" s="12" customFormat="1" x14ac:dyDescent="0.2"/>
    <row r="998786" s="12" customFormat="1" x14ac:dyDescent="0.2"/>
    <row r="998787" s="12" customFormat="1" x14ac:dyDescent="0.2"/>
    <row r="998788" s="12" customFormat="1" x14ac:dyDescent="0.2"/>
    <row r="998789" s="12" customFormat="1" x14ac:dyDescent="0.2"/>
    <row r="998790" s="12" customFormat="1" x14ac:dyDescent="0.2"/>
    <row r="998791" s="12" customFormat="1" x14ac:dyDescent="0.2"/>
    <row r="998792" s="12" customFormat="1" x14ac:dyDescent="0.2"/>
    <row r="998793" s="12" customFormat="1" x14ac:dyDescent="0.2"/>
    <row r="998794" s="12" customFormat="1" x14ac:dyDescent="0.2"/>
    <row r="998795" s="12" customFormat="1" x14ac:dyDescent="0.2"/>
    <row r="998796" s="12" customFormat="1" x14ac:dyDescent="0.2"/>
    <row r="998797" s="12" customFormat="1" x14ac:dyDescent="0.2"/>
    <row r="998798" s="12" customFormat="1" x14ac:dyDescent="0.2"/>
    <row r="998799" s="12" customFormat="1" x14ac:dyDescent="0.2"/>
    <row r="998800" s="12" customFormat="1" x14ac:dyDescent="0.2"/>
    <row r="998801" s="12" customFormat="1" x14ac:dyDescent="0.2"/>
    <row r="998802" s="12" customFormat="1" x14ac:dyDescent="0.2"/>
    <row r="998803" s="12" customFormat="1" x14ac:dyDescent="0.2"/>
    <row r="998804" s="12" customFormat="1" x14ac:dyDescent="0.2"/>
    <row r="998805" s="12" customFormat="1" x14ac:dyDescent="0.2"/>
    <row r="998806" s="12" customFormat="1" x14ac:dyDescent="0.2"/>
    <row r="998807" s="12" customFormat="1" x14ac:dyDescent="0.2"/>
    <row r="998808" s="12" customFormat="1" x14ac:dyDescent="0.2"/>
    <row r="998809" s="12" customFormat="1" x14ac:dyDescent="0.2"/>
    <row r="998810" s="12" customFormat="1" x14ac:dyDescent="0.2"/>
    <row r="998811" s="12" customFormat="1" x14ac:dyDescent="0.2"/>
    <row r="998812" s="12" customFormat="1" x14ac:dyDescent="0.2"/>
    <row r="998813" s="12" customFormat="1" x14ac:dyDescent="0.2"/>
    <row r="998814" s="12" customFormat="1" x14ac:dyDescent="0.2"/>
    <row r="998815" s="12" customFormat="1" x14ac:dyDescent="0.2"/>
    <row r="998816" s="12" customFormat="1" x14ac:dyDescent="0.2"/>
    <row r="998817" s="12" customFormat="1" x14ac:dyDescent="0.2"/>
    <row r="998818" s="12" customFormat="1" x14ac:dyDescent="0.2"/>
    <row r="998819" s="12" customFormat="1" x14ac:dyDescent="0.2"/>
    <row r="998820" s="12" customFormat="1" x14ac:dyDescent="0.2"/>
    <row r="998821" s="12" customFormat="1" x14ac:dyDescent="0.2"/>
    <row r="998822" s="12" customFormat="1" x14ac:dyDescent="0.2"/>
    <row r="998823" s="12" customFormat="1" x14ac:dyDescent="0.2"/>
    <row r="998824" s="12" customFormat="1" x14ac:dyDescent="0.2"/>
    <row r="998825" s="12" customFormat="1" x14ac:dyDescent="0.2"/>
    <row r="998826" s="12" customFormat="1" x14ac:dyDescent="0.2"/>
    <row r="998827" s="12" customFormat="1" x14ac:dyDescent="0.2"/>
    <row r="998828" s="12" customFormat="1" x14ac:dyDescent="0.2"/>
    <row r="998829" s="12" customFormat="1" x14ac:dyDescent="0.2"/>
    <row r="998830" s="12" customFormat="1" x14ac:dyDescent="0.2"/>
    <row r="998831" s="12" customFormat="1" x14ac:dyDescent="0.2"/>
    <row r="998832" s="12" customFormat="1" x14ac:dyDescent="0.2"/>
    <row r="998833" s="12" customFormat="1" x14ac:dyDescent="0.2"/>
    <row r="998834" s="12" customFormat="1" x14ac:dyDescent="0.2"/>
    <row r="998835" s="12" customFormat="1" x14ac:dyDescent="0.2"/>
    <row r="998836" s="12" customFormat="1" x14ac:dyDescent="0.2"/>
    <row r="998837" s="12" customFormat="1" x14ac:dyDescent="0.2"/>
    <row r="998838" s="12" customFormat="1" x14ac:dyDescent="0.2"/>
    <row r="998839" s="12" customFormat="1" x14ac:dyDescent="0.2"/>
    <row r="998840" s="12" customFormat="1" x14ac:dyDescent="0.2"/>
    <row r="998841" s="12" customFormat="1" x14ac:dyDescent="0.2"/>
    <row r="998842" s="12" customFormat="1" x14ac:dyDescent="0.2"/>
    <row r="998843" s="12" customFormat="1" x14ac:dyDescent="0.2"/>
    <row r="998844" s="12" customFormat="1" x14ac:dyDescent="0.2"/>
    <row r="998845" s="12" customFormat="1" x14ac:dyDescent="0.2"/>
    <row r="998846" s="12" customFormat="1" x14ac:dyDescent="0.2"/>
    <row r="998847" s="12" customFormat="1" x14ac:dyDescent="0.2"/>
    <row r="998848" s="12" customFormat="1" x14ac:dyDescent="0.2"/>
    <row r="998849" s="12" customFormat="1" x14ac:dyDescent="0.2"/>
    <row r="998850" s="12" customFormat="1" x14ac:dyDescent="0.2"/>
    <row r="998851" s="12" customFormat="1" x14ac:dyDescent="0.2"/>
    <row r="998852" s="12" customFormat="1" x14ac:dyDescent="0.2"/>
    <row r="998853" s="12" customFormat="1" x14ac:dyDescent="0.2"/>
    <row r="998854" s="12" customFormat="1" x14ac:dyDescent="0.2"/>
    <row r="998855" s="12" customFormat="1" x14ac:dyDescent="0.2"/>
    <row r="998856" s="12" customFormat="1" x14ac:dyDescent="0.2"/>
    <row r="998857" s="12" customFormat="1" x14ac:dyDescent="0.2"/>
    <row r="998858" s="12" customFormat="1" x14ac:dyDescent="0.2"/>
    <row r="998859" s="12" customFormat="1" x14ac:dyDescent="0.2"/>
    <row r="998860" s="12" customFormat="1" x14ac:dyDescent="0.2"/>
    <row r="998861" s="12" customFormat="1" x14ac:dyDescent="0.2"/>
    <row r="998862" s="12" customFormat="1" x14ac:dyDescent="0.2"/>
    <row r="998863" s="12" customFormat="1" x14ac:dyDescent="0.2"/>
    <row r="998864" s="12" customFormat="1" x14ac:dyDescent="0.2"/>
    <row r="998865" s="12" customFormat="1" x14ac:dyDescent="0.2"/>
    <row r="998866" s="12" customFormat="1" x14ac:dyDescent="0.2"/>
    <row r="998867" s="12" customFormat="1" x14ac:dyDescent="0.2"/>
    <row r="998868" s="12" customFormat="1" x14ac:dyDescent="0.2"/>
    <row r="998869" s="12" customFormat="1" x14ac:dyDescent="0.2"/>
    <row r="998870" s="12" customFormat="1" x14ac:dyDescent="0.2"/>
    <row r="998871" s="12" customFormat="1" x14ac:dyDescent="0.2"/>
    <row r="998872" s="12" customFormat="1" x14ac:dyDescent="0.2"/>
    <row r="998873" s="12" customFormat="1" x14ac:dyDescent="0.2"/>
    <row r="998874" s="12" customFormat="1" x14ac:dyDescent="0.2"/>
    <row r="998875" s="12" customFormat="1" x14ac:dyDescent="0.2"/>
    <row r="998876" s="12" customFormat="1" x14ac:dyDescent="0.2"/>
    <row r="998877" s="12" customFormat="1" x14ac:dyDescent="0.2"/>
    <row r="998878" s="12" customFormat="1" x14ac:dyDescent="0.2"/>
    <row r="998879" s="12" customFormat="1" x14ac:dyDescent="0.2"/>
    <row r="998880" s="12" customFormat="1" x14ac:dyDescent="0.2"/>
    <row r="998881" s="12" customFormat="1" x14ac:dyDescent="0.2"/>
    <row r="998882" s="12" customFormat="1" x14ac:dyDescent="0.2"/>
    <row r="998883" s="12" customFormat="1" x14ac:dyDescent="0.2"/>
    <row r="998884" s="12" customFormat="1" x14ac:dyDescent="0.2"/>
    <row r="998885" s="12" customFormat="1" x14ac:dyDescent="0.2"/>
    <row r="998886" s="12" customFormat="1" x14ac:dyDescent="0.2"/>
    <row r="998887" s="12" customFormat="1" x14ac:dyDescent="0.2"/>
    <row r="998888" s="12" customFormat="1" x14ac:dyDescent="0.2"/>
    <row r="998889" s="12" customFormat="1" x14ac:dyDescent="0.2"/>
    <row r="998890" s="12" customFormat="1" x14ac:dyDescent="0.2"/>
    <row r="998891" s="12" customFormat="1" x14ac:dyDescent="0.2"/>
    <row r="998892" s="12" customFormat="1" x14ac:dyDescent="0.2"/>
    <row r="998893" s="12" customFormat="1" x14ac:dyDescent="0.2"/>
    <row r="998894" s="12" customFormat="1" x14ac:dyDescent="0.2"/>
    <row r="998895" s="12" customFormat="1" x14ac:dyDescent="0.2"/>
    <row r="998896" s="12" customFormat="1" x14ac:dyDescent="0.2"/>
    <row r="998897" s="12" customFormat="1" x14ac:dyDescent="0.2"/>
    <row r="998898" s="12" customFormat="1" x14ac:dyDescent="0.2"/>
    <row r="998899" s="12" customFormat="1" x14ac:dyDescent="0.2"/>
    <row r="998900" s="12" customFormat="1" x14ac:dyDescent="0.2"/>
    <row r="998901" s="12" customFormat="1" x14ac:dyDescent="0.2"/>
    <row r="998902" s="12" customFormat="1" x14ac:dyDescent="0.2"/>
    <row r="998903" s="12" customFormat="1" x14ac:dyDescent="0.2"/>
    <row r="998904" s="12" customFormat="1" x14ac:dyDescent="0.2"/>
    <row r="998905" s="12" customFormat="1" x14ac:dyDescent="0.2"/>
    <row r="998906" s="12" customFormat="1" x14ac:dyDescent="0.2"/>
    <row r="998907" s="12" customFormat="1" x14ac:dyDescent="0.2"/>
    <row r="998908" s="12" customFormat="1" x14ac:dyDescent="0.2"/>
    <row r="998909" s="12" customFormat="1" x14ac:dyDescent="0.2"/>
    <row r="998910" s="12" customFormat="1" x14ac:dyDescent="0.2"/>
    <row r="998911" s="12" customFormat="1" x14ac:dyDescent="0.2"/>
    <row r="998912" s="12" customFormat="1" x14ac:dyDescent="0.2"/>
    <row r="998913" s="12" customFormat="1" x14ac:dyDescent="0.2"/>
    <row r="998914" s="12" customFormat="1" x14ac:dyDescent="0.2"/>
    <row r="998915" s="12" customFormat="1" x14ac:dyDescent="0.2"/>
    <row r="998916" s="12" customFormat="1" x14ac:dyDescent="0.2"/>
    <row r="998917" s="12" customFormat="1" x14ac:dyDescent="0.2"/>
    <row r="998918" s="12" customFormat="1" x14ac:dyDescent="0.2"/>
    <row r="998919" s="12" customFormat="1" x14ac:dyDescent="0.2"/>
    <row r="998920" s="12" customFormat="1" x14ac:dyDescent="0.2"/>
    <row r="998921" s="12" customFormat="1" x14ac:dyDescent="0.2"/>
    <row r="998922" s="12" customFormat="1" x14ac:dyDescent="0.2"/>
    <row r="998923" s="12" customFormat="1" x14ac:dyDescent="0.2"/>
    <row r="998924" s="12" customFormat="1" x14ac:dyDescent="0.2"/>
    <row r="998925" s="12" customFormat="1" x14ac:dyDescent="0.2"/>
    <row r="998926" s="12" customFormat="1" x14ac:dyDescent="0.2"/>
    <row r="998927" s="12" customFormat="1" x14ac:dyDescent="0.2"/>
    <row r="998928" s="12" customFormat="1" x14ac:dyDescent="0.2"/>
    <row r="998929" s="12" customFormat="1" x14ac:dyDescent="0.2"/>
    <row r="998930" s="12" customFormat="1" x14ac:dyDescent="0.2"/>
    <row r="998931" s="12" customFormat="1" x14ac:dyDescent="0.2"/>
    <row r="998932" s="12" customFormat="1" x14ac:dyDescent="0.2"/>
    <row r="998933" s="12" customFormat="1" x14ac:dyDescent="0.2"/>
    <row r="998934" s="12" customFormat="1" x14ac:dyDescent="0.2"/>
    <row r="998935" s="12" customFormat="1" x14ac:dyDescent="0.2"/>
    <row r="998936" s="12" customFormat="1" x14ac:dyDescent="0.2"/>
    <row r="998937" s="12" customFormat="1" x14ac:dyDescent="0.2"/>
    <row r="998938" s="12" customFormat="1" x14ac:dyDescent="0.2"/>
    <row r="998939" s="12" customFormat="1" x14ac:dyDescent="0.2"/>
    <row r="998940" s="12" customFormat="1" x14ac:dyDescent="0.2"/>
    <row r="998941" s="12" customFormat="1" x14ac:dyDescent="0.2"/>
    <row r="998942" s="12" customFormat="1" x14ac:dyDescent="0.2"/>
    <row r="998943" s="12" customFormat="1" x14ac:dyDescent="0.2"/>
    <row r="998944" s="12" customFormat="1" x14ac:dyDescent="0.2"/>
    <row r="998945" s="12" customFormat="1" x14ac:dyDescent="0.2"/>
    <row r="998946" s="12" customFormat="1" x14ac:dyDescent="0.2"/>
    <row r="998947" s="12" customFormat="1" x14ac:dyDescent="0.2"/>
    <row r="998948" s="12" customFormat="1" x14ac:dyDescent="0.2"/>
    <row r="998949" s="12" customFormat="1" x14ac:dyDescent="0.2"/>
    <row r="998950" s="12" customFormat="1" x14ac:dyDescent="0.2"/>
    <row r="998951" s="12" customFormat="1" x14ac:dyDescent="0.2"/>
    <row r="998952" s="12" customFormat="1" x14ac:dyDescent="0.2"/>
    <row r="998953" s="12" customFormat="1" x14ac:dyDescent="0.2"/>
    <row r="998954" s="12" customFormat="1" x14ac:dyDescent="0.2"/>
    <row r="998955" s="12" customFormat="1" x14ac:dyDescent="0.2"/>
    <row r="998956" s="12" customFormat="1" x14ac:dyDescent="0.2"/>
    <row r="998957" s="12" customFormat="1" x14ac:dyDescent="0.2"/>
    <row r="998958" s="12" customFormat="1" x14ac:dyDescent="0.2"/>
    <row r="998959" s="12" customFormat="1" x14ac:dyDescent="0.2"/>
    <row r="998960" s="12" customFormat="1" x14ac:dyDescent="0.2"/>
    <row r="998961" s="12" customFormat="1" x14ac:dyDescent="0.2"/>
    <row r="998962" s="12" customFormat="1" x14ac:dyDescent="0.2"/>
    <row r="998963" s="12" customFormat="1" x14ac:dyDescent="0.2"/>
    <row r="998964" s="12" customFormat="1" x14ac:dyDescent="0.2"/>
    <row r="998965" s="12" customFormat="1" x14ac:dyDescent="0.2"/>
    <row r="998966" s="12" customFormat="1" x14ac:dyDescent="0.2"/>
    <row r="998967" s="12" customFormat="1" x14ac:dyDescent="0.2"/>
    <row r="998968" s="12" customFormat="1" x14ac:dyDescent="0.2"/>
    <row r="998969" s="12" customFormat="1" x14ac:dyDescent="0.2"/>
    <row r="998970" s="12" customFormat="1" x14ac:dyDescent="0.2"/>
    <row r="998971" s="12" customFormat="1" x14ac:dyDescent="0.2"/>
    <row r="998972" s="12" customFormat="1" x14ac:dyDescent="0.2"/>
    <row r="998973" s="12" customFormat="1" x14ac:dyDescent="0.2"/>
    <row r="998974" s="12" customFormat="1" x14ac:dyDescent="0.2"/>
    <row r="998975" s="12" customFormat="1" x14ac:dyDescent="0.2"/>
    <row r="998976" s="12" customFormat="1" x14ac:dyDescent="0.2"/>
    <row r="998977" s="12" customFormat="1" x14ac:dyDescent="0.2"/>
    <row r="998978" s="12" customFormat="1" x14ac:dyDescent="0.2"/>
    <row r="998979" s="12" customFormat="1" x14ac:dyDescent="0.2"/>
    <row r="998980" s="12" customFormat="1" x14ac:dyDescent="0.2"/>
    <row r="998981" s="12" customFormat="1" x14ac:dyDescent="0.2"/>
    <row r="998982" s="12" customFormat="1" x14ac:dyDescent="0.2"/>
    <row r="998983" s="12" customFormat="1" x14ac:dyDescent="0.2"/>
    <row r="998984" s="12" customFormat="1" x14ac:dyDescent="0.2"/>
    <row r="998985" s="12" customFormat="1" x14ac:dyDescent="0.2"/>
    <row r="998986" s="12" customFormat="1" x14ac:dyDescent="0.2"/>
    <row r="998987" s="12" customFormat="1" x14ac:dyDescent="0.2"/>
    <row r="998988" s="12" customFormat="1" x14ac:dyDescent="0.2"/>
    <row r="998989" s="12" customFormat="1" x14ac:dyDescent="0.2"/>
    <row r="998990" s="12" customFormat="1" x14ac:dyDescent="0.2"/>
    <row r="998991" s="12" customFormat="1" x14ac:dyDescent="0.2"/>
    <row r="998992" s="12" customFormat="1" x14ac:dyDescent="0.2"/>
    <row r="998993" s="12" customFormat="1" x14ac:dyDescent="0.2"/>
    <row r="998994" s="12" customFormat="1" x14ac:dyDescent="0.2"/>
    <row r="998995" s="12" customFormat="1" x14ac:dyDescent="0.2"/>
    <row r="998996" s="12" customFormat="1" x14ac:dyDescent="0.2"/>
    <row r="998997" s="12" customFormat="1" x14ac:dyDescent="0.2"/>
    <row r="998998" s="12" customFormat="1" x14ac:dyDescent="0.2"/>
    <row r="998999" s="12" customFormat="1" x14ac:dyDescent="0.2"/>
    <row r="999000" s="12" customFormat="1" x14ac:dyDescent="0.2"/>
    <row r="999001" s="12" customFormat="1" x14ac:dyDescent="0.2"/>
    <row r="999002" s="12" customFormat="1" x14ac:dyDescent="0.2"/>
    <row r="999003" s="12" customFormat="1" x14ac:dyDescent="0.2"/>
    <row r="999004" s="12" customFormat="1" x14ac:dyDescent="0.2"/>
    <row r="999005" s="12" customFormat="1" x14ac:dyDescent="0.2"/>
    <row r="999006" s="12" customFormat="1" x14ac:dyDescent="0.2"/>
    <row r="999007" s="12" customFormat="1" x14ac:dyDescent="0.2"/>
    <row r="999008" s="12" customFormat="1" x14ac:dyDescent="0.2"/>
    <row r="999009" s="12" customFormat="1" x14ac:dyDescent="0.2"/>
    <row r="999010" s="12" customFormat="1" x14ac:dyDescent="0.2"/>
    <row r="999011" s="12" customFormat="1" x14ac:dyDescent="0.2"/>
    <row r="999012" s="12" customFormat="1" x14ac:dyDescent="0.2"/>
    <row r="999013" s="12" customFormat="1" x14ac:dyDescent="0.2"/>
    <row r="999014" s="12" customFormat="1" x14ac:dyDescent="0.2"/>
    <row r="999015" s="12" customFormat="1" x14ac:dyDescent="0.2"/>
    <row r="999016" s="12" customFormat="1" x14ac:dyDescent="0.2"/>
    <row r="999017" s="12" customFormat="1" x14ac:dyDescent="0.2"/>
    <row r="999018" s="12" customFormat="1" x14ac:dyDescent="0.2"/>
    <row r="999019" s="12" customFormat="1" x14ac:dyDescent="0.2"/>
    <row r="999020" s="12" customFormat="1" x14ac:dyDescent="0.2"/>
    <row r="999021" s="12" customFormat="1" x14ac:dyDescent="0.2"/>
    <row r="999022" s="12" customFormat="1" x14ac:dyDescent="0.2"/>
    <row r="999023" s="12" customFormat="1" x14ac:dyDescent="0.2"/>
    <row r="999024" s="12" customFormat="1" x14ac:dyDescent="0.2"/>
    <row r="999025" s="12" customFormat="1" x14ac:dyDescent="0.2"/>
    <row r="999026" s="12" customFormat="1" x14ac:dyDescent="0.2"/>
    <row r="999027" s="12" customFormat="1" x14ac:dyDescent="0.2"/>
    <row r="999028" s="12" customFormat="1" x14ac:dyDescent="0.2"/>
    <row r="999029" s="12" customFormat="1" x14ac:dyDescent="0.2"/>
    <row r="999030" s="12" customFormat="1" x14ac:dyDescent="0.2"/>
    <row r="999031" s="12" customFormat="1" x14ac:dyDescent="0.2"/>
    <row r="999032" s="12" customFormat="1" x14ac:dyDescent="0.2"/>
    <row r="999033" s="12" customFormat="1" x14ac:dyDescent="0.2"/>
    <row r="999034" s="12" customFormat="1" x14ac:dyDescent="0.2"/>
    <row r="999035" s="12" customFormat="1" x14ac:dyDescent="0.2"/>
    <row r="999036" s="12" customFormat="1" x14ac:dyDescent="0.2"/>
    <row r="999037" s="12" customFormat="1" x14ac:dyDescent="0.2"/>
    <row r="999038" s="12" customFormat="1" x14ac:dyDescent="0.2"/>
    <row r="999039" s="12" customFormat="1" x14ac:dyDescent="0.2"/>
    <row r="999040" s="12" customFormat="1" x14ac:dyDescent="0.2"/>
    <row r="999041" s="12" customFormat="1" x14ac:dyDescent="0.2"/>
    <row r="999042" s="12" customFormat="1" x14ac:dyDescent="0.2"/>
    <row r="999043" s="12" customFormat="1" x14ac:dyDescent="0.2"/>
    <row r="999044" s="12" customFormat="1" x14ac:dyDescent="0.2"/>
    <row r="999045" s="12" customFormat="1" x14ac:dyDescent="0.2"/>
    <row r="999046" s="12" customFormat="1" x14ac:dyDescent="0.2"/>
    <row r="999047" s="12" customFormat="1" x14ac:dyDescent="0.2"/>
    <row r="999048" s="12" customFormat="1" x14ac:dyDescent="0.2"/>
    <row r="999049" s="12" customFormat="1" x14ac:dyDescent="0.2"/>
    <row r="999050" s="12" customFormat="1" x14ac:dyDescent="0.2"/>
    <row r="999051" s="12" customFormat="1" x14ac:dyDescent="0.2"/>
    <row r="999052" s="12" customFormat="1" x14ac:dyDescent="0.2"/>
    <row r="999053" s="12" customFormat="1" x14ac:dyDescent="0.2"/>
    <row r="999054" s="12" customFormat="1" x14ac:dyDescent="0.2"/>
    <row r="999055" s="12" customFormat="1" x14ac:dyDescent="0.2"/>
    <row r="999056" s="12" customFormat="1" x14ac:dyDescent="0.2"/>
    <row r="999057" s="12" customFormat="1" x14ac:dyDescent="0.2"/>
    <row r="999058" s="12" customFormat="1" x14ac:dyDescent="0.2"/>
    <row r="999059" s="12" customFormat="1" x14ac:dyDescent="0.2"/>
    <row r="999060" s="12" customFormat="1" x14ac:dyDescent="0.2"/>
    <row r="999061" s="12" customFormat="1" x14ac:dyDescent="0.2"/>
    <row r="999062" s="12" customFormat="1" x14ac:dyDescent="0.2"/>
    <row r="999063" s="12" customFormat="1" x14ac:dyDescent="0.2"/>
    <row r="999064" s="12" customFormat="1" x14ac:dyDescent="0.2"/>
    <row r="999065" s="12" customFormat="1" x14ac:dyDescent="0.2"/>
    <row r="999066" s="12" customFormat="1" x14ac:dyDescent="0.2"/>
    <row r="999067" s="12" customFormat="1" x14ac:dyDescent="0.2"/>
    <row r="999068" s="12" customFormat="1" x14ac:dyDescent="0.2"/>
    <row r="999069" s="12" customFormat="1" x14ac:dyDescent="0.2"/>
    <row r="999070" s="12" customFormat="1" x14ac:dyDescent="0.2"/>
    <row r="999071" s="12" customFormat="1" x14ac:dyDescent="0.2"/>
    <row r="999072" s="12" customFormat="1" x14ac:dyDescent="0.2"/>
    <row r="999073" s="12" customFormat="1" x14ac:dyDescent="0.2"/>
    <row r="999074" s="12" customFormat="1" x14ac:dyDescent="0.2"/>
    <row r="999075" s="12" customFormat="1" x14ac:dyDescent="0.2"/>
    <row r="999076" s="12" customFormat="1" x14ac:dyDescent="0.2"/>
    <row r="999077" s="12" customFormat="1" x14ac:dyDescent="0.2"/>
    <row r="999078" s="12" customFormat="1" x14ac:dyDescent="0.2"/>
    <row r="999079" s="12" customFormat="1" x14ac:dyDescent="0.2"/>
    <row r="999080" s="12" customFormat="1" x14ac:dyDescent="0.2"/>
    <row r="999081" s="12" customFormat="1" x14ac:dyDescent="0.2"/>
    <row r="999082" s="12" customFormat="1" x14ac:dyDescent="0.2"/>
    <row r="999083" s="12" customFormat="1" x14ac:dyDescent="0.2"/>
    <row r="999084" s="12" customFormat="1" x14ac:dyDescent="0.2"/>
    <row r="999085" s="12" customFormat="1" x14ac:dyDescent="0.2"/>
    <row r="999086" s="12" customFormat="1" x14ac:dyDescent="0.2"/>
    <row r="999087" s="12" customFormat="1" x14ac:dyDescent="0.2"/>
    <row r="999088" s="12" customFormat="1" x14ac:dyDescent="0.2"/>
    <row r="999089" s="12" customFormat="1" x14ac:dyDescent="0.2"/>
    <row r="999090" s="12" customFormat="1" x14ac:dyDescent="0.2"/>
    <row r="999091" s="12" customFormat="1" x14ac:dyDescent="0.2"/>
    <row r="999092" s="12" customFormat="1" x14ac:dyDescent="0.2"/>
    <row r="999093" s="12" customFormat="1" x14ac:dyDescent="0.2"/>
    <row r="999094" s="12" customFormat="1" x14ac:dyDescent="0.2"/>
    <row r="999095" s="12" customFormat="1" x14ac:dyDescent="0.2"/>
    <row r="999096" s="12" customFormat="1" x14ac:dyDescent="0.2"/>
    <row r="999097" s="12" customFormat="1" x14ac:dyDescent="0.2"/>
    <row r="999098" s="12" customFormat="1" x14ac:dyDescent="0.2"/>
    <row r="999099" s="12" customFormat="1" x14ac:dyDescent="0.2"/>
    <row r="999100" s="12" customFormat="1" x14ac:dyDescent="0.2"/>
    <row r="999101" s="12" customFormat="1" x14ac:dyDescent="0.2"/>
    <row r="999102" s="12" customFormat="1" x14ac:dyDescent="0.2"/>
    <row r="999103" s="12" customFormat="1" x14ac:dyDescent="0.2"/>
    <row r="999104" s="12" customFormat="1" x14ac:dyDescent="0.2"/>
    <row r="999105" s="12" customFormat="1" x14ac:dyDescent="0.2"/>
    <row r="999106" s="12" customFormat="1" x14ac:dyDescent="0.2"/>
    <row r="999107" s="12" customFormat="1" x14ac:dyDescent="0.2"/>
    <row r="999108" s="12" customFormat="1" x14ac:dyDescent="0.2"/>
    <row r="999109" s="12" customFormat="1" x14ac:dyDescent="0.2"/>
    <row r="999110" s="12" customFormat="1" x14ac:dyDescent="0.2"/>
    <row r="999111" s="12" customFormat="1" x14ac:dyDescent="0.2"/>
    <row r="999112" s="12" customFormat="1" x14ac:dyDescent="0.2"/>
    <row r="999113" s="12" customFormat="1" x14ac:dyDescent="0.2"/>
    <row r="999114" s="12" customFormat="1" x14ac:dyDescent="0.2"/>
    <row r="999115" s="12" customFormat="1" x14ac:dyDescent="0.2"/>
    <row r="999116" s="12" customFormat="1" x14ac:dyDescent="0.2"/>
    <row r="999117" s="12" customFormat="1" x14ac:dyDescent="0.2"/>
    <row r="999118" s="12" customFormat="1" x14ac:dyDescent="0.2"/>
    <row r="999119" s="12" customFormat="1" x14ac:dyDescent="0.2"/>
    <row r="999120" s="12" customFormat="1" x14ac:dyDescent="0.2"/>
    <row r="999121" s="12" customFormat="1" x14ac:dyDescent="0.2"/>
    <row r="999122" s="12" customFormat="1" x14ac:dyDescent="0.2"/>
    <row r="999123" s="12" customFormat="1" x14ac:dyDescent="0.2"/>
    <row r="999124" s="12" customFormat="1" x14ac:dyDescent="0.2"/>
    <row r="999125" s="12" customFormat="1" x14ac:dyDescent="0.2"/>
    <row r="999126" s="12" customFormat="1" x14ac:dyDescent="0.2"/>
    <row r="999127" s="12" customFormat="1" x14ac:dyDescent="0.2"/>
    <row r="999128" s="12" customFormat="1" x14ac:dyDescent="0.2"/>
    <row r="999129" s="12" customFormat="1" x14ac:dyDescent="0.2"/>
    <row r="999130" s="12" customFormat="1" x14ac:dyDescent="0.2"/>
    <row r="999131" s="12" customFormat="1" x14ac:dyDescent="0.2"/>
    <row r="999132" s="12" customFormat="1" x14ac:dyDescent="0.2"/>
    <row r="999133" s="12" customFormat="1" x14ac:dyDescent="0.2"/>
    <row r="999134" s="12" customFormat="1" x14ac:dyDescent="0.2"/>
    <row r="999135" s="12" customFormat="1" x14ac:dyDescent="0.2"/>
    <row r="999136" s="12" customFormat="1" x14ac:dyDescent="0.2"/>
    <row r="999137" s="12" customFormat="1" x14ac:dyDescent="0.2"/>
    <row r="999138" s="12" customFormat="1" x14ac:dyDescent="0.2"/>
    <row r="999139" s="12" customFormat="1" x14ac:dyDescent="0.2"/>
    <row r="999140" s="12" customFormat="1" x14ac:dyDescent="0.2"/>
    <row r="999141" s="12" customFormat="1" x14ac:dyDescent="0.2"/>
    <row r="999142" s="12" customFormat="1" x14ac:dyDescent="0.2"/>
    <row r="999143" s="12" customFormat="1" x14ac:dyDescent="0.2"/>
    <row r="999144" s="12" customFormat="1" x14ac:dyDescent="0.2"/>
    <row r="999145" s="12" customFormat="1" x14ac:dyDescent="0.2"/>
    <row r="999146" s="12" customFormat="1" x14ac:dyDescent="0.2"/>
    <row r="999147" s="12" customFormat="1" x14ac:dyDescent="0.2"/>
    <row r="999148" s="12" customFormat="1" x14ac:dyDescent="0.2"/>
    <row r="999149" s="12" customFormat="1" x14ac:dyDescent="0.2"/>
    <row r="999150" s="12" customFormat="1" x14ac:dyDescent="0.2"/>
    <row r="999151" s="12" customFormat="1" x14ac:dyDescent="0.2"/>
    <row r="999152" s="12" customFormat="1" x14ac:dyDescent="0.2"/>
    <row r="999153" s="12" customFormat="1" x14ac:dyDescent="0.2"/>
    <row r="999154" s="12" customFormat="1" x14ac:dyDescent="0.2"/>
    <row r="999155" s="12" customFormat="1" x14ac:dyDescent="0.2"/>
    <row r="999156" s="12" customFormat="1" x14ac:dyDescent="0.2"/>
    <row r="999157" s="12" customFormat="1" x14ac:dyDescent="0.2"/>
    <row r="999158" s="12" customFormat="1" x14ac:dyDescent="0.2"/>
    <row r="999159" s="12" customFormat="1" x14ac:dyDescent="0.2"/>
    <row r="999160" s="12" customFormat="1" x14ac:dyDescent="0.2"/>
    <row r="999161" s="12" customFormat="1" x14ac:dyDescent="0.2"/>
    <row r="999162" s="12" customFormat="1" x14ac:dyDescent="0.2"/>
    <row r="999163" s="12" customFormat="1" x14ac:dyDescent="0.2"/>
    <row r="999164" s="12" customFormat="1" x14ac:dyDescent="0.2"/>
    <row r="999165" s="12" customFormat="1" x14ac:dyDescent="0.2"/>
    <row r="999166" s="12" customFormat="1" x14ac:dyDescent="0.2"/>
    <row r="999167" s="12" customFormat="1" x14ac:dyDescent="0.2"/>
    <row r="999168" s="12" customFormat="1" x14ac:dyDescent="0.2"/>
    <row r="999169" s="12" customFormat="1" x14ac:dyDescent="0.2"/>
    <row r="999170" s="12" customFormat="1" x14ac:dyDescent="0.2"/>
    <row r="999171" s="12" customFormat="1" x14ac:dyDescent="0.2"/>
    <row r="999172" s="12" customFormat="1" x14ac:dyDescent="0.2"/>
    <row r="999173" s="12" customFormat="1" x14ac:dyDescent="0.2"/>
    <row r="999174" s="12" customFormat="1" x14ac:dyDescent="0.2"/>
    <row r="999175" s="12" customFormat="1" x14ac:dyDescent="0.2"/>
    <row r="999176" s="12" customFormat="1" x14ac:dyDescent="0.2"/>
    <row r="999177" s="12" customFormat="1" x14ac:dyDescent="0.2"/>
    <row r="999178" s="12" customFormat="1" x14ac:dyDescent="0.2"/>
    <row r="999179" s="12" customFormat="1" x14ac:dyDescent="0.2"/>
    <row r="999180" s="12" customFormat="1" x14ac:dyDescent="0.2"/>
    <row r="999181" s="12" customFormat="1" x14ac:dyDescent="0.2"/>
    <row r="999182" s="12" customFormat="1" x14ac:dyDescent="0.2"/>
    <row r="999183" s="12" customFormat="1" x14ac:dyDescent="0.2"/>
    <row r="999184" s="12" customFormat="1" x14ac:dyDescent="0.2"/>
    <row r="999185" s="12" customFormat="1" x14ac:dyDescent="0.2"/>
    <row r="999186" s="12" customFormat="1" x14ac:dyDescent="0.2"/>
    <row r="999187" s="12" customFormat="1" x14ac:dyDescent="0.2"/>
    <row r="999188" s="12" customFormat="1" x14ac:dyDescent="0.2"/>
    <row r="999189" s="12" customFormat="1" x14ac:dyDescent="0.2"/>
    <row r="999190" s="12" customFormat="1" x14ac:dyDescent="0.2"/>
    <row r="999191" s="12" customFormat="1" x14ac:dyDescent="0.2"/>
    <row r="999192" s="12" customFormat="1" x14ac:dyDescent="0.2"/>
    <row r="999193" s="12" customFormat="1" x14ac:dyDescent="0.2"/>
    <row r="999194" s="12" customFormat="1" x14ac:dyDescent="0.2"/>
    <row r="999195" s="12" customFormat="1" x14ac:dyDescent="0.2"/>
    <row r="999196" s="12" customFormat="1" x14ac:dyDescent="0.2"/>
    <row r="999197" s="12" customFormat="1" x14ac:dyDescent="0.2"/>
    <row r="999198" s="12" customFormat="1" x14ac:dyDescent="0.2"/>
    <row r="999199" s="12" customFormat="1" x14ac:dyDescent="0.2"/>
    <row r="999200" s="12" customFormat="1" x14ac:dyDescent="0.2"/>
    <row r="999201" s="12" customFormat="1" x14ac:dyDescent="0.2"/>
    <row r="999202" s="12" customFormat="1" x14ac:dyDescent="0.2"/>
    <row r="999203" s="12" customFormat="1" x14ac:dyDescent="0.2"/>
    <row r="999204" s="12" customFormat="1" x14ac:dyDescent="0.2"/>
    <row r="999205" s="12" customFormat="1" x14ac:dyDescent="0.2"/>
    <row r="999206" s="12" customFormat="1" x14ac:dyDescent="0.2"/>
    <row r="999207" s="12" customFormat="1" x14ac:dyDescent="0.2"/>
    <row r="999208" s="12" customFormat="1" x14ac:dyDescent="0.2"/>
    <row r="999209" s="12" customFormat="1" x14ac:dyDescent="0.2"/>
    <row r="999210" s="12" customFormat="1" x14ac:dyDescent="0.2"/>
    <row r="999211" s="12" customFormat="1" x14ac:dyDescent="0.2"/>
    <row r="999212" s="12" customFormat="1" x14ac:dyDescent="0.2"/>
    <row r="999213" s="12" customFormat="1" x14ac:dyDescent="0.2"/>
    <row r="999214" s="12" customFormat="1" x14ac:dyDescent="0.2"/>
    <row r="999215" s="12" customFormat="1" x14ac:dyDescent="0.2"/>
    <row r="999216" s="12" customFormat="1" x14ac:dyDescent="0.2"/>
    <row r="999217" s="12" customFormat="1" x14ac:dyDescent="0.2"/>
    <row r="999218" s="12" customFormat="1" x14ac:dyDescent="0.2"/>
    <row r="999219" s="12" customFormat="1" x14ac:dyDescent="0.2"/>
    <row r="999220" s="12" customFormat="1" x14ac:dyDescent="0.2"/>
    <row r="999221" s="12" customFormat="1" x14ac:dyDescent="0.2"/>
    <row r="999222" s="12" customFormat="1" x14ac:dyDescent="0.2"/>
    <row r="999223" s="12" customFormat="1" x14ac:dyDescent="0.2"/>
    <row r="999224" s="12" customFormat="1" x14ac:dyDescent="0.2"/>
    <row r="999225" s="12" customFormat="1" x14ac:dyDescent="0.2"/>
    <row r="999226" s="12" customFormat="1" x14ac:dyDescent="0.2"/>
    <row r="999227" s="12" customFormat="1" x14ac:dyDescent="0.2"/>
    <row r="999228" s="12" customFormat="1" x14ac:dyDescent="0.2"/>
    <row r="999229" s="12" customFormat="1" x14ac:dyDescent="0.2"/>
    <row r="999230" s="12" customFormat="1" x14ac:dyDescent="0.2"/>
    <row r="999231" s="12" customFormat="1" x14ac:dyDescent="0.2"/>
    <row r="999232" s="12" customFormat="1" x14ac:dyDescent="0.2"/>
    <row r="999233" s="12" customFormat="1" x14ac:dyDescent="0.2"/>
    <row r="999234" s="12" customFormat="1" x14ac:dyDescent="0.2"/>
    <row r="999235" s="12" customFormat="1" x14ac:dyDescent="0.2"/>
    <row r="999236" s="12" customFormat="1" x14ac:dyDescent="0.2"/>
    <row r="999237" s="12" customFormat="1" x14ac:dyDescent="0.2"/>
    <row r="999238" s="12" customFormat="1" x14ac:dyDescent="0.2"/>
    <row r="999239" s="12" customFormat="1" x14ac:dyDescent="0.2"/>
    <row r="999240" s="12" customFormat="1" x14ac:dyDescent="0.2"/>
    <row r="999241" s="12" customFormat="1" x14ac:dyDescent="0.2"/>
    <row r="999242" s="12" customFormat="1" x14ac:dyDescent="0.2"/>
    <row r="999243" s="12" customFormat="1" x14ac:dyDescent="0.2"/>
    <row r="999244" s="12" customFormat="1" x14ac:dyDescent="0.2"/>
    <row r="999245" s="12" customFormat="1" x14ac:dyDescent="0.2"/>
    <row r="999246" s="12" customFormat="1" x14ac:dyDescent="0.2"/>
    <row r="999247" s="12" customFormat="1" x14ac:dyDescent="0.2"/>
    <row r="999248" s="12" customFormat="1" x14ac:dyDescent="0.2"/>
    <row r="999249" s="12" customFormat="1" x14ac:dyDescent="0.2"/>
    <row r="999250" s="12" customFormat="1" x14ac:dyDescent="0.2"/>
    <row r="999251" s="12" customFormat="1" x14ac:dyDescent="0.2"/>
    <row r="999252" s="12" customFormat="1" x14ac:dyDescent="0.2"/>
    <row r="999253" s="12" customFormat="1" x14ac:dyDescent="0.2"/>
    <row r="999254" s="12" customFormat="1" x14ac:dyDescent="0.2"/>
    <row r="999255" s="12" customFormat="1" x14ac:dyDescent="0.2"/>
    <row r="999256" s="12" customFormat="1" x14ac:dyDescent="0.2"/>
    <row r="999257" s="12" customFormat="1" x14ac:dyDescent="0.2"/>
    <row r="999258" s="12" customFormat="1" x14ac:dyDescent="0.2"/>
    <row r="999259" s="12" customFormat="1" x14ac:dyDescent="0.2"/>
    <row r="999260" s="12" customFormat="1" x14ac:dyDescent="0.2"/>
    <row r="999261" s="12" customFormat="1" x14ac:dyDescent="0.2"/>
    <row r="999262" s="12" customFormat="1" x14ac:dyDescent="0.2"/>
    <row r="999263" s="12" customFormat="1" x14ac:dyDescent="0.2"/>
    <row r="999264" s="12" customFormat="1" x14ac:dyDescent="0.2"/>
    <row r="999265" s="12" customFormat="1" x14ac:dyDescent="0.2"/>
    <row r="999266" s="12" customFormat="1" x14ac:dyDescent="0.2"/>
    <row r="999267" s="12" customFormat="1" x14ac:dyDescent="0.2"/>
    <row r="999268" s="12" customFormat="1" x14ac:dyDescent="0.2"/>
    <row r="999269" s="12" customFormat="1" x14ac:dyDescent="0.2"/>
    <row r="999270" s="12" customFormat="1" x14ac:dyDescent="0.2"/>
    <row r="999271" s="12" customFormat="1" x14ac:dyDescent="0.2"/>
    <row r="999272" s="12" customFormat="1" x14ac:dyDescent="0.2"/>
    <row r="999273" s="12" customFormat="1" x14ac:dyDescent="0.2"/>
    <row r="999274" s="12" customFormat="1" x14ac:dyDescent="0.2"/>
    <row r="999275" s="12" customFormat="1" x14ac:dyDescent="0.2"/>
    <row r="999276" s="12" customFormat="1" x14ac:dyDescent="0.2"/>
    <row r="999277" s="12" customFormat="1" x14ac:dyDescent="0.2"/>
    <row r="999278" s="12" customFormat="1" x14ac:dyDescent="0.2"/>
    <row r="999279" s="12" customFormat="1" x14ac:dyDescent="0.2"/>
    <row r="999280" s="12" customFormat="1" x14ac:dyDescent="0.2"/>
    <row r="999281" s="12" customFormat="1" x14ac:dyDescent="0.2"/>
    <row r="999282" s="12" customFormat="1" x14ac:dyDescent="0.2"/>
    <row r="999283" s="12" customFormat="1" x14ac:dyDescent="0.2"/>
    <row r="999284" s="12" customFormat="1" x14ac:dyDescent="0.2"/>
    <row r="999285" s="12" customFormat="1" x14ac:dyDescent="0.2"/>
    <row r="999286" s="12" customFormat="1" x14ac:dyDescent="0.2"/>
    <row r="999287" s="12" customFormat="1" x14ac:dyDescent="0.2"/>
    <row r="999288" s="12" customFormat="1" x14ac:dyDescent="0.2"/>
    <row r="999289" s="12" customFormat="1" x14ac:dyDescent="0.2"/>
    <row r="999290" s="12" customFormat="1" x14ac:dyDescent="0.2"/>
    <row r="999291" s="12" customFormat="1" x14ac:dyDescent="0.2"/>
    <row r="999292" s="12" customFormat="1" x14ac:dyDescent="0.2"/>
    <row r="999293" s="12" customFormat="1" x14ac:dyDescent="0.2"/>
    <row r="999294" s="12" customFormat="1" x14ac:dyDescent="0.2"/>
    <row r="999295" s="12" customFormat="1" x14ac:dyDescent="0.2"/>
    <row r="999296" s="12" customFormat="1" x14ac:dyDescent="0.2"/>
    <row r="999297" s="12" customFormat="1" x14ac:dyDescent="0.2"/>
    <row r="999298" s="12" customFormat="1" x14ac:dyDescent="0.2"/>
    <row r="999299" s="12" customFormat="1" x14ac:dyDescent="0.2"/>
    <row r="999300" s="12" customFormat="1" x14ac:dyDescent="0.2"/>
    <row r="999301" s="12" customFormat="1" x14ac:dyDescent="0.2"/>
    <row r="999302" s="12" customFormat="1" x14ac:dyDescent="0.2"/>
    <row r="999303" s="12" customFormat="1" x14ac:dyDescent="0.2"/>
    <row r="999304" s="12" customFormat="1" x14ac:dyDescent="0.2"/>
    <row r="999305" s="12" customFormat="1" x14ac:dyDescent="0.2"/>
    <row r="999306" s="12" customFormat="1" x14ac:dyDescent="0.2"/>
    <row r="999307" s="12" customFormat="1" x14ac:dyDescent="0.2"/>
    <row r="999308" s="12" customFormat="1" x14ac:dyDescent="0.2"/>
    <row r="999309" s="12" customFormat="1" x14ac:dyDescent="0.2"/>
    <row r="999310" s="12" customFormat="1" x14ac:dyDescent="0.2"/>
    <row r="999311" s="12" customFormat="1" x14ac:dyDescent="0.2"/>
    <row r="999312" s="12" customFormat="1" x14ac:dyDescent="0.2"/>
    <row r="999313" s="12" customFormat="1" x14ac:dyDescent="0.2"/>
    <row r="999314" s="12" customFormat="1" x14ac:dyDescent="0.2"/>
    <row r="999315" s="12" customFormat="1" x14ac:dyDescent="0.2"/>
    <row r="999316" s="12" customFormat="1" x14ac:dyDescent="0.2"/>
    <row r="999317" s="12" customFormat="1" x14ac:dyDescent="0.2"/>
    <row r="999318" s="12" customFormat="1" x14ac:dyDescent="0.2"/>
    <row r="999319" s="12" customFormat="1" x14ac:dyDescent="0.2"/>
    <row r="999320" s="12" customFormat="1" x14ac:dyDescent="0.2"/>
    <row r="999321" s="12" customFormat="1" x14ac:dyDescent="0.2"/>
    <row r="999322" s="12" customFormat="1" x14ac:dyDescent="0.2"/>
    <row r="999323" s="12" customFormat="1" x14ac:dyDescent="0.2"/>
    <row r="999324" s="12" customFormat="1" x14ac:dyDescent="0.2"/>
    <row r="999325" s="12" customFormat="1" x14ac:dyDescent="0.2"/>
    <row r="999326" s="12" customFormat="1" x14ac:dyDescent="0.2"/>
    <row r="999327" s="12" customFormat="1" x14ac:dyDescent="0.2"/>
    <row r="999328" s="12" customFormat="1" x14ac:dyDescent="0.2"/>
    <row r="999329" s="12" customFormat="1" x14ac:dyDescent="0.2"/>
    <row r="999330" s="12" customFormat="1" x14ac:dyDescent="0.2"/>
    <row r="999331" s="12" customFormat="1" x14ac:dyDescent="0.2"/>
    <row r="999332" s="12" customFormat="1" x14ac:dyDescent="0.2"/>
    <row r="999333" s="12" customFormat="1" x14ac:dyDescent="0.2"/>
    <row r="999334" s="12" customFormat="1" x14ac:dyDescent="0.2"/>
    <row r="999335" s="12" customFormat="1" x14ac:dyDescent="0.2"/>
    <row r="999336" s="12" customFormat="1" x14ac:dyDescent="0.2"/>
    <row r="999337" s="12" customFormat="1" x14ac:dyDescent="0.2"/>
    <row r="999338" s="12" customFormat="1" x14ac:dyDescent="0.2"/>
    <row r="999339" s="12" customFormat="1" x14ac:dyDescent="0.2"/>
    <row r="999340" s="12" customFormat="1" x14ac:dyDescent="0.2"/>
    <row r="999341" s="12" customFormat="1" x14ac:dyDescent="0.2"/>
    <row r="999342" s="12" customFormat="1" x14ac:dyDescent="0.2"/>
    <row r="999343" s="12" customFormat="1" x14ac:dyDescent="0.2"/>
    <row r="999344" s="12" customFormat="1" x14ac:dyDescent="0.2"/>
    <row r="999345" s="12" customFormat="1" x14ac:dyDescent="0.2"/>
    <row r="999346" s="12" customFormat="1" x14ac:dyDescent="0.2"/>
    <row r="999347" s="12" customFormat="1" x14ac:dyDescent="0.2"/>
    <row r="999348" s="12" customFormat="1" x14ac:dyDescent="0.2"/>
    <row r="999349" s="12" customFormat="1" x14ac:dyDescent="0.2"/>
    <row r="999350" s="12" customFormat="1" x14ac:dyDescent="0.2"/>
    <row r="999351" s="12" customFormat="1" x14ac:dyDescent="0.2"/>
    <row r="999352" s="12" customFormat="1" x14ac:dyDescent="0.2"/>
    <row r="999353" s="12" customFormat="1" x14ac:dyDescent="0.2"/>
    <row r="999354" s="12" customFormat="1" x14ac:dyDescent="0.2"/>
    <row r="999355" s="12" customFormat="1" x14ac:dyDescent="0.2"/>
    <row r="999356" s="12" customFormat="1" x14ac:dyDescent="0.2"/>
    <row r="999357" s="12" customFormat="1" x14ac:dyDescent="0.2"/>
    <row r="999358" s="12" customFormat="1" x14ac:dyDescent="0.2"/>
    <row r="999359" s="12" customFormat="1" x14ac:dyDescent="0.2"/>
    <row r="999360" s="12" customFormat="1" x14ac:dyDescent="0.2"/>
    <row r="999361" s="12" customFormat="1" x14ac:dyDescent="0.2"/>
    <row r="999362" s="12" customFormat="1" x14ac:dyDescent="0.2"/>
    <row r="999363" s="12" customFormat="1" x14ac:dyDescent="0.2"/>
    <row r="999364" s="12" customFormat="1" x14ac:dyDescent="0.2"/>
    <row r="999365" s="12" customFormat="1" x14ac:dyDescent="0.2"/>
    <row r="999366" s="12" customFormat="1" x14ac:dyDescent="0.2"/>
    <row r="999367" s="12" customFormat="1" x14ac:dyDescent="0.2"/>
    <row r="999368" s="12" customFormat="1" x14ac:dyDescent="0.2"/>
    <row r="999369" s="12" customFormat="1" x14ac:dyDescent="0.2"/>
    <row r="999370" s="12" customFormat="1" x14ac:dyDescent="0.2"/>
    <row r="999371" s="12" customFormat="1" x14ac:dyDescent="0.2"/>
    <row r="999372" s="12" customFormat="1" x14ac:dyDescent="0.2"/>
    <row r="999373" s="12" customFormat="1" x14ac:dyDescent="0.2"/>
    <row r="999374" s="12" customFormat="1" x14ac:dyDescent="0.2"/>
    <row r="999375" s="12" customFormat="1" x14ac:dyDescent="0.2"/>
    <row r="999376" s="12" customFormat="1" x14ac:dyDescent="0.2"/>
    <row r="999377" s="12" customFormat="1" x14ac:dyDescent="0.2"/>
    <row r="999378" s="12" customFormat="1" x14ac:dyDescent="0.2"/>
    <row r="999379" s="12" customFormat="1" x14ac:dyDescent="0.2"/>
    <row r="999380" s="12" customFormat="1" x14ac:dyDescent="0.2"/>
    <row r="999381" s="12" customFormat="1" x14ac:dyDescent="0.2"/>
    <row r="999382" s="12" customFormat="1" x14ac:dyDescent="0.2"/>
    <row r="999383" s="12" customFormat="1" x14ac:dyDescent="0.2"/>
    <row r="999384" s="12" customFormat="1" x14ac:dyDescent="0.2"/>
    <row r="999385" s="12" customFormat="1" x14ac:dyDescent="0.2"/>
    <row r="999386" s="12" customFormat="1" x14ac:dyDescent="0.2"/>
    <row r="999387" s="12" customFormat="1" x14ac:dyDescent="0.2"/>
    <row r="999388" s="12" customFormat="1" x14ac:dyDescent="0.2"/>
    <row r="999389" s="12" customFormat="1" x14ac:dyDescent="0.2"/>
    <row r="999390" s="12" customFormat="1" x14ac:dyDescent="0.2"/>
    <row r="999391" s="12" customFormat="1" x14ac:dyDescent="0.2"/>
    <row r="999392" s="12" customFormat="1" x14ac:dyDescent="0.2"/>
    <row r="999393" s="12" customFormat="1" x14ac:dyDescent="0.2"/>
    <row r="999394" s="12" customFormat="1" x14ac:dyDescent="0.2"/>
    <row r="999395" s="12" customFormat="1" x14ac:dyDescent="0.2"/>
    <row r="999396" s="12" customFormat="1" x14ac:dyDescent="0.2"/>
    <row r="999397" s="12" customFormat="1" x14ac:dyDescent="0.2"/>
    <row r="999398" s="12" customFormat="1" x14ac:dyDescent="0.2"/>
    <row r="999399" s="12" customFormat="1" x14ac:dyDescent="0.2"/>
    <row r="999400" s="12" customFormat="1" x14ac:dyDescent="0.2"/>
    <row r="999401" s="12" customFormat="1" x14ac:dyDescent="0.2"/>
    <row r="999402" s="12" customFormat="1" x14ac:dyDescent="0.2"/>
    <row r="999403" s="12" customFormat="1" x14ac:dyDescent="0.2"/>
    <row r="999404" s="12" customFormat="1" x14ac:dyDescent="0.2"/>
    <row r="999405" s="12" customFormat="1" x14ac:dyDescent="0.2"/>
    <row r="999406" s="12" customFormat="1" x14ac:dyDescent="0.2"/>
    <row r="999407" s="12" customFormat="1" x14ac:dyDescent="0.2"/>
    <row r="999408" s="12" customFormat="1" x14ac:dyDescent="0.2"/>
    <row r="999409" s="12" customFormat="1" x14ac:dyDescent="0.2"/>
    <row r="999410" s="12" customFormat="1" x14ac:dyDescent="0.2"/>
    <row r="999411" s="12" customFormat="1" x14ac:dyDescent="0.2"/>
    <row r="999412" s="12" customFormat="1" x14ac:dyDescent="0.2"/>
    <row r="999413" s="12" customFormat="1" x14ac:dyDescent="0.2"/>
    <row r="999414" s="12" customFormat="1" x14ac:dyDescent="0.2"/>
    <row r="999415" s="12" customFormat="1" x14ac:dyDescent="0.2"/>
    <row r="999416" s="12" customFormat="1" x14ac:dyDescent="0.2"/>
    <row r="999417" s="12" customFormat="1" x14ac:dyDescent="0.2"/>
    <row r="999418" s="12" customFormat="1" x14ac:dyDescent="0.2"/>
    <row r="999419" s="12" customFormat="1" x14ac:dyDescent="0.2"/>
    <row r="999420" s="12" customFormat="1" x14ac:dyDescent="0.2"/>
    <row r="999421" s="12" customFormat="1" x14ac:dyDescent="0.2"/>
    <row r="999422" s="12" customFormat="1" x14ac:dyDescent="0.2"/>
    <row r="999423" s="12" customFormat="1" x14ac:dyDescent="0.2"/>
    <row r="999424" s="12" customFormat="1" x14ac:dyDescent="0.2"/>
    <row r="999425" s="12" customFormat="1" x14ac:dyDescent="0.2"/>
    <row r="999426" s="12" customFormat="1" x14ac:dyDescent="0.2"/>
    <row r="999427" s="12" customFormat="1" x14ac:dyDescent="0.2"/>
    <row r="999428" s="12" customFormat="1" x14ac:dyDescent="0.2"/>
    <row r="999429" s="12" customFormat="1" x14ac:dyDescent="0.2"/>
    <row r="999430" s="12" customFormat="1" x14ac:dyDescent="0.2"/>
    <row r="999431" s="12" customFormat="1" x14ac:dyDescent="0.2"/>
    <row r="999432" s="12" customFormat="1" x14ac:dyDescent="0.2"/>
    <row r="999433" s="12" customFormat="1" x14ac:dyDescent="0.2"/>
    <row r="999434" s="12" customFormat="1" x14ac:dyDescent="0.2"/>
    <row r="999435" s="12" customFormat="1" x14ac:dyDescent="0.2"/>
    <row r="999436" s="12" customFormat="1" x14ac:dyDescent="0.2"/>
    <row r="999437" s="12" customFormat="1" x14ac:dyDescent="0.2"/>
    <row r="999438" s="12" customFormat="1" x14ac:dyDescent="0.2"/>
    <row r="999439" s="12" customFormat="1" x14ac:dyDescent="0.2"/>
    <row r="999440" s="12" customFormat="1" x14ac:dyDescent="0.2"/>
    <row r="999441" s="12" customFormat="1" x14ac:dyDescent="0.2"/>
    <row r="999442" s="12" customFormat="1" x14ac:dyDescent="0.2"/>
    <row r="999443" s="12" customFormat="1" x14ac:dyDescent="0.2"/>
    <row r="999444" s="12" customFormat="1" x14ac:dyDescent="0.2"/>
    <row r="999445" s="12" customFormat="1" x14ac:dyDescent="0.2"/>
    <row r="999446" s="12" customFormat="1" x14ac:dyDescent="0.2"/>
    <row r="999447" s="12" customFormat="1" x14ac:dyDescent="0.2"/>
    <row r="999448" s="12" customFormat="1" x14ac:dyDescent="0.2"/>
    <row r="999449" s="12" customFormat="1" x14ac:dyDescent="0.2"/>
    <row r="999450" s="12" customFormat="1" x14ac:dyDescent="0.2"/>
    <row r="999451" s="12" customFormat="1" x14ac:dyDescent="0.2"/>
    <row r="999452" s="12" customFormat="1" x14ac:dyDescent="0.2"/>
    <row r="999453" s="12" customFormat="1" x14ac:dyDescent="0.2"/>
    <row r="999454" s="12" customFormat="1" x14ac:dyDescent="0.2"/>
    <row r="999455" s="12" customFormat="1" x14ac:dyDescent="0.2"/>
    <row r="999456" s="12" customFormat="1" x14ac:dyDescent="0.2"/>
    <row r="999457" s="12" customFormat="1" x14ac:dyDescent="0.2"/>
    <row r="999458" s="12" customFormat="1" x14ac:dyDescent="0.2"/>
    <row r="999459" s="12" customFormat="1" x14ac:dyDescent="0.2"/>
    <row r="999460" s="12" customFormat="1" x14ac:dyDescent="0.2"/>
    <row r="999461" s="12" customFormat="1" x14ac:dyDescent="0.2"/>
    <row r="999462" s="12" customFormat="1" x14ac:dyDescent="0.2"/>
    <row r="999463" s="12" customFormat="1" x14ac:dyDescent="0.2"/>
    <row r="999464" s="12" customFormat="1" x14ac:dyDescent="0.2"/>
    <row r="999465" s="12" customFormat="1" x14ac:dyDescent="0.2"/>
    <row r="999466" s="12" customFormat="1" x14ac:dyDescent="0.2"/>
    <row r="999467" s="12" customFormat="1" x14ac:dyDescent="0.2"/>
    <row r="999468" s="12" customFormat="1" x14ac:dyDescent="0.2"/>
    <row r="999469" s="12" customFormat="1" x14ac:dyDescent="0.2"/>
    <row r="999470" s="12" customFormat="1" x14ac:dyDescent="0.2"/>
    <row r="999471" s="12" customFormat="1" x14ac:dyDescent="0.2"/>
    <row r="999472" s="12" customFormat="1" x14ac:dyDescent="0.2"/>
    <row r="999473" s="12" customFormat="1" x14ac:dyDescent="0.2"/>
    <row r="999474" s="12" customFormat="1" x14ac:dyDescent="0.2"/>
    <row r="999475" s="12" customFormat="1" x14ac:dyDescent="0.2"/>
    <row r="999476" s="12" customFormat="1" x14ac:dyDescent="0.2"/>
    <row r="999477" s="12" customFormat="1" x14ac:dyDescent="0.2"/>
    <row r="999478" s="12" customFormat="1" x14ac:dyDescent="0.2"/>
    <row r="999479" s="12" customFormat="1" x14ac:dyDescent="0.2"/>
    <row r="999480" s="12" customFormat="1" x14ac:dyDescent="0.2"/>
    <row r="999481" s="12" customFormat="1" x14ac:dyDescent="0.2"/>
    <row r="999482" s="12" customFormat="1" x14ac:dyDescent="0.2"/>
    <row r="999483" s="12" customFormat="1" x14ac:dyDescent="0.2"/>
    <row r="999484" s="12" customFormat="1" x14ac:dyDescent="0.2"/>
    <row r="999485" s="12" customFormat="1" x14ac:dyDescent="0.2"/>
    <row r="999486" s="12" customFormat="1" x14ac:dyDescent="0.2"/>
    <row r="999487" s="12" customFormat="1" x14ac:dyDescent="0.2"/>
    <row r="999488" s="12" customFormat="1" x14ac:dyDescent="0.2"/>
    <row r="999489" s="12" customFormat="1" x14ac:dyDescent="0.2"/>
    <row r="999490" s="12" customFormat="1" x14ac:dyDescent="0.2"/>
    <row r="999491" s="12" customFormat="1" x14ac:dyDescent="0.2"/>
    <row r="999492" s="12" customFormat="1" x14ac:dyDescent="0.2"/>
    <row r="999493" s="12" customFormat="1" x14ac:dyDescent="0.2"/>
    <row r="999494" s="12" customFormat="1" x14ac:dyDescent="0.2"/>
    <row r="999495" s="12" customFormat="1" x14ac:dyDescent="0.2"/>
    <row r="999496" s="12" customFormat="1" x14ac:dyDescent="0.2"/>
    <row r="999497" s="12" customFormat="1" x14ac:dyDescent="0.2"/>
    <row r="999498" s="12" customFormat="1" x14ac:dyDescent="0.2"/>
    <row r="999499" s="12" customFormat="1" x14ac:dyDescent="0.2"/>
    <row r="999500" s="12" customFormat="1" x14ac:dyDescent="0.2"/>
    <row r="999501" s="12" customFormat="1" x14ac:dyDescent="0.2"/>
    <row r="999502" s="12" customFormat="1" x14ac:dyDescent="0.2"/>
    <row r="999503" s="12" customFormat="1" x14ac:dyDescent="0.2"/>
    <row r="999504" s="12" customFormat="1" x14ac:dyDescent="0.2"/>
    <row r="999505" s="12" customFormat="1" x14ac:dyDescent="0.2"/>
    <row r="999506" s="12" customFormat="1" x14ac:dyDescent="0.2"/>
    <row r="999507" s="12" customFormat="1" x14ac:dyDescent="0.2"/>
    <row r="999508" s="12" customFormat="1" x14ac:dyDescent="0.2"/>
    <row r="999509" s="12" customFormat="1" x14ac:dyDescent="0.2"/>
    <row r="999510" s="12" customFormat="1" x14ac:dyDescent="0.2"/>
    <row r="999511" s="12" customFormat="1" x14ac:dyDescent="0.2"/>
    <row r="999512" s="12" customFormat="1" x14ac:dyDescent="0.2"/>
    <row r="999513" s="12" customFormat="1" x14ac:dyDescent="0.2"/>
    <row r="999514" s="12" customFormat="1" x14ac:dyDescent="0.2"/>
    <row r="999515" s="12" customFormat="1" x14ac:dyDescent="0.2"/>
    <row r="999516" s="12" customFormat="1" x14ac:dyDescent="0.2"/>
    <row r="999517" s="12" customFormat="1" x14ac:dyDescent="0.2"/>
    <row r="999518" s="12" customFormat="1" x14ac:dyDescent="0.2"/>
    <row r="999519" s="12" customFormat="1" x14ac:dyDescent="0.2"/>
    <row r="999520" s="12" customFormat="1" x14ac:dyDescent="0.2"/>
    <row r="999521" s="12" customFormat="1" x14ac:dyDescent="0.2"/>
    <row r="999522" s="12" customFormat="1" x14ac:dyDescent="0.2"/>
    <row r="999523" s="12" customFormat="1" x14ac:dyDescent="0.2"/>
    <row r="999524" s="12" customFormat="1" x14ac:dyDescent="0.2"/>
    <row r="999525" s="12" customFormat="1" x14ac:dyDescent="0.2"/>
    <row r="999526" s="12" customFormat="1" x14ac:dyDescent="0.2"/>
    <row r="999527" s="12" customFormat="1" x14ac:dyDescent="0.2"/>
    <row r="999528" s="12" customFormat="1" x14ac:dyDescent="0.2"/>
    <row r="999529" s="12" customFormat="1" x14ac:dyDescent="0.2"/>
    <row r="999530" s="12" customFormat="1" x14ac:dyDescent="0.2"/>
    <row r="999531" s="12" customFormat="1" x14ac:dyDescent="0.2"/>
    <row r="999532" s="12" customFormat="1" x14ac:dyDescent="0.2"/>
    <row r="999533" s="12" customFormat="1" x14ac:dyDescent="0.2"/>
    <row r="999534" s="12" customFormat="1" x14ac:dyDescent="0.2"/>
    <row r="999535" s="12" customFormat="1" x14ac:dyDescent="0.2"/>
    <row r="999536" s="12" customFormat="1" x14ac:dyDescent="0.2"/>
    <row r="999537" s="12" customFormat="1" x14ac:dyDescent="0.2"/>
    <row r="999538" s="12" customFormat="1" x14ac:dyDescent="0.2"/>
    <row r="999539" s="12" customFormat="1" x14ac:dyDescent="0.2"/>
    <row r="999540" s="12" customFormat="1" x14ac:dyDescent="0.2"/>
    <row r="999541" s="12" customFormat="1" x14ac:dyDescent="0.2"/>
    <row r="999542" s="12" customFormat="1" x14ac:dyDescent="0.2"/>
    <row r="999543" s="12" customFormat="1" x14ac:dyDescent="0.2"/>
    <row r="999544" s="12" customFormat="1" x14ac:dyDescent="0.2"/>
    <row r="999545" s="12" customFormat="1" x14ac:dyDescent="0.2"/>
    <row r="999546" s="12" customFormat="1" x14ac:dyDescent="0.2"/>
    <row r="999547" s="12" customFormat="1" x14ac:dyDescent="0.2"/>
    <row r="999548" s="12" customFormat="1" x14ac:dyDescent="0.2"/>
    <row r="999549" s="12" customFormat="1" x14ac:dyDescent="0.2"/>
    <row r="999550" s="12" customFormat="1" x14ac:dyDescent="0.2"/>
    <row r="999551" s="12" customFormat="1" x14ac:dyDescent="0.2"/>
    <row r="999552" s="12" customFormat="1" x14ac:dyDescent="0.2"/>
    <row r="999553" s="12" customFormat="1" x14ac:dyDescent="0.2"/>
    <row r="999554" s="12" customFormat="1" x14ac:dyDescent="0.2"/>
    <row r="999555" s="12" customFormat="1" x14ac:dyDescent="0.2"/>
    <row r="999556" s="12" customFormat="1" x14ac:dyDescent="0.2"/>
    <row r="999557" s="12" customFormat="1" x14ac:dyDescent="0.2"/>
    <row r="999558" s="12" customFormat="1" x14ac:dyDescent="0.2"/>
    <row r="999559" s="12" customFormat="1" x14ac:dyDescent="0.2"/>
    <row r="999560" s="12" customFormat="1" x14ac:dyDescent="0.2"/>
    <row r="999561" s="12" customFormat="1" x14ac:dyDescent="0.2"/>
    <row r="999562" s="12" customFormat="1" x14ac:dyDescent="0.2"/>
    <row r="999563" s="12" customFormat="1" x14ac:dyDescent="0.2"/>
    <row r="999564" s="12" customFormat="1" x14ac:dyDescent="0.2"/>
    <row r="999565" s="12" customFormat="1" x14ac:dyDescent="0.2"/>
    <row r="999566" s="12" customFormat="1" x14ac:dyDescent="0.2"/>
    <row r="999567" s="12" customFormat="1" x14ac:dyDescent="0.2"/>
    <row r="999568" s="12" customFormat="1" x14ac:dyDescent="0.2"/>
    <row r="999569" s="12" customFormat="1" x14ac:dyDescent="0.2"/>
    <row r="999570" s="12" customFormat="1" x14ac:dyDescent="0.2"/>
    <row r="999571" s="12" customFormat="1" x14ac:dyDescent="0.2"/>
    <row r="999572" s="12" customFormat="1" x14ac:dyDescent="0.2"/>
    <row r="999573" s="12" customFormat="1" x14ac:dyDescent="0.2"/>
    <row r="999574" s="12" customFormat="1" x14ac:dyDescent="0.2"/>
    <row r="999575" s="12" customFormat="1" x14ac:dyDescent="0.2"/>
    <row r="999576" s="12" customFormat="1" x14ac:dyDescent="0.2"/>
    <row r="999577" s="12" customFormat="1" x14ac:dyDescent="0.2"/>
    <row r="999578" s="12" customFormat="1" x14ac:dyDescent="0.2"/>
    <row r="999579" s="12" customFormat="1" x14ac:dyDescent="0.2"/>
    <row r="999580" s="12" customFormat="1" x14ac:dyDescent="0.2"/>
    <row r="999581" s="12" customFormat="1" x14ac:dyDescent="0.2"/>
    <row r="999582" s="12" customFormat="1" x14ac:dyDescent="0.2"/>
    <row r="999583" s="12" customFormat="1" x14ac:dyDescent="0.2"/>
    <row r="999584" s="12" customFormat="1" x14ac:dyDescent="0.2"/>
    <row r="999585" s="12" customFormat="1" x14ac:dyDescent="0.2"/>
    <row r="999586" s="12" customFormat="1" x14ac:dyDescent="0.2"/>
    <row r="999587" s="12" customFormat="1" x14ac:dyDescent="0.2"/>
    <row r="999588" s="12" customFormat="1" x14ac:dyDescent="0.2"/>
    <row r="999589" s="12" customFormat="1" x14ac:dyDescent="0.2"/>
    <row r="999590" s="12" customFormat="1" x14ac:dyDescent="0.2"/>
    <row r="999591" s="12" customFormat="1" x14ac:dyDescent="0.2"/>
    <row r="999592" s="12" customFormat="1" x14ac:dyDescent="0.2"/>
    <row r="999593" s="12" customFormat="1" x14ac:dyDescent="0.2"/>
    <row r="999594" s="12" customFormat="1" x14ac:dyDescent="0.2"/>
    <row r="999595" s="12" customFormat="1" x14ac:dyDescent="0.2"/>
    <row r="999596" s="12" customFormat="1" x14ac:dyDescent="0.2"/>
    <row r="999597" s="12" customFormat="1" x14ac:dyDescent="0.2"/>
    <row r="999598" s="12" customFormat="1" x14ac:dyDescent="0.2"/>
    <row r="999599" s="12" customFormat="1" x14ac:dyDescent="0.2"/>
    <row r="999600" s="12" customFormat="1" x14ac:dyDescent="0.2"/>
    <row r="999601" s="12" customFormat="1" x14ac:dyDescent="0.2"/>
    <row r="999602" s="12" customFormat="1" x14ac:dyDescent="0.2"/>
    <row r="999603" s="12" customFormat="1" x14ac:dyDescent="0.2"/>
    <row r="999604" s="12" customFormat="1" x14ac:dyDescent="0.2"/>
    <row r="999605" s="12" customFormat="1" x14ac:dyDescent="0.2"/>
    <row r="999606" s="12" customFormat="1" x14ac:dyDescent="0.2"/>
    <row r="999607" s="12" customFormat="1" x14ac:dyDescent="0.2"/>
    <row r="999608" s="12" customFormat="1" x14ac:dyDescent="0.2"/>
    <row r="999609" s="12" customFormat="1" x14ac:dyDescent="0.2"/>
    <row r="999610" s="12" customFormat="1" x14ac:dyDescent="0.2"/>
    <row r="999611" s="12" customFormat="1" x14ac:dyDescent="0.2"/>
    <row r="999612" s="12" customFormat="1" x14ac:dyDescent="0.2"/>
    <row r="999613" s="12" customFormat="1" x14ac:dyDescent="0.2"/>
    <row r="999614" s="12" customFormat="1" x14ac:dyDescent="0.2"/>
    <row r="999615" s="12" customFormat="1" x14ac:dyDescent="0.2"/>
    <row r="999616" s="12" customFormat="1" x14ac:dyDescent="0.2"/>
    <row r="999617" s="12" customFormat="1" x14ac:dyDescent="0.2"/>
    <row r="999618" s="12" customFormat="1" x14ac:dyDescent="0.2"/>
    <row r="999619" s="12" customFormat="1" x14ac:dyDescent="0.2"/>
    <row r="999620" s="12" customFormat="1" x14ac:dyDescent="0.2"/>
    <row r="999621" s="12" customFormat="1" x14ac:dyDescent="0.2"/>
    <row r="999622" s="12" customFormat="1" x14ac:dyDescent="0.2"/>
    <row r="999623" s="12" customFormat="1" x14ac:dyDescent="0.2"/>
    <row r="999624" s="12" customFormat="1" x14ac:dyDescent="0.2"/>
    <row r="999625" s="12" customFormat="1" x14ac:dyDescent="0.2"/>
    <row r="999626" s="12" customFormat="1" x14ac:dyDescent="0.2"/>
    <row r="999627" s="12" customFormat="1" x14ac:dyDescent="0.2"/>
    <row r="999628" s="12" customFormat="1" x14ac:dyDescent="0.2"/>
    <row r="999629" s="12" customFormat="1" x14ac:dyDescent="0.2"/>
    <row r="999630" s="12" customFormat="1" x14ac:dyDescent="0.2"/>
    <row r="999631" s="12" customFormat="1" x14ac:dyDescent="0.2"/>
    <row r="999632" s="12" customFormat="1" x14ac:dyDescent="0.2"/>
    <row r="999633" s="12" customFormat="1" x14ac:dyDescent="0.2"/>
    <row r="999634" s="12" customFormat="1" x14ac:dyDescent="0.2"/>
    <row r="999635" s="12" customFormat="1" x14ac:dyDescent="0.2"/>
    <row r="999636" s="12" customFormat="1" x14ac:dyDescent="0.2"/>
    <row r="999637" s="12" customFormat="1" x14ac:dyDescent="0.2"/>
    <row r="999638" s="12" customFormat="1" x14ac:dyDescent="0.2"/>
    <row r="999639" s="12" customFormat="1" x14ac:dyDescent="0.2"/>
    <row r="999640" s="12" customFormat="1" x14ac:dyDescent="0.2"/>
    <row r="999641" s="12" customFormat="1" x14ac:dyDescent="0.2"/>
    <row r="999642" s="12" customFormat="1" x14ac:dyDescent="0.2"/>
    <row r="999643" s="12" customFormat="1" x14ac:dyDescent="0.2"/>
    <row r="999644" s="12" customFormat="1" x14ac:dyDescent="0.2"/>
    <row r="999645" s="12" customFormat="1" x14ac:dyDescent="0.2"/>
    <row r="999646" s="12" customFormat="1" x14ac:dyDescent="0.2"/>
    <row r="999647" s="12" customFormat="1" x14ac:dyDescent="0.2"/>
    <row r="999648" s="12" customFormat="1" x14ac:dyDescent="0.2"/>
    <row r="999649" s="12" customFormat="1" x14ac:dyDescent="0.2"/>
    <row r="999650" s="12" customFormat="1" x14ac:dyDescent="0.2"/>
    <row r="999651" s="12" customFormat="1" x14ac:dyDescent="0.2"/>
    <row r="999652" s="12" customFormat="1" x14ac:dyDescent="0.2"/>
    <row r="999653" s="12" customFormat="1" x14ac:dyDescent="0.2"/>
    <row r="999654" s="12" customFormat="1" x14ac:dyDescent="0.2"/>
    <row r="999655" s="12" customFormat="1" x14ac:dyDescent="0.2"/>
    <row r="999656" s="12" customFormat="1" x14ac:dyDescent="0.2"/>
    <row r="999657" s="12" customFormat="1" x14ac:dyDescent="0.2"/>
    <row r="999658" s="12" customFormat="1" x14ac:dyDescent="0.2"/>
    <row r="999659" s="12" customFormat="1" x14ac:dyDescent="0.2"/>
    <row r="999660" s="12" customFormat="1" x14ac:dyDescent="0.2"/>
    <row r="999661" s="12" customFormat="1" x14ac:dyDescent="0.2"/>
    <row r="999662" s="12" customFormat="1" x14ac:dyDescent="0.2"/>
    <row r="999663" s="12" customFormat="1" x14ac:dyDescent="0.2"/>
    <row r="999664" s="12" customFormat="1" x14ac:dyDescent="0.2"/>
    <row r="999665" s="12" customFormat="1" x14ac:dyDescent="0.2"/>
    <row r="999666" s="12" customFormat="1" x14ac:dyDescent="0.2"/>
    <row r="999667" s="12" customFormat="1" x14ac:dyDescent="0.2"/>
    <row r="999668" s="12" customFormat="1" x14ac:dyDescent="0.2"/>
    <row r="999669" s="12" customFormat="1" x14ac:dyDescent="0.2"/>
    <row r="999670" s="12" customFormat="1" x14ac:dyDescent="0.2"/>
    <row r="999671" s="12" customFormat="1" x14ac:dyDescent="0.2"/>
    <row r="999672" s="12" customFormat="1" x14ac:dyDescent="0.2"/>
    <row r="999673" s="12" customFormat="1" x14ac:dyDescent="0.2"/>
    <row r="999674" s="12" customFormat="1" x14ac:dyDescent="0.2"/>
    <row r="999675" s="12" customFormat="1" x14ac:dyDescent="0.2"/>
    <row r="999676" s="12" customFormat="1" x14ac:dyDescent="0.2"/>
    <row r="999677" s="12" customFormat="1" x14ac:dyDescent="0.2"/>
    <row r="999678" s="12" customFormat="1" x14ac:dyDescent="0.2"/>
    <row r="999679" s="12" customFormat="1" x14ac:dyDescent="0.2"/>
    <row r="999680" s="12" customFormat="1" x14ac:dyDescent="0.2"/>
    <row r="999681" s="12" customFormat="1" x14ac:dyDescent="0.2"/>
    <row r="999682" s="12" customFormat="1" x14ac:dyDescent="0.2"/>
    <row r="999683" s="12" customFormat="1" x14ac:dyDescent="0.2"/>
    <row r="999684" s="12" customFormat="1" x14ac:dyDescent="0.2"/>
    <row r="999685" s="12" customFormat="1" x14ac:dyDescent="0.2"/>
    <row r="999686" s="12" customFormat="1" x14ac:dyDescent="0.2"/>
    <row r="999687" s="12" customFormat="1" x14ac:dyDescent="0.2"/>
    <row r="999688" s="12" customFormat="1" x14ac:dyDescent="0.2"/>
    <row r="999689" s="12" customFormat="1" x14ac:dyDescent="0.2"/>
    <row r="999690" s="12" customFormat="1" x14ac:dyDescent="0.2"/>
    <row r="999691" s="12" customFormat="1" x14ac:dyDescent="0.2"/>
    <row r="999692" s="12" customFormat="1" x14ac:dyDescent="0.2"/>
    <row r="999693" s="12" customFormat="1" x14ac:dyDescent="0.2"/>
    <row r="999694" s="12" customFormat="1" x14ac:dyDescent="0.2"/>
    <row r="999695" s="12" customFormat="1" x14ac:dyDescent="0.2"/>
    <row r="999696" s="12" customFormat="1" x14ac:dyDescent="0.2"/>
    <row r="999697" s="12" customFormat="1" x14ac:dyDescent="0.2"/>
    <row r="999698" s="12" customFormat="1" x14ac:dyDescent="0.2"/>
    <row r="999699" s="12" customFormat="1" x14ac:dyDescent="0.2"/>
    <row r="999700" s="12" customFormat="1" x14ac:dyDescent="0.2"/>
    <row r="999701" s="12" customFormat="1" x14ac:dyDescent="0.2"/>
    <row r="999702" s="12" customFormat="1" x14ac:dyDescent="0.2"/>
    <row r="999703" s="12" customFormat="1" x14ac:dyDescent="0.2"/>
    <row r="999704" s="12" customFormat="1" x14ac:dyDescent="0.2"/>
    <row r="999705" s="12" customFormat="1" x14ac:dyDescent="0.2"/>
    <row r="999706" s="12" customFormat="1" x14ac:dyDescent="0.2"/>
    <row r="999707" s="12" customFormat="1" x14ac:dyDescent="0.2"/>
    <row r="999708" s="12" customFormat="1" x14ac:dyDescent="0.2"/>
    <row r="999709" s="12" customFormat="1" x14ac:dyDescent="0.2"/>
    <row r="999710" s="12" customFormat="1" x14ac:dyDescent="0.2"/>
    <row r="999711" s="12" customFormat="1" x14ac:dyDescent="0.2"/>
    <row r="999712" s="12" customFormat="1" x14ac:dyDescent="0.2"/>
    <row r="999713" s="12" customFormat="1" x14ac:dyDescent="0.2"/>
    <row r="999714" s="12" customFormat="1" x14ac:dyDescent="0.2"/>
    <row r="999715" s="12" customFormat="1" x14ac:dyDescent="0.2"/>
    <row r="999716" s="12" customFormat="1" x14ac:dyDescent="0.2"/>
    <row r="999717" s="12" customFormat="1" x14ac:dyDescent="0.2"/>
    <row r="999718" s="12" customFormat="1" x14ac:dyDescent="0.2"/>
    <row r="999719" s="12" customFormat="1" x14ac:dyDescent="0.2"/>
    <row r="999720" s="12" customFormat="1" x14ac:dyDescent="0.2"/>
    <row r="999721" s="12" customFormat="1" x14ac:dyDescent="0.2"/>
    <row r="999722" s="12" customFormat="1" x14ac:dyDescent="0.2"/>
    <row r="999723" s="12" customFormat="1" x14ac:dyDescent="0.2"/>
    <row r="999724" s="12" customFormat="1" x14ac:dyDescent="0.2"/>
    <row r="999725" s="12" customFormat="1" x14ac:dyDescent="0.2"/>
    <row r="999726" s="12" customFormat="1" x14ac:dyDescent="0.2"/>
    <row r="999727" s="12" customFormat="1" x14ac:dyDescent="0.2"/>
    <row r="999728" s="12" customFormat="1" x14ac:dyDescent="0.2"/>
    <row r="999729" s="12" customFormat="1" x14ac:dyDescent="0.2"/>
    <row r="999730" s="12" customFormat="1" x14ac:dyDescent="0.2"/>
    <row r="999731" s="12" customFormat="1" x14ac:dyDescent="0.2"/>
    <row r="999732" s="12" customFormat="1" x14ac:dyDescent="0.2"/>
    <row r="999733" s="12" customFormat="1" x14ac:dyDescent="0.2"/>
    <row r="999734" s="12" customFormat="1" x14ac:dyDescent="0.2"/>
    <row r="999735" s="12" customFormat="1" x14ac:dyDescent="0.2"/>
    <row r="999736" s="12" customFormat="1" x14ac:dyDescent="0.2"/>
    <row r="999737" s="12" customFormat="1" x14ac:dyDescent="0.2"/>
    <row r="999738" s="12" customFormat="1" x14ac:dyDescent="0.2"/>
    <row r="999739" s="12" customFormat="1" x14ac:dyDescent="0.2"/>
    <row r="999740" s="12" customFormat="1" x14ac:dyDescent="0.2"/>
    <row r="999741" s="12" customFormat="1" x14ac:dyDescent="0.2"/>
    <row r="999742" s="12" customFormat="1" x14ac:dyDescent="0.2"/>
    <row r="999743" s="12" customFormat="1" x14ac:dyDescent="0.2"/>
    <row r="999744" s="12" customFormat="1" x14ac:dyDescent="0.2"/>
    <row r="999745" s="12" customFormat="1" x14ac:dyDescent="0.2"/>
    <row r="999746" s="12" customFormat="1" x14ac:dyDescent="0.2"/>
    <row r="999747" s="12" customFormat="1" x14ac:dyDescent="0.2"/>
    <row r="999748" s="12" customFormat="1" x14ac:dyDescent="0.2"/>
    <row r="999749" s="12" customFormat="1" x14ac:dyDescent="0.2"/>
    <row r="999750" s="12" customFormat="1" x14ac:dyDescent="0.2"/>
    <row r="999751" s="12" customFormat="1" x14ac:dyDescent="0.2"/>
    <row r="999752" s="12" customFormat="1" x14ac:dyDescent="0.2"/>
    <row r="999753" s="12" customFormat="1" x14ac:dyDescent="0.2"/>
    <row r="999754" s="12" customFormat="1" x14ac:dyDescent="0.2"/>
    <row r="999755" s="12" customFormat="1" x14ac:dyDescent="0.2"/>
    <row r="999756" s="12" customFormat="1" x14ac:dyDescent="0.2"/>
    <row r="999757" s="12" customFormat="1" x14ac:dyDescent="0.2"/>
    <row r="999758" s="12" customFormat="1" x14ac:dyDescent="0.2"/>
    <row r="999759" s="12" customFormat="1" x14ac:dyDescent="0.2"/>
    <row r="999760" s="12" customFormat="1" x14ac:dyDescent="0.2"/>
    <row r="999761" s="12" customFormat="1" x14ac:dyDescent="0.2"/>
    <row r="999762" s="12" customFormat="1" x14ac:dyDescent="0.2"/>
    <row r="999763" s="12" customFormat="1" x14ac:dyDescent="0.2"/>
    <row r="999764" s="12" customFormat="1" x14ac:dyDescent="0.2"/>
    <row r="999765" s="12" customFormat="1" x14ac:dyDescent="0.2"/>
    <row r="999766" s="12" customFormat="1" x14ac:dyDescent="0.2"/>
    <row r="999767" s="12" customFormat="1" x14ac:dyDescent="0.2"/>
    <row r="999768" s="12" customFormat="1" x14ac:dyDescent="0.2"/>
    <row r="999769" s="12" customFormat="1" x14ac:dyDescent="0.2"/>
    <row r="999770" s="12" customFormat="1" x14ac:dyDescent="0.2"/>
    <row r="999771" s="12" customFormat="1" x14ac:dyDescent="0.2"/>
    <row r="999772" s="12" customFormat="1" x14ac:dyDescent="0.2"/>
    <row r="999773" s="12" customFormat="1" x14ac:dyDescent="0.2"/>
    <row r="999774" s="12" customFormat="1" x14ac:dyDescent="0.2"/>
    <row r="999775" s="12" customFormat="1" x14ac:dyDescent="0.2"/>
    <row r="999776" s="12" customFormat="1" x14ac:dyDescent="0.2"/>
    <row r="999777" s="12" customFormat="1" x14ac:dyDescent="0.2"/>
    <row r="999778" s="12" customFormat="1" x14ac:dyDescent="0.2"/>
    <row r="999779" s="12" customFormat="1" x14ac:dyDescent="0.2"/>
    <row r="999780" s="12" customFormat="1" x14ac:dyDescent="0.2"/>
    <row r="999781" s="12" customFormat="1" x14ac:dyDescent="0.2"/>
    <row r="999782" s="12" customFormat="1" x14ac:dyDescent="0.2"/>
    <row r="999783" s="12" customFormat="1" x14ac:dyDescent="0.2"/>
    <row r="999784" s="12" customFormat="1" x14ac:dyDescent="0.2"/>
    <row r="999785" s="12" customFormat="1" x14ac:dyDescent="0.2"/>
    <row r="999786" s="12" customFormat="1" x14ac:dyDescent="0.2"/>
    <row r="999787" s="12" customFormat="1" x14ac:dyDescent="0.2"/>
    <row r="999788" s="12" customFormat="1" x14ac:dyDescent="0.2"/>
    <row r="999789" s="12" customFormat="1" x14ac:dyDescent="0.2"/>
    <row r="999790" s="12" customFormat="1" x14ac:dyDescent="0.2"/>
    <row r="999791" s="12" customFormat="1" x14ac:dyDescent="0.2"/>
    <row r="999792" s="12" customFormat="1" x14ac:dyDescent="0.2"/>
    <row r="999793" s="12" customFormat="1" x14ac:dyDescent="0.2"/>
    <row r="999794" s="12" customFormat="1" x14ac:dyDescent="0.2"/>
    <row r="999795" s="12" customFormat="1" x14ac:dyDescent="0.2"/>
    <row r="999796" s="12" customFormat="1" x14ac:dyDescent="0.2"/>
    <row r="999797" s="12" customFormat="1" x14ac:dyDescent="0.2"/>
    <row r="999798" s="12" customFormat="1" x14ac:dyDescent="0.2"/>
    <row r="999799" s="12" customFormat="1" x14ac:dyDescent="0.2"/>
    <row r="999800" s="12" customFormat="1" x14ac:dyDescent="0.2"/>
    <row r="999801" s="12" customFormat="1" x14ac:dyDescent="0.2"/>
    <row r="999802" s="12" customFormat="1" x14ac:dyDescent="0.2"/>
    <row r="999803" s="12" customFormat="1" x14ac:dyDescent="0.2"/>
    <row r="999804" s="12" customFormat="1" x14ac:dyDescent="0.2"/>
    <row r="999805" s="12" customFormat="1" x14ac:dyDescent="0.2"/>
    <row r="999806" s="12" customFormat="1" x14ac:dyDescent="0.2"/>
    <row r="999807" s="12" customFormat="1" x14ac:dyDescent="0.2"/>
    <row r="999808" s="12" customFormat="1" x14ac:dyDescent="0.2"/>
    <row r="999809" s="12" customFormat="1" x14ac:dyDescent="0.2"/>
    <row r="999810" s="12" customFormat="1" x14ac:dyDescent="0.2"/>
    <row r="999811" s="12" customFormat="1" x14ac:dyDescent="0.2"/>
    <row r="999812" s="12" customFormat="1" x14ac:dyDescent="0.2"/>
    <row r="999813" s="12" customFormat="1" x14ac:dyDescent="0.2"/>
    <row r="999814" s="12" customFormat="1" x14ac:dyDescent="0.2"/>
    <row r="999815" s="12" customFormat="1" x14ac:dyDescent="0.2"/>
    <row r="999816" s="12" customFormat="1" x14ac:dyDescent="0.2"/>
    <row r="999817" s="12" customFormat="1" x14ac:dyDescent="0.2"/>
    <row r="999818" s="12" customFormat="1" x14ac:dyDescent="0.2"/>
    <row r="999819" s="12" customFormat="1" x14ac:dyDescent="0.2"/>
    <row r="999820" s="12" customFormat="1" x14ac:dyDescent="0.2"/>
    <row r="999821" s="12" customFormat="1" x14ac:dyDescent="0.2"/>
    <row r="999822" s="12" customFormat="1" x14ac:dyDescent="0.2"/>
    <row r="999823" s="12" customFormat="1" x14ac:dyDescent="0.2"/>
    <row r="999824" s="12" customFormat="1" x14ac:dyDescent="0.2"/>
    <row r="999825" s="12" customFormat="1" x14ac:dyDescent="0.2"/>
    <row r="999826" s="12" customFormat="1" x14ac:dyDescent="0.2"/>
    <row r="999827" s="12" customFormat="1" x14ac:dyDescent="0.2"/>
    <row r="999828" s="12" customFormat="1" x14ac:dyDescent="0.2"/>
    <row r="999829" s="12" customFormat="1" x14ac:dyDescent="0.2"/>
    <row r="999830" s="12" customFormat="1" x14ac:dyDescent="0.2"/>
    <row r="999831" s="12" customFormat="1" x14ac:dyDescent="0.2"/>
    <row r="999832" s="12" customFormat="1" x14ac:dyDescent="0.2"/>
    <row r="999833" s="12" customFormat="1" x14ac:dyDescent="0.2"/>
    <row r="999834" s="12" customFormat="1" x14ac:dyDescent="0.2"/>
    <row r="999835" s="12" customFormat="1" x14ac:dyDescent="0.2"/>
    <row r="999836" s="12" customFormat="1" x14ac:dyDescent="0.2"/>
    <row r="999837" s="12" customFormat="1" x14ac:dyDescent="0.2"/>
    <row r="999838" s="12" customFormat="1" x14ac:dyDescent="0.2"/>
    <row r="999839" s="12" customFormat="1" x14ac:dyDescent="0.2"/>
    <row r="999840" s="12" customFormat="1" x14ac:dyDescent="0.2"/>
    <row r="999841" s="12" customFormat="1" x14ac:dyDescent="0.2"/>
    <row r="999842" s="12" customFormat="1" x14ac:dyDescent="0.2"/>
    <row r="999843" s="12" customFormat="1" x14ac:dyDescent="0.2"/>
    <row r="999844" s="12" customFormat="1" x14ac:dyDescent="0.2"/>
    <row r="999845" s="12" customFormat="1" x14ac:dyDescent="0.2"/>
    <row r="999846" s="12" customFormat="1" x14ac:dyDescent="0.2"/>
    <row r="999847" s="12" customFormat="1" x14ac:dyDescent="0.2"/>
    <row r="999848" s="12" customFormat="1" x14ac:dyDescent="0.2"/>
    <row r="999849" s="12" customFormat="1" x14ac:dyDescent="0.2"/>
    <row r="999850" s="12" customFormat="1" x14ac:dyDescent="0.2"/>
    <row r="999851" s="12" customFormat="1" x14ac:dyDescent="0.2"/>
    <row r="999852" s="12" customFormat="1" x14ac:dyDescent="0.2"/>
    <row r="999853" s="12" customFormat="1" x14ac:dyDescent="0.2"/>
    <row r="999854" s="12" customFormat="1" x14ac:dyDescent="0.2"/>
    <row r="999855" s="12" customFormat="1" x14ac:dyDescent="0.2"/>
    <row r="999856" s="12" customFormat="1" x14ac:dyDescent="0.2"/>
    <row r="999857" s="12" customFormat="1" x14ac:dyDescent="0.2"/>
    <row r="999858" s="12" customFormat="1" x14ac:dyDescent="0.2"/>
    <row r="999859" s="12" customFormat="1" x14ac:dyDescent="0.2"/>
    <row r="999860" s="12" customFormat="1" x14ac:dyDescent="0.2"/>
    <row r="999861" s="12" customFormat="1" x14ac:dyDescent="0.2"/>
    <row r="999862" s="12" customFormat="1" x14ac:dyDescent="0.2"/>
    <row r="999863" s="12" customFormat="1" x14ac:dyDescent="0.2"/>
    <row r="999864" s="12" customFormat="1" x14ac:dyDescent="0.2"/>
    <row r="999865" s="12" customFormat="1" x14ac:dyDescent="0.2"/>
    <row r="999866" s="12" customFormat="1" x14ac:dyDescent="0.2"/>
    <row r="999867" s="12" customFormat="1" x14ac:dyDescent="0.2"/>
    <row r="999868" s="12" customFormat="1" x14ac:dyDescent="0.2"/>
    <row r="999869" s="12" customFormat="1" x14ac:dyDescent="0.2"/>
    <row r="999870" s="12" customFormat="1" x14ac:dyDescent="0.2"/>
    <row r="999871" s="12" customFormat="1" x14ac:dyDescent="0.2"/>
    <row r="999872" s="12" customFormat="1" x14ac:dyDescent="0.2"/>
    <row r="999873" s="12" customFormat="1" x14ac:dyDescent="0.2"/>
    <row r="999874" s="12" customFormat="1" x14ac:dyDescent="0.2"/>
    <row r="999875" s="12" customFormat="1" x14ac:dyDescent="0.2"/>
    <row r="999876" s="12" customFormat="1" x14ac:dyDescent="0.2"/>
    <row r="999877" s="12" customFormat="1" x14ac:dyDescent="0.2"/>
    <row r="999878" s="12" customFormat="1" x14ac:dyDescent="0.2"/>
    <row r="999879" s="12" customFormat="1" x14ac:dyDescent="0.2"/>
    <row r="999880" s="12" customFormat="1" x14ac:dyDescent="0.2"/>
    <row r="999881" s="12" customFormat="1" x14ac:dyDescent="0.2"/>
    <row r="999882" s="12" customFormat="1" x14ac:dyDescent="0.2"/>
    <row r="999883" s="12" customFormat="1" x14ac:dyDescent="0.2"/>
    <row r="999884" s="12" customFormat="1" x14ac:dyDescent="0.2"/>
    <row r="999885" s="12" customFormat="1" x14ac:dyDescent="0.2"/>
    <row r="999886" s="12" customFormat="1" x14ac:dyDescent="0.2"/>
    <row r="999887" s="12" customFormat="1" x14ac:dyDescent="0.2"/>
    <row r="999888" s="12" customFormat="1" x14ac:dyDescent="0.2"/>
    <row r="999889" s="12" customFormat="1" x14ac:dyDescent="0.2"/>
    <row r="999890" s="12" customFormat="1" x14ac:dyDescent="0.2"/>
    <row r="999891" s="12" customFormat="1" x14ac:dyDescent="0.2"/>
    <row r="999892" s="12" customFormat="1" x14ac:dyDescent="0.2"/>
    <row r="999893" s="12" customFormat="1" x14ac:dyDescent="0.2"/>
    <row r="999894" s="12" customFormat="1" x14ac:dyDescent="0.2"/>
    <row r="999895" s="12" customFormat="1" x14ac:dyDescent="0.2"/>
    <row r="999896" s="12" customFormat="1" x14ac:dyDescent="0.2"/>
    <row r="999897" s="12" customFormat="1" x14ac:dyDescent="0.2"/>
    <row r="999898" s="12" customFormat="1" x14ac:dyDescent="0.2"/>
    <row r="999899" s="12" customFormat="1" x14ac:dyDescent="0.2"/>
    <row r="999900" s="12" customFormat="1" x14ac:dyDescent="0.2"/>
    <row r="999901" s="12" customFormat="1" x14ac:dyDescent="0.2"/>
    <row r="999902" s="12" customFormat="1" x14ac:dyDescent="0.2"/>
    <row r="999903" s="12" customFormat="1" x14ac:dyDescent="0.2"/>
    <row r="999904" s="12" customFormat="1" x14ac:dyDescent="0.2"/>
    <row r="999905" s="12" customFormat="1" x14ac:dyDescent="0.2"/>
    <row r="999906" s="12" customFormat="1" x14ac:dyDescent="0.2"/>
    <row r="999907" s="12" customFormat="1" x14ac:dyDescent="0.2"/>
    <row r="999908" s="12" customFormat="1" x14ac:dyDescent="0.2"/>
    <row r="999909" s="12" customFormat="1" x14ac:dyDescent="0.2"/>
    <row r="999910" s="12" customFormat="1" x14ac:dyDescent="0.2"/>
    <row r="999911" s="12" customFormat="1" x14ac:dyDescent="0.2"/>
    <row r="999912" s="12" customFormat="1" x14ac:dyDescent="0.2"/>
    <row r="999913" s="12" customFormat="1" x14ac:dyDescent="0.2"/>
    <row r="999914" s="12" customFormat="1" x14ac:dyDescent="0.2"/>
    <row r="999915" s="12" customFormat="1" x14ac:dyDescent="0.2"/>
    <row r="999916" s="12" customFormat="1" x14ac:dyDescent="0.2"/>
    <row r="999917" s="12" customFormat="1" x14ac:dyDescent="0.2"/>
    <row r="999918" s="12" customFormat="1" x14ac:dyDescent="0.2"/>
    <row r="999919" s="12" customFormat="1" x14ac:dyDescent="0.2"/>
    <row r="999920" s="12" customFormat="1" x14ac:dyDescent="0.2"/>
    <row r="999921" s="12" customFormat="1" x14ac:dyDescent="0.2"/>
    <row r="999922" s="12" customFormat="1" x14ac:dyDescent="0.2"/>
    <row r="999923" s="12" customFormat="1" x14ac:dyDescent="0.2"/>
    <row r="999924" s="12" customFormat="1" x14ac:dyDescent="0.2"/>
    <row r="999925" s="12" customFormat="1" x14ac:dyDescent="0.2"/>
    <row r="999926" s="12" customFormat="1" x14ac:dyDescent="0.2"/>
    <row r="999927" s="12" customFormat="1" x14ac:dyDescent="0.2"/>
    <row r="999928" s="12" customFormat="1" x14ac:dyDescent="0.2"/>
    <row r="999929" s="12" customFormat="1" x14ac:dyDescent="0.2"/>
    <row r="999930" s="12" customFormat="1" x14ac:dyDescent="0.2"/>
    <row r="999931" s="12" customFormat="1" x14ac:dyDescent="0.2"/>
    <row r="999932" s="12" customFormat="1" x14ac:dyDescent="0.2"/>
    <row r="999933" s="12" customFormat="1" x14ac:dyDescent="0.2"/>
    <row r="999934" s="12" customFormat="1" x14ac:dyDescent="0.2"/>
    <row r="999935" s="12" customFormat="1" x14ac:dyDescent="0.2"/>
    <row r="999936" s="12" customFormat="1" x14ac:dyDescent="0.2"/>
    <row r="999937" s="12" customFormat="1" x14ac:dyDescent="0.2"/>
    <row r="999938" s="12" customFormat="1" x14ac:dyDescent="0.2"/>
    <row r="999939" s="12" customFormat="1" x14ac:dyDescent="0.2"/>
    <row r="999940" s="12" customFormat="1" x14ac:dyDescent="0.2"/>
    <row r="999941" s="12" customFormat="1" x14ac:dyDescent="0.2"/>
    <row r="999942" s="12" customFormat="1" x14ac:dyDescent="0.2"/>
    <row r="999943" s="12" customFormat="1" x14ac:dyDescent="0.2"/>
    <row r="999944" s="12" customFormat="1" x14ac:dyDescent="0.2"/>
    <row r="999945" s="12" customFormat="1" x14ac:dyDescent="0.2"/>
    <row r="999946" s="12" customFormat="1" x14ac:dyDescent="0.2"/>
    <row r="999947" s="12" customFormat="1" x14ac:dyDescent="0.2"/>
    <row r="999948" s="12" customFormat="1" x14ac:dyDescent="0.2"/>
    <row r="999949" s="12" customFormat="1" x14ac:dyDescent="0.2"/>
    <row r="999950" s="12" customFormat="1" x14ac:dyDescent="0.2"/>
    <row r="999951" s="12" customFormat="1" x14ac:dyDescent="0.2"/>
    <row r="999952" s="12" customFormat="1" x14ac:dyDescent="0.2"/>
    <row r="999953" s="12" customFormat="1" x14ac:dyDescent="0.2"/>
    <row r="999954" s="12" customFormat="1" x14ac:dyDescent="0.2"/>
    <row r="999955" s="12" customFormat="1" x14ac:dyDescent="0.2"/>
    <row r="999956" s="12" customFormat="1" x14ac:dyDescent="0.2"/>
    <row r="999957" s="12" customFormat="1" x14ac:dyDescent="0.2"/>
    <row r="999958" s="12" customFormat="1" x14ac:dyDescent="0.2"/>
    <row r="999959" s="12" customFormat="1" x14ac:dyDescent="0.2"/>
    <row r="999960" s="12" customFormat="1" x14ac:dyDescent="0.2"/>
    <row r="999961" s="12" customFormat="1" x14ac:dyDescent="0.2"/>
    <row r="999962" s="12" customFormat="1" x14ac:dyDescent="0.2"/>
    <row r="999963" s="12" customFormat="1" x14ac:dyDescent="0.2"/>
    <row r="999964" s="12" customFormat="1" x14ac:dyDescent="0.2"/>
    <row r="999965" s="12" customFormat="1" x14ac:dyDescent="0.2"/>
    <row r="999966" s="12" customFormat="1" x14ac:dyDescent="0.2"/>
    <row r="999967" s="12" customFormat="1" x14ac:dyDescent="0.2"/>
    <row r="999968" s="12" customFormat="1" x14ac:dyDescent="0.2"/>
    <row r="999969" s="12" customFormat="1" x14ac:dyDescent="0.2"/>
    <row r="999970" s="12" customFormat="1" x14ac:dyDescent="0.2"/>
    <row r="999971" s="12" customFormat="1" x14ac:dyDescent="0.2"/>
    <row r="999972" s="12" customFormat="1" x14ac:dyDescent="0.2"/>
    <row r="999973" s="12" customFormat="1" x14ac:dyDescent="0.2"/>
    <row r="999974" s="12" customFormat="1" x14ac:dyDescent="0.2"/>
    <row r="999975" s="12" customFormat="1" x14ac:dyDescent="0.2"/>
    <row r="999976" s="12" customFormat="1" x14ac:dyDescent="0.2"/>
    <row r="999977" s="12" customFormat="1" x14ac:dyDescent="0.2"/>
    <row r="999978" s="12" customFormat="1" x14ac:dyDescent="0.2"/>
    <row r="999979" s="12" customFormat="1" x14ac:dyDescent="0.2"/>
    <row r="999980" s="12" customFormat="1" x14ac:dyDescent="0.2"/>
    <row r="999981" s="12" customFormat="1" x14ac:dyDescent="0.2"/>
    <row r="999982" s="12" customFormat="1" x14ac:dyDescent="0.2"/>
    <row r="999983" s="12" customFormat="1" x14ac:dyDescent="0.2"/>
    <row r="999984" s="12" customFormat="1" x14ac:dyDescent="0.2"/>
    <row r="999985" s="12" customFormat="1" x14ac:dyDescent="0.2"/>
    <row r="999986" s="12" customFormat="1" x14ac:dyDescent="0.2"/>
    <row r="999987" s="12" customFormat="1" x14ac:dyDescent="0.2"/>
    <row r="999988" s="12" customFormat="1" x14ac:dyDescent="0.2"/>
    <row r="999989" s="12" customFormat="1" x14ac:dyDescent="0.2"/>
    <row r="999990" s="12" customFormat="1" x14ac:dyDescent="0.2"/>
    <row r="999991" s="12" customFormat="1" x14ac:dyDescent="0.2"/>
    <row r="999992" s="12" customFormat="1" x14ac:dyDescent="0.2"/>
    <row r="999993" s="12" customFormat="1" x14ac:dyDescent="0.2"/>
    <row r="999994" s="12" customFormat="1" x14ac:dyDescent="0.2"/>
    <row r="999995" s="12" customFormat="1" x14ac:dyDescent="0.2"/>
    <row r="999996" s="12" customFormat="1" x14ac:dyDescent="0.2"/>
    <row r="999997" s="12" customFormat="1" x14ac:dyDescent="0.2"/>
    <row r="999998" s="12" customFormat="1" x14ac:dyDescent="0.2"/>
    <row r="999999" s="12" customFormat="1" x14ac:dyDescent="0.2"/>
    <row r="1000000" s="12" customFormat="1" x14ac:dyDescent="0.2"/>
    <row r="1000001" s="12" customFormat="1" x14ac:dyDescent="0.2"/>
    <row r="1000002" s="12" customFormat="1" x14ac:dyDescent="0.2"/>
    <row r="1000003" s="12" customFormat="1" x14ac:dyDescent="0.2"/>
    <row r="1000004" s="12" customFormat="1" x14ac:dyDescent="0.2"/>
    <row r="1000005" s="12" customFormat="1" x14ac:dyDescent="0.2"/>
    <row r="1000006" s="12" customFormat="1" x14ac:dyDescent="0.2"/>
    <row r="1000007" s="12" customFormat="1" x14ac:dyDescent="0.2"/>
    <row r="1000008" s="12" customFormat="1" x14ac:dyDescent="0.2"/>
    <row r="1000009" s="12" customFormat="1" x14ac:dyDescent="0.2"/>
    <row r="1000010" s="12" customFormat="1" x14ac:dyDescent="0.2"/>
    <row r="1000011" s="12" customFormat="1" x14ac:dyDescent="0.2"/>
    <row r="1000012" s="12" customFormat="1" x14ac:dyDescent="0.2"/>
    <row r="1000013" s="12" customFormat="1" x14ac:dyDescent="0.2"/>
    <row r="1000014" s="12" customFormat="1" x14ac:dyDescent="0.2"/>
    <row r="1000015" s="12" customFormat="1" x14ac:dyDescent="0.2"/>
    <row r="1000016" s="12" customFormat="1" x14ac:dyDescent="0.2"/>
    <row r="1000017" s="12" customFormat="1" x14ac:dyDescent="0.2"/>
    <row r="1000018" s="12" customFormat="1" x14ac:dyDescent="0.2"/>
    <row r="1000019" s="12" customFormat="1" x14ac:dyDescent="0.2"/>
    <row r="1000020" s="12" customFormat="1" x14ac:dyDescent="0.2"/>
    <row r="1000021" s="12" customFormat="1" x14ac:dyDescent="0.2"/>
    <row r="1000022" s="12" customFormat="1" x14ac:dyDescent="0.2"/>
    <row r="1000023" s="12" customFormat="1" x14ac:dyDescent="0.2"/>
    <row r="1000024" s="12" customFormat="1" x14ac:dyDescent="0.2"/>
    <row r="1000025" s="12" customFormat="1" x14ac:dyDescent="0.2"/>
    <row r="1000026" s="12" customFormat="1" x14ac:dyDescent="0.2"/>
    <row r="1000027" s="12" customFormat="1" x14ac:dyDescent="0.2"/>
    <row r="1000028" s="12" customFormat="1" x14ac:dyDescent="0.2"/>
    <row r="1000029" s="12" customFormat="1" x14ac:dyDescent="0.2"/>
    <row r="1000030" s="12" customFormat="1" x14ac:dyDescent="0.2"/>
    <row r="1000031" s="12" customFormat="1" x14ac:dyDescent="0.2"/>
    <row r="1000032" s="12" customFormat="1" x14ac:dyDescent="0.2"/>
    <row r="1000033" s="12" customFormat="1" x14ac:dyDescent="0.2"/>
    <row r="1000034" s="12" customFormat="1" x14ac:dyDescent="0.2"/>
    <row r="1000035" s="12" customFormat="1" x14ac:dyDescent="0.2"/>
    <row r="1000036" s="12" customFormat="1" x14ac:dyDescent="0.2"/>
    <row r="1000037" s="12" customFormat="1" x14ac:dyDescent="0.2"/>
    <row r="1000038" s="12" customFormat="1" x14ac:dyDescent="0.2"/>
    <row r="1000039" s="12" customFormat="1" x14ac:dyDescent="0.2"/>
    <row r="1000040" s="12" customFormat="1" x14ac:dyDescent="0.2"/>
    <row r="1000041" s="12" customFormat="1" x14ac:dyDescent="0.2"/>
    <row r="1000042" s="12" customFormat="1" x14ac:dyDescent="0.2"/>
    <row r="1000043" s="12" customFormat="1" x14ac:dyDescent="0.2"/>
    <row r="1000044" s="12" customFormat="1" x14ac:dyDescent="0.2"/>
    <row r="1000045" s="12" customFormat="1" x14ac:dyDescent="0.2"/>
    <row r="1000046" s="12" customFormat="1" x14ac:dyDescent="0.2"/>
    <row r="1000047" s="12" customFormat="1" x14ac:dyDescent="0.2"/>
    <row r="1000048" s="12" customFormat="1" x14ac:dyDescent="0.2"/>
    <row r="1000049" s="12" customFormat="1" x14ac:dyDescent="0.2"/>
    <row r="1000050" s="12" customFormat="1" x14ac:dyDescent="0.2"/>
    <row r="1000051" s="12" customFormat="1" x14ac:dyDescent="0.2"/>
    <row r="1000052" s="12" customFormat="1" x14ac:dyDescent="0.2"/>
    <row r="1000053" s="12" customFormat="1" x14ac:dyDescent="0.2"/>
    <row r="1000054" s="12" customFormat="1" x14ac:dyDescent="0.2"/>
    <row r="1000055" s="12" customFormat="1" x14ac:dyDescent="0.2"/>
    <row r="1000056" s="12" customFormat="1" x14ac:dyDescent="0.2"/>
    <row r="1000057" s="12" customFormat="1" x14ac:dyDescent="0.2"/>
    <row r="1000058" s="12" customFormat="1" x14ac:dyDescent="0.2"/>
    <row r="1000059" s="12" customFormat="1" x14ac:dyDescent="0.2"/>
    <row r="1000060" s="12" customFormat="1" x14ac:dyDescent="0.2"/>
    <row r="1000061" s="12" customFormat="1" x14ac:dyDescent="0.2"/>
    <row r="1000062" s="12" customFormat="1" x14ac:dyDescent="0.2"/>
    <row r="1000063" s="12" customFormat="1" x14ac:dyDescent="0.2"/>
    <row r="1000064" s="12" customFormat="1" x14ac:dyDescent="0.2"/>
    <row r="1000065" s="12" customFormat="1" x14ac:dyDescent="0.2"/>
    <row r="1000066" s="12" customFormat="1" x14ac:dyDescent="0.2"/>
    <row r="1000067" s="12" customFormat="1" x14ac:dyDescent="0.2"/>
    <row r="1000068" s="12" customFormat="1" x14ac:dyDescent="0.2"/>
    <row r="1000069" s="12" customFormat="1" x14ac:dyDescent="0.2"/>
    <row r="1000070" s="12" customFormat="1" x14ac:dyDescent="0.2"/>
    <row r="1000071" s="12" customFormat="1" x14ac:dyDescent="0.2"/>
    <row r="1000072" s="12" customFormat="1" x14ac:dyDescent="0.2"/>
    <row r="1000073" s="12" customFormat="1" x14ac:dyDescent="0.2"/>
    <row r="1000074" s="12" customFormat="1" x14ac:dyDescent="0.2"/>
    <row r="1000075" s="12" customFormat="1" x14ac:dyDescent="0.2"/>
    <row r="1000076" s="12" customFormat="1" x14ac:dyDescent="0.2"/>
    <row r="1000077" s="12" customFormat="1" x14ac:dyDescent="0.2"/>
    <row r="1000078" s="12" customFormat="1" x14ac:dyDescent="0.2"/>
    <row r="1000079" s="12" customFormat="1" x14ac:dyDescent="0.2"/>
    <row r="1000080" s="12" customFormat="1" x14ac:dyDescent="0.2"/>
    <row r="1000081" s="12" customFormat="1" x14ac:dyDescent="0.2"/>
    <row r="1000082" s="12" customFormat="1" x14ac:dyDescent="0.2"/>
    <row r="1000083" s="12" customFormat="1" x14ac:dyDescent="0.2"/>
    <row r="1000084" s="12" customFormat="1" x14ac:dyDescent="0.2"/>
    <row r="1000085" s="12" customFormat="1" x14ac:dyDescent="0.2"/>
    <row r="1000086" s="12" customFormat="1" x14ac:dyDescent="0.2"/>
    <row r="1000087" s="12" customFormat="1" x14ac:dyDescent="0.2"/>
    <row r="1000088" s="12" customFormat="1" x14ac:dyDescent="0.2"/>
    <row r="1000089" s="12" customFormat="1" x14ac:dyDescent="0.2"/>
    <row r="1000090" s="12" customFormat="1" x14ac:dyDescent="0.2"/>
    <row r="1000091" s="12" customFormat="1" x14ac:dyDescent="0.2"/>
    <row r="1000092" s="12" customFormat="1" x14ac:dyDescent="0.2"/>
    <row r="1000093" s="12" customFormat="1" x14ac:dyDescent="0.2"/>
    <row r="1000094" s="12" customFormat="1" x14ac:dyDescent="0.2"/>
    <row r="1000095" s="12" customFormat="1" x14ac:dyDescent="0.2"/>
    <row r="1000096" s="12" customFormat="1" x14ac:dyDescent="0.2"/>
    <row r="1000097" s="12" customFormat="1" x14ac:dyDescent="0.2"/>
    <row r="1000098" s="12" customFormat="1" x14ac:dyDescent="0.2"/>
    <row r="1000099" s="12" customFormat="1" x14ac:dyDescent="0.2"/>
    <row r="1000100" s="12" customFormat="1" x14ac:dyDescent="0.2"/>
    <row r="1000101" s="12" customFormat="1" x14ac:dyDescent="0.2"/>
    <row r="1000102" s="12" customFormat="1" x14ac:dyDescent="0.2"/>
    <row r="1000103" s="12" customFormat="1" x14ac:dyDescent="0.2"/>
    <row r="1000104" s="12" customFormat="1" x14ac:dyDescent="0.2"/>
    <row r="1000105" s="12" customFormat="1" x14ac:dyDescent="0.2"/>
    <row r="1000106" s="12" customFormat="1" x14ac:dyDescent="0.2"/>
    <row r="1000107" s="12" customFormat="1" x14ac:dyDescent="0.2"/>
    <row r="1000108" s="12" customFormat="1" x14ac:dyDescent="0.2"/>
    <row r="1000109" s="12" customFormat="1" x14ac:dyDescent="0.2"/>
    <row r="1000110" s="12" customFormat="1" x14ac:dyDescent="0.2"/>
    <row r="1000111" s="12" customFormat="1" x14ac:dyDescent="0.2"/>
    <row r="1000112" s="12" customFormat="1" x14ac:dyDescent="0.2"/>
    <row r="1000113" s="12" customFormat="1" x14ac:dyDescent="0.2"/>
    <row r="1000114" s="12" customFormat="1" x14ac:dyDescent="0.2"/>
    <row r="1000115" s="12" customFormat="1" x14ac:dyDescent="0.2"/>
    <row r="1000116" s="12" customFormat="1" x14ac:dyDescent="0.2"/>
    <row r="1000117" s="12" customFormat="1" x14ac:dyDescent="0.2"/>
    <row r="1000118" s="12" customFormat="1" x14ac:dyDescent="0.2"/>
    <row r="1000119" s="12" customFormat="1" x14ac:dyDescent="0.2"/>
    <row r="1000120" s="12" customFormat="1" x14ac:dyDescent="0.2"/>
    <row r="1000121" s="12" customFormat="1" x14ac:dyDescent="0.2"/>
    <row r="1000122" s="12" customFormat="1" x14ac:dyDescent="0.2"/>
    <row r="1000123" s="12" customFormat="1" x14ac:dyDescent="0.2"/>
    <row r="1000124" s="12" customFormat="1" x14ac:dyDescent="0.2"/>
    <row r="1000125" s="12" customFormat="1" x14ac:dyDescent="0.2"/>
    <row r="1000126" s="12" customFormat="1" x14ac:dyDescent="0.2"/>
    <row r="1000127" s="12" customFormat="1" x14ac:dyDescent="0.2"/>
    <row r="1000128" s="12" customFormat="1" x14ac:dyDescent="0.2"/>
    <row r="1000129" s="12" customFormat="1" x14ac:dyDescent="0.2"/>
    <row r="1000130" s="12" customFormat="1" x14ac:dyDescent="0.2"/>
    <row r="1000131" s="12" customFormat="1" x14ac:dyDescent="0.2"/>
    <row r="1000132" s="12" customFormat="1" x14ac:dyDescent="0.2"/>
    <row r="1000133" s="12" customFormat="1" x14ac:dyDescent="0.2"/>
    <row r="1000134" s="12" customFormat="1" x14ac:dyDescent="0.2"/>
    <row r="1000135" s="12" customFormat="1" x14ac:dyDescent="0.2"/>
    <row r="1000136" s="12" customFormat="1" x14ac:dyDescent="0.2"/>
    <row r="1000137" s="12" customFormat="1" x14ac:dyDescent="0.2"/>
    <row r="1000138" s="12" customFormat="1" x14ac:dyDescent="0.2"/>
    <row r="1000139" s="12" customFormat="1" x14ac:dyDescent="0.2"/>
    <row r="1000140" s="12" customFormat="1" x14ac:dyDescent="0.2"/>
    <row r="1000141" s="12" customFormat="1" x14ac:dyDescent="0.2"/>
    <row r="1000142" s="12" customFormat="1" x14ac:dyDescent="0.2"/>
    <row r="1000143" s="12" customFormat="1" x14ac:dyDescent="0.2"/>
    <row r="1000144" s="12" customFormat="1" x14ac:dyDescent="0.2"/>
    <row r="1000145" s="12" customFormat="1" x14ac:dyDescent="0.2"/>
    <row r="1000146" s="12" customFormat="1" x14ac:dyDescent="0.2"/>
    <row r="1000147" s="12" customFormat="1" x14ac:dyDescent="0.2"/>
    <row r="1000148" s="12" customFormat="1" x14ac:dyDescent="0.2"/>
    <row r="1000149" s="12" customFormat="1" x14ac:dyDescent="0.2"/>
    <row r="1000150" s="12" customFormat="1" x14ac:dyDescent="0.2"/>
    <row r="1000151" s="12" customFormat="1" x14ac:dyDescent="0.2"/>
    <row r="1000152" s="12" customFormat="1" x14ac:dyDescent="0.2"/>
    <row r="1000153" s="12" customFormat="1" x14ac:dyDescent="0.2"/>
    <row r="1000154" s="12" customFormat="1" x14ac:dyDescent="0.2"/>
    <row r="1000155" s="12" customFormat="1" x14ac:dyDescent="0.2"/>
    <row r="1000156" s="12" customFormat="1" x14ac:dyDescent="0.2"/>
    <row r="1000157" s="12" customFormat="1" x14ac:dyDescent="0.2"/>
    <row r="1000158" s="12" customFormat="1" x14ac:dyDescent="0.2"/>
    <row r="1000159" s="12" customFormat="1" x14ac:dyDescent="0.2"/>
    <row r="1000160" s="12" customFormat="1" x14ac:dyDescent="0.2"/>
    <row r="1000161" s="12" customFormat="1" x14ac:dyDescent="0.2"/>
    <row r="1000162" s="12" customFormat="1" x14ac:dyDescent="0.2"/>
    <row r="1000163" s="12" customFormat="1" x14ac:dyDescent="0.2"/>
    <row r="1000164" s="12" customFormat="1" x14ac:dyDescent="0.2"/>
    <row r="1000165" s="12" customFormat="1" x14ac:dyDescent="0.2"/>
    <row r="1000166" s="12" customFormat="1" x14ac:dyDescent="0.2"/>
    <row r="1000167" s="12" customFormat="1" x14ac:dyDescent="0.2"/>
    <row r="1000168" s="12" customFormat="1" x14ac:dyDescent="0.2"/>
    <row r="1000169" s="12" customFormat="1" x14ac:dyDescent="0.2"/>
    <row r="1000170" s="12" customFormat="1" x14ac:dyDescent="0.2"/>
    <row r="1000171" s="12" customFormat="1" x14ac:dyDescent="0.2"/>
    <row r="1000172" s="12" customFormat="1" x14ac:dyDescent="0.2"/>
    <row r="1000173" s="12" customFormat="1" x14ac:dyDescent="0.2"/>
    <row r="1000174" s="12" customFormat="1" x14ac:dyDescent="0.2"/>
    <row r="1000175" s="12" customFormat="1" x14ac:dyDescent="0.2"/>
    <row r="1000176" s="12" customFormat="1" x14ac:dyDescent="0.2"/>
    <row r="1000177" s="12" customFormat="1" x14ac:dyDescent="0.2"/>
    <row r="1000178" s="12" customFormat="1" x14ac:dyDescent="0.2"/>
    <row r="1000179" s="12" customFormat="1" x14ac:dyDescent="0.2"/>
    <row r="1000180" s="12" customFormat="1" x14ac:dyDescent="0.2"/>
    <row r="1000181" s="12" customFormat="1" x14ac:dyDescent="0.2"/>
    <row r="1000182" s="12" customFormat="1" x14ac:dyDescent="0.2"/>
    <row r="1000183" s="12" customFormat="1" x14ac:dyDescent="0.2"/>
    <row r="1000184" s="12" customFormat="1" x14ac:dyDescent="0.2"/>
    <row r="1000185" s="12" customFormat="1" x14ac:dyDescent="0.2"/>
    <row r="1000186" s="12" customFormat="1" x14ac:dyDescent="0.2"/>
    <row r="1000187" s="12" customFormat="1" x14ac:dyDescent="0.2"/>
    <row r="1000188" s="12" customFormat="1" x14ac:dyDescent="0.2"/>
    <row r="1000189" s="12" customFormat="1" x14ac:dyDescent="0.2"/>
    <row r="1000190" s="12" customFormat="1" x14ac:dyDescent="0.2"/>
    <row r="1000191" s="12" customFormat="1" x14ac:dyDescent="0.2"/>
    <row r="1000192" s="12" customFormat="1" x14ac:dyDescent="0.2"/>
    <row r="1000193" s="12" customFormat="1" x14ac:dyDescent="0.2"/>
    <row r="1000194" s="12" customFormat="1" x14ac:dyDescent="0.2"/>
    <row r="1000195" s="12" customFormat="1" x14ac:dyDescent="0.2"/>
    <row r="1000196" s="12" customFormat="1" x14ac:dyDescent="0.2"/>
    <row r="1000197" s="12" customFormat="1" x14ac:dyDescent="0.2"/>
    <row r="1000198" s="12" customFormat="1" x14ac:dyDescent="0.2"/>
    <row r="1000199" s="12" customFormat="1" x14ac:dyDescent="0.2"/>
    <row r="1000200" s="12" customFormat="1" x14ac:dyDescent="0.2"/>
    <row r="1000201" s="12" customFormat="1" x14ac:dyDescent="0.2"/>
    <row r="1000202" s="12" customFormat="1" x14ac:dyDescent="0.2"/>
    <row r="1000203" s="12" customFormat="1" x14ac:dyDescent="0.2"/>
    <row r="1000204" s="12" customFormat="1" x14ac:dyDescent="0.2"/>
    <row r="1000205" s="12" customFormat="1" x14ac:dyDescent="0.2"/>
    <row r="1000206" s="12" customFormat="1" x14ac:dyDescent="0.2"/>
    <row r="1000207" s="12" customFormat="1" x14ac:dyDescent="0.2"/>
    <row r="1000208" s="12" customFormat="1" x14ac:dyDescent="0.2"/>
    <row r="1000209" s="12" customFormat="1" x14ac:dyDescent="0.2"/>
    <row r="1000210" s="12" customFormat="1" x14ac:dyDescent="0.2"/>
    <row r="1000211" s="12" customFormat="1" x14ac:dyDescent="0.2"/>
    <row r="1000212" s="12" customFormat="1" x14ac:dyDescent="0.2"/>
    <row r="1000213" s="12" customFormat="1" x14ac:dyDescent="0.2"/>
    <row r="1000214" s="12" customFormat="1" x14ac:dyDescent="0.2"/>
    <row r="1000215" s="12" customFormat="1" x14ac:dyDescent="0.2"/>
    <row r="1000216" s="12" customFormat="1" x14ac:dyDescent="0.2"/>
    <row r="1000217" s="12" customFormat="1" x14ac:dyDescent="0.2"/>
    <row r="1000218" s="12" customFormat="1" x14ac:dyDescent="0.2"/>
    <row r="1000219" s="12" customFormat="1" x14ac:dyDescent="0.2"/>
    <row r="1000220" s="12" customFormat="1" x14ac:dyDescent="0.2"/>
    <row r="1000221" s="12" customFormat="1" x14ac:dyDescent="0.2"/>
    <row r="1000222" s="12" customFormat="1" x14ac:dyDescent="0.2"/>
    <row r="1000223" s="12" customFormat="1" x14ac:dyDescent="0.2"/>
    <row r="1000224" s="12" customFormat="1" x14ac:dyDescent="0.2"/>
    <row r="1000225" s="12" customFormat="1" x14ac:dyDescent="0.2"/>
    <row r="1000226" s="12" customFormat="1" x14ac:dyDescent="0.2"/>
    <row r="1000227" s="12" customFormat="1" x14ac:dyDescent="0.2"/>
    <row r="1000228" s="12" customFormat="1" x14ac:dyDescent="0.2"/>
    <row r="1000229" s="12" customFormat="1" x14ac:dyDescent="0.2"/>
    <row r="1000230" s="12" customFormat="1" x14ac:dyDescent="0.2"/>
    <row r="1000231" s="12" customFormat="1" x14ac:dyDescent="0.2"/>
    <row r="1000232" s="12" customFormat="1" x14ac:dyDescent="0.2"/>
    <row r="1000233" s="12" customFormat="1" x14ac:dyDescent="0.2"/>
    <row r="1000234" s="12" customFormat="1" x14ac:dyDescent="0.2"/>
    <row r="1000235" s="12" customFormat="1" x14ac:dyDescent="0.2"/>
    <row r="1000236" s="12" customFormat="1" x14ac:dyDescent="0.2"/>
    <row r="1000237" s="12" customFormat="1" x14ac:dyDescent="0.2"/>
    <row r="1000238" s="12" customFormat="1" x14ac:dyDescent="0.2"/>
    <row r="1000239" s="12" customFormat="1" x14ac:dyDescent="0.2"/>
    <row r="1000240" s="12" customFormat="1" x14ac:dyDescent="0.2"/>
    <row r="1000241" s="12" customFormat="1" x14ac:dyDescent="0.2"/>
    <row r="1000242" s="12" customFormat="1" x14ac:dyDescent="0.2"/>
    <row r="1000243" s="12" customFormat="1" x14ac:dyDescent="0.2"/>
    <row r="1000244" s="12" customFormat="1" x14ac:dyDescent="0.2"/>
    <row r="1000245" s="12" customFormat="1" x14ac:dyDescent="0.2"/>
    <row r="1000246" s="12" customFormat="1" x14ac:dyDescent="0.2"/>
    <row r="1000247" s="12" customFormat="1" x14ac:dyDescent="0.2"/>
    <row r="1000248" s="12" customFormat="1" x14ac:dyDescent="0.2"/>
    <row r="1000249" s="12" customFormat="1" x14ac:dyDescent="0.2"/>
    <row r="1000250" s="12" customFormat="1" x14ac:dyDescent="0.2"/>
    <row r="1000251" s="12" customFormat="1" x14ac:dyDescent="0.2"/>
    <row r="1000252" s="12" customFormat="1" x14ac:dyDescent="0.2"/>
    <row r="1000253" s="12" customFormat="1" x14ac:dyDescent="0.2"/>
    <row r="1000254" s="12" customFormat="1" x14ac:dyDescent="0.2"/>
    <row r="1000255" s="12" customFormat="1" x14ac:dyDescent="0.2"/>
    <row r="1000256" s="12" customFormat="1" x14ac:dyDescent="0.2"/>
    <row r="1000257" s="12" customFormat="1" x14ac:dyDescent="0.2"/>
    <row r="1000258" s="12" customFormat="1" x14ac:dyDescent="0.2"/>
    <row r="1000259" s="12" customFormat="1" x14ac:dyDescent="0.2"/>
    <row r="1000260" s="12" customFormat="1" x14ac:dyDescent="0.2"/>
    <row r="1000261" s="12" customFormat="1" x14ac:dyDescent="0.2"/>
    <row r="1000262" s="12" customFormat="1" x14ac:dyDescent="0.2"/>
    <row r="1000263" s="12" customFormat="1" x14ac:dyDescent="0.2"/>
    <row r="1000264" s="12" customFormat="1" x14ac:dyDescent="0.2"/>
    <row r="1000265" s="12" customFormat="1" x14ac:dyDescent="0.2"/>
    <row r="1000266" s="12" customFormat="1" x14ac:dyDescent="0.2"/>
    <row r="1000267" s="12" customFormat="1" x14ac:dyDescent="0.2"/>
    <row r="1000268" s="12" customFormat="1" x14ac:dyDescent="0.2"/>
    <row r="1000269" s="12" customFormat="1" x14ac:dyDescent="0.2"/>
    <row r="1000270" s="12" customFormat="1" x14ac:dyDescent="0.2"/>
    <row r="1000271" s="12" customFormat="1" x14ac:dyDescent="0.2"/>
    <row r="1000272" s="12" customFormat="1" x14ac:dyDescent="0.2"/>
    <row r="1000273" s="12" customFormat="1" x14ac:dyDescent="0.2"/>
    <row r="1000274" s="12" customFormat="1" x14ac:dyDescent="0.2"/>
    <row r="1000275" s="12" customFormat="1" x14ac:dyDescent="0.2"/>
    <row r="1000276" s="12" customFormat="1" x14ac:dyDescent="0.2"/>
    <row r="1000277" s="12" customFormat="1" x14ac:dyDescent="0.2"/>
    <row r="1000278" s="12" customFormat="1" x14ac:dyDescent="0.2"/>
    <row r="1000279" s="12" customFormat="1" x14ac:dyDescent="0.2"/>
    <row r="1000280" s="12" customFormat="1" x14ac:dyDescent="0.2"/>
    <row r="1000281" s="12" customFormat="1" x14ac:dyDescent="0.2"/>
    <row r="1000282" s="12" customFormat="1" x14ac:dyDescent="0.2"/>
    <row r="1000283" s="12" customFormat="1" x14ac:dyDescent="0.2"/>
    <row r="1000284" s="12" customFormat="1" x14ac:dyDescent="0.2"/>
    <row r="1000285" s="12" customFormat="1" x14ac:dyDescent="0.2"/>
    <row r="1000286" s="12" customFormat="1" x14ac:dyDescent="0.2"/>
    <row r="1000287" s="12" customFormat="1" x14ac:dyDescent="0.2"/>
    <row r="1000288" s="12" customFormat="1" x14ac:dyDescent="0.2"/>
    <row r="1000289" s="12" customFormat="1" x14ac:dyDescent="0.2"/>
    <row r="1000290" s="12" customFormat="1" x14ac:dyDescent="0.2"/>
    <row r="1000291" s="12" customFormat="1" x14ac:dyDescent="0.2"/>
    <row r="1000292" s="12" customFormat="1" x14ac:dyDescent="0.2"/>
    <row r="1000293" s="12" customFormat="1" x14ac:dyDescent="0.2"/>
    <row r="1000294" s="12" customFormat="1" x14ac:dyDescent="0.2"/>
    <row r="1000295" s="12" customFormat="1" x14ac:dyDescent="0.2"/>
    <row r="1000296" s="12" customFormat="1" x14ac:dyDescent="0.2"/>
    <row r="1000297" s="12" customFormat="1" x14ac:dyDescent="0.2"/>
    <row r="1000298" s="12" customFormat="1" x14ac:dyDescent="0.2"/>
    <row r="1000299" s="12" customFormat="1" x14ac:dyDescent="0.2"/>
    <row r="1000300" s="12" customFormat="1" x14ac:dyDescent="0.2"/>
    <row r="1000301" s="12" customFormat="1" x14ac:dyDescent="0.2"/>
    <row r="1000302" s="12" customFormat="1" x14ac:dyDescent="0.2"/>
    <row r="1000303" s="12" customFormat="1" x14ac:dyDescent="0.2"/>
    <row r="1000304" s="12" customFormat="1" x14ac:dyDescent="0.2"/>
    <row r="1000305" s="12" customFormat="1" x14ac:dyDescent="0.2"/>
    <row r="1000306" s="12" customFormat="1" x14ac:dyDescent="0.2"/>
    <row r="1000307" s="12" customFormat="1" x14ac:dyDescent="0.2"/>
    <row r="1000308" s="12" customFormat="1" x14ac:dyDescent="0.2"/>
    <row r="1000309" s="12" customFormat="1" x14ac:dyDescent="0.2"/>
    <row r="1000310" s="12" customFormat="1" x14ac:dyDescent="0.2"/>
    <row r="1000311" s="12" customFormat="1" x14ac:dyDescent="0.2"/>
    <row r="1000312" s="12" customFormat="1" x14ac:dyDescent="0.2"/>
    <row r="1000313" s="12" customFormat="1" x14ac:dyDescent="0.2"/>
    <row r="1000314" s="12" customFormat="1" x14ac:dyDescent="0.2"/>
    <row r="1000315" s="12" customFormat="1" x14ac:dyDescent="0.2"/>
    <row r="1000316" s="12" customFormat="1" x14ac:dyDescent="0.2"/>
    <row r="1000317" s="12" customFormat="1" x14ac:dyDescent="0.2"/>
    <row r="1000318" s="12" customFormat="1" x14ac:dyDescent="0.2"/>
    <row r="1000319" s="12" customFormat="1" x14ac:dyDescent="0.2"/>
    <row r="1000320" s="12" customFormat="1" x14ac:dyDescent="0.2"/>
    <row r="1000321" s="12" customFormat="1" x14ac:dyDescent="0.2"/>
    <row r="1000322" s="12" customFormat="1" x14ac:dyDescent="0.2"/>
    <row r="1000323" s="12" customFormat="1" x14ac:dyDescent="0.2"/>
    <row r="1000324" s="12" customFormat="1" x14ac:dyDescent="0.2"/>
    <row r="1000325" s="12" customFormat="1" x14ac:dyDescent="0.2"/>
    <row r="1000326" s="12" customFormat="1" x14ac:dyDescent="0.2"/>
    <row r="1000327" s="12" customFormat="1" x14ac:dyDescent="0.2"/>
    <row r="1000328" s="12" customFormat="1" x14ac:dyDescent="0.2"/>
    <row r="1000329" s="12" customFormat="1" x14ac:dyDescent="0.2"/>
    <row r="1000330" s="12" customFormat="1" x14ac:dyDescent="0.2"/>
    <row r="1000331" s="12" customFormat="1" x14ac:dyDescent="0.2"/>
    <row r="1000332" s="12" customFormat="1" x14ac:dyDescent="0.2"/>
    <row r="1000333" s="12" customFormat="1" x14ac:dyDescent="0.2"/>
    <row r="1000334" s="12" customFormat="1" x14ac:dyDescent="0.2"/>
    <row r="1000335" s="12" customFormat="1" x14ac:dyDescent="0.2"/>
    <row r="1000336" s="12" customFormat="1" x14ac:dyDescent="0.2"/>
    <row r="1000337" s="12" customFormat="1" x14ac:dyDescent="0.2"/>
    <row r="1000338" s="12" customFormat="1" x14ac:dyDescent="0.2"/>
    <row r="1000339" s="12" customFormat="1" x14ac:dyDescent="0.2"/>
    <row r="1000340" s="12" customFormat="1" x14ac:dyDescent="0.2"/>
    <row r="1000341" s="12" customFormat="1" x14ac:dyDescent="0.2"/>
    <row r="1000342" s="12" customFormat="1" x14ac:dyDescent="0.2"/>
    <row r="1000343" s="12" customFormat="1" x14ac:dyDescent="0.2"/>
    <row r="1000344" s="12" customFormat="1" x14ac:dyDescent="0.2"/>
    <row r="1000345" s="12" customFormat="1" x14ac:dyDescent="0.2"/>
    <row r="1000346" s="12" customFormat="1" x14ac:dyDescent="0.2"/>
    <row r="1000347" s="12" customFormat="1" x14ac:dyDescent="0.2"/>
    <row r="1000348" s="12" customFormat="1" x14ac:dyDescent="0.2"/>
    <row r="1000349" s="12" customFormat="1" x14ac:dyDescent="0.2"/>
    <row r="1000350" s="12" customFormat="1" x14ac:dyDescent="0.2"/>
    <row r="1000351" s="12" customFormat="1" x14ac:dyDescent="0.2"/>
    <row r="1000352" s="12" customFormat="1" x14ac:dyDescent="0.2"/>
    <row r="1000353" s="12" customFormat="1" x14ac:dyDescent="0.2"/>
    <row r="1000354" s="12" customFormat="1" x14ac:dyDescent="0.2"/>
    <row r="1000355" s="12" customFormat="1" x14ac:dyDescent="0.2"/>
    <row r="1000356" s="12" customFormat="1" x14ac:dyDescent="0.2"/>
    <row r="1000357" s="12" customFormat="1" x14ac:dyDescent="0.2"/>
    <row r="1000358" s="12" customFormat="1" x14ac:dyDescent="0.2"/>
    <row r="1000359" s="12" customFormat="1" x14ac:dyDescent="0.2"/>
    <row r="1000360" s="12" customFormat="1" x14ac:dyDescent="0.2"/>
    <row r="1000361" s="12" customFormat="1" x14ac:dyDescent="0.2"/>
    <row r="1000362" s="12" customFormat="1" x14ac:dyDescent="0.2"/>
    <row r="1000363" s="12" customFormat="1" x14ac:dyDescent="0.2"/>
    <row r="1000364" s="12" customFormat="1" x14ac:dyDescent="0.2"/>
    <row r="1000365" s="12" customFormat="1" x14ac:dyDescent="0.2"/>
    <row r="1000366" s="12" customFormat="1" x14ac:dyDescent="0.2"/>
    <row r="1000367" s="12" customFormat="1" x14ac:dyDescent="0.2"/>
    <row r="1000368" s="12" customFormat="1" x14ac:dyDescent="0.2"/>
    <row r="1000369" s="12" customFormat="1" x14ac:dyDescent="0.2"/>
    <row r="1000370" s="12" customFormat="1" x14ac:dyDescent="0.2"/>
    <row r="1000371" s="12" customFormat="1" x14ac:dyDescent="0.2"/>
    <row r="1000372" s="12" customFormat="1" x14ac:dyDescent="0.2"/>
    <row r="1000373" s="12" customFormat="1" x14ac:dyDescent="0.2"/>
    <row r="1000374" s="12" customFormat="1" x14ac:dyDescent="0.2"/>
    <row r="1000375" s="12" customFormat="1" x14ac:dyDescent="0.2"/>
    <row r="1000376" s="12" customFormat="1" x14ac:dyDescent="0.2"/>
    <row r="1000377" s="12" customFormat="1" x14ac:dyDescent="0.2"/>
    <row r="1000378" s="12" customFormat="1" x14ac:dyDescent="0.2"/>
    <row r="1000379" s="12" customFormat="1" x14ac:dyDescent="0.2"/>
    <row r="1000380" s="12" customFormat="1" x14ac:dyDescent="0.2"/>
    <row r="1000381" s="12" customFormat="1" x14ac:dyDescent="0.2"/>
    <row r="1000382" s="12" customFormat="1" x14ac:dyDescent="0.2"/>
    <row r="1000383" s="12" customFormat="1" x14ac:dyDescent="0.2"/>
    <row r="1000384" s="12" customFormat="1" x14ac:dyDescent="0.2"/>
    <row r="1000385" s="12" customFormat="1" x14ac:dyDescent="0.2"/>
    <row r="1000386" s="12" customFormat="1" x14ac:dyDescent="0.2"/>
    <row r="1000387" s="12" customFormat="1" x14ac:dyDescent="0.2"/>
    <row r="1000388" s="12" customFormat="1" x14ac:dyDescent="0.2"/>
    <row r="1000389" s="12" customFormat="1" x14ac:dyDescent="0.2"/>
    <row r="1000390" s="12" customFormat="1" x14ac:dyDescent="0.2"/>
    <row r="1000391" s="12" customFormat="1" x14ac:dyDescent="0.2"/>
    <row r="1000392" s="12" customFormat="1" x14ac:dyDescent="0.2"/>
    <row r="1000393" s="12" customFormat="1" x14ac:dyDescent="0.2"/>
    <row r="1000394" s="12" customFormat="1" x14ac:dyDescent="0.2"/>
    <row r="1000395" s="12" customFormat="1" x14ac:dyDescent="0.2"/>
    <row r="1000396" s="12" customFormat="1" x14ac:dyDescent="0.2"/>
    <row r="1000397" s="12" customFormat="1" x14ac:dyDescent="0.2"/>
    <row r="1000398" s="12" customFormat="1" x14ac:dyDescent="0.2"/>
    <row r="1000399" s="12" customFormat="1" x14ac:dyDescent="0.2"/>
    <row r="1000400" s="12" customFormat="1" x14ac:dyDescent="0.2"/>
    <row r="1000401" s="12" customFormat="1" x14ac:dyDescent="0.2"/>
    <row r="1000402" s="12" customFormat="1" x14ac:dyDescent="0.2"/>
    <row r="1000403" s="12" customFormat="1" x14ac:dyDescent="0.2"/>
    <row r="1000404" s="12" customFormat="1" x14ac:dyDescent="0.2"/>
    <row r="1000405" s="12" customFormat="1" x14ac:dyDescent="0.2"/>
    <row r="1000406" s="12" customFormat="1" x14ac:dyDescent="0.2"/>
    <row r="1000407" s="12" customFormat="1" x14ac:dyDescent="0.2"/>
    <row r="1000408" s="12" customFormat="1" x14ac:dyDescent="0.2"/>
    <row r="1000409" s="12" customFormat="1" x14ac:dyDescent="0.2"/>
    <row r="1000410" s="12" customFormat="1" x14ac:dyDescent="0.2"/>
    <row r="1000411" s="12" customFormat="1" x14ac:dyDescent="0.2"/>
    <row r="1000412" s="12" customFormat="1" x14ac:dyDescent="0.2"/>
    <row r="1000413" s="12" customFormat="1" x14ac:dyDescent="0.2"/>
    <row r="1000414" s="12" customFormat="1" x14ac:dyDescent="0.2"/>
    <row r="1000415" s="12" customFormat="1" x14ac:dyDescent="0.2"/>
    <row r="1000416" s="12" customFormat="1" x14ac:dyDescent="0.2"/>
    <row r="1000417" s="12" customFormat="1" x14ac:dyDescent="0.2"/>
    <row r="1000418" s="12" customFormat="1" x14ac:dyDescent="0.2"/>
    <row r="1000419" s="12" customFormat="1" x14ac:dyDescent="0.2"/>
    <row r="1000420" s="12" customFormat="1" x14ac:dyDescent="0.2"/>
    <row r="1000421" s="12" customFormat="1" x14ac:dyDescent="0.2"/>
    <row r="1000422" s="12" customFormat="1" x14ac:dyDescent="0.2"/>
    <row r="1000423" s="12" customFormat="1" x14ac:dyDescent="0.2"/>
    <row r="1000424" s="12" customFormat="1" x14ac:dyDescent="0.2"/>
    <row r="1000425" s="12" customFormat="1" x14ac:dyDescent="0.2"/>
    <row r="1000426" s="12" customFormat="1" x14ac:dyDescent="0.2"/>
    <row r="1000427" s="12" customFormat="1" x14ac:dyDescent="0.2"/>
    <row r="1000428" s="12" customFormat="1" x14ac:dyDescent="0.2"/>
    <row r="1000429" s="12" customFormat="1" x14ac:dyDescent="0.2"/>
    <row r="1000430" s="12" customFormat="1" x14ac:dyDescent="0.2"/>
    <row r="1000431" s="12" customFormat="1" x14ac:dyDescent="0.2"/>
    <row r="1000432" s="12" customFormat="1" x14ac:dyDescent="0.2"/>
    <row r="1000433" s="12" customFormat="1" x14ac:dyDescent="0.2"/>
    <row r="1000434" s="12" customFormat="1" x14ac:dyDescent="0.2"/>
    <row r="1000435" s="12" customFormat="1" x14ac:dyDescent="0.2"/>
    <row r="1000436" s="12" customFormat="1" x14ac:dyDescent="0.2"/>
    <row r="1000437" s="12" customFormat="1" x14ac:dyDescent="0.2"/>
    <row r="1000438" s="12" customFormat="1" x14ac:dyDescent="0.2"/>
    <row r="1000439" s="12" customFormat="1" x14ac:dyDescent="0.2"/>
    <row r="1000440" s="12" customFormat="1" x14ac:dyDescent="0.2"/>
    <row r="1000441" s="12" customFormat="1" x14ac:dyDescent="0.2"/>
    <row r="1000442" s="12" customFormat="1" x14ac:dyDescent="0.2"/>
    <row r="1000443" s="12" customFormat="1" x14ac:dyDescent="0.2"/>
    <row r="1000444" s="12" customFormat="1" x14ac:dyDescent="0.2"/>
    <row r="1000445" s="12" customFormat="1" x14ac:dyDescent="0.2"/>
    <row r="1000446" s="12" customFormat="1" x14ac:dyDescent="0.2"/>
    <row r="1000447" s="12" customFormat="1" x14ac:dyDescent="0.2"/>
    <row r="1000448" s="12" customFormat="1" x14ac:dyDescent="0.2"/>
    <row r="1000449" s="12" customFormat="1" x14ac:dyDescent="0.2"/>
    <row r="1000450" s="12" customFormat="1" x14ac:dyDescent="0.2"/>
    <row r="1000451" s="12" customFormat="1" x14ac:dyDescent="0.2"/>
    <row r="1000452" s="12" customFormat="1" x14ac:dyDescent="0.2"/>
    <row r="1000453" s="12" customFormat="1" x14ac:dyDescent="0.2"/>
    <row r="1000454" s="12" customFormat="1" x14ac:dyDescent="0.2"/>
    <row r="1000455" s="12" customFormat="1" x14ac:dyDescent="0.2"/>
    <row r="1000456" s="12" customFormat="1" x14ac:dyDescent="0.2"/>
    <row r="1000457" s="12" customFormat="1" x14ac:dyDescent="0.2"/>
    <row r="1000458" s="12" customFormat="1" x14ac:dyDescent="0.2"/>
    <row r="1000459" s="12" customFormat="1" x14ac:dyDescent="0.2"/>
    <row r="1000460" s="12" customFormat="1" x14ac:dyDescent="0.2"/>
    <row r="1000461" s="12" customFormat="1" x14ac:dyDescent="0.2"/>
    <row r="1000462" s="12" customFormat="1" x14ac:dyDescent="0.2"/>
    <row r="1000463" s="12" customFormat="1" x14ac:dyDescent="0.2"/>
    <row r="1000464" s="12" customFormat="1" x14ac:dyDescent="0.2"/>
    <row r="1000465" s="12" customFormat="1" x14ac:dyDescent="0.2"/>
    <row r="1000466" s="12" customFormat="1" x14ac:dyDescent="0.2"/>
    <row r="1000467" s="12" customFormat="1" x14ac:dyDescent="0.2"/>
    <row r="1000468" s="12" customFormat="1" x14ac:dyDescent="0.2"/>
    <row r="1000469" s="12" customFormat="1" x14ac:dyDescent="0.2"/>
    <row r="1000470" s="12" customFormat="1" x14ac:dyDescent="0.2"/>
    <row r="1000471" s="12" customFormat="1" x14ac:dyDescent="0.2"/>
    <row r="1000472" s="12" customFormat="1" x14ac:dyDescent="0.2"/>
    <row r="1000473" s="12" customFormat="1" x14ac:dyDescent="0.2"/>
    <row r="1000474" s="12" customFormat="1" x14ac:dyDescent="0.2"/>
    <row r="1000475" s="12" customFormat="1" x14ac:dyDescent="0.2"/>
    <row r="1000476" s="12" customFormat="1" x14ac:dyDescent="0.2"/>
    <row r="1000477" s="12" customFormat="1" x14ac:dyDescent="0.2"/>
    <row r="1000478" s="12" customFormat="1" x14ac:dyDescent="0.2"/>
    <row r="1000479" s="12" customFormat="1" x14ac:dyDescent="0.2"/>
    <row r="1000480" s="12" customFormat="1" x14ac:dyDescent="0.2"/>
    <row r="1000481" s="12" customFormat="1" x14ac:dyDescent="0.2"/>
    <row r="1000482" s="12" customFormat="1" x14ac:dyDescent="0.2"/>
    <row r="1000483" s="12" customFormat="1" x14ac:dyDescent="0.2"/>
    <row r="1000484" s="12" customFormat="1" x14ac:dyDescent="0.2"/>
    <row r="1000485" s="12" customFormat="1" x14ac:dyDescent="0.2"/>
    <row r="1000486" s="12" customFormat="1" x14ac:dyDescent="0.2"/>
    <row r="1000487" s="12" customFormat="1" x14ac:dyDescent="0.2"/>
    <row r="1000488" s="12" customFormat="1" x14ac:dyDescent="0.2"/>
    <row r="1000489" s="12" customFormat="1" x14ac:dyDescent="0.2"/>
    <row r="1000490" s="12" customFormat="1" x14ac:dyDescent="0.2"/>
    <row r="1000491" s="12" customFormat="1" x14ac:dyDescent="0.2"/>
    <row r="1000492" s="12" customFormat="1" x14ac:dyDescent="0.2"/>
    <row r="1000493" s="12" customFormat="1" x14ac:dyDescent="0.2"/>
    <row r="1000494" s="12" customFormat="1" x14ac:dyDescent="0.2"/>
    <row r="1000495" s="12" customFormat="1" x14ac:dyDescent="0.2"/>
    <row r="1000496" s="12" customFormat="1" x14ac:dyDescent="0.2"/>
    <row r="1000497" s="12" customFormat="1" x14ac:dyDescent="0.2"/>
    <row r="1000498" s="12" customFormat="1" x14ac:dyDescent="0.2"/>
    <row r="1000499" s="12" customFormat="1" x14ac:dyDescent="0.2"/>
    <row r="1000500" s="12" customFormat="1" x14ac:dyDescent="0.2"/>
    <row r="1000501" s="12" customFormat="1" x14ac:dyDescent="0.2"/>
    <row r="1000502" s="12" customFormat="1" x14ac:dyDescent="0.2"/>
    <row r="1000503" s="12" customFormat="1" x14ac:dyDescent="0.2"/>
    <row r="1000504" s="12" customFormat="1" x14ac:dyDescent="0.2"/>
    <row r="1000505" s="12" customFormat="1" x14ac:dyDescent="0.2"/>
    <row r="1000506" s="12" customFormat="1" x14ac:dyDescent="0.2"/>
    <row r="1000507" s="12" customFormat="1" x14ac:dyDescent="0.2"/>
    <row r="1000508" s="12" customFormat="1" x14ac:dyDescent="0.2"/>
    <row r="1000509" s="12" customFormat="1" x14ac:dyDescent="0.2"/>
    <row r="1000510" s="12" customFormat="1" x14ac:dyDescent="0.2"/>
    <row r="1000511" s="12" customFormat="1" x14ac:dyDescent="0.2"/>
    <row r="1000512" s="12" customFormat="1" x14ac:dyDescent="0.2"/>
    <row r="1000513" s="12" customFormat="1" x14ac:dyDescent="0.2"/>
    <row r="1000514" s="12" customFormat="1" x14ac:dyDescent="0.2"/>
    <row r="1000515" s="12" customFormat="1" x14ac:dyDescent="0.2"/>
    <row r="1000516" s="12" customFormat="1" x14ac:dyDescent="0.2"/>
    <row r="1000517" s="12" customFormat="1" x14ac:dyDescent="0.2"/>
    <row r="1000518" s="12" customFormat="1" x14ac:dyDescent="0.2"/>
    <row r="1000519" s="12" customFormat="1" x14ac:dyDescent="0.2"/>
    <row r="1000520" s="12" customFormat="1" x14ac:dyDescent="0.2"/>
    <row r="1000521" s="12" customFormat="1" x14ac:dyDescent="0.2"/>
    <row r="1000522" s="12" customFormat="1" x14ac:dyDescent="0.2"/>
    <row r="1000523" s="12" customFormat="1" x14ac:dyDescent="0.2"/>
    <row r="1000524" s="12" customFormat="1" x14ac:dyDescent="0.2"/>
    <row r="1000525" s="12" customFormat="1" x14ac:dyDescent="0.2"/>
    <row r="1000526" s="12" customFormat="1" x14ac:dyDescent="0.2"/>
    <row r="1000527" s="12" customFormat="1" x14ac:dyDescent="0.2"/>
    <row r="1000528" s="12" customFormat="1" x14ac:dyDescent="0.2"/>
    <row r="1000529" s="12" customFormat="1" x14ac:dyDescent="0.2"/>
    <row r="1000530" s="12" customFormat="1" x14ac:dyDescent="0.2"/>
    <row r="1000531" s="12" customFormat="1" x14ac:dyDescent="0.2"/>
    <row r="1000532" s="12" customFormat="1" x14ac:dyDescent="0.2"/>
    <row r="1000533" s="12" customFormat="1" x14ac:dyDescent="0.2"/>
    <row r="1000534" s="12" customFormat="1" x14ac:dyDescent="0.2"/>
    <row r="1000535" s="12" customFormat="1" x14ac:dyDescent="0.2"/>
    <row r="1000536" s="12" customFormat="1" x14ac:dyDescent="0.2"/>
    <row r="1000537" s="12" customFormat="1" x14ac:dyDescent="0.2"/>
    <row r="1000538" s="12" customFormat="1" x14ac:dyDescent="0.2"/>
    <row r="1000539" s="12" customFormat="1" x14ac:dyDescent="0.2"/>
    <row r="1000540" s="12" customFormat="1" x14ac:dyDescent="0.2"/>
    <row r="1000541" s="12" customFormat="1" x14ac:dyDescent="0.2"/>
    <row r="1000542" s="12" customFormat="1" x14ac:dyDescent="0.2"/>
    <row r="1000543" s="12" customFormat="1" x14ac:dyDescent="0.2"/>
    <row r="1000544" s="12" customFormat="1" x14ac:dyDescent="0.2"/>
    <row r="1000545" s="12" customFormat="1" x14ac:dyDescent="0.2"/>
    <row r="1000546" s="12" customFormat="1" x14ac:dyDescent="0.2"/>
    <row r="1000547" s="12" customFormat="1" x14ac:dyDescent="0.2"/>
    <row r="1000548" s="12" customFormat="1" x14ac:dyDescent="0.2"/>
    <row r="1000549" s="12" customFormat="1" x14ac:dyDescent="0.2"/>
    <row r="1000550" s="12" customFormat="1" x14ac:dyDescent="0.2"/>
    <row r="1000551" s="12" customFormat="1" x14ac:dyDescent="0.2"/>
    <row r="1000552" s="12" customFormat="1" x14ac:dyDescent="0.2"/>
    <row r="1000553" s="12" customFormat="1" x14ac:dyDescent="0.2"/>
    <row r="1000554" s="12" customFormat="1" x14ac:dyDescent="0.2"/>
    <row r="1000555" s="12" customFormat="1" x14ac:dyDescent="0.2"/>
    <row r="1000556" s="12" customFormat="1" x14ac:dyDescent="0.2"/>
    <row r="1000557" s="12" customFormat="1" x14ac:dyDescent="0.2"/>
    <row r="1000558" s="12" customFormat="1" x14ac:dyDescent="0.2"/>
    <row r="1000559" s="12" customFormat="1" x14ac:dyDescent="0.2"/>
    <row r="1000560" s="12" customFormat="1" x14ac:dyDescent="0.2"/>
    <row r="1000561" s="12" customFormat="1" x14ac:dyDescent="0.2"/>
    <row r="1000562" s="12" customFormat="1" x14ac:dyDescent="0.2"/>
    <row r="1000563" s="12" customFormat="1" x14ac:dyDescent="0.2"/>
    <row r="1000564" s="12" customFormat="1" x14ac:dyDescent="0.2"/>
    <row r="1000565" s="12" customFormat="1" x14ac:dyDescent="0.2"/>
    <row r="1000566" s="12" customFormat="1" x14ac:dyDescent="0.2"/>
    <row r="1000567" s="12" customFormat="1" x14ac:dyDescent="0.2"/>
    <row r="1000568" s="12" customFormat="1" x14ac:dyDescent="0.2"/>
    <row r="1000569" s="12" customFormat="1" x14ac:dyDescent="0.2"/>
    <row r="1000570" s="12" customFormat="1" x14ac:dyDescent="0.2"/>
    <row r="1000571" s="12" customFormat="1" x14ac:dyDescent="0.2"/>
    <row r="1000572" s="12" customFormat="1" x14ac:dyDescent="0.2"/>
    <row r="1000573" s="12" customFormat="1" x14ac:dyDescent="0.2"/>
    <row r="1000574" s="12" customFormat="1" x14ac:dyDescent="0.2"/>
    <row r="1000575" s="12" customFormat="1" x14ac:dyDescent="0.2"/>
    <row r="1000576" s="12" customFormat="1" x14ac:dyDescent="0.2"/>
    <row r="1000577" s="12" customFormat="1" x14ac:dyDescent="0.2"/>
    <row r="1000578" s="12" customFormat="1" x14ac:dyDescent="0.2"/>
    <row r="1000579" s="12" customFormat="1" x14ac:dyDescent="0.2"/>
    <row r="1000580" s="12" customFormat="1" x14ac:dyDescent="0.2"/>
    <row r="1000581" s="12" customFormat="1" x14ac:dyDescent="0.2"/>
    <row r="1000582" s="12" customFormat="1" x14ac:dyDescent="0.2"/>
    <row r="1000583" s="12" customFormat="1" x14ac:dyDescent="0.2"/>
    <row r="1000584" s="12" customFormat="1" x14ac:dyDescent="0.2"/>
    <row r="1000585" s="12" customFormat="1" x14ac:dyDescent="0.2"/>
    <row r="1000586" s="12" customFormat="1" x14ac:dyDescent="0.2"/>
    <row r="1000587" s="12" customFormat="1" x14ac:dyDescent="0.2"/>
    <row r="1000588" s="12" customFormat="1" x14ac:dyDescent="0.2"/>
    <row r="1000589" s="12" customFormat="1" x14ac:dyDescent="0.2"/>
    <row r="1000590" s="12" customFormat="1" x14ac:dyDescent="0.2"/>
    <row r="1000591" s="12" customFormat="1" x14ac:dyDescent="0.2"/>
    <row r="1000592" s="12" customFormat="1" x14ac:dyDescent="0.2"/>
    <row r="1000593" s="12" customFormat="1" x14ac:dyDescent="0.2"/>
    <row r="1000594" s="12" customFormat="1" x14ac:dyDescent="0.2"/>
    <row r="1000595" s="12" customFormat="1" x14ac:dyDescent="0.2"/>
    <row r="1000596" s="12" customFormat="1" x14ac:dyDescent="0.2"/>
    <row r="1000597" s="12" customFormat="1" x14ac:dyDescent="0.2"/>
    <row r="1000598" s="12" customFormat="1" x14ac:dyDescent="0.2"/>
    <row r="1000599" s="12" customFormat="1" x14ac:dyDescent="0.2"/>
    <row r="1000600" s="12" customFormat="1" x14ac:dyDescent="0.2"/>
    <row r="1000601" s="12" customFormat="1" x14ac:dyDescent="0.2"/>
    <row r="1000602" s="12" customFormat="1" x14ac:dyDescent="0.2"/>
    <row r="1000603" s="12" customFormat="1" x14ac:dyDescent="0.2"/>
    <row r="1000604" s="12" customFormat="1" x14ac:dyDescent="0.2"/>
    <row r="1000605" s="12" customFormat="1" x14ac:dyDescent="0.2"/>
    <row r="1000606" s="12" customFormat="1" x14ac:dyDescent="0.2"/>
    <row r="1000607" s="12" customFormat="1" x14ac:dyDescent="0.2"/>
    <row r="1000608" s="12" customFormat="1" x14ac:dyDescent="0.2"/>
    <row r="1000609" s="12" customFormat="1" x14ac:dyDescent="0.2"/>
    <row r="1000610" s="12" customFormat="1" x14ac:dyDescent="0.2"/>
    <row r="1000611" s="12" customFormat="1" x14ac:dyDescent="0.2"/>
    <row r="1000612" s="12" customFormat="1" x14ac:dyDescent="0.2"/>
    <row r="1000613" s="12" customFormat="1" x14ac:dyDescent="0.2"/>
    <row r="1000614" s="12" customFormat="1" x14ac:dyDescent="0.2"/>
    <row r="1000615" s="12" customFormat="1" x14ac:dyDescent="0.2"/>
    <row r="1000616" s="12" customFormat="1" x14ac:dyDescent="0.2"/>
    <row r="1000617" s="12" customFormat="1" x14ac:dyDescent="0.2"/>
    <row r="1000618" s="12" customFormat="1" x14ac:dyDescent="0.2"/>
    <row r="1000619" s="12" customFormat="1" x14ac:dyDescent="0.2"/>
    <row r="1000620" s="12" customFormat="1" x14ac:dyDescent="0.2"/>
    <row r="1000621" s="12" customFormat="1" x14ac:dyDescent="0.2"/>
    <row r="1000622" s="12" customFormat="1" x14ac:dyDescent="0.2"/>
    <row r="1000623" s="12" customFormat="1" x14ac:dyDescent="0.2"/>
    <row r="1000624" s="12" customFormat="1" x14ac:dyDescent="0.2"/>
    <row r="1000625" s="12" customFormat="1" x14ac:dyDescent="0.2"/>
    <row r="1000626" s="12" customFormat="1" x14ac:dyDescent="0.2"/>
    <row r="1000627" s="12" customFormat="1" x14ac:dyDescent="0.2"/>
    <row r="1000628" s="12" customFormat="1" x14ac:dyDescent="0.2"/>
    <row r="1000629" s="12" customFormat="1" x14ac:dyDescent="0.2"/>
    <row r="1000630" s="12" customFormat="1" x14ac:dyDescent="0.2"/>
    <row r="1000631" s="12" customFormat="1" x14ac:dyDescent="0.2"/>
    <row r="1000632" s="12" customFormat="1" x14ac:dyDescent="0.2"/>
    <row r="1000633" s="12" customFormat="1" x14ac:dyDescent="0.2"/>
    <row r="1000634" s="12" customFormat="1" x14ac:dyDescent="0.2"/>
    <row r="1000635" s="12" customFormat="1" x14ac:dyDescent="0.2"/>
    <row r="1000636" s="12" customFormat="1" x14ac:dyDescent="0.2"/>
    <row r="1000637" s="12" customFormat="1" x14ac:dyDescent="0.2"/>
    <row r="1000638" s="12" customFormat="1" x14ac:dyDescent="0.2"/>
    <row r="1000639" s="12" customFormat="1" x14ac:dyDescent="0.2"/>
    <row r="1000640" s="12" customFormat="1" x14ac:dyDescent="0.2"/>
    <row r="1000641" s="12" customFormat="1" x14ac:dyDescent="0.2"/>
    <row r="1000642" s="12" customFormat="1" x14ac:dyDescent="0.2"/>
    <row r="1000643" s="12" customFormat="1" x14ac:dyDescent="0.2"/>
    <row r="1000644" s="12" customFormat="1" x14ac:dyDescent="0.2"/>
    <row r="1000645" s="12" customFormat="1" x14ac:dyDescent="0.2"/>
    <row r="1000646" s="12" customFormat="1" x14ac:dyDescent="0.2"/>
    <row r="1000647" s="12" customFormat="1" x14ac:dyDescent="0.2"/>
    <row r="1000648" s="12" customFormat="1" x14ac:dyDescent="0.2"/>
    <row r="1000649" s="12" customFormat="1" x14ac:dyDescent="0.2"/>
    <row r="1000650" s="12" customFormat="1" x14ac:dyDescent="0.2"/>
    <row r="1000651" s="12" customFormat="1" x14ac:dyDescent="0.2"/>
    <row r="1000652" s="12" customFormat="1" x14ac:dyDescent="0.2"/>
    <row r="1000653" s="12" customFormat="1" x14ac:dyDescent="0.2"/>
    <row r="1000654" s="12" customFormat="1" x14ac:dyDescent="0.2"/>
    <row r="1000655" s="12" customFormat="1" x14ac:dyDescent="0.2"/>
    <row r="1000656" s="12" customFormat="1" x14ac:dyDescent="0.2"/>
    <row r="1000657" s="12" customFormat="1" x14ac:dyDescent="0.2"/>
    <row r="1000658" s="12" customFormat="1" x14ac:dyDescent="0.2"/>
    <row r="1000659" s="12" customFormat="1" x14ac:dyDescent="0.2"/>
    <row r="1000660" s="12" customFormat="1" x14ac:dyDescent="0.2"/>
    <row r="1000661" s="12" customFormat="1" x14ac:dyDescent="0.2"/>
    <row r="1000662" s="12" customFormat="1" x14ac:dyDescent="0.2"/>
    <row r="1000663" s="12" customFormat="1" x14ac:dyDescent="0.2"/>
    <row r="1000664" s="12" customFormat="1" x14ac:dyDescent="0.2"/>
    <row r="1000665" s="12" customFormat="1" x14ac:dyDescent="0.2"/>
    <row r="1000666" s="12" customFormat="1" x14ac:dyDescent="0.2"/>
    <row r="1000667" s="12" customFormat="1" x14ac:dyDescent="0.2"/>
    <row r="1000668" s="12" customFormat="1" x14ac:dyDescent="0.2"/>
    <row r="1000669" s="12" customFormat="1" x14ac:dyDescent="0.2"/>
    <row r="1000670" s="12" customFormat="1" x14ac:dyDescent="0.2"/>
    <row r="1000671" s="12" customFormat="1" x14ac:dyDescent="0.2"/>
    <row r="1000672" s="12" customFormat="1" x14ac:dyDescent="0.2"/>
    <row r="1000673" s="12" customFormat="1" x14ac:dyDescent="0.2"/>
    <row r="1000674" s="12" customFormat="1" x14ac:dyDescent="0.2"/>
    <row r="1000675" s="12" customFormat="1" x14ac:dyDescent="0.2"/>
    <row r="1000676" s="12" customFormat="1" x14ac:dyDescent="0.2"/>
    <row r="1000677" s="12" customFormat="1" x14ac:dyDescent="0.2"/>
    <row r="1000678" s="12" customFormat="1" x14ac:dyDescent="0.2"/>
    <row r="1000679" s="12" customFormat="1" x14ac:dyDescent="0.2"/>
    <row r="1000680" s="12" customFormat="1" x14ac:dyDescent="0.2"/>
    <row r="1000681" s="12" customFormat="1" x14ac:dyDescent="0.2"/>
    <row r="1000682" s="12" customFormat="1" x14ac:dyDescent="0.2"/>
    <row r="1000683" s="12" customFormat="1" x14ac:dyDescent="0.2"/>
    <row r="1000684" s="12" customFormat="1" x14ac:dyDescent="0.2"/>
    <row r="1000685" s="12" customFormat="1" x14ac:dyDescent="0.2"/>
    <row r="1000686" s="12" customFormat="1" x14ac:dyDescent="0.2"/>
    <row r="1000687" s="12" customFormat="1" x14ac:dyDescent="0.2"/>
    <row r="1000688" s="12" customFormat="1" x14ac:dyDescent="0.2"/>
    <row r="1000689" s="12" customFormat="1" x14ac:dyDescent="0.2"/>
    <row r="1000690" s="12" customFormat="1" x14ac:dyDescent="0.2"/>
    <row r="1000691" s="12" customFormat="1" x14ac:dyDescent="0.2"/>
    <row r="1000692" s="12" customFormat="1" x14ac:dyDescent="0.2"/>
    <row r="1000693" s="12" customFormat="1" x14ac:dyDescent="0.2"/>
    <row r="1000694" s="12" customFormat="1" x14ac:dyDescent="0.2"/>
    <row r="1000695" s="12" customFormat="1" x14ac:dyDescent="0.2"/>
    <row r="1000696" s="12" customFormat="1" x14ac:dyDescent="0.2"/>
    <row r="1000697" s="12" customFormat="1" x14ac:dyDescent="0.2"/>
    <row r="1000698" s="12" customFormat="1" x14ac:dyDescent="0.2"/>
    <row r="1000699" s="12" customFormat="1" x14ac:dyDescent="0.2"/>
    <row r="1000700" s="12" customFormat="1" x14ac:dyDescent="0.2"/>
    <row r="1000701" s="12" customFormat="1" x14ac:dyDescent="0.2"/>
    <row r="1000702" s="12" customFormat="1" x14ac:dyDescent="0.2"/>
    <row r="1000703" s="12" customFormat="1" x14ac:dyDescent="0.2"/>
    <row r="1000704" s="12" customFormat="1" x14ac:dyDescent="0.2"/>
    <row r="1000705" s="12" customFormat="1" x14ac:dyDescent="0.2"/>
    <row r="1000706" s="12" customFormat="1" x14ac:dyDescent="0.2"/>
    <row r="1000707" s="12" customFormat="1" x14ac:dyDescent="0.2"/>
    <row r="1000708" s="12" customFormat="1" x14ac:dyDescent="0.2"/>
    <row r="1000709" s="12" customFormat="1" x14ac:dyDescent="0.2"/>
    <row r="1000710" s="12" customFormat="1" x14ac:dyDescent="0.2"/>
    <row r="1000711" s="12" customFormat="1" x14ac:dyDescent="0.2"/>
    <row r="1000712" s="12" customFormat="1" x14ac:dyDescent="0.2"/>
    <row r="1000713" s="12" customFormat="1" x14ac:dyDescent="0.2"/>
    <row r="1000714" s="12" customFormat="1" x14ac:dyDescent="0.2"/>
    <row r="1000715" s="12" customFormat="1" x14ac:dyDescent="0.2"/>
    <row r="1000716" s="12" customFormat="1" x14ac:dyDescent="0.2"/>
    <row r="1000717" s="12" customFormat="1" x14ac:dyDescent="0.2"/>
    <row r="1000718" s="12" customFormat="1" x14ac:dyDescent="0.2"/>
    <row r="1000719" s="12" customFormat="1" x14ac:dyDescent="0.2"/>
    <row r="1000720" s="12" customFormat="1" x14ac:dyDescent="0.2"/>
    <row r="1000721" s="12" customFormat="1" x14ac:dyDescent="0.2"/>
    <row r="1000722" s="12" customFormat="1" x14ac:dyDescent="0.2"/>
    <row r="1000723" s="12" customFormat="1" x14ac:dyDescent="0.2"/>
    <row r="1000724" s="12" customFormat="1" x14ac:dyDescent="0.2"/>
    <row r="1000725" s="12" customFormat="1" x14ac:dyDescent="0.2"/>
    <row r="1000726" s="12" customFormat="1" x14ac:dyDescent="0.2"/>
    <row r="1000727" s="12" customFormat="1" x14ac:dyDescent="0.2"/>
    <row r="1000728" s="12" customFormat="1" x14ac:dyDescent="0.2"/>
    <row r="1000729" s="12" customFormat="1" x14ac:dyDescent="0.2"/>
    <row r="1000730" s="12" customFormat="1" x14ac:dyDescent="0.2"/>
    <row r="1000731" s="12" customFormat="1" x14ac:dyDescent="0.2"/>
    <row r="1000732" s="12" customFormat="1" x14ac:dyDescent="0.2"/>
    <row r="1000733" s="12" customFormat="1" x14ac:dyDescent="0.2"/>
    <row r="1000734" s="12" customFormat="1" x14ac:dyDescent="0.2"/>
    <row r="1000735" s="12" customFormat="1" x14ac:dyDescent="0.2"/>
    <row r="1000736" s="12" customFormat="1" x14ac:dyDescent="0.2"/>
    <row r="1000737" s="12" customFormat="1" x14ac:dyDescent="0.2"/>
    <row r="1000738" s="12" customFormat="1" x14ac:dyDescent="0.2"/>
    <row r="1000739" s="12" customFormat="1" x14ac:dyDescent="0.2"/>
    <row r="1000740" s="12" customFormat="1" x14ac:dyDescent="0.2"/>
    <row r="1000741" s="12" customFormat="1" x14ac:dyDescent="0.2"/>
    <row r="1000742" s="12" customFormat="1" x14ac:dyDescent="0.2"/>
    <row r="1000743" s="12" customFormat="1" x14ac:dyDescent="0.2"/>
    <row r="1000744" s="12" customFormat="1" x14ac:dyDescent="0.2"/>
    <row r="1000745" s="12" customFormat="1" x14ac:dyDescent="0.2"/>
    <row r="1000746" s="12" customFormat="1" x14ac:dyDescent="0.2"/>
    <row r="1000747" s="12" customFormat="1" x14ac:dyDescent="0.2"/>
    <row r="1000748" s="12" customFormat="1" x14ac:dyDescent="0.2"/>
    <row r="1000749" s="12" customFormat="1" x14ac:dyDescent="0.2"/>
    <row r="1000750" s="12" customFormat="1" x14ac:dyDescent="0.2"/>
    <row r="1000751" s="12" customFormat="1" x14ac:dyDescent="0.2"/>
    <row r="1000752" s="12" customFormat="1" x14ac:dyDescent="0.2"/>
    <row r="1000753" s="12" customFormat="1" x14ac:dyDescent="0.2"/>
    <row r="1000754" s="12" customFormat="1" x14ac:dyDescent="0.2"/>
    <row r="1000755" s="12" customFormat="1" x14ac:dyDescent="0.2"/>
    <row r="1000756" s="12" customFormat="1" x14ac:dyDescent="0.2"/>
    <row r="1000757" s="12" customFormat="1" x14ac:dyDescent="0.2"/>
    <row r="1000758" s="12" customFormat="1" x14ac:dyDescent="0.2"/>
    <row r="1000759" s="12" customFormat="1" x14ac:dyDescent="0.2"/>
    <row r="1000760" s="12" customFormat="1" x14ac:dyDescent="0.2"/>
    <row r="1000761" s="12" customFormat="1" x14ac:dyDescent="0.2"/>
    <row r="1000762" s="12" customFormat="1" x14ac:dyDescent="0.2"/>
    <row r="1000763" s="12" customFormat="1" x14ac:dyDescent="0.2"/>
    <row r="1000764" s="12" customFormat="1" x14ac:dyDescent="0.2"/>
    <row r="1000765" s="12" customFormat="1" x14ac:dyDescent="0.2"/>
    <row r="1000766" s="12" customFormat="1" x14ac:dyDescent="0.2"/>
    <row r="1000767" s="12" customFormat="1" x14ac:dyDescent="0.2"/>
    <row r="1000768" s="12" customFormat="1" x14ac:dyDescent="0.2"/>
    <row r="1000769" s="12" customFormat="1" x14ac:dyDescent="0.2"/>
    <row r="1000770" s="12" customFormat="1" x14ac:dyDescent="0.2"/>
    <row r="1000771" s="12" customFormat="1" x14ac:dyDescent="0.2"/>
    <row r="1000772" s="12" customFormat="1" x14ac:dyDescent="0.2"/>
    <row r="1000773" s="12" customFormat="1" x14ac:dyDescent="0.2"/>
    <row r="1000774" s="12" customFormat="1" x14ac:dyDescent="0.2"/>
    <row r="1000775" s="12" customFormat="1" x14ac:dyDescent="0.2"/>
    <row r="1000776" s="12" customFormat="1" x14ac:dyDescent="0.2"/>
    <row r="1000777" s="12" customFormat="1" x14ac:dyDescent="0.2"/>
    <row r="1000778" s="12" customFormat="1" x14ac:dyDescent="0.2"/>
    <row r="1000779" s="12" customFormat="1" x14ac:dyDescent="0.2"/>
    <row r="1000780" s="12" customFormat="1" x14ac:dyDescent="0.2"/>
    <row r="1000781" s="12" customFormat="1" x14ac:dyDescent="0.2"/>
    <row r="1000782" s="12" customFormat="1" x14ac:dyDescent="0.2"/>
    <row r="1000783" s="12" customFormat="1" x14ac:dyDescent="0.2"/>
    <row r="1000784" s="12" customFormat="1" x14ac:dyDescent="0.2"/>
    <row r="1000785" s="12" customFormat="1" x14ac:dyDescent="0.2"/>
    <row r="1000786" s="12" customFormat="1" x14ac:dyDescent="0.2"/>
    <row r="1000787" s="12" customFormat="1" x14ac:dyDescent="0.2"/>
    <row r="1000788" s="12" customFormat="1" x14ac:dyDescent="0.2"/>
    <row r="1000789" s="12" customFormat="1" x14ac:dyDescent="0.2"/>
    <row r="1000790" s="12" customFormat="1" x14ac:dyDescent="0.2"/>
    <row r="1000791" s="12" customFormat="1" x14ac:dyDescent="0.2"/>
    <row r="1000792" s="12" customFormat="1" x14ac:dyDescent="0.2"/>
    <row r="1000793" s="12" customFormat="1" x14ac:dyDescent="0.2"/>
    <row r="1000794" s="12" customFormat="1" x14ac:dyDescent="0.2"/>
    <row r="1000795" s="12" customFormat="1" x14ac:dyDescent="0.2"/>
    <row r="1000796" s="12" customFormat="1" x14ac:dyDescent="0.2"/>
    <row r="1000797" s="12" customFormat="1" x14ac:dyDescent="0.2"/>
    <row r="1000798" s="12" customFormat="1" x14ac:dyDescent="0.2"/>
    <row r="1000799" s="12" customFormat="1" x14ac:dyDescent="0.2"/>
    <row r="1000800" s="12" customFormat="1" x14ac:dyDescent="0.2"/>
    <row r="1000801" s="12" customFormat="1" x14ac:dyDescent="0.2"/>
    <row r="1000802" s="12" customFormat="1" x14ac:dyDescent="0.2"/>
    <row r="1000803" s="12" customFormat="1" x14ac:dyDescent="0.2"/>
    <row r="1000804" s="12" customFormat="1" x14ac:dyDescent="0.2"/>
    <row r="1000805" s="12" customFormat="1" x14ac:dyDescent="0.2"/>
    <row r="1000806" s="12" customFormat="1" x14ac:dyDescent="0.2"/>
    <row r="1000807" s="12" customFormat="1" x14ac:dyDescent="0.2"/>
    <row r="1000808" s="12" customFormat="1" x14ac:dyDescent="0.2"/>
    <row r="1000809" s="12" customFormat="1" x14ac:dyDescent="0.2"/>
    <row r="1000810" s="12" customFormat="1" x14ac:dyDescent="0.2"/>
    <row r="1000811" s="12" customFormat="1" x14ac:dyDescent="0.2"/>
    <row r="1000812" s="12" customFormat="1" x14ac:dyDescent="0.2"/>
    <row r="1000813" s="12" customFormat="1" x14ac:dyDescent="0.2"/>
    <row r="1000814" s="12" customFormat="1" x14ac:dyDescent="0.2"/>
    <row r="1000815" s="12" customFormat="1" x14ac:dyDescent="0.2"/>
    <row r="1000816" s="12" customFormat="1" x14ac:dyDescent="0.2"/>
    <row r="1000817" s="12" customFormat="1" x14ac:dyDescent="0.2"/>
    <row r="1000818" s="12" customFormat="1" x14ac:dyDescent="0.2"/>
    <row r="1000819" s="12" customFormat="1" x14ac:dyDescent="0.2"/>
    <row r="1000820" s="12" customFormat="1" x14ac:dyDescent="0.2"/>
    <row r="1000821" s="12" customFormat="1" x14ac:dyDescent="0.2"/>
    <row r="1000822" s="12" customFormat="1" x14ac:dyDescent="0.2"/>
    <row r="1000823" s="12" customFormat="1" x14ac:dyDescent="0.2"/>
    <row r="1000824" s="12" customFormat="1" x14ac:dyDescent="0.2"/>
    <row r="1000825" s="12" customFormat="1" x14ac:dyDescent="0.2"/>
    <row r="1000826" s="12" customFormat="1" x14ac:dyDescent="0.2"/>
    <row r="1000827" s="12" customFormat="1" x14ac:dyDescent="0.2"/>
    <row r="1000828" s="12" customFormat="1" x14ac:dyDescent="0.2"/>
    <row r="1000829" s="12" customFormat="1" x14ac:dyDescent="0.2"/>
    <row r="1000830" s="12" customFormat="1" x14ac:dyDescent="0.2"/>
    <row r="1000831" s="12" customFormat="1" x14ac:dyDescent="0.2"/>
    <row r="1000832" s="12" customFormat="1" x14ac:dyDescent="0.2"/>
    <row r="1000833" s="12" customFormat="1" x14ac:dyDescent="0.2"/>
    <row r="1000834" s="12" customFormat="1" x14ac:dyDescent="0.2"/>
    <row r="1000835" s="12" customFormat="1" x14ac:dyDescent="0.2"/>
    <row r="1000836" s="12" customFormat="1" x14ac:dyDescent="0.2"/>
    <row r="1000837" s="12" customFormat="1" x14ac:dyDescent="0.2"/>
    <row r="1000838" s="12" customFormat="1" x14ac:dyDescent="0.2"/>
    <row r="1000839" s="12" customFormat="1" x14ac:dyDescent="0.2"/>
    <row r="1000840" s="12" customFormat="1" x14ac:dyDescent="0.2"/>
    <row r="1000841" s="12" customFormat="1" x14ac:dyDescent="0.2"/>
    <row r="1000842" s="12" customFormat="1" x14ac:dyDescent="0.2"/>
    <row r="1000843" s="12" customFormat="1" x14ac:dyDescent="0.2"/>
    <row r="1000844" s="12" customFormat="1" x14ac:dyDescent="0.2"/>
    <row r="1000845" s="12" customFormat="1" x14ac:dyDescent="0.2"/>
    <row r="1000846" s="12" customFormat="1" x14ac:dyDescent="0.2"/>
    <row r="1000847" s="12" customFormat="1" x14ac:dyDescent="0.2"/>
    <row r="1000848" s="12" customFormat="1" x14ac:dyDescent="0.2"/>
    <row r="1000849" s="12" customFormat="1" x14ac:dyDescent="0.2"/>
    <row r="1000850" s="12" customFormat="1" x14ac:dyDescent="0.2"/>
    <row r="1000851" s="12" customFormat="1" x14ac:dyDescent="0.2"/>
    <row r="1000852" s="12" customFormat="1" x14ac:dyDescent="0.2"/>
    <row r="1000853" s="12" customFormat="1" x14ac:dyDescent="0.2"/>
    <row r="1000854" s="12" customFormat="1" x14ac:dyDescent="0.2"/>
    <row r="1000855" s="12" customFormat="1" x14ac:dyDescent="0.2"/>
    <row r="1000856" s="12" customFormat="1" x14ac:dyDescent="0.2"/>
    <row r="1000857" s="12" customFormat="1" x14ac:dyDescent="0.2"/>
    <row r="1000858" s="12" customFormat="1" x14ac:dyDescent="0.2"/>
    <row r="1000859" s="12" customFormat="1" x14ac:dyDescent="0.2"/>
    <row r="1000860" s="12" customFormat="1" x14ac:dyDescent="0.2"/>
    <row r="1000861" s="12" customFormat="1" x14ac:dyDescent="0.2"/>
    <row r="1000862" s="12" customFormat="1" x14ac:dyDescent="0.2"/>
    <row r="1000863" s="12" customFormat="1" x14ac:dyDescent="0.2"/>
    <row r="1000864" s="12" customFormat="1" x14ac:dyDescent="0.2"/>
    <row r="1000865" s="12" customFormat="1" x14ac:dyDescent="0.2"/>
    <row r="1000866" s="12" customFormat="1" x14ac:dyDescent="0.2"/>
    <row r="1000867" s="12" customFormat="1" x14ac:dyDescent="0.2"/>
    <row r="1000868" s="12" customFormat="1" x14ac:dyDescent="0.2"/>
    <row r="1000869" s="12" customFormat="1" x14ac:dyDescent="0.2"/>
    <row r="1000870" s="12" customFormat="1" x14ac:dyDescent="0.2"/>
    <row r="1000871" s="12" customFormat="1" x14ac:dyDescent="0.2"/>
    <row r="1000872" s="12" customFormat="1" x14ac:dyDescent="0.2"/>
    <row r="1000873" s="12" customFormat="1" x14ac:dyDescent="0.2"/>
    <row r="1000874" s="12" customFormat="1" x14ac:dyDescent="0.2"/>
    <row r="1000875" s="12" customFormat="1" x14ac:dyDescent="0.2"/>
    <row r="1000876" s="12" customFormat="1" x14ac:dyDescent="0.2"/>
    <row r="1000877" s="12" customFormat="1" x14ac:dyDescent="0.2"/>
    <row r="1000878" s="12" customFormat="1" x14ac:dyDescent="0.2"/>
    <row r="1000879" s="12" customFormat="1" x14ac:dyDescent="0.2"/>
    <row r="1000880" s="12" customFormat="1" x14ac:dyDescent="0.2"/>
    <row r="1000881" s="12" customFormat="1" x14ac:dyDescent="0.2"/>
    <row r="1000882" s="12" customFormat="1" x14ac:dyDescent="0.2"/>
    <row r="1000883" s="12" customFormat="1" x14ac:dyDescent="0.2"/>
    <row r="1000884" s="12" customFormat="1" x14ac:dyDescent="0.2"/>
    <row r="1000885" s="12" customFormat="1" x14ac:dyDescent="0.2"/>
    <row r="1000886" s="12" customFormat="1" x14ac:dyDescent="0.2"/>
    <row r="1000887" s="12" customFormat="1" x14ac:dyDescent="0.2"/>
    <row r="1000888" s="12" customFormat="1" x14ac:dyDescent="0.2"/>
    <row r="1000889" s="12" customFormat="1" x14ac:dyDescent="0.2"/>
    <row r="1000890" s="12" customFormat="1" x14ac:dyDescent="0.2"/>
    <row r="1000891" s="12" customFormat="1" x14ac:dyDescent="0.2"/>
    <row r="1000892" s="12" customFormat="1" x14ac:dyDescent="0.2"/>
    <row r="1000893" s="12" customFormat="1" x14ac:dyDescent="0.2"/>
    <row r="1000894" s="12" customFormat="1" x14ac:dyDescent="0.2"/>
    <row r="1000895" s="12" customFormat="1" x14ac:dyDescent="0.2"/>
    <row r="1000896" s="12" customFormat="1" x14ac:dyDescent="0.2"/>
    <row r="1000897" s="12" customFormat="1" x14ac:dyDescent="0.2"/>
    <row r="1000898" s="12" customFormat="1" x14ac:dyDescent="0.2"/>
    <row r="1000899" s="12" customFormat="1" x14ac:dyDescent="0.2"/>
    <row r="1000900" s="12" customFormat="1" x14ac:dyDescent="0.2"/>
    <row r="1000901" s="12" customFormat="1" x14ac:dyDescent="0.2"/>
    <row r="1000902" s="12" customFormat="1" x14ac:dyDescent="0.2"/>
    <row r="1000903" s="12" customFormat="1" x14ac:dyDescent="0.2"/>
    <row r="1000904" s="12" customFormat="1" x14ac:dyDescent="0.2"/>
    <row r="1000905" s="12" customFormat="1" x14ac:dyDescent="0.2"/>
    <row r="1000906" s="12" customFormat="1" x14ac:dyDescent="0.2"/>
    <row r="1000907" s="12" customFormat="1" x14ac:dyDescent="0.2"/>
    <row r="1000908" s="12" customFormat="1" x14ac:dyDescent="0.2"/>
    <row r="1000909" s="12" customFormat="1" x14ac:dyDescent="0.2"/>
    <row r="1000910" s="12" customFormat="1" x14ac:dyDescent="0.2"/>
    <row r="1000911" s="12" customFormat="1" x14ac:dyDescent="0.2"/>
    <row r="1000912" s="12" customFormat="1" x14ac:dyDescent="0.2"/>
    <row r="1000913" s="12" customFormat="1" x14ac:dyDescent="0.2"/>
    <row r="1000914" s="12" customFormat="1" x14ac:dyDescent="0.2"/>
    <row r="1000915" s="12" customFormat="1" x14ac:dyDescent="0.2"/>
    <row r="1000916" s="12" customFormat="1" x14ac:dyDescent="0.2"/>
    <row r="1000917" s="12" customFormat="1" x14ac:dyDescent="0.2"/>
    <row r="1000918" s="12" customFormat="1" x14ac:dyDescent="0.2"/>
    <row r="1000919" s="12" customFormat="1" x14ac:dyDescent="0.2"/>
    <row r="1000920" s="12" customFormat="1" x14ac:dyDescent="0.2"/>
    <row r="1000921" s="12" customFormat="1" x14ac:dyDescent="0.2"/>
    <row r="1000922" s="12" customFormat="1" x14ac:dyDescent="0.2"/>
    <row r="1000923" s="12" customFormat="1" x14ac:dyDescent="0.2"/>
    <row r="1000924" s="12" customFormat="1" x14ac:dyDescent="0.2"/>
    <row r="1000925" s="12" customFormat="1" x14ac:dyDescent="0.2"/>
    <row r="1000926" s="12" customFormat="1" x14ac:dyDescent="0.2"/>
    <row r="1000927" s="12" customFormat="1" x14ac:dyDescent="0.2"/>
    <row r="1000928" s="12" customFormat="1" x14ac:dyDescent="0.2"/>
    <row r="1000929" s="12" customFormat="1" x14ac:dyDescent="0.2"/>
    <row r="1000930" s="12" customFormat="1" x14ac:dyDescent="0.2"/>
    <row r="1000931" s="12" customFormat="1" x14ac:dyDescent="0.2"/>
    <row r="1000932" s="12" customFormat="1" x14ac:dyDescent="0.2"/>
    <row r="1000933" s="12" customFormat="1" x14ac:dyDescent="0.2"/>
    <row r="1000934" s="12" customFormat="1" x14ac:dyDescent="0.2"/>
    <row r="1000935" s="12" customFormat="1" x14ac:dyDescent="0.2"/>
    <row r="1000936" s="12" customFormat="1" x14ac:dyDescent="0.2"/>
    <row r="1000937" s="12" customFormat="1" x14ac:dyDescent="0.2"/>
    <row r="1000938" s="12" customFormat="1" x14ac:dyDescent="0.2"/>
    <row r="1000939" s="12" customFormat="1" x14ac:dyDescent="0.2"/>
    <row r="1000940" s="12" customFormat="1" x14ac:dyDescent="0.2"/>
    <row r="1000941" s="12" customFormat="1" x14ac:dyDescent="0.2"/>
    <row r="1000942" s="12" customFormat="1" x14ac:dyDescent="0.2"/>
    <row r="1000943" s="12" customFormat="1" x14ac:dyDescent="0.2"/>
    <row r="1000944" s="12" customFormat="1" x14ac:dyDescent="0.2"/>
    <row r="1000945" s="12" customFormat="1" x14ac:dyDescent="0.2"/>
    <row r="1000946" s="12" customFormat="1" x14ac:dyDescent="0.2"/>
    <row r="1000947" s="12" customFormat="1" x14ac:dyDescent="0.2"/>
    <row r="1000948" s="12" customFormat="1" x14ac:dyDescent="0.2"/>
    <row r="1000949" s="12" customFormat="1" x14ac:dyDescent="0.2"/>
    <row r="1000950" s="12" customFormat="1" x14ac:dyDescent="0.2"/>
    <row r="1000951" s="12" customFormat="1" x14ac:dyDescent="0.2"/>
    <row r="1000952" s="12" customFormat="1" x14ac:dyDescent="0.2"/>
    <row r="1000953" s="12" customFormat="1" x14ac:dyDescent="0.2"/>
    <row r="1000954" s="12" customFormat="1" x14ac:dyDescent="0.2"/>
    <row r="1000955" s="12" customFormat="1" x14ac:dyDescent="0.2"/>
    <row r="1000956" s="12" customFormat="1" x14ac:dyDescent="0.2"/>
    <row r="1000957" s="12" customFormat="1" x14ac:dyDescent="0.2"/>
    <row r="1000958" s="12" customFormat="1" x14ac:dyDescent="0.2"/>
    <row r="1000959" s="12" customFormat="1" x14ac:dyDescent="0.2"/>
    <row r="1000960" s="12" customFormat="1" x14ac:dyDescent="0.2"/>
    <row r="1000961" s="12" customFormat="1" x14ac:dyDescent="0.2"/>
    <row r="1000962" s="12" customFormat="1" x14ac:dyDescent="0.2"/>
    <row r="1000963" s="12" customFormat="1" x14ac:dyDescent="0.2"/>
    <row r="1000964" s="12" customFormat="1" x14ac:dyDescent="0.2"/>
    <row r="1000965" s="12" customFormat="1" x14ac:dyDescent="0.2"/>
    <row r="1000966" s="12" customFormat="1" x14ac:dyDescent="0.2"/>
    <row r="1000967" s="12" customFormat="1" x14ac:dyDescent="0.2"/>
    <row r="1000968" s="12" customFormat="1" x14ac:dyDescent="0.2"/>
    <row r="1000969" s="12" customFormat="1" x14ac:dyDescent="0.2"/>
    <row r="1000970" s="12" customFormat="1" x14ac:dyDescent="0.2"/>
    <row r="1000971" s="12" customFormat="1" x14ac:dyDescent="0.2"/>
    <row r="1000972" s="12" customFormat="1" x14ac:dyDescent="0.2"/>
    <row r="1000973" s="12" customFormat="1" x14ac:dyDescent="0.2"/>
    <row r="1000974" s="12" customFormat="1" x14ac:dyDescent="0.2"/>
    <row r="1000975" s="12" customFormat="1" x14ac:dyDescent="0.2"/>
    <row r="1000976" s="12" customFormat="1" x14ac:dyDescent="0.2"/>
    <row r="1000977" s="12" customFormat="1" x14ac:dyDescent="0.2"/>
    <row r="1000978" s="12" customFormat="1" x14ac:dyDescent="0.2"/>
    <row r="1000979" s="12" customFormat="1" x14ac:dyDescent="0.2"/>
    <row r="1000980" s="12" customFormat="1" x14ac:dyDescent="0.2"/>
    <row r="1000981" s="12" customFormat="1" x14ac:dyDescent="0.2"/>
    <row r="1000982" s="12" customFormat="1" x14ac:dyDescent="0.2"/>
    <row r="1000983" s="12" customFormat="1" x14ac:dyDescent="0.2"/>
    <row r="1000984" s="12" customFormat="1" x14ac:dyDescent="0.2"/>
    <row r="1000985" s="12" customFormat="1" x14ac:dyDescent="0.2"/>
    <row r="1000986" s="12" customFormat="1" x14ac:dyDescent="0.2"/>
    <row r="1000987" s="12" customFormat="1" x14ac:dyDescent="0.2"/>
    <row r="1000988" s="12" customFormat="1" x14ac:dyDescent="0.2"/>
    <row r="1000989" s="12" customFormat="1" x14ac:dyDescent="0.2"/>
    <row r="1000990" s="12" customFormat="1" x14ac:dyDescent="0.2"/>
    <row r="1000991" s="12" customFormat="1" x14ac:dyDescent="0.2"/>
    <row r="1000992" s="12" customFormat="1" x14ac:dyDescent="0.2"/>
    <row r="1000993" s="12" customFormat="1" x14ac:dyDescent="0.2"/>
    <row r="1000994" s="12" customFormat="1" x14ac:dyDescent="0.2"/>
    <row r="1000995" s="12" customFormat="1" x14ac:dyDescent="0.2"/>
    <row r="1000996" s="12" customFormat="1" x14ac:dyDescent="0.2"/>
    <row r="1000997" s="12" customFormat="1" x14ac:dyDescent="0.2"/>
    <row r="1000998" s="12" customFormat="1" x14ac:dyDescent="0.2"/>
    <row r="1000999" s="12" customFormat="1" x14ac:dyDescent="0.2"/>
    <row r="1001000" s="12" customFormat="1" x14ac:dyDescent="0.2"/>
    <row r="1001001" s="12" customFormat="1" x14ac:dyDescent="0.2"/>
    <row r="1001002" s="12" customFormat="1" x14ac:dyDescent="0.2"/>
    <row r="1001003" s="12" customFormat="1" x14ac:dyDescent="0.2"/>
    <row r="1001004" s="12" customFormat="1" x14ac:dyDescent="0.2"/>
    <row r="1001005" s="12" customFormat="1" x14ac:dyDescent="0.2"/>
    <row r="1001006" s="12" customFormat="1" x14ac:dyDescent="0.2"/>
    <row r="1001007" s="12" customFormat="1" x14ac:dyDescent="0.2"/>
    <row r="1001008" s="12" customFormat="1" x14ac:dyDescent="0.2"/>
    <row r="1001009" s="12" customFormat="1" x14ac:dyDescent="0.2"/>
    <row r="1001010" s="12" customFormat="1" x14ac:dyDescent="0.2"/>
    <row r="1001011" s="12" customFormat="1" x14ac:dyDescent="0.2"/>
    <row r="1001012" s="12" customFormat="1" x14ac:dyDescent="0.2"/>
    <row r="1001013" s="12" customFormat="1" x14ac:dyDescent="0.2"/>
    <row r="1001014" s="12" customFormat="1" x14ac:dyDescent="0.2"/>
    <row r="1001015" s="12" customFormat="1" x14ac:dyDescent="0.2"/>
    <row r="1001016" s="12" customFormat="1" x14ac:dyDescent="0.2"/>
    <row r="1001017" s="12" customFormat="1" x14ac:dyDescent="0.2"/>
    <row r="1001018" s="12" customFormat="1" x14ac:dyDescent="0.2"/>
    <row r="1001019" s="12" customFormat="1" x14ac:dyDescent="0.2"/>
    <row r="1001020" s="12" customFormat="1" x14ac:dyDescent="0.2"/>
    <row r="1001021" s="12" customFormat="1" x14ac:dyDescent="0.2"/>
    <row r="1001022" s="12" customFormat="1" x14ac:dyDescent="0.2"/>
    <row r="1001023" s="12" customFormat="1" x14ac:dyDescent="0.2"/>
    <row r="1001024" s="12" customFormat="1" x14ac:dyDescent="0.2"/>
    <row r="1001025" s="12" customFormat="1" x14ac:dyDescent="0.2"/>
    <row r="1001026" s="12" customFormat="1" x14ac:dyDescent="0.2"/>
    <row r="1001027" s="12" customFormat="1" x14ac:dyDescent="0.2"/>
    <row r="1001028" s="12" customFormat="1" x14ac:dyDescent="0.2"/>
    <row r="1001029" s="12" customFormat="1" x14ac:dyDescent="0.2"/>
    <row r="1001030" s="12" customFormat="1" x14ac:dyDescent="0.2"/>
    <row r="1001031" s="12" customFormat="1" x14ac:dyDescent="0.2"/>
    <row r="1001032" s="12" customFormat="1" x14ac:dyDescent="0.2"/>
    <row r="1001033" s="12" customFormat="1" x14ac:dyDescent="0.2"/>
    <row r="1001034" s="12" customFormat="1" x14ac:dyDescent="0.2"/>
    <row r="1001035" s="12" customFormat="1" x14ac:dyDescent="0.2"/>
    <row r="1001036" s="12" customFormat="1" x14ac:dyDescent="0.2"/>
    <row r="1001037" s="12" customFormat="1" x14ac:dyDescent="0.2"/>
    <row r="1001038" s="12" customFormat="1" x14ac:dyDescent="0.2"/>
    <row r="1001039" s="12" customFormat="1" x14ac:dyDescent="0.2"/>
    <row r="1001040" s="12" customFormat="1" x14ac:dyDescent="0.2"/>
    <row r="1001041" s="12" customFormat="1" x14ac:dyDescent="0.2"/>
    <row r="1001042" s="12" customFormat="1" x14ac:dyDescent="0.2"/>
    <row r="1001043" s="12" customFormat="1" x14ac:dyDescent="0.2"/>
    <row r="1001044" s="12" customFormat="1" x14ac:dyDescent="0.2"/>
    <row r="1001045" s="12" customFormat="1" x14ac:dyDescent="0.2"/>
    <row r="1001046" s="12" customFormat="1" x14ac:dyDescent="0.2"/>
    <row r="1001047" s="12" customFormat="1" x14ac:dyDescent="0.2"/>
    <row r="1001048" s="12" customFormat="1" x14ac:dyDescent="0.2"/>
    <row r="1001049" s="12" customFormat="1" x14ac:dyDescent="0.2"/>
    <row r="1001050" s="12" customFormat="1" x14ac:dyDescent="0.2"/>
    <row r="1001051" s="12" customFormat="1" x14ac:dyDescent="0.2"/>
    <row r="1001052" s="12" customFormat="1" x14ac:dyDescent="0.2"/>
    <row r="1001053" s="12" customFormat="1" x14ac:dyDescent="0.2"/>
    <row r="1001054" s="12" customFormat="1" x14ac:dyDescent="0.2"/>
    <row r="1001055" s="12" customFormat="1" x14ac:dyDescent="0.2"/>
    <row r="1001056" s="12" customFormat="1" x14ac:dyDescent="0.2"/>
    <row r="1001057" s="12" customFormat="1" x14ac:dyDescent="0.2"/>
    <row r="1001058" s="12" customFormat="1" x14ac:dyDescent="0.2"/>
    <row r="1001059" s="12" customFormat="1" x14ac:dyDescent="0.2"/>
    <row r="1001060" s="12" customFormat="1" x14ac:dyDescent="0.2"/>
    <row r="1001061" s="12" customFormat="1" x14ac:dyDescent="0.2"/>
    <row r="1001062" s="12" customFormat="1" x14ac:dyDescent="0.2"/>
    <row r="1001063" s="12" customFormat="1" x14ac:dyDescent="0.2"/>
    <row r="1001064" s="12" customFormat="1" x14ac:dyDescent="0.2"/>
    <row r="1001065" s="12" customFormat="1" x14ac:dyDescent="0.2"/>
    <row r="1001066" s="12" customFormat="1" x14ac:dyDescent="0.2"/>
    <row r="1001067" s="12" customFormat="1" x14ac:dyDescent="0.2"/>
    <row r="1001068" s="12" customFormat="1" x14ac:dyDescent="0.2"/>
    <row r="1001069" s="12" customFormat="1" x14ac:dyDescent="0.2"/>
    <row r="1001070" s="12" customFormat="1" x14ac:dyDescent="0.2"/>
    <row r="1001071" s="12" customFormat="1" x14ac:dyDescent="0.2"/>
    <row r="1001072" s="12" customFormat="1" x14ac:dyDescent="0.2"/>
    <row r="1001073" s="12" customFormat="1" x14ac:dyDescent="0.2"/>
    <row r="1001074" s="12" customFormat="1" x14ac:dyDescent="0.2"/>
    <row r="1001075" s="12" customFormat="1" x14ac:dyDescent="0.2"/>
    <row r="1001076" s="12" customFormat="1" x14ac:dyDescent="0.2"/>
    <row r="1001077" s="12" customFormat="1" x14ac:dyDescent="0.2"/>
    <row r="1001078" s="12" customFormat="1" x14ac:dyDescent="0.2"/>
    <row r="1001079" s="12" customFormat="1" x14ac:dyDescent="0.2"/>
    <row r="1001080" s="12" customFormat="1" x14ac:dyDescent="0.2"/>
    <row r="1001081" s="12" customFormat="1" x14ac:dyDescent="0.2"/>
    <row r="1001082" s="12" customFormat="1" x14ac:dyDescent="0.2"/>
    <row r="1001083" s="12" customFormat="1" x14ac:dyDescent="0.2"/>
    <row r="1001084" s="12" customFormat="1" x14ac:dyDescent="0.2"/>
    <row r="1001085" s="12" customFormat="1" x14ac:dyDescent="0.2"/>
    <row r="1001086" s="12" customFormat="1" x14ac:dyDescent="0.2"/>
    <row r="1001087" s="12" customFormat="1" x14ac:dyDescent="0.2"/>
    <row r="1001088" s="12" customFormat="1" x14ac:dyDescent="0.2"/>
    <row r="1001089" s="12" customFormat="1" x14ac:dyDescent="0.2"/>
    <row r="1001090" s="12" customFormat="1" x14ac:dyDescent="0.2"/>
    <row r="1001091" s="12" customFormat="1" x14ac:dyDescent="0.2"/>
    <row r="1001092" s="12" customFormat="1" x14ac:dyDescent="0.2"/>
    <row r="1001093" s="12" customFormat="1" x14ac:dyDescent="0.2"/>
    <row r="1001094" s="12" customFormat="1" x14ac:dyDescent="0.2"/>
    <row r="1001095" s="12" customFormat="1" x14ac:dyDescent="0.2"/>
    <row r="1001096" s="12" customFormat="1" x14ac:dyDescent="0.2"/>
    <row r="1001097" s="12" customFormat="1" x14ac:dyDescent="0.2"/>
    <row r="1001098" s="12" customFormat="1" x14ac:dyDescent="0.2"/>
    <row r="1001099" s="12" customFormat="1" x14ac:dyDescent="0.2"/>
    <row r="1001100" s="12" customFormat="1" x14ac:dyDescent="0.2"/>
    <row r="1001101" s="12" customFormat="1" x14ac:dyDescent="0.2"/>
    <row r="1001102" s="12" customFormat="1" x14ac:dyDescent="0.2"/>
    <row r="1001103" s="12" customFormat="1" x14ac:dyDescent="0.2"/>
    <row r="1001104" s="12" customFormat="1" x14ac:dyDescent="0.2"/>
    <row r="1001105" s="12" customFormat="1" x14ac:dyDescent="0.2"/>
    <row r="1001106" s="12" customFormat="1" x14ac:dyDescent="0.2"/>
    <row r="1001107" s="12" customFormat="1" x14ac:dyDescent="0.2"/>
    <row r="1001108" s="12" customFormat="1" x14ac:dyDescent="0.2"/>
    <row r="1001109" s="12" customFormat="1" x14ac:dyDescent="0.2"/>
    <row r="1001110" s="12" customFormat="1" x14ac:dyDescent="0.2"/>
    <row r="1001111" s="12" customFormat="1" x14ac:dyDescent="0.2"/>
    <row r="1001112" s="12" customFormat="1" x14ac:dyDescent="0.2"/>
    <row r="1001113" s="12" customFormat="1" x14ac:dyDescent="0.2"/>
    <row r="1001114" s="12" customFormat="1" x14ac:dyDescent="0.2"/>
    <row r="1001115" s="12" customFormat="1" x14ac:dyDescent="0.2"/>
    <row r="1001116" s="12" customFormat="1" x14ac:dyDescent="0.2"/>
    <row r="1001117" s="12" customFormat="1" x14ac:dyDescent="0.2"/>
    <row r="1001118" s="12" customFormat="1" x14ac:dyDescent="0.2"/>
    <row r="1001119" s="12" customFormat="1" x14ac:dyDescent="0.2"/>
    <row r="1001120" s="12" customFormat="1" x14ac:dyDescent="0.2"/>
    <row r="1001121" s="12" customFormat="1" x14ac:dyDescent="0.2"/>
    <row r="1001122" s="12" customFormat="1" x14ac:dyDescent="0.2"/>
    <row r="1001123" s="12" customFormat="1" x14ac:dyDescent="0.2"/>
    <row r="1001124" s="12" customFormat="1" x14ac:dyDescent="0.2"/>
    <row r="1001125" s="12" customFormat="1" x14ac:dyDescent="0.2"/>
    <row r="1001126" s="12" customFormat="1" x14ac:dyDescent="0.2"/>
    <row r="1001127" s="12" customFormat="1" x14ac:dyDescent="0.2"/>
    <row r="1001128" s="12" customFormat="1" x14ac:dyDescent="0.2"/>
    <row r="1001129" s="12" customFormat="1" x14ac:dyDescent="0.2"/>
    <row r="1001130" s="12" customFormat="1" x14ac:dyDescent="0.2"/>
    <row r="1001131" s="12" customFormat="1" x14ac:dyDescent="0.2"/>
    <row r="1001132" s="12" customFormat="1" x14ac:dyDescent="0.2"/>
    <row r="1001133" s="12" customFormat="1" x14ac:dyDescent="0.2"/>
    <row r="1001134" s="12" customFormat="1" x14ac:dyDescent="0.2"/>
    <row r="1001135" s="12" customFormat="1" x14ac:dyDescent="0.2"/>
    <row r="1001136" s="12" customFormat="1" x14ac:dyDescent="0.2"/>
    <row r="1001137" s="12" customFormat="1" x14ac:dyDescent="0.2"/>
    <row r="1001138" s="12" customFormat="1" x14ac:dyDescent="0.2"/>
    <row r="1001139" s="12" customFormat="1" x14ac:dyDescent="0.2"/>
    <row r="1001140" s="12" customFormat="1" x14ac:dyDescent="0.2"/>
    <row r="1001141" s="12" customFormat="1" x14ac:dyDescent="0.2"/>
    <row r="1001142" s="12" customFormat="1" x14ac:dyDescent="0.2"/>
    <row r="1001143" s="12" customFormat="1" x14ac:dyDescent="0.2"/>
    <row r="1001144" s="12" customFormat="1" x14ac:dyDescent="0.2"/>
    <row r="1001145" s="12" customFormat="1" x14ac:dyDescent="0.2"/>
    <row r="1001146" s="12" customFormat="1" x14ac:dyDescent="0.2"/>
    <row r="1001147" s="12" customFormat="1" x14ac:dyDescent="0.2"/>
    <row r="1001148" s="12" customFormat="1" x14ac:dyDescent="0.2"/>
    <row r="1001149" s="12" customFormat="1" x14ac:dyDescent="0.2"/>
    <row r="1001150" s="12" customFormat="1" x14ac:dyDescent="0.2"/>
    <row r="1001151" s="12" customFormat="1" x14ac:dyDescent="0.2"/>
    <row r="1001152" s="12" customFormat="1" x14ac:dyDescent="0.2"/>
    <row r="1001153" s="12" customFormat="1" x14ac:dyDescent="0.2"/>
    <row r="1001154" s="12" customFormat="1" x14ac:dyDescent="0.2"/>
    <row r="1001155" s="12" customFormat="1" x14ac:dyDescent="0.2"/>
    <row r="1001156" s="12" customFormat="1" x14ac:dyDescent="0.2"/>
    <row r="1001157" s="12" customFormat="1" x14ac:dyDescent="0.2"/>
    <row r="1001158" s="12" customFormat="1" x14ac:dyDescent="0.2"/>
    <row r="1001159" s="12" customFormat="1" x14ac:dyDescent="0.2"/>
    <row r="1001160" s="12" customFormat="1" x14ac:dyDescent="0.2"/>
    <row r="1001161" s="12" customFormat="1" x14ac:dyDescent="0.2"/>
    <row r="1001162" s="12" customFormat="1" x14ac:dyDescent="0.2"/>
    <row r="1001163" s="12" customFormat="1" x14ac:dyDescent="0.2"/>
    <row r="1001164" s="12" customFormat="1" x14ac:dyDescent="0.2"/>
    <row r="1001165" s="12" customFormat="1" x14ac:dyDescent="0.2"/>
    <row r="1001166" s="12" customFormat="1" x14ac:dyDescent="0.2"/>
    <row r="1001167" s="12" customFormat="1" x14ac:dyDescent="0.2"/>
    <row r="1001168" s="12" customFormat="1" x14ac:dyDescent="0.2"/>
    <row r="1001169" s="12" customFormat="1" x14ac:dyDescent="0.2"/>
    <row r="1001170" s="12" customFormat="1" x14ac:dyDescent="0.2"/>
    <row r="1001171" s="12" customFormat="1" x14ac:dyDescent="0.2"/>
    <row r="1001172" s="12" customFormat="1" x14ac:dyDescent="0.2"/>
    <row r="1001173" s="12" customFormat="1" x14ac:dyDescent="0.2"/>
    <row r="1001174" s="12" customFormat="1" x14ac:dyDescent="0.2"/>
    <row r="1001175" s="12" customFormat="1" x14ac:dyDescent="0.2"/>
    <row r="1001176" s="12" customFormat="1" x14ac:dyDescent="0.2"/>
    <row r="1001177" s="12" customFormat="1" x14ac:dyDescent="0.2"/>
    <row r="1001178" s="12" customFormat="1" x14ac:dyDescent="0.2"/>
    <row r="1001179" s="12" customFormat="1" x14ac:dyDescent="0.2"/>
    <row r="1001180" s="12" customFormat="1" x14ac:dyDescent="0.2"/>
    <row r="1001181" s="12" customFormat="1" x14ac:dyDescent="0.2"/>
    <row r="1001182" s="12" customFormat="1" x14ac:dyDescent="0.2"/>
    <row r="1001183" s="12" customFormat="1" x14ac:dyDescent="0.2"/>
    <row r="1001184" s="12" customFormat="1" x14ac:dyDescent="0.2"/>
    <row r="1001185" s="12" customFormat="1" x14ac:dyDescent="0.2"/>
    <row r="1001186" s="12" customFormat="1" x14ac:dyDescent="0.2"/>
    <row r="1001187" s="12" customFormat="1" x14ac:dyDescent="0.2"/>
    <row r="1001188" s="12" customFormat="1" x14ac:dyDescent="0.2"/>
    <row r="1001189" s="12" customFormat="1" x14ac:dyDescent="0.2"/>
    <row r="1001190" s="12" customFormat="1" x14ac:dyDescent="0.2"/>
    <row r="1001191" s="12" customFormat="1" x14ac:dyDescent="0.2"/>
    <row r="1001192" s="12" customFormat="1" x14ac:dyDescent="0.2"/>
    <row r="1001193" s="12" customFormat="1" x14ac:dyDescent="0.2"/>
    <row r="1001194" s="12" customFormat="1" x14ac:dyDescent="0.2"/>
    <row r="1001195" s="12" customFormat="1" x14ac:dyDescent="0.2"/>
    <row r="1001196" s="12" customFormat="1" x14ac:dyDescent="0.2"/>
    <row r="1001197" s="12" customFormat="1" x14ac:dyDescent="0.2"/>
    <row r="1001198" s="12" customFormat="1" x14ac:dyDescent="0.2"/>
    <row r="1001199" s="12" customFormat="1" x14ac:dyDescent="0.2"/>
    <row r="1001200" s="12" customFormat="1" x14ac:dyDescent="0.2"/>
    <row r="1001201" s="12" customFormat="1" x14ac:dyDescent="0.2"/>
    <row r="1001202" s="12" customFormat="1" x14ac:dyDescent="0.2"/>
    <row r="1001203" s="12" customFormat="1" x14ac:dyDescent="0.2"/>
    <row r="1001204" s="12" customFormat="1" x14ac:dyDescent="0.2"/>
    <row r="1001205" s="12" customFormat="1" x14ac:dyDescent="0.2"/>
    <row r="1001206" s="12" customFormat="1" x14ac:dyDescent="0.2"/>
    <row r="1001207" s="12" customFormat="1" x14ac:dyDescent="0.2"/>
    <row r="1001208" s="12" customFormat="1" x14ac:dyDescent="0.2"/>
    <row r="1001209" s="12" customFormat="1" x14ac:dyDescent="0.2"/>
    <row r="1001210" s="12" customFormat="1" x14ac:dyDescent="0.2"/>
    <row r="1001211" s="12" customFormat="1" x14ac:dyDescent="0.2"/>
    <row r="1001212" s="12" customFormat="1" x14ac:dyDescent="0.2"/>
    <row r="1001213" s="12" customFormat="1" x14ac:dyDescent="0.2"/>
    <row r="1001214" s="12" customFormat="1" x14ac:dyDescent="0.2"/>
    <row r="1001215" s="12" customFormat="1" x14ac:dyDescent="0.2"/>
    <row r="1001216" s="12" customFormat="1" x14ac:dyDescent="0.2"/>
    <row r="1001217" s="12" customFormat="1" x14ac:dyDescent="0.2"/>
    <row r="1001218" s="12" customFormat="1" x14ac:dyDescent="0.2"/>
    <row r="1001219" s="12" customFormat="1" x14ac:dyDescent="0.2"/>
    <row r="1001220" s="12" customFormat="1" x14ac:dyDescent="0.2"/>
    <row r="1001221" s="12" customFormat="1" x14ac:dyDescent="0.2"/>
    <row r="1001222" s="12" customFormat="1" x14ac:dyDescent="0.2"/>
    <row r="1001223" s="12" customFormat="1" x14ac:dyDescent="0.2"/>
    <row r="1001224" s="12" customFormat="1" x14ac:dyDescent="0.2"/>
    <row r="1001225" s="12" customFormat="1" x14ac:dyDescent="0.2"/>
    <row r="1001226" s="12" customFormat="1" x14ac:dyDescent="0.2"/>
    <row r="1001227" s="12" customFormat="1" x14ac:dyDescent="0.2"/>
    <row r="1001228" s="12" customFormat="1" x14ac:dyDescent="0.2"/>
    <row r="1001229" s="12" customFormat="1" x14ac:dyDescent="0.2"/>
    <row r="1001230" s="12" customFormat="1" x14ac:dyDescent="0.2"/>
    <row r="1001231" s="12" customFormat="1" x14ac:dyDescent="0.2"/>
    <row r="1001232" s="12" customFormat="1" x14ac:dyDescent="0.2"/>
    <row r="1001233" s="12" customFormat="1" x14ac:dyDescent="0.2"/>
    <row r="1001234" s="12" customFormat="1" x14ac:dyDescent="0.2"/>
    <row r="1001235" s="12" customFormat="1" x14ac:dyDescent="0.2"/>
    <row r="1001236" s="12" customFormat="1" x14ac:dyDescent="0.2"/>
    <row r="1001237" s="12" customFormat="1" x14ac:dyDescent="0.2"/>
    <row r="1001238" s="12" customFormat="1" x14ac:dyDescent="0.2"/>
    <row r="1001239" s="12" customFormat="1" x14ac:dyDescent="0.2"/>
    <row r="1001240" s="12" customFormat="1" x14ac:dyDescent="0.2"/>
    <row r="1001241" s="12" customFormat="1" x14ac:dyDescent="0.2"/>
    <row r="1001242" s="12" customFormat="1" x14ac:dyDescent="0.2"/>
    <row r="1001243" s="12" customFormat="1" x14ac:dyDescent="0.2"/>
    <row r="1001244" s="12" customFormat="1" x14ac:dyDescent="0.2"/>
    <row r="1001245" s="12" customFormat="1" x14ac:dyDescent="0.2"/>
    <row r="1001246" s="12" customFormat="1" x14ac:dyDescent="0.2"/>
    <row r="1001247" s="12" customFormat="1" x14ac:dyDescent="0.2"/>
    <row r="1001248" s="12" customFormat="1" x14ac:dyDescent="0.2"/>
    <row r="1001249" s="12" customFormat="1" x14ac:dyDescent="0.2"/>
    <row r="1001250" s="12" customFormat="1" x14ac:dyDescent="0.2"/>
    <row r="1001251" s="12" customFormat="1" x14ac:dyDescent="0.2"/>
    <row r="1001252" s="12" customFormat="1" x14ac:dyDescent="0.2"/>
    <row r="1001253" s="12" customFormat="1" x14ac:dyDescent="0.2"/>
    <row r="1001254" s="12" customFormat="1" x14ac:dyDescent="0.2"/>
    <row r="1001255" s="12" customFormat="1" x14ac:dyDescent="0.2"/>
    <row r="1001256" s="12" customFormat="1" x14ac:dyDescent="0.2"/>
    <row r="1001257" s="12" customFormat="1" x14ac:dyDescent="0.2"/>
    <row r="1001258" s="12" customFormat="1" x14ac:dyDescent="0.2"/>
    <row r="1001259" s="12" customFormat="1" x14ac:dyDescent="0.2"/>
    <row r="1001260" s="12" customFormat="1" x14ac:dyDescent="0.2"/>
    <row r="1001261" s="12" customFormat="1" x14ac:dyDescent="0.2"/>
    <row r="1001262" s="12" customFormat="1" x14ac:dyDescent="0.2"/>
    <row r="1001263" s="12" customFormat="1" x14ac:dyDescent="0.2"/>
    <row r="1001264" s="12" customFormat="1" x14ac:dyDescent="0.2"/>
    <row r="1001265" s="12" customFormat="1" x14ac:dyDescent="0.2"/>
    <row r="1001266" s="12" customFormat="1" x14ac:dyDescent="0.2"/>
    <row r="1001267" s="12" customFormat="1" x14ac:dyDescent="0.2"/>
    <row r="1001268" s="12" customFormat="1" x14ac:dyDescent="0.2"/>
    <row r="1001269" s="12" customFormat="1" x14ac:dyDescent="0.2"/>
    <row r="1001270" s="12" customFormat="1" x14ac:dyDescent="0.2"/>
    <row r="1001271" s="12" customFormat="1" x14ac:dyDescent="0.2"/>
    <row r="1001272" s="12" customFormat="1" x14ac:dyDescent="0.2"/>
    <row r="1001273" s="12" customFormat="1" x14ac:dyDescent="0.2"/>
    <row r="1001274" s="12" customFormat="1" x14ac:dyDescent="0.2"/>
    <row r="1001275" s="12" customFormat="1" x14ac:dyDescent="0.2"/>
    <row r="1001276" s="12" customFormat="1" x14ac:dyDescent="0.2"/>
    <row r="1001277" s="12" customFormat="1" x14ac:dyDescent="0.2"/>
    <row r="1001278" s="12" customFormat="1" x14ac:dyDescent="0.2"/>
    <row r="1001279" s="12" customFormat="1" x14ac:dyDescent="0.2"/>
    <row r="1001280" s="12" customFormat="1" x14ac:dyDescent="0.2"/>
    <row r="1001281" s="12" customFormat="1" x14ac:dyDescent="0.2"/>
    <row r="1001282" s="12" customFormat="1" x14ac:dyDescent="0.2"/>
    <row r="1001283" s="12" customFormat="1" x14ac:dyDescent="0.2"/>
    <row r="1001284" s="12" customFormat="1" x14ac:dyDescent="0.2"/>
    <row r="1001285" s="12" customFormat="1" x14ac:dyDescent="0.2"/>
    <row r="1001286" s="12" customFormat="1" x14ac:dyDescent="0.2"/>
    <row r="1001287" s="12" customFormat="1" x14ac:dyDescent="0.2"/>
    <row r="1001288" s="12" customFormat="1" x14ac:dyDescent="0.2"/>
    <row r="1001289" s="12" customFormat="1" x14ac:dyDescent="0.2"/>
    <row r="1001290" s="12" customFormat="1" x14ac:dyDescent="0.2"/>
    <row r="1001291" s="12" customFormat="1" x14ac:dyDescent="0.2"/>
    <row r="1001292" s="12" customFormat="1" x14ac:dyDescent="0.2"/>
    <row r="1001293" s="12" customFormat="1" x14ac:dyDescent="0.2"/>
    <row r="1001294" s="12" customFormat="1" x14ac:dyDescent="0.2"/>
    <row r="1001295" s="12" customFormat="1" x14ac:dyDescent="0.2"/>
    <row r="1001296" s="12" customFormat="1" x14ac:dyDescent="0.2"/>
    <row r="1001297" s="12" customFormat="1" x14ac:dyDescent="0.2"/>
    <row r="1001298" s="12" customFormat="1" x14ac:dyDescent="0.2"/>
    <row r="1001299" s="12" customFormat="1" x14ac:dyDescent="0.2"/>
    <row r="1001300" s="12" customFormat="1" x14ac:dyDescent="0.2"/>
    <row r="1001301" s="12" customFormat="1" x14ac:dyDescent="0.2"/>
    <row r="1001302" s="12" customFormat="1" x14ac:dyDescent="0.2"/>
    <row r="1001303" s="12" customFormat="1" x14ac:dyDescent="0.2"/>
    <row r="1001304" s="12" customFormat="1" x14ac:dyDescent="0.2"/>
    <row r="1001305" s="12" customFormat="1" x14ac:dyDescent="0.2"/>
    <row r="1001306" s="12" customFormat="1" x14ac:dyDescent="0.2"/>
    <row r="1001307" s="12" customFormat="1" x14ac:dyDescent="0.2"/>
    <row r="1001308" s="12" customFormat="1" x14ac:dyDescent="0.2"/>
    <row r="1001309" s="12" customFormat="1" x14ac:dyDescent="0.2"/>
    <row r="1001310" s="12" customFormat="1" x14ac:dyDescent="0.2"/>
    <row r="1001311" s="12" customFormat="1" x14ac:dyDescent="0.2"/>
    <row r="1001312" s="12" customFormat="1" x14ac:dyDescent="0.2"/>
    <row r="1001313" s="12" customFormat="1" x14ac:dyDescent="0.2"/>
    <row r="1001314" s="12" customFormat="1" x14ac:dyDescent="0.2"/>
    <row r="1001315" s="12" customFormat="1" x14ac:dyDescent="0.2"/>
    <row r="1001316" s="12" customFormat="1" x14ac:dyDescent="0.2"/>
    <row r="1001317" s="12" customFormat="1" x14ac:dyDescent="0.2"/>
    <row r="1001318" s="12" customFormat="1" x14ac:dyDescent="0.2"/>
    <row r="1001319" s="12" customFormat="1" x14ac:dyDescent="0.2"/>
    <row r="1001320" s="12" customFormat="1" x14ac:dyDescent="0.2"/>
    <row r="1001321" s="12" customFormat="1" x14ac:dyDescent="0.2"/>
    <row r="1001322" s="12" customFormat="1" x14ac:dyDescent="0.2"/>
    <row r="1001323" s="12" customFormat="1" x14ac:dyDescent="0.2"/>
    <row r="1001324" s="12" customFormat="1" x14ac:dyDescent="0.2"/>
    <row r="1001325" s="12" customFormat="1" x14ac:dyDescent="0.2"/>
    <row r="1001326" s="12" customFormat="1" x14ac:dyDescent="0.2"/>
    <row r="1001327" s="12" customFormat="1" x14ac:dyDescent="0.2"/>
    <row r="1001328" s="12" customFormat="1" x14ac:dyDescent="0.2"/>
    <row r="1001329" s="12" customFormat="1" x14ac:dyDescent="0.2"/>
    <row r="1001330" s="12" customFormat="1" x14ac:dyDescent="0.2"/>
    <row r="1001331" s="12" customFormat="1" x14ac:dyDescent="0.2"/>
    <row r="1001332" s="12" customFormat="1" x14ac:dyDescent="0.2"/>
    <row r="1001333" s="12" customFormat="1" x14ac:dyDescent="0.2"/>
    <row r="1001334" s="12" customFormat="1" x14ac:dyDescent="0.2"/>
    <row r="1001335" s="12" customFormat="1" x14ac:dyDescent="0.2"/>
    <row r="1001336" s="12" customFormat="1" x14ac:dyDescent="0.2"/>
    <row r="1001337" s="12" customFormat="1" x14ac:dyDescent="0.2"/>
    <row r="1001338" s="12" customFormat="1" x14ac:dyDescent="0.2"/>
    <row r="1001339" s="12" customFormat="1" x14ac:dyDescent="0.2"/>
    <row r="1001340" s="12" customFormat="1" x14ac:dyDescent="0.2"/>
    <row r="1001341" s="12" customFormat="1" x14ac:dyDescent="0.2"/>
    <row r="1001342" s="12" customFormat="1" x14ac:dyDescent="0.2"/>
    <row r="1001343" s="12" customFormat="1" x14ac:dyDescent="0.2"/>
    <row r="1001344" s="12" customFormat="1" x14ac:dyDescent="0.2"/>
    <row r="1001345" s="12" customFormat="1" x14ac:dyDescent="0.2"/>
    <row r="1001346" s="12" customFormat="1" x14ac:dyDescent="0.2"/>
    <row r="1001347" s="12" customFormat="1" x14ac:dyDescent="0.2"/>
    <row r="1001348" s="12" customFormat="1" x14ac:dyDescent="0.2"/>
    <row r="1001349" s="12" customFormat="1" x14ac:dyDescent="0.2"/>
    <row r="1001350" s="12" customFormat="1" x14ac:dyDescent="0.2"/>
    <row r="1001351" s="12" customFormat="1" x14ac:dyDescent="0.2"/>
    <row r="1001352" s="12" customFormat="1" x14ac:dyDescent="0.2"/>
    <row r="1001353" s="12" customFormat="1" x14ac:dyDescent="0.2"/>
    <row r="1001354" s="12" customFormat="1" x14ac:dyDescent="0.2"/>
    <row r="1001355" s="12" customFormat="1" x14ac:dyDescent="0.2"/>
    <row r="1001356" s="12" customFormat="1" x14ac:dyDescent="0.2"/>
    <row r="1001357" s="12" customFormat="1" x14ac:dyDescent="0.2"/>
    <row r="1001358" s="12" customFormat="1" x14ac:dyDescent="0.2"/>
    <row r="1001359" s="12" customFormat="1" x14ac:dyDescent="0.2"/>
    <row r="1001360" s="12" customFormat="1" x14ac:dyDescent="0.2"/>
    <row r="1001361" s="12" customFormat="1" x14ac:dyDescent="0.2"/>
    <row r="1001362" s="12" customFormat="1" x14ac:dyDescent="0.2"/>
    <row r="1001363" s="12" customFormat="1" x14ac:dyDescent="0.2"/>
    <row r="1001364" s="12" customFormat="1" x14ac:dyDescent="0.2"/>
    <row r="1001365" s="12" customFormat="1" x14ac:dyDescent="0.2"/>
    <row r="1001366" s="12" customFormat="1" x14ac:dyDescent="0.2"/>
    <row r="1001367" s="12" customFormat="1" x14ac:dyDescent="0.2"/>
    <row r="1001368" s="12" customFormat="1" x14ac:dyDescent="0.2"/>
    <row r="1001369" s="12" customFormat="1" x14ac:dyDescent="0.2"/>
    <row r="1001370" s="12" customFormat="1" x14ac:dyDescent="0.2"/>
    <row r="1001371" s="12" customFormat="1" x14ac:dyDescent="0.2"/>
    <row r="1001372" s="12" customFormat="1" x14ac:dyDescent="0.2"/>
    <row r="1001373" s="12" customFormat="1" x14ac:dyDescent="0.2"/>
    <row r="1001374" s="12" customFormat="1" x14ac:dyDescent="0.2"/>
    <row r="1001375" s="12" customFormat="1" x14ac:dyDescent="0.2"/>
    <row r="1001376" s="12" customFormat="1" x14ac:dyDescent="0.2"/>
    <row r="1001377" s="12" customFormat="1" x14ac:dyDescent="0.2"/>
    <row r="1001378" s="12" customFormat="1" x14ac:dyDescent="0.2"/>
    <row r="1001379" s="12" customFormat="1" x14ac:dyDescent="0.2"/>
    <row r="1001380" s="12" customFormat="1" x14ac:dyDescent="0.2"/>
    <row r="1001381" s="12" customFormat="1" x14ac:dyDescent="0.2"/>
    <row r="1001382" s="12" customFormat="1" x14ac:dyDescent="0.2"/>
    <row r="1001383" s="12" customFormat="1" x14ac:dyDescent="0.2"/>
    <row r="1001384" s="12" customFormat="1" x14ac:dyDescent="0.2"/>
    <row r="1001385" s="12" customFormat="1" x14ac:dyDescent="0.2"/>
    <row r="1001386" s="12" customFormat="1" x14ac:dyDescent="0.2"/>
    <row r="1001387" s="12" customFormat="1" x14ac:dyDescent="0.2"/>
    <row r="1001388" s="12" customFormat="1" x14ac:dyDescent="0.2"/>
    <row r="1001389" s="12" customFormat="1" x14ac:dyDescent="0.2"/>
    <row r="1001390" s="12" customFormat="1" x14ac:dyDescent="0.2"/>
    <row r="1001391" s="12" customFormat="1" x14ac:dyDescent="0.2"/>
    <row r="1001392" s="12" customFormat="1" x14ac:dyDescent="0.2"/>
    <row r="1001393" s="12" customFormat="1" x14ac:dyDescent="0.2"/>
    <row r="1001394" s="12" customFormat="1" x14ac:dyDescent="0.2"/>
    <row r="1001395" s="12" customFormat="1" x14ac:dyDescent="0.2"/>
    <row r="1001396" s="12" customFormat="1" x14ac:dyDescent="0.2"/>
    <row r="1001397" s="12" customFormat="1" x14ac:dyDescent="0.2"/>
    <row r="1001398" s="12" customFormat="1" x14ac:dyDescent="0.2"/>
    <row r="1001399" s="12" customFormat="1" x14ac:dyDescent="0.2"/>
    <row r="1001400" s="12" customFormat="1" x14ac:dyDescent="0.2"/>
    <row r="1001401" s="12" customFormat="1" x14ac:dyDescent="0.2"/>
    <row r="1001402" s="12" customFormat="1" x14ac:dyDescent="0.2"/>
    <row r="1001403" s="12" customFormat="1" x14ac:dyDescent="0.2"/>
    <row r="1001404" s="12" customFormat="1" x14ac:dyDescent="0.2"/>
    <row r="1001405" s="12" customFormat="1" x14ac:dyDescent="0.2"/>
    <row r="1001406" s="12" customFormat="1" x14ac:dyDescent="0.2"/>
    <row r="1001407" s="12" customFormat="1" x14ac:dyDescent="0.2"/>
    <row r="1001408" s="12" customFormat="1" x14ac:dyDescent="0.2"/>
    <row r="1001409" s="12" customFormat="1" x14ac:dyDescent="0.2"/>
    <row r="1001410" s="12" customFormat="1" x14ac:dyDescent="0.2"/>
    <row r="1001411" s="12" customFormat="1" x14ac:dyDescent="0.2"/>
    <row r="1001412" s="12" customFormat="1" x14ac:dyDescent="0.2"/>
    <row r="1001413" s="12" customFormat="1" x14ac:dyDescent="0.2"/>
    <row r="1001414" s="12" customFormat="1" x14ac:dyDescent="0.2"/>
    <row r="1001415" s="12" customFormat="1" x14ac:dyDescent="0.2"/>
    <row r="1001416" s="12" customFormat="1" x14ac:dyDescent="0.2"/>
    <row r="1001417" s="12" customFormat="1" x14ac:dyDescent="0.2"/>
    <row r="1001418" s="12" customFormat="1" x14ac:dyDescent="0.2"/>
    <row r="1001419" s="12" customFormat="1" x14ac:dyDescent="0.2"/>
    <row r="1001420" s="12" customFormat="1" x14ac:dyDescent="0.2"/>
    <row r="1001421" s="12" customFormat="1" x14ac:dyDescent="0.2"/>
    <row r="1001422" s="12" customFormat="1" x14ac:dyDescent="0.2"/>
    <row r="1001423" s="12" customFormat="1" x14ac:dyDescent="0.2"/>
    <row r="1001424" s="12" customFormat="1" x14ac:dyDescent="0.2"/>
    <row r="1001425" s="12" customFormat="1" x14ac:dyDescent="0.2"/>
    <row r="1001426" s="12" customFormat="1" x14ac:dyDescent="0.2"/>
    <row r="1001427" s="12" customFormat="1" x14ac:dyDescent="0.2"/>
    <row r="1001428" s="12" customFormat="1" x14ac:dyDescent="0.2"/>
    <row r="1001429" s="12" customFormat="1" x14ac:dyDescent="0.2"/>
    <row r="1001430" s="12" customFormat="1" x14ac:dyDescent="0.2"/>
    <row r="1001431" s="12" customFormat="1" x14ac:dyDescent="0.2"/>
    <row r="1001432" s="12" customFormat="1" x14ac:dyDescent="0.2"/>
    <row r="1001433" s="12" customFormat="1" x14ac:dyDescent="0.2"/>
    <row r="1001434" s="12" customFormat="1" x14ac:dyDescent="0.2"/>
    <row r="1001435" s="12" customFormat="1" x14ac:dyDescent="0.2"/>
    <row r="1001436" s="12" customFormat="1" x14ac:dyDescent="0.2"/>
    <row r="1001437" s="12" customFormat="1" x14ac:dyDescent="0.2"/>
    <row r="1001438" s="12" customFormat="1" x14ac:dyDescent="0.2"/>
    <row r="1001439" s="12" customFormat="1" x14ac:dyDescent="0.2"/>
    <row r="1001440" s="12" customFormat="1" x14ac:dyDescent="0.2"/>
    <row r="1001441" s="12" customFormat="1" x14ac:dyDescent="0.2"/>
    <row r="1001442" s="12" customFormat="1" x14ac:dyDescent="0.2"/>
    <row r="1001443" s="12" customFormat="1" x14ac:dyDescent="0.2"/>
    <row r="1001444" s="12" customFormat="1" x14ac:dyDescent="0.2"/>
    <row r="1001445" s="12" customFormat="1" x14ac:dyDescent="0.2"/>
    <row r="1001446" s="12" customFormat="1" x14ac:dyDescent="0.2"/>
    <row r="1001447" s="12" customFormat="1" x14ac:dyDescent="0.2"/>
    <row r="1001448" s="12" customFormat="1" x14ac:dyDescent="0.2"/>
    <row r="1001449" s="12" customFormat="1" x14ac:dyDescent="0.2"/>
    <row r="1001450" s="12" customFormat="1" x14ac:dyDescent="0.2"/>
    <row r="1001451" s="12" customFormat="1" x14ac:dyDescent="0.2"/>
    <row r="1001452" s="12" customFormat="1" x14ac:dyDescent="0.2"/>
    <row r="1001453" s="12" customFormat="1" x14ac:dyDescent="0.2"/>
    <row r="1001454" s="12" customFormat="1" x14ac:dyDescent="0.2"/>
    <row r="1001455" s="12" customFormat="1" x14ac:dyDescent="0.2"/>
    <row r="1001456" s="12" customFormat="1" x14ac:dyDescent="0.2"/>
    <row r="1001457" s="12" customFormat="1" x14ac:dyDescent="0.2"/>
    <row r="1001458" s="12" customFormat="1" x14ac:dyDescent="0.2"/>
    <row r="1001459" s="12" customFormat="1" x14ac:dyDescent="0.2"/>
    <row r="1001460" s="12" customFormat="1" x14ac:dyDescent="0.2"/>
    <row r="1001461" s="12" customFormat="1" x14ac:dyDescent="0.2"/>
    <row r="1001462" s="12" customFormat="1" x14ac:dyDescent="0.2"/>
    <row r="1001463" s="12" customFormat="1" x14ac:dyDescent="0.2"/>
    <row r="1001464" s="12" customFormat="1" x14ac:dyDescent="0.2"/>
    <row r="1001465" s="12" customFormat="1" x14ac:dyDescent="0.2"/>
    <row r="1001466" s="12" customFormat="1" x14ac:dyDescent="0.2"/>
    <row r="1001467" s="12" customFormat="1" x14ac:dyDescent="0.2"/>
    <row r="1001468" s="12" customFormat="1" x14ac:dyDescent="0.2"/>
    <row r="1001469" s="12" customFormat="1" x14ac:dyDescent="0.2"/>
    <row r="1001470" s="12" customFormat="1" x14ac:dyDescent="0.2"/>
    <row r="1001471" s="12" customFormat="1" x14ac:dyDescent="0.2"/>
    <row r="1001472" s="12" customFormat="1" x14ac:dyDescent="0.2"/>
    <row r="1001473" s="12" customFormat="1" x14ac:dyDescent="0.2"/>
    <row r="1001474" s="12" customFormat="1" x14ac:dyDescent="0.2"/>
    <row r="1001475" s="12" customFormat="1" x14ac:dyDescent="0.2"/>
    <row r="1001476" s="12" customFormat="1" x14ac:dyDescent="0.2"/>
    <row r="1001477" s="12" customFormat="1" x14ac:dyDescent="0.2"/>
    <row r="1001478" s="12" customFormat="1" x14ac:dyDescent="0.2"/>
    <row r="1001479" s="12" customFormat="1" x14ac:dyDescent="0.2"/>
    <row r="1001480" s="12" customFormat="1" x14ac:dyDescent="0.2"/>
    <row r="1001481" s="12" customFormat="1" x14ac:dyDescent="0.2"/>
    <row r="1001482" s="12" customFormat="1" x14ac:dyDescent="0.2"/>
    <row r="1001483" s="12" customFormat="1" x14ac:dyDescent="0.2"/>
    <row r="1001484" s="12" customFormat="1" x14ac:dyDescent="0.2"/>
    <row r="1001485" s="12" customFormat="1" x14ac:dyDescent="0.2"/>
    <row r="1001486" s="12" customFormat="1" x14ac:dyDescent="0.2"/>
    <row r="1001487" s="12" customFormat="1" x14ac:dyDescent="0.2"/>
    <row r="1001488" s="12" customFormat="1" x14ac:dyDescent="0.2"/>
    <row r="1001489" s="12" customFormat="1" x14ac:dyDescent="0.2"/>
    <row r="1001490" s="12" customFormat="1" x14ac:dyDescent="0.2"/>
    <row r="1001491" s="12" customFormat="1" x14ac:dyDescent="0.2"/>
    <row r="1001492" s="12" customFormat="1" x14ac:dyDescent="0.2"/>
    <row r="1001493" s="12" customFormat="1" x14ac:dyDescent="0.2"/>
    <row r="1001494" s="12" customFormat="1" x14ac:dyDescent="0.2"/>
    <row r="1001495" s="12" customFormat="1" x14ac:dyDescent="0.2"/>
    <row r="1001496" s="12" customFormat="1" x14ac:dyDescent="0.2"/>
    <row r="1001497" s="12" customFormat="1" x14ac:dyDescent="0.2"/>
    <row r="1001498" s="12" customFormat="1" x14ac:dyDescent="0.2"/>
    <row r="1001499" s="12" customFormat="1" x14ac:dyDescent="0.2"/>
    <row r="1001500" s="12" customFormat="1" x14ac:dyDescent="0.2"/>
    <row r="1001501" s="12" customFormat="1" x14ac:dyDescent="0.2"/>
    <row r="1001502" s="12" customFormat="1" x14ac:dyDescent="0.2"/>
    <row r="1001503" s="12" customFormat="1" x14ac:dyDescent="0.2"/>
    <row r="1001504" s="12" customFormat="1" x14ac:dyDescent="0.2"/>
    <row r="1001505" s="12" customFormat="1" x14ac:dyDescent="0.2"/>
    <row r="1001506" s="12" customFormat="1" x14ac:dyDescent="0.2"/>
    <row r="1001507" s="12" customFormat="1" x14ac:dyDescent="0.2"/>
    <row r="1001508" s="12" customFormat="1" x14ac:dyDescent="0.2"/>
    <row r="1001509" s="12" customFormat="1" x14ac:dyDescent="0.2"/>
    <row r="1001510" s="12" customFormat="1" x14ac:dyDescent="0.2"/>
    <row r="1001511" s="12" customFormat="1" x14ac:dyDescent="0.2"/>
    <row r="1001512" s="12" customFormat="1" x14ac:dyDescent="0.2"/>
    <row r="1001513" s="12" customFormat="1" x14ac:dyDescent="0.2"/>
    <row r="1001514" s="12" customFormat="1" x14ac:dyDescent="0.2"/>
    <row r="1001515" s="12" customFormat="1" x14ac:dyDescent="0.2"/>
    <row r="1001516" s="12" customFormat="1" x14ac:dyDescent="0.2"/>
    <row r="1001517" s="12" customFormat="1" x14ac:dyDescent="0.2"/>
    <row r="1001518" s="12" customFormat="1" x14ac:dyDescent="0.2"/>
    <row r="1001519" s="12" customFormat="1" x14ac:dyDescent="0.2"/>
    <row r="1001520" s="12" customFormat="1" x14ac:dyDescent="0.2"/>
    <row r="1001521" s="12" customFormat="1" x14ac:dyDescent="0.2"/>
    <row r="1001522" s="12" customFormat="1" x14ac:dyDescent="0.2"/>
    <row r="1001523" s="12" customFormat="1" x14ac:dyDescent="0.2"/>
    <row r="1001524" s="12" customFormat="1" x14ac:dyDescent="0.2"/>
    <row r="1001525" s="12" customFormat="1" x14ac:dyDescent="0.2"/>
    <row r="1001526" s="12" customFormat="1" x14ac:dyDescent="0.2"/>
    <row r="1001527" s="12" customFormat="1" x14ac:dyDescent="0.2"/>
    <row r="1001528" s="12" customFormat="1" x14ac:dyDescent="0.2"/>
    <row r="1001529" s="12" customFormat="1" x14ac:dyDescent="0.2"/>
    <row r="1001530" s="12" customFormat="1" x14ac:dyDescent="0.2"/>
    <row r="1001531" s="12" customFormat="1" x14ac:dyDescent="0.2"/>
    <row r="1001532" s="12" customFormat="1" x14ac:dyDescent="0.2"/>
    <row r="1001533" s="12" customFormat="1" x14ac:dyDescent="0.2"/>
    <row r="1001534" s="12" customFormat="1" x14ac:dyDescent="0.2"/>
    <row r="1001535" s="12" customFormat="1" x14ac:dyDescent="0.2"/>
    <row r="1001536" s="12" customFormat="1" x14ac:dyDescent="0.2"/>
    <row r="1001537" s="12" customFormat="1" x14ac:dyDescent="0.2"/>
    <row r="1001538" s="12" customFormat="1" x14ac:dyDescent="0.2"/>
    <row r="1001539" s="12" customFormat="1" x14ac:dyDescent="0.2"/>
    <row r="1001540" s="12" customFormat="1" x14ac:dyDescent="0.2"/>
    <row r="1001541" s="12" customFormat="1" x14ac:dyDescent="0.2"/>
    <row r="1001542" s="12" customFormat="1" x14ac:dyDescent="0.2"/>
    <row r="1001543" s="12" customFormat="1" x14ac:dyDescent="0.2"/>
    <row r="1001544" s="12" customFormat="1" x14ac:dyDescent="0.2"/>
    <row r="1001545" s="12" customFormat="1" x14ac:dyDescent="0.2"/>
    <row r="1001546" s="12" customFormat="1" x14ac:dyDescent="0.2"/>
    <row r="1001547" s="12" customFormat="1" x14ac:dyDescent="0.2"/>
    <row r="1001548" s="12" customFormat="1" x14ac:dyDescent="0.2"/>
    <row r="1001549" s="12" customFormat="1" x14ac:dyDescent="0.2"/>
    <row r="1001550" s="12" customFormat="1" x14ac:dyDescent="0.2"/>
    <row r="1001551" s="12" customFormat="1" x14ac:dyDescent="0.2"/>
    <row r="1001552" s="12" customFormat="1" x14ac:dyDescent="0.2"/>
    <row r="1001553" s="12" customFormat="1" x14ac:dyDescent="0.2"/>
    <row r="1001554" s="12" customFormat="1" x14ac:dyDescent="0.2"/>
    <row r="1001555" s="12" customFormat="1" x14ac:dyDescent="0.2"/>
    <row r="1001556" s="12" customFormat="1" x14ac:dyDescent="0.2"/>
    <row r="1001557" s="12" customFormat="1" x14ac:dyDescent="0.2"/>
    <row r="1001558" s="12" customFormat="1" x14ac:dyDescent="0.2"/>
    <row r="1001559" s="12" customFormat="1" x14ac:dyDescent="0.2"/>
    <row r="1001560" s="12" customFormat="1" x14ac:dyDescent="0.2"/>
    <row r="1001561" s="12" customFormat="1" x14ac:dyDescent="0.2"/>
    <row r="1001562" s="12" customFormat="1" x14ac:dyDescent="0.2"/>
    <row r="1001563" s="12" customFormat="1" x14ac:dyDescent="0.2"/>
    <row r="1001564" s="12" customFormat="1" x14ac:dyDescent="0.2"/>
    <row r="1001565" s="12" customFormat="1" x14ac:dyDescent="0.2"/>
    <row r="1001566" s="12" customFormat="1" x14ac:dyDescent="0.2"/>
    <row r="1001567" s="12" customFormat="1" x14ac:dyDescent="0.2"/>
    <row r="1001568" s="12" customFormat="1" x14ac:dyDescent="0.2"/>
    <row r="1001569" s="12" customFormat="1" x14ac:dyDescent="0.2"/>
    <row r="1001570" s="12" customFormat="1" x14ac:dyDescent="0.2"/>
    <row r="1001571" s="12" customFormat="1" x14ac:dyDescent="0.2"/>
    <row r="1001572" s="12" customFormat="1" x14ac:dyDescent="0.2"/>
    <row r="1001573" s="12" customFormat="1" x14ac:dyDescent="0.2"/>
    <row r="1001574" s="12" customFormat="1" x14ac:dyDescent="0.2"/>
    <row r="1001575" s="12" customFormat="1" x14ac:dyDescent="0.2"/>
    <row r="1001576" s="12" customFormat="1" x14ac:dyDescent="0.2"/>
    <row r="1001577" s="12" customFormat="1" x14ac:dyDescent="0.2"/>
    <row r="1001578" s="12" customFormat="1" x14ac:dyDescent="0.2"/>
    <row r="1001579" s="12" customFormat="1" x14ac:dyDescent="0.2"/>
    <row r="1001580" s="12" customFormat="1" x14ac:dyDescent="0.2"/>
    <row r="1001581" s="12" customFormat="1" x14ac:dyDescent="0.2"/>
    <row r="1001582" s="12" customFormat="1" x14ac:dyDescent="0.2"/>
    <row r="1001583" s="12" customFormat="1" x14ac:dyDescent="0.2"/>
    <row r="1001584" s="12" customFormat="1" x14ac:dyDescent="0.2"/>
    <row r="1001585" s="12" customFormat="1" x14ac:dyDescent="0.2"/>
    <row r="1001586" s="12" customFormat="1" x14ac:dyDescent="0.2"/>
    <row r="1001587" s="12" customFormat="1" x14ac:dyDescent="0.2"/>
    <row r="1001588" s="12" customFormat="1" x14ac:dyDescent="0.2"/>
    <row r="1001589" s="12" customFormat="1" x14ac:dyDescent="0.2"/>
    <row r="1001590" s="12" customFormat="1" x14ac:dyDescent="0.2"/>
    <row r="1001591" s="12" customFormat="1" x14ac:dyDescent="0.2"/>
    <row r="1001592" s="12" customFormat="1" x14ac:dyDescent="0.2"/>
    <row r="1001593" s="12" customFormat="1" x14ac:dyDescent="0.2"/>
    <row r="1001594" s="12" customFormat="1" x14ac:dyDescent="0.2"/>
    <row r="1001595" s="12" customFormat="1" x14ac:dyDescent="0.2"/>
    <row r="1001596" s="12" customFormat="1" x14ac:dyDescent="0.2"/>
    <row r="1001597" s="12" customFormat="1" x14ac:dyDescent="0.2"/>
    <row r="1001598" s="12" customFormat="1" x14ac:dyDescent="0.2"/>
    <row r="1001599" s="12" customFormat="1" x14ac:dyDescent="0.2"/>
    <row r="1001600" s="12" customFormat="1" x14ac:dyDescent="0.2"/>
    <row r="1001601" s="12" customFormat="1" x14ac:dyDescent="0.2"/>
    <row r="1001602" s="12" customFormat="1" x14ac:dyDescent="0.2"/>
    <row r="1001603" s="12" customFormat="1" x14ac:dyDescent="0.2"/>
    <row r="1001604" s="12" customFormat="1" x14ac:dyDescent="0.2"/>
    <row r="1001605" s="12" customFormat="1" x14ac:dyDescent="0.2"/>
    <row r="1001606" s="12" customFormat="1" x14ac:dyDescent="0.2"/>
    <row r="1001607" s="12" customFormat="1" x14ac:dyDescent="0.2"/>
    <row r="1001608" s="12" customFormat="1" x14ac:dyDescent="0.2"/>
    <row r="1001609" s="12" customFormat="1" x14ac:dyDescent="0.2"/>
    <row r="1001610" s="12" customFormat="1" x14ac:dyDescent="0.2"/>
    <row r="1001611" s="12" customFormat="1" x14ac:dyDescent="0.2"/>
    <row r="1001612" s="12" customFormat="1" x14ac:dyDescent="0.2"/>
    <row r="1001613" s="12" customFormat="1" x14ac:dyDescent="0.2"/>
    <row r="1001614" s="12" customFormat="1" x14ac:dyDescent="0.2"/>
    <row r="1001615" s="12" customFormat="1" x14ac:dyDescent="0.2"/>
    <row r="1001616" s="12" customFormat="1" x14ac:dyDescent="0.2"/>
    <row r="1001617" s="12" customFormat="1" x14ac:dyDescent="0.2"/>
    <row r="1001618" s="12" customFormat="1" x14ac:dyDescent="0.2"/>
    <row r="1001619" s="12" customFormat="1" x14ac:dyDescent="0.2"/>
    <row r="1001620" s="12" customFormat="1" x14ac:dyDescent="0.2"/>
    <row r="1001621" s="12" customFormat="1" x14ac:dyDescent="0.2"/>
    <row r="1001622" s="12" customFormat="1" x14ac:dyDescent="0.2"/>
    <row r="1001623" s="12" customFormat="1" x14ac:dyDescent="0.2"/>
    <row r="1001624" s="12" customFormat="1" x14ac:dyDescent="0.2"/>
    <row r="1001625" s="12" customFormat="1" x14ac:dyDescent="0.2"/>
    <row r="1001626" s="12" customFormat="1" x14ac:dyDescent="0.2"/>
    <row r="1001627" s="12" customFormat="1" x14ac:dyDescent="0.2"/>
    <row r="1001628" s="12" customFormat="1" x14ac:dyDescent="0.2"/>
    <row r="1001629" s="12" customFormat="1" x14ac:dyDescent="0.2"/>
    <row r="1001630" s="12" customFormat="1" x14ac:dyDescent="0.2"/>
    <row r="1001631" s="12" customFormat="1" x14ac:dyDescent="0.2"/>
    <row r="1001632" s="12" customFormat="1" x14ac:dyDescent="0.2"/>
    <row r="1001633" s="12" customFormat="1" x14ac:dyDescent="0.2"/>
    <row r="1001634" s="12" customFormat="1" x14ac:dyDescent="0.2"/>
    <row r="1001635" s="12" customFormat="1" x14ac:dyDescent="0.2"/>
    <row r="1001636" s="12" customFormat="1" x14ac:dyDescent="0.2"/>
    <row r="1001637" s="12" customFormat="1" x14ac:dyDescent="0.2"/>
    <row r="1001638" s="12" customFormat="1" x14ac:dyDescent="0.2"/>
    <row r="1001639" s="12" customFormat="1" x14ac:dyDescent="0.2"/>
    <row r="1001640" s="12" customFormat="1" x14ac:dyDescent="0.2"/>
    <row r="1001641" s="12" customFormat="1" x14ac:dyDescent="0.2"/>
    <row r="1001642" s="12" customFormat="1" x14ac:dyDescent="0.2"/>
    <row r="1001643" s="12" customFormat="1" x14ac:dyDescent="0.2"/>
    <row r="1001644" s="12" customFormat="1" x14ac:dyDescent="0.2"/>
    <row r="1001645" s="12" customFormat="1" x14ac:dyDescent="0.2"/>
    <row r="1001646" s="12" customFormat="1" x14ac:dyDescent="0.2"/>
    <row r="1001647" s="12" customFormat="1" x14ac:dyDescent="0.2"/>
    <row r="1001648" s="12" customFormat="1" x14ac:dyDescent="0.2"/>
    <row r="1001649" s="12" customFormat="1" x14ac:dyDescent="0.2"/>
    <row r="1001650" s="12" customFormat="1" x14ac:dyDescent="0.2"/>
    <row r="1001651" s="12" customFormat="1" x14ac:dyDescent="0.2"/>
    <row r="1001652" s="12" customFormat="1" x14ac:dyDescent="0.2"/>
    <row r="1001653" s="12" customFormat="1" x14ac:dyDescent="0.2"/>
    <row r="1001654" s="12" customFormat="1" x14ac:dyDescent="0.2"/>
    <row r="1001655" s="12" customFormat="1" x14ac:dyDescent="0.2"/>
    <row r="1001656" s="12" customFormat="1" x14ac:dyDescent="0.2"/>
    <row r="1001657" s="12" customFormat="1" x14ac:dyDescent="0.2"/>
    <row r="1001658" s="12" customFormat="1" x14ac:dyDescent="0.2"/>
    <row r="1001659" s="12" customFormat="1" x14ac:dyDescent="0.2"/>
    <row r="1001660" s="12" customFormat="1" x14ac:dyDescent="0.2"/>
    <row r="1001661" s="12" customFormat="1" x14ac:dyDescent="0.2"/>
    <row r="1001662" s="12" customFormat="1" x14ac:dyDescent="0.2"/>
    <row r="1001663" s="12" customFormat="1" x14ac:dyDescent="0.2"/>
    <row r="1001664" s="12" customFormat="1" x14ac:dyDescent="0.2"/>
    <row r="1001665" s="12" customFormat="1" x14ac:dyDescent="0.2"/>
    <row r="1001666" s="12" customFormat="1" x14ac:dyDescent="0.2"/>
    <row r="1001667" s="12" customFormat="1" x14ac:dyDescent="0.2"/>
    <row r="1001668" s="12" customFormat="1" x14ac:dyDescent="0.2"/>
    <row r="1001669" s="12" customFormat="1" x14ac:dyDescent="0.2"/>
    <row r="1001670" s="12" customFormat="1" x14ac:dyDescent="0.2"/>
    <row r="1001671" s="12" customFormat="1" x14ac:dyDescent="0.2"/>
    <row r="1001672" s="12" customFormat="1" x14ac:dyDescent="0.2"/>
    <row r="1001673" s="12" customFormat="1" x14ac:dyDescent="0.2"/>
    <row r="1001674" s="12" customFormat="1" x14ac:dyDescent="0.2"/>
    <row r="1001675" s="12" customFormat="1" x14ac:dyDescent="0.2"/>
    <row r="1001676" s="12" customFormat="1" x14ac:dyDescent="0.2"/>
    <row r="1001677" s="12" customFormat="1" x14ac:dyDescent="0.2"/>
    <row r="1001678" s="12" customFormat="1" x14ac:dyDescent="0.2"/>
    <row r="1001679" s="12" customFormat="1" x14ac:dyDescent="0.2"/>
    <row r="1001680" s="12" customFormat="1" x14ac:dyDescent="0.2"/>
    <row r="1001681" s="12" customFormat="1" x14ac:dyDescent="0.2"/>
    <row r="1001682" s="12" customFormat="1" x14ac:dyDescent="0.2"/>
    <row r="1001683" s="12" customFormat="1" x14ac:dyDescent="0.2"/>
    <row r="1001684" s="12" customFormat="1" x14ac:dyDescent="0.2"/>
    <row r="1001685" s="12" customFormat="1" x14ac:dyDescent="0.2"/>
    <row r="1001686" s="12" customFormat="1" x14ac:dyDescent="0.2"/>
    <row r="1001687" s="12" customFormat="1" x14ac:dyDescent="0.2"/>
    <row r="1001688" s="12" customFormat="1" x14ac:dyDescent="0.2"/>
    <row r="1001689" s="12" customFormat="1" x14ac:dyDescent="0.2"/>
    <row r="1001690" s="12" customFormat="1" x14ac:dyDescent="0.2"/>
    <row r="1001691" s="12" customFormat="1" x14ac:dyDescent="0.2"/>
    <row r="1001692" s="12" customFormat="1" x14ac:dyDescent="0.2"/>
    <row r="1001693" s="12" customFormat="1" x14ac:dyDescent="0.2"/>
    <row r="1001694" s="12" customFormat="1" x14ac:dyDescent="0.2"/>
    <row r="1001695" s="12" customFormat="1" x14ac:dyDescent="0.2"/>
    <row r="1001696" s="12" customFormat="1" x14ac:dyDescent="0.2"/>
    <row r="1001697" s="12" customFormat="1" x14ac:dyDescent="0.2"/>
    <row r="1001698" s="12" customFormat="1" x14ac:dyDescent="0.2"/>
    <row r="1001699" s="12" customFormat="1" x14ac:dyDescent="0.2"/>
    <row r="1001700" s="12" customFormat="1" x14ac:dyDescent="0.2"/>
    <row r="1001701" s="12" customFormat="1" x14ac:dyDescent="0.2"/>
    <row r="1001702" s="12" customFormat="1" x14ac:dyDescent="0.2"/>
    <row r="1001703" s="12" customFormat="1" x14ac:dyDescent="0.2"/>
    <row r="1001704" s="12" customFormat="1" x14ac:dyDescent="0.2"/>
    <row r="1001705" s="12" customFormat="1" x14ac:dyDescent="0.2"/>
    <row r="1001706" s="12" customFormat="1" x14ac:dyDescent="0.2"/>
    <row r="1001707" s="12" customFormat="1" x14ac:dyDescent="0.2"/>
    <row r="1001708" s="12" customFormat="1" x14ac:dyDescent="0.2"/>
    <row r="1001709" s="12" customFormat="1" x14ac:dyDescent="0.2"/>
    <row r="1001710" s="12" customFormat="1" x14ac:dyDescent="0.2"/>
    <row r="1001711" s="12" customFormat="1" x14ac:dyDescent="0.2"/>
    <row r="1001712" s="12" customFormat="1" x14ac:dyDescent="0.2"/>
    <row r="1001713" s="12" customFormat="1" x14ac:dyDescent="0.2"/>
    <row r="1001714" s="12" customFormat="1" x14ac:dyDescent="0.2"/>
    <row r="1001715" s="12" customFormat="1" x14ac:dyDescent="0.2"/>
    <row r="1001716" s="12" customFormat="1" x14ac:dyDescent="0.2"/>
    <row r="1001717" s="12" customFormat="1" x14ac:dyDescent="0.2"/>
    <row r="1001718" s="12" customFormat="1" x14ac:dyDescent="0.2"/>
    <row r="1001719" s="12" customFormat="1" x14ac:dyDescent="0.2"/>
    <row r="1001720" s="12" customFormat="1" x14ac:dyDescent="0.2"/>
    <row r="1001721" s="12" customFormat="1" x14ac:dyDescent="0.2"/>
    <row r="1001722" s="12" customFormat="1" x14ac:dyDescent="0.2"/>
    <row r="1001723" s="12" customFormat="1" x14ac:dyDescent="0.2"/>
    <row r="1001724" s="12" customFormat="1" x14ac:dyDescent="0.2"/>
    <row r="1001725" s="12" customFormat="1" x14ac:dyDescent="0.2"/>
    <row r="1001726" s="12" customFormat="1" x14ac:dyDescent="0.2"/>
    <row r="1001727" s="12" customFormat="1" x14ac:dyDescent="0.2"/>
    <row r="1001728" s="12" customFormat="1" x14ac:dyDescent="0.2"/>
    <row r="1001729" s="12" customFormat="1" x14ac:dyDescent="0.2"/>
    <row r="1001730" s="12" customFormat="1" x14ac:dyDescent="0.2"/>
    <row r="1001731" s="12" customFormat="1" x14ac:dyDescent="0.2"/>
    <row r="1001732" s="12" customFormat="1" x14ac:dyDescent="0.2"/>
    <row r="1001733" s="12" customFormat="1" x14ac:dyDescent="0.2"/>
    <row r="1001734" s="12" customFormat="1" x14ac:dyDescent="0.2"/>
    <row r="1001735" s="12" customFormat="1" x14ac:dyDescent="0.2"/>
    <row r="1001736" s="12" customFormat="1" x14ac:dyDescent="0.2"/>
    <row r="1001737" s="12" customFormat="1" x14ac:dyDescent="0.2"/>
    <row r="1001738" s="12" customFormat="1" x14ac:dyDescent="0.2"/>
    <row r="1001739" s="12" customFormat="1" x14ac:dyDescent="0.2"/>
    <row r="1001740" s="12" customFormat="1" x14ac:dyDescent="0.2"/>
    <row r="1001741" s="12" customFormat="1" x14ac:dyDescent="0.2"/>
    <row r="1001742" s="12" customFormat="1" x14ac:dyDescent="0.2"/>
    <row r="1001743" s="12" customFormat="1" x14ac:dyDescent="0.2"/>
    <row r="1001744" s="12" customFormat="1" x14ac:dyDescent="0.2"/>
    <row r="1001745" s="12" customFormat="1" x14ac:dyDescent="0.2"/>
    <row r="1001746" s="12" customFormat="1" x14ac:dyDescent="0.2"/>
    <row r="1001747" s="12" customFormat="1" x14ac:dyDescent="0.2"/>
    <row r="1001748" s="12" customFormat="1" x14ac:dyDescent="0.2"/>
    <row r="1001749" s="12" customFormat="1" x14ac:dyDescent="0.2"/>
    <row r="1001750" s="12" customFormat="1" x14ac:dyDescent="0.2"/>
    <row r="1001751" s="12" customFormat="1" x14ac:dyDescent="0.2"/>
    <row r="1001752" s="12" customFormat="1" x14ac:dyDescent="0.2"/>
    <row r="1001753" s="12" customFormat="1" x14ac:dyDescent="0.2"/>
    <row r="1001754" s="12" customFormat="1" x14ac:dyDescent="0.2"/>
    <row r="1001755" s="12" customFormat="1" x14ac:dyDescent="0.2"/>
    <row r="1001756" s="12" customFormat="1" x14ac:dyDescent="0.2"/>
    <row r="1001757" s="12" customFormat="1" x14ac:dyDescent="0.2"/>
    <row r="1001758" s="12" customFormat="1" x14ac:dyDescent="0.2"/>
    <row r="1001759" s="12" customFormat="1" x14ac:dyDescent="0.2"/>
    <row r="1001760" s="12" customFormat="1" x14ac:dyDescent="0.2"/>
    <row r="1001761" s="12" customFormat="1" x14ac:dyDescent="0.2"/>
    <row r="1001762" s="12" customFormat="1" x14ac:dyDescent="0.2"/>
    <row r="1001763" s="12" customFormat="1" x14ac:dyDescent="0.2"/>
    <row r="1001764" s="12" customFormat="1" x14ac:dyDescent="0.2"/>
    <row r="1001765" s="12" customFormat="1" x14ac:dyDescent="0.2"/>
    <row r="1001766" s="12" customFormat="1" x14ac:dyDescent="0.2"/>
    <row r="1001767" s="12" customFormat="1" x14ac:dyDescent="0.2"/>
    <row r="1001768" s="12" customFormat="1" x14ac:dyDescent="0.2"/>
    <row r="1001769" s="12" customFormat="1" x14ac:dyDescent="0.2"/>
    <row r="1001770" s="12" customFormat="1" x14ac:dyDescent="0.2"/>
    <row r="1001771" s="12" customFormat="1" x14ac:dyDescent="0.2"/>
    <row r="1001772" s="12" customFormat="1" x14ac:dyDescent="0.2"/>
    <row r="1001773" s="12" customFormat="1" x14ac:dyDescent="0.2"/>
    <row r="1001774" s="12" customFormat="1" x14ac:dyDescent="0.2"/>
    <row r="1001775" s="12" customFormat="1" x14ac:dyDescent="0.2"/>
    <row r="1001776" s="12" customFormat="1" x14ac:dyDescent="0.2"/>
    <row r="1001777" s="12" customFormat="1" x14ac:dyDescent="0.2"/>
    <row r="1001778" s="12" customFormat="1" x14ac:dyDescent="0.2"/>
    <row r="1001779" s="12" customFormat="1" x14ac:dyDescent="0.2"/>
    <row r="1001780" s="12" customFormat="1" x14ac:dyDescent="0.2"/>
    <row r="1001781" s="12" customFormat="1" x14ac:dyDescent="0.2"/>
    <row r="1001782" s="12" customFormat="1" x14ac:dyDescent="0.2"/>
    <row r="1001783" s="12" customFormat="1" x14ac:dyDescent="0.2"/>
    <row r="1001784" s="12" customFormat="1" x14ac:dyDescent="0.2"/>
    <row r="1001785" s="12" customFormat="1" x14ac:dyDescent="0.2"/>
    <row r="1001786" s="12" customFormat="1" x14ac:dyDescent="0.2"/>
    <row r="1001787" s="12" customFormat="1" x14ac:dyDescent="0.2"/>
    <row r="1001788" s="12" customFormat="1" x14ac:dyDescent="0.2"/>
    <row r="1001789" s="12" customFormat="1" x14ac:dyDescent="0.2"/>
    <row r="1001790" s="12" customFormat="1" x14ac:dyDescent="0.2"/>
    <row r="1001791" s="12" customFormat="1" x14ac:dyDescent="0.2"/>
    <row r="1001792" s="12" customFormat="1" x14ac:dyDescent="0.2"/>
    <row r="1001793" s="12" customFormat="1" x14ac:dyDescent="0.2"/>
    <row r="1001794" s="12" customFormat="1" x14ac:dyDescent="0.2"/>
    <row r="1001795" s="12" customFormat="1" x14ac:dyDescent="0.2"/>
    <row r="1001796" s="12" customFormat="1" x14ac:dyDescent="0.2"/>
    <row r="1001797" s="12" customFormat="1" x14ac:dyDescent="0.2"/>
    <row r="1001798" s="12" customFormat="1" x14ac:dyDescent="0.2"/>
    <row r="1001799" s="12" customFormat="1" x14ac:dyDescent="0.2"/>
    <row r="1001800" s="12" customFormat="1" x14ac:dyDescent="0.2"/>
    <row r="1001801" s="12" customFormat="1" x14ac:dyDescent="0.2"/>
    <row r="1001802" s="12" customFormat="1" x14ac:dyDescent="0.2"/>
    <row r="1001803" s="12" customFormat="1" x14ac:dyDescent="0.2"/>
    <row r="1001804" s="12" customFormat="1" x14ac:dyDescent="0.2"/>
    <row r="1001805" s="12" customFormat="1" x14ac:dyDescent="0.2"/>
    <row r="1001806" s="12" customFormat="1" x14ac:dyDescent="0.2"/>
    <row r="1001807" s="12" customFormat="1" x14ac:dyDescent="0.2"/>
    <row r="1001808" s="12" customFormat="1" x14ac:dyDescent="0.2"/>
    <row r="1001809" s="12" customFormat="1" x14ac:dyDescent="0.2"/>
    <row r="1001810" s="12" customFormat="1" x14ac:dyDescent="0.2"/>
    <row r="1001811" s="12" customFormat="1" x14ac:dyDescent="0.2"/>
    <row r="1001812" s="12" customFormat="1" x14ac:dyDescent="0.2"/>
    <row r="1001813" s="12" customFormat="1" x14ac:dyDescent="0.2"/>
    <row r="1001814" s="12" customFormat="1" x14ac:dyDescent="0.2"/>
    <row r="1001815" s="12" customFormat="1" x14ac:dyDescent="0.2"/>
    <row r="1001816" s="12" customFormat="1" x14ac:dyDescent="0.2"/>
    <row r="1001817" s="12" customFormat="1" x14ac:dyDescent="0.2"/>
    <row r="1001818" s="12" customFormat="1" x14ac:dyDescent="0.2"/>
    <row r="1001819" s="12" customFormat="1" x14ac:dyDescent="0.2"/>
    <row r="1001820" s="12" customFormat="1" x14ac:dyDescent="0.2"/>
    <row r="1001821" s="12" customFormat="1" x14ac:dyDescent="0.2"/>
    <row r="1001822" s="12" customFormat="1" x14ac:dyDescent="0.2"/>
    <row r="1001823" s="12" customFormat="1" x14ac:dyDescent="0.2"/>
    <row r="1001824" s="12" customFormat="1" x14ac:dyDescent="0.2"/>
    <row r="1001825" s="12" customFormat="1" x14ac:dyDescent="0.2"/>
    <row r="1001826" s="12" customFormat="1" x14ac:dyDescent="0.2"/>
    <row r="1001827" s="12" customFormat="1" x14ac:dyDescent="0.2"/>
    <row r="1001828" s="12" customFormat="1" x14ac:dyDescent="0.2"/>
    <row r="1001829" s="12" customFormat="1" x14ac:dyDescent="0.2"/>
    <row r="1001830" s="12" customFormat="1" x14ac:dyDescent="0.2"/>
    <row r="1001831" s="12" customFormat="1" x14ac:dyDescent="0.2"/>
    <row r="1001832" s="12" customFormat="1" x14ac:dyDescent="0.2"/>
    <row r="1001833" s="12" customFormat="1" x14ac:dyDescent="0.2"/>
    <row r="1001834" s="12" customFormat="1" x14ac:dyDescent="0.2"/>
    <row r="1001835" s="12" customFormat="1" x14ac:dyDescent="0.2"/>
    <row r="1001836" s="12" customFormat="1" x14ac:dyDescent="0.2"/>
    <row r="1001837" s="12" customFormat="1" x14ac:dyDescent="0.2"/>
    <row r="1001838" s="12" customFormat="1" x14ac:dyDescent="0.2"/>
    <row r="1001839" s="12" customFormat="1" x14ac:dyDescent="0.2"/>
    <row r="1001840" s="12" customFormat="1" x14ac:dyDescent="0.2"/>
    <row r="1001841" s="12" customFormat="1" x14ac:dyDescent="0.2"/>
    <row r="1001842" s="12" customFormat="1" x14ac:dyDescent="0.2"/>
    <row r="1001843" s="12" customFormat="1" x14ac:dyDescent="0.2"/>
    <row r="1001844" s="12" customFormat="1" x14ac:dyDescent="0.2"/>
    <row r="1001845" s="12" customFormat="1" x14ac:dyDescent="0.2"/>
    <row r="1001846" s="12" customFormat="1" x14ac:dyDescent="0.2"/>
    <row r="1001847" s="12" customFormat="1" x14ac:dyDescent="0.2"/>
    <row r="1001848" s="12" customFormat="1" x14ac:dyDescent="0.2"/>
    <row r="1001849" s="12" customFormat="1" x14ac:dyDescent="0.2"/>
    <row r="1001850" s="12" customFormat="1" x14ac:dyDescent="0.2"/>
    <row r="1001851" s="12" customFormat="1" x14ac:dyDescent="0.2"/>
    <row r="1001852" s="12" customFormat="1" x14ac:dyDescent="0.2"/>
    <row r="1001853" s="12" customFormat="1" x14ac:dyDescent="0.2"/>
    <row r="1001854" s="12" customFormat="1" x14ac:dyDescent="0.2"/>
    <row r="1001855" s="12" customFormat="1" x14ac:dyDescent="0.2"/>
    <row r="1001856" s="12" customFormat="1" x14ac:dyDescent="0.2"/>
    <row r="1001857" s="12" customFormat="1" x14ac:dyDescent="0.2"/>
    <row r="1001858" s="12" customFormat="1" x14ac:dyDescent="0.2"/>
    <row r="1001859" s="12" customFormat="1" x14ac:dyDescent="0.2"/>
    <row r="1001860" s="12" customFormat="1" x14ac:dyDescent="0.2"/>
    <row r="1001861" s="12" customFormat="1" x14ac:dyDescent="0.2"/>
    <row r="1001862" s="12" customFormat="1" x14ac:dyDescent="0.2"/>
    <row r="1001863" s="12" customFormat="1" x14ac:dyDescent="0.2"/>
    <row r="1001864" s="12" customFormat="1" x14ac:dyDescent="0.2"/>
    <row r="1001865" s="12" customFormat="1" x14ac:dyDescent="0.2"/>
    <row r="1001866" s="12" customFormat="1" x14ac:dyDescent="0.2"/>
    <row r="1001867" s="12" customFormat="1" x14ac:dyDescent="0.2"/>
    <row r="1001868" s="12" customFormat="1" x14ac:dyDescent="0.2"/>
    <row r="1001869" s="12" customFormat="1" x14ac:dyDescent="0.2"/>
    <row r="1001870" s="12" customFormat="1" x14ac:dyDescent="0.2"/>
    <row r="1001871" s="12" customFormat="1" x14ac:dyDescent="0.2"/>
    <row r="1001872" s="12" customFormat="1" x14ac:dyDescent="0.2"/>
    <row r="1001873" s="12" customFormat="1" x14ac:dyDescent="0.2"/>
    <row r="1001874" s="12" customFormat="1" x14ac:dyDescent="0.2"/>
    <row r="1001875" s="12" customFormat="1" x14ac:dyDescent="0.2"/>
    <row r="1001876" s="12" customFormat="1" x14ac:dyDescent="0.2"/>
    <row r="1001877" s="12" customFormat="1" x14ac:dyDescent="0.2"/>
    <row r="1001878" s="12" customFormat="1" x14ac:dyDescent="0.2"/>
    <row r="1001879" s="12" customFormat="1" x14ac:dyDescent="0.2"/>
    <row r="1001880" s="12" customFormat="1" x14ac:dyDescent="0.2"/>
    <row r="1001881" s="12" customFormat="1" x14ac:dyDescent="0.2"/>
    <row r="1001882" s="12" customFormat="1" x14ac:dyDescent="0.2"/>
    <row r="1001883" s="12" customFormat="1" x14ac:dyDescent="0.2"/>
    <row r="1001884" s="12" customFormat="1" x14ac:dyDescent="0.2"/>
    <row r="1001885" s="12" customFormat="1" x14ac:dyDescent="0.2"/>
    <row r="1001886" s="12" customFormat="1" x14ac:dyDescent="0.2"/>
    <row r="1001887" s="12" customFormat="1" x14ac:dyDescent="0.2"/>
    <row r="1001888" s="12" customFormat="1" x14ac:dyDescent="0.2"/>
    <row r="1001889" s="12" customFormat="1" x14ac:dyDescent="0.2"/>
    <row r="1001890" s="12" customFormat="1" x14ac:dyDescent="0.2"/>
    <row r="1001891" s="12" customFormat="1" x14ac:dyDescent="0.2"/>
    <row r="1001892" s="12" customFormat="1" x14ac:dyDescent="0.2"/>
    <row r="1001893" s="12" customFormat="1" x14ac:dyDescent="0.2"/>
    <row r="1001894" s="12" customFormat="1" x14ac:dyDescent="0.2"/>
    <row r="1001895" s="12" customFormat="1" x14ac:dyDescent="0.2"/>
    <row r="1001896" s="12" customFormat="1" x14ac:dyDescent="0.2"/>
    <row r="1001897" s="12" customFormat="1" x14ac:dyDescent="0.2"/>
    <row r="1001898" s="12" customFormat="1" x14ac:dyDescent="0.2"/>
    <row r="1001899" s="12" customFormat="1" x14ac:dyDescent="0.2"/>
    <row r="1001900" s="12" customFormat="1" x14ac:dyDescent="0.2"/>
    <row r="1001901" s="12" customFormat="1" x14ac:dyDescent="0.2"/>
    <row r="1001902" s="12" customFormat="1" x14ac:dyDescent="0.2"/>
    <row r="1001903" s="12" customFormat="1" x14ac:dyDescent="0.2"/>
    <row r="1001904" s="12" customFormat="1" x14ac:dyDescent="0.2"/>
    <row r="1001905" s="12" customFormat="1" x14ac:dyDescent="0.2"/>
    <row r="1001906" s="12" customFormat="1" x14ac:dyDescent="0.2"/>
    <row r="1001907" s="12" customFormat="1" x14ac:dyDescent="0.2"/>
    <row r="1001908" s="12" customFormat="1" x14ac:dyDescent="0.2"/>
    <row r="1001909" s="12" customFormat="1" x14ac:dyDescent="0.2"/>
    <row r="1001910" s="12" customFormat="1" x14ac:dyDescent="0.2"/>
    <row r="1001911" s="12" customFormat="1" x14ac:dyDescent="0.2"/>
    <row r="1001912" s="12" customFormat="1" x14ac:dyDescent="0.2"/>
    <row r="1001913" s="12" customFormat="1" x14ac:dyDescent="0.2"/>
    <row r="1001914" s="12" customFormat="1" x14ac:dyDescent="0.2"/>
    <row r="1001915" s="12" customFormat="1" x14ac:dyDescent="0.2"/>
    <row r="1001916" s="12" customFormat="1" x14ac:dyDescent="0.2"/>
    <row r="1001917" s="12" customFormat="1" x14ac:dyDescent="0.2"/>
    <row r="1001918" s="12" customFormat="1" x14ac:dyDescent="0.2"/>
    <row r="1001919" s="12" customFormat="1" x14ac:dyDescent="0.2"/>
    <row r="1001920" s="12" customFormat="1" x14ac:dyDescent="0.2"/>
    <row r="1001921" s="12" customFormat="1" x14ac:dyDescent="0.2"/>
    <row r="1001922" s="12" customFormat="1" x14ac:dyDescent="0.2"/>
    <row r="1001923" s="12" customFormat="1" x14ac:dyDescent="0.2"/>
    <row r="1001924" s="12" customFormat="1" x14ac:dyDescent="0.2"/>
    <row r="1001925" s="12" customFormat="1" x14ac:dyDescent="0.2"/>
    <row r="1001926" s="12" customFormat="1" x14ac:dyDescent="0.2"/>
    <row r="1001927" s="12" customFormat="1" x14ac:dyDescent="0.2"/>
    <row r="1001928" s="12" customFormat="1" x14ac:dyDescent="0.2"/>
    <row r="1001929" s="12" customFormat="1" x14ac:dyDescent="0.2"/>
    <row r="1001930" s="12" customFormat="1" x14ac:dyDescent="0.2"/>
    <row r="1001931" s="12" customFormat="1" x14ac:dyDescent="0.2"/>
    <row r="1001932" s="12" customFormat="1" x14ac:dyDescent="0.2"/>
    <row r="1001933" s="12" customFormat="1" x14ac:dyDescent="0.2"/>
    <row r="1001934" s="12" customFormat="1" x14ac:dyDescent="0.2"/>
    <row r="1001935" s="12" customFormat="1" x14ac:dyDescent="0.2"/>
    <row r="1001936" s="12" customFormat="1" x14ac:dyDescent="0.2"/>
    <row r="1001937" s="12" customFormat="1" x14ac:dyDescent="0.2"/>
    <row r="1001938" s="12" customFormat="1" x14ac:dyDescent="0.2"/>
    <row r="1001939" s="12" customFormat="1" x14ac:dyDescent="0.2"/>
    <row r="1001940" s="12" customFormat="1" x14ac:dyDescent="0.2"/>
    <row r="1001941" s="12" customFormat="1" x14ac:dyDescent="0.2"/>
    <row r="1001942" s="12" customFormat="1" x14ac:dyDescent="0.2"/>
    <row r="1001943" s="12" customFormat="1" x14ac:dyDescent="0.2"/>
    <row r="1001944" s="12" customFormat="1" x14ac:dyDescent="0.2"/>
    <row r="1001945" s="12" customFormat="1" x14ac:dyDescent="0.2"/>
    <row r="1001946" s="12" customFormat="1" x14ac:dyDescent="0.2"/>
    <row r="1001947" s="12" customFormat="1" x14ac:dyDescent="0.2"/>
    <row r="1001948" s="12" customFormat="1" x14ac:dyDescent="0.2"/>
    <row r="1001949" s="12" customFormat="1" x14ac:dyDescent="0.2"/>
    <row r="1001950" s="12" customFormat="1" x14ac:dyDescent="0.2"/>
    <row r="1001951" s="12" customFormat="1" x14ac:dyDescent="0.2"/>
    <row r="1001952" s="12" customFormat="1" x14ac:dyDescent="0.2"/>
    <row r="1001953" s="12" customFormat="1" x14ac:dyDescent="0.2"/>
    <row r="1001954" s="12" customFormat="1" x14ac:dyDescent="0.2"/>
    <row r="1001955" s="12" customFormat="1" x14ac:dyDescent="0.2"/>
    <row r="1001956" s="12" customFormat="1" x14ac:dyDescent="0.2"/>
    <row r="1001957" s="12" customFormat="1" x14ac:dyDescent="0.2"/>
    <row r="1001958" s="12" customFormat="1" x14ac:dyDescent="0.2"/>
    <row r="1001959" s="12" customFormat="1" x14ac:dyDescent="0.2"/>
    <row r="1001960" s="12" customFormat="1" x14ac:dyDescent="0.2"/>
    <row r="1001961" s="12" customFormat="1" x14ac:dyDescent="0.2"/>
    <row r="1001962" s="12" customFormat="1" x14ac:dyDescent="0.2"/>
    <row r="1001963" s="12" customFormat="1" x14ac:dyDescent="0.2"/>
    <row r="1001964" s="12" customFormat="1" x14ac:dyDescent="0.2"/>
    <row r="1001965" s="12" customFormat="1" x14ac:dyDescent="0.2"/>
    <row r="1001966" s="12" customFormat="1" x14ac:dyDescent="0.2"/>
    <row r="1001967" s="12" customFormat="1" x14ac:dyDescent="0.2"/>
    <row r="1001968" s="12" customFormat="1" x14ac:dyDescent="0.2"/>
    <row r="1001969" s="12" customFormat="1" x14ac:dyDescent="0.2"/>
    <row r="1001970" s="12" customFormat="1" x14ac:dyDescent="0.2"/>
    <row r="1001971" s="12" customFormat="1" x14ac:dyDescent="0.2"/>
    <row r="1001972" s="12" customFormat="1" x14ac:dyDescent="0.2"/>
    <row r="1001973" s="12" customFormat="1" x14ac:dyDescent="0.2"/>
    <row r="1001974" s="12" customFormat="1" x14ac:dyDescent="0.2"/>
    <row r="1001975" s="12" customFormat="1" x14ac:dyDescent="0.2"/>
    <row r="1001976" s="12" customFormat="1" x14ac:dyDescent="0.2"/>
    <row r="1001977" s="12" customFormat="1" x14ac:dyDescent="0.2"/>
    <row r="1001978" s="12" customFormat="1" x14ac:dyDescent="0.2"/>
    <row r="1001979" s="12" customFormat="1" x14ac:dyDescent="0.2"/>
    <row r="1001980" s="12" customFormat="1" x14ac:dyDescent="0.2"/>
    <row r="1001981" s="12" customFormat="1" x14ac:dyDescent="0.2"/>
    <row r="1001982" s="12" customFormat="1" x14ac:dyDescent="0.2"/>
    <row r="1001983" s="12" customFormat="1" x14ac:dyDescent="0.2"/>
    <row r="1001984" s="12" customFormat="1" x14ac:dyDescent="0.2"/>
    <row r="1001985" s="12" customFormat="1" x14ac:dyDescent="0.2"/>
    <row r="1001986" s="12" customFormat="1" x14ac:dyDescent="0.2"/>
    <row r="1001987" s="12" customFormat="1" x14ac:dyDescent="0.2"/>
    <row r="1001988" s="12" customFormat="1" x14ac:dyDescent="0.2"/>
    <row r="1001989" s="12" customFormat="1" x14ac:dyDescent="0.2"/>
    <row r="1001990" s="12" customFormat="1" x14ac:dyDescent="0.2"/>
    <row r="1001991" s="12" customFormat="1" x14ac:dyDescent="0.2"/>
    <row r="1001992" s="12" customFormat="1" x14ac:dyDescent="0.2"/>
    <row r="1001993" s="12" customFormat="1" x14ac:dyDescent="0.2"/>
    <row r="1001994" s="12" customFormat="1" x14ac:dyDescent="0.2"/>
    <row r="1001995" s="12" customFormat="1" x14ac:dyDescent="0.2"/>
    <row r="1001996" s="12" customFormat="1" x14ac:dyDescent="0.2"/>
    <row r="1001997" s="12" customFormat="1" x14ac:dyDescent="0.2"/>
    <row r="1001998" s="12" customFormat="1" x14ac:dyDescent="0.2"/>
    <row r="1001999" s="12" customFormat="1" x14ac:dyDescent="0.2"/>
    <row r="1002000" s="12" customFormat="1" x14ac:dyDescent="0.2"/>
    <row r="1002001" s="12" customFormat="1" x14ac:dyDescent="0.2"/>
    <row r="1002002" s="12" customFormat="1" x14ac:dyDescent="0.2"/>
    <row r="1002003" s="12" customFormat="1" x14ac:dyDescent="0.2"/>
    <row r="1002004" s="12" customFormat="1" x14ac:dyDescent="0.2"/>
    <row r="1002005" s="12" customFormat="1" x14ac:dyDescent="0.2"/>
    <row r="1002006" s="12" customFormat="1" x14ac:dyDescent="0.2"/>
    <row r="1002007" s="12" customFormat="1" x14ac:dyDescent="0.2"/>
    <row r="1002008" s="12" customFormat="1" x14ac:dyDescent="0.2"/>
    <row r="1002009" s="12" customFormat="1" x14ac:dyDescent="0.2"/>
    <row r="1002010" s="12" customFormat="1" x14ac:dyDescent="0.2"/>
    <row r="1002011" s="12" customFormat="1" x14ac:dyDescent="0.2"/>
    <row r="1002012" s="12" customFormat="1" x14ac:dyDescent="0.2"/>
    <row r="1002013" s="12" customFormat="1" x14ac:dyDescent="0.2"/>
    <row r="1002014" s="12" customFormat="1" x14ac:dyDescent="0.2"/>
    <row r="1002015" s="12" customFormat="1" x14ac:dyDescent="0.2"/>
    <row r="1002016" s="12" customFormat="1" x14ac:dyDescent="0.2"/>
    <row r="1002017" s="12" customFormat="1" x14ac:dyDescent="0.2"/>
    <row r="1002018" s="12" customFormat="1" x14ac:dyDescent="0.2"/>
    <row r="1002019" s="12" customFormat="1" x14ac:dyDescent="0.2"/>
    <row r="1002020" s="12" customFormat="1" x14ac:dyDescent="0.2"/>
    <row r="1002021" s="12" customFormat="1" x14ac:dyDescent="0.2"/>
    <row r="1002022" s="12" customFormat="1" x14ac:dyDescent="0.2"/>
    <row r="1002023" s="12" customFormat="1" x14ac:dyDescent="0.2"/>
    <row r="1002024" s="12" customFormat="1" x14ac:dyDescent="0.2"/>
    <row r="1002025" s="12" customFormat="1" x14ac:dyDescent="0.2"/>
    <row r="1002026" s="12" customFormat="1" x14ac:dyDescent="0.2"/>
    <row r="1002027" s="12" customFormat="1" x14ac:dyDescent="0.2"/>
    <row r="1002028" s="12" customFormat="1" x14ac:dyDescent="0.2"/>
    <row r="1002029" s="12" customFormat="1" x14ac:dyDescent="0.2"/>
    <row r="1002030" s="12" customFormat="1" x14ac:dyDescent="0.2"/>
    <row r="1002031" s="12" customFormat="1" x14ac:dyDescent="0.2"/>
    <row r="1002032" s="12" customFormat="1" x14ac:dyDescent="0.2"/>
    <row r="1002033" s="12" customFormat="1" x14ac:dyDescent="0.2"/>
    <row r="1002034" s="12" customFormat="1" x14ac:dyDescent="0.2"/>
    <row r="1002035" s="12" customFormat="1" x14ac:dyDescent="0.2"/>
    <row r="1002036" s="12" customFormat="1" x14ac:dyDescent="0.2"/>
    <row r="1002037" s="12" customFormat="1" x14ac:dyDescent="0.2"/>
    <row r="1002038" s="12" customFormat="1" x14ac:dyDescent="0.2"/>
    <row r="1002039" s="12" customFormat="1" x14ac:dyDescent="0.2"/>
    <row r="1002040" s="12" customFormat="1" x14ac:dyDescent="0.2"/>
    <row r="1002041" s="12" customFormat="1" x14ac:dyDescent="0.2"/>
    <row r="1002042" s="12" customFormat="1" x14ac:dyDescent="0.2"/>
    <row r="1002043" s="12" customFormat="1" x14ac:dyDescent="0.2"/>
    <row r="1002044" s="12" customFormat="1" x14ac:dyDescent="0.2"/>
    <row r="1002045" s="12" customFormat="1" x14ac:dyDescent="0.2"/>
    <row r="1002046" s="12" customFormat="1" x14ac:dyDescent="0.2"/>
    <row r="1002047" s="12" customFormat="1" x14ac:dyDescent="0.2"/>
    <row r="1002048" s="12" customFormat="1" x14ac:dyDescent="0.2"/>
    <row r="1002049" s="12" customFormat="1" x14ac:dyDescent="0.2"/>
    <row r="1002050" s="12" customFormat="1" x14ac:dyDescent="0.2"/>
    <row r="1002051" s="12" customFormat="1" x14ac:dyDescent="0.2"/>
    <row r="1002052" s="12" customFormat="1" x14ac:dyDescent="0.2"/>
    <row r="1002053" s="12" customFormat="1" x14ac:dyDescent="0.2"/>
    <row r="1002054" s="12" customFormat="1" x14ac:dyDescent="0.2"/>
    <row r="1002055" s="12" customFormat="1" x14ac:dyDescent="0.2"/>
    <row r="1002056" s="12" customFormat="1" x14ac:dyDescent="0.2"/>
    <row r="1002057" s="12" customFormat="1" x14ac:dyDescent="0.2"/>
    <row r="1002058" s="12" customFormat="1" x14ac:dyDescent="0.2"/>
    <row r="1002059" s="12" customFormat="1" x14ac:dyDescent="0.2"/>
    <row r="1002060" s="12" customFormat="1" x14ac:dyDescent="0.2"/>
    <row r="1002061" s="12" customFormat="1" x14ac:dyDescent="0.2"/>
    <row r="1002062" s="12" customFormat="1" x14ac:dyDescent="0.2"/>
    <row r="1002063" s="12" customFormat="1" x14ac:dyDescent="0.2"/>
    <row r="1002064" s="12" customFormat="1" x14ac:dyDescent="0.2"/>
    <row r="1002065" s="12" customFormat="1" x14ac:dyDescent="0.2"/>
    <row r="1002066" s="12" customFormat="1" x14ac:dyDescent="0.2"/>
    <row r="1002067" s="12" customFormat="1" x14ac:dyDescent="0.2"/>
    <row r="1002068" s="12" customFormat="1" x14ac:dyDescent="0.2"/>
    <row r="1002069" s="12" customFormat="1" x14ac:dyDescent="0.2"/>
    <row r="1002070" s="12" customFormat="1" x14ac:dyDescent="0.2"/>
    <row r="1002071" s="12" customFormat="1" x14ac:dyDescent="0.2"/>
    <row r="1002072" s="12" customFormat="1" x14ac:dyDescent="0.2"/>
    <row r="1002073" s="12" customFormat="1" x14ac:dyDescent="0.2"/>
    <row r="1002074" s="12" customFormat="1" x14ac:dyDescent="0.2"/>
    <row r="1002075" s="12" customFormat="1" x14ac:dyDescent="0.2"/>
    <row r="1002076" s="12" customFormat="1" x14ac:dyDescent="0.2"/>
    <row r="1002077" s="12" customFormat="1" x14ac:dyDescent="0.2"/>
    <row r="1002078" s="12" customFormat="1" x14ac:dyDescent="0.2"/>
    <row r="1002079" s="12" customFormat="1" x14ac:dyDescent="0.2"/>
    <row r="1002080" s="12" customFormat="1" x14ac:dyDescent="0.2"/>
    <row r="1002081" s="12" customFormat="1" x14ac:dyDescent="0.2"/>
    <row r="1002082" s="12" customFormat="1" x14ac:dyDescent="0.2"/>
    <row r="1002083" s="12" customFormat="1" x14ac:dyDescent="0.2"/>
    <row r="1002084" s="12" customFormat="1" x14ac:dyDescent="0.2"/>
    <row r="1002085" s="12" customFormat="1" x14ac:dyDescent="0.2"/>
    <row r="1002086" s="12" customFormat="1" x14ac:dyDescent="0.2"/>
    <row r="1002087" s="12" customFormat="1" x14ac:dyDescent="0.2"/>
    <row r="1002088" s="12" customFormat="1" x14ac:dyDescent="0.2"/>
    <row r="1002089" s="12" customFormat="1" x14ac:dyDescent="0.2"/>
    <row r="1002090" s="12" customFormat="1" x14ac:dyDescent="0.2"/>
    <row r="1002091" s="12" customFormat="1" x14ac:dyDescent="0.2"/>
    <row r="1002092" s="12" customFormat="1" x14ac:dyDescent="0.2"/>
    <row r="1002093" s="12" customFormat="1" x14ac:dyDescent="0.2"/>
    <row r="1002094" s="12" customFormat="1" x14ac:dyDescent="0.2"/>
    <row r="1002095" s="12" customFormat="1" x14ac:dyDescent="0.2"/>
    <row r="1002096" s="12" customFormat="1" x14ac:dyDescent="0.2"/>
    <row r="1002097" s="12" customFormat="1" x14ac:dyDescent="0.2"/>
    <row r="1002098" s="12" customFormat="1" x14ac:dyDescent="0.2"/>
    <row r="1002099" s="12" customFormat="1" x14ac:dyDescent="0.2"/>
    <row r="1002100" s="12" customFormat="1" x14ac:dyDescent="0.2"/>
    <row r="1002101" s="12" customFormat="1" x14ac:dyDescent="0.2"/>
    <row r="1002102" s="12" customFormat="1" x14ac:dyDescent="0.2"/>
    <row r="1002103" s="12" customFormat="1" x14ac:dyDescent="0.2"/>
    <row r="1002104" s="12" customFormat="1" x14ac:dyDescent="0.2"/>
    <row r="1002105" s="12" customFormat="1" x14ac:dyDescent="0.2"/>
    <row r="1002106" s="12" customFormat="1" x14ac:dyDescent="0.2"/>
    <row r="1002107" s="12" customFormat="1" x14ac:dyDescent="0.2"/>
    <row r="1002108" s="12" customFormat="1" x14ac:dyDescent="0.2"/>
    <row r="1002109" s="12" customFormat="1" x14ac:dyDescent="0.2"/>
    <row r="1002110" s="12" customFormat="1" x14ac:dyDescent="0.2"/>
    <row r="1002111" s="12" customFormat="1" x14ac:dyDescent="0.2"/>
    <row r="1002112" s="12" customFormat="1" x14ac:dyDescent="0.2"/>
    <row r="1002113" s="12" customFormat="1" x14ac:dyDescent="0.2"/>
    <row r="1002114" s="12" customFormat="1" x14ac:dyDescent="0.2"/>
    <row r="1002115" s="12" customFormat="1" x14ac:dyDescent="0.2"/>
    <row r="1002116" s="12" customFormat="1" x14ac:dyDescent="0.2"/>
    <row r="1002117" s="12" customFormat="1" x14ac:dyDescent="0.2"/>
    <row r="1002118" s="12" customFormat="1" x14ac:dyDescent="0.2"/>
    <row r="1002119" s="12" customFormat="1" x14ac:dyDescent="0.2"/>
    <row r="1002120" s="12" customFormat="1" x14ac:dyDescent="0.2"/>
    <row r="1002121" s="12" customFormat="1" x14ac:dyDescent="0.2"/>
    <row r="1002122" s="12" customFormat="1" x14ac:dyDescent="0.2"/>
    <row r="1002123" s="12" customFormat="1" x14ac:dyDescent="0.2"/>
    <row r="1002124" s="12" customFormat="1" x14ac:dyDescent="0.2"/>
    <row r="1002125" s="12" customFormat="1" x14ac:dyDescent="0.2"/>
    <row r="1002126" s="12" customFormat="1" x14ac:dyDescent="0.2"/>
    <row r="1002127" s="12" customFormat="1" x14ac:dyDescent="0.2"/>
    <row r="1002128" s="12" customFormat="1" x14ac:dyDescent="0.2"/>
    <row r="1002129" s="12" customFormat="1" x14ac:dyDescent="0.2"/>
    <row r="1002130" s="12" customFormat="1" x14ac:dyDescent="0.2"/>
    <row r="1002131" s="12" customFormat="1" x14ac:dyDescent="0.2"/>
    <row r="1002132" s="12" customFormat="1" x14ac:dyDescent="0.2"/>
    <row r="1002133" s="12" customFormat="1" x14ac:dyDescent="0.2"/>
    <row r="1002134" s="12" customFormat="1" x14ac:dyDescent="0.2"/>
    <row r="1002135" s="12" customFormat="1" x14ac:dyDescent="0.2"/>
    <row r="1002136" s="12" customFormat="1" x14ac:dyDescent="0.2"/>
    <row r="1002137" s="12" customFormat="1" x14ac:dyDescent="0.2"/>
    <row r="1002138" s="12" customFormat="1" x14ac:dyDescent="0.2"/>
    <row r="1002139" s="12" customFormat="1" x14ac:dyDescent="0.2"/>
    <row r="1002140" s="12" customFormat="1" x14ac:dyDescent="0.2"/>
    <row r="1002141" s="12" customFormat="1" x14ac:dyDescent="0.2"/>
    <row r="1002142" s="12" customFormat="1" x14ac:dyDescent="0.2"/>
    <row r="1002143" s="12" customFormat="1" x14ac:dyDescent="0.2"/>
    <row r="1002144" s="12" customFormat="1" x14ac:dyDescent="0.2"/>
    <row r="1002145" s="12" customFormat="1" x14ac:dyDescent="0.2"/>
    <row r="1002146" s="12" customFormat="1" x14ac:dyDescent="0.2"/>
    <row r="1002147" s="12" customFormat="1" x14ac:dyDescent="0.2"/>
    <row r="1002148" s="12" customFormat="1" x14ac:dyDescent="0.2"/>
    <row r="1002149" s="12" customFormat="1" x14ac:dyDescent="0.2"/>
    <row r="1002150" s="12" customFormat="1" x14ac:dyDescent="0.2"/>
    <row r="1002151" s="12" customFormat="1" x14ac:dyDescent="0.2"/>
    <row r="1002152" s="12" customFormat="1" x14ac:dyDescent="0.2"/>
    <row r="1002153" s="12" customFormat="1" x14ac:dyDescent="0.2"/>
    <row r="1002154" s="12" customFormat="1" x14ac:dyDescent="0.2"/>
    <row r="1002155" s="12" customFormat="1" x14ac:dyDescent="0.2"/>
    <row r="1002156" s="12" customFormat="1" x14ac:dyDescent="0.2"/>
    <row r="1002157" s="12" customFormat="1" x14ac:dyDescent="0.2"/>
    <row r="1002158" s="12" customFormat="1" x14ac:dyDescent="0.2"/>
    <row r="1002159" s="12" customFormat="1" x14ac:dyDescent="0.2"/>
    <row r="1002160" s="12" customFormat="1" x14ac:dyDescent="0.2"/>
    <row r="1002161" s="12" customFormat="1" x14ac:dyDescent="0.2"/>
    <row r="1002162" s="12" customFormat="1" x14ac:dyDescent="0.2"/>
    <row r="1002163" s="12" customFormat="1" x14ac:dyDescent="0.2"/>
    <row r="1002164" s="12" customFormat="1" x14ac:dyDescent="0.2"/>
    <row r="1002165" s="12" customFormat="1" x14ac:dyDescent="0.2"/>
    <row r="1002166" s="12" customFormat="1" x14ac:dyDescent="0.2"/>
    <row r="1002167" s="12" customFormat="1" x14ac:dyDescent="0.2"/>
    <row r="1002168" s="12" customFormat="1" x14ac:dyDescent="0.2"/>
    <row r="1002169" s="12" customFormat="1" x14ac:dyDescent="0.2"/>
    <row r="1002170" s="12" customFormat="1" x14ac:dyDescent="0.2"/>
    <row r="1002171" s="12" customFormat="1" x14ac:dyDescent="0.2"/>
    <row r="1002172" s="12" customFormat="1" x14ac:dyDescent="0.2"/>
    <row r="1002173" s="12" customFormat="1" x14ac:dyDescent="0.2"/>
    <row r="1002174" s="12" customFormat="1" x14ac:dyDescent="0.2"/>
    <row r="1002175" s="12" customFormat="1" x14ac:dyDescent="0.2"/>
    <row r="1002176" s="12" customFormat="1" x14ac:dyDescent="0.2"/>
    <row r="1002177" s="12" customFormat="1" x14ac:dyDescent="0.2"/>
    <row r="1002178" s="12" customFormat="1" x14ac:dyDescent="0.2"/>
    <row r="1002179" s="12" customFormat="1" x14ac:dyDescent="0.2"/>
    <row r="1002180" s="12" customFormat="1" x14ac:dyDescent="0.2"/>
    <row r="1002181" s="12" customFormat="1" x14ac:dyDescent="0.2"/>
    <row r="1002182" s="12" customFormat="1" x14ac:dyDescent="0.2"/>
    <row r="1002183" s="12" customFormat="1" x14ac:dyDescent="0.2"/>
    <row r="1002184" s="12" customFormat="1" x14ac:dyDescent="0.2"/>
    <row r="1002185" s="12" customFormat="1" x14ac:dyDescent="0.2"/>
    <row r="1002186" s="12" customFormat="1" x14ac:dyDescent="0.2"/>
    <row r="1002187" s="12" customFormat="1" x14ac:dyDescent="0.2"/>
    <row r="1002188" s="12" customFormat="1" x14ac:dyDescent="0.2"/>
    <row r="1002189" s="12" customFormat="1" x14ac:dyDescent="0.2"/>
    <row r="1002190" s="12" customFormat="1" x14ac:dyDescent="0.2"/>
    <row r="1002191" s="12" customFormat="1" x14ac:dyDescent="0.2"/>
    <row r="1002192" s="12" customFormat="1" x14ac:dyDescent="0.2"/>
    <row r="1002193" s="12" customFormat="1" x14ac:dyDescent="0.2"/>
    <row r="1002194" s="12" customFormat="1" x14ac:dyDescent="0.2"/>
    <row r="1002195" s="12" customFormat="1" x14ac:dyDescent="0.2"/>
    <row r="1002196" s="12" customFormat="1" x14ac:dyDescent="0.2"/>
    <row r="1002197" s="12" customFormat="1" x14ac:dyDescent="0.2"/>
    <row r="1002198" s="12" customFormat="1" x14ac:dyDescent="0.2"/>
    <row r="1002199" s="12" customFormat="1" x14ac:dyDescent="0.2"/>
    <row r="1002200" s="12" customFormat="1" x14ac:dyDescent="0.2"/>
    <row r="1002201" s="12" customFormat="1" x14ac:dyDescent="0.2"/>
    <row r="1002202" s="12" customFormat="1" x14ac:dyDescent="0.2"/>
    <row r="1002203" s="12" customFormat="1" x14ac:dyDescent="0.2"/>
    <row r="1002204" s="12" customFormat="1" x14ac:dyDescent="0.2"/>
    <row r="1002205" s="12" customFormat="1" x14ac:dyDescent="0.2"/>
    <row r="1002206" s="12" customFormat="1" x14ac:dyDescent="0.2"/>
    <row r="1002207" s="12" customFormat="1" x14ac:dyDescent="0.2"/>
    <row r="1002208" s="12" customFormat="1" x14ac:dyDescent="0.2"/>
    <row r="1002209" s="12" customFormat="1" x14ac:dyDescent="0.2"/>
    <row r="1002210" s="12" customFormat="1" x14ac:dyDescent="0.2"/>
    <row r="1002211" s="12" customFormat="1" x14ac:dyDescent="0.2"/>
    <row r="1002212" s="12" customFormat="1" x14ac:dyDescent="0.2"/>
    <row r="1002213" s="12" customFormat="1" x14ac:dyDescent="0.2"/>
    <row r="1002214" s="12" customFormat="1" x14ac:dyDescent="0.2"/>
    <row r="1002215" s="12" customFormat="1" x14ac:dyDescent="0.2"/>
    <row r="1002216" s="12" customFormat="1" x14ac:dyDescent="0.2"/>
    <row r="1002217" s="12" customFormat="1" x14ac:dyDescent="0.2"/>
    <row r="1002218" s="12" customFormat="1" x14ac:dyDescent="0.2"/>
    <row r="1002219" s="12" customFormat="1" x14ac:dyDescent="0.2"/>
    <row r="1002220" s="12" customFormat="1" x14ac:dyDescent="0.2"/>
    <row r="1002221" s="12" customFormat="1" x14ac:dyDescent="0.2"/>
    <row r="1002222" s="12" customFormat="1" x14ac:dyDescent="0.2"/>
    <row r="1002223" s="12" customFormat="1" x14ac:dyDescent="0.2"/>
    <row r="1002224" s="12" customFormat="1" x14ac:dyDescent="0.2"/>
    <row r="1002225" s="12" customFormat="1" x14ac:dyDescent="0.2"/>
    <row r="1002226" s="12" customFormat="1" x14ac:dyDescent="0.2"/>
    <row r="1002227" s="12" customFormat="1" x14ac:dyDescent="0.2"/>
    <row r="1002228" s="12" customFormat="1" x14ac:dyDescent="0.2"/>
    <row r="1002229" s="12" customFormat="1" x14ac:dyDescent="0.2"/>
    <row r="1002230" s="12" customFormat="1" x14ac:dyDescent="0.2"/>
    <row r="1002231" s="12" customFormat="1" x14ac:dyDescent="0.2"/>
    <row r="1002232" s="12" customFormat="1" x14ac:dyDescent="0.2"/>
    <row r="1002233" s="12" customFormat="1" x14ac:dyDescent="0.2"/>
    <row r="1002234" s="12" customFormat="1" x14ac:dyDescent="0.2"/>
    <row r="1002235" s="12" customFormat="1" x14ac:dyDescent="0.2"/>
    <row r="1002236" s="12" customFormat="1" x14ac:dyDescent="0.2"/>
    <row r="1002237" s="12" customFormat="1" x14ac:dyDescent="0.2"/>
    <row r="1002238" s="12" customFormat="1" x14ac:dyDescent="0.2"/>
    <row r="1002239" s="12" customFormat="1" x14ac:dyDescent="0.2"/>
    <row r="1002240" s="12" customFormat="1" x14ac:dyDescent="0.2"/>
    <row r="1002241" s="12" customFormat="1" x14ac:dyDescent="0.2"/>
    <row r="1002242" s="12" customFormat="1" x14ac:dyDescent="0.2"/>
    <row r="1002243" s="12" customFormat="1" x14ac:dyDescent="0.2"/>
    <row r="1002244" s="12" customFormat="1" x14ac:dyDescent="0.2"/>
    <row r="1002245" s="12" customFormat="1" x14ac:dyDescent="0.2"/>
    <row r="1002246" s="12" customFormat="1" x14ac:dyDescent="0.2"/>
    <row r="1002247" s="12" customFormat="1" x14ac:dyDescent="0.2"/>
    <row r="1002248" s="12" customFormat="1" x14ac:dyDescent="0.2"/>
    <row r="1002249" s="12" customFormat="1" x14ac:dyDescent="0.2"/>
    <row r="1002250" s="12" customFormat="1" x14ac:dyDescent="0.2"/>
    <row r="1002251" s="12" customFormat="1" x14ac:dyDescent="0.2"/>
    <row r="1002252" s="12" customFormat="1" x14ac:dyDescent="0.2"/>
    <row r="1002253" s="12" customFormat="1" x14ac:dyDescent="0.2"/>
    <row r="1002254" s="12" customFormat="1" x14ac:dyDescent="0.2"/>
    <row r="1002255" s="12" customFormat="1" x14ac:dyDescent="0.2"/>
    <row r="1002256" s="12" customFormat="1" x14ac:dyDescent="0.2"/>
    <row r="1002257" s="12" customFormat="1" x14ac:dyDescent="0.2"/>
    <row r="1002258" s="12" customFormat="1" x14ac:dyDescent="0.2"/>
    <row r="1002259" s="12" customFormat="1" x14ac:dyDescent="0.2"/>
    <row r="1002260" s="12" customFormat="1" x14ac:dyDescent="0.2"/>
    <row r="1002261" s="12" customFormat="1" x14ac:dyDescent="0.2"/>
    <row r="1002262" s="12" customFormat="1" x14ac:dyDescent="0.2"/>
    <row r="1002263" s="12" customFormat="1" x14ac:dyDescent="0.2"/>
    <row r="1002264" s="12" customFormat="1" x14ac:dyDescent="0.2"/>
    <row r="1002265" s="12" customFormat="1" x14ac:dyDescent="0.2"/>
    <row r="1002266" s="12" customFormat="1" x14ac:dyDescent="0.2"/>
    <row r="1002267" s="12" customFormat="1" x14ac:dyDescent="0.2"/>
    <row r="1002268" s="12" customFormat="1" x14ac:dyDescent="0.2"/>
    <row r="1002269" s="12" customFormat="1" x14ac:dyDescent="0.2"/>
    <row r="1002270" s="12" customFormat="1" x14ac:dyDescent="0.2"/>
    <row r="1002271" s="12" customFormat="1" x14ac:dyDescent="0.2"/>
    <row r="1002272" s="12" customFormat="1" x14ac:dyDescent="0.2"/>
    <row r="1002273" s="12" customFormat="1" x14ac:dyDescent="0.2"/>
    <row r="1002274" s="12" customFormat="1" x14ac:dyDescent="0.2"/>
    <row r="1002275" s="12" customFormat="1" x14ac:dyDescent="0.2"/>
    <row r="1002276" s="12" customFormat="1" x14ac:dyDescent="0.2"/>
    <row r="1002277" s="12" customFormat="1" x14ac:dyDescent="0.2"/>
    <row r="1002278" s="12" customFormat="1" x14ac:dyDescent="0.2"/>
    <row r="1002279" s="12" customFormat="1" x14ac:dyDescent="0.2"/>
    <row r="1002280" s="12" customFormat="1" x14ac:dyDescent="0.2"/>
    <row r="1002281" s="12" customFormat="1" x14ac:dyDescent="0.2"/>
    <row r="1002282" s="12" customFormat="1" x14ac:dyDescent="0.2"/>
    <row r="1002283" s="12" customFormat="1" x14ac:dyDescent="0.2"/>
    <row r="1002284" s="12" customFormat="1" x14ac:dyDescent="0.2"/>
    <row r="1002285" s="12" customFormat="1" x14ac:dyDescent="0.2"/>
    <row r="1002286" s="12" customFormat="1" x14ac:dyDescent="0.2"/>
    <row r="1002287" s="12" customFormat="1" x14ac:dyDescent="0.2"/>
    <row r="1002288" s="12" customFormat="1" x14ac:dyDescent="0.2"/>
    <row r="1002289" s="12" customFormat="1" x14ac:dyDescent="0.2"/>
    <row r="1002290" s="12" customFormat="1" x14ac:dyDescent="0.2"/>
    <row r="1002291" s="12" customFormat="1" x14ac:dyDescent="0.2"/>
    <row r="1002292" s="12" customFormat="1" x14ac:dyDescent="0.2"/>
    <row r="1002293" s="12" customFormat="1" x14ac:dyDescent="0.2"/>
    <row r="1002294" s="12" customFormat="1" x14ac:dyDescent="0.2"/>
    <row r="1002295" s="12" customFormat="1" x14ac:dyDescent="0.2"/>
    <row r="1002296" s="12" customFormat="1" x14ac:dyDescent="0.2"/>
    <row r="1002297" s="12" customFormat="1" x14ac:dyDescent="0.2"/>
    <row r="1002298" s="12" customFormat="1" x14ac:dyDescent="0.2"/>
    <row r="1002299" s="12" customFormat="1" x14ac:dyDescent="0.2"/>
    <row r="1002300" s="12" customFormat="1" x14ac:dyDescent="0.2"/>
    <row r="1002301" s="12" customFormat="1" x14ac:dyDescent="0.2"/>
    <row r="1002302" s="12" customFormat="1" x14ac:dyDescent="0.2"/>
    <row r="1002303" s="12" customFormat="1" x14ac:dyDescent="0.2"/>
    <row r="1002304" s="12" customFormat="1" x14ac:dyDescent="0.2"/>
    <row r="1002305" s="12" customFormat="1" x14ac:dyDescent="0.2"/>
    <row r="1002306" s="12" customFormat="1" x14ac:dyDescent="0.2"/>
    <row r="1002307" s="12" customFormat="1" x14ac:dyDescent="0.2"/>
    <row r="1002308" s="12" customFormat="1" x14ac:dyDescent="0.2"/>
    <row r="1002309" s="12" customFormat="1" x14ac:dyDescent="0.2"/>
    <row r="1002310" s="12" customFormat="1" x14ac:dyDescent="0.2"/>
    <row r="1002311" s="12" customFormat="1" x14ac:dyDescent="0.2"/>
    <row r="1002312" s="12" customFormat="1" x14ac:dyDescent="0.2"/>
    <row r="1002313" s="12" customFormat="1" x14ac:dyDescent="0.2"/>
    <row r="1002314" s="12" customFormat="1" x14ac:dyDescent="0.2"/>
    <row r="1002315" s="12" customFormat="1" x14ac:dyDescent="0.2"/>
    <row r="1002316" s="12" customFormat="1" x14ac:dyDescent="0.2"/>
    <row r="1002317" s="12" customFormat="1" x14ac:dyDescent="0.2"/>
    <row r="1002318" s="12" customFormat="1" x14ac:dyDescent="0.2"/>
    <row r="1002319" s="12" customFormat="1" x14ac:dyDescent="0.2"/>
    <row r="1002320" s="12" customFormat="1" x14ac:dyDescent="0.2"/>
    <row r="1002321" s="12" customFormat="1" x14ac:dyDescent="0.2"/>
    <row r="1002322" s="12" customFormat="1" x14ac:dyDescent="0.2"/>
    <row r="1002323" s="12" customFormat="1" x14ac:dyDescent="0.2"/>
    <row r="1002324" s="12" customFormat="1" x14ac:dyDescent="0.2"/>
    <row r="1002325" s="12" customFormat="1" x14ac:dyDescent="0.2"/>
    <row r="1002326" s="12" customFormat="1" x14ac:dyDescent="0.2"/>
    <row r="1002327" s="12" customFormat="1" x14ac:dyDescent="0.2"/>
    <row r="1002328" s="12" customFormat="1" x14ac:dyDescent="0.2"/>
    <row r="1002329" s="12" customFormat="1" x14ac:dyDescent="0.2"/>
    <row r="1002330" s="12" customFormat="1" x14ac:dyDescent="0.2"/>
    <row r="1002331" s="12" customFormat="1" x14ac:dyDescent="0.2"/>
    <row r="1002332" s="12" customFormat="1" x14ac:dyDescent="0.2"/>
    <row r="1002333" s="12" customFormat="1" x14ac:dyDescent="0.2"/>
    <row r="1002334" s="12" customFormat="1" x14ac:dyDescent="0.2"/>
    <row r="1002335" s="12" customFormat="1" x14ac:dyDescent="0.2"/>
    <row r="1002336" s="12" customFormat="1" x14ac:dyDescent="0.2"/>
    <row r="1002337" s="12" customFormat="1" x14ac:dyDescent="0.2"/>
    <row r="1002338" s="12" customFormat="1" x14ac:dyDescent="0.2"/>
    <row r="1002339" s="12" customFormat="1" x14ac:dyDescent="0.2"/>
    <row r="1002340" s="12" customFormat="1" x14ac:dyDescent="0.2"/>
    <row r="1002341" s="12" customFormat="1" x14ac:dyDescent="0.2"/>
    <row r="1002342" s="12" customFormat="1" x14ac:dyDescent="0.2"/>
    <row r="1002343" s="12" customFormat="1" x14ac:dyDescent="0.2"/>
    <row r="1002344" s="12" customFormat="1" x14ac:dyDescent="0.2"/>
    <row r="1002345" s="12" customFormat="1" x14ac:dyDescent="0.2"/>
    <row r="1002346" s="12" customFormat="1" x14ac:dyDescent="0.2"/>
    <row r="1002347" s="12" customFormat="1" x14ac:dyDescent="0.2"/>
    <row r="1002348" s="12" customFormat="1" x14ac:dyDescent="0.2"/>
    <row r="1002349" s="12" customFormat="1" x14ac:dyDescent="0.2"/>
    <row r="1002350" s="12" customFormat="1" x14ac:dyDescent="0.2"/>
    <row r="1002351" s="12" customFormat="1" x14ac:dyDescent="0.2"/>
    <row r="1002352" s="12" customFormat="1" x14ac:dyDescent="0.2"/>
    <row r="1002353" s="12" customFormat="1" x14ac:dyDescent="0.2"/>
    <row r="1002354" s="12" customFormat="1" x14ac:dyDescent="0.2"/>
    <row r="1002355" s="12" customFormat="1" x14ac:dyDescent="0.2"/>
    <row r="1002356" s="12" customFormat="1" x14ac:dyDescent="0.2"/>
    <row r="1002357" s="12" customFormat="1" x14ac:dyDescent="0.2"/>
    <row r="1002358" s="12" customFormat="1" x14ac:dyDescent="0.2"/>
    <row r="1002359" s="12" customFormat="1" x14ac:dyDescent="0.2"/>
    <row r="1002360" s="12" customFormat="1" x14ac:dyDescent="0.2"/>
    <row r="1002361" s="12" customFormat="1" x14ac:dyDescent="0.2"/>
    <row r="1002362" s="12" customFormat="1" x14ac:dyDescent="0.2"/>
    <row r="1002363" s="12" customFormat="1" x14ac:dyDescent="0.2"/>
    <row r="1002364" s="12" customFormat="1" x14ac:dyDescent="0.2"/>
    <row r="1002365" s="12" customFormat="1" x14ac:dyDescent="0.2"/>
    <row r="1002366" s="12" customFormat="1" x14ac:dyDescent="0.2"/>
    <row r="1002367" s="12" customFormat="1" x14ac:dyDescent="0.2"/>
    <row r="1002368" s="12" customFormat="1" x14ac:dyDescent="0.2"/>
    <row r="1002369" s="12" customFormat="1" x14ac:dyDescent="0.2"/>
    <row r="1002370" s="12" customFormat="1" x14ac:dyDescent="0.2"/>
    <row r="1002371" s="12" customFormat="1" x14ac:dyDescent="0.2"/>
    <row r="1002372" s="12" customFormat="1" x14ac:dyDescent="0.2"/>
    <row r="1002373" s="12" customFormat="1" x14ac:dyDescent="0.2"/>
    <row r="1002374" s="12" customFormat="1" x14ac:dyDescent="0.2"/>
    <row r="1002375" s="12" customFormat="1" x14ac:dyDescent="0.2"/>
    <row r="1002376" s="12" customFormat="1" x14ac:dyDescent="0.2"/>
    <row r="1002377" s="12" customFormat="1" x14ac:dyDescent="0.2"/>
    <row r="1002378" s="12" customFormat="1" x14ac:dyDescent="0.2"/>
    <row r="1002379" s="12" customFormat="1" x14ac:dyDescent="0.2"/>
    <row r="1002380" s="12" customFormat="1" x14ac:dyDescent="0.2"/>
    <row r="1002381" s="12" customFormat="1" x14ac:dyDescent="0.2"/>
    <row r="1002382" s="12" customFormat="1" x14ac:dyDescent="0.2"/>
    <row r="1002383" s="12" customFormat="1" x14ac:dyDescent="0.2"/>
    <row r="1002384" s="12" customFormat="1" x14ac:dyDescent="0.2"/>
    <row r="1002385" s="12" customFormat="1" x14ac:dyDescent="0.2"/>
    <row r="1002386" s="12" customFormat="1" x14ac:dyDescent="0.2"/>
    <row r="1002387" s="12" customFormat="1" x14ac:dyDescent="0.2"/>
    <row r="1002388" s="12" customFormat="1" x14ac:dyDescent="0.2"/>
    <row r="1002389" s="12" customFormat="1" x14ac:dyDescent="0.2"/>
    <row r="1002390" s="12" customFormat="1" x14ac:dyDescent="0.2"/>
    <row r="1002391" s="12" customFormat="1" x14ac:dyDescent="0.2"/>
    <row r="1002392" s="12" customFormat="1" x14ac:dyDescent="0.2"/>
    <row r="1002393" s="12" customFormat="1" x14ac:dyDescent="0.2"/>
    <row r="1002394" s="12" customFormat="1" x14ac:dyDescent="0.2"/>
    <row r="1002395" s="12" customFormat="1" x14ac:dyDescent="0.2"/>
    <row r="1002396" s="12" customFormat="1" x14ac:dyDescent="0.2"/>
    <row r="1002397" s="12" customFormat="1" x14ac:dyDescent="0.2"/>
    <row r="1002398" s="12" customFormat="1" x14ac:dyDescent="0.2"/>
    <row r="1002399" s="12" customFormat="1" x14ac:dyDescent="0.2"/>
    <row r="1002400" s="12" customFormat="1" x14ac:dyDescent="0.2"/>
    <row r="1002401" s="12" customFormat="1" x14ac:dyDescent="0.2"/>
    <row r="1002402" s="12" customFormat="1" x14ac:dyDescent="0.2"/>
    <row r="1002403" s="12" customFormat="1" x14ac:dyDescent="0.2"/>
    <row r="1002404" s="12" customFormat="1" x14ac:dyDescent="0.2"/>
    <row r="1002405" s="12" customFormat="1" x14ac:dyDescent="0.2"/>
    <row r="1002406" s="12" customFormat="1" x14ac:dyDescent="0.2"/>
    <row r="1002407" s="12" customFormat="1" x14ac:dyDescent="0.2"/>
    <row r="1002408" s="12" customFormat="1" x14ac:dyDescent="0.2"/>
    <row r="1002409" s="12" customFormat="1" x14ac:dyDescent="0.2"/>
    <row r="1002410" s="12" customFormat="1" x14ac:dyDescent="0.2"/>
    <row r="1002411" s="12" customFormat="1" x14ac:dyDescent="0.2"/>
    <row r="1002412" s="12" customFormat="1" x14ac:dyDescent="0.2"/>
    <row r="1002413" s="12" customFormat="1" x14ac:dyDescent="0.2"/>
    <row r="1002414" s="12" customFormat="1" x14ac:dyDescent="0.2"/>
    <row r="1002415" s="12" customFormat="1" x14ac:dyDescent="0.2"/>
    <row r="1002416" s="12" customFormat="1" x14ac:dyDescent="0.2"/>
    <row r="1002417" s="12" customFormat="1" x14ac:dyDescent="0.2"/>
    <row r="1002418" s="12" customFormat="1" x14ac:dyDescent="0.2"/>
    <row r="1002419" s="12" customFormat="1" x14ac:dyDescent="0.2"/>
    <row r="1002420" s="12" customFormat="1" x14ac:dyDescent="0.2"/>
    <row r="1002421" s="12" customFormat="1" x14ac:dyDescent="0.2"/>
    <row r="1002422" s="12" customFormat="1" x14ac:dyDescent="0.2"/>
    <row r="1002423" s="12" customFormat="1" x14ac:dyDescent="0.2"/>
    <row r="1002424" s="12" customFormat="1" x14ac:dyDescent="0.2"/>
    <row r="1002425" s="12" customFormat="1" x14ac:dyDescent="0.2"/>
    <row r="1002426" s="12" customFormat="1" x14ac:dyDescent="0.2"/>
    <row r="1002427" s="12" customFormat="1" x14ac:dyDescent="0.2"/>
    <row r="1002428" s="12" customFormat="1" x14ac:dyDescent="0.2"/>
    <row r="1002429" s="12" customFormat="1" x14ac:dyDescent="0.2"/>
    <row r="1002430" s="12" customFormat="1" x14ac:dyDescent="0.2"/>
    <row r="1002431" s="12" customFormat="1" x14ac:dyDescent="0.2"/>
    <row r="1002432" s="12" customFormat="1" x14ac:dyDescent="0.2"/>
    <row r="1002433" s="12" customFormat="1" x14ac:dyDescent="0.2"/>
    <row r="1002434" s="12" customFormat="1" x14ac:dyDescent="0.2"/>
    <row r="1002435" s="12" customFormat="1" x14ac:dyDescent="0.2"/>
    <row r="1002436" s="12" customFormat="1" x14ac:dyDescent="0.2"/>
    <row r="1002437" s="12" customFormat="1" x14ac:dyDescent="0.2"/>
    <row r="1002438" s="12" customFormat="1" x14ac:dyDescent="0.2"/>
    <row r="1002439" s="12" customFormat="1" x14ac:dyDescent="0.2"/>
    <row r="1002440" s="12" customFormat="1" x14ac:dyDescent="0.2"/>
    <row r="1002441" s="12" customFormat="1" x14ac:dyDescent="0.2"/>
    <row r="1002442" s="12" customFormat="1" x14ac:dyDescent="0.2"/>
    <row r="1002443" s="12" customFormat="1" x14ac:dyDescent="0.2"/>
    <row r="1002444" s="12" customFormat="1" x14ac:dyDescent="0.2"/>
    <row r="1002445" s="12" customFormat="1" x14ac:dyDescent="0.2"/>
    <row r="1002446" s="12" customFormat="1" x14ac:dyDescent="0.2"/>
    <row r="1002447" s="12" customFormat="1" x14ac:dyDescent="0.2"/>
    <row r="1002448" s="12" customFormat="1" x14ac:dyDescent="0.2"/>
    <row r="1002449" s="12" customFormat="1" x14ac:dyDescent="0.2"/>
    <row r="1002450" s="12" customFormat="1" x14ac:dyDescent="0.2"/>
    <row r="1002451" s="12" customFormat="1" x14ac:dyDescent="0.2"/>
    <row r="1002452" s="12" customFormat="1" x14ac:dyDescent="0.2"/>
    <row r="1002453" s="12" customFormat="1" x14ac:dyDescent="0.2"/>
    <row r="1002454" s="12" customFormat="1" x14ac:dyDescent="0.2"/>
    <row r="1002455" s="12" customFormat="1" x14ac:dyDescent="0.2"/>
    <row r="1002456" s="12" customFormat="1" x14ac:dyDescent="0.2"/>
    <row r="1002457" s="12" customFormat="1" x14ac:dyDescent="0.2"/>
    <row r="1002458" s="12" customFormat="1" x14ac:dyDescent="0.2"/>
    <row r="1002459" s="12" customFormat="1" x14ac:dyDescent="0.2"/>
    <row r="1002460" s="12" customFormat="1" x14ac:dyDescent="0.2"/>
    <row r="1002461" s="12" customFormat="1" x14ac:dyDescent="0.2"/>
    <row r="1002462" s="12" customFormat="1" x14ac:dyDescent="0.2"/>
    <row r="1002463" s="12" customFormat="1" x14ac:dyDescent="0.2"/>
    <row r="1002464" s="12" customFormat="1" x14ac:dyDescent="0.2"/>
    <row r="1002465" s="12" customFormat="1" x14ac:dyDescent="0.2"/>
    <row r="1002466" s="12" customFormat="1" x14ac:dyDescent="0.2"/>
    <row r="1002467" s="12" customFormat="1" x14ac:dyDescent="0.2"/>
    <row r="1002468" s="12" customFormat="1" x14ac:dyDescent="0.2"/>
    <row r="1002469" s="12" customFormat="1" x14ac:dyDescent="0.2"/>
    <row r="1002470" s="12" customFormat="1" x14ac:dyDescent="0.2"/>
    <row r="1002471" s="12" customFormat="1" x14ac:dyDescent="0.2"/>
    <row r="1002472" s="12" customFormat="1" x14ac:dyDescent="0.2"/>
    <row r="1002473" s="12" customFormat="1" x14ac:dyDescent="0.2"/>
    <row r="1002474" s="12" customFormat="1" x14ac:dyDescent="0.2"/>
    <row r="1002475" s="12" customFormat="1" x14ac:dyDescent="0.2"/>
    <row r="1002476" s="12" customFormat="1" x14ac:dyDescent="0.2"/>
    <row r="1002477" s="12" customFormat="1" x14ac:dyDescent="0.2"/>
    <row r="1002478" s="12" customFormat="1" x14ac:dyDescent="0.2"/>
    <row r="1002479" s="12" customFormat="1" x14ac:dyDescent="0.2"/>
    <row r="1002480" s="12" customFormat="1" x14ac:dyDescent="0.2"/>
    <row r="1002481" s="12" customFormat="1" x14ac:dyDescent="0.2"/>
    <row r="1002482" s="12" customFormat="1" x14ac:dyDescent="0.2"/>
    <row r="1002483" s="12" customFormat="1" x14ac:dyDescent="0.2"/>
    <row r="1002484" s="12" customFormat="1" x14ac:dyDescent="0.2"/>
    <row r="1002485" s="12" customFormat="1" x14ac:dyDescent="0.2"/>
    <row r="1002486" s="12" customFormat="1" x14ac:dyDescent="0.2"/>
    <row r="1002487" s="12" customFormat="1" x14ac:dyDescent="0.2"/>
    <row r="1002488" s="12" customFormat="1" x14ac:dyDescent="0.2"/>
    <row r="1002489" s="12" customFormat="1" x14ac:dyDescent="0.2"/>
    <row r="1002490" s="12" customFormat="1" x14ac:dyDescent="0.2"/>
    <row r="1002491" s="12" customFormat="1" x14ac:dyDescent="0.2"/>
    <row r="1002492" s="12" customFormat="1" x14ac:dyDescent="0.2"/>
    <row r="1002493" s="12" customFormat="1" x14ac:dyDescent="0.2"/>
    <row r="1002494" s="12" customFormat="1" x14ac:dyDescent="0.2"/>
    <row r="1002495" s="12" customFormat="1" x14ac:dyDescent="0.2"/>
    <row r="1002496" s="12" customFormat="1" x14ac:dyDescent="0.2"/>
    <row r="1002497" s="12" customFormat="1" x14ac:dyDescent="0.2"/>
    <row r="1002498" s="12" customFormat="1" x14ac:dyDescent="0.2"/>
    <row r="1002499" s="12" customFormat="1" x14ac:dyDescent="0.2"/>
    <row r="1002500" s="12" customFormat="1" x14ac:dyDescent="0.2"/>
    <row r="1002501" s="12" customFormat="1" x14ac:dyDescent="0.2"/>
    <row r="1002502" s="12" customFormat="1" x14ac:dyDescent="0.2"/>
    <row r="1002503" s="12" customFormat="1" x14ac:dyDescent="0.2"/>
    <row r="1002504" s="12" customFormat="1" x14ac:dyDescent="0.2"/>
    <row r="1002505" s="12" customFormat="1" x14ac:dyDescent="0.2"/>
    <row r="1002506" s="12" customFormat="1" x14ac:dyDescent="0.2"/>
    <row r="1002507" s="12" customFormat="1" x14ac:dyDescent="0.2"/>
    <row r="1002508" s="12" customFormat="1" x14ac:dyDescent="0.2"/>
    <row r="1002509" s="12" customFormat="1" x14ac:dyDescent="0.2"/>
    <row r="1002510" s="12" customFormat="1" x14ac:dyDescent="0.2"/>
    <row r="1002511" s="12" customFormat="1" x14ac:dyDescent="0.2"/>
    <row r="1002512" s="12" customFormat="1" x14ac:dyDescent="0.2"/>
    <row r="1002513" s="12" customFormat="1" x14ac:dyDescent="0.2"/>
    <row r="1002514" s="12" customFormat="1" x14ac:dyDescent="0.2"/>
    <row r="1002515" s="12" customFormat="1" x14ac:dyDescent="0.2"/>
    <row r="1002516" s="12" customFormat="1" x14ac:dyDescent="0.2"/>
    <row r="1002517" s="12" customFormat="1" x14ac:dyDescent="0.2"/>
    <row r="1002518" s="12" customFormat="1" x14ac:dyDescent="0.2"/>
    <row r="1002519" s="12" customFormat="1" x14ac:dyDescent="0.2"/>
    <row r="1002520" s="12" customFormat="1" x14ac:dyDescent="0.2"/>
    <row r="1002521" s="12" customFormat="1" x14ac:dyDescent="0.2"/>
    <row r="1002522" s="12" customFormat="1" x14ac:dyDescent="0.2"/>
    <row r="1002523" s="12" customFormat="1" x14ac:dyDescent="0.2"/>
    <row r="1002524" s="12" customFormat="1" x14ac:dyDescent="0.2"/>
    <row r="1002525" s="12" customFormat="1" x14ac:dyDescent="0.2"/>
    <row r="1002526" s="12" customFormat="1" x14ac:dyDescent="0.2"/>
    <row r="1002527" s="12" customFormat="1" x14ac:dyDescent="0.2"/>
    <row r="1002528" s="12" customFormat="1" x14ac:dyDescent="0.2"/>
    <row r="1002529" s="12" customFormat="1" x14ac:dyDescent="0.2"/>
    <row r="1002530" s="12" customFormat="1" x14ac:dyDescent="0.2"/>
    <row r="1002531" s="12" customFormat="1" x14ac:dyDescent="0.2"/>
    <row r="1002532" s="12" customFormat="1" x14ac:dyDescent="0.2"/>
    <row r="1002533" s="12" customFormat="1" x14ac:dyDescent="0.2"/>
    <row r="1002534" s="12" customFormat="1" x14ac:dyDescent="0.2"/>
    <row r="1002535" s="12" customFormat="1" x14ac:dyDescent="0.2"/>
    <row r="1002536" s="12" customFormat="1" x14ac:dyDescent="0.2"/>
    <row r="1002537" s="12" customFormat="1" x14ac:dyDescent="0.2"/>
    <row r="1002538" s="12" customFormat="1" x14ac:dyDescent="0.2"/>
    <row r="1002539" s="12" customFormat="1" x14ac:dyDescent="0.2"/>
    <row r="1002540" s="12" customFormat="1" x14ac:dyDescent="0.2"/>
    <row r="1002541" s="12" customFormat="1" x14ac:dyDescent="0.2"/>
    <row r="1002542" s="12" customFormat="1" x14ac:dyDescent="0.2"/>
    <row r="1002543" s="12" customFormat="1" x14ac:dyDescent="0.2"/>
    <row r="1002544" s="12" customFormat="1" x14ac:dyDescent="0.2"/>
    <row r="1002545" s="12" customFormat="1" x14ac:dyDescent="0.2"/>
    <row r="1002546" s="12" customFormat="1" x14ac:dyDescent="0.2"/>
    <row r="1002547" s="12" customFormat="1" x14ac:dyDescent="0.2"/>
    <row r="1002548" s="12" customFormat="1" x14ac:dyDescent="0.2"/>
    <row r="1002549" s="12" customFormat="1" x14ac:dyDescent="0.2"/>
    <row r="1002550" s="12" customFormat="1" x14ac:dyDescent="0.2"/>
    <row r="1002551" s="12" customFormat="1" x14ac:dyDescent="0.2"/>
    <row r="1002552" s="12" customFormat="1" x14ac:dyDescent="0.2"/>
    <row r="1002553" s="12" customFormat="1" x14ac:dyDescent="0.2"/>
    <row r="1002554" s="12" customFormat="1" x14ac:dyDescent="0.2"/>
    <row r="1002555" s="12" customFormat="1" x14ac:dyDescent="0.2"/>
    <row r="1002556" s="12" customFormat="1" x14ac:dyDescent="0.2"/>
    <row r="1002557" s="12" customFormat="1" x14ac:dyDescent="0.2"/>
    <row r="1002558" s="12" customFormat="1" x14ac:dyDescent="0.2"/>
    <row r="1002559" s="12" customFormat="1" x14ac:dyDescent="0.2"/>
    <row r="1002560" s="12" customFormat="1" x14ac:dyDescent="0.2"/>
    <row r="1002561" s="12" customFormat="1" x14ac:dyDescent="0.2"/>
    <row r="1002562" s="12" customFormat="1" x14ac:dyDescent="0.2"/>
    <row r="1002563" s="12" customFormat="1" x14ac:dyDescent="0.2"/>
    <row r="1002564" s="12" customFormat="1" x14ac:dyDescent="0.2"/>
    <row r="1002565" s="12" customFormat="1" x14ac:dyDescent="0.2"/>
    <row r="1002566" s="12" customFormat="1" x14ac:dyDescent="0.2"/>
    <row r="1002567" s="12" customFormat="1" x14ac:dyDescent="0.2"/>
    <row r="1002568" s="12" customFormat="1" x14ac:dyDescent="0.2"/>
    <row r="1002569" s="12" customFormat="1" x14ac:dyDescent="0.2"/>
    <row r="1002570" s="12" customFormat="1" x14ac:dyDescent="0.2"/>
    <row r="1002571" s="12" customFormat="1" x14ac:dyDescent="0.2"/>
    <row r="1002572" s="12" customFormat="1" x14ac:dyDescent="0.2"/>
    <row r="1002573" s="12" customFormat="1" x14ac:dyDescent="0.2"/>
    <row r="1002574" s="12" customFormat="1" x14ac:dyDescent="0.2"/>
    <row r="1002575" s="12" customFormat="1" x14ac:dyDescent="0.2"/>
    <row r="1002576" s="12" customFormat="1" x14ac:dyDescent="0.2"/>
    <row r="1002577" s="12" customFormat="1" x14ac:dyDescent="0.2"/>
    <row r="1002578" s="12" customFormat="1" x14ac:dyDescent="0.2"/>
    <row r="1002579" s="12" customFormat="1" x14ac:dyDescent="0.2"/>
    <row r="1002580" s="12" customFormat="1" x14ac:dyDescent="0.2"/>
    <row r="1002581" s="12" customFormat="1" x14ac:dyDescent="0.2"/>
    <row r="1002582" s="12" customFormat="1" x14ac:dyDescent="0.2"/>
    <row r="1002583" s="12" customFormat="1" x14ac:dyDescent="0.2"/>
    <row r="1002584" s="12" customFormat="1" x14ac:dyDescent="0.2"/>
    <row r="1002585" s="12" customFormat="1" x14ac:dyDescent="0.2"/>
    <row r="1002586" s="12" customFormat="1" x14ac:dyDescent="0.2"/>
    <row r="1002587" s="12" customFormat="1" x14ac:dyDescent="0.2"/>
    <row r="1002588" s="12" customFormat="1" x14ac:dyDescent="0.2"/>
    <row r="1002589" s="12" customFormat="1" x14ac:dyDescent="0.2"/>
    <row r="1002590" s="12" customFormat="1" x14ac:dyDescent="0.2"/>
    <row r="1002591" s="12" customFormat="1" x14ac:dyDescent="0.2"/>
    <row r="1002592" s="12" customFormat="1" x14ac:dyDescent="0.2"/>
    <row r="1002593" s="12" customFormat="1" x14ac:dyDescent="0.2"/>
    <row r="1002594" s="12" customFormat="1" x14ac:dyDescent="0.2"/>
    <row r="1002595" s="12" customFormat="1" x14ac:dyDescent="0.2"/>
    <row r="1002596" s="12" customFormat="1" x14ac:dyDescent="0.2"/>
    <row r="1002597" s="12" customFormat="1" x14ac:dyDescent="0.2"/>
    <row r="1002598" s="12" customFormat="1" x14ac:dyDescent="0.2"/>
    <row r="1002599" s="12" customFormat="1" x14ac:dyDescent="0.2"/>
    <row r="1002600" s="12" customFormat="1" x14ac:dyDescent="0.2"/>
    <row r="1002601" s="12" customFormat="1" x14ac:dyDescent="0.2"/>
    <row r="1002602" s="12" customFormat="1" x14ac:dyDescent="0.2"/>
    <row r="1002603" s="12" customFormat="1" x14ac:dyDescent="0.2"/>
    <row r="1002604" s="12" customFormat="1" x14ac:dyDescent="0.2"/>
    <row r="1002605" s="12" customFormat="1" x14ac:dyDescent="0.2"/>
    <row r="1002606" s="12" customFormat="1" x14ac:dyDescent="0.2"/>
    <row r="1002607" s="12" customFormat="1" x14ac:dyDescent="0.2"/>
    <row r="1002608" s="12" customFormat="1" x14ac:dyDescent="0.2"/>
    <row r="1002609" s="12" customFormat="1" x14ac:dyDescent="0.2"/>
    <row r="1002610" s="12" customFormat="1" x14ac:dyDescent="0.2"/>
    <row r="1002611" s="12" customFormat="1" x14ac:dyDescent="0.2"/>
    <row r="1002612" s="12" customFormat="1" x14ac:dyDescent="0.2"/>
    <row r="1002613" s="12" customFormat="1" x14ac:dyDescent="0.2"/>
    <row r="1002614" s="12" customFormat="1" x14ac:dyDescent="0.2"/>
    <row r="1002615" s="12" customFormat="1" x14ac:dyDescent="0.2"/>
    <row r="1002616" s="12" customFormat="1" x14ac:dyDescent="0.2"/>
    <row r="1002617" s="12" customFormat="1" x14ac:dyDescent="0.2"/>
    <row r="1002618" s="12" customFormat="1" x14ac:dyDescent="0.2"/>
    <row r="1002619" s="12" customFormat="1" x14ac:dyDescent="0.2"/>
    <row r="1002620" s="12" customFormat="1" x14ac:dyDescent="0.2"/>
    <row r="1002621" s="12" customFormat="1" x14ac:dyDescent="0.2"/>
    <row r="1002622" s="12" customFormat="1" x14ac:dyDescent="0.2"/>
    <row r="1002623" s="12" customFormat="1" x14ac:dyDescent="0.2"/>
    <row r="1002624" s="12" customFormat="1" x14ac:dyDescent="0.2"/>
    <row r="1002625" s="12" customFormat="1" x14ac:dyDescent="0.2"/>
    <row r="1002626" s="12" customFormat="1" x14ac:dyDescent="0.2"/>
    <row r="1002627" s="12" customFormat="1" x14ac:dyDescent="0.2"/>
    <row r="1002628" s="12" customFormat="1" x14ac:dyDescent="0.2"/>
    <row r="1002629" s="12" customFormat="1" x14ac:dyDescent="0.2"/>
    <row r="1002630" s="12" customFormat="1" x14ac:dyDescent="0.2"/>
    <row r="1002631" s="12" customFormat="1" x14ac:dyDescent="0.2"/>
    <row r="1002632" s="12" customFormat="1" x14ac:dyDescent="0.2"/>
    <row r="1002633" s="12" customFormat="1" x14ac:dyDescent="0.2"/>
    <row r="1002634" s="12" customFormat="1" x14ac:dyDescent="0.2"/>
    <row r="1002635" s="12" customFormat="1" x14ac:dyDescent="0.2"/>
    <row r="1002636" s="12" customFormat="1" x14ac:dyDescent="0.2"/>
    <row r="1002637" s="12" customFormat="1" x14ac:dyDescent="0.2"/>
    <row r="1002638" s="12" customFormat="1" x14ac:dyDescent="0.2"/>
    <row r="1002639" s="12" customFormat="1" x14ac:dyDescent="0.2"/>
    <row r="1002640" s="12" customFormat="1" x14ac:dyDescent="0.2"/>
    <row r="1002641" s="12" customFormat="1" x14ac:dyDescent="0.2"/>
    <row r="1002642" s="12" customFormat="1" x14ac:dyDescent="0.2"/>
    <row r="1002643" s="12" customFormat="1" x14ac:dyDescent="0.2"/>
    <row r="1002644" s="12" customFormat="1" x14ac:dyDescent="0.2"/>
    <row r="1002645" s="12" customFormat="1" x14ac:dyDescent="0.2"/>
    <row r="1002646" s="12" customFormat="1" x14ac:dyDescent="0.2"/>
    <row r="1002647" s="12" customFormat="1" x14ac:dyDescent="0.2"/>
    <row r="1002648" s="12" customFormat="1" x14ac:dyDescent="0.2"/>
    <row r="1002649" s="12" customFormat="1" x14ac:dyDescent="0.2"/>
    <row r="1002650" s="12" customFormat="1" x14ac:dyDescent="0.2"/>
    <row r="1002651" s="12" customFormat="1" x14ac:dyDescent="0.2"/>
    <row r="1002652" s="12" customFormat="1" x14ac:dyDescent="0.2"/>
    <row r="1002653" s="12" customFormat="1" x14ac:dyDescent="0.2"/>
    <row r="1002654" s="12" customFormat="1" x14ac:dyDescent="0.2"/>
    <row r="1002655" s="12" customFormat="1" x14ac:dyDescent="0.2"/>
    <row r="1002656" s="12" customFormat="1" x14ac:dyDescent="0.2"/>
    <row r="1002657" s="12" customFormat="1" x14ac:dyDescent="0.2"/>
    <row r="1002658" s="12" customFormat="1" x14ac:dyDescent="0.2"/>
    <row r="1002659" s="12" customFormat="1" x14ac:dyDescent="0.2"/>
    <row r="1002660" s="12" customFormat="1" x14ac:dyDescent="0.2"/>
    <row r="1002661" s="12" customFormat="1" x14ac:dyDescent="0.2"/>
    <row r="1002662" s="12" customFormat="1" x14ac:dyDescent="0.2"/>
    <row r="1002663" s="12" customFormat="1" x14ac:dyDescent="0.2"/>
    <row r="1002664" s="12" customFormat="1" x14ac:dyDescent="0.2"/>
    <row r="1002665" s="12" customFormat="1" x14ac:dyDescent="0.2"/>
    <row r="1002666" s="12" customFormat="1" x14ac:dyDescent="0.2"/>
    <row r="1002667" s="12" customFormat="1" x14ac:dyDescent="0.2"/>
    <row r="1002668" s="12" customFormat="1" x14ac:dyDescent="0.2"/>
    <row r="1002669" s="12" customFormat="1" x14ac:dyDescent="0.2"/>
    <row r="1002670" s="12" customFormat="1" x14ac:dyDescent="0.2"/>
    <row r="1002671" s="12" customFormat="1" x14ac:dyDescent="0.2"/>
    <row r="1002672" s="12" customFormat="1" x14ac:dyDescent="0.2"/>
    <row r="1002673" s="12" customFormat="1" x14ac:dyDescent="0.2"/>
    <row r="1002674" s="12" customFormat="1" x14ac:dyDescent="0.2"/>
    <row r="1002675" s="12" customFormat="1" x14ac:dyDescent="0.2"/>
    <row r="1002676" s="12" customFormat="1" x14ac:dyDescent="0.2"/>
    <row r="1002677" s="12" customFormat="1" x14ac:dyDescent="0.2"/>
    <row r="1002678" s="12" customFormat="1" x14ac:dyDescent="0.2"/>
    <row r="1002679" s="12" customFormat="1" x14ac:dyDescent="0.2"/>
    <row r="1002680" s="12" customFormat="1" x14ac:dyDescent="0.2"/>
    <row r="1002681" s="12" customFormat="1" x14ac:dyDescent="0.2"/>
    <row r="1002682" s="12" customFormat="1" x14ac:dyDescent="0.2"/>
    <row r="1002683" s="12" customFormat="1" x14ac:dyDescent="0.2"/>
    <row r="1002684" s="12" customFormat="1" x14ac:dyDescent="0.2"/>
    <row r="1002685" s="12" customFormat="1" x14ac:dyDescent="0.2"/>
    <row r="1002686" s="12" customFormat="1" x14ac:dyDescent="0.2"/>
    <row r="1002687" s="12" customFormat="1" x14ac:dyDescent="0.2"/>
    <row r="1002688" s="12" customFormat="1" x14ac:dyDescent="0.2"/>
    <row r="1002689" s="12" customFormat="1" x14ac:dyDescent="0.2"/>
    <row r="1002690" s="12" customFormat="1" x14ac:dyDescent="0.2"/>
    <row r="1002691" s="12" customFormat="1" x14ac:dyDescent="0.2"/>
    <row r="1002692" s="12" customFormat="1" x14ac:dyDescent="0.2"/>
    <row r="1002693" s="12" customFormat="1" x14ac:dyDescent="0.2"/>
    <row r="1002694" s="12" customFormat="1" x14ac:dyDescent="0.2"/>
    <row r="1002695" s="12" customFormat="1" x14ac:dyDescent="0.2"/>
    <row r="1002696" s="12" customFormat="1" x14ac:dyDescent="0.2"/>
    <row r="1002697" s="12" customFormat="1" x14ac:dyDescent="0.2"/>
    <row r="1002698" s="12" customFormat="1" x14ac:dyDescent="0.2"/>
    <row r="1002699" s="12" customFormat="1" x14ac:dyDescent="0.2"/>
    <row r="1002700" s="12" customFormat="1" x14ac:dyDescent="0.2"/>
    <row r="1002701" s="12" customFormat="1" x14ac:dyDescent="0.2"/>
    <row r="1002702" s="12" customFormat="1" x14ac:dyDescent="0.2"/>
    <row r="1002703" s="12" customFormat="1" x14ac:dyDescent="0.2"/>
    <row r="1002704" s="12" customFormat="1" x14ac:dyDescent="0.2"/>
    <row r="1002705" s="12" customFormat="1" x14ac:dyDescent="0.2"/>
    <row r="1002706" s="12" customFormat="1" x14ac:dyDescent="0.2"/>
    <row r="1002707" s="12" customFormat="1" x14ac:dyDescent="0.2"/>
    <row r="1002708" s="12" customFormat="1" x14ac:dyDescent="0.2"/>
    <row r="1002709" s="12" customFormat="1" x14ac:dyDescent="0.2"/>
    <row r="1002710" s="12" customFormat="1" x14ac:dyDescent="0.2"/>
    <row r="1002711" s="12" customFormat="1" x14ac:dyDescent="0.2"/>
    <row r="1002712" s="12" customFormat="1" x14ac:dyDescent="0.2"/>
    <row r="1002713" s="12" customFormat="1" x14ac:dyDescent="0.2"/>
    <row r="1002714" s="12" customFormat="1" x14ac:dyDescent="0.2"/>
    <row r="1002715" s="12" customFormat="1" x14ac:dyDescent="0.2"/>
    <row r="1002716" s="12" customFormat="1" x14ac:dyDescent="0.2"/>
    <row r="1002717" s="12" customFormat="1" x14ac:dyDescent="0.2"/>
    <row r="1002718" s="12" customFormat="1" x14ac:dyDescent="0.2"/>
    <row r="1002719" s="12" customFormat="1" x14ac:dyDescent="0.2"/>
    <row r="1002720" s="12" customFormat="1" x14ac:dyDescent="0.2"/>
    <row r="1002721" s="12" customFormat="1" x14ac:dyDescent="0.2"/>
    <row r="1002722" s="12" customFormat="1" x14ac:dyDescent="0.2"/>
    <row r="1002723" s="12" customFormat="1" x14ac:dyDescent="0.2"/>
    <row r="1002724" s="12" customFormat="1" x14ac:dyDescent="0.2"/>
    <row r="1002725" s="12" customFormat="1" x14ac:dyDescent="0.2"/>
    <row r="1002726" s="12" customFormat="1" x14ac:dyDescent="0.2"/>
    <row r="1002727" s="12" customFormat="1" x14ac:dyDescent="0.2"/>
    <row r="1002728" s="12" customFormat="1" x14ac:dyDescent="0.2"/>
    <row r="1002729" s="12" customFormat="1" x14ac:dyDescent="0.2"/>
    <row r="1002730" s="12" customFormat="1" x14ac:dyDescent="0.2"/>
    <row r="1002731" s="12" customFormat="1" x14ac:dyDescent="0.2"/>
    <row r="1002732" s="12" customFormat="1" x14ac:dyDescent="0.2"/>
    <row r="1002733" s="12" customFormat="1" x14ac:dyDescent="0.2"/>
    <row r="1002734" s="12" customFormat="1" x14ac:dyDescent="0.2"/>
    <row r="1002735" s="12" customFormat="1" x14ac:dyDescent="0.2"/>
    <row r="1002736" s="12" customFormat="1" x14ac:dyDescent="0.2"/>
    <row r="1002737" s="12" customFormat="1" x14ac:dyDescent="0.2"/>
    <row r="1002738" s="12" customFormat="1" x14ac:dyDescent="0.2"/>
    <row r="1002739" s="12" customFormat="1" x14ac:dyDescent="0.2"/>
    <row r="1002740" s="12" customFormat="1" x14ac:dyDescent="0.2"/>
    <row r="1002741" s="12" customFormat="1" x14ac:dyDescent="0.2"/>
    <row r="1002742" s="12" customFormat="1" x14ac:dyDescent="0.2"/>
    <row r="1002743" s="12" customFormat="1" x14ac:dyDescent="0.2"/>
    <row r="1002744" s="12" customFormat="1" x14ac:dyDescent="0.2"/>
    <row r="1002745" s="12" customFormat="1" x14ac:dyDescent="0.2"/>
    <row r="1002746" s="12" customFormat="1" x14ac:dyDescent="0.2"/>
    <row r="1002747" s="12" customFormat="1" x14ac:dyDescent="0.2"/>
    <row r="1002748" s="12" customFormat="1" x14ac:dyDescent="0.2"/>
    <row r="1002749" s="12" customFormat="1" x14ac:dyDescent="0.2"/>
    <row r="1002750" s="12" customFormat="1" x14ac:dyDescent="0.2"/>
    <row r="1002751" s="12" customFormat="1" x14ac:dyDescent="0.2"/>
    <row r="1002752" s="12" customFormat="1" x14ac:dyDescent="0.2"/>
    <row r="1002753" s="12" customFormat="1" x14ac:dyDescent="0.2"/>
    <row r="1002754" s="12" customFormat="1" x14ac:dyDescent="0.2"/>
    <row r="1002755" s="12" customFormat="1" x14ac:dyDescent="0.2"/>
    <row r="1002756" s="12" customFormat="1" x14ac:dyDescent="0.2"/>
    <row r="1002757" s="12" customFormat="1" x14ac:dyDescent="0.2"/>
    <row r="1002758" s="12" customFormat="1" x14ac:dyDescent="0.2"/>
    <row r="1002759" s="12" customFormat="1" x14ac:dyDescent="0.2"/>
    <row r="1002760" s="12" customFormat="1" x14ac:dyDescent="0.2"/>
    <row r="1002761" s="12" customFormat="1" x14ac:dyDescent="0.2"/>
    <row r="1002762" s="12" customFormat="1" x14ac:dyDescent="0.2"/>
    <row r="1002763" s="12" customFormat="1" x14ac:dyDescent="0.2"/>
    <row r="1002764" s="12" customFormat="1" x14ac:dyDescent="0.2"/>
    <row r="1002765" s="12" customFormat="1" x14ac:dyDescent="0.2"/>
    <row r="1002766" s="12" customFormat="1" x14ac:dyDescent="0.2"/>
    <row r="1002767" s="12" customFormat="1" x14ac:dyDescent="0.2"/>
    <row r="1002768" s="12" customFormat="1" x14ac:dyDescent="0.2"/>
    <row r="1002769" s="12" customFormat="1" x14ac:dyDescent="0.2"/>
    <row r="1002770" s="12" customFormat="1" x14ac:dyDescent="0.2"/>
    <row r="1002771" s="12" customFormat="1" x14ac:dyDescent="0.2"/>
    <row r="1002772" s="12" customFormat="1" x14ac:dyDescent="0.2"/>
    <row r="1002773" s="12" customFormat="1" x14ac:dyDescent="0.2"/>
    <row r="1002774" s="12" customFormat="1" x14ac:dyDescent="0.2"/>
    <row r="1002775" s="12" customFormat="1" x14ac:dyDescent="0.2"/>
    <row r="1002776" s="12" customFormat="1" x14ac:dyDescent="0.2"/>
    <row r="1002777" s="12" customFormat="1" x14ac:dyDescent="0.2"/>
    <row r="1002778" s="12" customFormat="1" x14ac:dyDescent="0.2"/>
    <row r="1002779" s="12" customFormat="1" x14ac:dyDescent="0.2"/>
    <row r="1002780" s="12" customFormat="1" x14ac:dyDescent="0.2"/>
    <row r="1002781" s="12" customFormat="1" x14ac:dyDescent="0.2"/>
    <row r="1002782" s="12" customFormat="1" x14ac:dyDescent="0.2"/>
    <row r="1002783" s="12" customFormat="1" x14ac:dyDescent="0.2"/>
    <row r="1002784" s="12" customFormat="1" x14ac:dyDescent="0.2"/>
    <row r="1002785" s="12" customFormat="1" x14ac:dyDescent="0.2"/>
    <row r="1002786" s="12" customFormat="1" x14ac:dyDescent="0.2"/>
    <row r="1002787" s="12" customFormat="1" x14ac:dyDescent="0.2"/>
    <row r="1002788" s="12" customFormat="1" x14ac:dyDescent="0.2"/>
    <row r="1002789" s="12" customFormat="1" x14ac:dyDescent="0.2"/>
    <row r="1002790" s="12" customFormat="1" x14ac:dyDescent="0.2"/>
    <row r="1002791" s="12" customFormat="1" x14ac:dyDescent="0.2"/>
    <row r="1002792" s="12" customFormat="1" x14ac:dyDescent="0.2"/>
    <row r="1002793" s="12" customFormat="1" x14ac:dyDescent="0.2"/>
    <row r="1002794" s="12" customFormat="1" x14ac:dyDescent="0.2"/>
    <row r="1002795" s="12" customFormat="1" x14ac:dyDescent="0.2"/>
    <row r="1002796" s="12" customFormat="1" x14ac:dyDescent="0.2"/>
    <row r="1002797" s="12" customFormat="1" x14ac:dyDescent="0.2"/>
    <row r="1002798" s="12" customFormat="1" x14ac:dyDescent="0.2"/>
    <row r="1002799" s="12" customFormat="1" x14ac:dyDescent="0.2"/>
    <row r="1002800" s="12" customFormat="1" x14ac:dyDescent="0.2"/>
    <row r="1002801" s="12" customFormat="1" x14ac:dyDescent="0.2"/>
    <row r="1002802" s="12" customFormat="1" x14ac:dyDescent="0.2"/>
    <row r="1002803" s="12" customFormat="1" x14ac:dyDescent="0.2"/>
    <row r="1002804" s="12" customFormat="1" x14ac:dyDescent="0.2"/>
    <row r="1002805" s="12" customFormat="1" x14ac:dyDescent="0.2"/>
    <row r="1002806" s="12" customFormat="1" x14ac:dyDescent="0.2"/>
    <row r="1002807" s="12" customFormat="1" x14ac:dyDescent="0.2"/>
    <row r="1002808" s="12" customFormat="1" x14ac:dyDescent="0.2"/>
    <row r="1002809" s="12" customFormat="1" x14ac:dyDescent="0.2"/>
    <row r="1002810" s="12" customFormat="1" x14ac:dyDescent="0.2"/>
    <row r="1002811" s="12" customFormat="1" x14ac:dyDescent="0.2"/>
    <row r="1002812" s="12" customFormat="1" x14ac:dyDescent="0.2"/>
    <row r="1002813" s="12" customFormat="1" x14ac:dyDescent="0.2"/>
    <row r="1002814" s="12" customFormat="1" x14ac:dyDescent="0.2"/>
    <row r="1002815" s="12" customFormat="1" x14ac:dyDescent="0.2"/>
    <row r="1002816" s="12" customFormat="1" x14ac:dyDescent="0.2"/>
    <row r="1002817" s="12" customFormat="1" x14ac:dyDescent="0.2"/>
    <row r="1002818" s="12" customFormat="1" x14ac:dyDescent="0.2"/>
    <row r="1002819" s="12" customFormat="1" x14ac:dyDescent="0.2"/>
    <row r="1002820" s="12" customFormat="1" x14ac:dyDescent="0.2"/>
    <row r="1002821" s="12" customFormat="1" x14ac:dyDescent="0.2"/>
    <row r="1002822" s="12" customFormat="1" x14ac:dyDescent="0.2"/>
    <row r="1002823" s="12" customFormat="1" x14ac:dyDescent="0.2"/>
    <row r="1002824" s="12" customFormat="1" x14ac:dyDescent="0.2"/>
    <row r="1002825" s="12" customFormat="1" x14ac:dyDescent="0.2"/>
    <row r="1002826" s="12" customFormat="1" x14ac:dyDescent="0.2"/>
    <row r="1002827" s="12" customFormat="1" x14ac:dyDescent="0.2"/>
    <row r="1002828" s="12" customFormat="1" x14ac:dyDescent="0.2"/>
    <row r="1002829" s="12" customFormat="1" x14ac:dyDescent="0.2"/>
    <row r="1002830" s="12" customFormat="1" x14ac:dyDescent="0.2"/>
    <row r="1002831" s="12" customFormat="1" x14ac:dyDescent="0.2"/>
    <row r="1002832" s="12" customFormat="1" x14ac:dyDescent="0.2"/>
    <row r="1002833" s="12" customFormat="1" x14ac:dyDescent="0.2"/>
    <row r="1002834" s="12" customFormat="1" x14ac:dyDescent="0.2"/>
    <row r="1002835" s="12" customFormat="1" x14ac:dyDescent="0.2"/>
    <row r="1002836" s="12" customFormat="1" x14ac:dyDescent="0.2"/>
    <row r="1002837" s="12" customFormat="1" x14ac:dyDescent="0.2"/>
    <row r="1002838" s="12" customFormat="1" x14ac:dyDescent="0.2"/>
    <row r="1002839" s="12" customFormat="1" x14ac:dyDescent="0.2"/>
    <row r="1002840" s="12" customFormat="1" x14ac:dyDescent="0.2"/>
    <row r="1002841" s="12" customFormat="1" x14ac:dyDescent="0.2"/>
    <row r="1002842" s="12" customFormat="1" x14ac:dyDescent="0.2"/>
    <row r="1002843" s="12" customFormat="1" x14ac:dyDescent="0.2"/>
    <row r="1002844" s="12" customFormat="1" x14ac:dyDescent="0.2"/>
    <row r="1002845" s="12" customFormat="1" x14ac:dyDescent="0.2"/>
    <row r="1002846" s="12" customFormat="1" x14ac:dyDescent="0.2"/>
    <row r="1002847" s="12" customFormat="1" x14ac:dyDescent="0.2"/>
    <row r="1002848" s="12" customFormat="1" x14ac:dyDescent="0.2"/>
    <row r="1002849" s="12" customFormat="1" x14ac:dyDescent="0.2"/>
    <row r="1002850" s="12" customFormat="1" x14ac:dyDescent="0.2"/>
    <row r="1002851" s="12" customFormat="1" x14ac:dyDescent="0.2"/>
    <row r="1002852" s="12" customFormat="1" x14ac:dyDescent="0.2"/>
    <row r="1002853" s="12" customFormat="1" x14ac:dyDescent="0.2"/>
    <row r="1002854" s="12" customFormat="1" x14ac:dyDescent="0.2"/>
    <row r="1002855" s="12" customFormat="1" x14ac:dyDescent="0.2"/>
    <row r="1002856" s="12" customFormat="1" x14ac:dyDescent="0.2"/>
    <row r="1002857" s="12" customFormat="1" x14ac:dyDescent="0.2"/>
    <row r="1002858" s="12" customFormat="1" x14ac:dyDescent="0.2"/>
    <row r="1002859" s="12" customFormat="1" x14ac:dyDescent="0.2"/>
    <row r="1002860" s="12" customFormat="1" x14ac:dyDescent="0.2"/>
    <row r="1002861" s="12" customFormat="1" x14ac:dyDescent="0.2"/>
    <row r="1002862" s="12" customFormat="1" x14ac:dyDescent="0.2"/>
    <row r="1002863" s="12" customFormat="1" x14ac:dyDescent="0.2"/>
    <row r="1002864" s="12" customFormat="1" x14ac:dyDescent="0.2"/>
    <row r="1002865" s="12" customFormat="1" x14ac:dyDescent="0.2"/>
    <row r="1002866" s="12" customFormat="1" x14ac:dyDescent="0.2"/>
    <row r="1002867" s="12" customFormat="1" x14ac:dyDescent="0.2"/>
    <row r="1002868" s="12" customFormat="1" x14ac:dyDescent="0.2"/>
    <row r="1002869" s="12" customFormat="1" x14ac:dyDescent="0.2"/>
    <row r="1002870" s="12" customFormat="1" x14ac:dyDescent="0.2"/>
    <row r="1002871" s="12" customFormat="1" x14ac:dyDescent="0.2"/>
    <row r="1002872" s="12" customFormat="1" x14ac:dyDescent="0.2"/>
    <row r="1002873" s="12" customFormat="1" x14ac:dyDescent="0.2"/>
    <row r="1002874" s="12" customFormat="1" x14ac:dyDescent="0.2"/>
    <row r="1002875" s="12" customFormat="1" x14ac:dyDescent="0.2"/>
    <row r="1002876" s="12" customFormat="1" x14ac:dyDescent="0.2"/>
    <row r="1002877" s="12" customFormat="1" x14ac:dyDescent="0.2"/>
    <row r="1002878" s="12" customFormat="1" x14ac:dyDescent="0.2"/>
    <row r="1002879" s="12" customFormat="1" x14ac:dyDescent="0.2"/>
    <row r="1002880" s="12" customFormat="1" x14ac:dyDescent="0.2"/>
    <row r="1002881" s="12" customFormat="1" x14ac:dyDescent="0.2"/>
    <row r="1002882" s="12" customFormat="1" x14ac:dyDescent="0.2"/>
    <row r="1002883" s="12" customFormat="1" x14ac:dyDescent="0.2"/>
    <row r="1002884" s="12" customFormat="1" x14ac:dyDescent="0.2"/>
    <row r="1002885" s="12" customFormat="1" x14ac:dyDescent="0.2"/>
    <row r="1002886" s="12" customFormat="1" x14ac:dyDescent="0.2"/>
    <row r="1002887" s="12" customFormat="1" x14ac:dyDescent="0.2"/>
    <row r="1002888" s="12" customFormat="1" x14ac:dyDescent="0.2"/>
    <row r="1002889" s="12" customFormat="1" x14ac:dyDescent="0.2"/>
    <row r="1002890" s="12" customFormat="1" x14ac:dyDescent="0.2"/>
    <row r="1002891" s="12" customFormat="1" x14ac:dyDescent="0.2"/>
    <row r="1002892" s="12" customFormat="1" x14ac:dyDescent="0.2"/>
    <row r="1002893" s="12" customFormat="1" x14ac:dyDescent="0.2"/>
    <row r="1002894" s="12" customFormat="1" x14ac:dyDescent="0.2"/>
    <row r="1002895" s="12" customFormat="1" x14ac:dyDescent="0.2"/>
    <row r="1002896" s="12" customFormat="1" x14ac:dyDescent="0.2"/>
    <row r="1002897" s="12" customFormat="1" x14ac:dyDescent="0.2"/>
    <row r="1002898" s="12" customFormat="1" x14ac:dyDescent="0.2"/>
    <row r="1002899" s="12" customFormat="1" x14ac:dyDescent="0.2"/>
    <row r="1002900" s="12" customFormat="1" x14ac:dyDescent="0.2"/>
    <row r="1002901" s="12" customFormat="1" x14ac:dyDescent="0.2"/>
    <row r="1002902" s="12" customFormat="1" x14ac:dyDescent="0.2"/>
    <row r="1002903" s="12" customFormat="1" x14ac:dyDescent="0.2"/>
    <row r="1002904" s="12" customFormat="1" x14ac:dyDescent="0.2"/>
    <row r="1002905" s="12" customFormat="1" x14ac:dyDescent="0.2"/>
    <row r="1002906" s="12" customFormat="1" x14ac:dyDescent="0.2"/>
    <row r="1002907" s="12" customFormat="1" x14ac:dyDescent="0.2"/>
    <row r="1002908" s="12" customFormat="1" x14ac:dyDescent="0.2"/>
    <row r="1002909" s="12" customFormat="1" x14ac:dyDescent="0.2"/>
    <row r="1002910" s="12" customFormat="1" x14ac:dyDescent="0.2"/>
    <row r="1002911" s="12" customFormat="1" x14ac:dyDescent="0.2"/>
    <row r="1002912" s="12" customFormat="1" x14ac:dyDescent="0.2"/>
    <row r="1002913" s="12" customFormat="1" x14ac:dyDescent="0.2"/>
    <row r="1002914" s="12" customFormat="1" x14ac:dyDescent="0.2"/>
    <row r="1002915" s="12" customFormat="1" x14ac:dyDescent="0.2"/>
    <row r="1002916" s="12" customFormat="1" x14ac:dyDescent="0.2"/>
    <row r="1002917" s="12" customFormat="1" x14ac:dyDescent="0.2"/>
    <row r="1002918" s="12" customFormat="1" x14ac:dyDescent="0.2"/>
    <row r="1002919" s="12" customFormat="1" x14ac:dyDescent="0.2"/>
    <row r="1002920" s="12" customFormat="1" x14ac:dyDescent="0.2"/>
    <row r="1002921" s="12" customFormat="1" x14ac:dyDescent="0.2"/>
    <row r="1002922" s="12" customFormat="1" x14ac:dyDescent="0.2"/>
    <row r="1002923" s="12" customFormat="1" x14ac:dyDescent="0.2"/>
    <row r="1002924" s="12" customFormat="1" x14ac:dyDescent="0.2"/>
    <row r="1002925" s="12" customFormat="1" x14ac:dyDescent="0.2"/>
    <row r="1002926" s="12" customFormat="1" x14ac:dyDescent="0.2"/>
    <row r="1002927" s="12" customFormat="1" x14ac:dyDescent="0.2"/>
    <row r="1002928" s="12" customFormat="1" x14ac:dyDescent="0.2"/>
    <row r="1002929" s="12" customFormat="1" x14ac:dyDescent="0.2"/>
    <row r="1002930" s="12" customFormat="1" x14ac:dyDescent="0.2"/>
    <row r="1002931" s="12" customFormat="1" x14ac:dyDescent="0.2"/>
    <row r="1002932" s="12" customFormat="1" x14ac:dyDescent="0.2"/>
    <row r="1002933" s="12" customFormat="1" x14ac:dyDescent="0.2"/>
    <row r="1002934" s="12" customFormat="1" x14ac:dyDescent="0.2"/>
    <row r="1002935" s="12" customFormat="1" x14ac:dyDescent="0.2"/>
    <row r="1002936" s="12" customFormat="1" x14ac:dyDescent="0.2"/>
    <row r="1002937" s="12" customFormat="1" x14ac:dyDescent="0.2"/>
    <row r="1002938" s="12" customFormat="1" x14ac:dyDescent="0.2"/>
    <row r="1002939" s="12" customFormat="1" x14ac:dyDescent="0.2"/>
    <row r="1002940" s="12" customFormat="1" x14ac:dyDescent="0.2"/>
    <row r="1002941" s="12" customFormat="1" x14ac:dyDescent="0.2"/>
    <row r="1002942" s="12" customFormat="1" x14ac:dyDescent="0.2"/>
    <row r="1002943" s="12" customFormat="1" x14ac:dyDescent="0.2"/>
    <row r="1002944" s="12" customFormat="1" x14ac:dyDescent="0.2"/>
    <row r="1002945" s="12" customFormat="1" x14ac:dyDescent="0.2"/>
    <row r="1002946" s="12" customFormat="1" x14ac:dyDescent="0.2"/>
    <row r="1002947" s="12" customFormat="1" x14ac:dyDescent="0.2"/>
    <row r="1002948" s="12" customFormat="1" x14ac:dyDescent="0.2"/>
    <row r="1002949" s="12" customFormat="1" x14ac:dyDescent="0.2"/>
    <row r="1002950" s="12" customFormat="1" x14ac:dyDescent="0.2"/>
    <row r="1002951" s="12" customFormat="1" x14ac:dyDescent="0.2"/>
    <row r="1002952" s="12" customFormat="1" x14ac:dyDescent="0.2"/>
    <row r="1002953" s="12" customFormat="1" x14ac:dyDescent="0.2"/>
    <row r="1002954" s="12" customFormat="1" x14ac:dyDescent="0.2"/>
    <row r="1002955" s="12" customFormat="1" x14ac:dyDescent="0.2"/>
    <row r="1002956" s="12" customFormat="1" x14ac:dyDescent="0.2"/>
    <row r="1002957" s="12" customFormat="1" x14ac:dyDescent="0.2"/>
    <row r="1002958" s="12" customFormat="1" x14ac:dyDescent="0.2"/>
    <row r="1002959" s="12" customFormat="1" x14ac:dyDescent="0.2"/>
    <row r="1002960" s="12" customFormat="1" x14ac:dyDescent="0.2"/>
    <row r="1002961" s="12" customFormat="1" x14ac:dyDescent="0.2"/>
    <row r="1002962" s="12" customFormat="1" x14ac:dyDescent="0.2"/>
    <row r="1002963" s="12" customFormat="1" x14ac:dyDescent="0.2"/>
    <row r="1002964" s="12" customFormat="1" x14ac:dyDescent="0.2"/>
    <row r="1002965" s="12" customFormat="1" x14ac:dyDescent="0.2"/>
    <row r="1002966" s="12" customFormat="1" x14ac:dyDescent="0.2"/>
    <row r="1002967" s="12" customFormat="1" x14ac:dyDescent="0.2"/>
    <row r="1002968" s="12" customFormat="1" x14ac:dyDescent="0.2"/>
    <row r="1002969" s="12" customFormat="1" x14ac:dyDescent="0.2"/>
    <row r="1002970" s="12" customFormat="1" x14ac:dyDescent="0.2"/>
    <row r="1002971" s="12" customFormat="1" x14ac:dyDescent="0.2"/>
    <row r="1002972" s="12" customFormat="1" x14ac:dyDescent="0.2"/>
    <row r="1002973" s="12" customFormat="1" x14ac:dyDescent="0.2"/>
    <row r="1002974" s="12" customFormat="1" x14ac:dyDescent="0.2"/>
    <row r="1002975" s="12" customFormat="1" x14ac:dyDescent="0.2"/>
    <row r="1002976" s="12" customFormat="1" x14ac:dyDescent="0.2"/>
    <row r="1002977" s="12" customFormat="1" x14ac:dyDescent="0.2"/>
    <row r="1002978" s="12" customFormat="1" x14ac:dyDescent="0.2"/>
    <row r="1002979" s="12" customFormat="1" x14ac:dyDescent="0.2"/>
    <row r="1002980" s="12" customFormat="1" x14ac:dyDescent="0.2"/>
    <row r="1002981" s="12" customFormat="1" x14ac:dyDescent="0.2"/>
    <row r="1002982" s="12" customFormat="1" x14ac:dyDescent="0.2"/>
    <row r="1002983" s="12" customFormat="1" x14ac:dyDescent="0.2"/>
    <row r="1002984" s="12" customFormat="1" x14ac:dyDescent="0.2"/>
    <row r="1002985" s="12" customFormat="1" x14ac:dyDescent="0.2"/>
    <row r="1002986" s="12" customFormat="1" x14ac:dyDescent="0.2"/>
    <row r="1002987" s="12" customFormat="1" x14ac:dyDescent="0.2"/>
    <row r="1002988" s="12" customFormat="1" x14ac:dyDescent="0.2"/>
    <row r="1002989" s="12" customFormat="1" x14ac:dyDescent="0.2"/>
    <row r="1002990" s="12" customFormat="1" x14ac:dyDescent="0.2"/>
    <row r="1002991" s="12" customFormat="1" x14ac:dyDescent="0.2"/>
    <row r="1002992" s="12" customFormat="1" x14ac:dyDescent="0.2"/>
    <row r="1002993" s="12" customFormat="1" x14ac:dyDescent="0.2"/>
    <row r="1002994" s="12" customFormat="1" x14ac:dyDescent="0.2"/>
    <row r="1002995" s="12" customFormat="1" x14ac:dyDescent="0.2"/>
    <row r="1002996" s="12" customFormat="1" x14ac:dyDescent="0.2"/>
    <row r="1002997" s="12" customFormat="1" x14ac:dyDescent="0.2"/>
    <row r="1002998" s="12" customFormat="1" x14ac:dyDescent="0.2"/>
    <row r="1002999" s="12" customFormat="1" x14ac:dyDescent="0.2"/>
    <row r="1003000" s="12" customFormat="1" x14ac:dyDescent="0.2"/>
    <row r="1003001" s="12" customFormat="1" x14ac:dyDescent="0.2"/>
    <row r="1003002" s="12" customFormat="1" x14ac:dyDescent="0.2"/>
    <row r="1003003" s="12" customFormat="1" x14ac:dyDescent="0.2"/>
    <row r="1003004" s="12" customFormat="1" x14ac:dyDescent="0.2"/>
    <row r="1003005" s="12" customFormat="1" x14ac:dyDescent="0.2"/>
    <row r="1003006" s="12" customFormat="1" x14ac:dyDescent="0.2"/>
    <row r="1003007" s="12" customFormat="1" x14ac:dyDescent="0.2"/>
    <row r="1003008" s="12" customFormat="1" x14ac:dyDescent="0.2"/>
    <row r="1003009" s="12" customFormat="1" x14ac:dyDescent="0.2"/>
    <row r="1003010" s="12" customFormat="1" x14ac:dyDescent="0.2"/>
    <row r="1003011" s="12" customFormat="1" x14ac:dyDescent="0.2"/>
    <row r="1003012" s="12" customFormat="1" x14ac:dyDescent="0.2"/>
    <row r="1003013" s="12" customFormat="1" x14ac:dyDescent="0.2"/>
    <row r="1003014" s="12" customFormat="1" x14ac:dyDescent="0.2"/>
    <row r="1003015" s="12" customFormat="1" x14ac:dyDescent="0.2"/>
    <row r="1003016" s="12" customFormat="1" x14ac:dyDescent="0.2"/>
    <row r="1003017" s="12" customFormat="1" x14ac:dyDescent="0.2"/>
    <row r="1003018" s="12" customFormat="1" x14ac:dyDescent="0.2"/>
    <row r="1003019" s="12" customFormat="1" x14ac:dyDescent="0.2"/>
    <row r="1003020" s="12" customFormat="1" x14ac:dyDescent="0.2"/>
    <row r="1003021" s="12" customFormat="1" x14ac:dyDescent="0.2"/>
    <row r="1003022" s="12" customFormat="1" x14ac:dyDescent="0.2"/>
    <row r="1003023" s="12" customFormat="1" x14ac:dyDescent="0.2"/>
    <row r="1003024" s="12" customFormat="1" x14ac:dyDescent="0.2"/>
    <row r="1003025" s="12" customFormat="1" x14ac:dyDescent="0.2"/>
    <row r="1003026" s="12" customFormat="1" x14ac:dyDescent="0.2"/>
    <row r="1003027" s="12" customFormat="1" x14ac:dyDescent="0.2"/>
    <row r="1003028" s="12" customFormat="1" x14ac:dyDescent="0.2"/>
    <row r="1003029" s="12" customFormat="1" x14ac:dyDescent="0.2"/>
    <row r="1003030" s="12" customFormat="1" x14ac:dyDescent="0.2"/>
    <row r="1003031" s="12" customFormat="1" x14ac:dyDescent="0.2"/>
    <row r="1003032" s="12" customFormat="1" x14ac:dyDescent="0.2"/>
    <row r="1003033" s="12" customFormat="1" x14ac:dyDescent="0.2"/>
    <row r="1003034" s="12" customFormat="1" x14ac:dyDescent="0.2"/>
    <row r="1003035" s="12" customFormat="1" x14ac:dyDescent="0.2"/>
    <row r="1003036" s="12" customFormat="1" x14ac:dyDescent="0.2"/>
    <row r="1003037" s="12" customFormat="1" x14ac:dyDescent="0.2"/>
    <row r="1003038" s="12" customFormat="1" x14ac:dyDescent="0.2"/>
    <row r="1003039" s="12" customFormat="1" x14ac:dyDescent="0.2"/>
    <row r="1003040" s="12" customFormat="1" x14ac:dyDescent="0.2"/>
    <row r="1003041" s="12" customFormat="1" x14ac:dyDescent="0.2"/>
    <row r="1003042" s="12" customFormat="1" x14ac:dyDescent="0.2"/>
    <row r="1003043" s="12" customFormat="1" x14ac:dyDescent="0.2"/>
    <row r="1003044" s="12" customFormat="1" x14ac:dyDescent="0.2"/>
    <row r="1003045" s="12" customFormat="1" x14ac:dyDescent="0.2"/>
    <row r="1003046" s="12" customFormat="1" x14ac:dyDescent="0.2"/>
    <row r="1003047" s="12" customFormat="1" x14ac:dyDescent="0.2"/>
    <row r="1003048" s="12" customFormat="1" x14ac:dyDescent="0.2"/>
    <row r="1003049" s="12" customFormat="1" x14ac:dyDescent="0.2"/>
    <row r="1003050" s="12" customFormat="1" x14ac:dyDescent="0.2"/>
    <row r="1003051" s="12" customFormat="1" x14ac:dyDescent="0.2"/>
    <row r="1003052" s="12" customFormat="1" x14ac:dyDescent="0.2"/>
    <row r="1003053" s="12" customFormat="1" x14ac:dyDescent="0.2"/>
    <row r="1003054" s="12" customFormat="1" x14ac:dyDescent="0.2"/>
    <row r="1003055" s="12" customFormat="1" x14ac:dyDescent="0.2"/>
    <row r="1003056" s="12" customFormat="1" x14ac:dyDescent="0.2"/>
    <row r="1003057" s="12" customFormat="1" x14ac:dyDescent="0.2"/>
    <row r="1003058" s="12" customFormat="1" x14ac:dyDescent="0.2"/>
    <row r="1003059" s="12" customFormat="1" x14ac:dyDescent="0.2"/>
    <row r="1003060" s="12" customFormat="1" x14ac:dyDescent="0.2"/>
    <row r="1003061" s="12" customFormat="1" x14ac:dyDescent="0.2"/>
    <row r="1003062" s="12" customFormat="1" x14ac:dyDescent="0.2"/>
    <row r="1003063" s="12" customFormat="1" x14ac:dyDescent="0.2"/>
    <row r="1003064" s="12" customFormat="1" x14ac:dyDescent="0.2"/>
    <row r="1003065" s="12" customFormat="1" x14ac:dyDescent="0.2"/>
    <row r="1003066" s="12" customFormat="1" x14ac:dyDescent="0.2"/>
    <row r="1003067" s="12" customFormat="1" x14ac:dyDescent="0.2"/>
    <row r="1003068" s="12" customFormat="1" x14ac:dyDescent="0.2"/>
    <row r="1003069" s="12" customFormat="1" x14ac:dyDescent="0.2"/>
    <row r="1003070" s="12" customFormat="1" x14ac:dyDescent="0.2"/>
    <row r="1003071" s="12" customFormat="1" x14ac:dyDescent="0.2"/>
    <row r="1003072" s="12" customFormat="1" x14ac:dyDescent="0.2"/>
    <row r="1003073" s="12" customFormat="1" x14ac:dyDescent="0.2"/>
    <row r="1003074" s="12" customFormat="1" x14ac:dyDescent="0.2"/>
    <row r="1003075" s="12" customFormat="1" x14ac:dyDescent="0.2"/>
    <row r="1003076" s="12" customFormat="1" x14ac:dyDescent="0.2"/>
    <row r="1003077" s="12" customFormat="1" x14ac:dyDescent="0.2"/>
    <row r="1003078" s="12" customFormat="1" x14ac:dyDescent="0.2"/>
    <row r="1003079" s="12" customFormat="1" x14ac:dyDescent="0.2"/>
    <row r="1003080" s="12" customFormat="1" x14ac:dyDescent="0.2"/>
    <row r="1003081" s="12" customFormat="1" x14ac:dyDescent="0.2"/>
    <row r="1003082" s="12" customFormat="1" x14ac:dyDescent="0.2"/>
    <row r="1003083" s="12" customFormat="1" x14ac:dyDescent="0.2"/>
    <row r="1003084" s="12" customFormat="1" x14ac:dyDescent="0.2"/>
    <row r="1003085" s="12" customFormat="1" x14ac:dyDescent="0.2"/>
    <row r="1003086" s="12" customFormat="1" x14ac:dyDescent="0.2"/>
    <row r="1003087" s="12" customFormat="1" x14ac:dyDescent="0.2"/>
    <row r="1003088" s="12" customFormat="1" x14ac:dyDescent="0.2"/>
    <row r="1003089" s="12" customFormat="1" x14ac:dyDescent="0.2"/>
    <row r="1003090" s="12" customFormat="1" x14ac:dyDescent="0.2"/>
    <row r="1003091" s="12" customFormat="1" x14ac:dyDescent="0.2"/>
    <row r="1003092" s="12" customFormat="1" x14ac:dyDescent="0.2"/>
    <row r="1003093" s="12" customFormat="1" x14ac:dyDescent="0.2"/>
    <row r="1003094" s="12" customFormat="1" x14ac:dyDescent="0.2"/>
    <row r="1003095" s="12" customFormat="1" x14ac:dyDescent="0.2"/>
    <row r="1003096" s="12" customFormat="1" x14ac:dyDescent="0.2"/>
    <row r="1003097" s="12" customFormat="1" x14ac:dyDescent="0.2"/>
    <row r="1003098" s="12" customFormat="1" x14ac:dyDescent="0.2"/>
    <row r="1003099" s="12" customFormat="1" x14ac:dyDescent="0.2"/>
    <row r="1003100" s="12" customFormat="1" x14ac:dyDescent="0.2"/>
    <row r="1003101" s="12" customFormat="1" x14ac:dyDescent="0.2"/>
    <row r="1003102" s="12" customFormat="1" x14ac:dyDescent="0.2"/>
    <row r="1003103" s="12" customFormat="1" x14ac:dyDescent="0.2"/>
    <row r="1003104" s="12" customFormat="1" x14ac:dyDescent="0.2"/>
    <row r="1003105" s="12" customFormat="1" x14ac:dyDescent="0.2"/>
    <row r="1003106" s="12" customFormat="1" x14ac:dyDescent="0.2"/>
    <row r="1003107" s="12" customFormat="1" x14ac:dyDescent="0.2"/>
    <row r="1003108" s="12" customFormat="1" x14ac:dyDescent="0.2"/>
    <row r="1003109" s="12" customFormat="1" x14ac:dyDescent="0.2"/>
    <row r="1003110" s="12" customFormat="1" x14ac:dyDescent="0.2"/>
    <row r="1003111" s="12" customFormat="1" x14ac:dyDescent="0.2"/>
    <row r="1003112" s="12" customFormat="1" x14ac:dyDescent="0.2"/>
    <row r="1003113" s="12" customFormat="1" x14ac:dyDescent="0.2"/>
    <row r="1003114" s="12" customFormat="1" x14ac:dyDescent="0.2"/>
    <row r="1003115" s="12" customFormat="1" x14ac:dyDescent="0.2"/>
    <row r="1003116" s="12" customFormat="1" x14ac:dyDescent="0.2"/>
    <row r="1003117" s="12" customFormat="1" x14ac:dyDescent="0.2"/>
    <row r="1003118" s="12" customFormat="1" x14ac:dyDescent="0.2"/>
    <row r="1003119" s="12" customFormat="1" x14ac:dyDescent="0.2"/>
    <row r="1003120" s="12" customFormat="1" x14ac:dyDescent="0.2"/>
    <row r="1003121" s="12" customFormat="1" x14ac:dyDescent="0.2"/>
    <row r="1003122" s="12" customFormat="1" x14ac:dyDescent="0.2"/>
    <row r="1003123" s="12" customFormat="1" x14ac:dyDescent="0.2"/>
    <row r="1003124" s="12" customFormat="1" x14ac:dyDescent="0.2"/>
    <row r="1003125" s="12" customFormat="1" x14ac:dyDescent="0.2"/>
    <row r="1003126" s="12" customFormat="1" x14ac:dyDescent="0.2"/>
    <row r="1003127" s="12" customFormat="1" x14ac:dyDescent="0.2"/>
    <row r="1003128" s="12" customFormat="1" x14ac:dyDescent="0.2"/>
    <row r="1003129" s="12" customFormat="1" x14ac:dyDescent="0.2"/>
    <row r="1003130" s="12" customFormat="1" x14ac:dyDescent="0.2"/>
    <row r="1003131" s="12" customFormat="1" x14ac:dyDescent="0.2"/>
    <row r="1003132" s="12" customFormat="1" x14ac:dyDescent="0.2"/>
    <row r="1003133" s="12" customFormat="1" x14ac:dyDescent="0.2"/>
    <row r="1003134" s="12" customFormat="1" x14ac:dyDescent="0.2"/>
    <row r="1003135" s="12" customFormat="1" x14ac:dyDescent="0.2"/>
    <row r="1003136" s="12" customFormat="1" x14ac:dyDescent="0.2"/>
    <row r="1003137" s="12" customFormat="1" x14ac:dyDescent="0.2"/>
    <row r="1003138" s="12" customFormat="1" x14ac:dyDescent="0.2"/>
    <row r="1003139" s="12" customFormat="1" x14ac:dyDescent="0.2"/>
    <row r="1003140" s="12" customFormat="1" x14ac:dyDescent="0.2"/>
    <row r="1003141" s="12" customFormat="1" x14ac:dyDescent="0.2"/>
    <row r="1003142" s="12" customFormat="1" x14ac:dyDescent="0.2"/>
    <row r="1003143" s="12" customFormat="1" x14ac:dyDescent="0.2"/>
    <row r="1003144" s="12" customFormat="1" x14ac:dyDescent="0.2"/>
    <row r="1003145" s="12" customFormat="1" x14ac:dyDescent="0.2"/>
    <row r="1003146" s="12" customFormat="1" x14ac:dyDescent="0.2"/>
    <row r="1003147" s="12" customFormat="1" x14ac:dyDescent="0.2"/>
    <row r="1003148" s="12" customFormat="1" x14ac:dyDescent="0.2"/>
    <row r="1003149" s="12" customFormat="1" x14ac:dyDescent="0.2"/>
    <row r="1003150" s="12" customFormat="1" x14ac:dyDescent="0.2"/>
    <row r="1003151" s="12" customFormat="1" x14ac:dyDescent="0.2"/>
    <row r="1003152" s="12" customFormat="1" x14ac:dyDescent="0.2"/>
    <row r="1003153" s="12" customFormat="1" x14ac:dyDescent="0.2"/>
    <row r="1003154" s="12" customFormat="1" x14ac:dyDescent="0.2"/>
    <row r="1003155" s="12" customFormat="1" x14ac:dyDescent="0.2"/>
    <row r="1003156" s="12" customFormat="1" x14ac:dyDescent="0.2"/>
    <row r="1003157" s="12" customFormat="1" x14ac:dyDescent="0.2"/>
    <row r="1003158" s="12" customFormat="1" x14ac:dyDescent="0.2"/>
    <row r="1003159" s="12" customFormat="1" x14ac:dyDescent="0.2"/>
    <row r="1003160" s="12" customFormat="1" x14ac:dyDescent="0.2"/>
    <row r="1003161" s="12" customFormat="1" x14ac:dyDescent="0.2"/>
    <row r="1003162" s="12" customFormat="1" x14ac:dyDescent="0.2"/>
    <row r="1003163" s="12" customFormat="1" x14ac:dyDescent="0.2"/>
    <row r="1003164" s="12" customFormat="1" x14ac:dyDescent="0.2"/>
    <row r="1003165" s="12" customFormat="1" x14ac:dyDescent="0.2"/>
    <row r="1003166" s="12" customFormat="1" x14ac:dyDescent="0.2"/>
    <row r="1003167" s="12" customFormat="1" x14ac:dyDescent="0.2"/>
    <row r="1003168" s="12" customFormat="1" x14ac:dyDescent="0.2"/>
    <row r="1003169" s="12" customFormat="1" x14ac:dyDescent="0.2"/>
    <row r="1003170" s="12" customFormat="1" x14ac:dyDescent="0.2"/>
    <row r="1003171" s="12" customFormat="1" x14ac:dyDescent="0.2"/>
    <row r="1003172" s="12" customFormat="1" x14ac:dyDescent="0.2"/>
    <row r="1003173" s="12" customFormat="1" x14ac:dyDescent="0.2"/>
    <row r="1003174" s="12" customFormat="1" x14ac:dyDescent="0.2"/>
    <row r="1003175" s="12" customFormat="1" x14ac:dyDescent="0.2"/>
    <row r="1003176" s="12" customFormat="1" x14ac:dyDescent="0.2"/>
    <row r="1003177" s="12" customFormat="1" x14ac:dyDescent="0.2"/>
    <row r="1003178" s="12" customFormat="1" x14ac:dyDescent="0.2"/>
    <row r="1003179" s="12" customFormat="1" x14ac:dyDescent="0.2"/>
    <row r="1003180" s="12" customFormat="1" x14ac:dyDescent="0.2"/>
    <row r="1003181" s="12" customFormat="1" x14ac:dyDescent="0.2"/>
    <row r="1003182" s="12" customFormat="1" x14ac:dyDescent="0.2"/>
    <row r="1003183" s="12" customFormat="1" x14ac:dyDescent="0.2"/>
    <row r="1003184" s="12" customFormat="1" x14ac:dyDescent="0.2"/>
    <row r="1003185" s="12" customFormat="1" x14ac:dyDescent="0.2"/>
    <row r="1003186" s="12" customFormat="1" x14ac:dyDescent="0.2"/>
    <row r="1003187" s="12" customFormat="1" x14ac:dyDescent="0.2"/>
    <row r="1003188" s="12" customFormat="1" x14ac:dyDescent="0.2"/>
    <row r="1003189" s="12" customFormat="1" x14ac:dyDescent="0.2"/>
    <row r="1003190" s="12" customFormat="1" x14ac:dyDescent="0.2"/>
    <row r="1003191" s="12" customFormat="1" x14ac:dyDescent="0.2"/>
    <row r="1003192" s="12" customFormat="1" x14ac:dyDescent="0.2"/>
    <row r="1003193" s="12" customFormat="1" x14ac:dyDescent="0.2"/>
    <row r="1003194" s="12" customFormat="1" x14ac:dyDescent="0.2"/>
    <row r="1003195" s="12" customFormat="1" x14ac:dyDescent="0.2"/>
    <row r="1003196" s="12" customFormat="1" x14ac:dyDescent="0.2"/>
    <row r="1003197" s="12" customFormat="1" x14ac:dyDescent="0.2"/>
    <row r="1003198" s="12" customFormat="1" x14ac:dyDescent="0.2"/>
    <row r="1003199" s="12" customFormat="1" x14ac:dyDescent="0.2"/>
    <row r="1003200" s="12" customFormat="1" x14ac:dyDescent="0.2"/>
    <row r="1003201" s="12" customFormat="1" x14ac:dyDescent="0.2"/>
    <row r="1003202" s="12" customFormat="1" x14ac:dyDescent="0.2"/>
    <row r="1003203" s="12" customFormat="1" x14ac:dyDescent="0.2"/>
    <row r="1003204" s="12" customFormat="1" x14ac:dyDescent="0.2"/>
    <row r="1003205" s="12" customFormat="1" x14ac:dyDescent="0.2"/>
    <row r="1003206" s="12" customFormat="1" x14ac:dyDescent="0.2"/>
    <row r="1003207" s="12" customFormat="1" x14ac:dyDescent="0.2"/>
    <row r="1003208" s="12" customFormat="1" x14ac:dyDescent="0.2"/>
    <row r="1003209" s="12" customFormat="1" x14ac:dyDescent="0.2"/>
    <row r="1003210" s="12" customFormat="1" x14ac:dyDescent="0.2"/>
    <row r="1003211" s="12" customFormat="1" x14ac:dyDescent="0.2"/>
    <row r="1003212" s="12" customFormat="1" x14ac:dyDescent="0.2"/>
    <row r="1003213" s="12" customFormat="1" x14ac:dyDescent="0.2"/>
    <row r="1003214" s="12" customFormat="1" x14ac:dyDescent="0.2"/>
    <row r="1003215" s="12" customFormat="1" x14ac:dyDescent="0.2"/>
    <row r="1003216" s="12" customFormat="1" x14ac:dyDescent="0.2"/>
    <row r="1003217" s="12" customFormat="1" x14ac:dyDescent="0.2"/>
    <row r="1003218" s="12" customFormat="1" x14ac:dyDescent="0.2"/>
    <row r="1003219" s="12" customFormat="1" x14ac:dyDescent="0.2"/>
    <row r="1003220" s="12" customFormat="1" x14ac:dyDescent="0.2"/>
    <row r="1003221" s="12" customFormat="1" x14ac:dyDescent="0.2"/>
    <row r="1003222" s="12" customFormat="1" x14ac:dyDescent="0.2"/>
    <row r="1003223" s="12" customFormat="1" x14ac:dyDescent="0.2"/>
    <row r="1003224" s="12" customFormat="1" x14ac:dyDescent="0.2"/>
    <row r="1003225" s="12" customFormat="1" x14ac:dyDescent="0.2"/>
    <row r="1003226" s="12" customFormat="1" x14ac:dyDescent="0.2"/>
    <row r="1003227" s="12" customFormat="1" x14ac:dyDescent="0.2"/>
    <row r="1003228" s="12" customFormat="1" x14ac:dyDescent="0.2"/>
    <row r="1003229" s="12" customFormat="1" x14ac:dyDescent="0.2"/>
    <row r="1003230" s="12" customFormat="1" x14ac:dyDescent="0.2"/>
    <row r="1003231" s="12" customFormat="1" x14ac:dyDescent="0.2"/>
    <row r="1003232" s="12" customFormat="1" x14ac:dyDescent="0.2"/>
    <row r="1003233" s="12" customFormat="1" x14ac:dyDescent="0.2"/>
    <row r="1003234" s="12" customFormat="1" x14ac:dyDescent="0.2"/>
    <row r="1003235" s="12" customFormat="1" x14ac:dyDescent="0.2"/>
    <row r="1003236" s="12" customFormat="1" x14ac:dyDescent="0.2"/>
    <row r="1003237" s="12" customFormat="1" x14ac:dyDescent="0.2"/>
    <row r="1003238" s="12" customFormat="1" x14ac:dyDescent="0.2"/>
    <row r="1003239" s="12" customFormat="1" x14ac:dyDescent="0.2"/>
    <row r="1003240" s="12" customFormat="1" x14ac:dyDescent="0.2"/>
    <row r="1003241" s="12" customFormat="1" x14ac:dyDescent="0.2"/>
    <row r="1003242" s="12" customFormat="1" x14ac:dyDescent="0.2"/>
    <row r="1003243" s="12" customFormat="1" x14ac:dyDescent="0.2"/>
    <row r="1003244" s="12" customFormat="1" x14ac:dyDescent="0.2"/>
    <row r="1003245" s="12" customFormat="1" x14ac:dyDescent="0.2"/>
    <row r="1003246" s="12" customFormat="1" x14ac:dyDescent="0.2"/>
    <row r="1003247" s="12" customFormat="1" x14ac:dyDescent="0.2"/>
    <row r="1003248" s="12" customFormat="1" x14ac:dyDescent="0.2"/>
    <row r="1003249" s="12" customFormat="1" x14ac:dyDescent="0.2"/>
    <row r="1003250" s="12" customFormat="1" x14ac:dyDescent="0.2"/>
    <row r="1003251" s="12" customFormat="1" x14ac:dyDescent="0.2"/>
    <row r="1003252" s="12" customFormat="1" x14ac:dyDescent="0.2"/>
    <row r="1003253" s="12" customFormat="1" x14ac:dyDescent="0.2"/>
    <row r="1003254" s="12" customFormat="1" x14ac:dyDescent="0.2"/>
    <row r="1003255" s="12" customFormat="1" x14ac:dyDescent="0.2"/>
    <row r="1003256" s="12" customFormat="1" x14ac:dyDescent="0.2"/>
    <row r="1003257" s="12" customFormat="1" x14ac:dyDescent="0.2"/>
    <row r="1003258" s="12" customFormat="1" x14ac:dyDescent="0.2"/>
    <row r="1003259" s="12" customFormat="1" x14ac:dyDescent="0.2"/>
    <row r="1003260" s="12" customFormat="1" x14ac:dyDescent="0.2"/>
    <row r="1003261" s="12" customFormat="1" x14ac:dyDescent="0.2"/>
    <row r="1003262" s="12" customFormat="1" x14ac:dyDescent="0.2"/>
    <row r="1003263" s="12" customFormat="1" x14ac:dyDescent="0.2"/>
    <row r="1003264" s="12" customFormat="1" x14ac:dyDescent="0.2"/>
    <row r="1003265" s="12" customFormat="1" x14ac:dyDescent="0.2"/>
    <row r="1003266" s="12" customFormat="1" x14ac:dyDescent="0.2"/>
    <row r="1003267" s="12" customFormat="1" x14ac:dyDescent="0.2"/>
    <row r="1003268" s="12" customFormat="1" x14ac:dyDescent="0.2"/>
    <row r="1003269" s="12" customFormat="1" x14ac:dyDescent="0.2"/>
    <row r="1003270" s="12" customFormat="1" x14ac:dyDescent="0.2"/>
    <row r="1003271" s="12" customFormat="1" x14ac:dyDescent="0.2"/>
    <row r="1003272" s="12" customFormat="1" x14ac:dyDescent="0.2"/>
    <row r="1003273" s="12" customFormat="1" x14ac:dyDescent="0.2"/>
    <row r="1003274" s="12" customFormat="1" x14ac:dyDescent="0.2"/>
    <row r="1003275" s="12" customFormat="1" x14ac:dyDescent="0.2"/>
    <row r="1003276" s="12" customFormat="1" x14ac:dyDescent="0.2"/>
    <row r="1003277" s="12" customFormat="1" x14ac:dyDescent="0.2"/>
    <row r="1003278" s="12" customFormat="1" x14ac:dyDescent="0.2"/>
    <row r="1003279" s="12" customFormat="1" x14ac:dyDescent="0.2"/>
    <row r="1003280" s="12" customFormat="1" x14ac:dyDescent="0.2"/>
    <row r="1003281" s="12" customFormat="1" x14ac:dyDescent="0.2"/>
    <row r="1003282" s="12" customFormat="1" x14ac:dyDescent="0.2"/>
    <row r="1003283" s="12" customFormat="1" x14ac:dyDescent="0.2"/>
    <row r="1003284" s="12" customFormat="1" x14ac:dyDescent="0.2"/>
    <row r="1003285" s="12" customFormat="1" x14ac:dyDescent="0.2"/>
    <row r="1003286" s="12" customFormat="1" x14ac:dyDescent="0.2"/>
    <row r="1003287" s="12" customFormat="1" x14ac:dyDescent="0.2"/>
    <row r="1003288" s="12" customFormat="1" x14ac:dyDescent="0.2"/>
    <row r="1003289" s="12" customFormat="1" x14ac:dyDescent="0.2"/>
    <row r="1003290" s="12" customFormat="1" x14ac:dyDescent="0.2"/>
    <row r="1003291" s="12" customFormat="1" x14ac:dyDescent="0.2"/>
    <row r="1003292" s="12" customFormat="1" x14ac:dyDescent="0.2"/>
    <row r="1003293" s="12" customFormat="1" x14ac:dyDescent="0.2"/>
    <row r="1003294" s="12" customFormat="1" x14ac:dyDescent="0.2"/>
    <row r="1003295" s="12" customFormat="1" x14ac:dyDescent="0.2"/>
    <row r="1003296" s="12" customFormat="1" x14ac:dyDescent="0.2"/>
    <row r="1003297" s="12" customFormat="1" x14ac:dyDescent="0.2"/>
    <row r="1003298" s="12" customFormat="1" x14ac:dyDescent="0.2"/>
    <row r="1003299" s="12" customFormat="1" x14ac:dyDescent="0.2"/>
    <row r="1003300" s="12" customFormat="1" x14ac:dyDescent="0.2"/>
    <row r="1003301" s="12" customFormat="1" x14ac:dyDescent="0.2"/>
    <row r="1003302" s="12" customFormat="1" x14ac:dyDescent="0.2"/>
    <row r="1003303" s="12" customFormat="1" x14ac:dyDescent="0.2"/>
    <row r="1003304" s="12" customFormat="1" x14ac:dyDescent="0.2"/>
    <row r="1003305" s="12" customFormat="1" x14ac:dyDescent="0.2"/>
    <row r="1003306" s="12" customFormat="1" x14ac:dyDescent="0.2"/>
    <row r="1003307" s="12" customFormat="1" x14ac:dyDescent="0.2"/>
    <row r="1003308" s="12" customFormat="1" x14ac:dyDescent="0.2"/>
    <row r="1003309" s="12" customFormat="1" x14ac:dyDescent="0.2"/>
    <row r="1003310" s="12" customFormat="1" x14ac:dyDescent="0.2"/>
    <row r="1003311" s="12" customFormat="1" x14ac:dyDescent="0.2"/>
    <row r="1003312" s="12" customFormat="1" x14ac:dyDescent="0.2"/>
    <row r="1003313" s="12" customFormat="1" x14ac:dyDescent="0.2"/>
    <row r="1003314" s="12" customFormat="1" x14ac:dyDescent="0.2"/>
    <row r="1003315" s="12" customFormat="1" x14ac:dyDescent="0.2"/>
    <row r="1003316" s="12" customFormat="1" x14ac:dyDescent="0.2"/>
    <row r="1003317" s="12" customFormat="1" x14ac:dyDescent="0.2"/>
    <row r="1003318" s="12" customFormat="1" x14ac:dyDescent="0.2"/>
    <row r="1003319" s="12" customFormat="1" x14ac:dyDescent="0.2"/>
    <row r="1003320" s="12" customFormat="1" x14ac:dyDescent="0.2"/>
    <row r="1003321" s="12" customFormat="1" x14ac:dyDescent="0.2"/>
    <row r="1003322" s="12" customFormat="1" x14ac:dyDescent="0.2"/>
    <row r="1003323" s="12" customFormat="1" x14ac:dyDescent="0.2"/>
    <row r="1003324" s="12" customFormat="1" x14ac:dyDescent="0.2"/>
    <row r="1003325" s="12" customFormat="1" x14ac:dyDescent="0.2"/>
    <row r="1003326" s="12" customFormat="1" x14ac:dyDescent="0.2"/>
    <row r="1003327" s="12" customFormat="1" x14ac:dyDescent="0.2"/>
    <row r="1003328" s="12" customFormat="1" x14ac:dyDescent="0.2"/>
    <row r="1003329" s="12" customFormat="1" x14ac:dyDescent="0.2"/>
    <row r="1003330" s="12" customFormat="1" x14ac:dyDescent="0.2"/>
    <row r="1003331" s="12" customFormat="1" x14ac:dyDescent="0.2"/>
    <row r="1003332" s="12" customFormat="1" x14ac:dyDescent="0.2"/>
    <row r="1003333" s="12" customFormat="1" x14ac:dyDescent="0.2"/>
    <row r="1003334" s="12" customFormat="1" x14ac:dyDescent="0.2"/>
    <row r="1003335" s="12" customFormat="1" x14ac:dyDescent="0.2"/>
    <row r="1003336" s="12" customFormat="1" x14ac:dyDescent="0.2"/>
    <row r="1003337" s="12" customFormat="1" x14ac:dyDescent="0.2"/>
    <row r="1003338" s="12" customFormat="1" x14ac:dyDescent="0.2"/>
    <row r="1003339" s="12" customFormat="1" x14ac:dyDescent="0.2"/>
    <row r="1003340" s="12" customFormat="1" x14ac:dyDescent="0.2"/>
    <row r="1003341" s="12" customFormat="1" x14ac:dyDescent="0.2"/>
    <row r="1003342" s="12" customFormat="1" x14ac:dyDescent="0.2"/>
    <row r="1003343" s="12" customFormat="1" x14ac:dyDescent="0.2"/>
    <row r="1003344" s="12" customFormat="1" x14ac:dyDescent="0.2"/>
    <row r="1003345" s="12" customFormat="1" x14ac:dyDescent="0.2"/>
    <row r="1003346" s="12" customFormat="1" x14ac:dyDescent="0.2"/>
    <row r="1003347" s="12" customFormat="1" x14ac:dyDescent="0.2"/>
    <row r="1003348" s="12" customFormat="1" x14ac:dyDescent="0.2"/>
    <row r="1003349" s="12" customFormat="1" x14ac:dyDescent="0.2"/>
    <row r="1003350" s="12" customFormat="1" x14ac:dyDescent="0.2"/>
    <row r="1003351" s="12" customFormat="1" x14ac:dyDescent="0.2"/>
    <row r="1003352" s="12" customFormat="1" x14ac:dyDescent="0.2"/>
    <row r="1003353" s="12" customFormat="1" x14ac:dyDescent="0.2"/>
    <row r="1003354" s="12" customFormat="1" x14ac:dyDescent="0.2"/>
    <row r="1003355" s="12" customFormat="1" x14ac:dyDescent="0.2"/>
    <row r="1003356" s="12" customFormat="1" x14ac:dyDescent="0.2"/>
    <row r="1003357" s="12" customFormat="1" x14ac:dyDescent="0.2"/>
    <row r="1003358" s="12" customFormat="1" x14ac:dyDescent="0.2"/>
    <row r="1003359" s="12" customFormat="1" x14ac:dyDescent="0.2"/>
    <row r="1003360" s="12" customFormat="1" x14ac:dyDescent="0.2"/>
    <row r="1003361" s="12" customFormat="1" x14ac:dyDescent="0.2"/>
    <row r="1003362" s="12" customFormat="1" x14ac:dyDescent="0.2"/>
    <row r="1003363" s="12" customFormat="1" x14ac:dyDescent="0.2"/>
    <row r="1003364" s="12" customFormat="1" x14ac:dyDescent="0.2"/>
    <row r="1003365" s="12" customFormat="1" x14ac:dyDescent="0.2"/>
    <row r="1003366" s="12" customFormat="1" x14ac:dyDescent="0.2"/>
    <row r="1003367" s="12" customFormat="1" x14ac:dyDescent="0.2"/>
    <row r="1003368" s="12" customFormat="1" x14ac:dyDescent="0.2"/>
    <row r="1003369" s="12" customFormat="1" x14ac:dyDescent="0.2"/>
    <row r="1003370" s="12" customFormat="1" x14ac:dyDescent="0.2"/>
    <row r="1003371" s="12" customFormat="1" x14ac:dyDescent="0.2"/>
    <row r="1003372" s="12" customFormat="1" x14ac:dyDescent="0.2"/>
    <row r="1003373" s="12" customFormat="1" x14ac:dyDescent="0.2"/>
    <row r="1003374" s="12" customFormat="1" x14ac:dyDescent="0.2"/>
    <row r="1003375" s="12" customFormat="1" x14ac:dyDescent="0.2"/>
    <row r="1003376" s="12" customFormat="1" x14ac:dyDescent="0.2"/>
    <row r="1003377" s="12" customFormat="1" x14ac:dyDescent="0.2"/>
    <row r="1003378" s="12" customFormat="1" x14ac:dyDescent="0.2"/>
    <row r="1003379" s="12" customFormat="1" x14ac:dyDescent="0.2"/>
    <row r="1003380" s="12" customFormat="1" x14ac:dyDescent="0.2"/>
    <row r="1003381" s="12" customFormat="1" x14ac:dyDescent="0.2"/>
    <row r="1003382" s="12" customFormat="1" x14ac:dyDescent="0.2"/>
    <row r="1003383" s="12" customFormat="1" x14ac:dyDescent="0.2"/>
    <row r="1003384" s="12" customFormat="1" x14ac:dyDescent="0.2"/>
    <row r="1003385" s="12" customFormat="1" x14ac:dyDescent="0.2"/>
    <row r="1003386" s="12" customFormat="1" x14ac:dyDescent="0.2"/>
    <row r="1003387" s="12" customFormat="1" x14ac:dyDescent="0.2"/>
    <row r="1003388" s="12" customFormat="1" x14ac:dyDescent="0.2"/>
    <row r="1003389" s="12" customFormat="1" x14ac:dyDescent="0.2"/>
    <row r="1003390" s="12" customFormat="1" x14ac:dyDescent="0.2"/>
    <row r="1003391" s="12" customFormat="1" x14ac:dyDescent="0.2"/>
    <row r="1003392" s="12" customFormat="1" x14ac:dyDescent="0.2"/>
    <row r="1003393" s="12" customFormat="1" x14ac:dyDescent="0.2"/>
    <row r="1003394" s="12" customFormat="1" x14ac:dyDescent="0.2"/>
    <row r="1003395" s="12" customFormat="1" x14ac:dyDescent="0.2"/>
    <row r="1003396" s="12" customFormat="1" x14ac:dyDescent="0.2"/>
    <row r="1003397" s="12" customFormat="1" x14ac:dyDescent="0.2"/>
    <row r="1003398" s="12" customFormat="1" x14ac:dyDescent="0.2"/>
    <row r="1003399" s="12" customFormat="1" x14ac:dyDescent="0.2"/>
    <row r="1003400" s="12" customFormat="1" x14ac:dyDescent="0.2"/>
    <row r="1003401" s="12" customFormat="1" x14ac:dyDescent="0.2"/>
    <row r="1003402" s="12" customFormat="1" x14ac:dyDescent="0.2"/>
    <row r="1003403" s="12" customFormat="1" x14ac:dyDescent="0.2"/>
    <row r="1003404" s="12" customFormat="1" x14ac:dyDescent="0.2"/>
    <row r="1003405" s="12" customFormat="1" x14ac:dyDescent="0.2"/>
    <row r="1003406" s="12" customFormat="1" x14ac:dyDescent="0.2"/>
    <row r="1003407" s="12" customFormat="1" x14ac:dyDescent="0.2"/>
    <row r="1003408" s="12" customFormat="1" x14ac:dyDescent="0.2"/>
    <row r="1003409" s="12" customFormat="1" x14ac:dyDescent="0.2"/>
    <row r="1003410" s="12" customFormat="1" x14ac:dyDescent="0.2"/>
    <row r="1003411" s="12" customFormat="1" x14ac:dyDescent="0.2"/>
    <row r="1003412" s="12" customFormat="1" x14ac:dyDescent="0.2"/>
    <row r="1003413" s="12" customFormat="1" x14ac:dyDescent="0.2"/>
    <row r="1003414" s="12" customFormat="1" x14ac:dyDescent="0.2"/>
    <row r="1003415" s="12" customFormat="1" x14ac:dyDescent="0.2"/>
    <row r="1003416" s="12" customFormat="1" x14ac:dyDescent="0.2"/>
    <row r="1003417" s="12" customFormat="1" x14ac:dyDescent="0.2"/>
    <row r="1003418" s="12" customFormat="1" x14ac:dyDescent="0.2"/>
    <row r="1003419" s="12" customFormat="1" x14ac:dyDescent="0.2"/>
    <row r="1003420" s="12" customFormat="1" x14ac:dyDescent="0.2"/>
    <row r="1003421" s="12" customFormat="1" x14ac:dyDescent="0.2"/>
    <row r="1003422" s="12" customFormat="1" x14ac:dyDescent="0.2"/>
    <row r="1003423" s="12" customFormat="1" x14ac:dyDescent="0.2"/>
    <row r="1003424" s="12" customFormat="1" x14ac:dyDescent="0.2"/>
    <row r="1003425" s="12" customFormat="1" x14ac:dyDescent="0.2"/>
    <row r="1003426" s="12" customFormat="1" x14ac:dyDescent="0.2"/>
    <row r="1003427" s="12" customFormat="1" x14ac:dyDescent="0.2"/>
    <row r="1003428" s="12" customFormat="1" x14ac:dyDescent="0.2"/>
    <row r="1003429" s="12" customFormat="1" x14ac:dyDescent="0.2"/>
    <row r="1003430" s="12" customFormat="1" x14ac:dyDescent="0.2"/>
    <row r="1003431" s="12" customFormat="1" x14ac:dyDescent="0.2"/>
    <row r="1003432" s="12" customFormat="1" x14ac:dyDescent="0.2"/>
    <row r="1003433" s="12" customFormat="1" x14ac:dyDescent="0.2"/>
    <row r="1003434" s="12" customFormat="1" x14ac:dyDescent="0.2"/>
    <row r="1003435" s="12" customFormat="1" x14ac:dyDescent="0.2"/>
    <row r="1003436" s="12" customFormat="1" x14ac:dyDescent="0.2"/>
    <row r="1003437" s="12" customFormat="1" x14ac:dyDescent="0.2"/>
    <row r="1003438" s="12" customFormat="1" x14ac:dyDescent="0.2"/>
    <row r="1003439" s="12" customFormat="1" x14ac:dyDescent="0.2"/>
    <row r="1003440" s="12" customFormat="1" x14ac:dyDescent="0.2"/>
    <row r="1003441" s="12" customFormat="1" x14ac:dyDescent="0.2"/>
    <row r="1003442" s="12" customFormat="1" x14ac:dyDescent="0.2"/>
    <row r="1003443" s="12" customFormat="1" x14ac:dyDescent="0.2"/>
    <row r="1003444" s="12" customFormat="1" x14ac:dyDescent="0.2"/>
    <row r="1003445" s="12" customFormat="1" x14ac:dyDescent="0.2"/>
    <row r="1003446" s="12" customFormat="1" x14ac:dyDescent="0.2"/>
    <row r="1003447" s="12" customFormat="1" x14ac:dyDescent="0.2"/>
    <row r="1003448" s="12" customFormat="1" x14ac:dyDescent="0.2"/>
    <row r="1003449" s="12" customFormat="1" x14ac:dyDescent="0.2"/>
    <row r="1003450" s="12" customFormat="1" x14ac:dyDescent="0.2"/>
    <row r="1003451" s="12" customFormat="1" x14ac:dyDescent="0.2"/>
    <row r="1003452" s="12" customFormat="1" x14ac:dyDescent="0.2"/>
    <row r="1003453" s="12" customFormat="1" x14ac:dyDescent="0.2"/>
    <row r="1003454" s="12" customFormat="1" x14ac:dyDescent="0.2"/>
    <row r="1003455" s="12" customFormat="1" x14ac:dyDescent="0.2"/>
    <row r="1003456" s="12" customFormat="1" x14ac:dyDescent="0.2"/>
    <row r="1003457" s="12" customFormat="1" x14ac:dyDescent="0.2"/>
    <row r="1003458" s="12" customFormat="1" x14ac:dyDescent="0.2"/>
    <row r="1003459" s="12" customFormat="1" x14ac:dyDescent="0.2"/>
    <row r="1003460" s="12" customFormat="1" x14ac:dyDescent="0.2"/>
    <row r="1003461" s="12" customFormat="1" x14ac:dyDescent="0.2"/>
    <row r="1003462" s="12" customFormat="1" x14ac:dyDescent="0.2"/>
    <row r="1003463" s="12" customFormat="1" x14ac:dyDescent="0.2"/>
    <row r="1003464" s="12" customFormat="1" x14ac:dyDescent="0.2"/>
    <row r="1003465" s="12" customFormat="1" x14ac:dyDescent="0.2"/>
    <row r="1003466" s="12" customFormat="1" x14ac:dyDescent="0.2"/>
    <row r="1003467" s="12" customFormat="1" x14ac:dyDescent="0.2"/>
    <row r="1003468" s="12" customFormat="1" x14ac:dyDescent="0.2"/>
    <row r="1003469" s="12" customFormat="1" x14ac:dyDescent="0.2"/>
    <row r="1003470" s="12" customFormat="1" x14ac:dyDescent="0.2"/>
    <row r="1003471" s="12" customFormat="1" x14ac:dyDescent="0.2"/>
    <row r="1003472" s="12" customFormat="1" x14ac:dyDescent="0.2"/>
    <row r="1003473" s="12" customFormat="1" x14ac:dyDescent="0.2"/>
    <row r="1003474" s="12" customFormat="1" x14ac:dyDescent="0.2"/>
    <row r="1003475" s="12" customFormat="1" x14ac:dyDescent="0.2"/>
    <row r="1003476" s="12" customFormat="1" x14ac:dyDescent="0.2"/>
    <row r="1003477" s="12" customFormat="1" x14ac:dyDescent="0.2"/>
    <row r="1003478" s="12" customFormat="1" x14ac:dyDescent="0.2"/>
    <row r="1003479" s="12" customFormat="1" x14ac:dyDescent="0.2"/>
    <row r="1003480" s="12" customFormat="1" x14ac:dyDescent="0.2"/>
    <row r="1003481" s="12" customFormat="1" x14ac:dyDescent="0.2"/>
    <row r="1003482" s="12" customFormat="1" x14ac:dyDescent="0.2"/>
    <row r="1003483" s="12" customFormat="1" x14ac:dyDescent="0.2"/>
    <row r="1003484" s="12" customFormat="1" x14ac:dyDescent="0.2"/>
    <row r="1003485" s="12" customFormat="1" x14ac:dyDescent="0.2"/>
    <row r="1003486" s="12" customFormat="1" x14ac:dyDescent="0.2"/>
    <row r="1003487" s="12" customFormat="1" x14ac:dyDescent="0.2"/>
    <row r="1003488" s="12" customFormat="1" x14ac:dyDescent="0.2"/>
    <row r="1003489" s="12" customFormat="1" x14ac:dyDescent="0.2"/>
    <row r="1003490" s="12" customFormat="1" x14ac:dyDescent="0.2"/>
    <row r="1003491" s="12" customFormat="1" x14ac:dyDescent="0.2"/>
    <row r="1003492" s="12" customFormat="1" x14ac:dyDescent="0.2"/>
    <row r="1003493" s="12" customFormat="1" x14ac:dyDescent="0.2"/>
    <row r="1003494" s="12" customFormat="1" x14ac:dyDescent="0.2"/>
    <row r="1003495" s="12" customFormat="1" x14ac:dyDescent="0.2"/>
    <row r="1003496" s="12" customFormat="1" x14ac:dyDescent="0.2"/>
    <row r="1003497" s="12" customFormat="1" x14ac:dyDescent="0.2"/>
    <row r="1003498" s="12" customFormat="1" x14ac:dyDescent="0.2"/>
    <row r="1003499" s="12" customFormat="1" x14ac:dyDescent="0.2"/>
    <row r="1003500" s="12" customFormat="1" x14ac:dyDescent="0.2"/>
    <row r="1003501" s="12" customFormat="1" x14ac:dyDescent="0.2"/>
    <row r="1003502" s="12" customFormat="1" x14ac:dyDescent="0.2"/>
    <row r="1003503" s="12" customFormat="1" x14ac:dyDescent="0.2"/>
    <row r="1003504" s="12" customFormat="1" x14ac:dyDescent="0.2"/>
    <row r="1003505" s="12" customFormat="1" x14ac:dyDescent="0.2"/>
    <row r="1003506" s="12" customFormat="1" x14ac:dyDescent="0.2"/>
    <row r="1003507" s="12" customFormat="1" x14ac:dyDescent="0.2"/>
    <row r="1003508" s="12" customFormat="1" x14ac:dyDescent="0.2"/>
    <row r="1003509" s="12" customFormat="1" x14ac:dyDescent="0.2"/>
    <row r="1003510" s="12" customFormat="1" x14ac:dyDescent="0.2"/>
    <row r="1003511" s="12" customFormat="1" x14ac:dyDescent="0.2"/>
    <row r="1003512" s="12" customFormat="1" x14ac:dyDescent="0.2"/>
    <row r="1003513" s="12" customFormat="1" x14ac:dyDescent="0.2"/>
    <row r="1003514" s="12" customFormat="1" x14ac:dyDescent="0.2"/>
    <row r="1003515" s="12" customFormat="1" x14ac:dyDescent="0.2"/>
    <row r="1003516" s="12" customFormat="1" x14ac:dyDescent="0.2"/>
    <row r="1003517" s="12" customFormat="1" x14ac:dyDescent="0.2"/>
    <row r="1003518" s="12" customFormat="1" x14ac:dyDescent="0.2"/>
    <row r="1003519" s="12" customFormat="1" x14ac:dyDescent="0.2"/>
    <row r="1003520" s="12" customFormat="1" x14ac:dyDescent="0.2"/>
    <row r="1003521" s="12" customFormat="1" x14ac:dyDescent="0.2"/>
    <row r="1003522" s="12" customFormat="1" x14ac:dyDescent="0.2"/>
    <row r="1003523" s="12" customFormat="1" x14ac:dyDescent="0.2"/>
    <row r="1003524" s="12" customFormat="1" x14ac:dyDescent="0.2"/>
    <row r="1003525" s="12" customFormat="1" x14ac:dyDescent="0.2"/>
    <row r="1003526" s="12" customFormat="1" x14ac:dyDescent="0.2"/>
    <row r="1003527" s="12" customFormat="1" x14ac:dyDescent="0.2"/>
    <row r="1003528" s="12" customFormat="1" x14ac:dyDescent="0.2"/>
    <row r="1003529" s="12" customFormat="1" x14ac:dyDescent="0.2"/>
    <row r="1003530" s="12" customFormat="1" x14ac:dyDescent="0.2"/>
    <row r="1003531" s="12" customFormat="1" x14ac:dyDescent="0.2"/>
    <row r="1003532" s="12" customFormat="1" x14ac:dyDescent="0.2"/>
    <row r="1003533" s="12" customFormat="1" x14ac:dyDescent="0.2"/>
    <row r="1003534" s="12" customFormat="1" x14ac:dyDescent="0.2"/>
    <row r="1003535" s="12" customFormat="1" x14ac:dyDescent="0.2"/>
    <row r="1003536" s="12" customFormat="1" x14ac:dyDescent="0.2"/>
    <row r="1003537" s="12" customFormat="1" x14ac:dyDescent="0.2"/>
    <row r="1003538" s="12" customFormat="1" x14ac:dyDescent="0.2"/>
    <row r="1003539" s="12" customFormat="1" x14ac:dyDescent="0.2"/>
    <row r="1003540" s="12" customFormat="1" x14ac:dyDescent="0.2"/>
    <row r="1003541" s="12" customFormat="1" x14ac:dyDescent="0.2"/>
    <row r="1003542" s="12" customFormat="1" x14ac:dyDescent="0.2"/>
    <row r="1003543" s="12" customFormat="1" x14ac:dyDescent="0.2"/>
    <row r="1003544" s="12" customFormat="1" x14ac:dyDescent="0.2"/>
    <row r="1003545" s="12" customFormat="1" x14ac:dyDescent="0.2"/>
    <row r="1003546" s="12" customFormat="1" x14ac:dyDescent="0.2"/>
    <row r="1003547" s="12" customFormat="1" x14ac:dyDescent="0.2"/>
    <row r="1003548" s="12" customFormat="1" x14ac:dyDescent="0.2"/>
    <row r="1003549" s="12" customFormat="1" x14ac:dyDescent="0.2"/>
    <row r="1003550" s="12" customFormat="1" x14ac:dyDescent="0.2"/>
    <row r="1003551" s="12" customFormat="1" x14ac:dyDescent="0.2"/>
    <row r="1003552" s="12" customFormat="1" x14ac:dyDescent="0.2"/>
    <row r="1003553" s="12" customFormat="1" x14ac:dyDescent="0.2"/>
    <row r="1003554" s="12" customFormat="1" x14ac:dyDescent="0.2"/>
    <row r="1003555" s="12" customFormat="1" x14ac:dyDescent="0.2"/>
    <row r="1003556" s="12" customFormat="1" x14ac:dyDescent="0.2"/>
    <row r="1003557" s="12" customFormat="1" x14ac:dyDescent="0.2"/>
    <row r="1003558" s="12" customFormat="1" x14ac:dyDescent="0.2"/>
    <row r="1003559" s="12" customFormat="1" x14ac:dyDescent="0.2"/>
    <row r="1003560" s="12" customFormat="1" x14ac:dyDescent="0.2"/>
    <row r="1003561" s="12" customFormat="1" x14ac:dyDescent="0.2"/>
    <row r="1003562" s="12" customFormat="1" x14ac:dyDescent="0.2"/>
    <row r="1003563" s="12" customFormat="1" x14ac:dyDescent="0.2"/>
    <row r="1003564" s="12" customFormat="1" x14ac:dyDescent="0.2"/>
    <row r="1003565" s="12" customFormat="1" x14ac:dyDescent="0.2"/>
    <row r="1003566" s="12" customFormat="1" x14ac:dyDescent="0.2"/>
    <row r="1003567" s="12" customFormat="1" x14ac:dyDescent="0.2"/>
    <row r="1003568" s="12" customFormat="1" x14ac:dyDescent="0.2"/>
    <row r="1003569" s="12" customFormat="1" x14ac:dyDescent="0.2"/>
    <row r="1003570" s="12" customFormat="1" x14ac:dyDescent="0.2"/>
    <row r="1003571" s="12" customFormat="1" x14ac:dyDescent="0.2"/>
    <row r="1003572" s="12" customFormat="1" x14ac:dyDescent="0.2"/>
    <row r="1003573" s="12" customFormat="1" x14ac:dyDescent="0.2"/>
    <row r="1003574" s="12" customFormat="1" x14ac:dyDescent="0.2"/>
    <row r="1003575" s="12" customFormat="1" x14ac:dyDescent="0.2"/>
    <row r="1003576" s="12" customFormat="1" x14ac:dyDescent="0.2"/>
    <row r="1003577" s="12" customFormat="1" x14ac:dyDescent="0.2"/>
    <row r="1003578" s="12" customFormat="1" x14ac:dyDescent="0.2"/>
    <row r="1003579" s="12" customFormat="1" x14ac:dyDescent="0.2"/>
    <row r="1003580" s="12" customFormat="1" x14ac:dyDescent="0.2"/>
    <row r="1003581" s="12" customFormat="1" x14ac:dyDescent="0.2"/>
    <row r="1003582" s="12" customFormat="1" x14ac:dyDescent="0.2"/>
    <row r="1003583" s="12" customFormat="1" x14ac:dyDescent="0.2"/>
    <row r="1003584" s="12" customFormat="1" x14ac:dyDescent="0.2"/>
    <row r="1003585" s="12" customFormat="1" x14ac:dyDescent="0.2"/>
    <row r="1003586" s="12" customFormat="1" x14ac:dyDescent="0.2"/>
    <row r="1003587" s="12" customFormat="1" x14ac:dyDescent="0.2"/>
    <row r="1003588" s="12" customFormat="1" x14ac:dyDescent="0.2"/>
    <row r="1003589" s="12" customFormat="1" x14ac:dyDescent="0.2"/>
    <row r="1003590" s="12" customFormat="1" x14ac:dyDescent="0.2"/>
    <row r="1003591" s="12" customFormat="1" x14ac:dyDescent="0.2"/>
    <row r="1003592" s="12" customFormat="1" x14ac:dyDescent="0.2"/>
    <row r="1003593" s="12" customFormat="1" x14ac:dyDescent="0.2"/>
    <row r="1003594" s="12" customFormat="1" x14ac:dyDescent="0.2"/>
    <row r="1003595" s="12" customFormat="1" x14ac:dyDescent="0.2"/>
    <row r="1003596" s="12" customFormat="1" x14ac:dyDescent="0.2"/>
    <row r="1003597" s="12" customFormat="1" x14ac:dyDescent="0.2"/>
    <row r="1003598" s="12" customFormat="1" x14ac:dyDescent="0.2"/>
    <row r="1003599" s="12" customFormat="1" x14ac:dyDescent="0.2"/>
    <row r="1003600" s="12" customFormat="1" x14ac:dyDescent="0.2"/>
    <row r="1003601" s="12" customFormat="1" x14ac:dyDescent="0.2"/>
    <row r="1003602" s="12" customFormat="1" x14ac:dyDescent="0.2"/>
    <row r="1003603" s="12" customFormat="1" x14ac:dyDescent="0.2"/>
    <row r="1003604" s="12" customFormat="1" x14ac:dyDescent="0.2"/>
    <row r="1003605" s="12" customFormat="1" x14ac:dyDescent="0.2"/>
    <row r="1003606" s="12" customFormat="1" x14ac:dyDescent="0.2"/>
    <row r="1003607" s="12" customFormat="1" x14ac:dyDescent="0.2"/>
    <row r="1003608" s="12" customFormat="1" x14ac:dyDescent="0.2"/>
    <row r="1003609" s="12" customFormat="1" x14ac:dyDescent="0.2"/>
    <row r="1003610" s="12" customFormat="1" x14ac:dyDescent="0.2"/>
    <row r="1003611" s="12" customFormat="1" x14ac:dyDescent="0.2"/>
    <row r="1003612" s="12" customFormat="1" x14ac:dyDescent="0.2"/>
    <row r="1003613" s="12" customFormat="1" x14ac:dyDescent="0.2"/>
    <row r="1003614" s="12" customFormat="1" x14ac:dyDescent="0.2"/>
    <row r="1003615" s="12" customFormat="1" x14ac:dyDescent="0.2"/>
    <row r="1003616" s="12" customFormat="1" x14ac:dyDescent="0.2"/>
    <row r="1003617" s="12" customFormat="1" x14ac:dyDescent="0.2"/>
    <row r="1003618" s="12" customFormat="1" x14ac:dyDescent="0.2"/>
    <row r="1003619" s="12" customFormat="1" x14ac:dyDescent="0.2"/>
    <row r="1003620" s="12" customFormat="1" x14ac:dyDescent="0.2"/>
    <row r="1003621" s="12" customFormat="1" x14ac:dyDescent="0.2"/>
    <row r="1003622" s="12" customFormat="1" x14ac:dyDescent="0.2"/>
    <row r="1003623" s="12" customFormat="1" x14ac:dyDescent="0.2"/>
    <row r="1003624" s="12" customFormat="1" x14ac:dyDescent="0.2"/>
    <row r="1003625" s="12" customFormat="1" x14ac:dyDescent="0.2"/>
    <row r="1003626" s="12" customFormat="1" x14ac:dyDescent="0.2"/>
    <row r="1003627" s="12" customFormat="1" x14ac:dyDescent="0.2"/>
    <row r="1003628" s="12" customFormat="1" x14ac:dyDescent="0.2"/>
    <row r="1003629" s="12" customFormat="1" x14ac:dyDescent="0.2"/>
    <row r="1003630" s="12" customFormat="1" x14ac:dyDescent="0.2"/>
    <row r="1003631" s="12" customFormat="1" x14ac:dyDescent="0.2"/>
    <row r="1003632" s="12" customFormat="1" x14ac:dyDescent="0.2"/>
    <row r="1003633" s="12" customFormat="1" x14ac:dyDescent="0.2"/>
    <row r="1003634" s="12" customFormat="1" x14ac:dyDescent="0.2"/>
    <row r="1003635" s="12" customFormat="1" x14ac:dyDescent="0.2"/>
    <row r="1003636" s="12" customFormat="1" x14ac:dyDescent="0.2"/>
    <row r="1003637" s="12" customFormat="1" x14ac:dyDescent="0.2"/>
    <row r="1003638" s="12" customFormat="1" x14ac:dyDescent="0.2"/>
    <row r="1003639" s="12" customFormat="1" x14ac:dyDescent="0.2"/>
    <row r="1003640" s="12" customFormat="1" x14ac:dyDescent="0.2"/>
    <row r="1003641" s="12" customFormat="1" x14ac:dyDescent="0.2"/>
    <row r="1003642" s="12" customFormat="1" x14ac:dyDescent="0.2"/>
    <row r="1003643" s="12" customFormat="1" x14ac:dyDescent="0.2"/>
    <row r="1003644" s="12" customFormat="1" x14ac:dyDescent="0.2"/>
    <row r="1003645" s="12" customFormat="1" x14ac:dyDescent="0.2"/>
    <row r="1003646" s="12" customFormat="1" x14ac:dyDescent="0.2"/>
    <row r="1003647" s="12" customFormat="1" x14ac:dyDescent="0.2"/>
    <row r="1003648" s="12" customFormat="1" x14ac:dyDescent="0.2"/>
    <row r="1003649" s="12" customFormat="1" x14ac:dyDescent="0.2"/>
    <row r="1003650" s="12" customFormat="1" x14ac:dyDescent="0.2"/>
    <row r="1003651" s="12" customFormat="1" x14ac:dyDescent="0.2"/>
    <row r="1003652" s="12" customFormat="1" x14ac:dyDescent="0.2"/>
    <row r="1003653" s="12" customFormat="1" x14ac:dyDescent="0.2"/>
    <row r="1003654" s="12" customFormat="1" x14ac:dyDescent="0.2"/>
    <row r="1003655" s="12" customFormat="1" x14ac:dyDescent="0.2"/>
    <row r="1003656" s="12" customFormat="1" x14ac:dyDescent="0.2"/>
    <row r="1003657" s="12" customFormat="1" x14ac:dyDescent="0.2"/>
    <row r="1003658" s="12" customFormat="1" x14ac:dyDescent="0.2"/>
    <row r="1003659" s="12" customFormat="1" x14ac:dyDescent="0.2"/>
    <row r="1003660" s="12" customFormat="1" x14ac:dyDescent="0.2"/>
    <row r="1003661" s="12" customFormat="1" x14ac:dyDescent="0.2"/>
    <row r="1003662" s="12" customFormat="1" x14ac:dyDescent="0.2"/>
    <row r="1003663" s="12" customFormat="1" x14ac:dyDescent="0.2"/>
    <row r="1003664" s="12" customFormat="1" x14ac:dyDescent="0.2"/>
    <row r="1003665" s="12" customFormat="1" x14ac:dyDescent="0.2"/>
    <row r="1003666" s="12" customFormat="1" x14ac:dyDescent="0.2"/>
    <row r="1003667" s="12" customFormat="1" x14ac:dyDescent="0.2"/>
    <row r="1003668" s="12" customFormat="1" x14ac:dyDescent="0.2"/>
    <row r="1003669" s="12" customFormat="1" x14ac:dyDescent="0.2"/>
    <row r="1003670" s="12" customFormat="1" x14ac:dyDescent="0.2"/>
    <row r="1003671" s="12" customFormat="1" x14ac:dyDescent="0.2"/>
    <row r="1003672" s="12" customFormat="1" x14ac:dyDescent="0.2"/>
    <row r="1003673" s="12" customFormat="1" x14ac:dyDescent="0.2"/>
    <row r="1003674" s="12" customFormat="1" x14ac:dyDescent="0.2"/>
    <row r="1003675" s="12" customFormat="1" x14ac:dyDescent="0.2"/>
    <row r="1003676" s="12" customFormat="1" x14ac:dyDescent="0.2"/>
    <row r="1003677" s="12" customFormat="1" x14ac:dyDescent="0.2"/>
    <row r="1003678" s="12" customFormat="1" x14ac:dyDescent="0.2"/>
    <row r="1003679" s="12" customFormat="1" x14ac:dyDescent="0.2"/>
    <row r="1003680" s="12" customFormat="1" x14ac:dyDescent="0.2"/>
    <row r="1003681" s="12" customFormat="1" x14ac:dyDescent="0.2"/>
    <row r="1003682" s="12" customFormat="1" x14ac:dyDescent="0.2"/>
    <row r="1003683" s="12" customFormat="1" x14ac:dyDescent="0.2"/>
    <row r="1003684" s="12" customFormat="1" x14ac:dyDescent="0.2"/>
    <row r="1003685" s="12" customFormat="1" x14ac:dyDescent="0.2"/>
    <row r="1003686" s="12" customFormat="1" x14ac:dyDescent="0.2"/>
    <row r="1003687" s="12" customFormat="1" x14ac:dyDescent="0.2"/>
    <row r="1003688" s="12" customFormat="1" x14ac:dyDescent="0.2"/>
    <row r="1003689" s="12" customFormat="1" x14ac:dyDescent="0.2"/>
    <row r="1003690" s="12" customFormat="1" x14ac:dyDescent="0.2"/>
    <row r="1003691" s="12" customFormat="1" x14ac:dyDescent="0.2"/>
    <row r="1003692" s="12" customFormat="1" x14ac:dyDescent="0.2"/>
    <row r="1003693" s="12" customFormat="1" x14ac:dyDescent="0.2"/>
    <row r="1003694" s="12" customFormat="1" x14ac:dyDescent="0.2"/>
    <row r="1003695" s="12" customFormat="1" x14ac:dyDescent="0.2"/>
    <row r="1003696" s="12" customFormat="1" x14ac:dyDescent="0.2"/>
    <row r="1003697" s="12" customFormat="1" x14ac:dyDescent="0.2"/>
    <row r="1003698" s="12" customFormat="1" x14ac:dyDescent="0.2"/>
    <row r="1003699" s="12" customFormat="1" x14ac:dyDescent="0.2"/>
    <row r="1003700" s="12" customFormat="1" x14ac:dyDescent="0.2"/>
    <row r="1003701" s="12" customFormat="1" x14ac:dyDescent="0.2"/>
    <row r="1003702" s="12" customFormat="1" x14ac:dyDescent="0.2"/>
    <row r="1003703" s="12" customFormat="1" x14ac:dyDescent="0.2"/>
    <row r="1003704" s="12" customFormat="1" x14ac:dyDescent="0.2"/>
    <row r="1003705" s="12" customFormat="1" x14ac:dyDescent="0.2"/>
    <row r="1003706" s="12" customFormat="1" x14ac:dyDescent="0.2"/>
    <row r="1003707" s="12" customFormat="1" x14ac:dyDescent="0.2"/>
    <row r="1003708" s="12" customFormat="1" x14ac:dyDescent="0.2"/>
    <row r="1003709" s="12" customFormat="1" x14ac:dyDescent="0.2"/>
    <row r="1003710" s="12" customFormat="1" x14ac:dyDescent="0.2"/>
    <row r="1003711" s="12" customFormat="1" x14ac:dyDescent="0.2"/>
    <row r="1003712" s="12" customFormat="1" x14ac:dyDescent="0.2"/>
    <row r="1003713" s="12" customFormat="1" x14ac:dyDescent="0.2"/>
    <row r="1003714" s="12" customFormat="1" x14ac:dyDescent="0.2"/>
    <row r="1003715" s="12" customFormat="1" x14ac:dyDescent="0.2"/>
    <row r="1003716" s="12" customFormat="1" x14ac:dyDescent="0.2"/>
    <row r="1003717" s="12" customFormat="1" x14ac:dyDescent="0.2"/>
    <row r="1003718" s="12" customFormat="1" x14ac:dyDescent="0.2"/>
    <row r="1003719" s="12" customFormat="1" x14ac:dyDescent="0.2"/>
    <row r="1003720" s="12" customFormat="1" x14ac:dyDescent="0.2"/>
    <row r="1003721" s="12" customFormat="1" x14ac:dyDescent="0.2"/>
    <row r="1003722" s="12" customFormat="1" x14ac:dyDescent="0.2"/>
    <row r="1003723" s="12" customFormat="1" x14ac:dyDescent="0.2"/>
    <row r="1003724" s="12" customFormat="1" x14ac:dyDescent="0.2"/>
    <row r="1003725" s="12" customFormat="1" x14ac:dyDescent="0.2"/>
    <row r="1003726" s="12" customFormat="1" x14ac:dyDescent="0.2"/>
    <row r="1003727" s="12" customFormat="1" x14ac:dyDescent="0.2"/>
    <row r="1003728" s="12" customFormat="1" x14ac:dyDescent="0.2"/>
    <row r="1003729" s="12" customFormat="1" x14ac:dyDescent="0.2"/>
    <row r="1003730" s="12" customFormat="1" x14ac:dyDescent="0.2"/>
    <row r="1003731" s="12" customFormat="1" x14ac:dyDescent="0.2"/>
    <row r="1003732" s="12" customFormat="1" x14ac:dyDescent="0.2"/>
    <row r="1003733" s="12" customFormat="1" x14ac:dyDescent="0.2"/>
    <row r="1003734" s="12" customFormat="1" x14ac:dyDescent="0.2"/>
    <row r="1003735" s="12" customFormat="1" x14ac:dyDescent="0.2"/>
    <row r="1003736" s="12" customFormat="1" x14ac:dyDescent="0.2"/>
    <row r="1003737" s="12" customFormat="1" x14ac:dyDescent="0.2"/>
    <row r="1003738" s="12" customFormat="1" x14ac:dyDescent="0.2"/>
    <row r="1003739" s="12" customFormat="1" x14ac:dyDescent="0.2"/>
    <row r="1003740" s="12" customFormat="1" x14ac:dyDescent="0.2"/>
    <row r="1003741" s="12" customFormat="1" x14ac:dyDescent="0.2"/>
    <row r="1003742" s="12" customFormat="1" x14ac:dyDescent="0.2"/>
    <row r="1003743" s="12" customFormat="1" x14ac:dyDescent="0.2"/>
    <row r="1003744" s="12" customFormat="1" x14ac:dyDescent="0.2"/>
    <row r="1003745" s="12" customFormat="1" x14ac:dyDescent="0.2"/>
    <row r="1003746" s="12" customFormat="1" x14ac:dyDescent="0.2"/>
    <row r="1003747" s="12" customFormat="1" x14ac:dyDescent="0.2"/>
    <row r="1003748" s="12" customFormat="1" x14ac:dyDescent="0.2"/>
    <row r="1003749" s="12" customFormat="1" x14ac:dyDescent="0.2"/>
    <row r="1003750" s="12" customFormat="1" x14ac:dyDescent="0.2"/>
    <row r="1003751" s="12" customFormat="1" x14ac:dyDescent="0.2"/>
    <row r="1003752" s="12" customFormat="1" x14ac:dyDescent="0.2"/>
    <row r="1003753" s="12" customFormat="1" x14ac:dyDescent="0.2"/>
    <row r="1003754" s="12" customFormat="1" x14ac:dyDescent="0.2"/>
    <row r="1003755" s="12" customFormat="1" x14ac:dyDescent="0.2"/>
    <row r="1003756" s="12" customFormat="1" x14ac:dyDescent="0.2"/>
    <row r="1003757" s="12" customFormat="1" x14ac:dyDescent="0.2"/>
    <row r="1003758" s="12" customFormat="1" x14ac:dyDescent="0.2"/>
    <row r="1003759" s="12" customFormat="1" x14ac:dyDescent="0.2"/>
    <row r="1003760" s="12" customFormat="1" x14ac:dyDescent="0.2"/>
    <row r="1003761" s="12" customFormat="1" x14ac:dyDescent="0.2"/>
    <row r="1003762" s="12" customFormat="1" x14ac:dyDescent="0.2"/>
    <row r="1003763" s="12" customFormat="1" x14ac:dyDescent="0.2"/>
    <row r="1003764" s="12" customFormat="1" x14ac:dyDescent="0.2"/>
    <row r="1003765" s="12" customFormat="1" x14ac:dyDescent="0.2"/>
    <row r="1003766" s="12" customFormat="1" x14ac:dyDescent="0.2"/>
    <row r="1003767" s="12" customFormat="1" x14ac:dyDescent="0.2"/>
    <row r="1003768" s="12" customFormat="1" x14ac:dyDescent="0.2"/>
    <row r="1003769" s="12" customFormat="1" x14ac:dyDescent="0.2"/>
    <row r="1003770" s="12" customFormat="1" x14ac:dyDescent="0.2"/>
    <row r="1003771" s="12" customFormat="1" x14ac:dyDescent="0.2"/>
    <row r="1003772" s="12" customFormat="1" x14ac:dyDescent="0.2"/>
    <row r="1003773" s="12" customFormat="1" x14ac:dyDescent="0.2"/>
    <row r="1003774" s="12" customFormat="1" x14ac:dyDescent="0.2"/>
    <row r="1003775" s="12" customFormat="1" x14ac:dyDescent="0.2"/>
    <row r="1003776" s="12" customFormat="1" x14ac:dyDescent="0.2"/>
    <row r="1003777" s="12" customFormat="1" x14ac:dyDescent="0.2"/>
    <row r="1003778" s="12" customFormat="1" x14ac:dyDescent="0.2"/>
    <row r="1003779" s="12" customFormat="1" x14ac:dyDescent="0.2"/>
    <row r="1003780" s="12" customFormat="1" x14ac:dyDescent="0.2"/>
    <row r="1003781" s="12" customFormat="1" x14ac:dyDescent="0.2"/>
    <row r="1003782" s="12" customFormat="1" x14ac:dyDescent="0.2"/>
    <row r="1003783" s="12" customFormat="1" x14ac:dyDescent="0.2"/>
    <row r="1003784" s="12" customFormat="1" x14ac:dyDescent="0.2"/>
    <row r="1003785" s="12" customFormat="1" x14ac:dyDescent="0.2"/>
    <row r="1003786" s="12" customFormat="1" x14ac:dyDescent="0.2"/>
    <row r="1003787" s="12" customFormat="1" x14ac:dyDescent="0.2"/>
    <row r="1003788" s="12" customFormat="1" x14ac:dyDescent="0.2"/>
    <row r="1003789" s="12" customFormat="1" x14ac:dyDescent="0.2"/>
    <row r="1003790" s="12" customFormat="1" x14ac:dyDescent="0.2"/>
    <row r="1003791" s="12" customFormat="1" x14ac:dyDescent="0.2"/>
    <row r="1003792" s="12" customFormat="1" x14ac:dyDescent="0.2"/>
    <row r="1003793" s="12" customFormat="1" x14ac:dyDescent="0.2"/>
    <row r="1003794" s="12" customFormat="1" x14ac:dyDescent="0.2"/>
    <row r="1003795" s="12" customFormat="1" x14ac:dyDescent="0.2"/>
    <row r="1003796" s="12" customFormat="1" x14ac:dyDescent="0.2"/>
    <row r="1003797" s="12" customFormat="1" x14ac:dyDescent="0.2"/>
    <row r="1003798" s="12" customFormat="1" x14ac:dyDescent="0.2"/>
    <row r="1003799" s="12" customFormat="1" x14ac:dyDescent="0.2"/>
    <row r="1003800" s="12" customFormat="1" x14ac:dyDescent="0.2"/>
    <row r="1003801" s="12" customFormat="1" x14ac:dyDescent="0.2"/>
    <row r="1003802" s="12" customFormat="1" x14ac:dyDescent="0.2"/>
    <row r="1003803" s="12" customFormat="1" x14ac:dyDescent="0.2"/>
    <row r="1003804" s="12" customFormat="1" x14ac:dyDescent="0.2"/>
    <row r="1003805" s="12" customFormat="1" x14ac:dyDescent="0.2"/>
    <row r="1003806" s="12" customFormat="1" x14ac:dyDescent="0.2"/>
    <row r="1003807" s="12" customFormat="1" x14ac:dyDescent="0.2"/>
    <row r="1003808" s="12" customFormat="1" x14ac:dyDescent="0.2"/>
    <row r="1003809" s="12" customFormat="1" x14ac:dyDescent="0.2"/>
    <row r="1003810" s="12" customFormat="1" x14ac:dyDescent="0.2"/>
    <row r="1003811" s="12" customFormat="1" x14ac:dyDescent="0.2"/>
    <row r="1003812" s="12" customFormat="1" x14ac:dyDescent="0.2"/>
    <row r="1003813" s="12" customFormat="1" x14ac:dyDescent="0.2"/>
    <row r="1003814" s="12" customFormat="1" x14ac:dyDescent="0.2"/>
    <row r="1003815" s="12" customFormat="1" x14ac:dyDescent="0.2"/>
    <row r="1003816" s="12" customFormat="1" x14ac:dyDescent="0.2"/>
    <row r="1003817" s="12" customFormat="1" x14ac:dyDescent="0.2"/>
    <row r="1003818" s="12" customFormat="1" x14ac:dyDescent="0.2"/>
    <row r="1003819" s="12" customFormat="1" x14ac:dyDescent="0.2"/>
    <row r="1003820" s="12" customFormat="1" x14ac:dyDescent="0.2"/>
    <row r="1003821" s="12" customFormat="1" x14ac:dyDescent="0.2"/>
    <row r="1003822" s="12" customFormat="1" x14ac:dyDescent="0.2"/>
    <row r="1003823" s="12" customFormat="1" x14ac:dyDescent="0.2"/>
    <row r="1003824" s="12" customFormat="1" x14ac:dyDescent="0.2"/>
    <row r="1003825" s="12" customFormat="1" x14ac:dyDescent="0.2"/>
    <row r="1003826" s="12" customFormat="1" x14ac:dyDescent="0.2"/>
    <row r="1003827" s="12" customFormat="1" x14ac:dyDescent="0.2"/>
    <row r="1003828" s="12" customFormat="1" x14ac:dyDescent="0.2"/>
    <row r="1003829" s="12" customFormat="1" x14ac:dyDescent="0.2"/>
    <row r="1003830" s="12" customFormat="1" x14ac:dyDescent="0.2"/>
    <row r="1003831" s="12" customFormat="1" x14ac:dyDescent="0.2"/>
    <row r="1003832" s="12" customFormat="1" x14ac:dyDescent="0.2"/>
    <row r="1003833" s="12" customFormat="1" x14ac:dyDescent="0.2"/>
    <row r="1003834" s="12" customFormat="1" x14ac:dyDescent="0.2"/>
    <row r="1003835" s="12" customFormat="1" x14ac:dyDescent="0.2"/>
    <row r="1003836" s="12" customFormat="1" x14ac:dyDescent="0.2"/>
    <row r="1003837" s="12" customFormat="1" x14ac:dyDescent="0.2"/>
    <row r="1003838" s="12" customFormat="1" x14ac:dyDescent="0.2"/>
    <row r="1003839" s="12" customFormat="1" x14ac:dyDescent="0.2"/>
    <row r="1003840" s="12" customFormat="1" x14ac:dyDescent="0.2"/>
    <row r="1003841" s="12" customFormat="1" x14ac:dyDescent="0.2"/>
    <row r="1003842" s="12" customFormat="1" x14ac:dyDescent="0.2"/>
    <row r="1003843" s="12" customFormat="1" x14ac:dyDescent="0.2"/>
    <row r="1003844" s="12" customFormat="1" x14ac:dyDescent="0.2"/>
    <row r="1003845" s="12" customFormat="1" x14ac:dyDescent="0.2"/>
    <row r="1003846" s="12" customFormat="1" x14ac:dyDescent="0.2"/>
    <row r="1003847" s="12" customFormat="1" x14ac:dyDescent="0.2"/>
    <row r="1003848" s="12" customFormat="1" x14ac:dyDescent="0.2"/>
    <row r="1003849" s="12" customFormat="1" x14ac:dyDescent="0.2"/>
    <row r="1003850" s="12" customFormat="1" x14ac:dyDescent="0.2"/>
    <row r="1003851" s="12" customFormat="1" x14ac:dyDescent="0.2"/>
    <row r="1003852" s="12" customFormat="1" x14ac:dyDescent="0.2"/>
    <row r="1003853" s="12" customFormat="1" x14ac:dyDescent="0.2"/>
    <row r="1003854" s="12" customFormat="1" x14ac:dyDescent="0.2"/>
    <row r="1003855" s="12" customFormat="1" x14ac:dyDescent="0.2"/>
    <row r="1003856" s="12" customFormat="1" x14ac:dyDescent="0.2"/>
    <row r="1003857" s="12" customFormat="1" x14ac:dyDescent="0.2"/>
    <row r="1003858" s="12" customFormat="1" x14ac:dyDescent="0.2"/>
    <row r="1003859" s="12" customFormat="1" x14ac:dyDescent="0.2"/>
    <row r="1003860" s="12" customFormat="1" x14ac:dyDescent="0.2"/>
    <row r="1003861" s="12" customFormat="1" x14ac:dyDescent="0.2"/>
    <row r="1003862" s="12" customFormat="1" x14ac:dyDescent="0.2"/>
    <row r="1003863" s="12" customFormat="1" x14ac:dyDescent="0.2"/>
    <row r="1003864" s="12" customFormat="1" x14ac:dyDescent="0.2"/>
    <row r="1003865" s="12" customFormat="1" x14ac:dyDescent="0.2"/>
    <row r="1003866" s="12" customFormat="1" x14ac:dyDescent="0.2"/>
    <row r="1003867" s="12" customFormat="1" x14ac:dyDescent="0.2"/>
    <row r="1003868" s="12" customFormat="1" x14ac:dyDescent="0.2"/>
    <row r="1003869" s="12" customFormat="1" x14ac:dyDescent="0.2"/>
    <row r="1003870" s="12" customFormat="1" x14ac:dyDescent="0.2"/>
    <row r="1003871" s="12" customFormat="1" x14ac:dyDescent="0.2"/>
    <row r="1003872" s="12" customFormat="1" x14ac:dyDescent="0.2"/>
    <row r="1003873" s="12" customFormat="1" x14ac:dyDescent="0.2"/>
    <row r="1003874" s="12" customFormat="1" x14ac:dyDescent="0.2"/>
    <row r="1003875" s="12" customFormat="1" x14ac:dyDescent="0.2"/>
    <row r="1003876" s="12" customFormat="1" x14ac:dyDescent="0.2"/>
    <row r="1003877" s="12" customFormat="1" x14ac:dyDescent="0.2"/>
    <row r="1003878" s="12" customFormat="1" x14ac:dyDescent="0.2"/>
    <row r="1003879" s="12" customFormat="1" x14ac:dyDescent="0.2"/>
    <row r="1003880" s="12" customFormat="1" x14ac:dyDescent="0.2"/>
    <row r="1003881" s="12" customFormat="1" x14ac:dyDescent="0.2"/>
    <row r="1003882" s="12" customFormat="1" x14ac:dyDescent="0.2"/>
    <row r="1003883" s="12" customFormat="1" x14ac:dyDescent="0.2"/>
    <row r="1003884" s="12" customFormat="1" x14ac:dyDescent="0.2"/>
    <row r="1003885" s="12" customFormat="1" x14ac:dyDescent="0.2"/>
    <row r="1003886" s="12" customFormat="1" x14ac:dyDescent="0.2"/>
    <row r="1003887" s="12" customFormat="1" x14ac:dyDescent="0.2"/>
    <row r="1003888" s="12" customFormat="1" x14ac:dyDescent="0.2"/>
    <row r="1003889" s="12" customFormat="1" x14ac:dyDescent="0.2"/>
    <row r="1003890" s="12" customFormat="1" x14ac:dyDescent="0.2"/>
    <row r="1003891" s="12" customFormat="1" x14ac:dyDescent="0.2"/>
    <row r="1003892" s="12" customFormat="1" x14ac:dyDescent="0.2"/>
    <row r="1003893" s="12" customFormat="1" x14ac:dyDescent="0.2"/>
    <row r="1003894" s="12" customFormat="1" x14ac:dyDescent="0.2"/>
    <row r="1003895" s="12" customFormat="1" x14ac:dyDescent="0.2"/>
    <row r="1003896" s="12" customFormat="1" x14ac:dyDescent="0.2"/>
    <row r="1003897" s="12" customFormat="1" x14ac:dyDescent="0.2"/>
    <row r="1003898" s="12" customFormat="1" x14ac:dyDescent="0.2"/>
    <row r="1003899" s="12" customFormat="1" x14ac:dyDescent="0.2"/>
    <row r="1003900" s="12" customFormat="1" x14ac:dyDescent="0.2"/>
    <row r="1003901" s="12" customFormat="1" x14ac:dyDescent="0.2"/>
    <row r="1003902" s="12" customFormat="1" x14ac:dyDescent="0.2"/>
    <row r="1003903" s="12" customFormat="1" x14ac:dyDescent="0.2"/>
    <row r="1003904" s="12" customFormat="1" x14ac:dyDescent="0.2"/>
    <row r="1003905" s="12" customFormat="1" x14ac:dyDescent="0.2"/>
    <row r="1003906" s="12" customFormat="1" x14ac:dyDescent="0.2"/>
    <row r="1003907" s="12" customFormat="1" x14ac:dyDescent="0.2"/>
    <row r="1003908" s="12" customFormat="1" x14ac:dyDescent="0.2"/>
    <row r="1003909" s="12" customFormat="1" x14ac:dyDescent="0.2"/>
    <row r="1003910" s="12" customFormat="1" x14ac:dyDescent="0.2"/>
    <row r="1003911" s="12" customFormat="1" x14ac:dyDescent="0.2"/>
    <row r="1003912" s="12" customFormat="1" x14ac:dyDescent="0.2"/>
    <row r="1003913" s="12" customFormat="1" x14ac:dyDescent="0.2"/>
    <row r="1003914" s="12" customFormat="1" x14ac:dyDescent="0.2"/>
    <row r="1003915" s="12" customFormat="1" x14ac:dyDescent="0.2"/>
    <row r="1003916" s="12" customFormat="1" x14ac:dyDescent="0.2"/>
    <row r="1003917" s="12" customFormat="1" x14ac:dyDescent="0.2"/>
    <row r="1003918" s="12" customFormat="1" x14ac:dyDescent="0.2"/>
    <row r="1003919" s="12" customFormat="1" x14ac:dyDescent="0.2"/>
    <row r="1003920" s="12" customFormat="1" x14ac:dyDescent="0.2"/>
    <row r="1003921" s="12" customFormat="1" x14ac:dyDescent="0.2"/>
    <row r="1003922" s="12" customFormat="1" x14ac:dyDescent="0.2"/>
    <row r="1003923" s="12" customFormat="1" x14ac:dyDescent="0.2"/>
    <row r="1003924" s="12" customFormat="1" x14ac:dyDescent="0.2"/>
    <row r="1003925" s="12" customFormat="1" x14ac:dyDescent="0.2"/>
    <row r="1003926" s="12" customFormat="1" x14ac:dyDescent="0.2"/>
    <row r="1003927" s="12" customFormat="1" x14ac:dyDescent="0.2"/>
    <row r="1003928" s="12" customFormat="1" x14ac:dyDescent="0.2"/>
    <row r="1003929" s="12" customFormat="1" x14ac:dyDescent="0.2"/>
    <row r="1003930" s="12" customFormat="1" x14ac:dyDescent="0.2"/>
    <row r="1003931" s="12" customFormat="1" x14ac:dyDescent="0.2"/>
    <row r="1003932" s="12" customFormat="1" x14ac:dyDescent="0.2"/>
    <row r="1003933" s="12" customFormat="1" x14ac:dyDescent="0.2"/>
    <row r="1003934" s="12" customFormat="1" x14ac:dyDescent="0.2"/>
    <row r="1003935" s="12" customFormat="1" x14ac:dyDescent="0.2"/>
    <row r="1003936" s="12" customFormat="1" x14ac:dyDescent="0.2"/>
    <row r="1003937" s="12" customFormat="1" x14ac:dyDescent="0.2"/>
    <row r="1003938" s="12" customFormat="1" x14ac:dyDescent="0.2"/>
    <row r="1003939" s="12" customFormat="1" x14ac:dyDescent="0.2"/>
    <row r="1003940" s="12" customFormat="1" x14ac:dyDescent="0.2"/>
    <row r="1003941" s="12" customFormat="1" x14ac:dyDescent="0.2"/>
    <row r="1003942" s="12" customFormat="1" x14ac:dyDescent="0.2"/>
    <row r="1003943" s="12" customFormat="1" x14ac:dyDescent="0.2"/>
    <row r="1003944" s="12" customFormat="1" x14ac:dyDescent="0.2"/>
    <row r="1003945" s="12" customFormat="1" x14ac:dyDescent="0.2"/>
    <row r="1003946" s="12" customFormat="1" x14ac:dyDescent="0.2"/>
    <row r="1003947" s="12" customFormat="1" x14ac:dyDescent="0.2"/>
    <row r="1003948" s="12" customFormat="1" x14ac:dyDescent="0.2"/>
    <row r="1003949" s="12" customFormat="1" x14ac:dyDescent="0.2"/>
    <row r="1003950" s="12" customFormat="1" x14ac:dyDescent="0.2"/>
    <row r="1003951" s="12" customFormat="1" x14ac:dyDescent="0.2"/>
    <row r="1003952" s="12" customFormat="1" x14ac:dyDescent="0.2"/>
    <row r="1003953" s="12" customFormat="1" x14ac:dyDescent="0.2"/>
    <row r="1003954" s="12" customFormat="1" x14ac:dyDescent="0.2"/>
    <row r="1003955" s="12" customFormat="1" x14ac:dyDescent="0.2"/>
    <row r="1003956" s="12" customFormat="1" x14ac:dyDescent="0.2"/>
    <row r="1003957" s="12" customFormat="1" x14ac:dyDescent="0.2"/>
    <row r="1003958" s="12" customFormat="1" x14ac:dyDescent="0.2"/>
    <row r="1003959" s="12" customFormat="1" x14ac:dyDescent="0.2"/>
    <row r="1003960" s="12" customFormat="1" x14ac:dyDescent="0.2"/>
    <row r="1003961" s="12" customFormat="1" x14ac:dyDescent="0.2"/>
    <row r="1003962" s="12" customFormat="1" x14ac:dyDescent="0.2"/>
    <row r="1003963" s="12" customFormat="1" x14ac:dyDescent="0.2"/>
    <row r="1003964" s="12" customFormat="1" x14ac:dyDescent="0.2"/>
    <row r="1003965" s="12" customFormat="1" x14ac:dyDescent="0.2"/>
    <row r="1003966" s="12" customFormat="1" x14ac:dyDescent="0.2"/>
    <row r="1003967" s="12" customFormat="1" x14ac:dyDescent="0.2"/>
    <row r="1003968" s="12" customFormat="1" x14ac:dyDescent="0.2"/>
    <row r="1003969" s="12" customFormat="1" x14ac:dyDescent="0.2"/>
    <row r="1003970" s="12" customFormat="1" x14ac:dyDescent="0.2"/>
    <row r="1003971" s="12" customFormat="1" x14ac:dyDescent="0.2"/>
    <row r="1003972" s="12" customFormat="1" x14ac:dyDescent="0.2"/>
    <row r="1003973" s="12" customFormat="1" x14ac:dyDescent="0.2"/>
    <row r="1003974" s="12" customFormat="1" x14ac:dyDescent="0.2"/>
    <row r="1003975" s="12" customFormat="1" x14ac:dyDescent="0.2"/>
    <row r="1003976" s="12" customFormat="1" x14ac:dyDescent="0.2"/>
    <row r="1003977" s="12" customFormat="1" x14ac:dyDescent="0.2"/>
    <row r="1003978" s="12" customFormat="1" x14ac:dyDescent="0.2"/>
    <row r="1003979" s="12" customFormat="1" x14ac:dyDescent="0.2"/>
    <row r="1003980" s="12" customFormat="1" x14ac:dyDescent="0.2"/>
    <row r="1003981" s="12" customFormat="1" x14ac:dyDescent="0.2"/>
    <row r="1003982" s="12" customFormat="1" x14ac:dyDescent="0.2"/>
    <row r="1003983" s="12" customFormat="1" x14ac:dyDescent="0.2"/>
    <row r="1003984" s="12" customFormat="1" x14ac:dyDescent="0.2"/>
    <row r="1003985" s="12" customFormat="1" x14ac:dyDescent="0.2"/>
    <row r="1003986" s="12" customFormat="1" x14ac:dyDescent="0.2"/>
    <row r="1003987" s="12" customFormat="1" x14ac:dyDescent="0.2"/>
    <row r="1003988" s="12" customFormat="1" x14ac:dyDescent="0.2"/>
    <row r="1003989" s="12" customFormat="1" x14ac:dyDescent="0.2"/>
    <row r="1003990" s="12" customFormat="1" x14ac:dyDescent="0.2"/>
    <row r="1003991" s="12" customFormat="1" x14ac:dyDescent="0.2"/>
    <row r="1003992" s="12" customFormat="1" x14ac:dyDescent="0.2"/>
    <row r="1003993" s="12" customFormat="1" x14ac:dyDescent="0.2"/>
    <row r="1003994" s="12" customFormat="1" x14ac:dyDescent="0.2"/>
    <row r="1003995" s="12" customFormat="1" x14ac:dyDescent="0.2"/>
    <row r="1003996" s="12" customFormat="1" x14ac:dyDescent="0.2"/>
    <row r="1003997" s="12" customFormat="1" x14ac:dyDescent="0.2"/>
    <row r="1003998" s="12" customFormat="1" x14ac:dyDescent="0.2"/>
    <row r="1003999" s="12" customFormat="1" x14ac:dyDescent="0.2"/>
    <row r="1004000" s="12" customFormat="1" x14ac:dyDescent="0.2"/>
    <row r="1004001" s="12" customFormat="1" x14ac:dyDescent="0.2"/>
    <row r="1004002" s="12" customFormat="1" x14ac:dyDescent="0.2"/>
    <row r="1004003" s="12" customFormat="1" x14ac:dyDescent="0.2"/>
    <row r="1004004" s="12" customFormat="1" x14ac:dyDescent="0.2"/>
    <row r="1004005" s="12" customFormat="1" x14ac:dyDescent="0.2"/>
    <row r="1004006" s="12" customFormat="1" x14ac:dyDescent="0.2"/>
    <row r="1004007" s="12" customFormat="1" x14ac:dyDescent="0.2"/>
    <row r="1004008" s="12" customFormat="1" x14ac:dyDescent="0.2"/>
    <row r="1004009" s="12" customFormat="1" x14ac:dyDescent="0.2"/>
    <row r="1004010" s="12" customFormat="1" x14ac:dyDescent="0.2"/>
    <row r="1004011" s="12" customFormat="1" x14ac:dyDescent="0.2"/>
    <row r="1004012" s="12" customFormat="1" x14ac:dyDescent="0.2"/>
    <row r="1004013" s="12" customFormat="1" x14ac:dyDescent="0.2"/>
    <row r="1004014" s="12" customFormat="1" x14ac:dyDescent="0.2"/>
    <row r="1004015" s="12" customFormat="1" x14ac:dyDescent="0.2"/>
    <row r="1004016" s="12" customFormat="1" x14ac:dyDescent="0.2"/>
    <row r="1004017" s="12" customFormat="1" x14ac:dyDescent="0.2"/>
    <row r="1004018" s="12" customFormat="1" x14ac:dyDescent="0.2"/>
    <row r="1004019" s="12" customFormat="1" x14ac:dyDescent="0.2"/>
    <row r="1004020" s="12" customFormat="1" x14ac:dyDescent="0.2"/>
    <row r="1004021" s="12" customFormat="1" x14ac:dyDescent="0.2"/>
    <row r="1004022" s="12" customFormat="1" x14ac:dyDescent="0.2"/>
    <row r="1004023" s="12" customFormat="1" x14ac:dyDescent="0.2"/>
    <row r="1004024" s="12" customFormat="1" x14ac:dyDescent="0.2"/>
    <row r="1004025" s="12" customFormat="1" x14ac:dyDescent="0.2"/>
    <row r="1004026" s="12" customFormat="1" x14ac:dyDescent="0.2"/>
    <row r="1004027" s="12" customFormat="1" x14ac:dyDescent="0.2"/>
    <row r="1004028" s="12" customFormat="1" x14ac:dyDescent="0.2"/>
    <row r="1004029" s="12" customFormat="1" x14ac:dyDescent="0.2"/>
    <row r="1004030" s="12" customFormat="1" x14ac:dyDescent="0.2"/>
    <row r="1004031" s="12" customFormat="1" x14ac:dyDescent="0.2"/>
    <row r="1004032" s="12" customFormat="1" x14ac:dyDescent="0.2"/>
    <row r="1004033" s="12" customFormat="1" x14ac:dyDescent="0.2"/>
    <row r="1004034" s="12" customFormat="1" x14ac:dyDescent="0.2"/>
    <row r="1004035" s="12" customFormat="1" x14ac:dyDescent="0.2"/>
    <row r="1004036" s="12" customFormat="1" x14ac:dyDescent="0.2"/>
    <row r="1004037" s="12" customFormat="1" x14ac:dyDescent="0.2"/>
    <row r="1004038" s="12" customFormat="1" x14ac:dyDescent="0.2"/>
    <row r="1004039" s="12" customFormat="1" x14ac:dyDescent="0.2"/>
    <row r="1004040" s="12" customFormat="1" x14ac:dyDescent="0.2"/>
    <row r="1004041" s="12" customFormat="1" x14ac:dyDescent="0.2"/>
    <row r="1004042" s="12" customFormat="1" x14ac:dyDescent="0.2"/>
    <row r="1004043" s="12" customFormat="1" x14ac:dyDescent="0.2"/>
    <row r="1004044" s="12" customFormat="1" x14ac:dyDescent="0.2"/>
    <row r="1004045" s="12" customFormat="1" x14ac:dyDescent="0.2"/>
    <row r="1004046" s="12" customFormat="1" x14ac:dyDescent="0.2"/>
    <row r="1004047" s="12" customFormat="1" x14ac:dyDescent="0.2"/>
    <row r="1004048" s="12" customFormat="1" x14ac:dyDescent="0.2"/>
    <row r="1004049" s="12" customFormat="1" x14ac:dyDescent="0.2"/>
    <row r="1004050" s="12" customFormat="1" x14ac:dyDescent="0.2"/>
    <row r="1004051" s="12" customFormat="1" x14ac:dyDescent="0.2"/>
    <row r="1004052" s="12" customFormat="1" x14ac:dyDescent="0.2"/>
    <row r="1004053" s="12" customFormat="1" x14ac:dyDescent="0.2"/>
    <row r="1004054" s="12" customFormat="1" x14ac:dyDescent="0.2"/>
    <row r="1004055" s="12" customFormat="1" x14ac:dyDescent="0.2"/>
    <row r="1004056" s="12" customFormat="1" x14ac:dyDescent="0.2"/>
    <row r="1004057" s="12" customFormat="1" x14ac:dyDescent="0.2"/>
    <row r="1004058" s="12" customFormat="1" x14ac:dyDescent="0.2"/>
    <row r="1004059" s="12" customFormat="1" x14ac:dyDescent="0.2"/>
    <row r="1004060" s="12" customFormat="1" x14ac:dyDescent="0.2"/>
    <row r="1004061" s="12" customFormat="1" x14ac:dyDescent="0.2"/>
    <row r="1004062" s="12" customFormat="1" x14ac:dyDescent="0.2"/>
    <row r="1004063" s="12" customFormat="1" x14ac:dyDescent="0.2"/>
    <row r="1004064" s="12" customFormat="1" x14ac:dyDescent="0.2"/>
    <row r="1004065" s="12" customFormat="1" x14ac:dyDescent="0.2"/>
    <row r="1004066" s="12" customFormat="1" x14ac:dyDescent="0.2"/>
    <row r="1004067" s="12" customFormat="1" x14ac:dyDescent="0.2"/>
    <row r="1004068" s="12" customFormat="1" x14ac:dyDescent="0.2"/>
    <row r="1004069" s="12" customFormat="1" x14ac:dyDescent="0.2"/>
    <row r="1004070" s="12" customFormat="1" x14ac:dyDescent="0.2"/>
    <row r="1004071" s="12" customFormat="1" x14ac:dyDescent="0.2"/>
    <row r="1004072" s="12" customFormat="1" x14ac:dyDescent="0.2"/>
    <row r="1004073" s="12" customFormat="1" x14ac:dyDescent="0.2"/>
    <row r="1004074" s="12" customFormat="1" x14ac:dyDescent="0.2"/>
    <row r="1004075" s="12" customFormat="1" x14ac:dyDescent="0.2"/>
    <row r="1004076" s="12" customFormat="1" x14ac:dyDescent="0.2"/>
    <row r="1004077" s="12" customFormat="1" x14ac:dyDescent="0.2"/>
    <row r="1004078" s="12" customFormat="1" x14ac:dyDescent="0.2"/>
    <row r="1004079" s="12" customFormat="1" x14ac:dyDescent="0.2"/>
    <row r="1004080" s="12" customFormat="1" x14ac:dyDescent="0.2"/>
    <row r="1004081" s="12" customFormat="1" x14ac:dyDescent="0.2"/>
    <row r="1004082" s="12" customFormat="1" x14ac:dyDescent="0.2"/>
    <row r="1004083" s="12" customFormat="1" x14ac:dyDescent="0.2"/>
    <row r="1004084" s="12" customFormat="1" x14ac:dyDescent="0.2"/>
    <row r="1004085" s="12" customFormat="1" x14ac:dyDescent="0.2"/>
    <row r="1004086" s="12" customFormat="1" x14ac:dyDescent="0.2"/>
    <row r="1004087" s="12" customFormat="1" x14ac:dyDescent="0.2"/>
    <row r="1004088" s="12" customFormat="1" x14ac:dyDescent="0.2"/>
    <row r="1004089" s="12" customFormat="1" x14ac:dyDescent="0.2"/>
    <row r="1004090" s="12" customFormat="1" x14ac:dyDescent="0.2"/>
    <row r="1004091" s="12" customFormat="1" x14ac:dyDescent="0.2"/>
    <row r="1004092" s="12" customFormat="1" x14ac:dyDescent="0.2"/>
    <row r="1004093" s="12" customFormat="1" x14ac:dyDescent="0.2"/>
    <row r="1004094" s="12" customFormat="1" x14ac:dyDescent="0.2"/>
    <row r="1004095" s="12" customFormat="1" x14ac:dyDescent="0.2"/>
    <row r="1004096" s="12" customFormat="1" x14ac:dyDescent="0.2"/>
    <row r="1004097" s="12" customFormat="1" x14ac:dyDescent="0.2"/>
    <row r="1004098" s="12" customFormat="1" x14ac:dyDescent="0.2"/>
    <row r="1004099" s="12" customFormat="1" x14ac:dyDescent="0.2"/>
    <row r="1004100" s="12" customFormat="1" x14ac:dyDescent="0.2"/>
    <row r="1004101" s="12" customFormat="1" x14ac:dyDescent="0.2"/>
    <row r="1004102" s="12" customFormat="1" x14ac:dyDescent="0.2"/>
    <row r="1004103" s="12" customFormat="1" x14ac:dyDescent="0.2"/>
    <row r="1004104" s="12" customFormat="1" x14ac:dyDescent="0.2"/>
    <row r="1004105" s="12" customFormat="1" x14ac:dyDescent="0.2"/>
    <row r="1004106" s="12" customFormat="1" x14ac:dyDescent="0.2"/>
    <row r="1004107" s="12" customFormat="1" x14ac:dyDescent="0.2"/>
    <row r="1004108" s="12" customFormat="1" x14ac:dyDescent="0.2"/>
    <row r="1004109" s="12" customFormat="1" x14ac:dyDescent="0.2"/>
    <row r="1004110" s="12" customFormat="1" x14ac:dyDescent="0.2"/>
    <row r="1004111" s="12" customFormat="1" x14ac:dyDescent="0.2"/>
    <row r="1004112" s="12" customFormat="1" x14ac:dyDescent="0.2"/>
    <row r="1004113" s="12" customFormat="1" x14ac:dyDescent="0.2"/>
    <row r="1004114" s="12" customFormat="1" x14ac:dyDescent="0.2"/>
    <row r="1004115" s="12" customFormat="1" x14ac:dyDescent="0.2"/>
    <row r="1004116" s="12" customFormat="1" x14ac:dyDescent="0.2"/>
    <row r="1004117" s="12" customFormat="1" x14ac:dyDescent="0.2"/>
    <row r="1004118" s="12" customFormat="1" x14ac:dyDescent="0.2"/>
    <row r="1004119" s="12" customFormat="1" x14ac:dyDescent="0.2"/>
    <row r="1004120" s="12" customFormat="1" x14ac:dyDescent="0.2"/>
    <row r="1004121" s="12" customFormat="1" x14ac:dyDescent="0.2"/>
    <row r="1004122" s="12" customFormat="1" x14ac:dyDescent="0.2"/>
    <row r="1004123" s="12" customFormat="1" x14ac:dyDescent="0.2"/>
    <row r="1004124" s="12" customFormat="1" x14ac:dyDescent="0.2"/>
    <row r="1004125" s="12" customFormat="1" x14ac:dyDescent="0.2"/>
    <row r="1004126" s="12" customFormat="1" x14ac:dyDescent="0.2"/>
    <row r="1004127" s="12" customFormat="1" x14ac:dyDescent="0.2"/>
    <row r="1004128" s="12" customFormat="1" x14ac:dyDescent="0.2"/>
    <row r="1004129" s="12" customFormat="1" x14ac:dyDescent="0.2"/>
    <row r="1004130" s="12" customFormat="1" x14ac:dyDescent="0.2"/>
    <row r="1004131" s="12" customFormat="1" x14ac:dyDescent="0.2"/>
    <row r="1004132" s="12" customFormat="1" x14ac:dyDescent="0.2"/>
    <row r="1004133" s="12" customFormat="1" x14ac:dyDescent="0.2"/>
    <row r="1004134" s="12" customFormat="1" x14ac:dyDescent="0.2"/>
    <row r="1004135" s="12" customFormat="1" x14ac:dyDescent="0.2"/>
    <row r="1004136" s="12" customFormat="1" x14ac:dyDescent="0.2"/>
    <row r="1004137" s="12" customFormat="1" x14ac:dyDescent="0.2"/>
    <row r="1004138" s="12" customFormat="1" x14ac:dyDescent="0.2"/>
    <row r="1004139" s="12" customFormat="1" x14ac:dyDescent="0.2"/>
    <row r="1004140" s="12" customFormat="1" x14ac:dyDescent="0.2"/>
    <row r="1004141" s="12" customFormat="1" x14ac:dyDescent="0.2"/>
    <row r="1004142" s="12" customFormat="1" x14ac:dyDescent="0.2"/>
    <row r="1004143" s="12" customFormat="1" x14ac:dyDescent="0.2"/>
    <row r="1004144" s="12" customFormat="1" x14ac:dyDescent="0.2"/>
    <row r="1004145" s="12" customFormat="1" x14ac:dyDescent="0.2"/>
    <row r="1004146" s="12" customFormat="1" x14ac:dyDescent="0.2"/>
    <row r="1004147" s="12" customFormat="1" x14ac:dyDescent="0.2"/>
    <row r="1004148" s="12" customFormat="1" x14ac:dyDescent="0.2"/>
    <row r="1004149" s="12" customFormat="1" x14ac:dyDescent="0.2"/>
    <row r="1004150" s="12" customFormat="1" x14ac:dyDescent="0.2"/>
    <row r="1004151" s="12" customFormat="1" x14ac:dyDescent="0.2"/>
    <row r="1004152" s="12" customFormat="1" x14ac:dyDescent="0.2"/>
    <row r="1004153" s="12" customFormat="1" x14ac:dyDescent="0.2"/>
    <row r="1004154" s="12" customFormat="1" x14ac:dyDescent="0.2"/>
    <row r="1004155" s="12" customFormat="1" x14ac:dyDescent="0.2"/>
    <row r="1004156" s="12" customFormat="1" x14ac:dyDescent="0.2"/>
    <row r="1004157" s="12" customFormat="1" x14ac:dyDescent="0.2"/>
    <row r="1004158" s="12" customFormat="1" x14ac:dyDescent="0.2"/>
    <row r="1004159" s="12" customFormat="1" x14ac:dyDescent="0.2"/>
    <row r="1004160" s="12" customFormat="1" x14ac:dyDescent="0.2"/>
    <row r="1004161" s="12" customFormat="1" x14ac:dyDescent="0.2"/>
    <row r="1004162" s="12" customFormat="1" x14ac:dyDescent="0.2"/>
    <row r="1004163" s="12" customFormat="1" x14ac:dyDescent="0.2"/>
    <row r="1004164" s="12" customFormat="1" x14ac:dyDescent="0.2"/>
    <row r="1004165" s="12" customFormat="1" x14ac:dyDescent="0.2"/>
    <row r="1004166" s="12" customFormat="1" x14ac:dyDescent="0.2"/>
    <row r="1004167" s="12" customFormat="1" x14ac:dyDescent="0.2"/>
    <row r="1004168" s="12" customFormat="1" x14ac:dyDescent="0.2"/>
    <row r="1004169" s="12" customFormat="1" x14ac:dyDescent="0.2"/>
    <row r="1004170" s="12" customFormat="1" x14ac:dyDescent="0.2"/>
    <row r="1004171" s="12" customFormat="1" x14ac:dyDescent="0.2"/>
    <row r="1004172" s="12" customFormat="1" x14ac:dyDescent="0.2"/>
    <row r="1004173" s="12" customFormat="1" x14ac:dyDescent="0.2"/>
    <row r="1004174" s="12" customFormat="1" x14ac:dyDescent="0.2"/>
    <row r="1004175" s="12" customFormat="1" x14ac:dyDescent="0.2"/>
    <row r="1004176" s="12" customFormat="1" x14ac:dyDescent="0.2"/>
    <row r="1004177" s="12" customFormat="1" x14ac:dyDescent="0.2"/>
    <row r="1004178" s="12" customFormat="1" x14ac:dyDescent="0.2"/>
    <row r="1004179" s="12" customFormat="1" x14ac:dyDescent="0.2"/>
    <row r="1004180" s="12" customFormat="1" x14ac:dyDescent="0.2"/>
    <row r="1004181" s="12" customFormat="1" x14ac:dyDescent="0.2"/>
    <row r="1004182" s="12" customFormat="1" x14ac:dyDescent="0.2"/>
    <row r="1004183" s="12" customFormat="1" x14ac:dyDescent="0.2"/>
    <row r="1004184" s="12" customFormat="1" x14ac:dyDescent="0.2"/>
    <row r="1004185" s="12" customFormat="1" x14ac:dyDescent="0.2"/>
    <row r="1004186" s="12" customFormat="1" x14ac:dyDescent="0.2"/>
    <row r="1004187" s="12" customFormat="1" x14ac:dyDescent="0.2"/>
    <row r="1004188" s="12" customFormat="1" x14ac:dyDescent="0.2"/>
    <row r="1004189" s="12" customFormat="1" x14ac:dyDescent="0.2"/>
    <row r="1004190" s="12" customFormat="1" x14ac:dyDescent="0.2"/>
    <row r="1004191" s="12" customFormat="1" x14ac:dyDescent="0.2"/>
    <row r="1004192" s="12" customFormat="1" x14ac:dyDescent="0.2"/>
    <row r="1004193" s="12" customFormat="1" x14ac:dyDescent="0.2"/>
    <row r="1004194" s="12" customFormat="1" x14ac:dyDescent="0.2"/>
    <row r="1004195" s="12" customFormat="1" x14ac:dyDescent="0.2"/>
    <row r="1004196" s="12" customFormat="1" x14ac:dyDescent="0.2"/>
    <row r="1004197" s="12" customFormat="1" x14ac:dyDescent="0.2"/>
    <row r="1004198" s="12" customFormat="1" x14ac:dyDescent="0.2"/>
    <row r="1004199" s="12" customFormat="1" x14ac:dyDescent="0.2"/>
    <row r="1004200" s="12" customFormat="1" x14ac:dyDescent="0.2"/>
    <row r="1004201" s="12" customFormat="1" x14ac:dyDescent="0.2"/>
    <row r="1004202" s="12" customFormat="1" x14ac:dyDescent="0.2"/>
    <row r="1004203" s="12" customFormat="1" x14ac:dyDescent="0.2"/>
    <row r="1004204" s="12" customFormat="1" x14ac:dyDescent="0.2"/>
    <row r="1004205" s="12" customFormat="1" x14ac:dyDescent="0.2"/>
    <row r="1004206" s="12" customFormat="1" x14ac:dyDescent="0.2"/>
    <row r="1004207" s="12" customFormat="1" x14ac:dyDescent="0.2"/>
    <row r="1004208" s="12" customFormat="1" x14ac:dyDescent="0.2"/>
    <row r="1004209" s="12" customFormat="1" x14ac:dyDescent="0.2"/>
    <row r="1004210" s="12" customFormat="1" x14ac:dyDescent="0.2"/>
    <row r="1004211" s="12" customFormat="1" x14ac:dyDescent="0.2"/>
    <row r="1004212" s="12" customFormat="1" x14ac:dyDescent="0.2"/>
    <row r="1004213" s="12" customFormat="1" x14ac:dyDescent="0.2"/>
    <row r="1004214" s="12" customFormat="1" x14ac:dyDescent="0.2"/>
    <row r="1004215" s="12" customFormat="1" x14ac:dyDescent="0.2"/>
    <row r="1004216" s="12" customFormat="1" x14ac:dyDescent="0.2"/>
    <row r="1004217" s="12" customFormat="1" x14ac:dyDescent="0.2"/>
    <row r="1004218" s="12" customFormat="1" x14ac:dyDescent="0.2"/>
    <row r="1004219" s="12" customFormat="1" x14ac:dyDescent="0.2"/>
    <row r="1004220" s="12" customFormat="1" x14ac:dyDescent="0.2"/>
    <row r="1004221" s="12" customFormat="1" x14ac:dyDescent="0.2"/>
    <row r="1004222" s="12" customFormat="1" x14ac:dyDescent="0.2"/>
    <row r="1004223" s="12" customFormat="1" x14ac:dyDescent="0.2"/>
    <row r="1004224" s="12" customFormat="1" x14ac:dyDescent="0.2"/>
    <row r="1004225" s="12" customFormat="1" x14ac:dyDescent="0.2"/>
    <row r="1004226" s="12" customFormat="1" x14ac:dyDescent="0.2"/>
    <row r="1004227" s="12" customFormat="1" x14ac:dyDescent="0.2"/>
    <row r="1004228" s="12" customFormat="1" x14ac:dyDescent="0.2"/>
    <row r="1004229" s="12" customFormat="1" x14ac:dyDescent="0.2"/>
    <row r="1004230" s="12" customFormat="1" x14ac:dyDescent="0.2"/>
    <row r="1004231" s="12" customFormat="1" x14ac:dyDescent="0.2"/>
    <row r="1004232" s="12" customFormat="1" x14ac:dyDescent="0.2"/>
    <row r="1004233" s="12" customFormat="1" x14ac:dyDescent="0.2"/>
    <row r="1004234" s="12" customFormat="1" x14ac:dyDescent="0.2"/>
    <row r="1004235" s="12" customFormat="1" x14ac:dyDescent="0.2"/>
    <row r="1004236" s="12" customFormat="1" x14ac:dyDescent="0.2"/>
    <row r="1004237" s="12" customFormat="1" x14ac:dyDescent="0.2"/>
    <row r="1004238" s="12" customFormat="1" x14ac:dyDescent="0.2"/>
    <row r="1004239" s="12" customFormat="1" x14ac:dyDescent="0.2"/>
    <row r="1004240" s="12" customFormat="1" x14ac:dyDescent="0.2"/>
    <row r="1004241" s="12" customFormat="1" x14ac:dyDescent="0.2"/>
    <row r="1004242" s="12" customFormat="1" x14ac:dyDescent="0.2"/>
    <row r="1004243" s="12" customFormat="1" x14ac:dyDescent="0.2"/>
    <row r="1004244" s="12" customFormat="1" x14ac:dyDescent="0.2"/>
    <row r="1004245" s="12" customFormat="1" x14ac:dyDescent="0.2"/>
    <row r="1004246" s="12" customFormat="1" x14ac:dyDescent="0.2"/>
    <row r="1004247" s="12" customFormat="1" x14ac:dyDescent="0.2"/>
    <row r="1004248" s="12" customFormat="1" x14ac:dyDescent="0.2"/>
    <row r="1004249" s="12" customFormat="1" x14ac:dyDescent="0.2"/>
    <row r="1004250" s="12" customFormat="1" x14ac:dyDescent="0.2"/>
    <row r="1004251" s="12" customFormat="1" x14ac:dyDescent="0.2"/>
    <row r="1004252" s="12" customFormat="1" x14ac:dyDescent="0.2"/>
    <row r="1004253" s="12" customFormat="1" x14ac:dyDescent="0.2"/>
    <row r="1004254" s="12" customFormat="1" x14ac:dyDescent="0.2"/>
    <row r="1004255" s="12" customFormat="1" x14ac:dyDescent="0.2"/>
    <row r="1004256" s="12" customFormat="1" x14ac:dyDescent="0.2"/>
    <row r="1004257" s="12" customFormat="1" x14ac:dyDescent="0.2"/>
    <row r="1004258" s="12" customFormat="1" x14ac:dyDescent="0.2"/>
    <row r="1004259" s="12" customFormat="1" x14ac:dyDescent="0.2"/>
    <row r="1004260" s="12" customFormat="1" x14ac:dyDescent="0.2"/>
    <row r="1004261" s="12" customFormat="1" x14ac:dyDescent="0.2"/>
    <row r="1004262" s="12" customFormat="1" x14ac:dyDescent="0.2"/>
    <row r="1004263" s="12" customFormat="1" x14ac:dyDescent="0.2"/>
    <row r="1004264" s="12" customFormat="1" x14ac:dyDescent="0.2"/>
    <row r="1004265" s="12" customFormat="1" x14ac:dyDescent="0.2"/>
    <row r="1004266" s="12" customFormat="1" x14ac:dyDescent="0.2"/>
    <row r="1004267" s="12" customFormat="1" x14ac:dyDescent="0.2"/>
    <row r="1004268" s="12" customFormat="1" x14ac:dyDescent="0.2"/>
    <row r="1004269" s="12" customFormat="1" x14ac:dyDescent="0.2"/>
    <row r="1004270" s="12" customFormat="1" x14ac:dyDescent="0.2"/>
    <row r="1004271" s="12" customFormat="1" x14ac:dyDescent="0.2"/>
    <row r="1004272" s="12" customFormat="1" x14ac:dyDescent="0.2"/>
    <row r="1004273" s="12" customFormat="1" x14ac:dyDescent="0.2"/>
    <row r="1004274" s="12" customFormat="1" x14ac:dyDescent="0.2"/>
    <row r="1004275" s="12" customFormat="1" x14ac:dyDescent="0.2"/>
    <row r="1004276" s="12" customFormat="1" x14ac:dyDescent="0.2"/>
    <row r="1004277" s="12" customFormat="1" x14ac:dyDescent="0.2"/>
    <row r="1004278" s="12" customFormat="1" x14ac:dyDescent="0.2"/>
    <row r="1004279" s="12" customFormat="1" x14ac:dyDescent="0.2"/>
    <row r="1004280" s="12" customFormat="1" x14ac:dyDescent="0.2"/>
    <row r="1004281" s="12" customFormat="1" x14ac:dyDescent="0.2"/>
    <row r="1004282" s="12" customFormat="1" x14ac:dyDescent="0.2"/>
    <row r="1004283" s="12" customFormat="1" x14ac:dyDescent="0.2"/>
    <row r="1004284" s="12" customFormat="1" x14ac:dyDescent="0.2"/>
    <row r="1004285" s="12" customFormat="1" x14ac:dyDescent="0.2"/>
    <row r="1004286" s="12" customFormat="1" x14ac:dyDescent="0.2"/>
    <row r="1004287" s="12" customFormat="1" x14ac:dyDescent="0.2"/>
    <row r="1004288" s="12" customFormat="1" x14ac:dyDescent="0.2"/>
    <row r="1004289" s="12" customFormat="1" x14ac:dyDescent="0.2"/>
    <row r="1004290" s="12" customFormat="1" x14ac:dyDescent="0.2"/>
    <row r="1004291" s="12" customFormat="1" x14ac:dyDescent="0.2"/>
    <row r="1004292" s="12" customFormat="1" x14ac:dyDescent="0.2"/>
    <row r="1004293" s="12" customFormat="1" x14ac:dyDescent="0.2"/>
    <row r="1004294" s="12" customFormat="1" x14ac:dyDescent="0.2"/>
    <row r="1004295" s="12" customFormat="1" x14ac:dyDescent="0.2"/>
    <row r="1004296" s="12" customFormat="1" x14ac:dyDescent="0.2"/>
    <row r="1004297" s="12" customFormat="1" x14ac:dyDescent="0.2"/>
    <row r="1004298" s="12" customFormat="1" x14ac:dyDescent="0.2"/>
    <row r="1004299" s="12" customFormat="1" x14ac:dyDescent="0.2"/>
    <row r="1004300" s="12" customFormat="1" x14ac:dyDescent="0.2"/>
    <row r="1004301" s="12" customFormat="1" x14ac:dyDescent="0.2"/>
    <row r="1004302" s="12" customFormat="1" x14ac:dyDescent="0.2"/>
    <row r="1004303" s="12" customFormat="1" x14ac:dyDescent="0.2"/>
    <row r="1004304" s="12" customFormat="1" x14ac:dyDescent="0.2"/>
    <row r="1004305" s="12" customFormat="1" x14ac:dyDescent="0.2"/>
    <row r="1004306" s="12" customFormat="1" x14ac:dyDescent="0.2"/>
    <row r="1004307" s="12" customFormat="1" x14ac:dyDescent="0.2"/>
    <row r="1004308" s="12" customFormat="1" x14ac:dyDescent="0.2"/>
    <row r="1004309" s="12" customFormat="1" x14ac:dyDescent="0.2"/>
    <row r="1004310" s="12" customFormat="1" x14ac:dyDescent="0.2"/>
    <row r="1004311" s="12" customFormat="1" x14ac:dyDescent="0.2"/>
    <row r="1004312" s="12" customFormat="1" x14ac:dyDescent="0.2"/>
    <row r="1004313" s="12" customFormat="1" x14ac:dyDescent="0.2"/>
    <row r="1004314" s="12" customFormat="1" x14ac:dyDescent="0.2"/>
    <row r="1004315" s="12" customFormat="1" x14ac:dyDescent="0.2"/>
    <row r="1004316" s="12" customFormat="1" x14ac:dyDescent="0.2"/>
    <row r="1004317" s="12" customFormat="1" x14ac:dyDescent="0.2"/>
    <row r="1004318" s="12" customFormat="1" x14ac:dyDescent="0.2"/>
    <row r="1004319" s="12" customFormat="1" x14ac:dyDescent="0.2"/>
    <row r="1004320" s="12" customFormat="1" x14ac:dyDescent="0.2"/>
    <row r="1004321" s="12" customFormat="1" x14ac:dyDescent="0.2"/>
    <row r="1004322" s="12" customFormat="1" x14ac:dyDescent="0.2"/>
    <row r="1004323" s="12" customFormat="1" x14ac:dyDescent="0.2"/>
    <row r="1004324" s="12" customFormat="1" x14ac:dyDescent="0.2"/>
    <row r="1004325" s="12" customFormat="1" x14ac:dyDescent="0.2"/>
    <row r="1004326" s="12" customFormat="1" x14ac:dyDescent="0.2"/>
    <row r="1004327" s="12" customFormat="1" x14ac:dyDescent="0.2"/>
    <row r="1004328" s="12" customFormat="1" x14ac:dyDescent="0.2"/>
    <row r="1004329" s="12" customFormat="1" x14ac:dyDescent="0.2"/>
    <row r="1004330" s="12" customFormat="1" x14ac:dyDescent="0.2"/>
    <row r="1004331" s="12" customFormat="1" x14ac:dyDescent="0.2"/>
    <row r="1004332" s="12" customFormat="1" x14ac:dyDescent="0.2"/>
    <row r="1004333" s="12" customFormat="1" x14ac:dyDescent="0.2"/>
    <row r="1004334" s="12" customFormat="1" x14ac:dyDescent="0.2"/>
    <row r="1004335" s="12" customFormat="1" x14ac:dyDescent="0.2"/>
    <row r="1004336" s="12" customFormat="1" x14ac:dyDescent="0.2"/>
    <row r="1004337" s="12" customFormat="1" x14ac:dyDescent="0.2"/>
    <row r="1004338" s="12" customFormat="1" x14ac:dyDescent="0.2"/>
    <row r="1004339" s="12" customFormat="1" x14ac:dyDescent="0.2"/>
    <row r="1004340" s="12" customFormat="1" x14ac:dyDescent="0.2"/>
    <row r="1004341" s="12" customFormat="1" x14ac:dyDescent="0.2"/>
    <row r="1004342" s="12" customFormat="1" x14ac:dyDescent="0.2"/>
    <row r="1004343" s="12" customFormat="1" x14ac:dyDescent="0.2"/>
    <row r="1004344" s="12" customFormat="1" x14ac:dyDescent="0.2"/>
    <row r="1004345" s="12" customFormat="1" x14ac:dyDescent="0.2"/>
    <row r="1004346" s="12" customFormat="1" x14ac:dyDescent="0.2"/>
    <row r="1004347" s="12" customFormat="1" x14ac:dyDescent="0.2"/>
    <row r="1004348" s="12" customFormat="1" x14ac:dyDescent="0.2"/>
    <row r="1004349" s="12" customFormat="1" x14ac:dyDescent="0.2"/>
    <row r="1004350" s="12" customFormat="1" x14ac:dyDescent="0.2"/>
    <row r="1004351" s="12" customFormat="1" x14ac:dyDescent="0.2"/>
    <row r="1004352" s="12" customFormat="1" x14ac:dyDescent="0.2"/>
    <row r="1004353" s="12" customFormat="1" x14ac:dyDescent="0.2"/>
    <row r="1004354" s="12" customFormat="1" x14ac:dyDescent="0.2"/>
    <row r="1004355" s="12" customFormat="1" x14ac:dyDescent="0.2"/>
    <row r="1004356" s="12" customFormat="1" x14ac:dyDescent="0.2"/>
    <row r="1004357" s="12" customFormat="1" x14ac:dyDescent="0.2"/>
    <row r="1004358" s="12" customFormat="1" x14ac:dyDescent="0.2"/>
    <row r="1004359" s="12" customFormat="1" x14ac:dyDescent="0.2"/>
    <row r="1004360" s="12" customFormat="1" x14ac:dyDescent="0.2"/>
    <row r="1004361" s="12" customFormat="1" x14ac:dyDescent="0.2"/>
    <row r="1004362" s="12" customFormat="1" x14ac:dyDescent="0.2"/>
    <row r="1004363" s="12" customFormat="1" x14ac:dyDescent="0.2"/>
    <row r="1004364" s="12" customFormat="1" x14ac:dyDescent="0.2"/>
    <row r="1004365" s="12" customFormat="1" x14ac:dyDescent="0.2"/>
    <row r="1004366" s="12" customFormat="1" x14ac:dyDescent="0.2"/>
    <row r="1004367" s="12" customFormat="1" x14ac:dyDescent="0.2"/>
    <row r="1004368" s="12" customFormat="1" x14ac:dyDescent="0.2"/>
    <row r="1004369" s="12" customFormat="1" x14ac:dyDescent="0.2"/>
    <row r="1004370" s="12" customFormat="1" x14ac:dyDescent="0.2"/>
    <row r="1004371" s="12" customFormat="1" x14ac:dyDescent="0.2"/>
    <row r="1004372" s="12" customFormat="1" x14ac:dyDescent="0.2"/>
    <row r="1004373" s="12" customFormat="1" x14ac:dyDescent="0.2"/>
    <row r="1004374" s="12" customFormat="1" x14ac:dyDescent="0.2"/>
    <row r="1004375" s="12" customFormat="1" x14ac:dyDescent="0.2"/>
    <row r="1004376" s="12" customFormat="1" x14ac:dyDescent="0.2"/>
    <row r="1004377" s="12" customFormat="1" x14ac:dyDescent="0.2"/>
    <row r="1004378" s="12" customFormat="1" x14ac:dyDescent="0.2"/>
    <row r="1004379" s="12" customFormat="1" x14ac:dyDescent="0.2"/>
    <row r="1004380" s="12" customFormat="1" x14ac:dyDescent="0.2"/>
    <row r="1004381" s="12" customFormat="1" x14ac:dyDescent="0.2"/>
    <row r="1004382" s="12" customFormat="1" x14ac:dyDescent="0.2"/>
    <row r="1004383" s="12" customFormat="1" x14ac:dyDescent="0.2"/>
    <row r="1004384" s="12" customFormat="1" x14ac:dyDescent="0.2"/>
    <row r="1004385" s="12" customFormat="1" x14ac:dyDescent="0.2"/>
    <row r="1004386" s="12" customFormat="1" x14ac:dyDescent="0.2"/>
    <row r="1004387" s="12" customFormat="1" x14ac:dyDescent="0.2"/>
    <row r="1004388" s="12" customFormat="1" x14ac:dyDescent="0.2"/>
    <row r="1004389" s="12" customFormat="1" x14ac:dyDescent="0.2"/>
    <row r="1004390" s="12" customFormat="1" x14ac:dyDescent="0.2"/>
    <row r="1004391" s="12" customFormat="1" x14ac:dyDescent="0.2"/>
    <row r="1004392" s="12" customFormat="1" x14ac:dyDescent="0.2"/>
    <row r="1004393" s="12" customFormat="1" x14ac:dyDescent="0.2"/>
    <row r="1004394" s="12" customFormat="1" x14ac:dyDescent="0.2"/>
    <row r="1004395" s="12" customFormat="1" x14ac:dyDescent="0.2"/>
    <row r="1004396" s="12" customFormat="1" x14ac:dyDescent="0.2"/>
    <row r="1004397" s="12" customFormat="1" x14ac:dyDescent="0.2"/>
    <row r="1004398" s="12" customFormat="1" x14ac:dyDescent="0.2"/>
    <row r="1004399" s="12" customFormat="1" x14ac:dyDescent="0.2"/>
    <row r="1004400" s="12" customFormat="1" x14ac:dyDescent="0.2"/>
    <row r="1004401" s="12" customFormat="1" x14ac:dyDescent="0.2"/>
    <row r="1004402" s="12" customFormat="1" x14ac:dyDescent="0.2"/>
    <row r="1004403" s="12" customFormat="1" x14ac:dyDescent="0.2"/>
    <row r="1004404" s="12" customFormat="1" x14ac:dyDescent="0.2"/>
    <row r="1004405" s="12" customFormat="1" x14ac:dyDescent="0.2"/>
    <row r="1004406" s="12" customFormat="1" x14ac:dyDescent="0.2"/>
    <row r="1004407" s="12" customFormat="1" x14ac:dyDescent="0.2"/>
    <row r="1004408" s="12" customFormat="1" x14ac:dyDescent="0.2"/>
    <row r="1004409" s="12" customFormat="1" x14ac:dyDescent="0.2"/>
    <row r="1004410" s="12" customFormat="1" x14ac:dyDescent="0.2"/>
    <row r="1004411" s="12" customFormat="1" x14ac:dyDescent="0.2"/>
    <row r="1004412" s="12" customFormat="1" x14ac:dyDescent="0.2"/>
    <row r="1004413" s="12" customFormat="1" x14ac:dyDescent="0.2"/>
    <row r="1004414" s="12" customFormat="1" x14ac:dyDescent="0.2"/>
    <row r="1004415" s="12" customFormat="1" x14ac:dyDescent="0.2"/>
    <row r="1004416" s="12" customFormat="1" x14ac:dyDescent="0.2"/>
    <row r="1004417" s="12" customFormat="1" x14ac:dyDescent="0.2"/>
    <row r="1004418" s="12" customFormat="1" x14ac:dyDescent="0.2"/>
    <row r="1004419" s="12" customFormat="1" x14ac:dyDescent="0.2"/>
    <row r="1004420" s="12" customFormat="1" x14ac:dyDescent="0.2"/>
    <row r="1004421" s="12" customFormat="1" x14ac:dyDescent="0.2"/>
    <row r="1004422" s="12" customFormat="1" x14ac:dyDescent="0.2"/>
    <row r="1004423" s="12" customFormat="1" x14ac:dyDescent="0.2"/>
    <row r="1004424" s="12" customFormat="1" x14ac:dyDescent="0.2"/>
    <row r="1004425" s="12" customFormat="1" x14ac:dyDescent="0.2"/>
    <row r="1004426" s="12" customFormat="1" x14ac:dyDescent="0.2"/>
    <row r="1004427" s="12" customFormat="1" x14ac:dyDescent="0.2"/>
    <row r="1004428" s="12" customFormat="1" x14ac:dyDescent="0.2"/>
    <row r="1004429" s="12" customFormat="1" x14ac:dyDescent="0.2"/>
    <row r="1004430" s="12" customFormat="1" x14ac:dyDescent="0.2"/>
    <row r="1004431" s="12" customFormat="1" x14ac:dyDescent="0.2"/>
    <row r="1004432" s="12" customFormat="1" x14ac:dyDescent="0.2"/>
    <row r="1004433" s="12" customFormat="1" x14ac:dyDescent="0.2"/>
    <row r="1004434" s="12" customFormat="1" x14ac:dyDescent="0.2"/>
    <row r="1004435" s="12" customFormat="1" x14ac:dyDescent="0.2"/>
    <row r="1004436" s="12" customFormat="1" x14ac:dyDescent="0.2"/>
    <row r="1004437" s="12" customFormat="1" x14ac:dyDescent="0.2"/>
    <row r="1004438" s="12" customFormat="1" x14ac:dyDescent="0.2"/>
    <row r="1004439" s="12" customFormat="1" x14ac:dyDescent="0.2"/>
    <row r="1004440" s="12" customFormat="1" x14ac:dyDescent="0.2"/>
    <row r="1004441" s="12" customFormat="1" x14ac:dyDescent="0.2"/>
    <row r="1004442" s="12" customFormat="1" x14ac:dyDescent="0.2"/>
    <row r="1004443" s="12" customFormat="1" x14ac:dyDescent="0.2"/>
    <row r="1004444" s="12" customFormat="1" x14ac:dyDescent="0.2"/>
    <row r="1004445" s="12" customFormat="1" x14ac:dyDescent="0.2"/>
    <row r="1004446" s="12" customFormat="1" x14ac:dyDescent="0.2"/>
    <row r="1004447" s="12" customFormat="1" x14ac:dyDescent="0.2"/>
    <row r="1004448" s="12" customFormat="1" x14ac:dyDescent="0.2"/>
    <row r="1004449" s="12" customFormat="1" x14ac:dyDescent="0.2"/>
    <row r="1004450" s="12" customFormat="1" x14ac:dyDescent="0.2"/>
    <row r="1004451" s="12" customFormat="1" x14ac:dyDescent="0.2"/>
    <row r="1004452" s="12" customFormat="1" x14ac:dyDescent="0.2"/>
    <row r="1004453" s="12" customFormat="1" x14ac:dyDescent="0.2"/>
    <row r="1004454" s="12" customFormat="1" x14ac:dyDescent="0.2"/>
    <row r="1004455" s="12" customFormat="1" x14ac:dyDescent="0.2"/>
    <row r="1004456" s="12" customFormat="1" x14ac:dyDescent="0.2"/>
    <row r="1004457" s="12" customFormat="1" x14ac:dyDescent="0.2"/>
    <row r="1004458" s="12" customFormat="1" x14ac:dyDescent="0.2"/>
    <row r="1004459" s="12" customFormat="1" x14ac:dyDescent="0.2"/>
    <row r="1004460" s="12" customFormat="1" x14ac:dyDescent="0.2"/>
    <row r="1004461" s="12" customFormat="1" x14ac:dyDescent="0.2"/>
    <row r="1004462" s="12" customFormat="1" x14ac:dyDescent="0.2"/>
    <row r="1004463" s="12" customFormat="1" x14ac:dyDescent="0.2"/>
    <row r="1004464" s="12" customFormat="1" x14ac:dyDescent="0.2"/>
    <row r="1004465" s="12" customFormat="1" x14ac:dyDescent="0.2"/>
    <row r="1004466" s="12" customFormat="1" x14ac:dyDescent="0.2"/>
    <row r="1004467" s="12" customFormat="1" x14ac:dyDescent="0.2"/>
    <row r="1004468" s="12" customFormat="1" x14ac:dyDescent="0.2"/>
    <row r="1004469" s="12" customFormat="1" x14ac:dyDescent="0.2"/>
    <row r="1004470" s="12" customFormat="1" x14ac:dyDescent="0.2"/>
    <row r="1004471" s="12" customFormat="1" x14ac:dyDescent="0.2"/>
    <row r="1004472" s="12" customFormat="1" x14ac:dyDescent="0.2"/>
    <row r="1004473" s="12" customFormat="1" x14ac:dyDescent="0.2"/>
    <row r="1004474" s="12" customFormat="1" x14ac:dyDescent="0.2"/>
    <row r="1004475" s="12" customFormat="1" x14ac:dyDescent="0.2"/>
    <row r="1004476" s="12" customFormat="1" x14ac:dyDescent="0.2"/>
    <row r="1004477" s="12" customFormat="1" x14ac:dyDescent="0.2"/>
    <row r="1004478" s="12" customFormat="1" x14ac:dyDescent="0.2"/>
    <row r="1004479" s="12" customFormat="1" x14ac:dyDescent="0.2"/>
    <row r="1004480" s="12" customFormat="1" x14ac:dyDescent="0.2"/>
    <row r="1004481" s="12" customFormat="1" x14ac:dyDescent="0.2"/>
    <row r="1004482" s="12" customFormat="1" x14ac:dyDescent="0.2"/>
    <row r="1004483" s="12" customFormat="1" x14ac:dyDescent="0.2"/>
    <row r="1004484" s="12" customFormat="1" x14ac:dyDescent="0.2"/>
    <row r="1004485" s="12" customFormat="1" x14ac:dyDescent="0.2"/>
    <row r="1004486" s="12" customFormat="1" x14ac:dyDescent="0.2"/>
    <row r="1004487" s="12" customFormat="1" x14ac:dyDescent="0.2"/>
    <row r="1004488" s="12" customFormat="1" x14ac:dyDescent="0.2"/>
    <row r="1004489" s="12" customFormat="1" x14ac:dyDescent="0.2"/>
    <row r="1004490" s="12" customFormat="1" x14ac:dyDescent="0.2"/>
    <row r="1004491" s="12" customFormat="1" x14ac:dyDescent="0.2"/>
    <row r="1004492" s="12" customFormat="1" x14ac:dyDescent="0.2"/>
    <row r="1004493" s="12" customFormat="1" x14ac:dyDescent="0.2"/>
    <row r="1004494" s="12" customFormat="1" x14ac:dyDescent="0.2"/>
    <row r="1004495" s="12" customFormat="1" x14ac:dyDescent="0.2"/>
    <row r="1004496" s="12" customFormat="1" x14ac:dyDescent="0.2"/>
    <row r="1004497" s="12" customFormat="1" x14ac:dyDescent="0.2"/>
    <row r="1004498" s="12" customFormat="1" x14ac:dyDescent="0.2"/>
    <row r="1004499" s="12" customFormat="1" x14ac:dyDescent="0.2"/>
    <row r="1004500" s="12" customFormat="1" x14ac:dyDescent="0.2"/>
    <row r="1004501" s="12" customFormat="1" x14ac:dyDescent="0.2"/>
    <row r="1004502" s="12" customFormat="1" x14ac:dyDescent="0.2"/>
    <row r="1004503" s="12" customFormat="1" x14ac:dyDescent="0.2"/>
    <row r="1004504" s="12" customFormat="1" x14ac:dyDescent="0.2"/>
    <row r="1004505" s="12" customFormat="1" x14ac:dyDescent="0.2"/>
    <row r="1004506" s="12" customFormat="1" x14ac:dyDescent="0.2"/>
    <row r="1004507" s="12" customFormat="1" x14ac:dyDescent="0.2"/>
    <row r="1004508" s="12" customFormat="1" x14ac:dyDescent="0.2"/>
    <row r="1004509" s="12" customFormat="1" x14ac:dyDescent="0.2"/>
    <row r="1004510" s="12" customFormat="1" x14ac:dyDescent="0.2"/>
    <row r="1004511" s="12" customFormat="1" x14ac:dyDescent="0.2"/>
    <row r="1004512" s="12" customFormat="1" x14ac:dyDescent="0.2"/>
    <row r="1004513" s="12" customFormat="1" x14ac:dyDescent="0.2"/>
    <row r="1004514" s="12" customFormat="1" x14ac:dyDescent="0.2"/>
    <row r="1004515" s="12" customFormat="1" x14ac:dyDescent="0.2"/>
    <row r="1004516" s="12" customFormat="1" x14ac:dyDescent="0.2"/>
    <row r="1004517" s="12" customFormat="1" x14ac:dyDescent="0.2"/>
    <row r="1004518" s="12" customFormat="1" x14ac:dyDescent="0.2"/>
    <row r="1004519" s="12" customFormat="1" x14ac:dyDescent="0.2"/>
    <row r="1004520" s="12" customFormat="1" x14ac:dyDescent="0.2"/>
    <row r="1004521" s="12" customFormat="1" x14ac:dyDescent="0.2"/>
    <row r="1004522" s="12" customFormat="1" x14ac:dyDescent="0.2"/>
    <row r="1004523" s="12" customFormat="1" x14ac:dyDescent="0.2"/>
    <row r="1004524" s="12" customFormat="1" x14ac:dyDescent="0.2"/>
    <row r="1004525" s="12" customFormat="1" x14ac:dyDescent="0.2"/>
    <row r="1004526" s="12" customFormat="1" x14ac:dyDescent="0.2"/>
    <row r="1004527" s="12" customFormat="1" x14ac:dyDescent="0.2"/>
    <row r="1004528" s="12" customFormat="1" x14ac:dyDescent="0.2"/>
    <row r="1004529" s="12" customFormat="1" x14ac:dyDescent="0.2"/>
    <row r="1004530" s="12" customFormat="1" x14ac:dyDescent="0.2"/>
    <row r="1004531" s="12" customFormat="1" x14ac:dyDescent="0.2"/>
    <row r="1004532" s="12" customFormat="1" x14ac:dyDescent="0.2"/>
    <row r="1004533" s="12" customFormat="1" x14ac:dyDescent="0.2"/>
    <row r="1004534" s="12" customFormat="1" x14ac:dyDescent="0.2"/>
    <row r="1004535" s="12" customFormat="1" x14ac:dyDescent="0.2"/>
    <row r="1004536" s="12" customFormat="1" x14ac:dyDescent="0.2"/>
    <row r="1004537" s="12" customFormat="1" x14ac:dyDescent="0.2"/>
    <row r="1004538" s="12" customFormat="1" x14ac:dyDescent="0.2"/>
    <row r="1004539" s="12" customFormat="1" x14ac:dyDescent="0.2"/>
    <row r="1004540" s="12" customFormat="1" x14ac:dyDescent="0.2"/>
    <row r="1004541" s="12" customFormat="1" x14ac:dyDescent="0.2"/>
    <row r="1004542" s="12" customFormat="1" x14ac:dyDescent="0.2"/>
    <row r="1004543" s="12" customFormat="1" x14ac:dyDescent="0.2"/>
    <row r="1004544" s="12" customFormat="1" x14ac:dyDescent="0.2"/>
    <row r="1004545" s="12" customFormat="1" x14ac:dyDescent="0.2"/>
    <row r="1004546" s="12" customFormat="1" x14ac:dyDescent="0.2"/>
    <row r="1004547" s="12" customFormat="1" x14ac:dyDescent="0.2"/>
    <row r="1004548" s="12" customFormat="1" x14ac:dyDescent="0.2"/>
    <row r="1004549" s="12" customFormat="1" x14ac:dyDescent="0.2"/>
    <row r="1004550" s="12" customFormat="1" x14ac:dyDescent="0.2"/>
    <row r="1004551" s="12" customFormat="1" x14ac:dyDescent="0.2"/>
    <row r="1004552" s="12" customFormat="1" x14ac:dyDescent="0.2"/>
    <row r="1004553" s="12" customFormat="1" x14ac:dyDescent="0.2"/>
    <row r="1004554" s="12" customFormat="1" x14ac:dyDescent="0.2"/>
    <row r="1004555" s="12" customFormat="1" x14ac:dyDescent="0.2"/>
    <row r="1004556" s="12" customFormat="1" x14ac:dyDescent="0.2"/>
    <row r="1004557" s="12" customFormat="1" x14ac:dyDescent="0.2"/>
    <row r="1004558" s="12" customFormat="1" x14ac:dyDescent="0.2"/>
    <row r="1004559" s="12" customFormat="1" x14ac:dyDescent="0.2"/>
    <row r="1004560" s="12" customFormat="1" x14ac:dyDescent="0.2"/>
    <row r="1004561" s="12" customFormat="1" x14ac:dyDescent="0.2"/>
    <row r="1004562" s="12" customFormat="1" x14ac:dyDescent="0.2"/>
    <row r="1004563" s="12" customFormat="1" x14ac:dyDescent="0.2"/>
    <row r="1004564" s="12" customFormat="1" x14ac:dyDescent="0.2"/>
    <row r="1004565" s="12" customFormat="1" x14ac:dyDescent="0.2"/>
    <row r="1004566" s="12" customFormat="1" x14ac:dyDescent="0.2"/>
    <row r="1004567" s="12" customFormat="1" x14ac:dyDescent="0.2"/>
    <row r="1004568" s="12" customFormat="1" x14ac:dyDescent="0.2"/>
    <row r="1004569" s="12" customFormat="1" x14ac:dyDescent="0.2"/>
    <row r="1004570" s="12" customFormat="1" x14ac:dyDescent="0.2"/>
    <row r="1004571" s="12" customFormat="1" x14ac:dyDescent="0.2"/>
    <row r="1004572" s="12" customFormat="1" x14ac:dyDescent="0.2"/>
    <row r="1004573" s="12" customFormat="1" x14ac:dyDescent="0.2"/>
    <row r="1004574" s="12" customFormat="1" x14ac:dyDescent="0.2"/>
    <row r="1004575" s="12" customFormat="1" x14ac:dyDescent="0.2"/>
    <row r="1004576" s="12" customFormat="1" x14ac:dyDescent="0.2"/>
    <row r="1004577" s="12" customFormat="1" x14ac:dyDescent="0.2"/>
    <row r="1004578" s="12" customFormat="1" x14ac:dyDescent="0.2"/>
    <row r="1004579" s="12" customFormat="1" x14ac:dyDescent="0.2"/>
    <row r="1004580" s="12" customFormat="1" x14ac:dyDescent="0.2"/>
    <row r="1004581" s="12" customFormat="1" x14ac:dyDescent="0.2"/>
    <row r="1004582" s="12" customFormat="1" x14ac:dyDescent="0.2"/>
    <row r="1004583" s="12" customFormat="1" x14ac:dyDescent="0.2"/>
    <row r="1004584" s="12" customFormat="1" x14ac:dyDescent="0.2"/>
    <row r="1004585" s="12" customFormat="1" x14ac:dyDescent="0.2"/>
    <row r="1004586" s="12" customFormat="1" x14ac:dyDescent="0.2"/>
    <row r="1004587" s="12" customFormat="1" x14ac:dyDescent="0.2"/>
    <row r="1004588" s="12" customFormat="1" x14ac:dyDescent="0.2"/>
    <row r="1004589" s="12" customFormat="1" x14ac:dyDescent="0.2"/>
    <row r="1004590" s="12" customFormat="1" x14ac:dyDescent="0.2"/>
    <row r="1004591" s="12" customFormat="1" x14ac:dyDescent="0.2"/>
    <row r="1004592" s="12" customFormat="1" x14ac:dyDescent="0.2"/>
    <row r="1004593" s="12" customFormat="1" x14ac:dyDescent="0.2"/>
    <row r="1004594" s="12" customFormat="1" x14ac:dyDescent="0.2"/>
    <row r="1004595" s="12" customFormat="1" x14ac:dyDescent="0.2"/>
    <row r="1004596" s="12" customFormat="1" x14ac:dyDescent="0.2"/>
    <row r="1004597" s="12" customFormat="1" x14ac:dyDescent="0.2"/>
    <row r="1004598" s="12" customFormat="1" x14ac:dyDescent="0.2"/>
    <row r="1004599" s="12" customFormat="1" x14ac:dyDescent="0.2"/>
    <row r="1004600" s="12" customFormat="1" x14ac:dyDescent="0.2"/>
    <row r="1004601" s="12" customFormat="1" x14ac:dyDescent="0.2"/>
    <row r="1004602" s="12" customFormat="1" x14ac:dyDescent="0.2"/>
    <row r="1004603" s="12" customFormat="1" x14ac:dyDescent="0.2"/>
    <row r="1004604" s="12" customFormat="1" x14ac:dyDescent="0.2"/>
    <row r="1004605" s="12" customFormat="1" x14ac:dyDescent="0.2"/>
    <row r="1004606" s="12" customFormat="1" x14ac:dyDescent="0.2"/>
    <row r="1004607" s="12" customFormat="1" x14ac:dyDescent="0.2"/>
    <row r="1004608" s="12" customFormat="1" x14ac:dyDescent="0.2"/>
    <row r="1004609" s="12" customFormat="1" x14ac:dyDescent="0.2"/>
    <row r="1004610" s="12" customFormat="1" x14ac:dyDescent="0.2"/>
    <row r="1004611" s="12" customFormat="1" x14ac:dyDescent="0.2"/>
    <row r="1004612" s="12" customFormat="1" x14ac:dyDescent="0.2"/>
    <row r="1004613" s="12" customFormat="1" x14ac:dyDescent="0.2"/>
    <row r="1004614" s="12" customFormat="1" x14ac:dyDescent="0.2"/>
    <row r="1004615" s="12" customFormat="1" x14ac:dyDescent="0.2"/>
    <row r="1004616" s="12" customFormat="1" x14ac:dyDescent="0.2"/>
    <row r="1004617" s="12" customFormat="1" x14ac:dyDescent="0.2"/>
    <row r="1004618" s="12" customFormat="1" x14ac:dyDescent="0.2"/>
    <row r="1004619" s="12" customFormat="1" x14ac:dyDescent="0.2"/>
    <row r="1004620" s="12" customFormat="1" x14ac:dyDescent="0.2"/>
    <row r="1004621" s="12" customFormat="1" x14ac:dyDescent="0.2"/>
    <row r="1004622" s="12" customFormat="1" x14ac:dyDescent="0.2"/>
    <row r="1004623" s="12" customFormat="1" x14ac:dyDescent="0.2"/>
    <row r="1004624" s="12" customFormat="1" x14ac:dyDescent="0.2"/>
    <row r="1004625" s="12" customFormat="1" x14ac:dyDescent="0.2"/>
    <row r="1004626" s="12" customFormat="1" x14ac:dyDescent="0.2"/>
    <row r="1004627" s="12" customFormat="1" x14ac:dyDescent="0.2"/>
    <row r="1004628" s="12" customFormat="1" x14ac:dyDescent="0.2"/>
    <row r="1004629" s="12" customFormat="1" x14ac:dyDescent="0.2"/>
    <row r="1004630" s="12" customFormat="1" x14ac:dyDescent="0.2"/>
    <row r="1004631" s="12" customFormat="1" x14ac:dyDescent="0.2"/>
    <row r="1004632" s="12" customFormat="1" x14ac:dyDescent="0.2"/>
    <row r="1004633" s="12" customFormat="1" x14ac:dyDescent="0.2"/>
    <row r="1004634" s="12" customFormat="1" x14ac:dyDescent="0.2"/>
    <row r="1004635" s="12" customFormat="1" x14ac:dyDescent="0.2"/>
    <row r="1004636" s="12" customFormat="1" x14ac:dyDescent="0.2"/>
    <row r="1004637" s="12" customFormat="1" x14ac:dyDescent="0.2"/>
    <row r="1004638" s="12" customFormat="1" x14ac:dyDescent="0.2"/>
    <row r="1004639" s="12" customFormat="1" x14ac:dyDescent="0.2"/>
    <row r="1004640" s="12" customFormat="1" x14ac:dyDescent="0.2"/>
    <row r="1004641" s="12" customFormat="1" x14ac:dyDescent="0.2"/>
    <row r="1004642" s="12" customFormat="1" x14ac:dyDescent="0.2"/>
    <row r="1004643" s="12" customFormat="1" x14ac:dyDescent="0.2"/>
    <row r="1004644" s="12" customFormat="1" x14ac:dyDescent="0.2"/>
    <row r="1004645" s="12" customFormat="1" x14ac:dyDescent="0.2"/>
    <row r="1004646" s="12" customFormat="1" x14ac:dyDescent="0.2"/>
    <row r="1004647" s="12" customFormat="1" x14ac:dyDescent="0.2"/>
    <row r="1004648" s="12" customFormat="1" x14ac:dyDescent="0.2"/>
    <row r="1004649" s="12" customFormat="1" x14ac:dyDescent="0.2"/>
    <row r="1004650" s="12" customFormat="1" x14ac:dyDescent="0.2"/>
    <row r="1004651" s="12" customFormat="1" x14ac:dyDescent="0.2"/>
    <row r="1004652" s="12" customFormat="1" x14ac:dyDescent="0.2"/>
    <row r="1004653" s="12" customFormat="1" x14ac:dyDescent="0.2"/>
    <row r="1004654" s="12" customFormat="1" x14ac:dyDescent="0.2"/>
    <row r="1004655" s="12" customFormat="1" x14ac:dyDescent="0.2"/>
    <row r="1004656" s="12" customFormat="1" x14ac:dyDescent="0.2"/>
    <row r="1004657" s="12" customFormat="1" x14ac:dyDescent="0.2"/>
    <row r="1004658" s="12" customFormat="1" x14ac:dyDescent="0.2"/>
    <row r="1004659" s="12" customFormat="1" x14ac:dyDescent="0.2"/>
    <row r="1004660" s="12" customFormat="1" x14ac:dyDescent="0.2"/>
    <row r="1004661" s="12" customFormat="1" x14ac:dyDescent="0.2"/>
    <row r="1004662" s="12" customFormat="1" x14ac:dyDescent="0.2"/>
    <row r="1004663" s="12" customFormat="1" x14ac:dyDescent="0.2"/>
    <row r="1004664" s="12" customFormat="1" x14ac:dyDescent="0.2"/>
    <row r="1004665" s="12" customFormat="1" x14ac:dyDescent="0.2"/>
    <row r="1004666" s="12" customFormat="1" x14ac:dyDescent="0.2"/>
    <row r="1004667" s="12" customFormat="1" x14ac:dyDescent="0.2"/>
    <row r="1004668" s="12" customFormat="1" x14ac:dyDescent="0.2"/>
    <row r="1004669" s="12" customFormat="1" x14ac:dyDescent="0.2"/>
    <row r="1004670" s="12" customFormat="1" x14ac:dyDescent="0.2"/>
    <row r="1004671" s="12" customFormat="1" x14ac:dyDescent="0.2"/>
    <row r="1004672" s="12" customFormat="1" x14ac:dyDescent="0.2"/>
    <row r="1004673" s="12" customFormat="1" x14ac:dyDescent="0.2"/>
    <row r="1004674" s="12" customFormat="1" x14ac:dyDescent="0.2"/>
    <row r="1004675" s="12" customFormat="1" x14ac:dyDescent="0.2"/>
    <row r="1004676" s="12" customFormat="1" x14ac:dyDescent="0.2"/>
    <row r="1004677" s="12" customFormat="1" x14ac:dyDescent="0.2"/>
    <row r="1004678" s="12" customFormat="1" x14ac:dyDescent="0.2"/>
    <row r="1004679" s="12" customFormat="1" x14ac:dyDescent="0.2"/>
    <row r="1004680" s="12" customFormat="1" x14ac:dyDescent="0.2"/>
    <row r="1004681" s="12" customFormat="1" x14ac:dyDescent="0.2"/>
    <row r="1004682" s="12" customFormat="1" x14ac:dyDescent="0.2"/>
    <row r="1004683" s="12" customFormat="1" x14ac:dyDescent="0.2"/>
    <row r="1004684" s="12" customFormat="1" x14ac:dyDescent="0.2"/>
    <row r="1004685" s="12" customFormat="1" x14ac:dyDescent="0.2"/>
    <row r="1004686" s="12" customFormat="1" x14ac:dyDescent="0.2"/>
    <row r="1004687" s="12" customFormat="1" x14ac:dyDescent="0.2"/>
    <row r="1004688" s="12" customFormat="1" x14ac:dyDescent="0.2"/>
    <row r="1004689" s="12" customFormat="1" x14ac:dyDescent="0.2"/>
    <row r="1004690" s="12" customFormat="1" x14ac:dyDescent="0.2"/>
    <row r="1004691" s="12" customFormat="1" x14ac:dyDescent="0.2"/>
    <row r="1004692" s="12" customFormat="1" x14ac:dyDescent="0.2"/>
    <row r="1004693" s="12" customFormat="1" x14ac:dyDescent="0.2"/>
    <row r="1004694" s="12" customFormat="1" x14ac:dyDescent="0.2"/>
    <row r="1004695" s="12" customFormat="1" x14ac:dyDescent="0.2"/>
    <row r="1004696" s="12" customFormat="1" x14ac:dyDescent="0.2"/>
    <row r="1004697" s="12" customFormat="1" x14ac:dyDescent="0.2"/>
    <row r="1004698" s="12" customFormat="1" x14ac:dyDescent="0.2"/>
    <row r="1004699" s="12" customFormat="1" x14ac:dyDescent="0.2"/>
    <row r="1004700" s="12" customFormat="1" x14ac:dyDescent="0.2"/>
    <row r="1004701" s="12" customFormat="1" x14ac:dyDescent="0.2"/>
    <row r="1004702" s="12" customFormat="1" x14ac:dyDescent="0.2"/>
    <row r="1004703" s="12" customFormat="1" x14ac:dyDescent="0.2"/>
    <row r="1004704" s="12" customFormat="1" x14ac:dyDescent="0.2"/>
    <row r="1004705" s="12" customFormat="1" x14ac:dyDescent="0.2"/>
    <row r="1004706" s="12" customFormat="1" x14ac:dyDescent="0.2"/>
    <row r="1004707" s="12" customFormat="1" x14ac:dyDescent="0.2"/>
    <row r="1004708" s="12" customFormat="1" x14ac:dyDescent="0.2"/>
    <row r="1004709" s="12" customFormat="1" x14ac:dyDescent="0.2"/>
    <row r="1004710" s="12" customFormat="1" x14ac:dyDescent="0.2"/>
    <row r="1004711" s="12" customFormat="1" x14ac:dyDescent="0.2"/>
    <row r="1004712" s="12" customFormat="1" x14ac:dyDescent="0.2"/>
    <row r="1004713" s="12" customFormat="1" x14ac:dyDescent="0.2"/>
    <row r="1004714" s="12" customFormat="1" x14ac:dyDescent="0.2"/>
    <row r="1004715" s="12" customFormat="1" x14ac:dyDescent="0.2"/>
    <row r="1004716" s="12" customFormat="1" x14ac:dyDescent="0.2"/>
    <row r="1004717" s="12" customFormat="1" x14ac:dyDescent="0.2"/>
    <row r="1004718" s="12" customFormat="1" x14ac:dyDescent="0.2"/>
    <row r="1004719" s="12" customFormat="1" x14ac:dyDescent="0.2"/>
    <row r="1004720" s="12" customFormat="1" x14ac:dyDescent="0.2"/>
    <row r="1004721" s="12" customFormat="1" x14ac:dyDescent="0.2"/>
    <row r="1004722" s="12" customFormat="1" x14ac:dyDescent="0.2"/>
    <row r="1004723" s="12" customFormat="1" x14ac:dyDescent="0.2"/>
    <row r="1004724" s="12" customFormat="1" x14ac:dyDescent="0.2"/>
    <row r="1004725" s="12" customFormat="1" x14ac:dyDescent="0.2"/>
    <row r="1004726" s="12" customFormat="1" x14ac:dyDescent="0.2"/>
    <row r="1004727" s="12" customFormat="1" x14ac:dyDescent="0.2"/>
    <row r="1004728" s="12" customFormat="1" x14ac:dyDescent="0.2"/>
    <row r="1004729" s="12" customFormat="1" x14ac:dyDescent="0.2"/>
    <row r="1004730" s="12" customFormat="1" x14ac:dyDescent="0.2"/>
    <row r="1004731" s="12" customFormat="1" x14ac:dyDescent="0.2"/>
    <row r="1004732" s="12" customFormat="1" x14ac:dyDescent="0.2"/>
    <row r="1004733" s="12" customFormat="1" x14ac:dyDescent="0.2"/>
    <row r="1004734" s="12" customFormat="1" x14ac:dyDescent="0.2"/>
    <row r="1004735" s="12" customFormat="1" x14ac:dyDescent="0.2"/>
    <row r="1004736" s="12" customFormat="1" x14ac:dyDescent="0.2"/>
    <row r="1004737" s="12" customFormat="1" x14ac:dyDescent="0.2"/>
    <row r="1004738" s="12" customFormat="1" x14ac:dyDescent="0.2"/>
    <row r="1004739" s="12" customFormat="1" x14ac:dyDescent="0.2"/>
    <row r="1004740" s="12" customFormat="1" x14ac:dyDescent="0.2"/>
    <row r="1004741" s="12" customFormat="1" x14ac:dyDescent="0.2"/>
    <row r="1004742" s="12" customFormat="1" x14ac:dyDescent="0.2"/>
    <row r="1004743" s="12" customFormat="1" x14ac:dyDescent="0.2"/>
    <row r="1004744" s="12" customFormat="1" x14ac:dyDescent="0.2"/>
    <row r="1004745" s="12" customFormat="1" x14ac:dyDescent="0.2"/>
    <row r="1004746" s="12" customFormat="1" x14ac:dyDescent="0.2"/>
    <row r="1004747" s="12" customFormat="1" x14ac:dyDescent="0.2"/>
    <row r="1004748" s="12" customFormat="1" x14ac:dyDescent="0.2"/>
    <row r="1004749" s="12" customFormat="1" x14ac:dyDescent="0.2"/>
    <row r="1004750" s="12" customFormat="1" x14ac:dyDescent="0.2"/>
    <row r="1004751" s="12" customFormat="1" x14ac:dyDescent="0.2"/>
    <row r="1004752" s="12" customFormat="1" x14ac:dyDescent="0.2"/>
    <row r="1004753" s="12" customFormat="1" x14ac:dyDescent="0.2"/>
    <row r="1004754" s="12" customFormat="1" x14ac:dyDescent="0.2"/>
    <row r="1004755" s="12" customFormat="1" x14ac:dyDescent="0.2"/>
    <row r="1004756" s="12" customFormat="1" x14ac:dyDescent="0.2"/>
    <row r="1004757" s="12" customFormat="1" x14ac:dyDescent="0.2"/>
    <row r="1004758" s="12" customFormat="1" x14ac:dyDescent="0.2"/>
    <row r="1004759" s="12" customFormat="1" x14ac:dyDescent="0.2"/>
    <row r="1004760" s="12" customFormat="1" x14ac:dyDescent="0.2"/>
    <row r="1004761" s="12" customFormat="1" x14ac:dyDescent="0.2"/>
    <row r="1004762" s="12" customFormat="1" x14ac:dyDescent="0.2"/>
    <row r="1004763" s="12" customFormat="1" x14ac:dyDescent="0.2"/>
    <row r="1004764" s="12" customFormat="1" x14ac:dyDescent="0.2"/>
    <row r="1004765" s="12" customFormat="1" x14ac:dyDescent="0.2"/>
    <row r="1004766" s="12" customFormat="1" x14ac:dyDescent="0.2"/>
    <row r="1004767" s="12" customFormat="1" x14ac:dyDescent="0.2"/>
    <row r="1004768" s="12" customFormat="1" x14ac:dyDescent="0.2"/>
    <row r="1004769" s="12" customFormat="1" x14ac:dyDescent="0.2"/>
    <row r="1004770" s="12" customFormat="1" x14ac:dyDescent="0.2"/>
    <row r="1004771" s="12" customFormat="1" x14ac:dyDescent="0.2"/>
    <row r="1004772" s="12" customFormat="1" x14ac:dyDescent="0.2"/>
    <row r="1004773" s="12" customFormat="1" x14ac:dyDescent="0.2"/>
    <row r="1004774" s="12" customFormat="1" x14ac:dyDescent="0.2"/>
    <row r="1004775" s="12" customFormat="1" x14ac:dyDescent="0.2"/>
    <row r="1004776" s="12" customFormat="1" x14ac:dyDescent="0.2"/>
    <row r="1004777" s="12" customFormat="1" x14ac:dyDescent="0.2"/>
    <row r="1004778" s="12" customFormat="1" x14ac:dyDescent="0.2"/>
    <row r="1004779" s="12" customFormat="1" x14ac:dyDescent="0.2"/>
    <row r="1004780" s="12" customFormat="1" x14ac:dyDescent="0.2"/>
    <row r="1004781" s="12" customFormat="1" x14ac:dyDescent="0.2"/>
    <row r="1004782" s="12" customFormat="1" x14ac:dyDescent="0.2"/>
    <row r="1004783" s="12" customFormat="1" x14ac:dyDescent="0.2"/>
    <row r="1004784" s="12" customFormat="1" x14ac:dyDescent="0.2"/>
    <row r="1004785" s="12" customFormat="1" x14ac:dyDescent="0.2"/>
    <row r="1004786" s="12" customFormat="1" x14ac:dyDescent="0.2"/>
    <row r="1004787" s="12" customFormat="1" x14ac:dyDescent="0.2"/>
    <row r="1004788" s="12" customFormat="1" x14ac:dyDescent="0.2"/>
    <row r="1004789" s="12" customFormat="1" x14ac:dyDescent="0.2"/>
    <row r="1004790" s="12" customFormat="1" x14ac:dyDescent="0.2"/>
    <row r="1004791" s="12" customFormat="1" x14ac:dyDescent="0.2"/>
    <row r="1004792" s="12" customFormat="1" x14ac:dyDescent="0.2"/>
    <row r="1004793" s="12" customFormat="1" x14ac:dyDescent="0.2"/>
    <row r="1004794" s="12" customFormat="1" x14ac:dyDescent="0.2"/>
    <row r="1004795" s="12" customFormat="1" x14ac:dyDescent="0.2"/>
    <row r="1004796" s="12" customFormat="1" x14ac:dyDescent="0.2"/>
    <row r="1004797" s="12" customFormat="1" x14ac:dyDescent="0.2"/>
    <row r="1004798" s="12" customFormat="1" x14ac:dyDescent="0.2"/>
    <row r="1004799" s="12" customFormat="1" x14ac:dyDescent="0.2"/>
    <row r="1004800" s="12" customFormat="1" x14ac:dyDescent="0.2"/>
    <row r="1004801" s="12" customFormat="1" x14ac:dyDescent="0.2"/>
    <row r="1004802" s="12" customFormat="1" x14ac:dyDescent="0.2"/>
    <row r="1004803" s="12" customFormat="1" x14ac:dyDescent="0.2"/>
    <row r="1004804" s="12" customFormat="1" x14ac:dyDescent="0.2"/>
    <row r="1004805" s="12" customFormat="1" x14ac:dyDescent="0.2"/>
    <row r="1004806" s="12" customFormat="1" x14ac:dyDescent="0.2"/>
    <row r="1004807" s="12" customFormat="1" x14ac:dyDescent="0.2"/>
    <row r="1004808" s="12" customFormat="1" x14ac:dyDescent="0.2"/>
    <row r="1004809" s="12" customFormat="1" x14ac:dyDescent="0.2"/>
    <row r="1004810" s="12" customFormat="1" x14ac:dyDescent="0.2"/>
    <row r="1004811" s="12" customFormat="1" x14ac:dyDescent="0.2"/>
    <row r="1004812" s="12" customFormat="1" x14ac:dyDescent="0.2"/>
    <row r="1004813" s="12" customFormat="1" x14ac:dyDescent="0.2"/>
    <row r="1004814" s="12" customFormat="1" x14ac:dyDescent="0.2"/>
    <row r="1004815" s="12" customFormat="1" x14ac:dyDescent="0.2"/>
    <row r="1004816" s="12" customFormat="1" x14ac:dyDescent="0.2"/>
    <row r="1004817" s="12" customFormat="1" x14ac:dyDescent="0.2"/>
    <row r="1004818" s="12" customFormat="1" x14ac:dyDescent="0.2"/>
    <row r="1004819" s="12" customFormat="1" x14ac:dyDescent="0.2"/>
    <row r="1004820" s="12" customFormat="1" x14ac:dyDescent="0.2"/>
    <row r="1004821" s="12" customFormat="1" x14ac:dyDescent="0.2"/>
    <row r="1004822" s="12" customFormat="1" x14ac:dyDescent="0.2"/>
    <row r="1004823" s="12" customFormat="1" x14ac:dyDescent="0.2"/>
    <row r="1004824" s="12" customFormat="1" x14ac:dyDescent="0.2"/>
    <row r="1004825" s="12" customFormat="1" x14ac:dyDescent="0.2"/>
    <row r="1004826" s="12" customFormat="1" x14ac:dyDescent="0.2"/>
    <row r="1004827" s="12" customFormat="1" x14ac:dyDescent="0.2"/>
    <row r="1004828" s="12" customFormat="1" x14ac:dyDescent="0.2"/>
    <row r="1004829" s="12" customFormat="1" x14ac:dyDescent="0.2"/>
    <row r="1004830" s="12" customFormat="1" x14ac:dyDescent="0.2"/>
    <row r="1004831" s="12" customFormat="1" x14ac:dyDescent="0.2"/>
    <row r="1004832" s="12" customFormat="1" x14ac:dyDescent="0.2"/>
    <row r="1004833" s="12" customFormat="1" x14ac:dyDescent="0.2"/>
    <row r="1004834" s="12" customFormat="1" x14ac:dyDescent="0.2"/>
    <row r="1004835" s="12" customFormat="1" x14ac:dyDescent="0.2"/>
    <row r="1004836" s="12" customFormat="1" x14ac:dyDescent="0.2"/>
    <row r="1004837" s="12" customFormat="1" x14ac:dyDescent="0.2"/>
    <row r="1004838" s="12" customFormat="1" x14ac:dyDescent="0.2"/>
    <row r="1004839" s="12" customFormat="1" x14ac:dyDescent="0.2"/>
    <row r="1004840" s="12" customFormat="1" x14ac:dyDescent="0.2"/>
    <row r="1004841" s="12" customFormat="1" x14ac:dyDescent="0.2"/>
    <row r="1004842" s="12" customFormat="1" x14ac:dyDescent="0.2"/>
    <row r="1004843" s="12" customFormat="1" x14ac:dyDescent="0.2"/>
    <row r="1004844" s="12" customFormat="1" x14ac:dyDescent="0.2"/>
    <row r="1004845" s="12" customFormat="1" x14ac:dyDescent="0.2"/>
    <row r="1004846" s="12" customFormat="1" x14ac:dyDescent="0.2"/>
    <row r="1004847" s="12" customFormat="1" x14ac:dyDescent="0.2"/>
    <row r="1004848" s="12" customFormat="1" x14ac:dyDescent="0.2"/>
    <row r="1004849" s="12" customFormat="1" x14ac:dyDescent="0.2"/>
    <row r="1004850" s="12" customFormat="1" x14ac:dyDescent="0.2"/>
    <row r="1004851" s="12" customFormat="1" x14ac:dyDescent="0.2"/>
    <row r="1004852" s="12" customFormat="1" x14ac:dyDescent="0.2"/>
    <row r="1004853" s="12" customFormat="1" x14ac:dyDescent="0.2"/>
    <row r="1004854" s="12" customFormat="1" x14ac:dyDescent="0.2"/>
    <row r="1004855" s="12" customFormat="1" x14ac:dyDescent="0.2"/>
    <row r="1004856" s="12" customFormat="1" x14ac:dyDescent="0.2"/>
    <row r="1004857" s="12" customFormat="1" x14ac:dyDescent="0.2"/>
    <row r="1004858" s="12" customFormat="1" x14ac:dyDescent="0.2"/>
    <row r="1004859" s="12" customFormat="1" x14ac:dyDescent="0.2"/>
    <row r="1004860" s="12" customFormat="1" x14ac:dyDescent="0.2"/>
    <row r="1004861" s="12" customFormat="1" x14ac:dyDescent="0.2"/>
    <row r="1004862" s="12" customFormat="1" x14ac:dyDescent="0.2"/>
    <row r="1004863" s="12" customFormat="1" x14ac:dyDescent="0.2"/>
    <row r="1004864" s="12" customFormat="1" x14ac:dyDescent="0.2"/>
    <row r="1004865" s="12" customFormat="1" x14ac:dyDescent="0.2"/>
    <row r="1004866" s="12" customFormat="1" x14ac:dyDescent="0.2"/>
    <row r="1004867" s="12" customFormat="1" x14ac:dyDescent="0.2"/>
    <row r="1004868" s="12" customFormat="1" x14ac:dyDescent="0.2"/>
    <row r="1004869" s="12" customFormat="1" x14ac:dyDescent="0.2"/>
    <row r="1004870" s="12" customFormat="1" x14ac:dyDescent="0.2"/>
    <row r="1004871" s="12" customFormat="1" x14ac:dyDescent="0.2"/>
    <row r="1004872" s="12" customFormat="1" x14ac:dyDescent="0.2"/>
    <row r="1004873" s="12" customFormat="1" x14ac:dyDescent="0.2"/>
    <row r="1004874" s="12" customFormat="1" x14ac:dyDescent="0.2"/>
    <row r="1004875" s="12" customFormat="1" x14ac:dyDescent="0.2"/>
    <row r="1004876" s="12" customFormat="1" x14ac:dyDescent="0.2"/>
    <row r="1004877" s="12" customFormat="1" x14ac:dyDescent="0.2"/>
    <row r="1004878" s="12" customFormat="1" x14ac:dyDescent="0.2"/>
    <row r="1004879" s="12" customFormat="1" x14ac:dyDescent="0.2"/>
    <row r="1004880" s="12" customFormat="1" x14ac:dyDescent="0.2"/>
    <row r="1004881" s="12" customFormat="1" x14ac:dyDescent="0.2"/>
    <row r="1004882" s="12" customFormat="1" x14ac:dyDescent="0.2"/>
    <row r="1004883" s="12" customFormat="1" x14ac:dyDescent="0.2"/>
    <row r="1004884" s="12" customFormat="1" x14ac:dyDescent="0.2"/>
    <row r="1004885" s="12" customFormat="1" x14ac:dyDescent="0.2"/>
    <row r="1004886" s="12" customFormat="1" x14ac:dyDescent="0.2"/>
    <row r="1004887" s="12" customFormat="1" x14ac:dyDescent="0.2"/>
    <row r="1004888" s="12" customFormat="1" x14ac:dyDescent="0.2"/>
    <row r="1004889" s="12" customFormat="1" x14ac:dyDescent="0.2"/>
    <row r="1004890" s="12" customFormat="1" x14ac:dyDescent="0.2"/>
    <row r="1004891" s="12" customFormat="1" x14ac:dyDescent="0.2"/>
    <row r="1004892" s="12" customFormat="1" x14ac:dyDescent="0.2"/>
    <row r="1004893" s="12" customFormat="1" x14ac:dyDescent="0.2"/>
    <row r="1004894" s="12" customFormat="1" x14ac:dyDescent="0.2"/>
    <row r="1004895" s="12" customFormat="1" x14ac:dyDescent="0.2"/>
    <row r="1004896" s="12" customFormat="1" x14ac:dyDescent="0.2"/>
    <row r="1004897" s="12" customFormat="1" x14ac:dyDescent="0.2"/>
    <row r="1004898" s="12" customFormat="1" x14ac:dyDescent="0.2"/>
    <row r="1004899" s="12" customFormat="1" x14ac:dyDescent="0.2"/>
    <row r="1004900" s="12" customFormat="1" x14ac:dyDescent="0.2"/>
    <row r="1004901" s="12" customFormat="1" x14ac:dyDescent="0.2"/>
    <row r="1004902" s="12" customFormat="1" x14ac:dyDescent="0.2"/>
    <row r="1004903" s="12" customFormat="1" x14ac:dyDescent="0.2"/>
    <row r="1004904" s="12" customFormat="1" x14ac:dyDescent="0.2"/>
    <row r="1004905" s="12" customFormat="1" x14ac:dyDescent="0.2"/>
    <row r="1004906" s="12" customFormat="1" x14ac:dyDescent="0.2"/>
    <row r="1004907" s="12" customFormat="1" x14ac:dyDescent="0.2"/>
    <row r="1004908" s="12" customFormat="1" x14ac:dyDescent="0.2"/>
    <row r="1004909" s="12" customFormat="1" x14ac:dyDescent="0.2"/>
    <row r="1004910" s="12" customFormat="1" x14ac:dyDescent="0.2"/>
    <row r="1004911" s="12" customFormat="1" x14ac:dyDescent="0.2"/>
    <row r="1004912" s="12" customFormat="1" x14ac:dyDescent="0.2"/>
    <row r="1004913" s="12" customFormat="1" x14ac:dyDescent="0.2"/>
    <row r="1004914" s="12" customFormat="1" x14ac:dyDescent="0.2"/>
    <row r="1004915" s="12" customFormat="1" x14ac:dyDescent="0.2"/>
    <row r="1004916" s="12" customFormat="1" x14ac:dyDescent="0.2"/>
    <row r="1004917" s="12" customFormat="1" x14ac:dyDescent="0.2"/>
    <row r="1004918" s="12" customFormat="1" x14ac:dyDescent="0.2"/>
    <row r="1004919" s="12" customFormat="1" x14ac:dyDescent="0.2"/>
    <row r="1004920" s="12" customFormat="1" x14ac:dyDescent="0.2"/>
    <row r="1004921" s="12" customFormat="1" x14ac:dyDescent="0.2"/>
    <row r="1004922" s="12" customFormat="1" x14ac:dyDescent="0.2"/>
    <row r="1004923" s="12" customFormat="1" x14ac:dyDescent="0.2"/>
    <row r="1004924" s="12" customFormat="1" x14ac:dyDescent="0.2"/>
    <row r="1004925" s="12" customFormat="1" x14ac:dyDescent="0.2"/>
    <row r="1004926" s="12" customFormat="1" x14ac:dyDescent="0.2"/>
    <row r="1004927" s="12" customFormat="1" x14ac:dyDescent="0.2"/>
    <row r="1004928" s="12" customFormat="1" x14ac:dyDescent="0.2"/>
    <row r="1004929" s="12" customFormat="1" x14ac:dyDescent="0.2"/>
    <row r="1004930" s="12" customFormat="1" x14ac:dyDescent="0.2"/>
    <row r="1004931" s="12" customFormat="1" x14ac:dyDescent="0.2"/>
    <row r="1004932" s="12" customFormat="1" x14ac:dyDescent="0.2"/>
    <row r="1004933" s="12" customFormat="1" x14ac:dyDescent="0.2"/>
    <row r="1004934" s="12" customFormat="1" x14ac:dyDescent="0.2"/>
    <row r="1004935" s="12" customFormat="1" x14ac:dyDescent="0.2"/>
    <row r="1004936" s="12" customFormat="1" x14ac:dyDescent="0.2"/>
    <row r="1004937" s="12" customFormat="1" x14ac:dyDescent="0.2"/>
    <row r="1004938" s="12" customFormat="1" x14ac:dyDescent="0.2"/>
    <row r="1004939" s="12" customFormat="1" x14ac:dyDescent="0.2"/>
    <row r="1004940" s="12" customFormat="1" x14ac:dyDescent="0.2"/>
    <row r="1004941" s="12" customFormat="1" x14ac:dyDescent="0.2"/>
    <row r="1004942" s="12" customFormat="1" x14ac:dyDescent="0.2"/>
    <row r="1004943" s="12" customFormat="1" x14ac:dyDescent="0.2"/>
    <row r="1004944" s="12" customFormat="1" x14ac:dyDescent="0.2"/>
    <row r="1004945" s="12" customFormat="1" x14ac:dyDescent="0.2"/>
    <row r="1004946" s="12" customFormat="1" x14ac:dyDescent="0.2"/>
    <row r="1004947" s="12" customFormat="1" x14ac:dyDescent="0.2"/>
    <row r="1004948" s="12" customFormat="1" x14ac:dyDescent="0.2"/>
    <row r="1004949" s="12" customFormat="1" x14ac:dyDescent="0.2"/>
    <row r="1004950" s="12" customFormat="1" x14ac:dyDescent="0.2"/>
    <row r="1004951" s="12" customFormat="1" x14ac:dyDescent="0.2"/>
    <row r="1004952" s="12" customFormat="1" x14ac:dyDescent="0.2"/>
    <row r="1004953" s="12" customFormat="1" x14ac:dyDescent="0.2"/>
    <row r="1004954" s="12" customFormat="1" x14ac:dyDescent="0.2"/>
    <row r="1004955" s="12" customFormat="1" x14ac:dyDescent="0.2"/>
    <row r="1004956" s="12" customFormat="1" x14ac:dyDescent="0.2"/>
    <row r="1004957" s="12" customFormat="1" x14ac:dyDescent="0.2"/>
    <row r="1004958" s="12" customFormat="1" x14ac:dyDescent="0.2"/>
    <row r="1004959" s="12" customFormat="1" x14ac:dyDescent="0.2"/>
    <row r="1004960" s="12" customFormat="1" x14ac:dyDescent="0.2"/>
    <row r="1004961" s="12" customFormat="1" x14ac:dyDescent="0.2"/>
    <row r="1004962" s="12" customFormat="1" x14ac:dyDescent="0.2"/>
    <row r="1004963" s="12" customFormat="1" x14ac:dyDescent="0.2"/>
    <row r="1004964" s="12" customFormat="1" x14ac:dyDescent="0.2"/>
    <row r="1004965" s="12" customFormat="1" x14ac:dyDescent="0.2"/>
    <row r="1004966" s="12" customFormat="1" x14ac:dyDescent="0.2"/>
    <row r="1004967" s="12" customFormat="1" x14ac:dyDescent="0.2"/>
    <row r="1004968" s="12" customFormat="1" x14ac:dyDescent="0.2"/>
    <row r="1004969" s="12" customFormat="1" x14ac:dyDescent="0.2"/>
    <row r="1004970" s="12" customFormat="1" x14ac:dyDescent="0.2"/>
    <row r="1004971" s="12" customFormat="1" x14ac:dyDescent="0.2"/>
    <row r="1004972" s="12" customFormat="1" x14ac:dyDescent="0.2"/>
    <row r="1004973" s="12" customFormat="1" x14ac:dyDescent="0.2"/>
    <row r="1004974" s="12" customFormat="1" x14ac:dyDescent="0.2"/>
    <row r="1004975" s="12" customFormat="1" x14ac:dyDescent="0.2"/>
    <row r="1004976" s="12" customFormat="1" x14ac:dyDescent="0.2"/>
    <row r="1004977" s="12" customFormat="1" x14ac:dyDescent="0.2"/>
    <row r="1004978" s="12" customFormat="1" x14ac:dyDescent="0.2"/>
    <row r="1004979" s="12" customFormat="1" x14ac:dyDescent="0.2"/>
    <row r="1004980" s="12" customFormat="1" x14ac:dyDescent="0.2"/>
    <row r="1004981" s="12" customFormat="1" x14ac:dyDescent="0.2"/>
    <row r="1004982" s="12" customFormat="1" x14ac:dyDescent="0.2"/>
    <row r="1004983" s="12" customFormat="1" x14ac:dyDescent="0.2"/>
    <row r="1004984" s="12" customFormat="1" x14ac:dyDescent="0.2"/>
    <row r="1004985" s="12" customFormat="1" x14ac:dyDescent="0.2"/>
    <row r="1004986" s="12" customFormat="1" x14ac:dyDescent="0.2"/>
    <row r="1004987" s="12" customFormat="1" x14ac:dyDescent="0.2"/>
    <row r="1004988" s="12" customFormat="1" x14ac:dyDescent="0.2"/>
    <row r="1004989" s="12" customFormat="1" x14ac:dyDescent="0.2"/>
    <row r="1004990" s="12" customFormat="1" x14ac:dyDescent="0.2"/>
    <row r="1004991" s="12" customFormat="1" x14ac:dyDescent="0.2"/>
    <row r="1004992" s="12" customFormat="1" x14ac:dyDescent="0.2"/>
    <row r="1004993" s="12" customFormat="1" x14ac:dyDescent="0.2"/>
    <row r="1004994" s="12" customFormat="1" x14ac:dyDescent="0.2"/>
    <row r="1004995" s="12" customFormat="1" x14ac:dyDescent="0.2"/>
    <row r="1004996" s="12" customFormat="1" x14ac:dyDescent="0.2"/>
    <row r="1004997" s="12" customFormat="1" x14ac:dyDescent="0.2"/>
    <row r="1004998" s="12" customFormat="1" x14ac:dyDescent="0.2"/>
    <row r="1004999" s="12" customFormat="1" x14ac:dyDescent="0.2"/>
    <row r="1005000" s="12" customFormat="1" x14ac:dyDescent="0.2"/>
    <row r="1005001" s="12" customFormat="1" x14ac:dyDescent="0.2"/>
    <row r="1005002" s="12" customFormat="1" x14ac:dyDescent="0.2"/>
    <row r="1005003" s="12" customFormat="1" x14ac:dyDescent="0.2"/>
    <row r="1005004" s="12" customFormat="1" x14ac:dyDescent="0.2"/>
    <row r="1005005" s="12" customFormat="1" x14ac:dyDescent="0.2"/>
    <row r="1005006" s="12" customFormat="1" x14ac:dyDescent="0.2"/>
    <row r="1005007" s="12" customFormat="1" x14ac:dyDescent="0.2"/>
    <row r="1005008" s="12" customFormat="1" x14ac:dyDescent="0.2"/>
    <row r="1005009" s="12" customFormat="1" x14ac:dyDescent="0.2"/>
    <row r="1005010" s="12" customFormat="1" x14ac:dyDescent="0.2"/>
    <row r="1005011" s="12" customFormat="1" x14ac:dyDescent="0.2"/>
    <row r="1005012" s="12" customFormat="1" x14ac:dyDescent="0.2"/>
    <row r="1005013" s="12" customFormat="1" x14ac:dyDescent="0.2"/>
    <row r="1005014" s="12" customFormat="1" x14ac:dyDescent="0.2"/>
    <row r="1005015" s="12" customFormat="1" x14ac:dyDescent="0.2"/>
    <row r="1005016" s="12" customFormat="1" x14ac:dyDescent="0.2"/>
    <row r="1005017" s="12" customFormat="1" x14ac:dyDescent="0.2"/>
    <row r="1005018" s="12" customFormat="1" x14ac:dyDescent="0.2"/>
    <row r="1005019" s="12" customFormat="1" x14ac:dyDescent="0.2"/>
    <row r="1005020" s="12" customFormat="1" x14ac:dyDescent="0.2"/>
    <row r="1005021" s="12" customFormat="1" x14ac:dyDescent="0.2"/>
    <row r="1005022" s="12" customFormat="1" x14ac:dyDescent="0.2"/>
    <row r="1005023" s="12" customFormat="1" x14ac:dyDescent="0.2"/>
    <row r="1005024" s="12" customFormat="1" x14ac:dyDescent="0.2"/>
    <row r="1005025" s="12" customFormat="1" x14ac:dyDescent="0.2"/>
    <row r="1005026" s="12" customFormat="1" x14ac:dyDescent="0.2"/>
    <row r="1005027" s="12" customFormat="1" x14ac:dyDescent="0.2"/>
    <row r="1005028" s="12" customFormat="1" x14ac:dyDescent="0.2"/>
    <row r="1005029" s="12" customFormat="1" x14ac:dyDescent="0.2"/>
    <row r="1005030" s="12" customFormat="1" x14ac:dyDescent="0.2"/>
    <row r="1005031" s="12" customFormat="1" x14ac:dyDescent="0.2"/>
    <row r="1005032" s="12" customFormat="1" x14ac:dyDescent="0.2"/>
    <row r="1005033" s="12" customFormat="1" x14ac:dyDescent="0.2"/>
    <row r="1005034" s="12" customFormat="1" x14ac:dyDescent="0.2"/>
    <row r="1005035" s="12" customFormat="1" x14ac:dyDescent="0.2"/>
    <row r="1005036" s="12" customFormat="1" x14ac:dyDescent="0.2"/>
    <row r="1005037" s="12" customFormat="1" x14ac:dyDescent="0.2"/>
    <row r="1005038" s="12" customFormat="1" x14ac:dyDescent="0.2"/>
    <row r="1005039" s="12" customFormat="1" x14ac:dyDescent="0.2"/>
    <row r="1005040" s="12" customFormat="1" x14ac:dyDescent="0.2"/>
    <row r="1005041" s="12" customFormat="1" x14ac:dyDescent="0.2"/>
    <row r="1005042" s="12" customFormat="1" x14ac:dyDescent="0.2"/>
    <row r="1005043" s="12" customFormat="1" x14ac:dyDescent="0.2"/>
    <row r="1005044" s="12" customFormat="1" x14ac:dyDescent="0.2"/>
    <row r="1005045" s="12" customFormat="1" x14ac:dyDescent="0.2"/>
    <row r="1005046" s="12" customFormat="1" x14ac:dyDescent="0.2"/>
    <row r="1005047" s="12" customFormat="1" x14ac:dyDescent="0.2"/>
    <row r="1005048" s="12" customFormat="1" x14ac:dyDescent="0.2"/>
    <row r="1005049" s="12" customFormat="1" x14ac:dyDescent="0.2"/>
    <row r="1005050" s="12" customFormat="1" x14ac:dyDescent="0.2"/>
    <row r="1005051" s="12" customFormat="1" x14ac:dyDescent="0.2"/>
    <row r="1005052" s="12" customFormat="1" x14ac:dyDescent="0.2"/>
    <row r="1005053" s="12" customFormat="1" x14ac:dyDescent="0.2"/>
    <row r="1005054" s="12" customFormat="1" x14ac:dyDescent="0.2"/>
    <row r="1005055" s="12" customFormat="1" x14ac:dyDescent="0.2"/>
    <row r="1005056" s="12" customFormat="1" x14ac:dyDescent="0.2"/>
    <row r="1005057" s="12" customFormat="1" x14ac:dyDescent="0.2"/>
    <row r="1005058" s="12" customFormat="1" x14ac:dyDescent="0.2"/>
    <row r="1005059" s="12" customFormat="1" x14ac:dyDescent="0.2"/>
    <row r="1005060" s="12" customFormat="1" x14ac:dyDescent="0.2"/>
    <row r="1005061" s="12" customFormat="1" x14ac:dyDescent="0.2"/>
    <row r="1005062" s="12" customFormat="1" x14ac:dyDescent="0.2"/>
    <row r="1005063" s="12" customFormat="1" x14ac:dyDescent="0.2"/>
    <row r="1005064" s="12" customFormat="1" x14ac:dyDescent="0.2"/>
    <row r="1005065" s="12" customFormat="1" x14ac:dyDescent="0.2"/>
    <row r="1005066" s="12" customFormat="1" x14ac:dyDescent="0.2"/>
    <row r="1005067" s="12" customFormat="1" x14ac:dyDescent="0.2"/>
    <row r="1005068" s="12" customFormat="1" x14ac:dyDescent="0.2"/>
    <row r="1005069" s="12" customFormat="1" x14ac:dyDescent="0.2"/>
    <row r="1005070" s="12" customFormat="1" x14ac:dyDescent="0.2"/>
    <row r="1005071" s="12" customFormat="1" x14ac:dyDescent="0.2"/>
    <row r="1005072" s="12" customFormat="1" x14ac:dyDescent="0.2"/>
    <row r="1005073" s="12" customFormat="1" x14ac:dyDescent="0.2"/>
    <row r="1005074" s="12" customFormat="1" x14ac:dyDescent="0.2"/>
    <row r="1005075" s="12" customFormat="1" x14ac:dyDescent="0.2"/>
    <row r="1005076" s="12" customFormat="1" x14ac:dyDescent="0.2"/>
    <row r="1005077" s="12" customFormat="1" x14ac:dyDescent="0.2"/>
    <row r="1005078" s="12" customFormat="1" x14ac:dyDescent="0.2"/>
    <row r="1005079" s="12" customFormat="1" x14ac:dyDescent="0.2"/>
    <row r="1005080" s="12" customFormat="1" x14ac:dyDescent="0.2"/>
    <row r="1005081" s="12" customFormat="1" x14ac:dyDescent="0.2"/>
    <row r="1005082" s="12" customFormat="1" x14ac:dyDescent="0.2"/>
    <row r="1005083" s="12" customFormat="1" x14ac:dyDescent="0.2"/>
    <row r="1005084" s="12" customFormat="1" x14ac:dyDescent="0.2"/>
    <row r="1005085" s="12" customFormat="1" x14ac:dyDescent="0.2"/>
    <row r="1005086" s="12" customFormat="1" x14ac:dyDescent="0.2"/>
    <row r="1005087" s="12" customFormat="1" x14ac:dyDescent="0.2"/>
    <row r="1005088" s="12" customFormat="1" x14ac:dyDescent="0.2"/>
    <row r="1005089" s="12" customFormat="1" x14ac:dyDescent="0.2"/>
    <row r="1005090" s="12" customFormat="1" x14ac:dyDescent="0.2"/>
    <row r="1005091" s="12" customFormat="1" x14ac:dyDescent="0.2"/>
    <row r="1005092" s="12" customFormat="1" x14ac:dyDescent="0.2"/>
    <row r="1005093" s="12" customFormat="1" x14ac:dyDescent="0.2"/>
    <row r="1005094" s="12" customFormat="1" x14ac:dyDescent="0.2"/>
    <row r="1005095" s="12" customFormat="1" x14ac:dyDescent="0.2"/>
    <row r="1005096" s="12" customFormat="1" x14ac:dyDescent="0.2"/>
    <row r="1005097" s="12" customFormat="1" x14ac:dyDescent="0.2"/>
    <row r="1005098" s="12" customFormat="1" x14ac:dyDescent="0.2"/>
    <row r="1005099" s="12" customFormat="1" x14ac:dyDescent="0.2"/>
    <row r="1005100" s="12" customFormat="1" x14ac:dyDescent="0.2"/>
    <row r="1005101" s="12" customFormat="1" x14ac:dyDescent="0.2"/>
    <row r="1005102" s="12" customFormat="1" x14ac:dyDescent="0.2"/>
    <row r="1005103" s="12" customFormat="1" x14ac:dyDescent="0.2"/>
    <row r="1005104" s="12" customFormat="1" x14ac:dyDescent="0.2"/>
    <row r="1005105" s="12" customFormat="1" x14ac:dyDescent="0.2"/>
    <row r="1005106" s="12" customFormat="1" x14ac:dyDescent="0.2"/>
    <row r="1005107" s="12" customFormat="1" x14ac:dyDescent="0.2"/>
    <row r="1005108" s="12" customFormat="1" x14ac:dyDescent="0.2"/>
    <row r="1005109" s="12" customFormat="1" x14ac:dyDescent="0.2"/>
    <row r="1005110" s="12" customFormat="1" x14ac:dyDescent="0.2"/>
    <row r="1005111" s="12" customFormat="1" x14ac:dyDescent="0.2"/>
    <row r="1005112" s="12" customFormat="1" x14ac:dyDescent="0.2"/>
    <row r="1005113" s="12" customFormat="1" x14ac:dyDescent="0.2"/>
    <row r="1005114" s="12" customFormat="1" x14ac:dyDescent="0.2"/>
    <row r="1005115" s="12" customFormat="1" x14ac:dyDescent="0.2"/>
    <row r="1005116" s="12" customFormat="1" x14ac:dyDescent="0.2"/>
    <row r="1005117" s="12" customFormat="1" x14ac:dyDescent="0.2"/>
    <row r="1005118" s="12" customFormat="1" x14ac:dyDescent="0.2"/>
    <row r="1005119" s="12" customFormat="1" x14ac:dyDescent="0.2"/>
    <row r="1005120" s="12" customFormat="1" x14ac:dyDescent="0.2"/>
    <row r="1005121" s="12" customFormat="1" x14ac:dyDescent="0.2"/>
    <row r="1005122" s="12" customFormat="1" x14ac:dyDescent="0.2"/>
    <row r="1005123" s="12" customFormat="1" x14ac:dyDescent="0.2"/>
    <row r="1005124" s="12" customFormat="1" x14ac:dyDescent="0.2"/>
    <row r="1005125" s="12" customFormat="1" x14ac:dyDescent="0.2"/>
    <row r="1005126" s="12" customFormat="1" x14ac:dyDescent="0.2"/>
    <row r="1005127" s="12" customFormat="1" x14ac:dyDescent="0.2"/>
    <row r="1005128" s="12" customFormat="1" x14ac:dyDescent="0.2"/>
    <row r="1005129" s="12" customFormat="1" x14ac:dyDescent="0.2"/>
    <row r="1005130" s="12" customFormat="1" x14ac:dyDescent="0.2"/>
    <row r="1005131" s="12" customFormat="1" x14ac:dyDescent="0.2"/>
    <row r="1005132" s="12" customFormat="1" x14ac:dyDescent="0.2"/>
    <row r="1005133" s="12" customFormat="1" x14ac:dyDescent="0.2"/>
    <row r="1005134" s="12" customFormat="1" x14ac:dyDescent="0.2"/>
    <row r="1005135" s="12" customFormat="1" x14ac:dyDescent="0.2"/>
    <row r="1005136" s="12" customFormat="1" x14ac:dyDescent="0.2"/>
    <row r="1005137" s="12" customFormat="1" x14ac:dyDescent="0.2"/>
    <row r="1005138" s="12" customFormat="1" x14ac:dyDescent="0.2"/>
    <row r="1005139" s="12" customFormat="1" x14ac:dyDescent="0.2"/>
    <row r="1005140" s="12" customFormat="1" x14ac:dyDescent="0.2"/>
    <row r="1005141" s="12" customFormat="1" x14ac:dyDescent="0.2"/>
    <row r="1005142" s="12" customFormat="1" x14ac:dyDescent="0.2"/>
    <row r="1005143" s="12" customFormat="1" x14ac:dyDescent="0.2"/>
    <row r="1005144" s="12" customFormat="1" x14ac:dyDescent="0.2"/>
    <row r="1005145" s="12" customFormat="1" x14ac:dyDescent="0.2"/>
    <row r="1005146" s="12" customFormat="1" x14ac:dyDescent="0.2"/>
    <row r="1005147" s="12" customFormat="1" x14ac:dyDescent="0.2"/>
    <row r="1005148" s="12" customFormat="1" x14ac:dyDescent="0.2"/>
    <row r="1005149" s="12" customFormat="1" x14ac:dyDescent="0.2"/>
    <row r="1005150" s="12" customFormat="1" x14ac:dyDescent="0.2"/>
    <row r="1005151" s="12" customFormat="1" x14ac:dyDescent="0.2"/>
    <row r="1005152" s="12" customFormat="1" x14ac:dyDescent="0.2"/>
    <row r="1005153" s="12" customFormat="1" x14ac:dyDescent="0.2"/>
    <row r="1005154" s="12" customFormat="1" x14ac:dyDescent="0.2"/>
    <row r="1005155" s="12" customFormat="1" x14ac:dyDescent="0.2"/>
    <row r="1005156" s="12" customFormat="1" x14ac:dyDescent="0.2"/>
    <row r="1005157" s="12" customFormat="1" x14ac:dyDescent="0.2"/>
    <row r="1005158" s="12" customFormat="1" x14ac:dyDescent="0.2"/>
    <row r="1005159" s="12" customFormat="1" x14ac:dyDescent="0.2"/>
    <row r="1005160" s="12" customFormat="1" x14ac:dyDescent="0.2"/>
    <row r="1005161" s="12" customFormat="1" x14ac:dyDescent="0.2"/>
    <row r="1005162" s="12" customFormat="1" x14ac:dyDescent="0.2"/>
    <row r="1005163" s="12" customFormat="1" x14ac:dyDescent="0.2"/>
    <row r="1005164" s="12" customFormat="1" x14ac:dyDescent="0.2"/>
    <row r="1005165" s="12" customFormat="1" x14ac:dyDescent="0.2"/>
    <row r="1005166" s="12" customFormat="1" x14ac:dyDescent="0.2"/>
    <row r="1005167" s="12" customFormat="1" x14ac:dyDescent="0.2"/>
    <row r="1005168" s="12" customFormat="1" x14ac:dyDescent="0.2"/>
    <row r="1005169" s="12" customFormat="1" x14ac:dyDescent="0.2"/>
    <row r="1005170" s="12" customFormat="1" x14ac:dyDescent="0.2"/>
    <row r="1005171" s="12" customFormat="1" x14ac:dyDescent="0.2"/>
    <row r="1005172" s="12" customFormat="1" x14ac:dyDescent="0.2"/>
    <row r="1005173" s="12" customFormat="1" x14ac:dyDescent="0.2"/>
    <row r="1005174" s="12" customFormat="1" x14ac:dyDescent="0.2"/>
    <row r="1005175" s="12" customFormat="1" x14ac:dyDescent="0.2"/>
    <row r="1005176" s="12" customFormat="1" x14ac:dyDescent="0.2"/>
    <row r="1005177" s="12" customFormat="1" x14ac:dyDescent="0.2"/>
    <row r="1005178" s="12" customFormat="1" x14ac:dyDescent="0.2"/>
    <row r="1005179" s="12" customFormat="1" x14ac:dyDescent="0.2"/>
    <row r="1005180" s="12" customFormat="1" x14ac:dyDescent="0.2"/>
    <row r="1005181" s="12" customFormat="1" x14ac:dyDescent="0.2"/>
    <row r="1005182" s="12" customFormat="1" x14ac:dyDescent="0.2"/>
    <row r="1005183" s="12" customFormat="1" x14ac:dyDescent="0.2"/>
    <row r="1005184" s="12" customFormat="1" x14ac:dyDescent="0.2"/>
    <row r="1005185" s="12" customFormat="1" x14ac:dyDescent="0.2"/>
    <row r="1005186" s="12" customFormat="1" x14ac:dyDescent="0.2"/>
    <row r="1005187" s="12" customFormat="1" x14ac:dyDescent="0.2"/>
    <row r="1005188" s="12" customFormat="1" x14ac:dyDescent="0.2"/>
    <row r="1005189" s="12" customFormat="1" x14ac:dyDescent="0.2"/>
    <row r="1005190" s="12" customFormat="1" x14ac:dyDescent="0.2"/>
    <row r="1005191" s="12" customFormat="1" x14ac:dyDescent="0.2"/>
    <row r="1005192" s="12" customFormat="1" x14ac:dyDescent="0.2"/>
    <row r="1005193" s="12" customFormat="1" x14ac:dyDescent="0.2"/>
    <row r="1005194" s="12" customFormat="1" x14ac:dyDescent="0.2"/>
    <row r="1005195" s="12" customFormat="1" x14ac:dyDescent="0.2"/>
    <row r="1005196" s="12" customFormat="1" x14ac:dyDescent="0.2"/>
    <row r="1005197" s="12" customFormat="1" x14ac:dyDescent="0.2"/>
    <row r="1005198" s="12" customFormat="1" x14ac:dyDescent="0.2"/>
    <row r="1005199" s="12" customFormat="1" x14ac:dyDescent="0.2"/>
    <row r="1005200" s="12" customFormat="1" x14ac:dyDescent="0.2"/>
    <row r="1005201" s="12" customFormat="1" x14ac:dyDescent="0.2"/>
    <row r="1005202" s="12" customFormat="1" x14ac:dyDescent="0.2"/>
    <row r="1005203" s="12" customFormat="1" x14ac:dyDescent="0.2"/>
    <row r="1005204" s="12" customFormat="1" x14ac:dyDescent="0.2"/>
    <row r="1005205" s="12" customFormat="1" x14ac:dyDescent="0.2"/>
    <row r="1005206" s="12" customFormat="1" x14ac:dyDescent="0.2"/>
    <row r="1005207" s="12" customFormat="1" x14ac:dyDescent="0.2"/>
    <row r="1005208" s="12" customFormat="1" x14ac:dyDescent="0.2"/>
    <row r="1005209" s="12" customFormat="1" x14ac:dyDescent="0.2"/>
    <row r="1005210" s="12" customFormat="1" x14ac:dyDescent="0.2"/>
    <row r="1005211" s="12" customFormat="1" x14ac:dyDescent="0.2"/>
    <row r="1005212" s="12" customFormat="1" x14ac:dyDescent="0.2"/>
    <row r="1005213" s="12" customFormat="1" x14ac:dyDescent="0.2"/>
    <row r="1005214" s="12" customFormat="1" x14ac:dyDescent="0.2"/>
    <row r="1005215" s="12" customFormat="1" x14ac:dyDescent="0.2"/>
    <row r="1005216" s="12" customFormat="1" x14ac:dyDescent="0.2"/>
    <row r="1005217" s="12" customFormat="1" x14ac:dyDescent="0.2"/>
    <row r="1005218" s="12" customFormat="1" x14ac:dyDescent="0.2"/>
    <row r="1005219" s="12" customFormat="1" x14ac:dyDescent="0.2"/>
    <row r="1005220" s="12" customFormat="1" x14ac:dyDescent="0.2"/>
    <row r="1005221" s="12" customFormat="1" x14ac:dyDescent="0.2"/>
    <row r="1005222" s="12" customFormat="1" x14ac:dyDescent="0.2"/>
    <row r="1005223" s="12" customFormat="1" x14ac:dyDescent="0.2"/>
    <row r="1005224" s="12" customFormat="1" x14ac:dyDescent="0.2"/>
    <row r="1005225" s="12" customFormat="1" x14ac:dyDescent="0.2"/>
    <row r="1005226" s="12" customFormat="1" x14ac:dyDescent="0.2"/>
    <row r="1005227" s="12" customFormat="1" x14ac:dyDescent="0.2"/>
    <row r="1005228" s="12" customFormat="1" x14ac:dyDescent="0.2"/>
    <row r="1005229" s="12" customFormat="1" x14ac:dyDescent="0.2"/>
    <row r="1005230" s="12" customFormat="1" x14ac:dyDescent="0.2"/>
    <row r="1005231" s="12" customFormat="1" x14ac:dyDescent="0.2"/>
    <row r="1005232" s="12" customFormat="1" x14ac:dyDescent="0.2"/>
    <row r="1005233" s="12" customFormat="1" x14ac:dyDescent="0.2"/>
    <row r="1005234" s="12" customFormat="1" x14ac:dyDescent="0.2"/>
    <row r="1005235" s="12" customFormat="1" x14ac:dyDescent="0.2"/>
    <row r="1005236" s="12" customFormat="1" x14ac:dyDescent="0.2"/>
    <row r="1005237" s="12" customFormat="1" x14ac:dyDescent="0.2"/>
    <row r="1005238" s="12" customFormat="1" x14ac:dyDescent="0.2"/>
    <row r="1005239" s="12" customFormat="1" x14ac:dyDescent="0.2"/>
    <row r="1005240" s="12" customFormat="1" x14ac:dyDescent="0.2"/>
    <row r="1005241" s="12" customFormat="1" x14ac:dyDescent="0.2"/>
    <row r="1005242" s="12" customFormat="1" x14ac:dyDescent="0.2"/>
    <row r="1005243" s="12" customFormat="1" x14ac:dyDescent="0.2"/>
    <row r="1005244" s="12" customFormat="1" x14ac:dyDescent="0.2"/>
    <row r="1005245" s="12" customFormat="1" x14ac:dyDescent="0.2"/>
    <row r="1005246" s="12" customFormat="1" x14ac:dyDescent="0.2"/>
    <row r="1005247" s="12" customFormat="1" x14ac:dyDescent="0.2"/>
    <row r="1005248" s="12" customFormat="1" x14ac:dyDescent="0.2"/>
    <row r="1005249" s="12" customFormat="1" x14ac:dyDescent="0.2"/>
    <row r="1005250" s="12" customFormat="1" x14ac:dyDescent="0.2"/>
    <row r="1005251" s="12" customFormat="1" x14ac:dyDescent="0.2"/>
    <row r="1005252" s="12" customFormat="1" x14ac:dyDescent="0.2"/>
    <row r="1005253" s="12" customFormat="1" x14ac:dyDescent="0.2"/>
    <row r="1005254" s="12" customFormat="1" x14ac:dyDescent="0.2"/>
    <row r="1005255" s="12" customFormat="1" x14ac:dyDescent="0.2"/>
    <row r="1005256" s="12" customFormat="1" x14ac:dyDescent="0.2"/>
    <row r="1005257" s="12" customFormat="1" x14ac:dyDescent="0.2"/>
    <row r="1005258" s="12" customFormat="1" x14ac:dyDescent="0.2"/>
    <row r="1005259" s="12" customFormat="1" x14ac:dyDescent="0.2"/>
    <row r="1005260" s="12" customFormat="1" x14ac:dyDescent="0.2"/>
    <row r="1005261" s="12" customFormat="1" x14ac:dyDescent="0.2"/>
    <row r="1005262" s="12" customFormat="1" x14ac:dyDescent="0.2"/>
    <row r="1005263" s="12" customFormat="1" x14ac:dyDescent="0.2"/>
    <row r="1005264" s="12" customFormat="1" x14ac:dyDescent="0.2"/>
    <row r="1005265" s="12" customFormat="1" x14ac:dyDescent="0.2"/>
    <row r="1005266" s="12" customFormat="1" x14ac:dyDescent="0.2"/>
    <row r="1005267" s="12" customFormat="1" x14ac:dyDescent="0.2"/>
    <row r="1005268" s="12" customFormat="1" x14ac:dyDescent="0.2"/>
    <row r="1005269" s="12" customFormat="1" x14ac:dyDescent="0.2"/>
    <row r="1005270" s="12" customFormat="1" x14ac:dyDescent="0.2"/>
    <row r="1005271" s="12" customFormat="1" x14ac:dyDescent="0.2"/>
    <row r="1005272" s="12" customFormat="1" x14ac:dyDescent="0.2"/>
    <row r="1005273" s="12" customFormat="1" x14ac:dyDescent="0.2"/>
    <row r="1005274" s="12" customFormat="1" x14ac:dyDescent="0.2"/>
    <row r="1005275" s="12" customFormat="1" x14ac:dyDescent="0.2"/>
    <row r="1005276" s="12" customFormat="1" x14ac:dyDescent="0.2"/>
    <row r="1005277" s="12" customFormat="1" x14ac:dyDescent="0.2"/>
    <row r="1005278" s="12" customFormat="1" x14ac:dyDescent="0.2"/>
    <row r="1005279" s="12" customFormat="1" x14ac:dyDescent="0.2"/>
    <row r="1005280" s="12" customFormat="1" x14ac:dyDescent="0.2"/>
    <row r="1005281" s="12" customFormat="1" x14ac:dyDescent="0.2"/>
    <row r="1005282" s="12" customFormat="1" x14ac:dyDescent="0.2"/>
    <row r="1005283" s="12" customFormat="1" x14ac:dyDescent="0.2"/>
    <row r="1005284" s="12" customFormat="1" x14ac:dyDescent="0.2"/>
    <row r="1005285" s="12" customFormat="1" x14ac:dyDescent="0.2"/>
    <row r="1005286" s="12" customFormat="1" x14ac:dyDescent="0.2"/>
    <row r="1005287" s="12" customFormat="1" x14ac:dyDescent="0.2"/>
    <row r="1005288" s="12" customFormat="1" x14ac:dyDescent="0.2"/>
    <row r="1005289" s="12" customFormat="1" x14ac:dyDescent="0.2"/>
    <row r="1005290" s="12" customFormat="1" x14ac:dyDescent="0.2"/>
    <row r="1005291" s="12" customFormat="1" x14ac:dyDescent="0.2"/>
    <row r="1005292" s="12" customFormat="1" x14ac:dyDescent="0.2"/>
    <row r="1005293" s="12" customFormat="1" x14ac:dyDescent="0.2"/>
    <row r="1005294" s="12" customFormat="1" x14ac:dyDescent="0.2"/>
    <row r="1005295" s="12" customFormat="1" x14ac:dyDescent="0.2"/>
    <row r="1005296" s="12" customFormat="1" x14ac:dyDescent="0.2"/>
    <row r="1005297" s="12" customFormat="1" x14ac:dyDescent="0.2"/>
    <row r="1005298" s="12" customFormat="1" x14ac:dyDescent="0.2"/>
    <row r="1005299" s="12" customFormat="1" x14ac:dyDescent="0.2"/>
    <row r="1005300" s="12" customFormat="1" x14ac:dyDescent="0.2"/>
    <row r="1005301" s="12" customFormat="1" x14ac:dyDescent="0.2"/>
    <row r="1005302" s="12" customFormat="1" x14ac:dyDescent="0.2"/>
    <row r="1005303" s="12" customFormat="1" x14ac:dyDescent="0.2"/>
    <row r="1005304" s="12" customFormat="1" x14ac:dyDescent="0.2"/>
    <row r="1005305" s="12" customFormat="1" x14ac:dyDescent="0.2"/>
    <row r="1005306" s="12" customFormat="1" x14ac:dyDescent="0.2"/>
    <row r="1005307" s="12" customFormat="1" x14ac:dyDescent="0.2"/>
    <row r="1005308" s="12" customFormat="1" x14ac:dyDescent="0.2"/>
    <row r="1005309" s="12" customFormat="1" x14ac:dyDescent="0.2"/>
    <row r="1005310" s="12" customFormat="1" x14ac:dyDescent="0.2"/>
    <row r="1005311" s="12" customFormat="1" x14ac:dyDescent="0.2"/>
    <row r="1005312" s="12" customFormat="1" x14ac:dyDescent="0.2"/>
    <row r="1005313" s="12" customFormat="1" x14ac:dyDescent="0.2"/>
    <row r="1005314" s="12" customFormat="1" x14ac:dyDescent="0.2"/>
    <row r="1005315" s="12" customFormat="1" x14ac:dyDescent="0.2"/>
    <row r="1005316" s="12" customFormat="1" x14ac:dyDescent="0.2"/>
    <row r="1005317" s="12" customFormat="1" x14ac:dyDescent="0.2"/>
    <row r="1005318" s="12" customFormat="1" x14ac:dyDescent="0.2"/>
    <row r="1005319" s="12" customFormat="1" x14ac:dyDescent="0.2"/>
    <row r="1005320" s="12" customFormat="1" x14ac:dyDescent="0.2"/>
    <row r="1005321" s="12" customFormat="1" x14ac:dyDescent="0.2"/>
    <row r="1005322" s="12" customFormat="1" x14ac:dyDescent="0.2"/>
    <row r="1005323" s="12" customFormat="1" x14ac:dyDescent="0.2"/>
    <row r="1005324" s="12" customFormat="1" x14ac:dyDescent="0.2"/>
    <row r="1005325" s="12" customFormat="1" x14ac:dyDescent="0.2"/>
    <row r="1005326" s="12" customFormat="1" x14ac:dyDescent="0.2"/>
    <row r="1005327" s="12" customFormat="1" x14ac:dyDescent="0.2"/>
    <row r="1005328" s="12" customFormat="1" x14ac:dyDescent="0.2"/>
    <row r="1005329" s="12" customFormat="1" x14ac:dyDescent="0.2"/>
    <row r="1005330" s="12" customFormat="1" x14ac:dyDescent="0.2"/>
    <row r="1005331" s="12" customFormat="1" x14ac:dyDescent="0.2"/>
    <row r="1005332" s="12" customFormat="1" x14ac:dyDescent="0.2"/>
    <row r="1005333" s="12" customFormat="1" x14ac:dyDescent="0.2"/>
    <row r="1005334" s="12" customFormat="1" x14ac:dyDescent="0.2"/>
    <row r="1005335" s="12" customFormat="1" x14ac:dyDescent="0.2"/>
    <row r="1005336" s="12" customFormat="1" x14ac:dyDescent="0.2"/>
    <row r="1005337" s="12" customFormat="1" x14ac:dyDescent="0.2"/>
    <row r="1005338" s="12" customFormat="1" x14ac:dyDescent="0.2"/>
    <row r="1005339" s="12" customFormat="1" x14ac:dyDescent="0.2"/>
    <row r="1005340" s="12" customFormat="1" x14ac:dyDescent="0.2"/>
    <row r="1005341" s="12" customFormat="1" x14ac:dyDescent="0.2"/>
    <row r="1005342" s="12" customFormat="1" x14ac:dyDescent="0.2"/>
    <row r="1005343" s="12" customFormat="1" x14ac:dyDescent="0.2"/>
    <row r="1005344" s="12" customFormat="1" x14ac:dyDescent="0.2"/>
    <row r="1005345" s="12" customFormat="1" x14ac:dyDescent="0.2"/>
    <row r="1005346" s="12" customFormat="1" x14ac:dyDescent="0.2"/>
    <row r="1005347" s="12" customFormat="1" x14ac:dyDescent="0.2"/>
    <row r="1005348" s="12" customFormat="1" x14ac:dyDescent="0.2"/>
    <row r="1005349" s="12" customFormat="1" x14ac:dyDescent="0.2"/>
    <row r="1005350" s="12" customFormat="1" x14ac:dyDescent="0.2"/>
    <row r="1005351" s="12" customFormat="1" x14ac:dyDescent="0.2"/>
    <row r="1005352" s="12" customFormat="1" x14ac:dyDescent="0.2"/>
    <row r="1005353" s="12" customFormat="1" x14ac:dyDescent="0.2"/>
    <row r="1005354" s="12" customFormat="1" x14ac:dyDescent="0.2"/>
    <row r="1005355" s="12" customFormat="1" x14ac:dyDescent="0.2"/>
    <row r="1005356" s="12" customFormat="1" x14ac:dyDescent="0.2"/>
    <row r="1005357" s="12" customFormat="1" x14ac:dyDescent="0.2"/>
    <row r="1005358" s="12" customFormat="1" x14ac:dyDescent="0.2"/>
    <row r="1005359" s="12" customFormat="1" x14ac:dyDescent="0.2"/>
    <row r="1005360" s="12" customFormat="1" x14ac:dyDescent="0.2"/>
    <row r="1005361" s="12" customFormat="1" x14ac:dyDescent="0.2"/>
    <row r="1005362" s="12" customFormat="1" x14ac:dyDescent="0.2"/>
    <row r="1005363" s="12" customFormat="1" x14ac:dyDescent="0.2"/>
    <row r="1005364" s="12" customFormat="1" x14ac:dyDescent="0.2"/>
    <row r="1005365" s="12" customFormat="1" x14ac:dyDescent="0.2"/>
    <row r="1005366" s="12" customFormat="1" x14ac:dyDescent="0.2"/>
    <row r="1005367" s="12" customFormat="1" x14ac:dyDescent="0.2"/>
    <row r="1005368" s="12" customFormat="1" x14ac:dyDescent="0.2"/>
    <row r="1005369" s="12" customFormat="1" x14ac:dyDescent="0.2"/>
    <row r="1005370" s="12" customFormat="1" x14ac:dyDescent="0.2"/>
    <row r="1005371" s="12" customFormat="1" x14ac:dyDescent="0.2"/>
    <row r="1005372" s="12" customFormat="1" x14ac:dyDescent="0.2"/>
    <row r="1005373" s="12" customFormat="1" x14ac:dyDescent="0.2"/>
    <row r="1005374" s="12" customFormat="1" x14ac:dyDescent="0.2"/>
    <row r="1005375" s="12" customFormat="1" x14ac:dyDescent="0.2"/>
    <row r="1005376" s="12" customFormat="1" x14ac:dyDescent="0.2"/>
    <row r="1005377" s="12" customFormat="1" x14ac:dyDescent="0.2"/>
    <row r="1005378" s="12" customFormat="1" x14ac:dyDescent="0.2"/>
    <row r="1005379" s="12" customFormat="1" x14ac:dyDescent="0.2"/>
    <row r="1005380" s="12" customFormat="1" x14ac:dyDescent="0.2"/>
    <row r="1005381" s="12" customFormat="1" x14ac:dyDescent="0.2"/>
    <row r="1005382" s="12" customFormat="1" x14ac:dyDescent="0.2"/>
    <row r="1005383" s="12" customFormat="1" x14ac:dyDescent="0.2"/>
    <row r="1005384" s="12" customFormat="1" x14ac:dyDescent="0.2"/>
    <row r="1005385" s="12" customFormat="1" x14ac:dyDescent="0.2"/>
    <row r="1005386" s="12" customFormat="1" x14ac:dyDescent="0.2"/>
    <row r="1005387" s="12" customFormat="1" x14ac:dyDescent="0.2"/>
    <row r="1005388" s="12" customFormat="1" x14ac:dyDescent="0.2"/>
    <row r="1005389" s="12" customFormat="1" x14ac:dyDescent="0.2"/>
    <row r="1005390" s="12" customFormat="1" x14ac:dyDescent="0.2"/>
    <row r="1005391" s="12" customFormat="1" x14ac:dyDescent="0.2"/>
    <row r="1005392" s="12" customFormat="1" x14ac:dyDescent="0.2"/>
    <row r="1005393" s="12" customFormat="1" x14ac:dyDescent="0.2"/>
    <row r="1005394" s="12" customFormat="1" x14ac:dyDescent="0.2"/>
    <row r="1005395" s="12" customFormat="1" x14ac:dyDescent="0.2"/>
    <row r="1005396" s="12" customFormat="1" x14ac:dyDescent="0.2"/>
    <row r="1005397" s="12" customFormat="1" x14ac:dyDescent="0.2"/>
    <row r="1005398" s="12" customFormat="1" x14ac:dyDescent="0.2"/>
    <row r="1005399" s="12" customFormat="1" x14ac:dyDescent="0.2"/>
    <row r="1005400" s="12" customFormat="1" x14ac:dyDescent="0.2"/>
    <row r="1005401" s="12" customFormat="1" x14ac:dyDescent="0.2"/>
    <row r="1005402" s="12" customFormat="1" x14ac:dyDescent="0.2"/>
    <row r="1005403" s="12" customFormat="1" x14ac:dyDescent="0.2"/>
    <row r="1005404" s="12" customFormat="1" x14ac:dyDescent="0.2"/>
    <row r="1005405" s="12" customFormat="1" x14ac:dyDescent="0.2"/>
    <row r="1005406" s="12" customFormat="1" x14ac:dyDescent="0.2"/>
    <row r="1005407" s="12" customFormat="1" x14ac:dyDescent="0.2"/>
    <row r="1005408" s="12" customFormat="1" x14ac:dyDescent="0.2"/>
    <row r="1005409" s="12" customFormat="1" x14ac:dyDescent="0.2"/>
    <row r="1005410" s="12" customFormat="1" x14ac:dyDescent="0.2"/>
    <row r="1005411" s="12" customFormat="1" x14ac:dyDescent="0.2"/>
    <row r="1005412" s="12" customFormat="1" x14ac:dyDescent="0.2"/>
    <row r="1005413" s="12" customFormat="1" x14ac:dyDescent="0.2"/>
    <row r="1005414" s="12" customFormat="1" x14ac:dyDescent="0.2"/>
    <row r="1005415" s="12" customFormat="1" x14ac:dyDescent="0.2"/>
    <row r="1005416" s="12" customFormat="1" x14ac:dyDescent="0.2"/>
    <row r="1005417" s="12" customFormat="1" x14ac:dyDescent="0.2"/>
    <row r="1005418" s="12" customFormat="1" x14ac:dyDescent="0.2"/>
    <row r="1005419" s="12" customFormat="1" x14ac:dyDescent="0.2"/>
    <row r="1005420" s="12" customFormat="1" x14ac:dyDescent="0.2"/>
    <row r="1005421" s="12" customFormat="1" x14ac:dyDescent="0.2"/>
    <row r="1005422" s="12" customFormat="1" x14ac:dyDescent="0.2"/>
    <row r="1005423" s="12" customFormat="1" x14ac:dyDescent="0.2"/>
    <row r="1005424" s="12" customFormat="1" x14ac:dyDescent="0.2"/>
    <row r="1005425" s="12" customFormat="1" x14ac:dyDescent="0.2"/>
    <row r="1005426" s="12" customFormat="1" x14ac:dyDescent="0.2"/>
    <row r="1005427" s="12" customFormat="1" x14ac:dyDescent="0.2"/>
    <row r="1005428" s="12" customFormat="1" x14ac:dyDescent="0.2"/>
    <row r="1005429" s="12" customFormat="1" x14ac:dyDescent="0.2"/>
    <row r="1005430" s="12" customFormat="1" x14ac:dyDescent="0.2"/>
    <row r="1005431" s="12" customFormat="1" x14ac:dyDescent="0.2"/>
    <row r="1005432" s="12" customFormat="1" x14ac:dyDescent="0.2"/>
    <row r="1005433" s="12" customFormat="1" x14ac:dyDescent="0.2"/>
    <row r="1005434" s="12" customFormat="1" x14ac:dyDescent="0.2"/>
    <row r="1005435" s="12" customFormat="1" x14ac:dyDescent="0.2"/>
    <row r="1005436" s="12" customFormat="1" x14ac:dyDescent="0.2"/>
    <row r="1005437" s="12" customFormat="1" x14ac:dyDescent="0.2"/>
    <row r="1005438" s="12" customFormat="1" x14ac:dyDescent="0.2"/>
    <row r="1005439" s="12" customFormat="1" x14ac:dyDescent="0.2"/>
    <row r="1005440" s="12" customFormat="1" x14ac:dyDescent="0.2"/>
    <row r="1005441" s="12" customFormat="1" x14ac:dyDescent="0.2"/>
    <row r="1005442" s="12" customFormat="1" x14ac:dyDescent="0.2"/>
    <row r="1005443" s="12" customFormat="1" x14ac:dyDescent="0.2"/>
    <row r="1005444" s="12" customFormat="1" x14ac:dyDescent="0.2"/>
    <row r="1005445" s="12" customFormat="1" x14ac:dyDescent="0.2"/>
    <row r="1005446" s="12" customFormat="1" x14ac:dyDescent="0.2"/>
    <row r="1005447" s="12" customFormat="1" x14ac:dyDescent="0.2"/>
    <row r="1005448" s="12" customFormat="1" x14ac:dyDescent="0.2"/>
    <row r="1005449" s="12" customFormat="1" x14ac:dyDescent="0.2"/>
    <row r="1005450" s="12" customFormat="1" x14ac:dyDescent="0.2"/>
    <row r="1005451" s="12" customFormat="1" x14ac:dyDescent="0.2"/>
    <row r="1005452" s="12" customFormat="1" x14ac:dyDescent="0.2"/>
    <row r="1005453" s="12" customFormat="1" x14ac:dyDescent="0.2"/>
    <row r="1005454" s="12" customFormat="1" x14ac:dyDescent="0.2"/>
    <row r="1005455" s="12" customFormat="1" x14ac:dyDescent="0.2"/>
    <row r="1005456" s="12" customFormat="1" x14ac:dyDescent="0.2"/>
    <row r="1005457" s="12" customFormat="1" x14ac:dyDescent="0.2"/>
    <row r="1005458" s="12" customFormat="1" x14ac:dyDescent="0.2"/>
    <row r="1005459" s="12" customFormat="1" x14ac:dyDescent="0.2"/>
    <row r="1005460" s="12" customFormat="1" x14ac:dyDescent="0.2"/>
    <row r="1005461" s="12" customFormat="1" x14ac:dyDescent="0.2"/>
    <row r="1005462" s="12" customFormat="1" x14ac:dyDescent="0.2"/>
    <row r="1005463" s="12" customFormat="1" x14ac:dyDescent="0.2"/>
    <row r="1005464" s="12" customFormat="1" x14ac:dyDescent="0.2"/>
    <row r="1005465" s="12" customFormat="1" x14ac:dyDescent="0.2"/>
    <row r="1005466" s="12" customFormat="1" x14ac:dyDescent="0.2"/>
    <row r="1005467" s="12" customFormat="1" x14ac:dyDescent="0.2"/>
    <row r="1005468" s="12" customFormat="1" x14ac:dyDescent="0.2"/>
    <row r="1005469" s="12" customFormat="1" x14ac:dyDescent="0.2"/>
    <row r="1005470" s="12" customFormat="1" x14ac:dyDescent="0.2"/>
    <row r="1005471" s="12" customFormat="1" x14ac:dyDescent="0.2"/>
    <row r="1005472" s="12" customFormat="1" x14ac:dyDescent="0.2"/>
    <row r="1005473" s="12" customFormat="1" x14ac:dyDescent="0.2"/>
    <row r="1005474" s="12" customFormat="1" x14ac:dyDescent="0.2"/>
    <row r="1005475" s="12" customFormat="1" x14ac:dyDescent="0.2"/>
    <row r="1005476" s="12" customFormat="1" x14ac:dyDescent="0.2"/>
    <row r="1005477" s="12" customFormat="1" x14ac:dyDescent="0.2"/>
    <row r="1005478" s="12" customFormat="1" x14ac:dyDescent="0.2"/>
    <row r="1005479" s="12" customFormat="1" x14ac:dyDescent="0.2"/>
    <row r="1005480" s="12" customFormat="1" x14ac:dyDescent="0.2"/>
    <row r="1005481" s="12" customFormat="1" x14ac:dyDescent="0.2"/>
    <row r="1005482" s="12" customFormat="1" x14ac:dyDescent="0.2"/>
    <row r="1005483" s="12" customFormat="1" x14ac:dyDescent="0.2"/>
    <row r="1005484" s="12" customFormat="1" x14ac:dyDescent="0.2"/>
    <row r="1005485" s="12" customFormat="1" x14ac:dyDescent="0.2"/>
    <row r="1005486" s="12" customFormat="1" x14ac:dyDescent="0.2"/>
    <row r="1005487" s="12" customFormat="1" x14ac:dyDescent="0.2"/>
    <row r="1005488" s="12" customFormat="1" x14ac:dyDescent="0.2"/>
    <row r="1005489" s="12" customFormat="1" x14ac:dyDescent="0.2"/>
    <row r="1005490" s="12" customFormat="1" x14ac:dyDescent="0.2"/>
    <row r="1005491" s="12" customFormat="1" x14ac:dyDescent="0.2"/>
    <row r="1005492" s="12" customFormat="1" x14ac:dyDescent="0.2"/>
    <row r="1005493" s="12" customFormat="1" x14ac:dyDescent="0.2"/>
    <row r="1005494" s="12" customFormat="1" x14ac:dyDescent="0.2"/>
    <row r="1005495" s="12" customFormat="1" x14ac:dyDescent="0.2"/>
    <row r="1005496" s="12" customFormat="1" x14ac:dyDescent="0.2"/>
    <row r="1005497" s="12" customFormat="1" x14ac:dyDescent="0.2"/>
    <row r="1005498" s="12" customFormat="1" x14ac:dyDescent="0.2"/>
    <row r="1005499" s="12" customFormat="1" x14ac:dyDescent="0.2"/>
    <row r="1005500" s="12" customFormat="1" x14ac:dyDescent="0.2"/>
    <row r="1005501" s="12" customFormat="1" x14ac:dyDescent="0.2"/>
    <row r="1005502" s="12" customFormat="1" x14ac:dyDescent="0.2"/>
    <row r="1005503" s="12" customFormat="1" x14ac:dyDescent="0.2"/>
    <row r="1005504" s="12" customFormat="1" x14ac:dyDescent="0.2"/>
    <row r="1005505" s="12" customFormat="1" x14ac:dyDescent="0.2"/>
    <row r="1005506" s="12" customFormat="1" x14ac:dyDescent="0.2"/>
    <row r="1005507" s="12" customFormat="1" x14ac:dyDescent="0.2"/>
    <row r="1005508" s="12" customFormat="1" x14ac:dyDescent="0.2"/>
    <row r="1005509" s="12" customFormat="1" x14ac:dyDescent="0.2"/>
    <row r="1005510" s="12" customFormat="1" x14ac:dyDescent="0.2"/>
    <row r="1005511" s="12" customFormat="1" x14ac:dyDescent="0.2"/>
    <row r="1005512" s="12" customFormat="1" x14ac:dyDescent="0.2"/>
    <row r="1005513" s="12" customFormat="1" x14ac:dyDescent="0.2"/>
    <row r="1005514" s="12" customFormat="1" x14ac:dyDescent="0.2"/>
    <row r="1005515" s="12" customFormat="1" x14ac:dyDescent="0.2"/>
    <row r="1005516" s="12" customFormat="1" x14ac:dyDescent="0.2"/>
    <row r="1005517" s="12" customFormat="1" x14ac:dyDescent="0.2"/>
    <row r="1005518" s="12" customFormat="1" x14ac:dyDescent="0.2"/>
    <row r="1005519" s="12" customFormat="1" x14ac:dyDescent="0.2"/>
    <row r="1005520" s="12" customFormat="1" x14ac:dyDescent="0.2"/>
    <row r="1005521" s="12" customFormat="1" x14ac:dyDescent="0.2"/>
    <row r="1005522" s="12" customFormat="1" x14ac:dyDescent="0.2"/>
    <row r="1005523" s="12" customFormat="1" x14ac:dyDescent="0.2"/>
    <row r="1005524" s="12" customFormat="1" x14ac:dyDescent="0.2"/>
    <row r="1005525" s="12" customFormat="1" x14ac:dyDescent="0.2"/>
    <row r="1005526" s="12" customFormat="1" x14ac:dyDescent="0.2"/>
    <row r="1005527" s="12" customFormat="1" x14ac:dyDescent="0.2"/>
    <row r="1005528" s="12" customFormat="1" x14ac:dyDescent="0.2"/>
    <row r="1005529" s="12" customFormat="1" x14ac:dyDescent="0.2"/>
    <row r="1005530" s="12" customFormat="1" x14ac:dyDescent="0.2"/>
    <row r="1005531" s="12" customFormat="1" x14ac:dyDescent="0.2"/>
    <row r="1005532" s="12" customFormat="1" x14ac:dyDescent="0.2"/>
    <row r="1005533" s="12" customFormat="1" x14ac:dyDescent="0.2"/>
    <row r="1005534" s="12" customFormat="1" x14ac:dyDescent="0.2"/>
    <row r="1005535" s="12" customFormat="1" x14ac:dyDescent="0.2"/>
    <row r="1005536" s="12" customFormat="1" x14ac:dyDescent="0.2"/>
    <row r="1005537" s="12" customFormat="1" x14ac:dyDescent="0.2"/>
    <row r="1005538" s="12" customFormat="1" x14ac:dyDescent="0.2"/>
    <row r="1005539" s="12" customFormat="1" x14ac:dyDescent="0.2"/>
    <row r="1005540" s="12" customFormat="1" x14ac:dyDescent="0.2"/>
    <row r="1005541" s="12" customFormat="1" x14ac:dyDescent="0.2"/>
    <row r="1005542" s="12" customFormat="1" x14ac:dyDescent="0.2"/>
    <row r="1005543" s="12" customFormat="1" x14ac:dyDescent="0.2"/>
    <row r="1005544" s="12" customFormat="1" x14ac:dyDescent="0.2"/>
    <row r="1005545" s="12" customFormat="1" x14ac:dyDescent="0.2"/>
    <row r="1005546" s="12" customFormat="1" x14ac:dyDescent="0.2"/>
    <row r="1005547" s="12" customFormat="1" x14ac:dyDescent="0.2"/>
    <row r="1005548" s="12" customFormat="1" x14ac:dyDescent="0.2"/>
    <row r="1005549" s="12" customFormat="1" x14ac:dyDescent="0.2"/>
    <row r="1005550" s="12" customFormat="1" x14ac:dyDescent="0.2"/>
    <row r="1005551" s="12" customFormat="1" x14ac:dyDescent="0.2"/>
    <row r="1005552" s="12" customFormat="1" x14ac:dyDescent="0.2"/>
    <row r="1005553" s="12" customFormat="1" x14ac:dyDescent="0.2"/>
    <row r="1005554" s="12" customFormat="1" x14ac:dyDescent="0.2"/>
    <row r="1005555" s="12" customFormat="1" x14ac:dyDescent="0.2"/>
    <row r="1005556" s="12" customFormat="1" x14ac:dyDescent="0.2"/>
    <row r="1005557" s="12" customFormat="1" x14ac:dyDescent="0.2"/>
    <row r="1005558" s="12" customFormat="1" x14ac:dyDescent="0.2"/>
    <row r="1005559" s="12" customFormat="1" x14ac:dyDescent="0.2"/>
    <row r="1005560" s="12" customFormat="1" x14ac:dyDescent="0.2"/>
    <row r="1005561" s="12" customFormat="1" x14ac:dyDescent="0.2"/>
    <row r="1005562" s="12" customFormat="1" x14ac:dyDescent="0.2"/>
    <row r="1005563" s="12" customFormat="1" x14ac:dyDescent="0.2"/>
    <row r="1005564" s="12" customFormat="1" x14ac:dyDescent="0.2"/>
    <row r="1005565" s="12" customFormat="1" x14ac:dyDescent="0.2"/>
    <row r="1005566" s="12" customFormat="1" x14ac:dyDescent="0.2"/>
    <row r="1005567" s="12" customFormat="1" x14ac:dyDescent="0.2"/>
    <row r="1005568" s="12" customFormat="1" x14ac:dyDescent="0.2"/>
    <row r="1005569" s="12" customFormat="1" x14ac:dyDescent="0.2"/>
    <row r="1005570" s="12" customFormat="1" x14ac:dyDescent="0.2"/>
    <row r="1005571" s="12" customFormat="1" x14ac:dyDescent="0.2"/>
    <row r="1005572" s="12" customFormat="1" x14ac:dyDescent="0.2"/>
    <row r="1005573" s="12" customFormat="1" x14ac:dyDescent="0.2"/>
    <row r="1005574" s="12" customFormat="1" x14ac:dyDescent="0.2"/>
    <row r="1005575" s="12" customFormat="1" x14ac:dyDescent="0.2"/>
    <row r="1005576" s="12" customFormat="1" x14ac:dyDescent="0.2"/>
    <row r="1005577" s="12" customFormat="1" x14ac:dyDescent="0.2"/>
    <row r="1005578" s="12" customFormat="1" x14ac:dyDescent="0.2"/>
    <row r="1005579" s="12" customFormat="1" x14ac:dyDescent="0.2"/>
    <row r="1005580" s="12" customFormat="1" x14ac:dyDescent="0.2"/>
    <row r="1005581" s="12" customFormat="1" x14ac:dyDescent="0.2"/>
    <row r="1005582" s="12" customFormat="1" x14ac:dyDescent="0.2"/>
    <row r="1005583" s="12" customFormat="1" x14ac:dyDescent="0.2"/>
    <row r="1005584" s="12" customFormat="1" x14ac:dyDescent="0.2"/>
    <row r="1005585" s="12" customFormat="1" x14ac:dyDescent="0.2"/>
    <row r="1005586" s="12" customFormat="1" x14ac:dyDescent="0.2"/>
    <row r="1005587" s="12" customFormat="1" x14ac:dyDescent="0.2"/>
    <row r="1005588" s="12" customFormat="1" x14ac:dyDescent="0.2"/>
    <row r="1005589" s="12" customFormat="1" x14ac:dyDescent="0.2"/>
    <row r="1005590" s="12" customFormat="1" x14ac:dyDescent="0.2"/>
    <row r="1005591" s="12" customFormat="1" x14ac:dyDescent="0.2"/>
    <row r="1005592" s="12" customFormat="1" x14ac:dyDescent="0.2"/>
    <row r="1005593" s="12" customFormat="1" x14ac:dyDescent="0.2"/>
    <row r="1005594" s="12" customFormat="1" x14ac:dyDescent="0.2"/>
    <row r="1005595" s="12" customFormat="1" x14ac:dyDescent="0.2"/>
    <row r="1005596" s="12" customFormat="1" x14ac:dyDescent="0.2"/>
    <row r="1005597" s="12" customFormat="1" x14ac:dyDescent="0.2"/>
    <row r="1005598" s="12" customFormat="1" x14ac:dyDescent="0.2"/>
    <row r="1005599" s="12" customFormat="1" x14ac:dyDescent="0.2"/>
    <row r="1005600" s="12" customFormat="1" x14ac:dyDescent="0.2"/>
    <row r="1005601" s="12" customFormat="1" x14ac:dyDescent="0.2"/>
    <row r="1005602" s="12" customFormat="1" x14ac:dyDescent="0.2"/>
    <row r="1005603" s="12" customFormat="1" x14ac:dyDescent="0.2"/>
    <row r="1005604" s="12" customFormat="1" x14ac:dyDescent="0.2"/>
    <row r="1005605" s="12" customFormat="1" x14ac:dyDescent="0.2"/>
    <row r="1005606" s="12" customFormat="1" x14ac:dyDescent="0.2"/>
    <row r="1005607" s="12" customFormat="1" x14ac:dyDescent="0.2"/>
    <row r="1005608" s="12" customFormat="1" x14ac:dyDescent="0.2"/>
    <row r="1005609" s="12" customFormat="1" x14ac:dyDescent="0.2"/>
    <row r="1005610" s="12" customFormat="1" x14ac:dyDescent="0.2"/>
    <row r="1005611" s="12" customFormat="1" x14ac:dyDescent="0.2"/>
    <row r="1005612" s="12" customFormat="1" x14ac:dyDescent="0.2"/>
    <row r="1005613" s="12" customFormat="1" x14ac:dyDescent="0.2"/>
    <row r="1005614" s="12" customFormat="1" x14ac:dyDescent="0.2"/>
    <row r="1005615" s="12" customFormat="1" x14ac:dyDescent="0.2"/>
    <row r="1005616" s="12" customFormat="1" x14ac:dyDescent="0.2"/>
    <row r="1005617" s="12" customFormat="1" x14ac:dyDescent="0.2"/>
    <row r="1005618" s="12" customFormat="1" x14ac:dyDescent="0.2"/>
    <row r="1005619" s="12" customFormat="1" x14ac:dyDescent="0.2"/>
    <row r="1005620" s="12" customFormat="1" x14ac:dyDescent="0.2"/>
    <row r="1005621" s="12" customFormat="1" x14ac:dyDescent="0.2"/>
    <row r="1005622" s="12" customFormat="1" x14ac:dyDescent="0.2"/>
    <row r="1005623" s="12" customFormat="1" x14ac:dyDescent="0.2"/>
    <row r="1005624" s="12" customFormat="1" x14ac:dyDescent="0.2"/>
    <row r="1005625" s="12" customFormat="1" x14ac:dyDescent="0.2"/>
    <row r="1005626" s="12" customFormat="1" x14ac:dyDescent="0.2"/>
    <row r="1005627" s="12" customFormat="1" x14ac:dyDescent="0.2"/>
    <row r="1005628" s="12" customFormat="1" x14ac:dyDescent="0.2"/>
    <row r="1005629" s="12" customFormat="1" x14ac:dyDescent="0.2"/>
    <row r="1005630" s="12" customFormat="1" x14ac:dyDescent="0.2"/>
    <row r="1005631" s="12" customFormat="1" x14ac:dyDescent="0.2"/>
    <row r="1005632" s="12" customFormat="1" x14ac:dyDescent="0.2"/>
    <row r="1005633" s="12" customFormat="1" x14ac:dyDescent="0.2"/>
    <row r="1005634" s="12" customFormat="1" x14ac:dyDescent="0.2"/>
    <row r="1005635" s="12" customFormat="1" x14ac:dyDescent="0.2"/>
    <row r="1005636" s="12" customFormat="1" x14ac:dyDescent="0.2"/>
    <row r="1005637" s="12" customFormat="1" x14ac:dyDescent="0.2"/>
    <row r="1005638" s="12" customFormat="1" x14ac:dyDescent="0.2"/>
    <row r="1005639" s="12" customFormat="1" x14ac:dyDescent="0.2"/>
    <row r="1005640" s="12" customFormat="1" x14ac:dyDescent="0.2"/>
    <row r="1005641" s="12" customFormat="1" x14ac:dyDescent="0.2"/>
    <row r="1005642" s="12" customFormat="1" x14ac:dyDescent="0.2"/>
    <row r="1005643" s="12" customFormat="1" x14ac:dyDescent="0.2"/>
    <row r="1005644" s="12" customFormat="1" x14ac:dyDescent="0.2"/>
    <row r="1005645" s="12" customFormat="1" x14ac:dyDescent="0.2"/>
    <row r="1005646" s="12" customFormat="1" x14ac:dyDescent="0.2"/>
    <row r="1005647" s="12" customFormat="1" x14ac:dyDescent="0.2"/>
    <row r="1005648" s="12" customFormat="1" x14ac:dyDescent="0.2"/>
    <row r="1005649" s="12" customFormat="1" x14ac:dyDescent="0.2"/>
    <row r="1005650" s="12" customFormat="1" x14ac:dyDescent="0.2"/>
    <row r="1005651" s="12" customFormat="1" x14ac:dyDescent="0.2"/>
    <row r="1005652" s="12" customFormat="1" x14ac:dyDescent="0.2"/>
    <row r="1005653" s="12" customFormat="1" x14ac:dyDescent="0.2"/>
    <row r="1005654" s="12" customFormat="1" x14ac:dyDescent="0.2"/>
    <row r="1005655" s="12" customFormat="1" x14ac:dyDescent="0.2"/>
    <row r="1005656" s="12" customFormat="1" x14ac:dyDescent="0.2"/>
    <row r="1005657" s="12" customFormat="1" x14ac:dyDescent="0.2"/>
    <row r="1005658" s="12" customFormat="1" x14ac:dyDescent="0.2"/>
    <row r="1005659" s="12" customFormat="1" x14ac:dyDescent="0.2"/>
    <row r="1005660" s="12" customFormat="1" x14ac:dyDescent="0.2"/>
    <row r="1005661" s="12" customFormat="1" x14ac:dyDescent="0.2"/>
    <row r="1005662" s="12" customFormat="1" x14ac:dyDescent="0.2"/>
    <row r="1005663" s="12" customFormat="1" x14ac:dyDescent="0.2"/>
    <row r="1005664" s="12" customFormat="1" x14ac:dyDescent="0.2"/>
    <row r="1005665" s="12" customFormat="1" x14ac:dyDescent="0.2"/>
    <row r="1005666" s="12" customFormat="1" x14ac:dyDescent="0.2"/>
    <row r="1005667" s="12" customFormat="1" x14ac:dyDescent="0.2"/>
    <row r="1005668" s="12" customFormat="1" x14ac:dyDescent="0.2"/>
    <row r="1005669" s="12" customFormat="1" x14ac:dyDescent="0.2"/>
    <row r="1005670" s="12" customFormat="1" x14ac:dyDescent="0.2"/>
    <row r="1005671" s="12" customFormat="1" x14ac:dyDescent="0.2"/>
    <row r="1005672" s="12" customFormat="1" x14ac:dyDescent="0.2"/>
    <row r="1005673" s="12" customFormat="1" x14ac:dyDescent="0.2"/>
    <row r="1005674" s="12" customFormat="1" x14ac:dyDescent="0.2"/>
    <row r="1005675" s="12" customFormat="1" x14ac:dyDescent="0.2"/>
    <row r="1005676" s="12" customFormat="1" x14ac:dyDescent="0.2"/>
    <row r="1005677" s="12" customFormat="1" x14ac:dyDescent="0.2"/>
    <row r="1005678" s="12" customFormat="1" x14ac:dyDescent="0.2"/>
    <row r="1005679" s="12" customFormat="1" x14ac:dyDescent="0.2"/>
    <row r="1005680" s="12" customFormat="1" x14ac:dyDescent="0.2"/>
    <row r="1005681" s="12" customFormat="1" x14ac:dyDescent="0.2"/>
    <row r="1005682" s="12" customFormat="1" x14ac:dyDescent="0.2"/>
    <row r="1005683" s="12" customFormat="1" x14ac:dyDescent="0.2"/>
    <row r="1005684" s="12" customFormat="1" x14ac:dyDescent="0.2"/>
    <row r="1005685" s="12" customFormat="1" x14ac:dyDescent="0.2"/>
    <row r="1005686" s="12" customFormat="1" x14ac:dyDescent="0.2"/>
    <row r="1005687" s="12" customFormat="1" x14ac:dyDescent="0.2"/>
    <row r="1005688" s="12" customFormat="1" x14ac:dyDescent="0.2"/>
    <row r="1005689" s="12" customFormat="1" x14ac:dyDescent="0.2"/>
    <row r="1005690" s="12" customFormat="1" x14ac:dyDescent="0.2"/>
    <row r="1005691" s="12" customFormat="1" x14ac:dyDescent="0.2"/>
    <row r="1005692" s="12" customFormat="1" x14ac:dyDescent="0.2"/>
    <row r="1005693" s="12" customFormat="1" x14ac:dyDescent="0.2"/>
    <row r="1005694" s="12" customFormat="1" x14ac:dyDescent="0.2"/>
    <row r="1005695" s="12" customFormat="1" x14ac:dyDescent="0.2"/>
    <row r="1005696" s="12" customFormat="1" x14ac:dyDescent="0.2"/>
    <row r="1005697" s="12" customFormat="1" x14ac:dyDescent="0.2"/>
    <row r="1005698" s="12" customFormat="1" x14ac:dyDescent="0.2"/>
    <row r="1005699" s="12" customFormat="1" x14ac:dyDescent="0.2"/>
    <row r="1005700" s="12" customFormat="1" x14ac:dyDescent="0.2"/>
    <row r="1005701" s="12" customFormat="1" x14ac:dyDescent="0.2"/>
    <row r="1005702" s="12" customFormat="1" x14ac:dyDescent="0.2"/>
    <row r="1005703" s="12" customFormat="1" x14ac:dyDescent="0.2"/>
    <row r="1005704" s="12" customFormat="1" x14ac:dyDescent="0.2"/>
    <row r="1005705" s="12" customFormat="1" x14ac:dyDescent="0.2"/>
    <row r="1005706" s="12" customFormat="1" x14ac:dyDescent="0.2"/>
    <row r="1005707" s="12" customFormat="1" x14ac:dyDescent="0.2"/>
    <row r="1005708" s="12" customFormat="1" x14ac:dyDescent="0.2"/>
    <row r="1005709" s="12" customFormat="1" x14ac:dyDescent="0.2"/>
    <row r="1005710" s="12" customFormat="1" x14ac:dyDescent="0.2"/>
    <row r="1005711" s="12" customFormat="1" x14ac:dyDescent="0.2"/>
    <row r="1005712" s="12" customFormat="1" x14ac:dyDescent="0.2"/>
    <row r="1005713" s="12" customFormat="1" x14ac:dyDescent="0.2"/>
    <row r="1005714" s="12" customFormat="1" x14ac:dyDescent="0.2"/>
    <row r="1005715" s="12" customFormat="1" x14ac:dyDescent="0.2"/>
    <row r="1005716" s="12" customFormat="1" x14ac:dyDescent="0.2"/>
    <row r="1005717" s="12" customFormat="1" x14ac:dyDescent="0.2"/>
    <row r="1005718" s="12" customFormat="1" x14ac:dyDescent="0.2"/>
    <row r="1005719" s="12" customFormat="1" x14ac:dyDescent="0.2"/>
    <row r="1005720" s="12" customFormat="1" x14ac:dyDescent="0.2"/>
    <row r="1005721" s="12" customFormat="1" x14ac:dyDescent="0.2"/>
    <row r="1005722" s="12" customFormat="1" x14ac:dyDescent="0.2"/>
    <row r="1005723" s="12" customFormat="1" x14ac:dyDescent="0.2"/>
    <row r="1005724" s="12" customFormat="1" x14ac:dyDescent="0.2"/>
    <row r="1005725" s="12" customFormat="1" x14ac:dyDescent="0.2"/>
    <row r="1005726" s="12" customFormat="1" x14ac:dyDescent="0.2"/>
    <row r="1005727" s="12" customFormat="1" x14ac:dyDescent="0.2"/>
    <row r="1005728" s="12" customFormat="1" x14ac:dyDescent="0.2"/>
    <row r="1005729" s="12" customFormat="1" x14ac:dyDescent="0.2"/>
    <row r="1005730" s="12" customFormat="1" x14ac:dyDescent="0.2"/>
    <row r="1005731" s="12" customFormat="1" x14ac:dyDescent="0.2"/>
    <row r="1005732" s="12" customFormat="1" x14ac:dyDescent="0.2"/>
    <row r="1005733" s="12" customFormat="1" x14ac:dyDescent="0.2"/>
    <row r="1005734" s="12" customFormat="1" x14ac:dyDescent="0.2"/>
    <row r="1005735" s="12" customFormat="1" x14ac:dyDescent="0.2"/>
    <row r="1005736" s="12" customFormat="1" x14ac:dyDescent="0.2"/>
    <row r="1005737" s="12" customFormat="1" x14ac:dyDescent="0.2"/>
    <row r="1005738" s="12" customFormat="1" x14ac:dyDescent="0.2"/>
    <row r="1005739" s="12" customFormat="1" x14ac:dyDescent="0.2"/>
    <row r="1005740" s="12" customFormat="1" x14ac:dyDescent="0.2"/>
    <row r="1005741" s="12" customFormat="1" x14ac:dyDescent="0.2"/>
    <row r="1005742" s="12" customFormat="1" x14ac:dyDescent="0.2"/>
    <row r="1005743" s="12" customFormat="1" x14ac:dyDescent="0.2"/>
    <row r="1005744" s="12" customFormat="1" x14ac:dyDescent="0.2"/>
    <row r="1005745" s="12" customFormat="1" x14ac:dyDescent="0.2"/>
    <row r="1005746" s="12" customFormat="1" x14ac:dyDescent="0.2"/>
    <row r="1005747" s="12" customFormat="1" x14ac:dyDescent="0.2"/>
    <row r="1005748" s="12" customFormat="1" x14ac:dyDescent="0.2"/>
    <row r="1005749" s="12" customFormat="1" x14ac:dyDescent="0.2"/>
    <row r="1005750" s="12" customFormat="1" x14ac:dyDescent="0.2"/>
    <row r="1005751" s="12" customFormat="1" x14ac:dyDescent="0.2"/>
    <row r="1005752" s="12" customFormat="1" x14ac:dyDescent="0.2"/>
    <row r="1005753" s="12" customFormat="1" x14ac:dyDescent="0.2"/>
    <row r="1005754" s="12" customFormat="1" x14ac:dyDescent="0.2"/>
    <row r="1005755" s="12" customFormat="1" x14ac:dyDescent="0.2"/>
    <row r="1005756" s="12" customFormat="1" x14ac:dyDescent="0.2"/>
    <row r="1005757" s="12" customFormat="1" x14ac:dyDescent="0.2"/>
    <row r="1005758" s="12" customFormat="1" x14ac:dyDescent="0.2"/>
    <row r="1005759" s="12" customFormat="1" x14ac:dyDescent="0.2"/>
    <row r="1005760" s="12" customFormat="1" x14ac:dyDescent="0.2"/>
    <row r="1005761" s="12" customFormat="1" x14ac:dyDescent="0.2"/>
    <row r="1005762" s="12" customFormat="1" x14ac:dyDescent="0.2"/>
    <row r="1005763" s="12" customFormat="1" x14ac:dyDescent="0.2"/>
    <row r="1005764" s="12" customFormat="1" x14ac:dyDescent="0.2"/>
    <row r="1005765" s="12" customFormat="1" x14ac:dyDescent="0.2"/>
    <row r="1005766" s="12" customFormat="1" x14ac:dyDescent="0.2"/>
    <row r="1005767" s="12" customFormat="1" x14ac:dyDescent="0.2"/>
    <row r="1005768" s="12" customFormat="1" x14ac:dyDescent="0.2"/>
    <row r="1005769" s="12" customFormat="1" x14ac:dyDescent="0.2"/>
    <row r="1005770" s="12" customFormat="1" x14ac:dyDescent="0.2"/>
    <row r="1005771" s="12" customFormat="1" x14ac:dyDescent="0.2"/>
    <row r="1005772" s="12" customFormat="1" x14ac:dyDescent="0.2"/>
    <row r="1005773" s="12" customFormat="1" x14ac:dyDescent="0.2"/>
    <row r="1005774" s="12" customFormat="1" x14ac:dyDescent="0.2"/>
    <row r="1005775" s="12" customFormat="1" x14ac:dyDescent="0.2"/>
    <row r="1005776" s="12" customFormat="1" x14ac:dyDescent="0.2"/>
    <row r="1005777" s="12" customFormat="1" x14ac:dyDescent="0.2"/>
    <row r="1005778" s="12" customFormat="1" x14ac:dyDescent="0.2"/>
    <row r="1005779" s="12" customFormat="1" x14ac:dyDescent="0.2"/>
    <row r="1005780" s="12" customFormat="1" x14ac:dyDescent="0.2"/>
    <row r="1005781" s="12" customFormat="1" x14ac:dyDescent="0.2"/>
    <row r="1005782" s="12" customFormat="1" x14ac:dyDescent="0.2"/>
    <row r="1005783" s="12" customFormat="1" x14ac:dyDescent="0.2"/>
    <row r="1005784" s="12" customFormat="1" x14ac:dyDescent="0.2"/>
    <row r="1005785" s="12" customFormat="1" x14ac:dyDescent="0.2"/>
    <row r="1005786" s="12" customFormat="1" x14ac:dyDescent="0.2"/>
    <row r="1005787" s="12" customFormat="1" x14ac:dyDescent="0.2"/>
    <row r="1005788" s="12" customFormat="1" x14ac:dyDescent="0.2"/>
    <row r="1005789" s="12" customFormat="1" x14ac:dyDescent="0.2"/>
    <row r="1005790" s="12" customFormat="1" x14ac:dyDescent="0.2"/>
    <row r="1005791" s="12" customFormat="1" x14ac:dyDescent="0.2"/>
    <row r="1005792" s="12" customFormat="1" x14ac:dyDescent="0.2"/>
    <row r="1005793" s="12" customFormat="1" x14ac:dyDescent="0.2"/>
    <row r="1005794" s="12" customFormat="1" x14ac:dyDescent="0.2"/>
    <row r="1005795" s="12" customFormat="1" x14ac:dyDescent="0.2"/>
    <row r="1005796" s="12" customFormat="1" x14ac:dyDescent="0.2"/>
    <row r="1005797" s="12" customFormat="1" x14ac:dyDescent="0.2"/>
    <row r="1005798" s="12" customFormat="1" x14ac:dyDescent="0.2"/>
    <row r="1005799" s="12" customFormat="1" x14ac:dyDescent="0.2"/>
    <row r="1005800" s="12" customFormat="1" x14ac:dyDescent="0.2"/>
    <row r="1005801" s="12" customFormat="1" x14ac:dyDescent="0.2"/>
    <row r="1005802" s="12" customFormat="1" x14ac:dyDescent="0.2"/>
    <row r="1005803" s="12" customFormat="1" x14ac:dyDescent="0.2"/>
    <row r="1005804" s="12" customFormat="1" x14ac:dyDescent="0.2"/>
    <row r="1005805" s="12" customFormat="1" x14ac:dyDescent="0.2"/>
    <row r="1005806" s="12" customFormat="1" x14ac:dyDescent="0.2"/>
    <row r="1005807" s="12" customFormat="1" x14ac:dyDescent="0.2"/>
    <row r="1005808" s="12" customFormat="1" x14ac:dyDescent="0.2"/>
    <row r="1005809" s="12" customFormat="1" x14ac:dyDescent="0.2"/>
    <row r="1005810" s="12" customFormat="1" x14ac:dyDescent="0.2"/>
    <row r="1005811" s="12" customFormat="1" x14ac:dyDescent="0.2"/>
    <row r="1005812" s="12" customFormat="1" x14ac:dyDescent="0.2"/>
    <row r="1005813" s="12" customFormat="1" x14ac:dyDescent="0.2"/>
    <row r="1005814" s="12" customFormat="1" x14ac:dyDescent="0.2"/>
    <row r="1005815" s="12" customFormat="1" x14ac:dyDescent="0.2"/>
    <row r="1005816" s="12" customFormat="1" x14ac:dyDescent="0.2"/>
    <row r="1005817" s="12" customFormat="1" x14ac:dyDescent="0.2"/>
    <row r="1005818" s="12" customFormat="1" x14ac:dyDescent="0.2"/>
    <row r="1005819" s="12" customFormat="1" x14ac:dyDescent="0.2"/>
    <row r="1005820" s="12" customFormat="1" x14ac:dyDescent="0.2"/>
    <row r="1005821" s="12" customFormat="1" x14ac:dyDescent="0.2"/>
    <row r="1005822" s="12" customFormat="1" x14ac:dyDescent="0.2"/>
    <row r="1005823" s="12" customFormat="1" x14ac:dyDescent="0.2"/>
    <row r="1005824" s="12" customFormat="1" x14ac:dyDescent="0.2"/>
    <row r="1005825" s="12" customFormat="1" x14ac:dyDescent="0.2"/>
    <row r="1005826" s="12" customFormat="1" x14ac:dyDescent="0.2"/>
    <row r="1005827" s="12" customFormat="1" x14ac:dyDescent="0.2"/>
    <row r="1005828" s="12" customFormat="1" x14ac:dyDescent="0.2"/>
    <row r="1005829" s="12" customFormat="1" x14ac:dyDescent="0.2"/>
    <row r="1005830" s="12" customFormat="1" x14ac:dyDescent="0.2"/>
    <row r="1005831" s="12" customFormat="1" x14ac:dyDescent="0.2"/>
    <row r="1005832" s="12" customFormat="1" x14ac:dyDescent="0.2"/>
    <row r="1005833" s="12" customFormat="1" x14ac:dyDescent="0.2"/>
    <row r="1005834" s="12" customFormat="1" x14ac:dyDescent="0.2"/>
    <row r="1005835" s="12" customFormat="1" x14ac:dyDescent="0.2"/>
    <row r="1005836" s="12" customFormat="1" x14ac:dyDescent="0.2"/>
    <row r="1005837" s="12" customFormat="1" x14ac:dyDescent="0.2"/>
    <row r="1005838" s="12" customFormat="1" x14ac:dyDescent="0.2"/>
    <row r="1005839" s="12" customFormat="1" x14ac:dyDescent="0.2"/>
    <row r="1005840" s="12" customFormat="1" x14ac:dyDescent="0.2"/>
    <row r="1005841" s="12" customFormat="1" x14ac:dyDescent="0.2"/>
    <row r="1005842" s="12" customFormat="1" x14ac:dyDescent="0.2"/>
    <row r="1005843" s="12" customFormat="1" x14ac:dyDescent="0.2"/>
    <row r="1005844" s="12" customFormat="1" x14ac:dyDescent="0.2"/>
    <row r="1005845" s="12" customFormat="1" x14ac:dyDescent="0.2"/>
    <row r="1005846" s="12" customFormat="1" x14ac:dyDescent="0.2"/>
    <row r="1005847" s="12" customFormat="1" x14ac:dyDescent="0.2"/>
    <row r="1005848" s="12" customFormat="1" x14ac:dyDescent="0.2"/>
    <row r="1005849" s="12" customFormat="1" x14ac:dyDescent="0.2"/>
    <row r="1005850" s="12" customFormat="1" x14ac:dyDescent="0.2"/>
    <row r="1005851" s="12" customFormat="1" x14ac:dyDescent="0.2"/>
    <row r="1005852" s="12" customFormat="1" x14ac:dyDescent="0.2"/>
    <row r="1005853" s="12" customFormat="1" x14ac:dyDescent="0.2"/>
    <row r="1005854" s="12" customFormat="1" x14ac:dyDescent="0.2"/>
    <row r="1005855" s="12" customFormat="1" x14ac:dyDescent="0.2"/>
    <row r="1005856" s="12" customFormat="1" x14ac:dyDescent="0.2"/>
    <row r="1005857" s="12" customFormat="1" x14ac:dyDescent="0.2"/>
    <row r="1005858" s="12" customFormat="1" x14ac:dyDescent="0.2"/>
    <row r="1005859" s="12" customFormat="1" x14ac:dyDescent="0.2"/>
    <row r="1005860" s="12" customFormat="1" x14ac:dyDescent="0.2"/>
    <row r="1005861" s="12" customFormat="1" x14ac:dyDescent="0.2"/>
    <row r="1005862" s="12" customFormat="1" x14ac:dyDescent="0.2"/>
    <row r="1005863" s="12" customFormat="1" x14ac:dyDescent="0.2"/>
    <row r="1005864" s="12" customFormat="1" x14ac:dyDescent="0.2"/>
    <row r="1005865" s="12" customFormat="1" x14ac:dyDescent="0.2"/>
    <row r="1005866" s="12" customFormat="1" x14ac:dyDescent="0.2"/>
    <row r="1005867" s="12" customFormat="1" x14ac:dyDescent="0.2"/>
    <row r="1005868" s="12" customFormat="1" x14ac:dyDescent="0.2"/>
    <row r="1005869" s="12" customFormat="1" x14ac:dyDescent="0.2"/>
    <row r="1005870" s="12" customFormat="1" x14ac:dyDescent="0.2"/>
    <row r="1005871" s="12" customFormat="1" x14ac:dyDescent="0.2"/>
    <row r="1005872" s="12" customFormat="1" x14ac:dyDescent="0.2"/>
    <row r="1005873" s="12" customFormat="1" x14ac:dyDescent="0.2"/>
    <row r="1005874" s="12" customFormat="1" x14ac:dyDescent="0.2"/>
    <row r="1005875" s="12" customFormat="1" x14ac:dyDescent="0.2"/>
    <row r="1005876" s="12" customFormat="1" x14ac:dyDescent="0.2"/>
    <row r="1005877" s="12" customFormat="1" x14ac:dyDescent="0.2"/>
    <row r="1005878" s="12" customFormat="1" x14ac:dyDescent="0.2"/>
    <row r="1005879" s="12" customFormat="1" x14ac:dyDescent="0.2"/>
    <row r="1005880" s="12" customFormat="1" x14ac:dyDescent="0.2"/>
    <row r="1005881" s="12" customFormat="1" x14ac:dyDescent="0.2"/>
    <row r="1005882" s="12" customFormat="1" x14ac:dyDescent="0.2"/>
    <row r="1005883" s="12" customFormat="1" x14ac:dyDescent="0.2"/>
    <row r="1005884" s="12" customFormat="1" x14ac:dyDescent="0.2"/>
    <row r="1005885" s="12" customFormat="1" x14ac:dyDescent="0.2"/>
    <row r="1005886" s="12" customFormat="1" x14ac:dyDescent="0.2"/>
    <row r="1005887" s="12" customFormat="1" x14ac:dyDescent="0.2"/>
    <row r="1005888" s="12" customFormat="1" x14ac:dyDescent="0.2"/>
    <row r="1005889" s="12" customFormat="1" x14ac:dyDescent="0.2"/>
    <row r="1005890" s="12" customFormat="1" x14ac:dyDescent="0.2"/>
    <row r="1005891" s="12" customFormat="1" x14ac:dyDescent="0.2"/>
    <row r="1005892" s="12" customFormat="1" x14ac:dyDescent="0.2"/>
    <row r="1005893" s="12" customFormat="1" x14ac:dyDescent="0.2"/>
    <row r="1005894" s="12" customFormat="1" x14ac:dyDescent="0.2"/>
    <row r="1005895" s="12" customFormat="1" x14ac:dyDescent="0.2"/>
    <row r="1005896" s="12" customFormat="1" x14ac:dyDescent="0.2"/>
    <row r="1005897" s="12" customFormat="1" x14ac:dyDescent="0.2"/>
    <row r="1005898" s="12" customFormat="1" x14ac:dyDescent="0.2"/>
    <row r="1005899" s="12" customFormat="1" x14ac:dyDescent="0.2"/>
    <row r="1005900" s="12" customFormat="1" x14ac:dyDescent="0.2"/>
    <row r="1005901" s="12" customFormat="1" x14ac:dyDescent="0.2"/>
    <row r="1005902" s="12" customFormat="1" x14ac:dyDescent="0.2"/>
    <row r="1005903" s="12" customFormat="1" x14ac:dyDescent="0.2"/>
    <row r="1005904" s="12" customFormat="1" x14ac:dyDescent="0.2"/>
    <row r="1005905" s="12" customFormat="1" x14ac:dyDescent="0.2"/>
    <row r="1005906" s="12" customFormat="1" x14ac:dyDescent="0.2"/>
    <row r="1005907" s="12" customFormat="1" x14ac:dyDescent="0.2"/>
    <row r="1005908" s="12" customFormat="1" x14ac:dyDescent="0.2"/>
    <row r="1005909" s="12" customFormat="1" x14ac:dyDescent="0.2"/>
    <row r="1005910" s="12" customFormat="1" x14ac:dyDescent="0.2"/>
    <row r="1005911" s="12" customFormat="1" x14ac:dyDescent="0.2"/>
    <row r="1005912" s="12" customFormat="1" x14ac:dyDescent="0.2"/>
    <row r="1005913" s="12" customFormat="1" x14ac:dyDescent="0.2"/>
    <row r="1005914" s="12" customFormat="1" x14ac:dyDescent="0.2"/>
    <row r="1005915" s="12" customFormat="1" x14ac:dyDescent="0.2"/>
    <row r="1005916" s="12" customFormat="1" x14ac:dyDescent="0.2"/>
    <row r="1005917" s="12" customFormat="1" x14ac:dyDescent="0.2"/>
    <row r="1005918" s="12" customFormat="1" x14ac:dyDescent="0.2"/>
    <row r="1005919" s="12" customFormat="1" x14ac:dyDescent="0.2"/>
    <row r="1005920" s="12" customFormat="1" x14ac:dyDescent="0.2"/>
    <row r="1005921" s="12" customFormat="1" x14ac:dyDescent="0.2"/>
    <row r="1005922" s="12" customFormat="1" x14ac:dyDescent="0.2"/>
    <row r="1005923" s="12" customFormat="1" x14ac:dyDescent="0.2"/>
    <row r="1005924" s="12" customFormat="1" x14ac:dyDescent="0.2"/>
    <row r="1005925" s="12" customFormat="1" x14ac:dyDescent="0.2"/>
    <row r="1005926" s="12" customFormat="1" x14ac:dyDescent="0.2"/>
    <row r="1005927" s="12" customFormat="1" x14ac:dyDescent="0.2"/>
    <row r="1005928" s="12" customFormat="1" x14ac:dyDescent="0.2"/>
    <row r="1005929" s="12" customFormat="1" x14ac:dyDescent="0.2"/>
    <row r="1005930" s="12" customFormat="1" x14ac:dyDescent="0.2"/>
    <row r="1005931" s="12" customFormat="1" x14ac:dyDescent="0.2"/>
    <row r="1005932" s="12" customFormat="1" x14ac:dyDescent="0.2"/>
    <row r="1005933" s="12" customFormat="1" x14ac:dyDescent="0.2"/>
    <row r="1005934" s="12" customFormat="1" x14ac:dyDescent="0.2"/>
    <row r="1005935" s="12" customFormat="1" x14ac:dyDescent="0.2"/>
    <row r="1005936" s="12" customFormat="1" x14ac:dyDescent="0.2"/>
    <row r="1005937" s="12" customFormat="1" x14ac:dyDescent="0.2"/>
    <row r="1005938" s="12" customFormat="1" x14ac:dyDescent="0.2"/>
    <row r="1005939" s="12" customFormat="1" x14ac:dyDescent="0.2"/>
    <row r="1005940" s="12" customFormat="1" x14ac:dyDescent="0.2"/>
    <row r="1005941" s="12" customFormat="1" x14ac:dyDescent="0.2"/>
    <row r="1005942" s="12" customFormat="1" x14ac:dyDescent="0.2"/>
    <row r="1005943" s="12" customFormat="1" x14ac:dyDescent="0.2"/>
    <row r="1005944" s="12" customFormat="1" x14ac:dyDescent="0.2"/>
    <row r="1005945" s="12" customFormat="1" x14ac:dyDescent="0.2"/>
    <row r="1005946" s="12" customFormat="1" x14ac:dyDescent="0.2"/>
    <row r="1005947" s="12" customFormat="1" x14ac:dyDescent="0.2"/>
    <row r="1005948" s="12" customFormat="1" x14ac:dyDescent="0.2"/>
    <row r="1005949" s="12" customFormat="1" x14ac:dyDescent="0.2"/>
    <row r="1005950" s="12" customFormat="1" x14ac:dyDescent="0.2"/>
    <row r="1005951" s="12" customFormat="1" x14ac:dyDescent="0.2"/>
    <row r="1005952" s="12" customFormat="1" x14ac:dyDescent="0.2"/>
    <row r="1005953" s="12" customFormat="1" x14ac:dyDescent="0.2"/>
    <row r="1005954" s="12" customFormat="1" x14ac:dyDescent="0.2"/>
    <row r="1005955" s="12" customFormat="1" x14ac:dyDescent="0.2"/>
    <row r="1005956" s="12" customFormat="1" x14ac:dyDescent="0.2"/>
    <row r="1005957" s="12" customFormat="1" x14ac:dyDescent="0.2"/>
    <row r="1005958" s="12" customFormat="1" x14ac:dyDescent="0.2"/>
    <row r="1005959" s="12" customFormat="1" x14ac:dyDescent="0.2"/>
    <row r="1005960" s="12" customFormat="1" x14ac:dyDescent="0.2"/>
    <row r="1005961" s="12" customFormat="1" x14ac:dyDescent="0.2"/>
    <row r="1005962" s="12" customFormat="1" x14ac:dyDescent="0.2"/>
    <row r="1005963" s="12" customFormat="1" x14ac:dyDescent="0.2"/>
    <row r="1005964" s="12" customFormat="1" x14ac:dyDescent="0.2"/>
    <row r="1005965" s="12" customFormat="1" x14ac:dyDescent="0.2"/>
    <row r="1005966" s="12" customFormat="1" x14ac:dyDescent="0.2"/>
    <row r="1005967" s="12" customFormat="1" x14ac:dyDescent="0.2"/>
    <row r="1005968" s="12" customFormat="1" x14ac:dyDescent="0.2"/>
    <row r="1005969" s="12" customFormat="1" x14ac:dyDescent="0.2"/>
    <row r="1005970" s="12" customFormat="1" x14ac:dyDescent="0.2"/>
    <row r="1005971" s="12" customFormat="1" x14ac:dyDescent="0.2"/>
    <row r="1005972" s="12" customFormat="1" x14ac:dyDescent="0.2"/>
    <row r="1005973" s="12" customFormat="1" x14ac:dyDescent="0.2"/>
    <row r="1005974" s="12" customFormat="1" x14ac:dyDescent="0.2"/>
    <row r="1005975" s="12" customFormat="1" x14ac:dyDescent="0.2"/>
    <row r="1005976" s="12" customFormat="1" x14ac:dyDescent="0.2"/>
    <row r="1005977" s="12" customFormat="1" x14ac:dyDescent="0.2"/>
    <row r="1005978" s="12" customFormat="1" x14ac:dyDescent="0.2"/>
    <row r="1005979" s="12" customFormat="1" x14ac:dyDescent="0.2"/>
    <row r="1005980" s="12" customFormat="1" x14ac:dyDescent="0.2"/>
    <row r="1005981" s="12" customFormat="1" x14ac:dyDescent="0.2"/>
    <row r="1005982" s="12" customFormat="1" x14ac:dyDescent="0.2"/>
    <row r="1005983" s="12" customFormat="1" x14ac:dyDescent="0.2"/>
    <row r="1005984" s="12" customFormat="1" x14ac:dyDescent="0.2"/>
    <row r="1005985" s="12" customFormat="1" x14ac:dyDescent="0.2"/>
    <row r="1005986" s="12" customFormat="1" x14ac:dyDescent="0.2"/>
    <row r="1005987" s="12" customFormat="1" x14ac:dyDescent="0.2"/>
    <row r="1005988" s="12" customFormat="1" x14ac:dyDescent="0.2"/>
    <row r="1005989" s="12" customFormat="1" x14ac:dyDescent="0.2"/>
    <row r="1005990" s="12" customFormat="1" x14ac:dyDescent="0.2"/>
    <row r="1005991" s="12" customFormat="1" x14ac:dyDescent="0.2"/>
    <row r="1005992" s="12" customFormat="1" x14ac:dyDescent="0.2"/>
    <row r="1005993" s="12" customFormat="1" x14ac:dyDescent="0.2"/>
    <row r="1005994" s="12" customFormat="1" x14ac:dyDescent="0.2"/>
    <row r="1005995" s="12" customFormat="1" x14ac:dyDescent="0.2"/>
    <row r="1005996" s="12" customFormat="1" x14ac:dyDescent="0.2"/>
    <row r="1005997" s="12" customFormat="1" x14ac:dyDescent="0.2"/>
    <row r="1005998" s="12" customFormat="1" x14ac:dyDescent="0.2"/>
    <row r="1005999" s="12" customFormat="1" x14ac:dyDescent="0.2"/>
    <row r="1006000" s="12" customFormat="1" x14ac:dyDescent="0.2"/>
    <row r="1006001" s="12" customFormat="1" x14ac:dyDescent="0.2"/>
    <row r="1006002" s="12" customFormat="1" x14ac:dyDescent="0.2"/>
    <row r="1006003" s="12" customFormat="1" x14ac:dyDescent="0.2"/>
    <row r="1006004" s="12" customFormat="1" x14ac:dyDescent="0.2"/>
    <row r="1006005" s="12" customFormat="1" x14ac:dyDescent="0.2"/>
    <row r="1006006" s="12" customFormat="1" x14ac:dyDescent="0.2"/>
    <row r="1006007" s="12" customFormat="1" x14ac:dyDescent="0.2"/>
    <row r="1006008" s="12" customFormat="1" x14ac:dyDescent="0.2"/>
    <row r="1006009" s="12" customFormat="1" x14ac:dyDescent="0.2"/>
    <row r="1006010" s="12" customFormat="1" x14ac:dyDescent="0.2"/>
    <row r="1006011" s="12" customFormat="1" x14ac:dyDescent="0.2"/>
    <row r="1006012" s="12" customFormat="1" x14ac:dyDescent="0.2"/>
    <row r="1006013" s="12" customFormat="1" x14ac:dyDescent="0.2"/>
    <row r="1006014" s="12" customFormat="1" x14ac:dyDescent="0.2"/>
    <row r="1006015" s="12" customFormat="1" x14ac:dyDescent="0.2"/>
    <row r="1006016" s="12" customFormat="1" x14ac:dyDescent="0.2"/>
    <row r="1006017" s="12" customFormat="1" x14ac:dyDescent="0.2"/>
    <row r="1006018" s="12" customFormat="1" x14ac:dyDescent="0.2"/>
    <row r="1006019" s="12" customFormat="1" x14ac:dyDescent="0.2"/>
    <row r="1006020" s="12" customFormat="1" x14ac:dyDescent="0.2"/>
    <row r="1006021" s="12" customFormat="1" x14ac:dyDescent="0.2"/>
    <row r="1006022" s="12" customFormat="1" x14ac:dyDescent="0.2"/>
    <row r="1006023" s="12" customFormat="1" x14ac:dyDescent="0.2"/>
    <row r="1006024" s="12" customFormat="1" x14ac:dyDescent="0.2"/>
    <row r="1006025" s="12" customFormat="1" x14ac:dyDescent="0.2"/>
    <row r="1006026" s="12" customFormat="1" x14ac:dyDescent="0.2"/>
    <row r="1006027" s="12" customFormat="1" x14ac:dyDescent="0.2"/>
    <row r="1006028" s="12" customFormat="1" x14ac:dyDescent="0.2"/>
    <row r="1006029" s="12" customFormat="1" x14ac:dyDescent="0.2"/>
    <row r="1006030" s="12" customFormat="1" x14ac:dyDescent="0.2"/>
    <row r="1006031" s="12" customFormat="1" x14ac:dyDescent="0.2"/>
    <row r="1006032" s="12" customFormat="1" x14ac:dyDescent="0.2"/>
    <row r="1006033" s="12" customFormat="1" x14ac:dyDescent="0.2"/>
    <row r="1006034" s="12" customFormat="1" x14ac:dyDescent="0.2"/>
    <row r="1006035" s="12" customFormat="1" x14ac:dyDescent="0.2"/>
    <row r="1006036" s="12" customFormat="1" x14ac:dyDescent="0.2"/>
    <row r="1006037" s="12" customFormat="1" x14ac:dyDescent="0.2"/>
    <row r="1006038" s="12" customFormat="1" x14ac:dyDescent="0.2"/>
    <row r="1006039" s="12" customFormat="1" x14ac:dyDescent="0.2"/>
    <row r="1006040" s="12" customFormat="1" x14ac:dyDescent="0.2"/>
    <row r="1006041" s="12" customFormat="1" x14ac:dyDescent="0.2"/>
    <row r="1006042" s="12" customFormat="1" x14ac:dyDescent="0.2"/>
    <row r="1006043" s="12" customFormat="1" x14ac:dyDescent="0.2"/>
    <row r="1006044" s="12" customFormat="1" x14ac:dyDescent="0.2"/>
    <row r="1006045" s="12" customFormat="1" x14ac:dyDescent="0.2"/>
    <row r="1006046" s="12" customFormat="1" x14ac:dyDescent="0.2"/>
    <row r="1006047" s="12" customFormat="1" x14ac:dyDescent="0.2"/>
    <row r="1006048" s="12" customFormat="1" x14ac:dyDescent="0.2"/>
    <row r="1006049" s="12" customFormat="1" x14ac:dyDescent="0.2"/>
    <row r="1006050" s="12" customFormat="1" x14ac:dyDescent="0.2"/>
    <row r="1006051" s="12" customFormat="1" x14ac:dyDescent="0.2"/>
    <row r="1006052" s="12" customFormat="1" x14ac:dyDescent="0.2"/>
    <row r="1006053" s="12" customFormat="1" x14ac:dyDescent="0.2"/>
    <row r="1006054" s="12" customFormat="1" x14ac:dyDescent="0.2"/>
    <row r="1006055" s="12" customFormat="1" x14ac:dyDescent="0.2"/>
    <row r="1006056" s="12" customFormat="1" x14ac:dyDescent="0.2"/>
    <row r="1006057" s="12" customFormat="1" x14ac:dyDescent="0.2"/>
    <row r="1006058" s="12" customFormat="1" x14ac:dyDescent="0.2"/>
    <row r="1006059" s="12" customFormat="1" x14ac:dyDescent="0.2"/>
    <row r="1006060" s="12" customFormat="1" x14ac:dyDescent="0.2"/>
    <row r="1006061" s="12" customFormat="1" x14ac:dyDescent="0.2"/>
    <row r="1006062" s="12" customFormat="1" x14ac:dyDescent="0.2"/>
    <row r="1006063" s="12" customFormat="1" x14ac:dyDescent="0.2"/>
    <row r="1006064" s="12" customFormat="1" x14ac:dyDescent="0.2"/>
    <row r="1006065" s="12" customFormat="1" x14ac:dyDescent="0.2"/>
    <row r="1006066" s="12" customFormat="1" x14ac:dyDescent="0.2"/>
    <row r="1006067" s="12" customFormat="1" x14ac:dyDescent="0.2"/>
    <row r="1006068" s="12" customFormat="1" x14ac:dyDescent="0.2"/>
    <row r="1006069" s="12" customFormat="1" x14ac:dyDescent="0.2"/>
    <row r="1006070" s="12" customFormat="1" x14ac:dyDescent="0.2"/>
    <row r="1006071" s="12" customFormat="1" x14ac:dyDescent="0.2"/>
    <row r="1006072" s="12" customFormat="1" x14ac:dyDescent="0.2"/>
    <row r="1006073" s="12" customFormat="1" x14ac:dyDescent="0.2"/>
    <row r="1006074" s="12" customFormat="1" x14ac:dyDescent="0.2"/>
    <row r="1006075" s="12" customFormat="1" x14ac:dyDescent="0.2"/>
    <row r="1006076" s="12" customFormat="1" x14ac:dyDescent="0.2"/>
    <row r="1006077" s="12" customFormat="1" x14ac:dyDescent="0.2"/>
    <row r="1006078" s="12" customFormat="1" x14ac:dyDescent="0.2"/>
    <row r="1006079" s="12" customFormat="1" x14ac:dyDescent="0.2"/>
    <row r="1006080" s="12" customFormat="1" x14ac:dyDescent="0.2"/>
    <row r="1006081" s="12" customFormat="1" x14ac:dyDescent="0.2"/>
    <row r="1006082" s="12" customFormat="1" x14ac:dyDescent="0.2"/>
    <row r="1006083" s="12" customFormat="1" x14ac:dyDescent="0.2"/>
    <row r="1006084" s="12" customFormat="1" x14ac:dyDescent="0.2"/>
    <row r="1006085" s="12" customFormat="1" x14ac:dyDescent="0.2"/>
    <row r="1006086" s="12" customFormat="1" x14ac:dyDescent="0.2"/>
    <row r="1006087" s="12" customFormat="1" x14ac:dyDescent="0.2"/>
    <row r="1006088" s="12" customFormat="1" x14ac:dyDescent="0.2"/>
    <row r="1006089" s="12" customFormat="1" x14ac:dyDescent="0.2"/>
    <row r="1006090" s="12" customFormat="1" x14ac:dyDescent="0.2"/>
    <row r="1006091" s="12" customFormat="1" x14ac:dyDescent="0.2"/>
    <row r="1006092" s="12" customFormat="1" x14ac:dyDescent="0.2"/>
    <row r="1006093" s="12" customFormat="1" x14ac:dyDescent="0.2"/>
    <row r="1006094" s="12" customFormat="1" x14ac:dyDescent="0.2"/>
    <row r="1006095" s="12" customFormat="1" x14ac:dyDescent="0.2"/>
    <row r="1006096" s="12" customFormat="1" x14ac:dyDescent="0.2"/>
    <row r="1006097" s="12" customFormat="1" x14ac:dyDescent="0.2"/>
    <row r="1006098" s="12" customFormat="1" x14ac:dyDescent="0.2"/>
    <row r="1006099" s="12" customFormat="1" x14ac:dyDescent="0.2"/>
    <row r="1006100" s="12" customFormat="1" x14ac:dyDescent="0.2"/>
    <row r="1006101" s="12" customFormat="1" x14ac:dyDescent="0.2"/>
    <row r="1006102" s="12" customFormat="1" x14ac:dyDescent="0.2"/>
    <row r="1006103" s="12" customFormat="1" x14ac:dyDescent="0.2"/>
    <row r="1006104" s="12" customFormat="1" x14ac:dyDescent="0.2"/>
    <row r="1006105" s="12" customFormat="1" x14ac:dyDescent="0.2"/>
    <row r="1006106" s="12" customFormat="1" x14ac:dyDescent="0.2"/>
    <row r="1006107" s="12" customFormat="1" x14ac:dyDescent="0.2"/>
    <row r="1006108" s="12" customFormat="1" x14ac:dyDescent="0.2"/>
    <row r="1006109" s="12" customFormat="1" x14ac:dyDescent="0.2"/>
    <row r="1006110" s="12" customFormat="1" x14ac:dyDescent="0.2"/>
    <row r="1006111" s="12" customFormat="1" x14ac:dyDescent="0.2"/>
    <row r="1006112" s="12" customFormat="1" x14ac:dyDescent="0.2"/>
    <row r="1006113" s="12" customFormat="1" x14ac:dyDescent="0.2"/>
    <row r="1006114" s="12" customFormat="1" x14ac:dyDescent="0.2"/>
    <row r="1006115" s="12" customFormat="1" x14ac:dyDescent="0.2"/>
    <row r="1006116" s="12" customFormat="1" x14ac:dyDescent="0.2"/>
    <row r="1006117" s="12" customFormat="1" x14ac:dyDescent="0.2"/>
    <row r="1006118" s="12" customFormat="1" x14ac:dyDescent="0.2"/>
    <row r="1006119" s="12" customFormat="1" x14ac:dyDescent="0.2"/>
    <row r="1006120" s="12" customFormat="1" x14ac:dyDescent="0.2"/>
    <row r="1006121" s="12" customFormat="1" x14ac:dyDescent="0.2"/>
    <row r="1006122" s="12" customFormat="1" x14ac:dyDescent="0.2"/>
    <row r="1006123" s="12" customFormat="1" x14ac:dyDescent="0.2"/>
    <row r="1006124" s="12" customFormat="1" x14ac:dyDescent="0.2"/>
    <row r="1006125" s="12" customFormat="1" x14ac:dyDescent="0.2"/>
    <row r="1006126" s="12" customFormat="1" x14ac:dyDescent="0.2"/>
    <row r="1006127" s="12" customFormat="1" x14ac:dyDescent="0.2"/>
    <row r="1006128" s="12" customFormat="1" x14ac:dyDescent="0.2"/>
    <row r="1006129" s="12" customFormat="1" x14ac:dyDescent="0.2"/>
    <row r="1006130" s="12" customFormat="1" x14ac:dyDescent="0.2"/>
    <row r="1006131" s="12" customFormat="1" x14ac:dyDescent="0.2"/>
    <row r="1006132" s="12" customFormat="1" x14ac:dyDescent="0.2"/>
    <row r="1006133" s="12" customFormat="1" x14ac:dyDescent="0.2"/>
    <row r="1006134" s="12" customFormat="1" x14ac:dyDescent="0.2"/>
    <row r="1006135" s="12" customFormat="1" x14ac:dyDescent="0.2"/>
    <row r="1006136" s="12" customFormat="1" x14ac:dyDescent="0.2"/>
    <row r="1006137" s="12" customFormat="1" x14ac:dyDescent="0.2"/>
    <row r="1006138" s="12" customFormat="1" x14ac:dyDescent="0.2"/>
    <row r="1006139" s="12" customFormat="1" x14ac:dyDescent="0.2"/>
    <row r="1006140" s="12" customFormat="1" x14ac:dyDescent="0.2"/>
    <row r="1006141" s="12" customFormat="1" x14ac:dyDescent="0.2"/>
    <row r="1006142" s="12" customFormat="1" x14ac:dyDescent="0.2"/>
    <row r="1006143" s="12" customFormat="1" x14ac:dyDescent="0.2"/>
    <row r="1006144" s="12" customFormat="1" x14ac:dyDescent="0.2"/>
    <row r="1006145" s="12" customFormat="1" x14ac:dyDescent="0.2"/>
    <row r="1006146" s="12" customFormat="1" x14ac:dyDescent="0.2"/>
    <row r="1006147" s="12" customFormat="1" x14ac:dyDescent="0.2"/>
    <row r="1006148" s="12" customFormat="1" x14ac:dyDescent="0.2"/>
    <row r="1006149" s="12" customFormat="1" x14ac:dyDescent="0.2"/>
    <row r="1006150" s="12" customFormat="1" x14ac:dyDescent="0.2"/>
    <row r="1006151" s="12" customFormat="1" x14ac:dyDescent="0.2"/>
    <row r="1006152" s="12" customFormat="1" x14ac:dyDescent="0.2"/>
    <row r="1006153" s="12" customFormat="1" x14ac:dyDescent="0.2"/>
    <row r="1006154" s="12" customFormat="1" x14ac:dyDescent="0.2"/>
    <row r="1006155" s="12" customFormat="1" x14ac:dyDescent="0.2"/>
    <row r="1006156" s="12" customFormat="1" x14ac:dyDescent="0.2"/>
    <row r="1006157" s="12" customFormat="1" x14ac:dyDescent="0.2"/>
    <row r="1006158" s="12" customFormat="1" x14ac:dyDescent="0.2"/>
    <row r="1006159" s="12" customFormat="1" x14ac:dyDescent="0.2"/>
    <row r="1006160" s="12" customFormat="1" x14ac:dyDescent="0.2"/>
    <row r="1006161" s="12" customFormat="1" x14ac:dyDescent="0.2"/>
    <row r="1006162" s="12" customFormat="1" x14ac:dyDescent="0.2"/>
    <row r="1006163" s="12" customFormat="1" x14ac:dyDescent="0.2"/>
    <row r="1006164" s="12" customFormat="1" x14ac:dyDescent="0.2"/>
    <row r="1006165" s="12" customFormat="1" x14ac:dyDescent="0.2"/>
    <row r="1006166" s="12" customFormat="1" x14ac:dyDescent="0.2"/>
    <row r="1006167" s="12" customFormat="1" x14ac:dyDescent="0.2"/>
    <row r="1006168" s="12" customFormat="1" x14ac:dyDescent="0.2"/>
    <row r="1006169" s="12" customFormat="1" x14ac:dyDescent="0.2"/>
    <row r="1006170" s="12" customFormat="1" x14ac:dyDescent="0.2"/>
    <row r="1006171" s="12" customFormat="1" x14ac:dyDescent="0.2"/>
    <row r="1006172" s="12" customFormat="1" x14ac:dyDescent="0.2"/>
    <row r="1006173" s="12" customFormat="1" x14ac:dyDescent="0.2"/>
    <row r="1006174" s="12" customFormat="1" x14ac:dyDescent="0.2"/>
    <row r="1006175" s="12" customFormat="1" x14ac:dyDescent="0.2"/>
    <row r="1006176" s="12" customFormat="1" x14ac:dyDescent="0.2"/>
    <row r="1006177" s="12" customFormat="1" x14ac:dyDescent="0.2"/>
    <row r="1006178" s="12" customFormat="1" x14ac:dyDescent="0.2"/>
    <row r="1006179" s="12" customFormat="1" x14ac:dyDescent="0.2"/>
    <row r="1006180" s="12" customFormat="1" x14ac:dyDescent="0.2"/>
    <row r="1006181" s="12" customFormat="1" x14ac:dyDescent="0.2"/>
    <row r="1006182" s="12" customFormat="1" x14ac:dyDescent="0.2"/>
    <row r="1006183" s="12" customFormat="1" x14ac:dyDescent="0.2"/>
    <row r="1006184" s="12" customFormat="1" x14ac:dyDescent="0.2"/>
    <row r="1006185" s="12" customFormat="1" x14ac:dyDescent="0.2"/>
    <row r="1006186" s="12" customFormat="1" x14ac:dyDescent="0.2"/>
    <row r="1006187" s="12" customFormat="1" x14ac:dyDescent="0.2"/>
    <row r="1006188" s="12" customFormat="1" x14ac:dyDescent="0.2"/>
    <row r="1006189" s="12" customFormat="1" x14ac:dyDescent="0.2"/>
    <row r="1006190" s="12" customFormat="1" x14ac:dyDescent="0.2"/>
    <row r="1006191" s="12" customFormat="1" x14ac:dyDescent="0.2"/>
    <row r="1006192" s="12" customFormat="1" x14ac:dyDescent="0.2"/>
    <row r="1006193" s="12" customFormat="1" x14ac:dyDescent="0.2"/>
    <row r="1006194" s="12" customFormat="1" x14ac:dyDescent="0.2"/>
    <row r="1006195" s="12" customFormat="1" x14ac:dyDescent="0.2"/>
    <row r="1006196" s="12" customFormat="1" x14ac:dyDescent="0.2"/>
    <row r="1006197" s="12" customFormat="1" x14ac:dyDescent="0.2"/>
    <row r="1006198" s="12" customFormat="1" x14ac:dyDescent="0.2"/>
    <row r="1006199" s="12" customFormat="1" x14ac:dyDescent="0.2"/>
    <row r="1006200" s="12" customFormat="1" x14ac:dyDescent="0.2"/>
    <row r="1006201" s="12" customFormat="1" x14ac:dyDescent="0.2"/>
    <row r="1006202" s="12" customFormat="1" x14ac:dyDescent="0.2"/>
    <row r="1006203" s="12" customFormat="1" x14ac:dyDescent="0.2"/>
    <row r="1006204" s="12" customFormat="1" x14ac:dyDescent="0.2"/>
    <row r="1006205" s="12" customFormat="1" x14ac:dyDescent="0.2"/>
    <row r="1006206" s="12" customFormat="1" x14ac:dyDescent="0.2"/>
    <row r="1006207" s="12" customFormat="1" x14ac:dyDescent="0.2"/>
    <row r="1006208" s="12" customFormat="1" x14ac:dyDescent="0.2"/>
    <row r="1006209" s="12" customFormat="1" x14ac:dyDescent="0.2"/>
    <row r="1006210" s="12" customFormat="1" x14ac:dyDescent="0.2"/>
    <row r="1006211" s="12" customFormat="1" x14ac:dyDescent="0.2"/>
    <row r="1006212" s="12" customFormat="1" x14ac:dyDescent="0.2"/>
    <row r="1006213" s="12" customFormat="1" x14ac:dyDescent="0.2"/>
    <row r="1006214" s="12" customFormat="1" x14ac:dyDescent="0.2"/>
    <row r="1006215" s="12" customFormat="1" x14ac:dyDescent="0.2"/>
    <row r="1006216" s="12" customFormat="1" x14ac:dyDescent="0.2"/>
    <row r="1006217" s="12" customFormat="1" x14ac:dyDescent="0.2"/>
    <row r="1006218" s="12" customFormat="1" x14ac:dyDescent="0.2"/>
    <row r="1006219" s="12" customFormat="1" x14ac:dyDescent="0.2"/>
    <row r="1006220" s="12" customFormat="1" x14ac:dyDescent="0.2"/>
    <row r="1006221" s="12" customFormat="1" x14ac:dyDescent="0.2"/>
    <row r="1006222" s="12" customFormat="1" x14ac:dyDescent="0.2"/>
    <row r="1006223" s="12" customFormat="1" x14ac:dyDescent="0.2"/>
    <row r="1006224" s="12" customFormat="1" x14ac:dyDescent="0.2"/>
    <row r="1006225" s="12" customFormat="1" x14ac:dyDescent="0.2"/>
    <row r="1006226" s="12" customFormat="1" x14ac:dyDescent="0.2"/>
    <row r="1006227" s="12" customFormat="1" x14ac:dyDescent="0.2"/>
    <row r="1006228" s="12" customFormat="1" x14ac:dyDescent="0.2"/>
    <row r="1006229" s="12" customFormat="1" x14ac:dyDescent="0.2"/>
    <row r="1006230" s="12" customFormat="1" x14ac:dyDescent="0.2"/>
    <row r="1006231" s="12" customFormat="1" x14ac:dyDescent="0.2"/>
    <row r="1006232" s="12" customFormat="1" x14ac:dyDescent="0.2"/>
    <row r="1006233" s="12" customFormat="1" x14ac:dyDescent="0.2"/>
    <row r="1006234" s="12" customFormat="1" x14ac:dyDescent="0.2"/>
    <row r="1006235" s="12" customFormat="1" x14ac:dyDescent="0.2"/>
    <row r="1006236" s="12" customFormat="1" x14ac:dyDescent="0.2"/>
    <row r="1006237" s="12" customFormat="1" x14ac:dyDescent="0.2"/>
    <row r="1006238" s="12" customFormat="1" x14ac:dyDescent="0.2"/>
    <row r="1006239" s="12" customFormat="1" x14ac:dyDescent="0.2"/>
    <row r="1006240" s="12" customFormat="1" x14ac:dyDescent="0.2"/>
    <row r="1006241" s="12" customFormat="1" x14ac:dyDescent="0.2"/>
    <row r="1006242" s="12" customFormat="1" x14ac:dyDescent="0.2"/>
    <row r="1006243" s="12" customFormat="1" x14ac:dyDescent="0.2"/>
    <row r="1006244" s="12" customFormat="1" x14ac:dyDescent="0.2"/>
    <row r="1006245" s="12" customFormat="1" x14ac:dyDescent="0.2"/>
    <row r="1006246" s="12" customFormat="1" x14ac:dyDescent="0.2"/>
    <row r="1006247" s="12" customFormat="1" x14ac:dyDescent="0.2"/>
    <row r="1006248" s="12" customFormat="1" x14ac:dyDescent="0.2"/>
    <row r="1006249" s="12" customFormat="1" x14ac:dyDescent="0.2"/>
    <row r="1006250" s="12" customFormat="1" x14ac:dyDescent="0.2"/>
    <row r="1006251" s="12" customFormat="1" x14ac:dyDescent="0.2"/>
    <row r="1006252" s="12" customFormat="1" x14ac:dyDescent="0.2"/>
    <row r="1006253" s="12" customFormat="1" x14ac:dyDescent="0.2"/>
    <row r="1006254" s="12" customFormat="1" x14ac:dyDescent="0.2"/>
    <row r="1006255" s="12" customFormat="1" x14ac:dyDescent="0.2"/>
    <row r="1006256" s="12" customFormat="1" x14ac:dyDescent="0.2"/>
    <row r="1006257" s="12" customFormat="1" x14ac:dyDescent="0.2"/>
    <row r="1006258" s="12" customFormat="1" x14ac:dyDescent="0.2"/>
    <row r="1006259" s="12" customFormat="1" x14ac:dyDescent="0.2"/>
    <row r="1006260" s="12" customFormat="1" x14ac:dyDescent="0.2"/>
    <row r="1006261" s="12" customFormat="1" x14ac:dyDescent="0.2"/>
    <row r="1006262" s="12" customFormat="1" x14ac:dyDescent="0.2"/>
    <row r="1006263" s="12" customFormat="1" x14ac:dyDescent="0.2"/>
    <row r="1006264" s="12" customFormat="1" x14ac:dyDescent="0.2"/>
    <row r="1006265" s="12" customFormat="1" x14ac:dyDescent="0.2"/>
    <row r="1006266" s="12" customFormat="1" x14ac:dyDescent="0.2"/>
    <row r="1006267" s="12" customFormat="1" x14ac:dyDescent="0.2"/>
    <row r="1006268" s="12" customFormat="1" x14ac:dyDescent="0.2"/>
    <row r="1006269" s="12" customFormat="1" x14ac:dyDescent="0.2"/>
    <row r="1006270" s="12" customFormat="1" x14ac:dyDescent="0.2"/>
    <row r="1006271" s="12" customFormat="1" x14ac:dyDescent="0.2"/>
    <row r="1006272" s="12" customFormat="1" x14ac:dyDescent="0.2"/>
    <row r="1006273" s="12" customFormat="1" x14ac:dyDescent="0.2"/>
    <row r="1006274" s="12" customFormat="1" x14ac:dyDescent="0.2"/>
    <row r="1006275" s="12" customFormat="1" x14ac:dyDescent="0.2"/>
    <row r="1006276" s="12" customFormat="1" x14ac:dyDescent="0.2"/>
    <row r="1006277" s="12" customFormat="1" x14ac:dyDescent="0.2"/>
    <row r="1006278" s="12" customFormat="1" x14ac:dyDescent="0.2"/>
    <row r="1006279" s="12" customFormat="1" x14ac:dyDescent="0.2"/>
    <row r="1006280" s="12" customFormat="1" x14ac:dyDescent="0.2"/>
    <row r="1006281" s="12" customFormat="1" x14ac:dyDescent="0.2"/>
    <row r="1006282" s="12" customFormat="1" x14ac:dyDescent="0.2"/>
    <row r="1006283" s="12" customFormat="1" x14ac:dyDescent="0.2"/>
    <row r="1006284" s="12" customFormat="1" x14ac:dyDescent="0.2"/>
    <row r="1006285" s="12" customFormat="1" x14ac:dyDescent="0.2"/>
    <row r="1006286" s="12" customFormat="1" x14ac:dyDescent="0.2"/>
    <row r="1006287" s="12" customFormat="1" x14ac:dyDescent="0.2"/>
    <row r="1006288" s="12" customFormat="1" x14ac:dyDescent="0.2"/>
    <row r="1006289" s="12" customFormat="1" x14ac:dyDescent="0.2"/>
    <row r="1006290" s="12" customFormat="1" x14ac:dyDescent="0.2"/>
    <row r="1006291" s="12" customFormat="1" x14ac:dyDescent="0.2"/>
    <row r="1006292" s="12" customFormat="1" x14ac:dyDescent="0.2"/>
    <row r="1006293" s="12" customFormat="1" x14ac:dyDescent="0.2"/>
    <row r="1006294" s="12" customFormat="1" x14ac:dyDescent="0.2"/>
    <row r="1006295" s="12" customFormat="1" x14ac:dyDescent="0.2"/>
    <row r="1006296" s="12" customFormat="1" x14ac:dyDescent="0.2"/>
    <row r="1006297" s="12" customFormat="1" x14ac:dyDescent="0.2"/>
    <row r="1006298" s="12" customFormat="1" x14ac:dyDescent="0.2"/>
    <row r="1006299" s="12" customFormat="1" x14ac:dyDescent="0.2"/>
    <row r="1006300" s="12" customFormat="1" x14ac:dyDescent="0.2"/>
    <row r="1006301" s="12" customFormat="1" x14ac:dyDescent="0.2"/>
    <row r="1006302" s="12" customFormat="1" x14ac:dyDescent="0.2"/>
    <row r="1006303" s="12" customFormat="1" x14ac:dyDescent="0.2"/>
    <row r="1006304" s="12" customFormat="1" x14ac:dyDescent="0.2"/>
    <row r="1006305" s="12" customFormat="1" x14ac:dyDescent="0.2"/>
    <row r="1006306" s="12" customFormat="1" x14ac:dyDescent="0.2"/>
    <row r="1006307" s="12" customFormat="1" x14ac:dyDescent="0.2"/>
    <row r="1006308" s="12" customFormat="1" x14ac:dyDescent="0.2"/>
    <row r="1006309" s="12" customFormat="1" x14ac:dyDescent="0.2"/>
    <row r="1006310" s="12" customFormat="1" x14ac:dyDescent="0.2"/>
    <row r="1006311" s="12" customFormat="1" x14ac:dyDescent="0.2"/>
    <row r="1006312" s="12" customFormat="1" x14ac:dyDescent="0.2"/>
    <row r="1006313" s="12" customFormat="1" x14ac:dyDescent="0.2"/>
    <row r="1006314" s="12" customFormat="1" x14ac:dyDescent="0.2"/>
    <row r="1006315" s="12" customFormat="1" x14ac:dyDescent="0.2"/>
    <row r="1006316" s="12" customFormat="1" x14ac:dyDescent="0.2"/>
    <row r="1006317" s="12" customFormat="1" x14ac:dyDescent="0.2"/>
    <row r="1006318" s="12" customFormat="1" x14ac:dyDescent="0.2"/>
    <row r="1006319" s="12" customFormat="1" x14ac:dyDescent="0.2"/>
    <row r="1006320" s="12" customFormat="1" x14ac:dyDescent="0.2"/>
    <row r="1006321" s="12" customFormat="1" x14ac:dyDescent="0.2"/>
    <row r="1006322" s="12" customFormat="1" x14ac:dyDescent="0.2"/>
    <row r="1006323" s="12" customFormat="1" x14ac:dyDescent="0.2"/>
    <row r="1006324" s="12" customFormat="1" x14ac:dyDescent="0.2"/>
    <row r="1006325" s="12" customFormat="1" x14ac:dyDescent="0.2"/>
    <row r="1006326" s="12" customFormat="1" x14ac:dyDescent="0.2"/>
    <row r="1006327" s="12" customFormat="1" x14ac:dyDescent="0.2"/>
    <row r="1006328" s="12" customFormat="1" x14ac:dyDescent="0.2"/>
    <row r="1006329" s="12" customFormat="1" x14ac:dyDescent="0.2"/>
    <row r="1006330" s="12" customFormat="1" x14ac:dyDescent="0.2"/>
    <row r="1006331" s="12" customFormat="1" x14ac:dyDescent="0.2"/>
    <row r="1006332" s="12" customFormat="1" x14ac:dyDescent="0.2"/>
    <row r="1006333" s="12" customFormat="1" x14ac:dyDescent="0.2"/>
    <row r="1006334" s="12" customFormat="1" x14ac:dyDescent="0.2"/>
    <row r="1006335" s="12" customFormat="1" x14ac:dyDescent="0.2"/>
    <row r="1006336" s="12" customFormat="1" x14ac:dyDescent="0.2"/>
    <row r="1006337" s="12" customFormat="1" x14ac:dyDescent="0.2"/>
    <row r="1006338" s="12" customFormat="1" x14ac:dyDescent="0.2"/>
    <row r="1006339" s="12" customFormat="1" x14ac:dyDescent="0.2"/>
    <row r="1006340" s="12" customFormat="1" x14ac:dyDescent="0.2"/>
    <row r="1006341" s="12" customFormat="1" x14ac:dyDescent="0.2"/>
    <row r="1006342" s="12" customFormat="1" x14ac:dyDescent="0.2"/>
    <row r="1006343" s="12" customFormat="1" x14ac:dyDescent="0.2"/>
    <row r="1006344" s="12" customFormat="1" x14ac:dyDescent="0.2"/>
    <row r="1006345" s="12" customFormat="1" x14ac:dyDescent="0.2"/>
    <row r="1006346" s="12" customFormat="1" x14ac:dyDescent="0.2"/>
    <row r="1006347" s="12" customFormat="1" x14ac:dyDescent="0.2"/>
    <row r="1006348" s="12" customFormat="1" x14ac:dyDescent="0.2"/>
    <row r="1006349" s="12" customFormat="1" x14ac:dyDescent="0.2"/>
    <row r="1006350" s="12" customFormat="1" x14ac:dyDescent="0.2"/>
    <row r="1006351" s="12" customFormat="1" x14ac:dyDescent="0.2"/>
    <row r="1006352" s="12" customFormat="1" x14ac:dyDescent="0.2"/>
    <row r="1006353" s="12" customFormat="1" x14ac:dyDescent="0.2"/>
    <row r="1006354" s="12" customFormat="1" x14ac:dyDescent="0.2"/>
    <row r="1006355" s="12" customFormat="1" x14ac:dyDescent="0.2"/>
    <row r="1006356" s="12" customFormat="1" x14ac:dyDescent="0.2"/>
    <row r="1006357" s="12" customFormat="1" x14ac:dyDescent="0.2"/>
    <row r="1006358" s="12" customFormat="1" x14ac:dyDescent="0.2"/>
    <row r="1006359" s="12" customFormat="1" x14ac:dyDescent="0.2"/>
    <row r="1006360" s="12" customFormat="1" x14ac:dyDescent="0.2"/>
    <row r="1006361" s="12" customFormat="1" x14ac:dyDescent="0.2"/>
    <row r="1006362" s="12" customFormat="1" x14ac:dyDescent="0.2"/>
    <row r="1006363" s="12" customFormat="1" x14ac:dyDescent="0.2"/>
    <row r="1006364" s="12" customFormat="1" x14ac:dyDescent="0.2"/>
    <row r="1006365" s="12" customFormat="1" x14ac:dyDescent="0.2"/>
    <row r="1006366" s="12" customFormat="1" x14ac:dyDescent="0.2"/>
    <row r="1006367" s="12" customFormat="1" x14ac:dyDescent="0.2"/>
    <row r="1006368" s="12" customFormat="1" x14ac:dyDescent="0.2"/>
    <row r="1006369" s="12" customFormat="1" x14ac:dyDescent="0.2"/>
    <row r="1006370" s="12" customFormat="1" x14ac:dyDescent="0.2"/>
    <row r="1006371" s="12" customFormat="1" x14ac:dyDescent="0.2"/>
    <row r="1006372" s="12" customFormat="1" x14ac:dyDescent="0.2"/>
    <row r="1006373" s="12" customFormat="1" x14ac:dyDescent="0.2"/>
    <row r="1006374" s="12" customFormat="1" x14ac:dyDescent="0.2"/>
    <row r="1006375" s="12" customFormat="1" x14ac:dyDescent="0.2"/>
    <row r="1006376" s="12" customFormat="1" x14ac:dyDescent="0.2"/>
    <row r="1006377" s="12" customFormat="1" x14ac:dyDescent="0.2"/>
    <row r="1006378" s="12" customFormat="1" x14ac:dyDescent="0.2"/>
    <row r="1006379" s="12" customFormat="1" x14ac:dyDescent="0.2"/>
    <row r="1006380" s="12" customFormat="1" x14ac:dyDescent="0.2"/>
    <row r="1006381" s="12" customFormat="1" x14ac:dyDescent="0.2"/>
    <row r="1006382" s="12" customFormat="1" x14ac:dyDescent="0.2"/>
    <row r="1006383" s="12" customFormat="1" x14ac:dyDescent="0.2"/>
    <row r="1006384" s="12" customFormat="1" x14ac:dyDescent="0.2"/>
    <row r="1006385" s="12" customFormat="1" x14ac:dyDescent="0.2"/>
    <row r="1006386" s="12" customFormat="1" x14ac:dyDescent="0.2"/>
    <row r="1006387" s="12" customFormat="1" x14ac:dyDescent="0.2"/>
    <row r="1006388" s="12" customFormat="1" x14ac:dyDescent="0.2"/>
    <row r="1006389" s="12" customFormat="1" x14ac:dyDescent="0.2"/>
    <row r="1006390" s="12" customFormat="1" x14ac:dyDescent="0.2"/>
    <row r="1006391" s="12" customFormat="1" x14ac:dyDescent="0.2"/>
    <row r="1006392" s="12" customFormat="1" x14ac:dyDescent="0.2"/>
    <row r="1006393" s="12" customFormat="1" x14ac:dyDescent="0.2"/>
    <row r="1006394" s="12" customFormat="1" x14ac:dyDescent="0.2"/>
    <row r="1006395" s="12" customFormat="1" x14ac:dyDescent="0.2"/>
    <row r="1006396" s="12" customFormat="1" x14ac:dyDescent="0.2"/>
    <row r="1006397" s="12" customFormat="1" x14ac:dyDescent="0.2"/>
    <row r="1006398" s="12" customFormat="1" x14ac:dyDescent="0.2"/>
    <row r="1006399" s="12" customFormat="1" x14ac:dyDescent="0.2"/>
    <row r="1006400" s="12" customFormat="1" x14ac:dyDescent="0.2"/>
    <row r="1006401" s="12" customFormat="1" x14ac:dyDescent="0.2"/>
    <row r="1006402" s="12" customFormat="1" x14ac:dyDescent="0.2"/>
    <row r="1006403" s="12" customFormat="1" x14ac:dyDescent="0.2"/>
    <row r="1006404" s="12" customFormat="1" x14ac:dyDescent="0.2"/>
    <row r="1006405" s="12" customFormat="1" x14ac:dyDescent="0.2"/>
    <row r="1006406" s="12" customFormat="1" x14ac:dyDescent="0.2"/>
    <row r="1006407" s="12" customFormat="1" x14ac:dyDescent="0.2"/>
    <row r="1006408" s="12" customFormat="1" x14ac:dyDescent="0.2"/>
    <row r="1006409" s="12" customFormat="1" x14ac:dyDescent="0.2"/>
    <row r="1006410" s="12" customFormat="1" x14ac:dyDescent="0.2"/>
    <row r="1006411" s="12" customFormat="1" x14ac:dyDescent="0.2"/>
    <row r="1006412" s="12" customFormat="1" x14ac:dyDescent="0.2"/>
    <row r="1006413" s="12" customFormat="1" x14ac:dyDescent="0.2"/>
    <row r="1006414" s="12" customFormat="1" x14ac:dyDescent="0.2"/>
    <row r="1006415" s="12" customFormat="1" x14ac:dyDescent="0.2"/>
    <row r="1006416" s="12" customFormat="1" x14ac:dyDescent="0.2"/>
    <row r="1006417" s="12" customFormat="1" x14ac:dyDescent="0.2"/>
    <row r="1006418" s="12" customFormat="1" x14ac:dyDescent="0.2"/>
    <row r="1006419" s="12" customFormat="1" x14ac:dyDescent="0.2"/>
    <row r="1006420" s="12" customFormat="1" x14ac:dyDescent="0.2"/>
    <row r="1006421" s="12" customFormat="1" x14ac:dyDescent="0.2"/>
    <row r="1006422" s="12" customFormat="1" x14ac:dyDescent="0.2"/>
    <row r="1006423" s="12" customFormat="1" x14ac:dyDescent="0.2"/>
    <row r="1006424" s="12" customFormat="1" x14ac:dyDescent="0.2"/>
    <row r="1006425" s="12" customFormat="1" x14ac:dyDescent="0.2"/>
    <row r="1006426" s="12" customFormat="1" x14ac:dyDescent="0.2"/>
    <row r="1006427" s="12" customFormat="1" x14ac:dyDescent="0.2"/>
    <row r="1006428" s="12" customFormat="1" x14ac:dyDescent="0.2"/>
    <row r="1006429" s="12" customFormat="1" x14ac:dyDescent="0.2"/>
    <row r="1006430" s="12" customFormat="1" x14ac:dyDescent="0.2"/>
    <row r="1006431" s="12" customFormat="1" x14ac:dyDescent="0.2"/>
    <row r="1006432" s="12" customFormat="1" x14ac:dyDescent="0.2"/>
    <row r="1006433" s="12" customFormat="1" x14ac:dyDescent="0.2"/>
    <row r="1006434" s="12" customFormat="1" x14ac:dyDescent="0.2"/>
    <row r="1006435" s="12" customFormat="1" x14ac:dyDescent="0.2"/>
    <row r="1006436" s="12" customFormat="1" x14ac:dyDescent="0.2"/>
    <row r="1006437" s="12" customFormat="1" x14ac:dyDescent="0.2"/>
    <row r="1006438" s="12" customFormat="1" x14ac:dyDescent="0.2"/>
    <row r="1006439" s="12" customFormat="1" x14ac:dyDescent="0.2"/>
    <row r="1006440" s="12" customFormat="1" x14ac:dyDescent="0.2"/>
    <row r="1006441" s="12" customFormat="1" x14ac:dyDescent="0.2"/>
    <row r="1006442" s="12" customFormat="1" x14ac:dyDescent="0.2"/>
    <row r="1006443" s="12" customFormat="1" x14ac:dyDescent="0.2"/>
    <row r="1006444" s="12" customFormat="1" x14ac:dyDescent="0.2"/>
    <row r="1006445" s="12" customFormat="1" x14ac:dyDescent="0.2"/>
    <row r="1006446" s="12" customFormat="1" x14ac:dyDescent="0.2"/>
    <row r="1006447" s="12" customFormat="1" x14ac:dyDescent="0.2"/>
    <row r="1006448" s="12" customFormat="1" x14ac:dyDescent="0.2"/>
    <row r="1006449" s="12" customFormat="1" x14ac:dyDescent="0.2"/>
    <row r="1006450" s="12" customFormat="1" x14ac:dyDescent="0.2"/>
    <row r="1006451" s="12" customFormat="1" x14ac:dyDescent="0.2"/>
    <row r="1006452" s="12" customFormat="1" x14ac:dyDescent="0.2"/>
    <row r="1006453" s="12" customFormat="1" x14ac:dyDescent="0.2"/>
    <row r="1006454" s="12" customFormat="1" x14ac:dyDescent="0.2"/>
    <row r="1006455" s="12" customFormat="1" x14ac:dyDescent="0.2"/>
    <row r="1006456" s="12" customFormat="1" x14ac:dyDescent="0.2"/>
    <row r="1006457" s="12" customFormat="1" x14ac:dyDescent="0.2"/>
    <row r="1006458" s="12" customFormat="1" x14ac:dyDescent="0.2"/>
    <row r="1006459" s="12" customFormat="1" x14ac:dyDescent="0.2"/>
    <row r="1006460" s="12" customFormat="1" x14ac:dyDescent="0.2"/>
    <row r="1006461" s="12" customFormat="1" x14ac:dyDescent="0.2"/>
    <row r="1006462" s="12" customFormat="1" x14ac:dyDescent="0.2"/>
    <row r="1006463" s="12" customFormat="1" x14ac:dyDescent="0.2"/>
    <row r="1006464" s="12" customFormat="1" x14ac:dyDescent="0.2"/>
    <row r="1006465" s="12" customFormat="1" x14ac:dyDescent="0.2"/>
    <row r="1006466" s="12" customFormat="1" x14ac:dyDescent="0.2"/>
    <row r="1006467" s="12" customFormat="1" x14ac:dyDescent="0.2"/>
    <row r="1006468" s="12" customFormat="1" x14ac:dyDescent="0.2"/>
    <row r="1006469" s="12" customFormat="1" x14ac:dyDescent="0.2"/>
    <row r="1006470" s="12" customFormat="1" x14ac:dyDescent="0.2"/>
    <row r="1006471" s="12" customFormat="1" x14ac:dyDescent="0.2"/>
    <row r="1006472" s="12" customFormat="1" x14ac:dyDescent="0.2"/>
    <row r="1006473" s="12" customFormat="1" x14ac:dyDescent="0.2"/>
    <row r="1006474" s="12" customFormat="1" x14ac:dyDescent="0.2"/>
    <row r="1006475" s="12" customFormat="1" x14ac:dyDescent="0.2"/>
    <row r="1006476" s="12" customFormat="1" x14ac:dyDescent="0.2"/>
    <row r="1006477" s="12" customFormat="1" x14ac:dyDescent="0.2"/>
    <row r="1006478" s="12" customFormat="1" x14ac:dyDescent="0.2"/>
    <row r="1006479" s="12" customFormat="1" x14ac:dyDescent="0.2"/>
    <row r="1006480" s="12" customFormat="1" x14ac:dyDescent="0.2"/>
    <row r="1006481" s="12" customFormat="1" x14ac:dyDescent="0.2"/>
    <row r="1006482" s="12" customFormat="1" x14ac:dyDescent="0.2"/>
    <row r="1006483" s="12" customFormat="1" x14ac:dyDescent="0.2"/>
    <row r="1006484" s="12" customFormat="1" x14ac:dyDescent="0.2"/>
    <row r="1006485" s="12" customFormat="1" x14ac:dyDescent="0.2"/>
    <row r="1006486" s="12" customFormat="1" x14ac:dyDescent="0.2"/>
    <row r="1006487" s="12" customFormat="1" x14ac:dyDescent="0.2"/>
    <row r="1006488" s="12" customFormat="1" x14ac:dyDescent="0.2"/>
    <row r="1006489" s="12" customFormat="1" x14ac:dyDescent="0.2"/>
    <row r="1006490" s="12" customFormat="1" x14ac:dyDescent="0.2"/>
    <row r="1006491" s="12" customFormat="1" x14ac:dyDescent="0.2"/>
    <row r="1006492" s="12" customFormat="1" x14ac:dyDescent="0.2"/>
    <row r="1006493" s="12" customFormat="1" x14ac:dyDescent="0.2"/>
    <row r="1006494" s="12" customFormat="1" x14ac:dyDescent="0.2"/>
    <row r="1006495" s="12" customFormat="1" x14ac:dyDescent="0.2"/>
    <row r="1006496" s="12" customFormat="1" x14ac:dyDescent="0.2"/>
    <row r="1006497" s="12" customFormat="1" x14ac:dyDescent="0.2"/>
    <row r="1006498" s="12" customFormat="1" x14ac:dyDescent="0.2"/>
    <row r="1006499" s="12" customFormat="1" x14ac:dyDescent="0.2"/>
    <row r="1006500" s="12" customFormat="1" x14ac:dyDescent="0.2"/>
    <row r="1006501" s="12" customFormat="1" x14ac:dyDescent="0.2"/>
    <row r="1006502" s="12" customFormat="1" x14ac:dyDescent="0.2"/>
    <row r="1006503" s="12" customFormat="1" x14ac:dyDescent="0.2"/>
    <row r="1006504" s="12" customFormat="1" x14ac:dyDescent="0.2"/>
    <row r="1006505" s="12" customFormat="1" x14ac:dyDescent="0.2"/>
    <row r="1006506" s="12" customFormat="1" x14ac:dyDescent="0.2"/>
    <row r="1006507" s="12" customFormat="1" x14ac:dyDescent="0.2"/>
    <row r="1006508" s="12" customFormat="1" x14ac:dyDescent="0.2"/>
    <row r="1006509" s="12" customFormat="1" x14ac:dyDescent="0.2"/>
    <row r="1006510" s="12" customFormat="1" x14ac:dyDescent="0.2"/>
    <row r="1006511" s="12" customFormat="1" x14ac:dyDescent="0.2"/>
    <row r="1006512" s="12" customFormat="1" x14ac:dyDescent="0.2"/>
    <row r="1006513" s="12" customFormat="1" x14ac:dyDescent="0.2"/>
    <row r="1006514" s="12" customFormat="1" x14ac:dyDescent="0.2"/>
    <row r="1006515" s="12" customFormat="1" x14ac:dyDescent="0.2"/>
    <row r="1006516" s="12" customFormat="1" x14ac:dyDescent="0.2"/>
    <row r="1006517" s="12" customFormat="1" x14ac:dyDescent="0.2"/>
    <row r="1006518" s="12" customFormat="1" x14ac:dyDescent="0.2"/>
    <row r="1006519" s="12" customFormat="1" x14ac:dyDescent="0.2"/>
    <row r="1006520" s="12" customFormat="1" x14ac:dyDescent="0.2"/>
    <row r="1006521" s="12" customFormat="1" x14ac:dyDescent="0.2"/>
    <row r="1006522" s="12" customFormat="1" x14ac:dyDescent="0.2"/>
    <row r="1006523" s="12" customFormat="1" x14ac:dyDescent="0.2"/>
    <row r="1006524" s="12" customFormat="1" x14ac:dyDescent="0.2"/>
    <row r="1006525" s="12" customFormat="1" x14ac:dyDescent="0.2"/>
    <row r="1006526" s="12" customFormat="1" x14ac:dyDescent="0.2"/>
    <row r="1006527" s="12" customFormat="1" x14ac:dyDescent="0.2"/>
    <row r="1006528" s="12" customFormat="1" x14ac:dyDescent="0.2"/>
    <row r="1006529" s="12" customFormat="1" x14ac:dyDescent="0.2"/>
    <row r="1006530" s="12" customFormat="1" x14ac:dyDescent="0.2"/>
    <row r="1006531" s="12" customFormat="1" x14ac:dyDescent="0.2"/>
    <row r="1006532" s="12" customFormat="1" x14ac:dyDescent="0.2"/>
    <row r="1006533" s="12" customFormat="1" x14ac:dyDescent="0.2"/>
    <row r="1006534" s="12" customFormat="1" x14ac:dyDescent="0.2"/>
    <row r="1006535" s="12" customFormat="1" x14ac:dyDescent="0.2"/>
    <row r="1006536" s="12" customFormat="1" x14ac:dyDescent="0.2"/>
    <row r="1006537" s="12" customFormat="1" x14ac:dyDescent="0.2"/>
    <row r="1006538" s="12" customFormat="1" x14ac:dyDescent="0.2"/>
    <row r="1006539" s="12" customFormat="1" x14ac:dyDescent="0.2"/>
    <row r="1006540" s="12" customFormat="1" x14ac:dyDescent="0.2"/>
    <row r="1006541" s="12" customFormat="1" x14ac:dyDescent="0.2"/>
    <row r="1006542" s="12" customFormat="1" x14ac:dyDescent="0.2"/>
    <row r="1006543" s="12" customFormat="1" x14ac:dyDescent="0.2"/>
    <row r="1006544" s="12" customFormat="1" x14ac:dyDescent="0.2"/>
    <row r="1006545" s="12" customFormat="1" x14ac:dyDescent="0.2"/>
    <row r="1006546" s="12" customFormat="1" x14ac:dyDescent="0.2"/>
    <row r="1006547" s="12" customFormat="1" x14ac:dyDescent="0.2"/>
    <row r="1006548" s="12" customFormat="1" x14ac:dyDescent="0.2"/>
    <row r="1006549" s="12" customFormat="1" x14ac:dyDescent="0.2"/>
    <row r="1006550" s="12" customFormat="1" x14ac:dyDescent="0.2"/>
    <row r="1006551" s="12" customFormat="1" x14ac:dyDescent="0.2"/>
    <row r="1006552" s="12" customFormat="1" x14ac:dyDescent="0.2"/>
    <row r="1006553" s="12" customFormat="1" x14ac:dyDescent="0.2"/>
    <row r="1006554" s="12" customFormat="1" x14ac:dyDescent="0.2"/>
    <row r="1006555" s="12" customFormat="1" x14ac:dyDescent="0.2"/>
    <row r="1006556" s="12" customFormat="1" x14ac:dyDescent="0.2"/>
    <row r="1006557" s="12" customFormat="1" x14ac:dyDescent="0.2"/>
    <row r="1006558" s="12" customFormat="1" x14ac:dyDescent="0.2"/>
    <row r="1006559" s="12" customFormat="1" x14ac:dyDescent="0.2"/>
    <row r="1006560" s="12" customFormat="1" x14ac:dyDescent="0.2"/>
    <row r="1006561" s="12" customFormat="1" x14ac:dyDescent="0.2"/>
    <row r="1006562" s="12" customFormat="1" x14ac:dyDescent="0.2"/>
    <row r="1006563" s="12" customFormat="1" x14ac:dyDescent="0.2"/>
    <row r="1006564" s="12" customFormat="1" x14ac:dyDescent="0.2"/>
    <row r="1006565" s="12" customFormat="1" x14ac:dyDescent="0.2"/>
    <row r="1006566" s="12" customFormat="1" x14ac:dyDescent="0.2"/>
    <row r="1006567" s="12" customFormat="1" x14ac:dyDescent="0.2"/>
    <row r="1006568" s="12" customFormat="1" x14ac:dyDescent="0.2"/>
    <row r="1006569" s="12" customFormat="1" x14ac:dyDescent="0.2"/>
    <row r="1006570" s="12" customFormat="1" x14ac:dyDescent="0.2"/>
    <row r="1006571" s="12" customFormat="1" x14ac:dyDescent="0.2"/>
    <row r="1006572" s="12" customFormat="1" x14ac:dyDescent="0.2"/>
    <row r="1006573" s="12" customFormat="1" x14ac:dyDescent="0.2"/>
    <row r="1006574" s="12" customFormat="1" x14ac:dyDescent="0.2"/>
    <row r="1006575" s="12" customFormat="1" x14ac:dyDescent="0.2"/>
    <row r="1006576" s="12" customFormat="1" x14ac:dyDescent="0.2"/>
    <row r="1006577" s="12" customFormat="1" x14ac:dyDescent="0.2"/>
    <row r="1006578" s="12" customFormat="1" x14ac:dyDescent="0.2"/>
    <row r="1006579" s="12" customFormat="1" x14ac:dyDescent="0.2"/>
    <row r="1006580" s="12" customFormat="1" x14ac:dyDescent="0.2"/>
    <row r="1006581" s="12" customFormat="1" x14ac:dyDescent="0.2"/>
    <row r="1006582" s="12" customFormat="1" x14ac:dyDescent="0.2"/>
    <row r="1006583" s="12" customFormat="1" x14ac:dyDescent="0.2"/>
    <row r="1006584" s="12" customFormat="1" x14ac:dyDescent="0.2"/>
    <row r="1006585" s="12" customFormat="1" x14ac:dyDescent="0.2"/>
    <row r="1006586" s="12" customFormat="1" x14ac:dyDescent="0.2"/>
    <row r="1006587" s="12" customFormat="1" x14ac:dyDescent="0.2"/>
    <row r="1006588" s="12" customFormat="1" x14ac:dyDescent="0.2"/>
    <row r="1006589" s="12" customFormat="1" x14ac:dyDescent="0.2"/>
    <row r="1006590" s="12" customFormat="1" x14ac:dyDescent="0.2"/>
    <row r="1006591" s="12" customFormat="1" x14ac:dyDescent="0.2"/>
    <row r="1006592" s="12" customFormat="1" x14ac:dyDescent="0.2"/>
    <row r="1006593" s="12" customFormat="1" x14ac:dyDescent="0.2"/>
    <row r="1006594" s="12" customFormat="1" x14ac:dyDescent="0.2"/>
    <row r="1006595" s="12" customFormat="1" x14ac:dyDescent="0.2"/>
    <row r="1006596" s="12" customFormat="1" x14ac:dyDescent="0.2"/>
    <row r="1006597" s="12" customFormat="1" x14ac:dyDescent="0.2"/>
    <row r="1006598" s="12" customFormat="1" x14ac:dyDescent="0.2"/>
    <row r="1006599" s="12" customFormat="1" x14ac:dyDescent="0.2"/>
    <row r="1006600" s="12" customFormat="1" x14ac:dyDescent="0.2"/>
    <row r="1006601" s="12" customFormat="1" x14ac:dyDescent="0.2"/>
    <row r="1006602" s="12" customFormat="1" x14ac:dyDescent="0.2"/>
    <row r="1006603" s="12" customFormat="1" x14ac:dyDescent="0.2"/>
    <row r="1006604" s="12" customFormat="1" x14ac:dyDescent="0.2"/>
    <row r="1006605" s="12" customFormat="1" x14ac:dyDescent="0.2"/>
    <row r="1006606" s="12" customFormat="1" x14ac:dyDescent="0.2"/>
    <row r="1006607" s="12" customFormat="1" x14ac:dyDescent="0.2"/>
    <row r="1006608" s="12" customFormat="1" x14ac:dyDescent="0.2"/>
    <row r="1006609" s="12" customFormat="1" x14ac:dyDescent="0.2"/>
    <row r="1006610" s="12" customFormat="1" x14ac:dyDescent="0.2"/>
    <row r="1006611" s="12" customFormat="1" x14ac:dyDescent="0.2"/>
    <row r="1006612" s="12" customFormat="1" x14ac:dyDescent="0.2"/>
    <row r="1006613" s="12" customFormat="1" x14ac:dyDescent="0.2"/>
    <row r="1006614" s="12" customFormat="1" x14ac:dyDescent="0.2"/>
    <row r="1006615" s="12" customFormat="1" x14ac:dyDescent="0.2"/>
    <row r="1006616" s="12" customFormat="1" x14ac:dyDescent="0.2"/>
    <row r="1006617" s="12" customFormat="1" x14ac:dyDescent="0.2"/>
    <row r="1006618" s="12" customFormat="1" x14ac:dyDescent="0.2"/>
    <row r="1006619" s="12" customFormat="1" x14ac:dyDescent="0.2"/>
    <row r="1006620" s="12" customFormat="1" x14ac:dyDescent="0.2"/>
    <row r="1006621" s="12" customFormat="1" x14ac:dyDescent="0.2"/>
    <row r="1006622" s="12" customFormat="1" x14ac:dyDescent="0.2"/>
    <row r="1006623" s="12" customFormat="1" x14ac:dyDescent="0.2"/>
    <row r="1006624" s="12" customFormat="1" x14ac:dyDescent="0.2"/>
    <row r="1006625" s="12" customFormat="1" x14ac:dyDescent="0.2"/>
    <row r="1006626" s="12" customFormat="1" x14ac:dyDescent="0.2"/>
    <row r="1006627" s="12" customFormat="1" x14ac:dyDescent="0.2"/>
    <row r="1006628" s="12" customFormat="1" x14ac:dyDescent="0.2"/>
    <row r="1006629" s="12" customFormat="1" x14ac:dyDescent="0.2"/>
    <row r="1006630" s="12" customFormat="1" x14ac:dyDescent="0.2"/>
    <row r="1006631" s="12" customFormat="1" x14ac:dyDescent="0.2"/>
    <row r="1006632" s="12" customFormat="1" x14ac:dyDescent="0.2"/>
    <row r="1006633" s="12" customFormat="1" x14ac:dyDescent="0.2"/>
    <row r="1006634" s="12" customFormat="1" x14ac:dyDescent="0.2"/>
    <row r="1006635" s="12" customFormat="1" x14ac:dyDescent="0.2"/>
    <row r="1006636" s="12" customFormat="1" x14ac:dyDescent="0.2"/>
    <row r="1006637" s="12" customFormat="1" x14ac:dyDescent="0.2"/>
    <row r="1006638" s="12" customFormat="1" x14ac:dyDescent="0.2"/>
    <row r="1006639" s="12" customFormat="1" x14ac:dyDescent="0.2"/>
    <row r="1006640" s="12" customFormat="1" x14ac:dyDescent="0.2"/>
    <row r="1006641" s="12" customFormat="1" x14ac:dyDescent="0.2"/>
    <row r="1006642" s="12" customFormat="1" x14ac:dyDescent="0.2"/>
    <row r="1006643" s="12" customFormat="1" x14ac:dyDescent="0.2"/>
    <row r="1006644" s="12" customFormat="1" x14ac:dyDescent="0.2"/>
    <row r="1006645" s="12" customFormat="1" x14ac:dyDescent="0.2"/>
    <row r="1006646" s="12" customFormat="1" x14ac:dyDescent="0.2"/>
    <row r="1006647" s="12" customFormat="1" x14ac:dyDescent="0.2"/>
    <row r="1006648" s="12" customFormat="1" x14ac:dyDescent="0.2"/>
    <row r="1006649" s="12" customFormat="1" x14ac:dyDescent="0.2"/>
    <row r="1006650" s="12" customFormat="1" x14ac:dyDescent="0.2"/>
    <row r="1006651" s="12" customFormat="1" x14ac:dyDescent="0.2"/>
    <row r="1006652" s="12" customFormat="1" x14ac:dyDescent="0.2"/>
    <row r="1006653" s="12" customFormat="1" x14ac:dyDescent="0.2"/>
    <row r="1006654" s="12" customFormat="1" x14ac:dyDescent="0.2"/>
    <row r="1006655" s="12" customFormat="1" x14ac:dyDescent="0.2"/>
    <row r="1006656" s="12" customFormat="1" x14ac:dyDescent="0.2"/>
    <row r="1006657" s="12" customFormat="1" x14ac:dyDescent="0.2"/>
    <row r="1006658" s="12" customFormat="1" x14ac:dyDescent="0.2"/>
    <row r="1006659" s="12" customFormat="1" x14ac:dyDescent="0.2"/>
    <row r="1006660" s="12" customFormat="1" x14ac:dyDescent="0.2"/>
    <row r="1006661" s="12" customFormat="1" x14ac:dyDescent="0.2"/>
    <row r="1006662" s="12" customFormat="1" x14ac:dyDescent="0.2"/>
    <row r="1006663" s="12" customFormat="1" x14ac:dyDescent="0.2"/>
    <row r="1006664" s="12" customFormat="1" x14ac:dyDescent="0.2"/>
    <row r="1006665" s="12" customFormat="1" x14ac:dyDescent="0.2"/>
    <row r="1006666" s="12" customFormat="1" x14ac:dyDescent="0.2"/>
    <row r="1006667" s="12" customFormat="1" x14ac:dyDescent="0.2"/>
    <row r="1006668" s="12" customFormat="1" x14ac:dyDescent="0.2"/>
    <row r="1006669" s="12" customFormat="1" x14ac:dyDescent="0.2"/>
    <row r="1006670" s="12" customFormat="1" x14ac:dyDescent="0.2"/>
    <row r="1006671" s="12" customFormat="1" x14ac:dyDescent="0.2"/>
    <row r="1006672" s="12" customFormat="1" x14ac:dyDescent="0.2"/>
    <row r="1006673" s="12" customFormat="1" x14ac:dyDescent="0.2"/>
    <row r="1006674" s="12" customFormat="1" x14ac:dyDescent="0.2"/>
    <row r="1006675" s="12" customFormat="1" x14ac:dyDescent="0.2"/>
    <row r="1006676" s="12" customFormat="1" x14ac:dyDescent="0.2"/>
    <row r="1006677" s="12" customFormat="1" x14ac:dyDescent="0.2"/>
    <row r="1006678" s="12" customFormat="1" x14ac:dyDescent="0.2"/>
    <row r="1006679" s="12" customFormat="1" x14ac:dyDescent="0.2"/>
    <row r="1006680" s="12" customFormat="1" x14ac:dyDescent="0.2"/>
    <row r="1006681" s="12" customFormat="1" x14ac:dyDescent="0.2"/>
    <row r="1006682" s="12" customFormat="1" x14ac:dyDescent="0.2"/>
    <row r="1006683" s="12" customFormat="1" x14ac:dyDescent="0.2"/>
    <row r="1006684" s="12" customFormat="1" x14ac:dyDescent="0.2"/>
    <row r="1006685" s="12" customFormat="1" x14ac:dyDescent="0.2"/>
    <row r="1006686" s="12" customFormat="1" x14ac:dyDescent="0.2"/>
    <row r="1006687" s="12" customFormat="1" x14ac:dyDescent="0.2"/>
    <row r="1006688" s="12" customFormat="1" x14ac:dyDescent="0.2"/>
    <row r="1006689" s="12" customFormat="1" x14ac:dyDescent="0.2"/>
    <row r="1006690" s="12" customFormat="1" x14ac:dyDescent="0.2"/>
    <row r="1006691" s="12" customFormat="1" x14ac:dyDescent="0.2"/>
    <row r="1006692" s="12" customFormat="1" x14ac:dyDescent="0.2"/>
    <row r="1006693" s="12" customFormat="1" x14ac:dyDescent="0.2"/>
    <row r="1006694" s="12" customFormat="1" x14ac:dyDescent="0.2"/>
    <row r="1006695" s="12" customFormat="1" x14ac:dyDescent="0.2"/>
    <row r="1006696" s="12" customFormat="1" x14ac:dyDescent="0.2"/>
    <row r="1006697" s="12" customFormat="1" x14ac:dyDescent="0.2"/>
    <row r="1006698" s="12" customFormat="1" x14ac:dyDescent="0.2"/>
    <row r="1006699" s="12" customFormat="1" x14ac:dyDescent="0.2"/>
    <row r="1006700" s="12" customFormat="1" x14ac:dyDescent="0.2"/>
    <row r="1006701" s="12" customFormat="1" x14ac:dyDescent="0.2"/>
    <row r="1006702" s="12" customFormat="1" x14ac:dyDescent="0.2"/>
    <row r="1006703" s="12" customFormat="1" x14ac:dyDescent="0.2"/>
    <row r="1006704" s="12" customFormat="1" x14ac:dyDescent="0.2"/>
    <row r="1006705" s="12" customFormat="1" x14ac:dyDescent="0.2"/>
    <row r="1006706" s="12" customFormat="1" x14ac:dyDescent="0.2"/>
    <row r="1006707" s="12" customFormat="1" x14ac:dyDescent="0.2"/>
    <row r="1006708" s="12" customFormat="1" x14ac:dyDescent="0.2"/>
    <row r="1006709" s="12" customFormat="1" x14ac:dyDescent="0.2"/>
    <row r="1006710" s="12" customFormat="1" x14ac:dyDescent="0.2"/>
    <row r="1006711" s="12" customFormat="1" x14ac:dyDescent="0.2"/>
    <row r="1006712" s="12" customFormat="1" x14ac:dyDescent="0.2"/>
    <row r="1006713" s="12" customFormat="1" x14ac:dyDescent="0.2"/>
    <row r="1006714" s="12" customFormat="1" x14ac:dyDescent="0.2"/>
    <row r="1006715" s="12" customFormat="1" x14ac:dyDescent="0.2"/>
    <row r="1006716" s="12" customFormat="1" x14ac:dyDescent="0.2"/>
    <row r="1006717" s="12" customFormat="1" x14ac:dyDescent="0.2"/>
    <row r="1006718" s="12" customFormat="1" x14ac:dyDescent="0.2"/>
    <row r="1006719" s="12" customFormat="1" x14ac:dyDescent="0.2"/>
    <row r="1006720" s="12" customFormat="1" x14ac:dyDescent="0.2"/>
    <row r="1006721" s="12" customFormat="1" x14ac:dyDescent="0.2"/>
    <row r="1006722" s="12" customFormat="1" x14ac:dyDescent="0.2"/>
    <row r="1006723" s="12" customFormat="1" x14ac:dyDescent="0.2"/>
    <row r="1006724" s="12" customFormat="1" x14ac:dyDescent="0.2"/>
    <row r="1006725" s="12" customFormat="1" x14ac:dyDescent="0.2"/>
    <row r="1006726" s="12" customFormat="1" x14ac:dyDescent="0.2"/>
    <row r="1006727" s="12" customFormat="1" x14ac:dyDescent="0.2"/>
    <row r="1006728" s="12" customFormat="1" x14ac:dyDescent="0.2"/>
    <row r="1006729" s="12" customFormat="1" x14ac:dyDescent="0.2"/>
    <row r="1006730" s="12" customFormat="1" x14ac:dyDescent="0.2"/>
    <row r="1006731" s="12" customFormat="1" x14ac:dyDescent="0.2"/>
    <row r="1006732" s="12" customFormat="1" x14ac:dyDescent="0.2"/>
    <row r="1006733" s="12" customFormat="1" x14ac:dyDescent="0.2"/>
    <row r="1006734" s="12" customFormat="1" x14ac:dyDescent="0.2"/>
    <row r="1006735" s="12" customFormat="1" x14ac:dyDescent="0.2"/>
    <row r="1006736" s="12" customFormat="1" x14ac:dyDescent="0.2"/>
    <row r="1006737" s="12" customFormat="1" x14ac:dyDescent="0.2"/>
    <row r="1006738" s="12" customFormat="1" x14ac:dyDescent="0.2"/>
    <row r="1006739" s="12" customFormat="1" x14ac:dyDescent="0.2"/>
    <row r="1006740" s="12" customFormat="1" x14ac:dyDescent="0.2"/>
    <row r="1006741" s="12" customFormat="1" x14ac:dyDescent="0.2"/>
    <row r="1006742" s="12" customFormat="1" x14ac:dyDescent="0.2"/>
    <row r="1006743" s="12" customFormat="1" x14ac:dyDescent="0.2"/>
    <row r="1006744" s="12" customFormat="1" x14ac:dyDescent="0.2"/>
    <row r="1006745" s="12" customFormat="1" x14ac:dyDescent="0.2"/>
    <row r="1006746" s="12" customFormat="1" x14ac:dyDescent="0.2"/>
    <row r="1006747" s="12" customFormat="1" x14ac:dyDescent="0.2"/>
    <row r="1006748" s="12" customFormat="1" x14ac:dyDescent="0.2"/>
    <row r="1006749" s="12" customFormat="1" x14ac:dyDescent="0.2"/>
    <row r="1006750" s="12" customFormat="1" x14ac:dyDescent="0.2"/>
    <row r="1006751" s="12" customFormat="1" x14ac:dyDescent="0.2"/>
    <row r="1006752" s="12" customFormat="1" x14ac:dyDescent="0.2"/>
    <row r="1006753" s="12" customFormat="1" x14ac:dyDescent="0.2"/>
    <row r="1006754" s="12" customFormat="1" x14ac:dyDescent="0.2"/>
    <row r="1006755" s="12" customFormat="1" x14ac:dyDescent="0.2"/>
    <row r="1006756" s="12" customFormat="1" x14ac:dyDescent="0.2"/>
    <row r="1006757" s="12" customFormat="1" x14ac:dyDescent="0.2"/>
    <row r="1006758" s="12" customFormat="1" x14ac:dyDescent="0.2"/>
    <row r="1006759" s="12" customFormat="1" x14ac:dyDescent="0.2"/>
    <row r="1006760" s="12" customFormat="1" x14ac:dyDescent="0.2"/>
    <row r="1006761" s="12" customFormat="1" x14ac:dyDescent="0.2"/>
    <row r="1006762" s="12" customFormat="1" x14ac:dyDescent="0.2"/>
    <row r="1006763" s="12" customFormat="1" x14ac:dyDescent="0.2"/>
    <row r="1006764" s="12" customFormat="1" x14ac:dyDescent="0.2"/>
    <row r="1006765" s="12" customFormat="1" x14ac:dyDescent="0.2"/>
    <row r="1006766" s="12" customFormat="1" x14ac:dyDescent="0.2"/>
    <row r="1006767" s="12" customFormat="1" x14ac:dyDescent="0.2"/>
    <row r="1006768" s="12" customFormat="1" x14ac:dyDescent="0.2"/>
    <row r="1006769" s="12" customFormat="1" x14ac:dyDescent="0.2"/>
    <row r="1006770" s="12" customFormat="1" x14ac:dyDescent="0.2"/>
    <row r="1006771" s="12" customFormat="1" x14ac:dyDescent="0.2"/>
    <row r="1006772" s="12" customFormat="1" x14ac:dyDescent="0.2"/>
    <row r="1006773" s="12" customFormat="1" x14ac:dyDescent="0.2"/>
    <row r="1006774" s="12" customFormat="1" x14ac:dyDescent="0.2"/>
    <row r="1006775" s="12" customFormat="1" x14ac:dyDescent="0.2"/>
    <row r="1006776" s="12" customFormat="1" x14ac:dyDescent="0.2"/>
    <row r="1006777" s="12" customFormat="1" x14ac:dyDescent="0.2"/>
    <row r="1006778" s="12" customFormat="1" x14ac:dyDescent="0.2"/>
    <row r="1006779" s="12" customFormat="1" x14ac:dyDescent="0.2"/>
    <row r="1006780" s="12" customFormat="1" x14ac:dyDescent="0.2"/>
    <row r="1006781" s="12" customFormat="1" x14ac:dyDescent="0.2"/>
    <row r="1006782" s="12" customFormat="1" x14ac:dyDescent="0.2"/>
    <row r="1006783" s="12" customFormat="1" x14ac:dyDescent="0.2"/>
    <row r="1006784" s="12" customFormat="1" x14ac:dyDescent="0.2"/>
    <row r="1006785" s="12" customFormat="1" x14ac:dyDescent="0.2"/>
    <row r="1006786" s="12" customFormat="1" x14ac:dyDescent="0.2"/>
    <row r="1006787" s="12" customFormat="1" x14ac:dyDescent="0.2"/>
    <row r="1006788" s="12" customFormat="1" x14ac:dyDescent="0.2"/>
    <row r="1006789" s="12" customFormat="1" x14ac:dyDescent="0.2"/>
    <row r="1006790" s="12" customFormat="1" x14ac:dyDescent="0.2"/>
    <row r="1006791" s="12" customFormat="1" x14ac:dyDescent="0.2"/>
    <row r="1006792" s="12" customFormat="1" x14ac:dyDescent="0.2"/>
    <row r="1006793" s="12" customFormat="1" x14ac:dyDescent="0.2"/>
    <row r="1006794" s="12" customFormat="1" x14ac:dyDescent="0.2"/>
    <row r="1006795" s="12" customFormat="1" x14ac:dyDescent="0.2"/>
    <row r="1006796" s="12" customFormat="1" x14ac:dyDescent="0.2"/>
    <row r="1006797" s="12" customFormat="1" x14ac:dyDescent="0.2"/>
    <row r="1006798" s="12" customFormat="1" x14ac:dyDescent="0.2"/>
    <row r="1006799" s="12" customFormat="1" x14ac:dyDescent="0.2"/>
    <row r="1006800" s="12" customFormat="1" x14ac:dyDescent="0.2"/>
    <row r="1006801" s="12" customFormat="1" x14ac:dyDescent="0.2"/>
    <row r="1006802" s="12" customFormat="1" x14ac:dyDescent="0.2"/>
    <row r="1006803" s="12" customFormat="1" x14ac:dyDescent="0.2"/>
    <row r="1006804" s="12" customFormat="1" x14ac:dyDescent="0.2"/>
    <row r="1006805" s="12" customFormat="1" x14ac:dyDescent="0.2"/>
    <row r="1006806" s="12" customFormat="1" x14ac:dyDescent="0.2"/>
    <row r="1006807" s="12" customFormat="1" x14ac:dyDescent="0.2"/>
    <row r="1006808" s="12" customFormat="1" x14ac:dyDescent="0.2"/>
    <row r="1006809" s="12" customFormat="1" x14ac:dyDescent="0.2"/>
    <row r="1006810" s="12" customFormat="1" x14ac:dyDescent="0.2"/>
    <row r="1006811" s="12" customFormat="1" x14ac:dyDescent="0.2"/>
    <row r="1006812" s="12" customFormat="1" x14ac:dyDescent="0.2"/>
    <row r="1006813" s="12" customFormat="1" x14ac:dyDescent="0.2"/>
    <row r="1006814" s="12" customFormat="1" x14ac:dyDescent="0.2"/>
    <row r="1006815" s="12" customFormat="1" x14ac:dyDescent="0.2"/>
    <row r="1006816" s="12" customFormat="1" x14ac:dyDescent="0.2"/>
    <row r="1006817" s="12" customFormat="1" x14ac:dyDescent="0.2"/>
    <row r="1006818" s="12" customFormat="1" x14ac:dyDescent="0.2"/>
    <row r="1006819" s="12" customFormat="1" x14ac:dyDescent="0.2"/>
    <row r="1006820" s="12" customFormat="1" x14ac:dyDescent="0.2"/>
    <row r="1006821" s="12" customFormat="1" x14ac:dyDescent="0.2"/>
    <row r="1006822" s="12" customFormat="1" x14ac:dyDescent="0.2"/>
    <row r="1006823" s="12" customFormat="1" x14ac:dyDescent="0.2"/>
    <row r="1006824" s="12" customFormat="1" x14ac:dyDescent="0.2"/>
    <row r="1006825" s="12" customFormat="1" x14ac:dyDescent="0.2"/>
    <row r="1006826" s="12" customFormat="1" x14ac:dyDescent="0.2"/>
    <row r="1006827" s="12" customFormat="1" x14ac:dyDescent="0.2"/>
    <row r="1006828" s="12" customFormat="1" x14ac:dyDescent="0.2"/>
    <row r="1006829" s="12" customFormat="1" x14ac:dyDescent="0.2"/>
    <row r="1006830" s="12" customFormat="1" x14ac:dyDescent="0.2"/>
    <row r="1006831" s="12" customFormat="1" x14ac:dyDescent="0.2"/>
    <row r="1006832" s="12" customFormat="1" x14ac:dyDescent="0.2"/>
    <row r="1006833" s="12" customFormat="1" x14ac:dyDescent="0.2"/>
    <row r="1006834" s="12" customFormat="1" x14ac:dyDescent="0.2"/>
    <row r="1006835" s="12" customFormat="1" x14ac:dyDescent="0.2"/>
    <row r="1006836" s="12" customFormat="1" x14ac:dyDescent="0.2"/>
    <row r="1006837" s="12" customFormat="1" x14ac:dyDescent="0.2"/>
    <row r="1006838" s="12" customFormat="1" x14ac:dyDescent="0.2"/>
    <row r="1006839" s="12" customFormat="1" x14ac:dyDescent="0.2"/>
    <row r="1006840" s="12" customFormat="1" x14ac:dyDescent="0.2"/>
    <row r="1006841" s="12" customFormat="1" x14ac:dyDescent="0.2"/>
    <row r="1006842" s="12" customFormat="1" x14ac:dyDescent="0.2"/>
    <row r="1006843" s="12" customFormat="1" x14ac:dyDescent="0.2"/>
    <row r="1006844" s="12" customFormat="1" x14ac:dyDescent="0.2"/>
    <row r="1006845" s="12" customFormat="1" x14ac:dyDescent="0.2"/>
    <row r="1006846" s="12" customFormat="1" x14ac:dyDescent="0.2"/>
    <row r="1006847" s="12" customFormat="1" x14ac:dyDescent="0.2"/>
    <row r="1006848" s="12" customFormat="1" x14ac:dyDescent="0.2"/>
    <row r="1006849" s="12" customFormat="1" x14ac:dyDescent="0.2"/>
    <row r="1006850" s="12" customFormat="1" x14ac:dyDescent="0.2"/>
    <row r="1006851" s="12" customFormat="1" x14ac:dyDescent="0.2"/>
    <row r="1006852" s="12" customFormat="1" x14ac:dyDescent="0.2"/>
    <row r="1006853" s="12" customFormat="1" x14ac:dyDescent="0.2"/>
    <row r="1006854" s="12" customFormat="1" x14ac:dyDescent="0.2"/>
    <row r="1006855" s="12" customFormat="1" x14ac:dyDescent="0.2"/>
    <row r="1006856" s="12" customFormat="1" x14ac:dyDescent="0.2"/>
    <row r="1006857" s="12" customFormat="1" x14ac:dyDescent="0.2"/>
    <row r="1006858" s="12" customFormat="1" x14ac:dyDescent="0.2"/>
    <row r="1006859" s="12" customFormat="1" x14ac:dyDescent="0.2"/>
    <row r="1006860" s="12" customFormat="1" x14ac:dyDescent="0.2"/>
    <row r="1006861" s="12" customFormat="1" x14ac:dyDescent="0.2"/>
    <row r="1006862" s="12" customFormat="1" x14ac:dyDescent="0.2"/>
    <row r="1006863" s="12" customFormat="1" x14ac:dyDescent="0.2"/>
    <row r="1006864" s="12" customFormat="1" x14ac:dyDescent="0.2"/>
    <row r="1006865" s="12" customFormat="1" x14ac:dyDescent="0.2"/>
    <row r="1006866" s="12" customFormat="1" x14ac:dyDescent="0.2"/>
    <row r="1006867" s="12" customFormat="1" x14ac:dyDescent="0.2"/>
    <row r="1006868" s="12" customFormat="1" x14ac:dyDescent="0.2"/>
    <row r="1006869" s="12" customFormat="1" x14ac:dyDescent="0.2"/>
    <row r="1006870" s="12" customFormat="1" x14ac:dyDescent="0.2"/>
    <row r="1006871" s="12" customFormat="1" x14ac:dyDescent="0.2"/>
    <row r="1006872" s="12" customFormat="1" x14ac:dyDescent="0.2"/>
    <row r="1006873" s="12" customFormat="1" x14ac:dyDescent="0.2"/>
    <row r="1006874" s="12" customFormat="1" x14ac:dyDescent="0.2"/>
    <row r="1006875" s="12" customFormat="1" x14ac:dyDescent="0.2"/>
    <row r="1006876" s="12" customFormat="1" x14ac:dyDescent="0.2"/>
    <row r="1006877" s="12" customFormat="1" x14ac:dyDescent="0.2"/>
    <row r="1006878" s="12" customFormat="1" x14ac:dyDescent="0.2"/>
    <row r="1006879" s="12" customFormat="1" x14ac:dyDescent="0.2"/>
    <row r="1006880" s="12" customFormat="1" x14ac:dyDescent="0.2"/>
    <row r="1006881" s="12" customFormat="1" x14ac:dyDescent="0.2"/>
    <row r="1006882" s="12" customFormat="1" x14ac:dyDescent="0.2"/>
    <row r="1006883" s="12" customFormat="1" x14ac:dyDescent="0.2"/>
    <row r="1006884" s="12" customFormat="1" x14ac:dyDescent="0.2"/>
    <row r="1006885" s="12" customFormat="1" x14ac:dyDescent="0.2"/>
    <row r="1006886" s="12" customFormat="1" x14ac:dyDescent="0.2"/>
    <row r="1006887" s="12" customFormat="1" x14ac:dyDescent="0.2"/>
    <row r="1006888" s="12" customFormat="1" x14ac:dyDescent="0.2"/>
    <row r="1006889" s="12" customFormat="1" x14ac:dyDescent="0.2"/>
    <row r="1006890" s="12" customFormat="1" x14ac:dyDescent="0.2"/>
    <row r="1006891" s="12" customFormat="1" x14ac:dyDescent="0.2"/>
    <row r="1006892" s="12" customFormat="1" x14ac:dyDescent="0.2"/>
    <row r="1006893" s="12" customFormat="1" x14ac:dyDescent="0.2"/>
    <row r="1006894" s="12" customFormat="1" x14ac:dyDescent="0.2"/>
    <row r="1006895" s="12" customFormat="1" x14ac:dyDescent="0.2"/>
    <row r="1006896" s="12" customFormat="1" x14ac:dyDescent="0.2"/>
    <row r="1006897" s="12" customFormat="1" x14ac:dyDescent="0.2"/>
    <row r="1006898" s="12" customFormat="1" x14ac:dyDescent="0.2"/>
    <row r="1006899" s="12" customFormat="1" x14ac:dyDescent="0.2"/>
    <row r="1006900" s="12" customFormat="1" x14ac:dyDescent="0.2"/>
    <row r="1006901" s="12" customFormat="1" x14ac:dyDescent="0.2"/>
    <row r="1006902" s="12" customFormat="1" x14ac:dyDescent="0.2"/>
    <row r="1006903" s="12" customFormat="1" x14ac:dyDescent="0.2"/>
    <row r="1006904" s="12" customFormat="1" x14ac:dyDescent="0.2"/>
    <row r="1006905" s="12" customFormat="1" x14ac:dyDescent="0.2"/>
    <row r="1006906" s="12" customFormat="1" x14ac:dyDescent="0.2"/>
    <row r="1006907" s="12" customFormat="1" x14ac:dyDescent="0.2"/>
    <row r="1006908" s="12" customFormat="1" x14ac:dyDescent="0.2"/>
    <row r="1006909" s="12" customFormat="1" x14ac:dyDescent="0.2"/>
    <row r="1006910" s="12" customFormat="1" x14ac:dyDescent="0.2"/>
    <row r="1006911" s="12" customFormat="1" x14ac:dyDescent="0.2"/>
    <row r="1006912" s="12" customFormat="1" x14ac:dyDescent="0.2"/>
    <row r="1006913" s="12" customFormat="1" x14ac:dyDescent="0.2"/>
    <row r="1006914" s="12" customFormat="1" x14ac:dyDescent="0.2"/>
    <row r="1006915" s="12" customFormat="1" x14ac:dyDescent="0.2"/>
    <row r="1006916" s="12" customFormat="1" x14ac:dyDescent="0.2"/>
    <row r="1006917" s="12" customFormat="1" x14ac:dyDescent="0.2"/>
    <row r="1006918" s="12" customFormat="1" x14ac:dyDescent="0.2"/>
    <row r="1006919" s="12" customFormat="1" x14ac:dyDescent="0.2"/>
    <row r="1006920" s="12" customFormat="1" x14ac:dyDescent="0.2"/>
    <row r="1006921" s="12" customFormat="1" x14ac:dyDescent="0.2"/>
    <row r="1006922" s="12" customFormat="1" x14ac:dyDescent="0.2"/>
    <row r="1006923" s="12" customFormat="1" x14ac:dyDescent="0.2"/>
    <row r="1006924" s="12" customFormat="1" x14ac:dyDescent="0.2"/>
    <row r="1006925" s="12" customFormat="1" x14ac:dyDescent="0.2"/>
    <row r="1006926" s="12" customFormat="1" x14ac:dyDescent="0.2"/>
    <row r="1006927" s="12" customFormat="1" x14ac:dyDescent="0.2"/>
    <row r="1006928" s="12" customFormat="1" x14ac:dyDescent="0.2"/>
    <row r="1006929" s="12" customFormat="1" x14ac:dyDescent="0.2"/>
    <row r="1006930" s="12" customFormat="1" x14ac:dyDescent="0.2"/>
    <row r="1006931" s="12" customFormat="1" x14ac:dyDescent="0.2"/>
    <row r="1006932" s="12" customFormat="1" x14ac:dyDescent="0.2"/>
    <row r="1006933" s="12" customFormat="1" x14ac:dyDescent="0.2"/>
    <row r="1006934" s="12" customFormat="1" x14ac:dyDescent="0.2"/>
    <row r="1006935" s="12" customFormat="1" x14ac:dyDescent="0.2"/>
    <row r="1006936" s="12" customFormat="1" x14ac:dyDescent="0.2"/>
    <row r="1006937" s="12" customFormat="1" x14ac:dyDescent="0.2"/>
    <row r="1006938" s="12" customFormat="1" x14ac:dyDescent="0.2"/>
    <row r="1006939" s="12" customFormat="1" x14ac:dyDescent="0.2"/>
    <row r="1006940" s="12" customFormat="1" x14ac:dyDescent="0.2"/>
    <row r="1006941" s="12" customFormat="1" x14ac:dyDescent="0.2"/>
    <row r="1006942" s="12" customFormat="1" x14ac:dyDescent="0.2"/>
    <row r="1006943" s="12" customFormat="1" x14ac:dyDescent="0.2"/>
    <row r="1006944" s="12" customFormat="1" x14ac:dyDescent="0.2"/>
    <row r="1006945" s="12" customFormat="1" x14ac:dyDescent="0.2"/>
    <row r="1006946" s="12" customFormat="1" x14ac:dyDescent="0.2"/>
    <row r="1006947" s="12" customFormat="1" x14ac:dyDescent="0.2"/>
    <row r="1006948" s="12" customFormat="1" x14ac:dyDescent="0.2"/>
    <row r="1006949" s="12" customFormat="1" x14ac:dyDescent="0.2"/>
    <row r="1006950" s="12" customFormat="1" x14ac:dyDescent="0.2"/>
    <row r="1006951" s="12" customFormat="1" x14ac:dyDescent="0.2"/>
    <row r="1006952" s="12" customFormat="1" x14ac:dyDescent="0.2"/>
    <row r="1006953" s="12" customFormat="1" x14ac:dyDescent="0.2"/>
    <row r="1006954" s="12" customFormat="1" x14ac:dyDescent="0.2"/>
    <row r="1006955" s="12" customFormat="1" x14ac:dyDescent="0.2"/>
    <row r="1006956" s="12" customFormat="1" x14ac:dyDescent="0.2"/>
    <row r="1006957" s="12" customFormat="1" x14ac:dyDescent="0.2"/>
    <row r="1006958" s="12" customFormat="1" x14ac:dyDescent="0.2"/>
    <row r="1006959" s="12" customFormat="1" x14ac:dyDescent="0.2"/>
    <row r="1006960" s="12" customFormat="1" x14ac:dyDescent="0.2"/>
    <row r="1006961" s="12" customFormat="1" x14ac:dyDescent="0.2"/>
    <row r="1006962" s="12" customFormat="1" x14ac:dyDescent="0.2"/>
    <row r="1006963" s="12" customFormat="1" x14ac:dyDescent="0.2"/>
    <row r="1006964" s="12" customFormat="1" x14ac:dyDescent="0.2"/>
    <row r="1006965" s="12" customFormat="1" x14ac:dyDescent="0.2"/>
    <row r="1006966" s="12" customFormat="1" x14ac:dyDescent="0.2"/>
    <row r="1006967" s="12" customFormat="1" x14ac:dyDescent="0.2"/>
    <row r="1006968" s="12" customFormat="1" x14ac:dyDescent="0.2"/>
    <row r="1006969" s="12" customFormat="1" x14ac:dyDescent="0.2"/>
    <row r="1006970" s="12" customFormat="1" x14ac:dyDescent="0.2"/>
    <row r="1006971" s="12" customFormat="1" x14ac:dyDescent="0.2"/>
    <row r="1006972" s="12" customFormat="1" x14ac:dyDescent="0.2"/>
    <row r="1006973" s="12" customFormat="1" x14ac:dyDescent="0.2"/>
    <row r="1006974" s="12" customFormat="1" x14ac:dyDescent="0.2"/>
    <row r="1006975" s="12" customFormat="1" x14ac:dyDescent="0.2"/>
    <row r="1006976" s="12" customFormat="1" x14ac:dyDescent="0.2"/>
    <row r="1006977" s="12" customFormat="1" x14ac:dyDescent="0.2"/>
    <row r="1006978" s="12" customFormat="1" x14ac:dyDescent="0.2"/>
    <row r="1006979" s="12" customFormat="1" x14ac:dyDescent="0.2"/>
    <row r="1006980" s="12" customFormat="1" x14ac:dyDescent="0.2"/>
    <row r="1006981" s="12" customFormat="1" x14ac:dyDescent="0.2"/>
    <row r="1006982" s="12" customFormat="1" x14ac:dyDescent="0.2"/>
    <row r="1006983" s="12" customFormat="1" x14ac:dyDescent="0.2"/>
    <row r="1006984" s="12" customFormat="1" x14ac:dyDescent="0.2"/>
    <row r="1006985" s="12" customFormat="1" x14ac:dyDescent="0.2"/>
    <row r="1006986" s="12" customFormat="1" x14ac:dyDescent="0.2"/>
    <row r="1006987" s="12" customFormat="1" x14ac:dyDescent="0.2"/>
    <row r="1006988" s="12" customFormat="1" x14ac:dyDescent="0.2"/>
    <row r="1006989" s="12" customFormat="1" x14ac:dyDescent="0.2"/>
    <row r="1006990" s="12" customFormat="1" x14ac:dyDescent="0.2"/>
    <row r="1006991" s="12" customFormat="1" x14ac:dyDescent="0.2"/>
    <row r="1006992" s="12" customFormat="1" x14ac:dyDescent="0.2"/>
    <row r="1006993" s="12" customFormat="1" x14ac:dyDescent="0.2"/>
    <row r="1006994" s="12" customFormat="1" x14ac:dyDescent="0.2"/>
    <row r="1006995" s="12" customFormat="1" x14ac:dyDescent="0.2"/>
    <row r="1006996" s="12" customFormat="1" x14ac:dyDescent="0.2"/>
    <row r="1006997" s="12" customFormat="1" x14ac:dyDescent="0.2"/>
    <row r="1006998" s="12" customFormat="1" x14ac:dyDescent="0.2"/>
    <row r="1006999" s="12" customFormat="1" x14ac:dyDescent="0.2"/>
    <row r="1007000" s="12" customFormat="1" x14ac:dyDescent="0.2"/>
    <row r="1007001" s="12" customFormat="1" x14ac:dyDescent="0.2"/>
    <row r="1007002" s="12" customFormat="1" x14ac:dyDescent="0.2"/>
    <row r="1007003" s="12" customFormat="1" x14ac:dyDescent="0.2"/>
    <row r="1007004" s="12" customFormat="1" x14ac:dyDescent="0.2"/>
    <row r="1007005" s="12" customFormat="1" x14ac:dyDescent="0.2"/>
    <row r="1007006" s="12" customFormat="1" x14ac:dyDescent="0.2"/>
    <row r="1007007" s="12" customFormat="1" x14ac:dyDescent="0.2"/>
    <row r="1007008" s="12" customFormat="1" x14ac:dyDescent="0.2"/>
    <row r="1007009" s="12" customFormat="1" x14ac:dyDescent="0.2"/>
    <row r="1007010" s="12" customFormat="1" x14ac:dyDescent="0.2"/>
    <row r="1007011" s="12" customFormat="1" x14ac:dyDescent="0.2"/>
    <row r="1007012" s="12" customFormat="1" x14ac:dyDescent="0.2"/>
    <row r="1007013" s="12" customFormat="1" x14ac:dyDescent="0.2"/>
    <row r="1007014" s="12" customFormat="1" x14ac:dyDescent="0.2"/>
    <row r="1007015" s="12" customFormat="1" x14ac:dyDescent="0.2"/>
    <row r="1007016" s="12" customFormat="1" x14ac:dyDescent="0.2"/>
    <row r="1007017" s="12" customFormat="1" x14ac:dyDescent="0.2"/>
    <row r="1007018" s="12" customFormat="1" x14ac:dyDescent="0.2"/>
    <row r="1007019" s="12" customFormat="1" x14ac:dyDescent="0.2"/>
    <row r="1007020" s="12" customFormat="1" x14ac:dyDescent="0.2"/>
    <row r="1007021" s="12" customFormat="1" x14ac:dyDescent="0.2"/>
    <row r="1007022" s="12" customFormat="1" x14ac:dyDescent="0.2"/>
    <row r="1007023" s="12" customFormat="1" x14ac:dyDescent="0.2"/>
    <row r="1007024" s="12" customFormat="1" x14ac:dyDescent="0.2"/>
    <row r="1007025" s="12" customFormat="1" x14ac:dyDescent="0.2"/>
    <row r="1007026" s="12" customFormat="1" x14ac:dyDescent="0.2"/>
    <row r="1007027" s="12" customFormat="1" x14ac:dyDescent="0.2"/>
    <row r="1007028" s="12" customFormat="1" x14ac:dyDescent="0.2"/>
    <row r="1007029" s="12" customFormat="1" x14ac:dyDescent="0.2"/>
    <row r="1007030" s="12" customFormat="1" x14ac:dyDescent="0.2"/>
    <row r="1007031" s="12" customFormat="1" x14ac:dyDescent="0.2"/>
    <row r="1007032" s="12" customFormat="1" x14ac:dyDescent="0.2"/>
    <row r="1007033" s="12" customFormat="1" x14ac:dyDescent="0.2"/>
    <row r="1007034" s="12" customFormat="1" x14ac:dyDescent="0.2"/>
    <row r="1007035" s="12" customFormat="1" x14ac:dyDescent="0.2"/>
    <row r="1007036" s="12" customFormat="1" x14ac:dyDescent="0.2"/>
    <row r="1007037" s="12" customFormat="1" x14ac:dyDescent="0.2"/>
    <row r="1007038" s="12" customFormat="1" x14ac:dyDescent="0.2"/>
    <row r="1007039" s="12" customFormat="1" x14ac:dyDescent="0.2"/>
    <row r="1007040" s="12" customFormat="1" x14ac:dyDescent="0.2"/>
    <row r="1007041" s="12" customFormat="1" x14ac:dyDescent="0.2"/>
    <row r="1007042" s="12" customFormat="1" x14ac:dyDescent="0.2"/>
    <row r="1007043" s="12" customFormat="1" x14ac:dyDescent="0.2"/>
    <row r="1007044" s="12" customFormat="1" x14ac:dyDescent="0.2"/>
    <row r="1007045" s="12" customFormat="1" x14ac:dyDescent="0.2"/>
    <row r="1007046" s="12" customFormat="1" x14ac:dyDescent="0.2"/>
    <row r="1007047" s="12" customFormat="1" x14ac:dyDescent="0.2"/>
    <row r="1007048" s="12" customFormat="1" x14ac:dyDescent="0.2"/>
    <row r="1007049" s="12" customFormat="1" x14ac:dyDescent="0.2"/>
    <row r="1007050" s="12" customFormat="1" x14ac:dyDescent="0.2"/>
    <row r="1007051" s="12" customFormat="1" x14ac:dyDescent="0.2"/>
    <row r="1007052" s="12" customFormat="1" x14ac:dyDescent="0.2"/>
    <row r="1007053" s="12" customFormat="1" x14ac:dyDescent="0.2"/>
    <row r="1007054" s="12" customFormat="1" x14ac:dyDescent="0.2"/>
    <row r="1007055" s="12" customFormat="1" x14ac:dyDescent="0.2"/>
    <row r="1007056" s="12" customFormat="1" x14ac:dyDescent="0.2"/>
    <row r="1007057" s="12" customFormat="1" x14ac:dyDescent="0.2"/>
    <row r="1007058" s="12" customFormat="1" x14ac:dyDescent="0.2"/>
    <row r="1007059" s="12" customFormat="1" x14ac:dyDescent="0.2"/>
    <row r="1007060" s="12" customFormat="1" x14ac:dyDescent="0.2"/>
    <row r="1007061" s="12" customFormat="1" x14ac:dyDescent="0.2"/>
    <row r="1007062" s="12" customFormat="1" x14ac:dyDescent="0.2"/>
    <row r="1007063" s="12" customFormat="1" x14ac:dyDescent="0.2"/>
    <row r="1007064" s="12" customFormat="1" x14ac:dyDescent="0.2"/>
    <row r="1007065" s="12" customFormat="1" x14ac:dyDescent="0.2"/>
    <row r="1007066" s="12" customFormat="1" x14ac:dyDescent="0.2"/>
    <row r="1007067" s="12" customFormat="1" x14ac:dyDescent="0.2"/>
    <row r="1007068" s="12" customFormat="1" x14ac:dyDescent="0.2"/>
    <row r="1007069" s="12" customFormat="1" x14ac:dyDescent="0.2"/>
    <row r="1007070" s="12" customFormat="1" x14ac:dyDescent="0.2"/>
    <row r="1007071" s="12" customFormat="1" x14ac:dyDescent="0.2"/>
    <row r="1007072" s="12" customFormat="1" x14ac:dyDescent="0.2"/>
    <row r="1007073" s="12" customFormat="1" x14ac:dyDescent="0.2"/>
    <row r="1007074" s="12" customFormat="1" x14ac:dyDescent="0.2"/>
    <row r="1007075" s="12" customFormat="1" x14ac:dyDescent="0.2"/>
    <row r="1007076" s="12" customFormat="1" x14ac:dyDescent="0.2"/>
    <row r="1007077" s="12" customFormat="1" x14ac:dyDescent="0.2"/>
    <row r="1007078" s="12" customFormat="1" x14ac:dyDescent="0.2"/>
    <row r="1007079" s="12" customFormat="1" x14ac:dyDescent="0.2"/>
    <row r="1007080" s="12" customFormat="1" x14ac:dyDescent="0.2"/>
    <row r="1007081" s="12" customFormat="1" x14ac:dyDescent="0.2"/>
    <row r="1007082" s="12" customFormat="1" x14ac:dyDescent="0.2"/>
    <row r="1007083" s="12" customFormat="1" x14ac:dyDescent="0.2"/>
    <row r="1007084" s="12" customFormat="1" x14ac:dyDescent="0.2"/>
    <row r="1007085" s="12" customFormat="1" x14ac:dyDescent="0.2"/>
    <row r="1007086" s="12" customFormat="1" x14ac:dyDescent="0.2"/>
    <row r="1007087" s="12" customFormat="1" x14ac:dyDescent="0.2"/>
    <row r="1007088" s="12" customFormat="1" x14ac:dyDescent="0.2"/>
    <row r="1007089" s="12" customFormat="1" x14ac:dyDescent="0.2"/>
    <row r="1007090" s="12" customFormat="1" x14ac:dyDescent="0.2"/>
    <row r="1007091" s="12" customFormat="1" x14ac:dyDescent="0.2"/>
    <row r="1007092" s="12" customFormat="1" x14ac:dyDescent="0.2"/>
    <row r="1007093" s="12" customFormat="1" x14ac:dyDescent="0.2"/>
    <row r="1007094" s="12" customFormat="1" x14ac:dyDescent="0.2"/>
    <row r="1007095" s="12" customFormat="1" x14ac:dyDescent="0.2"/>
    <row r="1007096" s="12" customFormat="1" x14ac:dyDescent="0.2"/>
    <row r="1007097" s="12" customFormat="1" x14ac:dyDescent="0.2"/>
    <row r="1007098" s="12" customFormat="1" x14ac:dyDescent="0.2"/>
    <row r="1007099" s="12" customFormat="1" x14ac:dyDescent="0.2"/>
    <row r="1007100" s="12" customFormat="1" x14ac:dyDescent="0.2"/>
    <row r="1007101" s="12" customFormat="1" x14ac:dyDescent="0.2"/>
    <row r="1007102" s="12" customFormat="1" x14ac:dyDescent="0.2"/>
    <row r="1007103" s="12" customFormat="1" x14ac:dyDescent="0.2"/>
    <row r="1007104" s="12" customFormat="1" x14ac:dyDescent="0.2"/>
    <row r="1007105" s="12" customFormat="1" x14ac:dyDescent="0.2"/>
    <row r="1007106" s="12" customFormat="1" x14ac:dyDescent="0.2"/>
    <row r="1007107" s="12" customFormat="1" x14ac:dyDescent="0.2"/>
    <row r="1007108" s="12" customFormat="1" x14ac:dyDescent="0.2"/>
    <row r="1007109" s="12" customFormat="1" x14ac:dyDescent="0.2"/>
    <row r="1007110" s="12" customFormat="1" x14ac:dyDescent="0.2"/>
    <row r="1007111" s="12" customFormat="1" x14ac:dyDescent="0.2"/>
    <row r="1007112" s="12" customFormat="1" x14ac:dyDescent="0.2"/>
    <row r="1007113" s="12" customFormat="1" x14ac:dyDescent="0.2"/>
    <row r="1007114" s="12" customFormat="1" x14ac:dyDescent="0.2"/>
    <row r="1007115" s="12" customFormat="1" x14ac:dyDescent="0.2"/>
    <row r="1007116" s="12" customFormat="1" x14ac:dyDescent="0.2"/>
    <row r="1007117" s="12" customFormat="1" x14ac:dyDescent="0.2"/>
    <row r="1007118" s="12" customFormat="1" x14ac:dyDescent="0.2"/>
    <row r="1007119" s="12" customFormat="1" x14ac:dyDescent="0.2"/>
    <row r="1007120" s="12" customFormat="1" x14ac:dyDescent="0.2"/>
    <row r="1007121" s="12" customFormat="1" x14ac:dyDescent="0.2"/>
    <row r="1007122" s="12" customFormat="1" x14ac:dyDescent="0.2"/>
    <row r="1007123" s="12" customFormat="1" x14ac:dyDescent="0.2"/>
    <row r="1007124" s="12" customFormat="1" x14ac:dyDescent="0.2"/>
    <row r="1007125" s="12" customFormat="1" x14ac:dyDescent="0.2"/>
    <row r="1007126" s="12" customFormat="1" x14ac:dyDescent="0.2"/>
    <row r="1007127" s="12" customFormat="1" x14ac:dyDescent="0.2"/>
    <row r="1007128" s="12" customFormat="1" x14ac:dyDescent="0.2"/>
    <row r="1007129" s="12" customFormat="1" x14ac:dyDescent="0.2"/>
    <row r="1007130" s="12" customFormat="1" x14ac:dyDescent="0.2"/>
    <row r="1007131" s="12" customFormat="1" x14ac:dyDescent="0.2"/>
    <row r="1007132" s="12" customFormat="1" x14ac:dyDescent="0.2"/>
    <row r="1007133" s="12" customFormat="1" x14ac:dyDescent="0.2"/>
    <row r="1007134" s="12" customFormat="1" x14ac:dyDescent="0.2"/>
    <row r="1007135" s="12" customFormat="1" x14ac:dyDescent="0.2"/>
    <row r="1007136" s="12" customFormat="1" x14ac:dyDescent="0.2"/>
    <row r="1007137" s="12" customFormat="1" x14ac:dyDescent="0.2"/>
    <row r="1007138" s="12" customFormat="1" x14ac:dyDescent="0.2"/>
    <row r="1007139" s="12" customFormat="1" x14ac:dyDescent="0.2"/>
    <row r="1007140" s="12" customFormat="1" x14ac:dyDescent="0.2"/>
    <row r="1007141" s="12" customFormat="1" x14ac:dyDescent="0.2"/>
    <row r="1007142" s="12" customFormat="1" x14ac:dyDescent="0.2"/>
    <row r="1007143" s="12" customFormat="1" x14ac:dyDescent="0.2"/>
    <row r="1007144" s="12" customFormat="1" x14ac:dyDescent="0.2"/>
    <row r="1007145" s="12" customFormat="1" x14ac:dyDescent="0.2"/>
    <row r="1007146" s="12" customFormat="1" x14ac:dyDescent="0.2"/>
    <row r="1007147" s="12" customFormat="1" x14ac:dyDescent="0.2"/>
    <row r="1007148" s="12" customFormat="1" x14ac:dyDescent="0.2"/>
    <row r="1007149" s="12" customFormat="1" x14ac:dyDescent="0.2"/>
    <row r="1007150" s="12" customFormat="1" x14ac:dyDescent="0.2"/>
    <row r="1007151" s="12" customFormat="1" x14ac:dyDescent="0.2"/>
    <row r="1007152" s="12" customFormat="1" x14ac:dyDescent="0.2"/>
    <row r="1007153" s="12" customFormat="1" x14ac:dyDescent="0.2"/>
    <row r="1007154" s="12" customFormat="1" x14ac:dyDescent="0.2"/>
    <row r="1007155" s="12" customFormat="1" x14ac:dyDescent="0.2"/>
    <row r="1007156" s="12" customFormat="1" x14ac:dyDescent="0.2"/>
    <row r="1007157" s="12" customFormat="1" x14ac:dyDescent="0.2"/>
    <row r="1007158" s="12" customFormat="1" x14ac:dyDescent="0.2"/>
    <row r="1007159" s="12" customFormat="1" x14ac:dyDescent="0.2"/>
    <row r="1007160" s="12" customFormat="1" x14ac:dyDescent="0.2"/>
    <row r="1007161" s="12" customFormat="1" x14ac:dyDescent="0.2"/>
    <row r="1007162" s="12" customFormat="1" x14ac:dyDescent="0.2"/>
    <row r="1007163" s="12" customFormat="1" x14ac:dyDescent="0.2"/>
    <row r="1007164" s="12" customFormat="1" x14ac:dyDescent="0.2"/>
    <row r="1007165" s="12" customFormat="1" x14ac:dyDescent="0.2"/>
    <row r="1007166" s="12" customFormat="1" x14ac:dyDescent="0.2"/>
    <row r="1007167" s="12" customFormat="1" x14ac:dyDescent="0.2"/>
    <row r="1007168" s="12" customFormat="1" x14ac:dyDescent="0.2"/>
    <row r="1007169" s="12" customFormat="1" x14ac:dyDescent="0.2"/>
    <row r="1007170" s="12" customFormat="1" x14ac:dyDescent="0.2"/>
    <row r="1007171" s="12" customFormat="1" x14ac:dyDescent="0.2"/>
    <row r="1007172" s="12" customFormat="1" x14ac:dyDescent="0.2"/>
    <row r="1007173" s="12" customFormat="1" x14ac:dyDescent="0.2"/>
    <row r="1007174" s="12" customFormat="1" x14ac:dyDescent="0.2"/>
    <row r="1007175" s="12" customFormat="1" x14ac:dyDescent="0.2"/>
    <row r="1007176" s="12" customFormat="1" x14ac:dyDescent="0.2"/>
    <row r="1007177" s="12" customFormat="1" x14ac:dyDescent="0.2"/>
    <row r="1007178" s="12" customFormat="1" x14ac:dyDescent="0.2"/>
    <row r="1007179" s="12" customFormat="1" x14ac:dyDescent="0.2"/>
    <row r="1007180" s="12" customFormat="1" x14ac:dyDescent="0.2"/>
    <row r="1007181" s="12" customFormat="1" x14ac:dyDescent="0.2"/>
    <row r="1007182" s="12" customFormat="1" x14ac:dyDescent="0.2"/>
    <row r="1007183" s="12" customFormat="1" x14ac:dyDescent="0.2"/>
    <row r="1007184" s="12" customFormat="1" x14ac:dyDescent="0.2"/>
    <row r="1007185" s="12" customFormat="1" x14ac:dyDescent="0.2"/>
    <row r="1007186" s="12" customFormat="1" x14ac:dyDescent="0.2"/>
    <row r="1007187" s="12" customFormat="1" x14ac:dyDescent="0.2"/>
    <row r="1007188" s="12" customFormat="1" x14ac:dyDescent="0.2"/>
    <row r="1007189" s="12" customFormat="1" x14ac:dyDescent="0.2"/>
    <row r="1007190" s="12" customFormat="1" x14ac:dyDescent="0.2"/>
    <row r="1007191" s="12" customFormat="1" x14ac:dyDescent="0.2"/>
    <row r="1007192" s="12" customFormat="1" x14ac:dyDescent="0.2"/>
    <row r="1007193" s="12" customFormat="1" x14ac:dyDescent="0.2"/>
    <row r="1007194" s="12" customFormat="1" x14ac:dyDescent="0.2"/>
    <row r="1007195" s="12" customFormat="1" x14ac:dyDescent="0.2"/>
    <row r="1007196" s="12" customFormat="1" x14ac:dyDescent="0.2"/>
    <row r="1007197" s="12" customFormat="1" x14ac:dyDescent="0.2"/>
    <row r="1007198" s="12" customFormat="1" x14ac:dyDescent="0.2"/>
    <row r="1007199" s="12" customFormat="1" x14ac:dyDescent="0.2"/>
    <row r="1007200" s="12" customFormat="1" x14ac:dyDescent="0.2"/>
    <row r="1007201" s="12" customFormat="1" x14ac:dyDescent="0.2"/>
    <row r="1007202" s="12" customFormat="1" x14ac:dyDescent="0.2"/>
    <row r="1007203" s="12" customFormat="1" x14ac:dyDescent="0.2"/>
    <row r="1007204" s="12" customFormat="1" x14ac:dyDescent="0.2"/>
    <row r="1007205" s="12" customFormat="1" x14ac:dyDescent="0.2"/>
    <row r="1007206" s="12" customFormat="1" x14ac:dyDescent="0.2"/>
    <row r="1007207" s="12" customFormat="1" x14ac:dyDescent="0.2"/>
    <row r="1007208" s="12" customFormat="1" x14ac:dyDescent="0.2"/>
    <row r="1007209" s="12" customFormat="1" x14ac:dyDescent="0.2"/>
    <row r="1007210" s="12" customFormat="1" x14ac:dyDescent="0.2"/>
    <row r="1007211" s="12" customFormat="1" x14ac:dyDescent="0.2"/>
    <row r="1007212" s="12" customFormat="1" x14ac:dyDescent="0.2"/>
    <row r="1007213" s="12" customFormat="1" x14ac:dyDescent="0.2"/>
    <row r="1007214" s="12" customFormat="1" x14ac:dyDescent="0.2"/>
    <row r="1007215" s="12" customFormat="1" x14ac:dyDescent="0.2"/>
    <row r="1007216" s="12" customFormat="1" x14ac:dyDescent="0.2"/>
    <row r="1007217" s="12" customFormat="1" x14ac:dyDescent="0.2"/>
    <row r="1007218" s="12" customFormat="1" x14ac:dyDescent="0.2"/>
    <row r="1007219" s="12" customFormat="1" x14ac:dyDescent="0.2"/>
    <row r="1007220" s="12" customFormat="1" x14ac:dyDescent="0.2"/>
    <row r="1007221" s="12" customFormat="1" x14ac:dyDescent="0.2"/>
    <row r="1007222" s="12" customFormat="1" x14ac:dyDescent="0.2"/>
    <row r="1007223" s="12" customFormat="1" x14ac:dyDescent="0.2"/>
    <row r="1007224" s="12" customFormat="1" x14ac:dyDescent="0.2"/>
    <row r="1007225" s="12" customFormat="1" x14ac:dyDescent="0.2"/>
    <row r="1007226" s="12" customFormat="1" x14ac:dyDescent="0.2"/>
    <row r="1007227" s="12" customFormat="1" x14ac:dyDescent="0.2"/>
    <row r="1007228" s="12" customFormat="1" x14ac:dyDescent="0.2"/>
    <row r="1007229" s="12" customFormat="1" x14ac:dyDescent="0.2"/>
    <row r="1007230" s="12" customFormat="1" x14ac:dyDescent="0.2"/>
    <row r="1007231" s="12" customFormat="1" x14ac:dyDescent="0.2"/>
    <row r="1007232" s="12" customFormat="1" x14ac:dyDescent="0.2"/>
    <row r="1007233" s="12" customFormat="1" x14ac:dyDescent="0.2"/>
    <row r="1007234" s="12" customFormat="1" x14ac:dyDescent="0.2"/>
    <row r="1007235" s="12" customFormat="1" x14ac:dyDescent="0.2"/>
    <row r="1007236" s="12" customFormat="1" x14ac:dyDescent="0.2"/>
    <row r="1007237" s="12" customFormat="1" x14ac:dyDescent="0.2"/>
    <row r="1007238" s="12" customFormat="1" x14ac:dyDescent="0.2"/>
    <row r="1007239" s="12" customFormat="1" x14ac:dyDescent="0.2"/>
    <row r="1007240" s="12" customFormat="1" x14ac:dyDescent="0.2"/>
    <row r="1007241" s="12" customFormat="1" x14ac:dyDescent="0.2"/>
    <row r="1007242" s="12" customFormat="1" x14ac:dyDescent="0.2"/>
    <row r="1007243" s="12" customFormat="1" x14ac:dyDescent="0.2"/>
    <row r="1007244" s="12" customFormat="1" x14ac:dyDescent="0.2"/>
    <row r="1007245" s="12" customFormat="1" x14ac:dyDescent="0.2"/>
    <row r="1007246" s="12" customFormat="1" x14ac:dyDescent="0.2"/>
    <row r="1007247" s="12" customFormat="1" x14ac:dyDescent="0.2"/>
    <row r="1007248" s="12" customFormat="1" x14ac:dyDescent="0.2"/>
    <row r="1007249" s="12" customFormat="1" x14ac:dyDescent="0.2"/>
    <row r="1007250" s="12" customFormat="1" x14ac:dyDescent="0.2"/>
    <row r="1007251" s="12" customFormat="1" x14ac:dyDescent="0.2"/>
    <row r="1007252" s="12" customFormat="1" x14ac:dyDescent="0.2"/>
    <row r="1007253" s="12" customFormat="1" x14ac:dyDescent="0.2"/>
    <row r="1007254" s="12" customFormat="1" x14ac:dyDescent="0.2"/>
    <row r="1007255" s="12" customFormat="1" x14ac:dyDescent="0.2"/>
    <row r="1007256" s="12" customFormat="1" x14ac:dyDescent="0.2"/>
    <row r="1007257" s="12" customFormat="1" x14ac:dyDescent="0.2"/>
    <row r="1007258" s="12" customFormat="1" x14ac:dyDescent="0.2"/>
    <row r="1007259" s="12" customFormat="1" x14ac:dyDescent="0.2"/>
    <row r="1007260" s="12" customFormat="1" x14ac:dyDescent="0.2"/>
    <row r="1007261" s="12" customFormat="1" x14ac:dyDescent="0.2"/>
    <row r="1007262" s="12" customFormat="1" x14ac:dyDescent="0.2"/>
    <row r="1007263" s="12" customFormat="1" x14ac:dyDescent="0.2"/>
    <row r="1007264" s="12" customFormat="1" x14ac:dyDescent="0.2"/>
    <row r="1007265" s="12" customFormat="1" x14ac:dyDescent="0.2"/>
    <row r="1007266" s="12" customFormat="1" x14ac:dyDescent="0.2"/>
    <row r="1007267" s="12" customFormat="1" x14ac:dyDescent="0.2"/>
    <row r="1007268" s="12" customFormat="1" x14ac:dyDescent="0.2"/>
    <row r="1007269" s="12" customFormat="1" x14ac:dyDescent="0.2"/>
    <row r="1007270" s="12" customFormat="1" x14ac:dyDescent="0.2"/>
    <row r="1007271" s="12" customFormat="1" x14ac:dyDescent="0.2"/>
    <row r="1007272" s="12" customFormat="1" x14ac:dyDescent="0.2"/>
    <row r="1007273" s="12" customFormat="1" x14ac:dyDescent="0.2"/>
    <row r="1007274" s="12" customFormat="1" x14ac:dyDescent="0.2"/>
    <row r="1007275" s="12" customFormat="1" x14ac:dyDescent="0.2"/>
    <row r="1007276" s="12" customFormat="1" x14ac:dyDescent="0.2"/>
    <row r="1007277" s="12" customFormat="1" x14ac:dyDescent="0.2"/>
    <row r="1007278" s="12" customFormat="1" x14ac:dyDescent="0.2"/>
    <row r="1007279" s="12" customFormat="1" x14ac:dyDescent="0.2"/>
    <row r="1007280" s="12" customFormat="1" x14ac:dyDescent="0.2"/>
    <row r="1007281" s="12" customFormat="1" x14ac:dyDescent="0.2"/>
    <row r="1007282" s="12" customFormat="1" x14ac:dyDescent="0.2"/>
    <row r="1007283" s="12" customFormat="1" x14ac:dyDescent="0.2"/>
    <row r="1007284" s="12" customFormat="1" x14ac:dyDescent="0.2"/>
    <row r="1007285" s="12" customFormat="1" x14ac:dyDescent="0.2"/>
    <row r="1007286" s="12" customFormat="1" x14ac:dyDescent="0.2"/>
    <row r="1007287" s="12" customFormat="1" x14ac:dyDescent="0.2"/>
    <row r="1007288" s="12" customFormat="1" x14ac:dyDescent="0.2"/>
    <row r="1007289" s="12" customFormat="1" x14ac:dyDescent="0.2"/>
    <row r="1007290" s="12" customFormat="1" x14ac:dyDescent="0.2"/>
    <row r="1007291" s="12" customFormat="1" x14ac:dyDescent="0.2"/>
    <row r="1007292" s="12" customFormat="1" x14ac:dyDescent="0.2"/>
    <row r="1007293" s="12" customFormat="1" x14ac:dyDescent="0.2"/>
    <row r="1007294" s="12" customFormat="1" x14ac:dyDescent="0.2"/>
    <row r="1007295" s="12" customFormat="1" x14ac:dyDescent="0.2"/>
    <row r="1007296" s="12" customFormat="1" x14ac:dyDescent="0.2"/>
    <row r="1007297" s="12" customFormat="1" x14ac:dyDescent="0.2"/>
    <row r="1007298" s="12" customFormat="1" x14ac:dyDescent="0.2"/>
    <row r="1007299" s="12" customFormat="1" x14ac:dyDescent="0.2"/>
    <row r="1007300" s="12" customFormat="1" x14ac:dyDescent="0.2"/>
    <row r="1007301" s="12" customFormat="1" x14ac:dyDescent="0.2"/>
    <row r="1007302" s="12" customFormat="1" x14ac:dyDescent="0.2"/>
    <row r="1007303" s="12" customFormat="1" x14ac:dyDescent="0.2"/>
    <row r="1007304" s="12" customFormat="1" x14ac:dyDescent="0.2"/>
    <row r="1007305" s="12" customFormat="1" x14ac:dyDescent="0.2"/>
    <row r="1007306" s="12" customFormat="1" x14ac:dyDescent="0.2"/>
    <row r="1007307" s="12" customFormat="1" x14ac:dyDescent="0.2"/>
    <row r="1007308" s="12" customFormat="1" x14ac:dyDescent="0.2"/>
    <row r="1007309" s="12" customFormat="1" x14ac:dyDescent="0.2"/>
    <row r="1007310" s="12" customFormat="1" x14ac:dyDescent="0.2"/>
    <row r="1007311" s="12" customFormat="1" x14ac:dyDescent="0.2"/>
    <row r="1007312" s="12" customFormat="1" x14ac:dyDescent="0.2"/>
    <row r="1007313" s="12" customFormat="1" x14ac:dyDescent="0.2"/>
    <row r="1007314" s="12" customFormat="1" x14ac:dyDescent="0.2"/>
    <row r="1007315" s="12" customFormat="1" x14ac:dyDescent="0.2"/>
    <row r="1007316" s="12" customFormat="1" x14ac:dyDescent="0.2"/>
    <row r="1007317" s="12" customFormat="1" x14ac:dyDescent="0.2"/>
    <row r="1007318" s="12" customFormat="1" x14ac:dyDescent="0.2"/>
    <row r="1007319" s="12" customFormat="1" x14ac:dyDescent="0.2"/>
    <row r="1007320" s="12" customFormat="1" x14ac:dyDescent="0.2"/>
    <row r="1007321" s="12" customFormat="1" x14ac:dyDescent="0.2"/>
    <row r="1007322" s="12" customFormat="1" x14ac:dyDescent="0.2"/>
    <row r="1007323" s="12" customFormat="1" x14ac:dyDescent="0.2"/>
    <row r="1007324" s="12" customFormat="1" x14ac:dyDescent="0.2"/>
    <row r="1007325" s="12" customFormat="1" x14ac:dyDescent="0.2"/>
    <row r="1007326" s="12" customFormat="1" x14ac:dyDescent="0.2"/>
    <row r="1007327" s="12" customFormat="1" x14ac:dyDescent="0.2"/>
    <row r="1007328" s="12" customFormat="1" x14ac:dyDescent="0.2"/>
    <row r="1007329" s="12" customFormat="1" x14ac:dyDescent="0.2"/>
    <row r="1007330" s="12" customFormat="1" x14ac:dyDescent="0.2"/>
    <row r="1007331" s="12" customFormat="1" x14ac:dyDescent="0.2"/>
    <row r="1007332" s="12" customFormat="1" x14ac:dyDescent="0.2"/>
    <row r="1007333" s="12" customFormat="1" x14ac:dyDescent="0.2"/>
    <row r="1007334" s="12" customFormat="1" x14ac:dyDescent="0.2"/>
    <row r="1007335" s="12" customFormat="1" x14ac:dyDescent="0.2"/>
    <row r="1007336" s="12" customFormat="1" x14ac:dyDescent="0.2"/>
    <row r="1007337" s="12" customFormat="1" x14ac:dyDescent="0.2"/>
    <row r="1007338" s="12" customFormat="1" x14ac:dyDescent="0.2"/>
    <row r="1007339" s="12" customFormat="1" x14ac:dyDescent="0.2"/>
    <row r="1007340" s="12" customFormat="1" x14ac:dyDescent="0.2"/>
    <row r="1007341" s="12" customFormat="1" x14ac:dyDescent="0.2"/>
    <row r="1007342" s="12" customFormat="1" x14ac:dyDescent="0.2"/>
    <row r="1007343" s="12" customFormat="1" x14ac:dyDescent="0.2"/>
    <row r="1007344" s="12" customFormat="1" x14ac:dyDescent="0.2"/>
    <row r="1007345" s="12" customFormat="1" x14ac:dyDescent="0.2"/>
    <row r="1007346" s="12" customFormat="1" x14ac:dyDescent="0.2"/>
    <row r="1007347" s="12" customFormat="1" x14ac:dyDescent="0.2"/>
    <row r="1007348" s="12" customFormat="1" x14ac:dyDescent="0.2"/>
    <row r="1007349" s="12" customFormat="1" x14ac:dyDescent="0.2"/>
    <row r="1007350" s="12" customFormat="1" x14ac:dyDescent="0.2"/>
    <row r="1007351" s="12" customFormat="1" x14ac:dyDescent="0.2"/>
    <row r="1007352" s="12" customFormat="1" x14ac:dyDescent="0.2"/>
    <row r="1007353" s="12" customFormat="1" x14ac:dyDescent="0.2"/>
    <row r="1007354" s="12" customFormat="1" x14ac:dyDescent="0.2"/>
    <row r="1007355" s="12" customFormat="1" x14ac:dyDescent="0.2"/>
    <row r="1007356" s="12" customFormat="1" x14ac:dyDescent="0.2"/>
    <row r="1007357" s="12" customFormat="1" x14ac:dyDescent="0.2"/>
    <row r="1007358" s="12" customFormat="1" x14ac:dyDescent="0.2"/>
    <row r="1007359" s="12" customFormat="1" x14ac:dyDescent="0.2"/>
    <row r="1007360" s="12" customFormat="1" x14ac:dyDescent="0.2"/>
    <row r="1007361" s="12" customFormat="1" x14ac:dyDescent="0.2"/>
    <row r="1007362" s="12" customFormat="1" x14ac:dyDescent="0.2"/>
    <row r="1007363" s="12" customFormat="1" x14ac:dyDescent="0.2"/>
    <row r="1007364" s="12" customFormat="1" x14ac:dyDescent="0.2"/>
    <row r="1007365" s="12" customFormat="1" x14ac:dyDescent="0.2"/>
    <row r="1007366" s="12" customFormat="1" x14ac:dyDescent="0.2"/>
    <row r="1007367" s="12" customFormat="1" x14ac:dyDescent="0.2"/>
    <row r="1007368" s="12" customFormat="1" x14ac:dyDescent="0.2"/>
    <row r="1007369" s="12" customFormat="1" x14ac:dyDescent="0.2"/>
    <row r="1007370" s="12" customFormat="1" x14ac:dyDescent="0.2"/>
    <row r="1007371" s="12" customFormat="1" x14ac:dyDescent="0.2"/>
    <row r="1007372" s="12" customFormat="1" x14ac:dyDescent="0.2"/>
    <row r="1007373" s="12" customFormat="1" x14ac:dyDescent="0.2"/>
    <row r="1007374" s="12" customFormat="1" x14ac:dyDescent="0.2"/>
    <row r="1007375" s="12" customFormat="1" x14ac:dyDescent="0.2"/>
    <row r="1007376" s="12" customFormat="1" x14ac:dyDescent="0.2"/>
    <row r="1007377" s="12" customFormat="1" x14ac:dyDescent="0.2"/>
    <row r="1007378" s="12" customFormat="1" x14ac:dyDescent="0.2"/>
    <row r="1007379" s="12" customFormat="1" x14ac:dyDescent="0.2"/>
    <row r="1007380" s="12" customFormat="1" x14ac:dyDescent="0.2"/>
    <row r="1007381" s="12" customFormat="1" x14ac:dyDescent="0.2"/>
    <row r="1007382" s="12" customFormat="1" x14ac:dyDescent="0.2"/>
    <row r="1007383" s="12" customFormat="1" x14ac:dyDescent="0.2"/>
    <row r="1007384" s="12" customFormat="1" x14ac:dyDescent="0.2"/>
    <row r="1007385" s="12" customFormat="1" x14ac:dyDescent="0.2"/>
    <row r="1007386" s="12" customFormat="1" x14ac:dyDescent="0.2"/>
    <row r="1007387" s="12" customFormat="1" x14ac:dyDescent="0.2"/>
    <row r="1007388" s="12" customFormat="1" x14ac:dyDescent="0.2"/>
    <row r="1007389" s="12" customFormat="1" x14ac:dyDescent="0.2"/>
    <row r="1007390" s="12" customFormat="1" x14ac:dyDescent="0.2"/>
    <row r="1007391" s="12" customFormat="1" x14ac:dyDescent="0.2"/>
    <row r="1007392" s="12" customFormat="1" x14ac:dyDescent="0.2"/>
    <row r="1007393" s="12" customFormat="1" x14ac:dyDescent="0.2"/>
    <row r="1007394" s="12" customFormat="1" x14ac:dyDescent="0.2"/>
    <row r="1007395" s="12" customFormat="1" x14ac:dyDescent="0.2"/>
    <row r="1007396" s="12" customFormat="1" x14ac:dyDescent="0.2"/>
    <row r="1007397" s="12" customFormat="1" x14ac:dyDescent="0.2"/>
    <row r="1007398" s="12" customFormat="1" x14ac:dyDescent="0.2"/>
    <row r="1007399" s="12" customFormat="1" x14ac:dyDescent="0.2"/>
    <row r="1007400" s="12" customFormat="1" x14ac:dyDescent="0.2"/>
    <row r="1007401" s="12" customFormat="1" x14ac:dyDescent="0.2"/>
    <row r="1007402" s="12" customFormat="1" x14ac:dyDescent="0.2"/>
    <row r="1007403" s="12" customFormat="1" x14ac:dyDescent="0.2"/>
    <row r="1007404" s="12" customFormat="1" x14ac:dyDescent="0.2"/>
    <row r="1007405" s="12" customFormat="1" x14ac:dyDescent="0.2"/>
    <row r="1007406" s="12" customFormat="1" x14ac:dyDescent="0.2"/>
    <row r="1007407" s="12" customFormat="1" x14ac:dyDescent="0.2"/>
    <row r="1007408" s="12" customFormat="1" x14ac:dyDescent="0.2"/>
    <row r="1007409" s="12" customFormat="1" x14ac:dyDescent="0.2"/>
    <row r="1007410" s="12" customFormat="1" x14ac:dyDescent="0.2"/>
    <row r="1007411" s="12" customFormat="1" x14ac:dyDescent="0.2"/>
    <row r="1007412" s="12" customFormat="1" x14ac:dyDescent="0.2"/>
    <row r="1007413" s="12" customFormat="1" x14ac:dyDescent="0.2"/>
    <row r="1007414" s="12" customFormat="1" x14ac:dyDescent="0.2"/>
    <row r="1007415" s="12" customFormat="1" x14ac:dyDescent="0.2"/>
    <row r="1007416" s="12" customFormat="1" x14ac:dyDescent="0.2"/>
    <row r="1007417" s="12" customFormat="1" x14ac:dyDescent="0.2"/>
    <row r="1007418" s="12" customFormat="1" x14ac:dyDescent="0.2"/>
    <row r="1007419" s="12" customFormat="1" x14ac:dyDescent="0.2"/>
    <row r="1007420" s="12" customFormat="1" x14ac:dyDescent="0.2"/>
    <row r="1007421" s="12" customFormat="1" x14ac:dyDescent="0.2"/>
    <row r="1007422" s="12" customFormat="1" x14ac:dyDescent="0.2"/>
    <row r="1007423" s="12" customFormat="1" x14ac:dyDescent="0.2"/>
    <row r="1007424" s="12" customFormat="1" x14ac:dyDescent="0.2"/>
    <row r="1007425" s="12" customFormat="1" x14ac:dyDescent="0.2"/>
    <row r="1007426" s="12" customFormat="1" x14ac:dyDescent="0.2"/>
    <row r="1007427" s="12" customFormat="1" x14ac:dyDescent="0.2"/>
    <row r="1007428" s="12" customFormat="1" x14ac:dyDescent="0.2"/>
    <row r="1007429" s="12" customFormat="1" x14ac:dyDescent="0.2"/>
    <row r="1007430" s="12" customFormat="1" x14ac:dyDescent="0.2"/>
    <row r="1007431" s="12" customFormat="1" x14ac:dyDescent="0.2"/>
    <row r="1007432" s="12" customFormat="1" x14ac:dyDescent="0.2"/>
    <row r="1007433" s="12" customFormat="1" x14ac:dyDescent="0.2"/>
    <row r="1007434" s="12" customFormat="1" x14ac:dyDescent="0.2"/>
    <row r="1007435" s="12" customFormat="1" x14ac:dyDescent="0.2"/>
    <row r="1007436" s="12" customFormat="1" x14ac:dyDescent="0.2"/>
    <row r="1007437" s="12" customFormat="1" x14ac:dyDescent="0.2"/>
    <row r="1007438" s="12" customFormat="1" x14ac:dyDescent="0.2"/>
    <row r="1007439" s="12" customFormat="1" x14ac:dyDescent="0.2"/>
    <row r="1007440" s="12" customFormat="1" x14ac:dyDescent="0.2"/>
    <row r="1007441" s="12" customFormat="1" x14ac:dyDescent="0.2"/>
    <row r="1007442" s="12" customFormat="1" x14ac:dyDescent="0.2"/>
    <row r="1007443" s="12" customFormat="1" x14ac:dyDescent="0.2"/>
    <row r="1007444" s="12" customFormat="1" x14ac:dyDescent="0.2"/>
    <row r="1007445" s="12" customFormat="1" x14ac:dyDescent="0.2"/>
    <row r="1007446" s="12" customFormat="1" x14ac:dyDescent="0.2"/>
    <row r="1007447" s="12" customFormat="1" x14ac:dyDescent="0.2"/>
    <row r="1007448" s="12" customFormat="1" x14ac:dyDescent="0.2"/>
    <row r="1007449" s="12" customFormat="1" x14ac:dyDescent="0.2"/>
    <row r="1007450" s="12" customFormat="1" x14ac:dyDescent="0.2"/>
    <row r="1007451" s="12" customFormat="1" x14ac:dyDescent="0.2"/>
    <row r="1007452" s="12" customFormat="1" x14ac:dyDescent="0.2"/>
    <row r="1007453" s="12" customFormat="1" x14ac:dyDescent="0.2"/>
    <row r="1007454" s="12" customFormat="1" x14ac:dyDescent="0.2"/>
    <row r="1007455" s="12" customFormat="1" x14ac:dyDescent="0.2"/>
    <row r="1007456" s="12" customFormat="1" x14ac:dyDescent="0.2"/>
    <row r="1007457" s="12" customFormat="1" x14ac:dyDescent="0.2"/>
    <row r="1007458" s="12" customFormat="1" x14ac:dyDescent="0.2"/>
    <row r="1007459" s="12" customFormat="1" x14ac:dyDescent="0.2"/>
    <row r="1007460" s="12" customFormat="1" x14ac:dyDescent="0.2"/>
    <row r="1007461" s="12" customFormat="1" x14ac:dyDescent="0.2"/>
    <row r="1007462" s="12" customFormat="1" x14ac:dyDescent="0.2"/>
    <row r="1007463" s="12" customFormat="1" x14ac:dyDescent="0.2"/>
    <row r="1007464" s="12" customFormat="1" x14ac:dyDescent="0.2"/>
    <row r="1007465" s="12" customFormat="1" x14ac:dyDescent="0.2"/>
    <row r="1007466" s="12" customFormat="1" x14ac:dyDescent="0.2"/>
    <row r="1007467" s="12" customFormat="1" x14ac:dyDescent="0.2"/>
    <row r="1007468" s="12" customFormat="1" x14ac:dyDescent="0.2"/>
    <row r="1007469" s="12" customFormat="1" x14ac:dyDescent="0.2"/>
    <row r="1007470" s="12" customFormat="1" x14ac:dyDescent="0.2"/>
    <row r="1007471" s="12" customFormat="1" x14ac:dyDescent="0.2"/>
    <row r="1007472" s="12" customFormat="1" x14ac:dyDescent="0.2"/>
    <row r="1007473" s="12" customFormat="1" x14ac:dyDescent="0.2"/>
    <row r="1007474" s="12" customFormat="1" x14ac:dyDescent="0.2"/>
    <row r="1007475" s="12" customFormat="1" x14ac:dyDescent="0.2"/>
    <row r="1007476" s="12" customFormat="1" x14ac:dyDescent="0.2"/>
    <row r="1007477" s="12" customFormat="1" x14ac:dyDescent="0.2"/>
    <row r="1007478" s="12" customFormat="1" x14ac:dyDescent="0.2"/>
    <row r="1007479" s="12" customFormat="1" x14ac:dyDescent="0.2"/>
    <row r="1007480" s="12" customFormat="1" x14ac:dyDescent="0.2"/>
    <row r="1007481" s="12" customFormat="1" x14ac:dyDescent="0.2"/>
    <row r="1007482" s="12" customFormat="1" x14ac:dyDescent="0.2"/>
    <row r="1007483" s="12" customFormat="1" x14ac:dyDescent="0.2"/>
    <row r="1007484" s="12" customFormat="1" x14ac:dyDescent="0.2"/>
    <row r="1007485" s="12" customFormat="1" x14ac:dyDescent="0.2"/>
    <row r="1007486" s="12" customFormat="1" x14ac:dyDescent="0.2"/>
    <row r="1007487" s="12" customFormat="1" x14ac:dyDescent="0.2"/>
    <row r="1007488" s="12" customFormat="1" x14ac:dyDescent="0.2"/>
    <row r="1007489" s="12" customFormat="1" x14ac:dyDescent="0.2"/>
    <row r="1007490" s="12" customFormat="1" x14ac:dyDescent="0.2"/>
    <row r="1007491" s="12" customFormat="1" x14ac:dyDescent="0.2"/>
    <row r="1007492" s="12" customFormat="1" x14ac:dyDescent="0.2"/>
    <row r="1007493" s="12" customFormat="1" x14ac:dyDescent="0.2"/>
    <row r="1007494" s="12" customFormat="1" x14ac:dyDescent="0.2"/>
    <row r="1007495" s="12" customFormat="1" x14ac:dyDescent="0.2"/>
    <row r="1007496" s="12" customFormat="1" x14ac:dyDescent="0.2"/>
    <row r="1007497" s="12" customFormat="1" x14ac:dyDescent="0.2"/>
    <row r="1007498" s="12" customFormat="1" x14ac:dyDescent="0.2"/>
    <row r="1007499" s="12" customFormat="1" x14ac:dyDescent="0.2"/>
    <row r="1007500" s="12" customFormat="1" x14ac:dyDescent="0.2"/>
    <row r="1007501" s="12" customFormat="1" x14ac:dyDescent="0.2"/>
    <row r="1007502" s="12" customFormat="1" x14ac:dyDescent="0.2"/>
    <row r="1007503" s="12" customFormat="1" x14ac:dyDescent="0.2"/>
    <row r="1007504" s="12" customFormat="1" x14ac:dyDescent="0.2"/>
    <row r="1007505" s="12" customFormat="1" x14ac:dyDescent="0.2"/>
    <row r="1007506" s="12" customFormat="1" x14ac:dyDescent="0.2"/>
    <row r="1007507" s="12" customFormat="1" x14ac:dyDescent="0.2"/>
    <row r="1007508" s="12" customFormat="1" x14ac:dyDescent="0.2"/>
    <row r="1007509" s="12" customFormat="1" x14ac:dyDescent="0.2"/>
    <row r="1007510" s="12" customFormat="1" x14ac:dyDescent="0.2"/>
    <row r="1007511" s="12" customFormat="1" x14ac:dyDescent="0.2"/>
    <row r="1007512" s="12" customFormat="1" x14ac:dyDescent="0.2"/>
    <row r="1007513" s="12" customFormat="1" x14ac:dyDescent="0.2"/>
    <row r="1007514" s="12" customFormat="1" x14ac:dyDescent="0.2"/>
    <row r="1007515" s="12" customFormat="1" x14ac:dyDescent="0.2"/>
    <row r="1007516" s="12" customFormat="1" x14ac:dyDescent="0.2"/>
    <row r="1007517" s="12" customFormat="1" x14ac:dyDescent="0.2"/>
    <row r="1007518" s="12" customFormat="1" x14ac:dyDescent="0.2"/>
    <row r="1007519" s="12" customFormat="1" x14ac:dyDescent="0.2"/>
    <row r="1007520" s="12" customFormat="1" x14ac:dyDescent="0.2"/>
    <row r="1007521" s="12" customFormat="1" x14ac:dyDescent="0.2"/>
    <row r="1007522" s="12" customFormat="1" x14ac:dyDescent="0.2"/>
    <row r="1007523" s="12" customFormat="1" x14ac:dyDescent="0.2"/>
    <row r="1007524" s="12" customFormat="1" x14ac:dyDescent="0.2"/>
    <row r="1007525" s="12" customFormat="1" x14ac:dyDescent="0.2"/>
    <row r="1007526" s="12" customFormat="1" x14ac:dyDescent="0.2"/>
    <row r="1007527" s="12" customFormat="1" x14ac:dyDescent="0.2"/>
    <row r="1007528" s="12" customFormat="1" x14ac:dyDescent="0.2"/>
    <row r="1007529" s="12" customFormat="1" x14ac:dyDescent="0.2"/>
    <row r="1007530" s="12" customFormat="1" x14ac:dyDescent="0.2"/>
    <row r="1007531" s="12" customFormat="1" x14ac:dyDescent="0.2"/>
    <row r="1007532" s="12" customFormat="1" x14ac:dyDescent="0.2"/>
    <row r="1007533" s="12" customFormat="1" x14ac:dyDescent="0.2"/>
    <row r="1007534" s="12" customFormat="1" x14ac:dyDescent="0.2"/>
    <row r="1007535" s="12" customFormat="1" x14ac:dyDescent="0.2"/>
    <row r="1007536" s="12" customFormat="1" x14ac:dyDescent="0.2"/>
    <row r="1007537" s="12" customFormat="1" x14ac:dyDescent="0.2"/>
    <row r="1007538" s="12" customFormat="1" x14ac:dyDescent="0.2"/>
    <row r="1007539" s="12" customFormat="1" x14ac:dyDescent="0.2"/>
    <row r="1007540" s="12" customFormat="1" x14ac:dyDescent="0.2"/>
    <row r="1007541" s="12" customFormat="1" x14ac:dyDescent="0.2"/>
    <row r="1007542" s="12" customFormat="1" x14ac:dyDescent="0.2"/>
    <row r="1007543" s="12" customFormat="1" x14ac:dyDescent="0.2"/>
    <row r="1007544" s="12" customFormat="1" x14ac:dyDescent="0.2"/>
    <row r="1007545" s="12" customFormat="1" x14ac:dyDescent="0.2"/>
    <row r="1007546" s="12" customFormat="1" x14ac:dyDescent="0.2"/>
    <row r="1007547" s="12" customFormat="1" x14ac:dyDescent="0.2"/>
    <row r="1007548" s="12" customFormat="1" x14ac:dyDescent="0.2"/>
    <row r="1007549" s="12" customFormat="1" x14ac:dyDescent="0.2"/>
    <row r="1007550" s="12" customFormat="1" x14ac:dyDescent="0.2"/>
    <row r="1007551" s="12" customFormat="1" x14ac:dyDescent="0.2"/>
    <row r="1007552" s="12" customFormat="1" x14ac:dyDescent="0.2"/>
    <row r="1007553" s="12" customFormat="1" x14ac:dyDescent="0.2"/>
    <row r="1007554" s="12" customFormat="1" x14ac:dyDescent="0.2"/>
    <row r="1007555" s="12" customFormat="1" x14ac:dyDescent="0.2"/>
    <row r="1007556" s="12" customFormat="1" x14ac:dyDescent="0.2"/>
    <row r="1007557" s="12" customFormat="1" x14ac:dyDescent="0.2"/>
    <row r="1007558" s="12" customFormat="1" x14ac:dyDescent="0.2"/>
    <row r="1007559" s="12" customFormat="1" x14ac:dyDescent="0.2"/>
    <row r="1007560" s="12" customFormat="1" x14ac:dyDescent="0.2"/>
    <row r="1007561" s="12" customFormat="1" x14ac:dyDescent="0.2"/>
    <row r="1007562" s="12" customFormat="1" x14ac:dyDescent="0.2"/>
    <row r="1007563" s="12" customFormat="1" x14ac:dyDescent="0.2"/>
    <row r="1007564" s="12" customFormat="1" x14ac:dyDescent="0.2"/>
    <row r="1007565" s="12" customFormat="1" x14ac:dyDescent="0.2"/>
    <row r="1007566" s="12" customFormat="1" x14ac:dyDescent="0.2"/>
    <row r="1007567" s="12" customFormat="1" x14ac:dyDescent="0.2"/>
    <row r="1007568" s="12" customFormat="1" x14ac:dyDescent="0.2"/>
    <row r="1007569" s="12" customFormat="1" x14ac:dyDescent="0.2"/>
    <row r="1007570" s="12" customFormat="1" x14ac:dyDescent="0.2"/>
    <row r="1007571" s="12" customFormat="1" x14ac:dyDescent="0.2"/>
    <row r="1007572" s="12" customFormat="1" x14ac:dyDescent="0.2"/>
    <row r="1007573" s="12" customFormat="1" x14ac:dyDescent="0.2"/>
    <row r="1007574" s="12" customFormat="1" x14ac:dyDescent="0.2"/>
    <row r="1007575" s="12" customFormat="1" x14ac:dyDescent="0.2"/>
    <row r="1007576" s="12" customFormat="1" x14ac:dyDescent="0.2"/>
    <row r="1007577" s="12" customFormat="1" x14ac:dyDescent="0.2"/>
    <row r="1007578" s="12" customFormat="1" x14ac:dyDescent="0.2"/>
    <row r="1007579" s="12" customFormat="1" x14ac:dyDescent="0.2"/>
    <row r="1007580" s="12" customFormat="1" x14ac:dyDescent="0.2"/>
    <row r="1007581" s="12" customFormat="1" x14ac:dyDescent="0.2"/>
    <row r="1007582" s="12" customFormat="1" x14ac:dyDescent="0.2"/>
    <row r="1007583" s="12" customFormat="1" x14ac:dyDescent="0.2"/>
    <row r="1007584" s="12" customFormat="1" x14ac:dyDescent="0.2"/>
    <row r="1007585" s="12" customFormat="1" x14ac:dyDescent="0.2"/>
    <row r="1007586" s="12" customFormat="1" x14ac:dyDescent="0.2"/>
    <row r="1007587" s="12" customFormat="1" x14ac:dyDescent="0.2"/>
    <row r="1007588" s="12" customFormat="1" x14ac:dyDescent="0.2"/>
    <row r="1007589" s="12" customFormat="1" x14ac:dyDescent="0.2"/>
    <row r="1007590" s="12" customFormat="1" x14ac:dyDescent="0.2"/>
    <row r="1007591" s="12" customFormat="1" x14ac:dyDescent="0.2"/>
    <row r="1007592" s="12" customFormat="1" x14ac:dyDescent="0.2"/>
    <row r="1007593" s="12" customFormat="1" x14ac:dyDescent="0.2"/>
    <row r="1007594" s="12" customFormat="1" x14ac:dyDescent="0.2"/>
    <row r="1007595" s="12" customFormat="1" x14ac:dyDescent="0.2"/>
    <row r="1007596" s="12" customFormat="1" x14ac:dyDescent="0.2"/>
    <row r="1007597" s="12" customFormat="1" x14ac:dyDescent="0.2"/>
    <row r="1007598" s="12" customFormat="1" x14ac:dyDescent="0.2"/>
    <row r="1007599" s="12" customFormat="1" x14ac:dyDescent="0.2"/>
    <row r="1007600" s="12" customFormat="1" x14ac:dyDescent="0.2"/>
    <row r="1007601" s="12" customFormat="1" x14ac:dyDescent="0.2"/>
    <row r="1007602" s="12" customFormat="1" x14ac:dyDescent="0.2"/>
    <row r="1007603" s="12" customFormat="1" x14ac:dyDescent="0.2"/>
    <row r="1007604" s="12" customFormat="1" x14ac:dyDescent="0.2"/>
    <row r="1007605" s="12" customFormat="1" x14ac:dyDescent="0.2"/>
    <row r="1007606" s="12" customFormat="1" x14ac:dyDescent="0.2"/>
    <row r="1007607" s="12" customFormat="1" x14ac:dyDescent="0.2"/>
    <row r="1007608" s="12" customFormat="1" x14ac:dyDescent="0.2"/>
    <row r="1007609" s="12" customFormat="1" x14ac:dyDescent="0.2"/>
    <row r="1007610" s="12" customFormat="1" x14ac:dyDescent="0.2"/>
    <row r="1007611" s="12" customFormat="1" x14ac:dyDescent="0.2"/>
    <row r="1007612" s="12" customFormat="1" x14ac:dyDescent="0.2"/>
    <row r="1007613" s="12" customFormat="1" x14ac:dyDescent="0.2"/>
    <row r="1007614" s="12" customFormat="1" x14ac:dyDescent="0.2"/>
    <row r="1007615" s="12" customFormat="1" x14ac:dyDescent="0.2"/>
    <row r="1007616" s="12" customFormat="1" x14ac:dyDescent="0.2"/>
    <row r="1007617" s="12" customFormat="1" x14ac:dyDescent="0.2"/>
    <row r="1007618" s="12" customFormat="1" x14ac:dyDescent="0.2"/>
    <row r="1007619" s="12" customFormat="1" x14ac:dyDescent="0.2"/>
    <row r="1007620" s="12" customFormat="1" x14ac:dyDescent="0.2"/>
    <row r="1007621" s="12" customFormat="1" x14ac:dyDescent="0.2"/>
    <row r="1007622" s="12" customFormat="1" x14ac:dyDescent="0.2"/>
    <row r="1007623" s="12" customFormat="1" x14ac:dyDescent="0.2"/>
    <row r="1007624" s="12" customFormat="1" x14ac:dyDescent="0.2"/>
    <row r="1007625" s="12" customFormat="1" x14ac:dyDescent="0.2"/>
    <row r="1007626" s="12" customFormat="1" x14ac:dyDescent="0.2"/>
    <row r="1007627" s="12" customFormat="1" x14ac:dyDescent="0.2"/>
    <row r="1007628" s="12" customFormat="1" x14ac:dyDescent="0.2"/>
    <row r="1007629" s="12" customFormat="1" x14ac:dyDescent="0.2"/>
    <row r="1007630" s="12" customFormat="1" x14ac:dyDescent="0.2"/>
    <row r="1007631" s="12" customFormat="1" x14ac:dyDescent="0.2"/>
    <row r="1007632" s="12" customFormat="1" x14ac:dyDescent="0.2"/>
    <row r="1007633" s="12" customFormat="1" x14ac:dyDescent="0.2"/>
    <row r="1007634" s="12" customFormat="1" x14ac:dyDescent="0.2"/>
    <row r="1007635" s="12" customFormat="1" x14ac:dyDescent="0.2"/>
    <row r="1007636" s="12" customFormat="1" x14ac:dyDescent="0.2"/>
    <row r="1007637" s="12" customFormat="1" x14ac:dyDescent="0.2"/>
    <row r="1007638" s="12" customFormat="1" x14ac:dyDescent="0.2"/>
    <row r="1007639" s="12" customFormat="1" x14ac:dyDescent="0.2"/>
    <row r="1007640" s="12" customFormat="1" x14ac:dyDescent="0.2"/>
    <row r="1007641" s="12" customFormat="1" x14ac:dyDescent="0.2"/>
    <row r="1007642" s="12" customFormat="1" x14ac:dyDescent="0.2"/>
    <row r="1007643" s="12" customFormat="1" x14ac:dyDescent="0.2"/>
    <row r="1007644" s="12" customFormat="1" x14ac:dyDescent="0.2"/>
    <row r="1007645" s="12" customFormat="1" x14ac:dyDescent="0.2"/>
    <row r="1007646" s="12" customFormat="1" x14ac:dyDescent="0.2"/>
    <row r="1007647" s="12" customFormat="1" x14ac:dyDescent="0.2"/>
    <row r="1007648" s="12" customFormat="1" x14ac:dyDescent="0.2"/>
    <row r="1007649" s="12" customFormat="1" x14ac:dyDescent="0.2"/>
    <row r="1007650" s="12" customFormat="1" x14ac:dyDescent="0.2"/>
    <row r="1007651" s="12" customFormat="1" x14ac:dyDescent="0.2"/>
    <row r="1007652" s="12" customFormat="1" x14ac:dyDescent="0.2"/>
    <row r="1007653" s="12" customFormat="1" x14ac:dyDescent="0.2"/>
    <row r="1007654" s="12" customFormat="1" x14ac:dyDescent="0.2"/>
    <row r="1007655" s="12" customFormat="1" x14ac:dyDescent="0.2"/>
    <row r="1007656" s="12" customFormat="1" x14ac:dyDescent="0.2"/>
    <row r="1007657" s="12" customFormat="1" x14ac:dyDescent="0.2"/>
    <row r="1007658" s="12" customFormat="1" x14ac:dyDescent="0.2"/>
    <row r="1007659" s="12" customFormat="1" x14ac:dyDescent="0.2"/>
    <row r="1007660" s="12" customFormat="1" x14ac:dyDescent="0.2"/>
    <row r="1007661" s="12" customFormat="1" x14ac:dyDescent="0.2"/>
    <row r="1007662" s="12" customFormat="1" x14ac:dyDescent="0.2"/>
    <row r="1007663" s="12" customFormat="1" x14ac:dyDescent="0.2"/>
    <row r="1007664" s="12" customFormat="1" x14ac:dyDescent="0.2"/>
    <row r="1007665" s="12" customFormat="1" x14ac:dyDescent="0.2"/>
    <row r="1007666" s="12" customFormat="1" x14ac:dyDescent="0.2"/>
    <row r="1007667" s="12" customFormat="1" x14ac:dyDescent="0.2"/>
    <row r="1007668" s="12" customFormat="1" x14ac:dyDescent="0.2"/>
    <row r="1007669" s="12" customFormat="1" x14ac:dyDescent="0.2"/>
    <row r="1007670" s="12" customFormat="1" x14ac:dyDescent="0.2"/>
    <row r="1007671" s="12" customFormat="1" x14ac:dyDescent="0.2"/>
    <row r="1007672" s="12" customFormat="1" x14ac:dyDescent="0.2"/>
    <row r="1007673" s="12" customFormat="1" x14ac:dyDescent="0.2"/>
    <row r="1007674" s="12" customFormat="1" x14ac:dyDescent="0.2"/>
    <row r="1007675" s="12" customFormat="1" x14ac:dyDescent="0.2"/>
    <row r="1007676" s="12" customFormat="1" x14ac:dyDescent="0.2"/>
    <row r="1007677" s="12" customFormat="1" x14ac:dyDescent="0.2"/>
    <row r="1007678" s="12" customFormat="1" x14ac:dyDescent="0.2"/>
    <row r="1007679" s="12" customFormat="1" x14ac:dyDescent="0.2"/>
    <row r="1007680" s="12" customFormat="1" x14ac:dyDescent="0.2"/>
    <row r="1007681" s="12" customFormat="1" x14ac:dyDescent="0.2"/>
    <row r="1007682" s="12" customFormat="1" x14ac:dyDescent="0.2"/>
    <row r="1007683" s="12" customFormat="1" x14ac:dyDescent="0.2"/>
    <row r="1007684" s="12" customFormat="1" x14ac:dyDescent="0.2"/>
    <row r="1007685" s="12" customFormat="1" x14ac:dyDescent="0.2"/>
    <row r="1007686" s="12" customFormat="1" x14ac:dyDescent="0.2"/>
    <row r="1007687" s="12" customFormat="1" x14ac:dyDescent="0.2"/>
    <row r="1007688" s="12" customFormat="1" x14ac:dyDescent="0.2"/>
    <row r="1007689" s="12" customFormat="1" x14ac:dyDescent="0.2"/>
    <row r="1007690" s="12" customFormat="1" x14ac:dyDescent="0.2"/>
    <row r="1007691" s="12" customFormat="1" x14ac:dyDescent="0.2"/>
    <row r="1007692" s="12" customFormat="1" x14ac:dyDescent="0.2"/>
    <row r="1007693" s="12" customFormat="1" x14ac:dyDescent="0.2"/>
    <row r="1007694" s="12" customFormat="1" x14ac:dyDescent="0.2"/>
    <row r="1007695" s="12" customFormat="1" x14ac:dyDescent="0.2"/>
    <row r="1007696" s="12" customFormat="1" x14ac:dyDescent="0.2"/>
    <row r="1007697" s="12" customFormat="1" x14ac:dyDescent="0.2"/>
    <row r="1007698" s="12" customFormat="1" x14ac:dyDescent="0.2"/>
    <row r="1007699" s="12" customFormat="1" x14ac:dyDescent="0.2"/>
    <row r="1007700" s="12" customFormat="1" x14ac:dyDescent="0.2"/>
    <row r="1007701" s="12" customFormat="1" x14ac:dyDescent="0.2"/>
    <row r="1007702" s="12" customFormat="1" x14ac:dyDescent="0.2"/>
    <row r="1007703" s="12" customFormat="1" x14ac:dyDescent="0.2"/>
    <row r="1007704" s="12" customFormat="1" x14ac:dyDescent="0.2"/>
    <row r="1007705" s="12" customFormat="1" x14ac:dyDescent="0.2"/>
    <row r="1007706" s="12" customFormat="1" x14ac:dyDescent="0.2"/>
    <row r="1007707" s="12" customFormat="1" x14ac:dyDescent="0.2"/>
    <row r="1007708" s="12" customFormat="1" x14ac:dyDescent="0.2"/>
    <row r="1007709" s="12" customFormat="1" x14ac:dyDescent="0.2"/>
    <row r="1007710" s="12" customFormat="1" x14ac:dyDescent="0.2"/>
    <row r="1007711" s="12" customFormat="1" x14ac:dyDescent="0.2"/>
    <row r="1007712" s="12" customFormat="1" x14ac:dyDescent="0.2"/>
    <row r="1007713" s="12" customFormat="1" x14ac:dyDescent="0.2"/>
    <row r="1007714" s="12" customFormat="1" x14ac:dyDescent="0.2"/>
    <row r="1007715" s="12" customFormat="1" x14ac:dyDescent="0.2"/>
    <row r="1007716" s="12" customFormat="1" x14ac:dyDescent="0.2"/>
    <row r="1007717" s="12" customFormat="1" x14ac:dyDescent="0.2"/>
    <row r="1007718" s="12" customFormat="1" x14ac:dyDescent="0.2"/>
    <row r="1007719" s="12" customFormat="1" x14ac:dyDescent="0.2"/>
    <row r="1007720" s="12" customFormat="1" x14ac:dyDescent="0.2"/>
    <row r="1007721" s="12" customFormat="1" x14ac:dyDescent="0.2"/>
    <row r="1007722" s="12" customFormat="1" x14ac:dyDescent="0.2"/>
    <row r="1007723" s="12" customFormat="1" x14ac:dyDescent="0.2"/>
    <row r="1007724" s="12" customFormat="1" x14ac:dyDescent="0.2"/>
    <row r="1007725" s="12" customFormat="1" x14ac:dyDescent="0.2"/>
    <row r="1007726" s="12" customFormat="1" x14ac:dyDescent="0.2"/>
    <row r="1007727" s="12" customFormat="1" x14ac:dyDescent="0.2"/>
    <row r="1007728" s="12" customFormat="1" x14ac:dyDescent="0.2"/>
    <row r="1007729" s="12" customFormat="1" x14ac:dyDescent="0.2"/>
    <row r="1007730" s="12" customFormat="1" x14ac:dyDescent="0.2"/>
    <row r="1007731" s="12" customFormat="1" x14ac:dyDescent="0.2"/>
    <row r="1007732" s="12" customFormat="1" x14ac:dyDescent="0.2"/>
    <row r="1007733" s="12" customFormat="1" x14ac:dyDescent="0.2"/>
    <row r="1007734" s="12" customFormat="1" x14ac:dyDescent="0.2"/>
    <row r="1007735" s="12" customFormat="1" x14ac:dyDescent="0.2"/>
    <row r="1007736" s="12" customFormat="1" x14ac:dyDescent="0.2"/>
    <row r="1007737" s="12" customFormat="1" x14ac:dyDescent="0.2"/>
    <row r="1007738" s="12" customFormat="1" x14ac:dyDescent="0.2"/>
    <row r="1007739" s="12" customFormat="1" x14ac:dyDescent="0.2"/>
    <row r="1007740" s="12" customFormat="1" x14ac:dyDescent="0.2"/>
    <row r="1007741" s="12" customFormat="1" x14ac:dyDescent="0.2"/>
    <row r="1007742" s="12" customFormat="1" x14ac:dyDescent="0.2"/>
    <row r="1007743" s="12" customFormat="1" x14ac:dyDescent="0.2"/>
    <row r="1007744" s="12" customFormat="1" x14ac:dyDescent="0.2"/>
    <row r="1007745" s="12" customFormat="1" x14ac:dyDescent="0.2"/>
    <row r="1007746" s="12" customFormat="1" x14ac:dyDescent="0.2"/>
    <row r="1007747" s="12" customFormat="1" x14ac:dyDescent="0.2"/>
    <row r="1007748" s="12" customFormat="1" x14ac:dyDescent="0.2"/>
    <row r="1007749" s="12" customFormat="1" x14ac:dyDescent="0.2"/>
    <row r="1007750" s="12" customFormat="1" x14ac:dyDescent="0.2"/>
    <row r="1007751" s="12" customFormat="1" x14ac:dyDescent="0.2"/>
    <row r="1007752" s="12" customFormat="1" x14ac:dyDescent="0.2"/>
    <row r="1007753" s="12" customFormat="1" x14ac:dyDescent="0.2"/>
    <row r="1007754" s="12" customFormat="1" x14ac:dyDescent="0.2"/>
    <row r="1007755" s="12" customFormat="1" x14ac:dyDescent="0.2"/>
    <row r="1007756" s="12" customFormat="1" x14ac:dyDescent="0.2"/>
    <row r="1007757" s="12" customFormat="1" x14ac:dyDescent="0.2"/>
    <row r="1007758" s="12" customFormat="1" x14ac:dyDescent="0.2"/>
    <row r="1007759" s="12" customFormat="1" x14ac:dyDescent="0.2"/>
    <row r="1007760" s="12" customFormat="1" x14ac:dyDescent="0.2"/>
    <row r="1007761" s="12" customFormat="1" x14ac:dyDescent="0.2"/>
    <row r="1007762" s="12" customFormat="1" x14ac:dyDescent="0.2"/>
    <row r="1007763" s="12" customFormat="1" x14ac:dyDescent="0.2"/>
    <row r="1007764" s="12" customFormat="1" x14ac:dyDescent="0.2"/>
    <row r="1007765" s="12" customFormat="1" x14ac:dyDescent="0.2"/>
    <row r="1007766" s="12" customFormat="1" x14ac:dyDescent="0.2"/>
    <row r="1007767" s="12" customFormat="1" x14ac:dyDescent="0.2"/>
    <row r="1007768" s="12" customFormat="1" x14ac:dyDescent="0.2"/>
    <row r="1007769" s="12" customFormat="1" x14ac:dyDescent="0.2"/>
    <row r="1007770" s="12" customFormat="1" x14ac:dyDescent="0.2"/>
    <row r="1007771" s="12" customFormat="1" x14ac:dyDescent="0.2"/>
    <row r="1007772" s="12" customFormat="1" x14ac:dyDescent="0.2"/>
    <row r="1007773" s="12" customFormat="1" x14ac:dyDescent="0.2"/>
    <row r="1007774" s="12" customFormat="1" x14ac:dyDescent="0.2"/>
    <row r="1007775" s="12" customFormat="1" x14ac:dyDescent="0.2"/>
    <row r="1007776" s="12" customFormat="1" x14ac:dyDescent="0.2"/>
    <row r="1007777" s="12" customFormat="1" x14ac:dyDescent="0.2"/>
    <row r="1007778" s="12" customFormat="1" x14ac:dyDescent="0.2"/>
    <row r="1007779" s="12" customFormat="1" x14ac:dyDescent="0.2"/>
    <row r="1007780" s="12" customFormat="1" x14ac:dyDescent="0.2"/>
    <row r="1007781" s="12" customFormat="1" x14ac:dyDescent="0.2"/>
    <row r="1007782" s="12" customFormat="1" x14ac:dyDescent="0.2"/>
    <row r="1007783" s="12" customFormat="1" x14ac:dyDescent="0.2"/>
    <row r="1007784" s="12" customFormat="1" x14ac:dyDescent="0.2"/>
    <row r="1007785" s="12" customFormat="1" x14ac:dyDescent="0.2"/>
    <row r="1007786" s="12" customFormat="1" x14ac:dyDescent="0.2"/>
    <row r="1007787" s="12" customFormat="1" x14ac:dyDescent="0.2"/>
    <row r="1007788" s="12" customFormat="1" x14ac:dyDescent="0.2"/>
    <row r="1007789" s="12" customFormat="1" x14ac:dyDescent="0.2"/>
    <row r="1007790" s="12" customFormat="1" x14ac:dyDescent="0.2"/>
    <row r="1007791" s="12" customFormat="1" x14ac:dyDescent="0.2"/>
    <row r="1007792" s="12" customFormat="1" x14ac:dyDescent="0.2"/>
    <row r="1007793" s="12" customFormat="1" x14ac:dyDescent="0.2"/>
    <row r="1007794" s="12" customFormat="1" x14ac:dyDescent="0.2"/>
    <row r="1007795" s="12" customFormat="1" x14ac:dyDescent="0.2"/>
    <row r="1007796" s="12" customFormat="1" x14ac:dyDescent="0.2"/>
    <row r="1007797" s="12" customFormat="1" x14ac:dyDescent="0.2"/>
    <row r="1007798" s="12" customFormat="1" x14ac:dyDescent="0.2"/>
    <row r="1007799" s="12" customFormat="1" x14ac:dyDescent="0.2"/>
    <row r="1007800" s="12" customFormat="1" x14ac:dyDescent="0.2"/>
    <row r="1007801" s="12" customFormat="1" x14ac:dyDescent="0.2"/>
    <row r="1007802" s="12" customFormat="1" x14ac:dyDescent="0.2"/>
    <row r="1007803" s="12" customFormat="1" x14ac:dyDescent="0.2"/>
    <row r="1007804" s="12" customFormat="1" x14ac:dyDescent="0.2"/>
    <row r="1007805" s="12" customFormat="1" x14ac:dyDescent="0.2"/>
    <row r="1007806" s="12" customFormat="1" x14ac:dyDescent="0.2"/>
    <row r="1007807" s="12" customFormat="1" x14ac:dyDescent="0.2"/>
    <row r="1007808" s="12" customFormat="1" x14ac:dyDescent="0.2"/>
    <row r="1007809" s="12" customFormat="1" x14ac:dyDescent="0.2"/>
    <row r="1007810" s="12" customFormat="1" x14ac:dyDescent="0.2"/>
    <row r="1007811" s="12" customFormat="1" x14ac:dyDescent="0.2"/>
    <row r="1007812" s="12" customFormat="1" x14ac:dyDescent="0.2"/>
    <row r="1007813" s="12" customFormat="1" x14ac:dyDescent="0.2"/>
    <row r="1007814" s="12" customFormat="1" x14ac:dyDescent="0.2"/>
    <row r="1007815" s="12" customFormat="1" x14ac:dyDescent="0.2"/>
    <row r="1007816" s="12" customFormat="1" x14ac:dyDescent="0.2"/>
    <row r="1007817" s="12" customFormat="1" x14ac:dyDescent="0.2"/>
    <row r="1007818" s="12" customFormat="1" x14ac:dyDescent="0.2"/>
    <row r="1007819" s="12" customFormat="1" x14ac:dyDescent="0.2"/>
    <row r="1007820" s="12" customFormat="1" x14ac:dyDescent="0.2"/>
    <row r="1007821" s="12" customFormat="1" x14ac:dyDescent="0.2"/>
    <row r="1007822" s="12" customFormat="1" x14ac:dyDescent="0.2"/>
    <row r="1007823" s="12" customFormat="1" x14ac:dyDescent="0.2"/>
    <row r="1007824" s="12" customFormat="1" x14ac:dyDescent="0.2"/>
    <row r="1007825" s="12" customFormat="1" x14ac:dyDescent="0.2"/>
    <row r="1007826" s="12" customFormat="1" x14ac:dyDescent="0.2"/>
    <row r="1007827" s="12" customFormat="1" x14ac:dyDescent="0.2"/>
    <row r="1007828" s="12" customFormat="1" x14ac:dyDescent="0.2"/>
    <row r="1007829" s="12" customFormat="1" x14ac:dyDescent="0.2"/>
    <row r="1007830" s="12" customFormat="1" x14ac:dyDescent="0.2"/>
    <row r="1007831" s="12" customFormat="1" x14ac:dyDescent="0.2"/>
    <row r="1007832" s="12" customFormat="1" x14ac:dyDescent="0.2"/>
    <row r="1007833" s="12" customFormat="1" x14ac:dyDescent="0.2"/>
    <row r="1007834" s="12" customFormat="1" x14ac:dyDescent="0.2"/>
    <row r="1007835" s="12" customFormat="1" x14ac:dyDescent="0.2"/>
    <row r="1007836" s="12" customFormat="1" x14ac:dyDescent="0.2"/>
    <row r="1007837" s="12" customFormat="1" x14ac:dyDescent="0.2"/>
    <row r="1007838" s="12" customFormat="1" x14ac:dyDescent="0.2"/>
    <row r="1007839" s="12" customFormat="1" x14ac:dyDescent="0.2"/>
    <row r="1007840" s="12" customFormat="1" x14ac:dyDescent="0.2"/>
    <row r="1007841" s="12" customFormat="1" x14ac:dyDescent="0.2"/>
    <row r="1007842" s="12" customFormat="1" x14ac:dyDescent="0.2"/>
    <row r="1007843" s="12" customFormat="1" x14ac:dyDescent="0.2"/>
    <row r="1007844" s="12" customFormat="1" x14ac:dyDescent="0.2"/>
    <row r="1007845" s="12" customFormat="1" x14ac:dyDescent="0.2"/>
    <row r="1007846" s="12" customFormat="1" x14ac:dyDescent="0.2"/>
    <row r="1007847" s="12" customFormat="1" x14ac:dyDescent="0.2"/>
    <row r="1007848" s="12" customFormat="1" x14ac:dyDescent="0.2"/>
    <row r="1007849" s="12" customFormat="1" x14ac:dyDescent="0.2"/>
    <row r="1007850" s="12" customFormat="1" x14ac:dyDescent="0.2"/>
    <row r="1007851" s="12" customFormat="1" x14ac:dyDescent="0.2"/>
    <row r="1007852" s="12" customFormat="1" x14ac:dyDescent="0.2"/>
    <row r="1007853" s="12" customFormat="1" x14ac:dyDescent="0.2"/>
    <row r="1007854" s="12" customFormat="1" x14ac:dyDescent="0.2"/>
    <row r="1007855" s="12" customFormat="1" x14ac:dyDescent="0.2"/>
    <row r="1007856" s="12" customFormat="1" x14ac:dyDescent="0.2"/>
    <row r="1007857" s="12" customFormat="1" x14ac:dyDescent="0.2"/>
    <row r="1007858" s="12" customFormat="1" x14ac:dyDescent="0.2"/>
    <row r="1007859" s="12" customFormat="1" x14ac:dyDescent="0.2"/>
    <row r="1007860" s="12" customFormat="1" x14ac:dyDescent="0.2"/>
    <row r="1007861" s="12" customFormat="1" x14ac:dyDescent="0.2"/>
    <row r="1007862" s="12" customFormat="1" x14ac:dyDescent="0.2"/>
    <row r="1007863" s="12" customFormat="1" x14ac:dyDescent="0.2"/>
    <row r="1007864" s="12" customFormat="1" x14ac:dyDescent="0.2"/>
    <row r="1007865" s="12" customFormat="1" x14ac:dyDescent="0.2"/>
    <row r="1007866" s="12" customFormat="1" x14ac:dyDescent="0.2"/>
    <row r="1007867" s="12" customFormat="1" x14ac:dyDescent="0.2"/>
    <row r="1007868" s="12" customFormat="1" x14ac:dyDescent="0.2"/>
    <row r="1007869" s="12" customFormat="1" x14ac:dyDescent="0.2"/>
    <row r="1007870" s="12" customFormat="1" x14ac:dyDescent="0.2"/>
    <row r="1007871" s="12" customFormat="1" x14ac:dyDescent="0.2"/>
    <row r="1007872" s="12" customFormat="1" x14ac:dyDescent="0.2"/>
    <row r="1007873" s="12" customFormat="1" x14ac:dyDescent="0.2"/>
    <row r="1007874" s="12" customFormat="1" x14ac:dyDescent="0.2"/>
    <row r="1007875" s="12" customFormat="1" x14ac:dyDescent="0.2"/>
    <row r="1007876" s="12" customFormat="1" x14ac:dyDescent="0.2"/>
    <row r="1007877" s="12" customFormat="1" x14ac:dyDescent="0.2"/>
    <row r="1007878" s="12" customFormat="1" x14ac:dyDescent="0.2"/>
    <row r="1007879" s="12" customFormat="1" x14ac:dyDescent="0.2"/>
    <row r="1007880" s="12" customFormat="1" x14ac:dyDescent="0.2"/>
    <row r="1007881" s="12" customFormat="1" x14ac:dyDescent="0.2"/>
    <row r="1007882" s="12" customFormat="1" x14ac:dyDescent="0.2"/>
    <row r="1007883" s="12" customFormat="1" x14ac:dyDescent="0.2"/>
    <row r="1007884" s="12" customFormat="1" x14ac:dyDescent="0.2"/>
    <row r="1007885" s="12" customFormat="1" x14ac:dyDescent="0.2"/>
    <row r="1007886" s="12" customFormat="1" x14ac:dyDescent="0.2"/>
    <row r="1007887" s="12" customFormat="1" x14ac:dyDescent="0.2"/>
    <row r="1007888" s="12" customFormat="1" x14ac:dyDescent="0.2"/>
    <row r="1007889" s="12" customFormat="1" x14ac:dyDescent="0.2"/>
    <row r="1007890" s="12" customFormat="1" x14ac:dyDescent="0.2"/>
    <row r="1007891" s="12" customFormat="1" x14ac:dyDescent="0.2"/>
    <row r="1007892" s="12" customFormat="1" x14ac:dyDescent="0.2"/>
    <row r="1007893" s="12" customFormat="1" x14ac:dyDescent="0.2"/>
    <row r="1007894" s="12" customFormat="1" x14ac:dyDescent="0.2"/>
    <row r="1007895" s="12" customFormat="1" x14ac:dyDescent="0.2"/>
    <row r="1007896" s="12" customFormat="1" x14ac:dyDescent="0.2"/>
    <row r="1007897" s="12" customFormat="1" x14ac:dyDescent="0.2"/>
    <row r="1007898" s="12" customFormat="1" x14ac:dyDescent="0.2"/>
    <row r="1007899" s="12" customFormat="1" x14ac:dyDescent="0.2"/>
    <row r="1007900" s="12" customFormat="1" x14ac:dyDescent="0.2"/>
    <row r="1007901" s="12" customFormat="1" x14ac:dyDescent="0.2"/>
    <row r="1007902" s="12" customFormat="1" x14ac:dyDescent="0.2"/>
    <row r="1007903" s="12" customFormat="1" x14ac:dyDescent="0.2"/>
    <row r="1007904" s="12" customFormat="1" x14ac:dyDescent="0.2"/>
    <row r="1007905" s="12" customFormat="1" x14ac:dyDescent="0.2"/>
    <row r="1007906" s="12" customFormat="1" x14ac:dyDescent="0.2"/>
    <row r="1007907" s="12" customFormat="1" x14ac:dyDescent="0.2"/>
    <row r="1007908" s="12" customFormat="1" x14ac:dyDescent="0.2"/>
    <row r="1007909" s="12" customFormat="1" x14ac:dyDescent="0.2"/>
    <row r="1007910" s="12" customFormat="1" x14ac:dyDescent="0.2"/>
    <row r="1007911" s="12" customFormat="1" x14ac:dyDescent="0.2"/>
    <row r="1007912" s="12" customFormat="1" x14ac:dyDescent="0.2"/>
    <row r="1007913" s="12" customFormat="1" x14ac:dyDescent="0.2"/>
    <row r="1007914" s="12" customFormat="1" x14ac:dyDescent="0.2"/>
    <row r="1007915" s="12" customFormat="1" x14ac:dyDescent="0.2"/>
    <row r="1007916" s="12" customFormat="1" x14ac:dyDescent="0.2"/>
    <row r="1007917" s="12" customFormat="1" x14ac:dyDescent="0.2"/>
    <row r="1007918" s="12" customFormat="1" x14ac:dyDescent="0.2"/>
    <row r="1007919" s="12" customFormat="1" x14ac:dyDescent="0.2"/>
    <row r="1007920" s="12" customFormat="1" x14ac:dyDescent="0.2"/>
    <row r="1007921" s="12" customFormat="1" x14ac:dyDescent="0.2"/>
    <row r="1007922" s="12" customFormat="1" x14ac:dyDescent="0.2"/>
    <row r="1007923" s="12" customFormat="1" x14ac:dyDescent="0.2"/>
    <row r="1007924" s="12" customFormat="1" x14ac:dyDescent="0.2"/>
    <row r="1007925" s="12" customFormat="1" x14ac:dyDescent="0.2"/>
    <row r="1007926" s="12" customFormat="1" x14ac:dyDescent="0.2"/>
    <row r="1007927" s="12" customFormat="1" x14ac:dyDescent="0.2"/>
    <row r="1007928" s="12" customFormat="1" x14ac:dyDescent="0.2"/>
    <row r="1007929" s="12" customFormat="1" x14ac:dyDescent="0.2"/>
    <row r="1007930" s="12" customFormat="1" x14ac:dyDescent="0.2"/>
    <row r="1007931" s="12" customFormat="1" x14ac:dyDescent="0.2"/>
    <row r="1007932" s="12" customFormat="1" x14ac:dyDescent="0.2"/>
    <row r="1007933" s="12" customFormat="1" x14ac:dyDescent="0.2"/>
    <row r="1007934" s="12" customFormat="1" x14ac:dyDescent="0.2"/>
    <row r="1007935" s="12" customFormat="1" x14ac:dyDescent="0.2"/>
    <row r="1007936" s="12" customFormat="1" x14ac:dyDescent="0.2"/>
    <row r="1007937" s="12" customFormat="1" x14ac:dyDescent="0.2"/>
    <row r="1007938" s="12" customFormat="1" x14ac:dyDescent="0.2"/>
    <row r="1007939" s="12" customFormat="1" x14ac:dyDescent="0.2"/>
    <row r="1007940" s="12" customFormat="1" x14ac:dyDescent="0.2"/>
    <row r="1007941" s="12" customFormat="1" x14ac:dyDescent="0.2"/>
    <row r="1007942" s="12" customFormat="1" x14ac:dyDescent="0.2"/>
    <row r="1007943" s="12" customFormat="1" x14ac:dyDescent="0.2"/>
    <row r="1007944" s="12" customFormat="1" x14ac:dyDescent="0.2"/>
    <row r="1007945" s="12" customFormat="1" x14ac:dyDescent="0.2"/>
    <row r="1007946" s="12" customFormat="1" x14ac:dyDescent="0.2"/>
    <row r="1007947" s="12" customFormat="1" x14ac:dyDescent="0.2"/>
    <row r="1007948" s="12" customFormat="1" x14ac:dyDescent="0.2"/>
    <row r="1007949" s="12" customFormat="1" x14ac:dyDescent="0.2"/>
    <row r="1007950" s="12" customFormat="1" x14ac:dyDescent="0.2"/>
    <row r="1007951" s="12" customFormat="1" x14ac:dyDescent="0.2"/>
    <row r="1007952" s="12" customFormat="1" x14ac:dyDescent="0.2"/>
    <row r="1007953" s="12" customFormat="1" x14ac:dyDescent="0.2"/>
    <row r="1007954" s="12" customFormat="1" x14ac:dyDescent="0.2"/>
    <row r="1007955" s="12" customFormat="1" x14ac:dyDescent="0.2"/>
    <row r="1007956" s="12" customFormat="1" x14ac:dyDescent="0.2"/>
    <row r="1007957" s="12" customFormat="1" x14ac:dyDescent="0.2"/>
    <row r="1007958" s="12" customFormat="1" x14ac:dyDescent="0.2"/>
    <row r="1007959" s="12" customFormat="1" x14ac:dyDescent="0.2"/>
    <row r="1007960" s="12" customFormat="1" x14ac:dyDescent="0.2"/>
    <row r="1007961" s="12" customFormat="1" x14ac:dyDescent="0.2"/>
    <row r="1007962" s="12" customFormat="1" x14ac:dyDescent="0.2"/>
    <row r="1007963" s="12" customFormat="1" x14ac:dyDescent="0.2"/>
    <row r="1007964" s="12" customFormat="1" x14ac:dyDescent="0.2"/>
    <row r="1007965" s="12" customFormat="1" x14ac:dyDescent="0.2"/>
    <row r="1007966" s="12" customFormat="1" x14ac:dyDescent="0.2"/>
    <row r="1007967" s="12" customFormat="1" x14ac:dyDescent="0.2"/>
    <row r="1007968" s="12" customFormat="1" x14ac:dyDescent="0.2"/>
    <row r="1007969" s="12" customFormat="1" x14ac:dyDescent="0.2"/>
    <row r="1007970" s="12" customFormat="1" x14ac:dyDescent="0.2"/>
    <row r="1007971" s="12" customFormat="1" x14ac:dyDescent="0.2"/>
    <row r="1007972" s="12" customFormat="1" x14ac:dyDescent="0.2"/>
    <row r="1007973" s="12" customFormat="1" x14ac:dyDescent="0.2"/>
    <row r="1007974" s="12" customFormat="1" x14ac:dyDescent="0.2"/>
    <row r="1007975" s="12" customFormat="1" x14ac:dyDescent="0.2"/>
    <row r="1007976" s="12" customFormat="1" x14ac:dyDescent="0.2"/>
    <row r="1007977" s="12" customFormat="1" x14ac:dyDescent="0.2"/>
    <row r="1007978" s="12" customFormat="1" x14ac:dyDescent="0.2"/>
    <row r="1007979" s="12" customFormat="1" x14ac:dyDescent="0.2"/>
    <row r="1007980" s="12" customFormat="1" x14ac:dyDescent="0.2"/>
    <row r="1007981" s="12" customFormat="1" x14ac:dyDescent="0.2"/>
    <row r="1007982" s="12" customFormat="1" x14ac:dyDescent="0.2"/>
    <row r="1007983" s="12" customFormat="1" x14ac:dyDescent="0.2"/>
    <row r="1007984" s="12" customFormat="1" x14ac:dyDescent="0.2"/>
    <row r="1007985" s="12" customFormat="1" x14ac:dyDescent="0.2"/>
    <row r="1007986" s="12" customFormat="1" x14ac:dyDescent="0.2"/>
    <row r="1007987" s="12" customFormat="1" x14ac:dyDescent="0.2"/>
    <row r="1007988" s="12" customFormat="1" x14ac:dyDescent="0.2"/>
    <row r="1007989" s="12" customFormat="1" x14ac:dyDescent="0.2"/>
    <row r="1007990" s="12" customFormat="1" x14ac:dyDescent="0.2"/>
    <row r="1007991" s="12" customFormat="1" x14ac:dyDescent="0.2"/>
    <row r="1007992" s="12" customFormat="1" x14ac:dyDescent="0.2"/>
    <row r="1007993" s="12" customFormat="1" x14ac:dyDescent="0.2"/>
    <row r="1007994" s="12" customFormat="1" x14ac:dyDescent="0.2"/>
    <row r="1007995" s="12" customFormat="1" x14ac:dyDescent="0.2"/>
    <row r="1007996" s="12" customFormat="1" x14ac:dyDescent="0.2"/>
    <row r="1007997" s="12" customFormat="1" x14ac:dyDescent="0.2"/>
    <row r="1007998" s="12" customFormat="1" x14ac:dyDescent="0.2"/>
    <row r="1007999" s="12" customFormat="1" x14ac:dyDescent="0.2"/>
    <row r="1008000" s="12" customFormat="1" x14ac:dyDescent="0.2"/>
    <row r="1008001" s="12" customFormat="1" x14ac:dyDescent="0.2"/>
    <row r="1008002" s="12" customFormat="1" x14ac:dyDescent="0.2"/>
    <row r="1008003" s="12" customFormat="1" x14ac:dyDescent="0.2"/>
    <row r="1008004" s="12" customFormat="1" x14ac:dyDescent="0.2"/>
    <row r="1008005" s="12" customFormat="1" x14ac:dyDescent="0.2"/>
    <row r="1008006" s="12" customFormat="1" x14ac:dyDescent="0.2"/>
    <row r="1008007" s="12" customFormat="1" x14ac:dyDescent="0.2"/>
    <row r="1008008" s="12" customFormat="1" x14ac:dyDescent="0.2"/>
    <row r="1008009" s="12" customFormat="1" x14ac:dyDescent="0.2"/>
    <row r="1008010" s="12" customFormat="1" x14ac:dyDescent="0.2"/>
    <row r="1008011" s="12" customFormat="1" x14ac:dyDescent="0.2"/>
    <row r="1008012" s="12" customFormat="1" x14ac:dyDescent="0.2"/>
    <row r="1008013" s="12" customFormat="1" x14ac:dyDescent="0.2"/>
    <row r="1008014" s="12" customFormat="1" x14ac:dyDescent="0.2"/>
    <row r="1008015" s="12" customFormat="1" x14ac:dyDescent="0.2"/>
    <row r="1008016" s="12" customFormat="1" x14ac:dyDescent="0.2"/>
    <row r="1008017" s="12" customFormat="1" x14ac:dyDescent="0.2"/>
    <row r="1008018" s="12" customFormat="1" x14ac:dyDescent="0.2"/>
    <row r="1008019" s="12" customFormat="1" x14ac:dyDescent="0.2"/>
    <row r="1008020" s="12" customFormat="1" x14ac:dyDescent="0.2"/>
    <row r="1008021" s="12" customFormat="1" x14ac:dyDescent="0.2"/>
    <row r="1008022" s="12" customFormat="1" x14ac:dyDescent="0.2"/>
    <row r="1008023" s="12" customFormat="1" x14ac:dyDescent="0.2"/>
    <row r="1008024" s="12" customFormat="1" x14ac:dyDescent="0.2"/>
    <row r="1008025" s="12" customFormat="1" x14ac:dyDescent="0.2"/>
    <row r="1008026" s="12" customFormat="1" x14ac:dyDescent="0.2"/>
    <row r="1008027" s="12" customFormat="1" x14ac:dyDescent="0.2"/>
    <row r="1008028" s="12" customFormat="1" x14ac:dyDescent="0.2"/>
    <row r="1008029" s="12" customFormat="1" x14ac:dyDescent="0.2"/>
    <row r="1008030" s="12" customFormat="1" x14ac:dyDescent="0.2"/>
    <row r="1008031" s="12" customFormat="1" x14ac:dyDescent="0.2"/>
    <row r="1008032" s="12" customFormat="1" x14ac:dyDescent="0.2"/>
    <row r="1008033" s="12" customFormat="1" x14ac:dyDescent="0.2"/>
    <row r="1008034" s="12" customFormat="1" x14ac:dyDescent="0.2"/>
    <row r="1008035" s="12" customFormat="1" x14ac:dyDescent="0.2"/>
    <row r="1008036" s="12" customFormat="1" x14ac:dyDescent="0.2"/>
    <row r="1008037" s="12" customFormat="1" x14ac:dyDescent="0.2"/>
    <row r="1008038" s="12" customFormat="1" x14ac:dyDescent="0.2"/>
    <row r="1008039" s="12" customFormat="1" x14ac:dyDescent="0.2"/>
    <row r="1008040" s="12" customFormat="1" x14ac:dyDescent="0.2"/>
    <row r="1008041" s="12" customFormat="1" x14ac:dyDescent="0.2"/>
    <row r="1008042" s="12" customFormat="1" x14ac:dyDescent="0.2"/>
    <row r="1008043" s="12" customFormat="1" x14ac:dyDescent="0.2"/>
    <row r="1008044" s="12" customFormat="1" x14ac:dyDescent="0.2"/>
    <row r="1008045" s="12" customFormat="1" x14ac:dyDescent="0.2"/>
    <row r="1008046" s="12" customFormat="1" x14ac:dyDescent="0.2"/>
    <row r="1008047" s="12" customFormat="1" x14ac:dyDescent="0.2"/>
    <row r="1008048" s="12" customFormat="1" x14ac:dyDescent="0.2"/>
    <row r="1008049" s="12" customFormat="1" x14ac:dyDescent="0.2"/>
    <row r="1008050" s="12" customFormat="1" x14ac:dyDescent="0.2"/>
    <row r="1008051" s="12" customFormat="1" x14ac:dyDescent="0.2"/>
    <row r="1008052" s="12" customFormat="1" x14ac:dyDescent="0.2"/>
    <row r="1008053" s="12" customFormat="1" x14ac:dyDescent="0.2"/>
    <row r="1008054" s="12" customFormat="1" x14ac:dyDescent="0.2"/>
    <row r="1008055" s="12" customFormat="1" x14ac:dyDescent="0.2"/>
    <row r="1008056" s="12" customFormat="1" x14ac:dyDescent="0.2"/>
    <row r="1008057" s="12" customFormat="1" x14ac:dyDescent="0.2"/>
    <row r="1008058" s="12" customFormat="1" x14ac:dyDescent="0.2"/>
    <row r="1008059" s="12" customFormat="1" x14ac:dyDescent="0.2"/>
    <row r="1008060" s="12" customFormat="1" x14ac:dyDescent="0.2"/>
    <row r="1008061" s="12" customFormat="1" x14ac:dyDescent="0.2"/>
    <row r="1008062" s="12" customFormat="1" x14ac:dyDescent="0.2"/>
    <row r="1008063" s="12" customFormat="1" x14ac:dyDescent="0.2"/>
    <row r="1008064" s="12" customFormat="1" x14ac:dyDescent="0.2"/>
    <row r="1008065" s="12" customFormat="1" x14ac:dyDescent="0.2"/>
    <row r="1008066" s="12" customFormat="1" x14ac:dyDescent="0.2"/>
    <row r="1008067" s="12" customFormat="1" x14ac:dyDescent="0.2"/>
    <row r="1008068" s="12" customFormat="1" x14ac:dyDescent="0.2"/>
    <row r="1008069" s="12" customFormat="1" x14ac:dyDescent="0.2"/>
    <row r="1008070" s="12" customFormat="1" x14ac:dyDescent="0.2"/>
    <row r="1008071" s="12" customFormat="1" x14ac:dyDescent="0.2"/>
    <row r="1008072" s="12" customFormat="1" x14ac:dyDescent="0.2"/>
    <row r="1008073" s="12" customFormat="1" x14ac:dyDescent="0.2"/>
    <row r="1008074" s="12" customFormat="1" x14ac:dyDescent="0.2"/>
    <row r="1008075" s="12" customFormat="1" x14ac:dyDescent="0.2"/>
    <row r="1008076" s="12" customFormat="1" x14ac:dyDescent="0.2"/>
    <row r="1008077" s="12" customFormat="1" x14ac:dyDescent="0.2"/>
    <row r="1008078" s="12" customFormat="1" x14ac:dyDescent="0.2"/>
    <row r="1008079" s="12" customFormat="1" x14ac:dyDescent="0.2"/>
    <row r="1008080" s="12" customFormat="1" x14ac:dyDescent="0.2"/>
    <row r="1008081" s="12" customFormat="1" x14ac:dyDescent="0.2"/>
    <row r="1008082" s="12" customFormat="1" x14ac:dyDescent="0.2"/>
    <row r="1008083" s="12" customFormat="1" x14ac:dyDescent="0.2"/>
    <row r="1008084" s="12" customFormat="1" x14ac:dyDescent="0.2"/>
    <row r="1008085" s="12" customFormat="1" x14ac:dyDescent="0.2"/>
    <row r="1008086" s="12" customFormat="1" x14ac:dyDescent="0.2"/>
    <row r="1008087" s="12" customFormat="1" x14ac:dyDescent="0.2"/>
    <row r="1008088" s="12" customFormat="1" x14ac:dyDescent="0.2"/>
    <row r="1008089" s="12" customFormat="1" x14ac:dyDescent="0.2"/>
    <row r="1008090" s="12" customFormat="1" x14ac:dyDescent="0.2"/>
    <row r="1008091" s="12" customFormat="1" x14ac:dyDescent="0.2"/>
    <row r="1008092" s="12" customFormat="1" x14ac:dyDescent="0.2"/>
    <row r="1008093" s="12" customFormat="1" x14ac:dyDescent="0.2"/>
    <row r="1008094" s="12" customFormat="1" x14ac:dyDescent="0.2"/>
    <row r="1008095" s="12" customFormat="1" x14ac:dyDescent="0.2"/>
    <row r="1008096" s="12" customFormat="1" x14ac:dyDescent="0.2"/>
    <row r="1008097" s="12" customFormat="1" x14ac:dyDescent="0.2"/>
    <row r="1008098" s="12" customFormat="1" x14ac:dyDescent="0.2"/>
    <row r="1008099" s="12" customFormat="1" x14ac:dyDescent="0.2"/>
    <row r="1008100" s="12" customFormat="1" x14ac:dyDescent="0.2"/>
    <row r="1008101" s="12" customFormat="1" x14ac:dyDescent="0.2"/>
    <row r="1008102" s="12" customFormat="1" x14ac:dyDescent="0.2"/>
    <row r="1008103" s="12" customFormat="1" x14ac:dyDescent="0.2"/>
    <row r="1008104" s="12" customFormat="1" x14ac:dyDescent="0.2"/>
    <row r="1008105" s="12" customFormat="1" x14ac:dyDescent="0.2"/>
    <row r="1008106" s="12" customFormat="1" x14ac:dyDescent="0.2"/>
    <row r="1008107" s="12" customFormat="1" x14ac:dyDescent="0.2"/>
    <row r="1008108" s="12" customFormat="1" x14ac:dyDescent="0.2"/>
    <row r="1008109" s="12" customFormat="1" x14ac:dyDescent="0.2"/>
    <row r="1008110" s="12" customFormat="1" x14ac:dyDescent="0.2"/>
    <row r="1008111" s="12" customFormat="1" x14ac:dyDescent="0.2"/>
    <row r="1008112" s="12" customFormat="1" x14ac:dyDescent="0.2"/>
    <row r="1008113" s="12" customFormat="1" x14ac:dyDescent="0.2"/>
    <row r="1008114" s="12" customFormat="1" x14ac:dyDescent="0.2"/>
    <row r="1008115" s="12" customFormat="1" x14ac:dyDescent="0.2"/>
    <row r="1008116" s="12" customFormat="1" x14ac:dyDescent="0.2"/>
    <row r="1008117" s="12" customFormat="1" x14ac:dyDescent="0.2"/>
    <row r="1008118" s="12" customFormat="1" x14ac:dyDescent="0.2"/>
    <row r="1008119" s="12" customFormat="1" x14ac:dyDescent="0.2"/>
    <row r="1008120" s="12" customFormat="1" x14ac:dyDescent="0.2"/>
    <row r="1008121" s="12" customFormat="1" x14ac:dyDescent="0.2"/>
    <row r="1008122" s="12" customFormat="1" x14ac:dyDescent="0.2"/>
    <row r="1008123" s="12" customFormat="1" x14ac:dyDescent="0.2"/>
    <row r="1008124" s="12" customFormat="1" x14ac:dyDescent="0.2"/>
    <row r="1008125" s="12" customFormat="1" x14ac:dyDescent="0.2"/>
    <row r="1008126" s="12" customFormat="1" x14ac:dyDescent="0.2"/>
    <row r="1008127" s="12" customFormat="1" x14ac:dyDescent="0.2"/>
    <row r="1008128" s="12" customFormat="1" x14ac:dyDescent="0.2"/>
    <row r="1008129" s="12" customFormat="1" x14ac:dyDescent="0.2"/>
    <row r="1008130" s="12" customFormat="1" x14ac:dyDescent="0.2"/>
    <row r="1008131" s="12" customFormat="1" x14ac:dyDescent="0.2"/>
    <row r="1008132" s="12" customFormat="1" x14ac:dyDescent="0.2"/>
    <row r="1008133" s="12" customFormat="1" x14ac:dyDescent="0.2"/>
    <row r="1008134" s="12" customFormat="1" x14ac:dyDescent="0.2"/>
    <row r="1008135" s="12" customFormat="1" x14ac:dyDescent="0.2"/>
    <row r="1008136" s="12" customFormat="1" x14ac:dyDescent="0.2"/>
    <row r="1008137" s="12" customFormat="1" x14ac:dyDescent="0.2"/>
    <row r="1008138" s="12" customFormat="1" x14ac:dyDescent="0.2"/>
    <row r="1008139" s="12" customFormat="1" x14ac:dyDescent="0.2"/>
    <row r="1008140" s="12" customFormat="1" x14ac:dyDescent="0.2"/>
    <row r="1008141" s="12" customFormat="1" x14ac:dyDescent="0.2"/>
    <row r="1008142" s="12" customFormat="1" x14ac:dyDescent="0.2"/>
    <row r="1008143" s="12" customFormat="1" x14ac:dyDescent="0.2"/>
    <row r="1008144" s="12" customFormat="1" x14ac:dyDescent="0.2"/>
    <row r="1008145" s="12" customFormat="1" x14ac:dyDescent="0.2"/>
    <row r="1008146" s="12" customFormat="1" x14ac:dyDescent="0.2"/>
    <row r="1008147" s="12" customFormat="1" x14ac:dyDescent="0.2"/>
    <row r="1008148" s="12" customFormat="1" x14ac:dyDescent="0.2"/>
    <row r="1008149" s="12" customFormat="1" x14ac:dyDescent="0.2"/>
    <row r="1008150" s="12" customFormat="1" x14ac:dyDescent="0.2"/>
    <row r="1008151" s="12" customFormat="1" x14ac:dyDescent="0.2"/>
    <row r="1008152" s="12" customFormat="1" x14ac:dyDescent="0.2"/>
    <row r="1008153" s="12" customFormat="1" x14ac:dyDescent="0.2"/>
    <row r="1008154" s="12" customFormat="1" x14ac:dyDescent="0.2"/>
    <row r="1008155" s="12" customFormat="1" x14ac:dyDescent="0.2"/>
    <row r="1008156" s="12" customFormat="1" x14ac:dyDescent="0.2"/>
    <row r="1008157" s="12" customFormat="1" x14ac:dyDescent="0.2"/>
    <row r="1008158" s="12" customFormat="1" x14ac:dyDescent="0.2"/>
    <row r="1008159" s="12" customFormat="1" x14ac:dyDescent="0.2"/>
    <row r="1008160" s="12" customFormat="1" x14ac:dyDescent="0.2"/>
    <row r="1008161" s="12" customFormat="1" x14ac:dyDescent="0.2"/>
    <row r="1008162" s="12" customFormat="1" x14ac:dyDescent="0.2"/>
    <row r="1008163" s="12" customFormat="1" x14ac:dyDescent="0.2"/>
    <row r="1008164" s="12" customFormat="1" x14ac:dyDescent="0.2"/>
    <row r="1008165" s="12" customFormat="1" x14ac:dyDescent="0.2"/>
    <row r="1008166" s="12" customFormat="1" x14ac:dyDescent="0.2"/>
    <row r="1008167" s="12" customFormat="1" x14ac:dyDescent="0.2"/>
    <row r="1008168" s="12" customFormat="1" x14ac:dyDescent="0.2"/>
    <row r="1008169" s="12" customFormat="1" x14ac:dyDescent="0.2"/>
    <row r="1008170" s="12" customFormat="1" x14ac:dyDescent="0.2"/>
    <row r="1008171" s="12" customFormat="1" x14ac:dyDescent="0.2"/>
    <row r="1008172" s="12" customFormat="1" x14ac:dyDescent="0.2"/>
    <row r="1008173" s="12" customFormat="1" x14ac:dyDescent="0.2"/>
    <row r="1008174" s="12" customFormat="1" x14ac:dyDescent="0.2"/>
    <row r="1008175" s="12" customFormat="1" x14ac:dyDescent="0.2"/>
    <row r="1008176" s="12" customFormat="1" x14ac:dyDescent="0.2"/>
    <row r="1008177" s="12" customFormat="1" x14ac:dyDescent="0.2"/>
    <row r="1008178" s="12" customFormat="1" x14ac:dyDescent="0.2"/>
    <row r="1008179" s="12" customFormat="1" x14ac:dyDescent="0.2"/>
    <row r="1008180" s="12" customFormat="1" x14ac:dyDescent="0.2"/>
    <row r="1008181" s="12" customFormat="1" x14ac:dyDescent="0.2"/>
    <row r="1008182" s="12" customFormat="1" x14ac:dyDescent="0.2"/>
    <row r="1008183" s="12" customFormat="1" x14ac:dyDescent="0.2"/>
    <row r="1008184" s="12" customFormat="1" x14ac:dyDescent="0.2"/>
    <row r="1008185" s="12" customFormat="1" x14ac:dyDescent="0.2"/>
    <row r="1008186" s="12" customFormat="1" x14ac:dyDescent="0.2"/>
    <row r="1008187" s="12" customFormat="1" x14ac:dyDescent="0.2"/>
    <row r="1008188" s="12" customFormat="1" x14ac:dyDescent="0.2"/>
    <row r="1008189" s="12" customFormat="1" x14ac:dyDescent="0.2"/>
    <row r="1008190" s="12" customFormat="1" x14ac:dyDescent="0.2"/>
    <row r="1008191" s="12" customFormat="1" x14ac:dyDescent="0.2"/>
    <row r="1008192" s="12" customFormat="1" x14ac:dyDescent="0.2"/>
    <row r="1008193" s="12" customFormat="1" x14ac:dyDescent="0.2"/>
    <row r="1008194" s="12" customFormat="1" x14ac:dyDescent="0.2"/>
    <row r="1008195" s="12" customFormat="1" x14ac:dyDescent="0.2"/>
    <row r="1008196" s="12" customFormat="1" x14ac:dyDescent="0.2"/>
    <row r="1008197" s="12" customFormat="1" x14ac:dyDescent="0.2"/>
    <row r="1008198" s="12" customFormat="1" x14ac:dyDescent="0.2"/>
    <row r="1008199" s="12" customFormat="1" x14ac:dyDescent="0.2"/>
    <row r="1008200" s="12" customFormat="1" x14ac:dyDescent="0.2"/>
    <row r="1008201" s="12" customFormat="1" x14ac:dyDescent="0.2"/>
    <row r="1008202" s="12" customFormat="1" x14ac:dyDescent="0.2"/>
    <row r="1008203" s="12" customFormat="1" x14ac:dyDescent="0.2"/>
    <row r="1008204" s="12" customFormat="1" x14ac:dyDescent="0.2"/>
    <row r="1008205" s="12" customFormat="1" x14ac:dyDescent="0.2"/>
    <row r="1008206" s="12" customFormat="1" x14ac:dyDescent="0.2"/>
    <row r="1008207" s="12" customFormat="1" x14ac:dyDescent="0.2"/>
    <row r="1008208" s="12" customFormat="1" x14ac:dyDescent="0.2"/>
    <row r="1008209" s="12" customFormat="1" x14ac:dyDescent="0.2"/>
    <row r="1008210" s="12" customFormat="1" x14ac:dyDescent="0.2"/>
    <row r="1008211" s="12" customFormat="1" x14ac:dyDescent="0.2"/>
    <row r="1008212" s="12" customFormat="1" x14ac:dyDescent="0.2"/>
    <row r="1008213" s="12" customFormat="1" x14ac:dyDescent="0.2"/>
    <row r="1008214" s="12" customFormat="1" x14ac:dyDescent="0.2"/>
    <row r="1008215" s="12" customFormat="1" x14ac:dyDescent="0.2"/>
    <row r="1008216" s="12" customFormat="1" x14ac:dyDescent="0.2"/>
    <row r="1008217" s="12" customFormat="1" x14ac:dyDescent="0.2"/>
    <row r="1008218" s="12" customFormat="1" x14ac:dyDescent="0.2"/>
    <row r="1008219" s="12" customFormat="1" x14ac:dyDescent="0.2"/>
    <row r="1008220" s="12" customFormat="1" x14ac:dyDescent="0.2"/>
    <row r="1008221" s="12" customFormat="1" x14ac:dyDescent="0.2"/>
    <row r="1008222" s="12" customFormat="1" x14ac:dyDescent="0.2"/>
    <row r="1008223" s="12" customFormat="1" x14ac:dyDescent="0.2"/>
    <row r="1008224" s="12" customFormat="1" x14ac:dyDescent="0.2"/>
    <row r="1008225" s="12" customFormat="1" x14ac:dyDescent="0.2"/>
    <row r="1008226" s="12" customFormat="1" x14ac:dyDescent="0.2"/>
    <row r="1008227" s="12" customFormat="1" x14ac:dyDescent="0.2"/>
    <row r="1008228" s="12" customFormat="1" x14ac:dyDescent="0.2"/>
    <row r="1008229" s="12" customFormat="1" x14ac:dyDescent="0.2"/>
    <row r="1008230" s="12" customFormat="1" x14ac:dyDescent="0.2"/>
    <row r="1008231" s="12" customFormat="1" x14ac:dyDescent="0.2"/>
    <row r="1008232" s="12" customFormat="1" x14ac:dyDescent="0.2"/>
    <row r="1008233" s="12" customFormat="1" x14ac:dyDescent="0.2"/>
    <row r="1008234" s="12" customFormat="1" x14ac:dyDescent="0.2"/>
    <row r="1008235" s="12" customFormat="1" x14ac:dyDescent="0.2"/>
    <row r="1008236" s="12" customFormat="1" x14ac:dyDescent="0.2"/>
    <row r="1008237" s="12" customFormat="1" x14ac:dyDescent="0.2"/>
    <row r="1008238" s="12" customFormat="1" x14ac:dyDescent="0.2"/>
    <row r="1008239" s="12" customFormat="1" x14ac:dyDescent="0.2"/>
    <row r="1008240" s="12" customFormat="1" x14ac:dyDescent="0.2"/>
    <row r="1008241" s="12" customFormat="1" x14ac:dyDescent="0.2"/>
    <row r="1008242" s="12" customFormat="1" x14ac:dyDescent="0.2"/>
    <row r="1008243" s="12" customFormat="1" x14ac:dyDescent="0.2"/>
    <row r="1008244" s="12" customFormat="1" x14ac:dyDescent="0.2"/>
    <row r="1008245" s="12" customFormat="1" x14ac:dyDescent="0.2"/>
    <row r="1008246" s="12" customFormat="1" x14ac:dyDescent="0.2"/>
    <row r="1008247" s="12" customFormat="1" x14ac:dyDescent="0.2"/>
    <row r="1008248" s="12" customFormat="1" x14ac:dyDescent="0.2"/>
    <row r="1008249" s="12" customFormat="1" x14ac:dyDescent="0.2"/>
    <row r="1008250" s="12" customFormat="1" x14ac:dyDescent="0.2"/>
    <row r="1008251" s="12" customFormat="1" x14ac:dyDescent="0.2"/>
    <row r="1008252" s="12" customFormat="1" x14ac:dyDescent="0.2"/>
    <row r="1008253" s="12" customFormat="1" x14ac:dyDescent="0.2"/>
    <row r="1008254" s="12" customFormat="1" x14ac:dyDescent="0.2"/>
    <row r="1008255" s="12" customFormat="1" x14ac:dyDescent="0.2"/>
    <row r="1008256" s="12" customFormat="1" x14ac:dyDescent="0.2"/>
    <row r="1008257" s="12" customFormat="1" x14ac:dyDescent="0.2"/>
    <row r="1008258" s="12" customFormat="1" x14ac:dyDescent="0.2"/>
    <row r="1008259" s="12" customFormat="1" x14ac:dyDescent="0.2"/>
    <row r="1008260" s="12" customFormat="1" x14ac:dyDescent="0.2"/>
    <row r="1008261" s="12" customFormat="1" x14ac:dyDescent="0.2"/>
    <row r="1008262" s="12" customFormat="1" x14ac:dyDescent="0.2"/>
    <row r="1008263" s="12" customFormat="1" x14ac:dyDescent="0.2"/>
    <row r="1008264" s="12" customFormat="1" x14ac:dyDescent="0.2"/>
    <row r="1008265" s="12" customFormat="1" x14ac:dyDescent="0.2"/>
    <row r="1008266" s="12" customFormat="1" x14ac:dyDescent="0.2"/>
    <row r="1008267" s="12" customFormat="1" x14ac:dyDescent="0.2"/>
    <row r="1008268" s="12" customFormat="1" x14ac:dyDescent="0.2"/>
    <row r="1008269" s="12" customFormat="1" x14ac:dyDescent="0.2"/>
    <row r="1008270" s="12" customFormat="1" x14ac:dyDescent="0.2"/>
    <row r="1008271" s="12" customFormat="1" x14ac:dyDescent="0.2"/>
    <row r="1008272" s="12" customFormat="1" x14ac:dyDescent="0.2"/>
    <row r="1008273" s="12" customFormat="1" x14ac:dyDescent="0.2"/>
    <row r="1008274" s="12" customFormat="1" x14ac:dyDescent="0.2"/>
    <row r="1008275" s="12" customFormat="1" x14ac:dyDescent="0.2"/>
    <row r="1008276" s="12" customFormat="1" x14ac:dyDescent="0.2"/>
    <row r="1008277" s="12" customFormat="1" x14ac:dyDescent="0.2"/>
    <row r="1008278" s="12" customFormat="1" x14ac:dyDescent="0.2"/>
    <row r="1008279" s="12" customFormat="1" x14ac:dyDescent="0.2"/>
    <row r="1008280" s="12" customFormat="1" x14ac:dyDescent="0.2"/>
    <row r="1008281" s="12" customFormat="1" x14ac:dyDescent="0.2"/>
    <row r="1008282" s="12" customFormat="1" x14ac:dyDescent="0.2"/>
    <row r="1008283" s="12" customFormat="1" x14ac:dyDescent="0.2"/>
    <row r="1008284" s="12" customFormat="1" x14ac:dyDescent="0.2"/>
    <row r="1008285" s="12" customFormat="1" x14ac:dyDescent="0.2"/>
    <row r="1008286" s="12" customFormat="1" x14ac:dyDescent="0.2"/>
    <row r="1008287" s="12" customFormat="1" x14ac:dyDescent="0.2"/>
    <row r="1008288" s="12" customFormat="1" x14ac:dyDescent="0.2"/>
    <row r="1008289" s="12" customFormat="1" x14ac:dyDescent="0.2"/>
    <row r="1008290" s="12" customFormat="1" x14ac:dyDescent="0.2"/>
    <row r="1008291" s="12" customFormat="1" x14ac:dyDescent="0.2"/>
    <row r="1008292" s="12" customFormat="1" x14ac:dyDescent="0.2"/>
    <row r="1008293" s="12" customFormat="1" x14ac:dyDescent="0.2"/>
    <row r="1008294" s="12" customFormat="1" x14ac:dyDescent="0.2"/>
    <row r="1008295" s="12" customFormat="1" x14ac:dyDescent="0.2"/>
    <row r="1008296" s="12" customFormat="1" x14ac:dyDescent="0.2"/>
    <row r="1008297" s="12" customFormat="1" x14ac:dyDescent="0.2"/>
    <row r="1008298" s="12" customFormat="1" x14ac:dyDescent="0.2"/>
    <row r="1008299" s="12" customFormat="1" x14ac:dyDescent="0.2"/>
    <row r="1008300" s="12" customFormat="1" x14ac:dyDescent="0.2"/>
    <row r="1008301" s="12" customFormat="1" x14ac:dyDescent="0.2"/>
    <row r="1008302" s="12" customFormat="1" x14ac:dyDescent="0.2"/>
    <row r="1008303" s="12" customFormat="1" x14ac:dyDescent="0.2"/>
    <row r="1008304" s="12" customFormat="1" x14ac:dyDescent="0.2"/>
    <row r="1008305" s="12" customFormat="1" x14ac:dyDescent="0.2"/>
    <row r="1008306" s="12" customFormat="1" x14ac:dyDescent="0.2"/>
    <row r="1008307" s="12" customFormat="1" x14ac:dyDescent="0.2"/>
    <row r="1008308" s="12" customFormat="1" x14ac:dyDescent="0.2"/>
    <row r="1008309" s="12" customFormat="1" x14ac:dyDescent="0.2"/>
    <row r="1008310" s="12" customFormat="1" x14ac:dyDescent="0.2"/>
    <row r="1008311" s="12" customFormat="1" x14ac:dyDescent="0.2"/>
    <row r="1008312" s="12" customFormat="1" x14ac:dyDescent="0.2"/>
    <row r="1008313" s="12" customFormat="1" x14ac:dyDescent="0.2"/>
    <row r="1008314" s="12" customFormat="1" x14ac:dyDescent="0.2"/>
    <row r="1008315" s="12" customFormat="1" x14ac:dyDescent="0.2"/>
    <row r="1008316" s="12" customFormat="1" x14ac:dyDescent="0.2"/>
    <row r="1008317" s="12" customFormat="1" x14ac:dyDescent="0.2"/>
    <row r="1008318" s="12" customFormat="1" x14ac:dyDescent="0.2"/>
    <row r="1008319" s="12" customFormat="1" x14ac:dyDescent="0.2"/>
    <row r="1008320" s="12" customFormat="1" x14ac:dyDescent="0.2"/>
    <row r="1008321" s="12" customFormat="1" x14ac:dyDescent="0.2"/>
    <row r="1008322" s="12" customFormat="1" x14ac:dyDescent="0.2"/>
    <row r="1008323" s="12" customFormat="1" x14ac:dyDescent="0.2"/>
    <row r="1008324" s="12" customFormat="1" x14ac:dyDescent="0.2"/>
    <row r="1008325" s="12" customFormat="1" x14ac:dyDescent="0.2"/>
    <row r="1008326" s="12" customFormat="1" x14ac:dyDescent="0.2"/>
    <row r="1008327" s="12" customFormat="1" x14ac:dyDescent="0.2"/>
    <row r="1008328" s="12" customFormat="1" x14ac:dyDescent="0.2"/>
    <row r="1008329" s="12" customFormat="1" x14ac:dyDescent="0.2"/>
    <row r="1008330" s="12" customFormat="1" x14ac:dyDescent="0.2"/>
    <row r="1008331" s="12" customFormat="1" x14ac:dyDescent="0.2"/>
    <row r="1008332" s="12" customFormat="1" x14ac:dyDescent="0.2"/>
    <row r="1008333" s="12" customFormat="1" x14ac:dyDescent="0.2"/>
    <row r="1008334" s="12" customFormat="1" x14ac:dyDescent="0.2"/>
    <row r="1008335" s="12" customFormat="1" x14ac:dyDescent="0.2"/>
    <row r="1008336" s="12" customFormat="1" x14ac:dyDescent="0.2"/>
    <row r="1008337" s="12" customFormat="1" x14ac:dyDescent="0.2"/>
    <row r="1008338" s="12" customFormat="1" x14ac:dyDescent="0.2"/>
    <row r="1008339" s="12" customFormat="1" x14ac:dyDescent="0.2"/>
    <row r="1008340" s="12" customFormat="1" x14ac:dyDescent="0.2"/>
    <row r="1008341" s="12" customFormat="1" x14ac:dyDescent="0.2"/>
    <row r="1008342" s="12" customFormat="1" x14ac:dyDescent="0.2"/>
    <row r="1008343" s="12" customFormat="1" x14ac:dyDescent="0.2"/>
    <row r="1008344" s="12" customFormat="1" x14ac:dyDescent="0.2"/>
    <row r="1008345" s="12" customFormat="1" x14ac:dyDescent="0.2"/>
    <row r="1008346" s="12" customFormat="1" x14ac:dyDescent="0.2"/>
    <row r="1008347" s="12" customFormat="1" x14ac:dyDescent="0.2"/>
    <row r="1008348" s="12" customFormat="1" x14ac:dyDescent="0.2"/>
    <row r="1008349" s="12" customFormat="1" x14ac:dyDescent="0.2"/>
    <row r="1008350" s="12" customFormat="1" x14ac:dyDescent="0.2"/>
    <row r="1008351" s="12" customFormat="1" x14ac:dyDescent="0.2"/>
    <row r="1008352" s="12" customFormat="1" x14ac:dyDescent="0.2"/>
    <row r="1008353" s="12" customFormat="1" x14ac:dyDescent="0.2"/>
    <row r="1008354" s="12" customFormat="1" x14ac:dyDescent="0.2"/>
    <row r="1008355" s="12" customFormat="1" x14ac:dyDescent="0.2"/>
    <row r="1008356" s="12" customFormat="1" x14ac:dyDescent="0.2"/>
    <row r="1008357" s="12" customFormat="1" x14ac:dyDescent="0.2"/>
    <row r="1008358" s="12" customFormat="1" x14ac:dyDescent="0.2"/>
    <row r="1008359" s="12" customFormat="1" x14ac:dyDescent="0.2"/>
    <row r="1008360" s="12" customFormat="1" x14ac:dyDescent="0.2"/>
    <row r="1008361" s="12" customFormat="1" x14ac:dyDescent="0.2"/>
    <row r="1008362" s="12" customFormat="1" x14ac:dyDescent="0.2"/>
    <row r="1008363" s="12" customFormat="1" x14ac:dyDescent="0.2"/>
    <row r="1008364" s="12" customFormat="1" x14ac:dyDescent="0.2"/>
    <row r="1008365" s="12" customFormat="1" x14ac:dyDescent="0.2"/>
    <row r="1008366" s="12" customFormat="1" x14ac:dyDescent="0.2"/>
    <row r="1008367" s="12" customFormat="1" x14ac:dyDescent="0.2"/>
    <row r="1008368" s="12" customFormat="1" x14ac:dyDescent="0.2"/>
    <row r="1008369" s="12" customFormat="1" x14ac:dyDescent="0.2"/>
    <row r="1008370" s="12" customFormat="1" x14ac:dyDescent="0.2"/>
    <row r="1008371" s="12" customFormat="1" x14ac:dyDescent="0.2"/>
    <row r="1008372" s="12" customFormat="1" x14ac:dyDescent="0.2"/>
    <row r="1008373" s="12" customFormat="1" x14ac:dyDescent="0.2"/>
    <row r="1008374" s="12" customFormat="1" x14ac:dyDescent="0.2"/>
    <row r="1008375" s="12" customFormat="1" x14ac:dyDescent="0.2"/>
    <row r="1008376" s="12" customFormat="1" x14ac:dyDescent="0.2"/>
    <row r="1008377" s="12" customFormat="1" x14ac:dyDescent="0.2"/>
    <row r="1008378" s="12" customFormat="1" x14ac:dyDescent="0.2"/>
    <row r="1008379" s="12" customFormat="1" x14ac:dyDescent="0.2"/>
    <row r="1008380" s="12" customFormat="1" x14ac:dyDescent="0.2"/>
    <row r="1008381" s="12" customFormat="1" x14ac:dyDescent="0.2"/>
    <row r="1008382" s="12" customFormat="1" x14ac:dyDescent="0.2"/>
    <row r="1008383" s="12" customFormat="1" x14ac:dyDescent="0.2"/>
    <row r="1008384" s="12" customFormat="1" x14ac:dyDescent="0.2"/>
    <row r="1008385" s="12" customFormat="1" x14ac:dyDescent="0.2"/>
    <row r="1008386" s="12" customFormat="1" x14ac:dyDescent="0.2"/>
    <row r="1008387" s="12" customFormat="1" x14ac:dyDescent="0.2"/>
    <row r="1008388" s="12" customFormat="1" x14ac:dyDescent="0.2"/>
    <row r="1008389" s="12" customFormat="1" x14ac:dyDescent="0.2"/>
    <row r="1008390" s="12" customFormat="1" x14ac:dyDescent="0.2"/>
    <row r="1008391" s="12" customFormat="1" x14ac:dyDescent="0.2"/>
    <row r="1008392" s="12" customFormat="1" x14ac:dyDescent="0.2"/>
    <row r="1008393" s="12" customFormat="1" x14ac:dyDescent="0.2"/>
    <row r="1008394" s="12" customFormat="1" x14ac:dyDescent="0.2"/>
    <row r="1008395" s="12" customFormat="1" x14ac:dyDescent="0.2"/>
    <row r="1008396" s="12" customFormat="1" x14ac:dyDescent="0.2"/>
    <row r="1008397" s="12" customFormat="1" x14ac:dyDescent="0.2"/>
    <row r="1008398" s="12" customFormat="1" x14ac:dyDescent="0.2"/>
    <row r="1008399" s="12" customFormat="1" x14ac:dyDescent="0.2"/>
    <row r="1008400" s="12" customFormat="1" x14ac:dyDescent="0.2"/>
    <row r="1008401" s="12" customFormat="1" x14ac:dyDescent="0.2"/>
    <row r="1008402" s="12" customFormat="1" x14ac:dyDescent="0.2"/>
    <row r="1008403" s="12" customFormat="1" x14ac:dyDescent="0.2"/>
    <row r="1008404" s="12" customFormat="1" x14ac:dyDescent="0.2"/>
    <row r="1008405" s="12" customFormat="1" x14ac:dyDescent="0.2"/>
    <row r="1008406" s="12" customFormat="1" x14ac:dyDescent="0.2"/>
    <row r="1008407" s="12" customFormat="1" x14ac:dyDescent="0.2"/>
    <row r="1008408" s="12" customFormat="1" x14ac:dyDescent="0.2"/>
    <row r="1008409" s="12" customFormat="1" x14ac:dyDescent="0.2"/>
    <row r="1008410" s="12" customFormat="1" x14ac:dyDescent="0.2"/>
    <row r="1008411" s="12" customFormat="1" x14ac:dyDescent="0.2"/>
    <row r="1008412" s="12" customFormat="1" x14ac:dyDescent="0.2"/>
    <row r="1008413" s="12" customFormat="1" x14ac:dyDescent="0.2"/>
    <row r="1008414" s="12" customFormat="1" x14ac:dyDescent="0.2"/>
    <row r="1008415" s="12" customFormat="1" x14ac:dyDescent="0.2"/>
    <row r="1008416" s="12" customFormat="1" x14ac:dyDescent="0.2"/>
    <row r="1008417" s="12" customFormat="1" x14ac:dyDescent="0.2"/>
    <row r="1008418" s="12" customFormat="1" x14ac:dyDescent="0.2"/>
    <row r="1008419" s="12" customFormat="1" x14ac:dyDescent="0.2"/>
    <row r="1008420" s="12" customFormat="1" x14ac:dyDescent="0.2"/>
    <row r="1008421" s="12" customFormat="1" x14ac:dyDescent="0.2"/>
    <row r="1008422" s="12" customFormat="1" x14ac:dyDescent="0.2"/>
    <row r="1008423" s="12" customFormat="1" x14ac:dyDescent="0.2"/>
    <row r="1008424" s="12" customFormat="1" x14ac:dyDescent="0.2"/>
    <row r="1008425" s="12" customFormat="1" x14ac:dyDescent="0.2"/>
    <row r="1008426" s="12" customFormat="1" x14ac:dyDescent="0.2"/>
    <row r="1008427" s="12" customFormat="1" x14ac:dyDescent="0.2"/>
    <row r="1008428" s="12" customFormat="1" x14ac:dyDescent="0.2"/>
    <row r="1008429" s="12" customFormat="1" x14ac:dyDescent="0.2"/>
    <row r="1008430" s="12" customFormat="1" x14ac:dyDescent="0.2"/>
    <row r="1008431" s="12" customFormat="1" x14ac:dyDescent="0.2"/>
    <row r="1008432" s="12" customFormat="1" x14ac:dyDescent="0.2"/>
    <row r="1008433" s="12" customFormat="1" x14ac:dyDescent="0.2"/>
    <row r="1008434" s="12" customFormat="1" x14ac:dyDescent="0.2"/>
    <row r="1008435" s="12" customFormat="1" x14ac:dyDescent="0.2"/>
    <row r="1008436" s="12" customFormat="1" x14ac:dyDescent="0.2"/>
    <row r="1008437" s="12" customFormat="1" x14ac:dyDescent="0.2"/>
    <row r="1008438" s="12" customFormat="1" x14ac:dyDescent="0.2"/>
    <row r="1008439" s="12" customFormat="1" x14ac:dyDescent="0.2"/>
    <row r="1008440" s="12" customFormat="1" x14ac:dyDescent="0.2"/>
    <row r="1008441" s="12" customFormat="1" x14ac:dyDescent="0.2"/>
    <row r="1008442" s="12" customFormat="1" x14ac:dyDescent="0.2"/>
    <row r="1008443" s="12" customFormat="1" x14ac:dyDescent="0.2"/>
    <row r="1008444" s="12" customFormat="1" x14ac:dyDescent="0.2"/>
    <row r="1008445" s="12" customFormat="1" x14ac:dyDescent="0.2"/>
    <row r="1008446" s="12" customFormat="1" x14ac:dyDescent="0.2"/>
    <row r="1008447" s="12" customFormat="1" x14ac:dyDescent="0.2"/>
    <row r="1008448" s="12" customFormat="1" x14ac:dyDescent="0.2"/>
    <row r="1008449" s="12" customFormat="1" x14ac:dyDescent="0.2"/>
    <row r="1008450" s="12" customFormat="1" x14ac:dyDescent="0.2"/>
    <row r="1008451" s="12" customFormat="1" x14ac:dyDescent="0.2"/>
    <row r="1008452" s="12" customFormat="1" x14ac:dyDescent="0.2"/>
    <row r="1008453" s="12" customFormat="1" x14ac:dyDescent="0.2"/>
    <row r="1008454" s="12" customFormat="1" x14ac:dyDescent="0.2"/>
    <row r="1008455" s="12" customFormat="1" x14ac:dyDescent="0.2"/>
    <row r="1008456" s="12" customFormat="1" x14ac:dyDescent="0.2"/>
    <row r="1008457" s="12" customFormat="1" x14ac:dyDescent="0.2"/>
    <row r="1008458" s="12" customFormat="1" x14ac:dyDescent="0.2"/>
    <row r="1008459" s="12" customFormat="1" x14ac:dyDescent="0.2"/>
    <row r="1008460" s="12" customFormat="1" x14ac:dyDescent="0.2"/>
    <row r="1008461" s="12" customFormat="1" x14ac:dyDescent="0.2"/>
    <row r="1008462" s="12" customFormat="1" x14ac:dyDescent="0.2"/>
    <row r="1008463" s="12" customFormat="1" x14ac:dyDescent="0.2"/>
    <row r="1008464" s="12" customFormat="1" x14ac:dyDescent="0.2"/>
    <row r="1008465" s="12" customFormat="1" x14ac:dyDescent="0.2"/>
    <row r="1008466" s="12" customFormat="1" x14ac:dyDescent="0.2"/>
    <row r="1008467" s="12" customFormat="1" x14ac:dyDescent="0.2"/>
    <row r="1008468" s="12" customFormat="1" x14ac:dyDescent="0.2"/>
    <row r="1008469" s="12" customFormat="1" x14ac:dyDescent="0.2"/>
    <row r="1008470" s="12" customFormat="1" x14ac:dyDescent="0.2"/>
    <row r="1008471" s="12" customFormat="1" x14ac:dyDescent="0.2"/>
    <row r="1008472" s="12" customFormat="1" x14ac:dyDescent="0.2"/>
    <row r="1008473" s="12" customFormat="1" x14ac:dyDescent="0.2"/>
    <row r="1008474" s="12" customFormat="1" x14ac:dyDescent="0.2"/>
    <row r="1008475" s="12" customFormat="1" x14ac:dyDescent="0.2"/>
    <row r="1008476" s="12" customFormat="1" x14ac:dyDescent="0.2"/>
    <row r="1008477" s="12" customFormat="1" x14ac:dyDescent="0.2"/>
    <row r="1008478" s="12" customFormat="1" x14ac:dyDescent="0.2"/>
    <row r="1008479" s="12" customFormat="1" x14ac:dyDescent="0.2"/>
    <row r="1008480" s="12" customFormat="1" x14ac:dyDescent="0.2"/>
    <row r="1008481" s="12" customFormat="1" x14ac:dyDescent="0.2"/>
    <row r="1008482" s="12" customFormat="1" x14ac:dyDescent="0.2"/>
    <row r="1008483" s="12" customFormat="1" x14ac:dyDescent="0.2"/>
    <row r="1008484" s="12" customFormat="1" x14ac:dyDescent="0.2"/>
    <row r="1008485" s="12" customFormat="1" x14ac:dyDescent="0.2"/>
    <row r="1008486" s="12" customFormat="1" x14ac:dyDescent="0.2"/>
    <row r="1008487" s="12" customFormat="1" x14ac:dyDescent="0.2"/>
    <row r="1008488" s="12" customFormat="1" x14ac:dyDescent="0.2"/>
    <row r="1008489" s="12" customFormat="1" x14ac:dyDescent="0.2"/>
    <row r="1008490" s="12" customFormat="1" x14ac:dyDescent="0.2"/>
    <row r="1008491" s="12" customFormat="1" x14ac:dyDescent="0.2"/>
    <row r="1008492" s="12" customFormat="1" x14ac:dyDescent="0.2"/>
    <row r="1008493" s="12" customFormat="1" x14ac:dyDescent="0.2"/>
    <row r="1008494" s="12" customFormat="1" x14ac:dyDescent="0.2"/>
    <row r="1008495" s="12" customFormat="1" x14ac:dyDescent="0.2"/>
    <row r="1008496" s="12" customFormat="1" x14ac:dyDescent="0.2"/>
    <row r="1008497" s="12" customFormat="1" x14ac:dyDescent="0.2"/>
    <row r="1008498" s="12" customFormat="1" x14ac:dyDescent="0.2"/>
    <row r="1008499" s="12" customFormat="1" x14ac:dyDescent="0.2"/>
    <row r="1008500" s="12" customFormat="1" x14ac:dyDescent="0.2"/>
    <row r="1008501" s="12" customFormat="1" x14ac:dyDescent="0.2"/>
    <row r="1008502" s="12" customFormat="1" x14ac:dyDescent="0.2"/>
    <row r="1008503" s="12" customFormat="1" x14ac:dyDescent="0.2"/>
    <row r="1008504" s="12" customFormat="1" x14ac:dyDescent="0.2"/>
    <row r="1008505" s="12" customFormat="1" x14ac:dyDescent="0.2"/>
    <row r="1008506" s="12" customFormat="1" x14ac:dyDescent="0.2"/>
    <row r="1008507" s="12" customFormat="1" x14ac:dyDescent="0.2"/>
    <row r="1008508" s="12" customFormat="1" x14ac:dyDescent="0.2"/>
    <row r="1008509" s="12" customFormat="1" x14ac:dyDescent="0.2"/>
    <row r="1008510" s="12" customFormat="1" x14ac:dyDescent="0.2"/>
    <row r="1008511" s="12" customFormat="1" x14ac:dyDescent="0.2"/>
    <row r="1008512" s="12" customFormat="1" x14ac:dyDescent="0.2"/>
    <row r="1008513" s="12" customFormat="1" x14ac:dyDescent="0.2"/>
    <row r="1008514" s="12" customFormat="1" x14ac:dyDescent="0.2"/>
    <row r="1008515" s="12" customFormat="1" x14ac:dyDescent="0.2"/>
    <row r="1008516" s="12" customFormat="1" x14ac:dyDescent="0.2"/>
    <row r="1008517" s="12" customFormat="1" x14ac:dyDescent="0.2"/>
    <row r="1008518" s="12" customFormat="1" x14ac:dyDescent="0.2"/>
    <row r="1008519" s="12" customFormat="1" x14ac:dyDescent="0.2"/>
    <row r="1008520" s="12" customFormat="1" x14ac:dyDescent="0.2"/>
    <row r="1008521" s="12" customFormat="1" x14ac:dyDescent="0.2"/>
    <row r="1008522" s="12" customFormat="1" x14ac:dyDescent="0.2"/>
    <row r="1008523" s="12" customFormat="1" x14ac:dyDescent="0.2"/>
    <row r="1008524" s="12" customFormat="1" x14ac:dyDescent="0.2"/>
    <row r="1008525" s="12" customFormat="1" x14ac:dyDescent="0.2"/>
    <row r="1008526" s="12" customFormat="1" x14ac:dyDescent="0.2"/>
    <row r="1008527" s="12" customFormat="1" x14ac:dyDescent="0.2"/>
    <row r="1008528" s="12" customFormat="1" x14ac:dyDescent="0.2"/>
    <row r="1008529" s="12" customFormat="1" x14ac:dyDescent="0.2"/>
    <row r="1008530" s="12" customFormat="1" x14ac:dyDescent="0.2"/>
    <row r="1008531" s="12" customFormat="1" x14ac:dyDescent="0.2"/>
    <row r="1008532" s="12" customFormat="1" x14ac:dyDescent="0.2"/>
    <row r="1008533" s="12" customFormat="1" x14ac:dyDescent="0.2"/>
    <row r="1008534" s="12" customFormat="1" x14ac:dyDescent="0.2"/>
    <row r="1008535" s="12" customFormat="1" x14ac:dyDescent="0.2"/>
    <row r="1008536" s="12" customFormat="1" x14ac:dyDescent="0.2"/>
    <row r="1008537" s="12" customFormat="1" x14ac:dyDescent="0.2"/>
    <row r="1008538" s="12" customFormat="1" x14ac:dyDescent="0.2"/>
    <row r="1008539" s="12" customFormat="1" x14ac:dyDescent="0.2"/>
    <row r="1008540" s="12" customFormat="1" x14ac:dyDescent="0.2"/>
    <row r="1008541" s="12" customFormat="1" x14ac:dyDescent="0.2"/>
    <row r="1008542" s="12" customFormat="1" x14ac:dyDescent="0.2"/>
    <row r="1008543" s="12" customFormat="1" x14ac:dyDescent="0.2"/>
    <row r="1008544" s="12" customFormat="1" x14ac:dyDescent="0.2"/>
    <row r="1008545" s="12" customFormat="1" x14ac:dyDescent="0.2"/>
    <row r="1008546" s="12" customFormat="1" x14ac:dyDescent="0.2"/>
    <row r="1008547" s="12" customFormat="1" x14ac:dyDescent="0.2"/>
    <row r="1008548" s="12" customFormat="1" x14ac:dyDescent="0.2"/>
    <row r="1008549" s="12" customFormat="1" x14ac:dyDescent="0.2"/>
    <row r="1008550" s="12" customFormat="1" x14ac:dyDescent="0.2"/>
    <row r="1008551" s="12" customFormat="1" x14ac:dyDescent="0.2"/>
    <row r="1008552" s="12" customFormat="1" x14ac:dyDescent="0.2"/>
    <row r="1008553" s="12" customFormat="1" x14ac:dyDescent="0.2"/>
    <row r="1008554" s="12" customFormat="1" x14ac:dyDescent="0.2"/>
    <row r="1008555" s="12" customFormat="1" x14ac:dyDescent="0.2"/>
    <row r="1008556" s="12" customFormat="1" x14ac:dyDescent="0.2"/>
    <row r="1008557" s="12" customFormat="1" x14ac:dyDescent="0.2"/>
    <row r="1008558" s="12" customFormat="1" x14ac:dyDescent="0.2"/>
    <row r="1008559" s="12" customFormat="1" x14ac:dyDescent="0.2"/>
    <row r="1008560" s="12" customFormat="1" x14ac:dyDescent="0.2"/>
    <row r="1008561" s="12" customFormat="1" x14ac:dyDescent="0.2"/>
    <row r="1008562" s="12" customFormat="1" x14ac:dyDescent="0.2"/>
    <row r="1008563" s="12" customFormat="1" x14ac:dyDescent="0.2"/>
    <row r="1008564" s="12" customFormat="1" x14ac:dyDescent="0.2"/>
    <row r="1008565" s="12" customFormat="1" x14ac:dyDescent="0.2"/>
    <row r="1008566" s="12" customFormat="1" x14ac:dyDescent="0.2"/>
    <row r="1008567" s="12" customFormat="1" x14ac:dyDescent="0.2"/>
    <row r="1008568" s="12" customFormat="1" x14ac:dyDescent="0.2"/>
    <row r="1008569" s="12" customFormat="1" x14ac:dyDescent="0.2"/>
    <row r="1008570" s="12" customFormat="1" x14ac:dyDescent="0.2"/>
    <row r="1008571" s="12" customFormat="1" x14ac:dyDescent="0.2"/>
    <row r="1008572" s="12" customFormat="1" x14ac:dyDescent="0.2"/>
    <row r="1008573" s="12" customFormat="1" x14ac:dyDescent="0.2"/>
    <row r="1008574" s="12" customFormat="1" x14ac:dyDescent="0.2"/>
    <row r="1008575" s="12" customFormat="1" x14ac:dyDescent="0.2"/>
    <row r="1008576" s="12" customFormat="1" x14ac:dyDescent="0.2"/>
    <row r="1008577" s="12" customFormat="1" x14ac:dyDescent="0.2"/>
    <row r="1008578" s="12" customFormat="1" x14ac:dyDescent="0.2"/>
    <row r="1008579" s="12" customFormat="1" x14ac:dyDescent="0.2"/>
    <row r="1008580" s="12" customFormat="1" x14ac:dyDescent="0.2"/>
    <row r="1008581" s="12" customFormat="1" x14ac:dyDescent="0.2"/>
    <row r="1008582" s="12" customFormat="1" x14ac:dyDescent="0.2"/>
    <row r="1008583" s="12" customFormat="1" x14ac:dyDescent="0.2"/>
    <row r="1008584" s="12" customFormat="1" x14ac:dyDescent="0.2"/>
    <row r="1008585" s="12" customFormat="1" x14ac:dyDescent="0.2"/>
    <row r="1008586" s="12" customFormat="1" x14ac:dyDescent="0.2"/>
    <row r="1008587" s="12" customFormat="1" x14ac:dyDescent="0.2"/>
    <row r="1008588" s="12" customFormat="1" x14ac:dyDescent="0.2"/>
    <row r="1008589" s="12" customFormat="1" x14ac:dyDescent="0.2"/>
    <row r="1008590" s="12" customFormat="1" x14ac:dyDescent="0.2"/>
    <row r="1008591" s="12" customFormat="1" x14ac:dyDescent="0.2"/>
    <row r="1008592" s="12" customFormat="1" x14ac:dyDescent="0.2"/>
    <row r="1008593" s="12" customFormat="1" x14ac:dyDescent="0.2"/>
    <row r="1008594" s="12" customFormat="1" x14ac:dyDescent="0.2"/>
    <row r="1008595" s="12" customFormat="1" x14ac:dyDescent="0.2"/>
    <row r="1008596" s="12" customFormat="1" x14ac:dyDescent="0.2"/>
    <row r="1008597" s="12" customFormat="1" x14ac:dyDescent="0.2"/>
    <row r="1008598" s="12" customFormat="1" x14ac:dyDescent="0.2"/>
    <row r="1008599" s="12" customFormat="1" x14ac:dyDescent="0.2"/>
    <row r="1008600" s="12" customFormat="1" x14ac:dyDescent="0.2"/>
    <row r="1008601" s="12" customFormat="1" x14ac:dyDescent="0.2"/>
    <row r="1008602" s="12" customFormat="1" x14ac:dyDescent="0.2"/>
    <row r="1008603" s="12" customFormat="1" x14ac:dyDescent="0.2"/>
    <row r="1008604" s="12" customFormat="1" x14ac:dyDescent="0.2"/>
    <row r="1008605" s="12" customFormat="1" x14ac:dyDescent="0.2"/>
    <row r="1008606" s="12" customFormat="1" x14ac:dyDescent="0.2"/>
    <row r="1008607" s="12" customFormat="1" x14ac:dyDescent="0.2"/>
    <row r="1008608" s="12" customFormat="1" x14ac:dyDescent="0.2"/>
    <row r="1008609" s="12" customFormat="1" x14ac:dyDescent="0.2"/>
    <row r="1008610" s="12" customFormat="1" x14ac:dyDescent="0.2"/>
    <row r="1008611" s="12" customFormat="1" x14ac:dyDescent="0.2"/>
    <row r="1008612" s="12" customFormat="1" x14ac:dyDescent="0.2"/>
    <row r="1008613" s="12" customFormat="1" x14ac:dyDescent="0.2"/>
    <row r="1008614" s="12" customFormat="1" x14ac:dyDescent="0.2"/>
    <row r="1008615" s="12" customFormat="1" x14ac:dyDescent="0.2"/>
    <row r="1008616" s="12" customFormat="1" x14ac:dyDescent="0.2"/>
    <row r="1008617" s="12" customFormat="1" x14ac:dyDescent="0.2"/>
    <row r="1008618" s="12" customFormat="1" x14ac:dyDescent="0.2"/>
    <row r="1008619" s="12" customFormat="1" x14ac:dyDescent="0.2"/>
    <row r="1008620" s="12" customFormat="1" x14ac:dyDescent="0.2"/>
    <row r="1008621" s="12" customFormat="1" x14ac:dyDescent="0.2"/>
    <row r="1008622" s="12" customFormat="1" x14ac:dyDescent="0.2"/>
    <row r="1008623" s="12" customFormat="1" x14ac:dyDescent="0.2"/>
    <row r="1008624" s="12" customFormat="1" x14ac:dyDescent="0.2"/>
    <row r="1008625" s="12" customFormat="1" x14ac:dyDescent="0.2"/>
    <row r="1008626" s="12" customFormat="1" x14ac:dyDescent="0.2"/>
    <row r="1008627" s="12" customFormat="1" x14ac:dyDescent="0.2"/>
    <row r="1008628" s="12" customFormat="1" x14ac:dyDescent="0.2"/>
    <row r="1008629" s="12" customFormat="1" x14ac:dyDescent="0.2"/>
    <row r="1008630" s="12" customFormat="1" x14ac:dyDescent="0.2"/>
    <row r="1008631" s="12" customFormat="1" x14ac:dyDescent="0.2"/>
    <row r="1008632" s="12" customFormat="1" x14ac:dyDescent="0.2"/>
    <row r="1008633" s="12" customFormat="1" x14ac:dyDescent="0.2"/>
    <row r="1008634" s="12" customFormat="1" x14ac:dyDescent="0.2"/>
    <row r="1008635" s="12" customFormat="1" x14ac:dyDescent="0.2"/>
    <row r="1008636" s="12" customFormat="1" x14ac:dyDescent="0.2"/>
    <row r="1008637" s="12" customFormat="1" x14ac:dyDescent="0.2"/>
    <row r="1008638" s="12" customFormat="1" x14ac:dyDescent="0.2"/>
    <row r="1008639" s="12" customFormat="1" x14ac:dyDescent="0.2"/>
    <row r="1008640" s="12" customFormat="1" x14ac:dyDescent="0.2"/>
    <row r="1008641" s="12" customFormat="1" x14ac:dyDescent="0.2"/>
    <row r="1008642" s="12" customFormat="1" x14ac:dyDescent="0.2"/>
    <row r="1008643" s="12" customFormat="1" x14ac:dyDescent="0.2"/>
    <row r="1008644" s="12" customFormat="1" x14ac:dyDescent="0.2"/>
    <row r="1008645" s="12" customFormat="1" x14ac:dyDescent="0.2"/>
    <row r="1008646" s="12" customFormat="1" x14ac:dyDescent="0.2"/>
    <row r="1008647" s="12" customFormat="1" x14ac:dyDescent="0.2"/>
    <row r="1008648" s="12" customFormat="1" x14ac:dyDescent="0.2"/>
    <row r="1008649" s="12" customFormat="1" x14ac:dyDescent="0.2"/>
    <row r="1008650" s="12" customFormat="1" x14ac:dyDescent="0.2"/>
    <row r="1008651" s="12" customFormat="1" x14ac:dyDescent="0.2"/>
    <row r="1008652" s="12" customFormat="1" x14ac:dyDescent="0.2"/>
    <row r="1008653" s="12" customFormat="1" x14ac:dyDescent="0.2"/>
    <row r="1008654" s="12" customFormat="1" x14ac:dyDescent="0.2"/>
    <row r="1008655" s="12" customFormat="1" x14ac:dyDescent="0.2"/>
    <row r="1008656" s="12" customFormat="1" x14ac:dyDescent="0.2"/>
    <row r="1008657" s="12" customFormat="1" x14ac:dyDescent="0.2"/>
    <row r="1008658" s="12" customFormat="1" x14ac:dyDescent="0.2"/>
    <row r="1008659" s="12" customFormat="1" x14ac:dyDescent="0.2"/>
    <row r="1008660" s="12" customFormat="1" x14ac:dyDescent="0.2"/>
    <row r="1008661" s="12" customFormat="1" x14ac:dyDescent="0.2"/>
    <row r="1008662" s="12" customFormat="1" x14ac:dyDescent="0.2"/>
    <row r="1008663" s="12" customFormat="1" x14ac:dyDescent="0.2"/>
    <row r="1008664" s="12" customFormat="1" x14ac:dyDescent="0.2"/>
    <row r="1008665" s="12" customFormat="1" x14ac:dyDescent="0.2"/>
    <row r="1008666" s="12" customFormat="1" x14ac:dyDescent="0.2"/>
    <row r="1008667" s="12" customFormat="1" x14ac:dyDescent="0.2"/>
    <row r="1008668" s="12" customFormat="1" x14ac:dyDescent="0.2"/>
    <row r="1008669" s="12" customFormat="1" x14ac:dyDescent="0.2"/>
    <row r="1008670" s="12" customFormat="1" x14ac:dyDescent="0.2"/>
    <row r="1008671" s="12" customFormat="1" x14ac:dyDescent="0.2"/>
    <row r="1008672" s="12" customFormat="1" x14ac:dyDescent="0.2"/>
    <row r="1008673" s="12" customFormat="1" x14ac:dyDescent="0.2"/>
    <row r="1008674" s="12" customFormat="1" x14ac:dyDescent="0.2"/>
    <row r="1008675" s="12" customFormat="1" x14ac:dyDescent="0.2"/>
    <row r="1008676" s="12" customFormat="1" x14ac:dyDescent="0.2"/>
    <row r="1008677" s="12" customFormat="1" x14ac:dyDescent="0.2"/>
    <row r="1008678" s="12" customFormat="1" x14ac:dyDescent="0.2"/>
    <row r="1008679" s="12" customFormat="1" x14ac:dyDescent="0.2"/>
    <row r="1008680" s="12" customFormat="1" x14ac:dyDescent="0.2"/>
    <row r="1008681" s="12" customFormat="1" x14ac:dyDescent="0.2"/>
    <row r="1008682" s="12" customFormat="1" x14ac:dyDescent="0.2"/>
    <row r="1008683" s="12" customFormat="1" x14ac:dyDescent="0.2"/>
    <row r="1008684" s="12" customFormat="1" x14ac:dyDescent="0.2"/>
    <row r="1008685" s="12" customFormat="1" x14ac:dyDescent="0.2"/>
    <row r="1008686" s="12" customFormat="1" x14ac:dyDescent="0.2"/>
    <row r="1008687" s="12" customFormat="1" x14ac:dyDescent="0.2"/>
    <row r="1008688" s="12" customFormat="1" x14ac:dyDescent="0.2"/>
    <row r="1008689" s="12" customFormat="1" x14ac:dyDescent="0.2"/>
    <row r="1008690" s="12" customFormat="1" x14ac:dyDescent="0.2"/>
    <row r="1008691" s="12" customFormat="1" x14ac:dyDescent="0.2"/>
    <row r="1008692" s="12" customFormat="1" x14ac:dyDescent="0.2"/>
    <row r="1008693" s="12" customFormat="1" x14ac:dyDescent="0.2"/>
    <row r="1008694" s="12" customFormat="1" x14ac:dyDescent="0.2"/>
    <row r="1008695" s="12" customFormat="1" x14ac:dyDescent="0.2"/>
    <row r="1008696" s="12" customFormat="1" x14ac:dyDescent="0.2"/>
    <row r="1008697" s="12" customFormat="1" x14ac:dyDescent="0.2"/>
    <row r="1008698" s="12" customFormat="1" x14ac:dyDescent="0.2"/>
    <row r="1008699" s="12" customFormat="1" x14ac:dyDescent="0.2"/>
    <row r="1008700" s="12" customFormat="1" x14ac:dyDescent="0.2"/>
    <row r="1008701" s="12" customFormat="1" x14ac:dyDescent="0.2"/>
    <row r="1008702" s="12" customFormat="1" x14ac:dyDescent="0.2"/>
    <row r="1008703" s="12" customFormat="1" x14ac:dyDescent="0.2"/>
    <row r="1008704" s="12" customFormat="1" x14ac:dyDescent="0.2"/>
    <row r="1008705" s="12" customFormat="1" x14ac:dyDescent="0.2"/>
    <row r="1008706" s="12" customFormat="1" x14ac:dyDescent="0.2"/>
    <row r="1008707" s="12" customFormat="1" x14ac:dyDescent="0.2"/>
    <row r="1008708" s="12" customFormat="1" x14ac:dyDescent="0.2"/>
    <row r="1008709" s="12" customFormat="1" x14ac:dyDescent="0.2"/>
    <row r="1008710" s="12" customFormat="1" x14ac:dyDescent="0.2"/>
    <row r="1008711" s="12" customFormat="1" x14ac:dyDescent="0.2"/>
    <row r="1008712" s="12" customFormat="1" x14ac:dyDescent="0.2"/>
    <row r="1008713" s="12" customFormat="1" x14ac:dyDescent="0.2"/>
    <row r="1008714" s="12" customFormat="1" x14ac:dyDescent="0.2"/>
    <row r="1008715" s="12" customFormat="1" x14ac:dyDescent="0.2"/>
    <row r="1008716" s="12" customFormat="1" x14ac:dyDescent="0.2"/>
    <row r="1008717" s="12" customFormat="1" x14ac:dyDescent="0.2"/>
    <row r="1008718" s="12" customFormat="1" x14ac:dyDescent="0.2"/>
    <row r="1008719" s="12" customFormat="1" x14ac:dyDescent="0.2"/>
    <row r="1008720" s="12" customFormat="1" x14ac:dyDescent="0.2"/>
    <row r="1008721" s="12" customFormat="1" x14ac:dyDescent="0.2"/>
    <row r="1008722" s="12" customFormat="1" x14ac:dyDescent="0.2"/>
    <row r="1008723" s="12" customFormat="1" x14ac:dyDescent="0.2"/>
    <row r="1008724" s="12" customFormat="1" x14ac:dyDescent="0.2"/>
    <row r="1008725" s="12" customFormat="1" x14ac:dyDescent="0.2"/>
    <row r="1008726" s="12" customFormat="1" x14ac:dyDescent="0.2"/>
    <row r="1008727" s="12" customFormat="1" x14ac:dyDescent="0.2"/>
    <row r="1008728" s="12" customFormat="1" x14ac:dyDescent="0.2"/>
    <row r="1008729" s="12" customFormat="1" x14ac:dyDescent="0.2"/>
    <row r="1008730" s="12" customFormat="1" x14ac:dyDescent="0.2"/>
    <row r="1008731" s="12" customFormat="1" x14ac:dyDescent="0.2"/>
    <row r="1008732" s="12" customFormat="1" x14ac:dyDescent="0.2"/>
    <row r="1008733" s="12" customFormat="1" x14ac:dyDescent="0.2"/>
    <row r="1008734" s="12" customFormat="1" x14ac:dyDescent="0.2"/>
    <row r="1008735" s="12" customFormat="1" x14ac:dyDescent="0.2"/>
    <row r="1008736" s="12" customFormat="1" x14ac:dyDescent="0.2"/>
    <row r="1008737" s="12" customFormat="1" x14ac:dyDescent="0.2"/>
    <row r="1008738" s="12" customFormat="1" x14ac:dyDescent="0.2"/>
    <row r="1008739" s="12" customFormat="1" x14ac:dyDescent="0.2"/>
    <row r="1008740" s="12" customFormat="1" x14ac:dyDescent="0.2"/>
    <row r="1008741" s="12" customFormat="1" x14ac:dyDescent="0.2"/>
    <row r="1008742" s="12" customFormat="1" x14ac:dyDescent="0.2"/>
    <row r="1008743" s="12" customFormat="1" x14ac:dyDescent="0.2"/>
    <row r="1008744" s="12" customFormat="1" x14ac:dyDescent="0.2"/>
    <row r="1008745" s="12" customFormat="1" x14ac:dyDescent="0.2"/>
    <row r="1008746" s="12" customFormat="1" x14ac:dyDescent="0.2"/>
    <row r="1008747" s="12" customFormat="1" x14ac:dyDescent="0.2"/>
    <row r="1008748" s="12" customFormat="1" x14ac:dyDescent="0.2"/>
    <row r="1008749" s="12" customFormat="1" x14ac:dyDescent="0.2"/>
    <row r="1008750" s="12" customFormat="1" x14ac:dyDescent="0.2"/>
    <row r="1008751" s="12" customFormat="1" x14ac:dyDescent="0.2"/>
    <row r="1008752" s="12" customFormat="1" x14ac:dyDescent="0.2"/>
    <row r="1008753" s="12" customFormat="1" x14ac:dyDescent="0.2"/>
    <row r="1008754" s="12" customFormat="1" x14ac:dyDescent="0.2"/>
    <row r="1008755" s="12" customFormat="1" x14ac:dyDescent="0.2"/>
    <row r="1008756" s="12" customFormat="1" x14ac:dyDescent="0.2"/>
    <row r="1008757" s="12" customFormat="1" x14ac:dyDescent="0.2"/>
    <row r="1008758" s="12" customFormat="1" x14ac:dyDescent="0.2"/>
    <row r="1008759" s="12" customFormat="1" x14ac:dyDescent="0.2"/>
    <row r="1008760" s="12" customFormat="1" x14ac:dyDescent="0.2"/>
    <row r="1008761" s="12" customFormat="1" x14ac:dyDescent="0.2"/>
    <row r="1008762" s="12" customFormat="1" x14ac:dyDescent="0.2"/>
    <row r="1008763" s="12" customFormat="1" x14ac:dyDescent="0.2"/>
    <row r="1008764" s="12" customFormat="1" x14ac:dyDescent="0.2"/>
    <row r="1008765" s="12" customFormat="1" x14ac:dyDescent="0.2"/>
    <row r="1008766" s="12" customFormat="1" x14ac:dyDescent="0.2"/>
    <row r="1008767" s="12" customFormat="1" x14ac:dyDescent="0.2"/>
    <row r="1008768" s="12" customFormat="1" x14ac:dyDescent="0.2"/>
    <row r="1008769" s="12" customFormat="1" x14ac:dyDescent="0.2"/>
    <row r="1008770" s="12" customFormat="1" x14ac:dyDescent="0.2"/>
    <row r="1008771" s="12" customFormat="1" x14ac:dyDescent="0.2"/>
    <row r="1008772" s="12" customFormat="1" x14ac:dyDescent="0.2"/>
    <row r="1008773" s="12" customFormat="1" x14ac:dyDescent="0.2"/>
    <row r="1008774" s="12" customFormat="1" x14ac:dyDescent="0.2"/>
    <row r="1008775" s="12" customFormat="1" x14ac:dyDescent="0.2"/>
    <row r="1008776" s="12" customFormat="1" x14ac:dyDescent="0.2"/>
    <row r="1008777" s="12" customFormat="1" x14ac:dyDescent="0.2"/>
    <row r="1008778" s="12" customFormat="1" x14ac:dyDescent="0.2"/>
    <row r="1008779" s="12" customFormat="1" x14ac:dyDescent="0.2"/>
    <row r="1008780" s="12" customFormat="1" x14ac:dyDescent="0.2"/>
    <row r="1008781" s="12" customFormat="1" x14ac:dyDescent="0.2"/>
    <row r="1008782" s="12" customFormat="1" x14ac:dyDescent="0.2"/>
    <row r="1008783" s="12" customFormat="1" x14ac:dyDescent="0.2"/>
    <row r="1008784" s="12" customFormat="1" x14ac:dyDescent="0.2"/>
    <row r="1008785" s="12" customFormat="1" x14ac:dyDescent="0.2"/>
    <row r="1008786" s="12" customFormat="1" x14ac:dyDescent="0.2"/>
    <row r="1008787" s="12" customFormat="1" x14ac:dyDescent="0.2"/>
    <row r="1008788" s="12" customFormat="1" x14ac:dyDescent="0.2"/>
    <row r="1008789" s="12" customFormat="1" x14ac:dyDescent="0.2"/>
    <row r="1008790" s="12" customFormat="1" x14ac:dyDescent="0.2"/>
    <row r="1008791" s="12" customFormat="1" x14ac:dyDescent="0.2"/>
    <row r="1008792" s="12" customFormat="1" x14ac:dyDescent="0.2"/>
    <row r="1008793" s="12" customFormat="1" x14ac:dyDescent="0.2"/>
    <row r="1008794" s="12" customFormat="1" x14ac:dyDescent="0.2"/>
    <row r="1008795" s="12" customFormat="1" x14ac:dyDescent="0.2"/>
    <row r="1008796" s="12" customFormat="1" x14ac:dyDescent="0.2"/>
    <row r="1008797" s="12" customFormat="1" x14ac:dyDescent="0.2"/>
    <row r="1008798" s="12" customFormat="1" x14ac:dyDescent="0.2"/>
    <row r="1008799" s="12" customFormat="1" x14ac:dyDescent="0.2"/>
    <row r="1008800" s="12" customFormat="1" x14ac:dyDescent="0.2"/>
    <row r="1008801" s="12" customFormat="1" x14ac:dyDescent="0.2"/>
    <row r="1008802" s="12" customFormat="1" x14ac:dyDescent="0.2"/>
    <row r="1008803" s="12" customFormat="1" x14ac:dyDescent="0.2"/>
    <row r="1008804" s="12" customFormat="1" x14ac:dyDescent="0.2"/>
    <row r="1008805" s="12" customFormat="1" x14ac:dyDescent="0.2"/>
    <row r="1008806" s="12" customFormat="1" x14ac:dyDescent="0.2"/>
    <row r="1008807" s="12" customFormat="1" x14ac:dyDescent="0.2"/>
    <row r="1008808" s="12" customFormat="1" x14ac:dyDescent="0.2"/>
    <row r="1008809" s="12" customFormat="1" x14ac:dyDescent="0.2"/>
    <row r="1008810" s="12" customFormat="1" x14ac:dyDescent="0.2"/>
    <row r="1008811" s="12" customFormat="1" x14ac:dyDescent="0.2"/>
    <row r="1008812" s="12" customFormat="1" x14ac:dyDescent="0.2"/>
    <row r="1008813" s="12" customFormat="1" x14ac:dyDescent="0.2"/>
    <row r="1008814" s="12" customFormat="1" x14ac:dyDescent="0.2"/>
    <row r="1008815" s="12" customFormat="1" x14ac:dyDescent="0.2"/>
    <row r="1008816" s="12" customFormat="1" x14ac:dyDescent="0.2"/>
    <row r="1008817" s="12" customFormat="1" x14ac:dyDescent="0.2"/>
    <row r="1008818" s="12" customFormat="1" x14ac:dyDescent="0.2"/>
    <row r="1008819" s="12" customFormat="1" x14ac:dyDescent="0.2"/>
    <row r="1008820" s="12" customFormat="1" x14ac:dyDescent="0.2"/>
    <row r="1008821" s="12" customFormat="1" x14ac:dyDescent="0.2"/>
    <row r="1008822" s="12" customFormat="1" x14ac:dyDescent="0.2"/>
    <row r="1008823" s="12" customFormat="1" x14ac:dyDescent="0.2"/>
    <row r="1008824" s="12" customFormat="1" x14ac:dyDescent="0.2"/>
    <row r="1008825" s="12" customFormat="1" x14ac:dyDescent="0.2"/>
    <row r="1008826" s="12" customFormat="1" x14ac:dyDescent="0.2"/>
    <row r="1008827" s="12" customFormat="1" x14ac:dyDescent="0.2"/>
    <row r="1008828" s="12" customFormat="1" x14ac:dyDescent="0.2"/>
    <row r="1008829" s="12" customFormat="1" x14ac:dyDescent="0.2"/>
    <row r="1008830" s="12" customFormat="1" x14ac:dyDescent="0.2"/>
    <row r="1008831" s="12" customFormat="1" x14ac:dyDescent="0.2"/>
    <row r="1008832" s="12" customFormat="1" x14ac:dyDescent="0.2"/>
    <row r="1008833" s="12" customFormat="1" x14ac:dyDescent="0.2"/>
    <row r="1008834" s="12" customFormat="1" x14ac:dyDescent="0.2"/>
    <row r="1008835" s="12" customFormat="1" x14ac:dyDescent="0.2"/>
    <row r="1008836" s="12" customFormat="1" x14ac:dyDescent="0.2"/>
    <row r="1008837" s="12" customFormat="1" x14ac:dyDescent="0.2"/>
    <row r="1008838" s="12" customFormat="1" x14ac:dyDescent="0.2"/>
    <row r="1008839" s="12" customFormat="1" x14ac:dyDescent="0.2"/>
    <row r="1008840" s="12" customFormat="1" x14ac:dyDescent="0.2"/>
    <row r="1008841" s="12" customFormat="1" x14ac:dyDescent="0.2"/>
    <row r="1008842" s="12" customFormat="1" x14ac:dyDescent="0.2"/>
    <row r="1008843" s="12" customFormat="1" x14ac:dyDescent="0.2"/>
    <row r="1008844" s="12" customFormat="1" x14ac:dyDescent="0.2"/>
    <row r="1008845" s="12" customFormat="1" x14ac:dyDescent="0.2"/>
    <row r="1008846" s="12" customFormat="1" x14ac:dyDescent="0.2"/>
    <row r="1008847" s="12" customFormat="1" x14ac:dyDescent="0.2"/>
    <row r="1008848" s="12" customFormat="1" x14ac:dyDescent="0.2"/>
    <row r="1008849" s="12" customFormat="1" x14ac:dyDescent="0.2"/>
    <row r="1008850" s="12" customFormat="1" x14ac:dyDescent="0.2"/>
    <row r="1008851" s="12" customFormat="1" x14ac:dyDescent="0.2"/>
    <row r="1008852" s="12" customFormat="1" x14ac:dyDescent="0.2"/>
    <row r="1008853" s="12" customFormat="1" x14ac:dyDescent="0.2"/>
    <row r="1008854" s="12" customFormat="1" x14ac:dyDescent="0.2"/>
    <row r="1008855" s="12" customFormat="1" x14ac:dyDescent="0.2"/>
    <row r="1008856" s="12" customFormat="1" x14ac:dyDescent="0.2"/>
    <row r="1008857" s="12" customFormat="1" x14ac:dyDescent="0.2"/>
    <row r="1008858" s="12" customFormat="1" x14ac:dyDescent="0.2"/>
    <row r="1008859" s="12" customFormat="1" x14ac:dyDescent="0.2"/>
    <row r="1008860" s="12" customFormat="1" x14ac:dyDescent="0.2"/>
    <row r="1008861" s="12" customFormat="1" x14ac:dyDescent="0.2"/>
    <row r="1008862" s="12" customFormat="1" x14ac:dyDescent="0.2"/>
    <row r="1008863" s="12" customFormat="1" x14ac:dyDescent="0.2"/>
    <row r="1008864" s="12" customFormat="1" x14ac:dyDescent="0.2"/>
    <row r="1008865" s="12" customFormat="1" x14ac:dyDescent="0.2"/>
    <row r="1008866" s="12" customFormat="1" x14ac:dyDescent="0.2"/>
    <row r="1008867" s="12" customFormat="1" x14ac:dyDescent="0.2"/>
    <row r="1008868" s="12" customFormat="1" x14ac:dyDescent="0.2"/>
    <row r="1008869" s="12" customFormat="1" x14ac:dyDescent="0.2"/>
    <row r="1008870" s="12" customFormat="1" x14ac:dyDescent="0.2"/>
    <row r="1008871" s="12" customFormat="1" x14ac:dyDescent="0.2"/>
    <row r="1008872" s="12" customFormat="1" x14ac:dyDescent="0.2"/>
    <row r="1008873" s="12" customFormat="1" x14ac:dyDescent="0.2"/>
    <row r="1008874" s="12" customFormat="1" x14ac:dyDescent="0.2"/>
    <row r="1008875" s="12" customFormat="1" x14ac:dyDescent="0.2"/>
    <row r="1008876" s="12" customFormat="1" x14ac:dyDescent="0.2"/>
    <row r="1008877" s="12" customFormat="1" x14ac:dyDescent="0.2"/>
    <row r="1008878" s="12" customFormat="1" x14ac:dyDescent="0.2"/>
    <row r="1008879" s="12" customFormat="1" x14ac:dyDescent="0.2"/>
    <row r="1008880" s="12" customFormat="1" x14ac:dyDescent="0.2"/>
    <row r="1008881" s="12" customFormat="1" x14ac:dyDescent="0.2"/>
    <row r="1008882" s="12" customFormat="1" x14ac:dyDescent="0.2"/>
    <row r="1008883" s="12" customFormat="1" x14ac:dyDescent="0.2"/>
    <row r="1008884" s="12" customFormat="1" x14ac:dyDescent="0.2"/>
    <row r="1008885" s="12" customFormat="1" x14ac:dyDescent="0.2"/>
    <row r="1008886" s="12" customFormat="1" x14ac:dyDescent="0.2"/>
    <row r="1008887" s="12" customFormat="1" x14ac:dyDescent="0.2"/>
    <row r="1008888" s="12" customFormat="1" x14ac:dyDescent="0.2"/>
    <row r="1008889" s="12" customFormat="1" x14ac:dyDescent="0.2"/>
    <row r="1008890" s="12" customFormat="1" x14ac:dyDescent="0.2"/>
    <row r="1008891" s="12" customFormat="1" x14ac:dyDescent="0.2"/>
    <row r="1008892" s="12" customFormat="1" x14ac:dyDescent="0.2"/>
    <row r="1008893" s="12" customFormat="1" x14ac:dyDescent="0.2"/>
    <row r="1008894" s="12" customFormat="1" x14ac:dyDescent="0.2"/>
    <row r="1008895" s="12" customFormat="1" x14ac:dyDescent="0.2"/>
    <row r="1008896" s="12" customFormat="1" x14ac:dyDescent="0.2"/>
    <row r="1008897" s="12" customFormat="1" x14ac:dyDescent="0.2"/>
    <row r="1008898" s="12" customFormat="1" x14ac:dyDescent="0.2"/>
    <row r="1008899" s="12" customFormat="1" x14ac:dyDescent="0.2"/>
    <row r="1008900" s="12" customFormat="1" x14ac:dyDescent="0.2"/>
    <row r="1008901" s="12" customFormat="1" x14ac:dyDescent="0.2"/>
    <row r="1008902" s="12" customFormat="1" x14ac:dyDescent="0.2"/>
    <row r="1008903" s="12" customFormat="1" x14ac:dyDescent="0.2"/>
    <row r="1008904" s="12" customFormat="1" x14ac:dyDescent="0.2"/>
    <row r="1008905" s="12" customFormat="1" x14ac:dyDescent="0.2"/>
    <row r="1008906" s="12" customFormat="1" x14ac:dyDescent="0.2"/>
    <row r="1008907" s="12" customFormat="1" x14ac:dyDescent="0.2"/>
    <row r="1008908" s="12" customFormat="1" x14ac:dyDescent="0.2"/>
    <row r="1008909" s="12" customFormat="1" x14ac:dyDescent="0.2"/>
    <row r="1008910" s="12" customFormat="1" x14ac:dyDescent="0.2"/>
    <row r="1008911" s="12" customFormat="1" x14ac:dyDescent="0.2"/>
    <row r="1008912" s="12" customFormat="1" x14ac:dyDescent="0.2"/>
    <row r="1008913" s="12" customFormat="1" x14ac:dyDescent="0.2"/>
    <row r="1008914" s="12" customFormat="1" x14ac:dyDescent="0.2"/>
    <row r="1008915" s="12" customFormat="1" x14ac:dyDescent="0.2"/>
    <row r="1008916" s="12" customFormat="1" x14ac:dyDescent="0.2"/>
    <row r="1008917" s="12" customFormat="1" x14ac:dyDescent="0.2"/>
    <row r="1008918" s="12" customFormat="1" x14ac:dyDescent="0.2"/>
    <row r="1008919" s="12" customFormat="1" x14ac:dyDescent="0.2"/>
    <row r="1008920" s="12" customFormat="1" x14ac:dyDescent="0.2"/>
    <row r="1008921" s="12" customFormat="1" x14ac:dyDescent="0.2"/>
    <row r="1008922" s="12" customFormat="1" x14ac:dyDescent="0.2"/>
    <row r="1008923" s="12" customFormat="1" x14ac:dyDescent="0.2"/>
    <row r="1008924" s="12" customFormat="1" x14ac:dyDescent="0.2"/>
    <row r="1008925" s="12" customFormat="1" x14ac:dyDescent="0.2"/>
    <row r="1008926" s="12" customFormat="1" x14ac:dyDescent="0.2"/>
    <row r="1008927" s="12" customFormat="1" x14ac:dyDescent="0.2"/>
    <row r="1008928" s="12" customFormat="1" x14ac:dyDescent="0.2"/>
    <row r="1008929" s="12" customFormat="1" x14ac:dyDescent="0.2"/>
    <row r="1008930" s="12" customFormat="1" x14ac:dyDescent="0.2"/>
    <row r="1008931" s="12" customFormat="1" x14ac:dyDescent="0.2"/>
    <row r="1008932" s="12" customFormat="1" x14ac:dyDescent="0.2"/>
    <row r="1008933" s="12" customFormat="1" x14ac:dyDescent="0.2"/>
    <row r="1008934" s="12" customFormat="1" x14ac:dyDescent="0.2"/>
    <row r="1008935" s="12" customFormat="1" x14ac:dyDescent="0.2"/>
    <row r="1008936" s="12" customFormat="1" x14ac:dyDescent="0.2"/>
    <row r="1008937" s="12" customFormat="1" x14ac:dyDescent="0.2"/>
    <row r="1008938" s="12" customFormat="1" x14ac:dyDescent="0.2"/>
    <row r="1008939" s="12" customFormat="1" x14ac:dyDescent="0.2"/>
    <row r="1008940" s="12" customFormat="1" x14ac:dyDescent="0.2"/>
    <row r="1008941" s="12" customFormat="1" x14ac:dyDescent="0.2"/>
    <row r="1008942" s="12" customFormat="1" x14ac:dyDescent="0.2"/>
    <row r="1008943" s="12" customFormat="1" x14ac:dyDescent="0.2"/>
    <row r="1008944" s="12" customFormat="1" x14ac:dyDescent="0.2"/>
    <row r="1008945" s="12" customFormat="1" x14ac:dyDescent="0.2"/>
    <row r="1008946" s="12" customFormat="1" x14ac:dyDescent="0.2"/>
    <row r="1008947" s="12" customFormat="1" x14ac:dyDescent="0.2"/>
    <row r="1008948" s="12" customFormat="1" x14ac:dyDescent="0.2"/>
    <row r="1008949" s="12" customFormat="1" x14ac:dyDescent="0.2"/>
    <row r="1008950" s="12" customFormat="1" x14ac:dyDescent="0.2"/>
    <row r="1008951" s="12" customFormat="1" x14ac:dyDescent="0.2"/>
    <row r="1008952" s="12" customFormat="1" x14ac:dyDescent="0.2"/>
    <row r="1008953" s="12" customFormat="1" x14ac:dyDescent="0.2"/>
    <row r="1008954" s="12" customFormat="1" x14ac:dyDescent="0.2"/>
    <row r="1008955" s="12" customFormat="1" x14ac:dyDescent="0.2"/>
    <row r="1008956" s="12" customFormat="1" x14ac:dyDescent="0.2"/>
    <row r="1008957" s="12" customFormat="1" x14ac:dyDescent="0.2"/>
    <row r="1008958" s="12" customFormat="1" x14ac:dyDescent="0.2"/>
    <row r="1008959" s="12" customFormat="1" x14ac:dyDescent="0.2"/>
    <row r="1008960" s="12" customFormat="1" x14ac:dyDescent="0.2"/>
    <row r="1008961" s="12" customFormat="1" x14ac:dyDescent="0.2"/>
    <row r="1008962" s="12" customFormat="1" x14ac:dyDescent="0.2"/>
    <row r="1008963" s="12" customFormat="1" x14ac:dyDescent="0.2"/>
    <row r="1008964" s="12" customFormat="1" x14ac:dyDescent="0.2"/>
    <row r="1008965" s="12" customFormat="1" x14ac:dyDescent="0.2"/>
    <row r="1008966" s="12" customFormat="1" x14ac:dyDescent="0.2"/>
    <row r="1008967" s="12" customFormat="1" x14ac:dyDescent="0.2"/>
    <row r="1008968" s="12" customFormat="1" x14ac:dyDescent="0.2"/>
    <row r="1008969" s="12" customFormat="1" x14ac:dyDescent="0.2"/>
    <row r="1008970" s="12" customFormat="1" x14ac:dyDescent="0.2"/>
    <row r="1008971" s="12" customFormat="1" x14ac:dyDescent="0.2"/>
    <row r="1008972" s="12" customFormat="1" x14ac:dyDescent="0.2"/>
    <row r="1008973" s="12" customFormat="1" x14ac:dyDescent="0.2"/>
    <row r="1008974" s="12" customFormat="1" x14ac:dyDescent="0.2"/>
    <row r="1008975" s="12" customFormat="1" x14ac:dyDescent="0.2"/>
    <row r="1008976" s="12" customFormat="1" x14ac:dyDescent="0.2"/>
    <row r="1008977" s="12" customFormat="1" x14ac:dyDescent="0.2"/>
    <row r="1008978" s="12" customFormat="1" x14ac:dyDescent="0.2"/>
    <row r="1008979" s="12" customFormat="1" x14ac:dyDescent="0.2"/>
    <row r="1008980" s="12" customFormat="1" x14ac:dyDescent="0.2"/>
    <row r="1008981" s="12" customFormat="1" x14ac:dyDescent="0.2"/>
    <row r="1008982" s="12" customFormat="1" x14ac:dyDescent="0.2"/>
    <row r="1008983" s="12" customFormat="1" x14ac:dyDescent="0.2"/>
    <row r="1008984" s="12" customFormat="1" x14ac:dyDescent="0.2"/>
    <row r="1008985" s="12" customFormat="1" x14ac:dyDescent="0.2"/>
    <row r="1008986" s="12" customFormat="1" x14ac:dyDescent="0.2"/>
    <row r="1008987" s="12" customFormat="1" x14ac:dyDescent="0.2"/>
    <row r="1008988" s="12" customFormat="1" x14ac:dyDescent="0.2"/>
    <row r="1008989" s="12" customFormat="1" x14ac:dyDescent="0.2"/>
    <row r="1008990" s="12" customFormat="1" x14ac:dyDescent="0.2"/>
    <row r="1008991" s="12" customFormat="1" x14ac:dyDescent="0.2"/>
    <row r="1008992" s="12" customFormat="1" x14ac:dyDescent="0.2"/>
    <row r="1008993" s="12" customFormat="1" x14ac:dyDescent="0.2"/>
    <row r="1008994" s="12" customFormat="1" x14ac:dyDescent="0.2"/>
    <row r="1008995" s="12" customFormat="1" x14ac:dyDescent="0.2"/>
    <row r="1008996" s="12" customFormat="1" x14ac:dyDescent="0.2"/>
    <row r="1008997" s="12" customFormat="1" x14ac:dyDescent="0.2"/>
    <row r="1008998" s="12" customFormat="1" x14ac:dyDescent="0.2"/>
    <row r="1008999" s="12" customFormat="1" x14ac:dyDescent="0.2"/>
    <row r="1009000" s="12" customFormat="1" x14ac:dyDescent="0.2"/>
    <row r="1009001" s="12" customFormat="1" x14ac:dyDescent="0.2"/>
    <row r="1009002" s="12" customFormat="1" x14ac:dyDescent="0.2"/>
    <row r="1009003" s="12" customFormat="1" x14ac:dyDescent="0.2"/>
    <row r="1009004" s="12" customFormat="1" x14ac:dyDescent="0.2"/>
    <row r="1009005" s="12" customFormat="1" x14ac:dyDescent="0.2"/>
    <row r="1009006" s="12" customFormat="1" x14ac:dyDescent="0.2"/>
    <row r="1009007" s="12" customFormat="1" x14ac:dyDescent="0.2"/>
    <row r="1009008" s="12" customFormat="1" x14ac:dyDescent="0.2"/>
    <row r="1009009" s="12" customFormat="1" x14ac:dyDescent="0.2"/>
    <row r="1009010" s="12" customFormat="1" x14ac:dyDescent="0.2"/>
    <row r="1009011" s="12" customFormat="1" x14ac:dyDescent="0.2"/>
    <row r="1009012" s="12" customFormat="1" x14ac:dyDescent="0.2"/>
    <row r="1009013" s="12" customFormat="1" x14ac:dyDescent="0.2"/>
    <row r="1009014" s="12" customFormat="1" x14ac:dyDescent="0.2"/>
    <row r="1009015" s="12" customFormat="1" x14ac:dyDescent="0.2"/>
    <row r="1009016" s="12" customFormat="1" x14ac:dyDescent="0.2"/>
    <row r="1009017" s="12" customFormat="1" x14ac:dyDescent="0.2"/>
    <row r="1009018" s="12" customFormat="1" x14ac:dyDescent="0.2"/>
    <row r="1009019" s="12" customFormat="1" x14ac:dyDescent="0.2"/>
    <row r="1009020" s="12" customFormat="1" x14ac:dyDescent="0.2"/>
    <row r="1009021" s="12" customFormat="1" x14ac:dyDescent="0.2"/>
    <row r="1009022" s="12" customFormat="1" x14ac:dyDescent="0.2"/>
    <row r="1009023" s="12" customFormat="1" x14ac:dyDescent="0.2"/>
    <row r="1009024" s="12" customFormat="1" x14ac:dyDescent="0.2"/>
    <row r="1009025" s="12" customFormat="1" x14ac:dyDescent="0.2"/>
    <row r="1009026" s="12" customFormat="1" x14ac:dyDescent="0.2"/>
    <row r="1009027" s="12" customFormat="1" x14ac:dyDescent="0.2"/>
    <row r="1009028" s="12" customFormat="1" x14ac:dyDescent="0.2"/>
    <row r="1009029" s="12" customFormat="1" x14ac:dyDescent="0.2"/>
    <row r="1009030" s="12" customFormat="1" x14ac:dyDescent="0.2"/>
    <row r="1009031" s="12" customFormat="1" x14ac:dyDescent="0.2"/>
    <row r="1009032" s="12" customFormat="1" x14ac:dyDescent="0.2"/>
    <row r="1009033" s="12" customFormat="1" x14ac:dyDescent="0.2"/>
    <row r="1009034" s="12" customFormat="1" x14ac:dyDescent="0.2"/>
    <row r="1009035" s="12" customFormat="1" x14ac:dyDescent="0.2"/>
    <row r="1009036" s="12" customFormat="1" x14ac:dyDescent="0.2"/>
    <row r="1009037" s="12" customFormat="1" x14ac:dyDescent="0.2"/>
    <row r="1009038" s="12" customFormat="1" x14ac:dyDescent="0.2"/>
    <row r="1009039" s="12" customFormat="1" x14ac:dyDescent="0.2"/>
    <row r="1009040" s="12" customFormat="1" x14ac:dyDescent="0.2"/>
    <row r="1009041" s="12" customFormat="1" x14ac:dyDescent="0.2"/>
    <row r="1009042" s="12" customFormat="1" x14ac:dyDescent="0.2"/>
    <row r="1009043" s="12" customFormat="1" x14ac:dyDescent="0.2"/>
    <row r="1009044" s="12" customFormat="1" x14ac:dyDescent="0.2"/>
    <row r="1009045" s="12" customFormat="1" x14ac:dyDescent="0.2"/>
    <row r="1009046" s="12" customFormat="1" x14ac:dyDescent="0.2"/>
    <row r="1009047" s="12" customFormat="1" x14ac:dyDescent="0.2"/>
    <row r="1009048" s="12" customFormat="1" x14ac:dyDescent="0.2"/>
    <row r="1009049" s="12" customFormat="1" x14ac:dyDescent="0.2"/>
    <row r="1009050" s="12" customFormat="1" x14ac:dyDescent="0.2"/>
    <row r="1009051" s="12" customFormat="1" x14ac:dyDescent="0.2"/>
    <row r="1009052" s="12" customFormat="1" x14ac:dyDescent="0.2"/>
    <row r="1009053" s="12" customFormat="1" x14ac:dyDescent="0.2"/>
    <row r="1009054" s="12" customFormat="1" x14ac:dyDescent="0.2"/>
    <row r="1009055" s="12" customFormat="1" x14ac:dyDescent="0.2"/>
    <row r="1009056" s="12" customFormat="1" x14ac:dyDescent="0.2"/>
    <row r="1009057" s="12" customFormat="1" x14ac:dyDescent="0.2"/>
    <row r="1009058" s="12" customFormat="1" x14ac:dyDescent="0.2"/>
    <row r="1009059" s="12" customFormat="1" x14ac:dyDescent="0.2"/>
    <row r="1009060" s="12" customFormat="1" x14ac:dyDescent="0.2"/>
    <row r="1009061" s="12" customFormat="1" x14ac:dyDescent="0.2"/>
    <row r="1009062" s="12" customFormat="1" x14ac:dyDescent="0.2"/>
    <row r="1009063" s="12" customFormat="1" x14ac:dyDescent="0.2"/>
    <row r="1009064" s="12" customFormat="1" x14ac:dyDescent="0.2"/>
    <row r="1009065" s="12" customFormat="1" x14ac:dyDescent="0.2"/>
    <row r="1009066" s="12" customFormat="1" x14ac:dyDescent="0.2"/>
    <row r="1009067" s="12" customFormat="1" x14ac:dyDescent="0.2"/>
    <row r="1009068" s="12" customFormat="1" x14ac:dyDescent="0.2"/>
    <row r="1009069" s="12" customFormat="1" x14ac:dyDescent="0.2"/>
    <row r="1009070" s="12" customFormat="1" x14ac:dyDescent="0.2"/>
    <row r="1009071" s="12" customFormat="1" x14ac:dyDescent="0.2"/>
    <row r="1009072" s="12" customFormat="1" x14ac:dyDescent="0.2"/>
    <row r="1009073" s="12" customFormat="1" x14ac:dyDescent="0.2"/>
    <row r="1009074" s="12" customFormat="1" x14ac:dyDescent="0.2"/>
    <row r="1009075" s="12" customFormat="1" x14ac:dyDescent="0.2"/>
    <row r="1009076" s="12" customFormat="1" x14ac:dyDescent="0.2"/>
    <row r="1009077" s="12" customFormat="1" x14ac:dyDescent="0.2"/>
    <row r="1009078" s="12" customFormat="1" x14ac:dyDescent="0.2"/>
    <row r="1009079" s="12" customFormat="1" x14ac:dyDescent="0.2"/>
    <row r="1009080" s="12" customFormat="1" x14ac:dyDescent="0.2"/>
    <row r="1009081" s="12" customFormat="1" x14ac:dyDescent="0.2"/>
    <row r="1009082" s="12" customFormat="1" x14ac:dyDescent="0.2"/>
    <row r="1009083" s="12" customFormat="1" x14ac:dyDescent="0.2"/>
    <row r="1009084" s="12" customFormat="1" x14ac:dyDescent="0.2"/>
    <row r="1009085" s="12" customFormat="1" x14ac:dyDescent="0.2"/>
    <row r="1009086" s="12" customFormat="1" x14ac:dyDescent="0.2"/>
    <row r="1009087" s="12" customFormat="1" x14ac:dyDescent="0.2"/>
    <row r="1009088" s="12" customFormat="1" x14ac:dyDescent="0.2"/>
    <row r="1009089" s="12" customFormat="1" x14ac:dyDescent="0.2"/>
    <row r="1009090" s="12" customFormat="1" x14ac:dyDescent="0.2"/>
    <row r="1009091" s="12" customFormat="1" x14ac:dyDescent="0.2"/>
    <row r="1009092" s="12" customFormat="1" x14ac:dyDescent="0.2"/>
    <row r="1009093" s="12" customFormat="1" x14ac:dyDescent="0.2"/>
    <row r="1009094" s="12" customFormat="1" x14ac:dyDescent="0.2"/>
    <row r="1009095" s="12" customFormat="1" x14ac:dyDescent="0.2"/>
    <row r="1009096" s="12" customFormat="1" x14ac:dyDescent="0.2"/>
    <row r="1009097" s="12" customFormat="1" x14ac:dyDescent="0.2"/>
    <row r="1009098" s="12" customFormat="1" x14ac:dyDescent="0.2"/>
    <row r="1009099" s="12" customFormat="1" x14ac:dyDescent="0.2"/>
    <row r="1009100" s="12" customFormat="1" x14ac:dyDescent="0.2"/>
    <row r="1009101" s="12" customFormat="1" x14ac:dyDescent="0.2"/>
    <row r="1009102" s="12" customFormat="1" x14ac:dyDescent="0.2"/>
    <row r="1009103" s="12" customFormat="1" x14ac:dyDescent="0.2"/>
    <row r="1009104" s="12" customFormat="1" x14ac:dyDescent="0.2"/>
    <row r="1009105" s="12" customFormat="1" x14ac:dyDescent="0.2"/>
    <row r="1009106" s="12" customFormat="1" x14ac:dyDescent="0.2"/>
    <row r="1009107" s="12" customFormat="1" x14ac:dyDescent="0.2"/>
    <row r="1009108" s="12" customFormat="1" x14ac:dyDescent="0.2"/>
    <row r="1009109" s="12" customFormat="1" x14ac:dyDescent="0.2"/>
    <row r="1009110" s="12" customFormat="1" x14ac:dyDescent="0.2"/>
    <row r="1009111" s="12" customFormat="1" x14ac:dyDescent="0.2"/>
    <row r="1009112" s="12" customFormat="1" x14ac:dyDescent="0.2"/>
    <row r="1009113" s="12" customFormat="1" x14ac:dyDescent="0.2"/>
    <row r="1009114" s="12" customFormat="1" x14ac:dyDescent="0.2"/>
    <row r="1009115" s="12" customFormat="1" x14ac:dyDescent="0.2"/>
    <row r="1009116" s="12" customFormat="1" x14ac:dyDescent="0.2"/>
    <row r="1009117" s="12" customFormat="1" x14ac:dyDescent="0.2"/>
    <row r="1009118" s="12" customFormat="1" x14ac:dyDescent="0.2"/>
    <row r="1009119" s="12" customFormat="1" x14ac:dyDescent="0.2"/>
    <row r="1009120" s="12" customFormat="1" x14ac:dyDescent="0.2"/>
    <row r="1009121" s="12" customFormat="1" x14ac:dyDescent="0.2"/>
    <row r="1009122" s="12" customFormat="1" x14ac:dyDescent="0.2"/>
    <row r="1009123" s="12" customFormat="1" x14ac:dyDescent="0.2"/>
    <row r="1009124" s="12" customFormat="1" x14ac:dyDescent="0.2"/>
    <row r="1009125" s="12" customFormat="1" x14ac:dyDescent="0.2"/>
    <row r="1009126" s="12" customFormat="1" x14ac:dyDescent="0.2"/>
    <row r="1009127" s="12" customFormat="1" x14ac:dyDescent="0.2"/>
    <row r="1009128" s="12" customFormat="1" x14ac:dyDescent="0.2"/>
    <row r="1009129" s="12" customFormat="1" x14ac:dyDescent="0.2"/>
    <row r="1009130" s="12" customFormat="1" x14ac:dyDescent="0.2"/>
    <row r="1009131" s="12" customFormat="1" x14ac:dyDescent="0.2"/>
    <row r="1009132" s="12" customFormat="1" x14ac:dyDescent="0.2"/>
    <row r="1009133" s="12" customFormat="1" x14ac:dyDescent="0.2"/>
    <row r="1009134" s="12" customFormat="1" x14ac:dyDescent="0.2"/>
    <row r="1009135" s="12" customFormat="1" x14ac:dyDescent="0.2"/>
    <row r="1009136" s="12" customFormat="1" x14ac:dyDescent="0.2"/>
    <row r="1009137" s="12" customFormat="1" x14ac:dyDescent="0.2"/>
    <row r="1009138" s="12" customFormat="1" x14ac:dyDescent="0.2"/>
    <row r="1009139" s="12" customFormat="1" x14ac:dyDescent="0.2"/>
    <row r="1009140" s="12" customFormat="1" x14ac:dyDescent="0.2"/>
    <row r="1009141" s="12" customFormat="1" x14ac:dyDescent="0.2"/>
    <row r="1009142" s="12" customFormat="1" x14ac:dyDescent="0.2"/>
    <row r="1009143" s="12" customFormat="1" x14ac:dyDescent="0.2"/>
    <row r="1009144" s="12" customFormat="1" x14ac:dyDescent="0.2"/>
    <row r="1009145" s="12" customFormat="1" x14ac:dyDescent="0.2"/>
    <row r="1009146" s="12" customFormat="1" x14ac:dyDescent="0.2"/>
    <row r="1009147" s="12" customFormat="1" x14ac:dyDescent="0.2"/>
    <row r="1009148" s="12" customFormat="1" x14ac:dyDescent="0.2"/>
    <row r="1009149" s="12" customFormat="1" x14ac:dyDescent="0.2"/>
    <row r="1009150" s="12" customFormat="1" x14ac:dyDescent="0.2"/>
    <row r="1009151" s="12" customFormat="1" x14ac:dyDescent="0.2"/>
    <row r="1009152" s="12" customFormat="1" x14ac:dyDescent="0.2"/>
    <row r="1009153" s="12" customFormat="1" x14ac:dyDescent="0.2"/>
    <row r="1009154" s="12" customFormat="1" x14ac:dyDescent="0.2"/>
    <row r="1009155" s="12" customFormat="1" x14ac:dyDescent="0.2"/>
    <row r="1009156" s="12" customFormat="1" x14ac:dyDescent="0.2"/>
    <row r="1009157" s="12" customFormat="1" x14ac:dyDescent="0.2"/>
    <row r="1009158" s="12" customFormat="1" x14ac:dyDescent="0.2"/>
    <row r="1009159" s="12" customFormat="1" x14ac:dyDescent="0.2"/>
    <row r="1009160" s="12" customFormat="1" x14ac:dyDescent="0.2"/>
    <row r="1009161" s="12" customFormat="1" x14ac:dyDescent="0.2"/>
    <row r="1009162" s="12" customFormat="1" x14ac:dyDescent="0.2"/>
    <row r="1009163" s="12" customFormat="1" x14ac:dyDescent="0.2"/>
    <row r="1009164" s="12" customFormat="1" x14ac:dyDescent="0.2"/>
    <row r="1009165" s="12" customFormat="1" x14ac:dyDescent="0.2"/>
    <row r="1009166" s="12" customFormat="1" x14ac:dyDescent="0.2"/>
    <row r="1009167" s="12" customFormat="1" x14ac:dyDescent="0.2"/>
    <row r="1009168" s="12" customFormat="1" x14ac:dyDescent="0.2"/>
    <row r="1009169" s="12" customFormat="1" x14ac:dyDescent="0.2"/>
    <row r="1009170" s="12" customFormat="1" x14ac:dyDescent="0.2"/>
    <row r="1009171" s="12" customFormat="1" x14ac:dyDescent="0.2"/>
    <row r="1009172" s="12" customFormat="1" x14ac:dyDescent="0.2"/>
    <row r="1009173" s="12" customFormat="1" x14ac:dyDescent="0.2"/>
    <row r="1009174" s="12" customFormat="1" x14ac:dyDescent="0.2"/>
    <row r="1009175" s="12" customFormat="1" x14ac:dyDescent="0.2"/>
    <row r="1009176" s="12" customFormat="1" x14ac:dyDescent="0.2"/>
    <row r="1009177" s="12" customFormat="1" x14ac:dyDescent="0.2"/>
    <row r="1009178" s="12" customFormat="1" x14ac:dyDescent="0.2"/>
    <row r="1009179" s="12" customFormat="1" x14ac:dyDescent="0.2"/>
    <row r="1009180" s="12" customFormat="1" x14ac:dyDescent="0.2"/>
    <row r="1009181" s="12" customFormat="1" x14ac:dyDescent="0.2"/>
    <row r="1009182" s="12" customFormat="1" x14ac:dyDescent="0.2"/>
    <row r="1009183" s="12" customFormat="1" x14ac:dyDescent="0.2"/>
    <row r="1009184" s="12" customFormat="1" x14ac:dyDescent="0.2"/>
    <row r="1009185" s="12" customFormat="1" x14ac:dyDescent="0.2"/>
    <row r="1009186" s="12" customFormat="1" x14ac:dyDescent="0.2"/>
    <row r="1009187" s="12" customFormat="1" x14ac:dyDescent="0.2"/>
    <row r="1009188" s="12" customFormat="1" x14ac:dyDescent="0.2"/>
    <row r="1009189" s="12" customFormat="1" x14ac:dyDescent="0.2"/>
    <row r="1009190" s="12" customFormat="1" x14ac:dyDescent="0.2"/>
    <row r="1009191" s="12" customFormat="1" x14ac:dyDescent="0.2"/>
    <row r="1009192" s="12" customFormat="1" x14ac:dyDescent="0.2"/>
    <row r="1009193" s="12" customFormat="1" x14ac:dyDescent="0.2"/>
    <row r="1009194" s="12" customFormat="1" x14ac:dyDescent="0.2"/>
    <row r="1009195" s="12" customFormat="1" x14ac:dyDescent="0.2"/>
    <row r="1009196" s="12" customFormat="1" x14ac:dyDescent="0.2"/>
    <row r="1009197" s="12" customFormat="1" x14ac:dyDescent="0.2"/>
    <row r="1009198" s="12" customFormat="1" x14ac:dyDescent="0.2"/>
    <row r="1009199" s="12" customFormat="1" x14ac:dyDescent="0.2"/>
    <row r="1009200" s="12" customFormat="1" x14ac:dyDescent="0.2"/>
    <row r="1009201" s="12" customFormat="1" x14ac:dyDescent="0.2"/>
    <row r="1009202" s="12" customFormat="1" x14ac:dyDescent="0.2"/>
    <row r="1009203" s="12" customFormat="1" x14ac:dyDescent="0.2"/>
    <row r="1009204" s="12" customFormat="1" x14ac:dyDescent="0.2"/>
    <row r="1009205" s="12" customFormat="1" x14ac:dyDescent="0.2"/>
    <row r="1009206" s="12" customFormat="1" x14ac:dyDescent="0.2"/>
    <row r="1009207" s="12" customFormat="1" x14ac:dyDescent="0.2"/>
    <row r="1009208" s="12" customFormat="1" x14ac:dyDescent="0.2"/>
    <row r="1009209" s="12" customFormat="1" x14ac:dyDescent="0.2"/>
    <row r="1009210" s="12" customFormat="1" x14ac:dyDescent="0.2"/>
    <row r="1009211" s="12" customFormat="1" x14ac:dyDescent="0.2"/>
    <row r="1009212" s="12" customFormat="1" x14ac:dyDescent="0.2"/>
    <row r="1009213" s="12" customFormat="1" x14ac:dyDescent="0.2"/>
    <row r="1009214" s="12" customFormat="1" x14ac:dyDescent="0.2"/>
    <row r="1009215" s="12" customFormat="1" x14ac:dyDescent="0.2"/>
    <row r="1009216" s="12" customFormat="1" x14ac:dyDescent="0.2"/>
    <row r="1009217" s="12" customFormat="1" x14ac:dyDescent="0.2"/>
    <row r="1009218" s="12" customFormat="1" x14ac:dyDescent="0.2"/>
    <row r="1009219" s="12" customFormat="1" x14ac:dyDescent="0.2"/>
    <row r="1009220" s="12" customFormat="1" x14ac:dyDescent="0.2"/>
    <row r="1009221" s="12" customFormat="1" x14ac:dyDescent="0.2"/>
    <row r="1009222" s="12" customFormat="1" x14ac:dyDescent="0.2"/>
    <row r="1009223" s="12" customFormat="1" x14ac:dyDescent="0.2"/>
    <row r="1009224" s="12" customFormat="1" x14ac:dyDescent="0.2"/>
    <row r="1009225" s="12" customFormat="1" x14ac:dyDescent="0.2"/>
    <row r="1009226" s="12" customFormat="1" x14ac:dyDescent="0.2"/>
    <row r="1009227" s="12" customFormat="1" x14ac:dyDescent="0.2"/>
    <row r="1009228" s="12" customFormat="1" x14ac:dyDescent="0.2"/>
    <row r="1009229" s="12" customFormat="1" x14ac:dyDescent="0.2"/>
    <row r="1009230" s="12" customFormat="1" x14ac:dyDescent="0.2"/>
    <row r="1009231" s="12" customFormat="1" x14ac:dyDescent="0.2"/>
    <row r="1009232" s="12" customFormat="1" x14ac:dyDescent="0.2"/>
    <row r="1009233" s="12" customFormat="1" x14ac:dyDescent="0.2"/>
    <row r="1009234" s="12" customFormat="1" x14ac:dyDescent="0.2"/>
    <row r="1009235" s="12" customFormat="1" x14ac:dyDescent="0.2"/>
    <row r="1009236" s="12" customFormat="1" x14ac:dyDescent="0.2"/>
    <row r="1009237" s="12" customFormat="1" x14ac:dyDescent="0.2"/>
    <row r="1009238" s="12" customFormat="1" x14ac:dyDescent="0.2"/>
    <row r="1009239" s="12" customFormat="1" x14ac:dyDescent="0.2"/>
    <row r="1009240" s="12" customFormat="1" x14ac:dyDescent="0.2"/>
    <row r="1009241" s="12" customFormat="1" x14ac:dyDescent="0.2"/>
    <row r="1009242" s="12" customFormat="1" x14ac:dyDescent="0.2"/>
    <row r="1009243" s="12" customFormat="1" x14ac:dyDescent="0.2"/>
    <row r="1009244" s="12" customFormat="1" x14ac:dyDescent="0.2"/>
    <row r="1009245" s="12" customFormat="1" x14ac:dyDescent="0.2"/>
    <row r="1009246" s="12" customFormat="1" x14ac:dyDescent="0.2"/>
    <row r="1009247" s="12" customFormat="1" x14ac:dyDescent="0.2"/>
    <row r="1009248" s="12" customFormat="1" x14ac:dyDescent="0.2"/>
    <row r="1009249" s="12" customFormat="1" x14ac:dyDescent="0.2"/>
    <row r="1009250" s="12" customFormat="1" x14ac:dyDescent="0.2"/>
    <row r="1009251" s="12" customFormat="1" x14ac:dyDescent="0.2"/>
    <row r="1009252" s="12" customFormat="1" x14ac:dyDescent="0.2"/>
    <row r="1009253" s="12" customFormat="1" x14ac:dyDescent="0.2"/>
    <row r="1009254" s="12" customFormat="1" x14ac:dyDescent="0.2"/>
    <row r="1009255" s="12" customFormat="1" x14ac:dyDescent="0.2"/>
    <row r="1009256" s="12" customFormat="1" x14ac:dyDescent="0.2"/>
    <row r="1009257" s="12" customFormat="1" x14ac:dyDescent="0.2"/>
    <row r="1009258" s="12" customFormat="1" x14ac:dyDescent="0.2"/>
    <row r="1009259" s="12" customFormat="1" x14ac:dyDescent="0.2"/>
    <row r="1009260" s="12" customFormat="1" x14ac:dyDescent="0.2"/>
    <row r="1009261" s="12" customFormat="1" x14ac:dyDescent="0.2"/>
    <row r="1009262" s="12" customFormat="1" x14ac:dyDescent="0.2"/>
    <row r="1009263" s="12" customFormat="1" x14ac:dyDescent="0.2"/>
    <row r="1009264" s="12" customFormat="1" x14ac:dyDescent="0.2"/>
    <row r="1009265" s="12" customFormat="1" x14ac:dyDescent="0.2"/>
    <row r="1009266" s="12" customFormat="1" x14ac:dyDescent="0.2"/>
    <row r="1009267" s="12" customFormat="1" x14ac:dyDescent="0.2"/>
    <row r="1009268" s="12" customFormat="1" x14ac:dyDescent="0.2"/>
    <row r="1009269" s="12" customFormat="1" x14ac:dyDescent="0.2"/>
    <row r="1009270" s="12" customFormat="1" x14ac:dyDescent="0.2"/>
    <row r="1009271" s="12" customFormat="1" x14ac:dyDescent="0.2"/>
    <row r="1009272" s="12" customFormat="1" x14ac:dyDescent="0.2"/>
    <row r="1009273" s="12" customFormat="1" x14ac:dyDescent="0.2"/>
    <row r="1009274" s="12" customFormat="1" x14ac:dyDescent="0.2"/>
    <row r="1009275" s="12" customFormat="1" x14ac:dyDescent="0.2"/>
    <row r="1009276" s="12" customFormat="1" x14ac:dyDescent="0.2"/>
    <row r="1009277" s="12" customFormat="1" x14ac:dyDescent="0.2"/>
    <row r="1009278" s="12" customFormat="1" x14ac:dyDescent="0.2"/>
    <row r="1009279" s="12" customFormat="1" x14ac:dyDescent="0.2"/>
    <row r="1009280" s="12" customFormat="1" x14ac:dyDescent="0.2"/>
    <row r="1009281" s="12" customFormat="1" x14ac:dyDescent="0.2"/>
    <row r="1009282" s="12" customFormat="1" x14ac:dyDescent="0.2"/>
    <row r="1009283" s="12" customFormat="1" x14ac:dyDescent="0.2"/>
    <row r="1009284" s="12" customFormat="1" x14ac:dyDescent="0.2"/>
    <row r="1009285" s="12" customFormat="1" x14ac:dyDescent="0.2"/>
    <row r="1009286" s="12" customFormat="1" x14ac:dyDescent="0.2"/>
    <row r="1009287" s="12" customFormat="1" x14ac:dyDescent="0.2"/>
    <row r="1009288" s="12" customFormat="1" x14ac:dyDescent="0.2"/>
    <row r="1009289" s="12" customFormat="1" x14ac:dyDescent="0.2"/>
    <row r="1009290" s="12" customFormat="1" x14ac:dyDescent="0.2"/>
    <row r="1009291" s="12" customFormat="1" x14ac:dyDescent="0.2"/>
    <row r="1009292" s="12" customFormat="1" x14ac:dyDescent="0.2"/>
    <row r="1009293" s="12" customFormat="1" x14ac:dyDescent="0.2"/>
    <row r="1009294" s="12" customFormat="1" x14ac:dyDescent="0.2"/>
    <row r="1009295" s="12" customFormat="1" x14ac:dyDescent="0.2"/>
    <row r="1009296" s="12" customFormat="1" x14ac:dyDescent="0.2"/>
    <row r="1009297" s="12" customFormat="1" x14ac:dyDescent="0.2"/>
    <row r="1009298" s="12" customFormat="1" x14ac:dyDescent="0.2"/>
    <row r="1009299" s="12" customFormat="1" x14ac:dyDescent="0.2"/>
    <row r="1009300" s="12" customFormat="1" x14ac:dyDescent="0.2"/>
    <row r="1009301" s="12" customFormat="1" x14ac:dyDescent="0.2"/>
    <row r="1009302" s="12" customFormat="1" x14ac:dyDescent="0.2"/>
    <row r="1009303" s="12" customFormat="1" x14ac:dyDescent="0.2"/>
    <row r="1009304" s="12" customFormat="1" x14ac:dyDescent="0.2"/>
    <row r="1009305" s="12" customFormat="1" x14ac:dyDescent="0.2"/>
    <row r="1009306" s="12" customFormat="1" x14ac:dyDescent="0.2"/>
    <row r="1009307" s="12" customFormat="1" x14ac:dyDescent="0.2"/>
    <row r="1009308" s="12" customFormat="1" x14ac:dyDescent="0.2"/>
    <row r="1009309" s="12" customFormat="1" x14ac:dyDescent="0.2"/>
    <row r="1009310" s="12" customFormat="1" x14ac:dyDescent="0.2"/>
    <row r="1009311" s="12" customFormat="1" x14ac:dyDescent="0.2"/>
    <row r="1009312" s="12" customFormat="1" x14ac:dyDescent="0.2"/>
    <row r="1009313" s="12" customFormat="1" x14ac:dyDescent="0.2"/>
    <row r="1009314" s="12" customFormat="1" x14ac:dyDescent="0.2"/>
    <row r="1009315" s="12" customFormat="1" x14ac:dyDescent="0.2"/>
    <row r="1009316" s="12" customFormat="1" x14ac:dyDescent="0.2"/>
    <row r="1009317" s="12" customFormat="1" x14ac:dyDescent="0.2"/>
    <row r="1009318" s="12" customFormat="1" x14ac:dyDescent="0.2"/>
    <row r="1009319" s="12" customFormat="1" x14ac:dyDescent="0.2"/>
    <row r="1009320" s="12" customFormat="1" x14ac:dyDescent="0.2"/>
    <row r="1009321" s="12" customFormat="1" x14ac:dyDescent="0.2"/>
    <row r="1009322" s="12" customFormat="1" x14ac:dyDescent="0.2"/>
    <row r="1009323" s="12" customFormat="1" x14ac:dyDescent="0.2"/>
    <row r="1009324" s="12" customFormat="1" x14ac:dyDescent="0.2"/>
    <row r="1009325" s="12" customFormat="1" x14ac:dyDescent="0.2"/>
    <row r="1009326" s="12" customFormat="1" x14ac:dyDescent="0.2"/>
    <row r="1009327" s="12" customFormat="1" x14ac:dyDescent="0.2"/>
    <row r="1009328" s="12" customFormat="1" x14ac:dyDescent="0.2"/>
    <row r="1009329" s="12" customFormat="1" x14ac:dyDescent="0.2"/>
    <row r="1009330" s="12" customFormat="1" x14ac:dyDescent="0.2"/>
    <row r="1009331" s="12" customFormat="1" x14ac:dyDescent="0.2"/>
    <row r="1009332" s="12" customFormat="1" x14ac:dyDescent="0.2"/>
    <row r="1009333" s="12" customFormat="1" x14ac:dyDescent="0.2"/>
    <row r="1009334" s="12" customFormat="1" x14ac:dyDescent="0.2"/>
    <row r="1009335" s="12" customFormat="1" x14ac:dyDescent="0.2"/>
    <row r="1009336" s="12" customFormat="1" x14ac:dyDescent="0.2"/>
    <row r="1009337" s="12" customFormat="1" x14ac:dyDescent="0.2"/>
    <row r="1009338" s="12" customFormat="1" x14ac:dyDescent="0.2"/>
    <row r="1009339" s="12" customFormat="1" x14ac:dyDescent="0.2"/>
    <row r="1009340" s="12" customFormat="1" x14ac:dyDescent="0.2"/>
    <row r="1009341" s="12" customFormat="1" x14ac:dyDescent="0.2"/>
    <row r="1009342" s="12" customFormat="1" x14ac:dyDescent="0.2"/>
    <row r="1009343" s="12" customFormat="1" x14ac:dyDescent="0.2"/>
    <row r="1009344" s="12" customFormat="1" x14ac:dyDescent="0.2"/>
    <row r="1009345" s="12" customFormat="1" x14ac:dyDescent="0.2"/>
    <row r="1009346" s="12" customFormat="1" x14ac:dyDescent="0.2"/>
    <row r="1009347" s="12" customFormat="1" x14ac:dyDescent="0.2"/>
    <row r="1009348" s="12" customFormat="1" x14ac:dyDescent="0.2"/>
    <row r="1009349" s="12" customFormat="1" x14ac:dyDescent="0.2"/>
    <row r="1009350" s="12" customFormat="1" x14ac:dyDescent="0.2"/>
    <row r="1009351" s="12" customFormat="1" x14ac:dyDescent="0.2"/>
    <row r="1009352" s="12" customFormat="1" x14ac:dyDescent="0.2"/>
    <row r="1009353" s="12" customFormat="1" x14ac:dyDescent="0.2"/>
    <row r="1009354" s="12" customFormat="1" x14ac:dyDescent="0.2"/>
    <row r="1009355" s="12" customFormat="1" x14ac:dyDescent="0.2"/>
    <row r="1009356" s="12" customFormat="1" x14ac:dyDescent="0.2"/>
    <row r="1009357" s="12" customFormat="1" x14ac:dyDescent="0.2"/>
    <row r="1009358" s="12" customFormat="1" x14ac:dyDescent="0.2"/>
    <row r="1009359" s="12" customFormat="1" x14ac:dyDescent="0.2"/>
    <row r="1009360" s="12" customFormat="1" x14ac:dyDescent="0.2"/>
    <row r="1009361" s="12" customFormat="1" x14ac:dyDescent="0.2"/>
    <row r="1009362" s="12" customFormat="1" x14ac:dyDescent="0.2"/>
    <row r="1009363" s="12" customFormat="1" x14ac:dyDescent="0.2"/>
    <row r="1009364" s="12" customFormat="1" x14ac:dyDescent="0.2"/>
    <row r="1009365" s="12" customFormat="1" x14ac:dyDescent="0.2"/>
    <row r="1009366" s="12" customFormat="1" x14ac:dyDescent="0.2"/>
    <row r="1009367" s="12" customFormat="1" x14ac:dyDescent="0.2"/>
    <row r="1009368" s="12" customFormat="1" x14ac:dyDescent="0.2"/>
    <row r="1009369" s="12" customFormat="1" x14ac:dyDescent="0.2"/>
    <row r="1009370" s="12" customFormat="1" x14ac:dyDescent="0.2"/>
    <row r="1009371" s="12" customFormat="1" x14ac:dyDescent="0.2"/>
    <row r="1009372" s="12" customFormat="1" x14ac:dyDescent="0.2"/>
    <row r="1009373" s="12" customFormat="1" x14ac:dyDescent="0.2"/>
    <row r="1009374" s="12" customFormat="1" x14ac:dyDescent="0.2"/>
    <row r="1009375" s="12" customFormat="1" x14ac:dyDescent="0.2"/>
    <row r="1009376" s="12" customFormat="1" x14ac:dyDescent="0.2"/>
    <row r="1009377" s="12" customFormat="1" x14ac:dyDescent="0.2"/>
    <row r="1009378" s="12" customFormat="1" x14ac:dyDescent="0.2"/>
    <row r="1009379" s="12" customFormat="1" x14ac:dyDescent="0.2"/>
    <row r="1009380" s="12" customFormat="1" x14ac:dyDescent="0.2"/>
    <row r="1009381" s="12" customFormat="1" x14ac:dyDescent="0.2"/>
    <row r="1009382" s="12" customFormat="1" x14ac:dyDescent="0.2"/>
    <row r="1009383" s="12" customFormat="1" x14ac:dyDescent="0.2"/>
    <row r="1009384" s="12" customFormat="1" x14ac:dyDescent="0.2"/>
    <row r="1009385" s="12" customFormat="1" x14ac:dyDescent="0.2"/>
    <row r="1009386" s="12" customFormat="1" x14ac:dyDescent="0.2"/>
    <row r="1009387" s="12" customFormat="1" x14ac:dyDescent="0.2"/>
    <row r="1009388" s="12" customFormat="1" x14ac:dyDescent="0.2"/>
    <row r="1009389" s="12" customFormat="1" x14ac:dyDescent="0.2"/>
    <row r="1009390" s="12" customFormat="1" x14ac:dyDescent="0.2"/>
    <row r="1009391" s="12" customFormat="1" x14ac:dyDescent="0.2"/>
    <row r="1009392" s="12" customFormat="1" x14ac:dyDescent="0.2"/>
    <row r="1009393" s="12" customFormat="1" x14ac:dyDescent="0.2"/>
    <row r="1009394" s="12" customFormat="1" x14ac:dyDescent="0.2"/>
    <row r="1009395" s="12" customFormat="1" x14ac:dyDescent="0.2"/>
    <row r="1009396" s="12" customFormat="1" x14ac:dyDescent="0.2"/>
    <row r="1009397" s="12" customFormat="1" x14ac:dyDescent="0.2"/>
    <row r="1009398" s="12" customFormat="1" x14ac:dyDescent="0.2"/>
    <row r="1009399" s="12" customFormat="1" x14ac:dyDescent="0.2"/>
    <row r="1009400" s="12" customFormat="1" x14ac:dyDescent="0.2"/>
    <row r="1009401" s="12" customFormat="1" x14ac:dyDescent="0.2"/>
    <row r="1009402" s="12" customFormat="1" x14ac:dyDescent="0.2"/>
    <row r="1009403" s="12" customFormat="1" x14ac:dyDescent="0.2"/>
    <row r="1009404" s="12" customFormat="1" x14ac:dyDescent="0.2"/>
    <row r="1009405" s="12" customFormat="1" x14ac:dyDescent="0.2"/>
    <row r="1009406" s="12" customFormat="1" x14ac:dyDescent="0.2"/>
    <row r="1009407" s="12" customFormat="1" x14ac:dyDescent="0.2"/>
    <row r="1009408" s="12" customFormat="1" x14ac:dyDescent="0.2"/>
    <row r="1009409" s="12" customFormat="1" x14ac:dyDescent="0.2"/>
    <row r="1009410" s="12" customFormat="1" x14ac:dyDescent="0.2"/>
    <row r="1009411" s="12" customFormat="1" x14ac:dyDescent="0.2"/>
    <row r="1009412" s="12" customFormat="1" x14ac:dyDescent="0.2"/>
    <row r="1009413" s="12" customFormat="1" x14ac:dyDescent="0.2"/>
    <row r="1009414" s="12" customFormat="1" x14ac:dyDescent="0.2"/>
    <row r="1009415" s="12" customFormat="1" x14ac:dyDescent="0.2"/>
    <row r="1009416" s="12" customFormat="1" x14ac:dyDescent="0.2"/>
    <row r="1009417" s="12" customFormat="1" x14ac:dyDescent="0.2"/>
    <row r="1009418" s="12" customFormat="1" x14ac:dyDescent="0.2"/>
    <row r="1009419" s="12" customFormat="1" x14ac:dyDescent="0.2"/>
    <row r="1009420" s="12" customFormat="1" x14ac:dyDescent="0.2"/>
    <row r="1009421" s="12" customFormat="1" x14ac:dyDescent="0.2"/>
    <row r="1009422" s="12" customFormat="1" x14ac:dyDescent="0.2"/>
    <row r="1009423" s="12" customFormat="1" x14ac:dyDescent="0.2"/>
    <row r="1009424" s="12" customFormat="1" x14ac:dyDescent="0.2"/>
    <row r="1009425" s="12" customFormat="1" x14ac:dyDescent="0.2"/>
    <row r="1009426" s="12" customFormat="1" x14ac:dyDescent="0.2"/>
    <row r="1009427" s="12" customFormat="1" x14ac:dyDescent="0.2"/>
    <row r="1009428" s="12" customFormat="1" x14ac:dyDescent="0.2"/>
    <row r="1009429" s="12" customFormat="1" x14ac:dyDescent="0.2"/>
    <row r="1009430" s="12" customFormat="1" x14ac:dyDescent="0.2"/>
    <row r="1009431" s="12" customFormat="1" x14ac:dyDescent="0.2"/>
    <row r="1009432" s="12" customFormat="1" x14ac:dyDescent="0.2"/>
    <row r="1009433" s="12" customFormat="1" x14ac:dyDescent="0.2"/>
    <row r="1009434" s="12" customFormat="1" x14ac:dyDescent="0.2"/>
    <row r="1009435" s="12" customFormat="1" x14ac:dyDescent="0.2"/>
    <row r="1009436" s="12" customFormat="1" x14ac:dyDescent="0.2"/>
    <row r="1009437" s="12" customFormat="1" x14ac:dyDescent="0.2"/>
    <row r="1009438" s="12" customFormat="1" x14ac:dyDescent="0.2"/>
    <row r="1009439" s="12" customFormat="1" x14ac:dyDescent="0.2"/>
    <row r="1009440" s="12" customFormat="1" x14ac:dyDescent="0.2"/>
    <row r="1009441" s="12" customFormat="1" x14ac:dyDescent="0.2"/>
    <row r="1009442" s="12" customFormat="1" x14ac:dyDescent="0.2"/>
    <row r="1009443" s="12" customFormat="1" x14ac:dyDescent="0.2"/>
    <row r="1009444" s="12" customFormat="1" x14ac:dyDescent="0.2"/>
    <row r="1009445" s="12" customFormat="1" x14ac:dyDescent="0.2"/>
    <row r="1009446" s="12" customFormat="1" x14ac:dyDescent="0.2"/>
    <row r="1009447" s="12" customFormat="1" x14ac:dyDescent="0.2"/>
    <row r="1009448" s="12" customFormat="1" x14ac:dyDescent="0.2"/>
    <row r="1009449" s="12" customFormat="1" x14ac:dyDescent="0.2"/>
    <row r="1009450" s="12" customFormat="1" x14ac:dyDescent="0.2"/>
    <row r="1009451" s="12" customFormat="1" x14ac:dyDescent="0.2"/>
    <row r="1009452" s="12" customFormat="1" x14ac:dyDescent="0.2"/>
    <row r="1009453" s="12" customFormat="1" x14ac:dyDescent="0.2"/>
    <row r="1009454" s="12" customFormat="1" x14ac:dyDescent="0.2"/>
    <row r="1009455" s="12" customFormat="1" x14ac:dyDescent="0.2"/>
    <row r="1009456" s="12" customFormat="1" x14ac:dyDescent="0.2"/>
    <row r="1009457" s="12" customFormat="1" x14ac:dyDescent="0.2"/>
    <row r="1009458" s="12" customFormat="1" x14ac:dyDescent="0.2"/>
    <row r="1009459" s="12" customFormat="1" x14ac:dyDescent="0.2"/>
    <row r="1009460" s="12" customFormat="1" x14ac:dyDescent="0.2"/>
    <row r="1009461" s="12" customFormat="1" x14ac:dyDescent="0.2"/>
    <row r="1009462" s="12" customFormat="1" x14ac:dyDescent="0.2"/>
    <row r="1009463" s="12" customFormat="1" x14ac:dyDescent="0.2"/>
    <row r="1009464" s="12" customFormat="1" x14ac:dyDescent="0.2"/>
    <row r="1009465" s="12" customFormat="1" x14ac:dyDescent="0.2"/>
    <row r="1009466" s="12" customFormat="1" x14ac:dyDescent="0.2"/>
    <row r="1009467" s="12" customFormat="1" x14ac:dyDescent="0.2"/>
    <row r="1009468" s="12" customFormat="1" x14ac:dyDescent="0.2"/>
    <row r="1009469" s="12" customFormat="1" x14ac:dyDescent="0.2"/>
    <row r="1009470" s="12" customFormat="1" x14ac:dyDescent="0.2"/>
    <row r="1009471" s="12" customFormat="1" x14ac:dyDescent="0.2"/>
    <row r="1009472" s="12" customFormat="1" x14ac:dyDescent="0.2"/>
    <row r="1009473" s="12" customFormat="1" x14ac:dyDescent="0.2"/>
    <row r="1009474" s="12" customFormat="1" x14ac:dyDescent="0.2"/>
    <row r="1009475" s="12" customFormat="1" x14ac:dyDescent="0.2"/>
    <row r="1009476" s="12" customFormat="1" x14ac:dyDescent="0.2"/>
    <row r="1009477" s="12" customFormat="1" x14ac:dyDescent="0.2"/>
    <row r="1009478" s="12" customFormat="1" x14ac:dyDescent="0.2"/>
    <row r="1009479" s="12" customFormat="1" x14ac:dyDescent="0.2"/>
    <row r="1009480" s="12" customFormat="1" x14ac:dyDescent="0.2"/>
    <row r="1009481" s="12" customFormat="1" x14ac:dyDescent="0.2"/>
    <row r="1009482" s="12" customFormat="1" x14ac:dyDescent="0.2"/>
    <row r="1009483" s="12" customFormat="1" x14ac:dyDescent="0.2"/>
    <row r="1009484" s="12" customFormat="1" x14ac:dyDescent="0.2"/>
    <row r="1009485" s="12" customFormat="1" x14ac:dyDescent="0.2"/>
    <row r="1009486" s="12" customFormat="1" x14ac:dyDescent="0.2"/>
    <row r="1009487" s="12" customFormat="1" x14ac:dyDescent="0.2"/>
    <row r="1009488" s="12" customFormat="1" x14ac:dyDescent="0.2"/>
    <row r="1009489" s="12" customFormat="1" x14ac:dyDescent="0.2"/>
    <row r="1009490" s="12" customFormat="1" x14ac:dyDescent="0.2"/>
    <row r="1009491" s="12" customFormat="1" x14ac:dyDescent="0.2"/>
    <row r="1009492" s="12" customFormat="1" x14ac:dyDescent="0.2"/>
    <row r="1009493" s="12" customFormat="1" x14ac:dyDescent="0.2"/>
    <row r="1009494" s="12" customFormat="1" x14ac:dyDescent="0.2"/>
    <row r="1009495" s="12" customFormat="1" x14ac:dyDescent="0.2"/>
    <row r="1009496" s="12" customFormat="1" x14ac:dyDescent="0.2"/>
    <row r="1009497" s="12" customFormat="1" x14ac:dyDescent="0.2"/>
    <row r="1009498" s="12" customFormat="1" x14ac:dyDescent="0.2"/>
    <row r="1009499" s="12" customFormat="1" x14ac:dyDescent="0.2"/>
    <row r="1009500" s="12" customFormat="1" x14ac:dyDescent="0.2"/>
    <row r="1009501" s="12" customFormat="1" x14ac:dyDescent="0.2"/>
    <row r="1009502" s="12" customFormat="1" x14ac:dyDescent="0.2"/>
    <row r="1009503" s="12" customFormat="1" x14ac:dyDescent="0.2"/>
    <row r="1009504" s="12" customFormat="1" x14ac:dyDescent="0.2"/>
    <row r="1009505" s="12" customFormat="1" x14ac:dyDescent="0.2"/>
    <row r="1009506" s="12" customFormat="1" x14ac:dyDescent="0.2"/>
    <row r="1009507" s="12" customFormat="1" x14ac:dyDescent="0.2"/>
    <row r="1009508" s="12" customFormat="1" x14ac:dyDescent="0.2"/>
    <row r="1009509" s="12" customFormat="1" x14ac:dyDescent="0.2"/>
    <row r="1009510" s="12" customFormat="1" x14ac:dyDescent="0.2"/>
    <row r="1009511" s="12" customFormat="1" x14ac:dyDescent="0.2"/>
    <row r="1009512" s="12" customFormat="1" x14ac:dyDescent="0.2"/>
    <row r="1009513" s="12" customFormat="1" x14ac:dyDescent="0.2"/>
    <row r="1009514" s="12" customFormat="1" x14ac:dyDescent="0.2"/>
    <row r="1009515" s="12" customFormat="1" x14ac:dyDescent="0.2"/>
    <row r="1009516" s="12" customFormat="1" x14ac:dyDescent="0.2"/>
    <row r="1009517" s="12" customFormat="1" x14ac:dyDescent="0.2"/>
    <row r="1009518" s="12" customFormat="1" x14ac:dyDescent="0.2"/>
    <row r="1009519" s="12" customFormat="1" x14ac:dyDescent="0.2"/>
    <row r="1009520" s="12" customFormat="1" x14ac:dyDescent="0.2"/>
    <row r="1009521" s="12" customFormat="1" x14ac:dyDescent="0.2"/>
    <row r="1009522" s="12" customFormat="1" x14ac:dyDescent="0.2"/>
    <row r="1009523" s="12" customFormat="1" x14ac:dyDescent="0.2"/>
    <row r="1009524" s="12" customFormat="1" x14ac:dyDescent="0.2"/>
    <row r="1009525" s="12" customFormat="1" x14ac:dyDescent="0.2"/>
    <row r="1009526" s="12" customFormat="1" x14ac:dyDescent="0.2"/>
    <row r="1009527" s="12" customFormat="1" x14ac:dyDescent="0.2"/>
    <row r="1009528" s="12" customFormat="1" x14ac:dyDescent="0.2"/>
    <row r="1009529" s="12" customFormat="1" x14ac:dyDescent="0.2"/>
    <row r="1009530" s="12" customFormat="1" x14ac:dyDescent="0.2"/>
    <row r="1009531" s="12" customFormat="1" x14ac:dyDescent="0.2"/>
    <row r="1009532" s="12" customFormat="1" x14ac:dyDescent="0.2"/>
    <row r="1009533" s="12" customFormat="1" x14ac:dyDescent="0.2"/>
    <row r="1009534" s="12" customFormat="1" x14ac:dyDescent="0.2"/>
    <row r="1009535" s="12" customFormat="1" x14ac:dyDescent="0.2"/>
    <row r="1009536" s="12" customFormat="1" x14ac:dyDescent="0.2"/>
    <row r="1009537" s="12" customFormat="1" x14ac:dyDescent="0.2"/>
    <row r="1009538" s="12" customFormat="1" x14ac:dyDescent="0.2"/>
    <row r="1009539" s="12" customFormat="1" x14ac:dyDescent="0.2"/>
    <row r="1009540" s="12" customFormat="1" x14ac:dyDescent="0.2"/>
    <row r="1009541" s="12" customFormat="1" x14ac:dyDescent="0.2"/>
    <row r="1009542" s="12" customFormat="1" x14ac:dyDescent="0.2"/>
    <row r="1009543" s="12" customFormat="1" x14ac:dyDescent="0.2"/>
    <row r="1009544" s="12" customFormat="1" x14ac:dyDescent="0.2"/>
    <row r="1009545" s="12" customFormat="1" x14ac:dyDescent="0.2"/>
    <row r="1009546" s="12" customFormat="1" x14ac:dyDescent="0.2"/>
    <row r="1009547" s="12" customFormat="1" x14ac:dyDescent="0.2"/>
    <row r="1009548" s="12" customFormat="1" x14ac:dyDescent="0.2"/>
    <row r="1009549" s="12" customFormat="1" x14ac:dyDescent="0.2"/>
    <row r="1009550" s="12" customFormat="1" x14ac:dyDescent="0.2"/>
    <row r="1009551" s="12" customFormat="1" x14ac:dyDescent="0.2"/>
    <row r="1009552" s="12" customFormat="1" x14ac:dyDescent="0.2"/>
    <row r="1009553" s="12" customFormat="1" x14ac:dyDescent="0.2"/>
    <row r="1009554" s="12" customFormat="1" x14ac:dyDescent="0.2"/>
    <row r="1009555" s="12" customFormat="1" x14ac:dyDescent="0.2"/>
    <row r="1009556" s="12" customFormat="1" x14ac:dyDescent="0.2"/>
    <row r="1009557" s="12" customFormat="1" x14ac:dyDescent="0.2"/>
    <row r="1009558" s="12" customFormat="1" x14ac:dyDescent="0.2"/>
    <row r="1009559" s="12" customFormat="1" x14ac:dyDescent="0.2"/>
    <row r="1009560" s="12" customFormat="1" x14ac:dyDescent="0.2"/>
    <row r="1009561" s="12" customFormat="1" x14ac:dyDescent="0.2"/>
    <row r="1009562" s="12" customFormat="1" x14ac:dyDescent="0.2"/>
    <row r="1009563" s="12" customFormat="1" x14ac:dyDescent="0.2"/>
    <row r="1009564" s="12" customFormat="1" x14ac:dyDescent="0.2"/>
    <row r="1009565" s="12" customFormat="1" x14ac:dyDescent="0.2"/>
    <row r="1009566" s="12" customFormat="1" x14ac:dyDescent="0.2"/>
    <row r="1009567" s="12" customFormat="1" x14ac:dyDescent="0.2"/>
    <row r="1009568" s="12" customFormat="1" x14ac:dyDescent="0.2"/>
    <row r="1009569" s="12" customFormat="1" x14ac:dyDescent="0.2"/>
    <row r="1009570" s="12" customFormat="1" x14ac:dyDescent="0.2"/>
    <row r="1009571" s="12" customFormat="1" x14ac:dyDescent="0.2"/>
    <row r="1009572" s="12" customFormat="1" x14ac:dyDescent="0.2"/>
    <row r="1009573" s="12" customFormat="1" x14ac:dyDescent="0.2"/>
    <row r="1009574" s="12" customFormat="1" x14ac:dyDescent="0.2"/>
    <row r="1009575" s="12" customFormat="1" x14ac:dyDescent="0.2"/>
    <row r="1009576" s="12" customFormat="1" x14ac:dyDescent="0.2"/>
    <row r="1009577" s="12" customFormat="1" x14ac:dyDescent="0.2"/>
    <row r="1009578" s="12" customFormat="1" x14ac:dyDescent="0.2"/>
    <row r="1009579" s="12" customFormat="1" x14ac:dyDescent="0.2"/>
    <row r="1009580" s="12" customFormat="1" x14ac:dyDescent="0.2"/>
    <row r="1009581" s="12" customFormat="1" x14ac:dyDescent="0.2"/>
    <row r="1009582" s="12" customFormat="1" x14ac:dyDescent="0.2"/>
    <row r="1009583" s="12" customFormat="1" x14ac:dyDescent="0.2"/>
    <row r="1009584" s="12" customFormat="1" x14ac:dyDescent="0.2"/>
    <row r="1009585" s="12" customFormat="1" x14ac:dyDescent="0.2"/>
    <row r="1009586" s="12" customFormat="1" x14ac:dyDescent="0.2"/>
    <row r="1009587" s="12" customFormat="1" x14ac:dyDescent="0.2"/>
    <row r="1009588" s="12" customFormat="1" x14ac:dyDescent="0.2"/>
    <row r="1009589" s="12" customFormat="1" x14ac:dyDescent="0.2"/>
    <row r="1009590" s="12" customFormat="1" x14ac:dyDescent="0.2"/>
    <row r="1009591" s="12" customFormat="1" x14ac:dyDescent="0.2"/>
    <row r="1009592" s="12" customFormat="1" x14ac:dyDescent="0.2"/>
    <row r="1009593" s="12" customFormat="1" x14ac:dyDescent="0.2"/>
    <row r="1009594" s="12" customFormat="1" x14ac:dyDescent="0.2"/>
    <row r="1009595" s="12" customFormat="1" x14ac:dyDescent="0.2"/>
    <row r="1009596" s="12" customFormat="1" x14ac:dyDescent="0.2"/>
    <row r="1009597" s="12" customFormat="1" x14ac:dyDescent="0.2"/>
    <row r="1009598" s="12" customFormat="1" x14ac:dyDescent="0.2"/>
    <row r="1009599" s="12" customFormat="1" x14ac:dyDescent="0.2"/>
    <row r="1009600" s="12" customFormat="1" x14ac:dyDescent="0.2"/>
    <row r="1009601" s="12" customFormat="1" x14ac:dyDescent="0.2"/>
    <row r="1009602" s="12" customFormat="1" x14ac:dyDescent="0.2"/>
    <row r="1009603" s="12" customFormat="1" x14ac:dyDescent="0.2"/>
    <row r="1009604" s="12" customFormat="1" x14ac:dyDescent="0.2"/>
    <row r="1009605" s="12" customFormat="1" x14ac:dyDescent="0.2"/>
    <row r="1009606" s="12" customFormat="1" x14ac:dyDescent="0.2"/>
    <row r="1009607" s="12" customFormat="1" x14ac:dyDescent="0.2"/>
    <row r="1009608" s="12" customFormat="1" x14ac:dyDescent="0.2"/>
    <row r="1009609" s="12" customFormat="1" x14ac:dyDescent="0.2"/>
    <row r="1009610" s="12" customFormat="1" x14ac:dyDescent="0.2"/>
    <row r="1009611" s="12" customFormat="1" x14ac:dyDescent="0.2"/>
    <row r="1009612" s="12" customFormat="1" x14ac:dyDescent="0.2"/>
    <row r="1009613" s="12" customFormat="1" x14ac:dyDescent="0.2"/>
    <row r="1009614" s="12" customFormat="1" x14ac:dyDescent="0.2"/>
    <row r="1009615" s="12" customFormat="1" x14ac:dyDescent="0.2"/>
    <row r="1009616" s="12" customFormat="1" x14ac:dyDescent="0.2"/>
    <row r="1009617" s="12" customFormat="1" x14ac:dyDescent="0.2"/>
    <row r="1009618" s="12" customFormat="1" x14ac:dyDescent="0.2"/>
    <row r="1009619" s="12" customFormat="1" x14ac:dyDescent="0.2"/>
    <row r="1009620" s="12" customFormat="1" x14ac:dyDescent="0.2"/>
    <row r="1009621" s="12" customFormat="1" x14ac:dyDescent="0.2"/>
    <row r="1009622" s="12" customFormat="1" x14ac:dyDescent="0.2"/>
    <row r="1009623" s="12" customFormat="1" x14ac:dyDescent="0.2"/>
    <row r="1009624" s="12" customFormat="1" x14ac:dyDescent="0.2"/>
    <row r="1009625" s="12" customFormat="1" x14ac:dyDescent="0.2"/>
    <row r="1009626" s="12" customFormat="1" x14ac:dyDescent="0.2"/>
    <row r="1009627" s="12" customFormat="1" x14ac:dyDescent="0.2"/>
    <row r="1009628" s="12" customFormat="1" x14ac:dyDescent="0.2"/>
    <row r="1009629" s="12" customFormat="1" x14ac:dyDescent="0.2"/>
    <row r="1009630" s="12" customFormat="1" x14ac:dyDescent="0.2"/>
    <row r="1009631" s="12" customFormat="1" x14ac:dyDescent="0.2"/>
    <row r="1009632" s="12" customFormat="1" x14ac:dyDescent="0.2"/>
    <row r="1009633" s="12" customFormat="1" x14ac:dyDescent="0.2"/>
    <row r="1009634" s="12" customFormat="1" x14ac:dyDescent="0.2"/>
    <row r="1009635" s="12" customFormat="1" x14ac:dyDescent="0.2"/>
    <row r="1009636" s="12" customFormat="1" x14ac:dyDescent="0.2"/>
    <row r="1009637" s="12" customFormat="1" x14ac:dyDescent="0.2"/>
    <row r="1009638" s="12" customFormat="1" x14ac:dyDescent="0.2"/>
    <row r="1009639" s="12" customFormat="1" x14ac:dyDescent="0.2"/>
    <row r="1009640" s="12" customFormat="1" x14ac:dyDescent="0.2"/>
    <row r="1009641" s="12" customFormat="1" x14ac:dyDescent="0.2"/>
    <row r="1009642" s="12" customFormat="1" x14ac:dyDescent="0.2"/>
    <row r="1009643" s="12" customFormat="1" x14ac:dyDescent="0.2"/>
    <row r="1009644" s="12" customFormat="1" x14ac:dyDescent="0.2"/>
    <row r="1009645" s="12" customFormat="1" x14ac:dyDescent="0.2"/>
    <row r="1009646" s="12" customFormat="1" x14ac:dyDescent="0.2"/>
    <row r="1009647" s="12" customFormat="1" x14ac:dyDescent="0.2"/>
    <row r="1009648" s="12" customFormat="1" x14ac:dyDescent="0.2"/>
    <row r="1009649" s="12" customFormat="1" x14ac:dyDescent="0.2"/>
    <row r="1009650" s="12" customFormat="1" x14ac:dyDescent="0.2"/>
    <row r="1009651" s="12" customFormat="1" x14ac:dyDescent="0.2"/>
    <row r="1009652" s="12" customFormat="1" x14ac:dyDescent="0.2"/>
    <row r="1009653" s="12" customFormat="1" x14ac:dyDescent="0.2"/>
    <row r="1009654" s="12" customFormat="1" x14ac:dyDescent="0.2"/>
    <row r="1009655" s="12" customFormat="1" x14ac:dyDescent="0.2"/>
    <row r="1009656" s="12" customFormat="1" x14ac:dyDescent="0.2"/>
    <row r="1009657" s="12" customFormat="1" x14ac:dyDescent="0.2"/>
    <row r="1009658" s="12" customFormat="1" x14ac:dyDescent="0.2"/>
    <row r="1009659" s="12" customFormat="1" x14ac:dyDescent="0.2"/>
    <row r="1009660" s="12" customFormat="1" x14ac:dyDescent="0.2"/>
    <row r="1009661" s="12" customFormat="1" x14ac:dyDescent="0.2"/>
    <row r="1009662" s="12" customFormat="1" x14ac:dyDescent="0.2"/>
    <row r="1009663" s="12" customFormat="1" x14ac:dyDescent="0.2"/>
    <row r="1009664" s="12" customFormat="1" x14ac:dyDescent="0.2"/>
    <row r="1009665" s="12" customFormat="1" x14ac:dyDescent="0.2"/>
    <row r="1009666" s="12" customFormat="1" x14ac:dyDescent="0.2"/>
    <row r="1009667" s="12" customFormat="1" x14ac:dyDescent="0.2"/>
    <row r="1009668" s="12" customFormat="1" x14ac:dyDescent="0.2"/>
    <row r="1009669" s="12" customFormat="1" x14ac:dyDescent="0.2"/>
    <row r="1009670" s="12" customFormat="1" x14ac:dyDescent="0.2"/>
    <row r="1009671" s="12" customFormat="1" x14ac:dyDescent="0.2"/>
    <row r="1009672" s="12" customFormat="1" x14ac:dyDescent="0.2"/>
    <row r="1009673" s="12" customFormat="1" x14ac:dyDescent="0.2"/>
    <row r="1009674" s="12" customFormat="1" x14ac:dyDescent="0.2"/>
    <row r="1009675" s="12" customFormat="1" x14ac:dyDescent="0.2"/>
    <row r="1009676" s="12" customFormat="1" x14ac:dyDescent="0.2"/>
    <row r="1009677" s="12" customFormat="1" x14ac:dyDescent="0.2"/>
    <row r="1009678" s="12" customFormat="1" x14ac:dyDescent="0.2"/>
    <row r="1009679" s="12" customFormat="1" x14ac:dyDescent="0.2"/>
    <row r="1009680" s="12" customFormat="1" x14ac:dyDescent="0.2"/>
    <row r="1009681" s="12" customFormat="1" x14ac:dyDescent="0.2"/>
    <row r="1009682" s="12" customFormat="1" x14ac:dyDescent="0.2"/>
    <row r="1009683" s="12" customFormat="1" x14ac:dyDescent="0.2"/>
    <row r="1009684" s="12" customFormat="1" x14ac:dyDescent="0.2"/>
    <row r="1009685" s="12" customFormat="1" x14ac:dyDescent="0.2"/>
    <row r="1009686" s="12" customFormat="1" x14ac:dyDescent="0.2"/>
    <row r="1009687" s="12" customFormat="1" x14ac:dyDescent="0.2"/>
    <row r="1009688" s="12" customFormat="1" x14ac:dyDescent="0.2"/>
    <row r="1009689" s="12" customFormat="1" x14ac:dyDescent="0.2"/>
    <row r="1009690" s="12" customFormat="1" x14ac:dyDescent="0.2"/>
    <row r="1009691" s="12" customFormat="1" x14ac:dyDescent="0.2"/>
    <row r="1009692" s="12" customFormat="1" x14ac:dyDescent="0.2"/>
    <row r="1009693" s="12" customFormat="1" x14ac:dyDescent="0.2"/>
    <row r="1009694" s="12" customFormat="1" x14ac:dyDescent="0.2"/>
    <row r="1009695" s="12" customFormat="1" x14ac:dyDescent="0.2"/>
    <row r="1009696" s="12" customFormat="1" x14ac:dyDescent="0.2"/>
    <row r="1009697" s="12" customFormat="1" x14ac:dyDescent="0.2"/>
    <row r="1009698" s="12" customFormat="1" x14ac:dyDescent="0.2"/>
    <row r="1009699" s="12" customFormat="1" x14ac:dyDescent="0.2"/>
    <row r="1009700" s="12" customFormat="1" x14ac:dyDescent="0.2"/>
    <row r="1009701" s="12" customFormat="1" x14ac:dyDescent="0.2"/>
    <row r="1009702" s="12" customFormat="1" x14ac:dyDescent="0.2"/>
    <row r="1009703" s="12" customFormat="1" x14ac:dyDescent="0.2"/>
    <row r="1009704" s="12" customFormat="1" x14ac:dyDescent="0.2"/>
    <row r="1009705" s="12" customFormat="1" x14ac:dyDescent="0.2"/>
    <row r="1009706" s="12" customFormat="1" x14ac:dyDescent="0.2"/>
    <row r="1009707" s="12" customFormat="1" x14ac:dyDescent="0.2"/>
    <row r="1009708" s="12" customFormat="1" x14ac:dyDescent="0.2"/>
    <row r="1009709" s="12" customFormat="1" x14ac:dyDescent="0.2"/>
    <row r="1009710" s="12" customFormat="1" x14ac:dyDescent="0.2"/>
    <row r="1009711" s="12" customFormat="1" x14ac:dyDescent="0.2"/>
    <row r="1009712" s="12" customFormat="1" x14ac:dyDescent="0.2"/>
    <row r="1009713" s="12" customFormat="1" x14ac:dyDescent="0.2"/>
    <row r="1009714" s="12" customFormat="1" x14ac:dyDescent="0.2"/>
    <row r="1009715" s="12" customFormat="1" x14ac:dyDescent="0.2"/>
    <row r="1009716" s="12" customFormat="1" x14ac:dyDescent="0.2"/>
    <row r="1009717" s="12" customFormat="1" x14ac:dyDescent="0.2"/>
    <row r="1009718" s="12" customFormat="1" x14ac:dyDescent="0.2"/>
    <row r="1009719" s="12" customFormat="1" x14ac:dyDescent="0.2"/>
    <row r="1009720" s="12" customFormat="1" x14ac:dyDescent="0.2"/>
    <row r="1009721" s="12" customFormat="1" x14ac:dyDescent="0.2"/>
    <row r="1009722" s="12" customFormat="1" x14ac:dyDescent="0.2"/>
    <row r="1009723" s="12" customFormat="1" x14ac:dyDescent="0.2"/>
    <row r="1009724" s="12" customFormat="1" x14ac:dyDescent="0.2"/>
    <row r="1009725" s="12" customFormat="1" x14ac:dyDescent="0.2"/>
    <row r="1009726" s="12" customFormat="1" x14ac:dyDescent="0.2"/>
    <row r="1009727" s="12" customFormat="1" x14ac:dyDescent="0.2"/>
    <row r="1009728" s="12" customFormat="1" x14ac:dyDescent="0.2"/>
    <row r="1009729" s="12" customFormat="1" x14ac:dyDescent="0.2"/>
    <row r="1009730" s="12" customFormat="1" x14ac:dyDescent="0.2"/>
    <row r="1009731" s="12" customFormat="1" x14ac:dyDescent="0.2"/>
    <row r="1009732" s="12" customFormat="1" x14ac:dyDescent="0.2"/>
    <row r="1009733" s="12" customFormat="1" x14ac:dyDescent="0.2"/>
    <row r="1009734" s="12" customFormat="1" x14ac:dyDescent="0.2"/>
    <row r="1009735" s="12" customFormat="1" x14ac:dyDescent="0.2"/>
    <row r="1009736" s="12" customFormat="1" x14ac:dyDescent="0.2"/>
    <row r="1009737" s="12" customFormat="1" x14ac:dyDescent="0.2"/>
    <row r="1009738" s="12" customFormat="1" x14ac:dyDescent="0.2"/>
    <row r="1009739" s="12" customFormat="1" x14ac:dyDescent="0.2"/>
    <row r="1009740" s="12" customFormat="1" x14ac:dyDescent="0.2"/>
    <row r="1009741" s="12" customFormat="1" x14ac:dyDescent="0.2"/>
    <row r="1009742" s="12" customFormat="1" x14ac:dyDescent="0.2"/>
    <row r="1009743" s="12" customFormat="1" x14ac:dyDescent="0.2"/>
    <row r="1009744" s="12" customFormat="1" x14ac:dyDescent="0.2"/>
    <row r="1009745" s="12" customFormat="1" x14ac:dyDescent="0.2"/>
    <row r="1009746" s="12" customFormat="1" x14ac:dyDescent="0.2"/>
    <row r="1009747" s="12" customFormat="1" x14ac:dyDescent="0.2"/>
    <row r="1009748" s="12" customFormat="1" x14ac:dyDescent="0.2"/>
    <row r="1009749" s="12" customFormat="1" x14ac:dyDescent="0.2"/>
    <row r="1009750" s="12" customFormat="1" x14ac:dyDescent="0.2"/>
    <row r="1009751" s="12" customFormat="1" x14ac:dyDescent="0.2"/>
    <row r="1009752" s="12" customFormat="1" x14ac:dyDescent="0.2"/>
    <row r="1009753" s="12" customFormat="1" x14ac:dyDescent="0.2"/>
    <row r="1009754" s="12" customFormat="1" x14ac:dyDescent="0.2"/>
    <row r="1009755" s="12" customFormat="1" x14ac:dyDescent="0.2"/>
    <row r="1009756" s="12" customFormat="1" x14ac:dyDescent="0.2"/>
    <row r="1009757" s="12" customFormat="1" x14ac:dyDescent="0.2"/>
    <row r="1009758" s="12" customFormat="1" x14ac:dyDescent="0.2"/>
    <row r="1009759" s="12" customFormat="1" x14ac:dyDescent="0.2"/>
    <row r="1009760" s="12" customFormat="1" x14ac:dyDescent="0.2"/>
    <row r="1009761" s="12" customFormat="1" x14ac:dyDescent="0.2"/>
    <row r="1009762" s="12" customFormat="1" x14ac:dyDescent="0.2"/>
    <row r="1009763" s="12" customFormat="1" x14ac:dyDescent="0.2"/>
    <row r="1009764" s="12" customFormat="1" x14ac:dyDescent="0.2"/>
    <row r="1009765" s="12" customFormat="1" x14ac:dyDescent="0.2"/>
    <row r="1009766" s="12" customFormat="1" x14ac:dyDescent="0.2"/>
    <row r="1009767" s="12" customFormat="1" x14ac:dyDescent="0.2"/>
    <row r="1009768" s="12" customFormat="1" x14ac:dyDescent="0.2"/>
    <row r="1009769" s="12" customFormat="1" x14ac:dyDescent="0.2"/>
    <row r="1009770" s="12" customFormat="1" x14ac:dyDescent="0.2"/>
    <row r="1009771" s="12" customFormat="1" x14ac:dyDescent="0.2"/>
    <row r="1009772" s="12" customFormat="1" x14ac:dyDescent="0.2"/>
    <row r="1009773" s="12" customFormat="1" x14ac:dyDescent="0.2"/>
    <row r="1009774" s="12" customFormat="1" x14ac:dyDescent="0.2"/>
    <row r="1009775" s="12" customFormat="1" x14ac:dyDescent="0.2"/>
    <row r="1009776" s="12" customFormat="1" x14ac:dyDescent="0.2"/>
    <row r="1009777" s="12" customFormat="1" x14ac:dyDescent="0.2"/>
    <row r="1009778" s="12" customFormat="1" x14ac:dyDescent="0.2"/>
    <row r="1009779" s="12" customFormat="1" x14ac:dyDescent="0.2"/>
    <row r="1009780" s="12" customFormat="1" x14ac:dyDescent="0.2"/>
    <row r="1009781" s="12" customFormat="1" x14ac:dyDescent="0.2"/>
    <row r="1009782" s="12" customFormat="1" x14ac:dyDescent="0.2"/>
    <row r="1009783" s="12" customFormat="1" x14ac:dyDescent="0.2"/>
    <row r="1009784" s="12" customFormat="1" x14ac:dyDescent="0.2"/>
    <row r="1009785" s="12" customFormat="1" x14ac:dyDescent="0.2"/>
    <row r="1009786" s="12" customFormat="1" x14ac:dyDescent="0.2"/>
    <row r="1009787" s="12" customFormat="1" x14ac:dyDescent="0.2"/>
    <row r="1009788" s="12" customFormat="1" x14ac:dyDescent="0.2"/>
    <row r="1009789" s="12" customFormat="1" x14ac:dyDescent="0.2"/>
    <row r="1009790" s="12" customFormat="1" x14ac:dyDescent="0.2"/>
    <row r="1009791" s="12" customFormat="1" x14ac:dyDescent="0.2"/>
    <row r="1009792" s="12" customFormat="1" x14ac:dyDescent="0.2"/>
    <row r="1009793" s="12" customFormat="1" x14ac:dyDescent="0.2"/>
    <row r="1009794" s="12" customFormat="1" x14ac:dyDescent="0.2"/>
    <row r="1009795" s="12" customFormat="1" x14ac:dyDescent="0.2"/>
    <row r="1009796" s="12" customFormat="1" x14ac:dyDescent="0.2"/>
    <row r="1009797" s="12" customFormat="1" x14ac:dyDescent="0.2"/>
    <row r="1009798" s="12" customFormat="1" x14ac:dyDescent="0.2"/>
    <row r="1009799" s="12" customFormat="1" x14ac:dyDescent="0.2"/>
    <row r="1009800" s="12" customFormat="1" x14ac:dyDescent="0.2"/>
    <row r="1009801" s="12" customFormat="1" x14ac:dyDescent="0.2"/>
    <row r="1009802" s="12" customFormat="1" x14ac:dyDescent="0.2"/>
    <row r="1009803" s="12" customFormat="1" x14ac:dyDescent="0.2"/>
    <row r="1009804" s="12" customFormat="1" x14ac:dyDescent="0.2"/>
    <row r="1009805" s="12" customFormat="1" x14ac:dyDescent="0.2"/>
    <row r="1009806" s="12" customFormat="1" x14ac:dyDescent="0.2"/>
    <row r="1009807" s="12" customFormat="1" x14ac:dyDescent="0.2"/>
    <row r="1009808" s="12" customFormat="1" x14ac:dyDescent="0.2"/>
    <row r="1009809" s="12" customFormat="1" x14ac:dyDescent="0.2"/>
    <row r="1009810" s="12" customFormat="1" x14ac:dyDescent="0.2"/>
    <row r="1009811" s="12" customFormat="1" x14ac:dyDescent="0.2"/>
    <row r="1009812" s="12" customFormat="1" x14ac:dyDescent="0.2"/>
    <row r="1009813" s="12" customFormat="1" x14ac:dyDescent="0.2"/>
    <row r="1009814" s="12" customFormat="1" x14ac:dyDescent="0.2"/>
    <row r="1009815" s="12" customFormat="1" x14ac:dyDescent="0.2"/>
    <row r="1009816" s="12" customFormat="1" x14ac:dyDescent="0.2"/>
    <row r="1009817" s="12" customFormat="1" x14ac:dyDescent="0.2"/>
    <row r="1009818" s="12" customFormat="1" x14ac:dyDescent="0.2"/>
    <row r="1009819" s="12" customFormat="1" x14ac:dyDescent="0.2"/>
    <row r="1009820" s="12" customFormat="1" x14ac:dyDescent="0.2"/>
    <row r="1009821" s="12" customFormat="1" x14ac:dyDescent="0.2"/>
    <row r="1009822" s="12" customFormat="1" x14ac:dyDescent="0.2"/>
    <row r="1009823" s="12" customFormat="1" x14ac:dyDescent="0.2"/>
    <row r="1009824" s="12" customFormat="1" x14ac:dyDescent="0.2"/>
    <row r="1009825" s="12" customFormat="1" x14ac:dyDescent="0.2"/>
    <row r="1009826" s="12" customFormat="1" x14ac:dyDescent="0.2"/>
    <row r="1009827" s="12" customFormat="1" x14ac:dyDescent="0.2"/>
    <row r="1009828" s="12" customFormat="1" x14ac:dyDescent="0.2"/>
    <row r="1009829" s="12" customFormat="1" x14ac:dyDescent="0.2"/>
    <row r="1009830" s="12" customFormat="1" x14ac:dyDescent="0.2"/>
    <row r="1009831" s="12" customFormat="1" x14ac:dyDescent="0.2"/>
    <row r="1009832" s="12" customFormat="1" x14ac:dyDescent="0.2"/>
    <row r="1009833" s="12" customFormat="1" x14ac:dyDescent="0.2"/>
    <row r="1009834" s="12" customFormat="1" x14ac:dyDescent="0.2"/>
    <row r="1009835" s="12" customFormat="1" x14ac:dyDescent="0.2"/>
    <row r="1009836" s="12" customFormat="1" x14ac:dyDescent="0.2"/>
    <row r="1009837" s="12" customFormat="1" x14ac:dyDescent="0.2"/>
    <row r="1009838" s="12" customFormat="1" x14ac:dyDescent="0.2"/>
    <row r="1009839" s="12" customFormat="1" x14ac:dyDescent="0.2"/>
    <row r="1009840" s="12" customFormat="1" x14ac:dyDescent="0.2"/>
    <row r="1009841" s="12" customFormat="1" x14ac:dyDescent="0.2"/>
    <row r="1009842" s="12" customFormat="1" x14ac:dyDescent="0.2"/>
    <row r="1009843" s="12" customFormat="1" x14ac:dyDescent="0.2"/>
    <row r="1009844" s="12" customFormat="1" x14ac:dyDescent="0.2"/>
    <row r="1009845" s="12" customFormat="1" x14ac:dyDescent="0.2"/>
    <row r="1009846" s="12" customFormat="1" x14ac:dyDescent="0.2"/>
    <row r="1009847" s="12" customFormat="1" x14ac:dyDescent="0.2"/>
    <row r="1009848" s="12" customFormat="1" x14ac:dyDescent="0.2"/>
    <row r="1009849" s="12" customFormat="1" x14ac:dyDescent="0.2"/>
    <row r="1009850" s="12" customFormat="1" x14ac:dyDescent="0.2"/>
    <row r="1009851" s="12" customFormat="1" x14ac:dyDescent="0.2"/>
    <row r="1009852" s="12" customFormat="1" x14ac:dyDescent="0.2"/>
    <row r="1009853" s="12" customFormat="1" x14ac:dyDescent="0.2"/>
    <row r="1009854" s="12" customFormat="1" x14ac:dyDescent="0.2"/>
    <row r="1009855" s="12" customFormat="1" x14ac:dyDescent="0.2"/>
    <row r="1009856" s="12" customFormat="1" x14ac:dyDescent="0.2"/>
    <row r="1009857" s="12" customFormat="1" x14ac:dyDescent="0.2"/>
    <row r="1009858" s="12" customFormat="1" x14ac:dyDescent="0.2"/>
    <row r="1009859" s="12" customFormat="1" x14ac:dyDescent="0.2"/>
    <row r="1009860" s="12" customFormat="1" x14ac:dyDescent="0.2"/>
    <row r="1009861" s="12" customFormat="1" x14ac:dyDescent="0.2"/>
    <row r="1009862" s="12" customFormat="1" x14ac:dyDescent="0.2"/>
    <row r="1009863" s="12" customFormat="1" x14ac:dyDescent="0.2"/>
    <row r="1009864" s="12" customFormat="1" x14ac:dyDescent="0.2"/>
    <row r="1009865" s="12" customFormat="1" x14ac:dyDescent="0.2"/>
    <row r="1009866" s="12" customFormat="1" x14ac:dyDescent="0.2"/>
    <row r="1009867" s="12" customFormat="1" x14ac:dyDescent="0.2"/>
    <row r="1009868" s="12" customFormat="1" x14ac:dyDescent="0.2"/>
    <row r="1009869" s="12" customFormat="1" x14ac:dyDescent="0.2"/>
    <row r="1009870" s="12" customFormat="1" x14ac:dyDescent="0.2"/>
    <row r="1009871" s="12" customFormat="1" x14ac:dyDescent="0.2"/>
    <row r="1009872" s="12" customFormat="1" x14ac:dyDescent="0.2"/>
    <row r="1009873" s="12" customFormat="1" x14ac:dyDescent="0.2"/>
    <row r="1009874" s="12" customFormat="1" x14ac:dyDescent="0.2"/>
    <row r="1009875" s="12" customFormat="1" x14ac:dyDescent="0.2"/>
    <row r="1009876" s="12" customFormat="1" x14ac:dyDescent="0.2"/>
    <row r="1009877" s="12" customFormat="1" x14ac:dyDescent="0.2"/>
    <row r="1009878" s="12" customFormat="1" x14ac:dyDescent="0.2"/>
    <row r="1009879" s="12" customFormat="1" x14ac:dyDescent="0.2"/>
    <row r="1009880" s="12" customFormat="1" x14ac:dyDescent="0.2"/>
    <row r="1009881" s="12" customFormat="1" x14ac:dyDescent="0.2"/>
    <row r="1009882" s="12" customFormat="1" x14ac:dyDescent="0.2"/>
    <row r="1009883" s="12" customFormat="1" x14ac:dyDescent="0.2"/>
    <row r="1009884" s="12" customFormat="1" x14ac:dyDescent="0.2"/>
    <row r="1009885" s="12" customFormat="1" x14ac:dyDescent="0.2"/>
    <row r="1009886" s="12" customFormat="1" x14ac:dyDescent="0.2"/>
    <row r="1009887" s="12" customFormat="1" x14ac:dyDescent="0.2"/>
    <row r="1009888" s="12" customFormat="1" x14ac:dyDescent="0.2"/>
    <row r="1009889" s="12" customFormat="1" x14ac:dyDescent="0.2"/>
    <row r="1009890" s="12" customFormat="1" x14ac:dyDescent="0.2"/>
    <row r="1009891" s="12" customFormat="1" x14ac:dyDescent="0.2"/>
    <row r="1009892" s="12" customFormat="1" x14ac:dyDescent="0.2"/>
    <row r="1009893" s="12" customFormat="1" x14ac:dyDescent="0.2"/>
    <row r="1009894" s="12" customFormat="1" x14ac:dyDescent="0.2"/>
    <row r="1009895" s="12" customFormat="1" x14ac:dyDescent="0.2"/>
    <row r="1009896" s="12" customFormat="1" x14ac:dyDescent="0.2"/>
    <row r="1009897" s="12" customFormat="1" x14ac:dyDescent="0.2"/>
    <row r="1009898" s="12" customFormat="1" x14ac:dyDescent="0.2"/>
    <row r="1009899" s="12" customFormat="1" x14ac:dyDescent="0.2"/>
    <row r="1009900" s="12" customFormat="1" x14ac:dyDescent="0.2"/>
    <row r="1009901" s="12" customFormat="1" x14ac:dyDescent="0.2"/>
    <row r="1009902" s="12" customFormat="1" x14ac:dyDescent="0.2"/>
    <row r="1009903" s="12" customFormat="1" x14ac:dyDescent="0.2"/>
    <row r="1009904" s="12" customFormat="1" x14ac:dyDescent="0.2"/>
    <row r="1009905" s="12" customFormat="1" x14ac:dyDescent="0.2"/>
    <row r="1009906" s="12" customFormat="1" x14ac:dyDescent="0.2"/>
    <row r="1009907" s="12" customFormat="1" x14ac:dyDescent="0.2"/>
    <row r="1009908" s="12" customFormat="1" x14ac:dyDescent="0.2"/>
    <row r="1009909" s="12" customFormat="1" x14ac:dyDescent="0.2"/>
    <row r="1009910" s="12" customFormat="1" x14ac:dyDescent="0.2"/>
    <row r="1009911" s="12" customFormat="1" x14ac:dyDescent="0.2"/>
    <row r="1009912" s="12" customFormat="1" x14ac:dyDescent="0.2"/>
    <row r="1009913" s="12" customFormat="1" x14ac:dyDescent="0.2"/>
    <row r="1009914" s="12" customFormat="1" x14ac:dyDescent="0.2"/>
    <row r="1009915" s="12" customFormat="1" x14ac:dyDescent="0.2"/>
    <row r="1009916" s="12" customFormat="1" x14ac:dyDescent="0.2"/>
    <row r="1009917" s="12" customFormat="1" x14ac:dyDescent="0.2"/>
    <row r="1009918" s="12" customFormat="1" x14ac:dyDescent="0.2"/>
    <row r="1009919" s="12" customFormat="1" x14ac:dyDescent="0.2"/>
    <row r="1009920" s="12" customFormat="1" x14ac:dyDescent="0.2"/>
    <row r="1009921" s="12" customFormat="1" x14ac:dyDescent="0.2"/>
    <row r="1009922" s="12" customFormat="1" x14ac:dyDescent="0.2"/>
    <row r="1009923" s="12" customFormat="1" x14ac:dyDescent="0.2"/>
    <row r="1009924" s="12" customFormat="1" x14ac:dyDescent="0.2"/>
    <row r="1009925" s="12" customFormat="1" x14ac:dyDescent="0.2"/>
    <row r="1009926" s="12" customFormat="1" x14ac:dyDescent="0.2"/>
    <row r="1009927" s="12" customFormat="1" x14ac:dyDescent="0.2"/>
    <row r="1009928" s="12" customFormat="1" x14ac:dyDescent="0.2"/>
    <row r="1009929" s="12" customFormat="1" x14ac:dyDescent="0.2"/>
    <row r="1009930" s="12" customFormat="1" x14ac:dyDescent="0.2"/>
    <row r="1009931" s="12" customFormat="1" x14ac:dyDescent="0.2"/>
    <row r="1009932" s="12" customFormat="1" x14ac:dyDescent="0.2"/>
    <row r="1009933" s="12" customFormat="1" x14ac:dyDescent="0.2"/>
    <row r="1009934" s="12" customFormat="1" x14ac:dyDescent="0.2"/>
    <row r="1009935" s="12" customFormat="1" x14ac:dyDescent="0.2"/>
    <row r="1009936" s="12" customFormat="1" x14ac:dyDescent="0.2"/>
    <row r="1009937" s="12" customFormat="1" x14ac:dyDescent="0.2"/>
    <row r="1009938" s="12" customFormat="1" x14ac:dyDescent="0.2"/>
    <row r="1009939" s="12" customFormat="1" x14ac:dyDescent="0.2"/>
    <row r="1009940" s="12" customFormat="1" x14ac:dyDescent="0.2"/>
    <row r="1009941" s="12" customFormat="1" x14ac:dyDescent="0.2"/>
    <row r="1009942" s="12" customFormat="1" x14ac:dyDescent="0.2"/>
    <row r="1009943" s="12" customFormat="1" x14ac:dyDescent="0.2"/>
    <row r="1009944" s="12" customFormat="1" x14ac:dyDescent="0.2"/>
    <row r="1009945" s="12" customFormat="1" x14ac:dyDescent="0.2"/>
    <row r="1009946" s="12" customFormat="1" x14ac:dyDescent="0.2"/>
    <row r="1009947" s="12" customFormat="1" x14ac:dyDescent="0.2"/>
    <row r="1009948" s="12" customFormat="1" x14ac:dyDescent="0.2"/>
    <row r="1009949" s="12" customFormat="1" x14ac:dyDescent="0.2"/>
    <row r="1009950" s="12" customFormat="1" x14ac:dyDescent="0.2"/>
    <row r="1009951" s="12" customFormat="1" x14ac:dyDescent="0.2"/>
    <row r="1009952" s="12" customFormat="1" x14ac:dyDescent="0.2"/>
    <row r="1009953" s="12" customFormat="1" x14ac:dyDescent="0.2"/>
    <row r="1009954" s="12" customFormat="1" x14ac:dyDescent="0.2"/>
    <row r="1009955" s="12" customFormat="1" x14ac:dyDescent="0.2"/>
    <row r="1009956" s="12" customFormat="1" x14ac:dyDescent="0.2"/>
    <row r="1009957" s="12" customFormat="1" x14ac:dyDescent="0.2"/>
    <row r="1009958" s="12" customFormat="1" x14ac:dyDescent="0.2"/>
    <row r="1009959" s="12" customFormat="1" x14ac:dyDescent="0.2"/>
    <row r="1009960" s="12" customFormat="1" x14ac:dyDescent="0.2"/>
    <row r="1009961" s="12" customFormat="1" x14ac:dyDescent="0.2"/>
    <row r="1009962" s="12" customFormat="1" x14ac:dyDescent="0.2"/>
    <row r="1009963" s="12" customFormat="1" x14ac:dyDescent="0.2"/>
    <row r="1009964" s="12" customFormat="1" x14ac:dyDescent="0.2"/>
    <row r="1009965" s="12" customFormat="1" x14ac:dyDescent="0.2"/>
    <row r="1009966" s="12" customFormat="1" x14ac:dyDescent="0.2"/>
    <row r="1009967" s="12" customFormat="1" x14ac:dyDescent="0.2"/>
    <row r="1009968" s="12" customFormat="1" x14ac:dyDescent="0.2"/>
    <row r="1009969" s="12" customFormat="1" x14ac:dyDescent="0.2"/>
    <row r="1009970" s="12" customFormat="1" x14ac:dyDescent="0.2"/>
    <row r="1009971" s="12" customFormat="1" x14ac:dyDescent="0.2"/>
    <row r="1009972" s="12" customFormat="1" x14ac:dyDescent="0.2"/>
    <row r="1009973" s="12" customFormat="1" x14ac:dyDescent="0.2"/>
    <row r="1009974" s="12" customFormat="1" x14ac:dyDescent="0.2"/>
    <row r="1009975" s="12" customFormat="1" x14ac:dyDescent="0.2"/>
    <row r="1009976" s="12" customFormat="1" x14ac:dyDescent="0.2"/>
    <row r="1009977" s="12" customFormat="1" x14ac:dyDescent="0.2"/>
    <row r="1009978" s="12" customFormat="1" x14ac:dyDescent="0.2"/>
    <row r="1009979" s="12" customFormat="1" x14ac:dyDescent="0.2"/>
    <row r="1009980" s="12" customFormat="1" x14ac:dyDescent="0.2"/>
    <row r="1009981" s="12" customFormat="1" x14ac:dyDescent="0.2"/>
    <row r="1009982" s="12" customFormat="1" x14ac:dyDescent="0.2"/>
    <row r="1009983" s="12" customFormat="1" x14ac:dyDescent="0.2"/>
    <row r="1009984" s="12" customFormat="1" x14ac:dyDescent="0.2"/>
    <row r="1009985" s="12" customFormat="1" x14ac:dyDescent="0.2"/>
    <row r="1009986" s="12" customFormat="1" x14ac:dyDescent="0.2"/>
    <row r="1009987" s="12" customFormat="1" x14ac:dyDescent="0.2"/>
    <row r="1009988" s="12" customFormat="1" x14ac:dyDescent="0.2"/>
    <row r="1009989" s="12" customFormat="1" x14ac:dyDescent="0.2"/>
    <row r="1009990" s="12" customFormat="1" x14ac:dyDescent="0.2"/>
    <row r="1009991" s="12" customFormat="1" x14ac:dyDescent="0.2"/>
    <row r="1009992" s="12" customFormat="1" x14ac:dyDescent="0.2"/>
    <row r="1009993" s="12" customFormat="1" x14ac:dyDescent="0.2"/>
    <row r="1009994" s="12" customFormat="1" x14ac:dyDescent="0.2"/>
    <row r="1009995" s="12" customFormat="1" x14ac:dyDescent="0.2"/>
    <row r="1009996" s="12" customFormat="1" x14ac:dyDescent="0.2"/>
    <row r="1009997" s="12" customFormat="1" x14ac:dyDescent="0.2"/>
    <row r="1009998" s="12" customFormat="1" x14ac:dyDescent="0.2"/>
    <row r="1009999" s="12" customFormat="1" x14ac:dyDescent="0.2"/>
    <row r="1010000" s="12" customFormat="1" x14ac:dyDescent="0.2"/>
    <row r="1010001" s="12" customFormat="1" x14ac:dyDescent="0.2"/>
    <row r="1010002" s="12" customFormat="1" x14ac:dyDescent="0.2"/>
    <row r="1010003" s="12" customFormat="1" x14ac:dyDescent="0.2"/>
    <row r="1010004" s="12" customFormat="1" x14ac:dyDescent="0.2"/>
    <row r="1010005" s="12" customFormat="1" x14ac:dyDescent="0.2"/>
    <row r="1010006" s="12" customFormat="1" x14ac:dyDescent="0.2"/>
    <row r="1010007" s="12" customFormat="1" x14ac:dyDescent="0.2"/>
    <row r="1010008" s="12" customFormat="1" x14ac:dyDescent="0.2"/>
    <row r="1010009" s="12" customFormat="1" x14ac:dyDescent="0.2"/>
    <row r="1010010" s="12" customFormat="1" x14ac:dyDescent="0.2"/>
    <row r="1010011" s="12" customFormat="1" x14ac:dyDescent="0.2"/>
    <row r="1010012" s="12" customFormat="1" x14ac:dyDescent="0.2"/>
    <row r="1010013" s="12" customFormat="1" x14ac:dyDescent="0.2"/>
    <row r="1010014" s="12" customFormat="1" x14ac:dyDescent="0.2"/>
    <row r="1010015" s="12" customFormat="1" x14ac:dyDescent="0.2"/>
    <row r="1010016" s="12" customFormat="1" x14ac:dyDescent="0.2"/>
    <row r="1010017" s="12" customFormat="1" x14ac:dyDescent="0.2"/>
    <row r="1010018" s="12" customFormat="1" x14ac:dyDescent="0.2"/>
    <row r="1010019" s="12" customFormat="1" x14ac:dyDescent="0.2"/>
    <row r="1010020" s="12" customFormat="1" x14ac:dyDescent="0.2"/>
    <row r="1010021" s="12" customFormat="1" x14ac:dyDescent="0.2"/>
    <row r="1010022" s="12" customFormat="1" x14ac:dyDescent="0.2"/>
    <row r="1010023" s="12" customFormat="1" x14ac:dyDescent="0.2"/>
    <row r="1010024" s="12" customFormat="1" x14ac:dyDescent="0.2"/>
    <row r="1010025" s="12" customFormat="1" x14ac:dyDescent="0.2"/>
    <row r="1010026" s="12" customFormat="1" x14ac:dyDescent="0.2"/>
    <row r="1010027" s="12" customFormat="1" x14ac:dyDescent="0.2"/>
    <row r="1010028" s="12" customFormat="1" x14ac:dyDescent="0.2"/>
    <row r="1010029" s="12" customFormat="1" x14ac:dyDescent="0.2"/>
    <row r="1010030" s="12" customFormat="1" x14ac:dyDescent="0.2"/>
    <row r="1010031" s="12" customFormat="1" x14ac:dyDescent="0.2"/>
    <row r="1010032" s="12" customFormat="1" x14ac:dyDescent="0.2"/>
    <row r="1010033" s="12" customFormat="1" x14ac:dyDescent="0.2"/>
    <row r="1010034" s="12" customFormat="1" x14ac:dyDescent="0.2"/>
    <row r="1010035" s="12" customFormat="1" x14ac:dyDescent="0.2"/>
    <row r="1010036" s="12" customFormat="1" x14ac:dyDescent="0.2"/>
    <row r="1010037" s="12" customFormat="1" x14ac:dyDescent="0.2"/>
    <row r="1010038" s="12" customFormat="1" x14ac:dyDescent="0.2"/>
    <row r="1010039" s="12" customFormat="1" x14ac:dyDescent="0.2"/>
    <row r="1010040" s="12" customFormat="1" x14ac:dyDescent="0.2"/>
    <row r="1010041" s="12" customFormat="1" x14ac:dyDescent="0.2"/>
    <row r="1010042" s="12" customFormat="1" x14ac:dyDescent="0.2"/>
    <row r="1010043" s="12" customFormat="1" x14ac:dyDescent="0.2"/>
    <row r="1010044" s="12" customFormat="1" x14ac:dyDescent="0.2"/>
    <row r="1010045" s="12" customFormat="1" x14ac:dyDescent="0.2"/>
    <row r="1010046" s="12" customFormat="1" x14ac:dyDescent="0.2"/>
    <row r="1010047" s="12" customFormat="1" x14ac:dyDescent="0.2"/>
    <row r="1010048" s="12" customFormat="1" x14ac:dyDescent="0.2"/>
    <row r="1010049" s="12" customFormat="1" x14ac:dyDescent="0.2"/>
    <row r="1010050" s="12" customFormat="1" x14ac:dyDescent="0.2"/>
    <row r="1010051" s="12" customFormat="1" x14ac:dyDescent="0.2"/>
    <row r="1010052" s="12" customFormat="1" x14ac:dyDescent="0.2"/>
    <row r="1010053" s="12" customFormat="1" x14ac:dyDescent="0.2"/>
    <row r="1010054" s="12" customFormat="1" x14ac:dyDescent="0.2"/>
    <row r="1010055" s="12" customFormat="1" x14ac:dyDescent="0.2"/>
    <row r="1010056" s="12" customFormat="1" x14ac:dyDescent="0.2"/>
    <row r="1010057" s="12" customFormat="1" x14ac:dyDescent="0.2"/>
    <row r="1010058" s="12" customFormat="1" x14ac:dyDescent="0.2"/>
    <row r="1010059" s="12" customFormat="1" x14ac:dyDescent="0.2"/>
    <row r="1010060" s="12" customFormat="1" x14ac:dyDescent="0.2"/>
    <row r="1010061" s="12" customFormat="1" x14ac:dyDescent="0.2"/>
    <row r="1010062" s="12" customFormat="1" x14ac:dyDescent="0.2"/>
    <row r="1010063" s="12" customFormat="1" x14ac:dyDescent="0.2"/>
    <row r="1010064" s="12" customFormat="1" x14ac:dyDescent="0.2"/>
    <row r="1010065" s="12" customFormat="1" x14ac:dyDescent="0.2"/>
    <row r="1010066" s="12" customFormat="1" x14ac:dyDescent="0.2"/>
    <row r="1010067" s="12" customFormat="1" x14ac:dyDescent="0.2"/>
    <row r="1010068" s="12" customFormat="1" x14ac:dyDescent="0.2"/>
    <row r="1010069" s="12" customFormat="1" x14ac:dyDescent="0.2"/>
    <row r="1010070" s="12" customFormat="1" x14ac:dyDescent="0.2"/>
    <row r="1010071" s="12" customFormat="1" x14ac:dyDescent="0.2"/>
    <row r="1010072" s="12" customFormat="1" x14ac:dyDescent="0.2"/>
    <row r="1010073" s="12" customFormat="1" x14ac:dyDescent="0.2"/>
    <row r="1010074" s="12" customFormat="1" x14ac:dyDescent="0.2"/>
    <row r="1010075" s="12" customFormat="1" x14ac:dyDescent="0.2"/>
    <row r="1010076" s="12" customFormat="1" x14ac:dyDescent="0.2"/>
    <row r="1010077" s="12" customFormat="1" x14ac:dyDescent="0.2"/>
    <row r="1010078" s="12" customFormat="1" x14ac:dyDescent="0.2"/>
    <row r="1010079" s="12" customFormat="1" x14ac:dyDescent="0.2"/>
    <row r="1010080" s="12" customFormat="1" x14ac:dyDescent="0.2"/>
    <row r="1010081" s="12" customFormat="1" x14ac:dyDescent="0.2"/>
    <row r="1010082" s="12" customFormat="1" x14ac:dyDescent="0.2"/>
    <row r="1010083" s="12" customFormat="1" x14ac:dyDescent="0.2"/>
    <row r="1010084" s="12" customFormat="1" x14ac:dyDescent="0.2"/>
    <row r="1010085" s="12" customFormat="1" x14ac:dyDescent="0.2"/>
    <row r="1010086" s="12" customFormat="1" x14ac:dyDescent="0.2"/>
    <row r="1010087" s="12" customFormat="1" x14ac:dyDescent="0.2"/>
    <row r="1010088" s="12" customFormat="1" x14ac:dyDescent="0.2"/>
    <row r="1010089" s="12" customFormat="1" x14ac:dyDescent="0.2"/>
    <row r="1010090" s="12" customFormat="1" x14ac:dyDescent="0.2"/>
    <row r="1010091" s="12" customFormat="1" x14ac:dyDescent="0.2"/>
    <row r="1010092" s="12" customFormat="1" x14ac:dyDescent="0.2"/>
    <row r="1010093" s="12" customFormat="1" x14ac:dyDescent="0.2"/>
    <row r="1010094" s="12" customFormat="1" x14ac:dyDescent="0.2"/>
    <row r="1010095" s="12" customFormat="1" x14ac:dyDescent="0.2"/>
    <row r="1010096" s="12" customFormat="1" x14ac:dyDescent="0.2"/>
    <row r="1010097" s="12" customFormat="1" x14ac:dyDescent="0.2"/>
    <row r="1010098" s="12" customFormat="1" x14ac:dyDescent="0.2"/>
    <row r="1010099" s="12" customFormat="1" x14ac:dyDescent="0.2"/>
    <row r="1010100" s="12" customFormat="1" x14ac:dyDescent="0.2"/>
    <row r="1010101" s="12" customFormat="1" x14ac:dyDescent="0.2"/>
    <row r="1010102" s="12" customFormat="1" x14ac:dyDescent="0.2"/>
    <row r="1010103" s="12" customFormat="1" x14ac:dyDescent="0.2"/>
    <row r="1010104" s="12" customFormat="1" x14ac:dyDescent="0.2"/>
    <row r="1010105" s="12" customFormat="1" x14ac:dyDescent="0.2"/>
    <row r="1010106" s="12" customFormat="1" x14ac:dyDescent="0.2"/>
    <row r="1010107" s="12" customFormat="1" x14ac:dyDescent="0.2"/>
    <row r="1010108" s="12" customFormat="1" x14ac:dyDescent="0.2"/>
    <row r="1010109" s="12" customFormat="1" x14ac:dyDescent="0.2"/>
    <row r="1010110" s="12" customFormat="1" x14ac:dyDescent="0.2"/>
    <row r="1010111" s="12" customFormat="1" x14ac:dyDescent="0.2"/>
    <row r="1010112" s="12" customFormat="1" x14ac:dyDescent="0.2"/>
    <row r="1010113" s="12" customFormat="1" x14ac:dyDescent="0.2"/>
    <row r="1010114" s="12" customFormat="1" x14ac:dyDescent="0.2"/>
    <row r="1010115" s="12" customFormat="1" x14ac:dyDescent="0.2"/>
    <row r="1010116" s="12" customFormat="1" x14ac:dyDescent="0.2"/>
    <row r="1010117" s="12" customFormat="1" x14ac:dyDescent="0.2"/>
    <row r="1010118" s="12" customFormat="1" x14ac:dyDescent="0.2"/>
    <row r="1010119" s="12" customFormat="1" x14ac:dyDescent="0.2"/>
    <row r="1010120" s="12" customFormat="1" x14ac:dyDescent="0.2"/>
    <row r="1010121" s="12" customFormat="1" x14ac:dyDescent="0.2"/>
    <row r="1010122" s="12" customFormat="1" x14ac:dyDescent="0.2"/>
    <row r="1010123" s="12" customFormat="1" x14ac:dyDescent="0.2"/>
    <row r="1010124" s="12" customFormat="1" x14ac:dyDescent="0.2"/>
    <row r="1010125" s="12" customFormat="1" x14ac:dyDescent="0.2"/>
    <row r="1010126" s="12" customFormat="1" x14ac:dyDescent="0.2"/>
    <row r="1010127" s="12" customFormat="1" x14ac:dyDescent="0.2"/>
    <row r="1010128" s="12" customFormat="1" x14ac:dyDescent="0.2"/>
    <row r="1010129" s="12" customFormat="1" x14ac:dyDescent="0.2"/>
    <row r="1010130" s="12" customFormat="1" x14ac:dyDescent="0.2"/>
    <row r="1010131" s="12" customFormat="1" x14ac:dyDescent="0.2"/>
    <row r="1010132" s="12" customFormat="1" x14ac:dyDescent="0.2"/>
    <row r="1010133" s="12" customFormat="1" x14ac:dyDescent="0.2"/>
    <row r="1010134" s="12" customFormat="1" x14ac:dyDescent="0.2"/>
    <row r="1010135" s="12" customFormat="1" x14ac:dyDescent="0.2"/>
    <row r="1010136" s="12" customFormat="1" x14ac:dyDescent="0.2"/>
    <row r="1010137" s="12" customFormat="1" x14ac:dyDescent="0.2"/>
    <row r="1010138" s="12" customFormat="1" x14ac:dyDescent="0.2"/>
    <row r="1010139" s="12" customFormat="1" x14ac:dyDescent="0.2"/>
    <row r="1010140" s="12" customFormat="1" x14ac:dyDescent="0.2"/>
    <row r="1010141" s="12" customFormat="1" x14ac:dyDescent="0.2"/>
    <row r="1010142" s="12" customFormat="1" x14ac:dyDescent="0.2"/>
    <row r="1010143" s="12" customFormat="1" x14ac:dyDescent="0.2"/>
    <row r="1010144" s="12" customFormat="1" x14ac:dyDescent="0.2"/>
    <row r="1010145" s="12" customFormat="1" x14ac:dyDescent="0.2"/>
    <row r="1010146" s="12" customFormat="1" x14ac:dyDescent="0.2"/>
    <row r="1010147" s="12" customFormat="1" x14ac:dyDescent="0.2"/>
    <row r="1010148" s="12" customFormat="1" x14ac:dyDescent="0.2"/>
    <row r="1010149" s="12" customFormat="1" x14ac:dyDescent="0.2"/>
    <row r="1010150" s="12" customFormat="1" x14ac:dyDescent="0.2"/>
    <row r="1010151" s="12" customFormat="1" x14ac:dyDescent="0.2"/>
    <row r="1010152" s="12" customFormat="1" x14ac:dyDescent="0.2"/>
    <row r="1010153" s="12" customFormat="1" x14ac:dyDescent="0.2"/>
    <row r="1010154" s="12" customFormat="1" x14ac:dyDescent="0.2"/>
    <row r="1010155" s="12" customFormat="1" x14ac:dyDescent="0.2"/>
    <row r="1010156" s="12" customFormat="1" x14ac:dyDescent="0.2"/>
    <row r="1010157" s="12" customFormat="1" x14ac:dyDescent="0.2"/>
    <row r="1010158" s="12" customFormat="1" x14ac:dyDescent="0.2"/>
    <row r="1010159" s="12" customFormat="1" x14ac:dyDescent="0.2"/>
    <row r="1010160" s="12" customFormat="1" x14ac:dyDescent="0.2"/>
    <row r="1010161" s="12" customFormat="1" x14ac:dyDescent="0.2"/>
    <row r="1010162" s="12" customFormat="1" x14ac:dyDescent="0.2"/>
    <row r="1010163" s="12" customFormat="1" x14ac:dyDescent="0.2"/>
    <row r="1010164" s="12" customFormat="1" x14ac:dyDescent="0.2"/>
    <row r="1010165" s="12" customFormat="1" x14ac:dyDescent="0.2"/>
    <row r="1010166" s="12" customFormat="1" x14ac:dyDescent="0.2"/>
    <row r="1010167" s="12" customFormat="1" x14ac:dyDescent="0.2"/>
    <row r="1010168" s="12" customFormat="1" x14ac:dyDescent="0.2"/>
    <row r="1010169" s="12" customFormat="1" x14ac:dyDescent="0.2"/>
    <row r="1010170" s="12" customFormat="1" x14ac:dyDescent="0.2"/>
    <row r="1010171" s="12" customFormat="1" x14ac:dyDescent="0.2"/>
    <row r="1010172" s="12" customFormat="1" x14ac:dyDescent="0.2"/>
    <row r="1010173" s="12" customFormat="1" x14ac:dyDescent="0.2"/>
    <row r="1010174" s="12" customFormat="1" x14ac:dyDescent="0.2"/>
    <row r="1010175" s="12" customFormat="1" x14ac:dyDescent="0.2"/>
    <row r="1010176" s="12" customFormat="1" x14ac:dyDescent="0.2"/>
    <row r="1010177" s="12" customFormat="1" x14ac:dyDescent="0.2"/>
    <row r="1010178" s="12" customFormat="1" x14ac:dyDescent="0.2"/>
    <row r="1010179" s="12" customFormat="1" x14ac:dyDescent="0.2"/>
    <row r="1010180" s="12" customFormat="1" x14ac:dyDescent="0.2"/>
    <row r="1010181" s="12" customFormat="1" x14ac:dyDescent="0.2"/>
    <row r="1010182" s="12" customFormat="1" x14ac:dyDescent="0.2"/>
    <row r="1010183" s="12" customFormat="1" x14ac:dyDescent="0.2"/>
    <row r="1010184" s="12" customFormat="1" x14ac:dyDescent="0.2"/>
    <row r="1010185" s="12" customFormat="1" x14ac:dyDescent="0.2"/>
    <row r="1010186" s="12" customFormat="1" x14ac:dyDescent="0.2"/>
    <row r="1010187" s="12" customFormat="1" x14ac:dyDescent="0.2"/>
    <row r="1010188" s="12" customFormat="1" x14ac:dyDescent="0.2"/>
    <row r="1010189" s="12" customFormat="1" x14ac:dyDescent="0.2"/>
    <row r="1010190" s="12" customFormat="1" x14ac:dyDescent="0.2"/>
    <row r="1010191" s="12" customFormat="1" x14ac:dyDescent="0.2"/>
    <row r="1010192" s="12" customFormat="1" x14ac:dyDescent="0.2"/>
    <row r="1010193" s="12" customFormat="1" x14ac:dyDescent="0.2"/>
    <row r="1010194" s="12" customFormat="1" x14ac:dyDescent="0.2"/>
    <row r="1010195" s="12" customFormat="1" x14ac:dyDescent="0.2"/>
    <row r="1010196" s="12" customFormat="1" x14ac:dyDescent="0.2"/>
    <row r="1010197" s="12" customFormat="1" x14ac:dyDescent="0.2"/>
    <row r="1010198" s="12" customFormat="1" x14ac:dyDescent="0.2"/>
    <row r="1010199" s="12" customFormat="1" x14ac:dyDescent="0.2"/>
    <row r="1010200" s="12" customFormat="1" x14ac:dyDescent="0.2"/>
    <row r="1010201" s="12" customFormat="1" x14ac:dyDescent="0.2"/>
    <row r="1010202" s="12" customFormat="1" x14ac:dyDescent="0.2"/>
    <row r="1010203" s="12" customFormat="1" x14ac:dyDescent="0.2"/>
    <row r="1010204" s="12" customFormat="1" x14ac:dyDescent="0.2"/>
    <row r="1010205" s="12" customFormat="1" x14ac:dyDescent="0.2"/>
    <row r="1010206" s="12" customFormat="1" x14ac:dyDescent="0.2"/>
    <row r="1010207" s="12" customFormat="1" x14ac:dyDescent="0.2"/>
    <row r="1010208" s="12" customFormat="1" x14ac:dyDescent="0.2"/>
    <row r="1010209" s="12" customFormat="1" x14ac:dyDescent="0.2"/>
    <row r="1010210" s="12" customFormat="1" x14ac:dyDescent="0.2"/>
    <row r="1010211" s="12" customFormat="1" x14ac:dyDescent="0.2"/>
    <row r="1010212" s="12" customFormat="1" x14ac:dyDescent="0.2"/>
    <row r="1010213" s="12" customFormat="1" x14ac:dyDescent="0.2"/>
    <row r="1010214" s="12" customFormat="1" x14ac:dyDescent="0.2"/>
    <row r="1010215" s="12" customFormat="1" x14ac:dyDescent="0.2"/>
    <row r="1010216" s="12" customFormat="1" x14ac:dyDescent="0.2"/>
    <row r="1010217" s="12" customFormat="1" x14ac:dyDescent="0.2"/>
    <row r="1010218" s="12" customFormat="1" x14ac:dyDescent="0.2"/>
    <row r="1010219" s="12" customFormat="1" x14ac:dyDescent="0.2"/>
    <row r="1010220" s="12" customFormat="1" x14ac:dyDescent="0.2"/>
    <row r="1010221" s="12" customFormat="1" x14ac:dyDescent="0.2"/>
    <row r="1010222" s="12" customFormat="1" x14ac:dyDescent="0.2"/>
    <row r="1010223" s="12" customFormat="1" x14ac:dyDescent="0.2"/>
    <row r="1010224" s="12" customFormat="1" x14ac:dyDescent="0.2"/>
    <row r="1010225" s="12" customFormat="1" x14ac:dyDescent="0.2"/>
    <row r="1010226" s="12" customFormat="1" x14ac:dyDescent="0.2"/>
    <row r="1010227" s="12" customFormat="1" x14ac:dyDescent="0.2"/>
    <row r="1010228" s="12" customFormat="1" x14ac:dyDescent="0.2"/>
    <row r="1010229" s="12" customFormat="1" x14ac:dyDescent="0.2"/>
    <row r="1010230" s="12" customFormat="1" x14ac:dyDescent="0.2"/>
    <row r="1010231" s="12" customFormat="1" x14ac:dyDescent="0.2"/>
    <row r="1010232" s="12" customFormat="1" x14ac:dyDescent="0.2"/>
    <row r="1010233" s="12" customFormat="1" x14ac:dyDescent="0.2"/>
    <row r="1010234" s="12" customFormat="1" x14ac:dyDescent="0.2"/>
    <row r="1010235" s="12" customFormat="1" x14ac:dyDescent="0.2"/>
    <row r="1010236" s="12" customFormat="1" x14ac:dyDescent="0.2"/>
    <row r="1010237" s="12" customFormat="1" x14ac:dyDescent="0.2"/>
    <row r="1010238" s="12" customFormat="1" x14ac:dyDescent="0.2"/>
    <row r="1010239" s="12" customFormat="1" x14ac:dyDescent="0.2"/>
    <row r="1010240" s="12" customFormat="1" x14ac:dyDescent="0.2"/>
    <row r="1010241" s="12" customFormat="1" x14ac:dyDescent="0.2"/>
    <row r="1010242" s="12" customFormat="1" x14ac:dyDescent="0.2"/>
    <row r="1010243" s="12" customFormat="1" x14ac:dyDescent="0.2"/>
    <row r="1010244" s="12" customFormat="1" x14ac:dyDescent="0.2"/>
    <row r="1010245" s="12" customFormat="1" x14ac:dyDescent="0.2"/>
    <row r="1010246" s="12" customFormat="1" x14ac:dyDescent="0.2"/>
    <row r="1010247" s="12" customFormat="1" x14ac:dyDescent="0.2"/>
    <row r="1010248" s="12" customFormat="1" x14ac:dyDescent="0.2"/>
    <row r="1010249" s="12" customFormat="1" x14ac:dyDescent="0.2"/>
    <row r="1010250" s="12" customFormat="1" x14ac:dyDescent="0.2"/>
    <row r="1010251" s="12" customFormat="1" x14ac:dyDescent="0.2"/>
    <row r="1010252" s="12" customFormat="1" x14ac:dyDescent="0.2"/>
    <row r="1010253" s="12" customFormat="1" x14ac:dyDescent="0.2"/>
    <row r="1010254" s="12" customFormat="1" x14ac:dyDescent="0.2"/>
    <row r="1010255" s="12" customFormat="1" x14ac:dyDescent="0.2"/>
    <row r="1010256" s="12" customFormat="1" x14ac:dyDescent="0.2"/>
    <row r="1010257" s="12" customFormat="1" x14ac:dyDescent="0.2"/>
    <row r="1010258" s="12" customFormat="1" x14ac:dyDescent="0.2"/>
    <row r="1010259" s="12" customFormat="1" x14ac:dyDescent="0.2"/>
    <row r="1010260" s="12" customFormat="1" x14ac:dyDescent="0.2"/>
    <row r="1010261" s="12" customFormat="1" x14ac:dyDescent="0.2"/>
    <row r="1010262" s="12" customFormat="1" x14ac:dyDescent="0.2"/>
    <row r="1010263" s="12" customFormat="1" x14ac:dyDescent="0.2"/>
    <row r="1010264" s="12" customFormat="1" x14ac:dyDescent="0.2"/>
    <row r="1010265" s="12" customFormat="1" x14ac:dyDescent="0.2"/>
    <row r="1010266" s="12" customFormat="1" x14ac:dyDescent="0.2"/>
    <row r="1010267" s="12" customFormat="1" x14ac:dyDescent="0.2"/>
    <row r="1010268" s="12" customFormat="1" x14ac:dyDescent="0.2"/>
    <row r="1010269" s="12" customFormat="1" x14ac:dyDescent="0.2"/>
    <row r="1010270" s="12" customFormat="1" x14ac:dyDescent="0.2"/>
    <row r="1010271" s="12" customFormat="1" x14ac:dyDescent="0.2"/>
    <row r="1010272" s="12" customFormat="1" x14ac:dyDescent="0.2"/>
    <row r="1010273" s="12" customFormat="1" x14ac:dyDescent="0.2"/>
    <row r="1010274" s="12" customFormat="1" x14ac:dyDescent="0.2"/>
    <row r="1010275" s="12" customFormat="1" x14ac:dyDescent="0.2"/>
    <row r="1010276" s="12" customFormat="1" x14ac:dyDescent="0.2"/>
    <row r="1010277" s="12" customFormat="1" x14ac:dyDescent="0.2"/>
    <row r="1010278" s="12" customFormat="1" x14ac:dyDescent="0.2"/>
    <row r="1010279" s="12" customFormat="1" x14ac:dyDescent="0.2"/>
    <row r="1010280" s="12" customFormat="1" x14ac:dyDescent="0.2"/>
    <row r="1010281" s="12" customFormat="1" x14ac:dyDescent="0.2"/>
    <row r="1010282" s="12" customFormat="1" x14ac:dyDescent="0.2"/>
    <row r="1010283" s="12" customFormat="1" x14ac:dyDescent="0.2"/>
    <row r="1010284" s="12" customFormat="1" x14ac:dyDescent="0.2"/>
    <row r="1010285" s="12" customFormat="1" x14ac:dyDescent="0.2"/>
    <row r="1010286" s="12" customFormat="1" x14ac:dyDescent="0.2"/>
    <row r="1010287" s="12" customFormat="1" x14ac:dyDescent="0.2"/>
    <row r="1010288" s="12" customFormat="1" x14ac:dyDescent="0.2"/>
    <row r="1010289" s="12" customFormat="1" x14ac:dyDescent="0.2"/>
    <row r="1010290" s="12" customFormat="1" x14ac:dyDescent="0.2"/>
    <row r="1010291" s="12" customFormat="1" x14ac:dyDescent="0.2"/>
    <row r="1010292" s="12" customFormat="1" x14ac:dyDescent="0.2"/>
    <row r="1010293" s="12" customFormat="1" x14ac:dyDescent="0.2"/>
    <row r="1010294" s="12" customFormat="1" x14ac:dyDescent="0.2"/>
    <row r="1010295" s="12" customFormat="1" x14ac:dyDescent="0.2"/>
    <row r="1010296" s="12" customFormat="1" x14ac:dyDescent="0.2"/>
    <row r="1010297" s="12" customFormat="1" x14ac:dyDescent="0.2"/>
    <row r="1010298" s="12" customFormat="1" x14ac:dyDescent="0.2"/>
    <row r="1010299" s="12" customFormat="1" x14ac:dyDescent="0.2"/>
    <row r="1010300" s="12" customFormat="1" x14ac:dyDescent="0.2"/>
    <row r="1010301" s="12" customFormat="1" x14ac:dyDescent="0.2"/>
    <row r="1010302" s="12" customFormat="1" x14ac:dyDescent="0.2"/>
    <row r="1010303" s="12" customFormat="1" x14ac:dyDescent="0.2"/>
    <row r="1010304" s="12" customFormat="1" x14ac:dyDescent="0.2"/>
    <row r="1010305" s="12" customFormat="1" x14ac:dyDescent="0.2"/>
    <row r="1010306" s="12" customFormat="1" x14ac:dyDescent="0.2"/>
    <row r="1010307" s="12" customFormat="1" x14ac:dyDescent="0.2"/>
    <row r="1010308" s="12" customFormat="1" x14ac:dyDescent="0.2"/>
    <row r="1010309" s="12" customFormat="1" x14ac:dyDescent="0.2"/>
    <row r="1010310" s="12" customFormat="1" x14ac:dyDescent="0.2"/>
    <row r="1010311" s="12" customFormat="1" x14ac:dyDescent="0.2"/>
    <row r="1010312" s="12" customFormat="1" x14ac:dyDescent="0.2"/>
    <row r="1010313" s="12" customFormat="1" x14ac:dyDescent="0.2"/>
    <row r="1010314" s="12" customFormat="1" x14ac:dyDescent="0.2"/>
    <row r="1010315" s="12" customFormat="1" x14ac:dyDescent="0.2"/>
    <row r="1010316" s="12" customFormat="1" x14ac:dyDescent="0.2"/>
    <row r="1010317" s="12" customFormat="1" x14ac:dyDescent="0.2"/>
    <row r="1010318" s="12" customFormat="1" x14ac:dyDescent="0.2"/>
    <row r="1010319" s="12" customFormat="1" x14ac:dyDescent="0.2"/>
    <row r="1010320" s="12" customFormat="1" x14ac:dyDescent="0.2"/>
    <row r="1010321" s="12" customFormat="1" x14ac:dyDescent="0.2"/>
    <row r="1010322" s="12" customFormat="1" x14ac:dyDescent="0.2"/>
    <row r="1010323" s="12" customFormat="1" x14ac:dyDescent="0.2"/>
    <row r="1010324" s="12" customFormat="1" x14ac:dyDescent="0.2"/>
    <row r="1010325" s="12" customFormat="1" x14ac:dyDescent="0.2"/>
    <row r="1010326" s="12" customFormat="1" x14ac:dyDescent="0.2"/>
    <row r="1010327" s="12" customFormat="1" x14ac:dyDescent="0.2"/>
    <row r="1010328" s="12" customFormat="1" x14ac:dyDescent="0.2"/>
    <row r="1010329" s="12" customFormat="1" x14ac:dyDescent="0.2"/>
    <row r="1010330" s="12" customFormat="1" x14ac:dyDescent="0.2"/>
    <row r="1010331" s="12" customFormat="1" x14ac:dyDescent="0.2"/>
    <row r="1010332" s="12" customFormat="1" x14ac:dyDescent="0.2"/>
    <row r="1010333" s="12" customFormat="1" x14ac:dyDescent="0.2"/>
    <row r="1010334" s="12" customFormat="1" x14ac:dyDescent="0.2"/>
    <row r="1010335" s="12" customFormat="1" x14ac:dyDescent="0.2"/>
    <row r="1010336" s="12" customFormat="1" x14ac:dyDescent="0.2"/>
    <row r="1010337" s="12" customFormat="1" x14ac:dyDescent="0.2"/>
    <row r="1010338" s="12" customFormat="1" x14ac:dyDescent="0.2"/>
    <row r="1010339" s="12" customFormat="1" x14ac:dyDescent="0.2"/>
    <row r="1010340" s="12" customFormat="1" x14ac:dyDescent="0.2"/>
    <row r="1010341" s="12" customFormat="1" x14ac:dyDescent="0.2"/>
    <row r="1010342" s="12" customFormat="1" x14ac:dyDescent="0.2"/>
    <row r="1010343" s="12" customFormat="1" x14ac:dyDescent="0.2"/>
    <row r="1010344" s="12" customFormat="1" x14ac:dyDescent="0.2"/>
    <row r="1010345" s="12" customFormat="1" x14ac:dyDescent="0.2"/>
    <row r="1010346" s="12" customFormat="1" x14ac:dyDescent="0.2"/>
    <row r="1010347" s="12" customFormat="1" x14ac:dyDescent="0.2"/>
    <row r="1010348" s="12" customFormat="1" x14ac:dyDescent="0.2"/>
    <row r="1010349" s="12" customFormat="1" x14ac:dyDescent="0.2"/>
    <row r="1010350" s="12" customFormat="1" x14ac:dyDescent="0.2"/>
    <row r="1010351" s="12" customFormat="1" x14ac:dyDescent="0.2"/>
    <row r="1010352" s="12" customFormat="1" x14ac:dyDescent="0.2"/>
    <row r="1010353" s="12" customFormat="1" x14ac:dyDescent="0.2"/>
    <row r="1010354" s="12" customFormat="1" x14ac:dyDescent="0.2"/>
    <row r="1010355" s="12" customFormat="1" x14ac:dyDescent="0.2"/>
    <row r="1010356" s="12" customFormat="1" x14ac:dyDescent="0.2"/>
    <row r="1010357" s="12" customFormat="1" x14ac:dyDescent="0.2"/>
    <row r="1010358" s="12" customFormat="1" x14ac:dyDescent="0.2"/>
    <row r="1010359" s="12" customFormat="1" x14ac:dyDescent="0.2"/>
    <row r="1010360" s="12" customFormat="1" x14ac:dyDescent="0.2"/>
    <row r="1010361" s="12" customFormat="1" x14ac:dyDescent="0.2"/>
    <row r="1010362" s="12" customFormat="1" x14ac:dyDescent="0.2"/>
    <row r="1010363" s="12" customFormat="1" x14ac:dyDescent="0.2"/>
    <row r="1010364" s="12" customFormat="1" x14ac:dyDescent="0.2"/>
    <row r="1010365" s="12" customFormat="1" x14ac:dyDescent="0.2"/>
    <row r="1010366" s="12" customFormat="1" x14ac:dyDescent="0.2"/>
    <row r="1010367" s="12" customFormat="1" x14ac:dyDescent="0.2"/>
    <row r="1010368" s="12" customFormat="1" x14ac:dyDescent="0.2"/>
    <row r="1010369" s="12" customFormat="1" x14ac:dyDescent="0.2"/>
    <row r="1010370" s="12" customFormat="1" x14ac:dyDescent="0.2"/>
    <row r="1010371" s="12" customFormat="1" x14ac:dyDescent="0.2"/>
    <row r="1010372" s="12" customFormat="1" x14ac:dyDescent="0.2"/>
    <row r="1010373" s="12" customFormat="1" x14ac:dyDescent="0.2"/>
    <row r="1010374" s="12" customFormat="1" x14ac:dyDescent="0.2"/>
    <row r="1010375" s="12" customFormat="1" x14ac:dyDescent="0.2"/>
    <row r="1010376" s="12" customFormat="1" x14ac:dyDescent="0.2"/>
    <row r="1010377" s="12" customFormat="1" x14ac:dyDescent="0.2"/>
    <row r="1010378" s="12" customFormat="1" x14ac:dyDescent="0.2"/>
    <row r="1010379" s="12" customFormat="1" x14ac:dyDescent="0.2"/>
    <row r="1010380" s="12" customFormat="1" x14ac:dyDescent="0.2"/>
    <row r="1010381" s="12" customFormat="1" x14ac:dyDescent="0.2"/>
    <row r="1010382" s="12" customFormat="1" x14ac:dyDescent="0.2"/>
    <row r="1010383" s="12" customFormat="1" x14ac:dyDescent="0.2"/>
    <row r="1010384" s="12" customFormat="1" x14ac:dyDescent="0.2"/>
    <row r="1010385" s="12" customFormat="1" x14ac:dyDescent="0.2"/>
    <row r="1010386" s="12" customFormat="1" x14ac:dyDescent="0.2"/>
    <row r="1010387" s="12" customFormat="1" x14ac:dyDescent="0.2"/>
    <row r="1010388" s="12" customFormat="1" x14ac:dyDescent="0.2"/>
    <row r="1010389" s="12" customFormat="1" x14ac:dyDescent="0.2"/>
    <row r="1010390" s="12" customFormat="1" x14ac:dyDescent="0.2"/>
    <row r="1010391" s="12" customFormat="1" x14ac:dyDescent="0.2"/>
    <row r="1010392" s="12" customFormat="1" x14ac:dyDescent="0.2"/>
    <row r="1010393" s="12" customFormat="1" x14ac:dyDescent="0.2"/>
    <row r="1010394" s="12" customFormat="1" x14ac:dyDescent="0.2"/>
    <row r="1010395" s="12" customFormat="1" x14ac:dyDescent="0.2"/>
    <row r="1010396" s="12" customFormat="1" x14ac:dyDescent="0.2"/>
    <row r="1010397" s="12" customFormat="1" x14ac:dyDescent="0.2"/>
    <row r="1010398" s="12" customFormat="1" x14ac:dyDescent="0.2"/>
    <row r="1010399" s="12" customFormat="1" x14ac:dyDescent="0.2"/>
    <row r="1010400" s="12" customFormat="1" x14ac:dyDescent="0.2"/>
    <row r="1010401" s="12" customFormat="1" x14ac:dyDescent="0.2"/>
    <row r="1010402" s="12" customFormat="1" x14ac:dyDescent="0.2"/>
    <row r="1010403" s="12" customFormat="1" x14ac:dyDescent="0.2"/>
    <row r="1010404" s="12" customFormat="1" x14ac:dyDescent="0.2"/>
    <row r="1010405" s="12" customFormat="1" x14ac:dyDescent="0.2"/>
    <row r="1010406" s="12" customFormat="1" x14ac:dyDescent="0.2"/>
    <row r="1010407" s="12" customFormat="1" x14ac:dyDescent="0.2"/>
    <row r="1010408" s="12" customFormat="1" x14ac:dyDescent="0.2"/>
    <row r="1010409" s="12" customFormat="1" x14ac:dyDescent="0.2"/>
    <row r="1010410" s="12" customFormat="1" x14ac:dyDescent="0.2"/>
    <row r="1010411" s="12" customFormat="1" x14ac:dyDescent="0.2"/>
    <row r="1010412" s="12" customFormat="1" x14ac:dyDescent="0.2"/>
    <row r="1010413" s="12" customFormat="1" x14ac:dyDescent="0.2"/>
    <row r="1010414" s="12" customFormat="1" x14ac:dyDescent="0.2"/>
    <row r="1010415" s="12" customFormat="1" x14ac:dyDescent="0.2"/>
    <row r="1010416" s="12" customFormat="1" x14ac:dyDescent="0.2"/>
    <row r="1010417" s="12" customFormat="1" x14ac:dyDescent="0.2"/>
    <row r="1010418" s="12" customFormat="1" x14ac:dyDescent="0.2"/>
    <row r="1010419" s="12" customFormat="1" x14ac:dyDescent="0.2"/>
    <row r="1010420" s="12" customFormat="1" x14ac:dyDescent="0.2"/>
    <row r="1010421" s="12" customFormat="1" x14ac:dyDescent="0.2"/>
    <row r="1010422" s="12" customFormat="1" x14ac:dyDescent="0.2"/>
    <row r="1010423" s="12" customFormat="1" x14ac:dyDescent="0.2"/>
    <row r="1010424" s="12" customFormat="1" x14ac:dyDescent="0.2"/>
    <row r="1010425" s="12" customFormat="1" x14ac:dyDescent="0.2"/>
    <row r="1010426" s="12" customFormat="1" x14ac:dyDescent="0.2"/>
    <row r="1010427" s="12" customFormat="1" x14ac:dyDescent="0.2"/>
    <row r="1010428" s="12" customFormat="1" x14ac:dyDescent="0.2"/>
    <row r="1010429" s="12" customFormat="1" x14ac:dyDescent="0.2"/>
    <row r="1010430" s="12" customFormat="1" x14ac:dyDescent="0.2"/>
    <row r="1010431" s="12" customFormat="1" x14ac:dyDescent="0.2"/>
    <row r="1010432" s="12" customFormat="1" x14ac:dyDescent="0.2"/>
    <row r="1010433" s="12" customFormat="1" x14ac:dyDescent="0.2"/>
    <row r="1010434" s="12" customFormat="1" x14ac:dyDescent="0.2"/>
    <row r="1010435" s="12" customFormat="1" x14ac:dyDescent="0.2"/>
    <row r="1010436" s="12" customFormat="1" x14ac:dyDescent="0.2"/>
    <row r="1010437" s="12" customFormat="1" x14ac:dyDescent="0.2"/>
    <row r="1010438" s="12" customFormat="1" x14ac:dyDescent="0.2"/>
    <row r="1010439" s="12" customFormat="1" x14ac:dyDescent="0.2"/>
    <row r="1010440" s="12" customFormat="1" x14ac:dyDescent="0.2"/>
    <row r="1010441" s="12" customFormat="1" x14ac:dyDescent="0.2"/>
    <row r="1010442" s="12" customFormat="1" x14ac:dyDescent="0.2"/>
    <row r="1010443" s="12" customFormat="1" x14ac:dyDescent="0.2"/>
    <row r="1010444" s="12" customFormat="1" x14ac:dyDescent="0.2"/>
    <row r="1010445" s="12" customFormat="1" x14ac:dyDescent="0.2"/>
    <row r="1010446" s="12" customFormat="1" x14ac:dyDescent="0.2"/>
    <row r="1010447" s="12" customFormat="1" x14ac:dyDescent="0.2"/>
    <row r="1010448" s="12" customFormat="1" x14ac:dyDescent="0.2"/>
    <row r="1010449" s="12" customFormat="1" x14ac:dyDescent="0.2"/>
    <row r="1010450" s="12" customFormat="1" x14ac:dyDescent="0.2"/>
    <row r="1010451" s="12" customFormat="1" x14ac:dyDescent="0.2"/>
    <row r="1010452" s="12" customFormat="1" x14ac:dyDescent="0.2"/>
    <row r="1010453" s="12" customFormat="1" x14ac:dyDescent="0.2"/>
    <row r="1010454" s="12" customFormat="1" x14ac:dyDescent="0.2"/>
    <row r="1010455" s="12" customFormat="1" x14ac:dyDescent="0.2"/>
    <row r="1010456" s="12" customFormat="1" x14ac:dyDescent="0.2"/>
    <row r="1010457" s="12" customFormat="1" x14ac:dyDescent="0.2"/>
    <row r="1010458" s="12" customFormat="1" x14ac:dyDescent="0.2"/>
    <row r="1010459" s="12" customFormat="1" x14ac:dyDescent="0.2"/>
    <row r="1010460" s="12" customFormat="1" x14ac:dyDescent="0.2"/>
    <row r="1010461" s="12" customFormat="1" x14ac:dyDescent="0.2"/>
    <row r="1010462" s="12" customFormat="1" x14ac:dyDescent="0.2"/>
    <row r="1010463" s="12" customFormat="1" x14ac:dyDescent="0.2"/>
    <row r="1010464" s="12" customFormat="1" x14ac:dyDescent="0.2"/>
    <row r="1010465" s="12" customFormat="1" x14ac:dyDescent="0.2"/>
    <row r="1010466" s="12" customFormat="1" x14ac:dyDescent="0.2"/>
    <row r="1010467" s="12" customFormat="1" x14ac:dyDescent="0.2"/>
    <row r="1010468" s="12" customFormat="1" x14ac:dyDescent="0.2"/>
    <row r="1010469" s="12" customFormat="1" x14ac:dyDescent="0.2"/>
    <row r="1010470" s="12" customFormat="1" x14ac:dyDescent="0.2"/>
    <row r="1010471" s="12" customFormat="1" x14ac:dyDescent="0.2"/>
    <row r="1010472" s="12" customFormat="1" x14ac:dyDescent="0.2"/>
    <row r="1010473" s="12" customFormat="1" x14ac:dyDescent="0.2"/>
    <row r="1010474" s="12" customFormat="1" x14ac:dyDescent="0.2"/>
    <row r="1010475" s="12" customFormat="1" x14ac:dyDescent="0.2"/>
    <row r="1010476" s="12" customFormat="1" x14ac:dyDescent="0.2"/>
    <row r="1010477" s="12" customFormat="1" x14ac:dyDescent="0.2"/>
    <row r="1010478" s="12" customFormat="1" x14ac:dyDescent="0.2"/>
    <row r="1010479" s="12" customFormat="1" x14ac:dyDescent="0.2"/>
    <row r="1010480" s="12" customFormat="1" x14ac:dyDescent="0.2"/>
    <row r="1010481" s="12" customFormat="1" x14ac:dyDescent="0.2"/>
    <row r="1010482" s="12" customFormat="1" x14ac:dyDescent="0.2"/>
    <row r="1010483" s="12" customFormat="1" x14ac:dyDescent="0.2"/>
    <row r="1010484" s="12" customFormat="1" x14ac:dyDescent="0.2"/>
    <row r="1010485" s="12" customFormat="1" x14ac:dyDescent="0.2"/>
    <row r="1010486" s="12" customFormat="1" x14ac:dyDescent="0.2"/>
    <row r="1010487" s="12" customFormat="1" x14ac:dyDescent="0.2"/>
    <row r="1010488" s="12" customFormat="1" x14ac:dyDescent="0.2"/>
    <row r="1010489" s="12" customFormat="1" x14ac:dyDescent="0.2"/>
    <row r="1010490" s="12" customFormat="1" x14ac:dyDescent="0.2"/>
    <row r="1010491" s="12" customFormat="1" x14ac:dyDescent="0.2"/>
    <row r="1010492" s="12" customFormat="1" x14ac:dyDescent="0.2"/>
    <row r="1010493" s="12" customFormat="1" x14ac:dyDescent="0.2"/>
    <row r="1010494" s="12" customFormat="1" x14ac:dyDescent="0.2"/>
    <row r="1010495" s="12" customFormat="1" x14ac:dyDescent="0.2"/>
    <row r="1010496" s="12" customFormat="1" x14ac:dyDescent="0.2"/>
    <row r="1010497" s="12" customFormat="1" x14ac:dyDescent="0.2"/>
    <row r="1010498" s="12" customFormat="1" x14ac:dyDescent="0.2"/>
    <row r="1010499" s="12" customFormat="1" x14ac:dyDescent="0.2"/>
    <row r="1010500" s="12" customFormat="1" x14ac:dyDescent="0.2"/>
    <row r="1010501" s="12" customFormat="1" x14ac:dyDescent="0.2"/>
    <row r="1010502" s="12" customFormat="1" x14ac:dyDescent="0.2"/>
    <row r="1010503" s="12" customFormat="1" x14ac:dyDescent="0.2"/>
    <row r="1010504" s="12" customFormat="1" x14ac:dyDescent="0.2"/>
    <row r="1010505" s="12" customFormat="1" x14ac:dyDescent="0.2"/>
    <row r="1010506" s="12" customFormat="1" x14ac:dyDescent="0.2"/>
    <row r="1010507" s="12" customFormat="1" x14ac:dyDescent="0.2"/>
    <row r="1010508" s="12" customFormat="1" x14ac:dyDescent="0.2"/>
    <row r="1010509" s="12" customFormat="1" x14ac:dyDescent="0.2"/>
    <row r="1010510" s="12" customFormat="1" x14ac:dyDescent="0.2"/>
    <row r="1010511" s="12" customFormat="1" x14ac:dyDescent="0.2"/>
    <row r="1010512" s="12" customFormat="1" x14ac:dyDescent="0.2"/>
    <row r="1010513" s="12" customFormat="1" x14ac:dyDescent="0.2"/>
    <row r="1010514" s="12" customFormat="1" x14ac:dyDescent="0.2"/>
    <row r="1010515" s="12" customFormat="1" x14ac:dyDescent="0.2"/>
    <row r="1010516" s="12" customFormat="1" x14ac:dyDescent="0.2"/>
    <row r="1010517" s="12" customFormat="1" x14ac:dyDescent="0.2"/>
    <row r="1010518" s="12" customFormat="1" x14ac:dyDescent="0.2"/>
    <row r="1010519" s="12" customFormat="1" x14ac:dyDescent="0.2"/>
    <row r="1010520" s="12" customFormat="1" x14ac:dyDescent="0.2"/>
    <row r="1010521" s="12" customFormat="1" x14ac:dyDescent="0.2"/>
    <row r="1010522" s="12" customFormat="1" x14ac:dyDescent="0.2"/>
    <row r="1010523" s="12" customFormat="1" x14ac:dyDescent="0.2"/>
    <row r="1010524" s="12" customFormat="1" x14ac:dyDescent="0.2"/>
    <row r="1010525" s="12" customFormat="1" x14ac:dyDescent="0.2"/>
    <row r="1010526" s="12" customFormat="1" x14ac:dyDescent="0.2"/>
    <row r="1010527" s="12" customFormat="1" x14ac:dyDescent="0.2"/>
    <row r="1010528" s="12" customFormat="1" x14ac:dyDescent="0.2"/>
    <row r="1010529" s="12" customFormat="1" x14ac:dyDescent="0.2"/>
    <row r="1010530" s="12" customFormat="1" x14ac:dyDescent="0.2"/>
    <row r="1010531" s="12" customFormat="1" x14ac:dyDescent="0.2"/>
    <row r="1010532" s="12" customFormat="1" x14ac:dyDescent="0.2"/>
    <row r="1010533" s="12" customFormat="1" x14ac:dyDescent="0.2"/>
    <row r="1010534" s="12" customFormat="1" x14ac:dyDescent="0.2"/>
    <row r="1010535" s="12" customFormat="1" x14ac:dyDescent="0.2"/>
    <row r="1010536" s="12" customFormat="1" x14ac:dyDescent="0.2"/>
    <row r="1010537" s="12" customFormat="1" x14ac:dyDescent="0.2"/>
    <row r="1010538" s="12" customFormat="1" x14ac:dyDescent="0.2"/>
    <row r="1010539" s="12" customFormat="1" x14ac:dyDescent="0.2"/>
    <row r="1010540" s="12" customFormat="1" x14ac:dyDescent="0.2"/>
    <row r="1010541" s="12" customFormat="1" x14ac:dyDescent="0.2"/>
    <row r="1010542" s="12" customFormat="1" x14ac:dyDescent="0.2"/>
    <row r="1010543" s="12" customFormat="1" x14ac:dyDescent="0.2"/>
    <row r="1010544" s="12" customFormat="1" x14ac:dyDescent="0.2"/>
    <row r="1010545" s="12" customFormat="1" x14ac:dyDescent="0.2"/>
    <row r="1010546" s="12" customFormat="1" x14ac:dyDescent="0.2"/>
    <row r="1010547" s="12" customFormat="1" x14ac:dyDescent="0.2"/>
    <row r="1010548" s="12" customFormat="1" x14ac:dyDescent="0.2"/>
    <row r="1010549" s="12" customFormat="1" x14ac:dyDescent="0.2"/>
    <row r="1010550" s="12" customFormat="1" x14ac:dyDescent="0.2"/>
    <row r="1010551" s="12" customFormat="1" x14ac:dyDescent="0.2"/>
    <row r="1010552" s="12" customFormat="1" x14ac:dyDescent="0.2"/>
    <row r="1010553" s="12" customFormat="1" x14ac:dyDescent="0.2"/>
    <row r="1010554" s="12" customFormat="1" x14ac:dyDescent="0.2"/>
    <row r="1010555" s="12" customFormat="1" x14ac:dyDescent="0.2"/>
    <row r="1010556" s="12" customFormat="1" x14ac:dyDescent="0.2"/>
    <row r="1010557" s="12" customFormat="1" x14ac:dyDescent="0.2"/>
    <row r="1010558" s="12" customFormat="1" x14ac:dyDescent="0.2"/>
    <row r="1010559" s="12" customFormat="1" x14ac:dyDescent="0.2"/>
    <row r="1010560" s="12" customFormat="1" x14ac:dyDescent="0.2"/>
    <row r="1010561" s="12" customFormat="1" x14ac:dyDescent="0.2"/>
    <row r="1010562" s="12" customFormat="1" x14ac:dyDescent="0.2"/>
    <row r="1010563" s="12" customFormat="1" x14ac:dyDescent="0.2"/>
    <row r="1010564" s="12" customFormat="1" x14ac:dyDescent="0.2"/>
    <row r="1010565" s="12" customFormat="1" x14ac:dyDescent="0.2"/>
    <row r="1010566" s="12" customFormat="1" x14ac:dyDescent="0.2"/>
    <row r="1010567" s="12" customFormat="1" x14ac:dyDescent="0.2"/>
    <row r="1010568" s="12" customFormat="1" x14ac:dyDescent="0.2"/>
    <row r="1010569" s="12" customFormat="1" x14ac:dyDescent="0.2"/>
    <row r="1010570" s="12" customFormat="1" x14ac:dyDescent="0.2"/>
    <row r="1010571" s="12" customFormat="1" x14ac:dyDescent="0.2"/>
    <row r="1010572" s="12" customFormat="1" x14ac:dyDescent="0.2"/>
    <row r="1010573" s="12" customFormat="1" x14ac:dyDescent="0.2"/>
    <row r="1010574" s="12" customFormat="1" x14ac:dyDescent="0.2"/>
    <row r="1010575" s="12" customFormat="1" x14ac:dyDescent="0.2"/>
    <row r="1010576" s="12" customFormat="1" x14ac:dyDescent="0.2"/>
    <row r="1010577" s="12" customFormat="1" x14ac:dyDescent="0.2"/>
    <row r="1010578" s="12" customFormat="1" x14ac:dyDescent="0.2"/>
    <row r="1010579" s="12" customFormat="1" x14ac:dyDescent="0.2"/>
    <row r="1010580" s="12" customFormat="1" x14ac:dyDescent="0.2"/>
    <row r="1010581" s="12" customFormat="1" x14ac:dyDescent="0.2"/>
    <row r="1010582" s="12" customFormat="1" x14ac:dyDescent="0.2"/>
    <row r="1010583" s="12" customFormat="1" x14ac:dyDescent="0.2"/>
    <row r="1010584" s="12" customFormat="1" x14ac:dyDescent="0.2"/>
    <row r="1010585" s="12" customFormat="1" x14ac:dyDescent="0.2"/>
    <row r="1010586" s="12" customFormat="1" x14ac:dyDescent="0.2"/>
    <row r="1010587" s="12" customFormat="1" x14ac:dyDescent="0.2"/>
    <row r="1010588" s="12" customFormat="1" x14ac:dyDescent="0.2"/>
    <row r="1010589" s="12" customFormat="1" x14ac:dyDescent="0.2"/>
    <row r="1010590" s="12" customFormat="1" x14ac:dyDescent="0.2"/>
    <row r="1010591" s="12" customFormat="1" x14ac:dyDescent="0.2"/>
    <row r="1010592" s="12" customFormat="1" x14ac:dyDescent="0.2"/>
    <row r="1010593" s="12" customFormat="1" x14ac:dyDescent="0.2"/>
    <row r="1010594" s="12" customFormat="1" x14ac:dyDescent="0.2"/>
    <row r="1010595" s="12" customFormat="1" x14ac:dyDescent="0.2"/>
    <row r="1010596" s="12" customFormat="1" x14ac:dyDescent="0.2"/>
    <row r="1010597" s="12" customFormat="1" x14ac:dyDescent="0.2"/>
    <row r="1010598" s="12" customFormat="1" x14ac:dyDescent="0.2"/>
    <row r="1010599" s="12" customFormat="1" x14ac:dyDescent="0.2"/>
    <row r="1010600" s="12" customFormat="1" x14ac:dyDescent="0.2"/>
    <row r="1010601" s="12" customFormat="1" x14ac:dyDescent="0.2"/>
    <row r="1010602" s="12" customFormat="1" x14ac:dyDescent="0.2"/>
    <row r="1010603" s="12" customFormat="1" x14ac:dyDescent="0.2"/>
    <row r="1010604" s="12" customFormat="1" x14ac:dyDescent="0.2"/>
    <row r="1010605" s="12" customFormat="1" x14ac:dyDescent="0.2"/>
    <row r="1010606" s="12" customFormat="1" x14ac:dyDescent="0.2"/>
    <row r="1010607" s="12" customFormat="1" x14ac:dyDescent="0.2"/>
    <row r="1010608" s="12" customFormat="1" x14ac:dyDescent="0.2"/>
    <row r="1010609" s="12" customFormat="1" x14ac:dyDescent="0.2"/>
    <row r="1010610" s="12" customFormat="1" x14ac:dyDescent="0.2"/>
    <row r="1010611" s="12" customFormat="1" x14ac:dyDescent="0.2"/>
    <row r="1010612" s="12" customFormat="1" x14ac:dyDescent="0.2"/>
    <row r="1010613" s="12" customFormat="1" x14ac:dyDescent="0.2"/>
    <row r="1010614" s="12" customFormat="1" x14ac:dyDescent="0.2"/>
    <row r="1010615" s="12" customFormat="1" x14ac:dyDescent="0.2"/>
    <row r="1010616" s="12" customFormat="1" x14ac:dyDescent="0.2"/>
    <row r="1010617" s="12" customFormat="1" x14ac:dyDescent="0.2"/>
    <row r="1010618" s="12" customFormat="1" x14ac:dyDescent="0.2"/>
    <row r="1010619" s="12" customFormat="1" x14ac:dyDescent="0.2"/>
    <row r="1010620" s="12" customFormat="1" x14ac:dyDescent="0.2"/>
    <row r="1010621" s="12" customFormat="1" x14ac:dyDescent="0.2"/>
    <row r="1010622" s="12" customFormat="1" x14ac:dyDescent="0.2"/>
    <row r="1010623" s="12" customFormat="1" x14ac:dyDescent="0.2"/>
    <row r="1010624" s="12" customFormat="1" x14ac:dyDescent="0.2"/>
    <row r="1010625" s="12" customFormat="1" x14ac:dyDescent="0.2"/>
    <row r="1010626" s="12" customFormat="1" x14ac:dyDescent="0.2"/>
    <row r="1010627" s="12" customFormat="1" x14ac:dyDescent="0.2"/>
    <row r="1010628" s="12" customFormat="1" x14ac:dyDescent="0.2"/>
    <row r="1010629" s="12" customFormat="1" x14ac:dyDescent="0.2"/>
    <row r="1010630" s="12" customFormat="1" x14ac:dyDescent="0.2"/>
    <row r="1010631" s="12" customFormat="1" x14ac:dyDescent="0.2"/>
    <row r="1010632" s="12" customFormat="1" x14ac:dyDescent="0.2"/>
    <row r="1010633" s="12" customFormat="1" x14ac:dyDescent="0.2"/>
    <row r="1010634" s="12" customFormat="1" x14ac:dyDescent="0.2"/>
    <row r="1010635" s="12" customFormat="1" x14ac:dyDescent="0.2"/>
    <row r="1010636" s="12" customFormat="1" x14ac:dyDescent="0.2"/>
    <row r="1010637" s="12" customFormat="1" x14ac:dyDescent="0.2"/>
    <row r="1010638" s="12" customFormat="1" x14ac:dyDescent="0.2"/>
    <row r="1010639" s="12" customFormat="1" x14ac:dyDescent="0.2"/>
    <row r="1010640" s="12" customFormat="1" x14ac:dyDescent="0.2"/>
    <row r="1010641" s="12" customFormat="1" x14ac:dyDescent="0.2"/>
    <row r="1010642" s="12" customFormat="1" x14ac:dyDescent="0.2"/>
    <row r="1010643" s="12" customFormat="1" x14ac:dyDescent="0.2"/>
    <row r="1010644" s="12" customFormat="1" x14ac:dyDescent="0.2"/>
    <row r="1010645" s="12" customFormat="1" x14ac:dyDescent="0.2"/>
    <row r="1010646" s="12" customFormat="1" x14ac:dyDescent="0.2"/>
    <row r="1010647" s="12" customFormat="1" x14ac:dyDescent="0.2"/>
    <row r="1010648" s="12" customFormat="1" x14ac:dyDescent="0.2"/>
    <row r="1010649" s="12" customFormat="1" x14ac:dyDescent="0.2"/>
    <row r="1010650" s="12" customFormat="1" x14ac:dyDescent="0.2"/>
    <row r="1010651" s="12" customFormat="1" x14ac:dyDescent="0.2"/>
    <row r="1010652" s="12" customFormat="1" x14ac:dyDescent="0.2"/>
    <row r="1010653" s="12" customFormat="1" x14ac:dyDescent="0.2"/>
    <row r="1010654" s="12" customFormat="1" x14ac:dyDescent="0.2"/>
    <row r="1010655" s="12" customFormat="1" x14ac:dyDescent="0.2"/>
    <row r="1010656" s="12" customFormat="1" x14ac:dyDescent="0.2"/>
    <row r="1010657" s="12" customFormat="1" x14ac:dyDescent="0.2"/>
    <row r="1010658" s="12" customFormat="1" x14ac:dyDescent="0.2"/>
    <row r="1010659" s="12" customFormat="1" x14ac:dyDescent="0.2"/>
    <row r="1010660" s="12" customFormat="1" x14ac:dyDescent="0.2"/>
    <row r="1010661" s="12" customFormat="1" x14ac:dyDescent="0.2"/>
    <row r="1010662" s="12" customFormat="1" x14ac:dyDescent="0.2"/>
    <row r="1010663" s="12" customFormat="1" x14ac:dyDescent="0.2"/>
    <row r="1010664" s="12" customFormat="1" x14ac:dyDescent="0.2"/>
    <row r="1010665" s="12" customFormat="1" x14ac:dyDescent="0.2"/>
    <row r="1010666" s="12" customFormat="1" x14ac:dyDescent="0.2"/>
    <row r="1010667" s="12" customFormat="1" x14ac:dyDescent="0.2"/>
    <row r="1010668" s="12" customFormat="1" x14ac:dyDescent="0.2"/>
    <row r="1010669" s="12" customFormat="1" x14ac:dyDescent="0.2"/>
    <row r="1010670" s="12" customFormat="1" x14ac:dyDescent="0.2"/>
    <row r="1010671" s="12" customFormat="1" x14ac:dyDescent="0.2"/>
    <row r="1010672" s="12" customFormat="1" x14ac:dyDescent="0.2"/>
    <row r="1010673" s="12" customFormat="1" x14ac:dyDescent="0.2"/>
    <row r="1010674" s="12" customFormat="1" x14ac:dyDescent="0.2"/>
    <row r="1010675" s="12" customFormat="1" x14ac:dyDescent="0.2"/>
    <row r="1010676" s="12" customFormat="1" x14ac:dyDescent="0.2"/>
    <row r="1010677" s="12" customFormat="1" x14ac:dyDescent="0.2"/>
    <row r="1010678" s="12" customFormat="1" x14ac:dyDescent="0.2"/>
    <row r="1010679" s="12" customFormat="1" x14ac:dyDescent="0.2"/>
    <row r="1010680" s="12" customFormat="1" x14ac:dyDescent="0.2"/>
    <row r="1010681" s="12" customFormat="1" x14ac:dyDescent="0.2"/>
    <row r="1010682" s="12" customFormat="1" x14ac:dyDescent="0.2"/>
    <row r="1010683" s="12" customFormat="1" x14ac:dyDescent="0.2"/>
    <row r="1010684" s="12" customFormat="1" x14ac:dyDescent="0.2"/>
    <row r="1010685" s="12" customFormat="1" x14ac:dyDescent="0.2"/>
    <row r="1010686" s="12" customFormat="1" x14ac:dyDescent="0.2"/>
    <row r="1010687" s="12" customFormat="1" x14ac:dyDescent="0.2"/>
    <row r="1010688" s="12" customFormat="1" x14ac:dyDescent="0.2"/>
    <row r="1010689" s="12" customFormat="1" x14ac:dyDescent="0.2"/>
    <row r="1010690" s="12" customFormat="1" x14ac:dyDescent="0.2"/>
    <row r="1010691" s="12" customFormat="1" x14ac:dyDescent="0.2"/>
    <row r="1010692" s="12" customFormat="1" x14ac:dyDescent="0.2"/>
    <row r="1010693" s="12" customFormat="1" x14ac:dyDescent="0.2"/>
    <row r="1010694" s="12" customFormat="1" x14ac:dyDescent="0.2"/>
    <row r="1010695" s="12" customFormat="1" x14ac:dyDescent="0.2"/>
    <row r="1010696" s="12" customFormat="1" x14ac:dyDescent="0.2"/>
    <row r="1010697" s="12" customFormat="1" x14ac:dyDescent="0.2"/>
    <row r="1010698" s="12" customFormat="1" x14ac:dyDescent="0.2"/>
    <row r="1010699" s="12" customFormat="1" x14ac:dyDescent="0.2"/>
    <row r="1010700" s="12" customFormat="1" x14ac:dyDescent="0.2"/>
    <row r="1010701" s="12" customFormat="1" x14ac:dyDescent="0.2"/>
    <row r="1010702" s="12" customFormat="1" x14ac:dyDescent="0.2"/>
    <row r="1010703" s="12" customFormat="1" x14ac:dyDescent="0.2"/>
    <row r="1010704" s="12" customFormat="1" x14ac:dyDescent="0.2"/>
    <row r="1010705" s="12" customFormat="1" x14ac:dyDescent="0.2"/>
    <row r="1010706" s="12" customFormat="1" x14ac:dyDescent="0.2"/>
    <row r="1010707" s="12" customFormat="1" x14ac:dyDescent="0.2"/>
    <row r="1010708" s="12" customFormat="1" x14ac:dyDescent="0.2"/>
    <row r="1010709" s="12" customFormat="1" x14ac:dyDescent="0.2"/>
    <row r="1010710" s="12" customFormat="1" x14ac:dyDescent="0.2"/>
    <row r="1010711" s="12" customFormat="1" x14ac:dyDescent="0.2"/>
    <row r="1010712" s="12" customFormat="1" x14ac:dyDescent="0.2"/>
    <row r="1010713" s="12" customFormat="1" x14ac:dyDescent="0.2"/>
    <row r="1010714" s="12" customFormat="1" x14ac:dyDescent="0.2"/>
    <row r="1010715" s="12" customFormat="1" x14ac:dyDescent="0.2"/>
    <row r="1010716" s="12" customFormat="1" x14ac:dyDescent="0.2"/>
    <row r="1010717" s="12" customFormat="1" x14ac:dyDescent="0.2"/>
    <row r="1010718" s="12" customFormat="1" x14ac:dyDescent="0.2"/>
    <row r="1010719" s="12" customFormat="1" x14ac:dyDescent="0.2"/>
    <row r="1010720" s="12" customFormat="1" x14ac:dyDescent="0.2"/>
    <row r="1010721" s="12" customFormat="1" x14ac:dyDescent="0.2"/>
    <row r="1010722" s="12" customFormat="1" x14ac:dyDescent="0.2"/>
    <row r="1010723" s="12" customFormat="1" x14ac:dyDescent="0.2"/>
    <row r="1010724" s="12" customFormat="1" x14ac:dyDescent="0.2"/>
    <row r="1010725" s="12" customFormat="1" x14ac:dyDescent="0.2"/>
    <row r="1010726" s="12" customFormat="1" x14ac:dyDescent="0.2"/>
    <row r="1010727" s="12" customFormat="1" x14ac:dyDescent="0.2"/>
    <row r="1010728" s="12" customFormat="1" x14ac:dyDescent="0.2"/>
    <row r="1010729" s="12" customFormat="1" x14ac:dyDescent="0.2"/>
    <row r="1010730" s="12" customFormat="1" x14ac:dyDescent="0.2"/>
    <row r="1010731" s="12" customFormat="1" x14ac:dyDescent="0.2"/>
    <row r="1010732" s="12" customFormat="1" x14ac:dyDescent="0.2"/>
    <row r="1010733" s="12" customFormat="1" x14ac:dyDescent="0.2"/>
    <row r="1010734" s="12" customFormat="1" x14ac:dyDescent="0.2"/>
    <row r="1010735" s="12" customFormat="1" x14ac:dyDescent="0.2"/>
    <row r="1010736" s="12" customFormat="1" x14ac:dyDescent="0.2"/>
    <row r="1010737" s="12" customFormat="1" x14ac:dyDescent="0.2"/>
    <row r="1010738" s="12" customFormat="1" x14ac:dyDescent="0.2"/>
    <row r="1010739" s="12" customFormat="1" x14ac:dyDescent="0.2"/>
    <row r="1010740" s="12" customFormat="1" x14ac:dyDescent="0.2"/>
    <row r="1010741" s="12" customFormat="1" x14ac:dyDescent="0.2"/>
    <row r="1010742" s="12" customFormat="1" x14ac:dyDescent="0.2"/>
    <row r="1010743" s="12" customFormat="1" x14ac:dyDescent="0.2"/>
    <row r="1010744" s="12" customFormat="1" x14ac:dyDescent="0.2"/>
    <row r="1010745" s="12" customFormat="1" x14ac:dyDescent="0.2"/>
    <row r="1010746" s="12" customFormat="1" x14ac:dyDescent="0.2"/>
    <row r="1010747" s="12" customFormat="1" x14ac:dyDescent="0.2"/>
    <row r="1010748" s="12" customFormat="1" x14ac:dyDescent="0.2"/>
    <row r="1010749" s="12" customFormat="1" x14ac:dyDescent="0.2"/>
    <row r="1010750" s="12" customFormat="1" x14ac:dyDescent="0.2"/>
    <row r="1010751" s="12" customFormat="1" x14ac:dyDescent="0.2"/>
    <row r="1010752" s="12" customFormat="1" x14ac:dyDescent="0.2"/>
    <row r="1010753" s="12" customFormat="1" x14ac:dyDescent="0.2"/>
    <row r="1010754" s="12" customFormat="1" x14ac:dyDescent="0.2"/>
    <row r="1010755" s="12" customFormat="1" x14ac:dyDescent="0.2"/>
    <row r="1010756" s="12" customFormat="1" x14ac:dyDescent="0.2"/>
    <row r="1010757" s="12" customFormat="1" x14ac:dyDescent="0.2"/>
    <row r="1010758" s="12" customFormat="1" x14ac:dyDescent="0.2"/>
    <row r="1010759" s="12" customFormat="1" x14ac:dyDescent="0.2"/>
    <row r="1010760" s="12" customFormat="1" x14ac:dyDescent="0.2"/>
    <row r="1010761" s="12" customFormat="1" x14ac:dyDescent="0.2"/>
    <row r="1010762" s="12" customFormat="1" x14ac:dyDescent="0.2"/>
    <row r="1010763" s="12" customFormat="1" x14ac:dyDescent="0.2"/>
    <row r="1010764" s="12" customFormat="1" x14ac:dyDescent="0.2"/>
    <row r="1010765" s="12" customFormat="1" x14ac:dyDescent="0.2"/>
    <row r="1010766" s="12" customFormat="1" x14ac:dyDescent="0.2"/>
    <row r="1010767" s="12" customFormat="1" x14ac:dyDescent="0.2"/>
    <row r="1010768" s="12" customFormat="1" x14ac:dyDescent="0.2"/>
    <row r="1010769" s="12" customFormat="1" x14ac:dyDescent="0.2"/>
    <row r="1010770" s="12" customFormat="1" x14ac:dyDescent="0.2"/>
    <row r="1010771" s="12" customFormat="1" x14ac:dyDescent="0.2"/>
    <row r="1010772" s="12" customFormat="1" x14ac:dyDescent="0.2"/>
    <row r="1010773" s="12" customFormat="1" x14ac:dyDescent="0.2"/>
    <row r="1010774" s="12" customFormat="1" x14ac:dyDescent="0.2"/>
    <row r="1010775" s="12" customFormat="1" x14ac:dyDescent="0.2"/>
    <row r="1010776" s="12" customFormat="1" x14ac:dyDescent="0.2"/>
    <row r="1010777" s="12" customFormat="1" x14ac:dyDescent="0.2"/>
    <row r="1010778" s="12" customFormat="1" x14ac:dyDescent="0.2"/>
    <row r="1010779" s="12" customFormat="1" x14ac:dyDescent="0.2"/>
    <row r="1010780" s="12" customFormat="1" x14ac:dyDescent="0.2"/>
    <row r="1010781" s="12" customFormat="1" x14ac:dyDescent="0.2"/>
    <row r="1010782" s="12" customFormat="1" x14ac:dyDescent="0.2"/>
    <row r="1010783" s="12" customFormat="1" x14ac:dyDescent="0.2"/>
    <row r="1010784" s="12" customFormat="1" x14ac:dyDescent="0.2"/>
    <row r="1010785" s="12" customFormat="1" x14ac:dyDescent="0.2"/>
    <row r="1010786" s="12" customFormat="1" x14ac:dyDescent="0.2"/>
    <row r="1010787" s="12" customFormat="1" x14ac:dyDescent="0.2"/>
    <row r="1010788" s="12" customFormat="1" x14ac:dyDescent="0.2"/>
    <row r="1010789" s="12" customFormat="1" x14ac:dyDescent="0.2"/>
    <row r="1010790" s="12" customFormat="1" x14ac:dyDescent="0.2"/>
    <row r="1010791" s="12" customFormat="1" x14ac:dyDescent="0.2"/>
    <row r="1010792" s="12" customFormat="1" x14ac:dyDescent="0.2"/>
    <row r="1010793" s="12" customFormat="1" x14ac:dyDescent="0.2"/>
    <row r="1010794" s="12" customFormat="1" x14ac:dyDescent="0.2"/>
    <row r="1010795" s="12" customFormat="1" x14ac:dyDescent="0.2"/>
    <row r="1010796" s="12" customFormat="1" x14ac:dyDescent="0.2"/>
    <row r="1010797" s="12" customFormat="1" x14ac:dyDescent="0.2"/>
    <row r="1010798" s="12" customFormat="1" x14ac:dyDescent="0.2"/>
    <row r="1010799" s="12" customFormat="1" x14ac:dyDescent="0.2"/>
    <row r="1010800" s="12" customFormat="1" x14ac:dyDescent="0.2"/>
    <row r="1010801" s="12" customFormat="1" x14ac:dyDescent="0.2"/>
    <row r="1010802" s="12" customFormat="1" x14ac:dyDescent="0.2"/>
    <row r="1010803" s="12" customFormat="1" x14ac:dyDescent="0.2"/>
    <row r="1010804" s="12" customFormat="1" x14ac:dyDescent="0.2"/>
    <row r="1010805" s="12" customFormat="1" x14ac:dyDescent="0.2"/>
    <row r="1010806" s="12" customFormat="1" x14ac:dyDescent="0.2"/>
    <row r="1010807" s="12" customFormat="1" x14ac:dyDescent="0.2"/>
    <row r="1010808" s="12" customFormat="1" x14ac:dyDescent="0.2"/>
    <row r="1010809" s="12" customFormat="1" x14ac:dyDescent="0.2"/>
    <row r="1010810" s="12" customFormat="1" x14ac:dyDescent="0.2"/>
    <row r="1010811" s="12" customFormat="1" x14ac:dyDescent="0.2"/>
    <row r="1010812" s="12" customFormat="1" x14ac:dyDescent="0.2"/>
    <row r="1010813" s="12" customFormat="1" x14ac:dyDescent="0.2"/>
    <row r="1010814" s="12" customFormat="1" x14ac:dyDescent="0.2"/>
    <row r="1010815" s="12" customFormat="1" x14ac:dyDescent="0.2"/>
    <row r="1010816" s="12" customFormat="1" x14ac:dyDescent="0.2"/>
    <row r="1010817" s="12" customFormat="1" x14ac:dyDescent="0.2"/>
    <row r="1010818" s="12" customFormat="1" x14ac:dyDescent="0.2"/>
    <row r="1010819" s="12" customFormat="1" x14ac:dyDescent="0.2"/>
    <row r="1010820" s="12" customFormat="1" x14ac:dyDescent="0.2"/>
    <row r="1010821" s="12" customFormat="1" x14ac:dyDescent="0.2"/>
    <row r="1010822" s="12" customFormat="1" x14ac:dyDescent="0.2"/>
    <row r="1010823" s="12" customFormat="1" x14ac:dyDescent="0.2"/>
    <row r="1010824" s="12" customFormat="1" x14ac:dyDescent="0.2"/>
    <row r="1010825" s="12" customFormat="1" x14ac:dyDescent="0.2"/>
    <row r="1010826" s="12" customFormat="1" x14ac:dyDescent="0.2"/>
    <row r="1010827" s="12" customFormat="1" x14ac:dyDescent="0.2"/>
    <row r="1010828" s="12" customFormat="1" x14ac:dyDescent="0.2"/>
    <row r="1010829" s="12" customFormat="1" x14ac:dyDescent="0.2"/>
    <row r="1010830" s="12" customFormat="1" x14ac:dyDescent="0.2"/>
    <row r="1010831" s="12" customFormat="1" x14ac:dyDescent="0.2"/>
    <row r="1010832" s="12" customFormat="1" x14ac:dyDescent="0.2"/>
    <row r="1010833" s="12" customFormat="1" x14ac:dyDescent="0.2"/>
    <row r="1010834" s="12" customFormat="1" x14ac:dyDescent="0.2"/>
    <row r="1010835" s="12" customFormat="1" x14ac:dyDescent="0.2"/>
    <row r="1010836" s="12" customFormat="1" x14ac:dyDescent="0.2"/>
    <row r="1010837" s="12" customFormat="1" x14ac:dyDescent="0.2"/>
    <row r="1010838" s="12" customFormat="1" x14ac:dyDescent="0.2"/>
    <row r="1010839" s="12" customFormat="1" x14ac:dyDescent="0.2"/>
    <row r="1010840" s="12" customFormat="1" x14ac:dyDescent="0.2"/>
    <row r="1010841" s="12" customFormat="1" x14ac:dyDescent="0.2"/>
    <row r="1010842" s="12" customFormat="1" x14ac:dyDescent="0.2"/>
    <row r="1010843" s="12" customFormat="1" x14ac:dyDescent="0.2"/>
    <row r="1010844" s="12" customFormat="1" x14ac:dyDescent="0.2"/>
    <row r="1010845" s="12" customFormat="1" x14ac:dyDescent="0.2"/>
    <row r="1010846" s="12" customFormat="1" x14ac:dyDescent="0.2"/>
    <row r="1010847" s="12" customFormat="1" x14ac:dyDescent="0.2"/>
    <row r="1010848" s="12" customFormat="1" x14ac:dyDescent="0.2"/>
    <row r="1010849" s="12" customFormat="1" x14ac:dyDescent="0.2"/>
    <row r="1010850" s="12" customFormat="1" x14ac:dyDescent="0.2"/>
    <row r="1010851" s="12" customFormat="1" x14ac:dyDescent="0.2"/>
    <row r="1010852" s="12" customFormat="1" x14ac:dyDescent="0.2"/>
    <row r="1010853" s="12" customFormat="1" x14ac:dyDescent="0.2"/>
    <row r="1010854" s="12" customFormat="1" x14ac:dyDescent="0.2"/>
    <row r="1010855" s="12" customFormat="1" x14ac:dyDescent="0.2"/>
    <row r="1010856" s="12" customFormat="1" x14ac:dyDescent="0.2"/>
    <row r="1010857" s="12" customFormat="1" x14ac:dyDescent="0.2"/>
    <row r="1010858" s="12" customFormat="1" x14ac:dyDescent="0.2"/>
    <row r="1010859" s="12" customFormat="1" x14ac:dyDescent="0.2"/>
    <row r="1010860" s="12" customFormat="1" x14ac:dyDescent="0.2"/>
    <row r="1010861" s="12" customFormat="1" x14ac:dyDescent="0.2"/>
    <row r="1010862" s="12" customFormat="1" x14ac:dyDescent="0.2"/>
    <row r="1010863" s="12" customFormat="1" x14ac:dyDescent="0.2"/>
    <row r="1010864" s="12" customFormat="1" x14ac:dyDescent="0.2"/>
    <row r="1010865" s="12" customFormat="1" x14ac:dyDescent="0.2"/>
    <row r="1010866" s="12" customFormat="1" x14ac:dyDescent="0.2"/>
    <row r="1010867" s="12" customFormat="1" x14ac:dyDescent="0.2"/>
    <row r="1010868" s="12" customFormat="1" x14ac:dyDescent="0.2"/>
    <row r="1010869" s="12" customFormat="1" x14ac:dyDescent="0.2"/>
    <row r="1010870" s="12" customFormat="1" x14ac:dyDescent="0.2"/>
    <row r="1010871" s="12" customFormat="1" x14ac:dyDescent="0.2"/>
    <row r="1010872" s="12" customFormat="1" x14ac:dyDescent="0.2"/>
    <row r="1010873" s="12" customFormat="1" x14ac:dyDescent="0.2"/>
    <row r="1010874" s="12" customFormat="1" x14ac:dyDescent="0.2"/>
    <row r="1010875" s="12" customFormat="1" x14ac:dyDescent="0.2"/>
    <row r="1010876" s="12" customFormat="1" x14ac:dyDescent="0.2"/>
    <row r="1010877" s="12" customFormat="1" x14ac:dyDescent="0.2"/>
    <row r="1010878" s="12" customFormat="1" x14ac:dyDescent="0.2"/>
    <row r="1010879" s="12" customFormat="1" x14ac:dyDescent="0.2"/>
    <row r="1010880" s="12" customFormat="1" x14ac:dyDescent="0.2"/>
    <row r="1010881" s="12" customFormat="1" x14ac:dyDescent="0.2"/>
    <row r="1010882" s="12" customFormat="1" x14ac:dyDescent="0.2"/>
    <row r="1010883" s="12" customFormat="1" x14ac:dyDescent="0.2"/>
    <row r="1010884" s="12" customFormat="1" x14ac:dyDescent="0.2"/>
    <row r="1010885" s="12" customFormat="1" x14ac:dyDescent="0.2"/>
    <row r="1010886" s="12" customFormat="1" x14ac:dyDescent="0.2"/>
    <row r="1010887" s="12" customFormat="1" x14ac:dyDescent="0.2"/>
    <row r="1010888" s="12" customFormat="1" x14ac:dyDescent="0.2"/>
    <row r="1010889" s="12" customFormat="1" x14ac:dyDescent="0.2"/>
    <row r="1010890" s="12" customFormat="1" x14ac:dyDescent="0.2"/>
    <row r="1010891" s="12" customFormat="1" x14ac:dyDescent="0.2"/>
    <row r="1010892" s="12" customFormat="1" x14ac:dyDescent="0.2"/>
    <row r="1010893" s="12" customFormat="1" x14ac:dyDescent="0.2"/>
    <row r="1010894" s="12" customFormat="1" x14ac:dyDescent="0.2"/>
    <row r="1010895" s="12" customFormat="1" x14ac:dyDescent="0.2"/>
    <row r="1010896" s="12" customFormat="1" x14ac:dyDescent="0.2"/>
    <row r="1010897" s="12" customFormat="1" x14ac:dyDescent="0.2"/>
    <row r="1010898" s="12" customFormat="1" x14ac:dyDescent="0.2"/>
    <row r="1010899" s="12" customFormat="1" x14ac:dyDescent="0.2"/>
    <row r="1010900" s="12" customFormat="1" x14ac:dyDescent="0.2"/>
    <row r="1010901" s="12" customFormat="1" x14ac:dyDescent="0.2"/>
    <row r="1010902" s="12" customFormat="1" x14ac:dyDescent="0.2"/>
    <row r="1010903" s="12" customFormat="1" x14ac:dyDescent="0.2"/>
    <row r="1010904" s="12" customFormat="1" x14ac:dyDescent="0.2"/>
    <row r="1010905" s="12" customFormat="1" x14ac:dyDescent="0.2"/>
    <row r="1010906" s="12" customFormat="1" x14ac:dyDescent="0.2"/>
    <row r="1010907" s="12" customFormat="1" x14ac:dyDescent="0.2"/>
    <row r="1010908" s="12" customFormat="1" x14ac:dyDescent="0.2"/>
    <row r="1010909" s="12" customFormat="1" x14ac:dyDescent="0.2"/>
    <row r="1010910" s="12" customFormat="1" x14ac:dyDescent="0.2"/>
    <row r="1010911" s="12" customFormat="1" x14ac:dyDescent="0.2"/>
    <row r="1010912" s="12" customFormat="1" x14ac:dyDescent="0.2"/>
    <row r="1010913" s="12" customFormat="1" x14ac:dyDescent="0.2"/>
    <row r="1010914" s="12" customFormat="1" x14ac:dyDescent="0.2"/>
    <row r="1010915" s="12" customFormat="1" x14ac:dyDescent="0.2"/>
    <row r="1010916" s="12" customFormat="1" x14ac:dyDescent="0.2"/>
    <row r="1010917" s="12" customFormat="1" x14ac:dyDescent="0.2"/>
    <row r="1010918" s="12" customFormat="1" x14ac:dyDescent="0.2"/>
    <row r="1010919" s="12" customFormat="1" x14ac:dyDescent="0.2"/>
    <row r="1010920" s="12" customFormat="1" x14ac:dyDescent="0.2"/>
    <row r="1010921" s="12" customFormat="1" x14ac:dyDescent="0.2"/>
    <row r="1010922" s="12" customFormat="1" x14ac:dyDescent="0.2"/>
    <row r="1010923" s="12" customFormat="1" x14ac:dyDescent="0.2"/>
    <row r="1010924" s="12" customFormat="1" x14ac:dyDescent="0.2"/>
    <row r="1010925" s="12" customFormat="1" x14ac:dyDescent="0.2"/>
    <row r="1010926" s="12" customFormat="1" x14ac:dyDescent="0.2"/>
    <row r="1010927" s="12" customFormat="1" x14ac:dyDescent="0.2"/>
    <row r="1010928" s="12" customFormat="1" x14ac:dyDescent="0.2"/>
    <row r="1010929" s="12" customFormat="1" x14ac:dyDescent="0.2"/>
    <row r="1010930" s="12" customFormat="1" x14ac:dyDescent="0.2"/>
    <row r="1010931" s="12" customFormat="1" x14ac:dyDescent="0.2"/>
    <row r="1010932" s="12" customFormat="1" x14ac:dyDescent="0.2"/>
    <row r="1010933" s="12" customFormat="1" x14ac:dyDescent="0.2"/>
    <row r="1010934" s="12" customFormat="1" x14ac:dyDescent="0.2"/>
    <row r="1010935" s="12" customFormat="1" x14ac:dyDescent="0.2"/>
    <row r="1010936" s="12" customFormat="1" x14ac:dyDescent="0.2"/>
    <row r="1010937" s="12" customFormat="1" x14ac:dyDescent="0.2"/>
    <row r="1010938" s="12" customFormat="1" x14ac:dyDescent="0.2"/>
    <row r="1010939" s="12" customFormat="1" x14ac:dyDescent="0.2"/>
    <row r="1010940" s="12" customFormat="1" x14ac:dyDescent="0.2"/>
    <row r="1010941" s="12" customFormat="1" x14ac:dyDescent="0.2"/>
    <row r="1010942" s="12" customFormat="1" x14ac:dyDescent="0.2"/>
    <row r="1010943" s="12" customFormat="1" x14ac:dyDescent="0.2"/>
    <row r="1010944" s="12" customFormat="1" x14ac:dyDescent="0.2"/>
    <row r="1010945" s="12" customFormat="1" x14ac:dyDescent="0.2"/>
    <row r="1010946" s="12" customFormat="1" x14ac:dyDescent="0.2"/>
    <row r="1010947" s="12" customFormat="1" x14ac:dyDescent="0.2"/>
    <row r="1010948" s="12" customFormat="1" x14ac:dyDescent="0.2"/>
    <row r="1010949" s="12" customFormat="1" x14ac:dyDescent="0.2"/>
    <row r="1010950" s="12" customFormat="1" x14ac:dyDescent="0.2"/>
    <row r="1010951" s="12" customFormat="1" x14ac:dyDescent="0.2"/>
    <row r="1010952" s="12" customFormat="1" x14ac:dyDescent="0.2"/>
    <row r="1010953" s="12" customFormat="1" x14ac:dyDescent="0.2"/>
    <row r="1010954" s="12" customFormat="1" x14ac:dyDescent="0.2"/>
    <row r="1010955" s="12" customFormat="1" x14ac:dyDescent="0.2"/>
    <row r="1010956" s="12" customFormat="1" x14ac:dyDescent="0.2"/>
    <row r="1010957" s="12" customFormat="1" x14ac:dyDescent="0.2"/>
    <row r="1010958" s="12" customFormat="1" x14ac:dyDescent="0.2"/>
    <row r="1010959" s="12" customFormat="1" x14ac:dyDescent="0.2"/>
    <row r="1010960" s="12" customFormat="1" x14ac:dyDescent="0.2"/>
    <row r="1010961" s="12" customFormat="1" x14ac:dyDescent="0.2"/>
    <row r="1010962" s="12" customFormat="1" x14ac:dyDescent="0.2"/>
    <row r="1010963" s="12" customFormat="1" x14ac:dyDescent="0.2"/>
    <row r="1010964" s="12" customFormat="1" x14ac:dyDescent="0.2"/>
    <row r="1010965" s="12" customFormat="1" x14ac:dyDescent="0.2"/>
    <row r="1010966" s="12" customFormat="1" x14ac:dyDescent="0.2"/>
    <row r="1010967" s="12" customFormat="1" x14ac:dyDescent="0.2"/>
    <row r="1010968" s="12" customFormat="1" x14ac:dyDescent="0.2"/>
    <row r="1010969" s="12" customFormat="1" x14ac:dyDescent="0.2"/>
    <row r="1010970" s="12" customFormat="1" x14ac:dyDescent="0.2"/>
    <row r="1010971" s="12" customFormat="1" x14ac:dyDescent="0.2"/>
    <row r="1010972" s="12" customFormat="1" x14ac:dyDescent="0.2"/>
    <row r="1010973" s="12" customFormat="1" x14ac:dyDescent="0.2"/>
    <row r="1010974" s="12" customFormat="1" x14ac:dyDescent="0.2"/>
    <row r="1010975" s="12" customFormat="1" x14ac:dyDescent="0.2"/>
    <row r="1010976" s="12" customFormat="1" x14ac:dyDescent="0.2"/>
    <row r="1010977" s="12" customFormat="1" x14ac:dyDescent="0.2"/>
    <row r="1010978" s="12" customFormat="1" x14ac:dyDescent="0.2"/>
    <row r="1010979" s="12" customFormat="1" x14ac:dyDescent="0.2"/>
    <row r="1010980" s="12" customFormat="1" x14ac:dyDescent="0.2"/>
    <row r="1010981" s="12" customFormat="1" x14ac:dyDescent="0.2"/>
    <row r="1010982" s="12" customFormat="1" x14ac:dyDescent="0.2"/>
    <row r="1010983" s="12" customFormat="1" x14ac:dyDescent="0.2"/>
    <row r="1010984" s="12" customFormat="1" x14ac:dyDescent="0.2"/>
    <row r="1010985" s="12" customFormat="1" x14ac:dyDescent="0.2"/>
    <row r="1010986" s="12" customFormat="1" x14ac:dyDescent="0.2"/>
    <row r="1010987" s="12" customFormat="1" x14ac:dyDescent="0.2"/>
    <row r="1010988" s="12" customFormat="1" x14ac:dyDescent="0.2"/>
    <row r="1010989" s="12" customFormat="1" x14ac:dyDescent="0.2"/>
    <row r="1010990" s="12" customFormat="1" x14ac:dyDescent="0.2"/>
    <row r="1010991" s="12" customFormat="1" x14ac:dyDescent="0.2"/>
    <row r="1010992" s="12" customFormat="1" x14ac:dyDescent="0.2"/>
    <row r="1010993" s="12" customFormat="1" x14ac:dyDescent="0.2"/>
    <row r="1010994" s="12" customFormat="1" x14ac:dyDescent="0.2"/>
    <row r="1010995" s="12" customFormat="1" x14ac:dyDescent="0.2"/>
    <row r="1010996" s="12" customFormat="1" x14ac:dyDescent="0.2"/>
    <row r="1010997" s="12" customFormat="1" x14ac:dyDescent="0.2"/>
    <row r="1010998" s="12" customFormat="1" x14ac:dyDescent="0.2"/>
    <row r="1010999" s="12" customFormat="1" x14ac:dyDescent="0.2"/>
    <row r="1011000" s="12" customFormat="1" x14ac:dyDescent="0.2"/>
    <row r="1011001" s="12" customFormat="1" x14ac:dyDescent="0.2"/>
    <row r="1011002" s="12" customFormat="1" x14ac:dyDescent="0.2"/>
    <row r="1011003" s="12" customFormat="1" x14ac:dyDescent="0.2"/>
    <row r="1011004" s="12" customFormat="1" x14ac:dyDescent="0.2"/>
    <row r="1011005" s="12" customFormat="1" x14ac:dyDescent="0.2"/>
    <row r="1011006" s="12" customFormat="1" x14ac:dyDescent="0.2"/>
    <row r="1011007" s="12" customFormat="1" x14ac:dyDescent="0.2"/>
    <row r="1011008" s="12" customFormat="1" x14ac:dyDescent="0.2"/>
    <row r="1011009" s="12" customFormat="1" x14ac:dyDescent="0.2"/>
    <row r="1011010" s="12" customFormat="1" x14ac:dyDescent="0.2"/>
    <row r="1011011" s="12" customFormat="1" x14ac:dyDescent="0.2"/>
    <row r="1011012" s="12" customFormat="1" x14ac:dyDescent="0.2"/>
    <row r="1011013" s="12" customFormat="1" x14ac:dyDescent="0.2"/>
    <row r="1011014" s="12" customFormat="1" x14ac:dyDescent="0.2"/>
    <row r="1011015" s="12" customFormat="1" x14ac:dyDescent="0.2"/>
    <row r="1011016" s="12" customFormat="1" x14ac:dyDescent="0.2"/>
    <row r="1011017" s="12" customFormat="1" x14ac:dyDescent="0.2"/>
    <row r="1011018" s="12" customFormat="1" x14ac:dyDescent="0.2"/>
    <row r="1011019" s="12" customFormat="1" x14ac:dyDescent="0.2"/>
    <row r="1011020" s="12" customFormat="1" x14ac:dyDescent="0.2"/>
    <row r="1011021" s="12" customFormat="1" x14ac:dyDescent="0.2"/>
    <row r="1011022" s="12" customFormat="1" x14ac:dyDescent="0.2"/>
    <row r="1011023" s="12" customFormat="1" x14ac:dyDescent="0.2"/>
    <row r="1011024" s="12" customFormat="1" x14ac:dyDescent="0.2"/>
    <row r="1011025" s="12" customFormat="1" x14ac:dyDescent="0.2"/>
    <row r="1011026" s="12" customFormat="1" x14ac:dyDescent="0.2"/>
    <row r="1011027" s="12" customFormat="1" x14ac:dyDescent="0.2"/>
    <row r="1011028" s="12" customFormat="1" x14ac:dyDescent="0.2"/>
    <row r="1011029" s="12" customFormat="1" x14ac:dyDescent="0.2"/>
    <row r="1011030" s="12" customFormat="1" x14ac:dyDescent="0.2"/>
    <row r="1011031" s="12" customFormat="1" x14ac:dyDescent="0.2"/>
    <row r="1011032" s="12" customFormat="1" x14ac:dyDescent="0.2"/>
    <row r="1011033" s="12" customFormat="1" x14ac:dyDescent="0.2"/>
    <row r="1011034" s="12" customFormat="1" x14ac:dyDescent="0.2"/>
    <row r="1011035" s="12" customFormat="1" x14ac:dyDescent="0.2"/>
    <row r="1011036" s="12" customFormat="1" x14ac:dyDescent="0.2"/>
    <row r="1011037" s="12" customFormat="1" x14ac:dyDescent="0.2"/>
    <row r="1011038" s="12" customFormat="1" x14ac:dyDescent="0.2"/>
    <row r="1011039" s="12" customFormat="1" x14ac:dyDescent="0.2"/>
    <row r="1011040" s="12" customFormat="1" x14ac:dyDescent="0.2"/>
    <row r="1011041" s="12" customFormat="1" x14ac:dyDescent="0.2"/>
    <row r="1011042" s="12" customFormat="1" x14ac:dyDescent="0.2"/>
    <row r="1011043" s="12" customFormat="1" x14ac:dyDescent="0.2"/>
    <row r="1011044" s="12" customFormat="1" x14ac:dyDescent="0.2"/>
    <row r="1011045" s="12" customFormat="1" x14ac:dyDescent="0.2"/>
    <row r="1011046" s="12" customFormat="1" x14ac:dyDescent="0.2"/>
    <row r="1011047" s="12" customFormat="1" x14ac:dyDescent="0.2"/>
    <row r="1011048" s="12" customFormat="1" x14ac:dyDescent="0.2"/>
    <row r="1011049" s="12" customFormat="1" x14ac:dyDescent="0.2"/>
    <row r="1011050" s="12" customFormat="1" x14ac:dyDescent="0.2"/>
    <row r="1011051" s="12" customFormat="1" x14ac:dyDescent="0.2"/>
    <row r="1011052" s="12" customFormat="1" x14ac:dyDescent="0.2"/>
    <row r="1011053" s="12" customFormat="1" x14ac:dyDescent="0.2"/>
    <row r="1011054" s="12" customFormat="1" x14ac:dyDescent="0.2"/>
    <row r="1011055" s="12" customFormat="1" x14ac:dyDescent="0.2"/>
    <row r="1011056" s="12" customFormat="1" x14ac:dyDescent="0.2"/>
    <row r="1011057" s="12" customFormat="1" x14ac:dyDescent="0.2"/>
    <row r="1011058" s="12" customFormat="1" x14ac:dyDescent="0.2"/>
    <row r="1011059" s="12" customFormat="1" x14ac:dyDescent="0.2"/>
    <row r="1011060" s="12" customFormat="1" x14ac:dyDescent="0.2"/>
    <row r="1011061" s="12" customFormat="1" x14ac:dyDescent="0.2"/>
    <row r="1011062" s="12" customFormat="1" x14ac:dyDescent="0.2"/>
    <row r="1011063" s="12" customFormat="1" x14ac:dyDescent="0.2"/>
    <row r="1011064" s="12" customFormat="1" x14ac:dyDescent="0.2"/>
    <row r="1011065" s="12" customFormat="1" x14ac:dyDescent="0.2"/>
    <row r="1011066" s="12" customFormat="1" x14ac:dyDescent="0.2"/>
    <row r="1011067" s="12" customFormat="1" x14ac:dyDescent="0.2"/>
    <row r="1011068" s="12" customFormat="1" x14ac:dyDescent="0.2"/>
    <row r="1011069" s="12" customFormat="1" x14ac:dyDescent="0.2"/>
    <row r="1011070" s="12" customFormat="1" x14ac:dyDescent="0.2"/>
    <row r="1011071" s="12" customFormat="1" x14ac:dyDescent="0.2"/>
    <row r="1011072" s="12" customFormat="1" x14ac:dyDescent="0.2"/>
    <row r="1011073" s="12" customFormat="1" x14ac:dyDescent="0.2"/>
    <row r="1011074" s="12" customFormat="1" x14ac:dyDescent="0.2"/>
    <row r="1011075" s="12" customFormat="1" x14ac:dyDescent="0.2"/>
    <row r="1011076" s="12" customFormat="1" x14ac:dyDescent="0.2"/>
    <row r="1011077" s="12" customFormat="1" x14ac:dyDescent="0.2"/>
    <row r="1011078" s="12" customFormat="1" x14ac:dyDescent="0.2"/>
    <row r="1011079" s="12" customFormat="1" x14ac:dyDescent="0.2"/>
    <row r="1011080" s="12" customFormat="1" x14ac:dyDescent="0.2"/>
    <row r="1011081" s="12" customFormat="1" x14ac:dyDescent="0.2"/>
    <row r="1011082" s="12" customFormat="1" x14ac:dyDescent="0.2"/>
    <row r="1011083" s="12" customFormat="1" x14ac:dyDescent="0.2"/>
    <row r="1011084" s="12" customFormat="1" x14ac:dyDescent="0.2"/>
    <row r="1011085" s="12" customFormat="1" x14ac:dyDescent="0.2"/>
    <row r="1011086" s="12" customFormat="1" x14ac:dyDescent="0.2"/>
    <row r="1011087" s="12" customFormat="1" x14ac:dyDescent="0.2"/>
    <row r="1011088" s="12" customFormat="1" x14ac:dyDescent="0.2"/>
    <row r="1011089" s="12" customFormat="1" x14ac:dyDescent="0.2"/>
    <row r="1011090" s="12" customFormat="1" x14ac:dyDescent="0.2"/>
    <row r="1011091" s="12" customFormat="1" x14ac:dyDescent="0.2"/>
    <row r="1011092" s="12" customFormat="1" x14ac:dyDescent="0.2"/>
    <row r="1011093" s="12" customFormat="1" x14ac:dyDescent="0.2"/>
    <row r="1011094" s="12" customFormat="1" x14ac:dyDescent="0.2"/>
    <row r="1011095" s="12" customFormat="1" x14ac:dyDescent="0.2"/>
    <row r="1011096" s="12" customFormat="1" x14ac:dyDescent="0.2"/>
    <row r="1011097" s="12" customFormat="1" x14ac:dyDescent="0.2"/>
    <row r="1011098" s="12" customFormat="1" x14ac:dyDescent="0.2"/>
    <row r="1011099" s="12" customFormat="1" x14ac:dyDescent="0.2"/>
    <row r="1011100" s="12" customFormat="1" x14ac:dyDescent="0.2"/>
    <row r="1011101" s="12" customFormat="1" x14ac:dyDescent="0.2"/>
    <row r="1011102" s="12" customFormat="1" x14ac:dyDescent="0.2"/>
    <row r="1011103" s="12" customFormat="1" x14ac:dyDescent="0.2"/>
    <row r="1011104" s="12" customFormat="1" x14ac:dyDescent="0.2"/>
    <row r="1011105" s="12" customFormat="1" x14ac:dyDescent="0.2"/>
    <row r="1011106" s="12" customFormat="1" x14ac:dyDescent="0.2"/>
    <row r="1011107" s="12" customFormat="1" x14ac:dyDescent="0.2"/>
    <row r="1011108" s="12" customFormat="1" x14ac:dyDescent="0.2"/>
    <row r="1011109" s="12" customFormat="1" x14ac:dyDescent="0.2"/>
    <row r="1011110" s="12" customFormat="1" x14ac:dyDescent="0.2"/>
    <row r="1011111" s="12" customFormat="1" x14ac:dyDescent="0.2"/>
    <row r="1011112" s="12" customFormat="1" x14ac:dyDescent="0.2"/>
    <row r="1011113" s="12" customFormat="1" x14ac:dyDescent="0.2"/>
    <row r="1011114" s="12" customFormat="1" x14ac:dyDescent="0.2"/>
    <row r="1011115" s="12" customFormat="1" x14ac:dyDescent="0.2"/>
    <row r="1011116" s="12" customFormat="1" x14ac:dyDescent="0.2"/>
    <row r="1011117" s="12" customFormat="1" x14ac:dyDescent="0.2"/>
    <row r="1011118" s="12" customFormat="1" x14ac:dyDescent="0.2"/>
    <row r="1011119" s="12" customFormat="1" x14ac:dyDescent="0.2"/>
    <row r="1011120" s="12" customFormat="1" x14ac:dyDescent="0.2"/>
    <row r="1011121" s="12" customFormat="1" x14ac:dyDescent="0.2"/>
    <row r="1011122" s="12" customFormat="1" x14ac:dyDescent="0.2"/>
    <row r="1011123" s="12" customFormat="1" x14ac:dyDescent="0.2"/>
    <row r="1011124" s="12" customFormat="1" x14ac:dyDescent="0.2"/>
    <row r="1011125" s="12" customFormat="1" x14ac:dyDescent="0.2"/>
    <row r="1011126" s="12" customFormat="1" x14ac:dyDescent="0.2"/>
    <row r="1011127" s="12" customFormat="1" x14ac:dyDescent="0.2"/>
    <row r="1011128" s="12" customFormat="1" x14ac:dyDescent="0.2"/>
    <row r="1011129" s="12" customFormat="1" x14ac:dyDescent="0.2"/>
    <row r="1011130" s="12" customFormat="1" x14ac:dyDescent="0.2"/>
    <row r="1011131" s="12" customFormat="1" x14ac:dyDescent="0.2"/>
    <row r="1011132" s="12" customFormat="1" x14ac:dyDescent="0.2"/>
    <row r="1011133" s="12" customFormat="1" x14ac:dyDescent="0.2"/>
    <row r="1011134" s="12" customFormat="1" x14ac:dyDescent="0.2"/>
    <row r="1011135" s="12" customFormat="1" x14ac:dyDescent="0.2"/>
    <row r="1011136" s="12" customFormat="1" x14ac:dyDescent="0.2"/>
    <row r="1011137" s="12" customFormat="1" x14ac:dyDescent="0.2"/>
    <row r="1011138" s="12" customFormat="1" x14ac:dyDescent="0.2"/>
    <row r="1011139" s="12" customFormat="1" x14ac:dyDescent="0.2"/>
    <row r="1011140" s="12" customFormat="1" x14ac:dyDescent="0.2"/>
    <row r="1011141" s="12" customFormat="1" x14ac:dyDescent="0.2"/>
    <row r="1011142" s="12" customFormat="1" x14ac:dyDescent="0.2"/>
    <row r="1011143" s="12" customFormat="1" x14ac:dyDescent="0.2"/>
    <row r="1011144" s="12" customFormat="1" x14ac:dyDescent="0.2"/>
    <row r="1011145" s="12" customFormat="1" x14ac:dyDescent="0.2"/>
    <row r="1011146" s="12" customFormat="1" x14ac:dyDescent="0.2"/>
    <row r="1011147" s="12" customFormat="1" x14ac:dyDescent="0.2"/>
    <row r="1011148" s="12" customFormat="1" x14ac:dyDescent="0.2"/>
    <row r="1011149" s="12" customFormat="1" x14ac:dyDescent="0.2"/>
    <row r="1011150" s="12" customFormat="1" x14ac:dyDescent="0.2"/>
    <row r="1011151" s="12" customFormat="1" x14ac:dyDescent="0.2"/>
    <row r="1011152" s="12" customFormat="1" x14ac:dyDescent="0.2"/>
    <row r="1011153" s="12" customFormat="1" x14ac:dyDescent="0.2"/>
    <row r="1011154" s="12" customFormat="1" x14ac:dyDescent="0.2"/>
    <row r="1011155" s="12" customFormat="1" x14ac:dyDescent="0.2"/>
    <row r="1011156" s="12" customFormat="1" x14ac:dyDescent="0.2"/>
    <row r="1011157" s="12" customFormat="1" x14ac:dyDescent="0.2"/>
    <row r="1011158" s="12" customFormat="1" x14ac:dyDescent="0.2"/>
    <row r="1011159" s="12" customFormat="1" x14ac:dyDescent="0.2"/>
    <row r="1011160" s="12" customFormat="1" x14ac:dyDescent="0.2"/>
    <row r="1011161" s="12" customFormat="1" x14ac:dyDescent="0.2"/>
    <row r="1011162" s="12" customFormat="1" x14ac:dyDescent="0.2"/>
    <row r="1011163" s="12" customFormat="1" x14ac:dyDescent="0.2"/>
    <row r="1011164" s="12" customFormat="1" x14ac:dyDescent="0.2"/>
    <row r="1011165" s="12" customFormat="1" x14ac:dyDescent="0.2"/>
    <row r="1011166" s="12" customFormat="1" x14ac:dyDescent="0.2"/>
    <row r="1011167" s="12" customFormat="1" x14ac:dyDescent="0.2"/>
    <row r="1011168" s="12" customFormat="1" x14ac:dyDescent="0.2"/>
    <row r="1011169" s="12" customFormat="1" x14ac:dyDescent="0.2"/>
    <row r="1011170" s="12" customFormat="1" x14ac:dyDescent="0.2"/>
    <row r="1011171" s="12" customFormat="1" x14ac:dyDescent="0.2"/>
    <row r="1011172" s="12" customFormat="1" x14ac:dyDescent="0.2"/>
    <row r="1011173" s="12" customFormat="1" x14ac:dyDescent="0.2"/>
    <row r="1011174" s="12" customFormat="1" x14ac:dyDescent="0.2"/>
    <row r="1011175" s="12" customFormat="1" x14ac:dyDescent="0.2"/>
    <row r="1011176" s="12" customFormat="1" x14ac:dyDescent="0.2"/>
    <row r="1011177" s="12" customFormat="1" x14ac:dyDescent="0.2"/>
    <row r="1011178" s="12" customFormat="1" x14ac:dyDescent="0.2"/>
    <row r="1011179" s="12" customFormat="1" x14ac:dyDescent="0.2"/>
    <row r="1011180" s="12" customFormat="1" x14ac:dyDescent="0.2"/>
    <row r="1011181" s="12" customFormat="1" x14ac:dyDescent="0.2"/>
    <row r="1011182" s="12" customFormat="1" x14ac:dyDescent="0.2"/>
    <row r="1011183" s="12" customFormat="1" x14ac:dyDescent="0.2"/>
    <row r="1011184" s="12" customFormat="1" x14ac:dyDescent="0.2"/>
    <row r="1011185" s="12" customFormat="1" x14ac:dyDescent="0.2"/>
    <row r="1011186" s="12" customFormat="1" x14ac:dyDescent="0.2"/>
    <row r="1011187" s="12" customFormat="1" x14ac:dyDescent="0.2"/>
    <row r="1011188" s="12" customFormat="1" x14ac:dyDescent="0.2"/>
    <row r="1011189" s="12" customFormat="1" x14ac:dyDescent="0.2"/>
    <row r="1011190" s="12" customFormat="1" x14ac:dyDescent="0.2"/>
    <row r="1011191" s="12" customFormat="1" x14ac:dyDescent="0.2"/>
    <row r="1011192" s="12" customFormat="1" x14ac:dyDescent="0.2"/>
    <row r="1011193" s="12" customFormat="1" x14ac:dyDescent="0.2"/>
    <row r="1011194" s="12" customFormat="1" x14ac:dyDescent="0.2"/>
    <row r="1011195" s="12" customFormat="1" x14ac:dyDescent="0.2"/>
    <row r="1011196" s="12" customFormat="1" x14ac:dyDescent="0.2"/>
    <row r="1011197" s="12" customFormat="1" x14ac:dyDescent="0.2"/>
    <row r="1011198" s="12" customFormat="1" x14ac:dyDescent="0.2"/>
    <row r="1011199" s="12" customFormat="1" x14ac:dyDescent="0.2"/>
    <row r="1011200" s="12" customFormat="1" x14ac:dyDescent="0.2"/>
    <row r="1011201" s="12" customFormat="1" x14ac:dyDescent="0.2"/>
    <row r="1011202" s="12" customFormat="1" x14ac:dyDescent="0.2"/>
    <row r="1011203" s="12" customFormat="1" x14ac:dyDescent="0.2"/>
    <row r="1011204" s="12" customFormat="1" x14ac:dyDescent="0.2"/>
    <row r="1011205" s="12" customFormat="1" x14ac:dyDescent="0.2"/>
    <row r="1011206" s="12" customFormat="1" x14ac:dyDescent="0.2"/>
    <row r="1011207" s="12" customFormat="1" x14ac:dyDescent="0.2"/>
    <row r="1011208" s="12" customFormat="1" x14ac:dyDescent="0.2"/>
    <row r="1011209" s="12" customFormat="1" x14ac:dyDescent="0.2"/>
    <row r="1011210" s="12" customFormat="1" x14ac:dyDescent="0.2"/>
    <row r="1011211" s="12" customFormat="1" x14ac:dyDescent="0.2"/>
    <row r="1011212" s="12" customFormat="1" x14ac:dyDescent="0.2"/>
    <row r="1011213" s="12" customFormat="1" x14ac:dyDescent="0.2"/>
    <row r="1011214" s="12" customFormat="1" x14ac:dyDescent="0.2"/>
    <row r="1011215" s="12" customFormat="1" x14ac:dyDescent="0.2"/>
    <row r="1011216" s="12" customFormat="1" x14ac:dyDescent="0.2"/>
    <row r="1011217" s="12" customFormat="1" x14ac:dyDescent="0.2"/>
    <row r="1011218" s="12" customFormat="1" x14ac:dyDescent="0.2"/>
    <row r="1011219" s="12" customFormat="1" x14ac:dyDescent="0.2"/>
    <row r="1011220" s="12" customFormat="1" x14ac:dyDescent="0.2"/>
    <row r="1011221" s="12" customFormat="1" x14ac:dyDescent="0.2"/>
    <row r="1011222" s="12" customFormat="1" x14ac:dyDescent="0.2"/>
    <row r="1011223" s="12" customFormat="1" x14ac:dyDescent="0.2"/>
    <row r="1011224" s="12" customFormat="1" x14ac:dyDescent="0.2"/>
    <row r="1011225" s="12" customFormat="1" x14ac:dyDescent="0.2"/>
    <row r="1011226" s="12" customFormat="1" x14ac:dyDescent="0.2"/>
    <row r="1011227" s="12" customFormat="1" x14ac:dyDescent="0.2"/>
    <row r="1011228" s="12" customFormat="1" x14ac:dyDescent="0.2"/>
    <row r="1011229" s="12" customFormat="1" x14ac:dyDescent="0.2"/>
    <row r="1011230" s="12" customFormat="1" x14ac:dyDescent="0.2"/>
    <row r="1011231" s="12" customFormat="1" x14ac:dyDescent="0.2"/>
    <row r="1011232" s="12" customFormat="1" x14ac:dyDescent="0.2"/>
    <row r="1011233" s="12" customFormat="1" x14ac:dyDescent="0.2"/>
    <row r="1011234" s="12" customFormat="1" x14ac:dyDescent="0.2"/>
    <row r="1011235" s="12" customFormat="1" x14ac:dyDescent="0.2"/>
    <row r="1011236" s="12" customFormat="1" x14ac:dyDescent="0.2"/>
    <row r="1011237" s="12" customFormat="1" x14ac:dyDescent="0.2"/>
    <row r="1011238" s="12" customFormat="1" x14ac:dyDescent="0.2"/>
    <row r="1011239" s="12" customFormat="1" x14ac:dyDescent="0.2"/>
    <row r="1011240" s="12" customFormat="1" x14ac:dyDescent="0.2"/>
    <row r="1011241" s="12" customFormat="1" x14ac:dyDescent="0.2"/>
    <row r="1011242" s="12" customFormat="1" x14ac:dyDescent="0.2"/>
    <row r="1011243" s="12" customFormat="1" x14ac:dyDescent="0.2"/>
    <row r="1011244" s="12" customFormat="1" x14ac:dyDescent="0.2"/>
    <row r="1011245" s="12" customFormat="1" x14ac:dyDescent="0.2"/>
    <row r="1011246" s="12" customFormat="1" x14ac:dyDescent="0.2"/>
    <row r="1011247" s="12" customFormat="1" x14ac:dyDescent="0.2"/>
    <row r="1011248" s="12" customFormat="1" x14ac:dyDescent="0.2"/>
    <row r="1011249" s="12" customFormat="1" x14ac:dyDescent="0.2"/>
    <row r="1011250" s="12" customFormat="1" x14ac:dyDescent="0.2"/>
    <row r="1011251" s="12" customFormat="1" x14ac:dyDescent="0.2"/>
    <row r="1011252" s="12" customFormat="1" x14ac:dyDescent="0.2"/>
    <row r="1011253" s="12" customFormat="1" x14ac:dyDescent="0.2"/>
    <row r="1011254" s="12" customFormat="1" x14ac:dyDescent="0.2"/>
    <row r="1011255" s="12" customFormat="1" x14ac:dyDescent="0.2"/>
    <row r="1011256" s="12" customFormat="1" x14ac:dyDescent="0.2"/>
    <row r="1011257" s="12" customFormat="1" x14ac:dyDescent="0.2"/>
    <row r="1011258" s="12" customFormat="1" x14ac:dyDescent="0.2"/>
    <row r="1011259" s="12" customFormat="1" x14ac:dyDescent="0.2"/>
    <row r="1011260" s="12" customFormat="1" x14ac:dyDescent="0.2"/>
    <row r="1011261" s="12" customFormat="1" x14ac:dyDescent="0.2"/>
    <row r="1011262" s="12" customFormat="1" x14ac:dyDescent="0.2"/>
    <row r="1011263" s="12" customFormat="1" x14ac:dyDescent="0.2"/>
    <row r="1011264" s="12" customFormat="1" x14ac:dyDescent="0.2"/>
    <row r="1011265" s="12" customFormat="1" x14ac:dyDescent="0.2"/>
    <row r="1011266" s="12" customFormat="1" x14ac:dyDescent="0.2"/>
    <row r="1011267" s="12" customFormat="1" x14ac:dyDescent="0.2"/>
    <row r="1011268" s="12" customFormat="1" x14ac:dyDescent="0.2"/>
    <row r="1011269" s="12" customFormat="1" x14ac:dyDescent="0.2"/>
    <row r="1011270" s="12" customFormat="1" x14ac:dyDescent="0.2"/>
    <row r="1011271" s="12" customFormat="1" x14ac:dyDescent="0.2"/>
    <row r="1011272" s="12" customFormat="1" x14ac:dyDescent="0.2"/>
    <row r="1011273" s="12" customFormat="1" x14ac:dyDescent="0.2"/>
    <row r="1011274" s="12" customFormat="1" x14ac:dyDescent="0.2"/>
    <row r="1011275" s="12" customFormat="1" x14ac:dyDescent="0.2"/>
    <row r="1011276" s="12" customFormat="1" x14ac:dyDescent="0.2"/>
    <row r="1011277" s="12" customFormat="1" x14ac:dyDescent="0.2"/>
    <row r="1011278" s="12" customFormat="1" x14ac:dyDescent="0.2"/>
    <row r="1011279" s="12" customFormat="1" x14ac:dyDescent="0.2"/>
    <row r="1011280" s="12" customFormat="1" x14ac:dyDescent="0.2"/>
    <row r="1011281" s="12" customFormat="1" x14ac:dyDescent="0.2"/>
    <row r="1011282" s="12" customFormat="1" x14ac:dyDescent="0.2"/>
    <row r="1011283" s="12" customFormat="1" x14ac:dyDescent="0.2"/>
    <row r="1011284" s="12" customFormat="1" x14ac:dyDescent="0.2"/>
    <row r="1011285" s="12" customFormat="1" x14ac:dyDescent="0.2"/>
    <row r="1011286" s="12" customFormat="1" x14ac:dyDescent="0.2"/>
    <row r="1011287" s="12" customFormat="1" x14ac:dyDescent="0.2"/>
    <row r="1011288" s="12" customFormat="1" x14ac:dyDescent="0.2"/>
    <row r="1011289" s="12" customFormat="1" x14ac:dyDescent="0.2"/>
    <row r="1011290" s="12" customFormat="1" x14ac:dyDescent="0.2"/>
    <row r="1011291" s="12" customFormat="1" x14ac:dyDescent="0.2"/>
    <row r="1011292" s="12" customFormat="1" x14ac:dyDescent="0.2"/>
    <row r="1011293" s="12" customFormat="1" x14ac:dyDescent="0.2"/>
    <row r="1011294" s="12" customFormat="1" x14ac:dyDescent="0.2"/>
    <row r="1011295" s="12" customFormat="1" x14ac:dyDescent="0.2"/>
    <row r="1011296" s="12" customFormat="1" x14ac:dyDescent="0.2"/>
    <row r="1011297" s="12" customFormat="1" x14ac:dyDescent="0.2"/>
    <row r="1011298" s="12" customFormat="1" x14ac:dyDescent="0.2"/>
    <row r="1011299" s="12" customFormat="1" x14ac:dyDescent="0.2"/>
    <row r="1011300" s="12" customFormat="1" x14ac:dyDescent="0.2"/>
    <row r="1011301" s="12" customFormat="1" x14ac:dyDescent="0.2"/>
    <row r="1011302" s="12" customFormat="1" x14ac:dyDescent="0.2"/>
    <row r="1011303" s="12" customFormat="1" x14ac:dyDescent="0.2"/>
    <row r="1011304" s="12" customFormat="1" x14ac:dyDescent="0.2"/>
    <row r="1011305" s="12" customFormat="1" x14ac:dyDescent="0.2"/>
    <row r="1011306" s="12" customFormat="1" x14ac:dyDescent="0.2"/>
    <row r="1011307" s="12" customFormat="1" x14ac:dyDescent="0.2"/>
    <row r="1011308" s="12" customFormat="1" x14ac:dyDescent="0.2"/>
    <row r="1011309" s="12" customFormat="1" x14ac:dyDescent="0.2"/>
    <row r="1011310" s="12" customFormat="1" x14ac:dyDescent="0.2"/>
    <row r="1011311" s="12" customFormat="1" x14ac:dyDescent="0.2"/>
    <row r="1011312" s="12" customFormat="1" x14ac:dyDescent="0.2"/>
    <row r="1011313" s="12" customFormat="1" x14ac:dyDescent="0.2"/>
    <row r="1011314" s="12" customFormat="1" x14ac:dyDescent="0.2"/>
    <row r="1011315" s="12" customFormat="1" x14ac:dyDescent="0.2"/>
    <row r="1011316" s="12" customFormat="1" x14ac:dyDescent="0.2"/>
    <row r="1011317" s="12" customFormat="1" x14ac:dyDescent="0.2"/>
    <row r="1011318" s="12" customFormat="1" x14ac:dyDescent="0.2"/>
    <row r="1011319" s="12" customFormat="1" x14ac:dyDescent="0.2"/>
    <row r="1011320" s="12" customFormat="1" x14ac:dyDescent="0.2"/>
    <row r="1011321" s="12" customFormat="1" x14ac:dyDescent="0.2"/>
    <row r="1011322" s="12" customFormat="1" x14ac:dyDescent="0.2"/>
    <row r="1011323" s="12" customFormat="1" x14ac:dyDescent="0.2"/>
    <row r="1011324" s="12" customFormat="1" x14ac:dyDescent="0.2"/>
    <row r="1011325" s="12" customFormat="1" x14ac:dyDescent="0.2"/>
    <row r="1011326" s="12" customFormat="1" x14ac:dyDescent="0.2"/>
    <row r="1011327" s="12" customFormat="1" x14ac:dyDescent="0.2"/>
    <row r="1011328" s="12" customFormat="1" x14ac:dyDescent="0.2"/>
    <row r="1011329" s="12" customFormat="1" x14ac:dyDescent="0.2"/>
    <row r="1011330" s="12" customFormat="1" x14ac:dyDescent="0.2"/>
    <row r="1011331" s="12" customFormat="1" x14ac:dyDescent="0.2"/>
    <row r="1011332" s="12" customFormat="1" x14ac:dyDescent="0.2"/>
    <row r="1011333" s="12" customFormat="1" x14ac:dyDescent="0.2"/>
    <row r="1011334" s="12" customFormat="1" x14ac:dyDescent="0.2"/>
    <row r="1011335" s="12" customFormat="1" x14ac:dyDescent="0.2"/>
    <row r="1011336" s="12" customFormat="1" x14ac:dyDescent="0.2"/>
    <row r="1011337" s="12" customFormat="1" x14ac:dyDescent="0.2"/>
    <row r="1011338" s="12" customFormat="1" x14ac:dyDescent="0.2"/>
    <row r="1011339" s="12" customFormat="1" x14ac:dyDescent="0.2"/>
    <row r="1011340" s="12" customFormat="1" x14ac:dyDescent="0.2"/>
    <row r="1011341" s="12" customFormat="1" x14ac:dyDescent="0.2"/>
    <row r="1011342" s="12" customFormat="1" x14ac:dyDescent="0.2"/>
    <row r="1011343" s="12" customFormat="1" x14ac:dyDescent="0.2"/>
    <row r="1011344" s="12" customFormat="1" x14ac:dyDescent="0.2"/>
    <row r="1011345" s="12" customFormat="1" x14ac:dyDescent="0.2"/>
    <row r="1011346" s="12" customFormat="1" x14ac:dyDescent="0.2"/>
    <row r="1011347" s="12" customFormat="1" x14ac:dyDescent="0.2"/>
    <row r="1011348" s="12" customFormat="1" x14ac:dyDescent="0.2"/>
    <row r="1011349" s="12" customFormat="1" x14ac:dyDescent="0.2"/>
    <row r="1011350" s="12" customFormat="1" x14ac:dyDescent="0.2"/>
    <row r="1011351" s="12" customFormat="1" x14ac:dyDescent="0.2"/>
    <row r="1011352" s="12" customFormat="1" x14ac:dyDescent="0.2"/>
    <row r="1011353" s="12" customFormat="1" x14ac:dyDescent="0.2"/>
    <row r="1011354" s="12" customFormat="1" x14ac:dyDescent="0.2"/>
    <row r="1011355" s="12" customFormat="1" x14ac:dyDescent="0.2"/>
    <row r="1011356" s="12" customFormat="1" x14ac:dyDescent="0.2"/>
    <row r="1011357" s="12" customFormat="1" x14ac:dyDescent="0.2"/>
    <row r="1011358" s="12" customFormat="1" x14ac:dyDescent="0.2"/>
    <row r="1011359" s="12" customFormat="1" x14ac:dyDescent="0.2"/>
    <row r="1011360" s="12" customFormat="1" x14ac:dyDescent="0.2"/>
    <row r="1011361" s="12" customFormat="1" x14ac:dyDescent="0.2"/>
    <row r="1011362" s="12" customFormat="1" x14ac:dyDescent="0.2"/>
    <row r="1011363" s="12" customFormat="1" x14ac:dyDescent="0.2"/>
    <row r="1011364" s="12" customFormat="1" x14ac:dyDescent="0.2"/>
    <row r="1011365" s="12" customFormat="1" x14ac:dyDescent="0.2"/>
    <row r="1011366" s="12" customFormat="1" x14ac:dyDescent="0.2"/>
    <row r="1011367" s="12" customFormat="1" x14ac:dyDescent="0.2"/>
    <row r="1011368" s="12" customFormat="1" x14ac:dyDescent="0.2"/>
    <row r="1011369" s="12" customFormat="1" x14ac:dyDescent="0.2"/>
    <row r="1011370" s="12" customFormat="1" x14ac:dyDescent="0.2"/>
    <row r="1011371" s="12" customFormat="1" x14ac:dyDescent="0.2"/>
    <row r="1011372" s="12" customFormat="1" x14ac:dyDescent="0.2"/>
    <row r="1011373" s="12" customFormat="1" x14ac:dyDescent="0.2"/>
    <row r="1011374" s="12" customFormat="1" x14ac:dyDescent="0.2"/>
    <row r="1011375" s="12" customFormat="1" x14ac:dyDescent="0.2"/>
    <row r="1011376" s="12" customFormat="1" x14ac:dyDescent="0.2"/>
    <row r="1011377" s="12" customFormat="1" x14ac:dyDescent="0.2"/>
    <row r="1011378" s="12" customFormat="1" x14ac:dyDescent="0.2"/>
    <row r="1011379" s="12" customFormat="1" x14ac:dyDescent="0.2"/>
    <row r="1011380" s="12" customFormat="1" x14ac:dyDescent="0.2"/>
    <row r="1011381" s="12" customFormat="1" x14ac:dyDescent="0.2"/>
    <row r="1011382" s="12" customFormat="1" x14ac:dyDescent="0.2"/>
    <row r="1011383" s="12" customFormat="1" x14ac:dyDescent="0.2"/>
    <row r="1011384" s="12" customFormat="1" x14ac:dyDescent="0.2"/>
    <row r="1011385" s="12" customFormat="1" x14ac:dyDescent="0.2"/>
    <row r="1011386" s="12" customFormat="1" x14ac:dyDescent="0.2"/>
    <row r="1011387" s="12" customFormat="1" x14ac:dyDescent="0.2"/>
    <row r="1011388" s="12" customFormat="1" x14ac:dyDescent="0.2"/>
    <row r="1011389" s="12" customFormat="1" x14ac:dyDescent="0.2"/>
    <row r="1011390" s="12" customFormat="1" x14ac:dyDescent="0.2"/>
    <row r="1011391" s="12" customFormat="1" x14ac:dyDescent="0.2"/>
    <row r="1011392" s="12" customFormat="1" x14ac:dyDescent="0.2"/>
    <row r="1011393" s="12" customFormat="1" x14ac:dyDescent="0.2"/>
    <row r="1011394" s="12" customFormat="1" x14ac:dyDescent="0.2"/>
    <row r="1011395" s="12" customFormat="1" x14ac:dyDescent="0.2"/>
    <row r="1011396" s="12" customFormat="1" x14ac:dyDescent="0.2"/>
    <row r="1011397" s="12" customFormat="1" x14ac:dyDescent="0.2"/>
    <row r="1011398" s="12" customFormat="1" x14ac:dyDescent="0.2"/>
    <row r="1011399" s="12" customFormat="1" x14ac:dyDescent="0.2"/>
    <row r="1011400" s="12" customFormat="1" x14ac:dyDescent="0.2"/>
    <row r="1011401" s="12" customFormat="1" x14ac:dyDescent="0.2"/>
    <row r="1011402" s="12" customFormat="1" x14ac:dyDescent="0.2"/>
    <row r="1011403" s="12" customFormat="1" x14ac:dyDescent="0.2"/>
    <row r="1011404" s="12" customFormat="1" x14ac:dyDescent="0.2"/>
    <row r="1011405" s="12" customFormat="1" x14ac:dyDescent="0.2"/>
    <row r="1011406" s="12" customFormat="1" x14ac:dyDescent="0.2"/>
    <row r="1011407" s="12" customFormat="1" x14ac:dyDescent="0.2"/>
    <row r="1011408" s="12" customFormat="1" x14ac:dyDescent="0.2"/>
    <row r="1011409" s="12" customFormat="1" x14ac:dyDescent="0.2"/>
    <row r="1011410" s="12" customFormat="1" x14ac:dyDescent="0.2"/>
    <row r="1011411" s="12" customFormat="1" x14ac:dyDescent="0.2"/>
    <row r="1011412" s="12" customFormat="1" x14ac:dyDescent="0.2"/>
    <row r="1011413" s="12" customFormat="1" x14ac:dyDescent="0.2"/>
    <row r="1011414" s="12" customFormat="1" x14ac:dyDescent="0.2"/>
    <row r="1011415" s="12" customFormat="1" x14ac:dyDescent="0.2"/>
    <row r="1011416" s="12" customFormat="1" x14ac:dyDescent="0.2"/>
    <row r="1011417" s="12" customFormat="1" x14ac:dyDescent="0.2"/>
    <row r="1011418" s="12" customFormat="1" x14ac:dyDescent="0.2"/>
    <row r="1011419" s="12" customFormat="1" x14ac:dyDescent="0.2"/>
    <row r="1011420" s="12" customFormat="1" x14ac:dyDescent="0.2"/>
    <row r="1011421" s="12" customFormat="1" x14ac:dyDescent="0.2"/>
    <row r="1011422" s="12" customFormat="1" x14ac:dyDescent="0.2"/>
    <row r="1011423" s="12" customFormat="1" x14ac:dyDescent="0.2"/>
    <row r="1011424" s="12" customFormat="1" x14ac:dyDescent="0.2"/>
    <row r="1011425" s="12" customFormat="1" x14ac:dyDescent="0.2"/>
    <row r="1011426" s="12" customFormat="1" x14ac:dyDescent="0.2"/>
    <row r="1011427" s="12" customFormat="1" x14ac:dyDescent="0.2"/>
    <row r="1011428" s="12" customFormat="1" x14ac:dyDescent="0.2"/>
    <row r="1011429" s="12" customFormat="1" x14ac:dyDescent="0.2"/>
    <row r="1011430" s="12" customFormat="1" x14ac:dyDescent="0.2"/>
    <row r="1011431" s="12" customFormat="1" x14ac:dyDescent="0.2"/>
    <row r="1011432" s="12" customFormat="1" x14ac:dyDescent="0.2"/>
    <row r="1011433" s="12" customFormat="1" x14ac:dyDescent="0.2"/>
    <row r="1011434" s="12" customFormat="1" x14ac:dyDescent="0.2"/>
    <row r="1011435" s="12" customFormat="1" x14ac:dyDescent="0.2"/>
    <row r="1011436" s="12" customFormat="1" x14ac:dyDescent="0.2"/>
    <row r="1011437" s="12" customFormat="1" x14ac:dyDescent="0.2"/>
    <row r="1011438" s="12" customFormat="1" x14ac:dyDescent="0.2"/>
    <row r="1011439" s="12" customFormat="1" x14ac:dyDescent="0.2"/>
    <row r="1011440" s="12" customFormat="1" x14ac:dyDescent="0.2"/>
    <row r="1011441" s="12" customFormat="1" x14ac:dyDescent="0.2"/>
    <row r="1011442" s="12" customFormat="1" x14ac:dyDescent="0.2"/>
    <row r="1011443" s="12" customFormat="1" x14ac:dyDescent="0.2"/>
    <row r="1011444" s="12" customFormat="1" x14ac:dyDescent="0.2"/>
    <row r="1011445" s="12" customFormat="1" x14ac:dyDescent="0.2"/>
    <row r="1011446" s="12" customFormat="1" x14ac:dyDescent="0.2"/>
    <row r="1011447" s="12" customFormat="1" x14ac:dyDescent="0.2"/>
    <row r="1011448" s="12" customFormat="1" x14ac:dyDescent="0.2"/>
    <row r="1011449" s="12" customFormat="1" x14ac:dyDescent="0.2"/>
    <row r="1011450" s="12" customFormat="1" x14ac:dyDescent="0.2"/>
    <row r="1011451" s="12" customFormat="1" x14ac:dyDescent="0.2"/>
    <row r="1011452" s="12" customFormat="1" x14ac:dyDescent="0.2"/>
    <row r="1011453" s="12" customFormat="1" x14ac:dyDescent="0.2"/>
    <row r="1011454" s="12" customFormat="1" x14ac:dyDescent="0.2"/>
    <row r="1011455" s="12" customFormat="1" x14ac:dyDescent="0.2"/>
    <row r="1011456" s="12" customFormat="1" x14ac:dyDescent="0.2"/>
    <row r="1011457" s="12" customFormat="1" x14ac:dyDescent="0.2"/>
    <row r="1011458" s="12" customFormat="1" x14ac:dyDescent="0.2"/>
    <row r="1011459" s="12" customFormat="1" x14ac:dyDescent="0.2"/>
    <row r="1011460" s="12" customFormat="1" x14ac:dyDescent="0.2"/>
    <row r="1011461" s="12" customFormat="1" x14ac:dyDescent="0.2"/>
    <row r="1011462" s="12" customFormat="1" x14ac:dyDescent="0.2"/>
    <row r="1011463" s="12" customFormat="1" x14ac:dyDescent="0.2"/>
    <row r="1011464" s="12" customFormat="1" x14ac:dyDescent="0.2"/>
    <row r="1011465" s="12" customFormat="1" x14ac:dyDescent="0.2"/>
    <row r="1011466" s="12" customFormat="1" x14ac:dyDescent="0.2"/>
    <row r="1011467" s="12" customFormat="1" x14ac:dyDescent="0.2"/>
    <row r="1011468" s="12" customFormat="1" x14ac:dyDescent="0.2"/>
    <row r="1011469" s="12" customFormat="1" x14ac:dyDescent="0.2"/>
    <row r="1011470" s="12" customFormat="1" x14ac:dyDescent="0.2"/>
    <row r="1011471" s="12" customFormat="1" x14ac:dyDescent="0.2"/>
    <row r="1011472" s="12" customFormat="1" x14ac:dyDescent="0.2"/>
    <row r="1011473" s="12" customFormat="1" x14ac:dyDescent="0.2"/>
    <row r="1011474" s="12" customFormat="1" x14ac:dyDescent="0.2"/>
    <row r="1011475" s="12" customFormat="1" x14ac:dyDescent="0.2"/>
    <row r="1011476" s="12" customFormat="1" x14ac:dyDescent="0.2"/>
    <row r="1011477" s="12" customFormat="1" x14ac:dyDescent="0.2"/>
    <row r="1011478" s="12" customFormat="1" x14ac:dyDescent="0.2"/>
    <row r="1011479" s="12" customFormat="1" x14ac:dyDescent="0.2"/>
    <row r="1011480" s="12" customFormat="1" x14ac:dyDescent="0.2"/>
    <row r="1011481" s="12" customFormat="1" x14ac:dyDescent="0.2"/>
    <row r="1011482" s="12" customFormat="1" x14ac:dyDescent="0.2"/>
    <row r="1011483" s="12" customFormat="1" x14ac:dyDescent="0.2"/>
    <row r="1011484" s="12" customFormat="1" x14ac:dyDescent="0.2"/>
    <row r="1011485" s="12" customFormat="1" x14ac:dyDescent="0.2"/>
    <row r="1011486" s="12" customFormat="1" x14ac:dyDescent="0.2"/>
    <row r="1011487" s="12" customFormat="1" x14ac:dyDescent="0.2"/>
    <row r="1011488" s="12" customFormat="1" x14ac:dyDescent="0.2"/>
    <row r="1011489" s="12" customFormat="1" x14ac:dyDescent="0.2"/>
    <row r="1011490" s="12" customFormat="1" x14ac:dyDescent="0.2"/>
    <row r="1011491" s="12" customFormat="1" x14ac:dyDescent="0.2"/>
    <row r="1011492" s="12" customFormat="1" x14ac:dyDescent="0.2"/>
    <row r="1011493" s="12" customFormat="1" x14ac:dyDescent="0.2"/>
    <row r="1011494" s="12" customFormat="1" x14ac:dyDescent="0.2"/>
    <row r="1011495" s="12" customFormat="1" x14ac:dyDescent="0.2"/>
    <row r="1011496" s="12" customFormat="1" x14ac:dyDescent="0.2"/>
    <row r="1011497" s="12" customFormat="1" x14ac:dyDescent="0.2"/>
    <row r="1011498" s="12" customFormat="1" x14ac:dyDescent="0.2"/>
    <row r="1011499" s="12" customFormat="1" x14ac:dyDescent="0.2"/>
    <row r="1011500" s="12" customFormat="1" x14ac:dyDescent="0.2"/>
    <row r="1011501" s="12" customFormat="1" x14ac:dyDescent="0.2"/>
    <row r="1011502" s="12" customFormat="1" x14ac:dyDescent="0.2"/>
    <row r="1011503" s="12" customFormat="1" x14ac:dyDescent="0.2"/>
    <row r="1011504" s="12" customFormat="1" x14ac:dyDescent="0.2"/>
    <row r="1011505" s="12" customFormat="1" x14ac:dyDescent="0.2"/>
    <row r="1011506" s="12" customFormat="1" x14ac:dyDescent="0.2"/>
    <row r="1011507" s="12" customFormat="1" x14ac:dyDescent="0.2"/>
    <row r="1011508" s="12" customFormat="1" x14ac:dyDescent="0.2"/>
    <row r="1011509" s="12" customFormat="1" x14ac:dyDescent="0.2"/>
    <row r="1011510" s="12" customFormat="1" x14ac:dyDescent="0.2"/>
    <row r="1011511" s="12" customFormat="1" x14ac:dyDescent="0.2"/>
    <row r="1011512" s="12" customFormat="1" x14ac:dyDescent="0.2"/>
    <row r="1011513" s="12" customFormat="1" x14ac:dyDescent="0.2"/>
    <row r="1011514" s="12" customFormat="1" x14ac:dyDescent="0.2"/>
    <row r="1011515" s="12" customFormat="1" x14ac:dyDescent="0.2"/>
    <row r="1011516" s="12" customFormat="1" x14ac:dyDescent="0.2"/>
    <row r="1011517" s="12" customFormat="1" x14ac:dyDescent="0.2"/>
    <row r="1011518" s="12" customFormat="1" x14ac:dyDescent="0.2"/>
    <row r="1011519" s="12" customFormat="1" x14ac:dyDescent="0.2"/>
    <row r="1011520" s="12" customFormat="1" x14ac:dyDescent="0.2"/>
    <row r="1011521" s="12" customFormat="1" x14ac:dyDescent="0.2"/>
    <row r="1011522" s="12" customFormat="1" x14ac:dyDescent="0.2"/>
    <row r="1011523" s="12" customFormat="1" x14ac:dyDescent="0.2"/>
    <row r="1011524" s="12" customFormat="1" x14ac:dyDescent="0.2"/>
    <row r="1011525" s="12" customFormat="1" x14ac:dyDescent="0.2"/>
    <row r="1011526" s="12" customFormat="1" x14ac:dyDescent="0.2"/>
    <row r="1011527" s="12" customFormat="1" x14ac:dyDescent="0.2"/>
    <row r="1011528" s="12" customFormat="1" x14ac:dyDescent="0.2"/>
    <row r="1011529" s="12" customFormat="1" x14ac:dyDescent="0.2"/>
    <row r="1011530" s="12" customFormat="1" x14ac:dyDescent="0.2"/>
    <row r="1011531" s="12" customFormat="1" x14ac:dyDescent="0.2"/>
    <row r="1011532" s="12" customFormat="1" x14ac:dyDescent="0.2"/>
    <row r="1011533" s="12" customFormat="1" x14ac:dyDescent="0.2"/>
    <row r="1011534" s="12" customFormat="1" x14ac:dyDescent="0.2"/>
    <row r="1011535" s="12" customFormat="1" x14ac:dyDescent="0.2"/>
    <row r="1011536" s="12" customFormat="1" x14ac:dyDescent="0.2"/>
    <row r="1011537" s="12" customFormat="1" x14ac:dyDescent="0.2"/>
    <row r="1011538" s="12" customFormat="1" x14ac:dyDescent="0.2"/>
    <row r="1011539" s="12" customFormat="1" x14ac:dyDescent="0.2"/>
    <row r="1011540" s="12" customFormat="1" x14ac:dyDescent="0.2"/>
    <row r="1011541" s="12" customFormat="1" x14ac:dyDescent="0.2"/>
    <row r="1011542" s="12" customFormat="1" x14ac:dyDescent="0.2"/>
    <row r="1011543" s="12" customFormat="1" x14ac:dyDescent="0.2"/>
    <row r="1011544" s="12" customFormat="1" x14ac:dyDescent="0.2"/>
    <row r="1011545" s="12" customFormat="1" x14ac:dyDescent="0.2"/>
    <row r="1011546" s="12" customFormat="1" x14ac:dyDescent="0.2"/>
    <row r="1011547" s="12" customFormat="1" x14ac:dyDescent="0.2"/>
    <row r="1011548" s="12" customFormat="1" x14ac:dyDescent="0.2"/>
    <row r="1011549" s="12" customFormat="1" x14ac:dyDescent="0.2"/>
    <row r="1011550" s="12" customFormat="1" x14ac:dyDescent="0.2"/>
    <row r="1011551" s="12" customFormat="1" x14ac:dyDescent="0.2"/>
    <row r="1011552" s="12" customFormat="1" x14ac:dyDescent="0.2"/>
    <row r="1011553" s="12" customFormat="1" x14ac:dyDescent="0.2"/>
    <row r="1011554" s="12" customFormat="1" x14ac:dyDescent="0.2"/>
    <row r="1011555" s="12" customFormat="1" x14ac:dyDescent="0.2"/>
    <row r="1011556" s="12" customFormat="1" x14ac:dyDescent="0.2"/>
    <row r="1011557" s="12" customFormat="1" x14ac:dyDescent="0.2"/>
    <row r="1011558" s="12" customFormat="1" x14ac:dyDescent="0.2"/>
    <row r="1011559" s="12" customFormat="1" x14ac:dyDescent="0.2"/>
    <row r="1011560" s="12" customFormat="1" x14ac:dyDescent="0.2"/>
    <row r="1011561" s="12" customFormat="1" x14ac:dyDescent="0.2"/>
    <row r="1011562" s="12" customFormat="1" x14ac:dyDescent="0.2"/>
    <row r="1011563" s="12" customFormat="1" x14ac:dyDescent="0.2"/>
    <row r="1011564" s="12" customFormat="1" x14ac:dyDescent="0.2"/>
    <row r="1011565" s="12" customFormat="1" x14ac:dyDescent="0.2"/>
    <row r="1011566" s="12" customFormat="1" x14ac:dyDescent="0.2"/>
    <row r="1011567" s="12" customFormat="1" x14ac:dyDescent="0.2"/>
    <row r="1011568" s="12" customFormat="1" x14ac:dyDescent="0.2"/>
    <row r="1011569" s="12" customFormat="1" x14ac:dyDescent="0.2"/>
    <row r="1011570" s="12" customFormat="1" x14ac:dyDescent="0.2"/>
    <row r="1011571" s="12" customFormat="1" x14ac:dyDescent="0.2"/>
    <row r="1011572" s="12" customFormat="1" x14ac:dyDescent="0.2"/>
    <row r="1011573" s="12" customFormat="1" x14ac:dyDescent="0.2"/>
    <row r="1011574" s="12" customFormat="1" x14ac:dyDescent="0.2"/>
    <row r="1011575" s="12" customFormat="1" x14ac:dyDescent="0.2"/>
    <row r="1011576" s="12" customFormat="1" x14ac:dyDescent="0.2"/>
    <row r="1011577" s="12" customFormat="1" x14ac:dyDescent="0.2"/>
    <row r="1011578" s="12" customFormat="1" x14ac:dyDescent="0.2"/>
    <row r="1011579" s="12" customFormat="1" x14ac:dyDescent="0.2"/>
    <row r="1011580" s="12" customFormat="1" x14ac:dyDescent="0.2"/>
    <row r="1011581" s="12" customFormat="1" x14ac:dyDescent="0.2"/>
    <row r="1011582" s="12" customFormat="1" x14ac:dyDescent="0.2"/>
    <row r="1011583" s="12" customFormat="1" x14ac:dyDescent="0.2"/>
    <row r="1011584" s="12" customFormat="1" x14ac:dyDescent="0.2"/>
    <row r="1011585" s="12" customFormat="1" x14ac:dyDescent="0.2"/>
    <row r="1011586" s="12" customFormat="1" x14ac:dyDescent="0.2"/>
    <row r="1011587" s="12" customFormat="1" x14ac:dyDescent="0.2"/>
    <row r="1011588" s="12" customFormat="1" x14ac:dyDescent="0.2"/>
    <row r="1011589" s="12" customFormat="1" x14ac:dyDescent="0.2"/>
    <row r="1011590" s="12" customFormat="1" x14ac:dyDescent="0.2"/>
    <row r="1011591" s="12" customFormat="1" x14ac:dyDescent="0.2"/>
    <row r="1011592" s="12" customFormat="1" x14ac:dyDescent="0.2"/>
    <row r="1011593" s="12" customFormat="1" x14ac:dyDescent="0.2"/>
    <row r="1011594" s="12" customFormat="1" x14ac:dyDescent="0.2"/>
    <row r="1011595" s="12" customFormat="1" x14ac:dyDescent="0.2"/>
    <row r="1011596" s="12" customFormat="1" x14ac:dyDescent="0.2"/>
    <row r="1011597" s="12" customFormat="1" x14ac:dyDescent="0.2"/>
    <row r="1011598" s="12" customFormat="1" x14ac:dyDescent="0.2"/>
    <row r="1011599" s="12" customFormat="1" x14ac:dyDescent="0.2"/>
    <row r="1011600" s="12" customFormat="1" x14ac:dyDescent="0.2"/>
    <row r="1011601" s="12" customFormat="1" x14ac:dyDescent="0.2"/>
    <row r="1011602" s="12" customFormat="1" x14ac:dyDescent="0.2"/>
    <row r="1011603" s="12" customFormat="1" x14ac:dyDescent="0.2"/>
    <row r="1011604" s="12" customFormat="1" x14ac:dyDescent="0.2"/>
    <row r="1011605" s="12" customFormat="1" x14ac:dyDescent="0.2"/>
    <row r="1011606" s="12" customFormat="1" x14ac:dyDescent="0.2"/>
    <row r="1011607" s="12" customFormat="1" x14ac:dyDescent="0.2"/>
    <row r="1011608" s="12" customFormat="1" x14ac:dyDescent="0.2"/>
    <row r="1011609" s="12" customFormat="1" x14ac:dyDescent="0.2"/>
    <row r="1011610" s="12" customFormat="1" x14ac:dyDescent="0.2"/>
    <row r="1011611" s="12" customFormat="1" x14ac:dyDescent="0.2"/>
    <row r="1011612" s="12" customFormat="1" x14ac:dyDescent="0.2"/>
    <row r="1011613" s="12" customFormat="1" x14ac:dyDescent="0.2"/>
    <row r="1011614" s="12" customFormat="1" x14ac:dyDescent="0.2"/>
    <row r="1011615" s="12" customFormat="1" x14ac:dyDescent="0.2"/>
    <row r="1011616" s="12" customFormat="1" x14ac:dyDescent="0.2"/>
    <row r="1011617" s="12" customFormat="1" x14ac:dyDescent="0.2"/>
    <row r="1011618" s="12" customFormat="1" x14ac:dyDescent="0.2"/>
    <row r="1011619" s="12" customFormat="1" x14ac:dyDescent="0.2"/>
    <row r="1011620" s="12" customFormat="1" x14ac:dyDescent="0.2"/>
    <row r="1011621" s="12" customFormat="1" x14ac:dyDescent="0.2"/>
    <row r="1011622" s="12" customFormat="1" x14ac:dyDescent="0.2"/>
    <row r="1011623" s="12" customFormat="1" x14ac:dyDescent="0.2"/>
    <row r="1011624" s="12" customFormat="1" x14ac:dyDescent="0.2"/>
    <row r="1011625" s="12" customFormat="1" x14ac:dyDescent="0.2"/>
    <row r="1011626" s="12" customFormat="1" x14ac:dyDescent="0.2"/>
    <row r="1011627" s="12" customFormat="1" x14ac:dyDescent="0.2"/>
    <row r="1011628" s="12" customFormat="1" x14ac:dyDescent="0.2"/>
    <row r="1011629" s="12" customFormat="1" x14ac:dyDescent="0.2"/>
    <row r="1011630" s="12" customFormat="1" x14ac:dyDescent="0.2"/>
    <row r="1011631" s="12" customFormat="1" x14ac:dyDescent="0.2"/>
    <row r="1011632" s="12" customFormat="1" x14ac:dyDescent="0.2"/>
    <row r="1011633" s="12" customFormat="1" x14ac:dyDescent="0.2"/>
    <row r="1011634" s="12" customFormat="1" x14ac:dyDescent="0.2"/>
    <row r="1011635" s="12" customFormat="1" x14ac:dyDescent="0.2"/>
    <row r="1011636" s="12" customFormat="1" x14ac:dyDescent="0.2"/>
    <row r="1011637" s="12" customFormat="1" x14ac:dyDescent="0.2"/>
    <row r="1011638" s="12" customFormat="1" x14ac:dyDescent="0.2"/>
    <row r="1011639" s="12" customFormat="1" x14ac:dyDescent="0.2"/>
    <row r="1011640" s="12" customFormat="1" x14ac:dyDescent="0.2"/>
    <row r="1011641" s="12" customFormat="1" x14ac:dyDescent="0.2"/>
    <row r="1011642" s="12" customFormat="1" x14ac:dyDescent="0.2"/>
    <row r="1011643" s="12" customFormat="1" x14ac:dyDescent="0.2"/>
    <row r="1011644" s="12" customFormat="1" x14ac:dyDescent="0.2"/>
    <row r="1011645" s="12" customFormat="1" x14ac:dyDescent="0.2"/>
    <row r="1011646" s="12" customFormat="1" x14ac:dyDescent="0.2"/>
    <row r="1011647" s="12" customFormat="1" x14ac:dyDescent="0.2"/>
    <row r="1011648" s="12" customFormat="1" x14ac:dyDescent="0.2"/>
    <row r="1011649" s="12" customFormat="1" x14ac:dyDescent="0.2"/>
    <row r="1011650" s="12" customFormat="1" x14ac:dyDescent="0.2"/>
    <row r="1011651" s="12" customFormat="1" x14ac:dyDescent="0.2"/>
    <row r="1011652" s="12" customFormat="1" x14ac:dyDescent="0.2"/>
    <row r="1011653" s="12" customFormat="1" x14ac:dyDescent="0.2"/>
    <row r="1011654" s="12" customFormat="1" x14ac:dyDescent="0.2"/>
    <row r="1011655" s="12" customFormat="1" x14ac:dyDescent="0.2"/>
    <row r="1011656" s="12" customFormat="1" x14ac:dyDescent="0.2"/>
    <row r="1011657" s="12" customFormat="1" x14ac:dyDescent="0.2"/>
    <row r="1011658" s="12" customFormat="1" x14ac:dyDescent="0.2"/>
    <row r="1011659" s="12" customFormat="1" x14ac:dyDescent="0.2"/>
    <row r="1011660" s="12" customFormat="1" x14ac:dyDescent="0.2"/>
    <row r="1011661" s="12" customFormat="1" x14ac:dyDescent="0.2"/>
    <row r="1011662" s="12" customFormat="1" x14ac:dyDescent="0.2"/>
    <row r="1011663" s="12" customFormat="1" x14ac:dyDescent="0.2"/>
    <row r="1011664" s="12" customFormat="1" x14ac:dyDescent="0.2"/>
    <row r="1011665" s="12" customFormat="1" x14ac:dyDescent="0.2"/>
    <row r="1011666" s="12" customFormat="1" x14ac:dyDescent="0.2"/>
    <row r="1011667" s="12" customFormat="1" x14ac:dyDescent="0.2"/>
    <row r="1011668" s="12" customFormat="1" x14ac:dyDescent="0.2"/>
    <row r="1011669" s="12" customFormat="1" x14ac:dyDescent="0.2"/>
    <row r="1011670" s="12" customFormat="1" x14ac:dyDescent="0.2"/>
    <row r="1011671" s="12" customFormat="1" x14ac:dyDescent="0.2"/>
    <row r="1011672" s="12" customFormat="1" x14ac:dyDescent="0.2"/>
    <row r="1011673" s="12" customFormat="1" x14ac:dyDescent="0.2"/>
    <row r="1011674" s="12" customFormat="1" x14ac:dyDescent="0.2"/>
    <row r="1011675" s="12" customFormat="1" x14ac:dyDescent="0.2"/>
    <row r="1011676" s="12" customFormat="1" x14ac:dyDescent="0.2"/>
    <row r="1011677" s="12" customFormat="1" x14ac:dyDescent="0.2"/>
    <row r="1011678" s="12" customFormat="1" x14ac:dyDescent="0.2"/>
    <row r="1011679" s="12" customFormat="1" x14ac:dyDescent="0.2"/>
    <row r="1011680" s="12" customFormat="1" x14ac:dyDescent="0.2"/>
    <row r="1011681" s="12" customFormat="1" x14ac:dyDescent="0.2"/>
    <row r="1011682" s="12" customFormat="1" x14ac:dyDescent="0.2"/>
    <row r="1011683" s="12" customFormat="1" x14ac:dyDescent="0.2"/>
    <row r="1011684" s="12" customFormat="1" x14ac:dyDescent="0.2"/>
    <row r="1011685" s="12" customFormat="1" x14ac:dyDescent="0.2"/>
    <row r="1011686" s="12" customFormat="1" x14ac:dyDescent="0.2"/>
    <row r="1011687" s="12" customFormat="1" x14ac:dyDescent="0.2"/>
    <row r="1011688" s="12" customFormat="1" x14ac:dyDescent="0.2"/>
    <row r="1011689" s="12" customFormat="1" x14ac:dyDescent="0.2"/>
    <row r="1011690" s="12" customFormat="1" x14ac:dyDescent="0.2"/>
    <row r="1011691" s="12" customFormat="1" x14ac:dyDescent="0.2"/>
    <row r="1011692" s="12" customFormat="1" x14ac:dyDescent="0.2"/>
    <row r="1011693" s="12" customFormat="1" x14ac:dyDescent="0.2"/>
    <row r="1011694" s="12" customFormat="1" x14ac:dyDescent="0.2"/>
    <row r="1011695" s="12" customFormat="1" x14ac:dyDescent="0.2"/>
    <row r="1011696" s="12" customFormat="1" x14ac:dyDescent="0.2"/>
    <row r="1011697" s="12" customFormat="1" x14ac:dyDescent="0.2"/>
    <row r="1011698" s="12" customFormat="1" x14ac:dyDescent="0.2"/>
    <row r="1011699" s="12" customFormat="1" x14ac:dyDescent="0.2"/>
    <row r="1011700" s="12" customFormat="1" x14ac:dyDescent="0.2"/>
    <row r="1011701" s="12" customFormat="1" x14ac:dyDescent="0.2"/>
    <row r="1011702" s="12" customFormat="1" x14ac:dyDescent="0.2"/>
    <row r="1011703" s="12" customFormat="1" x14ac:dyDescent="0.2"/>
    <row r="1011704" s="12" customFormat="1" x14ac:dyDescent="0.2"/>
    <row r="1011705" s="12" customFormat="1" x14ac:dyDescent="0.2"/>
    <row r="1011706" s="12" customFormat="1" x14ac:dyDescent="0.2"/>
    <row r="1011707" s="12" customFormat="1" x14ac:dyDescent="0.2"/>
    <row r="1011708" s="12" customFormat="1" x14ac:dyDescent="0.2"/>
    <row r="1011709" s="12" customFormat="1" x14ac:dyDescent="0.2"/>
    <row r="1011710" s="12" customFormat="1" x14ac:dyDescent="0.2"/>
    <row r="1011711" s="12" customFormat="1" x14ac:dyDescent="0.2"/>
    <row r="1011712" s="12" customFormat="1" x14ac:dyDescent="0.2"/>
    <row r="1011713" s="12" customFormat="1" x14ac:dyDescent="0.2"/>
    <row r="1011714" s="12" customFormat="1" x14ac:dyDescent="0.2"/>
    <row r="1011715" s="12" customFormat="1" x14ac:dyDescent="0.2"/>
    <row r="1011716" s="12" customFormat="1" x14ac:dyDescent="0.2"/>
    <row r="1011717" s="12" customFormat="1" x14ac:dyDescent="0.2"/>
    <row r="1011718" s="12" customFormat="1" x14ac:dyDescent="0.2"/>
    <row r="1011719" s="12" customFormat="1" x14ac:dyDescent="0.2"/>
    <row r="1011720" s="12" customFormat="1" x14ac:dyDescent="0.2"/>
    <row r="1011721" s="12" customFormat="1" x14ac:dyDescent="0.2"/>
    <row r="1011722" s="12" customFormat="1" x14ac:dyDescent="0.2"/>
    <row r="1011723" s="12" customFormat="1" x14ac:dyDescent="0.2"/>
    <row r="1011724" s="12" customFormat="1" x14ac:dyDescent="0.2"/>
    <row r="1011725" s="12" customFormat="1" x14ac:dyDescent="0.2"/>
    <row r="1011726" s="12" customFormat="1" x14ac:dyDescent="0.2"/>
    <row r="1011727" s="12" customFormat="1" x14ac:dyDescent="0.2"/>
    <row r="1011728" s="12" customFormat="1" x14ac:dyDescent="0.2"/>
    <row r="1011729" s="12" customFormat="1" x14ac:dyDescent="0.2"/>
    <row r="1011730" s="12" customFormat="1" x14ac:dyDescent="0.2"/>
    <row r="1011731" s="12" customFormat="1" x14ac:dyDescent="0.2"/>
    <row r="1011732" s="12" customFormat="1" x14ac:dyDescent="0.2"/>
    <row r="1011733" s="12" customFormat="1" x14ac:dyDescent="0.2"/>
    <row r="1011734" s="12" customFormat="1" x14ac:dyDescent="0.2"/>
    <row r="1011735" s="12" customFormat="1" x14ac:dyDescent="0.2"/>
    <row r="1011736" s="12" customFormat="1" x14ac:dyDescent="0.2"/>
    <row r="1011737" s="12" customFormat="1" x14ac:dyDescent="0.2"/>
    <row r="1011738" s="12" customFormat="1" x14ac:dyDescent="0.2"/>
    <row r="1011739" s="12" customFormat="1" x14ac:dyDescent="0.2"/>
    <row r="1011740" s="12" customFormat="1" x14ac:dyDescent="0.2"/>
    <row r="1011741" s="12" customFormat="1" x14ac:dyDescent="0.2"/>
    <row r="1011742" s="12" customFormat="1" x14ac:dyDescent="0.2"/>
    <row r="1011743" s="12" customFormat="1" x14ac:dyDescent="0.2"/>
    <row r="1011744" s="12" customFormat="1" x14ac:dyDescent="0.2"/>
    <row r="1011745" s="12" customFormat="1" x14ac:dyDescent="0.2"/>
    <row r="1011746" s="12" customFormat="1" x14ac:dyDescent="0.2"/>
    <row r="1011747" s="12" customFormat="1" x14ac:dyDescent="0.2"/>
    <row r="1011748" s="12" customFormat="1" x14ac:dyDescent="0.2"/>
    <row r="1011749" s="12" customFormat="1" x14ac:dyDescent="0.2"/>
    <row r="1011750" s="12" customFormat="1" x14ac:dyDescent="0.2"/>
    <row r="1011751" s="12" customFormat="1" x14ac:dyDescent="0.2"/>
    <row r="1011752" s="12" customFormat="1" x14ac:dyDescent="0.2"/>
    <row r="1011753" s="12" customFormat="1" x14ac:dyDescent="0.2"/>
    <row r="1011754" s="12" customFormat="1" x14ac:dyDescent="0.2"/>
    <row r="1011755" s="12" customFormat="1" x14ac:dyDescent="0.2"/>
    <row r="1011756" s="12" customFormat="1" x14ac:dyDescent="0.2"/>
    <row r="1011757" s="12" customFormat="1" x14ac:dyDescent="0.2"/>
    <row r="1011758" s="12" customFormat="1" x14ac:dyDescent="0.2"/>
    <row r="1011759" s="12" customFormat="1" x14ac:dyDescent="0.2"/>
    <row r="1011760" s="12" customFormat="1" x14ac:dyDescent="0.2"/>
    <row r="1011761" s="12" customFormat="1" x14ac:dyDescent="0.2"/>
    <row r="1011762" s="12" customFormat="1" x14ac:dyDescent="0.2"/>
    <row r="1011763" s="12" customFormat="1" x14ac:dyDescent="0.2"/>
    <row r="1011764" s="12" customFormat="1" x14ac:dyDescent="0.2"/>
    <row r="1011765" s="12" customFormat="1" x14ac:dyDescent="0.2"/>
    <row r="1011766" s="12" customFormat="1" x14ac:dyDescent="0.2"/>
    <row r="1011767" s="12" customFormat="1" x14ac:dyDescent="0.2"/>
    <row r="1011768" s="12" customFormat="1" x14ac:dyDescent="0.2"/>
    <row r="1011769" s="12" customFormat="1" x14ac:dyDescent="0.2"/>
    <row r="1011770" s="12" customFormat="1" x14ac:dyDescent="0.2"/>
    <row r="1011771" s="12" customFormat="1" x14ac:dyDescent="0.2"/>
    <row r="1011772" s="12" customFormat="1" x14ac:dyDescent="0.2"/>
    <row r="1011773" s="12" customFormat="1" x14ac:dyDescent="0.2"/>
    <row r="1011774" s="12" customFormat="1" x14ac:dyDescent="0.2"/>
    <row r="1011775" s="12" customFormat="1" x14ac:dyDescent="0.2"/>
    <row r="1011776" s="12" customFormat="1" x14ac:dyDescent="0.2"/>
    <row r="1011777" s="12" customFormat="1" x14ac:dyDescent="0.2"/>
    <row r="1011778" s="12" customFormat="1" x14ac:dyDescent="0.2"/>
    <row r="1011779" s="12" customFormat="1" x14ac:dyDescent="0.2"/>
    <row r="1011780" s="12" customFormat="1" x14ac:dyDescent="0.2"/>
    <row r="1011781" s="12" customFormat="1" x14ac:dyDescent="0.2"/>
    <row r="1011782" s="12" customFormat="1" x14ac:dyDescent="0.2"/>
    <row r="1011783" s="12" customFormat="1" x14ac:dyDescent="0.2"/>
    <row r="1011784" s="12" customFormat="1" x14ac:dyDescent="0.2"/>
    <row r="1011785" s="12" customFormat="1" x14ac:dyDescent="0.2"/>
    <row r="1011786" s="12" customFormat="1" x14ac:dyDescent="0.2"/>
    <row r="1011787" s="12" customFormat="1" x14ac:dyDescent="0.2"/>
    <row r="1011788" s="12" customFormat="1" x14ac:dyDescent="0.2"/>
    <row r="1011789" s="12" customFormat="1" x14ac:dyDescent="0.2"/>
    <row r="1011790" s="12" customFormat="1" x14ac:dyDescent="0.2"/>
    <row r="1011791" s="12" customFormat="1" x14ac:dyDescent="0.2"/>
    <row r="1011792" s="12" customFormat="1" x14ac:dyDescent="0.2"/>
    <row r="1011793" s="12" customFormat="1" x14ac:dyDescent="0.2"/>
    <row r="1011794" s="12" customFormat="1" x14ac:dyDescent="0.2"/>
    <row r="1011795" s="12" customFormat="1" x14ac:dyDescent="0.2"/>
    <row r="1011796" s="12" customFormat="1" x14ac:dyDescent="0.2"/>
    <row r="1011797" s="12" customFormat="1" x14ac:dyDescent="0.2"/>
    <row r="1011798" s="12" customFormat="1" x14ac:dyDescent="0.2"/>
    <row r="1011799" s="12" customFormat="1" x14ac:dyDescent="0.2"/>
    <row r="1011800" s="12" customFormat="1" x14ac:dyDescent="0.2"/>
    <row r="1011801" s="12" customFormat="1" x14ac:dyDescent="0.2"/>
    <row r="1011802" s="12" customFormat="1" x14ac:dyDescent="0.2"/>
    <row r="1011803" s="12" customFormat="1" x14ac:dyDescent="0.2"/>
    <row r="1011804" s="12" customFormat="1" x14ac:dyDescent="0.2"/>
    <row r="1011805" s="12" customFormat="1" x14ac:dyDescent="0.2"/>
    <row r="1011806" s="12" customFormat="1" x14ac:dyDescent="0.2"/>
    <row r="1011807" s="12" customFormat="1" x14ac:dyDescent="0.2"/>
    <row r="1011808" s="12" customFormat="1" x14ac:dyDescent="0.2"/>
    <row r="1011809" s="12" customFormat="1" x14ac:dyDescent="0.2"/>
    <row r="1011810" s="12" customFormat="1" x14ac:dyDescent="0.2"/>
    <row r="1011811" s="12" customFormat="1" x14ac:dyDescent="0.2"/>
    <row r="1011812" s="12" customFormat="1" x14ac:dyDescent="0.2"/>
    <row r="1011813" s="12" customFormat="1" x14ac:dyDescent="0.2"/>
    <row r="1011814" s="12" customFormat="1" x14ac:dyDescent="0.2"/>
    <row r="1011815" s="12" customFormat="1" x14ac:dyDescent="0.2"/>
    <row r="1011816" s="12" customFormat="1" x14ac:dyDescent="0.2"/>
    <row r="1011817" s="12" customFormat="1" x14ac:dyDescent="0.2"/>
    <row r="1011818" s="12" customFormat="1" x14ac:dyDescent="0.2"/>
    <row r="1011819" s="12" customFormat="1" x14ac:dyDescent="0.2"/>
    <row r="1011820" s="12" customFormat="1" x14ac:dyDescent="0.2"/>
    <row r="1011821" s="12" customFormat="1" x14ac:dyDescent="0.2"/>
    <row r="1011822" s="12" customFormat="1" x14ac:dyDescent="0.2"/>
    <row r="1011823" s="12" customFormat="1" x14ac:dyDescent="0.2"/>
    <row r="1011824" s="12" customFormat="1" x14ac:dyDescent="0.2"/>
    <row r="1011825" s="12" customFormat="1" x14ac:dyDescent="0.2"/>
    <row r="1011826" s="12" customFormat="1" x14ac:dyDescent="0.2"/>
    <row r="1011827" s="12" customFormat="1" x14ac:dyDescent="0.2"/>
    <row r="1011828" s="12" customFormat="1" x14ac:dyDescent="0.2"/>
    <row r="1011829" s="12" customFormat="1" x14ac:dyDescent="0.2"/>
    <row r="1011830" s="12" customFormat="1" x14ac:dyDescent="0.2"/>
    <row r="1011831" s="12" customFormat="1" x14ac:dyDescent="0.2"/>
    <row r="1011832" s="12" customFormat="1" x14ac:dyDescent="0.2"/>
    <row r="1011833" s="12" customFormat="1" x14ac:dyDescent="0.2"/>
    <row r="1011834" s="12" customFormat="1" x14ac:dyDescent="0.2"/>
    <row r="1011835" s="12" customFormat="1" x14ac:dyDescent="0.2"/>
    <row r="1011836" s="12" customFormat="1" x14ac:dyDescent="0.2"/>
    <row r="1011837" s="12" customFormat="1" x14ac:dyDescent="0.2"/>
    <row r="1011838" s="12" customFormat="1" x14ac:dyDescent="0.2"/>
    <row r="1011839" s="12" customFormat="1" x14ac:dyDescent="0.2"/>
    <row r="1011840" s="12" customFormat="1" x14ac:dyDescent="0.2"/>
    <row r="1011841" s="12" customFormat="1" x14ac:dyDescent="0.2"/>
    <row r="1011842" s="12" customFormat="1" x14ac:dyDescent="0.2"/>
    <row r="1011843" s="12" customFormat="1" x14ac:dyDescent="0.2"/>
    <row r="1011844" s="12" customFormat="1" x14ac:dyDescent="0.2"/>
    <row r="1011845" s="12" customFormat="1" x14ac:dyDescent="0.2"/>
    <row r="1011846" s="12" customFormat="1" x14ac:dyDescent="0.2"/>
    <row r="1011847" s="12" customFormat="1" x14ac:dyDescent="0.2"/>
    <row r="1011848" s="12" customFormat="1" x14ac:dyDescent="0.2"/>
    <row r="1011849" s="12" customFormat="1" x14ac:dyDescent="0.2"/>
    <row r="1011850" s="12" customFormat="1" x14ac:dyDescent="0.2"/>
    <row r="1011851" s="12" customFormat="1" x14ac:dyDescent="0.2"/>
    <row r="1011852" s="12" customFormat="1" x14ac:dyDescent="0.2"/>
    <row r="1011853" s="12" customFormat="1" x14ac:dyDescent="0.2"/>
    <row r="1011854" s="12" customFormat="1" x14ac:dyDescent="0.2"/>
    <row r="1011855" s="12" customFormat="1" x14ac:dyDescent="0.2"/>
    <row r="1011856" s="12" customFormat="1" x14ac:dyDescent="0.2"/>
    <row r="1011857" s="12" customFormat="1" x14ac:dyDescent="0.2"/>
    <row r="1011858" s="12" customFormat="1" x14ac:dyDescent="0.2"/>
    <row r="1011859" s="12" customFormat="1" x14ac:dyDescent="0.2"/>
    <row r="1011860" s="12" customFormat="1" x14ac:dyDescent="0.2"/>
    <row r="1011861" s="12" customFormat="1" x14ac:dyDescent="0.2"/>
    <row r="1011862" s="12" customFormat="1" x14ac:dyDescent="0.2"/>
    <row r="1011863" s="12" customFormat="1" x14ac:dyDescent="0.2"/>
    <row r="1011864" s="12" customFormat="1" x14ac:dyDescent="0.2"/>
    <row r="1011865" s="12" customFormat="1" x14ac:dyDescent="0.2"/>
    <row r="1011866" s="12" customFormat="1" x14ac:dyDescent="0.2"/>
    <row r="1011867" s="12" customFormat="1" x14ac:dyDescent="0.2"/>
    <row r="1011868" s="12" customFormat="1" x14ac:dyDescent="0.2"/>
    <row r="1011869" s="12" customFormat="1" x14ac:dyDescent="0.2"/>
    <row r="1011870" s="12" customFormat="1" x14ac:dyDescent="0.2"/>
    <row r="1011871" s="12" customFormat="1" x14ac:dyDescent="0.2"/>
    <row r="1011872" s="12" customFormat="1" x14ac:dyDescent="0.2"/>
    <row r="1011873" s="12" customFormat="1" x14ac:dyDescent="0.2"/>
    <row r="1011874" s="12" customFormat="1" x14ac:dyDescent="0.2"/>
    <row r="1011875" s="12" customFormat="1" x14ac:dyDescent="0.2"/>
    <row r="1011876" s="12" customFormat="1" x14ac:dyDescent="0.2"/>
    <row r="1011877" s="12" customFormat="1" x14ac:dyDescent="0.2"/>
    <row r="1011878" s="12" customFormat="1" x14ac:dyDescent="0.2"/>
    <row r="1011879" s="12" customFormat="1" x14ac:dyDescent="0.2"/>
    <row r="1011880" s="12" customFormat="1" x14ac:dyDescent="0.2"/>
    <row r="1011881" s="12" customFormat="1" x14ac:dyDescent="0.2"/>
    <row r="1011882" s="12" customFormat="1" x14ac:dyDescent="0.2"/>
    <row r="1011883" s="12" customFormat="1" x14ac:dyDescent="0.2"/>
    <row r="1011884" s="12" customFormat="1" x14ac:dyDescent="0.2"/>
    <row r="1011885" s="12" customFormat="1" x14ac:dyDescent="0.2"/>
    <row r="1011886" s="12" customFormat="1" x14ac:dyDescent="0.2"/>
    <row r="1011887" s="12" customFormat="1" x14ac:dyDescent="0.2"/>
    <row r="1011888" s="12" customFormat="1" x14ac:dyDescent="0.2"/>
    <row r="1011889" s="12" customFormat="1" x14ac:dyDescent="0.2"/>
    <row r="1011890" s="12" customFormat="1" x14ac:dyDescent="0.2"/>
    <row r="1011891" s="12" customFormat="1" x14ac:dyDescent="0.2"/>
    <row r="1011892" s="12" customFormat="1" x14ac:dyDescent="0.2"/>
    <row r="1011893" s="12" customFormat="1" x14ac:dyDescent="0.2"/>
    <row r="1011894" s="12" customFormat="1" x14ac:dyDescent="0.2"/>
    <row r="1011895" s="12" customFormat="1" x14ac:dyDescent="0.2"/>
    <row r="1011896" s="12" customFormat="1" x14ac:dyDescent="0.2"/>
    <row r="1011897" s="12" customFormat="1" x14ac:dyDescent="0.2"/>
    <row r="1011898" s="12" customFormat="1" x14ac:dyDescent="0.2"/>
    <row r="1011899" s="12" customFormat="1" x14ac:dyDescent="0.2"/>
    <row r="1011900" s="12" customFormat="1" x14ac:dyDescent="0.2"/>
    <row r="1011901" s="12" customFormat="1" x14ac:dyDescent="0.2"/>
    <row r="1011902" s="12" customFormat="1" x14ac:dyDescent="0.2"/>
    <row r="1011903" s="12" customFormat="1" x14ac:dyDescent="0.2"/>
    <row r="1011904" s="12" customFormat="1" x14ac:dyDescent="0.2"/>
    <row r="1011905" s="12" customFormat="1" x14ac:dyDescent="0.2"/>
    <row r="1011906" s="12" customFormat="1" x14ac:dyDescent="0.2"/>
    <row r="1011907" s="12" customFormat="1" x14ac:dyDescent="0.2"/>
    <row r="1011908" s="12" customFormat="1" x14ac:dyDescent="0.2"/>
    <row r="1011909" s="12" customFormat="1" x14ac:dyDescent="0.2"/>
    <row r="1011910" s="12" customFormat="1" x14ac:dyDescent="0.2"/>
    <row r="1011911" s="12" customFormat="1" x14ac:dyDescent="0.2"/>
    <row r="1011912" s="12" customFormat="1" x14ac:dyDescent="0.2"/>
    <row r="1011913" s="12" customFormat="1" x14ac:dyDescent="0.2"/>
    <row r="1011914" s="12" customFormat="1" x14ac:dyDescent="0.2"/>
    <row r="1011915" s="12" customFormat="1" x14ac:dyDescent="0.2"/>
    <row r="1011916" s="12" customFormat="1" x14ac:dyDescent="0.2"/>
    <row r="1011917" s="12" customFormat="1" x14ac:dyDescent="0.2"/>
    <row r="1011918" s="12" customFormat="1" x14ac:dyDescent="0.2"/>
    <row r="1011919" s="12" customFormat="1" x14ac:dyDescent="0.2"/>
    <row r="1011920" s="12" customFormat="1" x14ac:dyDescent="0.2"/>
    <row r="1011921" s="12" customFormat="1" x14ac:dyDescent="0.2"/>
    <row r="1011922" s="12" customFormat="1" x14ac:dyDescent="0.2"/>
    <row r="1011923" s="12" customFormat="1" x14ac:dyDescent="0.2"/>
    <row r="1011924" s="12" customFormat="1" x14ac:dyDescent="0.2"/>
    <row r="1011925" s="12" customFormat="1" x14ac:dyDescent="0.2"/>
    <row r="1011926" s="12" customFormat="1" x14ac:dyDescent="0.2"/>
    <row r="1011927" s="12" customFormat="1" x14ac:dyDescent="0.2"/>
    <row r="1011928" s="12" customFormat="1" x14ac:dyDescent="0.2"/>
    <row r="1011929" s="12" customFormat="1" x14ac:dyDescent="0.2"/>
    <row r="1011930" s="12" customFormat="1" x14ac:dyDescent="0.2"/>
    <row r="1011931" s="12" customFormat="1" x14ac:dyDescent="0.2"/>
    <row r="1011932" s="12" customFormat="1" x14ac:dyDescent="0.2"/>
    <row r="1011933" s="12" customFormat="1" x14ac:dyDescent="0.2"/>
    <row r="1011934" s="12" customFormat="1" x14ac:dyDescent="0.2"/>
    <row r="1011935" s="12" customFormat="1" x14ac:dyDescent="0.2"/>
    <row r="1011936" s="12" customFormat="1" x14ac:dyDescent="0.2"/>
    <row r="1011937" s="12" customFormat="1" x14ac:dyDescent="0.2"/>
    <row r="1011938" s="12" customFormat="1" x14ac:dyDescent="0.2"/>
    <row r="1011939" s="12" customFormat="1" x14ac:dyDescent="0.2"/>
    <row r="1011940" s="12" customFormat="1" x14ac:dyDescent="0.2"/>
    <row r="1011941" s="12" customFormat="1" x14ac:dyDescent="0.2"/>
    <row r="1011942" s="12" customFormat="1" x14ac:dyDescent="0.2"/>
    <row r="1011943" s="12" customFormat="1" x14ac:dyDescent="0.2"/>
    <row r="1011944" s="12" customFormat="1" x14ac:dyDescent="0.2"/>
    <row r="1011945" s="12" customFormat="1" x14ac:dyDescent="0.2"/>
    <row r="1011946" s="12" customFormat="1" x14ac:dyDescent="0.2"/>
    <row r="1011947" s="12" customFormat="1" x14ac:dyDescent="0.2"/>
    <row r="1011948" s="12" customFormat="1" x14ac:dyDescent="0.2"/>
    <row r="1011949" s="12" customFormat="1" x14ac:dyDescent="0.2"/>
    <row r="1011950" s="12" customFormat="1" x14ac:dyDescent="0.2"/>
    <row r="1011951" s="12" customFormat="1" x14ac:dyDescent="0.2"/>
    <row r="1011952" s="12" customFormat="1" x14ac:dyDescent="0.2"/>
    <row r="1011953" s="12" customFormat="1" x14ac:dyDescent="0.2"/>
    <row r="1011954" s="12" customFormat="1" x14ac:dyDescent="0.2"/>
    <row r="1011955" s="12" customFormat="1" x14ac:dyDescent="0.2"/>
    <row r="1011956" s="12" customFormat="1" x14ac:dyDescent="0.2"/>
    <row r="1011957" s="12" customFormat="1" x14ac:dyDescent="0.2"/>
    <row r="1011958" s="12" customFormat="1" x14ac:dyDescent="0.2"/>
    <row r="1011959" s="12" customFormat="1" x14ac:dyDescent="0.2"/>
    <row r="1011960" s="12" customFormat="1" x14ac:dyDescent="0.2"/>
    <row r="1011961" s="12" customFormat="1" x14ac:dyDescent="0.2"/>
    <row r="1011962" s="12" customFormat="1" x14ac:dyDescent="0.2"/>
    <row r="1011963" s="12" customFormat="1" x14ac:dyDescent="0.2"/>
    <row r="1011964" s="12" customFormat="1" x14ac:dyDescent="0.2"/>
    <row r="1011965" s="12" customFormat="1" x14ac:dyDescent="0.2"/>
    <row r="1011966" s="12" customFormat="1" x14ac:dyDescent="0.2"/>
    <row r="1011967" s="12" customFormat="1" x14ac:dyDescent="0.2"/>
    <row r="1011968" s="12" customFormat="1" x14ac:dyDescent="0.2"/>
    <row r="1011969" s="12" customFormat="1" x14ac:dyDescent="0.2"/>
    <row r="1011970" s="12" customFormat="1" x14ac:dyDescent="0.2"/>
    <row r="1011971" s="12" customFormat="1" x14ac:dyDescent="0.2"/>
    <row r="1011972" s="12" customFormat="1" x14ac:dyDescent="0.2"/>
    <row r="1011973" s="12" customFormat="1" x14ac:dyDescent="0.2"/>
    <row r="1011974" s="12" customFormat="1" x14ac:dyDescent="0.2"/>
    <row r="1011975" s="12" customFormat="1" x14ac:dyDescent="0.2"/>
    <row r="1011976" s="12" customFormat="1" x14ac:dyDescent="0.2"/>
    <row r="1011977" s="12" customFormat="1" x14ac:dyDescent="0.2"/>
    <row r="1011978" s="12" customFormat="1" x14ac:dyDescent="0.2"/>
    <row r="1011979" s="12" customFormat="1" x14ac:dyDescent="0.2"/>
    <row r="1011980" s="12" customFormat="1" x14ac:dyDescent="0.2"/>
    <row r="1011981" s="12" customFormat="1" x14ac:dyDescent="0.2"/>
    <row r="1011982" s="12" customFormat="1" x14ac:dyDescent="0.2"/>
    <row r="1011983" s="12" customFormat="1" x14ac:dyDescent="0.2"/>
    <row r="1011984" s="12" customFormat="1" x14ac:dyDescent="0.2"/>
    <row r="1011985" s="12" customFormat="1" x14ac:dyDescent="0.2"/>
    <row r="1011986" s="12" customFormat="1" x14ac:dyDescent="0.2"/>
    <row r="1011987" s="12" customFormat="1" x14ac:dyDescent="0.2"/>
    <row r="1011988" s="12" customFormat="1" x14ac:dyDescent="0.2"/>
    <row r="1011989" s="12" customFormat="1" x14ac:dyDescent="0.2"/>
    <row r="1011990" s="12" customFormat="1" x14ac:dyDescent="0.2"/>
    <row r="1011991" s="12" customFormat="1" x14ac:dyDescent="0.2"/>
    <row r="1011992" s="12" customFormat="1" x14ac:dyDescent="0.2"/>
    <row r="1011993" s="12" customFormat="1" x14ac:dyDescent="0.2"/>
    <row r="1011994" s="12" customFormat="1" x14ac:dyDescent="0.2"/>
    <row r="1011995" s="12" customFormat="1" x14ac:dyDescent="0.2"/>
    <row r="1011996" s="12" customFormat="1" x14ac:dyDescent="0.2"/>
    <row r="1011997" s="12" customFormat="1" x14ac:dyDescent="0.2"/>
    <row r="1011998" s="12" customFormat="1" x14ac:dyDescent="0.2"/>
    <row r="1011999" s="12" customFormat="1" x14ac:dyDescent="0.2"/>
    <row r="1012000" s="12" customFormat="1" x14ac:dyDescent="0.2"/>
    <row r="1012001" s="12" customFormat="1" x14ac:dyDescent="0.2"/>
    <row r="1012002" s="12" customFormat="1" x14ac:dyDescent="0.2"/>
    <row r="1012003" s="12" customFormat="1" x14ac:dyDescent="0.2"/>
    <row r="1012004" s="12" customFormat="1" x14ac:dyDescent="0.2"/>
    <row r="1012005" s="12" customFormat="1" x14ac:dyDescent="0.2"/>
    <row r="1012006" s="12" customFormat="1" x14ac:dyDescent="0.2"/>
    <row r="1012007" s="12" customFormat="1" x14ac:dyDescent="0.2"/>
    <row r="1012008" s="12" customFormat="1" x14ac:dyDescent="0.2"/>
    <row r="1012009" s="12" customFormat="1" x14ac:dyDescent="0.2"/>
    <row r="1012010" s="12" customFormat="1" x14ac:dyDescent="0.2"/>
    <row r="1012011" s="12" customFormat="1" x14ac:dyDescent="0.2"/>
    <row r="1012012" s="12" customFormat="1" x14ac:dyDescent="0.2"/>
    <row r="1012013" s="12" customFormat="1" x14ac:dyDescent="0.2"/>
    <row r="1012014" s="12" customFormat="1" x14ac:dyDescent="0.2"/>
    <row r="1012015" s="12" customFormat="1" x14ac:dyDescent="0.2"/>
    <row r="1012016" s="12" customFormat="1" x14ac:dyDescent="0.2"/>
    <row r="1012017" s="12" customFormat="1" x14ac:dyDescent="0.2"/>
    <row r="1012018" s="12" customFormat="1" x14ac:dyDescent="0.2"/>
    <row r="1012019" s="12" customFormat="1" x14ac:dyDescent="0.2"/>
    <row r="1012020" s="12" customFormat="1" x14ac:dyDescent="0.2"/>
    <row r="1012021" s="12" customFormat="1" x14ac:dyDescent="0.2"/>
    <row r="1012022" s="12" customFormat="1" x14ac:dyDescent="0.2"/>
    <row r="1012023" s="12" customFormat="1" x14ac:dyDescent="0.2"/>
    <row r="1012024" s="12" customFormat="1" x14ac:dyDescent="0.2"/>
    <row r="1012025" s="12" customFormat="1" x14ac:dyDescent="0.2"/>
    <row r="1012026" s="12" customFormat="1" x14ac:dyDescent="0.2"/>
    <row r="1012027" s="12" customFormat="1" x14ac:dyDescent="0.2"/>
    <row r="1012028" s="12" customFormat="1" x14ac:dyDescent="0.2"/>
    <row r="1012029" s="12" customFormat="1" x14ac:dyDescent="0.2"/>
    <row r="1012030" s="12" customFormat="1" x14ac:dyDescent="0.2"/>
    <row r="1012031" s="12" customFormat="1" x14ac:dyDescent="0.2"/>
    <row r="1012032" s="12" customFormat="1" x14ac:dyDescent="0.2"/>
    <row r="1012033" s="12" customFormat="1" x14ac:dyDescent="0.2"/>
    <row r="1012034" s="12" customFormat="1" x14ac:dyDescent="0.2"/>
    <row r="1012035" s="12" customFormat="1" x14ac:dyDescent="0.2"/>
    <row r="1012036" s="12" customFormat="1" x14ac:dyDescent="0.2"/>
    <row r="1012037" s="12" customFormat="1" x14ac:dyDescent="0.2"/>
    <row r="1012038" s="12" customFormat="1" x14ac:dyDescent="0.2"/>
    <row r="1012039" s="12" customFormat="1" x14ac:dyDescent="0.2"/>
    <row r="1012040" s="12" customFormat="1" x14ac:dyDescent="0.2"/>
    <row r="1012041" s="12" customFormat="1" x14ac:dyDescent="0.2"/>
    <row r="1012042" s="12" customFormat="1" x14ac:dyDescent="0.2"/>
    <row r="1012043" s="12" customFormat="1" x14ac:dyDescent="0.2"/>
    <row r="1012044" s="12" customFormat="1" x14ac:dyDescent="0.2"/>
    <row r="1012045" s="12" customFormat="1" x14ac:dyDescent="0.2"/>
    <row r="1012046" s="12" customFormat="1" x14ac:dyDescent="0.2"/>
    <row r="1012047" s="12" customFormat="1" x14ac:dyDescent="0.2"/>
    <row r="1012048" s="12" customFormat="1" x14ac:dyDescent="0.2"/>
    <row r="1012049" s="12" customFormat="1" x14ac:dyDescent="0.2"/>
    <row r="1012050" s="12" customFormat="1" x14ac:dyDescent="0.2"/>
    <row r="1012051" s="12" customFormat="1" x14ac:dyDescent="0.2"/>
    <row r="1012052" s="12" customFormat="1" x14ac:dyDescent="0.2"/>
    <row r="1012053" s="12" customFormat="1" x14ac:dyDescent="0.2"/>
    <row r="1012054" s="12" customFormat="1" x14ac:dyDescent="0.2"/>
    <row r="1012055" s="12" customFormat="1" x14ac:dyDescent="0.2"/>
    <row r="1012056" s="12" customFormat="1" x14ac:dyDescent="0.2"/>
    <row r="1012057" s="12" customFormat="1" x14ac:dyDescent="0.2"/>
    <row r="1012058" s="12" customFormat="1" x14ac:dyDescent="0.2"/>
    <row r="1012059" s="12" customFormat="1" x14ac:dyDescent="0.2"/>
    <row r="1012060" s="12" customFormat="1" x14ac:dyDescent="0.2"/>
    <row r="1012061" s="12" customFormat="1" x14ac:dyDescent="0.2"/>
    <row r="1012062" s="12" customFormat="1" x14ac:dyDescent="0.2"/>
    <row r="1012063" s="12" customFormat="1" x14ac:dyDescent="0.2"/>
    <row r="1012064" s="12" customFormat="1" x14ac:dyDescent="0.2"/>
    <row r="1012065" s="12" customFormat="1" x14ac:dyDescent="0.2"/>
    <row r="1012066" s="12" customFormat="1" x14ac:dyDescent="0.2"/>
    <row r="1012067" s="12" customFormat="1" x14ac:dyDescent="0.2"/>
    <row r="1012068" s="12" customFormat="1" x14ac:dyDescent="0.2"/>
    <row r="1012069" s="12" customFormat="1" x14ac:dyDescent="0.2"/>
    <row r="1012070" s="12" customFormat="1" x14ac:dyDescent="0.2"/>
    <row r="1012071" s="12" customFormat="1" x14ac:dyDescent="0.2"/>
    <row r="1012072" s="12" customFormat="1" x14ac:dyDescent="0.2"/>
    <row r="1012073" s="12" customFormat="1" x14ac:dyDescent="0.2"/>
    <row r="1012074" s="12" customFormat="1" x14ac:dyDescent="0.2"/>
    <row r="1012075" s="12" customFormat="1" x14ac:dyDescent="0.2"/>
    <row r="1012076" s="12" customFormat="1" x14ac:dyDescent="0.2"/>
    <row r="1012077" s="12" customFormat="1" x14ac:dyDescent="0.2"/>
    <row r="1012078" s="12" customFormat="1" x14ac:dyDescent="0.2"/>
    <row r="1012079" s="12" customFormat="1" x14ac:dyDescent="0.2"/>
    <row r="1012080" s="12" customFormat="1" x14ac:dyDescent="0.2"/>
    <row r="1012081" s="12" customFormat="1" x14ac:dyDescent="0.2"/>
    <row r="1012082" s="12" customFormat="1" x14ac:dyDescent="0.2"/>
    <row r="1012083" s="12" customFormat="1" x14ac:dyDescent="0.2"/>
    <row r="1012084" s="12" customFormat="1" x14ac:dyDescent="0.2"/>
    <row r="1012085" s="12" customFormat="1" x14ac:dyDescent="0.2"/>
    <row r="1012086" s="12" customFormat="1" x14ac:dyDescent="0.2"/>
    <row r="1012087" s="12" customFormat="1" x14ac:dyDescent="0.2"/>
    <row r="1012088" s="12" customFormat="1" x14ac:dyDescent="0.2"/>
    <row r="1012089" s="12" customFormat="1" x14ac:dyDescent="0.2"/>
    <row r="1012090" s="12" customFormat="1" x14ac:dyDescent="0.2"/>
    <row r="1012091" s="12" customFormat="1" x14ac:dyDescent="0.2"/>
    <row r="1012092" s="12" customFormat="1" x14ac:dyDescent="0.2"/>
    <row r="1012093" s="12" customFormat="1" x14ac:dyDescent="0.2"/>
    <row r="1012094" s="12" customFormat="1" x14ac:dyDescent="0.2"/>
    <row r="1012095" s="12" customFormat="1" x14ac:dyDescent="0.2"/>
    <row r="1012096" s="12" customFormat="1" x14ac:dyDescent="0.2"/>
    <row r="1012097" s="12" customFormat="1" x14ac:dyDescent="0.2"/>
    <row r="1012098" s="12" customFormat="1" x14ac:dyDescent="0.2"/>
    <row r="1012099" s="12" customFormat="1" x14ac:dyDescent="0.2"/>
    <row r="1012100" s="12" customFormat="1" x14ac:dyDescent="0.2"/>
    <row r="1012101" s="12" customFormat="1" x14ac:dyDescent="0.2"/>
    <row r="1012102" s="12" customFormat="1" x14ac:dyDescent="0.2"/>
    <row r="1012103" s="12" customFormat="1" x14ac:dyDescent="0.2"/>
    <row r="1012104" s="12" customFormat="1" x14ac:dyDescent="0.2"/>
    <row r="1012105" s="12" customFormat="1" x14ac:dyDescent="0.2"/>
    <row r="1012106" s="12" customFormat="1" x14ac:dyDescent="0.2"/>
    <row r="1012107" s="12" customFormat="1" x14ac:dyDescent="0.2"/>
    <row r="1012108" s="12" customFormat="1" x14ac:dyDescent="0.2"/>
    <row r="1012109" s="12" customFormat="1" x14ac:dyDescent="0.2"/>
    <row r="1012110" s="12" customFormat="1" x14ac:dyDescent="0.2"/>
    <row r="1012111" s="12" customFormat="1" x14ac:dyDescent="0.2"/>
    <row r="1012112" s="12" customFormat="1" x14ac:dyDescent="0.2"/>
    <row r="1012113" s="12" customFormat="1" x14ac:dyDescent="0.2"/>
    <row r="1012114" s="12" customFormat="1" x14ac:dyDescent="0.2"/>
    <row r="1012115" s="12" customFormat="1" x14ac:dyDescent="0.2"/>
    <row r="1012116" s="12" customFormat="1" x14ac:dyDescent="0.2"/>
    <row r="1012117" s="12" customFormat="1" x14ac:dyDescent="0.2"/>
    <row r="1012118" s="12" customFormat="1" x14ac:dyDescent="0.2"/>
    <row r="1012119" s="12" customFormat="1" x14ac:dyDescent="0.2"/>
    <row r="1012120" s="12" customFormat="1" x14ac:dyDescent="0.2"/>
    <row r="1012121" s="12" customFormat="1" x14ac:dyDescent="0.2"/>
    <row r="1012122" s="12" customFormat="1" x14ac:dyDescent="0.2"/>
    <row r="1012123" s="12" customFormat="1" x14ac:dyDescent="0.2"/>
    <row r="1012124" s="12" customFormat="1" x14ac:dyDescent="0.2"/>
    <row r="1012125" s="12" customFormat="1" x14ac:dyDescent="0.2"/>
    <row r="1012126" s="12" customFormat="1" x14ac:dyDescent="0.2"/>
    <row r="1012127" s="12" customFormat="1" x14ac:dyDescent="0.2"/>
    <row r="1012128" s="12" customFormat="1" x14ac:dyDescent="0.2"/>
    <row r="1012129" s="12" customFormat="1" x14ac:dyDescent="0.2"/>
    <row r="1012130" s="12" customFormat="1" x14ac:dyDescent="0.2"/>
    <row r="1012131" s="12" customFormat="1" x14ac:dyDescent="0.2"/>
    <row r="1012132" s="12" customFormat="1" x14ac:dyDescent="0.2"/>
    <row r="1012133" s="12" customFormat="1" x14ac:dyDescent="0.2"/>
    <row r="1012134" s="12" customFormat="1" x14ac:dyDescent="0.2"/>
    <row r="1012135" s="12" customFormat="1" x14ac:dyDescent="0.2"/>
    <row r="1012136" s="12" customFormat="1" x14ac:dyDescent="0.2"/>
    <row r="1012137" s="12" customFormat="1" x14ac:dyDescent="0.2"/>
    <row r="1012138" s="12" customFormat="1" x14ac:dyDescent="0.2"/>
    <row r="1012139" s="12" customFormat="1" x14ac:dyDescent="0.2"/>
    <row r="1012140" s="12" customFormat="1" x14ac:dyDescent="0.2"/>
    <row r="1012141" s="12" customFormat="1" x14ac:dyDescent="0.2"/>
    <row r="1012142" s="12" customFormat="1" x14ac:dyDescent="0.2"/>
    <row r="1012143" s="12" customFormat="1" x14ac:dyDescent="0.2"/>
    <row r="1012144" s="12" customFormat="1" x14ac:dyDescent="0.2"/>
    <row r="1012145" s="12" customFormat="1" x14ac:dyDescent="0.2"/>
    <row r="1012146" s="12" customFormat="1" x14ac:dyDescent="0.2"/>
    <row r="1012147" s="12" customFormat="1" x14ac:dyDescent="0.2"/>
    <row r="1012148" s="12" customFormat="1" x14ac:dyDescent="0.2"/>
    <row r="1012149" s="12" customFormat="1" x14ac:dyDescent="0.2"/>
    <row r="1012150" s="12" customFormat="1" x14ac:dyDescent="0.2"/>
    <row r="1012151" s="12" customFormat="1" x14ac:dyDescent="0.2"/>
    <row r="1012152" s="12" customFormat="1" x14ac:dyDescent="0.2"/>
    <row r="1012153" s="12" customFormat="1" x14ac:dyDescent="0.2"/>
    <row r="1012154" s="12" customFormat="1" x14ac:dyDescent="0.2"/>
    <row r="1012155" s="12" customFormat="1" x14ac:dyDescent="0.2"/>
    <row r="1012156" s="12" customFormat="1" x14ac:dyDescent="0.2"/>
    <row r="1012157" s="12" customFormat="1" x14ac:dyDescent="0.2"/>
    <row r="1012158" s="12" customFormat="1" x14ac:dyDescent="0.2"/>
    <row r="1012159" s="12" customFormat="1" x14ac:dyDescent="0.2"/>
    <row r="1012160" s="12" customFormat="1" x14ac:dyDescent="0.2"/>
    <row r="1012161" s="12" customFormat="1" x14ac:dyDescent="0.2"/>
    <row r="1012162" s="12" customFormat="1" x14ac:dyDescent="0.2"/>
    <row r="1012163" s="12" customFormat="1" x14ac:dyDescent="0.2"/>
    <row r="1012164" s="12" customFormat="1" x14ac:dyDescent="0.2"/>
    <row r="1012165" s="12" customFormat="1" x14ac:dyDescent="0.2"/>
    <row r="1012166" s="12" customFormat="1" x14ac:dyDescent="0.2"/>
    <row r="1012167" s="12" customFormat="1" x14ac:dyDescent="0.2"/>
    <row r="1012168" s="12" customFormat="1" x14ac:dyDescent="0.2"/>
    <row r="1012169" s="12" customFormat="1" x14ac:dyDescent="0.2"/>
    <row r="1012170" s="12" customFormat="1" x14ac:dyDescent="0.2"/>
    <row r="1012171" s="12" customFormat="1" x14ac:dyDescent="0.2"/>
    <row r="1012172" s="12" customFormat="1" x14ac:dyDescent="0.2"/>
    <row r="1012173" s="12" customFormat="1" x14ac:dyDescent="0.2"/>
    <row r="1012174" s="12" customFormat="1" x14ac:dyDescent="0.2"/>
    <row r="1012175" s="12" customFormat="1" x14ac:dyDescent="0.2"/>
    <row r="1012176" s="12" customFormat="1" x14ac:dyDescent="0.2"/>
    <row r="1012177" s="12" customFormat="1" x14ac:dyDescent="0.2"/>
    <row r="1012178" s="12" customFormat="1" x14ac:dyDescent="0.2"/>
    <row r="1012179" s="12" customFormat="1" x14ac:dyDescent="0.2"/>
    <row r="1012180" s="12" customFormat="1" x14ac:dyDescent="0.2"/>
    <row r="1012181" s="12" customFormat="1" x14ac:dyDescent="0.2"/>
    <row r="1012182" s="12" customFormat="1" x14ac:dyDescent="0.2"/>
    <row r="1012183" s="12" customFormat="1" x14ac:dyDescent="0.2"/>
    <row r="1012184" s="12" customFormat="1" x14ac:dyDescent="0.2"/>
    <row r="1012185" s="12" customFormat="1" x14ac:dyDescent="0.2"/>
    <row r="1012186" s="12" customFormat="1" x14ac:dyDescent="0.2"/>
    <row r="1012187" s="12" customFormat="1" x14ac:dyDescent="0.2"/>
    <row r="1012188" s="12" customFormat="1" x14ac:dyDescent="0.2"/>
    <row r="1012189" s="12" customFormat="1" x14ac:dyDescent="0.2"/>
    <row r="1012190" s="12" customFormat="1" x14ac:dyDescent="0.2"/>
    <row r="1012191" s="12" customFormat="1" x14ac:dyDescent="0.2"/>
    <row r="1012192" s="12" customFormat="1" x14ac:dyDescent="0.2"/>
    <row r="1012193" s="12" customFormat="1" x14ac:dyDescent="0.2"/>
    <row r="1012194" s="12" customFormat="1" x14ac:dyDescent="0.2"/>
    <row r="1012195" s="12" customFormat="1" x14ac:dyDescent="0.2"/>
    <row r="1012196" s="12" customFormat="1" x14ac:dyDescent="0.2"/>
    <row r="1012197" s="12" customFormat="1" x14ac:dyDescent="0.2"/>
    <row r="1012198" s="12" customFormat="1" x14ac:dyDescent="0.2"/>
    <row r="1012199" s="12" customFormat="1" x14ac:dyDescent="0.2"/>
    <row r="1012200" s="12" customFormat="1" x14ac:dyDescent="0.2"/>
    <row r="1012201" s="12" customFormat="1" x14ac:dyDescent="0.2"/>
    <row r="1012202" s="12" customFormat="1" x14ac:dyDescent="0.2"/>
    <row r="1012203" s="12" customFormat="1" x14ac:dyDescent="0.2"/>
    <row r="1012204" s="12" customFormat="1" x14ac:dyDescent="0.2"/>
    <row r="1012205" s="12" customFormat="1" x14ac:dyDescent="0.2"/>
    <row r="1012206" s="12" customFormat="1" x14ac:dyDescent="0.2"/>
    <row r="1012207" s="12" customFormat="1" x14ac:dyDescent="0.2"/>
    <row r="1012208" s="12" customFormat="1" x14ac:dyDescent="0.2"/>
    <row r="1012209" s="12" customFormat="1" x14ac:dyDescent="0.2"/>
    <row r="1012210" s="12" customFormat="1" x14ac:dyDescent="0.2"/>
    <row r="1012211" s="12" customFormat="1" x14ac:dyDescent="0.2"/>
    <row r="1012212" s="12" customFormat="1" x14ac:dyDescent="0.2"/>
    <row r="1012213" s="12" customFormat="1" x14ac:dyDescent="0.2"/>
    <row r="1012214" s="12" customFormat="1" x14ac:dyDescent="0.2"/>
    <row r="1012215" s="12" customFormat="1" x14ac:dyDescent="0.2"/>
    <row r="1012216" s="12" customFormat="1" x14ac:dyDescent="0.2"/>
    <row r="1012217" s="12" customFormat="1" x14ac:dyDescent="0.2"/>
    <row r="1012218" s="12" customFormat="1" x14ac:dyDescent="0.2"/>
    <row r="1012219" s="12" customFormat="1" x14ac:dyDescent="0.2"/>
    <row r="1012220" s="12" customFormat="1" x14ac:dyDescent="0.2"/>
    <row r="1012221" s="12" customFormat="1" x14ac:dyDescent="0.2"/>
    <row r="1012222" s="12" customFormat="1" x14ac:dyDescent="0.2"/>
    <row r="1012223" s="12" customFormat="1" x14ac:dyDescent="0.2"/>
    <row r="1012224" s="12" customFormat="1" x14ac:dyDescent="0.2"/>
    <row r="1012225" s="12" customFormat="1" x14ac:dyDescent="0.2"/>
    <row r="1012226" s="12" customFormat="1" x14ac:dyDescent="0.2"/>
    <row r="1012227" s="12" customFormat="1" x14ac:dyDescent="0.2"/>
    <row r="1012228" s="12" customFormat="1" x14ac:dyDescent="0.2"/>
    <row r="1012229" s="12" customFormat="1" x14ac:dyDescent="0.2"/>
    <row r="1012230" s="12" customFormat="1" x14ac:dyDescent="0.2"/>
    <row r="1012231" s="12" customFormat="1" x14ac:dyDescent="0.2"/>
    <row r="1012232" s="12" customFormat="1" x14ac:dyDescent="0.2"/>
    <row r="1012233" s="12" customFormat="1" x14ac:dyDescent="0.2"/>
    <row r="1012234" s="12" customFormat="1" x14ac:dyDescent="0.2"/>
    <row r="1012235" s="12" customFormat="1" x14ac:dyDescent="0.2"/>
    <row r="1012236" s="12" customFormat="1" x14ac:dyDescent="0.2"/>
    <row r="1012237" s="12" customFormat="1" x14ac:dyDescent="0.2"/>
    <row r="1012238" s="12" customFormat="1" x14ac:dyDescent="0.2"/>
    <row r="1012239" s="12" customFormat="1" x14ac:dyDescent="0.2"/>
    <row r="1012240" s="12" customFormat="1" x14ac:dyDescent="0.2"/>
    <row r="1012241" s="12" customFormat="1" x14ac:dyDescent="0.2"/>
    <row r="1012242" s="12" customFormat="1" x14ac:dyDescent="0.2"/>
    <row r="1012243" s="12" customFormat="1" x14ac:dyDescent="0.2"/>
    <row r="1012244" s="12" customFormat="1" x14ac:dyDescent="0.2"/>
    <row r="1012245" s="12" customFormat="1" x14ac:dyDescent="0.2"/>
    <row r="1012246" s="12" customFormat="1" x14ac:dyDescent="0.2"/>
    <row r="1012247" s="12" customFormat="1" x14ac:dyDescent="0.2"/>
    <row r="1012248" s="12" customFormat="1" x14ac:dyDescent="0.2"/>
    <row r="1012249" s="12" customFormat="1" x14ac:dyDescent="0.2"/>
    <row r="1012250" s="12" customFormat="1" x14ac:dyDescent="0.2"/>
    <row r="1012251" s="12" customFormat="1" x14ac:dyDescent="0.2"/>
    <row r="1012252" s="12" customFormat="1" x14ac:dyDescent="0.2"/>
    <row r="1012253" s="12" customFormat="1" x14ac:dyDescent="0.2"/>
    <row r="1012254" s="12" customFormat="1" x14ac:dyDescent="0.2"/>
    <row r="1012255" s="12" customFormat="1" x14ac:dyDescent="0.2"/>
    <row r="1012256" s="12" customFormat="1" x14ac:dyDescent="0.2"/>
    <row r="1012257" s="12" customFormat="1" x14ac:dyDescent="0.2"/>
    <row r="1012258" s="12" customFormat="1" x14ac:dyDescent="0.2"/>
    <row r="1012259" s="12" customFormat="1" x14ac:dyDescent="0.2"/>
    <row r="1012260" s="12" customFormat="1" x14ac:dyDescent="0.2"/>
    <row r="1012261" s="12" customFormat="1" x14ac:dyDescent="0.2"/>
    <row r="1012262" s="12" customFormat="1" x14ac:dyDescent="0.2"/>
    <row r="1012263" s="12" customFormat="1" x14ac:dyDescent="0.2"/>
    <row r="1012264" s="12" customFormat="1" x14ac:dyDescent="0.2"/>
    <row r="1012265" s="12" customFormat="1" x14ac:dyDescent="0.2"/>
    <row r="1012266" s="12" customFormat="1" x14ac:dyDescent="0.2"/>
    <row r="1012267" s="12" customFormat="1" x14ac:dyDescent="0.2"/>
    <row r="1012268" s="12" customFormat="1" x14ac:dyDescent="0.2"/>
    <row r="1012269" s="12" customFormat="1" x14ac:dyDescent="0.2"/>
    <row r="1012270" s="12" customFormat="1" x14ac:dyDescent="0.2"/>
    <row r="1012271" s="12" customFormat="1" x14ac:dyDescent="0.2"/>
    <row r="1012272" s="12" customFormat="1" x14ac:dyDescent="0.2"/>
    <row r="1012273" s="12" customFormat="1" x14ac:dyDescent="0.2"/>
    <row r="1012274" s="12" customFormat="1" x14ac:dyDescent="0.2"/>
    <row r="1012275" s="12" customFormat="1" x14ac:dyDescent="0.2"/>
    <row r="1012276" s="12" customFormat="1" x14ac:dyDescent="0.2"/>
    <row r="1012277" s="12" customFormat="1" x14ac:dyDescent="0.2"/>
    <row r="1012278" s="12" customFormat="1" x14ac:dyDescent="0.2"/>
    <row r="1012279" s="12" customFormat="1" x14ac:dyDescent="0.2"/>
    <row r="1012280" s="12" customFormat="1" x14ac:dyDescent="0.2"/>
    <row r="1012281" s="12" customFormat="1" x14ac:dyDescent="0.2"/>
    <row r="1012282" s="12" customFormat="1" x14ac:dyDescent="0.2"/>
    <row r="1012283" s="12" customFormat="1" x14ac:dyDescent="0.2"/>
    <row r="1012284" s="12" customFormat="1" x14ac:dyDescent="0.2"/>
    <row r="1012285" s="12" customFormat="1" x14ac:dyDescent="0.2"/>
    <row r="1012286" s="12" customFormat="1" x14ac:dyDescent="0.2"/>
    <row r="1012287" s="12" customFormat="1" x14ac:dyDescent="0.2"/>
    <row r="1012288" s="12" customFormat="1" x14ac:dyDescent="0.2"/>
    <row r="1012289" s="12" customFormat="1" x14ac:dyDescent="0.2"/>
    <row r="1012290" s="12" customFormat="1" x14ac:dyDescent="0.2"/>
    <row r="1012291" s="12" customFormat="1" x14ac:dyDescent="0.2"/>
    <row r="1012292" s="12" customFormat="1" x14ac:dyDescent="0.2"/>
    <row r="1012293" s="12" customFormat="1" x14ac:dyDescent="0.2"/>
    <row r="1012294" s="12" customFormat="1" x14ac:dyDescent="0.2"/>
    <row r="1012295" s="12" customFormat="1" x14ac:dyDescent="0.2"/>
    <row r="1012296" s="12" customFormat="1" x14ac:dyDescent="0.2"/>
    <row r="1012297" s="12" customFormat="1" x14ac:dyDescent="0.2"/>
    <row r="1012298" s="12" customFormat="1" x14ac:dyDescent="0.2"/>
    <row r="1012299" s="12" customFormat="1" x14ac:dyDescent="0.2"/>
    <row r="1012300" s="12" customFormat="1" x14ac:dyDescent="0.2"/>
    <row r="1012301" s="12" customFormat="1" x14ac:dyDescent="0.2"/>
    <row r="1012302" s="12" customFormat="1" x14ac:dyDescent="0.2"/>
    <row r="1012303" s="12" customFormat="1" x14ac:dyDescent="0.2"/>
    <row r="1012304" s="12" customFormat="1" x14ac:dyDescent="0.2"/>
    <row r="1012305" s="12" customFormat="1" x14ac:dyDescent="0.2"/>
    <row r="1012306" s="12" customFormat="1" x14ac:dyDescent="0.2"/>
    <row r="1012307" s="12" customFormat="1" x14ac:dyDescent="0.2"/>
    <row r="1012308" s="12" customFormat="1" x14ac:dyDescent="0.2"/>
    <row r="1012309" s="12" customFormat="1" x14ac:dyDescent="0.2"/>
    <row r="1012310" s="12" customFormat="1" x14ac:dyDescent="0.2"/>
    <row r="1012311" s="12" customFormat="1" x14ac:dyDescent="0.2"/>
    <row r="1012312" s="12" customFormat="1" x14ac:dyDescent="0.2"/>
    <row r="1012313" s="12" customFormat="1" x14ac:dyDescent="0.2"/>
    <row r="1012314" s="12" customFormat="1" x14ac:dyDescent="0.2"/>
    <row r="1012315" s="12" customFormat="1" x14ac:dyDescent="0.2"/>
    <row r="1012316" s="12" customFormat="1" x14ac:dyDescent="0.2"/>
    <row r="1012317" s="12" customFormat="1" x14ac:dyDescent="0.2"/>
    <row r="1012318" s="12" customFormat="1" x14ac:dyDescent="0.2"/>
    <row r="1012319" s="12" customFormat="1" x14ac:dyDescent="0.2"/>
    <row r="1012320" s="12" customFormat="1" x14ac:dyDescent="0.2"/>
    <row r="1012321" s="12" customFormat="1" x14ac:dyDescent="0.2"/>
    <row r="1012322" s="12" customFormat="1" x14ac:dyDescent="0.2"/>
    <row r="1012323" s="12" customFormat="1" x14ac:dyDescent="0.2"/>
    <row r="1012324" s="12" customFormat="1" x14ac:dyDescent="0.2"/>
    <row r="1012325" s="12" customFormat="1" x14ac:dyDescent="0.2"/>
    <row r="1012326" s="12" customFormat="1" x14ac:dyDescent="0.2"/>
    <row r="1012327" s="12" customFormat="1" x14ac:dyDescent="0.2"/>
    <row r="1012328" s="12" customFormat="1" x14ac:dyDescent="0.2"/>
    <row r="1012329" s="12" customFormat="1" x14ac:dyDescent="0.2"/>
    <row r="1012330" s="12" customFormat="1" x14ac:dyDescent="0.2"/>
    <row r="1012331" s="12" customFormat="1" x14ac:dyDescent="0.2"/>
    <row r="1012332" s="12" customFormat="1" x14ac:dyDescent="0.2"/>
    <row r="1012333" s="12" customFormat="1" x14ac:dyDescent="0.2"/>
    <row r="1012334" s="12" customFormat="1" x14ac:dyDescent="0.2"/>
    <row r="1012335" s="12" customFormat="1" x14ac:dyDescent="0.2"/>
    <row r="1012336" s="12" customFormat="1" x14ac:dyDescent="0.2"/>
    <row r="1012337" s="12" customFormat="1" x14ac:dyDescent="0.2"/>
    <row r="1012338" s="12" customFormat="1" x14ac:dyDescent="0.2"/>
    <row r="1012339" s="12" customFormat="1" x14ac:dyDescent="0.2"/>
    <row r="1012340" s="12" customFormat="1" x14ac:dyDescent="0.2"/>
    <row r="1012341" s="12" customFormat="1" x14ac:dyDescent="0.2"/>
    <row r="1012342" s="12" customFormat="1" x14ac:dyDescent="0.2"/>
    <row r="1012343" s="12" customFormat="1" x14ac:dyDescent="0.2"/>
    <row r="1012344" s="12" customFormat="1" x14ac:dyDescent="0.2"/>
    <row r="1012345" s="12" customFormat="1" x14ac:dyDescent="0.2"/>
    <row r="1012346" s="12" customFormat="1" x14ac:dyDescent="0.2"/>
    <row r="1012347" s="12" customFormat="1" x14ac:dyDescent="0.2"/>
    <row r="1012348" s="12" customFormat="1" x14ac:dyDescent="0.2"/>
    <row r="1012349" s="12" customFormat="1" x14ac:dyDescent="0.2"/>
    <row r="1012350" s="12" customFormat="1" x14ac:dyDescent="0.2"/>
    <row r="1012351" s="12" customFormat="1" x14ac:dyDescent="0.2"/>
    <row r="1012352" s="12" customFormat="1" x14ac:dyDescent="0.2"/>
    <row r="1012353" s="12" customFormat="1" x14ac:dyDescent="0.2"/>
    <row r="1012354" s="12" customFormat="1" x14ac:dyDescent="0.2"/>
    <row r="1012355" s="12" customFormat="1" x14ac:dyDescent="0.2"/>
    <row r="1012356" s="12" customFormat="1" x14ac:dyDescent="0.2"/>
    <row r="1012357" s="12" customFormat="1" x14ac:dyDescent="0.2"/>
    <row r="1012358" s="12" customFormat="1" x14ac:dyDescent="0.2"/>
    <row r="1012359" s="12" customFormat="1" x14ac:dyDescent="0.2"/>
    <row r="1012360" s="12" customFormat="1" x14ac:dyDescent="0.2"/>
    <row r="1012361" s="12" customFormat="1" x14ac:dyDescent="0.2"/>
    <row r="1012362" s="12" customFormat="1" x14ac:dyDescent="0.2"/>
    <row r="1012363" s="12" customFormat="1" x14ac:dyDescent="0.2"/>
    <row r="1012364" s="12" customFormat="1" x14ac:dyDescent="0.2"/>
    <row r="1012365" s="12" customFormat="1" x14ac:dyDescent="0.2"/>
    <row r="1012366" s="12" customFormat="1" x14ac:dyDescent="0.2"/>
    <row r="1012367" s="12" customFormat="1" x14ac:dyDescent="0.2"/>
    <row r="1012368" s="12" customFormat="1" x14ac:dyDescent="0.2"/>
    <row r="1012369" s="12" customFormat="1" x14ac:dyDescent="0.2"/>
    <row r="1012370" s="12" customFormat="1" x14ac:dyDescent="0.2"/>
    <row r="1012371" s="12" customFormat="1" x14ac:dyDescent="0.2"/>
    <row r="1012372" s="12" customFormat="1" x14ac:dyDescent="0.2"/>
    <row r="1012373" s="12" customFormat="1" x14ac:dyDescent="0.2"/>
    <row r="1012374" s="12" customFormat="1" x14ac:dyDescent="0.2"/>
    <row r="1012375" s="12" customFormat="1" x14ac:dyDescent="0.2"/>
    <row r="1012376" s="12" customFormat="1" x14ac:dyDescent="0.2"/>
    <row r="1012377" s="12" customFormat="1" x14ac:dyDescent="0.2"/>
    <row r="1012378" s="12" customFormat="1" x14ac:dyDescent="0.2"/>
    <row r="1012379" s="12" customFormat="1" x14ac:dyDescent="0.2"/>
    <row r="1012380" s="12" customFormat="1" x14ac:dyDescent="0.2"/>
    <row r="1012381" s="12" customFormat="1" x14ac:dyDescent="0.2"/>
    <row r="1012382" s="12" customFormat="1" x14ac:dyDescent="0.2"/>
    <row r="1012383" s="12" customFormat="1" x14ac:dyDescent="0.2"/>
    <row r="1012384" s="12" customFormat="1" x14ac:dyDescent="0.2"/>
    <row r="1012385" s="12" customFormat="1" x14ac:dyDescent="0.2"/>
    <row r="1012386" s="12" customFormat="1" x14ac:dyDescent="0.2"/>
    <row r="1012387" s="12" customFormat="1" x14ac:dyDescent="0.2"/>
    <row r="1012388" s="12" customFormat="1" x14ac:dyDescent="0.2"/>
    <row r="1012389" s="12" customFormat="1" x14ac:dyDescent="0.2"/>
    <row r="1012390" s="12" customFormat="1" x14ac:dyDescent="0.2"/>
    <row r="1012391" s="12" customFormat="1" x14ac:dyDescent="0.2"/>
    <row r="1012392" s="12" customFormat="1" x14ac:dyDescent="0.2"/>
    <row r="1012393" s="12" customFormat="1" x14ac:dyDescent="0.2"/>
    <row r="1012394" s="12" customFormat="1" x14ac:dyDescent="0.2"/>
    <row r="1012395" s="12" customFormat="1" x14ac:dyDescent="0.2"/>
    <row r="1012396" s="12" customFormat="1" x14ac:dyDescent="0.2"/>
    <row r="1012397" s="12" customFormat="1" x14ac:dyDescent="0.2"/>
    <row r="1012398" s="12" customFormat="1" x14ac:dyDescent="0.2"/>
    <row r="1012399" s="12" customFormat="1" x14ac:dyDescent="0.2"/>
    <row r="1012400" s="12" customFormat="1" x14ac:dyDescent="0.2"/>
    <row r="1012401" s="12" customFormat="1" x14ac:dyDescent="0.2"/>
    <row r="1012402" s="12" customFormat="1" x14ac:dyDescent="0.2"/>
    <row r="1012403" s="12" customFormat="1" x14ac:dyDescent="0.2"/>
    <row r="1012404" s="12" customFormat="1" x14ac:dyDescent="0.2"/>
    <row r="1012405" s="12" customFormat="1" x14ac:dyDescent="0.2"/>
    <row r="1012406" s="12" customFormat="1" x14ac:dyDescent="0.2"/>
    <row r="1012407" s="12" customFormat="1" x14ac:dyDescent="0.2"/>
    <row r="1012408" s="12" customFormat="1" x14ac:dyDescent="0.2"/>
    <row r="1012409" s="12" customFormat="1" x14ac:dyDescent="0.2"/>
    <row r="1012410" s="12" customFormat="1" x14ac:dyDescent="0.2"/>
    <row r="1012411" s="12" customFormat="1" x14ac:dyDescent="0.2"/>
    <row r="1012412" s="12" customFormat="1" x14ac:dyDescent="0.2"/>
    <row r="1012413" s="12" customFormat="1" x14ac:dyDescent="0.2"/>
    <row r="1012414" s="12" customFormat="1" x14ac:dyDescent="0.2"/>
    <row r="1012415" s="12" customFormat="1" x14ac:dyDescent="0.2"/>
    <row r="1012416" s="12" customFormat="1" x14ac:dyDescent="0.2"/>
    <row r="1012417" s="12" customFormat="1" x14ac:dyDescent="0.2"/>
    <row r="1012418" s="12" customFormat="1" x14ac:dyDescent="0.2"/>
    <row r="1012419" s="12" customFormat="1" x14ac:dyDescent="0.2"/>
    <row r="1012420" s="12" customFormat="1" x14ac:dyDescent="0.2"/>
    <row r="1012421" s="12" customFormat="1" x14ac:dyDescent="0.2"/>
    <row r="1012422" s="12" customFormat="1" x14ac:dyDescent="0.2"/>
    <row r="1012423" s="12" customFormat="1" x14ac:dyDescent="0.2"/>
    <row r="1012424" s="12" customFormat="1" x14ac:dyDescent="0.2"/>
    <row r="1012425" s="12" customFormat="1" x14ac:dyDescent="0.2"/>
    <row r="1012426" s="12" customFormat="1" x14ac:dyDescent="0.2"/>
    <row r="1012427" s="12" customFormat="1" x14ac:dyDescent="0.2"/>
    <row r="1012428" s="12" customFormat="1" x14ac:dyDescent="0.2"/>
    <row r="1012429" s="12" customFormat="1" x14ac:dyDescent="0.2"/>
    <row r="1012430" s="12" customFormat="1" x14ac:dyDescent="0.2"/>
    <row r="1012431" s="12" customFormat="1" x14ac:dyDescent="0.2"/>
    <row r="1012432" s="12" customFormat="1" x14ac:dyDescent="0.2"/>
    <row r="1012433" s="12" customFormat="1" x14ac:dyDescent="0.2"/>
    <row r="1012434" s="12" customFormat="1" x14ac:dyDescent="0.2"/>
    <row r="1012435" s="12" customFormat="1" x14ac:dyDescent="0.2"/>
    <row r="1012436" s="12" customFormat="1" x14ac:dyDescent="0.2"/>
    <row r="1012437" s="12" customFormat="1" x14ac:dyDescent="0.2"/>
    <row r="1012438" s="12" customFormat="1" x14ac:dyDescent="0.2"/>
    <row r="1012439" s="12" customFormat="1" x14ac:dyDescent="0.2"/>
    <row r="1012440" s="12" customFormat="1" x14ac:dyDescent="0.2"/>
    <row r="1012441" s="12" customFormat="1" x14ac:dyDescent="0.2"/>
    <row r="1012442" s="12" customFormat="1" x14ac:dyDescent="0.2"/>
    <row r="1012443" s="12" customFormat="1" x14ac:dyDescent="0.2"/>
    <row r="1012444" s="12" customFormat="1" x14ac:dyDescent="0.2"/>
    <row r="1012445" s="12" customFormat="1" x14ac:dyDescent="0.2"/>
    <row r="1012446" s="12" customFormat="1" x14ac:dyDescent="0.2"/>
    <row r="1012447" s="12" customFormat="1" x14ac:dyDescent="0.2"/>
    <row r="1012448" s="12" customFormat="1" x14ac:dyDescent="0.2"/>
    <row r="1012449" s="12" customFormat="1" x14ac:dyDescent="0.2"/>
    <row r="1012450" s="12" customFormat="1" x14ac:dyDescent="0.2"/>
    <row r="1012451" s="12" customFormat="1" x14ac:dyDescent="0.2"/>
    <row r="1012452" s="12" customFormat="1" x14ac:dyDescent="0.2"/>
    <row r="1012453" s="12" customFormat="1" x14ac:dyDescent="0.2"/>
    <row r="1012454" s="12" customFormat="1" x14ac:dyDescent="0.2"/>
    <row r="1012455" s="12" customFormat="1" x14ac:dyDescent="0.2"/>
    <row r="1012456" s="12" customFormat="1" x14ac:dyDescent="0.2"/>
    <row r="1012457" s="12" customFormat="1" x14ac:dyDescent="0.2"/>
    <row r="1012458" s="12" customFormat="1" x14ac:dyDescent="0.2"/>
    <row r="1012459" s="12" customFormat="1" x14ac:dyDescent="0.2"/>
    <row r="1012460" s="12" customFormat="1" x14ac:dyDescent="0.2"/>
    <row r="1012461" s="12" customFormat="1" x14ac:dyDescent="0.2"/>
    <row r="1012462" s="12" customFormat="1" x14ac:dyDescent="0.2"/>
    <row r="1012463" s="12" customFormat="1" x14ac:dyDescent="0.2"/>
    <row r="1012464" s="12" customFormat="1" x14ac:dyDescent="0.2"/>
    <row r="1012465" s="12" customFormat="1" x14ac:dyDescent="0.2"/>
    <row r="1012466" s="12" customFormat="1" x14ac:dyDescent="0.2"/>
    <row r="1012467" s="12" customFormat="1" x14ac:dyDescent="0.2"/>
    <row r="1012468" s="12" customFormat="1" x14ac:dyDescent="0.2"/>
    <row r="1012469" s="12" customFormat="1" x14ac:dyDescent="0.2"/>
    <row r="1012470" s="12" customFormat="1" x14ac:dyDescent="0.2"/>
    <row r="1012471" s="12" customFormat="1" x14ac:dyDescent="0.2"/>
    <row r="1012472" s="12" customFormat="1" x14ac:dyDescent="0.2"/>
    <row r="1012473" s="12" customFormat="1" x14ac:dyDescent="0.2"/>
    <row r="1012474" s="12" customFormat="1" x14ac:dyDescent="0.2"/>
    <row r="1012475" s="12" customFormat="1" x14ac:dyDescent="0.2"/>
    <row r="1012476" s="12" customFormat="1" x14ac:dyDescent="0.2"/>
    <row r="1012477" s="12" customFormat="1" x14ac:dyDescent="0.2"/>
    <row r="1012478" s="12" customFormat="1" x14ac:dyDescent="0.2"/>
    <row r="1012479" s="12" customFormat="1" x14ac:dyDescent="0.2"/>
    <row r="1012480" s="12" customFormat="1" x14ac:dyDescent="0.2"/>
    <row r="1012481" s="12" customFormat="1" x14ac:dyDescent="0.2"/>
    <row r="1012482" s="12" customFormat="1" x14ac:dyDescent="0.2"/>
    <row r="1012483" s="12" customFormat="1" x14ac:dyDescent="0.2"/>
    <row r="1012484" s="12" customFormat="1" x14ac:dyDescent="0.2"/>
    <row r="1012485" s="12" customFormat="1" x14ac:dyDescent="0.2"/>
    <row r="1012486" s="12" customFormat="1" x14ac:dyDescent="0.2"/>
    <row r="1012487" s="12" customFormat="1" x14ac:dyDescent="0.2"/>
    <row r="1012488" s="12" customFormat="1" x14ac:dyDescent="0.2"/>
    <row r="1012489" s="12" customFormat="1" x14ac:dyDescent="0.2"/>
    <row r="1012490" s="12" customFormat="1" x14ac:dyDescent="0.2"/>
    <row r="1012491" s="12" customFormat="1" x14ac:dyDescent="0.2"/>
    <row r="1012492" s="12" customFormat="1" x14ac:dyDescent="0.2"/>
    <row r="1012493" s="12" customFormat="1" x14ac:dyDescent="0.2"/>
    <row r="1012494" s="12" customFormat="1" x14ac:dyDescent="0.2"/>
    <row r="1012495" s="12" customFormat="1" x14ac:dyDescent="0.2"/>
    <row r="1012496" s="12" customFormat="1" x14ac:dyDescent="0.2"/>
    <row r="1012497" s="12" customFormat="1" x14ac:dyDescent="0.2"/>
    <row r="1012498" s="12" customFormat="1" x14ac:dyDescent="0.2"/>
    <row r="1012499" s="12" customFormat="1" x14ac:dyDescent="0.2"/>
    <row r="1012500" s="12" customFormat="1" x14ac:dyDescent="0.2"/>
    <row r="1012501" s="12" customFormat="1" x14ac:dyDescent="0.2"/>
    <row r="1012502" s="12" customFormat="1" x14ac:dyDescent="0.2"/>
    <row r="1012503" s="12" customFormat="1" x14ac:dyDescent="0.2"/>
    <row r="1012504" s="12" customFormat="1" x14ac:dyDescent="0.2"/>
    <row r="1012505" s="12" customFormat="1" x14ac:dyDescent="0.2"/>
    <row r="1012506" s="12" customFormat="1" x14ac:dyDescent="0.2"/>
    <row r="1012507" s="12" customFormat="1" x14ac:dyDescent="0.2"/>
    <row r="1012508" s="12" customFormat="1" x14ac:dyDescent="0.2"/>
    <row r="1012509" s="12" customFormat="1" x14ac:dyDescent="0.2"/>
    <row r="1012510" s="12" customFormat="1" x14ac:dyDescent="0.2"/>
    <row r="1012511" s="12" customFormat="1" x14ac:dyDescent="0.2"/>
    <row r="1012512" s="12" customFormat="1" x14ac:dyDescent="0.2"/>
    <row r="1012513" s="12" customFormat="1" x14ac:dyDescent="0.2"/>
    <row r="1012514" s="12" customFormat="1" x14ac:dyDescent="0.2"/>
    <row r="1012515" s="12" customFormat="1" x14ac:dyDescent="0.2"/>
    <row r="1012516" s="12" customFormat="1" x14ac:dyDescent="0.2"/>
    <row r="1012517" s="12" customFormat="1" x14ac:dyDescent="0.2"/>
    <row r="1012518" s="12" customFormat="1" x14ac:dyDescent="0.2"/>
    <row r="1012519" s="12" customFormat="1" x14ac:dyDescent="0.2"/>
    <row r="1012520" s="12" customFormat="1" x14ac:dyDescent="0.2"/>
    <row r="1012521" s="12" customFormat="1" x14ac:dyDescent="0.2"/>
    <row r="1012522" s="12" customFormat="1" x14ac:dyDescent="0.2"/>
    <row r="1012523" s="12" customFormat="1" x14ac:dyDescent="0.2"/>
    <row r="1012524" s="12" customFormat="1" x14ac:dyDescent="0.2"/>
    <row r="1012525" s="12" customFormat="1" x14ac:dyDescent="0.2"/>
    <row r="1012526" s="12" customFormat="1" x14ac:dyDescent="0.2"/>
    <row r="1012527" s="12" customFormat="1" x14ac:dyDescent="0.2"/>
    <row r="1012528" s="12" customFormat="1" x14ac:dyDescent="0.2"/>
    <row r="1012529" s="12" customFormat="1" x14ac:dyDescent="0.2"/>
    <row r="1012530" s="12" customFormat="1" x14ac:dyDescent="0.2"/>
    <row r="1012531" s="12" customFormat="1" x14ac:dyDescent="0.2"/>
    <row r="1012532" s="12" customFormat="1" x14ac:dyDescent="0.2"/>
    <row r="1012533" s="12" customFormat="1" x14ac:dyDescent="0.2"/>
    <row r="1012534" s="12" customFormat="1" x14ac:dyDescent="0.2"/>
    <row r="1012535" s="12" customFormat="1" x14ac:dyDescent="0.2"/>
    <row r="1012536" s="12" customFormat="1" x14ac:dyDescent="0.2"/>
    <row r="1012537" s="12" customFormat="1" x14ac:dyDescent="0.2"/>
    <row r="1012538" s="12" customFormat="1" x14ac:dyDescent="0.2"/>
    <row r="1012539" s="12" customFormat="1" x14ac:dyDescent="0.2"/>
    <row r="1012540" s="12" customFormat="1" x14ac:dyDescent="0.2"/>
    <row r="1012541" s="12" customFormat="1" x14ac:dyDescent="0.2"/>
    <row r="1012542" s="12" customFormat="1" x14ac:dyDescent="0.2"/>
    <row r="1012543" s="12" customFormat="1" x14ac:dyDescent="0.2"/>
    <row r="1012544" s="12" customFormat="1" x14ac:dyDescent="0.2"/>
    <row r="1012545" s="12" customFormat="1" x14ac:dyDescent="0.2"/>
    <row r="1012546" s="12" customFormat="1" x14ac:dyDescent="0.2"/>
    <row r="1012547" s="12" customFormat="1" x14ac:dyDescent="0.2"/>
    <row r="1012548" s="12" customFormat="1" x14ac:dyDescent="0.2"/>
    <row r="1012549" s="12" customFormat="1" x14ac:dyDescent="0.2"/>
    <row r="1012550" s="12" customFormat="1" x14ac:dyDescent="0.2"/>
    <row r="1012551" s="12" customFormat="1" x14ac:dyDescent="0.2"/>
    <row r="1012552" s="12" customFormat="1" x14ac:dyDescent="0.2"/>
    <row r="1012553" s="12" customFormat="1" x14ac:dyDescent="0.2"/>
    <row r="1012554" s="12" customFormat="1" x14ac:dyDescent="0.2"/>
    <row r="1012555" s="12" customFormat="1" x14ac:dyDescent="0.2"/>
    <row r="1012556" s="12" customFormat="1" x14ac:dyDescent="0.2"/>
    <row r="1012557" s="12" customFormat="1" x14ac:dyDescent="0.2"/>
    <row r="1012558" s="12" customFormat="1" x14ac:dyDescent="0.2"/>
    <row r="1012559" s="12" customFormat="1" x14ac:dyDescent="0.2"/>
    <row r="1012560" s="12" customFormat="1" x14ac:dyDescent="0.2"/>
    <row r="1012561" s="12" customFormat="1" x14ac:dyDescent="0.2"/>
    <row r="1012562" s="12" customFormat="1" x14ac:dyDescent="0.2"/>
    <row r="1012563" s="12" customFormat="1" x14ac:dyDescent="0.2"/>
    <row r="1012564" s="12" customFormat="1" x14ac:dyDescent="0.2"/>
    <row r="1012565" s="12" customFormat="1" x14ac:dyDescent="0.2"/>
    <row r="1012566" s="12" customFormat="1" x14ac:dyDescent="0.2"/>
    <row r="1012567" s="12" customFormat="1" x14ac:dyDescent="0.2"/>
    <row r="1012568" s="12" customFormat="1" x14ac:dyDescent="0.2"/>
    <row r="1012569" s="12" customFormat="1" x14ac:dyDescent="0.2"/>
    <row r="1012570" s="12" customFormat="1" x14ac:dyDescent="0.2"/>
    <row r="1012571" s="12" customFormat="1" x14ac:dyDescent="0.2"/>
    <row r="1012572" s="12" customFormat="1" x14ac:dyDescent="0.2"/>
    <row r="1012573" s="12" customFormat="1" x14ac:dyDescent="0.2"/>
    <row r="1012574" s="12" customFormat="1" x14ac:dyDescent="0.2"/>
    <row r="1012575" s="12" customFormat="1" x14ac:dyDescent="0.2"/>
    <row r="1012576" s="12" customFormat="1" x14ac:dyDescent="0.2"/>
    <row r="1012577" s="12" customFormat="1" x14ac:dyDescent="0.2"/>
    <row r="1012578" s="12" customFormat="1" x14ac:dyDescent="0.2"/>
    <row r="1012579" s="12" customFormat="1" x14ac:dyDescent="0.2"/>
    <row r="1012580" s="12" customFormat="1" x14ac:dyDescent="0.2"/>
    <row r="1012581" s="12" customFormat="1" x14ac:dyDescent="0.2"/>
    <row r="1012582" s="12" customFormat="1" x14ac:dyDescent="0.2"/>
    <row r="1012583" s="12" customFormat="1" x14ac:dyDescent="0.2"/>
    <row r="1012584" s="12" customFormat="1" x14ac:dyDescent="0.2"/>
    <row r="1012585" s="12" customFormat="1" x14ac:dyDescent="0.2"/>
    <row r="1012586" s="12" customFormat="1" x14ac:dyDescent="0.2"/>
    <row r="1012587" s="12" customFormat="1" x14ac:dyDescent="0.2"/>
    <row r="1012588" s="12" customFormat="1" x14ac:dyDescent="0.2"/>
    <row r="1012589" s="12" customFormat="1" x14ac:dyDescent="0.2"/>
    <row r="1012590" s="12" customFormat="1" x14ac:dyDescent="0.2"/>
    <row r="1012591" s="12" customFormat="1" x14ac:dyDescent="0.2"/>
    <row r="1012592" s="12" customFormat="1" x14ac:dyDescent="0.2"/>
    <row r="1012593" s="12" customFormat="1" x14ac:dyDescent="0.2"/>
    <row r="1012594" s="12" customFormat="1" x14ac:dyDescent="0.2"/>
    <row r="1012595" s="12" customFormat="1" x14ac:dyDescent="0.2"/>
    <row r="1012596" s="12" customFormat="1" x14ac:dyDescent="0.2"/>
    <row r="1012597" s="12" customFormat="1" x14ac:dyDescent="0.2"/>
    <row r="1012598" s="12" customFormat="1" x14ac:dyDescent="0.2"/>
    <row r="1012599" s="12" customFormat="1" x14ac:dyDescent="0.2"/>
    <row r="1012600" s="12" customFormat="1" x14ac:dyDescent="0.2"/>
    <row r="1012601" s="12" customFormat="1" x14ac:dyDescent="0.2"/>
    <row r="1012602" s="12" customFormat="1" x14ac:dyDescent="0.2"/>
    <row r="1012603" s="12" customFormat="1" x14ac:dyDescent="0.2"/>
    <row r="1012604" s="12" customFormat="1" x14ac:dyDescent="0.2"/>
    <row r="1012605" s="12" customFormat="1" x14ac:dyDescent="0.2"/>
    <row r="1012606" s="12" customFormat="1" x14ac:dyDescent="0.2"/>
    <row r="1012607" s="12" customFormat="1" x14ac:dyDescent="0.2"/>
    <row r="1012608" s="12" customFormat="1" x14ac:dyDescent="0.2"/>
    <row r="1012609" s="12" customFormat="1" x14ac:dyDescent="0.2"/>
    <row r="1012610" s="12" customFormat="1" x14ac:dyDescent="0.2"/>
    <row r="1012611" s="12" customFormat="1" x14ac:dyDescent="0.2"/>
    <row r="1012612" s="12" customFormat="1" x14ac:dyDescent="0.2"/>
    <row r="1012613" s="12" customFormat="1" x14ac:dyDescent="0.2"/>
    <row r="1012614" s="12" customFormat="1" x14ac:dyDescent="0.2"/>
    <row r="1012615" s="12" customFormat="1" x14ac:dyDescent="0.2"/>
    <row r="1012616" s="12" customFormat="1" x14ac:dyDescent="0.2"/>
    <row r="1012617" s="12" customFormat="1" x14ac:dyDescent="0.2"/>
    <row r="1012618" s="12" customFormat="1" x14ac:dyDescent="0.2"/>
    <row r="1012619" s="12" customFormat="1" x14ac:dyDescent="0.2"/>
    <row r="1012620" s="12" customFormat="1" x14ac:dyDescent="0.2"/>
    <row r="1012621" s="12" customFormat="1" x14ac:dyDescent="0.2"/>
    <row r="1012622" s="12" customFormat="1" x14ac:dyDescent="0.2"/>
    <row r="1012623" s="12" customFormat="1" x14ac:dyDescent="0.2"/>
    <row r="1012624" s="12" customFormat="1" x14ac:dyDescent="0.2"/>
    <row r="1012625" s="12" customFormat="1" x14ac:dyDescent="0.2"/>
    <row r="1012626" s="12" customFormat="1" x14ac:dyDescent="0.2"/>
    <row r="1012627" s="12" customFormat="1" x14ac:dyDescent="0.2"/>
    <row r="1012628" s="12" customFormat="1" x14ac:dyDescent="0.2"/>
    <row r="1012629" s="12" customFormat="1" x14ac:dyDescent="0.2"/>
    <row r="1012630" s="12" customFormat="1" x14ac:dyDescent="0.2"/>
    <row r="1012631" s="12" customFormat="1" x14ac:dyDescent="0.2"/>
    <row r="1012632" s="12" customFormat="1" x14ac:dyDescent="0.2"/>
    <row r="1012633" s="12" customFormat="1" x14ac:dyDescent="0.2"/>
    <row r="1012634" s="12" customFormat="1" x14ac:dyDescent="0.2"/>
    <row r="1012635" s="12" customFormat="1" x14ac:dyDescent="0.2"/>
    <row r="1012636" s="12" customFormat="1" x14ac:dyDescent="0.2"/>
    <row r="1012637" s="12" customFormat="1" x14ac:dyDescent="0.2"/>
    <row r="1012638" s="12" customFormat="1" x14ac:dyDescent="0.2"/>
    <row r="1012639" s="12" customFormat="1" x14ac:dyDescent="0.2"/>
    <row r="1012640" s="12" customFormat="1" x14ac:dyDescent="0.2"/>
    <row r="1012641" s="12" customFormat="1" x14ac:dyDescent="0.2"/>
    <row r="1012642" s="12" customFormat="1" x14ac:dyDescent="0.2"/>
    <row r="1012643" s="12" customFormat="1" x14ac:dyDescent="0.2"/>
    <row r="1012644" s="12" customFormat="1" x14ac:dyDescent="0.2"/>
    <row r="1012645" s="12" customFormat="1" x14ac:dyDescent="0.2"/>
    <row r="1012646" s="12" customFormat="1" x14ac:dyDescent="0.2"/>
    <row r="1012647" s="12" customFormat="1" x14ac:dyDescent="0.2"/>
    <row r="1012648" s="12" customFormat="1" x14ac:dyDescent="0.2"/>
    <row r="1012649" s="12" customFormat="1" x14ac:dyDescent="0.2"/>
    <row r="1012650" s="12" customFormat="1" x14ac:dyDescent="0.2"/>
    <row r="1012651" s="12" customFormat="1" x14ac:dyDescent="0.2"/>
    <row r="1012652" s="12" customFormat="1" x14ac:dyDescent="0.2"/>
    <row r="1012653" s="12" customFormat="1" x14ac:dyDescent="0.2"/>
    <row r="1012654" s="12" customFormat="1" x14ac:dyDescent="0.2"/>
    <row r="1012655" s="12" customFormat="1" x14ac:dyDescent="0.2"/>
    <row r="1012656" s="12" customFormat="1" x14ac:dyDescent="0.2"/>
    <row r="1012657" s="12" customFormat="1" x14ac:dyDescent="0.2"/>
    <row r="1012658" s="12" customFormat="1" x14ac:dyDescent="0.2"/>
    <row r="1012659" s="12" customFormat="1" x14ac:dyDescent="0.2"/>
    <row r="1012660" s="12" customFormat="1" x14ac:dyDescent="0.2"/>
    <row r="1012661" s="12" customFormat="1" x14ac:dyDescent="0.2"/>
    <row r="1012662" s="12" customFormat="1" x14ac:dyDescent="0.2"/>
    <row r="1012663" s="12" customFormat="1" x14ac:dyDescent="0.2"/>
    <row r="1012664" s="12" customFormat="1" x14ac:dyDescent="0.2"/>
    <row r="1012665" s="12" customFormat="1" x14ac:dyDescent="0.2"/>
    <row r="1012666" s="12" customFormat="1" x14ac:dyDescent="0.2"/>
    <row r="1012667" s="12" customFormat="1" x14ac:dyDescent="0.2"/>
    <row r="1012668" s="12" customFormat="1" x14ac:dyDescent="0.2"/>
    <row r="1012669" s="12" customFormat="1" x14ac:dyDescent="0.2"/>
    <row r="1012670" s="12" customFormat="1" x14ac:dyDescent="0.2"/>
    <row r="1012671" s="12" customFormat="1" x14ac:dyDescent="0.2"/>
    <row r="1012672" s="12" customFormat="1" x14ac:dyDescent="0.2"/>
    <row r="1012673" s="12" customFormat="1" x14ac:dyDescent="0.2"/>
    <row r="1012674" s="12" customFormat="1" x14ac:dyDescent="0.2"/>
    <row r="1012675" s="12" customFormat="1" x14ac:dyDescent="0.2"/>
    <row r="1012676" s="12" customFormat="1" x14ac:dyDescent="0.2"/>
    <row r="1012677" s="12" customFormat="1" x14ac:dyDescent="0.2"/>
    <row r="1012678" s="12" customFormat="1" x14ac:dyDescent="0.2"/>
    <row r="1012679" s="12" customFormat="1" x14ac:dyDescent="0.2"/>
    <row r="1012680" s="12" customFormat="1" x14ac:dyDescent="0.2"/>
    <row r="1012681" s="12" customFormat="1" x14ac:dyDescent="0.2"/>
    <row r="1012682" s="12" customFormat="1" x14ac:dyDescent="0.2"/>
    <row r="1012683" s="12" customFormat="1" x14ac:dyDescent="0.2"/>
    <row r="1012684" s="12" customFormat="1" x14ac:dyDescent="0.2"/>
    <row r="1012685" s="12" customFormat="1" x14ac:dyDescent="0.2"/>
    <row r="1012686" s="12" customFormat="1" x14ac:dyDescent="0.2"/>
    <row r="1012687" s="12" customFormat="1" x14ac:dyDescent="0.2"/>
    <row r="1012688" s="12" customFormat="1" x14ac:dyDescent="0.2"/>
    <row r="1012689" s="12" customFormat="1" x14ac:dyDescent="0.2"/>
    <row r="1012690" s="12" customFormat="1" x14ac:dyDescent="0.2"/>
    <row r="1012691" s="12" customFormat="1" x14ac:dyDescent="0.2"/>
    <row r="1012692" s="12" customFormat="1" x14ac:dyDescent="0.2"/>
    <row r="1012693" s="12" customFormat="1" x14ac:dyDescent="0.2"/>
    <row r="1012694" s="12" customFormat="1" x14ac:dyDescent="0.2"/>
    <row r="1012695" s="12" customFormat="1" x14ac:dyDescent="0.2"/>
    <row r="1012696" s="12" customFormat="1" x14ac:dyDescent="0.2"/>
    <row r="1012697" s="12" customFormat="1" x14ac:dyDescent="0.2"/>
    <row r="1012698" s="12" customFormat="1" x14ac:dyDescent="0.2"/>
    <row r="1012699" s="12" customFormat="1" x14ac:dyDescent="0.2"/>
    <row r="1012700" s="12" customFormat="1" x14ac:dyDescent="0.2"/>
    <row r="1012701" s="12" customFormat="1" x14ac:dyDescent="0.2"/>
    <row r="1012702" s="12" customFormat="1" x14ac:dyDescent="0.2"/>
    <row r="1012703" s="12" customFormat="1" x14ac:dyDescent="0.2"/>
    <row r="1012704" s="12" customFormat="1" x14ac:dyDescent="0.2"/>
    <row r="1012705" s="12" customFormat="1" x14ac:dyDescent="0.2"/>
    <row r="1012706" s="12" customFormat="1" x14ac:dyDescent="0.2"/>
    <row r="1012707" s="12" customFormat="1" x14ac:dyDescent="0.2"/>
    <row r="1012708" s="12" customFormat="1" x14ac:dyDescent="0.2"/>
    <row r="1012709" s="12" customFormat="1" x14ac:dyDescent="0.2"/>
    <row r="1012710" s="12" customFormat="1" x14ac:dyDescent="0.2"/>
    <row r="1012711" s="12" customFormat="1" x14ac:dyDescent="0.2"/>
    <row r="1012712" s="12" customFormat="1" x14ac:dyDescent="0.2"/>
    <row r="1012713" s="12" customFormat="1" x14ac:dyDescent="0.2"/>
    <row r="1012714" s="12" customFormat="1" x14ac:dyDescent="0.2"/>
    <row r="1012715" s="12" customFormat="1" x14ac:dyDescent="0.2"/>
    <row r="1012716" s="12" customFormat="1" x14ac:dyDescent="0.2"/>
    <row r="1012717" s="12" customFormat="1" x14ac:dyDescent="0.2"/>
    <row r="1012718" s="12" customFormat="1" x14ac:dyDescent="0.2"/>
    <row r="1012719" s="12" customFormat="1" x14ac:dyDescent="0.2"/>
    <row r="1012720" s="12" customFormat="1" x14ac:dyDescent="0.2"/>
    <row r="1012721" s="12" customFormat="1" x14ac:dyDescent="0.2"/>
    <row r="1012722" s="12" customFormat="1" x14ac:dyDescent="0.2"/>
    <row r="1012723" s="12" customFormat="1" x14ac:dyDescent="0.2"/>
    <row r="1012724" s="12" customFormat="1" x14ac:dyDescent="0.2"/>
    <row r="1012725" s="12" customFormat="1" x14ac:dyDescent="0.2"/>
    <row r="1012726" s="12" customFormat="1" x14ac:dyDescent="0.2"/>
    <row r="1012727" s="12" customFormat="1" x14ac:dyDescent="0.2"/>
    <row r="1012728" s="12" customFormat="1" x14ac:dyDescent="0.2"/>
    <row r="1012729" s="12" customFormat="1" x14ac:dyDescent="0.2"/>
    <row r="1012730" s="12" customFormat="1" x14ac:dyDescent="0.2"/>
    <row r="1012731" s="12" customFormat="1" x14ac:dyDescent="0.2"/>
    <row r="1012732" s="12" customFormat="1" x14ac:dyDescent="0.2"/>
    <row r="1012733" s="12" customFormat="1" x14ac:dyDescent="0.2"/>
    <row r="1012734" s="12" customFormat="1" x14ac:dyDescent="0.2"/>
    <row r="1012735" s="12" customFormat="1" x14ac:dyDescent="0.2"/>
    <row r="1012736" s="12" customFormat="1" x14ac:dyDescent="0.2"/>
    <row r="1012737" s="12" customFormat="1" x14ac:dyDescent="0.2"/>
    <row r="1012738" s="12" customFormat="1" x14ac:dyDescent="0.2"/>
    <row r="1012739" s="12" customFormat="1" x14ac:dyDescent="0.2"/>
    <row r="1012740" s="12" customFormat="1" x14ac:dyDescent="0.2"/>
    <row r="1012741" s="12" customFormat="1" x14ac:dyDescent="0.2"/>
    <row r="1012742" s="12" customFormat="1" x14ac:dyDescent="0.2"/>
    <row r="1012743" s="12" customFormat="1" x14ac:dyDescent="0.2"/>
    <row r="1012744" s="12" customFormat="1" x14ac:dyDescent="0.2"/>
    <row r="1012745" s="12" customFormat="1" x14ac:dyDescent="0.2"/>
    <row r="1012746" s="12" customFormat="1" x14ac:dyDescent="0.2"/>
    <row r="1012747" s="12" customFormat="1" x14ac:dyDescent="0.2"/>
    <row r="1012748" s="12" customFormat="1" x14ac:dyDescent="0.2"/>
    <row r="1012749" s="12" customFormat="1" x14ac:dyDescent="0.2"/>
    <row r="1012750" s="12" customFormat="1" x14ac:dyDescent="0.2"/>
    <row r="1012751" s="12" customFormat="1" x14ac:dyDescent="0.2"/>
    <row r="1012752" s="12" customFormat="1" x14ac:dyDescent="0.2"/>
    <row r="1012753" s="12" customFormat="1" x14ac:dyDescent="0.2"/>
    <row r="1012754" s="12" customFormat="1" x14ac:dyDescent="0.2"/>
    <row r="1012755" s="12" customFormat="1" x14ac:dyDescent="0.2"/>
    <row r="1012756" s="12" customFormat="1" x14ac:dyDescent="0.2"/>
    <row r="1012757" s="12" customFormat="1" x14ac:dyDescent="0.2"/>
    <row r="1012758" s="12" customFormat="1" x14ac:dyDescent="0.2"/>
    <row r="1012759" s="12" customFormat="1" x14ac:dyDescent="0.2"/>
    <row r="1012760" s="12" customFormat="1" x14ac:dyDescent="0.2"/>
    <row r="1012761" s="12" customFormat="1" x14ac:dyDescent="0.2"/>
    <row r="1012762" s="12" customFormat="1" x14ac:dyDescent="0.2"/>
    <row r="1012763" s="12" customFormat="1" x14ac:dyDescent="0.2"/>
    <row r="1012764" s="12" customFormat="1" x14ac:dyDescent="0.2"/>
    <row r="1012765" s="12" customFormat="1" x14ac:dyDescent="0.2"/>
    <row r="1012766" s="12" customFormat="1" x14ac:dyDescent="0.2"/>
    <row r="1012767" s="12" customFormat="1" x14ac:dyDescent="0.2"/>
    <row r="1012768" s="12" customFormat="1" x14ac:dyDescent="0.2"/>
    <row r="1012769" s="12" customFormat="1" x14ac:dyDescent="0.2"/>
    <row r="1012770" s="12" customFormat="1" x14ac:dyDescent="0.2"/>
    <row r="1012771" s="12" customFormat="1" x14ac:dyDescent="0.2"/>
    <row r="1012772" s="12" customFormat="1" x14ac:dyDescent="0.2"/>
    <row r="1012773" s="12" customFormat="1" x14ac:dyDescent="0.2"/>
    <row r="1012774" s="12" customFormat="1" x14ac:dyDescent="0.2"/>
    <row r="1012775" s="12" customFormat="1" x14ac:dyDescent="0.2"/>
    <row r="1012776" s="12" customFormat="1" x14ac:dyDescent="0.2"/>
    <row r="1012777" s="12" customFormat="1" x14ac:dyDescent="0.2"/>
    <row r="1012778" s="12" customFormat="1" x14ac:dyDescent="0.2"/>
    <row r="1012779" s="12" customFormat="1" x14ac:dyDescent="0.2"/>
    <row r="1012780" s="12" customFormat="1" x14ac:dyDescent="0.2"/>
    <row r="1012781" s="12" customFormat="1" x14ac:dyDescent="0.2"/>
    <row r="1012782" s="12" customFormat="1" x14ac:dyDescent="0.2"/>
    <row r="1012783" s="12" customFormat="1" x14ac:dyDescent="0.2"/>
    <row r="1012784" s="12" customFormat="1" x14ac:dyDescent="0.2"/>
    <row r="1012785" s="12" customFormat="1" x14ac:dyDescent="0.2"/>
    <row r="1012786" s="12" customFormat="1" x14ac:dyDescent="0.2"/>
    <row r="1012787" s="12" customFormat="1" x14ac:dyDescent="0.2"/>
    <row r="1012788" s="12" customFormat="1" x14ac:dyDescent="0.2"/>
    <row r="1012789" s="12" customFormat="1" x14ac:dyDescent="0.2"/>
    <row r="1012790" s="12" customFormat="1" x14ac:dyDescent="0.2"/>
    <row r="1012791" s="12" customFormat="1" x14ac:dyDescent="0.2"/>
    <row r="1012792" s="12" customFormat="1" x14ac:dyDescent="0.2"/>
    <row r="1012793" s="12" customFormat="1" x14ac:dyDescent="0.2"/>
    <row r="1012794" s="12" customFormat="1" x14ac:dyDescent="0.2"/>
    <row r="1012795" s="12" customFormat="1" x14ac:dyDescent="0.2"/>
    <row r="1012796" s="12" customFormat="1" x14ac:dyDescent="0.2"/>
    <row r="1012797" s="12" customFormat="1" x14ac:dyDescent="0.2"/>
    <row r="1012798" s="12" customFormat="1" x14ac:dyDescent="0.2"/>
    <row r="1012799" s="12" customFormat="1" x14ac:dyDescent="0.2"/>
    <row r="1012800" s="12" customFormat="1" x14ac:dyDescent="0.2"/>
    <row r="1012801" s="12" customFormat="1" x14ac:dyDescent="0.2"/>
    <row r="1012802" s="12" customFormat="1" x14ac:dyDescent="0.2"/>
    <row r="1012803" s="12" customFormat="1" x14ac:dyDescent="0.2"/>
    <row r="1012804" s="12" customFormat="1" x14ac:dyDescent="0.2"/>
    <row r="1012805" s="12" customFormat="1" x14ac:dyDescent="0.2"/>
    <row r="1012806" s="12" customFormat="1" x14ac:dyDescent="0.2"/>
    <row r="1012807" s="12" customFormat="1" x14ac:dyDescent="0.2"/>
    <row r="1012808" s="12" customFormat="1" x14ac:dyDescent="0.2"/>
    <row r="1012809" s="12" customFormat="1" x14ac:dyDescent="0.2"/>
    <row r="1012810" s="12" customFormat="1" x14ac:dyDescent="0.2"/>
    <row r="1012811" s="12" customFormat="1" x14ac:dyDescent="0.2"/>
    <row r="1012812" s="12" customFormat="1" x14ac:dyDescent="0.2"/>
    <row r="1012813" s="12" customFormat="1" x14ac:dyDescent="0.2"/>
    <row r="1012814" s="12" customFormat="1" x14ac:dyDescent="0.2"/>
    <row r="1012815" s="12" customFormat="1" x14ac:dyDescent="0.2"/>
    <row r="1012816" s="12" customFormat="1" x14ac:dyDescent="0.2"/>
    <row r="1012817" s="12" customFormat="1" x14ac:dyDescent="0.2"/>
    <row r="1012818" s="12" customFormat="1" x14ac:dyDescent="0.2"/>
    <row r="1012819" s="12" customFormat="1" x14ac:dyDescent="0.2"/>
    <row r="1012820" s="12" customFormat="1" x14ac:dyDescent="0.2"/>
    <row r="1012821" s="12" customFormat="1" x14ac:dyDescent="0.2"/>
    <row r="1012822" s="12" customFormat="1" x14ac:dyDescent="0.2"/>
    <row r="1012823" s="12" customFormat="1" x14ac:dyDescent="0.2"/>
    <row r="1012824" s="12" customFormat="1" x14ac:dyDescent="0.2"/>
    <row r="1012825" s="12" customFormat="1" x14ac:dyDescent="0.2"/>
    <row r="1012826" s="12" customFormat="1" x14ac:dyDescent="0.2"/>
    <row r="1012827" s="12" customFormat="1" x14ac:dyDescent="0.2"/>
    <row r="1012828" s="12" customFormat="1" x14ac:dyDescent="0.2"/>
    <row r="1012829" s="12" customFormat="1" x14ac:dyDescent="0.2"/>
    <row r="1012830" s="12" customFormat="1" x14ac:dyDescent="0.2"/>
    <row r="1012831" s="12" customFormat="1" x14ac:dyDescent="0.2"/>
    <row r="1012832" s="12" customFormat="1" x14ac:dyDescent="0.2"/>
    <row r="1012833" s="12" customFormat="1" x14ac:dyDescent="0.2"/>
    <row r="1012834" s="12" customFormat="1" x14ac:dyDescent="0.2"/>
    <row r="1012835" s="12" customFormat="1" x14ac:dyDescent="0.2"/>
    <row r="1012836" s="12" customFormat="1" x14ac:dyDescent="0.2"/>
    <row r="1012837" s="12" customFormat="1" x14ac:dyDescent="0.2"/>
    <row r="1012838" s="12" customFormat="1" x14ac:dyDescent="0.2"/>
    <row r="1012839" s="12" customFormat="1" x14ac:dyDescent="0.2"/>
    <row r="1012840" s="12" customFormat="1" x14ac:dyDescent="0.2"/>
    <row r="1012841" s="12" customFormat="1" x14ac:dyDescent="0.2"/>
    <row r="1012842" s="12" customFormat="1" x14ac:dyDescent="0.2"/>
    <row r="1012843" s="12" customFormat="1" x14ac:dyDescent="0.2"/>
    <row r="1012844" s="12" customFormat="1" x14ac:dyDescent="0.2"/>
    <row r="1012845" s="12" customFormat="1" x14ac:dyDescent="0.2"/>
    <row r="1012846" s="12" customFormat="1" x14ac:dyDescent="0.2"/>
    <row r="1012847" s="12" customFormat="1" x14ac:dyDescent="0.2"/>
    <row r="1012848" s="12" customFormat="1" x14ac:dyDescent="0.2"/>
    <row r="1012849" s="12" customFormat="1" x14ac:dyDescent="0.2"/>
    <row r="1012850" s="12" customFormat="1" x14ac:dyDescent="0.2"/>
    <row r="1012851" s="12" customFormat="1" x14ac:dyDescent="0.2"/>
    <row r="1012852" s="12" customFormat="1" x14ac:dyDescent="0.2"/>
    <row r="1012853" s="12" customFormat="1" x14ac:dyDescent="0.2"/>
    <row r="1012854" s="12" customFormat="1" x14ac:dyDescent="0.2"/>
    <row r="1012855" s="12" customFormat="1" x14ac:dyDescent="0.2"/>
    <row r="1012856" s="12" customFormat="1" x14ac:dyDescent="0.2"/>
    <row r="1012857" s="12" customFormat="1" x14ac:dyDescent="0.2"/>
    <row r="1012858" s="12" customFormat="1" x14ac:dyDescent="0.2"/>
    <row r="1012859" s="12" customFormat="1" x14ac:dyDescent="0.2"/>
    <row r="1012860" s="12" customFormat="1" x14ac:dyDescent="0.2"/>
    <row r="1012861" s="12" customFormat="1" x14ac:dyDescent="0.2"/>
    <row r="1012862" s="12" customFormat="1" x14ac:dyDescent="0.2"/>
    <row r="1012863" s="12" customFormat="1" x14ac:dyDescent="0.2"/>
    <row r="1012864" s="12" customFormat="1" x14ac:dyDescent="0.2"/>
    <row r="1012865" s="12" customFormat="1" x14ac:dyDescent="0.2"/>
    <row r="1012866" s="12" customFormat="1" x14ac:dyDescent="0.2"/>
    <row r="1012867" s="12" customFormat="1" x14ac:dyDescent="0.2"/>
    <row r="1012868" s="12" customFormat="1" x14ac:dyDescent="0.2"/>
    <row r="1012869" s="12" customFormat="1" x14ac:dyDescent="0.2"/>
    <row r="1012870" s="12" customFormat="1" x14ac:dyDescent="0.2"/>
    <row r="1012871" s="12" customFormat="1" x14ac:dyDescent="0.2"/>
    <row r="1012872" s="12" customFormat="1" x14ac:dyDescent="0.2"/>
    <row r="1012873" s="12" customFormat="1" x14ac:dyDescent="0.2"/>
    <row r="1012874" s="12" customFormat="1" x14ac:dyDescent="0.2"/>
    <row r="1012875" s="12" customFormat="1" x14ac:dyDescent="0.2"/>
    <row r="1012876" s="12" customFormat="1" x14ac:dyDescent="0.2"/>
    <row r="1012877" s="12" customFormat="1" x14ac:dyDescent="0.2"/>
    <row r="1012878" s="12" customFormat="1" x14ac:dyDescent="0.2"/>
    <row r="1012879" s="12" customFormat="1" x14ac:dyDescent="0.2"/>
    <row r="1012880" s="12" customFormat="1" x14ac:dyDescent="0.2"/>
    <row r="1012881" s="12" customFormat="1" x14ac:dyDescent="0.2"/>
    <row r="1012882" s="12" customFormat="1" x14ac:dyDescent="0.2"/>
    <row r="1012883" s="12" customFormat="1" x14ac:dyDescent="0.2"/>
    <row r="1012884" s="12" customFormat="1" x14ac:dyDescent="0.2"/>
    <row r="1012885" s="12" customFormat="1" x14ac:dyDescent="0.2"/>
    <row r="1012886" s="12" customFormat="1" x14ac:dyDescent="0.2"/>
    <row r="1012887" s="12" customFormat="1" x14ac:dyDescent="0.2"/>
    <row r="1012888" s="12" customFormat="1" x14ac:dyDescent="0.2"/>
    <row r="1012889" s="12" customFormat="1" x14ac:dyDescent="0.2"/>
    <row r="1012890" s="12" customFormat="1" x14ac:dyDescent="0.2"/>
    <row r="1012891" s="12" customFormat="1" x14ac:dyDescent="0.2"/>
    <row r="1012892" s="12" customFormat="1" x14ac:dyDescent="0.2"/>
    <row r="1012893" s="12" customFormat="1" x14ac:dyDescent="0.2"/>
    <row r="1012894" s="12" customFormat="1" x14ac:dyDescent="0.2"/>
    <row r="1012895" s="12" customFormat="1" x14ac:dyDescent="0.2"/>
    <row r="1012896" s="12" customFormat="1" x14ac:dyDescent="0.2"/>
    <row r="1012897" s="12" customFormat="1" x14ac:dyDescent="0.2"/>
    <row r="1012898" s="12" customFormat="1" x14ac:dyDescent="0.2"/>
    <row r="1012899" s="12" customFormat="1" x14ac:dyDescent="0.2"/>
    <row r="1012900" s="12" customFormat="1" x14ac:dyDescent="0.2"/>
    <row r="1012901" s="12" customFormat="1" x14ac:dyDescent="0.2"/>
    <row r="1012902" s="12" customFormat="1" x14ac:dyDescent="0.2"/>
    <row r="1012903" s="12" customFormat="1" x14ac:dyDescent="0.2"/>
    <row r="1012904" s="12" customFormat="1" x14ac:dyDescent="0.2"/>
    <row r="1012905" s="12" customFormat="1" x14ac:dyDescent="0.2"/>
    <row r="1012906" s="12" customFormat="1" x14ac:dyDescent="0.2"/>
    <row r="1012907" s="12" customFormat="1" x14ac:dyDescent="0.2"/>
    <row r="1012908" s="12" customFormat="1" x14ac:dyDescent="0.2"/>
    <row r="1012909" s="12" customFormat="1" x14ac:dyDescent="0.2"/>
    <row r="1012910" s="12" customFormat="1" x14ac:dyDescent="0.2"/>
    <row r="1012911" s="12" customFormat="1" x14ac:dyDescent="0.2"/>
    <row r="1012912" s="12" customFormat="1" x14ac:dyDescent="0.2"/>
    <row r="1012913" s="12" customFormat="1" x14ac:dyDescent="0.2"/>
    <row r="1012914" s="12" customFormat="1" x14ac:dyDescent="0.2"/>
    <row r="1012915" s="12" customFormat="1" x14ac:dyDescent="0.2"/>
    <row r="1012916" s="12" customFormat="1" x14ac:dyDescent="0.2"/>
    <row r="1012917" s="12" customFormat="1" x14ac:dyDescent="0.2"/>
    <row r="1012918" s="12" customFormat="1" x14ac:dyDescent="0.2"/>
    <row r="1012919" s="12" customFormat="1" x14ac:dyDescent="0.2"/>
    <row r="1012920" s="12" customFormat="1" x14ac:dyDescent="0.2"/>
    <row r="1012921" s="12" customFormat="1" x14ac:dyDescent="0.2"/>
    <row r="1012922" s="12" customFormat="1" x14ac:dyDescent="0.2"/>
    <row r="1012923" s="12" customFormat="1" x14ac:dyDescent="0.2"/>
    <row r="1012924" s="12" customFormat="1" x14ac:dyDescent="0.2"/>
    <row r="1012925" s="12" customFormat="1" x14ac:dyDescent="0.2"/>
    <row r="1012926" s="12" customFormat="1" x14ac:dyDescent="0.2"/>
    <row r="1012927" s="12" customFormat="1" x14ac:dyDescent="0.2"/>
    <row r="1012928" s="12" customFormat="1" x14ac:dyDescent="0.2"/>
    <row r="1012929" s="12" customFormat="1" x14ac:dyDescent="0.2"/>
    <row r="1012930" s="12" customFormat="1" x14ac:dyDescent="0.2"/>
    <row r="1012931" s="12" customFormat="1" x14ac:dyDescent="0.2"/>
    <row r="1012932" s="12" customFormat="1" x14ac:dyDescent="0.2"/>
    <row r="1012933" s="12" customFormat="1" x14ac:dyDescent="0.2"/>
    <row r="1012934" s="12" customFormat="1" x14ac:dyDescent="0.2"/>
    <row r="1012935" s="12" customFormat="1" x14ac:dyDescent="0.2"/>
    <row r="1012936" s="12" customFormat="1" x14ac:dyDescent="0.2"/>
    <row r="1012937" s="12" customFormat="1" x14ac:dyDescent="0.2"/>
    <row r="1012938" s="12" customFormat="1" x14ac:dyDescent="0.2"/>
    <row r="1012939" s="12" customFormat="1" x14ac:dyDescent="0.2"/>
    <row r="1012940" s="12" customFormat="1" x14ac:dyDescent="0.2"/>
    <row r="1012941" s="12" customFormat="1" x14ac:dyDescent="0.2"/>
    <row r="1012942" s="12" customFormat="1" x14ac:dyDescent="0.2"/>
    <row r="1012943" s="12" customFormat="1" x14ac:dyDescent="0.2"/>
    <row r="1012944" s="12" customFormat="1" x14ac:dyDescent="0.2"/>
    <row r="1012945" s="12" customFormat="1" x14ac:dyDescent="0.2"/>
    <row r="1012946" s="12" customFormat="1" x14ac:dyDescent="0.2"/>
    <row r="1012947" s="12" customFormat="1" x14ac:dyDescent="0.2"/>
    <row r="1012948" s="12" customFormat="1" x14ac:dyDescent="0.2"/>
    <row r="1012949" s="12" customFormat="1" x14ac:dyDescent="0.2"/>
    <row r="1012950" s="12" customFormat="1" x14ac:dyDescent="0.2"/>
    <row r="1012951" s="12" customFormat="1" x14ac:dyDescent="0.2"/>
    <row r="1012952" s="12" customFormat="1" x14ac:dyDescent="0.2"/>
    <row r="1012953" s="12" customFormat="1" x14ac:dyDescent="0.2"/>
    <row r="1012954" s="12" customFormat="1" x14ac:dyDescent="0.2"/>
    <row r="1012955" s="12" customFormat="1" x14ac:dyDescent="0.2"/>
    <row r="1012956" s="12" customFormat="1" x14ac:dyDescent="0.2"/>
    <row r="1012957" s="12" customFormat="1" x14ac:dyDescent="0.2"/>
    <row r="1012958" s="12" customFormat="1" x14ac:dyDescent="0.2"/>
    <row r="1012959" s="12" customFormat="1" x14ac:dyDescent="0.2"/>
    <row r="1012960" s="12" customFormat="1" x14ac:dyDescent="0.2"/>
    <row r="1012961" s="12" customFormat="1" x14ac:dyDescent="0.2"/>
    <row r="1012962" s="12" customFormat="1" x14ac:dyDescent="0.2"/>
    <row r="1012963" s="12" customFormat="1" x14ac:dyDescent="0.2"/>
    <row r="1012964" s="12" customFormat="1" x14ac:dyDescent="0.2"/>
    <row r="1012965" s="12" customFormat="1" x14ac:dyDescent="0.2"/>
    <row r="1012966" s="12" customFormat="1" x14ac:dyDescent="0.2"/>
    <row r="1012967" s="12" customFormat="1" x14ac:dyDescent="0.2"/>
    <row r="1012968" s="12" customFormat="1" x14ac:dyDescent="0.2"/>
    <row r="1012969" s="12" customFormat="1" x14ac:dyDescent="0.2"/>
    <row r="1012970" s="12" customFormat="1" x14ac:dyDescent="0.2"/>
    <row r="1012971" s="12" customFormat="1" x14ac:dyDescent="0.2"/>
    <row r="1012972" s="12" customFormat="1" x14ac:dyDescent="0.2"/>
    <row r="1012973" s="12" customFormat="1" x14ac:dyDescent="0.2"/>
    <row r="1012974" s="12" customFormat="1" x14ac:dyDescent="0.2"/>
    <row r="1012975" s="12" customFormat="1" x14ac:dyDescent="0.2"/>
    <row r="1012976" s="12" customFormat="1" x14ac:dyDescent="0.2"/>
    <row r="1012977" s="12" customFormat="1" x14ac:dyDescent="0.2"/>
    <row r="1012978" s="12" customFormat="1" x14ac:dyDescent="0.2"/>
    <row r="1012979" s="12" customFormat="1" x14ac:dyDescent="0.2"/>
    <row r="1012980" s="12" customFormat="1" x14ac:dyDescent="0.2"/>
    <row r="1012981" s="12" customFormat="1" x14ac:dyDescent="0.2"/>
    <row r="1012982" s="12" customFormat="1" x14ac:dyDescent="0.2"/>
    <row r="1012983" s="12" customFormat="1" x14ac:dyDescent="0.2"/>
    <row r="1012984" s="12" customFormat="1" x14ac:dyDescent="0.2"/>
    <row r="1012985" s="12" customFormat="1" x14ac:dyDescent="0.2"/>
    <row r="1012986" s="12" customFormat="1" x14ac:dyDescent="0.2"/>
    <row r="1012987" s="12" customFormat="1" x14ac:dyDescent="0.2"/>
    <row r="1012988" s="12" customFormat="1" x14ac:dyDescent="0.2"/>
    <row r="1012989" s="12" customFormat="1" x14ac:dyDescent="0.2"/>
    <row r="1012990" s="12" customFormat="1" x14ac:dyDescent="0.2"/>
    <row r="1012991" s="12" customFormat="1" x14ac:dyDescent="0.2"/>
    <row r="1012992" s="12" customFormat="1" x14ac:dyDescent="0.2"/>
    <row r="1012993" s="12" customFormat="1" x14ac:dyDescent="0.2"/>
    <row r="1012994" s="12" customFormat="1" x14ac:dyDescent="0.2"/>
    <row r="1012995" s="12" customFormat="1" x14ac:dyDescent="0.2"/>
    <row r="1012996" s="12" customFormat="1" x14ac:dyDescent="0.2"/>
    <row r="1012997" s="12" customFormat="1" x14ac:dyDescent="0.2"/>
    <row r="1012998" s="12" customFormat="1" x14ac:dyDescent="0.2"/>
    <row r="1012999" s="12" customFormat="1" x14ac:dyDescent="0.2"/>
    <row r="1013000" s="12" customFormat="1" x14ac:dyDescent="0.2"/>
    <row r="1013001" s="12" customFormat="1" x14ac:dyDescent="0.2"/>
    <row r="1013002" s="12" customFormat="1" x14ac:dyDescent="0.2"/>
    <row r="1013003" s="12" customFormat="1" x14ac:dyDescent="0.2"/>
    <row r="1013004" s="12" customFormat="1" x14ac:dyDescent="0.2"/>
    <row r="1013005" s="12" customFormat="1" x14ac:dyDescent="0.2"/>
    <row r="1013006" s="12" customFormat="1" x14ac:dyDescent="0.2"/>
    <row r="1013007" s="12" customFormat="1" x14ac:dyDescent="0.2"/>
    <row r="1013008" s="12" customFormat="1" x14ac:dyDescent="0.2"/>
    <row r="1013009" s="12" customFormat="1" x14ac:dyDescent="0.2"/>
    <row r="1013010" s="12" customFormat="1" x14ac:dyDescent="0.2"/>
    <row r="1013011" s="12" customFormat="1" x14ac:dyDescent="0.2"/>
    <row r="1013012" s="12" customFormat="1" x14ac:dyDescent="0.2"/>
    <row r="1013013" s="12" customFormat="1" x14ac:dyDescent="0.2"/>
    <row r="1013014" s="12" customFormat="1" x14ac:dyDescent="0.2"/>
    <row r="1013015" s="12" customFormat="1" x14ac:dyDescent="0.2"/>
    <row r="1013016" s="12" customFormat="1" x14ac:dyDescent="0.2"/>
    <row r="1013017" s="12" customFormat="1" x14ac:dyDescent="0.2"/>
    <row r="1013018" s="12" customFormat="1" x14ac:dyDescent="0.2"/>
    <row r="1013019" s="12" customFormat="1" x14ac:dyDescent="0.2"/>
    <row r="1013020" s="12" customFormat="1" x14ac:dyDescent="0.2"/>
    <row r="1013021" s="12" customFormat="1" x14ac:dyDescent="0.2"/>
    <row r="1013022" s="12" customFormat="1" x14ac:dyDescent="0.2"/>
    <row r="1013023" s="12" customFormat="1" x14ac:dyDescent="0.2"/>
    <row r="1013024" s="12" customFormat="1" x14ac:dyDescent="0.2"/>
    <row r="1013025" s="12" customFormat="1" x14ac:dyDescent="0.2"/>
    <row r="1013026" s="12" customFormat="1" x14ac:dyDescent="0.2"/>
    <row r="1013027" s="12" customFormat="1" x14ac:dyDescent="0.2"/>
    <row r="1013028" s="12" customFormat="1" x14ac:dyDescent="0.2"/>
    <row r="1013029" s="12" customFormat="1" x14ac:dyDescent="0.2"/>
    <row r="1013030" s="12" customFormat="1" x14ac:dyDescent="0.2"/>
    <row r="1013031" s="12" customFormat="1" x14ac:dyDescent="0.2"/>
    <row r="1013032" s="12" customFormat="1" x14ac:dyDescent="0.2"/>
    <row r="1013033" s="12" customFormat="1" x14ac:dyDescent="0.2"/>
    <row r="1013034" s="12" customFormat="1" x14ac:dyDescent="0.2"/>
    <row r="1013035" s="12" customFormat="1" x14ac:dyDescent="0.2"/>
    <row r="1013036" s="12" customFormat="1" x14ac:dyDescent="0.2"/>
    <row r="1013037" s="12" customFormat="1" x14ac:dyDescent="0.2"/>
    <row r="1013038" s="12" customFormat="1" x14ac:dyDescent="0.2"/>
    <row r="1013039" s="12" customFormat="1" x14ac:dyDescent="0.2"/>
    <row r="1013040" s="12" customFormat="1" x14ac:dyDescent="0.2"/>
    <row r="1013041" s="12" customFormat="1" x14ac:dyDescent="0.2"/>
    <row r="1013042" s="12" customFormat="1" x14ac:dyDescent="0.2"/>
    <row r="1013043" s="12" customFormat="1" x14ac:dyDescent="0.2"/>
    <row r="1013044" s="12" customFormat="1" x14ac:dyDescent="0.2"/>
    <row r="1013045" s="12" customFormat="1" x14ac:dyDescent="0.2"/>
    <row r="1013046" s="12" customFormat="1" x14ac:dyDescent="0.2"/>
    <row r="1013047" s="12" customFormat="1" x14ac:dyDescent="0.2"/>
    <row r="1013048" s="12" customFormat="1" x14ac:dyDescent="0.2"/>
    <row r="1013049" s="12" customFormat="1" x14ac:dyDescent="0.2"/>
    <row r="1013050" s="12" customFormat="1" x14ac:dyDescent="0.2"/>
    <row r="1013051" s="12" customFormat="1" x14ac:dyDescent="0.2"/>
    <row r="1013052" s="12" customFormat="1" x14ac:dyDescent="0.2"/>
    <row r="1013053" s="12" customFormat="1" x14ac:dyDescent="0.2"/>
    <row r="1013054" s="12" customFormat="1" x14ac:dyDescent="0.2"/>
    <row r="1013055" s="12" customFormat="1" x14ac:dyDescent="0.2"/>
    <row r="1013056" s="12" customFormat="1" x14ac:dyDescent="0.2"/>
    <row r="1013057" s="12" customFormat="1" x14ac:dyDescent="0.2"/>
    <row r="1013058" s="12" customFormat="1" x14ac:dyDescent="0.2"/>
    <row r="1013059" s="12" customFormat="1" x14ac:dyDescent="0.2"/>
    <row r="1013060" s="12" customFormat="1" x14ac:dyDescent="0.2"/>
    <row r="1013061" s="12" customFormat="1" x14ac:dyDescent="0.2"/>
    <row r="1013062" s="12" customFormat="1" x14ac:dyDescent="0.2"/>
    <row r="1013063" s="12" customFormat="1" x14ac:dyDescent="0.2"/>
    <row r="1013064" s="12" customFormat="1" x14ac:dyDescent="0.2"/>
    <row r="1013065" s="12" customFormat="1" x14ac:dyDescent="0.2"/>
    <row r="1013066" s="12" customFormat="1" x14ac:dyDescent="0.2"/>
    <row r="1013067" s="12" customFormat="1" x14ac:dyDescent="0.2"/>
    <row r="1013068" s="12" customFormat="1" x14ac:dyDescent="0.2"/>
    <row r="1013069" s="12" customFormat="1" x14ac:dyDescent="0.2"/>
    <row r="1013070" s="12" customFormat="1" x14ac:dyDescent="0.2"/>
    <row r="1013071" s="12" customFormat="1" x14ac:dyDescent="0.2"/>
    <row r="1013072" s="12" customFormat="1" x14ac:dyDescent="0.2"/>
    <row r="1013073" s="12" customFormat="1" x14ac:dyDescent="0.2"/>
    <row r="1013074" s="12" customFormat="1" x14ac:dyDescent="0.2"/>
    <row r="1013075" s="12" customFormat="1" x14ac:dyDescent="0.2"/>
    <row r="1013076" s="12" customFormat="1" x14ac:dyDescent="0.2"/>
    <row r="1013077" s="12" customFormat="1" x14ac:dyDescent="0.2"/>
    <row r="1013078" s="12" customFormat="1" x14ac:dyDescent="0.2"/>
    <row r="1013079" s="12" customFormat="1" x14ac:dyDescent="0.2"/>
    <row r="1013080" s="12" customFormat="1" x14ac:dyDescent="0.2"/>
    <row r="1013081" s="12" customFormat="1" x14ac:dyDescent="0.2"/>
    <row r="1013082" s="12" customFormat="1" x14ac:dyDescent="0.2"/>
    <row r="1013083" s="12" customFormat="1" x14ac:dyDescent="0.2"/>
    <row r="1013084" s="12" customFormat="1" x14ac:dyDescent="0.2"/>
    <row r="1013085" s="12" customFormat="1" x14ac:dyDescent="0.2"/>
    <row r="1013086" s="12" customFormat="1" x14ac:dyDescent="0.2"/>
    <row r="1013087" s="12" customFormat="1" x14ac:dyDescent="0.2"/>
    <row r="1013088" s="12" customFormat="1" x14ac:dyDescent="0.2"/>
    <row r="1013089" s="12" customFormat="1" x14ac:dyDescent="0.2"/>
    <row r="1013090" s="12" customFormat="1" x14ac:dyDescent="0.2"/>
    <row r="1013091" s="12" customFormat="1" x14ac:dyDescent="0.2"/>
    <row r="1013092" s="12" customFormat="1" x14ac:dyDescent="0.2"/>
    <row r="1013093" s="12" customFormat="1" x14ac:dyDescent="0.2"/>
    <row r="1013094" s="12" customFormat="1" x14ac:dyDescent="0.2"/>
    <row r="1013095" s="12" customFormat="1" x14ac:dyDescent="0.2"/>
    <row r="1013096" s="12" customFormat="1" x14ac:dyDescent="0.2"/>
    <row r="1013097" s="12" customFormat="1" x14ac:dyDescent="0.2"/>
    <row r="1013098" s="12" customFormat="1" x14ac:dyDescent="0.2"/>
    <row r="1013099" s="12" customFormat="1" x14ac:dyDescent="0.2"/>
    <row r="1013100" s="12" customFormat="1" x14ac:dyDescent="0.2"/>
    <row r="1013101" s="12" customFormat="1" x14ac:dyDescent="0.2"/>
    <row r="1013102" s="12" customFormat="1" x14ac:dyDescent="0.2"/>
    <row r="1013103" s="12" customFormat="1" x14ac:dyDescent="0.2"/>
    <row r="1013104" s="12" customFormat="1" x14ac:dyDescent="0.2"/>
    <row r="1013105" s="12" customFormat="1" x14ac:dyDescent="0.2"/>
    <row r="1013106" s="12" customFormat="1" x14ac:dyDescent="0.2"/>
    <row r="1013107" s="12" customFormat="1" x14ac:dyDescent="0.2"/>
    <row r="1013108" s="12" customFormat="1" x14ac:dyDescent="0.2"/>
    <row r="1013109" s="12" customFormat="1" x14ac:dyDescent="0.2"/>
    <row r="1013110" s="12" customFormat="1" x14ac:dyDescent="0.2"/>
    <row r="1013111" s="12" customFormat="1" x14ac:dyDescent="0.2"/>
    <row r="1013112" s="12" customFormat="1" x14ac:dyDescent="0.2"/>
    <row r="1013113" s="12" customFormat="1" x14ac:dyDescent="0.2"/>
    <row r="1013114" s="12" customFormat="1" x14ac:dyDescent="0.2"/>
    <row r="1013115" s="12" customFormat="1" x14ac:dyDescent="0.2"/>
    <row r="1013116" s="12" customFormat="1" x14ac:dyDescent="0.2"/>
    <row r="1013117" s="12" customFormat="1" x14ac:dyDescent="0.2"/>
    <row r="1013118" s="12" customFormat="1" x14ac:dyDescent="0.2"/>
    <row r="1013119" s="12" customFormat="1" x14ac:dyDescent="0.2"/>
    <row r="1013120" s="12" customFormat="1" x14ac:dyDescent="0.2"/>
    <row r="1013121" s="12" customFormat="1" x14ac:dyDescent="0.2"/>
    <row r="1013122" s="12" customFormat="1" x14ac:dyDescent="0.2"/>
    <row r="1013123" s="12" customFormat="1" x14ac:dyDescent="0.2"/>
    <row r="1013124" s="12" customFormat="1" x14ac:dyDescent="0.2"/>
    <row r="1013125" s="12" customFormat="1" x14ac:dyDescent="0.2"/>
    <row r="1013126" s="12" customFormat="1" x14ac:dyDescent="0.2"/>
    <row r="1013127" s="12" customFormat="1" x14ac:dyDescent="0.2"/>
    <row r="1013128" s="12" customFormat="1" x14ac:dyDescent="0.2"/>
    <row r="1013129" s="12" customFormat="1" x14ac:dyDescent="0.2"/>
    <row r="1013130" s="12" customFormat="1" x14ac:dyDescent="0.2"/>
    <row r="1013131" s="12" customFormat="1" x14ac:dyDescent="0.2"/>
    <row r="1013132" s="12" customFormat="1" x14ac:dyDescent="0.2"/>
    <row r="1013133" s="12" customFormat="1" x14ac:dyDescent="0.2"/>
    <row r="1013134" s="12" customFormat="1" x14ac:dyDescent="0.2"/>
    <row r="1013135" s="12" customFormat="1" x14ac:dyDescent="0.2"/>
    <row r="1013136" s="12" customFormat="1" x14ac:dyDescent="0.2"/>
    <row r="1013137" s="12" customFormat="1" x14ac:dyDescent="0.2"/>
    <row r="1013138" s="12" customFormat="1" x14ac:dyDescent="0.2"/>
    <row r="1013139" s="12" customFormat="1" x14ac:dyDescent="0.2"/>
    <row r="1013140" s="12" customFormat="1" x14ac:dyDescent="0.2"/>
    <row r="1013141" s="12" customFormat="1" x14ac:dyDescent="0.2"/>
    <row r="1013142" s="12" customFormat="1" x14ac:dyDescent="0.2"/>
    <row r="1013143" s="12" customFormat="1" x14ac:dyDescent="0.2"/>
    <row r="1013144" s="12" customFormat="1" x14ac:dyDescent="0.2"/>
    <row r="1013145" s="12" customFormat="1" x14ac:dyDescent="0.2"/>
    <row r="1013146" s="12" customFormat="1" x14ac:dyDescent="0.2"/>
    <row r="1013147" s="12" customFormat="1" x14ac:dyDescent="0.2"/>
    <row r="1013148" s="12" customFormat="1" x14ac:dyDescent="0.2"/>
    <row r="1013149" s="12" customFormat="1" x14ac:dyDescent="0.2"/>
    <row r="1013150" s="12" customFormat="1" x14ac:dyDescent="0.2"/>
    <row r="1013151" s="12" customFormat="1" x14ac:dyDescent="0.2"/>
    <row r="1013152" s="12" customFormat="1" x14ac:dyDescent="0.2"/>
    <row r="1013153" s="12" customFormat="1" x14ac:dyDescent="0.2"/>
    <row r="1013154" s="12" customFormat="1" x14ac:dyDescent="0.2"/>
    <row r="1013155" s="12" customFormat="1" x14ac:dyDescent="0.2"/>
    <row r="1013156" s="12" customFormat="1" x14ac:dyDescent="0.2"/>
    <row r="1013157" s="12" customFormat="1" x14ac:dyDescent="0.2"/>
    <row r="1013158" s="12" customFormat="1" x14ac:dyDescent="0.2"/>
    <row r="1013159" s="12" customFormat="1" x14ac:dyDescent="0.2"/>
    <row r="1013160" s="12" customFormat="1" x14ac:dyDescent="0.2"/>
    <row r="1013161" s="12" customFormat="1" x14ac:dyDescent="0.2"/>
    <row r="1013162" s="12" customFormat="1" x14ac:dyDescent="0.2"/>
    <row r="1013163" s="12" customFormat="1" x14ac:dyDescent="0.2"/>
    <row r="1013164" s="12" customFormat="1" x14ac:dyDescent="0.2"/>
    <row r="1013165" s="12" customFormat="1" x14ac:dyDescent="0.2"/>
    <row r="1013166" s="12" customFormat="1" x14ac:dyDescent="0.2"/>
    <row r="1013167" s="12" customFormat="1" x14ac:dyDescent="0.2"/>
    <row r="1013168" s="12" customFormat="1" x14ac:dyDescent="0.2"/>
    <row r="1013169" s="12" customFormat="1" x14ac:dyDescent="0.2"/>
    <row r="1013170" s="12" customFormat="1" x14ac:dyDescent="0.2"/>
    <row r="1013171" s="12" customFormat="1" x14ac:dyDescent="0.2"/>
    <row r="1013172" s="12" customFormat="1" x14ac:dyDescent="0.2"/>
    <row r="1013173" s="12" customFormat="1" x14ac:dyDescent="0.2"/>
    <row r="1013174" s="12" customFormat="1" x14ac:dyDescent="0.2"/>
    <row r="1013175" s="12" customFormat="1" x14ac:dyDescent="0.2"/>
    <row r="1013176" s="12" customFormat="1" x14ac:dyDescent="0.2"/>
    <row r="1013177" s="12" customFormat="1" x14ac:dyDescent="0.2"/>
    <row r="1013178" s="12" customFormat="1" x14ac:dyDescent="0.2"/>
    <row r="1013179" s="12" customFormat="1" x14ac:dyDescent="0.2"/>
    <row r="1013180" s="12" customFormat="1" x14ac:dyDescent="0.2"/>
    <row r="1013181" s="12" customFormat="1" x14ac:dyDescent="0.2"/>
    <row r="1013182" s="12" customFormat="1" x14ac:dyDescent="0.2"/>
    <row r="1013183" s="12" customFormat="1" x14ac:dyDescent="0.2"/>
    <row r="1013184" s="12" customFormat="1" x14ac:dyDescent="0.2"/>
    <row r="1013185" s="12" customFormat="1" x14ac:dyDescent="0.2"/>
    <row r="1013186" s="12" customFormat="1" x14ac:dyDescent="0.2"/>
    <row r="1013187" s="12" customFormat="1" x14ac:dyDescent="0.2"/>
    <row r="1013188" s="12" customFormat="1" x14ac:dyDescent="0.2"/>
    <row r="1013189" s="12" customFormat="1" x14ac:dyDescent="0.2"/>
    <row r="1013190" s="12" customFormat="1" x14ac:dyDescent="0.2"/>
    <row r="1013191" s="12" customFormat="1" x14ac:dyDescent="0.2"/>
    <row r="1013192" s="12" customFormat="1" x14ac:dyDescent="0.2"/>
    <row r="1013193" s="12" customFormat="1" x14ac:dyDescent="0.2"/>
    <row r="1013194" s="12" customFormat="1" x14ac:dyDescent="0.2"/>
    <row r="1013195" s="12" customFormat="1" x14ac:dyDescent="0.2"/>
    <row r="1013196" s="12" customFormat="1" x14ac:dyDescent="0.2"/>
    <row r="1013197" s="12" customFormat="1" x14ac:dyDescent="0.2"/>
    <row r="1013198" s="12" customFormat="1" x14ac:dyDescent="0.2"/>
    <row r="1013199" s="12" customFormat="1" x14ac:dyDescent="0.2"/>
    <row r="1013200" s="12" customFormat="1" x14ac:dyDescent="0.2"/>
    <row r="1013201" s="12" customFormat="1" x14ac:dyDescent="0.2"/>
    <row r="1013202" s="12" customFormat="1" x14ac:dyDescent="0.2"/>
    <row r="1013203" s="12" customFormat="1" x14ac:dyDescent="0.2"/>
    <row r="1013204" s="12" customFormat="1" x14ac:dyDescent="0.2"/>
    <row r="1013205" s="12" customFormat="1" x14ac:dyDescent="0.2"/>
    <row r="1013206" s="12" customFormat="1" x14ac:dyDescent="0.2"/>
    <row r="1013207" s="12" customFormat="1" x14ac:dyDescent="0.2"/>
    <row r="1013208" s="12" customFormat="1" x14ac:dyDescent="0.2"/>
    <row r="1013209" s="12" customFormat="1" x14ac:dyDescent="0.2"/>
    <row r="1013210" s="12" customFormat="1" x14ac:dyDescent="0.2"/>
    <row r="1013211" s="12" customFormat="1" x14ac:dyDescent="0.2"/>
    <row r="1013212" s="12" customFormat="1" x14ac:dyDescent="0.2"/>
    <row r="1013213" s="12" customFormat="1" x14ac:dyDescent="0.2"/>
    <row r="1013214" s="12" customFormat="1" x14ac:dyDescent="0.2"/>
    <row r="1013215" s="12" customFormat="1" x14ac:dyDescent="0.2"/>
    <row r="1013216" s="12" customFormat="1" x14ac:dyDescent="0.2"/>
    <row r="1013217" s="12" customFormat="1" x14ac:dyDescent="0.2"/>
    <row r="1013218" s="12" customFormat="1" x14ac:dyDescent="0.2"/>
    <row r="1013219" s="12" customFormat="1" x14ac:dyDescent="0.2"/>
    <row r="1013220" s="12" customFormat="1" x14ac:dyDescent="0.2"/>
    <row r="1013221" s="12" customFormat="1" x14ac:dyDescent="0.2"/>
    <row r="1013222" s="12" customFormat="1" x14ac:dyDescent="0.2"/>
    <row r="1013223" s="12" customFormat="1" x14ac:dyDescent="0.2"/>
    <row r="1013224" s="12" customFormat="1" x14ac:dyDescent="0.2"/>
    <row r="1013225" s="12" customFormat="1" x14ac:dyDescent="0.2"/>
    <row r="1013226" s="12" customFormat="1" x14ac:dyDescent="0.2"/>
    <row r="1013227" s="12" customFormat="1" x14ac:dyDescent="0.2"/>
    <row r="1013228" s="12" customFormat="1" x14ac:dyDescent="0.2"/>
    <row r="1013229" s="12" customFormat="1" x14ac:dyDescent="0.2"/>
    <row r="1013230" s="12" customFormat="1" x14ac:dyDescent="0.2"/>
    <row r="1013231" s="12" customFormat="1" x14ac:dyDescent="0.2"/>
    <row r="1013232" s="12" customFormat="1" x14ac:dyDescent="0.2"/>
    <row r="1013233" s="12" customFormat="1" x14ac:dyDescent="0.2"/>
    <row r="1013234" s="12" customFormat="1" x14ac:dyDescent="0.2"/>
    <row r="1013235" s="12" customFormat="1" x14ac:dyDescent="0.2"/>
    <row r="1013236" s="12" customFormat="1" x14ac:dyDescent="0.2"/>
    <row r="1013237" s="12" customFormat="1" x14ac:dyDescent="0.2"/>
    <row r="1013238" s="12" customFormat="1" x14ac:dyDescent="0.2"/>
    <row r="1013239" s="12" customFormat="1" x14ac:dyDescent="0.2"/>
    <row r="1013240" s="12" customFormat="1" x14ac:dyDescent="0.2"/>
    <row r="1013241" s="12" customFormat="1" x14ac:dyDescent="0.2"/>
    <row r="1013242" s="12" customFormat="1" x14ac:dyDescent="0.2"/>
    <row r="1013243" s="12" customFormat="1" x14ac:dyDescent="0.2"/>
    <row r="1013244" s="12" customFormat="1" x14ac:dyDescent="0.2"/>
    <row r="1013245" s="12" customFormat="1" x14ac:dyDescent="0.2"/>
    <row r="1013246" s="12" customFormat="1" x14ac:dyDescent="0.2"/>
    <row r="1013247" s="12" customFormat="1" x14ac:dyDescent="0.2"/>
    <row r="1013248" s="12" customFormat="1" x14ac:dyDescent="0.2"/>
    <row r="1013249" s="12" customFormat="1" x14ac:dyDescent="0.2"/>
    <row r="1013250" s="12" customFormat="1" x14ac:dyDescent="0.2"/>
    <row r="1013251" s="12" customFormat="1" x14ac:dyDescent="0.2"/>
    <row r="1013252" s="12" customFormat="1" x14ac:dyDescent="0.2"/>
    <row r="1013253" s="12" customFormat="1" x14ac:dyDescent="0.2"/>
    <row r="1013254" s="12" customFormat="1" x14ac:dyDescent="0.2"/>
    <row r="1013255" s="12" customFormat="1" x14ac:dyDescent="0.2"/>
    <row r="1013256" s="12" customFormat="1" x14ac:dyDescent="0.2"/>
    <row r="1013257" s="12" customFormat="1" x14ac:dyDescent="0.2"/>
    <row r="1013258" s="12" customFormat="1" x14ac:dyDescent="0.2"/>
    <row r="1013259" s="12" customFormat="1" x14ac:dyDescent="0.2"/>
    <row r="1013260" s="12" customFormat="1" x14ac:dyDescent="0.2"/>
    <row r="1013261" s="12" customFormat="1" x14ac:dyDescent="0.2"/>
    <row r="1013262" s="12" customFormat="1" x14ac:dyDescent="0.2"/>
    <row r="1013263" s="12" customFormat="1" x14ac:dyDescent="0.2"/>
    <row r="1013264" s="12" customFormat="1" x14ac:dyDescent="0.2"/>
    <row r="1013265" s="12" customFormat="1" x14ac:dyDescent="0.2"/>
    <row r="1013266" s="12" customFormat="1" x14ac:dyDescent="0.2"/>
    <row r="1013267" s="12" customFormat="1" x14ac:dyDescent="0.2"/>
    <row r="1013268" s="12" customFormat="1" x14ac:dyDescent="0.2"/>
    <row r="1013269" s="12" customFormat="1" x14ac:dyDescent="0.2"/>
    <row r="1013270" s="12" customFormat="1" x14ac:dyDescent="0.2"/>
    <row r="1013271" s="12" customFormat="1" x14ac:dyDescent="0.2"/>
    <row r="1013272" s="12" customFormat="1" x14ac:dyDescent="0.2"/>
    <row r="1013273" s="12" customFormat="1" x14ac:dyDescent="0.2"/>
    <row r="1013274" s="12" customFormat="1" x14ac:dyDescent="0.2"/>
    <row r="1013275" s="12" customFormat="1" x14ac:dyDescent="0.2"/>
    <row r="1013276" s="12" customFormat="1" x14ac:dyDescent="0.2"/>
    <row r="1013277" s="12" customFormat="1" x14ac:dyDescent="0.2"/>
    <row r="1013278" s="12" customFormat="1" x14ac:dyDescent="0.2"/>
    <row r="1013279" s="12" customFormat="1" x14ac:dyDescent="0.2"/>
    <row r="1013280" s="12" customFormat="1" x14ac:dyDescent="0.2"/>
    <row r="1013281" s="12" customFormat="1" x14ac:dyDescent="0.2"/>
    <row r="1013282" s="12" customFormat="1" x14ac:dyDescent="0.2"/>
    <row r="1013283" s="12" customFormat="1" x14ac:dyDescent="0.2"/>
    <row r="1013284" s="12" customFormat="1" x14ac:dyDescent="0.2"/>
    <row r="1013285" s="12" customFormat="1" x14ac:dyDescent="0.2"/>
    <row r="1013286" s="12" customFormat="1" x14ac:dyDescent="0.2"/>
    <row r="1013287" s="12" customFormat="1" x14ac:dyDescent="0.2"/>
    <row r="1013288" s="12" customFormat="1" x14ac:dyDescent="0.2"/>
    <row r="1013289" s="12" customFormat="1" x14ac:dyDescent="0.2"/>
    <row r="1013290" s="12" customFormat="1" x14ac:dyDescent="0.2"/>
    <row r="1013291" s="12" customFormat="1" x14ac:dyDescent="0.2"/>
    <row r="1013292" s="12" customFormat="1" x14ac:dyDescent="0.2"/>
    <row r="1013293" s="12" customFormat="1" x14ac:dyDescent="0.2"/>
    <row r="1013294" s="12" customFormat="1" x14ac:dyDescent="0.2"/>
    <row r="1013295" s="12" customFormat="1" x14ac:dyDescent="0.2"/>
    <row r="1013296" s="12" customFormat="1" x14ac:dyDescent="0.2"/>
    <row r="1013297" s="12" customFormat="1" x14ac:dyDescent="0.2"/>
    <row r="1013298" s="12" customFormat="1" x14ac:dyDescent="0.2"/>
    <row r="1013299" s="12" customFormat="1" x14ac:dyDescent="0.2"/>
    <row r="1013300" s="12" customFormat="1" x14ac:dyDescent="0.2"/>
    <row r="1013301" s="12" customFormat="1" x14ac:dyDescent="0.2"/>
    <row r="1013302" s="12" customFormat="1" x14ac:dyDescent="0.2"/>
    <row r="1013303" s="12" customFormat="1" x14ac:dyDescent="0.2"/>
    <row r="1013304" s="12" customFormat="1" x14ac:dyDescent="0.2"/>
    <row r="1013305" s="12" customFormat="1" x14ac:dyDescent="0.2"/>
    <row r="1013306" s="12" customFormat="1" x14ac:dyDescent="0.2"/>
    <row r="1013307" s="12" customFormat="1" x14ac:dyDescent="0.2"/>
    <row r="1013308" s="12" customFormat="1" x14ac:dyDescent="0.2"/>
    <row r="1013309" s="12" customFormat="1" x14ac:dyDescent="0.2"/>
    <row r="1013310" s="12" customFormat="1" x14ac:dyDescent="0.2"/>
    <row r="1013311" s="12" customFormat="1" x14ac:dyDescent="0.2"/>
    <row r="1013312" s="12" customFormat="1" x14ac:dyDescent="0.2"/>
    <row r="1013313" s="12" customFormat="1" x14ac:dyDescent="0.2"/>
    <row r="1013314" s="12" customFormat="1" x14ac:dyDescent="0.2"/>
    <row r="1013315" s="12" customFormat="1" x14ac:dyDescent="0.2"/>
    <row r="1013316" s="12" customFormat="1" x14ac:dyDescent="0.2"/>
    <row r="1013317" s="12" customFormat="1" x14ac:dyDescent="0.2"/>
    <row r="1013318" s="12" customFormat="1" x14ac:dyDescent="0.2"/>
    <row r="1013319" s="12" customFormat="1" x14ac:dyDescent="0.2"/>
    <row r="1013320" s="12" customFormat="1" x14ac:dyDescent="0.2"/>
    <row r="1013321" s="12" customFormat="1" x14ac:dyDescent="0.2"/>
    <row r="1013322" s="12" customFormat="1" x14ac:dyDescent="0.2"/>
    <row r="1013323" s="12" customFormat="1" x14ac:dyDescent="0.2"/>
    <row r="1013324" s="12" customFormat="1" x14ac:dyDescent="0.2"/>
    <row r="1013325" s="12" customFormat="1" x14ac:dyDescent="0.2"/>
    <row r="1013326" s="12" customFormat="1" x14ac:dyDescent="0.2"/>
    <row r="1013327" s="12" customFormat="1" x14ac:dyDescent="0.2"/>
    <row r="1013328" s="12" customFormat="1" x14ac:dyDescent="0.2"/>
    <row r="1013329" s="12" customFormat="1" x14ac:dyDescent="0.2"/>
    <row r="1013330" s="12" customFormat="1" x14ac:dyDescent="0.2"/>
    <row r="1013331" s="12" customFormat="1" x14ac:dyDescent="0.2"/>
    <row r="1013332" s="12" customFormat="1" x14ac:dyDescent="0.2"/>
    <row r="1013333" s="12" customFormat="1" x14ac:dyDescent="0.2"/>
    <row r="1013334" s="12" customFormat="1" x14ac:dyDescent="0.2"/>
    <row r="1013335" s="12" customFormat="1" x14ac:dyDescent="0.2"/>
    <row r="1013336" s="12" customFormat="1" x14ac:dyDescent="0.2"/>
    <row r="1013337" s="12" customFormat="1" x14ac:dyDescent="0.2"/>
    <row r="1013338" s="12" customFormat="1" x14ac:dyDescent="0.2"/>
    <row r="1013339" s="12" customFormat="1" x14ac:dyDescent="0.2"/>
    <row r="1013340" s="12" customFormat="1" x14ac:dyDescent="0.2"/>
    <row r="1013341" s="12" customFormat="1" x14ac:dyDescent="0.2"/>
    <row r="1013342" s="12" customFormat="1" x14ac:dyDescent="0.2"/>
    <row r="1013343" s="12" customFormat="1" x14ac:dyDescent="0.2"/>
    <row r="1013344" s="12" customFormat="1" x14ac:dyDescent="0.2"/>
    <row r="1013345" s="12" customFormat="1" x14ac:dyDescent="0.2"/>
    <row r="1013346" s="12" customFormat="1" x14ac:dyDescent="0.2"/>
    <row r="1013347" s="12" customFormat="1" x14ac:dyDescent="0.2"/>
    <row r="1013348" s="12" customFormat="1" x14ac:dyDescent="0.2"/>
    <row r="1013349" s="12" customFormat="1" x14ac:dyDescent="0.2"/>
    <row r="1013350" s="12" customFormat="1" x14ac:dyDescent="0.2"/>
    <row r="1013351" s="12" customFormat="1" x14ac:dyDescent="0.2"/>
    <row r="1013352" s="12" customFormat="1" x14ac:dyDescent="0.2"/>
    <row r="1013353" s="12" customFormat="1" x14ac:dyDescent="0.2"/>
    <row r="1013354" s="12" customFormat="1" x14ac:dyDescent="0.2"/>
    <row r="1013355" s="12" customFormat="1" x14ac:dyDescent="0.2"/>
    <row r="1013356" s="12" customFormat="1" x14ac:dyDescent="0.2"/>
    <row r="1013357" s="12" customFormat="1" x14ac:dyDescent="0.2"/>
    <row r="1013358" s="12" customFormat="1" x14ac:dyDescent="0.2"/>
    <row r="1013359" s="12" customFormat="1" x14ac:dyDescent="0.2"/>
    <row r="1013360" s="12" customFormat="1" x14ac:dyDescent="0.2"/>
    <row r="1013361" s="12" customFormat="1" x14ac:dyDescent="0.2"/>
    <row r="1013362" s="12" customFormat="1" x14ac:dyDescent="0.2"/>
    <row r="1013363" s="12" customFormat="1" x14ac:dyDescent="0.2"/>
    <row r="1013364" s="12" customFormat="1" x14ac:dyDescent="0.2"/>
    <row r="1013365" s="12" customFormat="1" x14ac:dyDescent="0.2"/>
    <row r="1013366" s="12" customFormat="1" x14ac:dyDescent="0.2"/>
    <row r="1013367" s="12" customFormat="1" x14ac:dyDescent="0.2"/>
    <row r="1013368" s="12" customFormat="1" x14ac:dyDescent="0.2"/>
    <row r="1013369" s="12" customFormat="1" x14ac:dyDescent="0.2"/>
    <row r="1013370" s="12" customFormat="1" x14ac:dyDescent="0.2"/>
    <row r="1013371" s="12" customFormat="1" x14ac:dyDescent="0.2"/>
    <row r="1013372" s="12" customFormat="1" x14ac:dyDescent="0.2"/>
    <row r="1013373" s="12" customFormat="1" x14ac:dyDescent="0.2"/>
    <row r="1013374" s="12" customFormat="1" x14ac:dyDescent="0.2"/>
    <row r="1013375" s="12" customFormat="1" x14ac:dyDescent="0.2"/>
    <row r="1013376" s="12" customFormat="1" x14ac:dyDescent="0.2"/>
    <row r="1013377" s="12" customFormat="1" x14ac:dyDescent="0.2"/>
    <row r="1013378" s="12" customFormat="1" x14ac:dyDescent="0.2"/>
    <row r="1013379" s="12" customFormat="1" x14ac:dyDescent="0.2"/>
    <row r="1013380" s="12" customFormat="1" x14ac:dyDescent="0.2"/>
    <row r="1013381" s="12" customFormat="1" x14ac:dyDescent="0.2"/>
    <row r="1013382" s="12" customFormat="1" x14ac:dyDescent="0.2"/>
    <row r="1013383" s="12" customFormat="1" x14ac:dyDescent="0.2"/>
    <row r="1013384" s="12" customFormat="1" x14ac:dyDescent="0.2"/>
    <row r="1013385" s="12" customFormat="1" x14ac:dyDescent="0.2"/>
    <row r="1013386" s="12" customFormat="1" x14ac:dyDescent="0.2"/>
    <row r="1013387" s="12" customFormat="1" x14ac:dyDescent="0.2"/>
    <row r="1013388" s="12" customFormat="1" x14ac:dyDescent="0.2"/>
    <row r="1013389" s="12" customFormat="1" x14ac:dyDescent="0.2"/>
    <row r="1013390" s="12" customFormat="1" x14ac:dyDescent="0.2"/>
    <row r="1013391" s="12" customFormat="1" x14ac:dyDescent="0.2"/>
    <row r="1013392" s="12" customFormat="1" x14ac:dyDescent="0.2"/>
    <row r="1013393" s="12" customFormat="1" x14ac:dyDescent="0.2"/>
    <row r="1013394" s="12" customFormat="1" x14ac:dyDescent="0.2"/>
    <row r="1013395" s="12" customFormat="1" x14ac:dyDescent="0.2"/>
    <row r="1013396" s="12" customFormat="1" x14ac:dyDescent="0.2"/>
    <row r="1013397" s="12" customFormat="1" x14ac:dyDescent="0.2"/>
    <row r="1013398" s="12" customFormat="1" x14ac:dyDescent="0.2"/>
    <row r="1013399" s="12" customFormat="1" x14ac:dyDescent="0.2"/>
    <row r="1013400" s="12" customFormat="1" x14ac:dyDescent="0.2"/>
    <row r="1013401" s="12" customFormat="1" x14ac:dyDescent="0.2"/>
    <row r="1013402" s="12" customFormat="1" x14ac:dyDescent="0.2"/>
    <row r="1013403" s="12" customFormat="1" x14ac:dyDescent="0.2"/>
    <row r="1013404" s="12" customFormat="1" x14ac:dyDescent="0.2"/>
    <row r="1013405" s="12" customFormat="1" x14ac:dyDescent="0.2"/>
    <row r="1013406" s="12" customFormat="1" x14ac:dyDescent="0.2"/>
    <row r="1013407" s="12" customFormat="1" x14ac:dyDescent="0.2"/>
    <row r="1013408" s="12" customFormat="1" x14ac:dyDescent="0.2"/>
    <row r="1013409" s="12" customFormat="1" x14ac:dyDescent="0.2"/>
    <row r="1013410" s="12" customFormat="1" x14ac:dyDescent="0.2"/>
    <row r="1013411" s="12" customFormat="1" x14ac:dyDescent="0.2"/>
    <row r="1013412" s="12" customFormat="1" x14ac:dyDescent="0.2"/>
    <row r="1013413" s="12" customFormat="1" x14ac:dyDescent="0.2"/>
    <row r="1013414" s="12" customFormat="1" x14ac:dyDescent="0.2"/>
    <row r="1013415" s="12" customFormat="1" x14ac:dyDescent="0.2"/>
    <row r="1013416" s="12" customFormat="1" x14ac:dyDescent="0.2"/>
    <row r="1013417" s="12" customFormat="1" x14ac:dyDescent="0.2"/>
    <row r="1013418" s="12" customFormat="1" x14ac:dyDescent="0.2"/>
    <row r="1013419" s="12" customFormat="1" x14ac:dyDescent="0.2"/>
    <row r="1013420" s="12" customFormat="1" x14ac:dyDescent="0.2"/>
    <row r="1013421" s="12" customFormat="1" x14ac:dyDescent="0.2"/>
    <row r="1013422" s="12" customFormat="1" x14ac:dyDescent="0.2"/>
    <row r="1013423" s="12" customFormat="1" x14ac:dyDescent="0.2"/>
    <row r="1013424" s="12" customFormat="1" x14ac:dyDescent="0.2"/>
    <row r="1013425" s="12" customFormat="1" x14ac:dyDescent="0.2"/>
    <row r="1013426" s="12" customFormat="1" x14ac:dyDescent="0.2"/>
    <row r="1013427" s="12" customFormat="1" x14ac:dyDescent="0.2"/>
    <row r="1013428" s="12" customFormat="1" x14ac:dyDescent="0.2"/>
    <row r="1013429" s="12" customFormat="1" x14ac:dyDescent="0.2"/>
    <row r="1013430" s="12" customFormat="1" x14ac:dyDescent="0.2"/>
    <row r="1013431" s="12" customFormat="1" x14ac:dyDescent="0.2"/>
    <row r="1013432" s="12" customFormat="1" x14ac:dyDescent="0.2"/>
    <row r="1013433" s="12" customFormat="1" x14ac:dyDescent="0.2"/>
    <row r="1013434" s="12" customFormat="1" x14ac:dyDescent="0.2"/>
    <row r="1013435" s="12" customFormat="1" x14ac:dyDescent="0.2"/>
    <row r="1013436" s="12" customFormat="1" x14ac:dyDescent="0.2"/>
    <row r="1013437" s="12" customFormat="1" x14ac:dyDescent="0.2"/>
    <row r="1013438" s="12" customFormat="1" x14ac:dyDescent="0.2"/>
    <row r="1013439" s="12" customFormat="1" x14ac:dyDescent="0.2"/>
    <row r="1013440" s="12" customFormat="1" x14ac:dyDescent="0.2"/>
    <row r="1013441" s="12" customFormat="1" x14ac:dyDescent="0.2"/>
    <row r="1013442" s="12" customFormat="1" x14ac:dyDescent="0.2"/>
    <row r="1013443" s="12" customFormat="1" x14ac:dyDescent="0.2"/>
    <row r="1013444" s="12" customFormat="1" x14ac:dyDescent="0.2"/>
    <row r="1013445" s="12" customFormat="1" x14ac:dyDescent="0.2"/>
    <row r="1013446" s="12" customFormat="1" x14ac:dyDescent="0.2"/>
    <row r="1013447" s="12" customFormat="1" x14ac:dyDescent="0.2"/>
    <row r="1013448" s="12" customFormat="1" x14ac:dyDescent="0.2"/>
    <row r="1013449" s="12" customFormat="1" x14ac:dyDescent="0.2"/>
    <row r="1013450" s="12" customFormat="1" x14ac:dyDescent="0.2"/>
    <row r="1013451" s="12" customFormat="1" x14ac:dyDescent="0.2"/>
    <row r="1013452" s="12" customFormat="1" x14ac:dyDescent="0.2"/>
    <row r="1013453" s="12" customFormat="1" x14ac:dyDescent="0.2"/>
    <row r="1013454" s="12" customFormat="1" x14ac:dyDescent="0.2"/>
    <row r="1013455" s="12" customFormat="1" x14ac:dyDescent="0.2"/>
    <row r="1013456" s="12" customFormat="1" x14ac:dyDescent="0.2"/>
    <row r="1013457" s="12" customFormat="1" x14ac:dyDescent="0.2"/>
    <row r="1013458" s="12" customFormat="1" x14ac:dyDescent="0.2"/>
    <row r="1013459" s="12" customFormat="1" x14ac:dyDescent="0.2"/>
    <row r="1013460" s="12" customFormat="1" x14ac:dyDescent="0.2"/>
    <row r="1013461" s="12" customFormat="1" x14ac:dyDescent="0.2"/>
    <row r="1013462" s="12" customFormat="1" x14ac:dyDescent="0.2"/>
    <row r="1013463" s="12" customFormat="1" x14ac:dyDescent="0.2"/>
    <row r="1013464" s="12" customFormat="1" x14ac:dyDescent="0.2"/>
    <row r="1013465" s="12" customFormat="1" x14ac:dyDescent="0.2"/>
    <row r="1013466" s="12" customFormat="1" x14ac:dyDescent="0.2"/>
    <row r="1013467" s="12" customFormat="1" x14ac:dyDescent="0.2"/>
    <row r="1013468" s="12" customFormat="1" x14ac:dyDescent="0.2"/>
    <row r="1013469" s="12" customFormat="1" x14ac:dyDescent="0.2"/>
    <row r="1013470" s="12" customFormat="1" x14ac:dyDescent="0.2"/>
    <row r="1013471" s="12" customFormat="1" x14ac:dyDescent="0.2"/>
    <row r="1013472" s="12" customFormat="1" x14ac:dyDescent="0.2"/>
    <row r="1013473" s="12" customFormat="1" x14ac:dyDescent="0.2"/>
    <row r="1013474" s="12" customFormat="1" x14ac:dyDescent="0.2"/>
    <row r="1013475" s="12" customFormat="1" x14ac:dyDescent="0.2"/>
    <row r="1013476" s="12" customFormat="1" x14ac:dyDescent="0.2"/>
    <row r="1013477" s="12" customFormat="1" x14ac:dyDescent="0.2"/>
    <row r="1013478" s="12" customFormat="1" x14ac:dyDescent="0.2"/>
    <row r="1013479" s="12" customFormat="1" x14ac:dyDescent="0.2"/>
    <row r="1013480" s="12" customFormat="1" x14ac:dyDescent="0.2"/>
    <row r="1013481" s="12" customFormat="1" x14ac:dyDescent="0.2"/>
    <row r="1013482" s="12" customFormat="1" x14ac:dyDescent="0.2"/>
    <row r="1013483" s="12" customFormat="1" x14ac:dyDescent="0.2"/>
    <row r="1013484" s="12" customFormat="1" x14ac:dyDescent="0.2"/>
    <row r="1013485" s="12" customFormat="1" x14ac:dyDescent="0.2"/>
    <row r="1013486" s="12" customFormat="1" x14ac:dyDescent="0.2"/>
    <row r="1013487" s="12" customFormat="1" x14ac:dyDescent="0.2"/>
    <row r="1013488" s="12" customFormat="1" x14ac:dyDescent="0.2"/>
    <row r="1013489" s="12" customFormat="1" x14ac:dyDescent="0.2"/>
    <row r="1013490" s="12" customFormat="1" x14ac:dyDescent="0.2"/>
    <row r="1013491" s="12" customFormat="1" x14ac:dyDescent="0.2"/>
    <row r="1013492" s="12" customFormat="1" x14ac:dyDescent="0.2"/>
    <row r="1013493" s="12" customFormat="1" x14ac:dyDescent="0.2"/>
    <row r="1013494" s="12" customFormat="1" x14ac:dyDescent="0.2"/>
    <row r="1013495" s="12" customFormat="1" x14ac:dyDescent="0.2"/>
    <row r="1013496" s="12" customFormat="1" x14ac:dyDescent="0.2"/>
    <row r="1013497" s="12" customFormat="1" x14ac:dyDescent="0.2"/>
    <row r="1013498" s="12" customFormat="1" x14ac:dyDescent="0.2"/>
    <row r="1013499" s="12" customFormat="1" x14ac:dyDescent="0.2"/>
    <row r="1013500" s="12" customFormat="1" x14ac:dyDescent="0.2"/>
    <row r="1013501" s="12" customFormat="1" x14ac:dyDescent="0.2"/>
    <row r="1013502" s="12" customFormat="1" x14ac:dyDescent="0.2"/>
    <row r="1013503" s="12" customFormat="1" x14ac:dyDescent="0.2"/>
    <row r="1013504" s="12" customFormat="1" x14ac:dyDescent="0.2"/>
    <row r="1013505" s="12" customFormat="1" x14ac:dyDescent="0.2"/>
    <row r="1013506" s="12" customFormat="1" x14ac:dyDescent="0.2"/>
    <row r="1013507" s="12" customFormat="1" x14ac:dyDescent="0.2"/>
    <row r="1013508" s="12" customFormat="1" x14ac:dyDescent="0.2"/>
    <row r="1013509" s="12" customFormat="1" x14ac:dyDescent="0.2"/>
    <row r="1013510" s="12" customFormat="1" x14ac:dyDescent="0.2"/>
    <row r="1013511" s="12" customFormat="1" x14ac:dyDescent="0.2"/>
    <row r="1013512" s="12" customFormat="1" x14ac:dyDescent="0.2"/>
    <row r="1013513" s="12" customFormat="1" x14ac:dyDescent="0.2"/>
    <row r="1013514" s="12" customFormat="1" x14ac:dyDescent="0.2"/>
    <row r="1013515" s="12" customFormat="1" x14ac:dyDescent="0.2"/>
    <row r="1013516" s="12" customFormat="1" x14ac:dyDescent="0.2"/>
    <row r="1013517" s="12" customFormat="1" x14ac:dyDescent="0.2"/>
    <row r="1013518" s="12" customFormat="1" x14ac:dyDescent="0.2"/>
    <row r="1013519" s="12" customFormat="1" x14ac:dyDescent="0.2"/>
    <row r="1013520" s="12" customFormat="1" x14ac:dyDescent="0.2"/>
    <row r="1013521" s="12" customFormat="1" x14ac:dyDescent="0.2"/>
    <row r="1013522" s="12" customFormat="1" x14ac:dyDescent="0.2"/>
    <row r="1013523" s="12" customFormat="1" x14ac:dyDescent="0.2"/>
    <row r="1013524" s="12" customFormat="1" x14ac:dyDescent="0.2"/>
    <row r="1013525" s="12" customFormat="1" x14ac:dyDescent="0.2"/>
    <row r="1013526" s="12" customFormat="1" x14ac:dyDescent="0.2"/>
    <row r="1013527" s="12" customFormat="1" x14ac:dyDescent="0.2"/>
    <row r="1013528" s="12" customFormat="1" x14ac:dyDescent="0.2"/>
    <row r="1013529" s="12" customFormat="1" x14ac:dyDescent="0.2"/>
    <row r="1013530" s="12" customFormat="1" x14ac:dyDescent="0.2"/>
    <row r="1013531" s="12" customFormat="1" x14ac:dyDescent="0.2"/>
    <row r="1013532" s="12" customFormat="1" x14ac:dyDescent="0.2"/>
    <row r="1013533" s="12" customFormat="1" x14ac:dyDescent="0.2"/>
    <row r="1013534" s="12" customFormat="1" x14ac:dyDescent="0.2"/>
    <row r="1013535" s="12" customFormat="1" x14ac:dyDescent="0.2"/>
    <row r="1013536" s="12" customFormat="1" x14ac:dyDescent="0.2"/>
    <row r="1013537" s="12" customFormat="1" x14ac:dyDescent="0.2"/>
    <row r="1013538" s="12" customFormat="1" x14ac:dyDescent="0.2"/>
    <row r="1013539" s="12" customFormat="1" x14ac:dyDescent="0.2"/>
    <row r="1013540" s="12" customFormat="1" x14ac:dyDescent="0.2"/>
    <row r="1013541" s="12" customFormat="1" x14ac:dyDescent="0.2"/>
    <row r="1013542" s="12" customFormat="1" x14ac:dyDescent="0.2"/>
    <row r="1013543" s="12" customFormat="1" x14ac:dyDescent="0.2"/>
    <row r="1013544" s="12" customFormat="1" x14ac:dyDescent="0.2"/>
    <row r="1013545" s="12" customFormat="1" x14ac:dyDescent="0.2"/>
    <row r="1013546" s="12" customFormat="1" x14ac:dyDescent="0.2"/>
    <row r="1013547" s="12" customFormat="1" x14ac:dyDescent="0.2"/>
    <row r="1013548" s="12" customFormat="1" x14ac:dyDescent="0.2"/>
    <row r="1013549" s="12" customFormat="1" x14ac:dyDescent="0.2"/>
    <row r="1013550" s="12" customFormat="1" x14ac:dyDescent="0.2"/>
    <row r="1013551" s="12" customFormat="1" x14ac:dyDescent="0.2"/>
    <row r="1013552" s="12" customFormat="1" x14ac:dyDescent="0.2"/>
    <row r="1013553" s="12" customFormat="1" x14ac:dyDescent="0.2"/>
    <row r="1013554" s="12" customFormat="1" x14ac:dyDescent="0.2"/>
    <row r="1013555" s="12" customFormat="1" x14ac:dyDescent="0.2"/>
    <row r="1013556" s="12" customFormat="1" x14ac:dyDescent="0.2"/>
    <row r="1013557" s="12" customFormat="1" x14ac:dyDescent="0.2"/>
    <row r="1013558" s="12" customFormat="1" x14ac:dyDescent="0.2"/>
    <row r="1013559" s="12" customFormat="1" x14ac:dyDescent="0.2"/>
    <row r="1013560" s="12" customFormat="1" x14ac:dyDescent="0.2"/>
    <row r="1013561" s="12" customFormat="1" x14ac:dyDescent="0.2"/>
    <row r="1013562" s="12" customFormat="1" x14ac:dyDescent="0.2"/>
    <row r="1013563" s="12" customFormat="1" x14ac:dyDescent="0.2"/>
    <row r="1013564" s="12" customFormat="1" x14ac:dyDescent="0.2"/>
    <row r="1013565" s="12" customFormat="1" x14ac:dyDescent="0.2"/>
    <row r="1013566" s="12" customFormat="1" x14ac:dyDescent="0.2"/>
    <row r="1013567" s="12" customFormat="1" x14ac:dyDescent="0.2"/>
    <row r="1013568" s="12" customFormat="1" x14ac:dyDescent="0.2"/>
    <row r="1013569" s="12" customFormat="1" x14ac:dyDescent="0.2"/>
    <row r="1013570" s="12" customFormat="1" x14ac:dyDescent="0.2"/>
    <row r="1013571" s="12" customFormat="1" x14ac:dyDescent="0.2"/>
    <row r="1013572" s="12" customFormat="1" x14ac:dyDescent="0.2"/>
    <row r="1013573" s="12" customFormat="1" x14ac:dyDescent="0.2"/>
    <row r="1013574" s="12" customFormat="1" x14ac:dyDescent="0.2"/>
    <row r="1013575" s="12" customFormat="1" x14ac:dyDescent="0.2"/>
    <row r="1013576" s="12" customFormat="1" x14ac:dyDescent="0.2"/>
    <row r="1013577" s="12" customFormat="1" x14ac:dyDescent="0.2"/>
    <row r="1013578" s="12" customFormat="1" x14ac:dyDescent="0.2"/>
    <row r="1013579" s="12" customFormat="1" x14ac:dyDescent="0.2"/>
    <row r="1013580" s="12" customFormat="1" x14ac:dyDescent="0.2"/>
    <row r="1013581" s="12" customFormat="1" x14ac:dyDescent="0.2"/>
    <row r="1013582" s="12" customFormat="1" x14ac:dyDescent="0.2"/>
    <row r="1013583" s="12" customFormat="1" x14ac:dyDescent="0.2"/>
    <row r="1013584" s="12" customFormat="1" x14ac:dyDescent="0.2"/>
    <row r="1013585" s="12" customFormat="1" x14ac:dyDescent="0.2"/>
    <row r="1013586" s="12" customFormat="1" x14ac:dyDescent="0.2"/>
    <row r="1013587" s="12" customFormat="1" x14ac:dyDescent="0.2"/>
    <row r="1013588" s="12" customFormat="1" x14ac:dyDescent="0.2"/>
    <row r="1013589" s="12" customFormat="1" x14ac:dyDescent="0.2"/>
    <row r="1013590" s="12" customFormat="1" x14ac:dyDescent="0.2"/>
    <row r="1013591" s="12" customFormat="1" x14ac:dyDescent="0.2"/>
    <row r="1013592" s="12" customFormat="1" x14ac:dyDescent="0.2"/>
    <row r="1013593" s="12" customFormat="1" x14ac:dyDescent="0.2"/>
    <row r="1013594" s="12" customFormat="1" x14ac:dyDescent="0.2"/>
    <row r="1013595" s="12" customFormat="1" x14ac:dyDescent="0.2"/>
    <row r="1013596" s="12" customFormat="1" x14ac:dyDescent="0.2"/>
    <row r="1013597" s="12" customFormat="1" x14ac:dyDescent="0.2"/>
    <row r="1013598" s="12" customFormat="1" x14ac:dyDescent="0.2"/>
    <row r="1013599" s="12" customFormat="1" x14ac:dyDescent="0.2"/>
    <row r="1013600" s="12" customFormat="1" x14ac:dyDescent="0.2"/>
    <row r="1013601" s="12" customFormat="1" x14ac:dyDescent="0.2"/>
    <row r="1013602" s="12" customFormat="1" x14ac:dyDescent="0.2"/>
    <row r="1013603" s="12" customFormat="1" x14ac:dyDescent="0.2"/>
    <row r="1013604" s="12" customFormat="1" x14ac:dyDescent="0.2"/>
    <row r="1013605" s="12" customFormat="1" x14ac:dyDescent="0.2"/>
    <row r="1013606" s="12" customFormat="1" x14ac:dyDescent="0.2"/>
    <row r="1013607" s="12" customFormat="1" x14ac:dyDescent="0.2"/>
    <row r="1013608" s="12" customFormat="1" x14ac:dyDescent="0.2"/>
    <row r="1013609" s="12" customFormat="1" x14ac:dyDescent="0.2"/>
    <row r="1013610" s="12" customFormat="1" x14ac:dyDescent="0.2"/>
    <row r="1013611" s="12" customFormat="1" x14ac:dyDescent="0.2"/>
    <row r="1013612" s="12" customFormat="1" x14ac:dyDescent="0.2"/>
    <row r="1013613" s="12" customFormat="1" x14ac:dyDescent="0.2"/>
    <row r="1013614" s="12" customFormat="1" x14ac:dyDescent="0.2"/>
    <row r="1013615" s="12" customFormat="1" x14ac:dyDescent="0.2"/>
    <row r="1013616" s="12" customFormat="1" x14ac:dyDescent="0.2"/>
    <row r="1013617" s="12" customFormat="1" x14ac:dyDescent="0.2"/>
    <row r="1013618" s="12" customFormat="1" x14ac:dyDescent="0.2"/>
    <row r="1013619" s="12" customFormat="1" x14ac:dyDescent="0.2"/>
    <row r="1013620" s="12" customFormat="1" x14ac:dyDescent="0.2"/>
    <row r="1013621" s="12" customFormat="1" x14ac:dyDescent="0.2"/>
    <row r="1013622" s="12" customFormat="1" x14ac:dyDescent="0.2"/>
    <row r="1013623" s="12" customFormat="1" x14ac:dyDescent="0.2"/>
    <row r="1013624" s="12" customFormat="1" x14ac:dyDescent="0.2"/>
    <row r="1013625" s="12" customFormat="1" x14ac:dyDescent="0.2"/>
    <row r="1013626" s="12" customFormat="1" x14ac:dyDescent="0.2"/>
    <row r="1013627" s="12" customFormat="1" x14ac:dyDescent="0.2"/>
    <row r="1013628" s="12" customFormat="1" x14ac:dyDescent="0.2"/>
    <row r="1013629" s="12" customFormat="1" x14ac:dyDescent="0.2"/>
    <row r="1013630" s="12" customFormat="1" x14ac:dyDescent="0.2"/>
    <row r="1013631" s="12" customFormat="1" x14ac:dyDescent="0.2"/>
    <row r="1013632" s="12" customFormat="1" x14ac:dyDescent="0.2"/>
    <row r="1013633" s="12" customFormat="1" x14ac:dyDescent="0.2"/>
    <row r="1013634" s="12" customFormat="1" x14ac:dyDescent="0.2"/>
    <row r="1013635" s="12" customFormat="1" x14ac:dyDescent="0.2"/>
    <row r="1013636" s="12" customFormat="1" x14ac:dyDescent="0.2"/>
    <row r="1013637" s="12" customFormat="1" x14ac:dyDescent="0.2"/>
    <row r="1013638" s="12" customFormat="1" x14ac:dyDescent="0.2"/>
    <row r="1013639" s="12" customFormat="1" x14ac:dyDescent="0.2"/>
    <row r="1013640" s="12" customFormat="1" x14ac:dyDescent="0.2"/>
    <row r="1013641" s="12" customFormat="1" x14ac:dyDescent="0.2"/>
    <row r="1013642" s="12" customFormat="1" x14ac:dyDescent="0.2"/>
    <row r="1013643" s="12" customFormat="1" x14ac:dyDescent="0.2"/>
    <row r="1013644" s="12" customFormat="1" x14ac:dyDescent="0.2"/>
    <row r="1013645" s="12" customFormat="1" x14ac:dyDescent="0.2"/>
    <row r="1013646" s="12" customFormat="1" x14ac:dyDescent="0.2"/>
    <row r="1013647" s="12" customFormat="1" x14ac:dyDescent="0.2"/>
    <row r="1013648" s="12" customFormat="1" x14ac:dyDescent="0.2"/>
    <row r="1013649" s="12" customFormat="1" x14ac:dyDescent="0.2"/>
    <row r="1013650" s="12" customFormat="1" x14ac:dyDescent="0.2"/>
    <row r="1013651" s="12" customFormat="1" x14ac:dyDescent="0.2"/>
    <row r="1013652" s="12" customFormat="1" x14ac:dyDescent="0.2"/>
    <row r="1013653" s="12" customFormat="1" x14ac:dyDescent="0.2"/>
    <row r="1013654" s="12" customFormat="1" x14ac:dyDescent="0.2"/>
    <row r="1013655" s="12" customFormat="1" x14ac:dyDescent="0.2"/>
    <row r="1013656" s="12" customFormat="1" x14ac:dyDescent="0.2"/>
    <row r="1013657" s="12" customFormat="1" x14ac:dyDescent="0.2"/>
    <row r="1013658" s="12" customFormat="1" x14ac:dyDescent="0.2"/>
    <row r="1013659" s="12" customFormat="1" x14ac:dyDescent="0.2"/>
    <row r="1013660" s="12" customFormat="1" x14ac:dyDescent="0.2"/>
    <row r="1013661" s="12" customFormat="1" x14ac:dyDescent="0.2"/>
    <row r="1013662" s="12" customFormat="1" x14ac:dyDescent="0.2"/>
    <row r="1013663" s="12" customFormat="1" x14ac:dyDescent="0.2"/>
    <row r="1013664" s="12" customFormat="1" x14ac:dyDescent="0.2"/>
    <row r="1013665" s="12" customFormat="1" x14ac:dyDescent="0.2"/>
    <row r="1013666" s="12" customFormat="1" x14ac:dyDescent="0.2"/>
    <row r="1013667" s="12" customFormat="1" x14ac:dyDescent="0.2"/>
    <row r="1013668" s="12" customFormat="1" x14ac:dyDescent="0.2"/>
    <row r="1013669" s="12" customFormat="1" x14ac:dyDescent="0.2"/>
    <row r="1013670" s="12" customFormat="1" x14ac:dyDescent="0.2"/>
    <row r="1013671" s="12" customFormat="1" x14ac:dyDescent="0.2"/>
    <row r="1013672" s="12" customFormat="1" x14ac:dyDescent="0.2"/>
    <row r="1013673" s="12" customFormat="1" x14ac:dyDescent="0.2"/>
    <row r="1013674" s="12" customFormat="1" x14ac:dyDescent="0.2"/>
    <row r="1013675" s="12" customFormat="1" x14ac:dyDescent="0.2"/>
    <row r="1013676" s="12" customFormat="1" x14ac:dyDescent="0.2"/>
    <row r="1013677" s="12" customFormat="1" x14ac:dyDescent="0.2"/>
    <row r="1013678" s="12" customFormat="1" x14ac:dyDescent="0.2"/>
    <row r="1013679" s="12" customFormat="1" x14ac:dyDescent="0.2"/>
    <row r="1013680" s="12" customFormat="1" x14ac:dyDescent="0.2"/>
    <row r="1013681" s="12" customFormat="1" x14ac:dyDescent="0.2"/>
    <row r="1013682" s="12" customFormat="1" x14ac:dyDescent="0.2"/>
    <row r="1013683" s="12" customFormat="1" x14ac:dyDescent="0.2"/>
    <row r="1013684" s="12" customFormat="1" x14ac:dyDescent="0.2"/>
    <row r="1013685" s="12" customFormat="1" x14ac:dyDescent="0.2"/>
    <row r="1013686" s="12" customFormat="1" x14ac:dyDescent="0.2"/>
    <row r="1013687" s="12" customFormat="1" x14ac:dyDescent="0.2"/>
    <row r="1013688" s="12" customFormat="1" x14ac:dyDescent="0.2"/>
    <row r="1013689" s="12" customFormat="1" x14ac:dyDescent="0.2"/>
    <row r="1013690" s="12" customFormat="1" x14ac:dyDescent="0.2"/>
    <row r="1013691" s="12" customFormat="1" x14ac:dyDescent="0.2"/>
    <row r="1013692" s="12" customFormat="1" x14ac:dyDescent="0.2"/>
    <row r="1013693" s="12" customFormat="1" x14ac:dyDescent="0.2"/>
    <row r="1013694" s="12" customFormat="1" x14ac:dyDescent="0.2"/>
    <row r="1013695" s="12" customFormat="1" x14ac:dyDescent="0.2"/>
    <row r="1013696" s="12" customFormat="1" x14ac:dyDescent="0.2"/>
    <row r="1013697" s="12" customFormat="1" x14ac:dyDescent="0.2"/>
    <row r="1013698" s="12" customFormat="1" x14ac:dyDescent="0.2"/>
    <row r="1013699" s="12" customFormat="1" x14ac:dyDescent="0.2"/>
    <row r="1013700" s="12" customFormat="1" x14ac:dyDescent="0.2"/>
    <row r="1013701" s="12" customFormat="1" x14ac:dyDescent="0.2"/>
    <row r="1013702" s="12" customFormat="1" x14ac:dyDescent="0.2"/>
    <row r="1013703" s="12" customFormat="1" x14ac:dyDescent="0.2"/>
    <row r="1013704" s="12" customFormat="1" x14ac:dyDescent="0.2"/>
    <row r="1013705" s="12" customFormat="1" x14ac:dyDescent="0.2"/>
    <row r="1013706" s="12" customFormat="1" x14ac:dyDescent="0.2"/>
    <row r="1013707" s="12" customFormat="1" x14ac:dyDescent="0.2"/>
    <row r="1013708" s="12" customFormat="1" x14ac:dyDescent="0.2"/>
    <row r="1013709" s="12" customFormat="1" x14ac:dyDescent="0.2"/>
    <row r="1013710" s="12" customFormat="1" x14ac:dyDescent="0.2"/>
    <row r="1013711" s="12" customFormat="1" x14ac:dyDescent="0.2"/>
    <row r="1013712" s="12" customFormat="1" x14ac:dyDescent="0.2"/>
    <row r="1013713" s="12" customFormat="1" x14ac:dyDescent="0.2"/>
    <row r="1013714" s="12" customFormat="1" x14ac:dyDescent="0.2"/>
    <row r="1013715" s="12" customFormat="1" x14ac:dyDescent="0.2"/>
    <row r="1013716" s="12" customFormat="1" x14ac:dyDescent="0.2"/>
    <row r="1013717" s="12" customFormat="1" x14ac:dyDescent="0.2"/>
    <row r="1013718" s="12" customFormat="1" x14ac:dyDescent="0.2"/>
    <row r="1013719" s="12" customFormat="1" x14ac:dyDescent="0.2"/>
    <row r="1013720" s="12" customFormat="1" x14ac:dyDescent="0.2"/>
    <row r="1013721" s="12" customFormat="1" x14ac:dyDescent="0.2"/>
    <row r="1013722" s="12" customFormat="1" x14ac:dyDescent="0.2"/>
    <row r="1013723" s="12" customFormat="1" x14ac:dyDescent="0.2"/>
    <row r="1013724" s="12" customFormat="1" x14ac:dyDescent="0.2"/>
    <row r="1013725" s="12" customFormat="1" x14ac:dyDescent="0.2"/>
    <row r="1013726" s="12" customFormat="1" x14ac:dyDescent="0.2"/>
    <row r="1013727" s="12" customFormat="1" x14ac:dyDescent="0.2"/>
    <row r="1013728" s="12" customFormat="1" x14ac:dyDescent="0.2"/>
    <row r="1013729" s="12" customFormat="1" x14ac:dyDescent="0.2"/>
    <row r="1013730" s="12" customFormat="1" x14ac:dyDescent="0.2"/>
    <row r="1013731" s="12" customFormat="1" x14ac:dyDescent="0.2"/>
    <row r="1013732" s="12" customFormat="1" x14ac:dyDescent="0.2"/>
    <row r="1013733" s="12" customFormat="1" x14ac:dyDescent="0.2"/>
    <row r="1013734" s="12" customFormat="1" x14ac:dyDescent="0.2"/>
    <row r="1013735" s="12" customFormat="1" x14ac:dyDescent="0.2"/>
    <row r="1013736" s="12" customFormat="1" x14ac:dyDescent="0.2"/>
    <row r="1013737" s="12" customFormat="1" x14ac:dyDescent="0.2"/>
    <row r="1013738" s="12" customFormat="1" x14ac:dyDescent="0.2"/>
    <row r="1013739" s="12" customFormat="1" x14ac:dyDescent="0.2"/>
    <row r="1013740" s="12" customFormat="1" x14ac:dyDescent="0.2"/>
    <row r="1013741" s="12" customFormat="1" x14ac:dyDescent="0.2"/>
    <row r="1013742" s="12" customFormat="1" x14ac:dyDescent="0.2"/>
    <row r="1013743" s="12" customFormat="1" x14ac:dyDescent="0.2"/>
    <row r="1013744" s="12" customFormat="1" x14ac:dyDescent="0.2"/>
    <row r="1013745" s="12" customFormat="1" x14ac:dyDescent="0.2"/>
    <row r="1013746" s="12" customFormat="1" x14ac:dyDescent="0.2"/>
    <row r="1013747" s="12" customFormat="1" x14ac:dyDescent="0.2"/>
    <row r="1013748" s="12" customFormat="1" x14ac:dyDescent="0.2"/>
    <row r="1013749" s="12" customFormat="1" x14ac:dyDescent="0.2"/>
    <row r="1013750" s="12" customFormat="1" x14ac:dyDescent="0.2"/>
    <row r="1013751" s="12" customFormat="1" x14ac:dyDescent="0.2"/>
    <row r="1013752" s="12" customFormat="1" x14ac:dyDescent="0.2"/>
    <row r="1013753" s="12" customFormat="1" x14ac:dyDescent="0.2"/>
    <row r="1013754" s="12" customFormat="1" x14ac:dyDescent="0.2"/>
    <row r="1013755" s="12" customFormat="1" x14ac:dyDescent="0.2"/>
    <row r="1013756" s="12" customFormat="1" x14ac:dyDescent="0.2"/>
    <row r="1013757" s="12" customFormat="1" x14ac:dyDescent="0.2"/>
    <row r="1013758" s="12" customFormat="1" x14ac:dyDescent="0.2"/>
    <row r="1013759" s="12" customFormat="1" x14ac:dyDescent="0.2"/>
    <row r="1013760" s="12" customFormat="1" x14ac:dyDescent="0.2"/>
    <row r="1013761" s="12" customFormat="1" x14ac:dyDescent="0.2"/>
    <row r="1013762" s="12" customFormat="1" x14ac:dyDescent="0.2"/>
    <row r="1013763" s="12" customFormat="1" x14ac:dyDescent="0.2"/>
    <row r="1013764" s="12" customFormat="1" x14ac:dyDescent="0.2"/>
    <row r="1013765" s="12" customFormat="1" x14ac:dyDescent="0.2"/>
    <row r="1013766" s="12" customFormat="1" x14ac:dyDescent="0.2"/>
    <row r="1013767" s="12" customFormat="1" x14ac:dyDescent="0.2"/>
    <row r="1013768" s="12" customFormat="1" x14ac:dyDescent="0.2"/>
    <row r="1013769" s="12" customFormat="1" x14ac:dyDescent="0.2"/>
    <row r="1013770" s="12" customFormat="1" x14ac:dyDescent="0.2"/>
    <row r="1013771" s="12" customFormat="1" x14ac:dyDescent="0.2"/>
    <row r="1013772" s="12" customFormat="1" x14ac:dyDescent="0.2"/>
    <row r="1013773" s="12" customFormat="1" x14ac:dyDescent="0.2"/>
    <row r="1013774" s="12" customFormat="1" x14ac:dyDescent="0.2"/>
    <row r="1013775" s="12" customFormat="1" x14ac:dyDescent="0.2"/>
    <row r="1013776" s="12" customFormat="1" x14ac:dyDescent="0.2"/>
    <row r="1013777" s="12" customFormat="1" x14ac:dyDescent="0.2"/>
    <row r="1013778" s="12" customFormat="1" x14ac:dyDescent="0.2"/>
    <row r="1013779" s="12" customFormat="1" x14ac:dyDescent="0.2"/>
    <row r="1013780" s="12" customFormat="1" x14ac:dyDescent="0.2"/>
    <row r="1013781" s="12" customFormat="1" x14ac:dyDescent="0.2"/>
    <row r="1013782" s="12" customFormat="1" x14ac:dyDescent="0.2"/>
    <row r="1013783" s="12" customFormat="1" x14ac:dyDescent="0.2"/>
    <row r="1013784" s="12" customFormat="1" x14ac:dyDescent="0.2"/>
    <row r="1013785" s="12" customFormat="1" x14ac:dyDescent="0.2"/>
    <row r="1013786" s="12" customFormat="1" x14ac:dyDescent="0.2"/>
    <row r="1013787" s="12" customFormat="1" x14ac:dyDescent="0.2"/>
    <row r="1013788" s="12" customFormat="1" x14ac:dyDescent="0.2"/>
    <row r="1013789" s="12" customFormat="1" x14ac:dyDescent="0.2"/>
    <row r="1013790" s="12" customFormat="1" x14ac:dyDescent="0.2"/>
    <row r="1013791" s="12" customFormat="1" x14ac:dyDescent="0.2"/>
    <row r="1013792" s="12" customFormat="1" x14ac:dyDescent="0.2"/>
    <row r="1013793" s="12" customFormat="1" x14ac:dyDescent="0.2"/>
    <row r="1013794" s="12" customFormat="1" x14ac:dyDescent="0.2"/>
    <row r="1013795" s="12" customFormat="1" x14ac:dyDescent="0.2"/>
    <row r="1013796" s="12" customFormat="1" x14ac:dyDescent="0.2"/>
    <row r="1013797" s="12" customFormat="1" x14ac:dyDescent="0.2"/>
    <row r="1013798" s="12" customFormat="1" x14ac:dyDescent="0.2"/>
    <row r="1013799" s="12" customFormat="1" x14ac:dyDescent="0.2"/>
    <row r="1013800" s="12" customFormat="1" x14ac:dyDescent="0.2"/>
    <row r="1013801" s="12" customFormat="1" x14ac:dyDescent="0.2"/>
    <row r="1013802" s="12" customFormat="1" x14ac:dyDescent="0.2"/>
    <row r="1013803" s="12" customFormat="1" x14ac:dyDescent="0.2"/>
    <row r="1013804" s="12" customFormat="1" x14ac:dyDescent="0.2"/>
    <row r="1013805" s="12" customFormat="1" x14ac:dyDescent="0.2"/>
    <row r="1013806" s="12" customFormat="1" x14ac:dyDescent="0.2"/>
    <row r="1013807" s="12" customFormat="1" x14ac:dyDescent="0.2"/>
    <row r="1013808" s="12" customFormat="1" x14ac:dyDescent="0.2"/>
    <row r="1013809" s="12" customFormat="1" x14ac:dyDescent="0.2"/>
    <row r="1013810" s="12" customFormat="1" x14ac:dyDescent="0.2"/>
    <row r="1013811" s="12" customFormat="1" x14ac:dyDescent="0.2"/>
    <row r="1013812" s="12" customFormat="1" x14ac:dyDescent="0.2"/>
    <row r="1013813" s="12" customFormat="1" x14ac:dyDescent="0.2"/>
    <row r="1013814" s="12" customFormat="1" x14ac:dyDescent="0.2"/>
    <row r="1013815" s="12" customFormat="1" x14ac:dyDescent="0.2"/>
    <row r="1013816" s="12" customFormat="1" x14ac:dyDescent="0.2"/>
    <row r="1013817" s="12" customFormat="1" x14ac:dyDescent="0.2"/>
    <row r="1013818" s="12" customFormat="1" x14ac:dyDescent="0.2"/>
    <row r="1013819" s="12" customFormat="1" x14ac:dyDescent="0.2"/>
    <row r="1013820" s="12" customFormat="1" x14ac:dyDescent="0.2"/>
    <row r="1013821" s="12" customFormat="1" x14ac:dyDescent="0.2"/>
    <row r="1013822" s="12" customFormat="1" x14ac:dyDescent="0.2"/>
    <row r="1013823" s="12" customFormat="1" x14ac:dyDescent="0.2"/>
    <row r="1013824" s="12" customFormat="1" x14ac:dyDescent="0.2"/>
    <row r="1013825" s="12" customFormat="1" x14ac:dyDescent="0.2"/>
    <row r="1013826" s="12" customFormat="1" x14ac:dyDescent="0.2"/>
    <row r="1013827" s="12" customFormat="1" x14ac:dyDescent="0.2"/>
    <row r="1013828" s="12" customFormat="1" x14ac:dyDescent="0.2"/>
    <row r="1013829" s="12" customFormat="1" x14ac:dyDescent="0.2"/>
    <row r="1013830" s="12" customFormat="1" x14ac:dyDescent="0.2"/>
    <row r="1013831" s="12" customFormat="1" x14ac:dyDescent="0.2"/>
    <row r="1013832" s="12" customFormat="1" x14ac:dyDescent="0.2"/>
    <row r="1013833" s="12" customFormat="1" x14ac:dyDescent="0.2"/>
    <row r="1013834" s="12" customFormat="1" x14ac:dyDescent="0.2"/>
    <row r="1013835" s="12" customFormat="1" x14ac:dyDescent="0.2"/>
    <row r="1013836" s="12" customFormat="1" x14ac:dyDescent="0.2"/>
    <row r="1013837" s="12" customFormat="1" x14ac:dyDescent="0.2"/>
    <row r="1013838" s="12" customFormat="1" x14ac:dyDescent="0.2"/>
    <row r="1013839" s="12" customFormat="1" x14ac:dyDescent="0.2"/>
    <row r="1013840" s="12" customFormat="1" x14ac:dyDescent="0.2"/>
    <row r="1013841" s="12" customFormat="1" x14ac:dyDescent="0.2"/>
    <row r="1013842" s="12" customFormat="1" x14ac:dyDescent="0.2"/>
    <row r="1013843" s="12" customFormat="1" x14ac:dyDescent="0.2"/>
    <row r="1013844" s="12" customFormat="1" x14ac:dyDescent="0.2"/>
    <row r="1013845" s="12" customFormat="1" x14ac:dyDescent="0.2"/>
    <row r="1013846" s="12" customFormat="1" x14ac:dyDescent="0.2"/>
    <row r="1013847" s="12" customFormat="1" x14ac:dyDescent="0.2"/>
    <row r="1013848" s="12" customFormat="1" x14ac:dyDescent="0.2"/>
    <row r="1013849" s="12" customFormat="1" x14ac:dyDescent="0.2"/>
    <row r="1013850" s="12" customFormat="1" x14ac:dyDescent="0.2"/>
    <row r="1013851" s="12" customFormat="1" x14ac:dyDescent="0.2"/>
    <row r="1013852" s="12" customFormat="1" x14ac:dyDescent="0.2"/>
    <row r="1013853" s="12" customFormat="1" x14ac:dyDescent="0.2"/>
    <row r="1013854" s="12" customFormat="1" x14ac:dyDescent="0.2"/>
    <row r="1013855" s="12" customFormat="1" x14ac:dyDescent="0.2"/>
    <row r="1013856" s="12" customFormat="1" x14ac:dyDescent="0.2"/>
    <row r="1013857" s="12" customFormat="1" x14ac:dyDescent="0.2"/>
    <row r="1013858" s="12" customFormat="1" x14ac:dyDescent="0.2"/>
    <row r="1013859" s="12" customFormat="1" x14ac:dyDescent="0.2"/>
    <row r="1013860" s="12" customFormat="1" x14ac:dyDescent="0.2"/>
    <row r="1013861" s="12" customFormat="1" x14ac:dyDescent="0.2"/>
    <row r="1013862" s="12" customFormat="1" x14ac:dyDescent="0.2"/>
    <row r="1013863" s="12" customFormat="1" x14ac:dyDescent="0.2"/>
    <row r="1013864" s="12" customFormat="1" x14ac:dyDescent="0.2"/>
    <row r="1013865" s="12" customFormat="1" x14ac:dyDescent="0.2"/>
    <row r="1013866" s="12" customFormat="1" x14ac:dyDescent="0.2"/>
    <row r="1013867" s="12" customFormat="1" x14ac:dyDescent="0.2"/>
    <row r="1013868" s="12" customFormat="1" x14ac:dyDescent="0.2"/>
    <row r="1013869" s="12" customFormat="1" x14ac:dyDescent="0.2"/>
    <row r="1013870" s="12" customFormat="1" x14ac:dyDescent="0.2"/>
    <row r="1013871" s="12" customFormat="1" x14ac:dyDescent="0.2"/>
    <row r="1013872" s="12" customFormat="1" x14ac:dyDescent="0.2"/>
    <row r="1013873" s="12" customFormat="1" x14ac:dyDescent="0.2"/>
    <row r="1013874" s="12" customFormat="1" x14ac:dyDescent="0.2"/>
    <row r="1013875" s="12" customFormat="1" x14ac:dyDescent="0.2"/>
    <row r="1013876" s="12" customFormat="1" x14ac:dyDescent="0.2"/>
    <row r="1013877" s="12" customFormat="1" x14ac:dyDescent="0.2"/>
    <row r="1013878" s="12" customFormat="1" x14ac:dyDescent="0.2"/>
    <row r="1013879" s="12" customFormat="1" x14ac:dyDescent="0.2"/>
    <row r="1013880" s="12" customFormat="1" x14ac:dyDescent="0.2"/>
    <row r="1013881" s="12" customFormat="1" x14ac:dyDescent="0.2"/>
    <row r="1013882" s="12" customFormat="1" x14ac:dyDescent="0.2"/>
    <row r="1013883" s="12" customFormat="1" x14ac:dyDescent="0.2"/>
    <row r="1013884" s="12" customFormat="1" x14ac:dyDescent="0.2"/>
    <row r="1013885" s="12" customFormat="1" x14ac:dyDescent="0.2"/>
    <row r="1013886" s="12" customFormat="1" x14ac:dyDescent="0.2"/>
    <row r="1013887" s="12" customFormat="1" x14ac:dyDescent="0.2"/>
    <row r="1013888" s="12" customFormat="1" x14ac:dyDescent="0.2"/>
    <row r="1013889" s="12" customFormat="1" x14ac:dyDescent="0.2"/>
    <row r="1013890" s="12" customFormat="1" x14ac:dyDescent="0.2"/>
    <row r="1013891" s="12" customFormat="1" x14ac:dyDescent="0.2"/>
    <row r="1013892" s="12" customFormat="1" x14ac:dyDescent="0.2"/>
    <row r="1013893" s="12" customFormat="1" x14ac:dyDescent="0.2"/>
    <row r="1013894" s="12" customFormat="1" x14ac:dyDescent="0.2"/>
    <row r="1013895" s="12" customFormat="1" x14ac:dyDescent="0.2"/>
    <row r="1013896" s="12" customFormat="1" x14ac:dyDescent="0.2"/>
    <row r="1013897" s="12" customFormat="1" x14ac:dyDescent="0.2"/>
    <row r="1013898" s="12" customFormat="1" x14ac:dyDescent="0.2"/>
    <row r="1013899" s="12" customFormat="1" x14ac:dyDescent="0.2"/>
    <row r="1013900" s="12" customFormat="1" x14ac:dyDescent="0.2"/>
    <row r="1013901" s="12" customFormat="1" x14ac:dyDescent="0.2"/>
    <row r="1013902" s="12" customFormat="1" x14ac:dyDescent="0.2"/>
    <row r="1013903" s="12" customFormat="1" x14ac:dyDescent="0.2"/>
    <row r="1013904" s="12" customFormat="1" x14ac:dyDescent="0.2"/>
    <row r="1013905" s="12" customFormat="1" x14ac:dyDescent="0.2"/>
    <row r="1013906" s="12" customFormat="1" x14ac:dyDescent="0.2"/>
    <row r="1013907" s="12" customFormat="1" x14ac:dyDescent="0.2"/>
    <row r="1013908" s="12" customFormat="1" x14ac:dyDescent="0.2"/>
    <row r="1013909" s="12" customFormat="1" x14ac:dyDescent="0.2"/>
    <row r="1013910" s="12" customFormat="1" x14ac:dyDescent="0.2"/>
    <row r="1013911" s="12" customFormat="1" x14ac:dyDescent="0.2"/>
    <row r="1013912" s="12" customFormat="1" x14ac:dyDescent="0.2"/>
    <row r="1013913" s="12" customFormat="1" x14ac:dyDescent="0.2"/>
    <row r="1013914" s="12" customFormat="1" x14ac:dyDescent="0.2"/>
    <row r="1013915" s="12" customFormat="1" x14ac:dyDescent="0.2"/>
    <row r="1013916" s="12" customFormat="1" x14ac:dyDescent="0.2"/>
    <row r="1013917" s="12" customFormat="1" x14ac:dyDescent="0.2"/>
    <row r="1013918" s="12" customFormat="1" x14ac:dyDescent="0.2"/>
    <row r="1013919" s="12" customFormat="1" x14ac:dyDescent="0.2"/>
    <row r="1013920" s="12" customFormat="1" x14ac:dyDescent="0.2"/>
    <row r="1013921" s="12" customFormat="1" x14ac:dyDescent="0.2"/>
    <row r="1013922" s="12" customFormat="1" x14ac:dyDescent="0.2"/>
    <row r="1013923" s="12" customFormat="1" x14ac:dyDescent="0.2"/>
    <row r="1013924" s="12" customFormat="1" x14ac:dyDescent="0.2"/>
    <row r="1013925" s="12" customFormat="1" x14ac:dyDescent="0.2"/>
    <row r="1013926" s="12" customFormat="1" x14ac:dyDescent="0.2"/>
    <row r="1013927" s="12" customFormat="1" x14ac:dyDescent="0.2"/>
    <row r="1013928" s="12" customFormat="1" x14ac:dyDescent="0.2"/>
    <row r="1013929" s="12" customFormat="1" x14ac:dyDescent="0.2"/>
    <row r="1013930" s="12" customFormat="1" x14ac:dyDescent="0.2"/>
    <row r="1013931" s="12" customFormat="1" x14ac:dyDescent="0.2"/>
    <row r="1013932" s="12" customFormat="1" x14ac:dyDescent="0.2"/>
    <row r="1013933" s="12" customFormat="1" x14ac:dyDescent="0.2"/>
    <row r="1013934" s="12" customFormat="1" x14ac:dyDescent="0.2"/>
    <row r="1013935" s="12" customFormat="1" x14ac:dyDescent="0.2"/>
    <row r="1013936" s="12" customFormat="1" x14ac:dyDescent="0.2"/>
    <row r="1013937" s="12" customFormat="1" x14ac:dyDescent="0.2"/>
    <row r="1013938" s="12" customFormat="1" x14ac:dyDescent="0.2"/>
    <row r="1013939" s="12" customFormat="1" x14ac:dyDescent="0.2"/>
    <row r="1013940" s="12" customFormat="1" x14ac:dyDescent="0.2"/>
    <row r="1013941" s="12" customFormat="1" x14ac:dyDescent="0.2"/>
    <row r="1013942" s="12" customFormat="1" x14ac:dyDescent="0.2"/>
    <row r="1013943" s="12" customFormat="1" x14ac:dyDescent="0.2"/>
    <row r="1013944" s="12" customFormat="1" x14ac:dyDescent="0.2"/>
    <row r="1013945" s="12" customFormat="1" x14ac:dyDescent="0.2"/>
    <row r="1013946" s="12" customFormat="1" x14ac:dyDescent="0.2"/>
    <row r="1013947" s="12" customFormat="1" x14ac:dyDescent="0.2"/>
    <row r="1013948" s="12" customFormat="1" x14ac:dyDescent="0.2"/>
    <row r="1013949" s="12" customFormat="1" x14ac:dyDescent="0.2"/>
    <row r="1013950" s="12" customFormat="1" x14ac:dyDescent="0.2"/>
    <row r="1013951" s="12" customFormat="1" x14ac:dyDescent="0.2"/>
    <row r="1013952" s="12" customFormat="1" x14ac:dyDescent="0.2"/>
    <row r="1013953" s="12" customFormat="1" x14ac:dyDescent="0.2"/>
    <row r="1013954" s="12" customFormat="1" x14ac:dyDescent="0.2"/>
    <row r="1013955" s="12" customFormat="1" x14ac:dyDescent="0.2"/>
    <row r="1013956" s="12" customFormat="1" x14ac:dyDescent="0.2"/>
    <row r="1013957" s="12" customFormat="1" x14ac:dyDescent="0.2"/>
    <row r="1013958" s="12" customFormat="1" x14ac:dyDescent="0.2"/>
    <row r="1013959" s="12" customFormat="1" x14ac:dyDescent="0.2"/>
    <row r="1013960" s="12" customFormat="1" x14ac:dyDescent="0.2"/>
    <row r="1013961" s="12" customFormat="1" x14ac:dyDescent="0.2"/>
    <row r="1013962" s="12" customFormat="1" x14ac:dyDescent="0.2"/>
    <row r="1013963" s="12" customFormat="1" x14ac:dyDescent="0.2"/>
    <row r="1013964" s="12" customFormat="1" x14ac:dyDescent="0.2"/>
    <row r="1013965" s="12" customFormat="1" x14ac:dyDescent="0.2"/>
    <row r="1013966" s="12" customFormat="1" x14ac:dyDescent="0.2"/>
    <row r="1013967" s="12" customFormat="1" x14ac:dyDescent="0.2"/>
    <row r="1013968" s="12" customFormat="1" x14ac:dyDescent="0.2"/>
    <row r="1013969" s="12" customFormat="1" x14ac:dyDescent="0.2"/>
    <row r="1013970" s="12" customFormat="1" x14ac:dyDescent="0.2"/>
    <row r="1013971" s="12" customFormat="1" x14ac:dyDescent="0.2"/>
    <row r="1013972" s="12" customFormat="1" x14ac:dyDescent="0.2"/>
    <row r="1013973" s="12" customFormat="1" x14ac:dyDescent="0.2"/>
    <row r="1013974" s="12" customFormat="1" x14ac:dyDescent="0.2"/>
    <row r="1013975" s="12" customFormat="1" x14ac:dyDescent="0.2"/>
    <row r="1013976" s="12" customFormat="1" x14ac:dyDescent="0.2"/>
    <row r="1013977" s="12" customFormat="1" x14ac:dyDescent="0.2"/>
    <row r="1013978" s="12" customFormat="1" x14ac:dyDescent="0.2"/>
    <row r="1013979" s="12" customFormat="1" x14ac:dyDescent="0.2"/>
    <row r="1013980" s="12" customFormat="1" x14ac:dyDescent="0.2"/>
    <row r="1013981" s="12" customFormat="1" x14ac:dyDescent="0.2"/>
    <row r="1013982" s="12" customFormat="1" x14ac:dyDescent="0.2"/>
    <row r="1013983" s="12" customFormat="1" x14ac:dyDescent="0.2"/>
    <row r="1013984" s="12" customFormat="1" x14ac:dyDescent="0.2"/>
    <row r="1013985" s="12" customFormat="1" x14ac:dyDescent="0.2"/>
    <row r="1013986" s="12" customFormat="1" x14ac:dyDescent="0.2"/>
    <row r="1013987" s="12" customFormat="1" x14ac:dyDescent="0.2"/>
    <row r="1013988" s="12" customFormat="1" x14ac:dyDescent="0.2"/>
    <row r="1013989" s="12" customFormat="1" x14ac:dyDescent="0.2"/>
    <row r="1013990" s="12" customFormat="1" x14ac:dyDescent="0.2"/>
    <row r="1013991" s="12" customFormat="1" x14ac:dyDescent="0.2"/>
    <row r="1013992" s="12" customFormat="1" x14ac:dyDescent="0.2"/>
    <row r="1013993" s="12" customFormat="1" x14ac:dyDescent="0.2"/>
    <row r="1013994" s="12" customFormat="1" x14ac:dyDescent="0.2"/>
    <row r="1013995" s="12" customFormat="1" x14ac:dyDescent="0.2"/>
    <row r="1013996" s="12" customFormat="1" x14ac:dyDescent="0.2"/>
    <row r="1013997" s="12" customFormat="1" x14ac:dyDescent="0.2"/>
    <row r="1013998" s="12" customFormat="1" x14ac:dyDescent="0.2"/>
    <row r="1013999" s="12" customFormat="1" x14ac:dyDescent="0.2"/>
    <row r="1014000" s="12" customFormat="1" x14ac:dyDescent="0.2"/>
    <row r="1014001" s="12" customFormat="1" x14ac:dyDescent="0.2"/>
    <row r="1014002" s="12" customFormat="1" x14ac:dyDescent="0.2"/>
    <row r="1014003" s="12" customFormat="1" x14ac:dyDescent="0.2"/>
    <row r="1014004" s="12" customFormat="1" x14ac:dyDescent="0.2"/>
    <row r="1014005" s="12" customFormat="1" x14ac:dyDescent="0.2"/>
    <row r="1014006" s="12" customFormat="1" x14ac:dyDescent="0.2"/>
    <row r="1014007" s="12" customFormat="1" x14ac:dyDescent="0.2"/>
    <row r="1014008" s="12" customFormat="1" x14ac:dyDescent="0.2"/>
    <row r="1014009" s="12" customFormat="1" x14ac:dyDescent="0.2"/>
    <row r="1014010" s="12" customFormat="1" x14ac:dyDescent="0.2"/>
    <row r="1014011" s="12" customFormat="1" x14ac:dyDescent="0.2"/>
    <row r="1014012" s="12" customFormat="1" x14ac:dyDescent="0.2"/>
    <row r="1014013" s="12" customFormat="1" x14ac:dyDescent="0.2"/>
    <row r="1014014" s="12" customFormat="1" x14ac:dyDescent="0.2"/>
    <row r="1014015" s="12" customFormat="1" x14ac:dyDescent="0.2"/>
    <row r="1014016" s="12" customFormat="1" x14ac:dyDescent="0.2"/>
    <row r="1014017" s="12" customFormat="1" x14ac:dyDescent="0.2"/>
    <row r="1014018" s="12" customFormat="1" x14ac:dyDescent="0.2"/>
    <row r="1014019" s="12" customFormat="1" x14ac:dyDescent="0.2"/>
    <row r="1014020" s="12" customFormat="1" x14ac:dyDescent="0.2"/>
    <row r="1014021" s="12" customFormat="1" x14ac:dyDescent="0.2"/>
    <row r="1014022" s="12" customFormat="1" x14ac:dyDescent="0.2"/>
    <row r="1014023" s="12" customFormat="1" x14ac:dyDescent="0.2"/>
    <row r="1014024" s="12" customFormat="1" x14ac:dyDescent="0.2"/>
    <row r="1014025" s="12" customFormat="1" x14ac:dyDescent="0.2"/>
    <row r="1014026" s="12" customFormat="1" x14ac:dyDescent="0.2"/>
    <row r="1014027" s="12" customFormat="1" x14ac:dyDescent="0.2"/>
    <row r="1014028" s="12" customFormat="1" x14ac:dyDescent="0.2"/>
    <row r="1014029" s="12" customFormat="1" x14ac:dyDescent="0.2"/>
    <row r="1014030" s="12" customFormat="1" x14ac:dyDescent="0.2"/>
    <row r="1014031" s="12" customFormat="1" x14ac:dyDescent="0.2"/>
    <row r="1014032" s="12" customFormat="1" x14ac:dyDescent="0.2"/>
    <row r="1014033" s="12" customFormat="1" x14ac:dyDescent="0.2"/>
    <row r="1014034" s="12" customFormat="1" x14ac:dyDescent="0.2"/>
    <row r="1014035" s="12" customFormat="1" x14ac:dyDescent="0.2"/>
    <row r="1014036" s="12" customFormat="1" x14ac:dyDescent="0.2"/>
    <row r="1014037" s="12" customFormat="1" x14ac:dyDescent="0.2"/>
    <row r="1014038" s="12" customFormat="1" x14ac:dyDescent="0.2"/>
    <row r="1014039" s="12" customFormat="1" x14ac:dyDescent="0.2"/>
    <row r="1014040" s="12" customFormat="1" x14ac:dyDescent="0.2"/>
    <row r="1014041" s="12" customFormat="1" x14ac:dyDescent="0.2"/>
    <row r="1014042" s="12" customFormat="1" x14ac:dyDescent="0.2"/>
    <row r="1014043" s="12" customFormat="1" x14ac:dyDescent="0.2"/>
    <row r="1014044" s="12" customFormat="1" x14ac:dyDescent="0.2"/>
    <row r="1014045" s="12" customFormat="1" x14ac:dyDescent="0.2"/>
    <row r="1014046" s="12" customFormat="1" x14ac:dyDescent="0.2"/>
    <row r="1014047" s="12" customFormat="1" x14ac:dyDescent="0.2"/>
    <row r="1014048" s="12" customFormat="1" x14ac:dyDescent="0.2"/>
    <row r="1014049" s="12" customFormat="1" x14ac:dyDescent="0.2"/>
    <row r="1014050" s="12" customFormat="1" x14ac:dyDescent="0.2"/>
    <row r="1014051" s="12" customFormat="1" x14ac:dyDescent="0.2"/>
    <row r="1014052" s="12" customFormat="1" x14ac:dyDescent="0.2"/>
    <row r="1014053" s="12" customFormat="1" x14ac:dyDescent="0.2"/>
    <row r="1014054" s="12" customFormat="1" x14ac:dyDescent="0.2"/>
    <row r="1014055" s="12" customFormat="1" x14ac:dyDescent="0.2"/>
    <row r="1014056" s="12" customFormat="1" x14ac:dyDescent="0.2"/>
    <row r="1014057" s="12" customFormat="1" x14ac:dyDescent="0.2"/>
    <row r="1014058" s="12" customFormat="1" x14ac:dyDescent="0.2"/>
    <row r="1014059" s="12" customFormat="1" x14ac:dyDescent="0.2"/>
    <row r="1014060" s="12" customFormat="1" x14ac:dyDescent="0.2"/>
    <row r="1014061" s="12" customFormat="1" x14ac:dyDescent="0.2"/>
    <row r="1014062" s="12" customFormat="1" x14ac:dyDescent="0.2"/>
    <row r="1014063" s="12" customFormat="1" x14ac:dyDescent="0.2"/>
    <row r="1014064" s="12" customFormat="1" x14ac:dyDescent="0.2"/>
    <row r="1014065" s="12" customFormat="1" x14ac:dyDescent="0.2"/>
    <row r="1014066" s="12" customFormat="1" x14ac:dyDescent="0.2"/>
    <row r="1014067" s="12" customFormat="1" x14ac:dyDescent="0.2"/>
    <row r="1014068" s="12" customFormat="1" x14ac:dyDescent="0.2"/>
    <row r="1014069" s="12" customFormat="1" x14ac:dyDescent="0.2"/>
    <row r="1014070" s="12" customFormat="1" x14ac:dyDescent="0.2"/>
    <row r="1014071" s="12" customFormat="1" x14ac:dyDescent="0.2"/>
    <row r="1014072" s="12" customFormat="1" x14ac:dyDescent="0.2"/>
    <row r="1014073" s="12" customFormat="1" x14ac:dyDescent="0.2"/>
    <row r="1014074" s="12" customFormat="1" x14ac:dyDescent="0.2"/>
    <row r="1014075" s="12" customFormat="1" x14ac:dyDescent="0.2"/>
    <row r="1014076" s="12" customFormat="1" x14ac:dyDescent="0.2"/>
    <row r="1014077" s="12" customFormat="1" x14ac:dyDescent="0.2"/>
    <row r="1014078" s="12" customFormat="1" x14ac:dyDescent="0.2"/>
    <row r="1014079" s="12" customFormat="1" x14ac:dyDescent="0.2"/>
    <row r="1014080" s="12" customFormat="1" x14ac:dyDescent="0.2"/>
    <row r="1014081" s="12" customFormat="1" x14ac:dyDescent="0.2"/>
    <row r="1014082" s="12" customFormat="1" x14ac:dyDescent="0.2"/>
    <row r="1014083" s="12" customFormat="1" x14ac:dyDescent="0.2"/>
    <row r="1014084" s="12" customFormat="1" x14ac:dyDescent="0.2"/>
    <row r="1014085" s="12" customFormat="1" x14ac:dyDescent="0.2"/>
    <row r="1014086" s="12" customFormat="1" x14ac:dyDescent="0.2"/>
    <row r="1014087" s="12" customFormat="1" x14ac:dyDescent="0.2"/>
    <row r="1014088" s="12" customFormat="1" x14ac:dyDescent="0.2"/>
    <row r="1014089" s="12" customFormat="1" x14ac:dyDescent="0.2"/>
    <row r="1014090" s="12" customFormat="1" x14ac:dyDescent="0.2"/>
    <row r="1014091" s="12" customFormat="1" x14ac:dyDescent="0.2"/>
    <row r="1014092" s="12" customFormat="1" x14ac:dyDescent="0.2"/>
    <row r="1014093" s="12" customFormat="1" x14ac:dyDescent="0.2"/>
    <row r="1014094" s="12" customFormat="1" x14ac:dyDescent="0.2"/>
    <row r="1014095" s="12" customFormat="1" x14ac:dyDescent="0.2"/>
    <row r="1014096" s="12" customFormat="1" x14ac:dyDescent="0.2"/>
    <row r="1014097" s="12" customFormat="1" x14ac:dyDescent="0.2"/>
    <row r="1014098" s="12" customFormat="1" x14ac:dyDescent="0.2"/>
    <row r="1014099" s="12" customFormat="1" x14ac:dyDescent="0.2"/>
    <row r="1014100" s="12" customFormat="1" x14ac:dyDescent="0.2"/>
    <row r="1014101" s="12" customFormat="1" x14ac:dyDescent="0.2"/>
    <row r="1014102" s="12" customFormat="1" x14ac:dyDescent="0.2"/>
    <row r="1014103" s="12" customFormat="1" x14ac:dyDescent="0.2"/>
    <row r="1014104" s="12" customFormat="1" x14ac:dyDescent="0.2"/>
    <row r="1014105" s="12" customFormat="1" x14ac:dyDescent="0.2"/>
    <row r="1014106" s="12" customFormat="1" x14ac:dyDescent="0.2"/>
    <row r="1014107" s="12" customFormat="1" x14ac:dyDescent="0.2"/>
    <row r="1014108" s="12" customFormat="1" x14ac:dyDescent="0.2"/>
    <row r="1014109" s="12" customFormat="1" x14ac:dyDescent="0.2"/>
    <row r="1014110" s="12" customFormat="1" x14ac:dyDescent="0.2"/>
    <row r="1014111" s="12" customFormat="1" x14ac:dyDescent="0.2"/>
    <row r="1014112" s="12" customFormat="1" x14ac:dyDescent="0.2"/>
    <row r="1014113" s="12" customFormat="1" x14ac:dyDescent="0.2"/>
    <row r="1014114" s="12" customFormat="1" x14ac:dyDescent="0.2"/>
    <row r="1014115" s="12" customFormat="1" x14ac:dyDescent="0.2"/>
    <row r="1014116" s="12" customFormat="1" x14ac:dyDescent="0.2"/>
    <row r="1014117" s="12" customFormat="1" x14ac:dyDescent="0.2"/>
    <row r="1014118" s="12" customFormat="1" x14ac:dyDescent="0.2"/>
    <row r="1014119" s="12" customFormat="1" x14ac:dyDescent="0.2"/>
    <row r="1014120" s="12" customFormat="1" x14ac:dyDescent="0.2"/>
    <row r="1014121" s="12" customFormat="1" x14ac:dyDescent="0.2"/>
    <row r="1014122" s="12" customFormat="1" x14ac:dyDescent="0.2"/>
    <row r="1014123" s="12" customFormat="1" x14ac:dyDescent="0.2"/>
    <row r="1014124" s="12" customFormat="1" x14ac:dyDescent="0.2"/>
    <row r="1014125" s="12" customFormat="1" x14ac:dyDescent="0.2"/>
    <row r="1014126" s="12" customFormat="1" x14ac:dyDescent="0.2"/>
    <row r="1014127" s="12" customFormat="1" x14ac:dyDescent="0.2"/>
    <row r="1014128" s="12" customFormat="1" x14ac:dyDescent="0.2"/>
    <row r="1014129" s="12" customFormat="1" x14ac:dyDescent="0.2"/>
    <row r="1014130" s="12" customFormat="1" x14ac:dyDescent="0.2"/>
    <row r="1014131" s="12" customFormat="1" x14ac:dyDescent="0.2"/>
    <row r="1014132" s="12" customFormat="1" x14ac:dyDescent="0.2"/>
    <row r="1014133" s="12" customFormat="1" x14ac:dyDescent="0.2"/>
    <row r="1014134" s="12" customFormat="1" x14ac:dyDescent="0.2"/>
    <row r="1014135" s="12" customFormat="1" x14ac:dyDescent="0.2"/>
    <row r="1014136" s="12" customFormat="1" x14ac:dyDescent="0.2"/>
    <row r="1014137" s="12" customFormat="1" x14ac:dyDescent="0.2"/>
    <row r="1014138" s="12" customFormat="1" x14ac:dyDescent="0.2"/>
    <row r="1014139" s="12" customFormat="1" x14ac:dyDescent="0.2"/>
    <row r="1014140" s="12" customFormat="1" x14ac:dyDescent="0.2"/>
    <row r="1014141" s="12" customFormat="1" x14ac:dyDescent="0.2"/>
    <row r="1014142" s="12" customFormat="1" x14ac:dyDescent="0.2"/>
    <row r="1014143" s="12" customFormat="1" x14ac:dyDescent="0.2"/>
    <row r="1014144" s="12" customFormat="1" x14ac:dyDescent="0.2"/>
    <row r="1014145" s="12" customFormat="1" x14ac:dyDescent="0.2"/>
    <row r="1014146" s="12" customFormat="1" x14ac:dyDescent="0.2"/>
    <row r="1014147" s="12" customFormat="1" x14ac:dyDescent="0.2"/>
    <row r="1014148" s="12" customFormat="1" x14ac:dyDescent="0.2"/>
    <row r="1014149" s="12" customFormat="1" x14ac:dyDescent="0.2"/>
    <row r="1014150" s="12" customFormat="1" x14ac:dyDescent="0.2"/>
    <row r="1014151" s="12" customFormat="1" x14ac:dyDescent="0.2"/>
    <row r="1014152" s="12" customFormat="1" x14ac:dyDescent="0.2"/>
    <row r="1014153" s="12" customFormat="1" x14ac:dyDescent="0.2"/>
    <row r="1014154" s="12" customFormat="1" x14ac:dyDescent="0.2"/>
    <row r="1014155" s="12" customFormat="1" x14ac:dyDescent="0.2"/>
    <row r="1014156" s="12" customFormat="1" x14ac:dyDescent="0.2"/>
    <row r="1014157" s="12" customFormat="1" x14ac:dyDescent="0.2"/>
    <row r="1014158" s="12" customFormat="1" x14ac:dyDescent="0.2"/>
    <row r="1014159" s="12" customFormat="1" x14ac:dyDescent="0.2"/>
    <row r="1014160" s="12" customFormat="1" x14ac:dyDescent="0.2"/>
    <row r="1014161" s="12" customFormat="1" x14ac:dyDescent="0.2"/>
    <row r="1014162" s="12" customFormat="1" x14ac:dyDescent="0.2"/>
    <row r="1014163" s="12" customFormat="1" x14ac:dyDescent="0.2"/>
    <row r="1014164" s="12" customFormat="1" x14ac:dyDescent="0.2"/>
    <row r="1014165" s="12" customFormat="1" x14ac:dyDescent="0.2"/>
    <row r="1014166" s="12" customFormat="1" x14ac:dyDescent="0.2"/>
    <row r="1014167" s="12" customFormat="1" x14ac:dyDescent="0.2"/>
    <row r="1014168" s="12" customFormat="1" x14ac:dyDescent="0.2"/>
    <row r="1014169" s="12" customFormat="1" x14ac:dyDescent="0.2"/>
    <row r="1014170" s="12" customFormat="1" x14ac:dyDescent="0.2"/>
    <row r="1014171" s="12" customFormat="1" x14ac:dyDescent="0.2"/>
    <row r="1014172" s="12" customFormat="1" x14ac:dyDescent="0.2"/>
    <row r="1014173" s="12" customFormat="1" x14ac:dyDescent="0.2"/>
    <row r="1014174" s="12" customFormat="1" x14ac:dyDescent="0.2"/>
    <row r="1014175" s="12" customFormat="1" x14ac:dyDescent="0.2"/>
    <row r="1014176" s="12" customFormat="1" x14ac:dyDescent="0.2"/>
    <row r="1014177" s="12" customFormat="1" x14ac:dyDescent="0.2"/>
    <row r="1014178" s="12" customFormat="1" x14ac:dyDescent="0.2"/>
    <row r="1014179" s="12" customFormat="1" x14ac:dyDescent="0.2"/>
    <row r="1014180" s="12" customFormat="1" x14ac:dyDescent="0.2"/>
    <row r="1014181" s="12" customFormat="1" x14ac:dyDescent="0.2"/>
    <row r="1014182" s="12" customFormat="1" x14ac:dyDescent="0.2"/>
    <row r="1014183" s="12" customFormat="1" x14ac:dyDescent="0.2"/>
    <row r="1014184" s="12" customFormat="1" x14ac:dyDescent="0.2"/>
    <row r="1014185" s="12" customFormat="1" x14ac:dyDescent="0.2"/>
    <row r="1014186" s="12" customFormat="1" x14ac:dyDescent="0.2"/>
    <row r="1014187" s="12" customFormat="1" x14ac:dyDescent="0.2"/>
    <row r="1014188" s="12" customFormat="1" x14ac:dyDescent="0.2"/>
    <row r="1014189" s="12" customFormat="1" x14ac:dyDescent="0.2"/>
    <row r="1014190" s="12" customFormat="1" x14ac:dyDescent="0.2"/>
    <row r="1014191" s="12" customFormat="1" x14ac:dyDescent="0.2"/>
    <row r="1014192" s="12" customFormat="1" x14ac:dyDescent="0.2"/>
    <row r="1014193" s="12" customFormat="1" x14ac:dyDescent="0.2"/>
    <row r="1014194" s="12" customFormat="1" x14ac:dyDescent="0.2"/>
    <row r="1014195" s="12" customFormat="1" x14ac:dyDescent="0.2"/>
    <row r="1014196" s="12" customFormat="1" x14ac:dyDescent="0.2"/>
    <row r="1014197" s="12" customFormat="1" x14ac:dyDescent="0.2"/>
    <row r="1014198" s="12" customFormat="1" x14ac:dyDescent="0.2"/>
    <row r="1014199" s="12" customFormat="1" x14ac:dyDescent="0.2"/>
    <row r="1014200" s="12" customFormat="1" x14ac:dyDescent="0.2"/>
    <row r="1014201" s="12" customFormat="1" x14ac:dyDescent="0.2"/>
    <row r="1014202" s="12" customFormat="1" x14ac:dyDescent="0.2"/>
    <row r="1014203" s="12" customFormat="1" x14ac:dyDescent="0.2"/>
    <row r="1014204" s="12" customFormat="1" x14ac:dyDescent="0.2"/>
    <row r="1014205" s="12" customFormat="1" x14ac:dyDescent="0.2"/>
    <row r="1014206" s="12" customFormat="1" x14ac:dyDescent="0.2"/>
    <row r="1014207" s="12" customFormat="1" x14ac:dyDescent="0.2"/>
    <row r="1014208" s="12" customFormat="1" x14ac:dyDescent="0.2"/>
    <row r="1014209" s="12" customFormat="1" x14ac:dyDescent="0.2"/>
    <row r="1014210" s="12" customFormat="1" x14ac:dyDescent="0.2"/>
    <row r="1014211" s="12" customFormat="1" x14ac:dyDescent="0.2"/>
    <row r="1014212" s="12" customFormat="1" x14ac:dyDescent="0.2"/>
    <row r="1014213" s="12" customFormat="1" x14ac:dyDescent="0.2"/>
    <row r="1014214" s="12" customFormat="1" x14ac:dyDescent="0.2"/>
    <row r="1014215" s="12" customFormat="1" x14ac:dyDescent="0.2"/>
    <row r="1014216" s="12" customFormat="1" x14ac:dyDescent="0.2"/>
    <row r="1014217" s="12" customFormat="1" x14ac:dyDescent="0.2"/>
    <row r="1014218" s="12" customFormat="1" x14ac:dyDescent="0.2"/>
    <row r="1014219" s="12" customFormat="1" x14ac:dyDescent="0.2"/>
    <row r="1014220" s="12" customFormat="1" x14ac:dyDescent="0.2"/>
    <row r="1014221" s="12" customFormat="1" x14ac:dyDescent="0.2"/>
    <row r="1014222" s="12" customFormat="1" x14ac:dyDescent="0.2"/>
    <row r="1014223" s="12" customFormat="1" x14ac:dyDescent="0.2"/>
    <row r="1014224" s="12" customFormat="1" x14ac:dyDescent="0.2"/>
    <row r="1014225" s="12" customFormat="1" x14ac:dyDescent="0.2"/>
    <row r="1014226" s="12" customFormat="1" x14ac:dyDescent="0.2"/>
    <row r="1014227" s="12" customFormat="1" x14ac:dyDescent="0.2"/>
    <row r="1014228" s="12" customFormat="1" x14ac:dyDescent="0.2"/>
    <row r="1014229" s="12" customFormat="1" x14ac:dyDescent="0.2"/>
    <row r="1014230" s="12" customFormat="1" x14ac:dyDescent="0.2"/>
    <row r="1014231" s="12" customFormat="1" x14ac:dyDescent="0.2"/>
    <row r="1014232" s="12" customFormat="1" x14ac:dyDescent="0.2"/>
    <row r="1014233" s="12" customFormat="1" x14ac:dyDescent="0.2"/>
    <row r="1014234" s="12" customFormat="1" x14ac:dyDescent="0.2"/>
    <row r="1014235" s="12" customFormat="1" x14ac:dyDescent="0.2"/>
    <row r="1014236" s="12" customFormat="1" x14ac:dyDescent="0.2"/>
    <row r="1014237" s="12" customFormat="1" x14ac:dyDescent="0.2"/>
    <row r="1014238" s="12" customFormat="1" x14ac:dyDescent="0.2"/>
    <row r="1014239" s="12" customFormat="1" x14ac:dyDescent="0.2"/>
    <row r="1014240" s="12" customFormat="1" x14ac:dyDescent="0.2"/>
    <row r="1014241" s="12" customFormat="1" x14ac:dyDescent="0.2"/>
    <row r="1014242" s="12" customFormat="1" x14ac:dyDescent="0.2"/>
    <row r="1014243" s="12" customFormat="1" x14ac:dyDescent="0.2"/>
    <row r="1014244" s="12" customFormat="1" x14ac:dyDescent="0.2"/>
    <row r="1014245" s="12" customFormat="1" x14ac:dyDescent="0.2"/>
    <row r="1014246" s="12" customFormat="1" x14ac:dyDescent="0.2"/>
    <row r="1014247" s="12" customFormat="1" x14ac:dyDescent="0.2"/>
    <row r="1014248" s="12" customFormat="1" x14ac:dyDescent="0.2"/>
    <row r="1014249" s="12" customFormat="1" x14ac:dyDescent="0.2"/>
    <row r="1014250" s="12" customFormat="1" x14ac:dyDescent="0.2"/>
    <row r="1014251" s="12" customFormat="1" x14ac:dyDescent="0.2"/>
    <row r="1014252" s="12" customFormat="1" x14ac:dyDescent="0.2"/>
    <row r="1014253" s="12" customFormat="1" x14ac:dyDescent="0.2"/>
    <row r="1014254" s="12" customFormat="1" x14ac:dyDescent="0.2"/>
    <row r="1014255" s="12" customFormat="1" x14ac:dyDescent="0.2"/>
    <row r="1014256" s="12" customFormat="1" x14ac:dyDescent="0.2"/>
    <row r="1014257" s="12" customFormat="1" x14ac:dyDescent="0.2"/>
    <row r="1014258" s="12" customFormat="1" x14ac:dyDescent="0.2"/>
    <row r="1014259" s="12" customFormat="1" x14ac:dyDescent="0.2"/>
    <row r="1014260" s="12" customFormat="1" x14ac:dyDescent="0.2"/>
    <row r="1014261" s="12" customFormat="1" x14ac:dyDescent="0.2"/>
    <row r="1014262" s="12" customFormat="1" x14ac:dyDescent="0.2"/>
    <row r="1014263" s="12" customFormat="1" x14ac:dyDescent="0.2"/>
    <row r="1014264" s="12" customFormat="1" x14ac:dyDescent="0.2"/>
    <row r="1014265" s="12" customFormat="1" x14ac:dyDescent="0.2"/>
    <row r="1014266" s="12" customFormat="1" x14ac:dyDescent="0.2"/>
    <row r="1014267" s="12" customFormat="1" x14ac:dyDescent="0.2"/>
    <row r="1014268" s="12" customFormat="1" x14ac:dyDescent="0.2"/>
    <row r="1014269" s="12" customFormat="1" x14ac:dyDescent="0.2"/>
    <row r="1014270" s="12" customFormat="1" x14ac:dyDescent="0.2"/>
    <row r="1014271" s="12" customFormat="1" x14ac:dyDescent="0.2"/>
    <row r="1014272" s="12" customFormat="1" x14ac:dyDescent="0.2"/>
    <row r="1014273" s="12" customFormat="1" x14ac:dyDescent="0.2"/>
    <row r="1014274" s="12" customFormat="1" x14ac:dyDescent="0.2"/>
    <row r="1014275" s="12" customFormat="1" x14ac:dyDescent="0.2"/>
    <row r="1014276" s="12" customFormat="1" x14ac:dyDescent="0.2"/>
    <row r="1014277" s="12" customFormat="1" x14ac:dyDescent="0.2"/>
    <row r="1014278" s="12" customFormat="1" x14ac:dyDescent="0.2"/>
    <row r="1014279" s="12" customFormat="1" x14ac:dyDescent="0.2"/>
    <row r="1014280" s="12" customFormat="1" x14ac:dyDescent="0.2"/>
    <row r="1014281" s="12" customFormat="1" x14ac:dyDescent="0.2"/>
    <row r="1014282" s="12" customFormat="1" x14ac:dyDescent="0.2"/>
    <row r="1014283" s="12" customFormat="1" x14ac:dyDescent="0.2"/>
    <row r="1014284" s="12" customFormat="1" x14ac:dyDescent="0.2"/>
    <row r="1014285" s="12" customFormat="1" x14ac:dyDescent="0.2"/>
    <row r="1014286" s="12" customFormat="1" x14ac:dyDescent="0.2"/>
    <row r="1014287" s="12" customFormat="1" x14ac:dyDescent="0.2"/>
    <row r="1014288" s="12" customFormat="1" x14ac:dyDescent="0.2"/>
    <row r="1014289" s="12" customFormat="1" x14ac:dyDescent="0.2"/>
    <row r="1014290" s="12" customFormat="1" x14ac:dyDescent="0.2"/>
    <row r="1014291" s="12" customFormat="1" x14ac:dyDescent="0.2"/>
    <row r="1014292" s="12" customFormat="1" x14ac:dyDescent="0.2"/>
    <row r="1014293" s="12" customFormat="1" x14ac:dyDescent="0.2"/>
    <row r="1014294" s="12" customFormat="1" x14ac:dyDescent="0.2"/>
    <row r="1014295" s="12" customFormat="1" x14ac:dyDescent="0.2"/>
    <row r="1014296" s="12" customFormat="1" x14ac:dyDescent="0.2"/>
    <row r="1014297" s="12" customFormat="1" x14ac:dyDescent="0.2"/>
    <row r="1014298" s="12" customFormat="1" x14ac:dyDescent="0.2"/>
    <row r="1014299" s="12" customFormat="1" x14ac:dyDescent="0.2"/>
    <row r="1014300" s="12" customFormat="1" x14ac:dyDescent="0.2"/>
    <row r="1014301" s="12" customFormat="1" x14ac:dyDescent="0.2"/>
    <row r="1014302" s="12" customFormat="1" x14ac:dyDescent="0.2"/>
    <row r="1014303" s="12" customFormat="1" x14ac:dyDescent="0.2"/>
    <row r="1014304" s="12" customFormat="1" x14ac:dyDescent="0.2"/>
    <row r="1014305" s="12" customFormat="1" x14ac:dyDescent="0.2"/>
    <row r="1014306" s="12" customFormat="1" x14ac:dyDescent="0.2"/>
    <row r="1014307" s="12" customFormat="1" x14ac:dyDescent="0.2"/>
    <row r="1014308" s="12" customFormat="1" x14ac:dyDescent="0.2"/>
    <row r="1014309" s="12" customFormat="1" x14ac:dyDescent="0.2"/>
    <row r="1014310" s="12" customFormat="1" x14ac:dyDescent="0.2"/>
    <row r="1014311" s="12" customFormat="1" x14ac:dyDescent="0.2"/>
    <row r="1014312" s="12" customFormat="1" x14ac:dyDescent="0.2"/>
    <row r="1014313" s="12" customFormat="1" x14ac:dyDescent="0.2"/>
    <row r="1014314" s="12" customFormat="1" x14ac:dyDescent="0.2"/>
    <row r="1014315" s="12" customFormat="1" x14ac:dyDescent="0.2"/>
    <row r="1014316" s="12" customFormat="1" x14ac:dyDescent="0.2"/>
    <row r="1014317" s="12" customFormat="1" x14ac:dyDescent="0.2"/>
    <row r="1014318" s="12" customFormat="1" x14ac:dyDescent="0.2"/>
    <row r="1014319" s="12" customFormat="1" x14ac:dyDescent="0.2"/>
    <row r="1014320" s="12" customFormat="1" x14ac:dyDescent="0.2"/>
    <row r="1014321" s="12" customFormat="1" x14ac:dyDescent="0.2"/>
    <row r="1014322" s="12" customFormat="1" x14ac:dyDescent="0.2"/>
    <row r="1014323" s="12" customFormat="1" x14ac:dyDescent="0.2"/>
    <row r="1014324" s="12" customFormat="1" x14ac:dyDescent="0.2"/>
    <row r="1014325" s="12" customFormat="1" x14ac:dyDescent="0.2"/>
    <row r="1014326" s="12" customFormat="1" x14ac:dyDescent="0.2"/>
    <row r="1014327" s="12" customFormat="1" x14ac:dyDescent="0.2"/>
    <row r="1014328" s="12" customFormat="1" x14ac:dyDescent="0.2"/>
    <row r="1014329" s="12" customFormat="1" x14ac:dyDescent="0.2"/>
    <row r="1014330" s="12" customFormat="1" x14ac:dyDescent="0.2"/>
    <row r="1014331" s="12" customFormat="1" x14ac:dyDescent="0.2"/>
    <row r="1014332" s="12" customFormat="1" x14ac:dyDescent="0.2"/>
    <row r="1014333" s="12" customFormat="1" x14ac:dyDescent="0.2"/>
    <row r="1014334" s="12" customFormat="1" x14ac:dyDescent="0.2"/>
    <row r="1014335" s="12" customFormat="1" x14ac:dyDescent="0.2"/>
    <row r="1014336" s="12" customFormat="1" x14ac:dyDescent="0.2"/>
    <row r="1014337" s="12" customFormat="1" x14ac:dyDescent="0.2"/>
    <row r="1014338" s="12" customFormat="1" x14ac:dyDescent="0.2"/>
    <row r="1014339" s="12" customFormat="1" x14ac:dyDescent="0.2"/>
    <row r="1014340" s="12" customFormat="1" x14ac:dyDescent="0.2"/>
    <row r="1014341" s="12" customFormat="1" x14ac:dyDescent="0.2"/>
    <row r="1014342" s="12" customFormat="1" x14ac:dyDescent="0.2"/>
    <row r="1014343" s="12" customFormat="1" x14ac:dyDescent="0.2"/>
    <row r="1014344" s="12" customFormat="1" x14ac:dyDescent="0.2"/>
    <row r="1014345" s="12" customFormat="1" x14ac:dyDescent="0.2"/>
    <row r="1014346" s="12" customFormat="1" x14ac:dyDescent="0.2"/>
    <row r="1014347" s="12" customFormat="1" x14ac:dyDescent="0.2"/>
    <row r="1014348" s="12" customFormat="1" x14ac:dyDescent="0.2"/>
    <row r="1014349" s="12" customFormat="1" x14ac:dyDescent="0.2"/>
    <row r="1014350" s="12" customFormat="1" x14ac:dyDescent="0.2"/>
    <row r="1014351" s="12" customFormat="1" x14ac:dyDescent="0.2"/>
    <row r="1014352" s="12" customFormat="1" x14ac:dyDescent="0.2"/>
    <row r="1014353" s="12" customFormat="1" x14ac:dyDescent="0.2"/>
    <row r="1014354" s="12" customFormat="1" x14ac:dyDescent="0.2"/>
    <row r="1014355" s="12" customFormat="1" x14ac:dyDescent="0.2"/>
    <row r="1014356" s="12" customFormat="1" x14ac:dyDescent="0.2"/>
    <row r="1014357" s="12" customFormat="1" x14ac:dyDescent="0.2"/>
    <row r="1014358" s="12" customFormat="1" x14ac:dyDescent="0.2"/>
    <row r="1014359" s="12" customFormat="1" x14ac:dyDescent="0.2"/>
    <row r="1014360" s="12" customFormat="1" x14ac:dyDescent="0.2"/>
    <row r="1014361" s="12" customFormat="1" x14ac:dyDescent="0.2"/>
    <row r="1014362" s="12" customFormat="1" x14ac:dyDescent="0.2"/>
    <row r="1014363" s="12" customFormat="1" x14ac:dyDescent="0.2"/>
    <row r="1014364" s="12" customFormat="1" x14ac:dyDescent="0.2"/>
    <row r="1014365" s="12" customFormat="1" x14ac:dyDescent="0.2"/>
    <row r="1014366" s="12" customFormat="1" x14ac:dyDescent="0.2"/>
    <row r="1014367" s="12" customFormat="1" x14ac:dyDescent="0.2"/>
    <row r="1014368" s="12" customFormat="1" x14ac:dyDescent="0.2"/>
    <row r="1014369" s="12" customFormat="1" x14ac:dyDescent="0.2"/>
    <row r="1014370" s="12" customFormat="1" x14ac:dyDescent="0.2"/>
    <row r="1014371" s="12" customFormat="1" x14ac:dyDescent="0.2"/>
    <row r="1014372" s="12" customFormat="1" x14ac:dyDescent="0.2"/>
    <row r="1014373" s="12" customFormat="1" x14ac:dyDescent="0.2"/>
    <row r="1014374" s="12" customFormat="1" x14ac:dyDescent="0.2"/>
    <row r="1014375" s="12" customFormat="1" x14ac:dyDescent="0.2"/>
    <row r="1014376" s="12" customFormat="1" x14ac:dyDescent="0.2"/>
    <row r="1014377" s="12" customFormat="1" x14ac:dyDescent="0.2"/>
    <row r="1014378" s="12" customFormat="1" x14ac:dyDescent="0.2"/>
    <row r="1014379" s="12" customFormat="1" x14ac:dyDescent="0.2"/>
    <row r="1014380" s="12" customFormat="1" x14ac:dyDescent="0.2"/>
    <row r="1014381" s="12" customFormat="1" x14ac:dyDescent="0.2"/>
    <row r="1014382" s="12" customFormat="1" x14ac:dyDescent="0.2"/>
    <row r="1014383" s="12" customFormat="1" x14ac:dyDescent="0.2"/>
    <row r="1014384" s="12" customFormat="1" x14ac:dyDescent="0.2"/>
    <row r="1014385" s="12" customFormat="1" x14ac:dyDescent="0.2"/>
    <row r="1014386" s="12" customFormat="1" x14ac:dyDescent="0.2"/>
    <row r="1014387" s="12" customFormat="1" x14ac:dyDescent="0.2"/>
    <row r="1014388" s="12" customFormat="1" x14ac:dyDescent="0.2"/>
    <row r="1014389" s="12" customFormat="1" x14ac:dyDescent="0.2"/>
    <row r="1014390" s="12" customFormat="1" x14ac:dyDescent="0.2"/>
    <row r="1014391" s="12" customFormat="1" x14ac:dyDescent="0.2"/>
    <row r="1014392" s="12" customFormat="1" x14ac:dyDescent="0.2"/>
    <row r="1014393" s="12" customFormat="1" x14ac:dyDescent="0.2"/>
    <row r="1014394" s="12" customFormat="1" x14ac:dyDescent="0.2"/>
    <row r="1014395" s="12" customFormat="1" x14ac:dyDescent="0.2"/>
    <row r="1014396" s="12" customFormat="1" x14ac:dyDescent="0.2"/>
    <row r="1014397" s="12" customFormat="1" x14ac:dyDescent="0.2"/>
    <row r="1014398" s="12" customFormat="1" x14ac:dyDescent="0.2"/>
    <row r="1014399" s="12" customFormat="1" x14ac:dyDescent="0.2"/>
    <row r="1014400" s="12" customFormat="1" x14ac:dyDescent="0.2"/>
    <row r="1014401" s="12" customFormat="1" x14ac:dyDescent="0.2"/>
    <row r="1014402" s="12" customFormat="1" x14ac:dyDescent="0.2"/>
    <row r="1014403" s="12" customFormat="1" x14ac:dyDescent="0.2"/>
    <row r="1014404" s="12" customFormat="1" x14ac:dyDescent="0.2"/>
    <row r="1014405" s="12" customFormat="1" x14ac:dyDescent="0.2"/>
    <row r="1014406" s="12" customFormat="1" x14ac:dyDescent="0.2"/>
    <row r="1014407" s="12" customFormat="1" x14ac:dyDescent="0.2"/>
    <row r="1014408" s="12" customFormat="1" x14ac:dyDescent="0.2"/>
    <row r="1014409" s="12" customFormat="1" x14ac:dyDescent="0.2"/>
    <row r="1014410" s="12" customFormat="1" x14ac:dyDescent="0.2"/>
    <row r="1014411" s="12" customFormat="1" x14ac:dyDescent="0.2"/>
    <row r="1014412" s="12" customFormat="1" x14ac:dyDescent="0.2"/>
    <row r="1014413" s="12" customFormat="1" x14ac:dyDescent="0.2"/>
    <row r="1014414" s="12" customFormat="1" x14ac:dyDescent="0.2"/>
    <row r="1014415" s="12" customFormat="1" x14ac:dyDescent="0.2"/>
    <row r="1014416" s="12" customFormat="1" x14ac:dyDescent="0.2"/>
    <row r="1014417" s="12" customFormat="1" x14ac:dyDescent="0.2"/>
    <row r="1014418" s="12" customFormat="1" x14ac:dyDescent="0.2"/>
    <row r="1014419" s="12" customFormat="1" x14ac:dyDescent="0.2"/>
    <row r="1014420" s="12" customFormat="1" x14ac:dyDescent="0.2"/>
    <row r="1014421" s="12" customFormat="1" x14ac:dyDescent="0.2"/>
    <row r="1014422" s="12" customFormat="1" x14ac:dyDescent="0.2"/>
    <row r="1014423" s="12" customFormat="1" x14ac:dyDescent="0.2"/>
    <row r="1014424" s="12" customFormat="1" x14ac:dyDescent="0.2"/>
    <row r="1014425" s="12" customFormat="1" x14ac:dyDescent="0.2"/>
    <row r="1014426" s="12" customFormat="1" x14ac:dyDescent="0.2"/>
    <row r="1014427" s="12" customFormat="1" x14ac:dyDescent="0.2"/>
    <row r="1014428" s="12" customFormat="1" x14ac:dyDescent="0.2"/>
    <row r="1014429" s="12" customFormat="1" x14ac:dyDescent="0.2"/>
    <row r="1014430" s="12" customFormat="1" x14ac:dyDescent="0.2"/>
    <row r="1014431" s="12" customFormat="1" x14ac:dyDescent="0.2"/>
    <row r="1014432" s="12" customFormat="1" x14ac:dyDescent="0.2"/>
    <row r="1014433" s="12" customFormat="1" x14ac:dyDescent="0.2"/>
    <row r="1014434" s="12" customFormat="1" x14ac:dyDescent="0.2"/>
    <row r="1014435" s="12" customFormat="1" x14ac:dyDescent="0.2"/>
    <row r="1014436" s="12" customFormat="1" x14ac:dyDescent="0.2"/>
    <row r="1014437" s="12" customFormat="1" x14ac:dyDescent="0.2"/>
    <row r="1014438" s="12" customFormat="1" x14ac:dyDescent="0.2"/>
    <row r="1014439" s="12" customFormat="1" x14ac:dyDescent="0.2"/>
    <row r="1014440" s="12" customFormat="1" x14ac:dyDescent="0.2"/>
    <row r="1014441" s="12" customFormat="1" x14ac:dyDescent="0.2"/>
    <row r="1014442" s="12" customFormat="1" x14ac:dyDescent="0.2"/>
    <row r="1014443" s="12" customFormat="1" x14ac:dyDescent="0.2"/>
    <row r="1014444" s="12" customFormat="1" x14ac:dyDescent="0.2"/>
    <row r="1014445" s="12" customFormat="1" x14ac:dyDescent="0.2"/>
    <row r="1014446" s="12" customFormat="1" x14ac:dyDescent="0.2"/>
    <row r="1014447" s="12" customFormat="1" x14ac:dyDescent="0.2"/>
    <row r="1014448" s="12" customFormat="1" x14ac:dyDescent="0.2"/>
    <row r="1014449" s="12" customFormat="1" x14ac:dyDescent="0.2"/>
    <row r="1014450" s="12" customFormat="1" x14ac:dyDescent="0.2"/>
    <row r="1014451" s="12" customFormat="1" x14ac:dyDescent="0.2"/>
    <row r="1014452" s="12" customFormat="1" x14ac:dyDescent="0.2"/>
    <row r="1014453" s="12" customFormat="1" x14ac:dyDescent="0.2"/>
    <row r="1014454" s="12" customFormat="1" x14ac:dyDescent="0.2"/>
    <row r="1014455" s="12" customFormat="1" x14ac:dyDescent="0.2"/>
    <row r="1014456" s="12" customFormat="1" x14ac:dyDescent="0.2"/>
    <row r="1014457" s="12" customFormat="1" x14ac:dyDescent="0.2"/>
    <row r="1014458" s="12" customFormat="1" x14ac:dyDescent="0.2"/>
    <row r="1014459" s="12" customFormat="1" x14ac:dyDescent="0.2"/>
    <row r="1014460" s="12" customFormat="1" x14ac:dyDescent="0.2"/>
    <row r="1014461" s="12" customFormat="1" x14ac:dyDescent="0.2"/>
    <row r="1014462" s="12" customFormat="1" x14ac:dyDescent="0.2"/>
    <row r="1014463" s="12" customFormat="1" x14ac:dyDescent="0.2"/>
    <row r="1014464" s="12" customFormat="1" x14ac:dyDescent="0.2"/>
    <row r="1014465" s="12" customFormat="1" x14ac:dyDescent="0.2"/>
    <row r="1014466" s="12" customFormat="1" x14ac:dyDescent="0.2"/>
    <row r="1014467" s="12" customFormat="1" x14ac:dyDescent="0.2"/>
    <row r="1014468" s="12" customFormat="1" x14ac:dyDescent="0.2"/>
    <row r="1014469" s="12" customFormat="1" x14ac:dyDescent="0.2"/>
    <row r="1014470" s="12" customFormat="1" x14ac:dyDescent="0.2"/>
    <row r="1014471" s="12" customFormat="1" x14ac:dyDescent="0.2"/>
    <row r="1014472" s="12" customFormat="1" x14ac:dyDescent="0.2"/>
    <row r="1014473" s="12" customFormat="1" x14ac:dyDescent="0.2"/>
    <row r="1014474" s="12" customFormat="1" x14ac:dyDescent="0.2"/>
    <row r="1014475" s="12" customFormat="1" x14ac:dyDescent="0.2"/>
    <row r="1014476" s="12" customFormat="1" x14ac:dyDescent="0.2"/>
    <row r="1014477" s="12" customFormat="1" x14ac:dyDescent="0.2"/>
    <row r="1014478" s="12" customFormat="1" x14ac:dyDescent="0.2"/>
    <row r="1014479" s="12" customFormat="1" x14ac:dyDescent="0.2"/>
    <row r="1014480" s="12" customFormat="1" x14ac:dyDescent="0.2"/>
    <row r="1014481" s="12" customFormat="1" x14ac:dyDescent="0.2"/>
    <row r="1014482" s="12" customFormat="1" x14ac:dyDescent="0.2"/>
    <row r="1014483" s="12" customFormat="1" x14ac:dyDescent="0.2"/>
    <row r="1014484" s="12" customFormat="1" x14ac:dyDescent="0.2"/>
    <row r="1014485" s="12" customFormat="1" x14ac:dyDescent="0.2"/>
    <row r="1014486" s="12" customFormat="1" x14ac:dyDescent="0.2"/>
    <row r="1014487" s="12" customFormat="1" x14ac:dyDescent="0.2"/>
    <row r="1014488" s="12" customFormat="1" x14ac:dyDescent="0.2"/>
    <row r="1014489" s="12" customFormat="1" x14ac:dyDescent="0.2"/>
    <row r="1014490" s="12" customFormat="1" x14ac:dyDescent="0.2"/>
    <row r="1014491" s="12" customFormat="1" x14ac:dyDescent="0.2"/>
    <row r="1014492" s="12" customFormat="1" x14ac:dyDescent="0.2"/>
    <row r="1014493" s="12" customFormat="1" x14ac:dyDescent="0.2"/>
    <row r="1014494" s="12" customFormat="1" x14ac:dyDescent="0.2"/>
    <row r="1014495" s="12" customFormat="1" x14ac:dyDescent="0.2"/>
    <row r="1014496" s="12" customFormat="1" x14ac:dyDescent="0.2"/>
    <row r="1014497" s="12" customFormat="1" x14ac:dyDescent="0.2"/>
    <row r="1014498" s="12" customFormat="1" x14ac:dyDescent="0.2"/>
    <row r="1014499" s="12" customFormat="1" x14ac:dyDescent="0.2"/>
    <row r="1014500" s="12" customFormat="1" x14ac:dyDescent="0.2"/>
    <row r="1014501" s="12" customFormat="1" x14ac:dyDescent="0.2"/>
    <row r="1014502" s="12" customFormat="1" x14ac:dyDescent="0.2"/>
    <row r="1014503" s="12" customFormat="1" x14ac:dyDescent="0.2"/>
    <row r="1014504" s="12" customFormat="1" x14ac:dyDescent="0.2"/>
    <row r="1014505" s="12" customFormat="1" x14ac:dyDescent="0.2"/>
    <row r="1014506" s="12" customFormat="1" x14ac:dyDescent="0.2"/>
    <row r="1014507" s="12" customFormat="1" x14ac:dyDescent="0.2"/>
    <row r="1014508" s="12" customFormat="1" x14ac:dyDescent="0.2"/>
    <row r="1014509" s="12" customFormat="1" x14ac:dyDescent="0.2"/>
    <row r="1014510" s="12" customFormat="1" x14ac:dyDescent="0.2"/>
    <row r="1014511" s="12" customFormat="1" x14ac:dyDescent="0.2"/>
    <row r="1014512" s="12" customFormat="1" x14ac:dyDescent="0.2"/>
    <row r="1014513" s="12" customFormat="1" x14ac:dyDescent="0.2"/>
    <row r="1014514" s="12" customFormat="1" x14ac:dyDescent="0.2"/>
    <row r="1014515" s="12" customFormat="1" x14ac:dyDescent="0.2"/>
    <row r="1014516" s="12" customFormat="1" x14ac:dyDescent="0.2"/>
    <row r="1014517" s="12" customFormat="1" x14ac:dyDescent="0.2"/>
    <row r="1014518" s="12" customFormat="1" x14ac:dyDescent="0.2"/>
    <row r="1014519" s="12" customFormat="1" x14ac:dyDescent="0.2"/>
    <row r="1014520" s="12" customFormat="1" x14ac:dyDescent="0.2"/>
    <row r="1014521" s="12" customFormat="1" x14ac:dyDescent="0.2"/>
    <row r="1014522" s="12" customFormat="1" x14ac:dyDescent="0.2"/>
    <row r="1014523" s="12" customFormat="1" x14ac:dyDescent="0.2"/>
    <row r="1014524" s="12" customFormat="1" x14ac:dyDescent="0.2"/>
    <row r="1014525" s="12" customFormat="1" x14ac:dyDescent="0.2"/>
    <row r="1014526" s="12" customFormat="1" x14ac:dyDescent="0.2"/>
    <row r="1014527" s="12" customFormat="1" x14ac:dyDescent="0.2"/>
    <row r="1014528" s="12" customFormat="1" x14ac:dyDescent="0.2"/>
    <row r="1014529" s="12" customFormat="1" x14ac:dyDescent="0.2"/>
    <row r="1014530" s="12" customFormat="1" x14ac:dyDescent="0.2"/>
    <row r="1014531" s="12" customFormat="1" x14ac:dyDescent="0.2"/>
    <row r="1014532" s="12" customFormat="1" x14ac:dyDescent="0.2"/>
    <row r="1014533" s="12" customFormat="1" x14ac:dyDescent="0.2"/>
    <row r="1014534" s="12" customFormat="1" x14ac:dyDescent="0.2"/>
    <row r="1014535" s="12" customFormat="1" x14ac:dyDescent="0.2"/>
    <row r="1014536" s="12" customFormat="1" x14ac:dyDescent="0.2"/>
    <row r="1014537" s="12" customFormat="1" x14ac:dyDescent="0.2"/>
    <row r="1014538" s="12" customFormat="1" x14ac:dyDescent="0.2"/>
    <row r="1014539" s="12" customFormat="1" x14ac:dyDescent="0.2"/>
    <row r="1014540" s="12" customFormat="1" x14ac:dyDescent="0.2"/>
    <row r="1014541" s="12" customFormat="1" x14ac:dyDescent="0.2"/>
    <row r="1014542" s="12" customFormat="1" x14ac:dyDescent="0.2"/>
    <row r="1014543" s="12" customFormat="1" x14ac:dyDescent="0.2"/>
    <row r="1014544" s="12" customFormat="1" x14ac:dyDescent="0.2"/>
    <row r="1014545" s="12" customFormat="1" x14ac:dyDescent="0.2"/>
    <row r="1014546" s="12" customFormat="1" x14ac:dyDescent="0.2"/>
    <row r="1014547" s="12" customFormat="1" x14ac:dyDescent="0.2"/>
    <row r="1014548" s="12" customFormat="1" x14ac:dyDescent="0.2"/>
    <row r="1014549" s="12" customFormat="1" x14ac:dyDescent="0.2"/>
    <row r="1014550" s="12" customFormat="1" x14ac:dyDescent="0.2"/>
    <row r="1014551" s="12" customFormat="1" x14ac:dyDescent="0.2"/>
    <row r="1014552" s="12" customFormat="1" x14ac:dyDescent="0.2"/>
    <row r="1014553" s="12" customFormat="1" x14ac:dyDescent="0.2"/>
    <row r="1014554" s="12" customFormat="1" x14ac:dyDescent="0.2"/>
    <row r="1014555" s="12" customFormat="1" x14ac:dyDescent="0.2"/>
    <row r="1014556" s="12" customFormat="1" x14ac:dyDescent="0.2"/>
    <row r="1014557" s="12" customFormat="1" x14ac:dyDescent="0.2"/>
    <row r="1014558" s="12" customFormat="1" x14ac:dyDescent="0.2"/>
    <row r="1014559" s="12" customFormat="1" x14ac:dyDescent="0.2"/>
    <row r="1014560" s="12" customFormat="1" x14ac:dyDescent="0.2"/>
    <row r="1014561" s="12" customFormat="1" x14ac:dyDescent="0.2"/>
    <row r="1014562" s="12" customFormat="1" x14ac:dyDescent="0.2"/>
    <row r="1014563" s="12" customFormat="1" x14ac:dyDescent="0.2"/>
    <row r="1014564" s="12" customFormat="1" x14ac:dyDescent="0.2"/>
    <row r="1014565" s="12" customFormat="1" x14ac:dyDescent="0.2"/>
    <row r="1014566" s="12" customFormat="1" x14ac:dyDescent="0.2"/>
    <row r="1014567" s="12" customFormat="1" x14ac:dyDescent="0.2"/>
    <row r="1014568" s="12" customFormat="1" x14ac:dyDescent="0.2"/>
    <row r="1014569" s="12" customFormat="1" x14ac:dyDescent="0.2"/>
    <row r="1014570" s="12" customFormat="1" x14ac:dyDescent="0.2"/>
    <row r="1014571" s="12" customFormat="1" x14ac:dyDescent="0.2"/>
    <row r="1014572" s="12" customFormat="1" x14ac:dyDescent="0.2"/>
    <row r="1014573" s="12" customFormat="1" x14ac:dyDescent="0.2"/>
    <row r="1014574" s="12" customFormat="1" x14ac:dyDescent="0.2"/>
    <row r="1014575" s="12" customFormat="1" x14ac:dyDescent="0.2"/>
    <row r="1014576" s="12" customFormat="1" x14ac:dyDescent="0.2"/>
    <row r="1014577" s="12" customFormat="1" x14ac:dyDescent="0.2"/>
    <row r="1014578" s="12" customFormat="1" x14ac:dyDescent="0.2"/>
    <row r="1014579" s="12" customFormat="1" x14ac:dyDescent="0.2"/>
    <row r="1014580" s="12" customFormat="1" x14ac:dyDescent="0.2"/>
    <row r="1014581" s="12" customFormat="1" x14ac:dyDescent="0.2"/>
    <row r="1014582" s="12" customFormat="1" x14ac:dyDescent="0.2"/>
    <row r="1014583" s="12" customFormat="1" x14ac:dyDescent="0.2"/>
    <row r="1014584" s="12" customFormat="1" x14ac:dyDescent="0.2"/>
    <row r="1014585" s="12" customFormat="1" x14ac:dyDescent="0.2"/>
    <row r="1014586" s="12" customFormat="1" x14ac:dyDescent="0.2"/>
    <row r="1014587" s="12" customFormat="1" x14ac:dyDescent="0.2"/>
    <row r="1014588" s="12" customFormat="1" x14ac:dyDescent="0.2"/>
    <row r="1014589" s="12" customFormat="1" x14ac:dyDescent="0.2"/>
    <row r="1014590" s="12" customFormat="1" x14ac:dyDescent="0.2"/>
    <row r="1014591" s="12" customFormat="1" x14ac:dyDescent="0.2"/>
    <row r="1014592" s="12" customFormat="1" x14ac:dyDescent="0.2"/>
    <row r="1014593" s="12" customFormat="1" x14ac:dyDescent="0.2"/>
    <row r="1014594" s="12" customFormat="1" x14ac:dyDescent="0.2"/>
    <row r="1014595" s="12" customFormat="1" x14ac:dyDescent="0.2"/>
    <row r="1014596" s="12" customFormat="1" x14ac:dyDescent="0.2"/>
    <row r="1014597" s="12" customFormat="1" x14ac:dyDescent="0.2"/>
    <row r="1014598" s="12" customFormat="1" x14ac:dyDescent="0.2"/>
    <row r="1014599" s="12" customFormat="1" x14ac:dyDescent="0.2"/>
    <row r="1014600" s="12" customFormat="1" x14ac:dyDescent="0.2"/>
    <row r="1014601" s="12" customFormat="1" x14ac:dyDescent="0.2"/>
    <row r="1014602" s="12" customFormat="1" x14ac:dyDescent="0.2"/>
    <row r="1014603" s="12" customFormat="1" x14ac:dyDescent="0.2"/>
    <row r="1014604" s="12" customFormat="1" x14ac:dyDescent="0.2"/>
    <row r="1014605" s="12" customFormat="1" x14ac:dyDescent="0.2"/>
    <row r="1014606" s="12" customFormat="1" x14ac:dyDescent="0.2"/>
    <row r="1014607" s="12" customFormat="1" x14ac:dyDescent="0.2"/>
    <row r="1014608" s="12" customFormat="1" x14ac:dyDescent="0.2"/>
    <row r="1014609" s="12" customFormat="1" x14ac:dyDescent="0.2"/>
    <row r="1014610" s="12" customFormat="1" x14ac:dyDescent="0.2"/>
    <row r="1014611" s="12" customFormat="1" x14ac:dyDescent="0.2"/>
    <row r="1014612" s="12" customFormat="1" x14ac:dyDescent="0.2"/>
    <row r="1014613" s="12" customFormat="1" x14ac:dyDescent="0.2"/>
    <row r="1014614" s="12" customFormat="1" x14ac:dyDescent="0.2"/>
    <row r="1014615" s="12" customFormat="1" x14ac:dyDescent="0.2"/>
    <row r="1014616" s="12" customFormat="1" x14ac:dyDescent="0.2"/>
    <row r="1014617" s="12" customFormat="1" x14ac:dyDescent="0.2"/>
    <row r="1014618" s="12" customFormat="1" x14ac:dyDescent="0.2"/>
    <row r="1014619" s="12" customFormat="1" x14ac:dyDescent="0.2"/>
    <row r="1014620" s="12" customFormat="1" x14ac:dyDescent="0.2"/>
    <row r="1014621" s="12" customFormat="1" x14ac:dyDescent="0.2"/>
    <row r="1014622" s="12" customFormat="1" x14ac:dyDescent="0.2"/>
    <row r="1014623" s="12" customFormat="1" x14ac:dyDescent="0.2"/>
    <row r="1014624" s="12" customFormat="1" x14ac:dyDescent="0.2"/>
    <row r="1014625" s="12" customFormat="1" x14ac:dyDescent="0.2"/>
    <row r="1014626" s="12" customFormat="1" x14ac:dyDescent="0.2"/>
    <row r="1014627" s="12" customFormat="1" x14ac:dyDescent="0.2"/>
    <row r="1014628" s="12" customFormat="1" x14ac:dyDescent="0.2"/>
    <row r="1014629" s="12" customFormat="1" x14ac:dyDescent="0.2"/>
    <row r="1014630" s="12" customFormat="1" x14ac:dyDescent="0.2"/>
    <row r="1014631" s="12" customFormat="1" x14ac:dyDescent="0.2"/>
    <row r="1014632" s="12" customFormat="1" x14ac:dyDescent="0.2"/>
    <row r="1014633" s="12" customFormat="1" x14ac:dyDescent="0.2"/>
    <row r="1014634" s="12" customFormat="1" x14ac:dyDescent="0.2"/>
    <row r="1014635" s="12" customFormat="1" x14ac:dyDescent="0.2"/>
    <row r="1014636" s="12" customFormat="1" x14ac:dyDescent="0.2"/>
    <row r="1014637" s="12" customFormat="1" x14ac:dyDescent="0.2"/>
    <row r="1014638" s="12" customFormat="1" x14ac:dyDescent="0.2"/>
    <row r="1014639" s="12" customFormat="1" x14ac:dyDescent="0.2"/>
    <row r="1014640" s="12" customFormat="1" x14ac:dyDescent="0.2"/>
    <row r="1014641" s="12" customFormat="1" x14ac:dyDescent="0.2"/>
    <row r="1014642" s="12" customFormat="1" x14ac:dyDescent="0.2"/>
    <row r="1014643" s="12" customFormat="1" x14ac:dyDescent="0.2"/>
    <row r="1014644" s="12" customFormat="1" x14ac:dyDescent="0.2"/>
    <row r="1014645" s="12" customFormat="1" x14ac:dyDescent="0.2"/>
    <row r="1014646" s="12" customFormat="1" x14ac:dyDescent="0.2"/>
    <row r="1014647" s="12" customFormat="1" x14ac:dyDescent="0.2"/>
    <row r="1014648" s="12" customFormat="1" x14ac:dyDescent="0.2"/>
    <row r="1014649" s="12" customFormat="1" x14ac:dyDescent="0.2"/>
    <row r="1014650" s="12" customFormat="1" x14ac:dyDescent="0.2"/>
    <row r="1014651" s="12" customFormat="1" x14ac:dyDescent="0.2"/>
    <row r="1014652" s="12" customFormat="1" x14ac:dyDescent="0.2"/>
    <row r="1014653" s="12" customFormat="1" x14ac:dyDescent="0.2"/>
    <row r="1014654" s="12" customFormat="1" x14ac:dyDescent="0.2"/>
    <row r="1014655" s="12" customFormat="1" x14ac:dyDescent="0.2"/>
    <row r="1014656" s="12" customFormat="1" x14ac:dyDescent="0.2"/>
    <row r="1014657" s="12" customFormat="1" x14ac:dyDescent="0.2"/>
    <row r="1014658" s="12" customFormat="1" x14ac:dyDescent="0.2"/>
    <row r="1014659" s="12" customFormat="1" x14ac:dyDescent="0.2"/>
    <row r="1014660" s="12" customFormat="1" x14ac:dyDescent="0.2"/>
    <row r="1014661" s="12" customFormat="1" x14ac:dyDescent="0.2"/>
    <row r="1014662" s="12" customFormat="1" x14ac:dyDescent="0.2"/>
    <row r="1014663" s="12" customFormat="1" x14ac:dyDescent="0.2"/>
    <row r="1014664" s="12" customFormat="1" x14ac:dyDescent="0.2"/>
    <row r="1014665" s="12" customFormat="1" x14ac:dyDescent="0.2"/>
    <row r="1014666" s="12" customFormat="1" x14ac:dyDescent="0.2"/>
    <row r="1014667" s="12" customFormat="1" x14ac:dyDescent="0.2"/>
    <row r="1014668" s="12" customFormat="1" x14ac:dyDescent="0.2"/>
    <row r="1014669" s="12" customFormat="1" x14ac:dyDescent="0.2"/>
    <row r="1014670" s="12" customFormat="1" x14ac:dyDescent="0.2"/>
    <row r="1014671" s="12" customFormat="1" x14ac:dyDescent="0.2"/>
    <row r="1014672" s="12" customFormat="1" x14ac:dyDescent="0.2"/>
    <row r="1014673" s="12" customFormat="1" x14ac:dyDescent="0.2"/>
    <row r="1014674" s="12" customFormat="1" x14ac:dyDescent="0.2"/>
    <row r="1014675" s="12" customFormat="1" x14ac:dyDescent="0.2"/>
    <row r="1014676" s="12" customFormat="1" x14ac:dyDescent="0.2"/>
    <row r="1014677" s="12" customFormat="1" x14ac:dyDescent="0.2"/>
    <row r="1014678" s="12" customFormat="1" x14ac:dyDescent="0.2"/>
    <row r="1014679" s="12" customFormat="1" x14ac:dyDescent="0.2"/>
    <row r="1014680" s="12" customFormat="1" x14ac:dyDescent="0.2"/>
    <row r="1014681" s="12" customFormat="1" x14ac:dyDescent="0.2"/>
    <row r="1014682" s="12" customFormat="1" x14ac:dyDescent="0.2"/>
    <row r="1014683" s="12" customFormat="1" x14ac:dyDescent="0.2"/>
    <row r="1014684" s="12" customFormat="1" x14ac:dyDescent="0.2"/>
    <row r="1014685" s="12" customFormat="1" x14ac:dyDescent="0.2"/>
    <row r="1014686" s="12" customFormat="1" x14ac:dyDescent="0.2"/>
    <row r="1014687" s="12" customFormat="1" x14ac:dyDescent="0.2"/>
    <row r="1014688" s="12" customFormat="1" x14ac:dyDescent="0.2"/>
    <row r="1014689" s="12" customFormat="1" x14ac:dyDescent="0.2"/>
    <row r="1014690" s="12" customFormat="1" x14ac:dyDescent="0.2"/>
    <row r="1014691" s="12" customFormat="1" x14ac:dyDescent="0.2"/>
    <row r="1014692" s="12" customFormat="1" x14ac:dyDescent="0.2"/>
    <row r="1014693" s="12" customFormat="1" x14ac:dyDescent="0.2"/>
    <row r="1014694" s="12" customFormat="1" x14ac:dyDescent="0.2"/>
    <row r="1014695" s="12" customFormat="1" x14ac:dyDescent="0.2"/>
    <row r="1014696" s="12" customFormat="1" x14ac:dyDescent="0.2"/>
    <row r="1014697" s="12" customFormat="1" x14ac:dyDescent="0.2"/>
    <row r="1014698" s="12" customFormat="1" x14ac:dyDescent="0.2"/>
    <row r="1014699" s="12" customFormat="1" x14ac:dyDescent="0.2"/>
    <row r="1014700" s="12" customFormat="1" x14ac:dyDescent="0.2"/>
    <row r="1014701" s="12" customFormat="1" x14ac:dyDescent="0.2"/>
    <row r="1014702" s="12" customFormat="1" x14ac:dyDescent="0.2"/>
    <row r="1014703" s="12" customFormat="1" x14ac:dyDescent="0.2"/>
    <row r="1014704" s="12" customFormat="1" x14ac:dyDescent="0.2"/>
    <row r="1014705" s="12" customFormat="1" x14ac:dyDescent="0.2"/>
    <row r="1014706" s="12" customFormat="1" x14ac:dyDescent="0.2"/>
    <row r="1014707" s="12" customFormat="1" x14ac:dyDescent="0.2"/>
    <row r="1014708" s="12" customFormat="1" x14ac:dyDescent="0.2"/>
    <row r="1014709" s="12" customFormat="1" x14ac:dyDescent="0.2"/>
    <row r="1014710" s="12" customFormat="1" x14ac:dyDescent="0.2"/>
    <row r="1014711" s="12" customFormat="1" x14ac:dyDescent="0.2"/>
    <row r="1014712" s="12" customFormat="1" x14ac:dyDescent="0.2"/>
    <row r="1014713" s="12" customFormat="1" x14ac:dyDescent="0.2"/>
    <row r="1014714" s="12" customFormat="1" x14ac:dyDescent="0.2"/>
    <row r="1014715" s="12" customFormat="1" x14ac:dyDescent="0.2"/>
    <row r="1014716" s="12" customFormat="1" x14ac:dyDescent="0.2"/>
    <row r="1014717" s="12" customFormat="1" x14ac:dyDescent="0.2"/>
    <row r="1014718" s="12" customFormat="1" x14ac:dyDescent="0.2"/>
    <row r="1014719" s="12" customFormat="1" x14ac:dyDescent="0.2"/>
    <row r="1014720" s="12" customFormat="1" x14ac:dyDescent="0.2"/>
    <row r="1014721" s="12" customFormat="1" x14ac:dyDescent="0.2"/>
    <row r="1014722" s="12" customFormat="1" x14ac:dyDescent="0.2"/>
    <row r="1014723" s="12" customFormat="1" x14ac:dyDescent="0.2"/>
    <row r="1014724" s="12" customFormat="1" x14ac:dyDescent="0.2"/>
    <row r="1014725" s="12" customFormat="1" x14ac:dyDescent="0.2"/>
    <row r="1014726" s="12" customFormat="1" x14ac:dyDescent="0.2"/>
    <row r="1014727" s="12" customFormat="1" x14ac:dyDescent="0.2"/>
    <row r="1014728" s="12" customFormat="1" x14ac:dyDescent="0.2"/>
    <row r="1014729" s="12" customFormat="1" x14ac:dyDescent="0.2"/>
    <row r="1014730" s="12" customFormat="1" x14ac:dyDescent="0.2"/>
    <row r="1014731" s="12" customFormat="1" x14ac:dyDescent="0.2"/>
    <row r="1014732" s="12" customFormat="1" x14ac:dyDescent="0.2"/>
    <row r="1014733" s="12" customFormat="1" x14ac:dyDescent="0.2"/>
    <row r="1014734" s="12" customFormat="1" x14ac:dyDescent="0.2"/>
    <row r="1014735" s="12" customFormat="1" x14ac:dyDescent="0.2"/>
    <row r="1014736" s="12" customFormat="1" x14ac:dyDescent="0.2"/>
    <row r="1014737" s="12" customFormat="1" x14ac:dyDescent="0.2"/>
    <row r="1014738" s="12" customFormat="1" x14ac:dyDescent="0.2"/>
    <row r="1014739" s="12" customFormat="1" x14ac:dyDescent="0.2"/>
    <row r="1014740" s="12" customFormat="1" x14ac:dyDescent="0.2"/>
    <row r="1014741" s="12" customFormat="1" x14ac:dyDescent="0.2"/>
    <row r="1014742" s="12" customFormat="1" x14ac:dyDescent="0.2"/>
    <row r="1014743" s="12" customFormat="1" x14ac:dyDescent="0.2"/>
    <row r="1014744" s="12" customFormat="1" x14ac:dyDescent="0.2"/>
    <row r="1014745" s="12" customFormat="1" x14ac:dyDescent="0.2"/>
    <row r="1014746" s="12" customFormat="1" x14ac:dyDescent="0.2"/>
    <row r="1014747" s="12" customFormat="1" x14ac:dyDescent="0.2"/>
    <row r="1014748" s="12" customFormat="1" x14ac:dyDescent="0.2"/>
    <row r="1014749" s="12" customFormat="1" x14ac:dyDescent="0.2"/>
    <row r="1014750" s="12" customFormat="1" x14ac:dyDescent="0.2"/>
    <row r="1014751" s="12" customFormat="1" x14ac:dyDescent="0.2"/>
    <row r="1014752" s="12" customFormat="1" x14ac:dyDescent="0.2"/>
    <row r="1014753" s="12" customFormat="1" x14ac:dyDescent="0.2"/>
    <row r="1014754" s="12" customFormat="1" x14ac:dyDescent="0.2"/>
    <row r="1014755" s="12" customFormat="1" x14ac:dyDescent="0.2"/>
    <row r="1014756" s="12" customFormat="1" x14ac:dyDescent="0.2"/>
    <row r="1014757" s="12" customFormat="1" x14ac:dyDescent="0.2"/>
    <row r="1014758" s="12" customFormat="1" x14ac:dyDescent="0.2"/>
    <row r="1014759" s="12" customFormat="1" x14ac:dyDescent="0.2"/>
    <row r="1014760" s="12" customFormat="1" x14ac:dyDescent="0.2"/>
    <row r="1014761" s="12" customFormat="1" x14ac:dyDescent="0.2"/>
    <row r="1014762" s="12" customFormat="1" x14ac:dyDescent="0.2"/>
    <row r="1014763" s="12" customFormat="1" x14ac:dyDescent="0.2"/>
    <row r="1014764" s="12" customFormat="1" x14ac:dyDescent="0.2"/>
    <row r="1014765" s="12" customFormat="1" x14ac:dyDescent="0.2"/>
    <row r="1014766" s="12" customFormat="1" x14ac:dyDescent="0.2"/>
    <row r="1014767" s="12" customFormat="1" x14ac:dyDescent="0.2"/>
    <row r="1014768" s="12" customFormat="1" x14ac:dyDescent="0.2"/>
    <row r="1014769" s="12" customFormat="1" x14ac:dyDescent="0.2"/>
    <row r="1014770" s="12" customFormat="1" x14ac:dyDescent="0.2"/>
    <row r="1014771" s="12" customFormat="1" x14ac:dyDescent="0.2"/>
    <row r="1014772" s="12" customFormat="1" x14ac:dyDescent="0.2"/>
    <row r="1014773" s="12" customFormat="1" x14ac:dyDescent="0.2"/>
    <row r="1014774" s="12" customFormat="1" x14ac:dyDescent="0.2"/>
    <row r="1014775" s="12" customFormat="1" x14ac:dyDescent="0.2"/>
    <row r="1014776" s="12" customFormat="1" x14ac:dyDescent="0.2"/>
    <row r="1014777" s="12" customFormat="1" x14ac:dyDescent="0.2"/>
    <row r="1014778" s="12" customFormat="1" x14ac:dyDescent="0.2"/>
    <row r="1014779" s="12" customFormat="1" x14ac:dyDescent="0.2"/>
    <row r="1014780" s="12" customFormat="1" x14ac:dyDescent="0.2"/>
    <row r="1014781" s="12" customFormat="1" x14ac:dyDescent="0.2"/>
    <row r="1014782" s="12" customFormat="1" x14ac:dyDescent="0.2"/>
    <row r="1014783" s="12" customFormat="1" x14ac:dyDescent="0.2"/>
    <row r="1014784" s="12" customFormat="1" x14ac:dyDescent="0.2"/>
    <row r="1014785" s="12" customFormat="1" x14ac:dyDescent="0.2"/>
    <row r="1014786" s="12" customFormat="1" x14ac:dyDescent="0.2"/>
    <row r="1014787" s="12" customFormat="1" x14ac:dyDescent="0.2"/>
    <row r="1014788" s="12" customFormat="1" x14ac:dyDescent="0.2"/>
    <row r="1014789" s="12" customFormat="1" x14ac:dyDescent="0.2"/>
    <row r="1014790" s="12" customFormat="1" x14ac:dyDescent="0.2"/>
    <row r="1014791" s="12" customFormat="1" x14ac:dyDescent="0.2"/>
    <row r="1014792" s="12" customFormat="1" x14ac:dyDescent="0.2"/>
    <row r="1014793" s="12" customFormat="1" x14ac:dyDescent="0.2"/>
    <row r="1014794" s="12" customFormat="1" x14ac:dyDescent="0.2"/>
    <row r="1014795" s="12" customFormat="1" x14ac:dyDescent="0.2"/>
    <row r="1014796" s="12" customFormat="1" x14ac:dyDescent="0.2"/>
    <row r="1014797" s="12" customFormat="1" x14ac:dyDescent="0.2"/>
    <row r="1014798" s="12" customFormat="1" x14ac:dyDescent="0.2"/>
    <row r="1014799" s="12" customFormat="1" x14ac:dyDescent="0.2"/>
    <row r="1014800" s="12" customFormat="1" x14ac:dyDescent="0.2"/>
    <row r="1014801" s="12" customFormat="1" x14ac:dyDescent="0.2"/>
    <row r="1014802" s="12" customFormat="1" x14ac:dyDescent="0.2"/>
    <row r="1014803" s="12" customFormat="1" x14ac:dyDescent="0.2"/>
    <row r="1014804" s="12" customFormat="1" x14ac:dyDescent="0.2"/>
    <row r="1014805" s="12" customFormat="1" x14ac:dyDescent="0.2"/>
    <row r="1014806" s="12" customFormat="1" x14ac:dyDescent="0.2"/>
    <row r="1014807" s="12" customFormat="1" x14ac:dyDescent="0.2"/>
    <row r="1014808" s="12" customFormat="1" x14ac:dyDescent="0.2"/>
    <row r="1014809" s="12" customFormat="1" x14ac:dyDescent="0.2"/>
    <row r="1014810" s="12" customFormat="1" x14ac:dyDescent="0.2"/>
    <row r="1014811" s="12" customFormat="1" x14ac:dyDescent="0.2"/>
    <row r="1014812" s="12" customFormat="1" x14ac:dyDescent="0.2"/>
    <row r="1014813" s="12" customFormat="1" x14ac:dyDescent="0.2"/>
    <row r="1014814" s="12" customFormat="1" x14ac:dyDescent="0.2"/>
    <row r="1014815" s="12" customFormat="1" x14ac:dyDescent="0.2"/>
    <row r="1014816" s="12" customFormat="1" x14ac:dyDescent="0.2"/>
    <row r="1014817" s="12" customFormat="1" x14ac:dyDescent="0.2"/>
    <row r="1014818" s="12" customFormat="1" x14ac:dyDescent="0.2"/>
    <row r="1014819" s="12" customFormat="1" x14ac:dyDescent="0.2"/>
    <row r="1014820" s="12" customFormat="1" x14ac:dyDescent="0.2"/>
    <row r="1014821" s="12" customFormat="1" x14ac:dyDescent="0.2"/>
    <row r="1014822" s="12" customFormat="1" x14ac:dyDescent="0.2"/>
    <row r="1014823" s="12" customFormat="1" x14ac:dyDescent="0.2"/>
    <row r="1014824" s="12" customFormat="1" x14ac:dyDescent="0.2"/>
    <row r="1014825" s="12" customFormat="1" x14ac:dyDescent="0.2"/>
    <row r="1014826" s="12" customFormat="1" x14ac:dyDescent="0.2"/>
    <row r="1014827" s="12" customFormat="1" x14ac:dyDescent="0.2"/>
    <row r="1014828" s="12" customFormat="1" x14ac:dyDescent="0.2"/>
    <row r="1014829" s="12" customFormat="1" x14ac:dyDescent="0.2"/>
    <row r="1014830" s="12" customFormat="1" x14ac:dyDescent="0.2"/>
    <row r="1014831" s="12" customFormat="1" x14ac:dyDescent="0.2"/>
    <row r="1014832" s="12" customFormat="1" x14ac:dyDescent="0.2"/>
    <row r="1014833" s="12" customFormat="1" x14ac:dyDescent="0.2"/>
    <row r="1014834" s="12" customFormat="1" x14ac:dyDescent="0.2"/>
    <row r="1014835" s="12" customFormat="1" x14ac:dyDescent="0.2"/>
    <row r="1014836" s="12" customFormat="1" x14ac:dyDescent="0.2"/>
    <row r="1014837" s="12" customFormat="1" x14ac:dyDescent="0.2"/>
    <row r="1014838" s="12" customFormat="1" x14ac:dyDescent="0.2"/>
    <row r="1014839" s="12" customFormat="1" x14ac:dyDescent="0.2"/>
    <row r="1014840" s="12" customFormat="1" x14ac:dyDescent="0.2"/>
    <row r="1014841" s="12" customFormat="1" x14ac:dyDescent="0.2"/>
    <row r="1014842" s="12" customFormat="1" x14ac:dyDescent="0.2"/>
    <row r="1014843" s="12" customFormat="1" x14ac:dyDescent="0.2"/>
    <row r="1014844" s="12" customFormat="1" x14ac:dyDescent="0.2"/>
    <row r="1014845" s="12" customFormat="1" x14ac:dyDescent="0.2"/>
    <row r="1014846" s="12" customFormat="1" x14ac:dyDescent="0.2"/>
    <row r="1014847" s="12" customFormat="1" x14ac:dyDescent="0.2"/>
    <row r="1014848" s="12" customFormat="1" x14ac:dyDescent="0.2"/>
    <row r="1014849" s="12" customFormat="1" x14ac:dyDescent="0.2"/>
    <row r="1014850" s="12" customFormat="1" x14ac:dyDescent="0.2"/>
    <row r="1014851" s="12" customFormat="1" x14ac:dyDescent="0.2"/>
    <row r="1014852" s="12" customFormat="1" x14ac:dyDescent="0.2"/>
    <row r="1014853" s="12" customFormat="1" x14ac:dyDescent="0.2"/>
    <row r="1014854" s="12" customFormat="1" x14ac:dyDescent="0.2"/>
    <row r="1014855" s="12" customFormat="1" x14ac:dyDescent="0.2"/>
    <row r="1014856" s="12" customFormat="1" x14ac:dyDescent="0.2"/>
    <row r="1014857" s="12" customFormat="1" x14ac:dyDescent="0.2"/>
    <row r="1014858" s="12" customFormat="1" x14ac:dyDescent="0.2"/>
    <row r="1014859" s="12" customFormat="1" x14ac:dyDescent="0.2"/>
    <row r="1014860" s="12" customFormat="1" x14ac:dyDescent="0.2"/>
    <row r="1014861" s="12" customFormat="1" x14ac:dyDescent="0.2"/>
    <row r="1014862" s="12" customFormat="1" x14ac:dyDescent="0.2"/>
    <row r="1014863" s="12" customFormat="1" x14ac:dyDescent="0.2"/>
    <row r="1014864" s="12" customFormat="1" x14ac:dyDescent="0.2"/>
    <row r="1014865" s="12" customFormat="1" x14ac:dyDescent="0.2"/>
    <row r="1014866" s="12" customFormat="1" x14ac:dyDescent="0.2"/>
    <row r="1014867" s="12" customFormat="1" x14ac:dyDescent="0.2"/>
    <row r="1014868" s="12" customFormat="1" x14ac:dyDescent="0.2"/>
    <row r="1014869" s="12" customFormat="1" x14ac:dyDescent="0.2"/>
    <row r="1014870" s="12" customFormat="1" x14ac:dyDescent="0.2"/>
    <row r="1014871" s="12" customFormat="1" x14ac:dyDescent="0.2"/>
    <row r="1014872" s="12" customFormat="1" x14ac:dyDescent="0.2"/>
    <row r="1014873" s="12" customFormat="1" x14ac:dyDescent="0.2"/>
    <row r="1014874" s="12" customFormat="1" x14ac:dyDescent="0.2"/>
    <row r="1014875" s="12" customFormat="1" x14ac:dyDescent="0.2"/>
    <row r="1014876" s="12" customFormat="1" x14ac:dyDescent="0.2"/>
    <row r="1014877" s="12" customFormat="1" x14ac:dyDescent="0.2"/>
    <row r="1014878" s="12" customFormat="1" x14ac:dyDescent="0.2"/>
    <row r="1014879" s="12" customFormat="1" x14ac:dyDescent="0.2"/>
    <row r="1014880" s="12" customFormat="1" x14ac:dyDescent="0.2"/>
    <row r="1014881" s="12" customFormat="1" x14ac:dyDescent="0.2"/>
    <row r="1014882" s="12" customFormat="1" x14ac:dyDescent="0.2"/>
    <row r="1014883" s="12" customFormat="1" x14ac:dyDescent="0.2"/>
    <row r="1014884" s="12" customFormat="1" x14ac:dyDescent="0.2"/>
    <row r="1014885" s="12" customFormat="1" x14ac:dyDescent="0.2"/>
    <row r="1014886" s="12" customFormat="1" x14ac:dyDescent="0.2"/>
    <row r="1014887" s="12" customFormat="1" x14ac:dyDescent="0.2"/>
    <row r="1014888" s="12" customFormat="1" x14ac:dyDescent="0.2"/>
    <row r="1014889" s="12" customFormat="1" x14ac:dyDescent="0.2"/>
    <row r="1014890" s="12" customFormat="1" x14ac:dyDescent="0.2"/>
    <row r="1014891" s="12" customFormat="1" x14ac:dyDescent="0.2"/>
    <row r="1014892" s="12" customFormat="1" x14ac:dyDescent="0.2"/>
    <row r="1014893" s="12" customFormat="1" x14ac:dyDescent="0.2"/>
    <row r="1014894" s="12" customFormat="1" x14ac:dyDescent="0.2"/>
    <row r="1014895" s="12" customFormat="1" x14ac:dyDescent="0.2"/>
    <row r="1014896" s="12" customFormat="1" x14ac:dyDescent="0.2"/>
    <row r="1014897" s="12" customFormat="1" x14ac:dyDescent="0.2"/>
    <row r="1014898" s="12" customFormat="1" x14ac:dyDescent="0.2"/>
    <row r="1014899" s="12" customFormat="1" x14ac:dyDescent="0.2"/>
    <row r="1014900" s="12" customFormat="1" x14ac:dyDescent="0.2"/>
    <row r="1014901" s="12" customFormat="1" x14ac:dyDescent="0.2"/>
    <row r="1014902" s="12" customFormat="1" x14ac:dyDescent="0.2"/>
    <row r="1014903" s="12" customFormat="1" x14ac:dyDescent="0.2"/>
    <row r="1014904" s="12" customFormat="1" x14ac:dyDescent="0.2"/>
    <row r="1014905" s="12" customFormat="1" x14ac:dyDescent="0.2"/>
    <row r="1014906" s="12" customFormat="1" x14ac:dyDescent="0.2"/>
    <row r="1014907" s="12" customFormat="1" x14ac:dyDescent="0.2"/>
    <row r="1014908" s="12" customFormat="1" x14ac:dyDescent="0.2"/>
    <row r="1014909" s="12" customFormat="1" x14ac:dyDescent="0.2"/>
    <row r="1014910" s="12" customFormat="1" x14ac:dyDescent="0.2"/>
    <row r="1014911" s="12" customFormat="1" x14ac:dyDescent="0.2"/>
    <row r="1014912" s="12" customFormat="1" x14ac:dyDescent="0.2"/>
    <row r="1014913" s="12" customFormat="1" x14ac:dyDescent="0.2"/>
    <row r="1014914" s="12" customFormat="1" x14ac:dyDescent="0.2"/>
    <row r="1014915" s="12" customFormat="1" x14ac:dyDescent="0.2"/>
    <row r="1014916" s="12" customFormat="1" x14ac:dyDescent="0.2"/>
    <row r="1014917" s="12" customFormat="1" x14ac:dyDescent="0.2"/>
    <row r="1014918" s="12" customFormat="1" x14ac:dyDescent="0.2"/>
    <row r="1014919" s="12" customFormat="1" x14ac:dyDescent="0.2"/>
    <row r="1014920" s="12" customFormat="1" x14ac:dyDescent="0.2"/>
    <row r="1014921" s="12" customFormat="1" x14ac:dyDescent="0.2"/>
    <row r="1014922" s="12" customFormat="1" x14ac:dyDescent="0.2"/>
    <row r="1014923" s="12" customFormat="1" x14ac:dyDescent="0.2"/>
    <row r="1014924" s="12" customFormat="1" x14ac:dyDescent="0.2"/>
    <row r="1014925" s="12" customFormat="1" x14ac:dyDescent="0.2"/>
    <row r="1014926" s="12" customFormat="1" x14ac:dyDescent="0.2"/>
    <row r="1014927" s="12" customFormat="1" x14ac:dyDescent="0.2"/>
    <row r="1014928" s="12" customFormat="1" x14ac:dyDescent="0.2"/>
    <row r="1014929" s="12" customFormat="1" x14ac:dyDescent="0.2"/>
    <row r="1014930" s="12" customFormat="1" x14ac:dyDescent="0.2"/>
    <row r="1014931" s="12" customFormat="1" x14ac:dyDescent="0.2"/>
    <row r="1014932" s="12" customFormat="1" x14ac:dyDescent="0.2"/>
    <row r="1014933" s="12" customFormat="1" x14ac:dyDescent="0.2"/>
    <row r="1014934" s="12" customFormat="1" x14ac:dyDescent="0.2"/>
    <row r="1014935" s="12" customFormat="1" x14ac:dyDescent="0.2"/>
    <row r="1014936" s="12" customFormat="1" x14ac:dyDescent="0.2"/>
    <row r="1014937" s="12" customFormat="1" x14ac:dyDescent="0.2"/>
    <row r="1014938" s="12" customFormat="1" x14ac:dyDescent="0.2"/>
    <row r="1014939" s="12" customFormat="1" x14ac:dyDescent="0.2"/>
    <row r="1014940" s="12" customFormat="1" x14ac:dyDescent="0.2"/>
    <row r="1014941" s="12" customFormat="1" x14ac:dyDescent="0.2"/>
    <row r="1014942" s="12" customFormat="1" x14ac:dyDescent="0.2"/>
    <row r="1014943" s="12" customFormat="1" x14ac:dyDescent="0.2"/>
    <row r="1014944" s="12" customFormat="1" x14ac:dyDescent="0.2"/>
    <row r="1014945" s="12" customFormat="1" x14ac:dyDescent="0.2"/>
    <row r="1014946" s="12" customFormat="1" x14ac:dyDescent="0.2"/>
    <row r="1014947" s="12" customFormat="1" x14ac:dyDescent="0.2"/>
    <row r="1014948" s="12" customFormat="1" x14ac:dyDescent="0.2"/>
    <row r="1014949" s="12" customFormat="1" x14ac:dyDescent="0.2"/>
    <row r="1014950" s="12" customFormat="1" x14ac:dyDescent="0.2"/>
    <row r="1014951" s="12" customFormat="1" x14ac:dyDescent="0.2"/>
    <row r="1014952" s="12" customFormat="1" x14ac:dyDescent="0.2"/>
    <row r="1014953" s="12" customFormat="1" x14ac:dyDescent="0.2"/>
    <row r="1014954" s="12" customFormat="1" x14ac:dyDescent="0.2"/>
    <row r="1014955" s="12" customFormat="1" x14ac:dyDescent="0.2"/>
    <row r="1014956" s="12" customFormat="1" x14ac:dyDescent="0.2"/>
    <row r="1014957" s="12" customFormat="1" x14ac:dyDescent="0.2"/>
    <row r="1014958" s="12" customFormat="1" x14ac:dyDescent="0.2"/>
    <row r="1014959" s="12" customFormat="1" x14ac:dyDescent="0.2"/>
    <row r="1014960" s="12" customFormat="1" x14ac:dyDescent="0.2"/>
    <row r="1014961" s="12" customFormat="1" x14ac:dyDescent="0.2"/>
    <row r="1014962" s="12" customFormat="1" x14ac:dyDescent="0.2"/>
    <row r="1014963" s="12" customFormat="1" x14ac:dyDescent="0.2"/>
    <row r="1014964" s="12" customFormat="1" x14ac:dyDescent="0.2"/>
    <row r="1014965" s="12" customFormat="1" x14ac:dyDescent="0.2"/>
    <row r="1014966" s="12" customFormat="1" x14ac:dyDescent="0.2"/>
    <row r="1014967" s="12" customFormat="1" x14ac:dyDescent="0.2"/>
    <row r="1014968" s="12" customFormat="1" x14ac:dyDescent="0.2"/>
    <row r="1014969" s="12" customFormat="1" x14ac:dyDescent="0.2"/>
    <row r="1014970" s="12" customFormat="1" x14ac:dyDescent="0.2"/>
    <row r="1014971" s="12" customFormat="1" x14ac:dyDescent="0.2"/>
    <row r="1014972" s="12" customFormat="1" x14ac:dyDescent="0.2"/>
    <row r="1014973" s="12" customFormat="1" x14ac:dyDescent="0.2"/>
    <row r="1014974" s="12" customFormat="1" x14ac:dyDescent="0.2"/>
    <row r="1014975" s="12" customFormat="1" x14ac:dyDescent="0.2"/>
    <row r="1014976" s="12" customFormat="1" x14ac:dyDescent="0.2"/>
    <row r="1014977" s="12" customFormat="1" x14ac:dyDescent="0.2"/>
    <row r="1014978" s="12" customFormat="1" x14ac:dyDescent="0.2"/>
    <row r="1014979" s="12" customFormat="1" x14ac:dyDescent="0.2"/>
    <row r="1014980" s="12" customFormat="1" x14ac:dyDescent="0.2"/>
    <row r="1014981" s="12" customFormat="1" x14ac:dyDescent="0.2"/>
    <row r="1014982" s="12" customFormat="1" x14ac:dyDescent="0.2"/>
    <row r="1014983" s="12" customFormat="1" x14ac:dyDescent="0.2"/>
    <row r="1014984" s="12" customFormat="1" x14ac:dyDescent="0.2"/>
    <row r="1014985" s="12" customFormat="1" x14ac:dyDescent="0.2"/>
    <row r="1014986" s="12" customFormat="1" x14ac:dyDescent="0.2"/>
    <row r="1014987" s="12" customFormat="1" x14ac:dyDescent="0.2"/>
    <row r="1014988" s="12" customFormat="1" x14ac:dyDescent="0.2"/>
    <row r="1014989" s="12" customFormat="1" x14ac:dyDescent="0.2"/>
    <row r="1014990" s="12" customFormat="1" x14ac:dyDescent="0.2"/>
    <row r="1014991" s="12" customFormat="1" x14ac:dyDescent="0.2"/>
    <row r="1014992" s="12" customFormat="1" x14ac:dyDescent="0.2"/>
    <row r="1014993" s="12" customFormat="1" x14ac:dyDescent="0.2"/>
    <row r="1014994" s="12" customFormat="1" x14ac:dyDescent="0.2"/>
    <row r="1014995" s="12" customFormat="1" x14ac:dyDescent="0.2"/>
    <row r="1014996" s="12" customFormat="1" x14ac:dyDescent="0.2"/>
    <row r="1014997" s="12" customFormat="1" x14ac:dyDescent="0.2"/>
    <row r="1014998" s="12" customFormat="1" x14ac:dyDescent="0.2"/>
    <row r="1014999" s="12" customFormat="1" x14ac:dyDescent="0.2"/>
    <row r="1015000" s="12" customFormat="1" x14ac:dyDescent="0.2"/>
    <row r="1015001" s="12" customFormat="1" x14ac:dyDescent="0.2"/>
    <row r="1015002" s="12" customFormat="1" x14ac:dyDescent="0.2"/>
    <row r="1015003" s="12" customFormat="1" x14ac:dyDescent="0.2"/>
    <row r="1015004" s="12" customFormat="1" x14ac:dyDescent="0.2"/>
    <row r="1015005" s="12" customFormat="1" x14ac:dyDescent="0.2"/>
    <row r="1015006" s="12" customFormat="1" x14ac:dyDescent="0.2"/>
    <row r="1015007" s="12" customFormat="1" x14ac:dyDescent="0.2"/>
    <row r="1015008" s="12" customFormat="1" x14ac:dyDescent="0.2"/>
    <row r="1015009" s="12" customFormat="1" x14ac:dyDescent="0.2"/>
    <row r="1015010" s="12" customFormat="1" x14ac:dyDescent="0.2"/>
    <row r="1015011" s="12" customFormat="1" x14ac:dyDescent="0.2"/>
    <row r="1015012" s="12" customFormat="1" x14ac:dyDescent="0.2"/>
    <row r="1015013" s="12" customFormat="1" x14ac:dyDescent="0.2"/>
    <row r="1015014" s="12" customFormat="1" x14ac:dyDescent="0.2"/>
    <row r="1015015" s="12" customFormat="1" x14ac:dyDescent="0.2"/>
    <row r="1015016" s="12" customFormat="1" x14ac:dyDescent="0.2"/>
    <row r="1015017" s="12" customFormat="1" x14ac:dyDescent="0.2"/>
    <row r="1015018" s="12" customFormat="1" x14ac:dyDescent="0.2"/>
    <row r="1015019" s="12" customFormat="1" x14ac:dyDescent="0.2"/>
    <row r="1015020" s="12" customFormat="1" x14ac:dyDescent="0.2"/>
    <row r="1015021" s="12" customFormat="1" x14ac:dyDescent="0.2"/>
    <row r="1015022" s="12" customFormat="1" x14ac:dyDescent="0.2"/>
    <row r="1015023" s="12" customFormat="1" x14ac:dyDescent="0.2"/>
    <row r="1015024" s="12" customFormat="1" x14ac:dyDescent="0.2"/>
    <row r="1015025" s="12" customFormat="1" x14ac:dyDescent="0.2"/>
    <row r="1015026" s="12" customFormat="1" x14ac:dyDescent="0.2"/>
    <row r="1015027" s="12" customFormat="1" x14ac:dyDescent="0.2"/>
    <row r="1015028" s="12" customFormat="1" x14ac:dyDescent="0.2"/>
    <row r="1015029" s="12" customFormat="1" x14ac:dyDescent="0.2"/>
    <row r="1015030" s="12" customFormat="1" x14ac:dyDescent="0.2"/>
    <row r="1015031" s="12" customFormat="1" x14ac:dyDescent="0.2"/>
    <row r="1015032" s="12" customFormat="1" x14ac:dyDescent="0.2"/>
    <row r="1015033" s="12" customFormat="1" x14ac:dyDescent="0.2"/>
    <row r="1015034" s="12" customFormat="1" x14ac:dyDescent="0.2"/>
    <row r="1015035" s="12" customFormat="1" x14ac:dyDescent="0.2"/>
    <row r="1015036" s="12" customFormat="1" x14ac:dyDescent="0.2"/>
    <row r="1015037" s="12" customFormat="1" x14ac:dyDescent="0.2"/>
    <row r="1015038" s="12" customFormat="1" x14ac:dyDescent="0.2"/>
    <row r="1015039" s="12" customFormat="1" x14ac:dyDescent="0.2"/>
    <row r="1015040" s="12" customFormat="1" x14ac:dyDescent="0.2"/>
    <row r="1015041" s="12" customFormat="1" x14ac:dyDescent="0.2"/>
    <row r="1015042" s="12" customFormat="1" x14ac:dyDescent="0.2"/>
    <row r="1015043" s="12" customFormat="1" x14ac:dyDescent="0.2"/>
    <row r="1015044" s="12" customFormat="1" x14ac:dyDescent="0.2"/>
    <row r="1015045" s="12" customFormat="1" x14ac:dyDescent="0.2"/>
    <row r="1015046" s="12" customFormat="1" x14ac:dyDescent="0.2"/>
    <row r="1015047" s="12" customFormat="1" x14ac:dyDescent="0.2"/>
    <row r="1015048" s="12" customFormat="1" x14ac:dyDescent="0.2"/>
    <row r="1015049" s="12" customFormat="1" x14ac:dyDescent="0.2"/>
    <row r="1015050" s="12" customFormat="1" x14ac:dyDescent="0.2"/>
    <row r="1015051" s="12" customFormat="1" x14ac:dyDescent="0.2"/>
    <row r="1015052" s="12" customFormat="1" x14ac:dyDescent="0.2"/>
    <row r="1015053" s="12" customFormat="1" x14ac:dyDescent="0.2"/>
    <row r="1015054" s="12" customFormat="1" x14ac:dyDescent="0.2"/>
    <row r="1015055" s="12" customFormat="1" x14ac:dyDescent="0.2"/>
    <row r="1015056" s="12" customFormat="1" x14ac:dyDescent="0.2"/>
    <row r="1015057" s="12" customFormat="1" x14ac:dyDescent="0.2"/>
    <row r="1015058" s="12" customFormat="1" x14ac:dyDescent="0.2"/>
    <row r="1015059" s="12" customFormat="1" x14ac:dyDescent="0.2"/>
    <row r="1015060" s="12" customFormat="1" x14ac:dyDescent="0.2"/>
    <row r="1015061" s="12" customFormat="1" x14ac:dyDescent="0.2"/>
    <row r="1015062" s="12" customFormat="1" x14ac:dyDescent="0.2"/>
    <row r="1015063" s="12" customFormat="1" x14ac:dyDescent="0.2"/>
    <row r="1015064" s="12" customFormat="1" x14ac:dyDescent="0.2"/>
    <row r="1015065" s="12" customFormat="1" x14ac:dyDescent="0.2"/>
    <row r="1015066" s="12" customFormat="1" x14ac:dyDescent="0.2"/>
    <row r="1015067" s="12" customFormat="1" x14ac:dyDescent="0.2"/>
    <row r="1015068" s="12" customFormat="1" x14ac:dyDescent="0.2"/>
    <row r="1015069" s="12" customFormat="1" x14ac:dyDescent="0.2"/>
    <row r="1015070" s="12" customFormat="1" x14ac:dyDescent="0.2"/>
    <row r="1015071" s="12" customFormat="1" x14ac:dyDescent="0.2"/>
    <row r="1015072" s="12" customFormat="1" x14ac:dyDescent="0.2"/>
    <row r="1015073" s="12" customFormat="1" x14ac:dyDescent="0.2"/>
    <row r="1015074" s="12" customFormat="1" x14ac:dyDescent="0.2"/>
    <row r="1015075" s="12" customFormat="1" x14ac:dyDescent="0.2"/>
    <row r="1015076" s="12" customFormat="1" x14ac:dyDescent="0.2"/>
    <row r="1015077" s="12" customFormat="1" x14ac:dyDescent="0.2"/>
    <row r="1015078" s="12" customFormat="1" x14ac:dyDescent="0.2"/>
    <row r="1015079" s="12" customFormat="1" x14ac:dyDescent="0.2"/>
    <row r="1015080" s="12" customFormat="1" x14ac:dyDescent="0.2"/>
    <row r="1015081" s="12" customFormat="1" x14ac:dyDescent="0.2"/>
    <row r="1015082" s="12" customFormat="1" x14ac:dyDescent="0.2"/>
    <row r="1015083" s="12" customFormat="1" x14ac:dyDescent="0.2"/>
    <row r="1015084" s="12" customFormat="1" x14ac:dyDescent="0.2"/>
    <row r="1015085" s="12" customFormat="1" x14ac:dyDescent="0.2"/>
    <row r="1015086" s="12" customFormat="1" x14ac:dyDescent="0.2"/>
    <row r="1015087" s="12" customFormat="1" x14ac:dyDescent="0.2"/>
    <row r="1015088" s="12" customFormat="1" x14ac:dyDescent="0.2"/>
    <row r="1015089" s="12" customFormat="1" x14ac:dyDescent="0.2"/>
    <row r="1015090" s="12" customFormat="1" x14ac:dyDescent="0.2"/>
    <row r="1015091" s="12" customFormat="1" x14ac:dyDescent="0.2"/>
    <row r="1015092" s="12" customFormat="1" x14ac:dyDescent="0.2"/>
    <row r="1015093" s="12" customFormat="1" x14ac:dyDescent="0.2"/>
    <row r="1015094" s="12" customFormat="1" x14ac:dyDescent="0.2"/>
    <row r="1015095" s="12" customFormat="1" x14ac:dyDescent="0.2"/>
    <row r="1015096" s="12" customFormat="1" x14ac:dyDescent="0.2"/>
    <row r="1015097" s="12" customFormat="1" x14ac:dyDescent="0.2"/>
    <row r="1015098" s="12" customFormat="1" x14ac:dyDescent="0.2"/>
    <row r="1015099" s="12" customFormat="1" x14ac:dyDescent="0.2"/>
    <row r="1015100" s="12" customFormat="1" x14ac:dyDescent="0.2"/>
    <row r="1015101" s="12" customFormat="1" x14ac:dyDescent="0.2"/>
    <row r="1015102" s="12" customFormat="1" x14ac:dyDescent="0.2"/>
    <row r="1015103" s="12" customFormat="1" x14ac:dyDescent="0.2"/>
    <row r="1015104" s="12" customFormat="1" x14ac:dyDescent="0.2"/>
    <row r="1015105" s="12" customFormat="1" x14ac:dyDescent="0.2"/>
    <row r="1015106" s="12" customFormat="1" x14ac:dyDescent="0.2"/>
    <row r="1015107" s="12" customFormat="1" x14ac:dyDescent="0.2"/>
    <row r="1015108" s="12" customFormat="1" x14ac:dyDescent="0.2"/>
    <row r="1015109" s="12" customFormat="1" x14ac:dyDescent="0.2"/>
    <row r="1015110" s="12" customFormat="1" x14ac:dyDescent="0.2"/>
    <row r="1015111" s="12" customFormat="1" x14ac:dyDescent="0.2"/>
    <row r="1015112" s="12" customFormat="1" x14ac:dyDescent="0.2"/>
    <row r="1015113" s="12" customFormat="1" x14ac:dyDescent="0.2"/>
    <row r="1015114" s="12" customFormat="1" x14ac:dyDescent="0.2"/>
    <row r="1015115" s="12" customFormat="1" x14ac:dyDescent="0.2"/>
    <row r="1015116" s="12" customFormat="1" x14ac:dyDescent="0.2"/>
    <row r="1015117" s="12" customFormat="1" x14ac:dyDescent="0.2"/>
    <row r="1015118" s="12" customFormat="1" x14ac:dyDescent="0.2"/>
    <row r="1015119" s="12" customFormat="1" x14ac:dyDescent="0.2"/>
    <row r="1015120" s="12" customFormat="1" x14ac:dyDescent="0.2"/>
    <row r="1015121" s="12" customFormat="1" x14ac:dyDescent="0.2"/>
    <row r="1015122" s="12" customFormat="1" x14ac:dyDescent="0.2"/>
    <row r="1015123" s="12" customFormat="1" x14ac:dyDescent="0.2"/>
    <row r="1015124" s="12" customFormat="1" x14ac:dyDescent="0.2"/>
    <row r="1015125" s="12" customFormat="1" x14ac:dyDescent="0.2"/>
    <row r="1015126" s="12" customFormat="1" x14ac:dyDescent="0.2"/>
    <row r="1015127" s="12" customFormat="1" x14ac:dyDescent="0.2"/>
    <row r="1015128" s="12" customFormat="1" x14ac:dyDescent="0.2"/>
    <row r="1015129" s="12" customFormat="1" x14ac:dyDescent="0.2"/>
    <row r="1015130" s="12" customFormat="1" x14ac:dyDescent="0.2"/>
    <row r="1015131" s="12" customFormat="1" x14ac:dyDescent="0.2"/>
    <row r="1015132" s="12" customFormat="1" x14ac:dyDescent="0.2"/>
    <row r="1015133" s="12" customFormat="1" x14ac:dyDescent="0.2"/>
    <row r="1015134" s="12" customFormat="1" x14ac:dyDescent="0.2"/>
    <row r="1015135" s="12" customFormat="1" x14ac:dyDescent="0.2"/>
    <row r="1015136" s="12" customFormat="1" x14ac:dyDescent="0.2"/>
    <row r="1015137" s="12" customFormat="1" x14ac:dyDescent="0.2"/>
    <row r="1015138" s="12" customFormat="1" x14ac:dyDescent="0.2"/>
    <row r="1015139" s="12" customFormat="1" x14ac:dyDescent="0.2"/>
    <row r="1015140" s="12" customFormat="1" x14ac:dyDescent="0.2"/>
    <row r="1015141" s="12" customFormat="1" x14ac:dyDescent="0.2"/>
    <row r="1015142" s="12" customFormat="1" x14ac:dyDescent="0.2"/>
    <row r="1015143" s="12" customFormat="1" x14ac:dyDescent="0.2"/>
    <row r="1015144" s="12" customFormat="1" x14ac:dyDescent="0.2"/>
    <row r="1015145" s="12" customFormat="1" x14ac:dyDescent="0.2"/>
    <row r="1015146" s="12" customFormat="1" x14ac:dyDescent="0.2"/>
    <row r="1015147" s="12" customFormat="1" x14ac:dyDescent="0.2"/>
    <row r="1015148" s="12" customFormat="1" x14ac:dyDescent="0.2"/>
    <row r="1015149" s="12" customFormat="1" x14ac:dyDescent="0.2"/>
    <row r="1015150" s="12" customFormat="1" x14ac:dyDescent="0.2"/>
    <row r="1015151" s="12" customFormat="1" x14ac:dyDescent="0.2"/>
    <row r="1015152" s="12" customFormat="1" x14ac:dyDescent="0.2"/>
    <row r="1015153" s="12" customFormat="1" x14ac:dyDescent="0.2"/>
    <row r="1015154" s="12" customFormat="1" x14ac:dyDescent="0.2"/>
    <row r="1015155" s="12" customFormat="1" x14ac:dyDescent="0.2"/>
    <row r="1015156" s="12" customFormat="1" x14ac:dyDescent="0.2"/>
    <row r="1015157" s="12" customFormat="1" x14ac:dyDescent="0.2"/>
    <row r="1015158" s="12" customFormat="1" x14ac:dyDescent="0.2"/>
    <row r="1015159" s="12" customFormat="1" x14ac:dyDescent="0.2"/>
    <row r="1015160" s="12" customFormat="1" x14ac:dyDescent="0.2"/>
    <row r="1015161" s="12" customFormat="1" x14ac:dyDescent="0.2"/>
    <row r="1015162" s="12" customFormat="1" x14ac:dyDescent="0.2"/>
    <row r="1015163" s="12" customFormat="1" x14ac:dyDescent="0.2"/>
    <row r="1015164" s="12" customFormat="1" x14ac:dyDescent="0.2"/>
    <row r="1015165" s="12" customFormat="1" x14ac:dyDescent="0.2"/>
    <row r="1015166" s="12" customFormat="1" x14ac:dyDescent="0.2"/>
    <row r="1015167" s="12" customFormat="1" x14ac:dyDescent="0.2"/>
    <row r="1015168" s="12" customFormat="1" x14ac:dyDescent="0.2"/>
    <row r="1015169" s="12" customFormat="1" x14ac:dyDescent="0.2"/>
    <row r="1015170" s="12" customFormat="1" x14ac:dyDescent="0.2"/>
    <row r="1015171" s="12" customFormat="1" x14ac:dyDescent="0.2"/>
    <row r="1015172" s="12" customFormat="1" x14ac:dyDescent="0.2"/>
    <row r="1015173" s="12" customFormat="1" x14ac:dyDescent="0.2"/>
    <row r="1015174" s="12" customFormat="1" x14ac:dyDescent="0.2"/>
    <row r="1015175" s="12" customFormat="1" x14ac:dyDescent="0.2"/>
    <row r="1015176" s="12" customFormat="1" x14ac:dyDescent="0.2"/>
    <row r="1015177" s="12" customFormat="1" x14ac:dyDescent="0.2"/>
    <row r="1015178" s="12" customFormat="1" x14ac:dyDescent="0.2"/>
    <row r="1015179" s="12" customFormat="1" x14ac:dyDescent="0.2"/>
    <row r="1015180" s="12" customFormat="1" x14ac:dyDescent="0.2"/>
    <row r="1015181" s="12" customFormat="1" x14ac:dyDescent="0.2"/>
    <row r="1015182" s="12" customFormat="1" x14ac:dyDescent="0.2"/>
    <row r="1015183" s="12" customFormat="1" x14ac:dyDescent="0.2"/>
    <row r="1015184" s="12" customFormat="1" x14ac:dyDescent="0.2"/>
    <row r="1015185" s="12" customFormat="1" x14ac:dyDescent="0.2"/>
    <row r="1015186" s="12" customFormat="1" x14ac:dyDescent="0.2"/>
    <row r="1015187" s="12" customFormat="1" x14ac:dyDescent="0.2"/>
    <row r="1015188" s="12" customFormat="1" x14ac:dyDescent="0.2"/>
    <row r="1015189" s="12" customFormat="1" x14ac:dyDescent="0.2"/>
    <row r="1015190" s="12" customFormat="1" x14ac:dyDescent="0.2"/>
    <row r="1015191" s="12" customFormat="1" x14ac:dyDescent="0.2"/>
    <row r="1015192" s="12" customFormat="1" x14ac:dyDescent="0.2"/>
    <row r="1015193" s="12" customFormat="1" x14ac:dyDescent="0.2"/>
    <row r="1015194" s="12" customFormat="1" x14ac:dyDescent="0.2"/>
    <row r="1015195" s="12" customFormat="1" x14ac:dyDescent="0.2"/>
    <row r="1015196" s="12" customFormat="1" x14ac:dyDescent="0.2"/>
    <row r="1015197" s="12" customFormat="1" x14ac:dyDescent="0.2"/>
    <row r="1015198" s="12" customFormat="1" x14ac:dyDescent="0.2"/>
    <row r="1015199" s="12" customFormat="1" x14ac:dyDescent="0.2"/>
    <row r="1015200" s="12" customFormat="1" x14ac:dyDescent="0.2"/>
    <row r="1015201" s="12" customFormat="1" x14ac:dyDescent="0.2"/>
    <row r="1015202" s="12" customFormat="1" x14ac:dyDescent="0.2"/>
    <row r="1015203" s="12" customFormat="1" x14ac:dyDescent="0.2"/>
    <row r="1015204" s="12" customFormat="1" x14ac:dyDescent="0.2"/>
    <row r="1015205" s="12" customFormat="1" x14ac:dyDescent="0.2"/>
    <row r="1015206" s="12" customFormat="1" x14ac:dyDescent="0.2"/>
    <row r="1015207" s="12" customFormat="1" x14ac:dyDescent="0.2"/>
    <row r="1015208" s="12" customFormat="1" x14ac:dyDescent="0.2"/>
    <row r="1015209" s="12" customFormat="1" x14ac:dyDescent="0.2"/>
    <row r="1015210" s="12" customFormat="1" x14ac:dyDescent="0.2"/>
    <row r="1015211" s="12" customFormat="1" x14ac:dyDescent="0.2"/>
    <row r="1015212" s="12" customFormat="1" x14ac:dyDescent="0.2"/>
    <row r="1015213" s="12" customFormat="1" x14ac:dyDescent="0.2"/>
    <row r="1015214" s="12" customFormat="1" x14ac:dyDescent="0.2"/>
    <row r="1015215" s="12" customFormat="1" x14ac:dyDescent="0.2"/>
    <row r="1015216" s="12" customFormat="1" x14ac:dyDescent="0.2"/>
    <row r="1015217" s="12" customFormat="1" x14ac:dyDescent="0.2"/>
    <row r="1015218" s="12" customFormat="1" x14ac:dyDescent="0.2"/>
    <row r="1015219" s="12" customFormat="1" x14ac:dyDescent="0.2"/>
    <row r="1015220" s="12" customFormat="1" x14ac:dyDescent="0.2"/>
    <row r="1015221" s="12" customFormat="1" x14ac:dyDescent="0.2"/>
    <row r="1015222" s="12" customFormat="1" x14ac:dyDescent="0.2"/>
    <row r="1015223" s="12" customFormat="1" x14ac:dyDescent="0.2"/>
    <row r="1015224" s="12" customFormat="1" x14ac:dyDescent="0.2"/>
    <row r="1015225" s="12" customFormat="1" x14ac:dyDescent="0.2"/>
    <row r="1015226" s="12" customFormat="1" x14ac:dyDescent="0.2"/>
    <row r="1015227" s="12" customFormat="1" x14ac:dyDescent="0.2"/>
    <row r="1015228" s="12" customFormat="1" x14ac:dyDescent="0.2"/>
    <row r="1015229" s="12" customFormat="1" x14ac:dyDescent="0.2"/>
    <row r="1015230" s="12" customFormat="1" x14ac:dyDescent="0.2"/>
    <row r="1015231" s="12" customFormat="1" x14ac:dyDescent="0.2"/>
    <row r="1015232" s="12" customFormat="1" x14ac:dyDescent="0.2"/>
    <row r="1015233" s="12" customFormat="1" x14ac:dyDescent="0.2"/>
    <row r="1015234" s="12" customFormat="1" x14ac:dyDescent="0.2"/>
    <row r="1015235" s="12" customFormat="1" x14ac:dyDescent="0.2"/>
    <row r="1015236" s="12" customFormat="1" x14ac:dyDescent="0.2"/>
    <row r="1015237" s="12" customFormat="1" x14ac:dyDescent="0.2"/>
    <row r="1015238" s="12" customFormat="1" x14ac:dyDescent="0.2"/>
    <row r="1015239" s="12" customFormat="1" x14ac:dyDescent="0.2"/>
    <row r="1015240" s="12" customFormat="1" x14ac:dyDescent="0.2"/>
    <row r="1015241" s="12" customFormat="1" x14ac:dyDescent="0.2"/>
    <row r="1015242" s="12" customFormat="1" x14ac:dyDescent="0.2"/>
    <row r="1015243" s="12" customFormat="1" x14ac:dyDescent="0.2"/>
    <row r="1015244" s="12" customFormat="1" x14ac:dyDescent="0.2"/>
    <row r="1015245" s="12" customFormat="1" x14ac:dyDescent="0.2"/>
    <row r="1015246" s="12" customFormat="1" x14ac:dyDescent="0.2"/>
    <row r="1015247" s="12" customFormat="1" x14ac:dyDescent="0.2"/>
    <row r="1015248" s="12" customFormat="1" x14ac:dyDescent="0.2"/>
    <row r="1015249" s="12" customFormat="1" x14ac:dyDescent="0.2"/>
    <row r="1015250" s="12" customFormat="1" x14ac:dyDescent="0.2"/>
    <row r="1015251" s="12" customFormat="1" x14ac:dyDescent="0.2"/>
    <row r="1015252" s="12" customFormat="1" x14ac:dyDescent="0.2"/>
    <row r="1015253" s="12" customFormat="1" x14ac:dyDescent="0.2"/>
    <row r="1015254" s="12" customFormat="1" x14ac:dyDescent="0.2"/>
    <row r="1015255" s="12" customFormat="1" x14ac:dyDescent="0.2"/>
    <row r="1015256" s="12" customFormat="1" x14ac:dyDescent="0.2"/>
    <row r="1015257" s="12" customFormat="1" x14ac:dyDescent="0.2"/>
    <row r="1015258" s="12" customFormat="1" x14ac:dyDescent="0.2"/>
    <row r="1015259" s="12" customFormat="1" x14ac:dyDescent="0.2"/>
    <row r="1015260" s="12" customFormat="1" x14ac:dyDescent="0.2"/>
    <row r="1015261" s="12" customFormat="1" x14ac:dyDescent="0.2"/>
    <row r="1015262" s="12" customFormat="1" x14ac:dyDescent="0.2"/>
    <row r="1015263" s="12" customFormat="1" x14ac:dyDescent="0.2"/>
    <row r="1015264" s="12" customFormat="1" x14ac:dyDescent="0.2"/>
    <row r="1015265" s="12" customFormat="1" x14ac:dyDescent="0.2"/>
    <row r="1015266" s="12" customFormat="1" x14ac:dyDescent="0.2"/>
    <row r="1015267" s="12" customFormat="1" x14ac:dyDescent="0.2"/>
    <row r="1015268" s="12" customFormat="1" x14ac:dyDescent="0.2"/>
    <row r="1015269" s="12" customFormat="1" x14ac:dyDescent="0.2"/>
    <row r="1015270" s="12" customFormat="1" x14ac:dyDescent="0.2"/>
    <row r="1015271" s="12" customFormat="1" x14ac:dyDescent="0.2"/>
    <row r="1015272" s="12" customFormat="1" x14ac:dyDescent="0.2"/>
    <row r="1015273" s="12" customFormat="1" x14ac:dyDescent="0.2"/>
    <row r="1015274" s="12" customFormat="1" x14ac:dyDescent="0.2"/>
    <row r="1015275" s="12" customFormat="1" x14ac:dyDescent="0.2"/>
    <row r="1015276" s="12" customFormat="1" x14ac:dyDescent="0.2"/>
    <row r="1015277" s="12" customFormat="1" x14ac:dyDescent="0.2"/>
    <row r="1015278" s="12" customFormat="1" x14ac:dyDescent="0.2"/>
    <row r="1015279" s="12" customFormat="1" x14ac:dyDescent="0.2"/>
    <row r="1015280" s="12" customFormat="1" x14ac:dyDescent="0.2"/>
    <row r="1015281" s="12" customFormat="1" x14ac:dyDescent="0.2"/>
    <row r="1015282" s="12" customFormat="1" x14ac:dyDescent="0.2"/>
    <row r="1015283" s="12" customFormat="1" x14ac:dyDescent="0.2"/>
    <row r="1015284" s="12" customFormat="1" x14ac:dyDescent="0.2"/>
    <row r="1015285" s="12" customFormat="1" x14ac:dyDescent="0.2"/>
    <row r="1015286" s="12" customFormat="1" x14ac:dyDescent="0.2"/>
    <row r="1015287" s="12" customFormat="1" x14ac:dyDescent="0.2"/>
    <row r="1015288" s="12" customFormat="1" x14ac:dyDescent="0.2"/>
    <row r="1015289" s="12" customFormat="1" x14ac:dyDescent="0.2"/>
    <row r="1015290" s="12" customFormat="1" x14ac:dyDescent="0.2"/>
    <row r="1015291" s="12" customFormat="1" x14ac:dyDescent="0.2"/>
    <row r="1015292" s="12" customFormat="1" x14ac:dyDescent="0.2"/>
    <row r="1015293" s="12" customFormat="1" x14ac:dyDescent="0.2"/>
    <row r="1015294" s="12" customFormat="1" x14ac:dyDescent="0.2"/>
    <row r="1015295" s="12" customFormat="1" x14ac:dyDescent="0.2"/>
    <row r="1015296" s="12" customFormat="1" x14ac:dyDescent="0.2"/>
    <row r="1015297" s="12" customFormat="1" x14ac:dyDescent="0.2"/>
    <row r="1015298" s="12" customFormat="1" x14ac:dyDescent="0.2"/>
    <row r="1015299" s="12" customFormat="1" x14ac:dyDescent="0.2"/>
    <row r="1015300" s="12" customFormat="1" x14ac:dyDescent="0.2"/>
    <row r="1015301" s="12" customFormat="1" x14ac:dyDescent="0.2"/>
    <row r="1015302" s="12" customFormat="1" x14ac:dyDescent="0.2"/>
    <row r="1015303" s="12" customFormat="1" x14ac:dyDescent="0.2"/>
    <row r="1015304" s="12" customFormat="1" x14ac:dyDescent="0.2"/>
    <row r="1015305" s="12" customFormat="1" x14ac:dyDescent="0.2"/>
    <row r="1015306" s="12" customFormat="1" x14ac:dyDescent="0.2"/>
    <row r="1015307" s="12" customFormat="1" x14ac:dyDescent="0.2"/>
    <row r="1015308" s="12" customFormat="1" x14ac:dyDescent="0.2"/>
    <row r="1015309" s="12" customFormat="1" x14ac:dyDescent="0.2"/>
    <row r="1015310" s="12" customFormat="1" x14ac:dyDescent="0.2"/>
    <row r="1015311" s="12" customFormat="1" x14ac:dyDescent="0.2"/>
    <row r="1015312" s="12" customFormat="1" x14ac:dyDescent="0.2"/>
    <row r="1015313" s="12" customFormat="1" x14ac:dyDescent="0.2"/>
    <row r="1015314" s="12" customFormat="1" x14ac:dyDescent="0.2"/>
    <row r="1015315" s="12" customFormat="1" x14ac:dyDescent="0.2"/>
    <row r="1015316" s="12" customFormat="1" x14ac:dyDescent="0.2"/>
    <row r="1015317" s="12" customFormat="1" x14ac:dyDescent="0.2"/>
    <row r="1015318" s="12" customFormat="1" x14ac:dyDescent="0.2"/>
    <row r="1015319" s="12" customFormat="1" x14ac:dyDescent="0.2"/>
    <row r="1015320" s="12" customFormat="1" x14ac:dyDescent="0.2"/>
    <row r="1015321" s="12" customFormat="1" x14ac:dyDescent="0.2"/>
    <row r="1015322" s="12" customFormat="1" x14ac:dyDescent="0.2"/>
    <row r="1015323" s="12" customFormat="1" x14ac:dyDescent="0.2"/>
    <row r="1015324" s="12" customFormat="1" x14ac:dyDescent="0.2"/>
    <row r="1015325" s="12" customFormat="1" x14ac:dyDescent="0.2"/>
    <row r="1015326" s="12" customFormat="1" x14ac:dyDescent="0.2"/>
    <row r="1015327" s="12" customFormat="1" x14ac:dyDescent="0.2"/>
    <row r="1015328" s="12" customFormat="1" x14ac:dyDescent="0.2"/>
    <row r="1015329" s="12" customFormat="1" x14ac:dyDescent="0.2"/>
    <row r="1015330" s="12" customFormat="1" x14ac:dyDescent="0.2"/>
    <row r="1015331" s="12" customFormat="1" x14ac:dyDescent="0.2"/>
    <row r="1015332" s="12" customFormat="1" x14ac:dyDescent="0.2"/>
    <row r="1015333" s="12" customFormat="1" x14ac:dyDescent="0.2"/>
    <row r="1015334" s="12" customFormat="1" x14ac:dyDescent="0.2"/>
    <row r="1015335" s="12" customFormat="1" x14ac:dyDescent="0.2"/>
    <row r="1015336" s="12" customFormat="1" x14ac:dyDescent="0.2"/>
    <row r="1015337" s="12" customFormat="1" x14ac:dyDescent="0.2"/>
    <row r="1015338" s="12" customFormat="1" x14ac:dyDescent="0.2"/>
    <row r="1015339" s="12" customFormat="1" x14ac:dyDescent="0.2"/>
    <row r="1015340" s="12" customFormat="1" x14ac:dyDescent="0.2"/>
    <row r="1015341" s="12" customFormat="1" x14ac:dyDescent="0.2"/>
    <row r="1015342" s="12" customFormat="1" x14ac:dyDescent="0.2"/>
    <row r="1015343" s="12" customFormat="1" x14ac:dyDescent="0.2"/>
    <row r="1015344" s="12" customFormat="1" x14ac:dyDescent="0.2"/>
    <row r="1015345" s="12" customFormat="1" x14ac:dyDescent="0.2"/>
    <row r="1015346" s="12" customFormat="1" x14ac:dyDescent="0.2"/>
    <row r="1015347" s="12" customFormat="1" x14ac:dyDescent="0.2"/>
    <row r="1015348" s="12" customFormat="1" x14ac:dyDescent="0.2"/>
    <row r="1015349" s="12" customFormat="1" x14ac:dyDescent="0.2"/>
    <row r="1015350" s="12" customFormat="1" x14ac:dyDescent="0.2"/>
    <row r="1015351" s="12" customFormat="1" x14ac:dyDescent="0.2"/>
    <row r="1015352" s="12" customFormat="1" x14ac:dyDescent="0.2"/>
    <row r="1015353" s="12" customFormat="1" x14ac:dyDescent="0.2"/>
    <row r="1015354" s="12" customFormat="1" x14ac:dyDescent="0.2"/>
    <row r="1015355" s="12" customFormat="1" x14ac:dyDescent="0.2"/>
    <row r="1015356" s="12" customFormat="1" x14ac:dyDescent="0.2"/>
    <row r="1015357" s="12" customFormat="1" x14ac:dyDescent="0.2"/>
    <row r="1015358" s="12" customFormat="1" x14ac:dyDescent="0.2"/>
    <row r="1015359" s="12" customFormat="1" x14ac:dyDescent="0.2"/>
    <row r="1015360" s="12" customFormat="1" x14ac:dyDescent="0.2"/>
    <row r="1015361" s="12" customFormat="1" x14ac:dyDescent="0.2"/>
    <row r="1015362" s="12" customFormat="1" x14ac:dyDescent="0.2"/>
    <row r="1015363" s="12" customFormat="1" x14ac:dyDescent="0.2"/>
    <row r="1015364" s="12" customFormat="1" x14ac:dyDescent="0.2"/>
    <row r="1015365" s="12" customFormat="1" x14ac:dyDescent="0.2"/>
    <row r="1015366" s="12" customFormat="1" x14ac:dyDescent="0.2"/>
    <row r="1015367" s="12" customFormat="1" x14ac:dyDescent="0.2"/>
    <row r="1015368" s="12" customFormat="1" x14ac:dyDescent="0.2"/>
    <row r="1015369" s="12" customFormat="1" x14ac:dyDescent="0.2"/>
    <row r="1015370" s="12" customFormat="1" x14ac:dyDescent="0.2"/>
    <row r="1015371" s="12" customFormat="1" x14ac:dyDescent="0.2"/>
    <row r="1015372" s="12" customFormat="1" x14ac:dyDescent="0.2"/>
    <row r="1015373" s="12" customFormat="1" x14ac:dyDescent="0.2"/>
    <row r="1015374" s="12" customFormat="1" x14ac:dyDescent="0.2"/>
    <row r="1015375" s="12" customFormat="1" x14ac:dyDescent="0.2"/>
    <row r="1015376" s="12" customFormat="1" x14ac:dyDescent="0.2"/>
    <row r="1015377" s="12" customFormat="1" x14ac:dyDescent="0.2"/>
    <row r="1015378" s="12" customFormat="1" x14ac:dyDescent="0.2"/>
    <row r="1015379" s="12" customFormat="1" x14ac:dyDescent="0.2"/>
    <row r="1015380" s="12" customFormat="1" x14ac:dyDescent="0.2"/>
    <row r="1015381" s="12" customFormat="1" x14ac:dyDescent="0.2"/>
    <row r="1015382" s="12" customFormat="1" x14ac:dyDescent="0.2"/>
    <row r="1015383" s="12" customFormat="1" x14ac:dyDescent="0.2"/>
    <row r="1015384" s="12" customFormat="1" x14ac:dyDescent="0.2"/>
    <row r="1015385" s="12" customFormat="1" x14ac:dyDescent="0.2"/>
    <row r="1015386" s="12" customFormat="1" x14ac:dyDescent="0.2"/>
    <row r="1015387" s="12" customFormat="1" x14ac:dyDescent="0.2"/>
    <row r="1015388" s="12" customFormat="1" x14ac:dyDescent="0.2"/>
    <row r="1015389" s="12" customFormat="1" x14ac:dyDescent="0.2"/>
    <row r="1015390" s="12" customFormat="1" x14ac:dyDescent="0.2"/>
    <row r="1015391" s="12" customFormat="1" x14ac:dyDescent="0.2"/>
    <row r="1015392" s="12" customFormat="1" x14ac:dyDescent="0.2"/>
    <row r="1015393" s="12" customFormat="1" x14ac:dyDescent="0.2"/>
    <row r="1015394" s="12" customFormat="1" x14ac:dyDescent="0.2"/>
    <row r="1015395" s="12" customFormat="1" x14ac:dyDescent="0.2"/>
    <row r="1015396" s="12" customFormat="1" x14ac:dyDescent="0.2"/>
    <row r="1015397" s="12" customFormat="1" x14ac:dyDescent="0.2"/>
    <row r="1015398" s="12" customFormat="1" x14ac:dyDescent="0.2"/>
    <row r="1015399" s="12" customFormat="1" x14ac:dyDescent="0.2"/>
    <row r="1015400" s="12" customFormat="1" x14ac:dyDescent="0.2"/>
    <row r="1015401" s="12" customFormat="1" x14ac:dyDescent="0.2"/>
    <row r="1015402" s="12" customFormat="1" x14ac:dyDescent="0.2"/>
    <row r="1015403" s="12" customFormat="1" x14ac:dyDescent="0.2"/>
    <row r="1015404" s="12" customFormat="1" x14ac:dyDescent="0.2"/>
    <row r="1015405" s="12" customFormat="1" x14ac:dyDescent="0.2"/>
    <row r="1015406" s="12" customFormat="1" x14ac:dyDescent="0.2"/>
    <row r="1015407" s="12" customFormat="1" x14ac:dyDescent="0.2"/>
    <row r="1015408" s="12" customFormat="1" x14ac:dyDescent="0.2"/>
    <row r="1015409" s="12" customFormat="1" x14ac:dyDescent="0.2"/>
    <row r="1015410" s="12" customFormat="1" x14ac:dyDescent="0.2"/>
    <row r="1015411" s="12" customFormat="1" x14ac:dyDescent="0.2"/>
    <row r="1015412" s="12" customFormat="1" x14ac:dyDescent="0.2"/>
    <row r="1015413" s="12" customFormat="1" x14ac:dyDescent="0.2"/>
    <row r="1015414" s="12" customFormat="1" x14ac:dyDescent="0.2"/>
    <row r="1015415" s="12" customFormat="1" x14ac:dyDescent="0.2"/>
    <row r="1015416" s="12" customFormat="1" x14ac:dyDescent="0.2"/>
    <row r="1015417" s="12" customFormat="1" x14ac:dyDescent="0.2"/>
    <row r="1015418" s="12" customFormat="1" x14ac:dyDescent="0.2"/>
    <row r="1015419" s="12" customFormat="1" x14ac:dyDescent="0.2"/>
    <row r="1015420" s="12" customFormat="1" x14ac:dyDescent="0.2"/>
    <row r="1015421" s="12" customFormat="1" x14ac:dyDescent="0.2"/>
    <row r="1015422" s="12" customFormat="1" x14ac:dyDescent="0.2"/>
    <row r="1015423" s="12" customFormat="1" x14ac:dyDescent="0.2"/>
    <row r="1015424" s="12" customFormat="1" x14ac:dyDescent="0.2"/>
    <row r="1015425" s="12" customFormat="1" x14ac:dyDescent="0.2"/>
    <row r="1015426" s="12" customFormat="1" x14ac:dyDescent="0.2"/>
    <row r="1015427" s="12" customFormat="1" x14ac:dyDescent="0.2"/>
    <row r="1015428" s="12" customFormat="1" x14ac:dyDescent="0.2"/>
    <row r="1015429" s="12" customFormat="1" x14ac:dyDescent="0.2"/>
    <row r="1015430" s="12" customFormat="1" x14ac:dyDescent="0.2"/>
    <row r="1015431" s="12" customFormat="1" x14ac:dyDescent="0.2"/>
    <row r="1015432" s="12" customFormat="1" x14ac:dyDescent="0.2"/>
    <row r="1015433" s="12" customFormat="1" x14ac:dyDescent="0.2"/>
    <row r="1015434" s="12" customFormat="1" x14ac:dyDescent="0.2"/>
    <row r="1015435" s="12" customFormat="1" x14ac:dyDescent="0.2"/>
    <row r="1015436" s="12" customFormat="1" x14ac:dyDescent="0.2"/>
    <row r="1015437" s="12" customFormat="1" x14ac:dyDescent="0.2"/>
    <row r="1015438" s="12" customFormat="1" x14ac:dyDescent="0.2"/>
    <row r="1015439" s="12" customFormat="1" x14ac:dyDescent="0.2"/>
    <row r="1015440" s="12" customFormat="1" x14ac:dyDescent="0.2"/>
    <row r="1015441" s="12" customFormat="1" x14ac:dyDescent="0.2"/>
    <row r="1015442" s="12" customFormat="1" x14ac:dyDescent="0.2"/>
    <row r="1015443" s="12" customFormat="1" x14ac:dyDescent="0.2"/>
    <row r="1015444" s="12" customFormat="1" x14ac:dyDescent="0.2"/>
    <row r="1015445" s="12" customFormat="1" x14ac:dyDescent="0.2"/>
    <row r="1015446" s="12" customFormat="1" x14ac:dyDescent="0.2"/>
    <row r="1015447" s="12" customFormat="1" x14ac:dyDescent="0.2"/>
    <row r="1015448" s="12" customFormat="1" x14ac:dyDescent="0.2"/>
    <row r="1015449" s="12" customFormat="1" x14ac:dyDescent="0.2"/>
    <row r="1015450" s="12" customFormat="1" x14ac:dyDescent="0.2"/>
    <row r="1015451" s="12" customFormat="1" x14ac:dyDescent="0.2"/>
    <row r="1015452" s="12" customFormat="1" x14ac:dyDescent="0.2"/>
    <row r="1015453" s="12" customFormat="1" x14ac:dyDescent="0.2"/>
    <row r="1015454" s="12" customFormat="1" x14ac:dyDescent="0.2"/>
    <row r="1015455" s="12" customFormat="1" x14ac:dyDescent="0.2"/>
    <row r="1015456" s="12" customFormat="1" x14ac:dyDescent="0.2"/>
    <row r="1015457" s="12" customFormat="1" x14ac:dyDescent="0.2"/>
    <row r="1015458" s="12" customFormat="1" x14ac:dyDescent="0.2"/>
    <row r="1015459" s="12" customFormat="1" x14ac:dyDescent="0.2"/>
    <row r="1015460" s="12" customFormat="1" x14ac:dyDescent="0.2"/>
    <row r="1015461" s="12" customFormat="1" x14ac:dyDescent="0.2"/>
    <row r="1015462" s="12" customFormat="1" x14ac:dyDescent="0.2"/>
    <row r="1015463" s="12" customFormat="1" x14ac:dyDescent="0.2"/>
    <row r="1015464" s="12" customFormat="1" x14ac:dyDescent="0.2"/>
    <row r="1015465" s="12" customFormat="1" x14ac:dyDescent="0.2"/>
    <row r="1015466" s="12" customFormat="1" x14ac:dyDescent="0.2"/>
    <row r="1015467" s="12" customFormat="1" x14ac:dyDescent="0.2"/>
    <row r="1015468" s="12" customFormat="1" x14ac:dyDescent="0.2"/>
    <row r="1015469" s="12" customFormat="1" x14ac:dyDescent="0.2"/>
    <row r="1015470" s="12" customFormat="1" x14ac:dyDescent="0.2"/>
    <row r="1015471" s="12" customFormat="1" x14ac:dyDescent="0.2"/>
    <row r="1015472" s="12" customFormat="1" x14ac:dyDescent="0.2"/>
    <row r="1015473" s="12" customFormat="1" x14ac:dyDescent="0.2"/>
    <row r="1015474" s="12" customFormat="1" x14ac:dyDescent="0.2"/>
    <row r="1015475" s="12" customFormat="1" x14ac:dyDescent="0.2"/>
    <row r="1015476" s="12" customFormat="1" x14ac:dyDescent="0.2"/>
    <row r="1015477" s="12" customFormat="1" x14ac:dyDescent="0.2"/>
    <row r="1015478" s="12" customFormat="1" x14ac:dyDescent="0.2"/>
    <row r="1015479" s="12" customFormat="1" x14ac:dyDescent="0.2"/>
    <row r="1015480" s="12" customFormat="1" x14ac:dyDescent="0.2"/>
    <row r="1015481" s="12" customFormat="1" x14ac:dyDescent="0.2"/>
    <row r="1015482" s="12" customFormat="1" x14ac:dyDescent="0.2"/>
    <row r="1015483" s="12" customFormat="1" x14ac:dyDescent="0.2"/>
    <row r="1015484" s="12" customFormat="1" x14ac:dyDescent="0.2"/>
    <row r="1015485" s="12" customFormat="1" x14ac:dyDescent="0.2"/>
    <row r="1015486" s="12" customFormat="1" x14ac:dyDescent="0.2"/>
    <row r="1015487" s="12" customFormat="1" x14ac:dyDescent="0.2"/>
    <row r="1015488" s="12" customFormat="1" x14ac:dyDescent="0.2"/>
    <row r="1015489" s="12" customFormat="1" x14ac:dyDescent="0.2"/>
    <row r="1015490" s="12" customFormat="1" x14ac:dyDescent="0.2"/>
    <row r="1015491" s="12" customFormat="1" x14ac:dyDescent="0.2"/>
    <row r="1015492" s="12" customFormat="1" x14ac:dyDescent="0.2"/>
    <row r="1015493" s="12" customFormat="1" x14ac:dyDescent="0.2"/>
    <row r="1015494" s="12" customFormat="1" x14ac:dyDescent="0.2"/>
    <row r="1015495" s="12" customFormat="1" x14ac:dyDescent="0.2"/>
    <row r="1015496" s="12" customFormat="1" x14ac:dyDescent="0.2"/>
    <row r="1015497" s="12" customFormat="1" x14ac:dyDescent="0.2"/>
    <row r="1015498" s="12" customFormat="1" x14ac:dyDescent="0.2"/>
    <row r="1015499" s="12" customFormat="1" x14ac:dyDescent="0.2"/>
    <row r="1015500" s="12" customFormat="1" x14ac:dyDescent="0.2"/>
    <row r="1015501" s="12" customFormat="1" x14ac:dyDescent="0.2"/>
    <row r="1015502" s="12" customFormat="1" x14ac:dyDescent="0.2"/>
    <row r="1015503" s="12" customFormat="1" x14ac:dyDescent="0.2"/>
    <row r="1015504" s="12" customFormat="1" x14ac:dyDescent="0.2"/>
    <row r="1015505" s="12" customFormat="1" x14ac:dyDescent="0.2"/>
    <row r="1015506" s="12" customFormat="1" x14ac:dyDescent="0.2"/>
    <row r="1015507" s="12" customFormat="1" x14ac:dyDescent="0.2"/>
    <row r="1015508" s="12" customFormat="1" x14ac:dyDescent="0.2"/>
    <row r="1015509" s="12" customFormat="1" x14ac:dyDescent="0.2"/>
    <row r="1015510" s="12" customFormat="1" x14ac:dyDescent="0.2"/>
    <row r="1015511" s="12" customFormat="1" x14ac:dyDescent="0.2"/>
    <row r="1015512" s="12" customFormat="1" x14ac:dyDescent="0.2"/>
    <row r="1015513" s="12" customFormat="1" x14ac:dyDescent="0.2"/>
    <row r="1015514" s="12" customFormat="1" x14ac:dyDescent="0.2"/>
    <row r="1015515" s="12" customFormat="1" x14ac:dyDescent="0.2"/>
    <row r="1015516" s="12" customFormat="1" x14ac:dyDescent="0.2"/>
    <row r="1015517" s="12" customFormat="1" x14ac:dyDescent="0.2"/>
    <row r="1015518" s="12" customFormat="1" x14ac:dyDescent="0.2"/>
    <row r="1015519" s="12" customFormat="1" x14ac:dyDescent="0.2"/>
    <row r="1015520" s="12" customFormat="1" x14ac:dyDescent="0.2"/>
    <row r="1015521" s="12" customFormat="1" x14ac:dyDescent="0.2"/>
    <row r="1015522" s="12" customFormat="1" x14ac:dyDescent="0.2"/>
    <row r="1015523" s="12" customFormat="1" x14ac:dyDescent="0.2"/>
    <row r="1015524" s="12" customFormat="1" x14ac:dyDescent="0.2"/>
    <row r="1015525" s="12" customFormat="1" x14ac:dyDescent="0.2"/>
    <row r="1015526" s="12" customFormat="1" x14ac:dyDescent="0.2"/>
    <row r="1015527" s="12" customFormat="1" x14ac:dyDescent="0.2"/>
    <row r="1015528" s="12" customFormat="1" x14ac:dyDescent="0.2"/>
    <row r="1015529" s="12" customFormat="1" x14ac:dyDescent="0.2"/>
    <row r="1015530" s="12" customFormat="1" x14ac:dyDescent="0.2"/>
    <row r="1015531" s="12" customFormat="1" x14ac:dyDescent="0.2"/>
    <row r="1015532" s="12" customFormat="1" x14ac:dyDescent="0.2"/>
    <row r="1015533" s="12" customFormat="1" x14ac:dyDescent="0.2"/>
    <row r="1015534" s="12" customFormat="1" x14ac:dyDescent="0.2"/>
    <row r="1015535" s="12" customFormat="1" x14ac:dyDescent="0.2"/>
    <row r="1015536" s="12" customFormat="1" x14ac:dyDescent="0.2"/>
    <row r="1015537" s="12" customFormat="1" x14ac:dyDescent="0.2"/>
    <row r="1015538" s="12" customFormat="1" x14ac:dyDescent="0.2"/>
    <row r="1015539" s="12" customFormat="1" x14ac:dyDescent="0.2"/>
    <row r="1015540" s="12" customFormat="1" x14ac:dyDescent="0.2"/>
    <row r="1015541" s="12" customFormat="1" x14ac:dyDescent="0.2"/>
    <row r="1015542" s="12" customFormat="1" x14ac:dyDescent="0.2"/>
    <row r="1015543" s="12" customFormat="1" x14ac:dyDescent="0.2"/>
    <row r="1015544" s="12" customFormat="1" x14ac:dyDescent="0.2"/>
    <row r="1015545" s="12" customFormat="1" x14ac:dyDescent="0.2"/>
    <row r="1015546" s="12" customFormat="1" x14ac:dyDescent="0.2"/>
    <row r="1015547" s="12" customFormat="1" x14ac:dyDescent="0.2"/>
    <row r="1015548" s="12" customFormat="1" x14ac:dyDescent="0.2"/>
    <row r="1015549" s="12" customFormat="1" x14ac:dyDescent="0.2"/>
    <row r="1015550" s="12" customFormat="1" x14ac:dyDescent="0.2"/>
    <row r="1015551" s="12" customFormat="1" x14ac:dyDescent="0.2"/>
    <row r="1015552" s="12" customFormat="1" x14ac:dyDescent="0.2"/>
    <row r="1015553" s="12" customFormat="1" x14ac:dyDescent="0.2"/>
    <row r="1015554" s="12" customFormat="1" x14ac:dyDescent="0.2"/>
    <row r="1015555" s="12" customFormat="1" x14ac:dyDescent="0.2"/>
    <row r="1015556" s="12" customFormat="1" x14ac:dyDescent="0.2"/>
    <row r="1015557" s="12" customFormat="1" x14ac:dyDescent="0.2"/>
    <row r="1015558" s="12" customFormat="1" x14ac:dyDescent="0.2"/>
    <row r="1015559" s="12" customFormat="1" x14ac:dyDescent="0.2"/>
    <row r="1015560" s="12" customFormat="1" x14ac:dyDescent="0.2"/>
    <row r="1015561" s="12" customFormat="1" x14ac:dyDescent="0.2"/>
    <row r="1015562" s="12" customFormat="1" x14ac:dyDescent="0.2"/>
    <row r="1015563" s="12" customFormat="1" x14ac:dyDescent="0.2"/>
    <row r="1015564" s="12" customFormat="1" x14ac:dyDescent="0.2"/>
    <row r="1015565" s="12" customFormat="1" x14ac:dyDescent="0.2"/>
    <row r="1015566" s="12" customFormat="1" x14ac:dyDescent="0.2"/>
    <row r="1015567" s="12" customFormat="1" x14ac:dyDescent="0.2"/>
    <row r="1015568" s="12" customFormat="1" x14ac:dyDescent="0.2"/>
    <row r="1015569" s="12" customFormat="1" x14ac:dyDescent="0.2"/>
    <row r="1015570" s="12" customFormat="1" x14ac:dyDescent="0.2"/>
    <row r="1015571" s="12" customFormat="1" x14ac:dyDescent="0.2"/>
    <row r="1015572" s="12" customFormat="1" x14ac:dyDescent="0.2"/>
    <row r="1015573" s="12" customFormat="1" x14ac:dyDescent="0.2"/>
    <row r="1015574" s="12" customFormat="1" x14ac:dyDescent="0.2"/>
    <row r="1015575" s="12" customFormat="1" x14ac:dyDescent="0.2"/>
    <row r="1015576" s="12" customFormat="1" x14ac:dyDescent="0.2"/>
    <row r="1015577" s="12" customFormat="1" x14ac:dyDescent="0.2"/>
    <row r="1015578" s="12" customFormat="1" x14ac:dyDescent="0.2"/>
    <row r="1015579" s="12" customFormat="1" x14ac:dyDescent="0.2"/>
    <row r="1015580" s="12" customFormat="1" x14ac:dyDescent="0.2"/>
    <row r="1015581" s="12" customFormat="1" x14ac:dyDescent="0.2"/>
    <row r="1015582" s="12" customFormat="1" x14ac:dyDescent="0.2"/>
    <row r="1015583" s="12" customFormat="1" x14ac:dyDescent="0.2"/>
    <row r="1015584" s="12" customFormat="1" x14ac:dyDescent="0.2"/>
    <row r="1015585" s="12" customFormat="1" x14ac:dyDescent="0.2"/>
    <row r="1015586" s="12" customFormat="1" x14ac:dyDescent="0.2"/>
    <row r="1015587" s="12" customFormat="1" x14ac:dyDescent="0.2"/>
    <row r="1015588" s="12" customFormat="1" x14ac:dyDescent="0.2"/>
    <row r="1015589" s="12" customFormat="1" x14ac:dyDescent="0.2"/>
    <row r="1015590" s="12" customFormat="1" x14ac:dyDescent="0.2"/>
    <row r="1015591" s="12" customFormat="1" x14ac:dyDescent="0.2"/>
    <row r="1015592" s="12" customFormat="1" x14ac:dyDescent="0.2"/>
    <row r="1015593" s="12" customFormat="1" x14ac:dyDescent="0.2"/>
    <row r="1015594" s="12" customFormat="1" x14ac:dyDescent="0.2"/>
    <row r="1015595" s="12" customFormat="1" x14ac:dyDescent="0.2"/>
    <row r="1015596" s="12" customFormat="1" x14ac:dyDescent="0.2"/>
    <row r="1015597" s="12" customFormat="1" x14ac:dyDescent="0.2"/>
    <row r="1015598" s="12" customFormat="1" x14ac:dyDescent="0.2"/>
    <row r="1015599" s="12" customFormat="1" x14ac:dyDescent="0.2"/>
    <row r="1015600" s="12" customFormat="1" x14ac:dyDescent="0.2"/>
    <row r="1015601" s="12" customFormat="1" x14ac:dyDescent="0.2"/>
    <row r="1015602" s="12" customFormat="1" x14ac:dyDescent="0.2"/>
    <row r="1015603" s="12" customFormat="1" x14ac:dyDescent="0.2"/>
    <row r="1015604" s="12" customFormat="1" x14ac:dyDescent="0.2"/>
    <row r="1015605" s="12" customFormat="1" x14ac:dyDescent="0.2"/>
    <row r="1015606" s="12" customFormat="1" x14ac:dyDescent="0.2"/>
    <row r="1015607" s="12" customFormat="1" x14ac:dyDescent="0.2"/>
    <row r="1015608" s="12" customFormat="1" x14ac:dyDescent="0.2"/>
    <row r="1015609" s="12" customFormat="1" x14ac:dyDescent="0.2"/>
    <row r="1015610" s="12" customFormat="1" x14ac:dyDescent="0.2"/>
    <row r="1015611" s="12" customFormat="1" x14ac:dyDescent="0.2"/>
    <row r="1015612" s="12" customFormat="1" x14ac:dyDescent="0.2"/>
    <row r="1015613" s="12" customFormat="1" x14ac:dyDescent="0.2"/>
    <row r="1015614" s="12" customFormat="1" x14ac:dyDescent="0.2"/>
    <row r="1015615" s="12" customFormat="1" x14ac:dyDescent="0.2"/>
    <row r="1015616" s="12" customFormat="1" x14ac:dyDescent="0.2"/>
    <row r="1015617" s="12" customFormat="1" x14ac:dyDescent="0.2"/>
    <row r="1015618" s="12" customFormat="1" x14ac:dyDescent="0.2"/>
    <row r="1015619" s="12" customFormat="1" x14ac:dyDescent="0.2"/>
    <row r="1015620" s="12" customFormat="1" x14ac:dyDescent="0.2"/>
    <row r="1015621" s="12" customFormat="1" x14ac:dyDescent="0.2"/>
    <row r="1015622" s="12" customFormat="1" x14ac:dyDescent="0.2"/>
    <row r="1015623" s="12" customFormat="1" x14ac:dyDescent="0.2"/>
    <row r="1015624" s="12" customFormat="1" x14ac:dyDescent="0.2"/>
    <row r="1015625" s="12" customFormat="1" x14ac:dyDescent="0.2"/>
    <row r="1015626" s="12" customFormat="1" x14ac:dyDescent="0.2"/>
    <row r="1015627" s="12" customFormat="1" x14ac:dyDescent="0.2"/>
    <row r="1015628" s="12" customFormat="1" x14ac:dyDescent="0.2"/>
    <row r="1015629" s="12" customFormat="1" x14ac:dyDescent="0.2"/>
    <row r="1015630" s="12" customFormat="1" x14ac:dyDescent="0.2"/>
    <row r="1015631" s="12" customFormat="1" x14ac:dyDescent="0.2"/>
    <row r="1015632" s="12" customFormat="1" x14ac:dyDescent="0.2"/>
    <row r="1015633" s="12" customFormat="1" x14ac:dyDescent="0.2"/>
    <row r="1015634" s="12" customFormat="1" x14ac:dyDescent="0.2"/>
    <row r="1015635" s="12" customFormat="1" x14ac:dyDescent="0.2"/>
    <row r="1015636" s="12" customFormat="1" x14ac:dyDescent="0.2"/>
    <row r="1015637" s="12" customFormat="1" x14ac:dyDescent="0.2"/>
    <row r="1015638" s="12" customFormat="1" x14ac:dyDescent="0.2"/>
    <row r="1015639" s="12" customFormat="1" x14ac:dyDescent="0.2"/>
    <row r="1015640" s="12" customFormat="1" x14ac:dyDescent="0.2"/>
    <row r="1015641" s="12" customFormat="1" x14ac:dyDescent="0.2"/>
    <row r="1015642" s="12" customFormat="1" x14ac:dyDescent="0.2"/>
    <row r="1015643" s="12" customFormat="1" x14ac:dyDescent="0.2"/>
    <row r="1015644" s="12" customFormat="1" x14ac:dyDescent="0.2"/>
    <row r="1015645" s="12" customFormat="1" x14ac:dyDescent="0.2"/>
    <row r="1015646" s="12" customFormat="1" x14ac:dyDescent="0.2"/>
    <row r="1015647" s="12" customFormat="1" x14ac:dyDescent="0.2"/>
    <row r="1015648" s="12" customFormat="1" x14ac:dyDescent="0.2"/>
    <row r="1015649" s="12" customFormat="1" x14ac:dyDescent="0.2"/>
    <row r="1015650" s="12" customFormat="1" x14ac:dyDescent="0.2"/>
    <row r="1015651" s="12" customFormat="1" x14ac:dyDescent="0.2"/>
    <row r="1015652" s="12" customFormat="1" x14ac:dyDescent="0.2"/>
    <row r="1015653" s="12" customFormat="1" x14ac:dyDescent="0.2"/>
    <row r="1015654" s="12" customFormat="1" x14ac:dyDescent="0.2"/>
    <row r="1015655" s="12" customFormat="1" x14ac:dyDescent="0.2"/>
    <row r="1015656" s="12" customFormat="1" x14ac:dyDescent="0.2"/>
    <row r="1015657" s="12" customFormat="1" x14ac:dyDescent="0.2"/>
    <row r="1015658" s="12" customFormat="1" x14ac:dyDescent="0.2"/>
    <row r="1015659" s="12" customFormat="1" x14ac:dyDescent="0.2"/>
    <row r="1015660" s="12" customFormat="1" x14ac:dyDescent="0.2"/>
    <row r="1015661" s="12" customFormat="1" x14ac:dyDescent="0.2"/>
    <row r="1015662" s="12" customFormat="1" x14ac:dyDescent="0.2"/>
    <row r="1015663" s="12" customFormat="1" x14ac:dyDescent="0.2"/>
    <row r="1015664" s="12" customFormat="1" x14ac:dyDescent="0.2"/>
    <row r="1015665" s="12" customFormat="1" x14ac:dyDescent="0.2"/>
    <row r="1015666" s="12" customFormat="1" x14ac:dyDescent="0.2"/>
    <row r="1015667" s="12" customFormat="1" x14ac:dyDescent="0.2"/>
    <row r="1015668" s="12" customFormat="1" x14ac:dyDescent="0.2"/>
    <row r="1015669" s="12" customFormat="1" x14ac:dyDescent="0.2"/>
    <row r="1015670" s="12" customFormat="1" x14ac:dyDescent="0.2"/>
    <row r="1015671" s="12" customFormat="1" x14ac:dyDescent="0.2"/>
    <row r="1015672" s="12" customFormat="1" x14ac:dyDescent="0.2"/>
    <row r="1015673" s="12" customFormat="1" x14ac:dyDescent="0.2"/>
    <row r="1015674" s="12" customFormat="1" x14ac:dyDescent="0.2"/>
    <row r="1015675" s="12" customFormat="1" x14ac:dyDescent="0.2"/>
    <row r="1015676" s="12" customFormat="1" x14ac:dyDescent="0.2"/>
    <row r="1015677" s="12" customFormat="1" x14ac:dyDescent="0.2"/>
    <row r="1015678" s="12" customFormat="1" x14ac:dyDescent="0.2"/>
    <row r="1015679" s="12" customFormat="1" x14ac:dyDescent="0.2"/>
    <row r="1015680" s="12" customFormat="1" x14ac:dyDescent="0.2"/>
    <row r="1015681" s="12" customFormat="1" x14ac:dyDescent="0.2"/>
    <row r="1015682" s="12" customFormat="1" x14ac:dyDescent="0.2"/>
    <row r="1015683" s="12" customFormat="1" x14ac:dyDescent="0.2"/>
    <row r="1015684" s="12" customFormat="1" x14ac:dyDescent="0.2"/>
    <row r="1015685" s="12" customFormat="1" x14ac:dyDescent="0.2"/>
    <row r="1015686" s="12" customFormat="1" x14ac:dyDescent="0.2"/>
    <row r="1015687" s="12" customFormat="1" x14ac:dyDescent="0.2"/>
    <row r="1015688" s="12" customFormat="1" x14ac:dyDescent="0.2"/>
    <row r="1015689" s="12" customFormat="1" x14ac:dyDescent="0.2"/>
    <row r="1015690" s="12" customFormat="1" x14ac:dyDescent="0.2"/>
    <row r="1015691" s="12" customFormat="1" x14ac:dyDescent="0.2"/>
    <row r="1015692" s="12" customFormat="1" x14ac:dyDescent="0.2"/>
    <row r="1015693" s="12" customFormat="1" x14ac:dyDescent="0.2"/>
    <row r="1015694" s="12" customFormat="1" x14ac:dyDescent="0.2"/>
    <row r="1015695" s="12" customFormat="1" x14ac:dyDescent="0.2"/>
    <row r="1015696" s="12" customFormat="1" x14ac:dyDescent="0.2"/>
    <row r="1015697" s="12" customFormat="1" x14ac:dyDescent="0.2"/>
    <row r="1015698" s="12" customFormat="1" x14ac:dyDescent="0.2"/>
    <row r="1015699" s="12" customFormat="1" x14ac:dyDescent="0.2"/>
    <row r="1015700" s="12" customFormat="1" x14ac:dyDescent="0.2"/>
    <row r="1015701" s="12" customFormat="1" x14ac:dyDescent="0.2"/>
    <row r="1015702" s="12" customFormat="1" x14ac:dyDescent="0.2"/>
    <row r="1015703" s="12" customFormat="1" x14ac:dyDescent="0.2"/>
    <row r="1015704" s="12" customFormat="1" x14ac:dyDescent="0.2"/>
    <row r="1015705" s="12" customFormat="1" x14ac:dyDescent="0.2"/>
    <row r="1015706" s="12" customFormat="1" x14ac:dyDescent="0.2"/>
    <row r="1015707" s="12" customFormat="1" x14ac:dyDescent="0.2"/>
    <row r="1015708" s="12" customFormat="1" x14ac:dyDescent="0.2"/>
    <row r="1015709" s="12" customFormat="1" x14ac:dyDescent="0.2"/>
    <row r="1015710" s="12" customFormat="1" x14ac:dyDescent="0.2"/>
    <row r="1015711" s="12" customFormat="1" x14ac:dyDescent="0.2"/>
    <row r="1015712" s="12" customFormat="1" x14ac:dyDescent="0.2"/>
    <row r="1015713" s="12" customFormat="1" x14ac:dyDescent="0.2"/>
    <row r="1015714" s="12" customFormat="1" x14ac:dyDescent="0.2"/>
    <row r="1015715" s="12" customFormat="1" x14ac:dyDescent="0.2"/>
    <row r="1015716" s="12" customFormat="1" x14ac:dyDescent="0.2"/>
    <row r="1015717" s="12" customFormat="1" x14ac:dyDescent="0.2"/>
    <row r="1015718" s="12" customFormat="1" x14ac:dyDescent="0.2"/>
    <row r="1015719" s="12" customFormat="1" x14ac:dyDescent="0.2"/>
    <row r="1015720" s="12" customFormat="1" x14ac:dyDescent="0.2"/>
    <row r="1015721" s="12" customFormat="1" x14ac:dyDescent="0.2"/>
    <row r="1015722" s="12" customFormat="1" x14ac:dyDescent="0.2"/>
    <row r="1015723" s="12" customFormat="1" x14ac:dyDescent="0.2"/>
    <row r="1015724" s="12" customFormat="1" x14ac:dyDescent="0.2"/>
    <row r="1015725" s="12" customFormat="1" x14ac:dyDescent="0.2"/>
    <row r="1015726" s="12" customFormat="1" x14ac:dyDescent="0.2"/>
    <row r="1015727" s="12" customFormat="1" x14ac:dyDescent="0.2"/>
    <row r="1015728" s="12" customFormat="1" x14ac:dyDescent="0.2"/>
    <row r="1015729" s="12" customFormat="1" x14ac:dyDescent="0.2"/>
    <row r="1015730" s="12" customFormat="1" x14ac:dyDescent="0.2"/>
    <row r="1015731" s="12" customFormat="1" x14ac:dyDescent="0.2"/>
    <row r="1015732" s="12" customFormat="1" x14ac:dyDescent="0.2"/>
    <row r="1015733" s="12" customFormat="1" x14ac:dyDescent="0.2"/>
    <row r="1015734" s="12" customFormat="1" x14ac:dyDescent="0.2"/>
    <row r="1015735" s="12" customFormat="1" x14ac:dyDescent="0.2"/>
    <row r="1015736" s="12" customFormat="1" x14ac:dyDescent="0.2"/>
    <row r="1015737" s="12" customFormat="1" x14ac:dyDescent="0.2"/>
    <row r="1015738" s="12" customFormat="1" x14ac:dyDescent="0.2"/>
    <row r="1015739" s="12" customFormat="1" x14ac:dyDescent="0.2"/>
    <row r="1015740" s="12" customFormat="1" x14ac:dyDescent="0.2"/>
    <row r="1015741" s="12" customFormat="1" x14ac:dyDescent="0.2"/>
    <row r="1015742" s="12" customFormat="1" x14ac:dyDescent="0.2"/>
    <row r="1015743" s="12" customFormat="1" x14ac:dyDescent="0.2"/>
    <row r="1015744" s="12" customFormat="1" x14ac:dyDescent="0.2"/>
    <row r="1015745" s="12" customFormat="1" x14ac:dyDescent="0.2"/>
    <row r="1015746" s="12" customFormat="1" x14ac:dyDescent="0.2"/>
    <row r="1015747" s="12" customFormat="1" x14ac:dyDescent="0.2"/>
    <row r="1015748" s="12" customFormat="1" x14ac:dyDescent="0.2"/>
    <row r="1015749" s="12" customFormat="1" x14ac:dyDescent="0.2"/>
    <row r="1015750" s="12" customFormat="1" x14ac:dyDescent="0.2"/>
    <row r="1015751" s="12" customFormat="1" x14ac:dyDescent="0.2"/>
    <row r="1015752" s="12" customFormat="1" x14ac:dyDescent="0.2"/>
    <row r="1015753" s="12" customFormat="1" x14ac:dyDescent="0.2"/>
    <row r="1015754" s="12" customFormat="1" x14ac:dyDescent="0.2"/>
    <row r="1015755" s="12" customFormat="1" x14ac:dyDescent="0.2"/>
    <row r="1015756" s="12" customFormat="1" x14ac:dyDescent="0.2"/>
    <row r="1015757" s="12" customFormat="1" x14ac:dyDescent="0.2"/>
    <row r="1015758" s="12" customFormat="1" x14ac:dyDescent="0.2"/>
    <row r="1015759" s="12" customFormat="1" x14ac:dyDescent="0.2"/>
    <row r="1015760" s="12" customFormat="1" x14ac:dyDescent="0.2"/>
    <row r="1015761" s="12" customFormat="1" x14ac:dyDescent="0.2"/>
    <row r="1015762" s="12" customFormat="1" x14ac:dyDescent="0.2"/>
    <row r="1015763" s="12" customFormat="1" x14ac:dyDescent="0.2"/>
    <row r="1015764" s="12" customFormat="1" x14ac:dyDescent="0.2"/>
    <row r="1015765" s="12" customFormat="1" x14ac:dyDescent="0.2"/>
    <row r="1015766" s="12" customFormat="1" x14ac:dyDescent="0.2"/>
    <row r="1015767" s="12" customFormat="1" x14ac:dyDescent="0.2"/>
    <row r="1015768" s="12" customFormat="1" x14ac:dyDescent="0.2"/>
    <row r="1015769" s="12" customFormat="1" x14ac:dyDescent="0.2"/>
    <row r="1015770" s="12" customFormat="1" x14ac:dyDescent="0.2"/>
    <row r="1015771" s="12" customFormat="1" x14ac:dyDescent="0.2"/>
    <row r="1015772" s="12" customFormat="1" x14ac:dyDescent="0.2"/>
    <row r="1015773" s="12" customFormat="1" x14ac:dyDescent="0.2"/>
    <row r="1015774" s="12" customFormat="1" x14ac:dyDescent="0.2"/>
    <row r="1015775" s="12" customFormat="1" x14ac:dyDescent="0.2"/>
    <row r="1015776" s="12" customFormat="1" x14ac:dyDescent="0.2"/>
    <row r="1015777" s="12" customFormat="1" x14ac:dyDescent="0.2"/>
    <row r="1015778" s="12" customFormat="1" x14ac:dyDescent="0.2"/>
    <row r="1015779" s="12" customFormat="1" x14ac:dyDescent="0.2"/>
    <row r="1015780" s="12" customFormat="1" x14ac:dyDescent="0.2"/>
    <row r="1015781" s="12" customFormat="1" x14ac:dyDescent="0.2"/>
    <row r="1015782" s="12" customFormat="1" x14ac:dyDescent="0.2"/>
    <row r="1015783" s="12" customFormat="1" x14ac:dyDescent="0.2"/>
    <row r="1015784" s="12" customFormat="1" x14ac:dyDescent="0.2"/>
    <row r="1015785" s="12" customFormat="1" x14ac:dyDescent="0.2"/>
    <row r="1015786" s="12" customFormat="1" x14ac:dyDescent="0.2"/>
    <row r="1015787" s="12" customFormat="1" x14ac:dyDescent="0.2"/>
    <row r="1015788" s="12" customFormat="1" x14ac:dyDescent="0.2"/>
    <row r="1015789" s="12" customFormat="1" x14ac:dyDescent="0.2"/>
    <row r="1015790" s="12" customFormat="1" x14ac:dyDescent="0.2"/>
    <row r="1015791" s="12" customFormat="1" x14ac:dyDescent="0.2"/>
    <row r="1015792" s="12" customFormat="1" x14ac:dyDescent="0.2"/>
    <row r="1015793" s="12" customFormat="1" x14ac:dyDescent="0.2"/>
    <row r="1015794" s="12" customFormat="1" x14ac:dyDescent="0.2"/>
    <row r="1015795" s="12" customFormat="1" x14ac:dyDescent="0.2"/>
    <row r="1015796" s="12" customFormat="1" x14ac:dyDescent="0.2"/>
    <row r="1015797" s="12" customFormat="1" x14ac:dyDescent="0.2"/>
    <row r="1015798" s="12" customFormat="1" x14ac:dyDescent="0.2"/>
    <row r="1015799" s="12" customFormat="1" x14ac:dyDescent="0.2"/>
    <row r="1015800" s="12" customFormat="1" x14ac:dyDescent="0.2"/>
    <row r="1015801" s="12" customFormat="1" x14ac:dyDescent="0.2"/>
    <row r="1015802" s="12" customFormat="1" x14ac:dyDescent="0.2"/>
    <row r="1015803" s="12" customFormat="1" x14ac:dyDescent="0.2"/>
    <row r="1015804" s="12" customFormat="1" x14ac:dyDescent="0.2"/>
    <row r="1015805" s="12" customFormat="1" x14ac:dyDescent="0.2"/>
    <row r="1015806" s="12" customFormat="1" x14ac:dyDescent="0.2"/>
    <row r="1015807" s="12" customFormat="1" x14ac:dyDescent="0.2"/>
    <row r="1015808" s="12" customFormat="1" x14ac:dyDescent="0.2"/>
    <row r="1015809" s="12" customFormat="1" x14ac:dyDescent="0.2"/>
    <row r="1015810" s="12" customFormat="1" x14ac:dyDescent="0.2"/>
    <row r="1015811" s="12" customFormat="1" x14ac:dyDescent="0.2"/>
    <row r="1015812" s="12" customFormat="1" x14ac:dyDescent="0.2"/>
    <row r="1015813" s="12" customFormat="1" x14ac:dyDescent="0.2"/>
    <row r="1015814" s="12" customFormat="1" x14ac:dyDescent="0.2"/>
    <row r="1015815" s="12" customFormat="1" x14ac:dyDescent="0.2"/>
    <row r="1015816" s="12" customFormat="1" x14ac:dyDescent="0.2"/>
    <row r="1015817" s="12" customFormat="1" x14ac:dyDescent="0.2"/>
    <row r="1015818" s="12" customFormat="1" x14ac:dyDescent="0.2"/>
    <row r="1015819" s="12" customFormat="1" x14ac:dyDescent="0.2"/>
    <row r="1015820" s="12" customFormat="1" x14ac:dyDescent="0.2"/>
    <row r="1015821" s="12" customFormat="1" x14ac:dyDescent="0.2"/>
    <row r="1015822" s="12" customFormat="1" x14ac:dyDescent="0.2"/>
    <row r="1015823" s="12" customFormat="1" x14ac:dyDescent="0.2"/>
    <row r="1015824" s="12" customFormat="1" x14ac:dyDescent="0.2"/>
    <row r="1015825" s="12" customFormat="1" x14ac:dyDescent="0.2"/>
    <row r="1015826" s="12" customFormat="1" x14ac:dyDescent="0.2"/>
    <row r="1015827" s="12" customFormat="1" x14ac:dyDescent="0.2"/>
    <row r="1015828" s="12" customFormat="1" x14ac:dyDescent="0.2"/>
    <row r="1015829" s="12" customFormat="1" x14ac:dyDescent="0.2"/>
    <row r="1015830" s="12" customFormat="1" x14ac:dyDescent="0.2"/>
    <row r="1015831" s="12" customFormat="1" x14ac:dyDescent="0.2"/>
    <row r="1015832" s="12" customFormat="1" x14ac:dyDescent="0.2"/>
    <row r="1015833" s="12" customFormat="1" x14ac:dyDescent="0.2"/>
    <row r="1015834" s="12" customFormat="1" x14ac:dyDescent="0.2"/>
    <row r="1015835" s="12" customFormat="1" x14ac:dyDescent="0.2"/>
    <row r="1015836" s="12" customFormat="1" x14ac:dyDescent="0.2"/>
    <row r="1015837" s="12" customFormat="1" x14ac:dyDescent="0.2"/>
    <row r="1015838" s="12" customFormat="1" x14ac:dyDescent="0.2"/>
    <row r="1015839" s="12" customFormat="1" x14ac:dyDescent="0.2"/>
    <row r="1015840" s="12" customFormat="1" x14ac:dyDescent="0.2"/>
    <row r="1015841" s="12" customFormat="1" x14ac:dyDescent="0.2"/>
    <row r="1015842" s="12" customFormat="1" x14ac:dyDescent="0.2"/>
    <row r="1015843" s="12" customFormat="1" x14ac:dyDescent="0.2"/>
    <row r="1015844" s="12" customFormat="1" x14ac:dyDescent="0.2"/>
    <row r="1015845" s="12" customFormat="1" x14ac:dyDescent="0.2"/>
    <row r="1015846" s="12" customFormat="1" x14ac:dyDescent="0.2"/>
    <row r="1015847" s="12" customFormat="1" x14ac:dyDescent="0.2"/>
    <row r="1015848" s="12" customFormat="1" x14ac:dyDescent="0.2"/>
    <row r="1015849" s="12" customFormat="1" x14ac:dyDescent="0.2"/>
    <row r="1015850" s="12" customFormat="1" x14ac:dyDescent="0.2"/>
    <row r="1015851" s="12" customFormat="1" x14ac:dyDescent="0.2"/>
    <row r="1015852" s="12" customFormat="1" x14ac:dyDescent="0.2"/>
    <row r="1015853" s="12" customFormat="1" x14ac:dyDescent="0.2"/>
    <row r="1015854" s="12" customFormat="1" x14ac:dyDescent="0.2"/>
    <row r="1015855" s="12" customFormat="1" x14ac:dyDescent="0.2"/>
    <row r="1015856" s="12" customFormat="1" x14ac:dyDescent="0.2"/>
    <row r="1015857" s="12" customFormat="1" x14ac:dyDescent="0.2"/>
    <row r="1015858" s="12" customFormat="1" x14ac:dyDescent="0.2"/>
    <row r="1015859" s="12" customFormat="1" x14ac:dyDescent="0.2"/>
    <row r="1015860" s="12" customFormat="1" x14ac:dyDescent="0.2"/>
    <row r="1015861" s="12" customFormat="1" x14ac:dyDescent="0.2"/>
    <row r="1015862" s="12" customFormat="1" x14ac:dyDescent="0.2"/>
    <row r="1015863" s="12" customFormat="1" x14ac:dyDescent="0.2"/>
    <row r="1015864" s="12" customFormat="1" x14ac:dyDescent="0.2"/>
    <row r="1015865" s="12" customFormat="1" x14ac:dyDescent="0.2"/>
    <row r="1015866" s="12" customFormat="1" x14ac:dyDescent="0.2"/>
    <row r="1015867" s="12" customFormat="1" x14ac:dyDescent="0.2"/>
    <row r="1015868" s="12" customFormat="1" x14ac:dyDescent="0.2"/>
    <row r="1015869" s="12" customFormat="1" x14ac:dyDescent="0.2"/>
    <row r="1015870" s="12" customFormat="1" x14ac:dyDescent="0.2"/>
    <row r="1015871" s="12" customFormat="1" x14ac:dyDescent="0.2"/>
    <row r="1015872" s="12" customFormat="1" x14ac:dyDescent="0.2"/>
    <row r="1015873" s="12" customFormat="1" x14ac:dyDescent="0.2"/>
    <row r="1015874" s="12" customFormat="1" x14ac:dyDescent="0.2"/>
    <row r="1015875" s="12" customFormat="1" x14ac:dyDescent="0.2"/>
    <row r="1015876" s="12" customFormat="1" x14ac:dyDescent="0.2"/>
    <row r="1015877" s="12" customFormat="1" x14ac:dyDescent="0.2"/>
    <row r="1015878" s="12" customFormat="1" x14ac:dyDescent="0.2"/>
    <row r="1015879" s="12" customFormat="1" x14ac:dyDescent="0.2"/>
    <row r="1015880" s="12" customFormat="1" x14ac:dyDescent="0.2"/>
    <row r="1015881" s="12" customFormat="1" x14ac:dyDescent="0.2"/>
    <row r="1015882" s="12" customFormat="1" x14ac:dyDescent="0.2"/>
    <row r="1015883" s="12" customFormat="1" x14ac:dyDescent="0.2"/>
    <row r="1015884" s="12" customFormat="1" x14ac:dyDescent="0.2"/>
    <row r="1015885" s="12" customFormat="1" x14ac:dyDescent="0.2"/>
    <row r="1015886" s="12" customFormat="1" x14ac:dyDescent="0.2"/>
    <row r="1015887" s="12" customFormat="1" x14ac:dyDescent="0.2"/>
    <row r="1015888" s="12" customFormat="1" x14ac:dyDescent="0.2"/>
    <row r="1015889" s="12" customFormat="1" x14ac:dyDescent="0.2"/>
    <row r="1015890" s="12" customFormat="1" x14ac:dyDescent="0.2"/>
    <row r="1015891" s="12" customFormat="1" x14ac:dyDescent="0.2"/>
    <row r="1015892" s="12" customFormat="1" x14ac:dyDescent="0.2"/>
    <row r="1015893" s="12" customFormat="1" x14ac:dyDescent="0.2"/>
    <row r="1015894" s="12" customFormat="1" x14ac:dyDescent="0.2"/>
    <row r="1015895" s="12" customFormat="1" x14ac:dyDescent="0.2"/>
    <row r="1015896" s="12" customFormat="1" x14ac:dyDescent="0.2"/>
    <row r="1015897" s="12" customFormat="1" x14ac:dyDescent="0.2"/>
    <row r="1015898" s="12" customFormat="1" x14ac:dyDescent="0.2"/>
    <row r="1015899" s="12" customFormat="1" x14ac:dyDescent="0.2"/>
    <row r="1015900" s="12" customFormat="1" x14ac:dyDescent="0.2"/>
    <row r="1015901" s="12" customFormat="1" x14ac:dyDescent="0.2"/>
    <row r="1015902" s="12" customFormat="1" x14ac:dyDescent="0.2"/>
    <row r="1015903" s="12" customFormat="1" x14ac:dyDescent="0.2"/>
    <row r="1015904" s="12" customFormat="1" x14ac:dyDescent="0.2"/>
    <row r="1015905" s="12" customFormat="1" x14ac:dyDescent="0.2"/>
    <row r="1015906" s="12" customFormat="1" x14ac:dyDescent="0.2"/>
    <row r="1015907" s="12" customFormat="1" x14ac:dyDescent="0.2"/>
    <row r="1015908" s="12" customFormat="1" x14ac:dyDescent="0.2"/>
    <row r="1015909" s="12" customFormat="1" x14ac:dyDescent="0.2"/>
    <row r="1015910" s="12" customFormat="1" x14ac:dyDescent="0.2"/>
    <row r="1015911" s="12" customFormat="1" x14ac:dyDescent="0.2"/>
    <row r="1015912" s="12" customFormat="1" x14ac:dyDescent="0.2"/>
    <row r="1015913" s="12" customFormat="1" x14ac:dyDescent="0.2"/>
    <row r="1015914" s="12" customFormat="1" x14ac:dyDescent="0.2"/>
    <row r="1015915" s="12" customFormat="1" x14ac:dyDescent="0.2"/>
    <row r="1015916" s="12" customFormat="1" x14ac:dyDescent="0.2"/>
    <row r="1015917" s="12" customFormat="1" x14ac:dyDescent="0.2"/>
    <row r="1015918" s="12" customFormat="1" x14ac:dyDescent="0.2"/>
    <row r="1015919" s="12" customFormat="1" x14ac:dyDescent="0.2"/>
    <row r="1015920" s="12" customFormat="1" x14ac:dyDescent="0.2"/>
    <row r="1015921" s="12" customFormat="1" x14ac:dyDescent="0.2"/>
    <row r="1015922" s="12" customFormat="1" x14ac:dyDescent="0.2"/>
    <row r="1015923" s="12" customFormat="1" x14ac:dyDescent="0.2"/>
    <row r="1015924" s="12" customFormat="1" x14ac:dyDescent="0.2"/>
    <row r="1015925" s="12" customFormat="1" x14ac:dyDescent="0.2"/>
    <row r="1015926" s="12" customFormat="1" x14ac:dyDescent="0.2"/>
    <row r="1015927" s="12" customFormat="1" x14ac:dyDescent="0.2"/>
    <row r="1015928" s="12" customFormat="1" x14ac:dyDescent="0.2"/>
    <row r="1015929" s="12" customFormat="1" x14ac:dyDescent="0.2"/>
    <row r="1015930" s="12" customFormat="1" x14ac:dyDescent="0.2"/>
    <row r="1015931" s="12" customFormat="1" x14ac:dyDescent="0.2"/>
    <row r="1015932" s="12" customFormat="1" x14ac:dyDescent="0.2"/>
    <row r="1015933" s="12" customFormat="1" x14ac:dyDescent="0.2"/>
    <row r="1015934" s="12" customFormat="1" x14ac:dyDescent="0.2"/>
    <row r="1015935" s="12" customFormat="1" x14ac:dyDescent="0.2"/>
    <row r="1015936" s="12" customFormat="1" x14ac:dyDescent="0.2"/>
    <row r="1015937" s="12" customFormat="1" x14ac:dyDescent="0.2"/>
    <row r="1015938" s="12" customFormat="1" x14ac:dyDescent="0.2"/>
    <row r="1015939" s="12" customFormat="1" x14ac:dyDescent="0.2"/>
    <row r="1015940" s="12" customFormat="1" x14ac:dyDescent="0.2"/>
    <row r="1015941" s="12" customFormat="1" x14ac:dyDescent="0.2"/>
    <row r="1015942" s="12" customFormat="1" x14ac:dyDescent="0.2"/>
    <row r="1015943" s="12" customFormat="1" x14ac:dyDescent="0.2"/>
    <row r="1015944" s="12" customFormat="1" x14ac:dyDescent="0.2"/>
    <row r="1015945" s="12" customFormat="1" x14ac:dyDescent="0.2"/>
    <row r="1015946" s="12" customFormat="1" x14ac:dyDescent="0.2"/>
    <row r="1015947" s="12" customFormat="1" x14ac:dyDescent="0.2"/>
    <row r="1015948" s="12" customFormat="1" x14ac:dyDescent="0.2"/>
    <row r="1015949" s="12" customFormat="1" x14ac:dyDescent="0.2"/>
    <row r="1015950" s="12" customFormat="1" x14ac:dyDescent="0.2"/>
    <row r="1015951" s="12" customFormat="1" x14ac:dyDescent="0.2"/>
    <row r="1015952" s="12" customFormat="1" x14ac:dyDescent="0.2"/>
    <row r="1015953" s="12" customFormat="1" x14ac:dyDescent="0.2"/>
    <row r="1015954" s="12" customFormat="1" x14ac:dyDescent="0.2"/>
    <row r="1015955" s="12" customFormat="1" x14ac:dyDescent="0.2"/>
    <row r="1015956" s="12" customFormat="1" x14ac:dyDescent="0.2"/>
    <row r="1015957" s="12" customFormat="1" x14ac:dyDescent="0.2"/>
    <row r="1015958" s="12" customFormat="1" x14ac:dyDescent="0.2"/>
    <row r="1015959" s="12" customFormat="1" x14ac:dyDescent="0.2"/>
    <row r="1015960" s="12" customFormat="1" x14ac:dyDescent="0.2"/>
    <row r="1015961" s="12" customFormat="1" x14ac:dyDescent="0.2"/>
    <row r="1015962" s="12" customFormat="1" x14ac:dyDescent="0.2"/>
    <row r="1015963" s="12" customFormat="1" x14ac:dyDescent="0.2"/>
    <row r="1015964" s="12" customFormat="1" x14ac:dyDescent="0.2"/>
    <row r="1015965" s="12" customFormat="1" x14ac:dyDescent="0.2"/>
    <row r="1015966" s="12" customFormat="1" x14ac:dyDescent="0.2"/>
    <row r="1015967" s="12" customFormat="1" x14ac:dyDescent="0.2"/>
    <row r="1015968" s="12" customFormat="1" x14ac:dyDescent="0.2"/>
    <row r="1015969" s="12" customFormat="1" x14ac:dyDescent="0.2"/>
    <row r="1015970" s="12" customFormat="1" x14ac:dyDescent="0.2"/>
    <row r="1015971" s="12" customFormat="1" x14ac:dyDescent="0.2"/>
    <row r="1015972" s="12" customFormat="1" x14ac:dyDescent="0.2"/>
    <row r="1015973" s="12" customFormat="1" x14ac:dyDescent="0.2"/>
    <row r="1015974" s="12" customFormat="1" x14ac:dyDescent="0.2"/>
    <row r="1015975" s="12" customFormat="1" x14ac:dyDescent="0.2"/>
    <row r="1015976" s="12" customFormat="1" x14ac:dyDescent="0.2"/>
    <row r="1015977" s="12" customFormat="1" x14ac:dyDescent="0.2"/>
    <row r="1015978" s="12" customFormat="1" x14ac:dyDescent="0.2"/>
    <row r="1015979" s="12" customFormat="1" x14ac:dyDescent="0.2"/>
    <row r="1015980" s="12" customFormat="1" x14ac:dyDescent="0.2"/>
    <row r="1015981" s="12" customFormat="1" x14ac:dyDescent="0.2"/>
    <row r="1015982" s="12" customFormat="1" x14ac:dyDescent="0.2"/>
    <row r="1015983" s="12" customFormat="1" x14ac:dyDescent="0.2"/>
    <row r="1015984" s="12" customFormat="1" x14ac:dyDescent="0.2"/>
    <row r="1015985" s="12" customFormat="1" x14ac:dyDescent="0.2"/>
    <row r="1015986" s="12" customFormat="1" x14ac:dyDescent="0.2"/>
    <row r="1015987" s="12" customFormat="1" x14ac:dyDescent="0.2"/>
    <row r="1015988" s="12" customFormat="1" x14ac:dyDescent="0.2"/>
    <row r="1015989" s="12" customFormat="1" x14ac:dyDescent="0.2"/>
    <row r="1015990" s="12" customFormat="1" x14ac:dyDescent="0.2"/>
    <row r="1015991" s="12" customFormat="1" x14ac:dyDescent="0.2"/>
    <row r="1015992" s="12" customFormat="1" x14ac:dyDescent="0.2"/>
    <row r="1015993" s="12" customFormat="1" x14ac:dyDescent="0.2"/>
    <row r="1015994" s="12" customFormat="1" x14ac:dyDescent="0.2"/>
    <row r="1015995" s="12" customFormat="1" x14ac:dyDescent="0.2"/>
    <row r="1015996" s="12" customFormat="1" x14ac:dyDescent="0.2"/>
    <row r="1015997" s="12" customFormat="1" x14ac:dyDescent="0.2"/>
    <row r="1015998" s="12" customFormat="1" x14ac:dyDescent="0.2"/>
    <row r="1015999" s="12" customFormat="1" x14ac:dyDescent="0.2"/>
    <row r="1016000" s="12" customFormat="1" x14ac:dyDescent="0.2"/>
    <row r="1016001" s="12" customFormat="1" x14ac:dyDescent="0.2"/>
    <row r="1016002" s="12" customFormat="1" x14ac:dyDescent="0.2"/>
    <row r="1016003" s="12" customFormat="1" x14ac:dyDescent="0.2"/>
    <row r="1016004" s="12" customFormat="1" x14ac:dyDescent="0.2"/>
    <row r="1016005" s="12" customFormat="1" x14ac:dyDescent="0.2"/>
    <row r="1016006" s="12" customFormat="1" x14ac:dyDescent="0.2"/>
    <row r="1016007" s="12" customFormat="1" x14ac:dyDescent="0.2"/>
    <row r="1016008" s="12" customFormat="1" x14ac:dyDescent="0.2"/>
    <row r="1016009" s="12" customFormat="1" x14ac:dyDescent="0.2"/>
    <row r="1016010" s="12" customFormat="1" x14ac:dyDescent="0.2"/>
    <row r="1016011" s="12" customFormat="1" x14ac:dyDescent="0.2"/>
    <row r="1016012" s="12" customFormat="1" x14ac:dyDescent="0.2"/>
    <row r="1016013" s="12" customFormat="1" x14ac:dyDescent="0.2"/>
    <row r="1016014" s="12" customFormat="1" x14ac:dyDescent="0.2"/>
    <row r="1016015" s="12" customFormat="1" x14ac:dyDescent="0.2"/>
    <row r="1016016" s="12" customFormat="1" x14ac:dyDescent="0.2"/>
    <row r="1016017" s="12" customFormat="1" x14ac:dyDescent="0.2"/>
    <row r="1016018" s="12" customFormat="1" x14ac:dyDescent="0.2"/>
    <row r="1016019" s="12" customFormat="1" x14ac:dyDescent="0.2"/>
    <row r="1016020" s="12" customFormat="1" x14ac:dyDescent="0.2"/>
    <row r="1016021" s="12" customFormat="1" x14ac:dyDescent="0.2"/>
    <row r="1016022" s="12" customFormat="1" x14ac:dyDescent="0.2"/>
    <row r="1016023" s="12" customFormat="1" x14ac:dyDescent="0.2"/>
    <row r="1016024" s="12" customFormat="1" x14ac:dyDescent="0.2"/>
    <row r="1016025" s="12" customFormat="1" x14ac:dyDescent="0.2"/>
    <row r="1016026" s="12" customFormat="1" x14ac:dyDescent="0.2"/>
    <row r="1016027" s="12" customFormat="1" x14ac:dyDescent="0.2"/>
    <row r="1016028" s="12" customFormat="1" x14ac:dyDescent="0.2"/>
    <row r="1016029" s="12" customFormat="1" x14ac:dyDescent="0.2"/>
    <row r="1016030" s="12" customFormat="1" x14ac:dyDescent="0.2"/>
    <row r="1016031" s="12" customFormat="1" x14ac:dyDescent="0.2"/>
    <row r="1016032" s="12" customFormat="1" x14ac:dyDescent="0.2"/>
    <row r="1016033" s="12" customFormat="1" x14ac:dyDescent="0.2"/>
    <row r="1016034" s="12" customFormat="1" x14ac:dyDescent="0.2"/>
    <row r="1016035" s="12" customFormat="1" x14ac:dyDescent="0.2"/>
    <row r="1016036" s="12" customFormat="1" x14ac:dyDescent="0.2"/>
    <row r="1016037" s="12" customFormat="1" x14ac:dyDescent="0.2"/>
    <row r="1016038" s="12" customFormat="1" x14ac:dyDescent="0.2"/>
    <row r="1016039" s="12" customFormat="1" x14ac:dyDescent="0.2"/>
    <row r="1016040" s="12" customFormat="1" x14ac:dyDescent="0.2"/>
    <row r="1016041" s="12" customFormat="1" x14ac:dyDescent="0.2"/>
    <row r="1016042" s="12" customFormat="1" x14ac:dyDescent="0.2"/>
    <row r="1016043" s="12" customFormat="1" x14ac:dyDescent="0.2"/>
    <row r="1016044" s="12" customFormat="1" x14ac:dyDescent="0.2"/>
    <row r="1016045" s="12" customFormat="1" x14ac:dyDescent="0.2"/>
    <row r="1016046" s="12" customFormat="1" x14ac:dyDescent="0.2"/>
    <row r="1016047" s="12" customFormat="1" x14ac:dyDescent="0.2"/>
    <row r="1016048" s="12" customFormat="1" x14ac:dyDescent="0.2"/>
    <row r="1016049" s="12" customFormat="1" x14ac:dyDescent="0.2"/>
    <row r="1016050" s="12" customFormat="1" x14ac:dyDescent="0.2"/>
    <row r="1016051" s="12" customFormat="1" x14ac:dyDescent="0.2"/>
    <row r="1016052" s="12" customFormat="1" x14ac:dyDescent="0.2"/>
    <row r="1016053" s="12" customFormat="1" x14ac:dyDescent="0.2"/>
    <row r="1016054" s="12" customFormat="1" x14ac:dyDescent="0.2"/>
    <row r="1016055" s="12" customFormat="1" x14ac:dyDescent="0.2"/>
    <row r="1016056" s="12" customFormat="1" x14ac:dyDescent="0.2"/>
    <row r="1016057" s="12" customFormat="1" x14ac:dyDescent="0.2"/>
    <row r="1016058" s="12" customFormat="1" x14ac:dyDescent="0.2"/>
    <row r="1016059" s="12" customFormat="1" x14ac:dyDescent="0.2"/>
    <row r="1016060" s="12" customFormat="1" x14ac:dyDescent="0.2"/>
    <row r="1016061" s="12" customFormat="1" x14ac:dyDescent="0.2"/>
    <row r="1016062" s="12" customFormat="1" x14ac:dyDescent="0.2"/>
    <row r="1016063" s="12" customFormat="1" x14ac:dyDescent="0.2"/>
    <row r="1016064" s="12" customFormat="1" x14ac:dyDescent="0.2"/>
    <row r="1016065" s="12" customFormat="1" x14ac:dyDescent="0.2"/>
    <row r="1016066" s="12" customFormat="1" x14ac:dyDescent="0.2"/>
    <row r="1016067" s="12" customFormat="1" x14ac:dyDescent="0.2"/>
    <row r="1016068" s="12" customFormat="1" x14ac:dyDescent="0.2"/>
    <row r="1016069" s="12" customFormat="1" x14ac:dyDescent="0.2"/>
    <row r="1016070" s="12" customFormat="1" x14ac:dyDescent="0.2"/>
    <row r="1016071" s="12" customFormat="1" x14ac:dyDescent="0.2"/>
    <row r="1016072" s="12" customFormat="1" x14ac:dyDescent="0.2"/>
    <row r="1016073" s="12" customFormat="1" x14ac:dyDescent="0.2"/>
    <row r="1016074" s="12" customFormat="1" x14ac:dyDescent="0.2"/>
    <row r="1016075" s="12" customFormat="1" x14ac:dyDescent="0.2"/>
    <row r="1016076" s="12" customFormat="1" x14ac:dyDescent="0.2"/>
    <row r="1016077" s="12" customFormat="1" x14ac:dyDescent="0.2"/>
    <row r="1016078" s="12" customFormat="1" x14ac:dyDescent="0.2"/>
    <row r="1016079" s="12" customFormat="1" x14ac:dyDescent="0.2"/>
    <row r="1016080" s="12" customFormat="1" x14ac:dyDescent="0.2"/>
    <row r="1016081" s="12" customFormat="1" x14ac:dyDescent="0.2"/>
    <row r="1016082" s="12" customFormat="1" x14ac:dyDescent="0.2"/>
    <row r="1016083" s="12" customFormat="1" x14ac:dyDescent="0.2"/>
    <row r="1016084" s="12" customFormat="1" x14ac:dyDescent="0.2"/>
    <row r="1016085" s="12" customFormat="1" x14ac:dyDescent="0.2"/>
    <row r="1016086" s="12" customFormat="1" x14ac:dyDescent="0.2"/>
    <row r="1016087" s="12" customFormat="1" x14ac:dyDescent="0.2"/>
    <row r="1016088" s="12" customFormat="1" x14ac:dyDescent="0.2"/>
    <row r="1016089" s="12" customFormat="1" x14ac:dyDescent="0.2"/>
    <row r="1016090" s="12" customFormat="1" x14ac:dyDescent="0.2"/>
    <row r="1016091" s="12" customFormat="1" x14ac:dyDescent="0.2"/>
    <row r="1016092" s="12" customFormat="1" x14ac:dyDescent="0.2"/>
    <row r="1016093" s="12" customFormat="1" x14ac:dyDescent="0.2"/>
    <row r="1016094" s="12" customFormat="1" x14ac:dyDescent="0.2"/>
    <row r="1016095" s="12" customFormat="1" x14ac:dyDescent="0.2"/>
    <row r="1016096" s="12" customFormat="1" x14ac:dyDescent="0.2"/>
    <row r="1016097" s="12" customFormat="1" x14ac:dyDescent="0.2"/>
    <row r="1016098" s="12" customFormat="1" x14ac:dyDescent="0.2"/>
    <row r="1016099" s="12" customFormat="1" x14ac:dyDescent="0.2"/>
    <row r="1016100" s="12" customFormat="1" x14ac:dyDescent="0.2"/>
    <row r="1016101" s="12" customFormat="1" x14ac:dyDescent="0.2"/>
    <row r="1016102" s="12" customFormat="1" x14ac:dyDescent="0.2"/>
    <row r="1016103" s="12" customFormat="1" x14ac:dyDescent="0.2"/>
    <row r="1016104" s="12" customFormat="1" x14ac:dyDescent="0.2"/>
    <row r="1016105" s="12" customFormat="1" x14ac:dyDescent="0.2"/>
    <row r="1016106" s="12" customFormat="1" x14ac:dyDescent="0.2"/>
    <row r="1016107" s="12" customFormat="1" x14ac:dyDescent="0.2"/>
    <row r="1016108" s="12" customFormat="1" x14ac:dyDescent="0.2"/>
    <row r="1016109" s="12" customFormat="1" x14ac:dyDescent="0.2"/>
    <row r="1016110" s="12" customFormat="1" x14ac:dyDescent="0.2"/>
    <row r="1016111" s="12" customFormat="1" x14ac:dyDescent="0.2"/>
    <row r="1016112" s="12" customFormat="1" x14ac:dyDescent="0.2"/>
    <row r="1016113" s="12" customFormat="1" x14ac:dyDescent="0.2"/>
    <row r="1016114" s="12" customFormat="1" x14ac:dyDescent="0.2"/>
    <row r="1016115" s="12" customFormat="1" x14ac:dyDescent="0.2"/>
    <row r="1016116" s="12" customFormat="1" x14ac:dyDescent="0.2"/>
    <row r="1016117" s="12" customFormat="1" x14ac:dyDescent="0.2"/>
    <row r="1016118" s="12" customFormat="1" x14ac:dyDescent="0.2"/>
    <row r="1016119" s="12" customFormat="1" x14ac:dyDescent="0.2"/>
    <row r="1016120" s="12" customFormat="1" x14ac:dyDescent="0.2"/>
    <row r="1016121" s="12" customFormat="1" x14ac:dyDescent="0.2"/>
    <row r="1016122" s="12" customFormat="1" x14ac:dyDescent="0.2"/>
    <row r="1016123" s="12" customFormat="1" x14ac:dyDescent="0.2"/>
    <row r="1016124" s="12" customFormat="1" x14ac:dyDescent="0.2"/>
    <row r="1016125" s="12" customFormat="1" x14ac:dyDescent="0.2"/>
    <row r="1016126" s="12" customFormat="1" x14ac:dyDescent="0.2"/>
    <row r="1016127" s="12" customFormat="1" x14ac:dyDescent="0.2"/>
    <row r="1016128" s="12" customFormat="1" x14ac:dyDescent="0.2"/>
    <row r="1016129" s="12" customFormat="1" x14ac:dyDescent="0.2"/>
    <row r="1016130" s="12" customFormat="1" x14ac:dyDescent="0.2"/>
    <row r="1016131" s="12" customFormat="1" x14ac:dyDescent="0.2"/>
    <row r="1016132" s="12" customFormat="1" x14ac:dyDescent="0.2"/>
    <row r="1016133" s="12" customFormat="1" x14ac:dyDescent="0.2"/>
    <row r="1016134" s="12" customFormat="1" x14ac:dyDescent="0.2"/>
    <row r="1016135" s="12" customFormat="1" x14ac:dyDescent="0.2"/>
    <row r="1016136" s="12" customFormat="1" x14ac:dyDescent="0.2"/>
    <row r="1016137" s="12" customFormat="1" x14ac:dyDescent="0.2"/>
    <row r="1016138" s="12" customFormat="1" x14ac:dyDescent="0.2"/>
    <row r="1016139" s="12" customFormat="1" x14ac:dyDescent="0.2"/>
    <row r="1016140" s="12" customFormat="1" x14ac:dyDescent="0.2"/>
    <row r="1016141" s="12" customFormat="1" x14ac:dyDescent="0.2"/>
    <row r="1016142" s="12" customFormat="1" x14ac:dyDescent="0.2"/>
    <row r="1016143" s="12" customFormat="1" x14ac:dyDescent="0.2"/>
    <row r="1016144" s="12" customFormat="1" x14ac:dyDescent="0.2"/>
    <row r="1016145" s="12" customFormat="1" x14ac:dyDescent="0.2"/>
    <row r="1016146" s="12" customFormat="1" x14ac:dyDescent="0.2"/>
    <row r="1016147" s="12" customFormat="1" x14ac:dyDescent="0.2"/>
    <row r="1016148" s="12" customFormat="1" x14ac:dyDescent="0.2"/>
    <row r="1016149" s="12" customFormat="1" x14ac:dyDescent="0.2"/>
    <row r="1016150" s="12" customFormat="1" x14ac:dyDescent="0.2"/>
    <row r="1016151" s="12" customFormat="1" x14ac:dyDescent="0.2"/>
    <row r="1016152" s="12" customFormat="1" x14ac:dyDescent="0.2"/>
    <row r="1016153" s="12" customFormat="1" x14ac:dyDescent="0.2"/>
    <row r="1016154" s="12" customFormat="1" x14ac:dyDescent="0.2"/>
    <row r="1016155" s="12" customFormat="1" x14ac:dyDescent="0.2"/>
    <row r="1016156" s="12" customFormat="1" x14ac:dyDescent="0.2"/>
    <row r="1016157" s="12" customFormat="1" x14ac:dyDescent="0.2"/>
    <row r="1016158" s="12" customFormat="1" x14ac:dyDescent="0.2"/>
    <row r="1016159" s="12" customFormat="1" x14ac:dyDescent="0.2"/>
    <row r="1016160" s="12" customFormat="1" x14ac:dyDescent="0.2"/>
    <row r="1016161" s="12" customFormat="1" x14ac:dyDescent="0.2"/>
    <row r="1016162" s="12" customFormat="1" x14ac:dyDescent="0.2"/>
    <row r="1016163" s="12" customFormat="1" x14ac:dyDescent="0.2"/>
    <row r="1016164" s="12" customFormat="1" x14ac:dyDescent="0.2"/>
    <row r="1016165" s="12" customFormat="1" x14ac:dyDescent="0.2"/>
    <row r="1016166" s="12" customFormat="1" x14ac:dyDescent="0.2"/>
    <row r="1016167" s="12" customFormat="1" x14ac:dyDescent="0.2"/>
    <row r="1016168" s="12" customFormat="1" x14ac:dyDescent="0.2"/>
    <row r="1016169" s="12" customFormat="1" x14ac:dyDescent="0.2"/>
    <row r="1016170" s="12" customFormat="1" x14ac:dyDescent="0.2"/>
    <row r="1016171" s="12" customFormat="1" x14ac:dyDescent="0.2"/>
    <row r="1016172" s="12" customFormat="1" x14ac:dyDescent="0.2"/>
    <row r="1016173" s="12" customFormat="1" x14ac:dyDescent="0.2"/>
    <row r="1016174" s="12" customFormat="1" x14ac:dyDescent="0.2"/>
    <row r="1016175" s="12" customFormat="1" x14ac:dyDescent="0.2"/>
    <row r="1016176" s="12" customFormat="1" x14ac:dyDescent="0.2"/>
    <row r="1016177" s="12" customFormat="1" x14ac:dyDescent="0.2"/>
    <row r="1016178" s="12" customFormat="1" x14ac:dyDescent="0.2"/>
    <row r="1016179" s="12" customFormat="1" x14ac:dyDescent="0.2"/>
    <row r="1016180" s="12" customFormat="1" x14ac:dyDescent="0.2"/>
    <row r="1016181" s="12" customFormat="1" x14ac:dyDescent="0.2"/>
    <row r="1016182" s="12" customFormat="1" x14ac:dyDescent="0.2"/>
    <row r="1016183" s="12" customFormat="1" x14ac:dyDescent="0.2"/>
    <row r="1016184" s="12" customFormat="1" x14ac:dyDescent="0.2"/>
    <row r="1016185" s="12" customFormat="1" x14ac:dyDescent="0.2"/>
    <row r="1016186" s="12" customFormat="1" x14ac:dyDescent="0.2"/>
    <row r="1016187" s="12" customFormat="1" x14ac:dyDescent="0.2"/>
    <row r="1016188" s="12" customFormat="1" x14ac:dyDescent="0.2"/>
    <row r="1016189" s="12" customFormat="1" x14ac:dyDescent="0.2"/>
    <row r="1016190" s="12" customFormat="1" x14ac:dyDescent="0.2"/>
    <row r="1016191" s="12" customFormat="1" x14ac:dyDescent="0.2"/>
    <row r="1016192" s="12" customFormat="1" x14ac:dyDescent="0.2"/>
    <row r="1016193" s="12" customFormat="1" x14ac:dyDescent="0.2"/>
    <row r="1016194" s="12" customFormat="1" x14ac:dyDescent="0.2"/>
    <row r="1016195" s="12" customFormat="1" x14ac:dyDescent="0.2"/>
    <row r="1016196" s="12" customFormat="1" x14ac:dyDescent="0.2"/>
    <row r="1016197" s="12" customFormat="1" x14ac:dyDescent="0.2"/>
    <row r="1016198" s="12" customFormat="1" x14ac:dyDescent="0.2"/>
    <row r="1016199" s="12" customFormat="1" x14ac:dyDescent="0.2"/>
    <row r="1016200" s="12" customFormat="1" x14ac:dyDescent="0.2"/>
    <row r="1016201" s="12" customFormat="1" x14ac:dyDescent="0.2"/>
    <row r="1016202" s="12" customFormat="1" x14ac:dyDescent="0.2"/>
    <row r="1016203" s="12" customFormat="1" x14ac:dyDescent="0.2"/>
    <row r="1016204" s="12" customFormat="1" x14ac:dyDescent="0.2"/>
    <row r="1016205" s="12" customFormat="1" x14ac:dyDescent="0.2"/>
    <row r="1016206" s="12" customFormat="1" x14ac:dyDescent="0.2"/>
    <row r="1016207" s="12" customFormat="1" x14ac:dyDescent="0.2"/>
    <row r="1016208" s="12" customFormat="1" x14ac:dyDescent="0.2"/>
    <row r="1016209" s="12" customFormat="1" x14ac:dyDescent="0.2"/>
    <row r="1016210" s="12" customFormat="1" x14ac:dyDescent="0.2"/>
    <row r="1016211" s="12" customFormat="1" x14ac:dyDescent="0.2"/>
    <row r="1016212" s="12" customFormat="1" x14ac:dyDescent="0.2"/>
    <row r="1016213" s="12" customFormat="1" x14ac:dyDescent="0.2"/>
    <row r="1016214" s="12" customFormat="1" x14ac:dyDescent="0.2"/>
    <row r="1016215" s="12" customFormat="1" x14ac:dyDescent="0.2"/>
    <row r="1016216" s="12" customFormat="1" x14ac:dyDescent="0.2"/>
    <row r="1016217" s="12" customFormat="1" x14ac:dyDescent="0.2"/>
    <row r="1016218" s="12" customFormat="1" x14ac:dyDescent="0.2"/>
    <row r="1016219" s="12" customFormat="1" x14ac:dyDescent="0.2"/>
    <row r="1016220" s="12" customFormat="1" x14ac:dyDescent="0.2"/>
    <row r="1016221" s="12" customFormat="1" x14ac:dyDescent="0.2"/>
    <row r="1016222" s="12" customFormat="1" x14ac:dyDescent="0.2"/>
    <row r="1016223" s="12" customFormat="1" x14ac:dyDescent="0.2"/>
    <row r="1016224" s="12" customFormat="1" x14ac:dyDescent="0.2"/>
    <row r="1016225" s="12" customFormat="1" x14ac:dyDescent="0.2"/>
    <row r="1016226" s="12" customFormat="1" x14ac:dyDescent="0.2"/>
    <row r="1016227" s="12" customFormat="1" x14ac:dyDescent="0.2"/>
    <row r="1016228" s="12" customFormat="1" x14ac:dyDescent="0.2"/>
    <row r="1016229" s="12" customFormat="1" x14ac:dyDescent="0.2"/>
    <row r="1016230" s="12" customFormat="1" x14ac:dyDescent="0.2"/>
    <row r="1016231" s="12" customFormat="1" x14ac:dyDescent="0.2"/>
    <row r="1016232" s="12" customFormat="1" x14ac:dyDescent="0.2"/>
    <row r="1016233" s="12" customFormat="1" x14ac:dyDescent="0.2"/>
    <row r="1016234" s="12" customFormat="1" x14ac:dyDescent="0.2"/>
    <row r="1016235" s="12" customFormat="1" x14ac:dyDescent="0.2"/>
    <row r="1016236" s="12" customFormat="1" x14ac:dyDescent="0.2"/>
    <row r="1016237" s="12" customFormat="1" x14ac:dyDescent="0.2"/>
    <row r="1016238" s="12" customFormat="1" x14ac:dyDescent="0.2"/>
    <row r="1016239" s="12" customFormat="1" x14ac:dyDescent="0.2"/>
    <row r="1016240" s="12" customFormat="1" x14ac:dyDescent="0.2"/>
    <row r="1016241" s="12" customFormat="1" x14ac:dyDescent="0.2"/>
    <row r="1016242" s="12" customFormat="1" x14ac:dyDescent="0.2"/>
    <row r="1016243" s="12" customFormat="1" x14ac:dyDescent="0.2"/>
    <row r="1016244" s="12" customFormat="1" x14ac:dyDescent="0.2"/>
    <row r="1016245" s="12" customFormat="1" x14ac:dyDescent="0.2"/>
    <row r="1016246" s="12" customFormat="1" x14ac:dyDescent="0.2"/>
    <row r="1016247" s="12" customFormat="1" x14ac:dyDescent="0.2"/>
    <row r="1016248" s="12" customFormat="1" x14ac:dyDescent="0.2"/>
    <row r="1016249" s="12" customFormat="1" x14ac:dyDescent="0.2"/>
    <row r="1016250" s="12" customFormat="1" x14ac:dyDescent="0.2"/>
    <row r="1016251" s="12" customFormat="1" x14ac:dyDescent="0.2"/>
    <row r="1016252" s="12" customFormat="1" x14ac:dyDescent="0.2"/>
    <row r="1016253" s="12" customFormat="1" x14ac:dyDescent="0.2"/>
    <row r="1016254" s="12" customFormat="1" x14ac:dyDescent="0.2"/>
    <row r="1016255" s="12" customFormat="1" x14ac:dyDescent="0.2"/>
    <row r="1016256" s="12" customFormat="1" x14ac:dyDescent="0.2"/>
    <row r="1016257" s="12" customFormat="1" x14ac:dyDescent="0.2"/>
    <row r="1016258" s="12" customFormat="1" x14ac:dyDescent="0.2"/>
    <row r="1016259" s="12" customFormat="1" x14ac:dyDescent="0.2"/>
    <row r="1016260" s="12" customFormat="1" x14ac:dyDescent="0.2"/>
    <row r="1016261" s="12" customFormat="1" x14ac:dyDescent="0.2"/>
    <row r="1016262" s="12" customFormat="1" x14ac:dyDescent="0.2"/>
    <row r="1016263" s="12" customFormat="1" x14ac:dyDescent="0.2"/>
    <row r="1016264" s="12" customFormat="1" x14ac:dyDescent="0.2"/>
    <row r="1016265" s="12" customFormat="1" x14ac:dyDescent="0.2"/>
    <row r="1016266" s="12" customFormat="1" x14ac:dyDescent="0.2"/>
    <row r="1016267" s="12" customFormat="1" x14ac:dyDescent="0.2"/>
    <row r="1016268" s="12" customFormat="1" x14ac:dyDescent="0.2"/>
    <row r="1016269" s="12" customFormat="1" x14ac:dyDescent="0.2"/>
    <row r="1016270" s="12" customFormat="1" x14ac:dyDescent="0.2"/>
    <row r="1016271" s="12" customFormat="1" x14ac:dyDescent="0.2"/>
    <row r="1016272" s="12" customFormat="1" x14ac:dyDescent="0.2"/>
    <row r="1016273" s="12" customFormat="1" x14ac:dyDescent="0.2"/>
    <row r="1016274" s="12" customFormat="1" x14ac:dyDescent="0.2"/>
    <row r="1016275" s="12" customFormat="1" x14ac:dyDescent="0.2"/>
    <row r="1016276" s="12" customFormat="1" x14ac:dyDescent="0.2"/>
    <row r="1016277" s="12" customFormat="1" x14ac:dyDescent="0.2"/>
    <row r="1016278" s="12" customFormat="1" x14ac:dyDescent="0.2"/>
    <row r="1016279" s="12" customFormat="1" x14ac:dyDescent="0.2"/>
    <row r="1016280" s="12" customFormat="1" x14ac:dyDescent="0.2"/>
    <row r="1016281" s="12" customFormat="1" x14ac:dyDescent="0.2"/>
    <row r="1016282" s="12" customFormat="1" x14ac:dyDescent="0.2"/>
    <row r="1016283" s="12" customFormat="1" x14ac:dyDescent="0.2"/>
    <row r="1016284" s="12" customFormat="1" x14ac:dyDescent="0.2"/>
    <row r="1016285" s="12" customFormat="1" x14ac:dyDescent="0.2"/>
    <row r="1016286" s="12" customFormat="1" x14ac:dyDescent="0.2"/>
    <row r="1016287" s="12" customFormat="1" x14ac:dyDescent="0.2"/>
    <row r="1016288" s="12" customFormat="1" x14ac:dyDescent="0.2"/>
    <row r="1016289" s="12" customFormat="1" x14ac:dyDescent="0.2"/>
    <row r="1016290" s="12" customFormat="1" x14ac:dyDescent="0.2"/>
    <row r="1016291" s="12" customFormat="1" x14ac:dyDescent="0.2"/>
    <row r="1016292" s="12" customFormat="1" x14ac:dyDescent="0.2"/>
    <row r="1016293" s="12" customFormat="1" x14ac:dyDescent="0.2"/>
    <row r="1016294" s="12" customFormat="1" x14ac:dyDescent="0.2"/>
    <row r="1016295" s="12" customFormat="1" x14ac:dyDescent="0.2"/>
    <row r="1016296" s="12" customFormat="1" x14ac:dyDescent="0.2"/>
    <row r="1016297" s="12" customFormat="1" x14ac:dyDescent="0.2"/>
    <row r="1016298" s="12" customFormat="1" x14ac:dyDescent="0.2"/>
    <row r="1016299" s="12" customFormat="1" x14ac:dyDescent="0.2"/>
    <row r="1016300" s="12" customFormat="1" x14ac:dyDescent="0.2"/>
    <row r="1016301" s="12" customFormat="1" x14ac:dyDescent="0.2"/>
    <row r="1016302" s="12" customFormat="1" x14ac:dyDescent="0.2"/>
    <row r="1016303" s="12" customFormat="1" x14ac:dyDescent="0.2"/>
    <row r="1016304" s="12" customFormat="1" x14ac:dyDescent="0.2"/>
    <row r="1016305" s="12" customFormat="1" x14ac:dyDescent="0.2"/>
    <row r="1016306" s="12" customFormat="1" x14ac:dyDescent="0.2"/>
    <row r="1016307" s="12" customFormat="1" x14ac:dyDescent="0.2"/>
    <row r="1016308" s="12" customFormat="1" x14ac:dyDescent="0.2"/>
    <row r="1016309" s="12" customFormat="1" x14ac:dyDescent="0.2"/>
    <row r="1016310" s="12" customFormat="1" x14ac:dyDescent="0.2"/>
    <row r="1016311" s="12" customFormat="1" x14ac:dyDescent="0.2"/>
    <row r="1016312" s="12" customFormat="1" x14ac:dyDescent="0.2"/>
    <row r="1016313" s="12" customFormat="1" x14ac:dyDescent="0.2"/>
    <row r="1016314" s="12" customFormat="1" x14ac:dyDescent="0.2"/>
    <row r="1016315" s="12" customFormat="1" x14ac:dyDescent="0.2"/>
    <row r="1016316" s="12" customFormat="1" x14ac:dyDescent="0.2"/>
    <row r="1016317" s="12" customFormat="1" x14ac:dyDescent="0.2"/>
    <row r="1016318" s="12" customFormat="1" x14ac:dyDescent="0.2"/>
    <row r="1016319" s="12" customFormat="1" x14ac:dyDescent="0.2"/>
    <row r="1016320" s="12" customFormat="1" x14ac:dyDescent="0.2"/>
    <row r="1016321" s="12" customFormat="1" x14ac:dyDescent="0.2"/>
    <row r="1016322" s="12" customFormat="1" x14ac:dyDescent="0.2"/>
    <row r="1016323" s="12" customFormat="1" x14ac:dyDescent="0.2"/>
    <row r="1016324" s="12" customFormat="1" x14ac:dyDescent="0.2"/>
    <row r="1016325" s="12" customFormat="1" x14ac:dyDescent="0.2"/>
    <row r="1016326" s="12" customFormat="1" x14ac:dyDescent="0.2"/>
    <row r="1016327" s="12" customFormat="1" x14ac:dyDescent="0.2"/>
    <row r="1016328" s="12" customFormat="1" x14ac:dyDescent="0.2"/>
    <row r="1016329" s="12" customFormat="1" x14ac:dyDescent="0.2"/>
    <row r="1016330" s="12" customFormat="1" x14ac:dyDescent="0.2"/>
    <row r="1016331" s="12" customFormat="1" x14ac:dyDescent="0.2"/>
    <row r="1016332" s="12" customFormat="1" x14ac:dyDescent="0.2"/>
    <row r="1016333" s="12" customFormat="1" x14ac:dyDescent="0.2"/>
    <row r="1016334" s="12" customFormat="1" x14ac:dyDescent="0.2"/>
    <row r="1016335" s="12" customFormat="1" x14ac:dyDescent="0.2"/>
    <row r="1016336" s="12" customFormat="1" x14ac:dyDescent="0.2"/>
    <row r="1016337" s="12" customFormat="1" x14ac:dyDescent="0.2"/>
    <row r="1016338" s="12" customFormat="1" x14ac:dyDescent="0.2"/>
    <row r="1016339" s="12" customFormat="1" x14ac:dyDescent="0.2"/>
    <row r="1016340" s="12" customFormat="1" x14ac:dyDescent="0.2"/>
    <row r="1016341" s="12" customFormat="1" x14ac:dyDescent="0.2"/>
    <row r="1016342" s="12" customFormat="1" x14ac:dyDescent="0.2"/>
    <row r="1016343" s="12" customFormat="1" x14ac:dyDescent="0.2"/>
    <row r="1016344" s="12" customFormat="1" x14ac:dyDescent="0.2"/>
    <row r="1016345" s="12" customFormat="1" x14ac:dyDescent="0.2"/>
    <row r="1016346" s="12" customFormat="1" x14ac:dyDescent="0.2"/>
    <row r="1016347" s="12" customFormat="1" x14ac:dyDescent="0.2"/>
    <row r="1016348" s="12" customFormat="1" x14ac:dyDescent="0.2"/>
    <row r="1016349" s="12" customFormat="1" x14ac:dyDescent="0.2"/>
    <row r="1016350" s="12" customFormat="1" x14ac:dyDescent="0.2"/>
    <row r="1016351" s="12" customFormat="1" x14ac:dyDescent="0.2"/>
    <row r="1016352" s="12" customFormat="1" x14ac:dyDescent="0.2"/>
    <row r="1016353" s="12" customFormat="1" x14ac:dyDescent="0.2"/>
    <row r="1016354" s="12" customFormat="1" x14ac:dyDescent="0.2"/>
    <row r="1016355" s="12" customFormat="1" x14ac:dyDescent="0.2"/>
    <row r="1016356" s="12" customFormat="1" x14ac:dyDescent="0.2"/>
    <row r="1016357" s="12" customFormat="1" x14ac:dyDescent="0.2"/>
    <row r="1016358" s="12" customFormat="1" x14ac:dyDescent="0.2"/>
    <row r="1016359" s="12" customFormat="1" x14ac:dyDescent="0.2"/>
    <row r="1016360" s="12" customFormat="1" x14ac:dyDescent="0.2"/>
    <row r="1016361" s="12" customFormat="1" x14ac:dyDescent="0.2"/>
    <row r="1016362" s="12" customFormat="1" x14ac:dyDescent="0.2"/>
    <row r="1016363" s="12" customFormat="1" x14ac:dyDescent="0.2"/>
    <row r="1016364" s="12" customFormat="1" x14ac:dyDescent="0.2"/>
    <row r="1016365" s="12" customFormat="1" x14ac:dyDescent="0.2"/>
    <row r="1016366" s="12" customFormat="1" x14ac:dyDescent="0.2"/>
    <row r="1016367" s="12" customFormat="1" x14ac:dyDescent="0.2"/>
    <row r="1016368" s="12" customFormat="1" x14ac:dyDescent="0.2"/>
    <row r="1016369" s="12" customFormat="1" x14ac:dyDescent="0.2"/>
    <row r="1016370" s="12" customFormat="1" x14ac:dyDescent="0.2"/>
    <row r="1016371" s="12" customFormat="1" x14ac:dyDescent="0.2"/>
    <row r="1016372" s="12" customFormat="1" x14ac:dyDescent="0.2"/>
    <row r="1016373" s="12" customFormat="1" x14ac:dyDescent="0.2"/>
    <row r="1016374" s="12" customFormat="1" x14ac:dyDescent="0.2"/>
    <row r="1016375" s="12" customFormat="1" x14ac:dyDescent="0.2"/>
    <row r="1016376" s="12" customFormat="1" x14ac:dyDescent="0.2"/>
    <row r="1016377" s="12" customFormat="1" x14ac:dyDescent="0.2"/>
    <row r="1016378" s="12" customFormat="1" x14ac:dyDescent="0.2"/>
    <row r="1016379" s="12" customFormat="1" x14ac:dyDescent="0.2"/>
    <row r="1016380" s="12" customFormat="1" x14ac:dyDescent="0.2"/>
    <row r="1016381" s="12" customFormat="1" x14ac:dyDescent="0.2"/>
    <row r="1016382" s="12" customFormat="1" x14ac:dyDescent="0.2"/>
    <row r="1016383" s="12" customFormat="1" x14ac:dyDescent="0.2"/>
    <row r="1016384" s="12" customFormat="1" x14ac:dyDescent="0.2"/>
    <row r="1016385" s="12" customFormat="1" x14ac:dyDescent="0.2"/>
    <row r="1016386" s="12" customFormat="1" x14ac:dyDescent="0.2"/>
    <row r="1016387" s="12" customFormat="1" x14ac:dyDescent="0.2"/>
    <row r="1016388" s="12" customFormat="1" x14ac:dyDescent="0.2"/>
    <row r="1016389" s="12" customFormat="1" x14ac:dyDescent="0.2"/>
    <row r="1016390" s="12" customFormat="1" x14ac:dyDescent="0.2"/>
    <row r="1016391" s="12" customFormat="1" x14ac:dyDescent="0.2"/>
    <row r="1016392" s="12" customFormat="1" x14ac:dyDescent="0.2"/>
    <row r="1016393" s="12" customFormat="1" x14ac:dyDescent="0.2"/>
    <row r="1016394" s="12" customFormat="1" x14ac:dyDescent="0.2"/>
    <row r="1016395" s="12" customFormat="1" x14ac:dyDescent="0.2"/>
    <row r="1016396" s="12" customFormat="1" x14ac:dyDescent="0.2"/>
    <row r="1016397" s="12" customFormat="1" x14ac:dyDescent="0.2"/>
    <row r="1016398" s="12" customFormat="1" x14ac:dyDescent="0.2"/>
    <row r="1016399" s="12" customFormat="1" x14ac:dyDescent="0.2"/>
    <row r="1016400" s="12" customFormat="1" x14ac:dyDescent="0.2"/>
    <row r="1016401" s="12" customFormat="1" x14ac:dyDescent="0.2"/>
    <row r="1016402" s="12" customFormat="1" x14ac:dyDescent="0.2"/>
    <row r="1016403" s="12" customFormat="1" x14ac:dyDescent="0.2"/>
    <row r="1016404" s="12" customFormat="1" x14ac:dyDescent="0.2"/>
    <row r="1016405" s="12" customFormat="1" x14ac:dyDescent="0.2"/>
    <row r="1016406" s="12" customFormat="1" x14ac:dyDescent="0.2"/>
    <row r="1016407" s="12" customFormat="1" x14ac:dyDescent="0.2"/>
    <row r="1016408" s="12" customFormat="1" x14ac:dyDescent="0.2"/>
    <row r="1016409" s="12" customFormat="1" x14ac:dyDescent="0.2"/>
    <row r="1016410" s="12" customFormat="1" x14ac:dyDescent="0.2"/>
    <row r="1016411" s="12" customFormat="1" x14ac:dyDescent="0.2"/>
    <row r="1016412" s="12" customFormat="1" x14ac:dyDescent="0.2"/>
    <row r="1016413" s="12" customFormat="1" x14ac:dyDescent="0.2"/>
    <row r="1016414" s="12" customFormat="1" x14ac:dyDescent="0.2"/>
    <row r="1016415" s="12" customFormat="1" x14ac:dyDescent="0.2"/>
    <row r="1016416" s="12" customFormat="1" x14ac:dyDescent="0.2"/>
    <row r="1016417" s="12" customFormat="1" x14ac:dyDescent="0.2"/>
    <row r="1016418" s="12" customFormat="1" x14ac:dyDescent="0.2"/>
    <row r="1016419" s="12" customFormat="1" x14ac:dyDescent="0.2"/>
    <row r="1016420" s="12" customFormat="1" x14ac:dyDescent="0.2"/>
    <row r="1016421" s="12" customFormat="1" x14ac:dyDescent="0.2"/>
    <row r="1016422" s="12" customFormat="1" x14ac:dyDescent="0.2"/>
    <row r="1016423" s="12" customFormat="1" x14ac:dyDescent="0.2"/>
    <row r="1016424" s="12" customFormat="1" x14ac:dyDescent="0.2"/>
    <row r="1016425" s="12" customFormat="1" x14ac:dyDescent="0.2"/>
    <row r="1016426" s="12" customFormat="1" x14ac:dyDescent="0.2"/>
    <row r="1016427" s="12" customFormat="1" x14ac:dyDescent="0.2"/>
    <row r="1016428" s="12" customFormat="1" x14ac:dyDescent="0.2"/>
    <row r="1016429" s="12" customFormat="1" x14ac:dyDescent="0.2"/>
    <row r="1016430" s="12" customFormat="1" x14ac:dyDescent="0.2"/>
    <row r="1016431" s="12" customFormat="1" x14ac:dyDescent="0.2"/>
    <row r="1016432" s="12" customFormat="1" x14ac:dyDescent="0.2"/>
    <row r="1016433" s="12" customFormat="1" x14ac:dyDescent="0.2"/>
    <row r="1016434" s="12" customFormat="1" x14ac:dyDescent="0.2"/>
    <row r="1016435" s="12" customFormat="1" x14ac:dyDescent="0.2"/>
    <row r="1016436" s="12" customFormat="1" x14ac:dyDescent="0.2"/>
    <row r="1016437" s="12" customFormat="1" x14ac:dyDescent="0.2"/>
    <row r="1016438" s="12" customFormat="1" x14ac:dyDescent="0.2"/>
    <row r="1016439" s="12" customFormat="1" x14ac:dyDescent="0.2"/>
    <row r="1016440" s="12" customFormat="1" x14ac:dyDescent="0.2"/>
    <row r="1016441" s="12" customFormat="1" x14ac:dyDescent="0.2"/>
    <row r="1016442" s="12" customFormat="1" x14ac:dyDescent="0.2"/>
    <row r="1016443" s="12" customFormat="1" x14ac:dyDescent="0.2"/>
    <row r="1016444" s="12" customFormat="1" x14ac:dyDescent="0.2"/>
    <row r="1016445" s="12" customFormat="1" x14ac:dyDescent="0.2"/>
    <row r="1016446" s="12" customFormat="1" x14ac:dyDescent="0.2"/>
    <row r="1016447" s="12" customFormat="1" x14ac:dyDescent="0.2"/>
    <row r="1016448" s="12" customFormat="1" x14ac:dyDescent="0.2"/>
    <row r="1016449" s="12" customFormat="1" x14ac:dyDescent="0.2"/>
    <row r="1016450" s="12" customFormat="1" x14ac:dyDescent="0.2"/>
    <row r="1016451" s="12" customFormat="1" x14ac:dyDescent="0.2"/>
    <row r="1016452" s="12" customFormat="1" x14ac:dyDescent="0.2"/>
    <row r="1016453" s="12" customFormat="1" x14ac:dyDescent="0.2"/>
    <row r="1016454" s="12" customFormat="1" x14ac:dyDescent="0.2"/>
    <row r="1016455" s="12" customFormat="1" x14ac:dyDescent="0.2"/>
    <row r="1016456" s="12" customFormat="1" x14ac:dyDescent="0.2"/>
    <row r="1016457" s="12" customFormat="1" x14ac:dyDescent="0.2"/>
    <row r="1016458" s="12" customFormat="1" x14ac:dyDescent="0.2"/>
    <row r="1016459" s="12" customFormat="1" x14ac:dyDescent="0.2"/>
    <row r="1016460" s="12" customFormat="1" x14ac:dyDescent="0.2"/>
    <row r="1016461" s="12" customFormat="1" x14ac:dyDescent="0.2"/>
    <row r="1016462" s="12" customFormat="1" x14ac:dyDescent="0.2"/>
    <row r="1016463" s="12" customFormat="1" x14ac:dyDescent="0.2"/>
    <row r="1016464" s="12" customFormat="1" x14ac:dyDescent="0.2"/>
    <row r="1016465" s="12" customFormat="1" x14ac:dyDescent="0.2"/>
    <row r="1016466" s="12" customFormat="1" x14ac:dyDescent="0.2"/>
    <row r="1016467" s="12" customFormat="1" x14ac:dyDescent="0.2"/>
    <row r="1016468" s="12" customFormat="1" x14ac:dyDescent="0.2"/>
    <row r="1016469" s="12" customFormat="1" x14ac:dyDescent="0.2"/>
    <row r="1016470" s="12" customFormat="1" x14ac:dyDescent="0.2"/>
    <row r="1016471" s="12" customFormat="1" x14ac:dyDescent="0.2"/>
    <row r="1016472" s="12" customFormat="1" x14ac:dyDescent="0.2"/>
    <row r="1016473" s="12" customFormat="1" x14ac:dyDescent="0.2"/>
    <row r="1016474" s="12" customFormat="1" x14ac:dyDescent="0.2"/>
    <row r="1016475" s="12" customFormat="1" x14ac:dyDescent="0.2"/>
    <row r="1016476" s="12" customFormat="1" x14ac:dyDescent="0.2"/>
    <row r="1016477" s="12" customFormat="1" x14ac:dyDescent="0.2"/>
    <row r="1016478" s="12" customFormat="1" x14ac:dyDescent="0.2"/>
    <row r="1016479" s="12" customFormat="1" x14ac:dyDescent="0.2"/>
    <row r="1016480" s="12" customFormat="1" x14ac:dyDescent="0.2"/>
    <row r="1016481" s="12" customFormat="1" x14ac:dyDescent="0.2"/>
    <row r="1016482" s="12" customFormat="1" x14ac:dyDescent="0.2"/>
    <row r="1016483" s="12" customFormat="1" x14ac:dyDescent="0.2"/>
    <row r="1016484" s="12" customFormat="1" x14ac:dyDescent="0.2"/>
    <row r="1016485" s="12" customFormat="1" x14ac:dyDescent="0.2"/>
    <row r="1016486" s="12" customFormat="1" x14ac:dyDescent="0.2"/>
    <row r="1016487" s="12" customFormat="1" x14ac:dyDescent="0.2"/>
    <row r="1016488" s="12" customFormat="1" x14ac:dyDescent="0.2"/>
    <row r="1016489" s="12" customFormat="1" x14ac:dyDescent="0.2"/>
    <row r="1016490" s="12" customFormat="1" x14ac:dyDescent="0.2"/>
    <row r="1016491" s="12" customFormat="1" x14ac:dyDescent="0.2"/>
    <row r="1016492" s="12" customFormat="1" x14ac:dyDescent="0.2"/>
    <row r="1016493" s="12" customFormat="1" x14ac:dyDescent="0.2"/>
    <row r="1016494" s="12" customFormat="1" x14ac:dyDescent="0.2"/>
    <row r="1016495" s="12" customFormat="1" x14ac:dyDescent="0.2"/>
    <row r="1016496" s="12" customFormat="1" x14ac:dyDescent="0.2"/>
    <row r="1016497" s="12" customFormat="1" x14ac:dyDescent="0.2"/>
    <row r="1016498" s="12" customFormat="1" x14ac:dyDescent="0.2"/>
    <row r="1016499" s="12" customFormat="1" x14ac:dyDescent="0.2"/>
    <row r="1016500" s="12" customFormat="1" x14ac:dyDescent="0.2"/>
    <row r="1016501" s="12" customFormat="1" x14ac:dyDescent="0.2"/>
    <row r="1016502" s="12" customFormat="1" x14ac:dyDescent="0.2"/>
    <row r="1016503" s="12" customFormat="1" x14ac:dyDescent="0.2"/>
    <row r="1016504" s="12" customFormat="1" x14ac:dyDescent="0.2"/>
    <row r="1016505" s="12" customFormat="1" x14ac:dyDescent="0.2"/>
    <row r="1016506" s="12" customFormat="1" x14ac:dyDescent="0.2"/>
    <row r="1016507" s="12" customFormat="1" x14ac:dyDescent="0.2"/>
    <row r="1016508" s="12" customFormat="1" x14ac:dyDescent="0.2"/>
    <row r="1016509" s="12" customFormat="1" x14ac:dyDescent="0.2"/>
    <row r="1016510" s="12" customFormat="1" x14ac:dyDescent="0.2"/>
    <row r="1016511" s="12" customFormat="1" x14ac:dyDescent="0.2"/>
    <row r="1016512" s="12" customFormat="1" x14ac:dyDescent="0.2"/>
    <row r="1016513" s="12" customFormat="1" x14ac:dyDescent="0.2"/>
    <row r="1016514" s="12" customFormat="1" x14ac:dyDescent="0.2"/>
    <row r="1016515" s="12" customFormat="1" x14ac:dyDescent="0.2"/>
    <row r="1016516" s="12" customFormat="1" x14ac:dyDescent="0.2"/>
    <row r="1016517" s="12" customFormat="1" x14ac:dyDescent="0.2"/>
    <row r="1016518" s="12" customFormat="1" x14ac:dyDescent="0.2"/>
    <row r="1016519" s="12" customFormat="1" x14ac:dyDescent="0.2"/>
    <row r="1016520" s="12" customFormat="1" x14ac:dyDescent="0.2"/>
    <row r="1016521" s="12" customFormat="1" x14ac:dyDescent="0.2"/>
    <row r="1016522" s="12" customFormat="1" x14ac:dyDescent="0.2"/>
    <row r="1016523" s="12" customFormat="1" x14ac:dyDescent="0.2"/>
    <row r="1016524" s="12" customFormat="1" x14ac:dyDescent="0.2"/>
    <row r="1016525" s="12" customFormat="1" x14ac:dyDescent="0.2"/>
    <row r="1016526" s="12" customFormat="1" x14ac:dyDescent="0.2"/>
    <row r="1016527" s="12" customFormat="1" x14ac:dyDescent="0.2"/>
    <row r="1016528" s="12" customFormat="1" x14ac:dyDescent="0.2"/>
    <row r="1016529" s="12" customFormat="1" x14ac:dyDescent="0.2"/>
    <row r="1016530" s="12" customFormat="1" x14ac:dyDescent="0.2"/>
    <row r="1016531" s="12" customFormat="1" x14ac:dyDescent="0.2"/>
    <row r="1016532" s="12" customFormat="1" x14ac:dyDescent="0.2"/>
    <row r="1016533" s="12" customFormat="1" x14ac:dyDescent="0.2"/>
    <row r="1016534" s="12" customFormat="1" x14ac:dyDescent="0.2"/>
    <row r="1016535" s="12" customFormat="1" x14ac:dyDescent="0.2"/>
    <row r="1016536" s="12" customFormat="1" x14ac:dyDescent="0.2"/>
    <row r="1016537" s="12" customFormat="1" x14ac:dyDescent="0.2"/>
    <row r="1016538" s="12" customFormat="1" x14ac:dyDescent="0.2"/>
    <row r="1016539" s="12" customFormat="1" x14ac:dyDescent="0.2"/>
    <row r="1016540" s="12" customFormat="1" x14ac:dyDescent="0.2"/>
    <row r="1016541" s="12" customFormat="1" x14ac:dyDescent="0.2"/>
    <row r="1016542" s="12" customFormat="1" x14ac:dyDescent="0.2"/>
    <row r="1016543" s="12" customFormat="1" x14ac:dyDescent="0.2"/>
    <row r="1016544" s="12" customFormat="1" x14ac:dyDescent="0.2"/>
    <row r="1016545" s="12" customFormat="1" x14ac:dyDescent="0.2"/>
    <row r="1016546" s="12" customFormat="1" x14ac:dyDescent="0.2"/>
    <row r="1016547" s="12" customFormat="1" x14ac:dyDescent="0.2"/>
    <row r="1016548" s="12" customFormat="1" x14ac:dyDescent="0.2"/>
    <row r="1016549" s="12" customFormat="1" x14ac:dyDescent="0.2"/>
    <row r="1016550" s="12" customFormat="1" x14ac:dyDescent="0.2"/>
    <row r="1016551" s="12" customFormat="1" x14ac:dyDescent="0.2"/>
    <row r="1016552" s="12" customFormat="1" x14ac:dyDescent="0.2"/>
    <row r="1016553" s="12" customFormat="1" x14ac:dyDescent="0.2"/>
    <row r="1016554" s="12" customFormat="1" x14ac:dyDescent="0.2"/>
    <row r="1016555" s="12" customFormat="1" x14ac:dyDescent="0.2"/>
    <row r="1016556" s="12" customFormat="1" x14ac:dyDescent="0.2"/>
    <row r="1016557" s="12" customFormat="1" x14ac:dyDescent="0.2"/>
    <row r="1016558" s="12" customFormat="1" x14ac:dyDescent="0.2"/>
    <row r="1016559" s="12" customFormat="1" x14ac:dyDescent="0.2"/>
    <row r="1016560" s="12" customFormat="1" x14ac:dyDescent="0.2"/>
    <row r="1016561" s="12" customFormat="1" x14ac:dyDescent="0.2"/>
    <row r="1016562" s="12" customFormat="1" x14ac:dyDescent="0.2"/>
    <row r="1016563" s="12" customFormat="1" x14ac:dyDescent="0.2"/>
    <row r="1016564" s="12" customFormat="1" x14ac:dyDescent="0.2"/>
    <row r="1016565" s="12" customFormat="1" x14ac:dyDescent="0.2"/>
    <row r="1016566" s="12" customFormat="1" x14ac:dyDescent="0.2"/>
    <row r="1016567" s="12" customFormat="1" x14ac:dyDescent="0.2"/>
    <row r="1016568" s="12" customFormat="1" x14ac:dyDescent="0.2"/>
    <row r="1016569" s="12" customFormat="1" x14ac:dyDescent="0.2"/>
    <row r="1016570" s="12" customFormat="1" x14ac:dyDescent="0.2"/>
    <row r="1016571" s="12" customFormat="1" x14ac:dyDescent="0.2"/>
    <row r="1016572" s="12" customFormat="1" x14ac:dyDescent="0.2"/>
    <row r="1016573" s="12" customFormat="1" x14ac:dyDescent="0.2"/>
    <row r="1016574" s="12" customFormat="1" x14ac:dyDescent="0.2"/>
    <row r="1016575" s="12" customFormat="1" x14ac:dyDescent="0.2"/>
    <row r="1016576" s="12" customFormat="1" x14ac:dyDescent="0.2"/>
    <row r="1016577" s="12" customFormat="1" x14ac:dyDescent="0.2"/>
    <row r="1016578" s="12" customFormat="1" x14ac:dyDescent="0.2"/>
    <row r="1016579" s="12" customFormat="1" x14ac:dyDescent="0.2"/>
    <row r="1016580" s="12" customFormat="1" x14ac:dyDescent="0.2"/>
    <row r="1016581" s="12" customFormat="1" x14ac:dyDescent="0.2"/>
    <row r="1016582" s="12" customFormat="1" x14ac:dyDescent="0.2"/>
    <row r="1016583" s="12" customFormat="1" x14ac:dyDescent="0.2"/>
    <row r="1016584" s="12" customFormat="1" x14ac:dyDescent="0.2"/>
    <row r="1016585" s="12" customFormat="1" x14ac:dyDescent="0.2"/>
    <row r="1016586" s="12" customFormat="1" x14ac:dyDescent="0.2"/>
    <row r="1016587" s="12" customFormat="1" x14ac:dyDescent="0.2"/>
    <row r="1016588" s="12" customFormat="1" x14ac:dyDescent="0.2"/>
    <row r="1016589" s="12" customFormat="1" x14ac:dyDescent="0.2"/>
    <row r="1016590" s="12" customFormat="1" x14ac:dyDescent="0.2"/>
    <row r="1016591" s="12" customFormat="1" x14ac:dyDescent="0.2"/>
    <row r="1016592" s="12" customFormat="1" x14ac:dyDescent="0.2"/>
    <row r="1016593" s="12" customFormat="1" x14ac:dyDescent="0.2"/>
    <row r="1016594" s="12" customFormat="1" x14ac:dyDescent="0.2"/>
    <row r="1016595" s="12" customFormat="1" x14ac:dyDescent="0.2"/>
    <row r="1016596" s="12" customFormat="1" x14ac:dyDescent="0.2"/>
    <row r="1016597" s="12" customFormat="1" x14ac:dyDescent="0.2"/>
    <row r="1016598" s="12" customFormat="1" x14ac:dyDescent="0.2"/>
    <row r="1016599" s="12" customFormat="1" x14ac:dyDescent="0.2"/>
    <row r="1016600" s="12" customFormat="1" x14ac:dyDescent="0.2"/>
    <row r="1016601" s="12" customFormat="1" x14ac:dyDescent="0.2"/>
    <row r="1016602" s="12" customFormat="1" x14ac:dyDescent="0.2"/>
    <row r="1016603" s="12" customFormat="1" x14ac:dyDescent="0.2"/>
    <row r="1016604" s="12" customFormat="1" x14ac:dyDescent="0.2"/>
    <row r="1016605" s="12" customFormat="1" x14ac:dyDescent="0.2"/>
    <row r="1016606" s="12" customFormat="1" x14ac:dyDescent="0.2"/>
    <row r="1016607" s="12" customFormat="1" x14ac:dyDescent="0.2"/>
    <row r="1016608" s="12" customFormat="1" x14ac:dyDescent="0.2"/>
    <row r="1016609" s="12" customFormat="1" x14ac:dyDescent="0.2"/>
    <row r="1016610" s="12" customFormat="1" x14ac:dyDescent="0.2"/>
    <row r="1016611" s="12" customFormat="1" x14ac:dyDescent="0.2"/>
    <row r="1016612" s="12" customFormat="1" x14ac:dyDescent="0.2"/>
    <row r="1016613" s="12" customFormat="1" x14ac:dyDescent="0.2"/>
    <row r="1016614" s="12" customFormat="1" x14ac:dyDescent="0.2"/>
    <row r="1016615" s="12" customFormat="1" x14ac:dyDescent="0.2"/>
    <row r="1016616" s="12" customFormat="1" x14ac:dyDescent="0.2"/>
    <row r="1016617" s="12" customFormat="1" x14ac:dyDescent="0.2"/>
    <row r="1016618" s="12" customFormat="1" x14ac:dyDescent="0.2"/>
    <row r="1016619" s="12" customFormat="1" x14ac:dyDescent="0.2"/>
    <row r="1016620" s="12" customFormat="1" x14ac:dyDescent="0.2"/>
    <row r="1016621" s="12" customFormat="1" x14ac:dyDescent="0.2"/>
    <row r="1016622" s="12" customFormat="1" x14ac:dyDescent="0.2"/>
    <row r="1016623" s="12" customFormat="1" x14ac:dyDescent="0.2"/>
    <row r="1016624" s="12" customFormat="1" x14ac:dyDescent="0.2"/>
    <row r="1016625" s="12" customFormat="1" x14ac:dyDescent="0.2"/>
    <row r="1016626" s="12" customFormat="1" x14ac:dyDescent="0.2"/>
    <row r="1016627" s="12" customFormat="1" x14ac:dyDescent="0.2"/>
    <row r="1016628" s="12" customFormat="1" x14ac:dyDescent="0.2"/>
    <row r="1016629" s="12" customFormat="1" x14ac:dyDescent="0.2"/>
    <row r="1016630" s="12" customFormat="1" x14ac:dyDescent="0.2"/>
    <row r="1016631" s="12" customFormat="1" x14ac:dyDescent="0.2"/>
    <row r="1016632" s="12" customFormat="1" x14ac:dyDescent="0.2"/>
    <row r="1016633" s="12" customFormat="1" x14ac:dyDescent="0.2"/>
    <row r="1016634" s="12" customFormat="1" x14ac:dyDescent="0.2"/>
    <row r="1016635" s="12" customFormat="1" x14ac:dyDescent="0.2"/>
    <row r="1016636" s="12" customFormat="1" x14ac:dyDescent="0.2"/>
    <row r="1016637" s="12" customFormat="1" x14ac:dyDescent="0.2"/>
    <row r="1016638" s="12" customFormat="1" x14ac:dyDescent="0.2"/>
    <row r="1016639" s="12" customFormat="1" x14ac:dyDescent="0.2"/>
    <row r="1016640" s="12" customFormat="1" x14ac:dyDescent="0.2"/>
    <row r="1016641" s="12" customFormat="1" x14ac:dyDescent="0.2"/>
    <row r="1016642" s="12" customFormat="1" x14ac:dyDescent="0.2"/>
    <row r="1016643" s="12" customFormat="1" x14ac:dyDescent="0.2"/>
    <row r="1016644" s="12" customFormat="1" x14ac:dyDescent="0.2"/>
    <row r="1016645" s="12" customFormat="1" x14ac:dyDescent="0.2"/>
    <row r="1016646" s="12" customFormat="1" x14ac:dyDescent="0.2"/>
    <row r="1016647" s="12" customFormat="1" x14ac:dyDescent="0.2"/>
    <row r="1016648" s="12" customFormat="1" x14ac:dyDescent="0.2"/>
    <row r="1016649" s="12" customFormat="1" x14ac:dyDescent="0.2"/>
    <row r="1016650" s="12" customFormat="1" x14ac:dyDescent="0.2"/>
    <row r="1016651" s="12" customFormat="1" x14ac:dyDescent="0.2"/>
    <row r="1016652" s="12" customFormat="1" x14ac:dyDescent="0.2"/>
    <row r="1016653" s="12" customFormat="1" x14ac:dyDescent="0.2"/>
    <row r="1016654" s="12" customFormat="1" x14ac:dyDescent="0.2"/>
    <row r="1016655" s="12" customFormat="1" x14ac:dyDescent="0.2"/>
    <row r="1016656" s="12" customFormat="1" x14ac:dyDescent="0.2"/>
    <row r="1016657" s="12" customFormat="1" x14ac:dyDescent="0.2"/>
    <row r="1016658" s="12" customFormat="1" x14ac:dyDescent="0.2"/>
    <row r="1016659" s="12" customFormat="1" x14ac:dyDescent="0.2"/>
    <row r="1016660" s="12" customFormat="1" x14ac:dyDescent="0.2"/>
    <row r="1016661" s="12" customFormat="1" x14ac:dyDescent="0.2"/>
    <row r="1016662" s="12" customFormat="1" x14ac:dyDescent="0.2"/>
    <row r="1016663" s="12" customFormat="1" x14ac:dyDescent="0.2"/>
    <row r="1016664" s="12" customFormat="1" x14ac:dyDescent="0.2"/>
    <row r="1016665" s="12" customFormat="1" x14ac:dyDescent="0.2"/>
    <row r="1016666" s="12" customFormat="1" x14ac:dyDescent="0.2"/>
    <row r="1016667" s="12" customFormat="1" x14ac:dyDescent="0.2"/>
    <row r="1016668" s="12" customFormat="1" x14ac:dyDescent="0.2"/>
    <row r="1016669" s="12" customFormat="1" x14ac:dyDescent="0.2"/>
    <row r="1016670" s="12" customFormat="1" x14ac:dyDescent="0.2"/>
    <row r="1016671" s="12" customFormat="1" x14ac:dyDescent="0.2"/>
    <row r="1016672" s="12" customFormat="1" x14ac:dyDescent="0.2"/>
    <row r="1016673" s="12" customFormat="1" x14ac:dyDescent="0.2"/>
    <row r="1016674" s="12" customFormat="1" x14ac:dyDescent="0.2"/>
    <row r="1016675" s="12" customFormat="1" x14ac:dyDescent="0.2"/>
    <row r="1016676" s="12" customFormat="1" x14ac:dyDescent="0.2"/>
    <row r="1016677" s="12" customFormat="1" x14ac:dyDescent="0.2"/>
    <row r="1016678" s="12" customFormat="1" x14ac:dyDescent="0.2"/>
    <row r="1016679" s="12" customFormat="1" x14ac:dyDescent="0.2"/>
    <row r="1016680" s="12" customFormat="1" x14ac:dyDescent="0.2"/>
    <row r="1016681" s="12" customFormat="1" x14ac:dyDescent="0.2"/>
    <row r="1016682" s="12" customFormat="1" x14ac:dyDescent="0.2"/>
    <row r="1016683" s="12" customFormat="1" x14ac:dyDescent="0.2"/>
    <row r="1016684" s="12" customFormat="1" x14ac:dyDescent="0.2"/>
    <row r="1016685" s="12" customFormat="1" x14ac:dyDescent="0.2"/>
    <row r="1016686" s="12" customFormat="1" x14ac:dyDescent="0.2"/>
    <row r="1016687" s="12" customFormat="1" x14ac:dyDescent="0.2"/>
    <row r="1016688" s="12" customFormat="1" x14ac:dyDescent="0.2"/>
    <row r="1016689" s="12" customFormat="1" x14ac:dyDescent="0.2"/>
    <row r="1016690" s="12" customFormat="1" x14ac:dyDescent="0.2"/>
    <row r="1016691" s="12" customFormat="1" x14ac:dyDescent="0.2"/>
    <row r="1016692" s="12" customFormat="1" x14ac:dyDescent="0.2"/>
    <row r="1016693" s="12" customFormat="1" x14ac:dyDescent="0.2"/>
    <row r="1016694" s="12" customFormat="1" x14ac:dyDescent="0.2"/>
    <row r="1016695" s="12" customFormat="1" x14ac:dyDescent="0.2"/>
    <row r="1016696" s="12" customFormat="1" x14ac:dyDescent="0.2"/>
    <row r="1016697" s="12" customFormat="1" x14ac:dyDescent="0.2"/>
    <row r="1016698" s="12" customFormat="1" x14ac:dyDescent="0.2"/>
    <row r="1016699" s="12" customFormat="1" x14ac:dyDescent="0.2"/>
    <row r="1016700" s="12" customFormat="1" x14ac:dyDescent="0.2"/>
    <row r="1016701" s="12" customFormat="1" x14ac:dyDescent="0.2"/>
    <row r="1016702" s="12" customFormat="1" x14ac:dyDescent="0.2"/>
    <row r="1016703" s="12" customFormat="1" x14ac:dyDescent="0.2"/>
    <row r="1016704" s="12" customFormat="1" x14ac:dyDescent="0.2"/>
    <row r="1016705" s="12" customFormat="1" x14ac:dyDescent="0.2"/>
    <row r="1016706" s="12" customFormat="1" x14ac:dyDescent="0.2"/>
    <row r="1016707" s="12" customFormat="1" x14ac:dyDescent="0.2"/>
    <row r="1016708" s="12" customFormat="1" x14ac:dyDescent="0.2"/>
    <row r="1016709" s="12" customFormat="1" x14ac:dyDescent="0.2"/>
    <row r="1016710" s="12" customFormat="1" x14ac:dyDescent="0.2"/>
    <row r="1016711" s="12" customFormat="1" x14ac:dyDescent="0.2"/>
    <row r="1016712" s="12" customFormat="1" x14ac:dyDescent="0.2"/>
    <row r="1016713" s="12" customFormat="1" x14ac:dyDescent="0.2"/>
    <row r="1016714" s="12" customFormat="1" x14ac:dyDescent="0.2"/>
    <row r="1016715" s="12" customFormat="1" x14ac:dyDescent="0.2"/>
    <row r="1016716" s="12" customFormat="1" x14ac:dyDescent="0.2"/>
    <row r="1016717" s="12" customFormat="1" x14ac:dyDescent="0.2"/>
    <row r="1016718" s="12" customFormat="1" x14ac:dyDescent="0.2"/>
    <row r="1016719" s="12" customFormat="1" x14ac:dyDescent="0.2"/>
    <row r="1016720" s="12" customFormat="1" x14ac:dyDescent="0.2"/>
    <row r="1016721" s="12" customFormat="1" x14ac:dyDescent="0.2"/>
    <row r="1016722" s="12" customFormat="1" x14ac:dyDescent="0.2"/>
    <row r="1016723" s="12" customFormat="1" x14ac:dyDescent="0.2"/>
    <row r="1016724" s="12" customFormat="1" x14ac:dyDescent="0.2"/>
    <row r="1016725" s="12" customFormat="1" x14ac:dyDescent="0.2"/>
    <row r="1016726" s="12" customFormat="1" x14ac:dyDescent="0.2"/>
    <row r="1016727" s="12" customFormat="1" x14ac:dyDescent="0.2"/>
    <row r="1016728" s="12" customFormat="1" x14ac:dyDescent="0.2"/>
    <row r="1016729" s="12" customFormat="1" x14ac:dyDescent="0.2"/>
    <row r="1016730" s="12" customFormat="1" x14ac:dyDescent="0.2"/>
    <row r="1016731" s="12" customFormat="1" x14ac:dyDescent="0.2"/>
    <row r="1016732" s="12" customFormat="1" x14ac:dyDescent="0.2"/>
    <row r="1016733" s="12" customFormat="1" x14ac:dyDescent="0.2"/>
    <row r="1016734" s="12" customFormat="1" x14ac:dyDescent="0.2"/>
    <row r="1016735" s="12" customFormat="1" x14ac:dyDescent="0.2"/>
    <row r="1016736" s="12" customFormat="1" x14ac:dyDescent="0.2"/>
    <row r="1016737" s="12" customFormat="1" x14ac:dyDescent="0.2"/>
    <row r="1016738" s="12" customFormat="1" x14ac:dyDescent="0.2"/>
    <row r="1016739" s="12" customFormat="1" x14ac:dyDescent="0.2"/>
    <row r="1016740" s="12" customFormat="1" x14ac:dyDescent="0.2"/>
    <row r="1016741" s="12" customFormat="1" x14ac:dyDescent="0.2"/>
    <row r="1016742" s="12" customFormat="1" x14ac:dyDescent="0.2"/>
    <row r="1016743" s="12" customFormat="1" x14ac:dyDescent="0.2"/>
    <row r="1016744" s="12" customFormat="1" x14ac:dyDescent="0.2"/>
    <row r="1016745" s="12" customFormat="1" x14ac:dyDescent="0.2"/>
    <row r="1016746" s="12" customFormat="1" x14ac:dyDescent="0.2"/>
    <row r="1016747" s="12" customFormat="1" x14ac:dyDescent="0.2"/>
    <row r="1016748" s="12" customFormat="1" x14ac:dyDescent="0.2"/>
    <row r="1016749" s="12" customFormat="1" x14ac:dyDescent="0.2"/>
    <row r="1016750" s="12" customFormat="1" x14ac:dyDescent="0.2"/>
    <row r="1016751" s="12" customFormat="1" x14ac:dyDescent="0.2"/>
    <row r="1016752" s="12" customFormat="1" x14ac:dyDescent="0.2"/>
    <row r="1016753" s="12" customFormat="1" x14ac:dyDescent="0.2"/>
    <row r="1016754" s="12" customFormat="1" x14ac:dyDescent="0.2"/>
    <row r="1016755" s="12" customFormat="1" x14ac:dyDescent="0.2"/>
    <row r="1016756" s="12" customFormat="1" x14ac:dyDescent="0.2"/>
    <row r="1016757" s="12" customFormat="1" x14ac:dyDescent="0.2"/>
    <row r="1016758" s="12" customFormat="1" x14ac:dyDescent="0.2"/>
    <row r="1016759" s="12" customFormat="1" x14ac:dyDescent="0.2"/>
    <row r="1016760" s="12" customFormat="1" x14ac:dyDescent="0.2"/>
    <row r="1016761" s="12" customFormat="1" x14ac:dyDescent="0.2"/>
    <row r="1016762" s="12" customFormat="1" x14ac:dyDescent="0.2"/>
    <row r="1016763" s="12" customFormat="1" x14ac:dyDescent="0.2"/>
    <row r="1016764" s="12" customFormat="1" x14ac:dyDescent="0.2"/>
    <row r="1016765" s="12" customFormat="1" x14ac:dyDescent="0.2"/>
    <row r="1016766" s="12" customFormat="1" x14ac:dyDescent="0.2"/>
    <row r="1016767" s="12" customFormat="1" x14ac:dyDescent="0.2"/>
    <row r="1016768" s="12" customFormat="1" x14ac:dyDescent="0.2"/>
    <row r="1016769" s="12" customFormat="1" x14ac:dyDescent="0.2"/>
    <row r="1016770" s="12" customFormat="1" x14ac:dyDescent="0.2"/>
    <row r="1016771" s="12" customFormat="1" x14ac:dyDescent="0.2"/>
    <row r="1016772" s="12" customFormat="1" x14ac:dyDescent="0.2"/>
    <row r="1016773" s="12" customFormat="1" x14ac:dyDescent="0.2"/>
    <row r="1016774" s="12" customFormat="1" x14ac:dyDescent="0.2"/>
    <row r="1016775" s="12" customFormat="1" x14ac:dyDescent="0.2"/>
    <row r="1016776" s="12" customFormat="1" x14ac:dyDescent="0.2"/>
    <row r="1016777" s="12" customFormat="1" x14ac:dyDescent="0.2"/>
    <row r="1016778" s="12" customFormat="1" x14ac:dyDescent="0.2"/>
    <row r="1016779" s="12" customFormat="1" x14ac:dyDescent="0.2"/>
    <row r="1016780" s="12" customFormat="1" x14ac:dyDescent="0.2"/>
    <row r="1016781" s="12" customFormat="1" x14ac:dyDescent="0.2"/>
    <row r="1016782" s="12" customFormat="1" x14ac:dyDescent="0.2"/>
    <row r="1016783" s="12" customFormat="1" x14ac:dyDescent="0.2"/>
    <row r="1016784" s="12" customFormat="1" x14ac:dyDescent="0.2"/>
    <row r="1016785" s="12" customFormat="1" x14ac:dyDescent="0.2"/>
    <row r="1016786" s="12" customFormat="1" x14ac:dyDescent="0.2"/>
    <row r="1016787" s="12" customFormat="1" x14ac:dyDescent="0.2"/>
    <row r="1016788" s="12" customFormat="1" x14ac:dyDescent="0.2"/>
    <row r="1016789" s="12" customFormat="1" x14ac:dyDescent="0.2"/>
    <row r="1016790" s="12" customFormat="1" x14ac:dyDescent="0.2"/>
    <row r="1016791" s="12" customFormat="1" x14ac:dyDescent="0.2"/>
    <row r="1016792" s="12" customFormat="1" x14ac:dyDescent="0.2"/>
    <row r="1016793" s="12" customFormat="1" x14ac:dyDescent="0.2"/>
    <row r="1016794" s="12" customFormat="1" x14ac:dyDescent="0.2"/>
    <row r="1016795" s="12" customFormat="1" x14ac:dyDescent="0.2"/>
    <row r="1016796" s="12" customFormat="1" x14ac:dyDescent="0.2"/>
    <row r="1016797" s="12" customFormat="1" x14ac:dyDescent="0.2"/>
    <row r="1016798" s="12" customFormat="1" x14ac:dyDescent="0.2"/>
    <row r="1016799" s="12" customFormat="1" x14ac:dyDescent="0.2"/>
    <row r="1016800" s="12" customFormat="1" x14ac:dyDescent="0.2"/>
    <row r="1016801" s="12" customFormat="1" x14ac:dyDescent="0.2"/>
    <row r="1016802" s="12" customFormat="1" x14ac:dyDescent="0.2"/>
    <row r="1016803" s="12" customFormat="1" x14ac:dyDescent="0.2"/>
    <row r="1016804" s="12" customFormat="1" x14ac:dyDescent="0.2"/>
    <row r="1016805" s="12" customFormat="1" x14ac:dyDescent="0.2"/>
    <row r="1016806" s="12" customFormat="1" x14ac:dyDescent="0.2"/>
    <row r="1016807" s="12" customFormat="1" x14ac:dyDescent="0.2"/>
    <row r="1016808" s="12" customFormat="1" x14ac:dyDescent="0.2"/>
    <row r="1016809" s="12" customFormat="1" x14ac:dyDescent="0.2"/>
    <row r="1016810" s="12" customFormat="1" x14ac:dyDescent="0.2"/>
    <row r="1016811" s="12" customFormat="1" x14ac:dyDescent="0.2"/>
    <row r="1016812" s="12" customFormat="1" x14ac:dyDescent="0.2"/>
    <row r="1016813" s="12" customFormat="1" x14ac:dyDescent="0.2"/>
    <row r="1016814" s="12" customFormat="1" x14ac:dyDescent="0.2"/>
    <row r="1016815" s="12" customFormat="1" x14ac:dyDescent="0.2"/>
    <row r="1016816" s="12" customFormat="1" x14ac:dyDescent="0.2"/>
    <row r="1016817" s="12" customFormat="1" x14ac:dyDescent="0.2"/>
    <row r="1016818" s="12" customFormat="1" x14ac:dyDescent="0.2"/>
    <row r="1016819" s="12" customFormat="1" x14ac:dyDescent="0.2"/>
    <row r="1016820" s="12" customFormat="1" x14ac:dyDescent="0.2"/>
    <row r="1016821" s="12" customFormat="1" x14ac:dyDescent="0.2"/>
    <row r="1016822" s="12" customFormat="1" x14ac:dyDescent="0.2"/>
    <row r="1016823" s="12" customFormat="1" x14ac:dyDescent="0.2"/>
    <row r="1016824" s="12" customFormat="1" x14ac:dyDescent="0.2"/>
    <row r="1016825" s="12" customFormat="1" x14ac:dyDescent="0.2"/>
    <row r="1016826" s="12" customFormat="1" x14ac:dyDescent="0.2"/>
    <row r="1016827" s="12" customFormat="1" x14ac:dyDescent="0.2"/>
    <row r="1016828" s="12" customFormat="1" x14ac:dyDescent="0.2"/>
    <row r="1016829" s="12" customFormat="1" x14ac:dyDescent="0.2"/>
    <row r="1016830" s="12" customFormat="1" x14ac:dyDescent="0.2"/>
    <row r="1016831" s="12" customFormat="1" x14ac:dyDescent="0.2"/>
    <row r="1016832" s="12" customFormat="1" x14ac:dyDescent="0.2"/>
    <row r="1016833" s="12" customFormat="1" x14ac:dyDescent="0.2"/>
    <row r="1016834" s="12" customFormat="1" x14ac:dyDescent="0.2"/>
    <row r="1016835" s="12" customFormat="1" x14ac:dyDescent="0.2"/>
    <row r="1016836" s="12" customFormat="1" x14ac:dyDescent="0.2"/>
    <row r="1016837" s="12" customFormat="1" x14ac:dyDescent="0.2"/>
    <row r="1016838" s="12" customFormat="1" x14ac:dyDescent="0.2"/>
    <row r="1016839" s="12" customFormat="1" x14ac:dyDescent="0.2"/>
    <row r="1016840" s="12" customFormat="1" x14ac:dyDescent="0.2"/>
    <row r="1016841" s="12" customFormat="1" x14ac:dyDescent="0.2"/>
    <row r="1016842" s="12" customFormat="1" x14ac:dyDescent="0.2"/>
    <row r="1016843" s="12" customFormat="1" x14ac:dyDescent="0.2"/>
    <row r="1016844" s="12" customFormat="1" x14ac:dyDescent="0.2"/>
    <row r="1016845" s="12" customFormat="1" x14ac:dyDescent="0.2"/>
    <row r="1016846" s="12" customFormat="1" x14ac:dyDescent="0.2"/>
    <row r="1016847" s="12" customFormat="1" x14ac:dyDescent="0.2"/>
    <row r="1016848" s="12" customFormat="1" x14ac:dyDescent="0.2"/>
    <row r="1016849" s="12" customFormat="1" x14ac:dyDescent="0.2"/>
    <row r="1016850" s="12" customFormat="1" x14ac:dyDescent="0.2"/>
    <row r="1016851" s="12" customFormat="1" x14ac:dyDescent="0.2"/>
    <row r="1016852" s="12" customFormat="1" x14ac:dyDescent="0.2"/>
    <row r="1016853" s="12" customFormat="1" x14ac:dyDescent="0.2"/>
    <row r="1016854" s="12" customFormat="1" x14ac:dyDescent="0.2"/>
    <row r="1016855" s="12" customFormat="1" x14ac:dyDescent="0.2"/>
    <row r="1016856" s="12" customFormat="1" x14ac:dyDescent="0.2"/>
    <row r="1016857" s="12" customFormat="1" x14ac:dyDescent="0.2"/>
    <row r="1016858" s="12" customFormat="1" x14ac:dyDescent="0.2"/>
    <row r="1016859" s="12" customFormat="1" x14ac:dyDescent="0.2"/>
    <row r="1016860" s="12" customFormat="1" x14ac:dyDescent="0.2"/>
    <row r="1016861" s="12" customFormat="1" x14ac:dyDescent="0.2"/>
    <row r="1016862" s="12" customFormat="1" x14ac:dyDescent="0.2"/>
    <row r="1016863" s="12" customFormat="1" x14ac:dyDescent="0.2"/>
    <row r="1016864" s="12" customFormat="1" x14ac:dyDescent="0.2"/>
    <row r="1016865" s="12" customFormat="1" x14ac:dyDescent="0.2"/>
    <row r="1016866" s="12" customFormat="1" x14ac:dyDescent="0.2"/>
    <row r="1016867" s="12" customFormat="1" x14ac:dyDescent="0.2"/>
    <row r="1016868" s="12" customFormat="1" x14ac:dyDescent="0.2"/>
    <row r="1016869" s="12" customFormat="1" x14ac:dyDescent="0.2"/>
    <row r="1016870" s="12" customFormat="1" x14ac:dyDescent="0.2"/>
    <row r="1016871" s="12" customFormat="1" x14ac:dyDescent="0.2"/>
    <row r="1016872" s="12" customFormat="1" x14ac:dyDescent="0.2"/>
    <row r="1016873" s="12" customFormat="1" x14ac:dyDescent="0.2"/>
    <row r="1016874" s="12" customFormat="1" x14ac:dyDescent="0.2"/>
    <row r="1016875" s="12" customFormat="1" x14ac:dyDescent="0.2"/>
    <row r="1016876" s="12" customFormat="1" x14ac:dyDescent="0.2"/>
    <row r="1016877" s="12" customFormat="1" x14ac:dyDescent="0.2"/>
    <row r="1016878" s="12" customFormat="1" x14ac:dyDescent="0.2"/>
    <row r="1016879" s="12" customFormat="1" x14ac:dyDescent="0.2"/>
    <row r="1016880" s="12" customFormat="1" x14ac:dyDescent="0.2"/>
    <row r="1016881" s="12" customFormat="1" x14ac:dyDescent="0.2"/>
    <row r="1016882" s="12" customFormat="1" x14ac:dyDescent="0.2"/>
    <row r="1016883" s="12" customFormat="1" x14ac:dyDescent="0.2"/>
    <row r="1016884" s="12" customFormat="1" x14ac:dyDescent="0.2"/>
    <row r="1016885" s="12" customFormat="1" x14ac:dyDescent="0.2"/>
    <row r="1016886" s="12" customFormat="1" x14ac:dyDescent="0.2"/>
    <row r="1016887" s="12" customFormat="1" x14ac:dyDescent="0.2"/>
    <row r="1016888" s="12" customFormat="1" x14ac:dyDescent="0.2"/>
    <row r="1016889" s="12" customFormat="1" x14ac:dyDescent="0.2"/>
    <row r="1016890" s="12" customFormat="1" x14ac:dyDescent="0.2"/>
    <row r="1016891" s="12" customFormat="1" x14ac:dyDescent="0.2"/>
    <row r="1016892" s="12" customFormat="1" x14ac:dyDescent="0.2"/>
    <row r="1016893" s="12" customFormat="1" x14ac:dyDescent="0.2"/>
    <row r="1016894" s="12" customFormat="1" x14ac:dyDescent="0.2"/>
    <row r="1016895" s="12" customFormat="1" x14ac:dyDescent="0.2"/>
    <row r="1016896" s="12" customFormat="1" x14ac:dyDescent="0.2"/>
    <row r="1016897" s="12" customFormat="1" x14ac:dyDescent="0.2"/>
    <row r="1016898" s="12" customFormat="1" x14ac:dyDescent="0.2"/>
    <row r="1016899" s="12" customFormat="1" x14ac:dyDescent="0.2"/>
    <row r="1016900" s="12" customFormat="1" x14ac:dyDescent="0.2"/>
    <row r="1016901" s="12" customFormat="1" x14ac:dyDescent="0.2"/>
    <row r="1016902" s="12" customFormat="1" x14ac:dyDescent="0.2"/>
    <row r="1016903" s="12" customFormat="1" x14ac:dyDescent="0.2"/>
    <row r="1016904" s="12" customFormat="1" x14ac:dyDescent="0.2"/>
    <row r="1016905" s="12" customFormat="1" x14ac:dyDescent="0.2"/>
    <row r="1016906" s="12" customFormat="1" x14ac:dyDescent="0.2"/>
    <row r="1016907" s="12" customFormat="1" x14ac:dyDescent="0.2"/>
    <row r="1016908" s="12" customFormat="1" x14ac:dyDescent="0.2"/>
    <row r="1016909" s="12" customFormat="1" x14ac:dyDescent="0.2"/>
    <row r="1016910" s="12" customFormat="1" x14ac:dyDescent="0.2"/>
    <row r="1016911" s="12" customFormat="1" x14ac:dyDescent="0.2"/>
    <row r="1016912" s="12" customFormat="1" x14ac:dyDescent="0.2"/>
    <row r="1016913" s="12" customFormat="1" x14ac:dyDescent="0.2"/>
    <row r="1016914" s="12" customFormat="1" x14ac:dyDescent="0.2"/>
    <row r="1016915" s="12" customFormat="1" x14ac:dyDescent="0.2"/>
    <row r="1016916" s="12" customFormat="1" x14ac:dyDescent="0.2"/>
    <row r="1016917" s="12" customFormat="1" x14ac:dyDescent="0.2"/>
    <row r="1016918" s="12" customFormat="1" x14ac:dyDescent="0.2"/>
    <row r="1016919" s="12" customFormat="1" x14ac:dyDescent="0.2"/>
    <row r="1016920" s="12" customFormat="1" x14ac:dyDescent="0.2"/>
    <row r="1016921" s="12" customFormat="1" x14ac:dyDescent="0.2"/>
    <row r="1016922" s="12" customFormat="1" x14ac:dyDescent="0.2"/>
    <row r="1016923" s="12" customFormat="1" x14ac:dyDescent="0.2"/>
    <row r="1016924" s="12" customFormat="1" x14ac:dyDescent="0.2"/>
    <row r="1016925" s="12" customFormat="1" x14ac:dyDescent="0.2"/>
    <row r="1016926" s="12" customFormat="1" x14ac:dyDescent="0.2"/>
    <row r="1016927" s="12" customFormat="1" x14ac:dyDescent="0.2"/>
    <row r="1016928" s="12" customFormat="1" x14ac:dyDescent="0.2"/>
    <row r="1016929" s="12" customFormat="1" x14ac:dyDescent="0.2"/>
    <row r="1016930" s="12" customFormat="1" x14ac:dyDescent="0.2"/>
    <row r="1016931" s="12" customFormat="1" x14ac:dyDescent="0.2"/>
    <row r="1016932" s="12" customFormat="1" x14ac:dyDescent="0.2"/>
    <row r="1016933" s="12" customFormat="1" x14ac:dyDescent="0.2"/>
    <row r="1016934" s="12" customFormat="1" x14ac:dyDescent="0.2"/>
    <row r="1016935" s="12" customFormat="1" x14ac:dyDescent="0.2"/>
    <row r="1016936" s="12" customFormat="1" x14ac:dyDescent="0.2"/>
    <row r="1016937" s="12" customFormat="1" x14ac:dyDescent="0.2"/>
    <row r="1016938" s="12" customFormat="1" x14ac:dyDescent="0.2"/>
    <row r="1016939" s="12" customFormat="1" x14ac:dyDescent="0.2"/>
    <row r="1016940" s="12" customFormat="1" x14ac:dyDescent="0.2"/>
    <row r="1016941" s="12" customFormat="1" x14ac:dyDescent="0.2"/>
    <row r="1016942" s="12" customFormat="1" x14ac:dyDescent="0.2"/>
    <row r="1016943" s="12" customFormat="1" x14ac:dyDescent="0.2"/>
    <row r="1016944" s="12" customFormat="1" x14ac:dyDescent="0.2"/>
    <row r="1016945" s="12" customFormat="1" x14ac:dyDescent="0.2"/>
    <row r="1016946" s="12" customFormat="1" x14ac:dyDescent="0.2"/>
    <row r="1016947" s="12" customFormat="1" x14ac:dyDescent="0.2"/>
    <row r="1016948" s="12" customFormat="1" x14ac:dyDescent="0.2"/>
    <row r="1016949" s="12" customFormat="1" x14ac:dyDescent="0.2"/>
    <row r="1016950" s="12" customFormat="1" x14ac:dyDescent="0.2"/>
    <row r="1016951" s="12" customFormat="1" x14ac:dyDescent="0.2"/>
    <row r="1016952" s="12" customFormat="1" x14ac:dyDescent="0.2"/>
    <row r="1016953" s="12" customFormat="1" x14ac:dyDescent="0.2"/>
    <row r="1016954" s="12" customFormat="1" x14ac:dyDescent="0.2"/>
    <row r="1016955" s="12" customFormat="1" x14ac:dyDescent="0.2"/>
    <row r="1016956" s="12" customFormat="1" x14ac:dyDescent="0.2"/>
    <row r="1016957" s="12" customFormat="1" x14ac:dyDescent="0.2"/>
    <row r="1016958" s="12" customFormat="1" x14ac:dyDescent="0.2"/>
    <row r="1016959" s="12" customFormat="1" x14ac:dyDescent="0.2"/>
    <row r="1016960" s="12" customFormat="1" x14ac:dyDescent="0.2"/>
    <row r="1016961" s="12" customFormat="1" x14ac:dyDescent="0.2"/>
    <row r="1016962" s="12" customFormat="1" x14ac:dyDescent="0.2"/>
    <row r="1016963" s="12" customFormat="1" x14ac:dyDescent="0.2"/>
    <row r="1016964" s="12" customFormat="1" x14ac:dyDescent="0.2"/>
    <row r="1016965" s="12" customFormat="1" x14ac:dyDescent="0.2"/>
    <row r="1016966" s="12" customFormat="1" x14ac:dyDescent="0.2"/>
    <row r="1016967" s="12" customFormat="1" x14ac:dyDescent="0.2"/>
    <row r="1016968" s="12" customFormat="1" x14ac:dyDescent="0.2"/>
    <row r="1016969" s="12" customFormat="1" x14ac:dyDescent="0.2"/>
    <row r="1016970" s="12" customFormat="1" x14ac:dyDescent="0.2"/>
    <row r="1016971" s="12" customFormat="1" x14ac:dyDescent="0.2"/>
    <row r="1016972" s="12" customFormat="1" x14ac:dyDescent="0.2"/>
    <row r="1016973" s="12" customFormat="1" x14ac:dyDescent="0.2"/>
    <row r="1016974" s="12" customFormat="1" x14ac:dyDescent="0.2"/>
    <row r="1016975" s="12" customFormat="1" x14ac:dyDescent="0.2"/>
    <row r="1016976" s="12" customFormat="1" x14ac:dyDescent="0.2"/>
    <row r="1016977" s="12" customFormat="1" x14ac:dyDescent="0.2"/>
    <row r="1016978" s="12" customFormat="1" x14ac:dyDescent="0.2"/>
    <row r="1016979" s="12" customFormat="1" x14ac:dyDescent="0.2"/>
    <row r="1016980" s="12" customFormat="1" x14ac:dyDescent="0.2"/>
    <row r="1016981" s="12" customFormat="1" x14ac:dyDescent="0.2"/>
    <row r="1016982" s="12" customFormat="1" x14ac:dyDescent="0.2"/>
    <row r="1016983" s="12" customFormat="1" x14ac:dyDescent="0.2"/>
    <row r="1016984" s="12" customFormat="1" x14ac:dyDescent="0.2"/>
    <row r="1016985" s="12" customFormat="1" x14ac:dyDescent="0.2"/>
    <row r="1016986" s="12" customFormat="1" x14ac:dyDescent="0.2"/>
    <row r="1016987" s="12" customFormat="1" x14ac:dyDescent="0.2"/>
    <row r="1016988" s="12" customFormat="1" x14ac:dyDescent="0.2"/>
    <row r="1016989" s="12" customFormat="1" x14ac:dyDescent="0.2"/>
    <row r="1016990" s="12" customFormat="1" x14ac:dyDescent="0.2"/>
    <row r="1016991" s="12" customFormat="1" x14ac:dyDescent="0.2"/>
    <row r="1016992" s="12" customFormat="1" x14ac:dyDescent="0.2"/>
    <row r="1016993" s="12" customFormat="1" x14ac:dyDescent="0.2"/>
    <row r="1016994" s="12" customFormat="1" x14ac:dyDescent="0.2"/>
    <row r="1016995" s="12" customFormat="1" x14ac:dyDescent="0.2"/>
    <row r="1016996" s="12" customFormat="1" x14ac:dyDescent="0.2"/>
    <row r="1016997" s="12" customFormat="1" x14ac:dyDescent="0.2"/>
    <row r="1016998" s="12" customFormat="1" x14ac:dyDescent="0.2"/>
    <row r="1016999" s="12" customFormat="1" x14ac:dyDescent="0.2"/>
    <row r="1017000" s="12" customFormat="1" x14ac:dyDescent="0.2"/>
    <row r="1017001" s="12" customFormat="1" x14ac:dyDescent="0.2"/>
    <row r="1017002" s="12" customFormat="1" x14ac:dyDescent="0.2"/>
    <row r="1017003" s="12" customFormat="1" x14ac:dyDescent="0.2"/>
    <row r="1017004" s="12" customFormat="1" x14ac:dyDescent="0.2"/>
    <row r="1017005" s="12" customFormat="1" x14ac:dyDescent="0.2"/>
    <row r="1017006" s="12" customFormat="1" x14ac:dyDescent="0.2"/>
    <row r="1017007" s="12" customFormat="1" x14ac:dyDescent="0.2"/>
    <row r="1017008" s="12" customFormat="1" x14ac:dyDescent="0.2"/>
    <row r="1017009" s="12" customFormat="1" x14ac:dyDescent="0.2"/>
    <row r="1017010" s="12" customFormat="1" x14ac:dyDescent="0.2"/>
    <row r="1017011" s="12" customFormat="1" x14ac:dyDescent="0.2"/>
    <row r="1017012" s="12" customFormat="1" x14ac:dyDescent="0.2"/>
    <row r="1017013" s="12" customFormat="1" x14ac:dyDescent="0.2"/>
    <row r="1017014" s="12" customFormat="1" x14ac:dyDescent="0.2"/>
    <row r="1017015" s="12" customFormat="1" x14ac:dyDescent="0.2"/>
    <row r="1017016" s="12" customFormat="1" x14ac:dyDescent="0.2"/>
    <row r="1017017" s="12" customFormat="1" x14ac:dyDescent="0.2"/>
    <row r="1017018" s="12" customFormat="1" x14ac:dyDescent="0.2"/>
    <row r="1017019" s="12" customFormat="1" x14ac:dyDescent="0.2"/>
    <row r="1017020" s="12" customFormat="1" x14ac:dyDescent="0.2"/>
    <row r="1017021" s="12" customFormat="1" x14ac:dyDescent="0.2"/>
    <row r="1017022" s="12" customFormat="1" x14ac:dyDescent="0.2"/>
    <row r="1017023" s="12" customFormat="1" x14ac:dyDescent="0.2"/>
    <row r="1017024" s="12" customFormat="1" x14ac:dyDescent="0.2"/>
    <row r="1017025" s="12" customFormat="1" x14ac:dyDescent="0.2"/>
    <row r="1017026" s="12" customFormat="1" x14ac:dyDescent="0.2"/>
    <row r="1017027" s="12" customFormat="1" x14ac:dyDescent="0.2"/>
    <row r="1017028" s="12" customFormat="1" x14ac:dyDescent="0.2"/>
    <row r="1017029" s="12" customFormat="1" x14ac:dyDescent="0.2"/>
    <row r="1017030" s="12" customFormat="1" x14ac:dyDescent="0.2"/>
    <row r="1017031" s="12" customFormat="1" x14ac:dyDescent="0.2"/>
    <row r="1017032" s="12" customFormat="1" x14ac:dyDescent="0.2"/>
    <row r="1017033" s="12" customFormat="1" x14ac:dyDescent="0.2"/>
    <row r="1017034" s="12" customFormat="1" x14ac:dyDescent="0.2"/>
    <row r="1017035" s="12" customFormat="1" x14ac:dyDescent="0.2"/>
    <row r="1017036" s="12" customFormat="1" x14ac:dyDescent="0.2"/>
    <row r="1017037" s="12" customFormat="1" x14ac:dyDescent="0.2"/>
    <row r="1017038" s="12" customFormat="1" x14ac:dyDescent="0.2"/>
    <row r="1017039" s="12" customFormat="1" x14ac:dyDescent="0.2"/>
    <row r="1017040" s="12" customFormat="1" x14ac:dyDescent="0.2"/>
    <row r="1017041" s="12" customFormat="1" x14ac:dyDescent="0.2"/>
    <row r="1017042" s="12" customFormat="1" x14ac:dyDescent="0.2"/>
    <row r="1017043" s="12" customFormat="1" x14ac:dyDescent="0.2"/>
    <row r="1017044" s="12" customFormat="1" x14ac:dyDescent="0.2"/>
    <row r="1017045" s="12" customFormat="1" x14ac:dyDescent="0.2"/>
    <row r="1017046" s="12" customFormat="1" x14ac:dyDescent="0.2"/>
    <row r="1017047" s="12" customFormat="1" x14ac:dyDescent="0.2"/>
    <row r="1017048" s="12" customFormat="1" x14ac:dyDescent="0.2"/>
    <row r="1017049" s="12" customFormat="1" x14ac:dyDescent="0.2"/>
    <row r="1017050" s="12" customFormat="1" x14ac:dyDescent="0.2"/>
    <row r="1017051" s="12" customFormat="1" x14ac:dyDescent="0.2"/>
    <row r="1017052" s="12" customFormat="1" x14ac:dyDescent="0.2"/>
    <row r="1017053" s="12" customFormat="1" x14ac:dyDescent="0.2"/>
    <row r="1017054" s="12" customFormat="1" x14ac:dyDescent="0.2"/>
    <row r="1017055" s="12" customFormat="1" x14ac:dyDescent="0.2"/>
    <row r="1017056" s="12" customFormat="1" x14ac:dyDescent="0.2"/>
    <row r="1017057" s="12" customFormat="1" x14ac:dyDescent="0.2"/>
    <row r="1017058" s="12" customFormat="1" x14ac:dyDescent="0.2"/>
    <row r="1017059" s="12" customFormat="1" x14ac:dyDescent="0.2"/>
    <row r="1017060" s="12" customFormat="1" x14ac:dyDescent="0.2"/>
    <row r="1017061" s="12" customFormat="1" x14ac:dyDescent="0.2"/>
    <row r="1017062" s="12" customFormat="1" x14ac:dyDescent="0.2"/>
    <row r="1017063" s="12" customFormat="1" x14ac:dyDescent="0.2"/>
    <row r="1017064" s="12" customFormat="1" x14ac:dyDescent="0.2"/>
    <row r="1017065" s="12" customFormat="1" x14ac:dyDescent="0.2"/>
    <row r="1017066" s="12" customFormat="1" x14ac:dyDescent="0.2"/>
    <row r="1017067" s="12" customFormat="1" x14ac:dyDescent="0.2"/>
    <row r="1017068" s="12" customFormat="1" x14ac:dyDescent="0.2"/>
    <row r="1017069" s="12" customFormat="1" x14ac:dyDescent="0.2"/>
    <row r="1017070" s="12" customFormat="1" x14ac:dyDescent="0.2"/>
    <row r="1017071" s="12" customFormat="1" x14ac:dyDescent="0.2"/>
    <row r="1017072" s="12" customFormat="1" x14ac:dyDescent="0.2"/>
    <row r="1017073" s="12" customFormat="1" x14ac:dyDescent="0.2"/>
    <row r="1017074" s="12" customFormat="1" x14ac:dyDescent="0.2"/>
    <row r="1017075" s="12" customFormat="1" x14ac:dyDescent="0.2"/>
    <row r="1017076" s="12" customFormat="1" x14ac:dyDescent="0.2"/>
    <row r="1017077" s="12" customFormat="1" x14ac:dyDescent="0.2"/>
    <row r="1017078" s="12" customFormat="1" x14ac:dyDescent="0.2"/>
    <row r="1017079" s="12" customFormat="1" x14ac:dyDescent="0.2"/>
    <row r="1017080" s="12" customFormat="1" x14ac:dyDescent="0.2"/>
    <row r="1017081" s="12" customFormat="1" x14ac:dyDescent="0.2"/>
    <row r="1017082" s="12" customFormat="1" x14ac:dyDescent="0.2"/>
    <row r="1017083" s="12" customFormat="1" x14ac:dyDescent="0.2"/>
    <row r="1017084" s="12" customFormat="1" x14ac:dyDescent="0.2"/>
    <row r="1017085" s="12" customFormat="1" x14ac:dyDescent="0.2"/>
    <row r="1017086" s="12" customFormat="1" x14ac:dyDescent="0.2"/>
    <row r="1017087" s="12" customFormat="1" x14ac:dyDescent="0.2"/>
    <row r="1017088" s="12" customFormat="1" x14ac:dyDescent="0.2"/>
    <row r="1017089" s="12" customFormat="1" x14ac:dyDescent="0.2"/>
    <row r="1017090" s="12" customFormat="1" x14ac:dyDescent="0.2"/>
    <row r="1017091" s="12" customFormat="1" x14ac:dyDescent="0.2"/>
    <row r="1017092" s="12" customFormat="1" x14ac:dyDescent="0.2"/>
    <row r="1017093" s="12" customFormat="1" x14ac:dyDescent="0.2"/>
    <row r="1017094" s="12" customFormat="1" x14ac:dyDescent="0.2"/>
    <row r="1017095" s="12" customFormat="1" x14ac:dyDescent="0.2"/>
    <row r="1017096" s="12" customFormat="1" x14ac:dyDescent="0.2"/>
    <row r="1017097" s="12" customFormat="1" x14ac:dyDescent="0.2"/>
    <row r="1017098" s="12" customFormat="1" x14ac:dyDescent="0.2"/>
    <row r="1017099" s="12" customFormat="1" x14ac:dyDescent="0.2"/>
    <row r="1017100" s="12" customFormat="1" x14ac:dyDescent="0.2"/>
    <row r="1017101" s="12" customFormat="1" x14ac:dyDescent="0.2"/>
    <row r="1017102" s="12" customFormat="1" x14ac:dyDescent="0.2"/>
    <row r="1017103" s="12" customFormat="1" x14ac:dyDescent="0.2"/>
    <row r="1017104" s="12" customFormat="1" x14ac:dyDescent="0.2"/>
    <row r="1017105" s="12" customFormat="1" x14ac:dyDescent="0.2"/>
    <row r="1017106" s="12" customFormat="1" x14ac:dyDescent="0.2"/>
    <row r="1017107" s="12" customFormat="1" x14ac:dyDescent="0.2"/>
    <row r="1017108" s="12" customFormat="1" x14ac:dyDescent="0.2"/>
    <row r="1017109" s="12" customFormat="1" x14ac:dyDescent="0.2"/>
    <row r="1017110" s="12" customFormat="1" x14ac:dyDescent="0.2"/>
    <row r="1017111" s="12" customFormat="1" x14ac:dyDescent="0.2"/>
    <row r="1017112" s="12" customFormat="1" x14ac:dyDescent="0.2"/>
    <row r="1017113" s="12" customFormat="1" x14ac:dyDescent="0.2"/>
    <row r="1017114" s="12" customFormat="1" x14ac:dyDescent="0.2"/>
    <row r="1017115" s="12" customFormat="1" x14ac:dyDescent="0.2"/>
    <row r="1017116" s="12" customFormat="1" x14ac:dyDescent="0.2"/>
    <row r="1017117" s="12" customFormat="1" x14ac:dyDescent="0.2"/>
    <row r="1017118" s="12" customFormat="1" x14ac:dyDescent="0.2"/>
    <row r="1017119" s="12" customFormat="1" x14ac:dyDescent="0.2"/>
    <row r="1017120" s="12" customFormat="1" x14ac:dyDescent="0.2"/>
    <row r="1017121" s="12" customFormat="1" x14ac:dyDescent="0.2"/>
    <row r="1017122" s="12" customFormat="1" x14ac:dyDescent="0.2"/>
    <row r="1017123" s="12" customFormat="1" x14ac:dyDescent="0.2"/>
    <row r="1017124" s="12" customFormat="1" x14ac:dyDescent="0.2"/>
    <row r="1017125" s="12" customFormat="1" x14ac:dyDescent="0.2"/>
    <row r="1017126" s="12" customFormat="1" x14ac:dyDescent="0.2"/>
    <row r="1017127" s="12" customFormat="1" x14ac:dyDescent="0.2"/>
    <row r="1017128" s="12" customFormat="1" x14ac:dyDescent="0.2"/>
    <row r="1017129" s="12" customFormat="1" x14ac:dyDescent="0.2"/>
    <row r="1017130" s="12" customFormat="1" x14ac:dyDescent="0.2"/>
    <row r="1017131" s="12" customFormat="1" x14ac:dyDescent="0.2"/>
    <row r="1017132" s="12" customFormat="1" x14ac:dyDescent="0.2"/>
    <row r="1017133" s="12" customFormat="1" x14ac:dyDescent="0.2"/>
    <row r="1017134" s="12" customFormat="1" x14ac:dyDescent="0.2"/>
    <row r="1017135" s="12" customFormat="1" x14ac:dyDescent="0.2"/>
    <row r="1017136" s="12" customFormat="1" x14ac:dyDescent="0.2"/>
    <row r="1017137" s="12" customFormat="1" x14ac:dyDescent="0.2"/>
    <row r="1017138" s="12" customFormat="1" x14ac:dyDescent="0.2"/>
    <row r="1017139" s="12" customFormat="1" x14ac:dyDescent="0.2"/>
    <row r="1017140" s="12" customFormat="1" x14ac:dyDescent="0.2"/>
    <row r="1017141" s="12" customFormat="1" x14ac:dyDescent="0.2"/>
    <row r="1017142" s="12" customFormat="1" x14ac:dyDescent="0.2"/>
    <row r="1017143" s="12" customFormat="1" x14ac:dyDescent="0.2"/>
    <row r="1017144" s="12" customFormat="1" x14ac:dyDescent="0.2"/>
    <row r="1017145" s="12" customFormat="1" x14ac:dyDescent="0.2"/>
    <row r="1017146" s="12" customFormat="1" x14ac:dyDescent="0.2"/>
    <row r="1017147" s="12" customFormat="1" x14ac:dyDescent="0.2"/>
    <row r="1017148" s="12" customFormat="1" x14ac:dyDescent="0.2"/>
    <row r="1017149" s="12" customFormat="1" x14ac:dyDescent="0.2"/>
    <row r="1017150" s="12" customFormat="1" x14ac:dyDescent="0.2"/>
    <row r="1017151" s="12" customFormat="1" x14ac:dyDescent="0.2"/>
    <row r="1017152" s="12" customFormat="1" x14ac:dyDescent="0.2"/>
    <row r="1017153" s="12" customFormat="1" x14ac:dyDescent="0.2"/>
    <row r="1017154" s="12" customFormat="1" x14ac:dyDescent="0.2"/>
    <row r="1017155" s="12" customFormat="1" x14ac:dyDescent="0.2"/>
    <row r="1017156" s="12" customFormat="1" x14ac:dyDescent="0.2"/>
    <row r="1017157" s="12" customFormat="1" x14ac:dyDescent="0.2"/>
    <row r="1017158" s="12" customFormat="1" x14ac:dyDescent="0.2"/>
    <row r="1017159" s="12" customFormat="1" x14ac:dyDescent="0.2"/>
    <row r="1017160" s="12" customFormat="1" x14ac:dyDescent="0.2"/>
    <row r="1017161" s="12" customFormat="1" x14ac:dyDescent="0.2"/>
    <row r="1017162" s="12" customFormat="1" x14ac:dyDescent="0.2"/>
    <row r="1017163" s="12" customFormat="1" x14ac:dyDescent="0.2"/>
    <row r="1017164" s="12" customFormat="1" x14ac:dyDescent="0.2"/>
    <row r="1017165" s="12" customFormat="1" x14ac:dyDescent="0.2"/>
    <row r="1017166" s="12" customFormat="1" x14ac:dyDescent="0.2"/>
    <row r="1017167" s="12" customFormat="1" x14ac:dyDescent="0.2"/>
    <row r="1017168" s="12" customFormat="1" x14ac:dyDescent="0.2"/>
    <row r="1017169" s="12" customFormat="1" x14ac:dyDescent="0.2"/>
    <row r="1017170" s="12" customFormat="1" x14ac:dyDescent="0.2"/>
    <row r="1017171" s="12" customFormat="1" x14ac:dyDescent="0.2"/>
    <row r="1017172" s="12" customFormat="1" x14ac:dyDescent="0.2"/>
    <row r="1017173" s="12" customFormat="1" x14ac:dyDescent="0.2"/>
    <row r="1017174" s="12" customFormat="1" x14ac:dyDescent="0.2"/>
    <row r="1017175" s="12" customFormat="1" x14ac:dyDescent="0.2"/>
    <row r="1017176" s="12" customFormat="1" x14ac:dyDescent="0.2"/>
    <row r="1017177" s="12" customFormat="1" x14ac:dyDescent="0.2"/>
    <row r="1017178" s="12" customFormat="1" x14ac:dyDescent="0.2"/>
    <row r="1017179" s="12" customFormat="1" x14ac:dyDescent="0.2"/>
    <row r="1017180" s="12" customFormat="1" x14ac:dyDescent="0.2"/>
    <row r="1017181" s="12" customFormat="1" x14ac:dyDescent="0.2"/>
    <row r="1017182" s="12" customFormat="1" x14ac:dyDescent="0.2"/>
    <row r="1017183" s="12" customFormat="1" x14ac:dyDescent="0.2"/>
    <row r="1017184" s="12" customFormat="1" x14ac:dyDescent="0.2"/>
    <row r="1017185" s="12" customFormat="1" x14ac:dyDescent="0.2"/>
    <row r="1017186" s="12" customFormat="1" x14ac:dyDescent="0.2"/>
    <row r="1017187" s="12" customFormat="1" x14ac:dyDescent="0.2"/>
    <row r="1017188" s="12" customFormat="1" x14ac:dyDescent="0.2"/>
    <row r="1017189" s="12" customFormat="1" x14ac:dyDescent="0.2"/>
    <row r="1017190" s="12" customFormat="1" x14ac:dyDescent="0.2"/>
    <row r="1017191" s="12" customFormat="1" x14ac:dyDescent="0.2"/>
    <row r="1017192" s="12" customFormat="1" x14ac:dyDescent="0.2"/>
    <row r="1017193" s="12" customFormat="1" x14ac:dyDescent="0.2"/>
    <row r="1017194" s="12" customFormat="1" x14ac:dyDescent="0.2"/>
    <row r="1017195" s="12" customFormat="1" x14ac:dyDescent="0.2"/>
    <row r="1017196" s="12" customFormat="1" x14ac:dyDescent="0.2"/>
    <row r="1017197" s="12" customFormat="1" x14ac:dyDescent="0.2"/>
    <row r="1017198" s="12" customFormat="1" x14ac:dyDescent="0.2"/>
    <row r="1017199" s="12" customFormat="1" x14ac:dyDescent="0.2"/>
    <row r="1017200" s="12" customFormat="1" x14ac:dyDescent="0.2"/>
    <row r="1017201" s="12" customFormat="1" x14ac:dyDescent="0.2"/>
    <row r="1017202" s="12" customFormat="1" x14ac:dyDescent="0.2"/>
    <row r="1017203" s="12" customFormat="1" x14ac:dyDescent="0.2"/>
    <row r="1017204" s="12" customFormat="1" x14ac:dyDescent="0.2"/>
    <row r="1017205" s="12" customFormat="1" x14ac:dyDescent="0.2"/>
    <row r="1017206" s="12" customFormat="1" x14ac:dyDescent="0.2"/>
    <row r="1017207" s="12" customFormat="1" x14ac:dyDescent="0.2"/>
    <row r="1017208" s="12" customFormat="1" x14ac:dyDescent="0.2"/>
    <row r="1017209" s="12" customFormat="1" x14ac:dyDescent="0.2"/>
    <row r="1017210" s="12" customFormat="1" x14ac:dyDescent="0.2"/>
    <row r="1017211" s="12" customFormat="1" x14ac:dyDescent="0.2"/>
    <row r="1017212" s="12" customFormat="1" x14ac:dyDescent="0.2"/>
    <row r="1017213" s="12" customFormat="1" x14ac:dyDescent="0.2"/>
    <row r="1017214" s="12" customFormat="1" x14ac:dyDescent="0.2"/>
    <row r="1017215" s="12" customFormat="1" x14ac:dyDescent="0.2"/>
    <row r="1017216" s="12" customFormat="1" x14ac:dyDescent="0.2"/>
    <row r="1017217" s="12" customFormat="1" x14ac:dyDescent="0.2"/>
    <row r="1017218" s="12" customFormat="1" x14ac:dyDescent="0.2"/>
    <row r="1017219" s="12" customFormat="1" x14ac:dyDescent="0.2"/>
    <row r="1017220" s="12" customFormat="1" x14ac:dyDescent="0.2"/>
    <row r="1017221" s="12" customFormat="1" x14ac:dyDescent="0.2"/>
    <row r="1017222" s="12" customFormat="1" x14ac:dyDescent="0.2"/>
    <row r="1017223" s="12" customFormat="1" x14ac:dyDescent="0.2"/>
    <row r="1017224" s="12" customFormat="1" x14ac:dyDescent="0.2"/>
    <row r="1017225" s="12" customFormat="1" x14ac:dyDescent="0.2"/>
    <row r="1017226" s="12" customFormat="1" x14ac:dyDescent="0.2"/>
    <row r="1017227" s="12" customFormat="1" x14ac:dyDescent="0.2"/>
    <row r="1017228" s="12" customFormat="1" x14ac:dyDescent="0.2"/>
    <row r="1017229" s="12" customFormat="1" x14ac:dyDescent="0.2"/>
    <row r="1017230" s="12" customFormat="1" x14ac:dyDescent="0.2"/>
    <row r="1017231" s="12" customFormat="1" x14ac:dyDescent="0.2"/>
    <row r="1017232" s="12" customFormat="1" x14ac:dyDescent="0.2"/>
    <row r="1017233" s="12" customFormat="1" x14ac:dyDescent="0.2"/>
    <row r="1017234" s="12" customFormat="1" x14ac:dyDescent="0.2"/>
    <row r="1017235" s="12" customFormat="1" x14ac:dyDescent="0.2"/>
    <row r="1017236" s="12" customFormat="1" x14ac:dyDescent="0.2"/>
    <row r="1017237" s="12" customFormat="1" x14ac:dyDescent="0.2"/>
    <row r="1017238" s="12" customFormat="1" x14ac:dyDescent="0.2"/>
    <row r="1017239" s="12" customFormat="1" x14ac:dyDescent="0.2"/>
    <row r="1017240" s="12" customFormat="1" x14ac:dyDescent="0.2"/>
    <row r="1017241" s="12" customFormat="1" x14ac:dyDescent="0.2"/>
    <row r="1017242" s="12" customFormat="1" x14ac:dyDescent="0.2"/>
    <row r="1017243" s="12" customFormat="1" x14ac:dyDescent="0.2"/>
    <row r="1017244" s="12" customFormat="1" x14ac:dyDescent="0.2"/>
    <row r="1017245" s="12" customFormat="1" x14ac:dyDescent="0.2"/>
    <row r="1017246" s="12" customFormat="1" x14ac:dyDescent="0.2"/>
    <row r="1017247" s="12" customFormat="1" x14ac:dyDescent="0.2"/>
    <row r="1017248" s="12" customFormat="1" x14ac:dyDescent="0.2"/>
    <row r="1017249" s="12" customFormat="1" x14ac:dyDescent="0.2"/>
    <row r="1017250" s="12" customFormat="1" x14ac:dyDescent="0.2"/>
    <row r="1017251" s="12" customFormat="1" x14ac:dyDescent="0.2"/>
    <row r="1017252" s="12" customFormat="1" x14ac:dyDescent="0.2"/>
    <row r="1017253" s="12" customFormat="1" x14ac:dyDescent="0.2"/>
    <row r="1017254" s="12" customFormat="1" x14ac:dyDescent="0.2"/>
    <row r="1017255" s="12" customFormat="1" x14ac:dyDescent="0.2"/>
    <row r="1017256" s="12" customFormat="1" x14ac:dyDescent="0.2"/>
    <row r="1017257" s="12" customFormat="1" x14ac:dyDescent="0.2"/>
    <row r="1017258" s="12" customFormat="1" x14ac:dyDescent="0.2"/>
    <row r="1017259" s="12" customFormat="1" x14ac:dyDescent="0.2"/>
    <row r="1017260" s="12" customFormat="1" x14ac:dyDescent="0.2"/>
    <row r="1017261" s="12" customFormat="1" x14ac:dyDescent="0.2"/>
    <row r="1017262" s="12" customFormat="1" x14ac:dyDescent="0.2"/>
    <row r="1017263" s="12" customFormat="1" x14ac:dyDescent="0.2"/>
    <row r="1017264" s="12" customFormat="1" x14ac:dyDescent="0.2"/>
    <row r="1017265" s="12" customFormat="1" x14ac:dyDescent="0.2"/>
    <row r="1017266" s="12" customFormat="1" x14ac:dyDescent="0.2"/>
    <row r="1017267" s="12" customFormat="1" x14ac:dyDescent="0.2"/>
    <row r="1017268" s="12" customFormat="1" x14ac:dyDescent="0.2"/>
    <row r="1017269" s="12" customFormat="1" x14ac:dyDescent="0.2"/>
    <row r="1017270" s="12" customFormat="1" x14ac:dyDescent="0.2"/>
    <row r="1017271" s="12" customFormat="1" x14ac:dyDescent="0.2"/>
    <row r="1017272" s="12" customFormat="1" x14ac:dyDescent="0.2"/>
    <row r="1017273" s="12" customFormat="1" x14ac:dyDescent="0.2"/>
    <row r="1017274" s="12" customFormat="1" x14ac:dyDescent="0.2"/>
    <row r="1017275" s="12" customFormat="1" x14ac:dyDescent="0.2"/>
    <row r="1017276" s="12" customFormat="1" x14ac:dyDescent="0.2"/>
    <row r="1017277" s="12" customFormat="1" x14ac:dyDescent="0.2"/>
    <row r="1017278" s="12" customFormat="1" x14ac:dyDescent="0.2"/>
    <row r="1017279" s="12" customFormat="1" x14ac:dyDescent="0.2"/>
    <row r="1017280" s="12" customFormat="1" x14ac:dyDescent="0.2"/>
    <row r="1017281" s="12" customFormat="1" x14ac:dyDescent="0.2"/>
    <row r="1017282" s="12" customFormat="1" x14ac:dyDescent="0.2"/>
    <row r="1017283" s="12" customFormat="1" x14ac:dyDescent="0.2"/>
    <row r="1017284" s="12" customFormat="1" x14ac:dyDescent="0.2"/>
    <row r="1017285" s="12" customFormat="1" x14ac:dyDescent="0.2"/>
    <row r="1017286" s="12" customFormat="1" x14ac:dyDescent="0.2"/>
    <row r="1017287" s="12" customFormat="1" x14ac:dyDescent="0.2"/>
    <row r="1017288" s="12" customFormat="1" x14ac:dyDescent="0.2"/>
    <row r="1017289" s="12" customFormat="1" x14ac:dyDescent="0.2"/>
    <row r="1017290" s="12" customFormat="1" x14ac:dyDescent="0.2"/>
    <row r="1017291" s="12" customFormat="1" x14ac:dyDescent="0.2"/>
    <row r="1017292" s="12" customFormat="1" x14ac:dyDescent="0.2"/>
    <row r="1017293" s="12" customFormat="1" x14ac:dyDescent="0.2"/>
    <row r="1017294" s="12" customFormat="1" x14ac:dyDescent="0.2"/>
    <row r="1017295" s="12" customFormat="1" x14ac:dyDescent="0.2"/>
    <row r="1017296" s="12" customFormat="1" x14ac:dyDescent="0.2"/>
    <row r="1017297" s="12" customFormat="1" x14ac:dyDescent="0.2"/>
    <row r="1017298" s="12" customFormat="1" x14ac:dyDescent="0.2"/>
    <row r="1017299" s="12" customFormat="1" x14ac:dyDescent="0.2"/>
    <row r="1017300" s="12" customFormat="1" x14ac:dyDescent="0.2"/>
    <row r="1017301" s="12" customFormat="1" x14ac:dyDescent="0.2"/>
    <row r="1017302" s="12" customFormat="1" x14ac:dyDescent="0.2"/>
    <row r="1017303" s="12" customFormat="1" x14ac:dyDescent="0.2"/>
    <row r="1017304" s="12" customFormat="1" x14ac:dyDescent="0.2"/>
    <row r="1017305" s="12" customFormat="1" x14ac:dyDescent="0.2"/>
    <row r="1017306" s="12" customFormat="1" x14ac:dyDescent="0.2"/>
    <row r="1017307" s="12" customFormat="1" x14ac:dyDescent="0.2"/>
    <row r="1017308" s="12" customFormat="1" x14ac:dyDescent="0.2"/>
    <row r="1017309" s="12" customFormat="1" x14ac:dyDescent="0.2"/>
    <row r="1017310" s="12" customFormat="1" x14ac:dyDescent="0.2"/>
    <row r="1017311" s="12" customFormat="1" x14ac:dyDescent="0.2"/>
    <row r="1017312" s="12" customFormat="1" x14ac:dyDescent="0.2"/>
    <row r="1017313" s="12" customFormat="1" x14ac:dyDescent="0.2"/>
    <row r="1017314" s="12" customFormat="1" x14ac:dyDescent="0.2"/>
    <row r="1017315" s="12" customFormat="1" x14ac:dyDescent="0.2"/>
    <row r="1017316" s="12" customFormat="1" x14ac:dyDescent="0.2"/>
    <row r="1017317" s="12" customFormat="1" x14ac:dyDescent="0.2"/>
    <row r="1017318" s="12" customFormat="1" x14ac:dyDescent="0.2"/>
    <row r="1017319" s="12" customFormat="1" x14ac:dyDescent="0.2"/>
    <row r="1017320" s="12" customFormat="1" x14ac:dyDescent="0.2"/>
    <row r="1017321" s="12" customFormat="1" x14ac:dyDescent="0.2"/>
    <row r="1017322" s="12" customFormat="1" x14ac:dyDescent="0.2"/>
    <row r="1017323" s="12" customFormat="1" x14ac:dyDescent="0.2"/>
    <row r="1017324" s="12" customFormat="1" x14ac:dyDescent="0.2"/>
    <row r="1017325" s="12" customFormat="1" x14ac:dyDescent="0.2"/>
    <row r="1017326" s="12" customFormat="1" x14ac:dyDescent="0.2"/>
    <row r="1017327" s="12" customFormat="1" x14ac:dyDescent="0.2"/>
    <row r="1017328" s="12" customFormat="1" x14ac:dyDescent="0.2"/>
    <row r="1017329" s="12" customFormat="1" x14ac:dyDescent="0.2"/>
    <row r="1017330" s="12" customFormat="1" x14ac:dyDescent="0.2"/>
    <row r="1017331" s="12" customFormat="1" x14ac:dyDescent="0.2"/>
    <row r="1017332" s="12" customFormat="1" x14ac:dyDescent="0.2"/>
    <row r="1017333" s="12" customFormat="1" x14ac:dyDescent="0.2"/>
    <row r="1017334" s="12" customFormat="1" x14ac:dyDescent="0.2"/>
    <row r="1017335" s="12" customFormat="1" x14ac:dyDescent="0.2"/>
    <row r="1017336" s="12" customFormat="1" x14ac:dyDescent="0.2"/>
    <row r="1017337" s="12" customFormat="1" x14ac:dyDescent="0.2"/>
    <row r="1017338" s="12" customFormat="1" x14ac:dyDescent="0.2"/>
    <row r="1017339" s="12" customFormat="1" x14ac:dyDescent="0.2"/>
    <row r="1017340" s="12" customFormat="1" x14ac:dyDescent="0.2"/>
    <row r="1017341" s="12" customFormat="1" x14ac:dyDescent="0.2"/>
    <row r="1017342" s="12" customFormat="1" x14ac:dyDescent="0.2"/>
    <row r="1017343" s="12" customFormat="1" x14ac:dyDescent="0.2"/>
    <row r="1017344" s="12" customFormat="1" x14ac:dyDescent="0.2"/>
    <row r="1017345" s="12" customFormat="1" x14ac:dyDescent="0.2"/>
    <row r="1017346" s="12" customFormat="1" x14ac:dyDescent="0.2"/>
    <row r="1017347" s="12" customFormat="1" x14ac:dyDescent="0.2"/>
    <row r="1017348" s="12" customFormat="1" x14ac:dyDescent="0.2"/>
    <row r="1017349" s="12" customFormat="1" x14ac:dyDescent="0.2"/>
    <row r="1017350" s="12" customFormat="1" x14ac:dyDescent="0.2"/>
    <row r="1017351" s="12" customFormat="1" x14ac:dyDescent="0.2"/>
    <row r="1017352" s="12" customFormat="1" x14ac:dyDescent="0.2"/>
    <row r="1017353" s="12" customFormat="1" x14ac:dyDescent="0.2"/>
    <row r="1017354" s="12" customFormat="1" x14ac:dyDescent="0.2"/>
    <row r="1017355" s="12" customFormat="1" x14ac:dyDescent="0.2"/>
    <row r="1017356" s="12" customFormat="1" x14ac:dyDescent="0.2"/>
    <row r="1017357" s="12" customFormat="1" x14ac:dyDescent="0.2"/>
    <row r="1017358" s="12" customFormat="1" x14ac:dyDescent="0.2"/>
    <row r="1017359" s="12" customFormat="1" x14ac:dyDescent="0.2"/>
    <row r="1017360" s="12" customFormat="1" x14ac:dyDescent="0.2"/>
    <row r="1017361" s="12" customFormat="1" x14ac:dyDescent="0.2"/>
    <row r="1017362" s="12" customFormat="1" x14ac:dyDescent="0.2"/>
    <row r="1017363" s="12" customFormat="1" x14ac:dyDescent="0.2"/>
    <row r="1017364" s="12" customFormat="1" x14ac:dyDescent="0.2"/>
    <row r="1017365" s="12" customFormat="1" x14ac:dyDescent="0.2"/>
    <row r="1017366" s="12" customFormat="1" x14ac:dyDescent="0.2"/>
    <row r="1017367" s="12" customFormat="1" x14ac:dyDescent="0.2"/>
    <row r="1017368" s="12" customFormat="1" x14ac:dyDescent="0.2"/>
    <row r="1017369" s="12" customFormat="1" x14ac:dyDescent="0.2"/>
    <row r="1017370" s="12" customFormat="1" x14ac:dyDescent="0.2"/>
    <row r="1017371" s="12" customFormat="1" x14ac:dyDescent="0.2"/>
    <row r="1017372" s="12" customFormat="1" x14ac:dyDescent="0.2"/>
    <row r="1017373" s="12" customFormat="1" x14ac:dyDescent="0.2"/>
    <row r="1017374" s="12" customFormat="1" x14ac:dyDescent="0.2"/>
    <row r="1017375" s="12" customFormat="1" x14ac:dyDescent="0.2"/>
    <row r="1017376" s="12" customFormat="1" x14ac:dyDescent="0.2"/>
    <row r="1017377" s="12" customFormat="1" x14ac:dyDescent="0.2"/>
    <row r="1017378" s="12" customFormat="1" x14ac:dyDescent="0.2"/>
    <row r="1017379" s="12" customFormat="1" x14ac:dyDescent="0.2"/>
    <row r="1017380" s="12" customFormat="1" x14ac:dyDescent="0.2"/>
    <row r="1017381" s="12" customFormat="1" x14ac:dyDescent="0.2"/>
    <row r="1017382" s="12" customFormat="1" x14ac:dyDescent="0.2"/>
    <row r="1017383" s="12" customFormat="1" x14ac:dyDescent="0.2"/>
    <row r="1017384" s="12" customFormat="1" x14ac:dyDescent="0.2"/>
    <row r="1017385" s="12" customFormat="1" x14ac:dyDescent="0.2"/>
    <row r="1017386" s="12" customFormat="1" x14ac:dyDescent="0.2"/>
    <row r="1017387" s="12" customFormat="1" x14ac:dyDescent="0.2"/>
    <row r="1017388" s="12" customFormat="1" x14ac:dyDescent="0.2"/>
    <row r="1017389" s="12" customFormat="1" x14ac:dyDescent="0.2"/>
    <row r="1017390" s="12" customFormat="1" x14ac:dyDescent="0.2"/>
    <row r="1017391" s="12" customFormat="1" x14ac:dyDescent="0.2"/>
    <row r="1017392" s="12" customFormat="1" x14ac:dyDescent="0.2"/>
    <row r="1017393" s="12" customFormat="1" x14ac:dyDescent="0.2"/>
    <row r="1017394" s="12" customFormat="1" x14ac:dyDescent="0.2"/>
    <row r="1017395" s="12" customFormat="1" x14ac:dyDescent="0.2"/>
    <row r="1017396" s="12" customFormat="1" x14ac:dyDescent="0.2"/>
    <row r="1017397" s="12" customFormat="1" x14ac:dyDescent="0.2"/>
    <row r="1017398" s="12" customFormat="1" x14ac:dyDescent="0.2"/>
    <row r="1017399" s="12" customFormat="1" x14ac:dyDescent="0.2"/>
    <row r="1017400" s="12" customFormat="1" x14ac:dyDescent="0.2"/>
    <row r="1017401" s="12" customFormat="1" x14ac:dyDescent="0.2"/>
    <row r="1017402" s="12" customFormat="1" x14ac:dyDescent="0.2"/>
    <row r="1017403" s="12" customFormat="1" x14ac:dyDescent="0.2"/>
    <row r="1017404" s="12" customFormat="1" x14ac:dyDescent="0.2"/>
    <row r="1017405" s="12" customFormat="1" x14ac:dyDescent="0.2"/>
    <row r="1017406" s="12" customFormat="1" x14ac:dyDescent="0.2"/>
    <row r="1017407" s="12" customFormat="1" x14ac:dyDescent="0.2"/>
    <row r="1017408" s="12" customFormat="1" x14ac:dyDescent="0.2"/>
    <row r="1017409" s="12" customFormat="1" x14ac:dyDescent="0.2"/>
    <row r="1017410" s="12" customFormat="1" x14ac:dyDescent="0.2"/>
    <row r="1017411" s="12" customFormat="1" x14ac:dyDescent="0.2"/>
    <row r="1017412" s="12" customFormat="1" x14ac:dyDescent="0.2"/>
    <row r="1017413" s="12" customFormat="1" x14ac:dyDescent="0.2"/>
    <row r="1017414" s="12" customFormat="1" x14ac:dyDescent="0.2"/>
    <row r="1017415" s="12" customFormat="1" x14ac:dyDescent="0.2"/>
    <row r="1017416" s="12" customFormat="1" x14ac:dyDescent="0.2"/>
    <row r="1017417" s="12" customFormat="1" x14ac:dyDescent="0.2"/>
    <row r="1017418" s="12" customFormat="1" x14ac:dyDescent="0.2"/>
    <row r="1017419" s="12" customFormat="1" x14ac:dyDescent="0.2"/>
    <row r="1017420" s="12" customFormat="1" x14ac:dyDescent="0.2"/>
    <row r="1017421" s="12" customFormat="1" x14ac:dyDescent="0.2"/>
    <row r="1017422" s="12" customFormat="1" x14ac:dyDescent="0.2"/>
    <row r="1017423" s="12" customFormat="1" x14ac:dyDescent="0.2"/>
    <row r="1017424" s="12" customFormat="1" x14ac:dyDescent="0.2"/>
    <row r="1017425" s="12" customFormat="1" x14ac:dyDescent="0.2"/>
    <row r="1017426" s="12" customFormat="1" x14ac:dyDescent="0.2"/>
    <row r="1017427" s="12" customFormat="1" x14ac:dyDescent="0.2"/>
    <row r="1017428" s="12" customFormat="1" x14ac:dyDescent="0.2"/>
    <row r="1017429" s="12" customFormat="1" x14ac:dyDescent="0.2"/>
    <row r="1017430" s="12" customFormat="1" x14ac:dyDescent="0.2"/>
    <row r="1017431" s="12" customFormat="1" x14ac:dyDescent="0.2"/>
    <row r="1017432" s="12" customFormat="1" x14ac:dyDescent="0.2"/>
    <row r="1017433" s="12" customFormat="1" x14ac:dyDescent="0.2"/>
    <row r="1017434" s="12" customFormat="1" x14ac:dyDescent="0.2"/>
    <row r="1017435" s="12" customFormat="1" x14ac:dyDescent="0.2"/>
    <row r="1017436" s="12" customFormat="1" x14ac:dyDescent="0.2"/>
    <row r="1017437" s="12" customFormat="1" x14ac:dyDescent="0.2"/>
    <row r="1017438" s="12" customFormat="1" x14ac:dyDescent="0.2"/>
    <row r="1017439" s="12" customFormat="1" x14ac:dyDescent="0.2"/>
    <row r="1017440" s="12" customFormat="1" x14ac:dyDescent="0.2"/>
    <row r="1017441" s="12" customFormat="1" x14ac:dyDescent="0.2"/>
    <row r="1017442" s="12" customFormat="1" x14ac:dyDescent="0.2"/>
    <row r="1017443" s="12" customFormat="1" x14ac:dyDescent="0.2"/>
    <row r="1017444" s="12" customFormat="1" x14ac:dyDescent="0.2"/>
    <row r="1017445" s="12" customFormat="1" x14ac:dyDescent="0.2"/>
    <row r="1017446" s="12" customFormat="1" x14ac:dyDescent="0.2"/>
    <row r="1017447" s="12" customFormat="1" x14ac:dyDescent="0.2"/>
    <row r="1017448" s="12" customFormat="1" x14ac:dyDescent="0.2"/>
    <row r="1017449" s="12" customFormat="1" x14ac:dyDescent="0.2"/>
    <row r="1017450" s="12" customFormat="1" x14ac:dyDescent="0.2"/>
    <row r="1017451" s="12" customFormat="1" x14ac:dyDescent="0.2"/>
    <row r="1017452" s="12" customFormat="1" x14ac:dyDescent="0.2"/>
    <row r="1017453" s="12" customFormat="1" x14ac:dyDescent="0.2"/>
    <row r="1017454" s="12" customFormat="1" x14ac:dyDescent="0.2"/>
    <row r="1017455" s="12" customFormat="1" x14ac:dyDescent="0.2"/>
    <row r="1017456" s="12" customFormat="1" x14ac:dyDescent="0.2"/>
    <row r="1017457" s="12" customFormat="1" x14ac:dyDescent="0.2"/>
    <row r="1017458" s="12" customFormat="1" x14ac:dyDescent="0.2"/>
    <row r="1017459" s="12" customFormat="1" x14ac:dyDescent="0.2"/>
    <row r="1017460" s="12" customFormat="1" x14ac:dyDescent="0.2"/>
    <row r="1017461" s="12" customFormat="1" x14ac:dyDescent="0.2"/>
    <row r="1017462" s="12" customFormat="1" x14ac:dyDescent="0.2"/>
    <row r="1017463" s="12" customFormat="1" x14ac:dyDescent="0.2"/>
    <row r="1017464" s="12" customFormat="1" x14ac:dyDescent="0.2"/>
    <row r="1017465" s="12" customFormat="1" x14ac:dyDescent="0.2"/>
    <row r="1017466" s="12" customFormat="1" x14ac:dyDescent="0.2"/>
    <row r="1017467" s="12" customFormat="1" x14ac:dyDescent="0.2"/>
    <row r="1017468" s="12" customFormat="1" x14ac:dyDescent="0.2"/>
    <row r="1017469" s="12" customFormat="1" x14ac:dyDescent="0.2"/>
    <row r="1017470" s="12" customFormat="1" x14ac:dyDescent="0.2"/>
    <row r="1017471" s="12" customFormat="1" x14ac:dyDescent="0.2"/>
    <row r="1017472" s="12" customFormat="1" x14ac:dyDescent="0.2"/>
    <row r="1017473" s="12" customFormat="1" x14ac:dyDescent="0.2"/>
    <row r="1017474" s="12" customFormat="1" x14ac:dyDescent="0.2"/>
    <row r="1017475" s="12" customFormat="1" x14ac:dyDescent="0.2"/>
    <row r="1017476" s="12" customFormat="1" x14ac:dyDescent="0.2"/>
    <row r="1017477" s="12" customFormat="1" x14ac:dyDescent="0.2"/>
    <row r="1017478" s="12" customFormat="1" x14ac:dyDescent="0.2"/>
    <row r="1017479" s="12" customFormat="1" x14ac:dyDescent="0.2"/>
    <row r="1017480" s="12" customFormat="1" x14ac:dyDescent="0.2"/>
    <row r="1017481" s="12" customFormat="1" x14ac:dyDescent="0.2"/>
    <row r="1017482" s="12" customFormat="1" x14ac:dyDescent="0.2"/>
    <row r="1017483" s="12" customFormat="1" x14ac:dyDescent="0.2"/>
    <row r="1017484" s="12" customFormat="1" x14ac:dyDescent="0.2"/>
    <row r="1017485" s="12" customFormat="1" x14ac:dyDescent="0.2"/>
    <row r="1017486" s="12" customFormat="1" x14ac:dyDescent="0.2"/>
    <row r="1017487" s="12" customFormat="1" x14ac:dyDescent="0.2"/>
    <row r="1017488" s="12" customFormat="1" x14ac:dyDescent="0.2"/>
    <row r="1017489" s="12" customFormat="1" x14ac:dyDescent="0.2"/>
    <row r="1017490" s="12" customFormat="1" x14ac:dyDescent="0.2"/>
    <row r="1017491" s="12" customFormat="1" x14ac:dyDescent="0.2"/>
    <row r="1017492" s="12" customFormat="1" x14ac:dyDescent="0.2"/>
    <row r="1017493" s="12" customFormat="1" x14ac:dyDescent="0.2"/>
    <row r="1017494" s="12" customFormat="1" x14ac:dyDescent="0.2"/>
    <row r="1017495" s="12" customFormat="1" x14ac:dyDescent="0.2"/>
    <row r="1017496" s="12" customFormat="1" x14ac:dyDescent="0.2"/>
    <row r="1017497" s="12" customFormat="1" x14ac:dyDescent="0.2"/>
    <row r="1017498" s="12" customFormat="1" x14ac:dyDescent="0.2"/>
    <row r="1017499" s="12" customFormat="1" x14ac:dyDescent="0.2"/>
    <row r="1017500" s="12" customFormat="1" x14ac:dyDescent="0.2"/>
    <row r="1017501" s="12" customFormat="1" x14ac:dyDescent="0.2"/>
    <row r="1017502" s="12" customFormat="1" x14ac:dyDescent="0.2"/>
    <row r="1017503" s="12" customFormat="1" x14ac:dyDescent="0.2"/>
    <row r="1017504" s="12" customFormat="1" x14ac:dyDescent="0.2"/>
    <row r="1017505" s="12" customFormat="1" x14ac:dyDescent="0.2"/>
    <row r="1017506" s="12" customFormat="1" x14ac:dyDescent="0.2"/>
    <row r="1017507" s="12" customFormat="1" x14ac:dyDescent="0.2"/>
    <row r="1017508" s="12" customFormat="1" x14ac:dyDescent="0.2"/>
    <row r="1017509" s="12" customFormat="1" x14ac:dyDescent="0.2"/>
    <row r="1017510" s="12" customFormat="1" x14ac:dyDescent="0.2"/>
    <row r="1017511" s="12" customFormat="1" x14ac:dyDescent="0.2"/>
    <row r="1017512" s="12" customFormat="1" x14ac:dyDescent="0.2"/>
    <row r="1017513" s="12" customFormat="1" x14ac:dyDescent="0.2"/>
    <row r="1017514" s="12" customFormat="1" x14ac:dyDescent="0.2"/>
    <row r="1017515" s="12" customFormat="1" x14ac:dyDescent="0.2"/>
    <row r="1017516" s="12" customFormat="1" x14ac:dyDescent="0.2"/>
    <row r="1017517" s="12" customFormat="1" x14ac:dyDescent="0.2"/>
    <row r="1017518" s="12" customFormat="1" x14ac:dyDescent="0.2"/>
    <row r="1017519" s="12" customFormat="1" x14ac:dyDescent="0.2"/>
    <row r="1017520" s="12" customFormat="1" x14ac:dyDescent="0.2"/>
    <row r="1017521" s="12" customFormat="1" x14ac:dyDescent="0.2"/>
    <row r="1017522" s="12" customFormat="1" x14ac:dyDescent="0.2"/>
    <row r="1017523" s="12" customFormat="1" x14ac:dyDescent="0.2"/>
    <row r="1017524" s="12" customFormat="1" x14ac:dyDescent="0.2"/>
    <row r="1017525" s="12" customFormat="1" x14ac:dyDescent="0.2"/>
    <row r="1017526" s="12" customFormat="1" x14ac:dyDescent="0.2"/>
    <row r="1017527" s="12" customFormat="1" x14ac:dyDescent="0.2"/>
    <row r="1017528" s="12" customFormat="1" x14ac:dyDescent="0.2"/>
    <row r="1017529" s="12" customFormat="1" x14ac:dyDescent="0.2"/>
    <row r="1017530" s="12" customFormat="1" x14ac:dyDescent="0.2"/>
    <row r="1017531" s="12" customFormat="1" x14ac:dyDescent="0.2"/>
    <row r="1017532" s="12" customFormat="1" x14ac:dyDescent="0.2"/>
    <row r="1017533" s="12" customFormat="1" x14ac:dyDescent="0.2"/>
    <row r="1017534" s="12" customFormat="1" x14ac:dyDescent="0.2"/>
    <row r="1017535" s="12" customFormat="1" x14ac:dyDescent="0.2"/>
    <row r="1017536" s="12" customFormat="1" x14ac:dyDescent="0.2"/>
    <row r="1017537" s="12" customFormat="1" x14ac:dyDescent="0.2"/>
    <row r="1017538" s="12" customFormat="1" x14ac:dyDescent="0.2"/>
    <row r="1017539" s="12" customFormat="1" x14ac:dyDescent="0.2"/>
    <row r="1017540" s="12" customFormat="1" x14ac:dyDescent="0.2"/>
    <row r="1017541" s="12" customFormat="1" x14ac:dyDescent="0.2"/>
    <row r="1017542" s="12" customFormat="1" x14ac:dyDescent="0.2"/>
    <row r="1017543" s="12" customFormat="1" x14ac:dyDescent="0.2"/>
    <row r="1017544" s="12" customFormat="1" x14ac:dyDescent="0.2"/>
    <row r="1017545" s="12" customFormat="1" x14ac:dyDescent="0.2"/>
    <row r="1017546" s="12" customFormat="1" x14ac:dyDescent="0.2"/>
    <row r="1017547" s="12" customFormat="1" x14ac:dyDescent="0.2"/>
    <row r="1017548" s="12" customFormat="1" x14ac:dyDescent="0.2"/>
    <row r="1017549" s="12" customFormat="1" x14ac:dyDescent="0.2"/>
    <row r="1017550" s="12" customFormat="1" x14ac:dyDescent="0.2"/>
    <row r="1017551" s="12" customFormat="1" x14ac:dyDescent="0.2"/>
    <row r="1017552" s="12" customFormat="1" x14ac:dyDescent="0.2"/>
    <row r="1017553" s="12" customFormat="1" x14ac:dyDescent="0.2"/>
    <row r="1017554" s="12" customFormat="1" x14ac:dyDescent="0.2"/>
    <row r="1017555" s="12" customFormat="1" x14ac:dyDescent="0.2"/>
    <row r="1017556" s="12" customFormat="1" x14ac:dyDescent="0.2"/>
    <row r="1017557" s="12" customFormat="1" x14ac:dyDescent="0.2"/>
    <row r="1017558" s="12" customFormat="1" x14ac:dyDescent="0.2"/>
    <row r="1017559" s="12" customFormat="1" x14ac:dyDescent="0.2"/>
    <row r="1017560" s="12" customFormat="1" x14ac:dyDescent="0.2"/>
    <row r="1017561" s="12" customFormat="1" x14ac:dyDescent="0.2"/>
    <row r="1017562" s="12" customFormat="1" x14ac:dyDescent="0.2"/>
    <row r="1017563" s="12" customFormat="1" x14ac:dyDescent="0.2"/>
    <row r="1017564" s="12" customFormat="1" x14ac:dyDescent="0.2"/>
    <row r="1017565" s="12" customFormat="1" x14ac:dyDescent="0.2"/>
    <row r="1017566" s="12" customFormat="1" x14ac:dyDescent="0.2"/>
    <row r="1017567" s="12" customFormat="1" x14ac:dyDescent="0.2"/>
    <row r="1017568" s="12" customFormat="1" x14ac:dyDescent="0.2"/>
    <row r="1017569" s="12" customFormat="1" x14ac:dyDescent="0.2"/>
    <row r="1017570" s="12" customFormat="1" x14ac:dyDescent="0.2"/>
    <row r="1017571" s="12" customFormat="1" x14ac:dyDescent="0.2"/>
    <row r="1017572" s="12" customFormat="1" x14ac:dyDescent="0.2"/>
    <row r="1017573" s="12" customFormat="1" x14ac:dyDescent="0.2"/>
    <row r="1017574" s="12" customFormat="1" x14ac:dyDescent="0.2"/>
    <row r="1017575" s="12" customFormat="1" x14ac:dyDescent="0.2"/>
    <row r="1017576" s="12" customFormat="1" x14ac:dyDescent="0.2"/>
    <row r="1017577" s="12" customFormat="1" x14ac:dyDescent="0.2"/>
    <row r="1017578" s="12" customFormat="1" x14ac:dyDescent="0.2"/>
    <row r="1017579" s="12" customFormat="1" x14ac:dyDescent="0.2"/>
    <row r="1017580" s="12" customFormat="1" x14ac:dyDescent="0.2"/>
    <row r="1017581" s="12" customFormat="1" x14ac:dyDescent="0.2"/>
    <row r="1017582" s="12" customFormat="1" x14ac:dyDescent="0.2"/>
    <row r="1017583" s="12" customFormat="1" x14ac:dyDescent="0.2"/>
    <row r="1017584" s="12" customFormat="1" x14ac:dyDescent="0.2"/>
    <row r="1017585" s="12" customFormat="1" x14ac:dyDescent="0.2"/>
    <row r="1017586" s="12" customFormat="1" x14ac:dyDescent="0.2"/>
    <row r="1017587" s="12" customFormat="1" x14ac:dyDescent="0.2"/>
    <row r="1017588" s="12" customFormat="1" x14ac:dyDescent="0.2"/>
    <row r="1017589" s="12" customFormat="1" x14ac:dyDescent="0.2"/>
    <row r="1017590" s="12" customFormat="1" x14ac:dyDescent="0.2"/>
    <row r="1017591" s="12" customFormat="1" x14ac:dyDescent="0.2"/>
    <row r="1017592" s="12" customFormat="1" x14ac:dyDescent="0.2"/>
    <row r="1017593" s="12" customFormat="1" x14ac:dyDescent="0.2"/>
    <row r="1017594" s="12" customFormat="1" x14ac:dyDescent="0.2"/>
    <row r="1017595" s="12" customFormat="1" x14ac:dyDescent="0.2"/>
    <row r="1017596" s="12" customFormat="1" x14ac:dyDescent="0.2"/>
    <row r="1017597" s="12" customFormat="1" x14ac:dyDescent="0.2"/>
    <row r="1017598" s="12" customFormat="1" x14ac:dyDescent="0.2"/>
    <row r="1017599" s="12" customFormat="1" x14ac:dyDescent="0.2"/>
    <row r="1017600" s="12" customFormat="1" x14ac:dyDescent="0.2"/>
    <row r="1017601" s="12" customFormat="1" x14ac:dyDescent="0.2"/>
    <row r="1017602" s="12" customFormat="1" x14ac:dyDescent="0.2"/>
    <row r="1017603" s="12" customFormat="1" x14ac:dyDescent="0.2"/>
    <row r="1017604" s="12" customFormat="1" x14ac:dyDescent="0.2"/>
    <row r="1017605" s="12" customFormat="1" x14ac:dyDescent="0.2"/>
    <row r="1017606" s="12" customFormat="1" x14ac:dyDescent="0.2"/>
    <row r="1017607" s="12" customFormat="1" x14ac:dyDescent="0.2"/>
    <row r="1017608" s="12" customFormat="1" x14ac:dyDescent="0.2"/>
    <row r="1017609" s="12" customFormat="1" x14ac:dyDescent="0.2"/>
    <row r="1017610" s="12" customFormat="1" x14ac:dyDescent="0.2"/>
    <row r="1017611" s="12" customFormat="1" x14ac:dyDescent="0.2"/>
    <row r="1017612" s="12" customFormat="1" x14ac:dyDescent="0.2"/>
    <row r="1017613" s="12" customFormat="1" x14ac:dyDescent="0.2"/>
    <row r="1017614" s="12" customFormat="1" x14ac:dyDescent="0.2"/>
    <row r="1017615" s="12" customFormat="1" x14ac:dyDescent="0.2"/>
    <row r="1017616" s="12" customFormat="1" x14ac:dyDescent="0.2"/>
    <row r="1017617" s="12" customFormat="1" x14ac:dyDescent="0.2"/>
    <row r="1017618" s="12" customFormat="1" x14ac:dyDescent="0.2"/>
    <row r="1017619" s="12" customFormat="1" x14ac:dyDescent="0.2"/>
    <row r="1017620" s="12" customFormat="1" x14ac:dyDescent="0.2"/>
    <row r="1017621" s="12" customFormat="1" x14ac:dyDescent="0.2"/>
    <row r="1017622" s="12" customFormat="1" x14ac:dyDescent="0.2"/>
    <row r="1017623" s="12" customFormat="1" x14ac:dyDescent="0.2"/>
    <row r="1017624" s="12" customFormat="1" x14ac:dyDescent="0.2"/>
    <row r="1017625" s="12" customFormat="1" x14ac:dyDescent="0.2"/>
    <row r="1017626" s="12" customFormat="1" x14ac:dyDescent="0.2"/>
    <row r="1017627" s="12" customFormat="1" x14ac:dyDescent="0.2"/>
    <row r="1017628" s="12" customFormat="1" x14ac:dyDescent="0.2"/>
    <row r="1017629" s="12" customFormat="1" x14ac:dyDescent="0.2"/>
    <row r="1017630" s="12" customFormat="1" x14ac:dyDescent="0.2"/>
    <row r="1017631" s="12" customFormat="1" x14ac:dyDescent="0.2"/>
    <row r="1017632" s="12" customFormat="1" x14ac:dyDescent="0.2"/>
    <row r="1017633" s="12" customFormat="1" x14ac:dyDescent="0.2"/>
    <row r="1017634" s="12" customFormat="1" x14ac:dyDescent="0.2"/>
    <row r="1017635" s="12" customFormat="1" x14ac:dyDescent="0.2"/>
    <row r="1017636" s="12" customFormat="1" x14ac:dyDescent="0.2"/>
    <row r="1017637" s="12" customFormat="1" x14ac:dyDescent="0.2"/>
    <row r="1017638" s="12" customFormat="1" x14ac:dyDescent="0.2"/>
    <row r="1017639" s="12" customFormat="1" x14ac:dyDescent="0.2"/>
    <row r="1017640" s="12" customFormat="1" x14ac:dyDescent="0.2"/>
    <row r="1017641" s="12" customFormat="1" x14ac:dyDescent="0.2"/>
    <row r="1017642" s="12" customFormat="1" x14ac:dyDescent="0.2"/>
    <row r="1017643" s="12" customFormat="1" x14ac:dyDescent="0.2"/>
    <row r="1017644" s="12" customFormat="1" x14ac:dyDescent="0.2"/>
    <row r="1017645" s="12" customFormat="1" x14ac:dyDescent="0.2"/>
    <row r="1017646" s="12" customFormat="1" x14ac:dyDescent="0.2"/>
    <row r="1017647" s="12" customFormat="1" x14ac:dyDescent="0.2"/>
    <row r="1017648" s="12" customFormat="1" x14ac:dyDescent="0.2"/>
    <row r="1017649" s="12" customFormat="1" x14ac:dyDescent="0.2"/>
    <row r="1017650" s="12" customFormat="1" x14ac:dyDescent="0.2"/>
    <row r="1017651" s="12" customFormat="1" x14ac:dyDescent="0.2"/>
    <row r="1017652" s="12" customFormat="1" x14ac:dyDescent="0.2"/>
    <row r="1017653" s="12" customFormat="1" x14ac:dyDescent="0.2"/>
    <row r="1017654" s="12" customFormat="1" x14ac:dyDescent="0.2"/>
    <row r="1017655" s="12" customFormat="1" x14ac:dyDescent="0.2"/>
    <row r="1017656" s="12" customFormat="1" x14ac:dyDescent="0.2"/>
    <row r="1017657" s="12" customFormat="1" x14ac:dyDescent="0.2"/>
    <row r="1017658" s="12" customFormat="1" x14ac:dyDescent="0.2"/>
    <row r="1017659" s="12" customFormat="1" x14ac:dyDescent="0.2"/>
    <row r="1017660" s="12" customFormat="1" x14ac:dyDescent="0.2"/>
    <row r="1017661" s="12" customFormat="1" x14ac:dyDescent="0.2"/>
    <row r="1017662" s="12" customFormat="1" x14ac:dyDescent="0.2"/>
    <row r="1017663" s="12" customFormat="1" x14ac:dyDescent="0.2"/>
    <row r="1017664" s="12" customFormat="1" x14ac:dyDescent="0.2"/>
    <row r="1017665" s="12" customFormat="1" x14ac:dyDescent="0.2"/>
    <row r="1017666" s="12" customFormat="1" x14ac:dyDescent="0.2"/>
    <row r="1017667" s="12" customFormat="1" x14ac:dyDescent="0.2"/>
    <row r="1017668" s="12" customFormat="1" x14ac:dyDescent="0.2"/>
    <row r="1017669" s="12" customFormat="1" x14ac:dyDescent="0.2"/>
    <row r="1017670" s="12" customFormat="1" x14ac:dyDescent="0.2"/>
    <row r="1017671" s="12" customFormat="1" x14ac:dyDescent="0.2"/>
    <row r="1017672" s="12" customFormat="1" x14ac:dyDescent="0.2"/>
    <row r="1017673" s="12" customFormat="1" x14ac:dyDescent="0.2"/>
    <row r="1017674" s="12" customFormat="1" x14ac:dyDescent="0.2"/>
    <row r="1017675" s="12" customFormat="1" x14ac:dyDescent="0.2"/>
    <row r="1017676" s="12" customFormat="1" x14ac:dyDescent="0.2"/>
    <row r="1017677" s="12" customFormat="1" x14ac:dyDescent="0.2"/>
    <row r="1017678" s="12" customFormat="1" x14ac:dyDescent="0.2"/>
    <row r="1017679" s="12" customFormat="1" x14ac:dyDescent="0.2"/>
    <row r="1017680" s="12" customFormat="1" x14ac:dyDescent="0.2"/>
    <row r="1017681" s="12" customFormat="1" x14ac:dyDescent="0.2"/>
    <row r="1017682" s="12" customFormat="1" x14ac:dyDescent="0.2"/>
    <row r="1017683" s="12" customFormat="1" x14ac:dyDescent="0.2"/>
    <row r="1017684" s="12" customFormat="1" x14ac:dyDescent="0.2"/>
    <row r="1017685" s="12" customFormat="1" x14ac:dyDescent="0.2"/>
    <row r="1017686" s="12" customFormat="1" x14ac:dyDescent="0.2"/>
    <row r="1017687" s="12" customFormat="1" x14ac:dyDescent="0.2"/>
    <row r="1017688" s="12" customFormat="1" x14ac:dyDescent="0.2"/>
    <row r="1017689" s="12" customFormat="1" x14ac:dyDescent="0.2"/>
    <row r="1017690" s="12" customFormat="1" x14ac:dyDescent="0.2"/>
    <row r="1017691" s="12" customFormat="1" x14ac:dyDescent="0.2"/>
    <row r="1017692" s="12" customFormat="1" x14ac:dyDescent="0.2"/>
    <row r="1017693" s="12" customFormat="1" x14ac:dyDescent="0.2"/>
    <row r="1017694" s="12" customFormat="1" x14ac:dyDescent="0.2"/>
    <row r="1017695" s="12" customFormat="1" x14ac:dyDescent="0.2"/>
    <row r="1017696" s="12" customFormat="1" x14ac:dyDescent="0.2"/>
    <row r="1017697" s="12" customFormat="1" x14ac:dyDescent="0.2"/>
    <row r="1017698" s="12" customFormat="1" x14ac:dyDescent="0.2"/>
    <row r="1017699" s="12" customFormat="1" x14ac:dyDescent="0.2"/>
    <row r="1017700" s="12" customFormat="1" x14ac:dyDescent="0.2"/>
    <row r="1017701" s="12" customFormat="1" x14ac:dyDescent="0.2"/>
    <row r="1017702" s="12" customFormat="1" x14ac:dyDescent="0.2"/>
    <row r="1017703" s="12" customFormat="1" x14ac:dyDescent="0.2"/>
    <row r="1017704" s="12" customFormat="1" x14ac:dyDescent="0.2"/>
    <row r="1017705" s="12" customFormat="1" x14ac:dyDescent="0.2"/>
    <row r="1017706" s="12" customFormat="1" x14ac:dyDescent="0.2"/>
    <row r="1017707" s="12" customFormat="1" x14ac:dyDescent="0.2"/>
    <row r="1017708" s="12" customFormat="1" x14ac:dyDescent="0.2"/>
    <row r="1017709" s="12" customFormat="1" x14ac:dyDescent="0.2"/>
    <row r="1017710" s="12" customFormat="1" x14ac:dyDescent="0.2"/>
    <row r="1017711" s="12" customFormat="1" x14ac:dyDescent="0.2"/>
    <row r="1017712" s="12" customFormat="1" x14ac:dyDescent="0.2"/>
    <row r="1017713" s="12" customFormat="1" x14ac:dyDescent="0.2"/>
    <row r="1017714" s="12" customFormat="1" x14ac:dyDescent="0.2"/>
    <row r="1017715" s="12" customFormat="1" x14ac:dyDescent="0.2"/>
    <row r="1017716" s="12" customFormat="1" x14ac:dyDescent="0.2"/>
    <row r="1017717" s="12" customFormat="1" x14ac:dyDescent="0.2"/>
    <row r="1017718" s="12" customFormat="1" x14ac:dyDescent="0.2"/>
    <row r="1017719" s="12" customFormat="1" x14ac:dyDescent="0.2"/>
    <row r="1017720" s="12" customFormat="1" x14ac:dyDescent="0.2"/>
    <row r="1017721" s="12" customFormat="1" x14ac:dyDescent="0.2"/>
    <row r="1017722" s="12" customFormat="1" x14ac:dyDescent="0.2"/>
    <row r="1017723" s="12" customFormat="1" x14ac:dyDescent="0.2"/>
    <row r="1017724" s="12" customFormat="1" x14ac:dyDescent="0.2"/>
    <row r="1017725" s="12" customFormat="1" x14ac:dyDescent="0.2"/>
    <row r="1017726" s="12" customFormat="1" x14ac:dyDescent="0.2"/>
    <row r="1017727" s="12" customFormat="1" x14ac:dyDescent="0.2"/>
    <row r="1017728" s="12" customFormat="1" x14ac:dyDescent="0.2"/>
    <row r="1017729" s="12" customFormat="1" x14ac:dyDescent="0.2"/>
    <row r="1017730" s="12" customFormat="1" x14ac:dyDescent="0.2"/>
    <row r="1017731" s="12" customFormat="1" x14ac:dyDescent="0.2"/>
    <row r="1017732" s="12" customFormat="1" x14ac:dyDescent="0.2"/>
    <row r="1017733" s="12" customFormat="1" x14ac:dyDescent="0.2"/>
    <row r="1017734" s="12" customFormat="1" x14ac:dyDescent="0.2"/>
    <row r="1017735" s="12" customFormat="1" x14ac:dyDescent="0.2"/>
    <row r="1017736" s="12" customFormat="1" x14ac:dyDescent="0.2"/>
    <row r="1017737" s="12" customFormat="1" x14ac:dyDescent="0.2"/>
    <row r="1017738" s="12" customFormat="1" x14ac:dyDescent="0.2"/>
    <row r="1017739" s="12" customFormat="1" x14ac:dyDescent="0.2"/>
    <row r="1017740" s="12" customFormat="1" x14ac:dyDescent="0.2"/>
    <row r="1017741" s="12" customFormat="1" x14ac:dyDescent="0.2"/>
    <row r="1017742" s="12" customFormat="1" x14ac:dyDescent="0.2"/>
    <row r="1017743" s="12" customFormat="1" x14ac:dyDescent="0.2"/>
    <row r="1017744" s="12" customFormat="1" x14ac:dyDescent="0.2"/>
    <row r="1017745" s="12" customFormat="1" x14ac:dyDescent="0.2"/>
    <row r="1017746" s="12" customFormat="1" x14ac:dyDescent="0.2"/>
    <row r="1017747" s="12" customFormat="1" x14ac:dyDescent="0.2"/>
    <row r="1017748" s="12" customFormat="1" x14ac:dyDescent="0.2"/>
    <row r="1017749" s="12" customFormat="1" x14ac:dyDescent="0.2"/>
    <row r="1017750" s="12" customFormat="1" x14ac:dyDescent="0.2"/>
    <row r="1017751" s="12" customFormat="1" x14ac:dyDescent="0.2"/>
    <row r="1017752" s="12" customFormat="1" x14ac:dyDescent="0.2"/>
    <row r="1017753" s="12" customFormat="1" x14ac:dyDescent="0.2"/>
    <row r="1017754" s="12" customFormat="1" x14ac:dyDescent="0.2"/>
    <row r="1017755" s="12" customFormat="1" x14ac:dyDescent="0.2"/>
    <row r="1017756" s="12" customFormat="1" x14ac:dyDescent="0.2"/>
    <row r="1017757" s="12" customFormat="1" x14ac:dyDescent="0.2"/>
    <row r="1017758" s="12" customFormat="1" x14ac:dyDescent="0.2"/>
    <row r="1017759" s="12" customFormat="1" x14ac:dyDescent="0.2"/>
    <row r="1017760" s="12" customFormat="1" x14ac:dyDescent="0.2"/>
    <row r="1017761" s="12" customFormat="1" x14ac:dyDescent="0.2"/>
    <row r="1017762" s="12" customFormat="1" x14ac:dyDescent="0.2"/>
    <row r="1017763" s="12" customFormat="1" x14ac:dyDescent="0.2"/>
    <row r="1017764" s="12" customFormat="1" x14ac:dyDescent="0.2"/>
    <row r="1017765" s="12" customFormat="1" x14ac:dyDescent="0.2"/>
    <row r="1017766" s="12" customFormat="1" x14ac:dyDescent="0.2"/>
    <row r="1017767" s="12" customFormat="1" x14ac:dyDescent="0.2"/>
    <row r="1017768" s="12" customFormat="1" x14ac:dyDescent="0.2"/>
    <row r="1017769" s="12" customFormat="1" x14ac:dyDescent="0.2"/>
    <row r="1017770" s="12" customFormat="1" x14ac:dyDescent="0.2"/>
    <row r="1017771" s="12" customFormat="1" x14ac:dyDescent="0.2"/>
    <row r="1017772" s="12" customFormat="1" x14ac:dyDescent="0.2"/>
    <row r="1017773" s="12" customFormat="1" x14ac:dyDescent="0.2"/>
    <row r="1017774" s="12" customFormat="1" x14ac:dyDescent="0.2"/>
    <row r="1017775" s="12" customFormat="1" x14ac:dyDescent="0.2"/>
    <row r="1017776" s="12" customFormat="1" x14ac:dyDescent="0.2"/>
    <row r="1017777" s="12" customFormat="1" x14ac:dyDescent="0.2"/>
    <row r="1017778" s="12" customFormat="1" x14ac:dyDescent="0.2"/>
    <row r="1017779" s="12" customFormat="1" x14ac:dyDescent="0.2"/>
    <row r="1017780" s="12" customFormat="1" x14ac:dyDescent="0.2"/>
    <row r="1017781" s="12" customFormat="1" x14ac:dyDescent="0.2"/>
    <row r="1017782" s="12" customFormat="1" x14ac:dyDescent="0.2"/>
    <row r="1017783" s="12" customFormat="1" x14ac:dyDescent="0.2"/>
    <row r="1017784" s="12" customFormat="1" x14ac:dyDescent="0.2"/>
    <row r="1017785" s="12" customFormat="1" x14ac:dyDescent="0.2"/>
    <row r="1017786" s="12" customFormat="1" x14ac:dyDescent="0.2"/>
    <row r="1017787" s="12" customFormat="1" x14ac:dyDescent="0.2"/>
    <row r="1017788" s="12" customFormat="1" x14ac:dyDescent="0.2"/>
    <row r="1017789" s="12" customFormat="1" x14ac:dyDescent="0.2"/>
    <row r="1017790" s="12" customFormat="1" x14ac:dyDescent="0.2"/>
    <row r="1017791" s="12" customFormat="1" x14ac:dyDescent="0.2"/>
    <row r="1017792" s="12" customFormat="1" x14ac:dyDescent="0.2"/>
    <row r="1017793" s="12" customFormat="1" x14ac:dyDescent="0.2"/>
    <row r="1017794" s="12" customFormat="1" x14ac:dyDescent="0.2"/>
    <row r="1017795" s="12" customFormat="1" x14ac:dyDescent="0.2"/>
    <row r="1017796" s="12" customFormat="1" x14ac:dyDescent="0.2"/>
    <row r="1017797" s="12" customFormat="1" x14ac:dyDescent="0.2"/>
    <row r="1017798" s="12" customFormat="1" x14ac:dyDescent="0.2"/>
    <row r="1017799" s="12" customFormat="1" x14ac:dyDescent="0.2"/>
    <row r="1017800" s="12" customFormat="1" x14ac:dyDescent="0.2"/>
    <row r="1017801" s="12" customFormat="1" x14ac:dyDescent="0.2"/>
    <row r="1017802" s="12" customFormat="1" x14ac:dyDescent="0.2"/>
    <row r="1017803" s="12" customFormat="1" x14ac:dyDescent="0.2"/>
    <row r="1017804" s="12" customFormat="1" x14ac:dyDescent="0.2"/>
    <row r="1017805" s="12" customFormat="1" x14ac:dyDescent="0.2"/>
    <row r="1017806" s="12" customFormat="1" x14ac:dyDescent="0.2"/>
    <row r="1017807" s="12" customFormat="1" x14ac:dyDescent="0.2"/>
    <row r="1017808" s="12" customFormat="1" x14ac:dyDescent="0.2"/>
    <row r="1017809" s="12" customFormat="1" x14ac:dyDescent="0.2"/>
    <row r="1017810" s="12" customFormat="1" x14ac:dyDescent="0.2"/>
    <row r="1017811" s="12" customFormat="1" x14ac:dyDescent="0.2"/>
    <row r="1017812" s="12" customFormat="1" x14ac:dyDescent="0.2"/>
    <row r="1017813" s="12" customFormat="1" x14ac:dyDescent="0.2"/>
    <row r="1017814" s="12" customFormat="1" x14ac:dyDescent="0.2"/>
    <row r="1017815" s="12" customFormat="1" x14ac:dyDescent="0.2"/>
    <row r="1017816" s="12" customFormat="1" x14ac:dyDescent="0.2"/>
    <row r="1017817" s="12" customFormat="1" x14ac:dyDescent="0.2"/>
    <row r="1017818" s="12" customFormat="1" x14ac:dyDescent="0.2"/>
    <row r="1017819" s="12" customFormat="1" x14ac:dyDescent="0.2"/>
    <row r="1017820" s="12" customFormat="1" x14ac:dyDescent="0.2"/>
    <row r="1017821" s="12" customFormat="1" x14ac:dyDescent="0.2"/>
    <row r="1017822" s="12" customFormat="1" x14ac:dyDescent="0.2"/>
    <row r="1017823" s="12" customFormat="1" x14ac:dyDescent="0.2"/>
    <row r="1017824" s="12" customFormat="1" x14ac:dyDescent="0.2"/>
    <row r="1017825" s="12" customFormat="1" x14ac:dyDescent="0.2"/>
    <row r="1017826" s="12" customFormat="1" x14ac:dyDescent="0.2"/>
    <row r="1017827" s="12" customFormat="1" x14ac:dyDescent="0.2"/>
    <row r="1017828" s="12" customFormat="1" x14ac:dyDescent="0.2"/>
    <row r="1017829" s="12" customFormat="1" x14ac:dyDescent="0.2"/>
    <row r="1017830" s="12" customFormat="1" x14ac:dyDescent="0.2"/>
    <row r="1017831" s="12" customFormat="1" x14ac:dyDescent="0.2"/>
    <row r="1017832" s="12" customFormat="1" x14ac:dyDescent="0.2"/>
    <row r="1017833" s="12" customFormat="1" x14ac:dyDescent="0.2"/>
    <row r="1017834" s="12" customFormat="1" x14ac:dyDescent="0.2"/>
    <row r="1017835" s="12" customFormat="1" x14ac:dyDescent="0.2"/>
    <row r="1017836" s="12" customFormat="1" x14ac:dyDescent="0.2"/>
    <row r="1017837" s="12" customFormat="1" x14ac:dyDescent="0.2"/>
    <row r="1017838" s="12" customFormat="1" x14ac:dyDescent="0.2"/>
    <row r="1017839" s="12" customFormat="1" x14ac:dyDescent="0.2"/>
    <row r="1017840" s="12" customFormat="1" x14ac:dyDescent="0.2"/>
    <row r="1017841" s="12" customFormat="1" x14ac:dyDescent="0.2"/>
    <row r="1017842" s="12" customFormat="1" x14ac:dyDescent="0.2"/>
    <row r="1017843" s="12" customFormat="1" x14ac:dyDescent="0.2"/>
    <row r="1017844" s="12" customFormat="1" x14ac:dyDescent="0.2"/>
    <row r="1017845" s="12" customFormat="1" x14ac:dyDescent="0.2"/>
    <row r="1017846" s="12" customFormat="1" x14ac:dyDescent="0.2"/>
    <row r="1017847" s="12" customFormat="1" x14ac:dyDescent="0.2"/>
    <row r="1017848" s="12" customFormat="1" x14ac:dyDescent="0.2"/>
    <row r="1017849" s="12" customFormat="1" x14ac:dyDescent="0.2"/>
    <row r="1017850" s="12" customFormat="1" x14ac:dyDescent="0.2"/>
    <row r="1017851" s="12" customFormat="1" x14ac:dyDescent="0.2"/>
    <row r="1017852" s="12" customFormat="1" x14ac:dyDescent="0.2"/>
    <row r="1017853" s="12" customFormat="1" x14ac:dyDescent="0.2"/>
    <row r="1017854" s="12" customFormat="1" x14ac:dyDescent="0.2"/>
    <row r="1017855" s="12" customFormat="1" x14ac:dyDescent="0.2"/>
    <row r="1017856" s="12" customFormat="1" x14ac:dyDescent="0.2"/>
    <row r="1017857" s="12" customFormat="1" x14ac:dyDescent="0.2"/>
    <row r="1017858" s="12" customFormat="1" x14ac:dyDescent="0.2"/>
    <row r="1017859" s="12" customFormat="1" x14ac:dyDescent="0.2"/>
    <row r="1017860" s="12" customFormat="1" x14ac:dyDescent="0.2"/>
    <row r="1017861" s="12" customFormat="1" x14ac:dyDescent="0.2"/>
    <row r="1017862" s="12" customFormat="1" x14ac:dyDescent="0.2"/>
    <row r="1017863" s="12" customFormat="1" x14ac:dyDescent="0.2"/>
    <row r="1017864" s="12" customFormat="1" x14ac:dyDescent="0.2"/>
    <row r="1017865" s="12" customFormat="1" x14ac:dyDescent="0.2"/>
    <row r="1017866" s="12" customFormat="1" x14ac:dyDescent="0.2"/>
    <row r="1017867" s="12" customFormat="1" x14ac:dyDescent="0.2"/>
    <row r="1017868" s="12" customFormat="1" x14ac:dyDescent="0.2"/>
    <row r="1017869" s="12" customFormat="1" x14ac:dyDescent="0.2"/>
    <row r="1017870" s="12" customFormat="1" x14ac:dyDescent="0.2"/>
    <row r="1017871" s="12" customFormat="1" x14ac:dyDescent="0.2"/>
    <row r="1017872" s="12" customFormat="1" x14ac:dyDescent="0.2"/>
    <row r="1017873" s="12" customFormat="1" x14ac:dyDescent="0.2"/>
    <row r="1017874" s="12" customFormat="1" x14ac:dyDescent="0.2"/>
    <row r="1017875" s="12" customFormat="1" x14ac:dyDescent="0.2"/>
    <row r="1017876" s="12" customFormat="1" x14ac:dyDescent="0.2"/>
    <row r="1017877" s="12" customFormat="1" x14ac:dyDescent="0.2"/>
    <row r="1017878" s="12" customFormat="1" x14ac:dyDescent="0.2"/>
    <row r="1017879" s="12" customFormat="1" x14ac:dyDescent="0.2"/>
    <row r="1017880" s="12" customFormat="1" x14ac:dyDescent="0.2"/>
    <row r="1017881" s="12" customFormat="1" x14ac:dyDescent="0.2"/>
    <row r="1017882" s="12" customFormat="1" x14ac:dyDescent="0.2"/>
    <row r="1017883" s="12" customFormat="1" x14ac:dyDescent="0.2"/>
    <row r="1017884" s="12" customFormat="1" x14ac:dyDescent="0.2"/>
    <row r="1017885" s="12" customFormat="1" x14ac:dyDescent="0.2"/>
    <row r="1017886" s="12" customFormat="1" x14ac:dyDescent="0.2"/>
    <row r="1017887" s="12" customFormat="1" x14ac:dyDescent="0.2"/>
    <row r="1017888" s="12" customFormat="1" x14ac:dyDescent="0.2"/>
    <row r="1017889" s="12" customFormat="1" x14ac:dyDescent="0.2"/>
    <row r="1017890" s="12" customFormat="1" x14ac:dyDescent="0.2"/>
    <row r="1017891" s="12" customFormat="1" x14ac:dyDescent="0.2"/>
    <row r="1017892" s="12" customFormat="1" x14ac:dyDescent="0.2"/>
    <row r="1017893" s="12" customFormat="1" x14ac:dyDescent="0.2"/>
    <row r="1017894" s="12" customFormat="1" x14ac:dyDescent="0.2"/>
    <row r="1017895" s="12" customFormat="1" x14ac:dyDescent="0.2"/>
    <row r="1017896" s="12" customFormat="1" x14ac:dyDescent="0.2"/>
    <row r="1017897" s="12" customFormat="1" x14ac:dyDescent="0.2"/>
    <row r="1017898" s="12" customFormat="1" x14ac:dyDescent="0.2"/>
    <row r="1017899" s="12" customFormat="1" x14ac:dyDescent="0.2"/>
    <row r="1017900" s="12" customFormat="1" x14ac:dyDescent="0.2"/>
    <row r="1017901" s="12" customFormat="1" x14ac:dyDescent="0.2"/>
    <row r="1017902" s="12" customFormat="1" x14ac:dyDescent="0.2"/>
    <row r="1017903" s="12" customFormat="1" x14ac:dyDescent="0.2"/>
    <row r="1017904" s="12" customFormat="1" x14ac:dyDescent="0.2"/>
    <row r="1017905" s="12" customFormat="1" x14ac:dyDescent="0.2"/>
    <row r="1017906" s="12" customFormat="1" x14ac:dyDescent="0.2"/>
    <row r="1017907" s="12" customFormat="1" x14ac:dyDescent="0.2"/>
    <row r="1017908" s="12" customFormat="1" x14ac:dyDescent="0.2"/>
    <row r="1017909" s="12" customFormat="1" x14ac:dyDescent="0.2"/>
    <row r="1017910" s="12" customFormat="1" x14ac:dyDescent="0.2"/>
    <row r="1017911" s="12" customFormat="1" x14ac:dyDescent="0.2"/>
    <row r="1017912" s="12" customFormat="1" x14ac:dyDescent="0.2"/>
    <row r="1017913" s="12" customFormat="1" x14ac:dyDescent="0.2"/>
    <row r="1017914" s="12" customFormat="1" x14ac:dyDescent="0.2"/>
    <row r="1017915" s="12" customFormat="1" x14ac:dyDescent="0.2"/>
    <row r="1017916" s="12" customFormat="1" x14ac:dyDescent="0.2"/>
    <row r="1017917" s="12" customFormat="1" x14ac:dyDescent="0.2"/>
    <row r="1017918" s="12" customFormat="1" x14ac:dyDescent="0.2"/>
    <row r="1017919" s="12" customFormat="1" x14ac:dyDescent="0.2"/>
    <row r="1017920" s="12" customFormat="1" x14ac:dyDescent="0.2"/>
    <row r="1017921" s="12" customFormat="1" x14ac:dyDescent="0.2"/>
    <row r="1017922" s="12" customFormat="1" x14ac:dyDescent="0.2"/>
    <row r="1017923" s="12" customFormat="1" x14ac:dyDescent="0.2"/>
    <row r="1017924" s="12" customFormat="1" x14ac:dyDescent="0.2"/>
    <row r="1017925" s="12" customFormat="1" x14ac:dyDescent="0.2"/>
    <row r="1017926" s="12" customFormat="1" x14ac:dyDescent="0.2"/>
    <row r="1017927" s="12" customFormat="1" x14ac:dyDescent="0.2"/>
    <row r="1017928" s="12" customFormat="1" x14ac:dyDescent="0.2"/>
    <row r="1017929" s="12" customFormat="1" x14ac:dyDescent="0.2"/>
    <row r="1017930" s="12" customFormat="1" x14ac:dyDescent="0.2"/>
    <row r="1017931" s="12" customFormat="1" x14ac:dyDescent="0.2"/>
    <row r="1017932" s="12" customFormat="1" x14ac:dyDescent="0.2"/>
    <row r="1017933" s="12" customFormat="1" x14ac:dyDescent="0.2"/>
    <row r="1017934" s="12" customFormat="1" x14ac:dyDescent="0.2"/>
    <row r="1017935" s="12" customFormat="1" x14ac:dyDescent="0.2"/>
    <row r="1017936" s="12" customFormat="1" x14ac:dyDescent="0.2"/>
    <row r="1017937" s="12" customFormat="1" x14ac:dyDescent="0.2"/>
    <row r="1017938" s="12" customFormat="1" x14ac:dyDescent="0.2"/>
    <row r="1017939" s="12" customFormat="1" x14ac:dyDescent="0.2"/>
    <row r="1017940" s="12" customFormat="1" x14ac:dyDescent="0.2"/>
    <row r="1017941" s="12" customFormat="1" x14ac:dyDescent="0.2"/>
    <row r="1017942" s="12" customFormat="1" x14ac:dyDescent="0.2"/>
    <row r="1017943" s="12" customFormat="1" x14ac:dyDescent="0.2"/>
    <row r="1017944" s="12" customFormat="1" x14ac:dyDescent="0.2"/>
    <row r="1017945" s="12" customFormat="1" x14ac:dyDescent="0.2"/>
    <row r="1017946" s="12" customFormat="1" x14ac:dyDescent="0.2"/>
    <row r="1017947" s="12" customFormat="1" x14ac:dyDescent="0.2"/>
    <row r="1017948" s="12" customFormat="1" x14ac:dyDescent="0.2"/>
    <row r="1017949" s="12" customFormat="1" x14ac:dyDescent="0.2"/>
    <row r="1017950" s="12" customFormat="1" x14ac:dyDescent="0.2"/>
    <row r="1017951" s="12" customFormat="1" x14ac:dyDescent="0.2"/>
    <row r="1017952" s="12" customFormat="1" x14ac:dyDescent="0.2"/>
    <row r="1017953" s="12" customFormat="1" x14ac:dyDescent="0.2"/>
    <row r="1017954" s="12" customFormat="1" x14ac:dyDescent="0.2"/>
    <row r="1017955" s="12" customFormat="1" x14ac:dyDescent="0.2"/>
    <row r="1017956" s="12" customFormat="1" x14ac:dyDescent="0.2"/>
    <row r="1017957" s="12" customFormat="1" x14ac:dyDescent="0.2"/>
    <row r="1017958" s="12" customFormat="1" x14ac:dyDescent="0.2"/>
    <row r="1017959" s="12" customFormat="1" x14ac:dyDescent="0.2"/>
    <row r="1017960" s="12" customFormat="1" x14ac:dyDescent="0.2"/>
    <row r="1017961" s="12" customFormat="1" x14ac:dyDescent="0.2"/>
    <row r="1017962" s="12" customFormat="1" x14ac:dyDescent="0.2"/>
    <row r="1017963" s="12" customFormat="1" x14ac:dyDescent="0.2"/>
    <row r="1017964" s="12" customFormat="1" x14ac:dyDescent="0.2"/>
    <row r="1017965" s="12" customFormat="1" x14ac:dyDescent="0.2"/>
    <row r="1017966" s="12" customFormat="1" x14ac:dyDescent="0.2"/>
    <row r="1017967" s="12" customFormat="1" x14ac:dyDescent="0.2"/>
    <row r="1017968" s="12" customFormat="1" x14ac:dyDescent="0.2"/>
    <row r="1017969" s="12" customFormat="1" x14ac:dyDescent="0.2"/>
    <row r="1017970" s="12" customFormat="1" x14ac:dyDescent="0.2"/>
    <row r="1017971" s="12" customFormat="1" x14ac:dyDescent="0.2"/>
    <row r="1017972" s="12" customFormat="1" x14ac:dyDescent="0.2"/>
    <row r="1017973" s="12" customFormat="1" x14ac:dyDescent="0.2"/>
    <row r="1017974" s="12" customFormat="1" x14ac:dyDescent="0.2"/>
    <row r="1017975" s="12" customFormat="1" x14ac:dyDescent="0.2"/>
    <row r="1017976" s="12" customFormat="1" x14ac:dyDescent="0.2"/>
    <row r="1017977" s="12" customFormat="1" x14ac:dyDescent="0.2"/>
    <row r="1017978" s="12" customFormat="1" x14ac:dyDescent="0.2"/>
    <row r="1017979" s="12" customFormat="1" x14ac:dyDescent="0.2"/>
    <row r="1017980" s="12" customFormat="1" x14ac:dyDescent="0.2"/>
    <row r="1017981" s="12" customFormat="1" x14ac:dyDescent="0.2"/>
    <row r="1017982" s="12" customFormat="1" x14ac:dyDescent="0.2"/>
    <row r="1017983" s="12" customFormat="1" x14ac:dyDescent="0.2"/>
    <row r="1017984" s="12" customFormat="1" x14ac:dyDescent="0.2"/>
    <row r="1017985" s="12" customFormat="1" x14ac:dyDescent="0.2"/>
    <row r="1017986" s="12" customFormat="1" x14ac:dyDescent="0.2"/>
    <row r="1017987" s="12" customFormat="1" x14ac:dyDescent="0.2"/>
    <row r="1017988" s="12" customFormat="1" x14ac:dyDescent="0.2"/>
    <row r="1017989" s="12" customFormat="1" x14ac:dyDescent="0.2"/>
    <row r="1017990" s="12" customFormat="1" x14ac:dyDescent="0.2"/>
    <row r="1017991" s="12" customFormat="1" x14ac:dyDescent="0.2"/>
    <row r="1017992" s="12" customFormat="1" x14ac:dyDescent="0.2"/>
    <row r="1017993" s="12" customFormat="1" x14ac:dyDescent="0.2"/>
    <row r="1017994" s="12" customFormat="1" x14ac:dyDescent="0.2"/>
    <row r="1017995" s="12" customFormat="1" x14ac:dyDescent="0.2"/>
    <row r="1017996" s="12" customFormat="1" x14ac:dyDescent="0.2"/>
    <row r="1017997" s="12" customFormat="1" x14ac:dyDescent="0.2"/>
    <row r="1017998" s="12" customFormat="1" x14ac:dyDescent="0.2"/>
    <row r="1017999" s="12" customFormat="1" x14ac:dyDescent="0.2"/>
    <row r="1018000" s="12" customFormat="1" x14ac:dyDescent="0.2"/>
    <row r="1018001" s="12" customFormat="1" x14ac:dyDescent="0.2"/>
    <row r="1018002" s="12" customFormat="1" x14ac:dyDescent="0.2"/>
    <row r="1018003" s="12" customFormat="1" x14ac:dyDescent="0.2"/>
    <row r="1018004" s="12" customFormat="1" x14ac:dyDescent="0.2"/>
    <row r="1018005" s="12" customFormat="1" x14ac:dyDescent="0.2"/>
    <row r="1018006" s="12" customFormat="1" x14ac:dyDescent="0.2"/>
    <row r="1018007" s="12" customFormat="1" x14ac:dyDescent="0.2"/>
    <row r="1018008" s="12" customFormat="1" x14ac:dyDescent="0.2"/>
    <row r="1018009" s="12" customFormat="1" x14ac:dyDescent="0.2"/>
    <row r="1018010" s="12" customFormat="1" x14ac:dyDescent="0.2"/>
    <row r="1018011" s="12" customFormat="1" x14ac:dyDescent="0.2"/>
    <row r="1018012" s="12" customFormat="1" x14ac:dyDescent="0.2"/>
    <row r="1018013" s="12" customFormat="1" x14ac:dyDescent="0.2"/>
    <row r="1018014" s="12" customFormat="1" x14ac:dyDescent="0.2"/>
    <row r="1018015" s="12" customFormat="1" x14ac:dyDescent="0.2"/>
    <row r="1018016" s="12" customFormat="1" x14ac:dyDescent="0.2"/>
    <row r="1018017" s="12" customFormat="1" x14ac:dyDescent="0.2"/>
    <row r="1018018" s="12" customFormat="1" x14ac:dyDescent="0.2"/>
    <row r="1018019" s="12" customFormat="1" x14ac:dyDescent="0.2"/>
    <row r="1018020" s="12" customFormat="1" x14ac:dyDescent="0.2"/>
    <row r="1018021" s="12" customFormat="1" x14ac:dyDescent="0.2"/>
    <row r="1018022" s="12" customFormat="1" x14ac:dyDescent="0.2"/>
    <row r="1018023" s="12" customFormat="1" x14ac:dyDescent="0.2"/>
    <row r="1018024" s="12" customFormat="1" x14ac:dyDescent="0.2"/>
    <row r="1018025" s="12" customFormat="1" x14ac:dyDescent="0.2"/>
    <row r="1018026" s="12" customFormat="1" x14ac:dyDescent="0.2"/>
    <row r="1018027" s="12" customFormat="1" x14ac:dyDescent="0.2"/>
    <row r="1018028" s="12" customFormat="1" x14ac:dyDescent="0.2"/>
    <row r="1018029" s="12" customFormat="1" x14ac:dyDescent="0.2"/>
    <row r="1018030" s="12" customFormat="1" x14ac:dyDescent="0.2"/>
    <row r="1018031" s="12" customFormat="1" x14ac:dyDescent="0.2"/>
    <row r="1018032" s="12" customFormat="1" x14ac:dyDescent="0.2"/>
    <row r="1018033" s="12" customFormat="1" x14ac:dyDescent="0.2"/>
    <row r="1018034" s="12" customFormat="1" x14ac:dyDescent="0.2"/>
    <row r="1018035" s="12" customFormat="1" x14ac:dyDescent="0.2"/>
    <row r="1018036" s="12" customFormat="1" x14ac:dyDescent="0.2"/>
    <row r="1018037" s="12" customFormat="1" x14ac:dyDescent="0.2"/>
    <row r="1018038" s="12" customFormat="1" x14ac:dyDescent="0.2"/>
    <row r="1018039" s="12" customFormat="1" x14ac:dyDescent="0.2"/>
    <row r="1018040" s="12" customFormat="1" x14ac:dyDescent="0.2"/>
    <row r="1018041" s="12" customFormat="1" x14ac:dyDescent="0.2"/>
    <row r="1018042" s="12" customFormat="1" x14ac:dyDescent="0.2"/>
    <row r="1018043" s="12" customFormat="1" x14ac:dyDescent="0.2"/>
    <row r="1018044" s="12" customFormat="1" x14ac:dyDescent="0.2"/>
    <row r="1018045" s="12" customFormat="1" x14ac:dyDescent="0.2"/>
    <row r="1018046" s="12" customFormat="1" x14ac:dyDescent="0.2"/>
    <row r="1018047" s="12" customFormat="1" x14ac:dyDescent="0.2"/>
    <row r="1018048" s="12" customFormat="1" x14ac:dyDescent="0.2"/>
    <row r="1018049" s="12" customFormat="1" x14ac:dyDescent="0.2"/>
    <row r="1018050" s="12" customFormat="1" x14ac:dyDescent="0.2"/>
    <row r="1018051" s="12" customFormat="1" x14ac:dyDescent="0.2"/>
    <row r="1018052" s="12" customFormat="1" x14ac:dyDescent="0.2"/>
    <row r="1018053" s="12" customFormat="1" x14ac:dyDescent="0.2"/>
    <row r="1018054" s="12" customFormat="1" x14ac:dyDescent="0.2"/>
    <row r="1018055" s="12" customFormat="1" x14ac:dyDescent="0.2"/>
    <row r="1018056" s="12" customFormat="1" x14ac:dyDescent="0.2"/>
    <row r="1018057" s="12" customFormat="1" x14ac:dyDescent="0.2"/>
    <row r="1018058" s="12" customFormat="1" x14ac:dyDescent="0.2"/>
    <row r="1018059" s="12" customFormat="1" x14ac:dyDescent="0.2"/>
    <row r="1018060" s="12" customFormat="1" x14ac:dyDescent="0.2"/>
    <row r="1018061" s="12" customFormat="1" x14ac:dyDescent="0.2"/>
    <row r="1018062" s="12" customFormat="1" x14ac:dyDescent="0.2"/>
    <row r="1018063" s="12" customFormat="1" x14ac:dyDescent="0.2"/>
    <row r="1018064" s="12" customFormat="1" x14ac:dyDescent="0.2"/>
    <row r="1018065" s="12" customFormat="1" x14ac:dyDescent="0.2"/>
    <row r="1018066" s="12" customFormat="1" x14ac:dyDescent="0.2"/>
    <row r="1018067" s="12" customFormat="1" x14ac:dyDescent="0.2"/>
    <row r="1018068" s="12" customFormat="1" x14ac:dyDescent="0.2"/>
    <row r="1018069" s="12" customFormat="1" x14ac:dyDescent="0.2"/>
    <row r="1018070" s="12" customFormat="1" x14ac:dyDescent="0.2"/>
    <row r="1018071" s="12" customFormat="1" x14ac:dyDescent="0.2"/>
    <row r="1018072" s="12" customFormat="1" x14ac:dyDescent="0.2"/>
    <row r="1018073" s="12" customFormat="1" x14ac:dyDescent="0.2"/>
    <row r="1018074" s="12" customFormat="1" x14ac:dyDescent="0.2"/>
    <row r="1018075" s="12" customFormat="1" x14ac:dyDescent="0.2"/>
    <row r="1018076" s="12" customFormat="1" x14ac:dyDescent="0.2"/>
    <row r="1018077" s="12" customFormat="1" x14ac:dyDescent="0.2"/>
    <row r="1018078" s="12" customFormat="1" x14ac:dyDescent="0.2"/>
    <row r="1018079" s="12" customFormat="1" x14ac:dyDescent="0.2"/>
    <row r="1018080" s="12" customFormat="1" x14ac:dyDescent="0.2"/>
    <row r="1018081" s="12" customFormat="1" x14ac:dyDescent="0.2"/>
    <row r="1018082" s="12" customFormat="1" x14ac:dyDescent="0.2"/>
    <row r="1018083" s="12" customFormat="1" x14ac:dyDescent="0.2"/>
    <row r="1018084" s="12" customFormat="1" x14ac:dyDescent="0.2"/>
    <row r="1018085" s="12" customFormat="1" x14ac:dyDescent="0.2"/>
    <row r="1018086" s="12" customFormat="1" x14ac:dyDescent="0.2"/>
    <row r="1018087" s="12" customFormat="1" x14ac:dyDescent="0.2"/>
    <row r="1018088" s="12" customFormat="1" x14ac:dyDescent="0.2"/>
    <row r="1018089" s="12" customFormat="1" x14ac:dyDescent="0.2"/>
    <row r="1018090" s="12" customFormat="1" x14ac:dyDescent="0.2"/>
    <row r="1018091" s="12" customFormat="1" x14ac:dyDescent="0.2"/>
    <row r="1018092" s="12" customFormat="1" x14ac:dyDescent="0.2"/>
    <row r="1018093" s="12" customFormat="1" x14ac:dyDescent="0.2"/>
    <row r="1018094" s="12" customFormat="1" x14ac:dyDescent="0.2"/>
    <row r="1018095" s="12" customFormat="1" x14ac:dyDescent="0.2"/>
    <row r="1018096" s="12" customFormat="1" x14ac:dyDescent="0.2"/>
    <row r="1018097" s="12" customFormat="1" x14ac:dyDescent="0.2"/>
    <row r="1018098" s="12" customFormat="1" x14ac:dyDescent="0.2"/>
    <row r="1018099" s="12" customFormat="1" x14ac:dyDescent="0.2"/>
    <row r="1018100" s="12" customFormat="1" x14ac:dyDescent="0.2"/>
    <row r="1018101" s="12" customFormat="1" x14ac:dyDescent="0.2"/>
    <row r="1018102" s="12" customFormat="1" x14ac:dyDescent="0.2"/>
    <row r="1018103" s="12" customFormat="1" x14ac:dyDescent="0.2"/>
    <row r="1018104" s="12" customFormat="1" x14ac:dyDescent="0.2"/>
    <row r="1018105" s="12" customFormat="1" x14ac:dyDescent="0.2"/>
    <row r="1018106" s="12" customFormat="1" x14ac:dyDescent="0.2"/>
    <row r="1018107" s="12" customFormat="1" x14ac:dyDescent="0.2"/>
    <row r="1018108" s="12" customFormat="1" x14ac:dyDescent="0.2"/>
    <row r="1018109" s="12" customFormat="1" x14ac:dyDescent="0.2"/>
    <row r="1018110" s="12" customFormat="1" x14ac:dyDescent="0.2"/>
    <row r="1018111" s="12" customFormat="1" x14ac:dyDescent="0.2"/>
    <row r="1018112" s="12" customFormat="1" x14ac:dyDescent="0.2"/>
    <row r="1018113" s="12" customFormat="1" x14ac:dyDescent="0.2"/>
    <row r="1018114" s="12" customFormat="1" x14ac:dyDescent="0.2"/>
    <row r="1018115" s="12" customFormat="1" x14ac:dyDescent="0.2"/>
    <row r="1018116" s="12" customFormat="1" x14ac:dyDescent="0.2"/>
    <row r="1018117" s="12" customFormat="1" x14ac:dyDescent="0.2"/>
    <row r="1018118" s="12" customFormat="1" x14ac:dyDescent="0.2"/>
    <row r="1018119" s="12" customFormat="1" x14ac:dyDescent="0.2"/>
    <row r="1018120" s="12" customFormat="1" x14ac:dyDescent="0.2"/>
    <row r="1018121" s="12" customFormat="1" x14ac:dyDescent="0.2"/>
    <row r="1018122" s="12" customFormat="1" x14ac:dyDescent="0.2"/>
    <row r="1018123" s="12" customFormat="1" x14ac:dyDescent="0.2"/>
    <row r="1018124" s="12" customFormat="1" x14ac:dyDescent="0.2"/>
    <row r="1018125" s="12" customFormat="1" x14ac:dyDescent="0.2"/>
    <row r="1018126" s="12" customFormat="1" x14ac:dyDescent="0.2"/>
    <row r="1018127" s="12" customFormat="1" x14ac:dyDescent="0.2"/>
    <row r="1018128" s="12" customFormat="1" x14ac:dyDescent="0.2"/>
    <row r="1018129" s="12" customFormat="1" x14ac:dyDescent="0.2"/>
    <row r="1018130" s="12" customFormat="1" x14ac:dyDescent="0.2"/>
    <row r="1018131" s="12" customFormat="1" x14ac:dyDescent="0.2"/>
    <row r="1018132" s="12" customFormat="1" x14ac:dyDescent="0.2"/>
    <row r="1018133" s="12" customFormat="1" x14ac:dyDescent="0.2"/>
    <row r="1018134" s="12" customFormat="1" x14ac:dyDescent="0.2"/>
    <row r="1018135" s="12" customFormat="1" x14ac:dyDescent="0.2"/>
    <row r="1018136" s="12" customFormat="1" x14ac:dyDescent="0.2"/>
    <row r="1018137" s="12" customFormat="1" x14ac:dyDescent="0.2"/>
    <row r="1018138" s="12" customFormat="1" x14ac:dyDescent="0.2"/>
    <row r="1018139" s="12" customFormat="1" x14ac:dyDescent="0.2"/>
    <row r="1018140" s="12" customFormat="1" x14ac:dyDescent="0.2"/>
    <row r="1018141" s="12" customFormat="1" x14ac:dyDescent="0.2"/>
    <row r="1018142" s="12" customFormat="1" x14ac:dyDescent="0.2"/>
    <row r="1018143" s="12" customFormat="1" x14ac:dyDescent="0.2"/>
    <row r="1018144" s="12" customFormat="1" x14ac:dyDescent="0.2"/>
    <row r="1018145" s="12" customFormat="1" x14ac:dyDescent="0.2"/>
    <row r="1018146" s="12" customFormat="1" x14ac:dyDescent="0.2"/>
    <row r="1018147" s="12" customFormat="1" x14ac:dyDescent="0.2"/>
    <row r="1018148" s="12" customFormat="1" x14ac:dyDescent="0.2"/>
    <row r="1018149" s="12" customFormat="1" x14ac:dyDescent="0.2"/>
    <row r="1018150" s="12" customFormat="1" x14ac:dyDescent="0.2"/>
    <row r="1018151" s="12" customFormat="1" x14ac:dyDescent="0.2"/>
    <row r="1018152" s="12" customFormat="1" x14ac:dyDescent="0.2"/>
    <row r="1018153" s="12" customFormat="1" x14ac:dyDescent="0.2"/>
    <row r="1018154" s="12" customFormat="1" x14ac:dyDescent="0.2"/>
    <row r="1018155" s="12" customFormat="1" x14ac:dyDescent="0.2"/>
    <row r="1018156" s="12" customFormat="1" x14ac:dyDescent="0.2"/>
    <row r="1018157" s="12" customFormat="1" x14ac:dyDescent="0.2"/>
    <row r="1018158" s="12" customFormat="1" x14ac:dyDescent="0.2"/>
    <row r="1018159" s="12" customFormat="1" x14ac:dyDescent="0.2"/>
    <row r="1018160" s="12" customFormat="1" x14ac:dyDescent="0.2"/>
    <row r="1018161" s="12" customFormat="1" x14ac:dyDescent="0.2"/>
    <row r="1018162" s="12" customFormat="1" x14ac:dyDescent="0.2"/>
    <row r="1018163" s="12" customFormat="1" x14ac:dyDescent="0.2"/>
    <row r="1018164" s="12" customFormat="1" x14ac:dyDescent="0.2"/>
    <row r="1018165" s="12" customFormat="1" x14ac:dyDescent="0.2"/>
    <row r="1018166" s="12" customFormat="1" x14ac:dyDescent="0.2"/>
    <row r="1018167" s="12" customFormat="1" x14ac:dyDescent="0.2"/>
    <row r="1018168" s="12" customFormat="1" x14ac:dyDescent="0.2"/>
    <row r="1018169" s="12" customFormat="1" x14ac:dyDescent="0.2"/>
    <row r="1018170" s="12" customFormat="1" x14ac:dyDescent="0.2"/>
    <row r="1018171" s="12" customFormat="1" x14ac:dyDescent="0.2"/>
    <row r="1018172" s="12" customFormat="1" x14ac:dyDescent="0.2"/>
    <row r="1018173" s="12" customFormat="1" x14ac:dyDescent="0.2"/>
    <row r="1018174" s="12" customFormat="1" x14ac:dyDescent="0.2"/>
    <row r="1018175" s="12" customFormat="1" x14ac:dyDescent="0.2"/>
    <row r="1018176" s="12" customFormat="1" x14ac:dyDescent="0.2"/>
    <row r="1018177" s="12" customFormat="1" x14ac:dyDescent="0.2"/>
    <row r="1018178" s="12" customFormat="1" x14ac:dyDescent="0.2"/>
    <row r="1018179" s="12" customFormat="1" x14ac:dyDescent="0.2"/>
    <row r="1018180" s="12" customFormat="1" x14ac:dyDescent="0.2"/>
    <row r="1018181" s="12" customFormat="1" x14ac:dyDescent="0.2"/>
    <row r="1018182" s="12" customFormat="1" x14ac:dyDescent="0.2"/>
    <row r="1018183" s="12" customFormat="1" x14ac:dyDescent="0.2"/>
    <row r="1018184" s="12" customFormat="1" x14ac:dyDescent="0.2"/>
    <row r="1018185" s="12" customFormat="1" x14ac:dyDescent="0.2"/>
    <row r="1018186" s="12" customFormat="1" x14ac:dyDescent="0.2"/>
    <row r="1018187" s="12" customFormat="1" x14ac:dyDescent="0.2"/>
    <row r="1018188" s="12" customFormat="1" x14ac:dyDescent="0.2"/>
    <row r="1018189" s="12" customFormat="1" x14ac:dyDescent="0.2"/>
    <row r="1018190" s="12" customFormat="1" x14ac:dyDescent="0.2"/>
    <row r="1018191" s="12" customFormat="1" x14ac:dyDescent="0.2"/>
    <row r="1018192" s="12" customFormat="1" x14ac:dyDescent="0.2"/>
    <row r="1018193" s="12" customFormat="1" x14ac:dyDescent="0.2"/>
    <row r="1018194" s="12" customFormat="1" x14ac:dyDescent="0.2"/>
    <row r="1018195" s="12" customFormat="1" x14ac:dyDescent="0.2"/>
    <row r="1018196" s="12" customFormat="1" x14ac:dyDescent="0.2"/>
    <row r="1018197" s="12" customFormat="1" x14ac:dyDescent="0.2"/>
    <row r="1018198" s="12" customFormat="1" x14ac:dyDescent="0.2"/>
    <row r="1018199" s="12" customFormat="1" x14ac:dyDescent="0.2"/>
    <row r="1018200" s="12" customFormat="1" x14ac:dyDescent="0.2"/>
    <row r="1018201" s="12" customFormat="1" x14ac:dyDescent="0.2"/>
    <row r="1018202" s="12" customFormat="1" x14ac:dyDescent="0.2"/>
    <row r="1018203" s="12" customFormat="1" x14ac:dyDescent="0.2"/>
    <row r="1018204" s="12" customFormat="1" x14ac:dyDescent="0.2"/>
    <row r="1018205" s="12" customFormat="1" x14ac:dyDescent="0.2"/>
    <row r="1018206" s="12" customFormat="1" x14ac:dyDescent="0.2"/>
    <row r="1018207" s="12" customFormat="1" x14ac:dyDescent="0.2"/>
    <row r="1018208" s="12" customFormat="1" x14ac:dyDescent="0.2"/>
    <row r="1018209" s="12" customFormat="1" x14ac:dyDescent="0.2"/>
    <row r="1018210" s="12" customFormat="1" x14ac:dyDescent="0.2"/>
    <row r="1018211" s="12" customFormat="1" x14ac:dyDescent="0.2"/>
    <row r="1018212" s="12" customFormat="1" x14ac:dyDescent="0.2"/>
    <row r="1018213" s="12" customFormat="1" x14ac:dyDescent="0.2"/>
    <row r="1018214" s="12" customFormat="1" x14ac:dyDescent="0.2"/>
    <row r="1018215" s="12" customFormat="1" x14ac:dyDescent="0.2"/>
    <row r="1018216" s="12" customFormat="1" x14ac:dyDescent="0.2"/>
    <row r="1018217" s="12" customFormat="1" x14ac:dyDescent="0.2"/>
    <row r="1018218" s="12" customFormat="1" x14ac:dyDescent="0.2"/>
    <row r="1018219" s="12" customFormat="1" x14ac:dyDescent="0.2"/>
    <row r="1018220" s="12" customFormat="1" x14ac:dyDescent="0.2"/>
    <row r="1018221" s="12" customFormat="1" x14ac:dyDescent="0.2"/>
    <row r="1018222" s="12" customFormat="1" x14ac:dyDescent="0.2"/>
    <row r="1018223" s="12" customFormat="1" x14ac:dyDescent="0.2"/>
    <row r="1018224" s="12" customFormat="1" x14ac:dyDescent="0.2"/>
    <row r="1018225" s="12" customFormat="1" x14ac:dyDescent="0.2"/>
    <row r="1018226" s="12" customFormat="1" x14ac:dyDescent="0.2"/>
    <row r="1018227" s="12" customFormat="1" x14ac:dyDescent="0.2"/>
    <row r="1018228" s="12" customFormat="1" x14ac:dyDescent="0.2"/>
    <row r="1018229" s="12" customFormat="1" x14ac:dyDescent="0.2"/>
    <row r="1018230" s="12" customFormat="1" x14ac:dyDescent="0.2"/>
    <row r="1018231" s="12" customFormat="1" x14ac:dyDescent="0.2"/>
    <row r="1018232" s="12" customFormat="1" x14ac:dyDescent="0.2"/>
    <row r="1018233" s="12" customFormat="1" x14ac:dyDescent="0.2"/>
    <row r="1018234" s="12" customFormat="1" x14ac:dyDescent="0.2"/>
    <row r="1018235" s="12" customFormat="1" x14ac:dyDescent="0.2"/>
    <row r="1018236" s="12" customFormat="1" x14ac:dyDescent="0.2"/>
    <row r="1018237" s="12" customFormat="1" x14ac:dyDescent="0.2"/>
    <row r="1018238" s="12" customFormat="1" x14ac:dyDescent="0.2"/>
    <row r="1018239" s="12" customFormat="1" x14ac:dyDescent="0.2"/>
    <row r="1018240" s="12" customFormat="1" x14ac:dyDescent="0.2"/>
    <row r="1018241" s="12" customFormat="1" x14ac:dyDescent="0.2"/>
    <row r="1018242" s="12" customFormat="1" x14ac:dyDescent="0.2"/>
    <row r="1018243" s="12" customFormat="1" x14ac:dyDescent="0.2"/>
    <row r="1018244" s="12" customFormat="1" x14ac:dyDescent="0.2"/>
    <row r="1018245" s="12" customFormat="1" x14ac:dyDescent="0.2"/>
    <row r="1018246" s="12" customFormat="1" x14ac:dyDescent="0.2"/>
    <row r="1018247" s="12" customFormat="1" x14ac:dyDescent="0.2"/>
    <row r="1018248" s="12" customFormat="1" x14ac:dyDescent="0.2"/>
    <row r="1018249" s="12" customFormat="1" x14ac:dyDescent="0.2"/>
    <row r="1018250" s="12" customFormat="1" x14ac:dyDescent="0.2"/>
    <row r="1018251" s="12" customFormat="1" x14ac:dyDescent="0.2"/>
    <row r="1018252" s="12" customFormat="1" x14ac:dyDescent="0.2"/>
    <row r="1018253" s="12" customFormat="1" x14ac:dyDescent="0.2"/>
    <row r="1018254" s="12" customFormat="1" x14ac:dyDescent="0.2"/>
    <row r="1018255" s="12" customFormat="1" x14ac:dyDescent="0.2"/>
    <row r="1018256" s="12" customFormat="1" x14ac:dyDescent="0.2"/>
    <row r="1018257" s="12" customFormat="1" x14ac:dyDescent="0.2"/>
    <row r="1018258" s="12" customFormat="1" x14ac:dyDescent="0.2"/>
    <row r="1018259" s="12" customFormat="1" x14ac:dyDescent="0.2"/>
    <row r="1018260" s="12" customFormat="1" x14ac:dyDescent="0.2"/>
    <row r="1018261" s="12" customFormat="1" x14ac:dyDescent="0.2"/>
    <row r="1018262" s="12" customFormat="1" x14ac:dyDescent="0.2"/>
    <row r="1018263" s="12" customFormat="1" x14ac:dyDescent="0.2"/>
    <row r="1018264" s="12" customFormat="1" x14ac:dyDescent="0.2"/>
    <row r="1018265" s="12" customFormat="1" x14ac:dyDescent="0.2"/>
    <row r="1018266" s="12" customFormat="1" x14ac:dyDescent="0.2"/>
    <row r="1018267" s="12" customFormat="1" x14ac:dyDescent="0.2"/>
    <row r="1018268" s="12" customFormat="1" x14ac:dyDescent="0.2"/>
    <row r="1018269" s="12" customFormat="1" x14ac:dyDescent="0.2"/>
    <row r="1018270" s="12" customFormat="1" x14ac:dyDescent="0.2"/>
    <row r="1018271" s="12" customFormat="1" x14ac:dyDescent="0.2"/>
    <row r="1018272" s="12" customFormat="1" x14ac:dyDescent="0.2"/>
    <row r="1018273" s="12" customFormat="1" x14ac:dyDescent="0.2"/>
    <row r="1018274" s="12" customFormat="1" x14ac:dyDescent="0.2"/>
    <row r="1018275" s="12" customFormat="1" x14ac:dyDescent="0.2"/>
    <row r="1018276" s="12" customFormat="1" x14ac:dyDescent="0.2"/>
    <row r="1018277" s="12" customFormat="1" x14ac:dyDescent="0.2"/>
    <row r="1018278" s="12" customFormat="1" x14ac:dyDescent="0.2"/>
    <row r="1018279" s="12" customFormat="1" x14ac:dyDescent="0.2"/>
    <row r="1018280" s="12" customFormat="1" x14ac:dyDescent="0.2"/>
    <row r="1018281" s="12" customFormat="1" x14ac:dyDescent="0.2"/>
    <row r="1018282" s="12" customFormat="1" x14ac:dyDescent="0.2"/>
    <row r="1018283" s="12" customFormat="1" x14ac:dyDescent="0.2"/>
    <row r="1018284" s="12" customFormat="1" x14ac:dyDescent="0.2"/>
    <row r="1018285" s="12" customFormat="1" x14ac:dyDescent="0.2"/>
    <row r="1018286" s="12" customFormat="1" x14ac:dyDescent="0.2"/>
    <row r="1018287" s="12" customFormat="1" x14ac:dyDescent="0.2"/>
    <row r="1018288" s="12" customFormat="1" x14ac:dyDescent="0.2"/>
    <row r="1018289" s="12" customFormat="1" x14ac:dyDescent="0.2"/>
    <row r="1018290" s="12" customFormat="1" x14ac:dyDescent="0.2"/>
    <row r="1018291" s="12" customFormat="1" x14ac:dyDescent="0.2"/>
    <row r="1018292" s="12" customFormat="1" x14ac:dyDescent="0.2"/>
    <row r="1018293" s="12" customFormat="1" x14ac:dyDescent="0.2"/>
    <row r="1018294" s="12" customFormat="1" x14ac:dyDescent="0.2"/>
    <row r="1018295" s="12" customFormat="1" x14ac:dyDescent="0.2"/>
    <row r="1018296" s="12" customFormat="1" x14ac:dyDescent="0.2"/>
    <row r="1018297" s="12" customFormat="1" x14ac:dyDescent="0.2"/>
    <row r="1018298" s="12" customFormat="1" x14ac:dyDescent="0.2"/>
    <row r="1018299" s="12" customFormat="1" x14ac:dyDescent="0.2"/>
    <row r="1018300" s="12" customFormat="1" x14ac:dyDescent="0.2"/>
    <row r="1018301" s="12" customFormat="1" x14ac:dyDescent="0.2"/>
    <row r="1018302" s="12" customFormat="1" x14ac:dyDescent="0.2"/>
    <row r="1018303" s="12" customFormat="1" x14ac:dyDescent="0.2"/>
    <row r="1018304" s="12" customFormat="1" x14ac:dyDescent="0.2"/>
    <row r="1018305" s="12" customFormat="1" x14ac:dyDescent="0.2"/>
    <row r="1018306" s="12" customFormat="1" x14ac:dyDescent="0.2"/>
    <row r="1018307" s="12" customFormat="1" x14ac:dyDescent="0.2"/>
    <row r="1018308" s="12" customFormat="1" x14ac:dyDescent="0.2"/>
    <row r="1018309" s="12" customFormat="1" x14ac:dyDescent="0.2"/>
    <row r="1018310" s="12" customFormat="1" x14ac:dyDescent="0.2"/>
    <row r="1018311" s="12" customFormat="1" x14ac:dyDescent="0.2"/>
    <row r="1018312" s="12" customFormat="1" x14ac:dyDescent="0.2"/>
    <row r="1018313" s="12" customFormat="1" x14ac:dyDescent="0.2"/>
    <row r="1018314" s="12" customFormat="1" x14ac:dyDescent="0.2"/>
    <row r="1018315" s="12" customFormat="1" x14ac:dyDescent="0.2"/>
    <row r="1018316" s="12" customFormat="1" x14ac:dyDescent="0.2"/>
    <row r="1018317" s="12" customFormat="1" x14ac:dyDescent="0.2"/>
    <row r="1018318" s="12" customFormat="1" x14ac:dyDescent="0.2"/>
    <row r="1018319" s="12" customFormat="1" x14ac:dyDescent="0.2"/>
    <row r="1018320" s="12" customFormat="1" x14ac:dyDescent="0.2"/>
    <row r="1018321" s="12" customFormat="1" x14ac:dyDescent="0.2"/>
    <row r="1018322" s="12" customFormat="1" x14ac:dyDescent="0.2"/>
    <row r="1018323" s="12" customFormat="1" x14ac:dyDescent="0.2"/>
    <row r="1018324" s="12" customFormat="1" x14ac:dyDescent="0.2"/>
    <row r="1018325" s="12" customFormat="1" x14ac:dyDescent="0.2"/>
    <row r="1018326" s="12" customFormat="1" x14ac:dyDescent="0.2"/>
    <row r="1018327" s="12" customFormat="1" x14ac:dyDescent="0.2"/>
    <row r="1018328" s="12" customFormat="1" x14ac:dyDescent="0.2"/>
    <row r="1018329" s="12" customFormat="1" x14ac:dyDescent="0.2"/>
    <row r="1018330" s="12" customFormat="1" x14ac:dyDescent="0.2"/>
    <row r="1018331" s="12" customFormat="1" x14ac:dyDescent="0.2"/>
    <row r="1018332" s="12" customFormat="1" x14ac:dyDescent="0.2"/>
    <row r="1018333" s="12" customFormat="1" x14ac:dyDescent="0.2"/>
    <row r="1018334" s="12" customFormat="1" x14ac:dyDescent="0.2"/>
    <row r="1018335" s="12" customFormat="1" x14ac:dyDescent="0.2"/>
    <row r="1018336" s="12" customFormat="1" x14ac:dyDescent="0.2"/>
    <row r="1018337" s="12" customFormat="1" x14ac:dyDescent="0.2"/>
    <row r="1018338" s="12" customFormat="1" x14ac:dyDescent="0.2"/>
    <row r="1018339" s="12" customFormat="1" x14ac:dyDescent="0.2"/>
    <row r="1018340" s="12" customFormat="1" x14ac:dyDescent="0.2"/>
    <row r="1018341" s="12" customFormat="1" x14ac:dyDescent="0.2"/>
    <row r="1018342" s="12" customFormat="1" x14ac:dyDescent="0.2"/>
    <row r="1018343" s="12" customFormat="1" x14ac:dyDescent="0.2"/>
    <row r="1018344" s="12" customFormat="1" x14ac:dyDescent="0.2"/>
    <row r="1018345" s="12" customFormat="1" x14ac:dyDescent="0.2"/>
    <row r="1018346" s="12" customFormat="1" x14ac:dyDescent="0.2"/>
    <row r="1018347" s="12" customFormat="1" x14ac:dyDescent="0.2"/>
    <row r="1018348" s="12" customFormat="1" x14ac:dyDescent="0.2"/>
    <row r="1018349" s="12" customFormat="1" x14ac:dyDescent="0.2"/>
    <row r="1018350" s="12" customFormat="1" x14ac:dyDescent="0.2"/>
    <row r="1018351" s="12" customFormat="1" x14ac:dyDescent="0.2"/>
    <row r="1018352" s="12" customFormat="1" x14ac:dyDescent="0.2"/>
    <row r="1018353" s="12" customFormat="1" x14ac:dyDescent="0.2"/>
    <row r="1018354" s="12" customFormat="1" x14ac:dyDescent="0.2"/>
    <row r="1018355" s="12" customFormat="1" x14ac:dyDescent="0.2"/>
    <row r="1018356" s="12" customFormat="1" x14ac:dyDescent="0.2"/>
    <row r="1018357" s="12" customFormat="1" x14ac:dyDescent="0.2"/>
    <row r="1018358" s="12" customFormat="1" x14ac:dyDescent="0.2"/>
    <row r="1018359" s="12" customFormat="1" x14ac:dyDescent="0.2"/>
    <row r="1018360" s="12" customFormat="1" x14ac:dyDescent="0.2"/>
    <row r="1018361" s="12" customFormat="1" x14ac:dyDescent="0.2"/>
    <row r="1018362" s="12" customFormat="1" x14ac:dyDescent="0.2"/>
    <row r="1018363" s="12" customFormat="1" x14ac:dyDescent="0.2"/>
    <row r="1018364" s="12" customFormat="1" x14ac:dyDescent="0.2"/>
    <row r="1018365" s="12" customFormat="1" x14ac:dyDescent="0.2"/>
    <row r="1018366" s="12" customFormat="1" x14ac:dyDescent="0.2"/>
    <row r="1018367" s="12" customFormat="1" x14ac:dyDescent="0.2"/>
    <row r="1018368" s="12" customFormat="1" x14ac:dyDescent="0.2"/>
    <row r="1018369" s="12" customFormat="1" x14ac:dyDescent="0.2"/>
    <row r="1018370" s="12" customFormat="1" x14ac:dyDescent="0.2"/>
    <row r="1018371" s="12" customFormat="1" x14ac:dyDescent="0.2"/>
    <row r="1018372" s="12" customFormat="1" x14ac:dyDescent="0.2"/>
    <row r="1018373" s="12" customFormat="1" x14ac:dyDescent="0.2"/>
    <row r="1018374" s="12" customFormat="1" x14ac:dyDescent="0.2"/>
    <row r="1018375" s="12" customFormat="1" x14ac:dyDescent="0.2"/>
    <row r="1018376" s="12" customFormat="1" x14ac:dyDescent="0.2"/>
    <row r="1018377" s="12" customFormat="1" x14ac:dyDescent="0.2"/>
    <row r="1018378" s="12" customFormat="1" x14ac:dyDescent="0.2"/>
    <row r="1018379" s="12" customFormat="1" x14ac:dyDescent="0.2"/>
    <row r="1018380" s="12" customFormat="1" x14ac:dyDescent="0.2"/>
    <row r="1018381" s="12" customFormat="1" x14ac:dyDescent="0.2"/>
    <row r="1018382" s="12" customFormat="1" x14ac:dyDescent="0.2"/>
    <row r="1018383" s="12" customFormat="1" x14ac:dyDescent="0.2"/>
    <row r="1018384" s="12" customFormat="1" x14ac:dyDescent="0.2"/>
    <row r="1018385" s="12" customFormat="1" x14ac:dyDescent="0.2"/>
    <row r="1018386" s="12" customFormat="1" x14ac:dyDescent="0.2"/>
    <row r="1018387" s="12" customFormat="1" x14ac:dyDescent="0.2"/>
    <row r="1018388" s="12" customFormat="1" x14ac:dyDescent="0.2"/>
    <row r="1018389" s="12" customFormat="1" x14ac:dyDescent="0.2"/>
    <row r="1018390" s="12" customFormat="1" x14ac:dyDescent="0.2"/>
    <row r="1018391" s="12" customFormat="1" x14ac:dyDescent="0.2"/>
    <row r="1018392" s="12" customFormat="1" x14ac:dyDescent="0.2"/>
    <row r="1018393" s="12" customFormat="1" x14ac:dyDescent="0.2"/>
    <row r="1018394" s="12" customFormat="1" x14ac:dyDescent="0.2"/>
    <row r="1018395" s="12" customFormat="1" x14ac:dyDescent="0.2"/>
    <row r="1018396" s="12" customFormat="1" x14ac:dyDescent="0.2"/>
    <row r="1018397" s="12" customFormat="1" x14ac:dyDescent="0.2"/>
    <row r="1018398" s="12" customFormat="1" x14ac:dyDescent="0.2"/>
    <row r="1018399" s="12" customFormat="1" x14ac:dyDescent="0.2"/>
    <row r="1018400" s="12" customFormat="1" x14ac:dyDescent="0.2"/>
    <row r="1018401" s="12" customFormat="1" x14ac:dyDescent="0.2"/>
    <row r="1018402" s="12" customFormat="1" x14ac:dyDescent="0.2"/>
    <row r="1018403" s="12" customFormat="1" x14ac:dyDescent="0.2"/>
    <row r="1018404" s="12" customFormat="1" x14ac:dyDescent="0.2"/>
    <row r="1018405" s="12" customFormat="1" x14ac:dyDescent="0.2"/>
    <row r="1018406" s="12" customFormat="1" x14ac:dyDescent="0.2"/>
    <row r="1018407" s="12" customFormat="1" x14ac:dyDescent="0.2"/>
    <row r="1018408" s="12" customFormat="1" x14ac:dyDescent="0.2"/>
    <row r="1018409" s="12" customFormat="1" x14ac:dyDescent="0.2"/>
    <row r="1018410" s="12" customFormat="1" x14ac:dyDescent="0.2"/>
    <row r="1018411" s="12" customFormat="1" x14ac:dyDescent="0.2"/>
    <row r="1018412" s="12" customFormat="1" x14ac:dyDescent="0.2"/>
    <row r="1018413" s="12" customFormat="1" x14ac:dyDescent="0.2"/>
    <row r="1018414" s="12" customFormat="1" x14ac:dyDescent="0.2"/>
    <row r="1018415" s="12" customFormat="1" x14ac:dyDescent="0.2"/>
    <row r="1018416" s="12" customFormat="1" x14ac:dyDescent="0.2"/>
    <row r="1018417" s="12" customFormat="1" x14ac:dyDescent="0.2"/>
    <row r="1018418" s="12" customFormat="1" x14ac:dyDescent="0.2"/>
    <row r="1018419" s="12" customFormat="1" x14ac:dyDescent="0.2"/>
    <row r="1018420" s="12" customFormat="1" x14ac:dyDescent="0.2"/>
    <row r="1018421" s="12" customFormat="1" x14ac:dyDescent="0.2"/>
    <row r="1018422" s="12" customFormat="1" x14ac:dyDescent="0.2"/>
    <row r="1018423" s="12" customFormat="1" x14ac:dyDescent="0.2"/>
    <row r="1018424" s="12" customFormat="1" x14ac:dyDescent="0.2"/>
    <row r="1018425" s="12" customFormat="1" x14ac:dyDescent="0.2"/>
    <row r="1018426" s="12" customFormat="1" x14ac:dyDescent="0.2"/>
    <row r="1018427" s="12" customFormat="1" x14ac:dyDescent="0.2"/>
    <row r="1018428" s="12" customFormat="1" x14ac:dyDescent="0.2"/>
    <row r="1018429" s="12" customFormat="1" x14ac:dyDescent="0.2"/>
    <row r="1018430" s="12" customFormat="1" x14ac:dyDescent="0.2"/>
    <row r="1018431" s="12" customFormat="1" x14ac:dyDescent="0.2"/>
    <row r="1018432" s="12" customFormat="1" x14ac:dyDescent="0.2"/>
    <row r="1018433" s="12" customFormat="1" x14ac:dyDescent="0.2"/>
    <row r="1018434" s="12" customFormat="1" x14ac:dyDescent="0.2"/>
    <row r="1018435" s="12" customFormat="1" x14ac:dyDescent="0.2"/>
    <row r="1018436" s="12" customFormat="1" x14ac:dyDescent="0.2"/>
    <row r="1018437" s="12" customFormat="1" x14ac:dyDescent="0.2"/>
    <row r="1018438" s="12" customFormat="1" x14ac:dyDescent="0.2"/>
    <row r="1018439" s="12" customFormat="1" x14ac:dyDescent="0.2"/>
    <row r="1018440" s="12" customFormat="1" x14ac:dyDescent="0.2"/>
    <row r="1018441" s="12" customFormat="1" x14ac:dyDescent="0.2"/>
    <row r="1018442" s="12" customFormat="1" x14ac:dyDescent="0.2"/>
    <row r="1018443" s="12" customFormat="1" x14ac:dyDescent="0.2"/>
    <row r="1018444" s="12" customFormat="1" x14ac:dyDescent="0.2"/>
    <row r="1018445" s="12" customFormat="1" x14ac:dyDescent="0.2"/>
    <row r="1018446" s="12" customFormat="1" x14ac:dyDescent="0.2"/>
    <row r="1018447" s="12" customFormat="1" x14ac:dyDescent="0.2"/>
    <row r="1018448" s="12" customFormat="1" x14ac:dyDescent="0.2"/>
    <row r="1018449" s="12" customFormat="1" x14ac:dyDescent="0.2"/>
    <row r="1018450" s="12" customFormat="1" x14ac:dyDescent="0.2"/>
    <row r="1018451" s="12" customFormat="1" x14ac:dyDescent="0.2"/>
    <row r="1018452" s="12" customFormat="1" x14ac:dyDescent="0.2"/>
    <row r="1018453" s="12" customFormat="1" x14ac:dyDescent="0.2"/>
    <row r="1018454" s="12" customFormat="1" x14ac:dyDescent="0.2"/>
    <row r="1018455" s="12" customFormat="1" x14ac:dyDescent="0.2"/>
    <row r="1018456" s="12" customFormat="1" x14ac:dyDescent="0.2"/>
    <row r="1018457" s="12" customFormat="1" x14ac:dyDescent="0.2"/>
    <row r="1018458" s="12" customFormat="1" x14ac:dyDescent="0.2"/>
    <row r="1018459" s="12" customFormat="1" x14ac:dyDescent="0.2"/>
    <row r="1018460" s="12" customFormat="1" x14ac:dyDescent="0.2"/>
    <row r="1018461" s="12" customFormat="1" x14ac:dyDescent="0.2"/>
    <row r="1018462" s="12" customFormat="1" x14ac:dyDescent="0.2"/>
    <row r="1018463" s="12" customFormat="1" x14ac:dyDescent="0.2"/>
    <row r="1018464" s="12" customFormat="1" x14ac:dyDescent="0.2"/>
    <row r="1018465" s="12" customFormat="1" x14ac:dyDescent="0.2"/>
    <row r="1018466" s="12" customFormat="1" x14ac:dyDescent="0.2"/>
    <row r="1018467" s="12" customFormat="1" x14ac:dyDescent="0.2"/>
    <row r="1018468" s="12" customFormat="1" x14ac:dyDescent="0.2"/>
    <row r="1018469" s="12" customFormat="1" x14ac:dyDescent="0.2"/>
    <row r="1018470" s="12" customFormat="1" x14ac:dyDescent="0.2"/>
    <row r="1018471" s="12" customFormat="1" x14ac:dyDescent="0.2"/>
    <row r="1018472" s="12" customFormat="1" x14ac:dyDescent="0.2"/>
    <row r="1018473" s="12" customFormat="1" x14ac:dyDescent="0.2"/>
    <row r="1018474" s="12" customFormat="1" x14ac:dyDescent="0.2"/>
    <row r="1018475" s="12" customFormat="1" x14ac:dyDescent="0.2"/>
    <row r="1018476" s="12" customFormat="1" x14ac:dyDescent="0.2"/>
    <row r="1018477" s="12" customFormat="1" x14ac:dyDescent="0.2"/>
    <row r="1018478" s="12" customFormat="1" x14ac:dyDescent="0.2"/>
    <row r="1018479" s="12" customFormat="1" x14ac:dyDescent="0.2"/>
    <row r="1018480" s="12" customFormat="1" x14ac:dyDescent="0.2"/>
    <row r="1018481" s="12" customFormat="1" x14ac:dyDescent="0.2"/>
    <row r="1018482" s="12" customFormat="1" x14ac:dyDescent="0.2"/>
    <row r="1018483" s="12" customFormat="1" x14ac:dyDescent="0.2"/>
    <row r="1018484" s="12" customFormat="1" x14ac:dyDescent="0.2"/>
    <row r="1018485" s="12" customFormat="1" x14ac:dyDescent="0.2"/>
    <row r="1018486" s="12" customFormat="1" x14ac:dyDescent="0.2"/>
    <row r="1018487" s="12" customFormat="1" x14ac:dyDescent="0.2"/>
    <row r="1018488" s="12" customFormat="1" x14ac:dyDescent="0.2"/>
    <row r="1018489" s="12" customFormat="1" x14ac:dyDescent="0.2"/>
    <row r="1018490" s="12" customFormat="1" x14ac:dyDescent="0.2"/>
    <row r="1018491" s="12" customFormat="1" x14ac:dyDescent="0.2"/>
    <row r="1018492" s="12" customFormat="1" x14ac:dyDescent="0.2"/>
    <row r="1018493" s="12" customFormat="1" x14ac:dyDescent="0.2"/>
    <row r="1018494" s="12" customFormat="1" x14ac:dyDescent="0.2"/>
    <row r="1018495" s="12" customFormat="1" x14ac:dyDescent="0.2"/>
    <row r="1018496" s="12" customFormat="1" x14ac:dyDescent="0.2"/>
    <row r="1018497" s="12" customFormat="1" x14ac:dyDescent="0.2"/>
    <row r="1018498" s="12" customFormat="1" x14ac:dyDescent="0.2"/>
    <row r="1018499" s="12" customFormat="1" x14ac:dyDescent="0.2"/>
    <row r="1018500" s="12" customFormat="1" x14ac:dyDescent="0.2"/>
    <row r="1018501" s="12" customFormat="1" x14ac:dyDescent="0.2"/>
    <row r="1018502" s="12" customFormat="1" x14ac:dyDescent="0.2"/>
    <row r="1018503" s="12" customFormat="1" x14ac:dyDescent="0.2"/>
    <row r="1018504" s="12" customFormat="1" x14ac:dyDescent="0.2"/>
    <row r="1018505" s="12" customFormat="1" x14ac:dyDescent="0.2"/>
    <row r="1018506" s="12" customFormat="1" x14ac:dyDescent="0.2"/>
    <row r="1018507" s="12" customFormat="1" x14ac:dyDescent="0.2"/>
    <row r="1018508" s="12" customFormat="1" x14ac:dyDescent="0.2"/>
    <row r="1018509" s="12" customFormat="1" x14ac:dyDescent="0.2"/>
    <row r="1018510" s="12" customFormat="1" x14ac:dyDescent="0.2"/>
    <row r="1018511" s="12" customFormat="1" x14ac:dyDescent="0.2"/>
    <row r="1018512" s="12" customFormat="1" x14ac:dyDescent="0.2"/>
    <row r="1018513" s="12" customFormat="1" x14ac:dyDescent="0.2"/>
    <row r="1018514" s="12" customFormat="1" x14ac:dyDescent="0.2"/>
    <row r="1018515" s="12" customFormat="1" x14ac:dyDescent="0.2"/>
    <row r="1018516" s="12" customFormat="1" x14ac:dyDescent="0.2"/>
    <row r="1018517" s="12" customFormat="1" x14ac:dyDescent="0.2"/>
    <row r="1018518" s="12" customFormat="1" x14ac:dyDescent="0.2"/>
    <row r="1018519" s="12" customFormat="1" x14ac:dyDescent="0.2"/>
    <row r="1018520" s="12" customFormat="1" x14ac:dyDescent="0.2"/>
    <row r="1018521" s="12" customFormat="1" x14ac:dyDescent="0.2"/>
    <row r="1018522" s="12" customFormat="1" x14ac:dyDescent="0.2"/>
    <row r="1018523" s="12" customFormat="1" x14ac:dyDescent="0.2"/>
    <row r="1018524" s="12" customFormat="1" x14ac:dyDescent="0.2"/>
    <row r="1018525" s="12" customFormat="1" x14ac:dyDescent="0.2"/>
    <row r="1018526" s="12" customFormat="1" x14ac:dyDescent="0.2"/>
    <row r="1018527" s="12" customFormat="1" x14ac:dyDescent="0.2"/>
    <row r="1018528" s="12" customFormat="1" x14ac:dyDescent="0.2"/>
    <row r="1018529" s="12" customFormat="1" x14ac:dyDescent="0.2"/>
    <row r="1018530" s="12" customFormat="1" x14ac:dyDescent="0.2"/>
    <row r="1018531" s="12" customFormat="1" x14ac:dyDescent="0.2"/>
    <row r="1018532" s="12" customFormat="1" x14ac:dyDescent="0.2"/>
    <row r="1018533" s="12" customFormat="1" x14ac:dyDescent="0.2"/>
    <row r="1018534" s="12" customFormat="1" x14ac:dyDescent="0.2"/>
    <row r="1018535" s="12" customFormat="1" x14ac:dyDescent="0.2"/>
    <row r="1018536" s="12" customFormat="1" x14ac:dyDescent="0.2"/>
    <row r="1018537" s="12" customFormat="1" x14ac:dyDescent="0.2"/>
    <row r="1018538" s="12" customFormat="1" x14ac:dyDescent="0.2"/>
    <row r="1018539" s="12" customFormat="1" x14ac:dyDescent="0.2"/>
    <row r="1018540" s="12" customFormat="1" x14ac:dyDescent="0.2"/>
    <row r="1018541" s="12" customFormat="1" x14ac:dyDescent="0.2"/>
    <row r="1018542" s="12" customFormat="1" x14ac:dyDescent="0.2"/>
    <row r="1018543" s="12" customFormat="1" x14ac:dyDescent="0.2"/>
    <row r="1018544" s="12" customFormat="1" x14ac:dyDescent="0.2"/>
    <row r="1018545" s="12" customFormat="1" x14ac:dyDescent="0.2"/>
    <row r="1018546" s="12" customFormat="1" x14ac:dyDescent="0.2"/>
    <row r="1018547" s="12" customFormat="1" x14ac:dyDescent="0.2"/>
    <row r="1018548" s="12" customFormat="1" x14ac:dyDescent="0.2"/>
    <row r="1018549" s="12" customFormat="1" x14ac:dyDescent="0.2"/>
    <row r="1018550" s="12" customFormat="1" x14ac:dyDescent="0.2"/>
    <row r="1018551" s="12" customFormat="1" x14ac:dyDescent="0.2"/>
    <row r="1018552" s="12" customFormat="1" x14ac:dyDescent="0.2"/>
    <row r="1018553" s="12" customFormat="1" x14ac:dyDescent="0.2"/>
    <row r="1018554" s="12" customFormat="1" x14ac:dyDescent="0.2"/>
    <row r="1018555" s="12" customFormat="1" x14ac:dyDescent="0.2"/>
    <row r="1018556" s="12" customFormat="1" x14ac:dyDescent="0.2"/>
    <row r="1018557" s="12" customFormat="1" x14ac:dyDescent="0.2"/>
    <row r="1018558" s="12" customFormat="1" x14ac:dyDescent="0.2"/>
    <row r="1018559" s="12" customFormat="1" x14ac:dyDescent="0.2"/>
    <row r="1018560" s="12" customFormat="1" x14ac:dyDescent="0.2"/>
    <row r="1018561" s="12" customFormat="1" x14ac:dyDescent="0.2"/>
    <row r="1018562" s="12" customFormat="1" x14ac:dyDescent="0.2"/>
    <row r="1018563" s="12" customFormat="1" x14ac:dyDescent="0.2"/>
    <row r="1018564" s="12" customFormat="1" x14ac:dyDescent="0.2"/>
    <row r="1018565" s="12" customFormat="1" x14ac:dyDescent="0.2"/>
    <row r="1018566" s="12" customFormat="1" x14ac:dyDescent="0.2"/>
    <row r="1018567" s="12" customFormat="1" x14ac:dyDescent="0.2"/>
    <row r="1018568" s="12" customFormat="1" x14ac:dyDescent="0.2"/>
    <row r="1018569" s="12" customFormat="1" x14ac:dyDescent="0.2"/>
    <row r="1018570" s="12" customFormat="1" x14ac:dyDescent="0.2"/>
    <row r="1018571" s="12" customFormat="1" x14ac:dyDescent="0.2"/>
    <row r="1018572" s="12" customFormat="1" x14ac:dyDescent="0.2"/>
    <row r="1018573" s="12" customFormat="1" x14ac:dyDescent="0.2"/>
    <row r="1018574" s="12" customFormat="1" x14ac:dyDescent="0.2"/>
    <row r="1018575" s="12" customFormat="1" x14ac:dyDescent="0.2"/>
    <row r="1018576" s="12" customFormat="1" x14ac:dyDescent="0.2"/>
    <row r="1018577" s="12" customFormat="1" x14ac:dyDescent="0.2"/>
    <row r="1018578" s="12" customFormat="1" x14ac:dyDescent="0.2"/>
    <row r="1018579" s="12" customFormat="1" x14ac:dyDescent="0.2"/>
    <row r="1018580" s="12" customFormat="1" x14ac:dyDescent="0.2"/>
    <row r="1018581" s="12" customFormat="1" x14ac:dyDescent="0.2"/>
    <row r="1018582" s="12" customFormat="1" x14ac:dyDescent="0.2"/>
    <row r="1018583" s="12" customFormat="1" x14ac:dyDescent="0.2"/>
    <row r="1018584" s="12" customFormat="1" x14ac:dyDescent="0.2"/>
    <row r="1018585" s="12" customFormat="1" x14ac:dyDescent="0.2"/>
    <row r="1018586" s="12" customFormat="1" x14ac:dyDescent="0.2"/>
    <row r="1018587" s="12" customFormat="1" x14ac:dyDescent="0.2"/>
    <row r="1018588" s="12" customFormat="1" x14ac:dyDescent="0.2"/>
    <row r="1018589" s="12" customFormat="1" x14ac:dyDescent="0.2"/>
    <row r="1018590" s="12" customFormat="1" x14ac:dyDescent="0.2"/>
    <row r="1018591" s="12" customFormat="1" x14ac:dyDescent="0.2"/>
    <row r="1018592" s="12" customFormat="1" x14ac:dyDescent="0.2"/>
    <row r="1018593" s="12" customFormat="1" x14ac:dyDescent="0.2"/>
    <row r="1018594" s="12" customFormat="1" x14ac:dyDescent="0.2"/>
    <row r="1018595" s="12" customFormat="1" x14ac:dyDescent="0.2"/>
    <row r="1018596" s="12" customFormat="1" x14ac:dyDescent="0.2"/>
    <row r="1018597" s="12" customFormat="1" x14ac:dyDescent="0.2"/>
    <row r="1018598" s="12" customFormat="1" x14ac:dyDescent="0.2"/>
    <row r="1018599" s="12" customFormat="1" x14ac:dyDescent="0.2"/>
    <row r="1018600" s="12" customFormat="1" x14ac:dyDescent="0.2"/>
    <row r="1018601" s="12" customFormat="1" x14ac:dyDescent="0.2"/>
    <row r="1018602" s="12" customFormat="1" x14ac:dyDescent="0.2"/>
    <row r="1018603" s="12" customFormat="1" x14ac:dyDescent="0.2"/>
    <row r="1018604" s="12" customFormat="1" x14ac:dyDescent="0.2"/>
    <row r="1018605" s="12" customFormat="1" x14ac:dyDescent="0.2"/>
    <row r="1018606" s="12" customFormat="1" x14ac:dyDescent="0.2"/>
    <row r="1018607" s="12" customFormat="1" x14ac:dyDescent="0.2"/>
    <row r="1018608" s="12" customFormat="1" x14ac:dyDescent="0.2"/>
    <row r="1018609" s="12" customFormat="1" x14ac:dyDescent="0.2"/>
    <row r="1018610" s="12" customFormat="1" x14ac:dyDescent="0.2"/>
    <row r="1018611" s="12" customFormat="1" x14ac:dyDescent="0.2"/>
    <row r="1018612" s="12" customFormat="1" x14ac:dyDescent="0.2"/>
    <row r="1018613" s="12" customFormat="1" x14ac:dyDescent="0.2"/>
    <row r="1018614" s="12" customFormat="1" x14ac:dyDescent="0.2"/>
    <row r="1018615" s="12" customFormat="1" x14ac:dyDescent="0.2"/>
    <row r="1018616" s="12" customFormat="1" x14ac:dyDescent="0.2"/>
    <row r="1018617" s="12" customFormat="1" x14ac:dyDescent="0.2"/>
    <row r="1018618" s="12" customFormat="1" x14ac:dyDescent="0.2"/>
    <row r="1018619" s="12" customFormat="1" x14ac:dyDescent="0.2"/>
    <row r="1018620" s="12" customFormat="1" x14ac:dyDescent="0.2"/>
    <row r="1018621" s="12" customFormat="1" x14ac:dyDescent="0.2"/>
    <row r="1018622" s="12" customFormat="1" x14ac:dyDescent="0.2"/>
    <row r="1018623" s="12" customFormat="1" x14ac:dyDescent="0.2"/>
    <row r="1018624" s="12" customFormat="1" x14ac:dyDescent="0.2"/>
    <row r="1018625" s="12" customFormat="1" x14ac:dyDescent="0.2"/>
    <row r="1018626" s="12" customFormat="1" x14ac:dyDescent="0.2"/>
    <row r="1018627" s="12" customFormat="1" x14ac:dyDescent="0.2"/>
    <row r="1018628" s="12" customFormat="1" x14ac:dyDescent="0.2"/>
    <row r="1018629" s="12" customFormat="1" x14ac:dyDescent="0.2"/>
    <row r="1018630" s="12" customFormat="1" x14ac:dyDescent="0.2"/>
    <row r="1018631" s="12" customFormat="1" x14ac:dyDescent="0.2"/>
    <row r="1018632" s="12" customFormat="1" x14ac:dyDescent="0.2"/>
    <row r="1018633" s="12" customFormat="1" x14ac:dyDescent="0.2"/>
    <row r="1018634" s="12" customFormat="1" x14ac:dyDescent="0.2"/>
    <row r="1018635" s="12" customFormat="1" x14ac:dyDescent="0.2"/>
    <row r="1018636" s="12" customFormat="1" x14ac:dyDescent="0.2"/>
    <row r="1018637" s="12" customFormat="1" x14ac:dyDescent="0.2"/>
    <row r="1018638" s="12" customFormat="1" x14ac:dyDescent="0.2"/>
    <row r="1018639" s="12" customFormat="1" x14ac:dyDescent="0.2"/>
    <row r="1018640" s="12" customFormat="1" x14ac:dyDescent="0.2"/>
    <row r="1018641" s="12" customFormat="1" x14ac:dyDescent="0.2"/>
    <row r="1018642" s="12" customFormat="1" x14ac:dyDescent="0.2"/>
    <row r="1018643" s="12" customFormat="1" x14ac:dyDescent="0.2"/>
    <row r="1018644" s="12" customFormat="1" x14ac:dyDescent="0.2"/>
    <row r="1018645" s="12" customFormat="1" x14ac:dyDescent="0.2"/>
    <row r="1018646" s="12" customFormat="1" x14ac:dyDescent="0.2"/>
    <row r="1018647" s="12" customFormat="1" x14ac:dyDescent="0.2"/>
    <row r="1018648" s="12" customFormat="1" x14ac:dyDescent="0.2"/>
    <row r="1018649" s="12" customFormat="1" x14ac:dyDescent="0.2"/>
    <row r="1018650" s="12" customFormat="1" x14ac:dyDescent="0.2"/>
    <row r="1018651" s="12" customFormat="1" x14ac:dyDescent="0.2"/>
    <row r="1018652" s="12" customFormat="1" x14ac:dyDescent="0.2"/>
    <row r="1018653" s="12" customFormat="1" x14ac:dyDescent="0.2"/>
    <row r="1018654" s="12" customFormat="1" x14ac:dyDescent="0.2"/>
    <row r="1018655" s="12" customFormat="1" x14ac:dyDescent="0.2"/>
    <row r="1018656" s="12" customFormat="1" x14ac:dyDescent="0.2"/>
    <row r="1018657" s="12" customFormat="1" x14ac:dyDescent="0.2"/>
    <row r="1018658" s="12" customFormat="1" x14ac:dyDescent="0.2"/>
    <row r="1018659" s="12" customFormat="1" x14ac:dyDescent="0.2"/>
    <row r="1018660" s="12" customFormat="1" x14ac:dyDescent="0.2"/>
    <row r="1018661" s="12" customFormat="1" x14ac:dyDescent="0.2"/>
    <row r="1018662" s="12" customFormat="1" x14ac:dyDescent="0.2"/>
    <row r="1018663" s="12" customFormat="1" x14ac:dyDescent="0.2"/>
    <row r="1018664" s="12" customFormat="1" x14ac:dyDescent="0.2"/>
    <row r="1018665" s="12" customFormat="1" x14ac:dyDescent="0.2"/>
    <row r="1018666" s="12" customFormat="1" x14ac:dyDescent="0.2"/>
    <row r="1018667" s="12" customFormat="1" x14ac:dyDescent="0.2"/>
    <row r="1018668" s="12" customFormat="1" x14ac:dyDescent="0.2"/>
    <row r="1018669" s="12" customFormat="1" x14ac:dyDescent="0.2"/>
    <row r="1018670" s="12" customFormat="1" x14ac:dyDescent="0.2"/>
    <row r="1018671" s="12" customFormat="1" x14ac:dyDescent="0.2"/>
    <row r="1018672" s="12" customFormat="1" x14ac:dyDescent="0.2"/>
    <row r="1018673" s="12" customFormat="1" x14ac:dyDescent="0.2"/>
    <row r="1018674" s="12" customFormat="1" x14ac:dyDescent="0.2"/>
    <row r="1018675" s="12" customFormat="1" x14ac:dyDescent="0.2"/>
    <row r="1018676" s="12" customFormat="1" x14ac:dyDescent="0.2"/>
    <row r="1018677" s="12" customFormat="1" x14ac:dyDescent="0.2"/>
    <row r="1018678" s="12" customFormat="1" x14ac:dyDescent="0.2"/>
    <row r="1018679" s="12" customFormat="1" x14ac:dyDescent="0.2"/>
    <row r="1018680" s="12" customFormat="1" x14ac:dyDescent="0.2"/>
    <row r="1018681" s="12" customFormat="1" x14ac:dyDescent="0.2"/>
    <row r="1018682" s="12" customFormat="1" x14ac:dyDescent="0.2"/>
    <row r="1018683" s="12" customFormat="1" x14ac:dyDescent="0.2"/>
    <row r="1018684" s="12" customFormat="1" x14ac:dyDescent="0.2"/>
    <row r="1018685" s="12" customFormat="1" x14ac:dyDescent="0.2"/>
    <row r="1018686" s="12" customFormat="1" x14ac:dyDescent="0.2"/>
    <row r="1018687" s="12" customFormat="1" x14ac:dyDescent="0.2"/>
    <row r="1018688" s="12" customFormat="1" x14ac:dyDescent="0.2"/>
    <row r="1018689" s="12" customFormat="1" x14ac:dyDescent="0.2"/>
    <row r="1018690" s="12" customFormat="1" x14ac:dyDescent="0.2"/>
    <row r="1018691" s="12" customFormat="1" x14ac:dyDescent="0.2"/>
    <row r="1018692" s="12" customFormat="1" x14ac:dyDescent="0.2"/>
    <row r="1018693" s="12" customFormat="1" x14ac:dyDescent="0.2"/>
    <row r="1018694" s="12" customFormat="1" x14ac:dyDescent="0.2"/>
    <row r="1018695" s="12" customFormat="1" x14ac:dyDescent="0.2"/>
    <row r="1018696" s="12" customFormat="1" x14ac:dyDescent="0.2"/>
    <row r="1018697" s="12" customFormat="1" x14ac:dyDescent="0.2"/>
    <row r="1018698" s="12" customFormat="1" x14ac:dyDescent="0.2"/>
    <row r="1018699" s="12" customFormat="1" x14ac:dyDescent="0.2"/>
    <row r="1018700" s="12" customFormat="1" x14ac:dyDescent="0.2"/>
    <row r="1018701" s="12" customFormat="1" x14ac:dyDescent="0.2"/>
    <row r="1018702" s="12" customFormat="1" x14ac:dyDescent="0.2"/>
    <row r="1018703" s="12" customFormat="1" x14ac:dyDescent="0.2"/>
    <row r="1018704" s="12" customFormat="1" x14ac:dyDescent="0.2"/>
    <row r="1018705" s="12" customFormat="1" x14ac:dyDescent="0.2"/>
    <row r="1018706" s="12" customFormat="1" x14ac:dyDescent="0.2"/>
    <row r="1018707" s="12" customFormat="1" x14ac:dyDescent="0.2"/>
    <row r="1018708" s="12" customFormat="1" x14ac:dyDescent="0.2"/>
    <row r="1018709" s="12" customFormat="1" x14ac:dyDescent="0.2"/>
    <row r="1018710" s="12" customFormat="1" x14ac:dyDescent="0.2"/>
    <row r="1018711" s="12" customFormat="1" x14ac:dyDescent="0.2"/>
    <row r="1018712" s="12" customFormat="1" x14ac:dyDescent="0.2"/>
    <row r="1018713" s="12" customFormat="1" x14ac:dyDescent="0.2"/>
    <row r="1018714" s="12" customFormat="1" x14ac:dyDescent="0.2"/>
    <row r="1018715" s="12" customFormat="1" x14ac:dyDescent="0.2"/>
    <row r="1018716" s="12" customFormat="1" x14ac:dyDescent="0.2"/>
    <row r="1018717" s="12" customFormat="1" x14ac:dyDescent="0.2"/>
    <row r="1018718" s="12" customFormat="1" x14ac:dyDescent="0.2"/>
    <row r="1018719" s="12" customFormat="1" x14ac:dyDescent="0.2"/>
    <row r="1018720" s="12" customFormat="1" x14ac:dyDescent="0.2"/>
    <row r="1018721" s="12" customFormat="1" x14ac:dyDescent="0.2"/>
    <row r="1018722" s="12" customFormat="1" x14ac:dyDescent="0.2"/>
    <row r="1018723" s="12" customFormat="1" x14ac:dyDescent="0.2"/>
    <row r="1018724" s="12" customFormat="1" x14ac:dyDescent="0.2"/>
    <row r="1018725" s="12" customFormat="1" x14ac:dyDescent="0.2"/>
    <row r="1018726" s="12" customFormat="1" x14ac:dyDescent="0.2"/>
    <row r="1018727" s="12" customFormat="1" x14ac:dyDescent="0.2"/>
    <row r="1018728" s="12" customFormat="1" x14ac:dyDescent="0.2"/>
    <row r="1018729" s="12" customFormat="1" x14ac:dyDescent="0.2"/>
    <row r="1018730" s="12" customFormat="1" x14ac:dyDescent="0.2"/>
    <row r="1018731" s="12" customFormat="1" x14ac:dyDescent="0.2"/>
    <row r="1018732" s="12" customFormat="1" x14ac:dyDescent="0.2"/>
    <row r="1018733" s="12" customFormat="1" x14ac:dyDescent="0.2"/>
    <row r="1018734" s="12" customFormat="1" x14ac:dyDescent="0.2"/>
    <row r="1018735" s="12" customFormat="1" x14ac:dyDescent="0.2"/>
    <row r="1018736" s="12" customFormat="1" x14ac:dyDescent="0.2"/>
    <row r="1018737" s="12" customFormat="1" x14ac:dyDescent="0.2"/>
    <row r="1018738" s="12" customFormat="1" x14ac:dyDescent="0.2"/>
    <row r="1018739" s="12" customFormat="1" x14ac:dyDescent="0.2"/>
    <row r="1018740" s="12" customFormat="1" x14ac:dyDescent="0.2"/>
    <row r="1018741" s="12" customFormat="1" x14ac:dyDescent="0.2"/>
    <row r="1018742" s="12" customFormat="1" x14ac:dyDescent="0.2"/>
    <row r="1018743" s="12" customFormat="1" x14ac:dyDescent="0.2"/>
    <row r="1018744" s="12" customFormat="1" x14ac:dyDescent="0.2"/>
    <row r="1018745" s="12" customFormat="1" x14ac:dyDescent="0.2"/>
    <row r="1018746" s="12" customFormat="1" x14ac:dyDescent="0.2"/>
    <row r="1018747" s="12" customFormat="1" x14ac:dyDescent="0.2"/>
    <row r="1018748" s="12" customFormat="1" x14ac:dyDescent="0.2"/>
    <row r="1018749" s="12" customFormat="1" x14ac:dyDescent="0.2"/>
    <row r="1018750" s="12" customFormat="1" x14ac:dyDescent="0.2"/>
    <row r="1018751" s="12" customFormat="1" x14ac:dyDescent="0.2"/>
    <row r="1018752" s="12" customFormat="1" x14ac:dyDescent="0.2"/>
    <row r="1018753" s="12" customFormat="1" x14ac:dyDescent="0.2"/>
    <row r="1018754" s="12" customFormat="1" x14ac:dyDescent="0.2"/>
    <row r="1018755" s="12" customFormat="1" x14ac:dyDescent="0.2"/>
    <row r="1018756" s="12" customFormat="1" x14ac:dyDescent="0.2"/>
    <row r="1018757" s="12" customFormat="1" x14ac:dyDescent="0.2"/>
    <row r="1018758" s="12" customFormat="1" x14ac:dyDescent="0.2"/>
    <row r="1018759" s="12" customFormat="1" x14ac:dyDescent="0.2"/>
    <row r="1018760" s="12" customFormat="1" x14ac:dyDescent="0.2"/>
    <row r="1018761" s="12" customFormat="1" x14ac:dyDescent="0.2"/>
    <row r="1018762" s="12" customFormat="1" x14ac:dyDescent="0.2"/>
    <row r="1018763" s="12" customFormat="1" x14ac:dyDescent="0.2"/>
    <row r="1018764" s="12" customFormat="1" x14ac:dyDescent="0.2"/>
    <row r="1018765" s="12" customFormat="1" x14ac:dyDescent="0.2"/>
    <row r="1018766" s="12" customFormat="1" x14ac:dyDescent="0.2"/>
    <row r="1018767" s="12" customFormat="1" x14ac:dyDescent="0.2"/>
    <row r="1018768" s="12" customFormat="1" x14ac:dyDescent="0.2"/>
    <row r="1018769" s="12" customFormat="1" x14ac:dyDescent="0.2"/>
    <row r="1018770" s="12" customFormat="1" x14ac:dyDescent="0.2"/>
    <row r="1018771" s="12" customFormat="1" x14ac:dyDescent="0.2"/>
    <row r="1018772" s="12" customFormat="1" x14ac:dyDescent="0.2"/>
    <row r="1018773" s="12" customFormat="1" x14ac:dyDescent="0.2"/>
    <row r="1018774" s="12" customFormat="1" x14ac:dyDescent="0.2"/>
    <row r="1018775" s="12" customFormat="1" x14ac:dyDescent="0.2"/>
    <row r="1018776" s="12" customFormat="1" x14ac:dyDescent="0.2"/>
    <row r="1018777" s="12" customFormat="1" x14ac:dyDescent="0.2"/>
    <row r="1018778" s="12" customFormat="1" x14ac:dyDescent="0.2"/>
    <row r="1018779" s="12" customFormat="1" x14ac:dyDescent="0.2"/>
    <row r="1018780" s="12" customFormat="1" x14ac:dyDescent="0.2"/>
    <row r="1018781" s="12" customFormat="1" x14ac:dyDescent="0.2"/>
    <row r="1018782" s="12" customFormat="1" x14ac:dyDescent="0.2"/>
    <row r="1018783" s="12" customFormat="1" x14ac:dyDescent="0.2"/>
    <row r="1018784" s="12" customFormat="1" x14ac:dyDescent="0.2"/>
    <row r="1018785" s="12" customFormat="1" x14ac:dyDescent="0.2"/>
    <row r="1018786" s="12" customFormat="1" x14ac:dyDescent="0.2"/>
    <row r="1018787" s="12" customFormat="1" x14ac:dyDescent="0.2"/>
    <row r="1018788" s="12" customFormat="1" x14ac:dyDescent="0.2"/>
    <row r="1018789" s="12" customFormat="1" x14ac:dyDescent="0.2"/>
    <row r="1018790" s="12" customFormat="1" x14ac:dyDescent="0.2"/>
    <row r="1018791" s="12" customFormat="1" x14ac:dyDescent="0.2"/>
    <row r="1018792" s="12" customFormat="1" x14ac:dyDescent="0.2"/>
    <row r="1018793" s="12" customFormat="1" x14ac:dyDescent="0.2"/>
    <row r="1018794" s="12" customFormat="1" x14ac:dyDescent="0.2"/>
    <row r="1018795" s="12" customFormat="1" x14ac:dyDescent="0.2"/>
    <row r="1018796" s="12" customFormat="1" x14ac:dyDescent="0.2"/>
    <row r="1018797" s="12" customFormat="1" x14ac:dyDescent="0.2"/>
    <row r="1018798" s="12" customFormat="1" x14ac:dyDescent="0.2"/>
    <row r="1018799" s="12" customFormat="1" x14ac:dyDescent="0.2"/>
    <row r="1018800" s="12" customFormat="1" x14ac:dyDescent="0.2"/>
    <row r="1018801" s="12" customFormat="1" x14ac:dyDescent="0.2"/>
    <row r="1018802" s="12" customFormat="1" x14ac:dyDescent="0.2"/>
    <row r="1018803" s="12" customFormat="1" x14ac:dyDescent="0.2"/>
    <row r="1018804" s="12" customFormat="1" x14ac:dyDescent="0.2"/>
    <row r="1018805" s="12" customFormat="1" x14ac:dyDescent="0.2"/>
    <row r="1018806" s="12" customFormat="1" x14ac:dyDescent="0.2"/>
    <row r="1018807" s="12" customFormat="1" x14ac:dyDescent="0.2"/>
    <row r="1018808" s="12" customFormat="1" x14ac:dyDescent="0.2"/>
    <row r="1018809" s="12" customFormat="1" x14ac:dyDescent="0.2"/>
    <row r="1018810" s="12" customFormat="1" x14ac:dyDescent="0.2"/>
    <row r="1018811" s="12" customFormat="1" x14ac:dyDescent="0.2"/>
    <row r="1018812" s="12" customFormat="1" x14ac:dyDescent="0.2"/>
    <row r="1018813" s="12" customFormat="1" x14ac:dyDescent="0.2"/>
    <row r="1018814" s="12" customFormat="1" x14ac:dyDescent="0.2"/>
    <row r="1018815" s="12" customFormat="1" x14ac:dyDescent="0.2"/>
    <row r="1018816" s="12" customFormat="1" x14ac:dyDescent="0.2"/>
    <row r="1018817" s="12" customFormat="1" x14ac:dyDescent="0.2"/>
    <row r="1018818" s="12" customFormat="1" x14ac:dyDescent="0.2"/>
    <row r="1018819" s="12" customFormat="1" x14ac:dyDescent="0.2"/>
    <row r="1018820" s="12" customFormat="1" x14ac:dyDescent="0.2"/>
    <row r="1018821" s="12" customFormat="1" x14ac:dyDescent="0.2"/>
    <row r="1018822" s="12" customFormat="1" x14ac:dyDescent="0.2"/>
    <row r="1018823" s="12" customFormat="1" x14ac:dyDescent="0.2"/>
    <row r="1018824" s="12" customFormat="1" x14ac:dyDescent="0.2"/>
    <row r="1018825" s="12" customFormat="1" x14ac:dyDescent="0.2"/>
    <row r="1018826" s="12" customFormat="1" x14ac:dyDescent="0.2"/>
    <row r="1018827" s="12" customFormat="1" x14ac:dyDescent="0.2"/>
    <row r="1018828" s="12" customFormat="1" x14ac:dyDescent="0.2"/>
    <row r="1018829" s="12" customFormat="1" x14ac:dyDescent="0.2"/>
    <row r="1018830" s="12" customFormat="1" x14ac:dyDescent="0.2"/>
    <row r="1018831" s="12" customFormat="1" x14ac:dyDescent="0.2"/>
    <row r="1018832" s="12" customFormat="1" x14ac:dyDescent="0.2"/>
    <row r="1018833" s="12" customFormat="1" x14ac:dyDescent="0.2"/>
    <row r="1018834" s="12" customFormat="1" x14ac:dyDescent="0.2"/>
    <row r="1018835" s="12" customFormat="1" x14ac:dyDescent="0.2"/>
    <row r="1018836" s="12" customFormat="1" x14ac:dyDescent="0.2"/>
    <row r="1018837" s="12" customFormat="1" x14ac:dyDescent="0.2"/>
    <row r="1018838" s="12" customFormat="1" x14ac:dyDescent="0.2"/>
    <row r="1018839" s="12" customFormat="1" x14ac:dyDescent="0.2"/>
    <row r="1018840" s="12" customFormat="1" x14ac:dyDescent="0.2"/>
    <row r="1018841" s="12" customFormat="1" x14ac:dyDescent="0.2"/>
    <row r="1018842" s="12" customFormat="1" x14ac:dyDescent="0.2"/>
    <row r="1018843" s="12" customFormat="1" x14ac:dyDescent="0.2"/>
    <row r="1018844" s="12" customFormat="1" x14ac:dyDescent="0.2"/>
    <row r="1018845" s="12" customFormat="1" x14ac:dyDescent="0.2"/>
    <row r="1018846" s="12" customFormat="1" x14ac:dyDescent="0.2"/>
    <row r="1018847" s="12" customFormat="1" x14ac:dyDescent="0.2"/>
    <row r="1018848" s="12" customFormat="1" x14ac:dyDescent="0.2"/>
    <row r="1018849" s="12" customFormat="1" x14ac:dyDescent="0.2"/>
    <row r="1018850" s="12" customFormat="1" x14ac:dyDescent="0.2"/>
    <row r="1018851" s="12" customFormat="1" x14ac:dyDescent="0.2"/>
    <row r="1018852" s="12" customFormat="1" x14ac:dyDescent="0.2"/>
    <row r="1018853" s="12" customFormat="1" x14ac:dyDescent="0.2"/>
    <row r="1018854" s="12" customFormat="1" x14ac:dyDescent="0.2"/>
    <row r="1018855" s="12" customFormat="1" x14ac:dyDescent="0.2"/>
    <row r="1018856" s="12" customFormat="1" x14ac:dyDescent="0.2"/>
    <row r="1018857" s="12" customFormat="1" x14ac:dyDescent="0.2"/>
    <row r="1018858" s="12" customFormat="1" x14ac:dyDescent="0.2"/>
    <row r="1018859" s="12" customFormat="1" x14ac:dyDescent="0.2"/>
    <row r="1018860" s="12" customFormat="1" x14ac:dyDescent="0.2"/>
    <row r="1018861" s="12" customFormat="1" x14ac:dyDescent="0.2"/>
    <row r="1018862" s="12" customFormat="1" x14ac:dyDescent="0.2"/>
    <row r="1018863" s="12" customFormat="1" x14ac:dyDescent="0.2"/>
    <row r="1018864" s="12" customFormat="1" x14ac:dyDescent="0.2"/>
    <row r="1018865" s="12" customFormat="1" x14ac:dyDescent="0.2"/>
    <row r="1018866" s="12" customFormat="1" x14ac:dyDescent="0.2"/>
    <row r="1018867" s="12" customFormat="1" x14ac:dyDescent="0.2"/>
    <row r="1018868" s="12" customFormat="1" x14ac:dyDescent="0.2"/>
    <row r="1018869" s="12" customFormat="1" x14ac:dyDescent="0.2"/>
    <row r="1018870" s="12" customFormat="1" x14ac:dyDescent="0.2"/>
    <row r="1018871" s="12" customFormat="1" x14ac:dyDescent="0.2"/>
    <row r="1018872" s="12" customFormat="1" x14ac:dyDescent="0.2"/>
    <row r="1018873" s="12" customFormat="1" x14ac:dyDescent="0.2"/>
    <row r="1018874" s="12" customFormat="1" x14ac:dyDescent="0.2"/>
    <row r="1018875" s="12" customFormat="1" x14ac:dyDescent="0.2"/>
    <row r="1018876" s="12" customFormat="1" x14ac:dyDescent="0.2"/>
    <row r="1018877" s="12" customFormat="1" x14ac:dyDescent="0.2"/>
    <row r="1018878" s="12" customFormat="1" x14ac:dyDescent="0.2"/>
    <row r="1018879" s="12" customFormat="1" x14ac:dyDescent="0.2"/>
    <row r="1018880" s="12" customFormat="1" x14ac:dyDescent="0.2"/>
    <row r="1018881" s="12" customFormat="1" x14ac:dyDescent="0.2"/>
    <row r="1018882" s="12" customFormat="1" x14ac:dyDescent="0.2"/>
    <row r="1018883" s="12" customFormat="1" x14ac:dyDescent="0.2"/>
    <row r="1018884" s="12" customFormat="1" x14ac:dyDescent="0.2"/>
    <row r="1018885" s="12" customFormat="1" x14ac:dyDescent="0.2"/>
    <row r="1018886" s="12" customFormat="1" x14ac:dyDescent="0.2"/>
    <row r="1018887" s="12" customFormat="1" x14ac:dyDescent="0.2"/>
    <row r="1018888" s="12" customFormat="1" x14ac:dyDescent="0.2"/>
    <row r="1018889" s="12" customFormat="1" x14ac:dyDescent="0.2"/>
    <row r="1018890" s="12" customFormat="1" x14ac:dyDescent="0.2"/>
    <row r="1018891" s="12" customFormat="1" x14ac:dyDescent="0.2"/>
    <row r="1018892" s="12" customFormat="1" x14ac:dyDescent="0.2"/>
    <row r="1018893" s="12" customFormat="1" x14ac:dyDescent="0.2"/>
    <row r="1018894" s="12" customFormat="1" x14ac:dyDescent="0.2"/>
    <row r="1018895" s="12" customFormat="1" x14ac:dyDescent="0.2"/>
    <row r="1018896" s="12" customFormat="1" x14ac:dyDescent="0.2"/>
    <row r="1018897" s="12" customFormat="1" x14ac:dyDescent="0.2"/>
    <row r="1018898" s="12" customFormat="1" x14ac:dyDescent="0.2"/>
    <row r="1018899" s="12" customFormat="1" x14ac:dyDescent="0.2"/>
    <row r="1018900" s="12" customFormat="1" x14ac:dyDescent="0.2"/>
    <row r="1018901" s="12" customFormat="1" x14ac:dyDescent="0.2"/>
    <row r="1018902" s="12" customFormat="1" x14ac:dyDescent="0.2"/>
    <row r="1018903" s="12" customFormat="1" x14ac:dyDescent="0.2"/>
    <row r="1018904" s="12" customFormat="1" x14ac:dyDescent="0.2"/>
    <row r="1018905" s="12" customFormat="1" x14ac:dyDescent="0.2"/>
    <row r="1018906" s="12" customFormat="1" x14ac:dyDescent="0.2"/>
    <row r="1018907" s="12" customFormat="1" x14ac:dyDescent="0.2"/>
    <row r="1018908" s="12" customFormat="1" x14ac:dyDescent="0.2"/>
    <row r="1018909" s="12" customFormat="1" x14ac:dyDescent="0.2"/>
    <row r="1018910" s="12" customFormat="1" x14ac:dyDescent="0.2"/>
    <row r="1018911" s="12" customFormat="1" x14ac:dyDescent="0.2"/>
    <row r="1018912" s="12" customFormat="1" x14ac:dyDescent="0.2"/>
    <row r="1018913" s="12" customFormat="1" x14ac:dyDescent="0.2"/>
    <row r="1018914" s="12" customFormat="1" x14ac:dyDescent="0.2"/>
    <row r="1018915" s="12" customFormat="1" x14ac:dyDescent="0.2"/>
    <row r="1018916" s="12" customFormat="1" x14ac:dyDescent="0.2"/>
    <row r="1018917" s="12" customFormat="1" x14ac:dyDescent="0.2"/>
    <row r="1018918" s="12" customFormat="1" x14ac:dyDescent="0.2"/>
    <row r="1018919" s="12" customFormat="1" x14ac:dyDescent="0.2"/>
    <row r="1018920" s="12" customFormat="1" x14ac:dyDescent="0.2"/>
    <row r="1018921" s="12" customFormat="1" x14ac:dyDescent="0.2"/>
    <row r="1018922" s="12" customFormat="1" x14ac:dyDescent="0.2"/>
    <row r="1018923" s="12" customFormat="1" x14ac:dyDescent="0.2"/>
    <row r="1018924" s="12" customFormat="1" x14ac:dyDescent="0.2"/>
    <row r="1018925" s="12" customFormat="1" x14ac:dyDescent="0.2"/>
    <row r="1018926" s="12" customFormat="1" x14ac:dyDescent="0.2"/>
    <row r="1018927" s="12" customFormat="1" x14ac:dyDescent="0.2"/>
    <row r="1018928" s="12" customFormat="1" x14ac:dyDescent="0.2"/>
    <row r="1018929" s="12" customFormat="1" x14ac:dyDescent="0.2"/>
    <row r="1018930" s="12" customFormat="1" x14ac:dyDescent="0.2"/>
    <row r="1018931" s="12" customFormat="1" x14ac:dyDescent="0.2"/>
    <row r="1018932" s="12" customFormat="1" x14ac:dyDescent="0.2"/>
    <row r="1018933" s="12" customFormat="1" x14ac:dyDescent="0.2"/>
    <row r="1018934" s="12" customFormat="1" x14ac:dyDescent="0.2"/>
    <row r="1018935" s="12" customFormat="1" x14ac:dyDescent="0.2"/>
    <row r="1018936" s="12" customFormat="1" x14ac:dyDescent="0.2"/>
    <row r="1018937" s="12" customFormat="1" x14ac:dyDescent="0.2"/>
    <row r="1018938" s="12" customFormat="1" x14ac:dyDescent="0.2"/>
    <row r="1018939" s="12" customFormat="1" x14ac:dyDescent="0.2"/>
    <row r="1018940" s="12" customFormat="1" x14ac:dyDescent="0.2"/>
    <row r="1018941" s="12" customFormat="1" x14ac:dyDescent="0.2"/>
    <row r="1018942" s="12" customFormat="1" x14ac:dyDescent="0.2"/>
    <row r="1018943" s="12" customFormat="1" x14ac:dyDescent="0.2"/>
    <row r="1018944" s="12" customFormat="1" x14ac:dyDescent="0.2"/>
    <row r="1018945" s="12" customFormat="1" x14ac:dyDescent="0.2"/>
    <row r="1018946" s="12" customFormat="1" x14ac:dyDescent="0.2"/>
    <row r="1018947" s="12" customFormat="1" x14ac:dyDescent="0.2"/>
    <row r="1018948" s="12" customFormat="1" x14ac:dyDescent="0.2"/>
    <row r="1018949" s="12" customFormat="1" x14ac:dyDescent="0.2"/>
    <row r="1018950" s="12" customFormat="1" x14ac:dyDescent="0.2"/>
    <row r="1018951" s="12" customFormat="1" x14ac:dyDescent="0.2"/>
    <row r="1018952" s="12" customFormat="1" x14ac:dyDescent="0.2"/>
    <row r="1018953" s="12" customFormat="1" x14ac:dyDescent="0.2"/>
    <row r="1018954" s="12" customFormat="1" x14ac:dyDescent="0.2"/>
    <row r="1018955" s="12" customFormat="1" x14ac:dyDescent="0.2"/>
    <row r="1018956" s="12" customFormat="1" x14ac:dyDescent="0.2"/>
    <row r="1018957" s="12" customFormat="1" x14ac:dyDescent="0.2"/>
    <row r="1018958" s="12" customFormat="1" x14ac:dyDescent="0.2"/>
    <row r="1018959" s="12" customFormat="1" x14ac:dyDescent="0.2"/>
    <row r="1018960" s="12" customFormat="1" x14ac:dyDescent="0.2"/>
    <row r="1018961" s="12" customFormat="1" x14ac:dyDescent="0.2"/>
    <row r="1018962" s="12" customFormat="1" x14ac:dyDescent="0.2"/>
    <row r="1018963" s="12" customFormat="1" x14ac:dyDescent="0.2"/>
    <row r="1018964" s="12" customFormat="1" x14ac:dyDescent="0.2"/>
    <row r="1018965" s="12" customFormat="1" x14ac:dyDescent="0.2"/>
    <row r="1018966" s="12" customFormat="1" x14ac:dyDescent="0.2"/>
    <row r="1018967" s="12" customFormat="1" x14ac:dyDescent="0.2"/>
    <row r="1018968" s="12" customFormat="1" x14ac:dyDescent="0.2"/>
    <row r="1018969" s="12" customFormat="1" x14ac:dyDescent="0.2"/>
    <row r="1018970" s="12" customFormat="1" x14ac:dyDescent="0.2"/>
    <row r="1018971" s="12" customFormat="1" x14ac:dyDescent="0.2"/>
    <row r="1018972" s="12" customFormat="1" x14ac:dyDescent="0.2"/>
    <row r="1018973" s="12" customFormat="1" x14ac:dyDescent="0.2"/>
    <row r="1018974" s="12" customFormat="1" x14ac:dyDescent="0.2"/>
    <row r="1018975" s="12" customFormat="1" x14ac:dyDescent="0.2"/>
    <row r="1018976" s="12" customFormat="1" x14ac:dyDescent="0.2"/>
    <row r="1018977" s="12" customFormat="1" x14ac:dyDescent="0.2"/>
    <row r="1018978" s="12" customFormat="1" x14ac:dyDescent="0.2"/>
    <row r="1018979" s="12" customFormat="1" x14ac:dyDescent="0.2"/>
    <row r="1018980" s="12" customFormat="1" x14ac:dyDescent="0.2"/>
    <row r="1018981" s="12" customFormat="1" x14ac:dyDescent="0.2"/>
    <row r="1018982" s="12" customFormat="1" x14ac:dyDescent="0.2"/>
    <row r="1018983" s="12" customFormat="1" x14ac:dyDescent="0.2"/>
    <row r="1018984" s="12" customFormat="1" x14ac:dyDescent="0.2"/>
    <row r="1018985" s="12" customFormat="1" x14ac:dyDescent="0.2"/>
    <row r="1018986" s="12" customFormat="1" x14ac:dyDescent="0.2"/>
    <row r="1018987" s="12" customFormat="1" x14ac:dyDescent="0.2"/>
    <row r="1018988" s="12" customFormat="1" x14ac:dyDescent="0.2"/>
    <row r="1018989" s="12" customFormat="1" x14ac:dyDescent="0.2"/>
    <row r="1018990" s="12" customFormat="1" x14ac:dyDescent="0.2"/>
    <row r="1018991" s="12" customFormat="1" x14ac:dyDescent="0.2"/>
    <row r="1018992" s="12" customFormat="1" x14ac:dyDescent="0.2"/>
    <row r="1018993" s="12" customFormat="1" x14ac:dyDescent="0.2"/>
    <row r="1018994" s="12" customFormat="1" x14ac:dyDescent="0.2"/>
    <row r="1018995" s="12" customFormat="1" x14ac:dyDescent="0.2"/>
    <row r="1018996" s="12" customFormat="1" x14ac:dyDescent="0.2"/>
    <row r="1018997" s="12" customFormat="1" x14ac:dyDescent="0.2"/>
    <row r="1018998" s="12" customFormat="1" x14ac:dyDescent="0.2"/>
    <row r="1018999" s="12" customFormat="1" x14ac:dyDescent="0.2"/>
    <row r="1019000" s="12" customFormat="1" x14ac:dyDescent="0.2"/>
    <row r="1019001" s="12" customFormat="1" x14ac:dyDescent="0.2"/>
    <row r="1019002" s="12" customFormat="1" x14ac:dyDescent="0.2"/>
    <row r="1019003" s="12" customFormat="1" x14ac:dyDescent="0.2"/>
    <row r="1019004" s="12" customFormat="1" x14ac:dyDescent="0.2"/>
    <row r="1019005" s="12" customFormat="1" x14ac:dyDescent="0.2"/>
    <row r="1019006" s="12" customFormat="1" x14ac:dyDescent="0.2"/>
    <row r="1019007" s="12" customFormat="1" x14ac:dyDescent="0.2"/>
    <row r="1019008" s="12" customFormat="1" x14ac:dyDescent="0.2"/>
    <row r="1019009" s="12" customFormat="1" x14ac:dyDescent="0.2"/>
    <row r="1019010" s="12" customFormat="1" x14ac:dyDescent="0.2"/>
    <row r="1019011" s="12" customFormat="1" x14ac:dyDescent="0.2"/>
    <row r="1019012" s="12" customFormat="1" x14ac:dyDescent="0.2"/>
    <row r="1019013" s="12" customFormat="1" x14ac:dyDescent="0.2"/>
    <row r="1019014" s="12" customFormat="1" x14ac:dyDescent="0.2"/>
    <row r="1019015" s="12" customFormat="1" x14ac:dyDescent="0.2"/>
    <row r="1019016" s="12" customFormat="1" x14ac:dyDescent="0.2"/>
    <row r="1019017" s="12" customFormat="1" x14ac:dyDescent="0.2"/>
    <row r="1019018" s="12" customFormat="1" x14ac:dyDescent="0.2"/>
    <row r="1019019" s="12" customFormat="1" x14ac:dyDescent="0.2"/>
    <row r="1019020" s="12" customFormat="1" x14ac:dyDescent="0.2"/>
    <row r="1019021" s="12" customFormat="1" x14ac:dyDescent="0.2"/>
    <row r="1019022" s="12" customFormat="1" x14ac:dyDescent="0.2"/>
    <row r="1019023" s="12" customFormat="1" x14ac:dyDescent="0.2"/>
    <row r="1019024" s="12" customFormat="1" x14ac:dyDescent="0.2"/>
    <row r="1019025" s="12" customFormat="1" x14ac:dyDescent="0.2"/>
    <row r="1019026" s="12" customFormat="1" x14ac:dyDescent="0.2"/>
    <row r="1019027" s="12" customFormat="1" x14ac:dyDescent="0.2"/>
    <row r="1019028" s="12" customFormat="1" x14ac:dyDescent="0.2"/>
    <row r="1019029" s="12" customFormat="1" x14ac:dyDescent="0.2"/>
    <row r="1019030" s="12" customFormat="1" x14ac:dyDescent="0.2"/>
    <row r="1019031" s="12" customFormat="1" x14ac:dyDescent="0.2"/>
    <row r="1019032" s="12" customFormat="1" x14ac:dyDescent="0.2"/>
    <row r="1019033" s="12" customFormat="1" x14ac:dyDescent="0.2"/>
    <row r="1019034" s="12" customFormat="1" x14ac:dyDescent="0.2"/>
    <row r="1019035" s="12" customFormat="1" x14ac:dyDescent="0.2"/>
    <row r="1019036" s="12" customFormat="1" x14ac:dyDescent="0.2"/>
    <row r="1019037" s="12" customFormat="1" x14ac:dyDescent="0.2"/>
    <row r="1019038" s="12" customFormat="1" x14ac:dyDescent="0.2"/>
    <row r="1019039" s="12" customFormat="1" x14ac:dyDescent="0.2"/>
    <row r="1019040" s="12" customFormat="1" x14ac:dyDescent="0.2"/>
    <row r="1019041" s="12" customFormat="1" x14ac:dyDescent="0.2"/>
    <row r="1019042" s="12" customFormat="1" x14ac:dyDescent="0.2"/>
    <row r="1019043" s="12" customFormat="1" x14ac:dyDescent="0.2"/>
    <row r="1019044" s="12" customFormat="1" x14ac:dyDescent="0.2"/>
    <row r="1019045" s="12" customFormat="1" x14ac:dyDescent="0.2"/>
    <row r="1019046" s="12" customFormat="1" x14ac:dyDescent="0.2"/>
    <row r="1019047" s="12" customFormat="1" x14ac:dyDescent="0.2"/>
    <row r="1019048" s="12" customFormat="1" x14ac:dyDescent="0.2"/>
    <row r="1019049" s="12" customFormat="1" x14ac:dyDescent="0.2"/>
    <row r="1019050" s="12" customFormat="1" x14ac:dyDescent="0.2"/>
    <row r="1019051" s="12" customFormat="1" x14ac:dyDescent="0.2"/>
    <row r="1019052" s="12" customFormat="1" x14ac:dyDescent="0.2"/>
    <row r="1019053" s="12" customFormat="1" x14ac:dyDescent="0.2"/>
    <row r="1019054" s="12" customFormat="1" x14ac:dyDescent="0.2"/>
    <row r="1019055" s="12" customFormat="1" x14ac:dyDescent="0.2"/>
    <row r="1019056" s="12" customFormat="1" x14ac:dyDescent="0.2"/>
    <row r="1019057" s="12" customFormat="1" x14ac:dyDescent="0.2"/>
    <row r="1019058" s="12" customFormat="1" x14ac:dyDescent="0.2"/>
    <row r="1019059" s="12" customFormat="1" x14ac:dyDescent="0.2"/>
    <row r="1019060" s="12" customFormat="1" x14ac:dyDescent="0.2"/>
    <row r="1019061" s="12" customFormat="1" x14ac:dyDescent="0.2"/>
    <row r="1019062" s="12" customFormat="1" x14ac:dyDescent="0.2"/>
    <row r="1019063" s="12" customFormat="1" x14ac:dyDescent="0.2"/>
    <row r="1019064" s="12" customFormat="1" x14ac:dyDescent="0.2"/>
    <row r="1019065" s="12" customFormat="1" x14ac:dyDescent="0.2"/>
    <row r="1019066" s="12" customFormat="1" x14ac:dyDescent="0.2"/>
    <row r="1019067" s="12" customFormat="1" x14ac:dyDescent="0.2"/>
    <row r="1019068" s="12" customFormat="1" x14ac:dyDescent="0.2"/>
    <row r="1019069" s="12" customFormat="1" x14ac:dyDescent="0.2"/>
    <row r="1019070" s="12" customFormat="1" x14ac:dyDescent="0.2"/>
    <row r="1019071" s="12" customFormat="1" x14ac:dyDescent="0.2"/>
    <row r="1019072" s="12" customFormat="1" x14ac:dyDescent="0.2"/>
    <row r="1019073" s="12" customFormat="1" x14ac:dyDescent="0.2"/>
    <row r="1019074" s="12" customFormat="1" x14ac:dyDescent="0.2"/>
    <row r="1019075" s="12" customFormat="1" x14ac:dyDescent="0.2"/>
    <row r="1019076" s="12" customFormat="1" x14ac:dyDescent="0.2"/>
    <row r="1019077" s="12" customFormat="1" x14ac:dyDescent="0.2"/>
    <row r="1019078" s="12" customFormat="1" x14ac:dyDescent="0.2"/>
    <row r="1019079" s="12" customFormat="1" x14ac:dyDescent="0.2"/>
    <row r="1019080" s="12" customFormat="1" x14ac:dyDescent="0.2"/>
    <row r="1019081" s="12" customFormat="1" x14ac:dyDescent="0.2"/>
    <row r="1019082" s="12" customFormat="1" x14ac:dyDescent="0.2"/>
    <row r="1019083" s="12" customFormat="1" x14ac:dyDescent="0.2"/>
    <row r="1019084" s="12" customFormat="1" x14ac:dyDescent="0.2"/>
    <row r="1019085" s="12" customFormat="1" x14ac:dyDescent="0.2"/>
    <row r="1019086" s="12" customFormat="1" x14ac:dyDescent="0.2"/>
    <row r="1019087" s="12" customFormat="1" x14ac:dyDescent="0.2"/>
    <row r="1019088" s="12" customFormat="1" x14ac:dyDescent="0.2"/>
    <row r="1019089" s="12" customFormat="1" x14ac:dyDescent="0.2"/>
    <row r="1019090" s="12" customFormat="1" x14ac:dyDescent="0.2"/>
    <row r="1019091" s="12" customFormat="1" x14ac:dyDescent="0.2"/>
    <row r="1019092" s="12" customFormat="1" x14ac:dyDescent="0.2"/>
    <row r="1019093" s="12" customFormat="1" x14ac:dyDescent="0.2"/>
    <row r="1019094" s="12" customFormat="1" x14ac:dyDescent="0.2"/>
    <row r="1019095" s="12" customFormat="1" x14ac:dyDescent="0.2"/>
    <row r="1019096" s="12" customFormat="1" x14ac:dyDescent="0.2"/>
    <row r="1019097" s="12" customFormat="1" x14ac:dyDescent="0.2"/>
    <row r="1019098" s="12" customFormat="1" x14ac:dyDescent="0.2"/>
    <row r="1019099" s="12" customFormat="1" x14ac:dyDescent="0.2"/>
    <row r="1019100" s="12" customFormat="1" x14ac:dyDescent="0.2"/>
    <row r="1019101" s="12" customFormat="1" x14ac:dyDescent="0.2"/>
    <row r="1019102" s="12" customFormat="1" x14ac:dyDescent="0.2"/>
    <row r="1019103" s="12" customFormat="1" x14ac:dyDescent="0.2"/>
    <row r="1019104" s="12" customFormat="1" x14ac:dyDescent="0.2"/>
    <row r="1019105" s="12" customFormat="1" x14ac:dyDescent="0.2"/>
    <row r="1019106" s="12" customFormat="1" x14ac:dyDescent="0.2"/>
    <row r="1019107" s="12" customFormat="1" x14ac:dyDescent="0.2"/>
    <row r="1019108" s="12" customFormat="1" x14ac:dyDescent="0.2"/>
    <row r="1019109" s="12" customFormat="1" x14ac:dyDescent="0.2"/>
    <row r="1019110" s="12" customFormat="1" x14ac:dyDescent="0.2"/>
    <row r="1019111" s="12" customFormat="1" x14ac:dyDescent="0.2"/>
    <row r="1019112" s="12" customFormat="1" x14ac:dyDescent="0.2"/>
    <row r="1019113" s="12" customFormat="1" x14ac:dyDescent="0.2"/>
    <row r="1019114" s="12" customFormat="1" x14ac:dyDescent="0.2"/>
    <row r="1019115" s="12" customFormat="1" x14ac:dyDescent="0.2"/>
    <row r="1019116" s="12" customFormat="1" x14ac:dyDescent="0.2"/>
    <row r="1019117" s="12" customFormat="1" x14ac:dyDescent="0.2"/>
    <row r="1019118" s="12" customFormat="1" x14ac:dyDescent="0.2"/>
    <row r="1019119" s="12" customFormat="1" x14ac:dyDescent="0.2"/>
    <row r="1019120" s="12" customFormat="1" x14ac:dyDescent="0.2"/>
    <row r="1019121" s="12" customFormat="1" x14ac:dyDescent="0.2"/>
    <row r="1019122" s="12" customFormat="1" x14ac:dyDescent="0.2"/>
    <row r="1019123" s="12" customFormat="1" x14ac:dyDescent="0.2"/>
    <row r="1019124" s="12" customFormat="1" x14ac:dyDescent="0.2"/>
    <row r="1019125" s="12" customFormat="1" x14ac:dyDescent="0.2"/>
    <row r="1019126" s="12" customFormat="1" x14ac:dyDescent="0.2"/>
    <row r="1019127" s="12" customFormat="1" x14ac:dyDescent="0.2"/>
    <row r="1019128" s="12" customFormat="1" x14ac:dyDescent="0.2"/>
    <row r="1019129" s="12" customFormat="1" x14ac:dyDescent="0.2"/>
    <row r="1019130" s="12" customFormat="1" x14ac:dyDescent="0.2"/>
    <row r="1019131" s="12" customFormat="1" x14ac:dyDescent="0.2"/>
    <row r="1019132" s="12" customFormat="1" x14ac:dyDescent="0.2"/>
    <row r="1019133" s="12" customFormat="1" x14ac:dyDescent="0.2"/>
    <row r="1019134" s="12" customFormat="1" x14ac:dyDescent="0.2"/>
    <row r="1019135" s="12" customFormat="1" x14ac:dyDescent="0.2"/>
    <row r="1019136" s="12" customFormat="1" x14ac:dyDescent="0.2"/>
    <row r="1019137" s="12" customFormat="1" x14ac:dyDescent="0.2"/>
    <row r="1019138" s="12" customFormat="1" x14ac:dyDescent="0.2"/>
    <row r="1019139" s="12" customFormat="1" x14ac:dyDescent="0.2"/>
    <row r="1019140" s="12" customFormat="1" x14ac:dyDescent="0.2"/>
    <row r="1019141" s="12" customFormat="1" x14ac:dyDescent="0.2"/>
    <row r="1019142" s="12" customFormat="1" x14ac:dyDescent="0.2"/>
    <row r="1019143" s="12" customFormat="1" x14ac:dyDescent="0.2"/>
    <row r="1019144" s="12" customFormat="1" x14ac:dyDescent="0.2"/>
    <row r="1019145" s="12" customFormat="1" x14ac:dyDescent="0.2"/>
    <row r="1019146" s="12" customFormat="1" x14ac:dyDescent="0.2"/>
    <row r="1019147" s="12" customFormat="1" x14ac:dyDescent="0.2"/>
    <row r="1019148" s="12" customFormat="1" x14ac:dyDescent="0.2"/>
    <row r="1019149" s="12" customFormat="1" x14ac:dyDescent="0.2"/>
    <row r="1019150" s="12" customFormat="1" x14ac:dyDescent="0.2"/>
    <row r="1019151" s="12" customFormat="1" x14ac:dyDescent="0.2"/>
    <row r="1019152" s="12" customFormat="1" x14ac:dyDescent="0.2"/>
    <row r="1019153" s="12" customFormat="1" x14ac:dyDescent="0.2"/>
    <row r="1019154" s="12" customFormat="1" x14ac:dyDescent="0.2"/>
    <row r="1019155" s="12" customFormat="1" x14ac:dyDescent="0.2"/>
    <row r="1019156" s="12" customFormat="1" x14ac:dyDescent="0.2"/>
    <row r="1019157" s="12" customFormat="1" x14ac:dyDescent="0.2"/>
    <row r="1019158" s="12" customFormat="1" x14ac:dyDescent="0.2"/>
    <row r="1019159" s="12" customFormat="1" x14ac:dyDescent="0.2"/>
    <row r="1019160" s="12" customFormat="1" x14ac:dyDescent="0.2"/>
    <row r="1019161" s="12" customFormat="1" x14ac:dyDescent="0.2"/>
    <row r="1019162" s="12" customFormat="1" x14ac:dyDescent="0.2"/>
    <row r="1019163" s="12" customFormat="1" x14ac:dyDescent="0.2"/>
    <row r="1019164" s="12" customFormat="1" x14ac:dyDescent="0.2"/>
    <row r="1019165" s="12" customFormat="1" x14ac:dyDescent="0.2"/>
    <row r="1019166" s="12" customFormat="1" x14ac:dyDescent="0.2"/>
    <row r="1019167" s="12" customFormat="1" x14ac:dyDescent="0.2"/>
    <row r="1019168" s="12" customFormat="1" x14ac:dyDescent="0.2"/>
    <row r="1019169" s="12" customFormat="1" x14ac:dyDescent="0.2"/>
    <row r="1019170" s="12" customFormat="1" x14ac:dyDescent="0.2"/>
    <row r="1019171" s="12" customFormat="1" x14ac:dyDescent="0.2"/>
    <row r="1019172" s="12" customFormat="1" x14ac:dyDescent="0.2"/>
    <row r="1019173" s="12" customFormat="1" x14ac:dyDescent="0.2"/>
    <row r="1019174" s="12" customFormat="1" x14ac:dyDescent="0.2"/>
    <row r="1019175" s="12" customFormat="1" x14ac:dyDescent="0.2"/>
    <row r="1019176" s="12" customFormat="1" x14ac:dyDescent="0.2"/>
    <row r="1019177" s="12" customFormat="1" x14ac:dyDescent="0.2"/>
    <row r="1019178" s="12" customFormat="1" x14ac:dyDescent="0.2"/>
    <row r="1019179" s="12" customFormat="1" x14ac:dyDescent="0.2"/>
    <row r="1019180" s="12" customFormat="1" x14ac:dyDescent="0.2"/>
    <row r="1019181" s="12" customFormat="1" x14ac:dyDescent="0.2"/>
    <row r="1019182" s="12" customFormat="1" x14ac:dyDescent="0.2"/>
    <row r="1019183" s="12" customFormat="1" x14ac:dyDescent="0.2"/>
    <row r="1019184" s="12" customFormat="1" x14ac:dyDescent="0.2"/>
    <row r="1019185" s="12" customFormat="1" x14ac:dyDescent="0.2"/>
    <row r="1019186" s="12" customFormat="1" x14ac:dyDescent="0.2"/>
    <row r="1019187" s="12" customFormat="1" x14ac:dyDescent="0.2"/>
    <row r="1019188" s="12" customFormat="1" x14ac:dyDescent="0.2"/>
    <row r="1019189" s="12" customFormat="1" x14ac:dyDescent="0.2"/>
    <row r="1019190" s="12" customFormat="1" x14ac:dyDescent="0.2"/>
    <row r="1019191" s="12" customFormat="1" x14ac:dyDescent="0.2"/>
    <row r="1019192" s="12" customFormat="1" x14ac:dyDescent="0.2"/>
    <row r="1019193" s="12" customFormat="1" x14ac:dyDescent="0.2"/>
    <row r="1019194" s="12" customFormat="1" x14ac:dyDescent="0.2"/>
    <row r="1019195" s="12" customFormat="1" x14ac:dyDescent="0.2"/>
    <row r="1019196" s="12" customFormat="1" x14ac:dyDescent="0.2"/>
    <row r="1019197" s="12" customFormat="1" x14ac:dyDescent="0.2"/>
    <row r="1019198" s="12" customFormat="1" x14ac:dyDescent="0.2"/>
    <row r="1019199" s="12" customFormat="1" x14ac:dyDescent="0.2"/>
    <row r="1019200" s="12" customFormat="1" x14ac:dyDescent="0.2"/>
    <row r="1019201" s="12" customFormat="1" x14ac:dyDescent="0.2"/>
    <row r="1019202" s="12" customFormat="1" x14ac:dyDescent="0.2"/>
    <row r="1019203" s="12" customFormat="1" x14ac:dyDescent="0.2"/>
    <row r="1019204" s="12" customFormat="1" x14ac:dyDescent="0.2"/>
    <row r="1019205" s="12" customFormat="1" x14ac:dyDescent="0.2"/>
    <row r="1019206" s="12" customFormat="1" x14ac:dyDescent="0.2"/>
    <row r="1019207" s="12" customFormat="1" x14ac:dyDescent="0.2"/>
    <row r="1019208" s="12" customFormat="1" x14ac:dyDescent="0.2"/>
    <row r="1019209" s="12" customFormat="1" x14ac:dyDescent="0.2"/>
    <row r="1019210" s="12" customFormat="1" x14ac:dyDescent="0.2"/>
    <row r="1019211" s="12" customFormat="1" x14ac:dyDescent="0.2"/>
    <row r="1019212" s="12" customFormat="1" x14ac:dyDescent="0.2"/>
    <row r="1019213" s="12" customFormat="1" x14ac:dyDescent="0.2"/>
    <row r="1019214" s="12" customFormat="1" x14ac:dyDescent="0.2"/>
    <row r="1019215" s="12" customFormat="1" x14ac:dyDescent="0.2"/>
    <row r="1019216" s="12" customFormat="1" x14ac:dyDescent="0.2"/>
    <row r="1019217" s="12" customFormat="1" x14ac:dyDescent="0.2"/>
    <row r="1019218" s="12" customFormat="1" x14ac:dyDescent="0.2"/>
    <row r="1019219" s="12" customFormat="1" x14ac:dyDescent="0.2"/>
    <row r="1019220" s="12" customFormat="1" x14ac:dyDescent="0.2"/>
    <row r="1019221" s="12" customFormat="1" x14ac:dyDescent="0.2"/>
    <row r="1019222" s="12" customFormat="1" x14ac:dyDescent="0.2"/>
    <row r="1019223" s="12" customFormat="1" x14ac:dyDescent="0.2"/>
    <row r="1019224" s="12" customFormat="1" x14ac:dyDescent="0.2"/>
    <row r="1019225" s="12" customFormat="1" x14ac:dyDescent="0.2"/>
    <row r="1019226" s="12" customFormat="1" x14ac:dyDescent="0.2"/>
    <row r="1019227" s="12" customFormat="1" x14ac:dyDescent="0.2"/>
    <row r="1019228" s="12" customFormat="1" x14ac:dyDescent="0.2"/>
    <row r="1019229" s="12" customFormat="1" x14ac:dyDescent="0.2"/>
    <row r="1019230" s="12" customFormat="1" x14ac:dyDescent="0.2"/>
    <row r="1019231" s="12" customFormat="1" x14ac:dyDescent="0.2"/>
    <row r="1019232" s="12" customFormat="1" x14ac:dyDescent="0.2"/>
    <row r="1019233" s="12" customFormat="1" x14ac:dyDescent="0.2"/>
    <row r="1019234" s="12" customFormat="1" x14ac:dyDescent="0.2"/>
    <row r="1019235" s="12" customFormat="1" x14ac:dyDescent="0.2"/>
    <row r="1019236" s="12" customFormat="1" x14ac:dyDescent="0.2"/>
    <row r="1019237" s="12" customFormat="1" x14ac:dyDescent="0.2"/>
    <row r="1019238" s="12" customFormat="1" x14ac:dyDescent="0.2"/>
    <row r="1019239" s="12" customFormat="1" x14ac:dyDescent="0.2"/>
    <row r="1019240" s="12" customFormat="1" x14ac:dyDescent="0.2"/>
    <row r="1019241" s="12" customFormat="1" x14ac:dyDescent="0.2"/>
    <row r="1019242" s="12" customFormat="1" x14ac:dyDescent="0.2"/>
    <row r="1019243" s="12" customFormat="1" x14ac:dyDescent="0.2"/>
    <row r="1019244" s="12" customFormat="1" x14ac:dyDescent="0.2"/>
    <row r="1019245" s="12" customFormat="1" x14ac:dyDescent="0.2"/>
    <row r="1019246" s="12" customFormat="1" x14ac:dyDescent="0.2"/>
    <row r="1019247" s="12" customFormat="1" x14ac:dyDescent="0.2"/>
    <row r="1019248" s="12" customFormat="1" x14ac:dyDescent="0.2"/>
    <row r="1019249" s="12" customFormat="1" x14ac:dyDescent="0.2"/>
    <row r="1019250" s="12" customFormat="1" x14ac:dyDescent="0.2"/>
    <row r="1019251" s="12" customFormat="1" x14ac:dyDescent="0.2"/>
    <row r="1019252" s="12" customFormat="1" x14ac:dyDescent="0.2"/>
    <row r="1019253" s="12" customFormat="1" x14ac:dyDescent="0.2"/>
    <row r="1019254" s="12" customFormat="1" x14ac:dyDescent="0.2"/>
    <row r="1019255" s="12" customFormat="1" x14ac:dyDescent="0.2"/>
    <row r="1019256" s="12" customFormat="1" x14ac:dyDescent="0.2"/>
    <row r="1019257" s="12" customFormat="1" x14ac:dyDescent="0.2"/>
    <row r="1019258" s="12" customFormat="1" x14ac:dyDescent="0.2"/>
    <row r="1019259" s="12" customFormat="1" x14ac:dyDescent="0.2"/>
    <row r="1019260" s="12" customFormat="1" x14ac:dyDescent="0.2"/>
    <row r="1019261" s="12" customFormat="1" x14ac:dyDescent="0.2"/>
    <row r="1019262" s="12" customFormat="1" x14ac:dyDescent="0.2"/>
    <row r="1019263" s="12" customFormat="1" x14ac:dyDescent="0.2"/>
    <row r="1019264" s="12" customFormat="1" x14ac:dyDescent="0.2"/>
    <row r="1019265" s="12" customFormat="1" x14ac:dyDescent="0.2"/>
    <row r="1019266" s="12" customFormat="1" x14ac:dyDescent="0.2"/>
    <row r="1019267" s="12" customFormat="1" x14ac:dyDescent="0.2"/>
    <row r="1019268" s="12" customFormat="1" x14ac:dyDescent="0.2"/>
    <row r="1019269" s="12" customFormat="1" x14ac:dyDescent="0.2"/>
    <row r="1019270" s="12" customFormat="1" x14ac:dyDescent="0.2"/>
    <row r="1019271" s="12" customFormat="1" x14ac:dyDescent="0.2"/>
    <row r="1019272" s="12" customFormat="1" x14ac:dyDescent="0.2"/>
    <row r="1019273" s="12" customFormat="1" x14ac:dyDescent="0.2"/>
    <row r="1019274" s="12" customFormat="1" x14ac:dyDescent="0.2"/>
    <row r="1019275" s="12" customFormat="1" x14ac:dyDescent="0.2"/>
    <row r="1019276" s="12" customFormat="1" x14ac:dyDescent="0.2"/>
    <row r="1019277" s="12" customFormat="1" x14ac:dyDescent="0.2"/>
    <row r="1019278" s="12" customFormat="1" x14ac:dyDescent="0.2"/>
    <row r="1019279" s="12" customFormat="1" x14ac:dyDescent="0.2"/>
    <row r="1019280" s="12" customFormat="1" x14ac:dyDescent="0.2"/>
    <row r="1019281" s="12" customFormat="1" x14ac:dyDescent="0.2"/>
    <row r="1019282" s="12" customFormat="1" x14ac:dyDescent="0.2"/>
    <row r="1019283" s="12" customFormat="1" x14ac:dyDescent="0.2"/>
    <row r="1019284" s="12" customFormat="1" x14ac:dyDescent="0.2"/>
    <row r="1019285" s="12" customFormat="1" x14ac:dyDescent="0.2"/>
    <row r="1019286" s="12" customFormat="1" x14ac:dyDescent="0.2"/>
    <row r="1019287" s="12" customFormat="1" x14ac:dyDescent="0.2"/>
    <row r="1019288" s="12" customFormat="1" x14ac:dyDescent="0.2"/>
    <row r="1019289" s="12" customFormat="1" x14ac:dyDescent="0.2"/>
    <row r="1019290" s="12" customFormat="1" x14ac:dyDescent="0.2"/>
    <row r="1019291" s="12" customFormat="1" x14ac:dyDescent="0.2"/>
    <row r="1019292" s="12" customFormat="1" x14ac:dyDescent="0.2"/>
    <row r="1019293" s="12" customFormat="1" x14ac:dyDescent="0.2"/>
    <row r="1019294" s="12" customFormat="1" x14ac:dyDescent="0.2"/>
    <row r="1019295" s="12" customFormat="1" x14ac:dyDescent="0.2"/>
    <row r="1019296" s="12" customFormat="1" x14ac:dyDescent="0.2"/>
    <row r="1019297" s="12" customFormat="1" x14ac:dyDescent="0.2"/>
    <row r="1019298" s="12" customFormat="1" x14ac:dyDescent="0.2"/>
    <row r="1019299" s="12" customFormat="1" x14ac:dyDescent="0.2"/>
    <row r="1019300" s="12" customFormat="1" x14ac:dyDescent="0.2"/>
    <row r="1019301" s="12" customFormat="1" x14ac:dyDescent="0.2"/>
    <row r="1019302" s="12" customFormat="1" x14ac:dyDescent="0.2"/>
    <row r="1019303" s="12" customFormat="1" x14ac:dyDescent="0.2"/>
    <row r="1019304" s="12" customFormat="1" x14ac:dyDescent="0.2"/>
    <row r="1019305" s="12" customFormat="1" x14ac:dyDescent="0.2"/>
    <row r="1019306" s="12" customFormat="1" x14ac:dyDescent="0.2"/>
    <row r="1019307" s="12" customFormat="1" x14ac:dyDescent="0.2"/>
    <row r="1019308" s="12" customFormat="1" x14ac:dyDescent="0.2"/>
    <row r="1019309" s="12" customFormat="1" x14ac:dyDescent="0.2"/>
    <row r="1019310" s="12" customFormat="1" x14ac:dyDescent="0.2"/>
    <row r="1019311" s="12" customFormat="1" x14ac:dyDescent="0.2"/>
    <row r="1019312" s="12" customFormat="1" x14ac:dyDescent="0.2"/>
    <row r="1019313" s="12" customFormat="1" x14ac:dyDescent="0.2"/>
    <row r="1019314" s="12" customFormat="1" x14ac:dyDescent="0.2"/>
    <row r="1019315" s="12" customFormat="1" x14ac:dyDescent="0.2"/>
    <row r="1019316" s="12" customFormat="1" x14ac:dyDescent="0.2"/>
    <row r="1019317" s="12" customFormat="1" x14ac:dyDescent="0.2"/>
    <row r="1019318" s="12" customFormat="1" x14ac:dyDescent="0.2"/>
    <row r="1019319" s="12" customFormat="1" x14ac:dyDescent="0.2"/>
    <row r="1019320" s="12" customFormat="1" x14ac:dyDescent="0.2"/>
    <row r="1019321" s="12" customFormat="1" x14ac:dyDescent="0.2"/>
    <row r="1019322" s="12" customFormat="1" x14ac:dyDescent="0.2"/>
    <row r="1019323" s="12" customFormat="1" x14ac:dyDescent="0.2"/>
    <row r="1019324" s="12" customFormat="1" x14ac:dyDescent="0.2"/>
    <row r="1019325" s="12" customFormat="1" x14ac:dyDescent="0.2"/>
    <row r="1019326" s="12" customFormat="1" x14ac:dyDescent="0.2"/>
    <row r="1019327" s="12" customFormat="1" x14ac:dyDescent="0.2"/>
    <row r="1019328" s="12" customFormat="1" x14ac:dyDescent="0.2"/>
    <row r="1019329" s="12" customFormat="1" x14ac:dyDescent="0.2"/>
    <row r="1019330" s="12" customFormat="1" x14ac:dyDescent="0.2"/>
    <row r="1019331" s="12" customFormat="1" x14ac:dyDescent="0.2"/>
    <row r="1019332" s="12" customFormat="1" x14ac:dyDescent="0.2"/>
    <row r="1019333" s="12" customFormat="1" x14ac:dyDescent="0.2"/>
    <row r="1019334" s="12" customFormat="1" x14ac:dyDescent="0.2"/>
    <row r="1019335" s="12" customFormat="1" x14ac:dyDescent="0.2"/>
    <row r="1019336" s="12" customFormat="1" x14ac:dyDescent="0.2"/>
    <row r="1019337" s="12" customFormat="1" x14ac:dyDescent="0.2"/>
    <row r="1019338" s="12" customFormat="1" x14ac:dyDescent="0.2"/>
    <row r="1019339" s="12" customFormat="1" x14ac:dyDescent="0.2"/>
    <row r="1019340" s="12" customFormat="1" x14ac:dyDescent="0.2"/>
    <row r="1019341" s="12" customFormat="1" x14ac:dyDescent="0.2"/>
    <row r="1019342" s="12" customFormat="1" x14ac:dyDescent="0.2"/>
    <row r="1019343" s="12" customFormat="1" x14ac:dyDescent="0.2"/>
    <row r="1019344" s="12" customFormat="1" x14ac:dyDescent="0.2"/>
    <row r="1019345" s="12" customFormat="1" x14ac:dyDescent="0.2"/>
    <row r="1019346" s="12" customFormat="1" x14ac:dyDescent="0.2"/>
    <row r="1019347" s="12" customFormat="1" x14ac:dyDescent="0.2"/>
    <row r="1019348" s="12" customFormat="1" x14ac:dyDescent="0.2"/>
    <row r="1019349" s="12" customFormat="1" x14ac:dyDescent="0.2"/>
    <row r="1019350" s="12" customFormat="1" x14ac:dyDescent="0.2"/>
    <row r="1019351" s="12" customFormat="1" x14ac:dyDescent="0.2"/>
    <row r="1019352" s="12" customFormat="1" x14ac:dyDescent="0.2"/>
    <row r="1019353" s="12" customFormat="1" x14ac:dyDescent="0.2"/>
    <row r="1019354" s="12" customFormat="1" x14ac:dyDescent="0.2"/>
    <row r="1019355" s="12" customFormat="1" x14ac:dyDescent="0.2"/>
    <row r="1019356" s="12" customFormat="1" x14ac:dyDescent="0.2"/>
    <row r="1019357" s="12" customFormat="1" x14ac:dyDescent="0.2"/>
    <row r="1019358" s="12" customFormat="1" x14ac:dyDescent="0.2"/>
    <row r="1019359" s="12" customFormat="1" x14ac:dyDescent="0.2"/>
    <row r="1019360" s="12" customFormat="1" x14ac:dyDescent="0.2"/>
    <row r="1019361" s="12" customFormat="1" x14ac:dyDescent="0.2"/>
    <row r="1019362" s="12" customFormat="1" x14ac:dyDescent="0.2"/>
    <row r="1019363" s="12" customFormat="1" x14ac:dyDescent="0.2"/>
    <row r="1019364" s="12" customFormat="1" x14ac:dyDescent="0.2"/>
    <row r="1019365" s="12" customFormat="1" x14ac:dyDescent="0.2"/>
    <row r="1019366" s="12" customFormat="1" x14ac:dyDescent="0.2"/>
    <row r="1019367" s="12" customFormat="1" x14ac:dyDescent="0.2"/>
    <row r="1019368" s="12" customFormat="1" x14ac:dyDescent="0.2"/>
    <row r="1019369" s="12" customFormat="1" x14ac:dyDescent="0.2"/>
    <row r="1019370" s="12" customFormat="1" x14ac:dyDescent="0.2"/>
    <row r="1019371" s="12" customFormat="1" x14ac:dyDescent="0.2"/>
    <row r="1019372" s="12" customFormat="1" x14ac:dyDescent="0.2"/>
    <row r="1019373" s="12" customFormat="1" x14ac:dyDescent="0.2"/>
    <row r="1019374" s="12" customFormat="1" x14ac:dyDescent="0.2"/>
    <row r="1019375" s="12" customFormat="1" x14ac:dyDescent="0.2"/>
    <row r="1019376" s="12" customFormat="1" x14ac:dyDescent="0.2"/>
    <row r="1019377" s="12" customFormat="1" x14ac:dyDescent="0.2"/>
    <row r="1019378" s="12" customFormat="1" x14ac:dyDescent="0.2"/>
    <row r="1019379" s="12" customFormat="1" x14ac:dyDescent="0.2"/>
    <row r="1019380" s="12" customFormat="1" x14ac:dyDescent="0.2"/>
    <row r="1019381" s="12" customFormat="1" x14ac:dyDescent="0.2"/>
    <row r="1019382" s="12" customFormat="1" x14ac:dyDescent="0.2"/>
    <row r="1019383" s="12" customFormat="1" x14ac:dyDescent="0.2"/>
    <row r="1019384" s="12" customFormat="1" x14ac:dyDescent="0.2"/>
    <row r="1019385" s="12" customFormat="1" x14ac:dyDescent="0.2"/>
    <row r="1019386" s="12" customFormat="1" x14ac:dyDescent="0.2"/>
    <row r="1019387" s="12" customFormat="1" x14ac:dyDescent="0.2"/>
    <row r="1019388" s="12" customFormat="1" x14ac:dyDescent="0.2"/>
    <row r="1019389" s="12" customFormat="1" x14ac:dyDescent="0.2"/>
    <row r="1019390" s="12" customFormat="1" x14ac:dyDescent="0.2"/>
    <row r="1019391" s="12" customFormat="1" x14ac:dyDescent="0.2"/>
    <row r="1019392" s="12" customFormat="1" x14ac:dyDescent="0.2"/>
    <row r="1019393" s="12" customFormat="1" x14ac:dyDescent="0.2"/>
    <row r="1019394" s="12" customFormat="1" x14ac:dyDescent="0.2"/>
    <row r="1019395" s="12" customFormat="1" x14ac:dyDescent="0.2"/>
    <row r="1019396" s="12" customFormat="1" x14ac:dyDescent="0.2"/>
    <row r="1019397" s="12" customFormat="1" x14ac:dyDescent="0.2"/>
    <row r="1019398" s="12" customFormat="1" x14ac:dyDescent="0.2"/>
    <row r="1019399" s="12" customFormat="1" x14ac:dyDescent="0.2"/>
    <row r="1019400" s="12" customFormat="1" x14ac:dyDescent="0.2"/>
    <row r="1019401" s="12" customFormat="1" x14ac:dyDescent="0.2"/>
    <row r="1019402" s="12" customFormat="1" x14ac:dyDescent="0.2"/>
    <row r="1019403" s="12" customFormat="1" x14ac:dyDescent="0.2"/>
    <row r="1019404" s="12" customFormat="1" x14ac:dyDescent="0.2"/>
    <row r="1019405" s="12" customFormat="1" x14ac:dyDescent="0.2"/>
    <row r="1019406" s="12" customFormat="1" x14ac:dyDescent="0.2"/>
    <row r="1019407" s="12" customFormat="1" x14ac:dyDescent="0.2"/>
    <row r="1019408" s="12" customFormat="1" x14ac:dyDescent="0.2"/>
    <row r="1019409" s="12" customFormat="1" x14ac:dyDescent="0.2"/>
    <row r="1019410" s="12" customFormat="1" x14ac:dyDescent="0.2"/>
    <row r="1019411" s="12" customFormat="1" x14ac:dyDescent="0.2"/>
    <row r="1019412" s="12" customFormat="1" x14ac:dyDescent="0.2"/>
    <row r="1019413" s="12" customFormat="1" x14ac:dyDescent="0.2"/>
    <row r="1019414" s="12" customFormat="1" x14ac:dyDescent="0.2"/>
    <row r="1019415" s="12" customFormat="1" x14ac:dyDescent="0.2"/>
    <row r="1019416" s="12" customFormat="1" x14ac:dyDescent="0.2"/>
    <row r="1019417" s="12" customFormat="1" x14ac:dyDescent="0.2"/>
    <row r="1019418" s="12" customFormat="1" x14ac:dyDescent="0.2"/>
    <row r="1019419" s="12" customFormat="1" x14ac:dyDescent="0.2"/>
    <row r="1019420" s="12" customFormat="1" x14ac:dyDescent="0.2"/>
    <row r="1019421" s="12" customFormat="1" x14ac:dyDescent="0.2"/>
    <row r="1019422" s="12" customFormat="1" x14ac:dyDescent="0.2"/>
    <row r="1019423" s="12" customFormat="1" x14ac:dyDescent="0.2"/>
    <row r="1019424" s="12" customFormat="1" x14ac:dyDescent="0.2"/>
    <row r="1019425" s="12" customFormat="1" x14ac:dyDescent="0.2"/>
    <row r="1019426" s="12" customFormat="1" x14ac:dyDescent="0.2"/>
    <row r="1019427" s="12" customFormat="1" x14ac:dyDescent="0.2"/>
    <row r="1019428" s="12" customFormat="1" x14ac:dyDescent="0.2"/>
    <row r="1019429" s="12" customFormat="1" x14ac:dyDescent="0.2"/>
    <row r="1019430" s="12" customFormat="1" x14ac:dyDescent="0.2"/>
    <row r="1019431" s="12" customFormat="1" x14ac:dyDescent="0.2"/>
    <row r="1019432" s="12" customFormat="1" x14ac:dyDescent="0.2"/>
    <row r="1019433" s="12" customFormat="1" x14ac:dyDescent="0.2"/>
    <row r="1019434" s="12" customFormat="1" x14ac:dyDescent="0.2"/>
    <row r="1019435" s="12" customFormat="1" x14ac:dyDescent="0.2"/>
    <row r="1019436" s="12" customFormat="1" x14ac:dyDescent="0.2"/>
    <row r="1019437" s="12" customFormat="1" x14ac:dyDescent="0.2"/>
    <row r="1019438" s="12" customFormat="1" x14ac:dyDescent="0.2"/>
    <row r="1019439" s="12" customFormat="1" x14ac:dyDescent="0.2"/>
    <row r="1019440" s="12" customFormat="1" x14ac:dyDescent="0.2"/>
    <row r="1019441" s="12" customFormat="1" x14ac:dyDescent="0.2"/>
    <row r="1019442" s="12" customFormat="1" x14ac:dyDescent="0.2"/>
    <row r="1019443" s="12" customFormat="1" x14ac:dyDescent="0.2"/>
    <row r="1019444" s="12" customFormat="1" x14ac:dyDescent="0.2"/>
    <row r="1019445" s="12" customFormat="1" x14ac:dyDescent="0.2"/>
    <row r="1019446" s="12" customFormat="1" x14ac:dyDescent="0.2"/>
    <row r="1019447" s="12" customFormat="1" x14ac:dyDescent="0.2"/>
    <row r="1019448" s="12" customFormat="1" x14ac:dyDescent="0.2"/>
    <row r="1019449" s="12" customFormat="1" x14ac:dyDescent="0.2"/>
    <row r="1019450" s="12" customFormat="1" x14ac:dyDescent="0.2"/>
    <row r="1019451" s="12" customFormat="1" x14ac:dyDescent="0.2"/>
    <row r="1019452" s="12" customFormat="1" x14ac:dyDescent="0.2"/>
    <row r="1019453" s="12" customFormat="1" x14ac:dyDescent="0.2"/>
    <row r="1019454" s="12" customFormat="1" x14ac:dyDescent="0.2"/>
    <row r="1019455" s="12" customFormat="1" x14ac:dyDescent="0.2"/>
    <row r="1019456" s="12" customFormat="1" x14ac:dyDescent="0.2"/>
    <row r="1019457" s="12" customFormat="1" x14ac:dyDescent="0.2"/>
    <row r="1019458" s="12" customFormat="1" x14ac:dyDescent="0.2"/>
    <row r="1019459" s="12" customFormat="1" x14ac:dyDescent="0.2"/>
    <row r="1019460" s="12" customFormat="1" x14ac:dyDescent="0.2"/>
    <row r="1019461" s="12" customFormat="1" x14ac:dyDescent="0.2"/>
    <row r="1019462" s="12" customFormat="1" x14ac:dyDescent="0.2"/>
    <row r="1019463" s="12" customFormat="1" x14ac:dyDescent="0.2"/>
    <row r="1019464" s="12" customFormat="1" x14ac:dyDescent="0.2"/>
    <row r="1019465" s="12" customFormat="1" x14ac:dyDescent="0.2"/>
    <row r="1019466" s="12" customFormat="1" x14ac:dyDescent="0.2"/>
    <row r="1019467" s="12" customFormat="1" x14ac:dyDescent="0.2"/>
    <row r="1019468" s="12" customFormat="1" x14ac:dyDescent="0.2"/>
    <row r="1019469" s="12" customFormat="1" x14ac:dyDescent="0.2"/>
    <row r="1019470" s="12" customFormat="1" x14ac:dyDescent="0.2"/>
    <row r="1019471" s="12" customFormat="1" x14ac:dyDescent="0.2"/>
    <row r="1019472" s="12" customFormat="1" x14ac:dyDescent="0.2"/>
    <row r="1019473" s="12" customFormat="1" x14ac:dyDescent="0.2"/>
    <row r="1019474" s="12" customFormat="1" x14ac:dyDescent="0.2"/>
    <row r="1019475" s="12" customFormat="1" x14ac:dyDescent="0.2"/>
    <row r="1019476" s="12" customFormat="1" x14ac:dyDescent="0.2"/>
    <row r="1019477" s="12" customFormat="1" x14ac:dyDescent="0.2"/>
    <row r="1019478" s="12" customFormat="1" x14ac:dyDescent="0.2"/>
    <row r="1019479" s="12" customFormat="1" x14ac:dyDescent="0.2"/>
    <row r="1019480" s="12" customFormat="1" x14ac:dyDescent="0.2"/>
    <row r="1019481" s="12" customFormat="1" x14ac:dyDescent="0.2"/>
    <row r="1019482" s="12" customFormat="1" x14ac:dyDescent="0.2"/>
    <row r="1019483" s="12" customFormat="1" x14ac:dyDescent="0.2"/>
    <row r="1019484" s="12" customFormat="1" x14ac:dyDescent="0.2"/>
    <row r="1019485" s="12" customFormat="1" x14ac:dyDescent="0.2"/>
    <row r="1019486" s="12" customFormat="1" x14ac:dyDescent="0.2"/>
    <row r="1019487" s="12" customFormat="1" x14ac:dyDescent="0.2"/>
    <row r="1019488" s="12" customFormat="1" x14ac:dyDescent="0.2"/>
    <row r="1019489" s="12" customFormat="1" x14ac:dyDescent="0.2"/>
    <row r="1019490" s="12" customFormat="1" x14ac:dyDescent="0.2"/>
    <row r="1019491" s="12" customFormat="1" x14ac:dyDescent="0.2"/>
    <row r="1019492" s="12" customFormat="1" x14ac:dyDescent="0.2"/>
    <row r="1019493" s="12" customFormat="1" x14ac:dyDescent="0.2"/>
    <row r="1019494" s="12" customFormat="1" x14ac:dyDescent="0.2"/>
    <row r="1019495" s="12" customFormat="1" x14ac:dyDescent="0.2"/>
    <row r="1019496" s="12" customFormat="1" x14ac:dyDescent="0.2"/>
    <row r="1019497" s="12" customFormat="1" x14ac:dyDescent="0.2"/>
    <row r="1019498" s="12" customFormat="1" x14ac:dyDescent="0.2"/>
    <row r="1019499" s="12" customFormat="1" x14ac:dyDescent="0.2"/>
    <row r="1019500" s="12" customFormat="1" x14ac:dyDescent="0.2"/>
    <row r="1019501" s="12" customFormat="1" x14ac:dyDescent="0.2"/>
    <row r="1019502" s="12" customFormat="1" x14ac:dyDescent="0.2"/>
    <row r="1019503" s="12" customFormat="1" x14ac:dyDescent="0.2"/>
    <row r="1019504" s="12" customFormat="1" x14ac:dyDescent="0.2"/>
    <row r="1019505" s="12" customFormat="1" x14ac:dyDescent="0.2"/>
    <row r="1019506" s="12" customFormat="1" x14ac:dyDescent="0.2"/>
    <row r="1019507" s="12" customFormat="1" x14ac:dyDescent="0.2"/>
    <row r="1019508" s="12" customFormat="1" x14ac:dyDescent="0.2"/>
    <row r="1019509" s="12" customFormat="1" x14ac:dyDescent="0.2"/>
    <row r="1019510" s="12" customFormat="1" x14ac:dyDescent="0.2"/>
    <row r="1019511" s="12" customFormat="1" x14ac:dyDescent="0.2"/>
    <row r="1019512" s="12" customFormat="1" x14ac:dyDescent="0.2"/>
    <row r="1019513" s="12" customFormat="1" x14ac:dyDescent="0.2"/>
    <row r="1019514" s="12" customFormat="1" x14ac:dyDescent="0.2"/>
    <row r="1019515" s="12" customFormat="1" x14ac:dyDescent="0.2"/>
    <row r="1019516" s="12" customFormat="1" x14ac:dyDescent="0.2"/>
    <row r="1019517" s="12" customFormat="1" x14ac:dyDescent="0.2"/>
    <row r="1019518" s="12" customFormat="1" x14ac:dyDescent="0.2"/>
    <row r="1019519" s="12" customFormat="1" x14ac:dyDescent="0.2"/>
    <row r="1019520" s="12" customFormat="1" x14ac:dyDescent="0.2"/>
    <row r="1019521" s="12" customFormat="1" x14ac:dyDescent="0.2"/>
    <row r="1019522" s="12" customFormat="1" x14ac:dyDescent="0.2"/>
    <row r="1019523" s="12" customFormat="1" x14ac:dyDescent="0.2"/>
    <row r="1019524" s="12" customFormat="1" x14ac:dyDescent="0.2"/>
    <row r="1019525" s="12" customFormat="1" x14ac:dyDescent="0.2"/>
    <row r="1019526" s="12" customFormat="1" x14ac:dyDescent="0.2"/>
    <row r="1019527" s="12" customFormat="1" x14ac:dyDescent="0.2"/>
    <row r="1019528" s="12" customFormat="1" x14ac:dyDescent="0.2"/>
    <row r="1019529" s="12" customFormat="1" x14ac:dyDescent="0.2"/>
    <row r="1019530" s="12" customFormat="1" x14ac:dyDescent="0.2"/>
    <row r="1019531" s="12" customFormat="1" x14ac:dyDescent="0.2"/>
    <row r="1019532" s="12" customFormat="1" x14ac:dyDescent="0.2"/>
    <row r="1019533" s="12" customFormat="1" x14ac:dyDescent="0.2"/>
    <row r="1019534" s="12" customFormat="1" x14ac:dyDescent="0.2"/>
    <row r="1019535" s="12" customFormat="1" x14ac:dyDescent="0.2"/>
    <row r="1019536" s="12" customFormat="1" x14ac:dyDescent="0.2"/>
    <row r="1019537" s="12" customFormat="1" x14ac:dyDescent="0.2"/>
    <row r="1019538" s="12" customFormat="1" x14ac:dyDescent="0.2"/>
    <row r="1019539" s="12" customFormat="1" x14ac:dyDescent="0.2"/>
    <row r="1019540" s="12" customFormat="1" x14ac:dyDescent="0.2"/>
    <row r="1019541" s="12" customFormat="1" x14ac:dyDescent="0.2"/>
    <row r="1019542" s="12" customFormat="1" x14ac:dyDescent="0.2"/>
    <row r="1019543" s="12" customFormat="1" x14ac:dyDescent="0.2"/>
    <row r="1019544" s="12" customFormat="1" x14ac:dyDescent="0.2"/>
    <row r="1019545" s="12" customFormat="1" x14ac:dyDescent="0.2"/>
    <row r="1019546" s="12" customFormat="1" x14ac:dyDescent="0.2"/>
    <row r="1019547" s="12" customFormat="1" x14ac:dyDescent="0.2"/>
    <row r="1019548" s="12" customFormat="1" x14ac:dyDescent="0.2"/>
    <row r="1019549" s="12" customFormat="1" x14ac:dyDescent="0.2"/>
    <row r="1019550" s="12" customFormat="1" x14ac:dyDescent="0.2"/>
    <row r="1019551" s="12" customFormat="1" x14ac:dyDescent="0.2"/>
    <row r="1019552" s="12" customFormat="1" x14ac:dyDescent="0.2"/>
    <row r="1019553" s="12" customFormat="1" x14ac:dyDescent="0.2"/>
    <row r="1019554" s="12" customFormat="1" x14ac:dyDescent="0.2"/>
    <row r="1019555" s="12" customFormat="1" x14ac:dyDescent="0.2"/>
    <row r="1019556" s="12" customFormat="1" x14ac:dyDescent="0.2"/>
    <row r="1019557" s="12" customFormat="1" x14ac:dyDescent="0.2"/>
    <row r="1019558" s="12" customFormat="1" x14ac:dyDescent="0.2"/>
    <row r="1019559" s="12" customFormat="1" x14ac:dyDescent="0.2"/>
    <row r="1019560" s="12" customFormat="1" x14ac:dyDescent="0.2"/>
    <row r="1019561" s="12" customFormat="1" x14ac:dyDescent="0.2"/>
    <row r="1019562" s="12" customFormat="1" x14ac:dyDescent="0.2"/>
    <row r="1019563" s="12" customFormat="1" x14ac:dyDescent="0.2"/>
    <row r="1019564" s="12" customFormat="1" x14ac:dyDescent="0.2"/>
    <row r="1019565" s="12" customFormat="1" x14ac:dyDescent="0.2"/>
    <row r="1019566" s="12" customFormat="1" x14ac:dyDescent="0.2"/>
    <row r="1019567" s="12" customFormat="1" x14ac:dyDescent="0.2"/>
    <row r="1019568" s="12" customFormat="1" x14ac:dyDescent="0.2"/>
    <row r="1019569" s="12" customFormat="1" x14ac:dyDescent="0.2"/>
    <row r="1019570" s="12" customFormat="1" x14ac:dyDescent="0.2"/>
    <row r="1019571" s="12" customFormat="1" x14ac:dyDescent="0.2"/>
    <row r="1019572" s="12" customFormat="1" x14ac:dyDescent="0.2"/>
    <row r="1019573" s="12" customFormat="1" x14ac:dyDescent="0.2"/>
    <row r="1019574" s="12" customFormat="1" x14ac:dyDescent="0.2"/>
    <row r="1019575" s="12" customFormat="1" x14ac:dyDescent="0.2"/>
    <row r="1019576" s="12" customFormat="1" x14ac:dyDescent="0.2"/>
    <row r="1019577" s="12" customFormat="1" x14ac:dyDescent="0.2"/>
    <row r="1019578" s="12" customFormat="1" x14ac:dyDescent="0.2"/>
    <row r="1019579" s="12" customFormat="1" x14ac:dyDescent="0.2"/>
    <row r="1019580" s="12" customFormat="1" x14ac:dyDescent="0.2"/>
    <row r="1019581" s="12" customFormat="1" x14ac:dyDescent="0.2"/>
    <row r="1019582" s="12" customFormat="1" x14ac:dyDescent="0.2"/>
    <row r="1019583" s="12" customFormat="1" x14ac:dyDescent="0.2"/>
    <row r="1019584" s="12" customFormat="1" x14ac:dyDescent="0.2"/>
    <row r="1019585" s="12" customFormat="1" x14ac:dyDescent="0.2"/>
    <row r="1019586" s="12" customFormat="1" x14ac:dyDescent="0.2"/>
    <row r="1019587" s="12" customFormat="1" x14ac:dyDescent="0.2"/>
    <row r="1019588" s="12" customFormat="1" x14ac:dyDescent="0.2"/>
    <row r="1019589" s="12" customFormat="1" x14ac:dyDescent="0.2"/>
    <row r="1019590" s="12" customFormat="1" x14ac:dyDescent="0.2"/>
    <row r="1019591" s="12" customFormat="1" x14ac:dyDescent="0.2"/>
    <row r="1019592" s="12" customFormat="1" x14ac:dyDescent="0.2"/>
    <row r="1019593" s="12" customFormat="1" x14ac:dyDescent="0.2"/>
    <row r="1019594" s="12" customFormat="1" x14ac:dyDescent="0.2"/>
    <row r="1019595" s="12" customFormat="1" x14ac:dyDescent="0.2"/>
    <row r="1019596" s="12" customFormat="1" x14ac:dyDescent="0.2"/>
    <row r="1019597" s="12" customFormat="1" x14ac:dyDescent="0.2"/>
    <row r="1019598" s="12" customFormat="1" x14ac:dyDescent="0.2"/>
    <row r="1019599" s="12" customFormat="1" x14ac:dyDescent="0.2"/>
    <row r="1019600" s="12" customFormat="1" x14ac:dyDescent="0.2"/>
    <row r="1019601" s="12" customFormat="1" x14ac:dyDescent="0.2"/>
    <row r="1019602" s="12" customFormat="1" x14ac:dyDescent="0.2"/>
    <row r="1019603" s="12" customFormat="1" x14ac:dyDescent="0.2"/>
    <row r="1019604" s="12" customFormat="1" x14ac:dyDescent="0.2"/>
    <row r="1019605" s="12" customFormat="1" x14ac:dyDescent="0.2"/>
    <row r="1019606" s="12" customFormat="1" x14ac:dyDescent="0.2"/>
    <row r="1019607" s="12" customFormat="1" x14ac:dyDescent="0.2"/>
    <row r="1019608" s="12" customFormat="1" x14ac:dyDescent="0.2"/>
    <row r="1019609" s="12" customFormat="1" x14ac:dyDescent="0.2"/>
    <row r="1019610" s="12" customFormat="1" x14ac:dyDescent="0.2"/>
    <row r="1019611" s="12" customFormat="1" x14ac:dyDescent="0.2"/>
    <row r="1019612" s="12" customFormat="1" x14ac:dyDescent="0.2"/>
    <row r="1019613" s="12" customFormat="1" x14ac:dyDescent="0.2"/>
    <row r="1019614" s="12" customFormat="1" x14ac:dyDescent="0.2"/>
    <row r="1019615" s="12" customFormat="1" x14ac:dyDescent="0.2"/>
    <row r="1019616" s="12" customFormat="1" x14ac:dyDescent="0.2"/>
    <row r="1019617" s="12" customFormat="1" x14ac:dyDescent="0.2"/>
    <row r="1019618" s="12" customFormat="1" x14ac:dyDescent="0.2"/>
    <row r="1019619" s="12" customFormat="1" x14ac:dyDescent="0.2"/>
    <row r="1019620" s="12" customFormat="1" x14ac:dyDescent="0.2"/>
    <row r="1019621" s="12" customFormat="1" x14ac:dyDescent="0.2"/>
    <row r="1019622" s="12" customFormat="1" x14ac:dyDescent="0.2"/>
    <row r="1019623" s="12" customFormat="1" x14ac:dyDescent="0.2"/>
    <row r="1019624" s="12" customFormat="1" x14ac:dyDescent="0.2"/>
    <row r="1019625" s="12" customFormat="1" x14ac:dyDescent="0.2"/>
    <row r="1019626" s="12" customFormat="1" x14ac:dyDescent="0.2"/>
    <row r="1019627" s="12" customFormat="1" x14ac:dyDescent="0.2"/>
    <row r="1019628" s="12" customFormat="1" x14ac:dyDescent="0.2"/>
    <row r="1019629" s="12" customFormat="1" x14ac:dyDescent="0.2"/>
    <row r="1019630" s="12" customFormat="1" x14ac:dyDescent="0.2"/>
    <row r="1019631" s="12" customFormat="1" x14ac:dyDescent="0.2"/>
    <row r="1019632" s="12" customFormat="1" x14ac:dyDescent="0.2"/>
    <row r="1019633" s="12" customFormat="1" x14ac:dyDescent="0.2"/>
    <row r="1019634" s="12" customFormat="1" x14ac:dyDescent="0.2"/>
    <row r="1019635" s="12" customFormat="1" x14ac:dyDescent="0.2"/>
    <row r="1019636" s="12" customFormat="1" x14ac:dyDescent="0.2"/>
    <row r="1019637" s="12" customFormat="1" x14ac:dyDescent="0.2"/>
    <row r="1019638" s="12" customFormat="1" x14ac:dyDescent="0.2"/>
    <row r="1019639" s="12" customFormat="1" x14ac:dyDescent="0.2"/>
    <row r="1019640" s="12" customFormat="1" x14ac:dyDescent="0.2"/>
    <row r="1019641" s="12" customFormat="1" x14ac:dyDescent="0.2"/>
    <row r="1019642" s="12" customFormat="1" x14ac:dyDescent="0.2"/>
    <row r="1019643" s="12" customFormat="1" x14ac:dyDescent="0.2"/>
    <row r="1019644" s="12" customFormat="1" x14ac:dyDescent="0.2"/>
    <row r="1019645" s="12" customFormat="1" x14ac:dyDescent="0.2"/>
    <row r="1019646" s="12" customFormat="1" x14ac:dyDescent="0.2"/>
    <row r="1019647" s="12" customFormat="1" x14ac:dyDescent="0.2"/>
    <row r="1019648" s="12" customFormat="1" x14ac:dyDescent="0.2"/>
    <row r="1019649" s="12" customFormat="1" x14ac:dyDescent="0.2"/>
    <row r="1019650" s="12" customFormat="1" x14ac:dyDescent="0.2"/>
    <row r="1019651" s="12" customFormat="1" x14ac:dyDescent="0.2"/>
    <row r="1019652" s="12" customFormat="1" x14ac:dyDescent="0.2"/>
    <row r="1019653" s="12" customFormat="1" x14ac:dyDescent="0.2"/>
    <row r="1019654" s="12" customFormat="1" x14ac:dyDescent="0.2"/>
    <row r="1019655" s="12" customFormat="1" x14ac:dyDescent="0.2"/>
    <row r="1019656" s="12" customFormat="1" x14ac:dyDescent="0.2"/>
    <row r="1019657" s="12" customFormat="1" x14ac:dyDescent="0.2"/>
    <row r="1019658" s="12" customFormat="1" x14ac:dyDescent="0.2"/>
    <row r="1019659" s="12" customFormat="1" x14ac:dyDescent="0.2"/>
    <row r="1019660" s="12" customFormat="1" x14ac:dyDescent="0.2"/>
    <row r="1019661" s="12" customFormat="1" x14ac:dyDescent="0.2"/>
    <row r="1019662" s="12" customFormat="1" x14ac:dyDescent="0.2"/>
    <row r="1019663" s="12" customFormat="1" x14ac:dyDescent="0.2"/>
    <row r="1019664" s="12" customFormat="1" x14ac:dyDescent="0.2"/>
    <row r="1019665" s="12" customFormat="1" x14ac:dyDescent="0.2"/>
    <row r="1019666" s="12" customFormat="1" x14ac:dyDescent="0.2"/>
    <row r="1019667" s="12" customFormat="1" x14ac:dyDescent="0.2"/>
    <row r="1019668" s="12" customFormat="1" x14ac:dyDescent="0.2"/>
    <row r="1019669" s="12" customFormat="1" x14ac:dyDescent="0.2"/>
    <row r="1019670" s="12" customFormat="1" x14ac:dyDescent="0.2"/>
    <row r="1019671" s="12" customFormat="1" x14ac:dyDescent="0.2"/>
    <row r="1019672" s="12" customFormat="1" x14ac:dyDescent="0.2"/>
    <row r="1019673" s="12" customFormat="1" x14ac:dyDescent="0.2"/>
    <row r="1019674" s="12" customFormat="1" x14ac:dyDescent="0.2"/>
    <row r="1019675" s="12" customFormat="1" x14ac:dyDescent="0.2"/>
    <row r="1019676" s="12" customFormat="1" x14ac:dyDescent="0.2"/>
    <row r="1019677" s="12" customFormat="1" x14ac:dyDescent="0.2"/>
    <row r="1019678" s="12" customFormat="1" x14ac:dyDescent="0.2"/>
    <row r="1019679" s="12" customFormat="1" x14ac:dyDescent="0.2"/>
    <row r="1019680" s="12" customFormat="1" x14ac:dyDescent="0.2"/>
    <row r="1019681" s="12" customFormat="1" x14ac:dyDescent="0.2"/>
    <row r="1019682" s="12" customFormat="1" x14ac:dyDescent="0.2"/>
    <row r="1019683" s="12" customFormat="1" x14ac:dyDescent="0.2"/>
    <row r="1019684" s="12" customFormat="1" x14ac:dyDescent="0.2"/>
    <row r="1019685" s="12" customFormat="1" x14ac:dyDescent="0.2"/>
    <row r="1019686" s="12" customFormat="1" x14ac:dyDescent="0.2"/>
    <row r="1019687" s="12" customFormat="1" x14ac:dyDescent="0.2"/>
    <row r="1019688" s="12" customFormat="1" x14ac:dyDescent="0.2"/>
    <row r="1019689" s="12" customFormat="1" x14ac:dyDescent="0.2"/>
    <row r="1019690" s="12" customFormat="1" x14ac:dyDescent="0.2"/>
    <row r="1019691" s="12" customFormat="1" x14ac:dyDescent="0.2"/>
    <row r="1019692" s="12" customFormat="1" x14ac:dyDescent="0.2"/>
    <row r="1019693" s="12" customFormat="1" x14ac:dyDescent="0.2"/>
    <row r="1019694" s="12" customFormat="1" x14ac:dyDescent="0.2"/>
    <row r="1019695" s="12" customFormat="1" x14ac:dyDescent="0.2"/>
    <row r="1019696" s="12" customFormat="1" x14ac:dyDescent="0.2"/>
    <row r="1019697" s="12" customFormat="1" x14ac:dyDescent="0.2"/>
    <row r="1019698" s="12" customFormat="1" x14ac:dyDescent="0.2"/>
    <row r="1019699" s="12" customFormat="1" x14ac:dyDescent="0.2"/>
    <row r="1019700" s="12" customFormat="1" x14ac:dyDescent="0.2"/>
    <row r="1019701" s="12" customFormat="1" x14ac:dyDescent="0.2"/>
    <row r="1019702" s="12" customFormat="1" x14ac:dyDescent="0.2"/>
    <row r="1019703" s="12" customFormat="1" x14ac:dyDescent="0.2"/>
    <row r="1019704" s="12" customFormat="1" x14ac:dyDescent="0.2"/>
    <row r="1019705" s="12" customFormat="1" x14ac:dyDescent="0.2"/>
    <row r="1019706" s="12" customFormat="1" x14ac:dyDescent="0.2"/>
    <row r="1019707" s="12" customFormat="1" x14ac:dyDescent="0.2"/>
    <row r="1019708" s="12" customFormat="1" x14ac:dyDescent="0.2"/>
    <row r="1019709" s="12" customFormat="1" x14ac:dyDescent="0.2"/>
    <row r="1019710" s="12" customFormat="1" x14ac:dyDescent="0.2"/>
    <row r="1019711" s="12" customFormat="1" x14ac:dyDescent="0.2"/>
    <row r="1019712" s="12" customFormat="1" x14ac:dyDescent="0.2"/>
    <row r="1019713" s="12" customFormat="1" x14ac:dyDescent="0.2"/>
    <row r="1019714" s="12" customFormat="1" x14ac:dyDescent="0.2"/>
    <row r="1019715" s="12" customFormat="1" x14ac:dyDescent="0.2"/>
    <row r="1019716" s="12" customFormat="1" x14ac:dyDescent="0.2"/>
    <row r="1019717" s="12" customFormat="1" x14ac:dyDescent="0.2"/>
    <row r="1019718" s="12" customFormat="1" x14ac:dyDescent="0.2"/>
    <row r="1019719" s="12" customFormat="1" x14ac:dyDescent="0.2"/>
    <row r="1019720" s="12" customFormat="1" x14ac:dyDescent="0.2"/>
    <row r="1019721" s="12" customFormat="1" x14ac:dyDescent="0.2"/>
    <row r="1019722" s="12" customFormat="1" x14ac:dyDescent="0.2"/>
    <row r="1019723" s="12" customFormat="1" x14ac:dyDescent="0.2"/>
    <row r="1019724" s="12" customFormat="1" x14ac:dyDescent="0.2"/>
    <row r="1019725" s="12" customFormat="1" x14ac:dyDescent="0.2"/>
    <row r="1019726" s="12" customFormat="1" x14ac:dyDescent="0.2"/>
    <row r="1019727" s="12" customFormat="1" x14ac:dyDescent="0.2"/>
    <row r="1019728" s="12" customFormat="1" x14ac:dyDescent="0.2"/>
    <row r="1019729" s="12" customFormat="1" x14ac:dyDescent="0.2"/>
    <row r="1019730" s="12" customFormat="1" x14ac:dyDescent="0.2"/>
    <row r="1019731" s="12" customFormat="1" x14ac:dyDescent="0.2"/>
    <row r="1019732" s="12" customFormat="1" x14ac:dyDescent="0.2"/>
    <row r="1019733" s="12" customFormat="1" x14ac:dyDescent="0.2"/>
    <row r="1019734" s="12" customFormat="1" x14ac:dyDescent="0.2"/>
    <row r="1019735" s="12" customFormat="1" x14ac:dyDescent="0.2"/>
    <row r="1019736" s="12" customFormat="1" x14ac:dyDescent="0.2"/>
    <row r="1019737" s="12" customFormat="1" x14ac:dyDescent="0.2"/>
    <row r="1019738" s="12" customFormat="1" x14ac:dyDescent="0.2"/>
    <row r="1019739" s="12" customFormat="1" x14ac:dyDescent="0.2"/>
    <row r="1019740" s="12" customFormat="1" x14ac:dyDescent="0.2"/>
    <row r="1019741" s="12" customFormat="1" x14ac:dyDescent="0.2"/>
    <row r="1019742" s="12" customFormat="1" x14ac:dyDescent="0.2"/>
    <row r="1019743" s="12" customFormat="1" x14ac:dyDescent="0.2"/>
    <row r="1019744" s="12" customFormat="1" x14ac:dyDescent="0.2"/>
    <row r="1019745" s="12" customFormat="1" x14ac:dyDescent="0.2"/>
    <row r="1019746" s="12" customFormat="1" x14ac:dyDescent="0.2"/>
    <row r="1019747" s="12" customFormat="1" x14ac:dyDescent="0.2"/>
    <row r="1019748" s="12" customFormat="1" x14ac:dyDescent="0.2"/>
    <row r="1019749" s="12" customFormat="1" x14ac:dyDescent="0.2"/>
    <row r="1019750" s="12" customFormat="1" x14ac:dyDescent="0.2"/>
    <row r="1019751" s="12" customFormat="1" x14ac:dyDescent="0.2"/>
    <row r="1019752" s="12" customFormat="1" x14ac:dyDescent="0.2"/>
    <row r="1019753" s="12" customFormat="1" x14ac:dyDescent="0.2"/>
    <row r="1019754" s="12" customFormat="1" x14ac:dyDescent="0.2"/>
    <row r="1019755" s="12" customFormat="1" x14ac:dyDescent="0.2"/>
    <row r="1019756" s="12" customFormat="1" x14ac:dyDescent="0.2"/>
    <row r="1019757" s="12" customFormat="1" x14ac:dyDescent="0.2"/>
    <row r="1019758" s="12" customFormat="1" x14ac:dyDescent="0.2"/>
    <row r="1019759" s="12" customFormat="1" x14ac:dyDescent="0.2"/>
    <row r="1019760" s="12" customFormat="1" x14ac:dyDescent="0.2"/>
    <row r="1019761" s="12" customFormat="1" x14ac:dyDescent="0.2"/>
    <row r="1019762" s="12" customFormat="1" x14ac:dyDescent="0.2"/>
    <row r="1019763" s="12" customFormat="1" x14ac:dyDescent="0.2"/>
    <row r="1019764" s="12" customFormat="1" x14ac:dyDescent="0.2"/>
    <row r="1019765" s="12" customFormat="1" x14ac:dyDescent="0.2"/>
    <row r="1019766" s="12" customFormat="1" x14ac:dyDescent="0.2"/>
    <row r="1019767" s="12" customFormat="1" x14ac:dyDescent="0.2"/>
    <row r="1019768" s="12" customFormat="1" x14ac:dyDescent="0.2"/>
    <row r="1019769" s="12" customFormat="1" x14ac:dyDescent="0.2"/>
    <row r="1019770" s="12" customFormat="1" x14ac:dyDescent="0.2"/>
    <row r="1019771" s="12" customFormat="1" x14ac:dyDescent="0.2"/>
    <row r="1019772" s="12" customFormat="1" x14ac:dyDescent="0.2"/>
    <row r="1019773" s="12" customFormat="1" x14ac:dyDescent="0.2"/>
    <row r="1019774" s="12" customFormat="1" x14ac:dyDescent="0.2"/>
    <row r="1019775" s="12" customFormat="1" x14ac:dyDescent="0.2"/>
    <row r="1019776" s="12" customFormat="1" x14ac:dyDescent="0.2"/>
    <row r="1019777" s="12" customFormat="1" x14ac:dyDescent="0.2"/>
    <row r="1019778" s="12" customFormat="1" x14ac:dyDescent="0.2"/>
    <row r="1019779" s="12" customFormat="1" x14ac:dyDescent="0.2"/>
    <row r="1019780" s="12" customFormat="1" x14ac:dyDescent="0.2"/>
    <row r="1019781" s="12" customFormat="1" x14ac:dyDescent="0.2"/>
    <row r="1019782" s="12" customFormat="1" x14ac:dyDescent="0.2"/>
    <row r="1019783" s="12" customFormat="1" x14ac:dyDescent="0.2"/>
    <row r="1019784" s="12" customFormat="1" x14ac:dyDescent="0.2"/>
    <row r="1019785" s="12" customFormat="1" x14ac:dyDescent="0.2"/>
    <row r="1019786" s="12" customFormat="1" x14ac:dyDescent="0.2"/>
    <row r="1019787" s="12" customFormat="1" x14ac:dyDescent="0.2"/>
    <row r="1019788" s="12" customFormat="1" x14ac:dyDescent="0.2"/>
    <row r="1019789" s="12" customFormat="1" x14ac:dyDescent="0.2"/>
    <row r="1019790" s="12" customFormat="1" x14ac:dyDescent="0.2"/>
    <row r="1019791" s="12" customFormat="1" x14ac:dyDescent="0.2"/>
    <row r="1019792" s="12" customFormat="1" x14ac:dyDescent="0.2"/>
    <row r="1019793" s="12" customFormat="1" x14ac:dyDescent="0.2"/>
    <row r="1019794" s="12" customFormat="1" x14ac:dyDescent="0.2"/>
    <row r="1019795" s="12" customFormat="1" x14ac:dyDescent="0.2"/>
    <row r="1019796" s="12" customFormat="1" x14ac:dyDescent="0.2"/>
    <row r="1019797" s="12" customFormat="1" x14ac:dyDescent="0.2"/>
    <row r="1019798" s="12" customFormat="1" x14ac:dyDescent="0.2"/>
    <row r="1019799" s="12" customFormat="1" x14ac:dyDescent="0.2"/>
    <row r="1019800" s="12" customFormat="1" x14ac:dyDescent="0.2"/>
    <row r="1019801" s="12" customFormat="1" x14ac:dyDescent="0.2"/>
    <row r="1019802" s="12" customFormat="1" x14ac:dyDescent="0.2"/>
    <row r="1019803" s="12" customFormat="1" x14ac:dyDescent="0.2"/>
    <row r="1019804" s="12" customFormat="1" x14ac:dyDescent="0.2"/>
    <row r="1019805" s="12" customFormat="1" x14ac:dyDescent="0.2"/>
    <row r="1019806" s="12" customFormat="1" x14ac:dyDescent="0.2"/>
    <row r="1019807" s="12" customFormat="1" x14ac:dyDescent="0.2"/>
    <row r="1019808" s="12" customFormat="1" x14ac:dyDescent="0.2"/>
    <row r="1019809" s="12" customFormat="1" x14ac:dyDescent="0.2"/>
    <row r="1019810" s="12" customFormat="1" x14ac:dyDescent="0.2"/>
    <row r="1019811" s="12" customFormat="1" x14ac:dyDescent="0.2"/>
    <row r="1019812" s="12" customFormat="1" x14ac:dyDescent="0.2"/>
    <row r="1019813" s="12" customFormat="1" x14ac:dyDescent="0.2"/>
    <row r="1019814" s="12" customFormat="1" x14ac:dyDescent="0.2"/>
    <row r="1019815" s="12" customFormat="1" x14ac:dyDescent="0.2"/>
    <row r="1019816" s="12" customFormat="1" x14ac:dyDescent="0.2"/>
    <row r="1019817" s="12" customFormat="1" x14ac:dyDescent="0.2"/>
    <row r="1019818" s="12" customFormat="1" x14ac:dyDescent="0.2"/>
    <row r="1019819" s="12" customFormat="1" x14ac:dyDescent="0.2"/>
    <row r="1019820" s="12" customFormat="1" x14ac:dyDescent="0.2"/>
    <row r="1019821" s="12" customFormat="1" x14ac:dyDescent="0.2"/>
    <row r="1019822" s="12" customFormat="1" x14ac:dyDescent="0.2"/>
    <row r="1019823" s="12" customFormat="1" x14ac:dyDescent="0.2"/>
    <row r="1019824" s="12" customFormat="1" x14ac:dyDescent="0.2"/>
    <row r="1019825" s="12" customFormat="1" x14ac:dyDescent="0.2"/>
    <row r="1019826" s="12" customFormat="1" x14ac:dyDescent="0.2"/>
    <row r="1019827" s="12" customFormat="1" x14ac:dyDescent="0.2"/>
    <row r="1019828" s="12" customFormat="1" x14ac:dyDescent="0.2"/>
    <row r="1019829" s="12" customFormat="1" x14ac:dyDescent="0.2"/>
    <row r="1019830" s="12" customFormat="1" x14ac:dyDescent="0.2"/>
    <row r="1019831" s="12" customFormat="1" x14ac:dyDescent="0.2"/>
    <row r="1019832" s="12" customFormat="1" x14ac:dyDescent="0.2"/>
    <row r="1019833" s="12" customFormat="1" x14ac:dyDescent="0.2"/>
    <row r="1019834" s="12" customFormat="1" x14ac:dyDescent="0.2"/>
    <row r="1019835" s="12" customFormat="1" x14ac:dyDescent="0.2"/>
    <row r="1019836" s="12" customFormat="1" x14ac:dyDescent="0.2"/>
    <row r="1019837" s="12" customFormat="1" x14ac:dyDescent="0.2"/>
    <row r="1019838" s="12" customFormat="1" x14ac:dyDescent="0.2"/>
    <row r="1019839" s="12" customFormat="1" x14ac:dyDescent="0.2"/>
    <row r="1019840" s="12" customFormat="1" x14ac:dyDescent="0.2"/>
    <row r="1019841" s="12" customFormat="1" x14ac:dyDescent="0.2"/>
    <row r="1019842" s="12" customFormat="1" x14ac:dyDescent="0.2"/>
    <row r="1019843" s="12" customFormat="1" x14ac:dyDescent="0.2"/>
    <row r="1019844" s="12" customFormat="1" x14ac:dyDescent="0.2"/>
    <row r="1019845" s="12" customFormat="1" x14ac:dyDescent="0.2"/>
    <row r="1019846" s="12" customFormat="1" x14ac:dyDescent="0.2"/>
    <row r="1019847" s="12" customFormat="1" x14ac:dyDescent="0.2"/>
    <row r="1019848" s="12" customFormat="1" x14ac:dyDescent="0.2"/>
    <row r="1019849" s="12" customFormat="1" x14ac:dyDescent="0.2"/>
    <row r="1019850" s="12" customFormat="1" x14ac:dyDescent="0.2"/>
    <row r="1019851" s="12" customFormat="1" x14ac:dyDescent="0.2"/>
    <row r="1019852" s="12" customFormat="1" x14ac:dyDescent="0.2"/>
    <row r="1019853" s="12" customFormat="1" x14ac:dyDescent="0.2"/>
    <row r="1019854" s="12" customFormat="1" x14ac:dyDescent="0.2"/>
    <row r="1019855" s="12" customFormat="1" x14ac:dyDescent="0.2"/>
    <row r="1019856" s="12" customFormat="1" x14ac:dyDescent="0.2"/>
    <row r="1019857" s="12" customFormat="1" x14ac:dyDescent="0.2"/>
    <row r="1019858" s="12" customFormat="1" x14ac:dyDescent="0.2"/>
    <row r="1019859" s="12" customFormat="1" x14ac:dyDescent="0.2"/>
    <row r="1019860" s="12" customFormat="1" x14ac:dyDescent="0.2"/>
    <row r="1019861" s="12" customFormat="1" x14ac:dyDescent="0.2"/>
    <row r="1019862" s="12" customFormat="1" x14ac:dyDescent="0.2"/>
    <row r="1019863" s="12" customFormat="1" x14ac:dyDescent="0.2"/>
    <row r="1019864" s="12" customFormat="1" x14ac:dyDescent="0.2"/>
    <row r="1019865" s="12" customFormat="1" x14ac:dyDescent="0.2"/>
    <row r="1019866" s="12" customFormat="1" x14ac:dyDescent="0.2"/>
    <row r="1019867" s="12" customFormat="1" x14ac:dyDescent="0.2"/>
    <row r="1019868" s="12" customFormat="1" x14ac:dyDescent="0.2"/>
    <row r="1019869" s="12" customFormat="1" x14ac:dyDescent="0.2"/>
    <row r="1019870" s="12" customFormat="1" x14ac:dyDescent="0.2"/>
    <row r="1019871" s="12" customFormat="1" x14ac:dyDescent="0.2"/>
    <row r="1019872" s="12" customFormat="1" x14ac:dyDescent="0.2"/>
    <row r="1019873" s="12" customFormat="1" x14ac:dyDescent="0.2"/>
    <row r="1019874" s="12" customFormat="1" x14ac:dyDescent="0.2"/>
    <row r="1019875" s="12" customFormat="1" x14ac:dyDescent="0.2"/>
    <row r="1019876" s="12" customFormat="1" x14ac:dyDescent="0.2"/>
    <row r="1019877" s="12" customFormat="1" x14ac:dyDescent="0.2"/>
    <row r="1019878" s="12" customFormat="1" x14ac:dyDescent="0.2"/>
    <row r="1019879" s="12" customFormat="1" x14ac:dyDescent="0.2"/>
    <row r="1019880" s="12" customFormat="1" x14ac:dyDescent="0.2"/>
    <row r="1019881" s="12" customFormat="1" x14ac:dyDescent="0.2"/>
    <row r="1019882" s="12" customFormat="1" x14ac:dyDescent="0.2"/>
    <row r="1019883" s="12" customFormat="1" x14ac:dyDescent="0.2"/>
    <row r="1019884" s="12" customFormat="1" x14ac:dyDescent="0.2"/>
    <row r="1019885" s="12" customFormat="1" x14ac:dyDescent="0.2"/>
    <row r="1019886" s="12" customFormat="1" x14ac:dyDescent="0.2"/>
    <row r="1019887" s="12" customFormat="1" x14ac:dyDescent="0.2"/>
    <row r="1019888" s="12" customFormat="1" x14ac:dyDescent="0.2"/>
    <row r="1019889" s="12" customFormat="1" x14ac:dyDescent="0.2"/>
    <row r="1019890" s="12" customFormat="1" x14ac:dyDescent="0.2"/>
    <row r="1019891" s="12" customFormat="1" x14ac:dyDescent="0.2"/>
    <row r="1019892" s="12" customFormat="1" x14ac:dyDescent="0.2"/>
    <row r="1019893" s="12" customFormat="1" x14ac:dyDescent="0.2"/>
    <row r="1019894" s="12" customFormat="1" x14ac:dyDescent="0.2"/>
    <row r="1019895" s="12" customFormat="1" x14ac:dyDescent="0.2"/>
    <row r="1019896" s="12" customFormat="1" x14ac:dyDescent="0.2"/>
    <row r="1019897" s="12" customFormat="1" x14ac:dyDescent="0.2"/>
    <row r="1019898" s="12" customFormat="1" x14ac:dyDescent="0.2"/>
    <row r="1019899" s="12" customFormat="1" x14ac:dyDescent="0.2"/>
    <row r="1019900" s="12" customFormat="1" x14ac:dyDescent="0.2"/>
    <row r="1019901" s="12" customFormat="1" x14ac:dyDescent="0.2"/>
    <row r="1019902" s="12" customFormat="1" x14ac:dyDescent="0.2"/>
    <row r="1019903" s="12" customFormat="1" x14ac:dyDescent="0.2"/>
    <row r="1019904" s="12" customFormat="1" x14ac:dyDescent="0.2"/>
    <row r="1019905" s="12" customFormat="1" x14ac:dyDescent="0.2"/>
    <row r="1019906" s="12" customFormat="1" x14ac:dyDescent="0.2"/>
    <row r="1019907" s="12" customFormat="1" x14ac:dyDescent="0.2"/>
    <row r="1019908" s="12" customFormat="1" x14ac:dyDescent="0.2"/>
    <row r="1019909" s="12" customFormat="1" x14ac:dyDescent="0.2"/>
    <row r="1019910" s="12" customFormat="1" x14ac:dyDescent="0.2"/>
    <row r="1019911" s="12" customFormat="1" x14ac:dyDescent="0.2"/>
    <row r="1019912" s="12" customFormat="1" x14ac:dyDescent="0.2"/>
    <row r="1019913" s="12" customFormat="1" x14ac:dyDescent="0.2"/>
    <row r="1019914" s="12" customFormat="1" x14ac:dyDescent="0.2"/>
    <row r="1019915" s="12" customFormat="1" x14ac:dyDescent="0.2"/>
    <row r="1019916" s="12" customFormat="1" x14ac:dyDescent="0.2"/>
    <row r="1019917" s="12" customFormat="1" x14ac:dyDescent="0.2"/>
    <row r="1019918" s="12" customFormat="1" x14ac:dyDescent="0.2"/>
    <row r="1019919" s="12" customFormat="1" x14ac:dyDescent="0.2"/>
    <row r="1019920" s="12" customFormat="1" x14ac:dyDescent="0.2"/>
    <row r="1019921" s="12" customFormat="1" x14ac:dyDescent="0.2"/>
    <row r="1019922" s="12" customFormat="1" x14ac:dyDescent="0.2"/>
    <row r="1019923" s="12" customFormat="1" x14ac:dyDescent="0.2"/>
    <row r="1019924" s="12" customFormat="1" x14ac:dyDescent="0.2"/>
    <row r="1019925" s="12" customFormat="1" x14ac:dyDescent="0.2"/>
    <row r="1019926" s="12" customFormat="1" x14ac:dyDescent="0.2"/>
    <row r="1019927" s="12" customFormat="1" x14ac:dyDescent="0.2"/>
    <row r="1019928" s="12" customFormat="1" x14ac:dyDescent="0.2"/>
    <row r="1019929" s="12" customFormat="1" x14ac:dyDescent="0.2"/>
    <row r="1019930" s="12" customFormat="1" x14ac:dyDescent="0.2"/>
    <row r="1019931" s="12" customFormat="1" x14ac:dyDescent="0.2"/>
    <row r="1019932" s="12" customFormat="1" x14ac:dyDescent="0.2"/>
    <row r="1019933" s="12" customFormat="1" x14ac:dyDescent="0.2"/>
    <row r="1019934" s="12" customFormat="1" x14ac:dyDescent="0.2"/>
    <row r="1019935" s="12" customFormat="1" x14ac:dyDescent="0.2"/>
    <row r="1019936" s="12" customFormat="1" x14ac:dyDescent="0.2"/>
    <row r="1019937" s="12" customFormat="1" x14ac:dyDescent="0.2"/>
    <row r="1019938" s="12" customFormat="1" x14ac:dyDescent="0.2"/>
    <row r="1019939" s="12" customFormat="1" x14ac:dyDescent="0.2"/>
    <row r="1019940" s="12" customFormat="1" x14ac:dyDescent="0.2"/>
    <row r="1019941" s="12" customFormat="1" x14ac:dyDescent="0.2"/>
    <row r="1019942" s="12" customFormat="1" x14ac:dyDescent="0.2"/>
    <row r="1019943" s="12" customFormat="1" x14ac:dyDescent="0.2"/>
    <row r="1019944" s="12" customFormat="1" x14ac:dyDescent="0.2"/>
    <row r="1019945" s="12" customFormat="1" x14ac:dyDescent="0.2"/>
    <row r="1019946" s="12" customFormat="1" x14ac:dyDescent="0.2"/>
    <row r="1019947" s="12" customFormat="1" x14ac:dyDescent="0.2"/>
    <row r="1019948" s="12" customFormat="1" x14ac:dyDescent="0.2"/>
    <row r="1019949" s="12" customFormat="1" x14ac:dyDescent="0.2"/>
    <row r="1019950" s="12" customFormat="1" x14ac:dyDescent="0.2"/>
    <row r="1019951" s="12" customFormat="1" x14ac:dyDescent="0.2"/>
    <row r="1019952" s="12" customFormat="1" x14ac:dyDescent="0.2"/>
    <row r="1019953" s="12" customFormat="1" x14ac:dyDescent="0.2"/>
    <row r="1019954" s="12" customFormat="1" x14ac:dyDescent="0.2"/>
    <row r="1019955" s="12" customFormat="1" x14ac:dyDescent="0.2"/>
    <row r="1019956" s="12" customFormat="1" x14ac:dyDescent="0.2"/>
    <row r="1019957" s="12" customFormat="1" x14ac:dyDescent="0.2"/>
    <row r="1019958" s="12" customFormat="1" x14ac:dyDescent="0.2"/>
    <row r="1019959" s="12" customFormat="1" x14ac:dyDescent="0.2"/>
    <row r="1019960" s="12" customFormat="1" x14ac:dyDescent="0.2"/>
    <row r="1019961" s="12" customFormat="1" x14ac:dyDescent="0.2"/>
    <row r="1019962" s="12" customFormat="1" x14ac:dyDescent="0.2"/>
    <row r="1019963" s="12" customFormat="1" x14ac:dyDescent="0.2"/>
    <row r="1019964" s="12" customFormat="1" x14ac:dyDescent="0.2"/>
    <row r="1019965" s="12" customFormat="1" x14ac:dyDescent="0.2"/>
    <row r="1019966" s="12" customFormat="1" x14ac:dyDescent="0.2"/>
    <row r="1019967" s="12" customFormat="1" x14ac:dyDescent="0.2"/>
    <row r="1019968" s="12" customFormat="1" x14ac:dyDescent="0.2"/>
    <row r="1019969" s="12" customFormat="1" x14ac:dyDescent="0.2"/>
    <row r="1019970" s="12" customFormat="1" x14ac:dyDescent="0.2"/>
    <row r="1019971" s="12" customFormat="1" x14ac:dyDescent="0.2"/>
    <row r="1019972" s="12" customFormat="1" x14ac:dyDescent="0.2"/>
    <row r="1019973" s="12" customFormat="1" x14ac:dyDescent="0.2"/>
    <row r="1019974" s="12" customFormat="1" x14ac:dyDescent="0.2"/>
    <row r="1019975" s="12" customFormat="1" x14ac:dyDescent="0.2"/>
    <row r="1019976" s="12" customFormat="1" x14ac:dyDescent="0.2"/>
    <row r="1019977" s="12" customFormat="1" x14ac:dyDescent="0.2"/>
    <row r="1019978" s="12" customFormat="1" x14ac:dyDescent="0.2"/>
    <row r="1019979" s="12" customFormat="1" x14ac:dyDescent="0.2"/>
    <row r="1019980" s="12" customFormat="1" x14ac:dyDescent="0.2"/>
    <row r="1019981" s="12" customFormat="1" x14ac:dyDescent="0.2"/>
    <row r="1019982" s="12" customFormat="1" x14ac:dyDescent="0.2"/>
    <row r="1019983" s="12" customFormat="1" x14ac:dyDescent="0.2"/>
    <row r="1019984" s="12" customFormat="1" x14ac:dyDescent="0.2"/>
    <row r="1019985" s="12" customFormat="1" x14ac:dyDescent="0.2"/>
    <row r="1019986" s="12" customFormat="1" x14ac:dyDescent="0.2"/>
    <row r="1019987" s="12" customFormat="1" x14ac:dyDescent="0.2"/>
    <row r="1019988" s="12" customFormat="1" x14ac:dyDescent="0.2"/>
    <row r="1019989" s="12" customFormat="1" x14ac:dyDescent="0.2"/>
    <row r="1019990" s="12" customFormat="1" x14ac:dyDescent="0.2"/>
    <row r="1019991" s="12" customFormat="1" x14ac:dyDescent="0.2"/>
    <row r="1019992" s="12" customFormat="1" x14ac:dyDescent="0.2"/>
    <row r="1019993" s="12" customFormat="1" x14ac:dyDescent="0.2"/>
    <row r="1019994" s="12" customFormat="1" x14ac:dyDescent="0.2"/>
    <row r="1019995" s="12" customFormat="1" x14ac:dyDescent="0.2"/>
    <row r="1019996" s="12" customFormat="1" x14ac:dyDescent="0.2"/>
    <row r="1019997" s="12" customFormat="1" x14ac:dyDescent="0.2"/>
    <row r="1019998" s="12" customFormat="1" x14ac:dyDescent="0.2"/>
    <row r="1019999" s="12" customFormat="1" x14ac:dyDescent="0.2"/>
    <row r="1020000" s="12" customFormat="1" x14ac:dyDescent="0.2"/>
    <row r="1020001" s="12" customFormat="1" x14ac:dyDescent="0.2"/>
    <row r="1020002" s="12" customFormat="1" x14ac:dyDescent="0.2"/>
    <row r="1020003" s="12" customFormat="1" x14ac:dyDescent="0.2"/>
    <row r="1020004" s="12" customFormat="1" x14ac:dyDescent="0.2"/>
    <row r="1020005" s="12" customFormat="1" x14ac:dyDescent="0.2"/>
    <row r="1020006" s="12" customFormat="1" x14ac:dyDescent="0.2"/>
    <row r="1020007" s="12" customFormat="1" x14ac:dyDescent="0.2"/>
    <row r="1020008" s="12" customFormat="1" x14ac:dyDescent="0.2"/>
    <row r="1020009" s="12" customFormat="1" x14ac:dyDescent="0.2"/>
    <row r="1020010" s="12" customFormat="1" x14ac:dyDescent="0.2"/>
    <row r="1020011" s="12" customFormat="1" x14ac:dyDescent="0.2"/>
    <row r="1020012" s="12" customFormat="1" x14ac:dyDescent="0.2"/>
    <row r="1020013" s="12" customFormat="1" x14ac:dyDescent="0.2"/>
    <row r="1020014" s="12" customFormat="1" x14ac:dyDescent="0.2"/>
    <row r="1020015" s="12" customFormat="1" x14ac:dyDescent="0.2"/>
    <row r="1020016" s="12" customFormat="1" x14ac:dyDescent="0.2"/>
    <row r="1020017" s="12" customFormat="1" x14ac:dyDescent="0.2"/>
    <row r="1020018" s="12" customFormat="1" x14ac:dyDescent="0.2"/>
    <row r="1020019" s="12" customFormat="1" x14ac:dyDescent="0.2"/>
    <row r="1020020" s="12" customFormat="1" x14ac:dyDescent="0.2"/>
    <row r="1020021" s="12" customFormat="1" x14ac:dyDescent="0.2"/>
    <row r="1020022" s="12" customFormat="1" x14ac:dyDescent="0.2"/>
    <row r="1020023" s="12" customFormat="1" x14ac:dyDescent="0.2"/>
    <row r="1020024" s="12" customFormat="1" x14ac:dyDescent="0.2"/>
    <row r="1020025" s="12" customFormat="1" x14ac:dyDescent="0.2"/>
    <row r="1020026" s="12" customFormat="1" x14ac:dyDescent="0.2"/>
    <row r="1020027" s="12" customFormat="1" x14ac:dyDescent="0.2"/>
    <row r="1020028" s="12" customFormat="1" x14ac:dyDescent="0.2"/>
    <row r="1020029" s="12" customFormat="1" x14ac:dyDescent="0.2"/>
    <row r="1020030" s="12" customFormat="1" x14ac:dyDescent="0.2"/>
    <row r="1020031" s="12" customFormat="1" x14ac:dyDescent="0.2"/>
    <row r="1020032" s="12" customFormat="1" x14ac:dyDescent="0.2"/>
    <row r="1020033" s="12" customFormat="1" x14ac:dyDescent="0.2"/>
    <row r="1020034" s="12" customFormat="1" x14ac:dyDescent="0.2"/>
    <row r="1020035" s="12" customFormat="1" x14ac:dyDescent="0.2"/>
    <row r="1020036" s="12" customFormat="1" x14ac:dyDescent="0.2"/>
    <row r="1020037" s="12" customFormat="1" x14ac:dyDescent="0.2"/>
    <row r="1020038" s="12" customFormat="1" x14ac:dyDescent="0.2"/>
    <row r="1020039" s="12" customFormat="1" x14ac:dyDescent="0.2"/>
    <row r="1020040" s="12" customFormat="1" x14ac:dyDescent="0.2"/>
    <row r="1020041" s="12" customFormat="1" x14ac:dyDescent="0.2"/>
    <row r="1020042" s="12" customFormat="1" x14ac:dyDescent="0.2"/>
    <row r="1020043" s="12" customFormat="1" x14ac:dyDescent="0.2"/>
    <row r="1020044" s="12" customFormat="1" x14ac:dyDescent="0.2"/>
    <row r="1020045" s="12" customFormat="1" x14ac:dyDescent="0.2"/>
    <row r="1020046" s="12" customFormat="1" x14ac:dyDescent="0.2"/>
    <row r="1020047" s="12" customFormat="1" x14ac:dyDescent="0.2"/>
    <row r="1020048" s="12" customFormat="1" x14ac:dyDescent="0.2"/>
    <row r="1020049" s="12" customFormat="1" x14ac:dyDescent="0.2"/>
    <row r="1020050" s="12" customFormat="1" x14ac:dyDescent="0.2"/>
    <row r="1020051" s="12" customFormat="1" x14ac:dyDescent="0.2"/>
    <row r="1020052" s="12" customFormat="1" x14ac:dyDescent="0.2"/>
    <row r="1020053" s="12" customFormat="1" x14ac:dyDescent="0.2"/>
    <row r="1020054" s="12" customFormat="1" x14ac:dyDescent="0.2"/>
    <row r="1020055" s="12" customFormat="1" x14ac:dyDescent="0.2"/>
    <row r="1020056" s="12" customFormat="1" x14ac:dyDescent="0.2"/>
    <row r="1020057" s="12" customFormat="1" x14ac:dyDescent="0.2"/>
    <row r="1020058" s="12" customFormat="1" x14ac:dyDescent="0.2"/>
    <row r="1020059" s="12" customFormat="1" x14ac:dyDescent="0.2"/>
    <row r="1020060" s="12" customFormat="1" x14ac:dyDescent="0.2"/>
    <row r="1020061" s="12" customFormat="1" x14ac:dyDescent="0.2"/>
    <row r="1020062" s="12" customFormat="1" x14ac:dyDescent="0.2"/>
    <row r="1020063" s="12" customFormat="1" x14ac:dyDescent="0.2"/>
    <row r="1020064" s="12" customFormat="1" x14ac:dyDescent="0.2"/>
    <row r="1020065" s="12" customFormat="1" x14ac:dyDescent="0.2"/>
    <row r="1020066" s="12" customFormat="1" x14ac:dyDescent="0.2"/>
    <row r="1020067" s="12" customFormat="1" x14ac:dyDescent="0.2"/>
    <row r="1020068" s="12" customFormat="1" x14ac:dyDescent="0.2"/>
    <row r="1020069" s="12" customFormat="1" x14ac:dyDescent="0.2"/>
    <row r="1020070" s="12" customFormat="1" x14ac:dyDescent="0.2"/>
    <row r="1020071" s="12" customFormat="1" x14ac:dyDescent="0.2"/>
    <row r="1020072" s="12" customFormat="1" x14ac:dyDescent="0.2"/>
    <row r="1020073" s="12" customFormat="1" x14ac:dyDescent="0.2"/>
    <row r="1020074" s="12" customFormat="1" x14ac:dyDescent="0.2"/>
    <row r="1020075" s="12" customFormat="1" x14ac:dyDescent="0.2"/>
    <row r="1020076" s="12" customFormat="1" x14ac:dyDescent="0.2"/>
    <row r="1020077" s="12" customFormat="1" x14ac:dyDescent="0.2"/>
    <row r="1020078" s="12" customFormat="1" x14ac:dyDescent="0.2"/>
    <row r="1020079" s="12" customFormat="1" x14ac:dyDescent="0.2"/>
    <row r="1020080" s="12" customFormat="1" x14ac:dyDescent="0.2"/>
    <row r="1020081" s="12" customFormat="1" x14ac:dyDescent="0.2"/>
    <row r="1020082" s="12" customFormat="1" x14ac:dyDescent="0.2"/>
    <row r="1020083" s="12" customFormat="1" x14ac:dyDescent="0.2"/>
    <row r="1020084" s="12" customFormat="1" x14ac:dyDescent="0.2"/>
    <row r="1020085" s="12" customFormat="1" x14ac:dyDescent="0.2"/>
    <row r="1020086" s="12" customFormat="1" x14ac:dyDescent="0.2"/>
    <row r="1020087" s="12" customFormat="1" x14ac:dyDescent="0.2"/>
    <row r="1020088" s="12" customFormat="1" x14ac:dyDescent="0.2"/>
    <row r="1020089" s="12" customFormat="1" x14ac:dyDescent="0.2"/>
    <row r="1020090" s="12" customFormat="1" x14ac:dyDescent="0.2"/>
    <row r="1020091" s="12" customFormat="1" x14ac:dyDescent="0.2"/>
    <row r="1020092" s="12" customFormat="1" x14ac:dyDescent="0.2"/>
    <row r="1020093" s="12" customFormat="1" x14ac:dyDescent="0.2"/>
    <row r="1020094" s="12" customFormat="1" x14ac:dyDescent="0.2"/>
    <row r="1020095" s="12" customFormat="1" x14ac:dyDescent="0.2"/>
    <row r="1020096" s="12" customFormat="1" x14ac:dyDescent="0.2"/>
    <row r="1020097" s="12" customFormat="1" x14ac:dyDescent="0.2"/>
    <row r="1020098" s="12" customFormat="1" x14ac:dyDescent="0.2"/>
    <row r="1020099" s="12" customFormat="1" x14ac:dyDescent="0.2"/>
    <row r="1020100" s="12" customFormat="1" x14ac:dyDescent="0.2"/>
    <row r="1020101" s="12" customFormat="1" x14ac:dyDescent="0.2"/>
    <row r="1020102" s="12" customFormat="1" x14ac:dyDescent="0.2"/>
    <row r="1020103" s="12" customFormat="1" x14ac:dyDescent="0.2"/>
    <row r="1020104" s="12" customFormat="1" x14ac:dyDescent="0.2"/>
    <row r="1020105" s="12" customFormat="1" x14ac:dyDescent="0.2"/>
    <row r="1020106" s="12" customFormat="1" x14ac:dyDescent="0.2"/>
    <row r="1020107" s="12" customFormat="1" x14ac:dyDescent="0.2"/>
    <row r="1020108" s="12" customFormat="1" x14ac:dyDescent="0.2"/>
    <row r="1020109" s="12" customFormat="1" x14ac:dyDescent="0.2"/>
    <row r="1020110" s="12" customFormat="1" x14ac:dyDescent="0.2"/>
    <row r="1020111" s="12" customFormat="1" x14ac:dyDescent="0.2"/>
    <row r="1020112" s="12" customFormat="1" x14ac:dyDescent="0.2"/>
    <row r="1020113" s="12" customFormat="1" x14ac:dyDescent="0.2"/>
    <row r="1020114" s="12" customFormat="1" x14ac:dyDescent="0.2"/>
    <row r="1020115" s="12" customFormat="1" x14ac:dyDescent="0.2"/>
    <row r="1020116" s="12" customFormat="1" x14ac:dyDescent="0.2"/>
    <row r="1020117" s="12" customFormat="1" x14ac:dyDescent="0.2"/>
    <row r="1020118" s="12" customFormat="1" x14ac:dyDescent="0.2"/>
    <row r="1020119" s="12" customFormat="1" x14ac:dyDescent="0.2"/>
    <row r="1020120" s="12" customFormat="1" x14ac:dyDescent="0.2"/>
    <row r="1020121" s="12" customFormat="1" x14ac:dyDescent="0.2"/>
    <row r="1020122" s="12" customFormat="1" x14ac:dyDescent="0.2"/>
    <row r="1020123" s="12" customFormat="1" x14ac:dyDescent="0.2"/>
    <row r="1020124" s="12" customFormat="1" x14ac:dyDescent="0.2"/>
    <row r="1020125" s="12" customFormat="1" x14ac:dyDescent="0.2"/>
    <row r="1020126" s="12" customFormat="1" x14ac:dyDescent="0.2"/>
    <row r="1020127" s="12" customFormat="1" x14ac:dyDescent="0.2"/>
    <row r="1020128" s="12" customFormat="1" x14ac:dyDescent="0.2"/>
    <row r="1020129" s="12" customFormat="1" x14ac:dyDescent="0.2"/>
    <row r="1020130" s="12" customFormat="1" x14ac:dyDescent="0.2"/>
    <row r="1020131" s="12" customFormat="1" x14ac:dyDescent="0.2"/>
    <row r="1020132" s="12" customFormat="1" x14ac:dyDescent="0.2"/>
    <row r="1020133" s="12" customFormat="1" x14ac:dyDescent="0.2"/>
    <row r="1020134" s="12" customFormat="1" x14ac:dyDescent="0.2"/>
    <row r="1020135" s="12" customFormat="1" x14ac:dyDescent="0.2"/>
    <row r="1020136" s="12" customFormat="1" x14ac:dyDescent="0.2"/>
    <row r="1020137" s="12" customFormat="1" x14ac:dyDescent="0.2"/>
    <row r="1020138" s="12" customFormat="1" x14ac:dyDescent="0.2"/>
    <row r="1020139" s="12" customFormat="1" x14ac:dyDescent="0.2"/>
    <row r="1020140" s="12" customFormat="1" x14ac:dyDescent="0.2"/>
    <row r="1020141" s="12" customFormat="1" x14ac:dyDescent="0.2"/>
    <row r="1020142" s="12" customFormat="1" x14ac:dyDescent="0.2"/>
    <row r="1020143" s="12" customFormat="1" x14ac:dyDescent="0.2"/>
    <row r="1020144" s="12" customFormat="1" x14ac:dyDescent="0.2"/>
    <row r="1020145" s="12" customFormat="1" x14ac:dyDescent="0.2"/>
    <row r="1020146" s="12" customFormat="1" x14ac:dyDescent="0.2"/>
    <row r="1020147" s="12" customFormat="1" x14ac:dyDescent="0.2"/>
    <row r="1020148" s="12" customFormat="1" x14ac:dyDescent="0.2"/>
    <row r="1020149" s="12" customFormat="1" x14ac:dyDescent="0.2"/>
    <row r="1020150" s="12" customFormat="1" x14ac:dyDescent="0.2"/>
    <row r="1020151" s="12" customFormat="1" x14ac:dyDescent="0.2"/>
    <row r="1020152" s="12" customFormat="1" x14ac:dyDescent="0.2"/>
    <row r="1020153" s="12" customFormat="1" x14ac:dyDescent="0.2"/>
    <row r="1020154" s="12" customFormat="1" x14ac:dyDescent="0.2"/>
    <row r="1020155" s="12" customFormat="1" x14ac:dyDescent="0.2"/>
    <row r="1020156" s="12" customFormat="1" x14ac:dyDescent="0.2"/>
    <row r="1020157" s="12" customFormat="1" x14ac:dyDescent="0.2"/>
    <row r="1020158" s="12" customFormat="1" x14ac:dyDescent="0.2"/>
    <row r="1020159" s="12" customFormat="1" x14ac:dyDescent="0.2"/>
    <row r="1020160" s="12" customFormat="1" x14ac:dyDescent="0.2"/>
    <row r="1020161" s="12" customFormat="1" x14ac:dyDescent="0.2"/>
    <row r="1020162" s="12" customFormat="1" x14ac:dyDescent="0.2"/>
    <row r="1020163" s="12" customFormat="1" x14ac:dyDescent="0.2"/>
    <row r="1020164" s="12" customFormat="1" x14ac:dyDescent="0.2"/>
    <row r="1020165" s="12" customFormat="1" x14ac:dyDescent="0.2"/>
    <row r="1020166" s="12" customFormat="1" x14ac:dyDescent="0.2"/>
    <row r="1020167" s="12" customFormat="1" x14ac:dyDescent="0.2"/>
    <row r="1020168" s="12" customFormat="1" x14ac:dyDescent="0.2"/>
    <row r="1020169" s="12" customFormat="1" x14ac:dyDescent="0.2"/>
    <row r="1020170" s="12" customFormat="1" x14ac:dyDescent="0.2"/>
    <row r="1020171" s="12" customFormat="1" x14ac:dyDescent="0.2"/>
    <row r="1020172" s="12" customFormat="1" x14ac:dyDescent="0.2"/>
    <row r="1020173" s="12" customFormat="1" x14ac:dyDescent="0.2"/>
    <row r="1020174" s="12" customFormat="1" x14ac:dyDescent="0.2"/>
    <row r="1020175" s="12" customFormat="1" x14ac:dyDescent="0.2"/>
    <row r="1020176" s="12" customFormat="1" x14ac:dyDescent="0.2"/>
    <row r="1020177" s="12" customFormat="1" x14ac:dyDescent="0.2"/>
    <row r="1020178" s="12" customFormat="1" x14ac:dyDescent="0.2"/>
    <row r="1020179" s="12" customFormat="1" x14ac:dyDescent="0.2"/>
    <row r="1020180" s="12" customFormat="1" x14ac:dyDescent="0.2"/>
    <row r="1020181" s="12" customFormat="1" x14ac:dyDescent="0.2"/>
    <row r="1020182" s="12" customFormat="1" x14ac:dyDescent="0.2"/>
    <row r="1020183" s="12" customFormat="1" x14ac:dyDescent="0.2"/>
    <row r="1020184" s="12" customFormat="1" x14ac:dyDescent="0.2"/>
    <row r="1020185" s="12" customFormat="1" x14ac:dyDescent="0.2"/>
    <row r="1020186" s="12" customFormat="1" x14ac:dyDescent="0.2"/>
    <row r="1020187" s="12" customFormat="1" x14ac:dyDescent="0.2"/>
    <row r="1020188" s="12" customFormat="1" x14ac:dyDescent="0.2"/>
    <row r="1020189" s="12" customFormat="1" x14ac:dyDescent="0.2"/>
    <row r="1020190" s="12" customFormat="1" x14ac:dyDescent="0.2"/>
    <row r="1020191" s="12" customFormat="1" x14ac:dyDescent="0.2"/>
    <row r="1020192" s="12" customFormat="1" x14ac:dyDescent="0.2"/>
    <row r="1020193" s="12" customFormat="1" x14ac:dyDescent="0.2"/>
    <row r="1020194" s="12" customFormat="1" x14ac:dyDescent="0.2"/>
    <row r="1020195" s="12" customFormat="1" x14ac:dyDescent="0.2"/>
    <row r="1020196" s="12" customFormat="1" x14ac:dyDescent="0.2"/>
    <row r="1020197" s="12" customFormat="1" x14ac:dyDescent="0.2"/>
    <row r="1020198" s="12" customFormat="1" x14ac:dyDescent="0.2"/>
    <row r="1020199" s="12" customFormat="1" x14ac:dyDescent="0.2"/>
    <row r="1020200" s="12" customFormat="1" x14ac:dyDescent="0.2"/>
    <row r="1020201" s="12" customFormat="1" x14ac:dyDescent="0.2"/>
    <row r="1020202" s="12" customFormat="1" x14ac:dyDescent="0.2"/>
    <row r="1020203" s="12" customFormat="1" x14ac:dyDescent="0.2"/>
    <row r="1020204" s="12" customFormat="1" x14ac:dyDescent="0.2"/>
    <row r="1020205" s="12" customFormat="1" x14ac:dyDescent="0.2"/>
    <row r="1020206" s="12" customFormat="1" x14ac:dyDescent="0.2"/>
    <row r="1020207" s="12" customFormat="1" x14ac:dyDescent="0.2"/>
    <row r="1020208" s="12" customFormat="1" x14ac:dyDescent="0.2"/>
    <row r="1020209" s="12" customFormat="1" x14ac:dyDescent="0.2"/>
    <row r="1020210" s="12" customFormat="1" x14ac:dyDescent="0.2"/>
    <row r="1020211" s="12" customFormat="1" x14ac:dyDescent="0.2"/>
    <row r="1020212" s="12" customFormat="1" x14ac:dyDescent="0.2"/>
    <row r="1020213" s="12" customFormat="1" x14ac:dyDescent="0.2"/>
    <row r="1020214" s="12" customFormat="1" x14ac:dyDescent="0.2"/>
    <row r="1020215" s="12" customFormat="1" x14ac:dyDescent="0.2"/>
    <row r="1020216" s="12" customFormat="1" x14ac:dyDescent="0.2"/>
    <row r="1020217" s="12" customFormat="1" x14ac:dyDescent="0.2"/>
    <row r="1020218" s="12" customFormat="1" x14ac:dyDescent="0.2"/>
    <row r="1020219" s="12" customFormat="1" x14ac:dyDescent="0.2"/>
    <row r="1020220" s="12" customFormat="1" x14ac:dyDescent="0.2"/>
    <row r="1020221" s="12" customFormat="1" x14ac:dyDescent="0.2"/>
    <row r="1020222" s="12" customFormat="1" x14ac:dyDescent="0.2"/>
    <row r="1020223" s="12" customFormat="1" x14ac:dyDescent="0.2"/>
    <row r="1020224" s="12" customFormat="1" x14ac:dyDescent="0.2"/>
    <row r="1020225" s="12" customFormat="1" x14ac:dyDescent="0.2"/>
    <row r="1020226" s="12" customFormat="1" x14ac:dyDescent="0.2"/>
    <row r="1020227" s="12" customFormat="1" x14ac:dyDescent="0.2"/>
    <row r="1020228" s="12" customFormat="1" x14ac:dyDescent="0.2"/>
    <row r="1020229" s="12" customFormat="1" x14ac:dyDescent="0.2"/>
    <row r="1020230" s="12" customFormat="1" x14ac:dyDescent="0.2"/>
    <row r="1020231" s="12" customFormat="1" x14ac:dyDescent="0.2"/>
    <row r="1020232" s="12" customFormat="1" x14ac:dyDescent="0.2"/>
    <row r="1020233" s="12" customFormat="1" x14ac:dyDescent="0.2"/>
    <row r="1020234" s="12" customFormat="1" x14ac:dyDescent="0.2"/>
    <row r="1020235" s="12" customFormat="1" x14ac:dyDescent="0.2"/>
    <row r="1020236" s="12" customFormat="1" x14ac:dyDescent="0.2"/>
    <row r="1020237" s="12" customFormat="1" x14ac:dyDescent="0.2"/>
    <row r="1020238" s="12" customFormat="1" x14ac:dyDescent="0.2"/>
    <row r="1020239" s="12" customFormat="1" x14ac:dyDescent="0.2"/>
    <row r="1020240" s="12" customFormat="1" x14ac:dyDescent="0.2"/>
    <row r="1020241" s="12" customFormat="1" x14ac:dyDescent="0.2"/>
    <row r="1020242" s="12" customFormat="1" x14ac:dyDescent="0.2"/>
    <row r="1020243" s="12" customFormat="1" x14ac:dyDescent="0.2"/>
    <row r="1020244" s="12" customFormat="1" x14ac:dyDescent="0.2"/>
    <row r="1020245" s="12" customFormat="1" x14ac:dyDescent="0.2"/>
    <row r="1020246" s="12" customFormat="1" x14ac:dyDescent="0.2"/>
    <row r="1020247" s="12" customFormat="1" x14ac:dyDescent="0.2"/>
    <row r="1020248" s="12" customFormat="1" x14ac:dyDescent="0.2"/>
    <row r="1020249" s="12" customFormat="1" x14ac:dyDescent="0.2"/>
    <row r="1020250" s="12" customFormat="1" x14ac:dyDescent="0.2"/>
    <row r="1020251" s="12" customFormat="1" x14ac:dyDescent="0.2"/>
    <row r="1020252" s="12" customFormat="1" x14ac:dyDescent="0.2"/>
    <row r="1020253" s="12" customFormat="1" x14ac:dyDescent="0.2"/>
    <row r="1020254" s="12" customFormat="1" x14ac:dyDescent="0.2"/>
    <row r="1020255" s="12" customFormat="1" x14ac:dyDescent="0.2"/>
    <row r="1020256" s="12" customFormat="1" x14ac:dyDescent="0.2"/>
    <row r="1020257" s="12" customFormat="1" x14ac:dyDescent="0.2"/>
    <row r="1020258" s="12" customFormat="1" x14ac:dyDescent="0.2"/>
    <row r="1020259" s="12" customFormat="1" x14ac:dyDescent="0.2"/>
    <row r="1020260" s="12" customFormat="1" x14ac:dyDescent="0.2"/>
    <row r="1020261" s="12" customFormat="1" x14ac:dyDescent="0.2"/>
    <row r="1020262" s="12" customFormat="1" x14ac:dyDescent="0.2"/>
    <row r="1020263" s="12" customFormat="1" x14ac:dyDescent="0.2"/>
    <row r="1020264" s="12" customFormat="1" x14ac:dyDescent="0.2"/>
    <row r="1020265" s="12" customFormat="1" x14ac:dyDescent="0.2"/>
    <row r="1020266" s="12" customFormat="1" x14ac:dyDescent="0.2"/>
    <row r="1020267" s="12" customFormat="1" x14ac:dyDescent="0.2"/>
    <row r="1020268" s="12" customFormat="1" x14ac:dyDescent="0.2"/>
    <row r="1020269" s="12" customFormat="1" x14ac:dyDescent="0.2"/>
    <row r="1020270" s="12" customFormat="1" x14ac:dyDescent="0.2"/>
    <row r="1020271" s="12" customFormat="1" x14ac:dyDescent="0.2"/>
    <row r="1020272" s="12" customFormat="1" x14ac:dyDescent="0.2"/>
    <row r="1020273" s="12" customFormat="1" x14ac:dyDescent="0.2"/>
    <row r="1020274" s="12" customFormat="1" x14ac:dyDescent="0.2"/>
    <row r="1020275" s="12" customFormat="1" x14ac:dyDescent="0.2"/>
    <row r="1020276" s="12" customFormat="1" x14ac:dyDescent="0.2"/>
    <row r="1020277" s="12" customFormat="1" x14ac:dyDescent="0.2"/>
    <row r="1020278" s="12" customFormat="1" x14ac:dyDescent="0.2"/>
    <row r="1020279" s="12" customFormat="1" x14ac:dyDescent="0.2"/>
    <row r="1020280" s="12" customFormat="1" x14ac:dyDescent="0.2"/>
    <row r="1020281" s="12" customFormat="1" x14ac:dyDescent="0.2"/>
    <row r="1020282" s="12" customFormat="1" x14ac:dyDescent="0.2"/>
    <row r="1020283" s="12" customFormat="1" x14ac:dyDescent="0.2"/>
    <row r="1020284" s="12" customFormat="1" x14ac:dyDescent="0.2"/>
    <row r="1020285" s="12" customFormat="1" x14ac:dyDescent="0.2"/>
    <row r="1020286" s="12" customFormat="1" x14ac:dyDescent="0.2"/>
    <row r="1020287" s="12" customFormat="1" x14ac:dyDescent="0.2"/>
    <row r="1020288" s="12" customFormat="1" x14ac:dyDescent="0.2"/>
    <row r="1020289" s="12" customFormat="1" x14ac:dyDescent="0.2"/>
    <row r="1020290" s="12" customFormat="1" x14ac:dyDescent="0.2"/>
    <row r="1020291" s="12" customFormat="1" x14ac:dyDescent="0.2"/>
    <row r="1020292" s="12" customFormat="1" x14ac:dyDescent="0.2"/>
    <row r="1020293" s="12" customFormat="1" x14ac:dyDescent="0.2"/>
    <row r="1020294" s="12" customFormat="1" x14ac:dyDescent="0.2"/>
    <row r="1020295" s="12" customFormat="1" x14ac:dyDescent="0.2"/>
    <row r="1020296" s="12" customFormat="1" x14ac:dyDescent="0.2"/>
    <row r="1020297" s="12" customFormat="1" x14ac:dyDescent="0.2"/>
    <row r="1020298" s="12" customFormat="1" x14ac:dyDescent="0.2"/>
    <row r="1020299" s="12" customFormat="1" x14ac:dyDescent="0.2"/>
    <row r="1020300" s="12" customFormat="1" x14ac:dyDescent="0.2"/>
    <row r="1020301" s="12" customFormat="1" x14ac:dyDescent="0.2"/>
    <row r="1020302" s="12" customFormat="1" x14ac:dyDescent="0.2"/>
    <row r="1020303" s="12" customFormat="1" x14ac:dyDescent="0.2"/>
    <row r="1020304" s="12" customFormat="1" x14ac:dyDescent="0.2"/>
    <row r="1020305" s="12" customFormat="1" x14ac:dyDescent="0.2"/>
    <row r="1020306" s="12" customFormat="1" x14ac:dyDescent="0.2"/>
    <row r="1020307" s="12" customFormat="1" x14ac:dyDescent="0.2"/>
    <row r="1020308" s="12" customFormat="1" x14ac:dyDescent="0.2"/>
    <row r="1020309" s="12" customFormat="1" x14ac:dyDescent="0.2"/>
    <row r="1020310" s="12" customFormat="1" x14ac:dyDescent="0.2"/>
    <row r="1020311" s="12" customFormat="1" x14ac:dyDescent="0.2"/>
    <row r="1020312" s="12" customFormat="1" x14ac:dyDescent="0.2"/>
    <row r="1020313" s="12" customFormat="1" x14ac:dyDescent="0.2"/>
    <row r="1020314" s="12" customFormat="1" x14ac:dyDescent="0.2"/>
    <row r="1020315" s="12" customFormat="1" x14ac:dyDescent="0.2"/>
    <row r="1020316" s="12" customFormat="1" x14ac:dyDescent="0.2"/>
    <row r="1020317" s="12" customFormat="1" x14ac:dyDescent="0.2"/>
    <row r="1020318" s="12" customFormat="1" x14ac:dyDescent="0.2"/>
    <row r="1020319" s="12" customFormat="1" x14ac:dyDescent="0.2"/>
    <row r="1020320" s="12" customFormat="1" x14ac:dyDescent="0.2"/>
    <row r="1020321" s="12" customFormat="1" x14ac:dyDescent="0.2"/>
    <row r="1020322" s="12" customFormat="1" x14ac:dyDescent="0.2"/>
    <row r="1020323" s="12" customFormat="1" x14ac:dyDescent="0.2"/>
    <row r="1020324" s="12" customFormat="1" x14ac:dyDescent="0.2"/>
    <row r="1020325" s="12" customFormat="1" x14ac:dyDescent="0.2"/>
    <row r="1020326" s="12" customFormat="1" x14ac:dyDescent="0.2"/>
    <row r="1020327" s="12" customFormat="1" x14ac:dyDescent="0.2"/>
    <row r="1020328" s="12" customFormat="1" x14ac:dyDescent="0.2"/>
    <row r="1020329" s="12" customFormat="1" x14ac:dyDescent="0.2"/>
    <row r="1020330" s="12" customFormat="1" x14ac:dyDescent="0.2"/>
    <row r="1020331" s="12" customFormat="1" x14ac:dyDescent="0.2"/>
    <row r="1020332" s="12" customFormat="1" x14ac:dyDescent="0.2"/>
    <row r="1020333" s="12" customFormat="1" x14ac:dyDescent="0.2"/>
    <row r="1020334" s="12" customFormat="1" x14ac:dyDescent="0.2"/>
    <row r="1020335" s="12" customFormat="1" x14ac:dyDescent="0.2"/>
    <row r="1020336" s="12" customFormat="1" x14ac:dyDescent="0.2"/>
    <row r="1020337" s="12" customFormat="1" x14ac:dyDescent="0.2"/>
    <row r="1020338" s="12" customFormat="1" x14ac:dyDescent="0.2"/>
    <row r="1020339" s="12" customFormat="1" x14ac:dyDescent="0.2"/>
    <row r="1020340" s="12" customFormat="1" x14ac:dyDescent="0.2"/>
    <row r="1020341" s="12" customFormat="1" x14ac:dyDescent="0.2"/>
    <row r="1020342" s="12" customFormat="1" x14ac:dyDescent="0.2"/>
    <row r="1020343" s="12" customFormat="1" x14ac:dyDescent="0.2"/>
    <row r="1020344" s="12" customFormat="1" x14ac:dyDescent="0.2"/>
    <row r="1020345" s="12" customFormat="1" x14ac:dyDescent="0.2"/>
    <row r="1020346" s="12" customFormat="1" x14ac:dyDescent="0.2"/>
    <row r="1020347" s="12" customFormat="1" x14ac:dyDescent="0.2"/>
    <row r="1020348" s="12" customFormat="1" x14ac:dyDescent="0.2"/>
    <row r="1020349" s="12" customFormat="1" x14ac:dyDescent="0.2"/>
    <row r="1020350" s="12" customFormat="1" x14ac:dyDescent="0.2"/>
    <row r="1020351" s="12" customFormat="1" x14ac:dyDescent="0.2"/>
    <row r="1020352" s="12" customFormat="1" x14ac:dyDescent="0.2"/>
    <row r="1020353" s="12" customFormat="1" x14ac:dyDescent="0.2"/>
    <row r="1020354" s="12" customFormat="1" x14ac:dyDescent="0.2"/>
    <row r="1020355" s="12" customFormat="1" x14ac:dyDescent="0.2"/>
    <row r="1020356" s="12" customFormat="1" x14ac:dyDescent="0.2"/>
    <row r="1020357" s="12" customFormat="1" x14ac:dyDescent="0.2"/>
    <row r="1020358" s="12" customFormat="1" x14ac:dyDescent="0.2"/>
    <row r="1020359" s="12" customFormat="1" x14ac:dyDescent="0.2"/>
    <row r="1020360" s="12" customFormat="1" x14ac:dyDescent="0.2"/>
    <row r="1020361" s="12" customFormat="1" x14ac:dyDescent="0.2"/>
    <row r="1020362" s="12" customFormat="1" x14ac:dyDescent="0.2"/>
    <row r="1020363" s="12" customFormat="1" x14ac:dyDescent="0.2"/>
    <row r="1020364" s="12" customFormat="1" x14ac:dyDescent="0.2"/>
    <row r="1020365" s="12" customFormat="1" x14ac:dyDescent="0.2"/>
    <row r="1020366" s="12" customFormat="1" x14ac:dyDescent="0.2"/>
    <row r="1020367" s="12" customFormat="1" x14ac:dyDescent="0.2"/>
    <row r="1020368" s="12" customFormat="1" x14ac:dyDescent="0.2"/>
    <row r="1020369" s="12" customFormat="1" x14ac:dyDescent="0.2"/>
    <row r="1020370" s="12" customFormat="1" x14ac:dyDescent="0.2"/>
    <row r="1020371" s="12" customFormat="1" x14ac:dyDescent="0.2"/>
    <row r="1020372" s="12" customFormat="1" x14ac:dyDescent="0.2"/>
    <row r="1020373" s="12" customFormat="1" x14ac:dyDescent="0.2"/>
    <row r="1020374" s="12" customFormat="1" x14ac:dyDescent="0.2"/>
    <row r="1020375" s="12" customFormat="1" x14ac:dyDescent="0.2"/>
    <row r="1020376" s="12" customFormat="1" x14ac:dyDescent="0.2"/>
    <row r="1020377" s="12" customFormat="1" x14ac:dyDescent="0.2"/>
    <row r="1020378" s="12" customFormat="1" x14ac:dyDescent="0.2"/>
    <row r="1020379" s="12" customFormat="1" x14ac:dyDescent="0.2"/>
    <row r="1020380" s="12" customFormat="1" x14ac:dyDescent="0.2"/>
    <row r="1020381" s="12" customFormat="1" x14ac:dyDescent="0.2"/>
    <row r="1020382" s="12" customFormat="1" x14ac:dyDescent="0.2"/>
    <row r="1020383" s="12" customFormat="1" x14ac:dyDescent="0.2"/>
    <row r="1020384" s="12" customFormat="1" x14ac:dyDescent="0.2"/>
    <row r="1020385" s="12" customFormat="1" x14ac:dyDescent="0.2"/>
    <row r="1020386" s="12" customFormat="1" x14ac:dyDescent="0.2"/>
    <row r="1020387" s="12" customFormat="1" x14ac:dyDescent="0.2"/>
    <row r="1020388" s="12" customFormat="1" x14ac:dyDescent="0.2"/>
    <row r="1020389" s="12" customFormat="1" x14ac:dyDescent="0.2"/>
    <row r="1020390" s="12" customFormat="1" x14ac:dyDescent="0.2"/>
    <row r="1020391" s="12" customFormat="1" x14ac:dyDescent="0.2"/>
    <row r="1020392" s="12" customFormat="1" x14ac:dyDescent="0.2"/>
    <row r="1020393" s="12" customFormat="1" x14ac:dyDescent="0.2"/>
    <row r="1020394" s="12" customFormat="1" x14ac:dyDescent="0.2"/>
    <row r="1020395" s="12" customFormat="1" x14ac:dyDescent="0.2"/>
    <row r="1020396" s="12" customFormat="1" x14ac:dyDescent="0.2"/>
    <row r="1020397" s="12" customFormat="1" x14ac:dyDescent="0.2"/>
    <row r="1020398" s="12" customFormat="1" x14ac:dyDescent="0.2"/>
    <row r="1020399" s="12" customFormat="1" x14ac:dyDescent="0.2"/>
    <row r="1020400" s="12" customFormat="1" x14ac:dyDescent="0.2"/>
    <row r="1020401" s="12" customFormat="1" x14ac:dyDescent="0.2"/>
    <row r="1020402" s="12" customFormat="1" x14ac:dyDescent="0.2"/>
    <row r="1020403" s="12" customFormat="1" x14ac:dyDescent="0.2"/>
    <row r="1020404" s="12" customFormat="1" x14ac:dyDescent="0.2"/>
    <row r="1020405" s="12" customFormat="1" x14ac:dyDescent="0.2"/>
    <row r="1020406" s="12" customFormat="1" x14ac:dyDescent="0.2"/>
    <row r="1020407" s="12" customFormat="1" x14ac:dyDescent="0.2"/>
    <row r="1020408" s="12" customFormat="1" x14ac:dyDescent="0.2"/>
    <row r="1020409" s="12" customFormat="1" x14ac:dyDescent="0.2"/>
    <row r="1020410" s="12" customFormat="1" x14ac:dyDescent="0.2"/>
    <row r="1020411" s="12" customFormat="1" x14ac:dyDescent="0.2"/>
    <row r="1020412" s="12" customFormat="1" x14ac:dyDescent="0.2"/>
    <row r="1020413" s="12" customFormat="1" x14ac:dyDescent="0.2"/>
    <row r="1020414" s="12" customFormat="1" x14ac:dyDescent="0.2"/>
    <row r="1020415" s="12" customFormat="1" x14ac:dyDescent="0.2"/>
    <row r="1020416" s="12" customFormat="1" x14ac:dyDescent="0.2"/>
    <row r="1020417" s="12" customFormat="1" x14ac:dyDescent="0.2"/>
    <row r="1020418" s="12" customFormat="1" x14ac:dyDescent="0.2"/>
    <row r="1020419" s="12" customFormat="1" x14ac:dyDescent="0.2"/>
    <row r="1020420" s="12" customFormat="1" x14ac:dyDescent="0.2"/>
    <row r="1020421" s="12" customFormat="1" x14ac:dyDescent="0.2"/>
    <row r="1020422" s="12" customFormat="1" x14ac:dyDescent="0.2"/>
    <row r="1020423" s="12" customFormat="1" x14ac:dyDescent="0.2"/>
    <row r="1020424" s="12" customFormat="1" x14ac:dyDescent="0.2"/>
    <row r="1020425" s="12" customFormat="1" x14ac:dyDescent="0.2"/>
    <row r="1020426" s="12" customFormat="1" x14ac:dyDescent="0.2"/>
    <row r="1020427" s="12" customFormat="1" x14ac:dyDescent="0.2"/>
    <row r="1020428" s="12" customFormat="1" x14ac:dyDescent="0.2"/>
    <row r="1020429" s="12" customFormat="1" x14ac:dyDescent="0.2"/>
    <row r="1020430" s="12" customFormat="1" x14ac:dyDescent="0.2"/>
    <row r="1020431" s="12" customFormat="1" x14ac:dyDescent="0.2"/>
    <row r="1020432" s="12" customFormat="1" x14ac:dyDescent="0.2"/>
    <row r="1020433" s="12" customFormat="1" x14ac:dyDescent="0.2"/>
    <row r="1020434" s="12" customFormat="1" x14ac:dyDescent="0.2"/>
    <row r="1020435" s="12" customFormat="1" x14ac:dyDescent="0.2"/>
    <row r="1020436" s="12" customFormat="1" x14ac:dyDescent="0.2"/>
    <row r="1020437" s="12" customFormat="1" x14ac:dyDescent="0.2"/>
    <row r="1020438" s="12" customFormat="1" x14ac:dyDescent="0.2"/>
    <row r="1020439" s="12" customFormat="1" x14ac:dyDescent="0.2"/>
    <row r="1020440" s="12" customFormat="1" x14ac:dyDescent="0.2"/>
    <row r="1020441" s="12" customFormat="1" x14ac:dyDescent="0.2"/>
    <row r="1020442" s="12" customFormat="1" x14ac:dyDescent="0.2"/>
    <row r="1020443" s="12" customFormat="1" x14ac:dyDescent="0.2"/>
    <row r="1020444" s="12" customFormat="1" x14ac:dyDescent="0.2"/>
    <row r="1020445" s="12" customFormat="1" x14ac:dyDescent="0.2"/>
    <row r="1020446" s="12" customFormat="1" x14ac:dyDescent="0.2"/>
    <row r="1020447" s="12" customFormat="1" x14ac:dyDescent="0.2"/>
    <row r="1020448" s="12" customFormat="1" x14ac:dyDescent="0.2"/>
    <row r="1020449" s="12" customFormat="1" x14ac:dyDescent="0.2"/>
    <row r="1020450" s="12" customFormat="1" x14ac:dyDescent="0.2"/>
    <row r="1020451" s="12" customFormat="1" x14ac:dyDescent="0.2"/>
    <row r="1020452" s="12" customFormat="1" x14ac:dyDescent="0.2"/>
    <row r="1020453" s="12" customFormat="1" x14ac:dyDescent="0.2"/>
    <row r="1020454" s="12" customFormat="1" x14ac:dyDescent="0.2"/>
    <row r="1020455" s="12" customFormat="1" x14ac:dyDescent="0.2"/>
    <row r="1020456" s="12" customFormat="1" x14ac:dyDescent="0.2"/>
    <row r="1020457" s="12" customFormat="1" x14ac:dyDescent="0.2"/>
    <row r="1020458" s="12" customFormat="1" x14ac:dyDescent="0.2"/>
    <row r="1020459" s="12" customFormat="1" x14ac:dyDescent="0.2"/>
    <row r="1020460" s="12" customFormat="1" x14ac:dyDescent="0.2"/>
    <row r="1020461" s="12" customFormat="1" x14ac:dyDescent="0.2"/>
    <row r="1020462" s="12" customFormat="1" x14ac:dyDescent="0.2"/>
    <row r="1020463" s="12" customFormat="1" x14ac:dyDescent="0.2"/>
    <row r="1020464" s="12" customFormat="1" x14ac:dyDescent="0.2"/>
    <row r="1020465" s="12" customFormat="1" x14ac:dyDescent="0.2"/>
    <row r="1020466" s="12" customFormat="1" x14ac:dyDescent="0.2"/>
    <row r="1020467" s="12" customFormat="1" x14ac:dyDescent="0.2"/>
    <row r="1020468" s="12" customFormat="1" x14ac:dyDescent="0.2"/>
    <row r="1020469" s="12" customFormat="1" x14ac:dyDescent="0.2"/>
    <row r="1020470" s="12" customFormat="1" x14ac:dyDescent="0.2"/>
    <row r="1020471" s="12" customFormat="1" x14ac:dyDescent="0.2"/>
    <row r="1020472" s="12" customFormat="1" x14ac:dyDescent="0.2"/>
    <row r="1020473" s="12" customFormat="1" x14ac:dyDescent="0.2"/>
    <row r="1020474" s="12" customFormat="1" x14ac:dyDescent="0.2"/>
    <row r="1020475" s="12" customFormat="1" x14ac:dyDescent="0.2"/>
    <row r="1020476" s="12" customFormat="1" x14ac:dyDescent="0.2"/>
    <row r="1020477" s="12" customFormat="1" x14ac:dyDescent="0.2"/>
    <row r="1020478" s="12" customFormat="1" x14ac:dyDescent="0.2"/>
    <row r="1020479" s="12" customFormat="1" x14ac:dyDescent="0.2"/>
    <row r="1020480" s="12" customFormat="1" x14ac:dyDescent="0.2"/>
    <row r="1020481" s="12" customFormat="1" x14ac:dyDescent="0.2"/>
    <row r="1020482" s="12" customFormat="1" x14ac:dyDescent="0.2"/>
    <row r="1020483" s="12" customFormat="1" x14ac:dyDescent="0.2"/>
    <row r="1020484" s="12" customFormat="1" x14ac:dyDescent="0.2"/>
    <row r="1020485" s="12" customFormat="1" x14ac:dyDescent="0.2"/>
    <row r="1020486" s="12" customFormat="1" x14ac:dyDescent="0.2"/>
    <row r="1020487" s="12" customFormat="1" x14ac:dyDescent="0.2"/>
    <row r="1020488" s="12" customFormat="1" x14ac:dyDescent="0.2"/>
    <row r="1020489" s="12" customFormat="1" x14ac:dyDescent="0.2"/>
    <row r="1020490" s="12" customFormat="1" x14ac:dyDescent="0.2"/>
    <row r="1020491" s="12" customFormat="1" x14ac:dyDescent="0.2"/>
    <row r="1020492" s="12" customFormat="1" x14ac:dyDescent="0.2"/>
    <row r="1020493" s="12" customFormat="1" x14ac:dyDescent="0.2"/>
    <row r="1020494" s="12" customFormat="1" x14ac:dyDescent="0.2"/>
    <row r="1020495" s="12" customFormat="1" x14ac:dyDescent="0.2"/>
    <row r="1020496" s="12" customFormat="1" x14ac:dyDescent="0.2"/>
    <row r="1020497" s="12" customFormat="1" x14ac:dyDescent="0.2"/>
    <row r="1020498" s="12" customFormat="1" x14ac:dyDescent="0.2"/>
    <row r="1020499" s="12" customFormat="1" x14ac:dyDescent="0.2"/>
    <row r="1020500" s="12" customFormat="1" x14ac:dyDescent="0.2"/>
    <row r="1020501" s="12" customFormat="1" x14ac:dyDescent="0.2"/>
    <row r="1020502" s="12" customFormat="1" x14ac:dyDescent="0.2"/>
    <row r="1020503" s="12" customFormat="1" x14ac:dyDescent="0.2"/>
    <row r="1020504" s="12" customFormat="1" x14ac:dyDescent="0.2"/>
    <row r="1020505" s="12" customFormat="1" x14ac:dyDescent="0.2"/>
    <row r="1020506" s="12" customFormat="1" x14ac:dyDescent="0.2"/>
    <row r="1020507" s="12" customFormat="1" x14ac:dyDescent="0.2"/>
    <row r="1020508" s="12" customFormat="1" x14ac:dyDescent="0.2"/>
    <row r="1020509" s="12" customFormat="1" x14ac:dyDescent="0.2"/>
    <row r="1020510" s="12" customFormat="1" x14ac:dyDescent="0.2"/>
    <row r="1020511" s="12" customFormat="1" x14ac:dyDescent="0.2"/>
    <row r="1020512" s="12" customFormat="1" x14ac:dyDescent="0.2"/>
    <row r="1020513" s="12" customFormat="1" x14ac:dyDescent="0.2"/>
    <row r="1020514" s="12" customFormat="1" x14ac:dyDescent="0.2"/>
    <row r="1020515" s="12" customFormat="1" x14ac:dyDescent="0.2"/>
    <row r="1020516" s="12" customFormat="1" x14ac:dyDescent="0.2"/>
    <row r="1020517" s="12" customFormat="1" x14ac:dyDescent="0.2"/>
    <row r="1020518" s="12" customFormat="1" x14ac:dyDescent="0.2"/>
    <row r="1020519" s="12" customFormat="1" x14ac:dyDescent="0.2"/>
    <row r="1020520" s="12" customFormat="1" x14ac:dyDescent="0.2"/>
    <row r="1020521" s="12" customFormat="1" x14ac:dyDescent="0.2"/>
    <row r="1020522" s="12" customFormat="1" x14ac:dyDescent="0.2"/>
    <row r="1020523" s="12" customFormat="1" x14ac:dyDescent="0.2"/>
    <row r="1020524" s="12" customFormat="1" x14ac:dyDescent="0.2"/>
    <row r="1020525" s="12" customFormat="1" x14ac:dyDescent="0.2"/>
    <row r="1020526" s="12" customFormat="1" x14ac:dyDescent="0.2"/>
    <row r="1020527" s="12" customFormat="1" x14ac:dyDescent="0.2"/>
    <row r="1020528" s="12" customFormat="1" x14ac:dyDescent="0.2"/>
    <row r="1020529" s="12" customFormat="1" x14ac:dyDescent="0.2"/>
    <row r="1020530" s="12" customFormat="1" x14ac:dyDescent="0.2"/>
    <row r="1020531" s="12" customFormat="1" x14ac:dyDescent="0.2"/>
    <row r="1020532" s="12" customFormat="1" x14ac:dyDescent="0.2"/>
    <row r="1020533" s="12" customFormat="1" x14ac:dyDescent="0.2"/>
    <row r="1020534" s="12" customFormat="1" x14ac:dyDescent="0.2"/>
    <row r="1020535" s="12" customFormat="1" x14ac:dyDescent="0.2"/>
    <row r="1020536" s="12" customFormat="1" x14ac:dyDescent="0.2"/>
    <row r="1020537" s="12" customFormat="1" x14ac:dyDescent="0.2"/>
    <row r="1020538" s="12" customFormat="1" x14ac:dyDescent="0.2"/>
    <row r="1020539" s="12" customFormat="1" x14ac:dyDescent="0.2"/>
    <row r="1020540" s="12" customFormat="1" x14ac:dyDescent="0.2"/>
    <row r="1020541" s="12" customFormat="1" x14ac:dyDescent="0.2"/>
    <row r="1020542" s="12" customFormat="1" x14ac:dyDescent="0.2"/>
    <row r="1020543" s="12" customFormat="1" x14ac:dyDescent="0.2"/>
    <row r="1020544" s="12" customFormat="1" x14ac:dyDescent="0.2"/>
    <row r="1020545" s="12" customFormat="1" x14ac:dyDescent="0.2"/>
    <row r="1020546" s="12" customFormat="1" x14ac:dyDescent="0.2"/>
    <row r="1020547" s="12" customFormat="1" x14ac:dyDescent="0.2"/>
    <row r="1020548" s="12" customFormat="1" x14ac:dyDescent="0.2"/>
    <row r="1020549" s="12" customFormat="1" x14ac:dyDescent="0.2"/>
    <row r="1020550" s="12" customFormat="1" x14ac:dyDescent="0.2"/>
    <row r="1020551" s="12" customFormat="1" x14ac:dyDescent="0.2"/>
    <row r="1020552" s="12" customFormat="1" x14ac:dyDescent="0.2"/>
    <row r="1020553" s="12" customFormat="1" x14ac:dyDescent="0.2"/>
    <row r="1020554" s="12" customFormat="1" x14ac:dyDescent="0.2"/>
    <row r="1020555" s="12" customFormat="1" x14ac:dyDescent="0.2"/>
    <row r="1020556" s="12" customFormat="1" x14ac:dyDescent="0.2"/>
    <row r="1020557" s="12" customFormat="1" x14ac:dyDescent="0.2"/>
    <row r="1020558" s="12" customFormat="1" x14ac:dyDescent="0.2"/>
    <row r="1020559" s="12" customFormat="1" x14ac:dyDescent="0.2"/>
    <row r="1020560" s="12" customFormat="1" x14ac:dyDescent="0.2"/>
    <row r="1020561" s="12" customFormat="1" x14ac:dyDescent="0.2"/>
    <row r="1020562" s="12" customFormat="1" x14ac:dyDescent="0.2"/>
    <row r="1020563" s="12" customFormat="1" x14ac:dyDescent="0.2"/>
    <row r="1020564" s="12" customFormat="1" x14ac:dyDescent="0.2"/>
    <row r="1020565" s="12" customFormat="1" x14ac:dyDescent="0.2"/>
    <row r="1020566" s="12" customFormat="1" x14ac:dyDescent="0.2"/>
    <row r="1020567" s="12" customFormat="1" x14ac:dyDescent="0.2"/>
    <row r="1020568" s="12" customFormat="1" x14ac:dyDescent="0.2"/>
    <row r="1020569" s="12" customFormat="1" x14ac:dyDescent="0.2"/>
    <row r="1020570" s="12" customFormat="1" x14ac:dyDescent="0.2"/>
    <row r="1020571" s="12" customFormat="1" x14ac:dyDescent="0.2"/>
    <row r="1020572" s="12" customFormat="1" x14ac:dyDescent="0.2"/>
    <row r="1020573" s="12" customFormat="1" x14ac:dyDescent="0.2"/>
    <row r="1020574" s="12" customFormat="1" x14ac:dyDescent="0.2"/>
    <row r="1020575" s="12" customFormat="1" x14ac:dyDescent="0.2"/>
    <row r="1020576" s="12" customFormat="1" x14ac:dyDescent="0.2"/>
    <row r="1020577" s="12" customFormat="1" x14ac:dyDescent="0.2"/>
    <row r="1020578" s="12" customFormat="1" x14ac:dyDescent="0.2"/>
    <row r="1020579" s="12" customFormat="1" x14ac:dyDescent="0.2"/>
    <row r="1020580" s="12" customFormat="1" x14ac:dyDescent="0.2"/>
    <row r="1020581" s="12" customFormat="1" x14ac:dyDescent="0.2"/>
    <row r="1020582" s="12" customFormat="1" x14ac:dyDescent="0.2"/>
    <row r="1020583" s="12" customFormat="1" x14ac:dyDescent="0.2"/>
    <row r="1020584" s="12" customFormat="1" x14ac:dyDescent="0.2"/>
    <row r="1020585" s="12" customFormat="1" x14ac:dyDescent="0.2"/>
    <row r="1020586" s="12" customFormat="1" x14ac:dyDescent="0.2"/>
    <row r="1020587" s="12" customFormat="1" x14ac:dyDescent="0.2"/>
    <row r="1020588" s="12" customFormat="1" x14ac:dyDescent="0.2"/>
    <row r="1020589" s="12" customFormat="1" x14ac:dyDescent="0.2"/>
    <row r="1020590" s="12" customFormat="1" x14ac:dyDescent="0.2"/>
    <row r="1020591" s="12" customFormat="1" x14ac:dyDescent="0.2"/>
    <row r="1020592" s="12" customFormat="1" x14ac:dyDescent="0.2"/>
    <row r="1020593" s="12" customFormat="1" x14ac:dyDescent="0.2"/>
    <row r="1020594" s="12" customFormat="1" x14ac:dyDescent="0.2"/>
    <row r="1020595" s="12" customFormat="1" x14ac:dyDescent="0.2"/>
    <row r="1020596" s="12" customFormat="1" x14ac:dyDescent="0.2"/>
    <row r="1020597" s="12" customFormat="1" x14ac:dyDescent="0.2"/>
    <row r="1020598" s="12" customFormat="1" x14ac:dyDescent="0.2"/>
    <row r="1020599" s="12" customFormat="1" x14ac:dyDescent="0.2"/>
    <row r="1020600" s="12" customFormat="1" x14ac:dyDescent="0.2"/>
    <row r="1020601" s="12" customFormat="1" x14ac:dyDescent="0.2"/>
    <row r="1020602" s="12" customFormat="1" x14ac:dyDescent="0.2"/>
    <row r="1020603" s="12" customFormat="1" x14ac:dyDescent="0.2"/>
    <row r="1020604" s="12" customFormat="1" x14ac:dyDescent="0.2"/>
    <row r="1020605" s="12" customFormat="1" x14ac:dyDescent="0.2"/>
    <row r="1020606" s="12" customFormat="1" x14ac:dyDescent="0.2"/>
    <row r="1020607" s="12" customFormat="1" x14ac:dyDescent="0.2"/>
    <row r="1020608" s="12" customFormat="1" x14ac:dyDescent="0.2"/>
    <row r="1020609" s="12" customFormat="1" x14ac:dyDescent="0.2"/>
    <row r="1020610" s="12" customFormat="1" x14ac:dyDescent="0.2"/>
    <row r="1020611" s="12" customFormat="1" x14ac:dyDescent="0.2"/>
    <row r="1020612" s="12" customFormat="1" x14ac:dyDescent="0.2"/>
    <row r="1020613" s="12" customFormat="1" x14ac:dyDescent="0.2"/>
    <row r="1020614" s="12" customFormat="1" x14ac:dyDescent="0.2"/>
    <row r="1020615" s="12" customFormat="1" x14ac:dyDescent="0.2"/>
    <row r="1020616" s="12" customFormat="1" x14ac:dyDescent="0.2"/>
    <row r="1020617" s="12" customFormat="1" x14ac:dyDescent="0.2"/>
    <row r="1020618" s="12" customFormat="1" x14ac:dyDescent="0.2"/>
    <row r="1020619" s="12" customFormat="1" x14ac:dyDescent="0.2"/>
    <row r="1020620" s="12" customFormat="1" x14ac:dyDescent="0.2"/>
    <row r="1020621" s="12" customFormat="1" x14ac:dyDescent="0.2"/>
    <row r="1020622" s="12" customFormat="1" x14ac:dyDescent="0.2"/>
    <row r="1020623" s="12" customFormat="1" x14ac:dyDescent="0.2"/>
    <row r="1020624" s="12" customFormat="1" x14ac:dyDescent="0.2"/>
    <row r="1020625" s="12" customFormat="1" x14ac:dyDescent="0.2"/>
    <row r="1020626" s="12" customFormat="1" x14ac:dyDescent="0.2"/>
    <row r="1020627" s="12" customFormat="1" x14ac:dyDescent="0.2"/>
    <row r="1020628" s="12" customFormat="1" x14ac:dyDescent="0.2"/>
    <row r="1020629" s="12" customFormat="1" x14ac:dyDescent="0.2"/>
    <row r="1020630" s="12" customFormat="1" x14ac:dyDescent="0.2"/>
    <row r="1020631" s="12" customFormat="1" x14ac:dyDescent="0.2"/>
    <row r="1020632" s="12" customFormat="1" x14ac:dyDescent="0.2"/>
    <row r="1020633" s="12" customFormat="1" x14ac:dyDescent="0.2"/>
    <row r="1020634" s="12" customFormat="1" x14ac:dyDescent="0.2"/>
    <row r="1020635" s="12" customFormat="1" x14ac:dyDescent="0.2"/>
    <row r="1020636" s="12" customFormat="1" x14ac:dyDescent="0.2"/>
    <row r="1020637" s="12" customFormat="1" x14ac:dyDescent="0.2"/>
    <row r="1020638" s="12" customFormat="1" x14ac:dyDescent="0.2"/>
    <row r="1020639" s="12" customFormat="1" x14ac:dyDescent="0.2"/>
    <row r="1020640" s="12" customFormat="1" x14ac:dyDescent="0.2"/>
    <row r="1020641" s="12" customFormat="1" x14ac:dyDescent="0.2"/>
    <row r="1020642" s="12" customFormat="1" x14ac:dyDescent="0.2"/>
    <row r="1020643" s="12" customFormat="1" x14ac:dyDescent="0.2"/>
    <row r="1020644" s="12" customFormat="1" x14ac:dyDescent="0.2"/>
    <row r="1020645" s="12" customFormat="1" x14ac:dyDescent="0.2"/>
    <row r="1020646" s="12" customFormat="1" x14ac:dyDescent="0.2"/>
    <row r="1020647" s="12" customFormat="1" x14ac:dyDescent="0.2"/>
    <row r="1020648" s="12" customFormat="1" x14ac:dyDescent="0.2"/>
    <row r="1020649" s="12" customFormat="1" x14ac:dyDescent="0.2"/>
    <row r="1020650" s="12" customFormat="1" x14ac:dyDescent="0.2"/>
    <row r="1020651" s="12" customFormat="1" x14ac:dyDescent="0.2"/>
    <row r="1020652" s="12" customFormat="1" x14ac:dyDescent="0.2"/>
    <row r="1020653" s="12" customFormat="1" x14ac:dyDescent="0.2"/>
    <row r="1020654" s="12" customFormat="1" x14ac:dyDescent="0.2"/>
    <row r="1020655" s="12" customFormat="1" x14ac:dyDescent="0.2"/>
    <row r="1020656" s="12" customFormat="1" x14ac:dyDescent="0.2"/>
    <row r="1020657" s="12" customFormat="1" x14ac:dyDescent="0.2"/>
    <row r="1020658" s="12" customFormat="1" x14ac:dyDescent="0.2"/>
    <row r="1020659" s="12" customFormat="1" x14ac:dyDescent="0.2"/>
    <row r="1020660" s="12" customFormat="1" x14ac:dyDescent="0.2"/>
    <row r="1020661" s="12" customFormat="1" x14ac:dyDescent="0.2"/>
    <row r="1020662" s="12" customFormat="1" x14ac:dyDescent="0.2"/>
    <row r="1020663" s="12" customFormat="1" x14ac:dyDescent="0.2"/>
    <row r="1020664" s="12" customFormat="1" x14ac:dyDescent="0.2"/>
    <row r="1020665" s="12" customFormat="1" x14ac:dyDescent="0.2"/>
    <row r="1020666" s="12" customFormat="1" x14ac:dyDescent="0.2"/>
    <row r="1020667" s="12" customFormat="1" x14ac:dyDescent="0.2"/>
    <row r="1020668" s="12" customFormat="1" x14ac:dyDescent="0.2"/>
    <row r="1020669" s="12" customFormat="1" x14ac:dyDescent="0.2"/>
    <row r="1020670" s="12" customFormat="1" x14ac:dyDescent="0.2"/>
    <row r="1020671" s="12" customFormat="1" x14ac:dyDescent="0.2"/>
    <row r="1020672" s="12" customFormat="1" x14ac:dyDescent="0.2"/>
    <row r="1020673" s="12" customFormat="1" x14ac:dyDescent="0.2"/>
    <row r="1020674" s="12" customFormat="1" x14ac:dyDescent="0.2"/>
    <row r="1020675" s="12" customFormat="1" x14ac:dyDescent="0.2"/>
    <row r="1020676" s="12" customFormat="1" x14ac:dyDescent="0.2"/>
    <row r="1020677" s="12" customFormat="1" x14ac:dyDescent="0.2"/>
    <row r="1020678" s="12" customFormat="1" x14ac:dyDescent="0.2"/>
    <row r="1020679" s="12" customFormat="1" x14ac:dyDescent="0.2"/>
    <row r="1020680" s="12" customFormat="1" x14ac:dyDescent="0.2"/>
    <row r="1020681" s="12" customFormat="1" x14ac:dyDescent="0.2"/>
    <row r="1020682" s="12" customFormat="1" x14ac:dyDescent="0.2"/>
    <row r="1020683" s="12" customFormat="1" x14ac:dyDescent="0.2"/>
    <row r="1020684" s="12" customFormat="1" x14ac:dyDescent="0.2"/>
    <row r="1020685" s="12" customFormat="1" x14ac:dyDescent="0.2"/>
    <row r="1020686" s="12" customFormat="1" x14ac:dyDescent="0.2"/>
    <row r="1020687" s="12" customFormat="1" x14ac:dyDescent="0.2"/>
    <row r="1020688" s="12" customFormat="1" x14ac:dyDescent="0.2"/>
    <row r="1020689" s="12" customFormat="1" x14ac:dyDescent="0.2"/>
    <row r="1020690" s="12" customFormat="1" x14ac:dyDescent="0.2"/>
    <row r="1020691" s="12" customFormat="1" x14ac:dyDescent="0.2"/>
    <row r="1020692" s="12" customFormat="1" x14ac:dyDescent="0.2"/>
    <row r="1020693" s="12" customFormat="1" x14ac:dyDescent="0.2"/>
    <row r="1020694" s="12" customFormat="1" x14ac:dyDescent="0.2"/>
    <row r="1020695" s="12" customFormat="1" x14ac:dyDescent="0.2"/>
    <row r="1020696" s="12" customFormat="1" x14ac:dyDescent="0.2"/>
    <row r="1020697" s="12" customFormat="1" x14ac:dyDescent="0.2"/>
    <row r="1020698" s="12" customFormat="1" x14ac:dyDescent="0.2"/>
    <row r="1020699" s="12" customFormat="1" x14ac:dyDescent="0.2"/>
    <row r="1020700" s="12" customFormat="1" x14ac:dyDescent="0.2"/>
    <row r="1020701" s="12" customFormat="1" x14ac:dyDescent="0.2"/>
    <row r="1020702" s="12" customFormat="1" x14ac:dyDescent="0.2"/>
    <row r="1020703" s="12" customFormat="1" x14ac:dyDescent="0.2"/>
    <row r="1020704" s="12" customFormat="1" x14ac:dyDescent="0.2"/>
    <row r="1020705" s="12" customFormat="1" x14ac:dyDescent="0.2"/>
    <row r="1020706" s="12" customFormat="1" x14ac:dyDescent="0.2"/>
    <row r="1020707" s="12" customFormat="1" x14ac:dyDescent="0.2"/>
    <row r="1020708" s="12" customFormat="1" x14ac:dyDescent="0.2"/>
    <row r="1020709" s="12" customFormat="1" x14ac:dyDescent="0.2"/>
    <row r="1020710" s="12" customFormat="1" x14ac:dyDescent="0.2"/>
    <row r="1020711" s="12" customFormat="1" x14ac:dyDescent="0.2"/>
    <row r="1020712" s="12" customFormat="1" x14ac:dyDescent="0.2"/>
    <row r="1020713" s="12" customFormat="1" x14ac:dyDescent="0.2"/>
    <row r="1020714" s="12" customFormat="1" x14ac:dyDescent="0.2"/>
    <row r="1020715" s="12" customFormat="1" x14ac:dyDescent="0.2"/>
    <row r="1020716" s="12" customFormat="1" x14ac:dyDescent="0.2"/>
    <row r="1020717" s="12" customFormat="1" x14ac:dyDescent="0.2"/>
    <row r="1020718" s="12" customFormat="1" x14ac:dyDescent="0.2"/>
    <row r="1020719" s="12" customFormat="1" x14ac:dyDescent="0.2"/>
    <row r="1020720" s="12" customFormat="1" x14ac:dyDescent="0.2"/>
    <row r="1020721" s="12" customFormat="1" x14ac:dyDescent="0.2"/>
    <row r="1020722" s="12" customFormat="1" x14ac:dyDescent="0.2"/>
    <row r="1020723" s="12" customFormat="1" x14ac:dyDescent="0.2"/>
    <row r="1020724" s="12" customFormat="1" x14ac:dyDescent="0.2"/>
    <row r="1020725" s="12" customFormat="1" x14ac:dyDescent="0.2"/>
    <row r="1020726" s="12" customFormat="1" x14ac:dyDescent="0.2"/>
    <row r="1020727" s="12" customFormat="1" x14ac:dyDescent="0.2"/>
    <row r="1020728" s="12" customFormat="1" x14ac:dyDescent="0.2"/>
    <row r="1020729" s="12" customFormat="1" x14ac:dyDescent="0.2"/>
    <row r="1020730" s="12" customFormat="1" x14ac:dyDescent="0.2"/>
    <row r="1020731" s="12" customFormat="1" x14ac:dyDescent="0.2"/>
    <row r="1020732" s="12" customFormat="1" x14ac:dyDescent="0.2"/>
    <row r="1020733" s="12" customFormat="1" x14ac:dyDescent="0.2"/>
    <row r="1020734" s="12" customFormat="1" x14ac:dyDescent="0.2"/>
    <row r="1020735" s="12" customFormat="1" x14ac:dyDescent="0.2"/>
    <row r="1020736" s="12" customFormat="1" x14ac:dyDescent="0.2"/>
    <row r="1020737" s="12" customFormat="1" x14ac:dyDescent="0.2"/>
    <row r="1020738" s="12" customFormat="1" x14ac:dyDescent="0.2"/>
    <row r="1020739" s="12" customFormat="1" x14ac:dyDescent="0.2"/>
    <row r="1020740" s="12" customFormat="1" x14ac:dyDescent="0.2"/>
    <row r="1020741" s="12" customFormat="1" x14ac:dyDescent="0.2"/>
    <row r="1020742" s="12" customFormat="1" x14ac:dyDescent="0.2"/>
    <row r="1020743" s="12" customFormat="1" x14ac:dyDescent="0.2"/>
    <row r="1020744" s="12" customFormat="1" x14ac:dyDescent="0.2"/>
    <row r="1020745" s="12" customFormat="1" x14ac:dyDescent="0.2"/>
    <row r="1020746" s="12" customFormat="1" x14ac:dyDescent="0.2"/>
    <row r="1020747" s="12" customFormat="1" x14ac:dyDescent="0.2"/>
    <row r="1020748" s="12" customFormat="1" x14ac:dyDescent="0.2"/>
    <row r="1020749" s="12" customFormat="1" x14ac:dyDescent="0.2"/>
    <row r="1020750" s="12" customFormat="1" x14ac:dyDescent="0.2"/>
    <row r="1020751" s="12" customFormat="1" x14ac:dyDescent="0.2"/>
    <row r="1020752" s="12" customFormat="1" x14ac:dyDescent="0.2"/>
    <row r="1020753" s="12" customFormat="1" x14ac:dyDescent="0.2"/>
    <row r="1020754" s="12" customFormat="1" x14ac:dyDescent="0.2"/>
    <row r="1020755" s="12" customFormat="1" x14ac:dyDescent="0.2"/>
    <row r="1020756" s="12" customFormat="1" x14ac:dyDescent="0.2"/>
    <row r="1020757" s="12" customFormat="1" x14ac:dyDescent="0.2"/>
    <row r="1020758" s="12" customFormat="1" x14ac:dyDescent="0.2"/>
    <row r="1020759" s="12" customFormat="1" x14ac:dyDescent="0.2"/>
    <row r="1020760" s="12" customFormat="1" x14ac:dyDescent="0.2"/>
    <row r="1020761" s="12" customFormat="1" x14ac:dyDescent="0.2"/>
    <row r="1020762" s="12" customFormat="1" x14ac:dyDescent="0.2"/>
    <row r="1020763" s="12" customFormat="1" x14ac:dyDescent="0.2"/>
    <row r="1020764" s="12" customFormat="1" x14ac:dyDescent="0.2"/>
    <row r="1020765" s="12" customFormat="1" x14ac:dyDescent="0.2"/>
    <row r="1020766" s="12" customFormat="1" x14ac:dyDescent="0.2"/>
    <row r="1020767" s="12" customFormat="1" x14ac:dyDescent="0.2"/>
    <row r="1020768" s="12" customFormat="1" x14ac:dyDescent="0.2"/>
    <row r="1020769" s="12" customFormat="1" x14ac:dyDescent="0.2"/>
    <row r="1020770" s="12" customFormat="1" x14ac:dyDescent="0.2"/>
    <row r="1020771" s="12" customFormat="1" x14ac:dyDescent="0.2"/>
    <row r="1020772" s="12" customFormat="1" x14ac:dyDescent="0.2"/>
    <row r="1020773" s="12" customFormat="1" x14ac:dyDescent="0.2"/>
    <row r="1020774" s="12" customFormat="1" x14ac:dyDescent="0.2"/>
    <row r="1020775" s="12" customFormat="1" x14ac:dyDescent="0.2"/>
    <row r="1020776" s="12" customFormat="1" x14ac:dyDescent="0.2"/>
    <row r="1020777" s="12" customFormat="1" x14ac:dyDescent="0.2"/>
    <row r="1020778" s="12" customFormat="1" x14ac:dyDescent="0.2"/>
    <row r="1020779" s="12" customFormat="1" x14ac:dyDescent="0.2"/>
    <row r="1020780" s="12" customFormat="1" x14ac:dyDescent="0.2"/>
    <row r="1020781" s="12" customFormat="1" x14ac:dyDescent="0.2"/>
    <row r="1020782" s="12" customFormat="1" x14ac:dyDescent="0.2"/>
    <row r="1020783" s="12" customFormat="1" x14ac:dyDescent="0.2"/>
    <row r="1020784" s="12" customFormat="1" x14ac:dyDescent="0.2"/>
    <row r="1020785" s="12" customFormat="1" x14ac:dyDescent="0.2"/>
    <row r="1020786" s="12" customFormat="1" x14ac:dyDescent="0.2"/>
    <row r="1020787" s="12" customFormat="1" x14ac:dyDescent="0.2"/>
    <row r="1020788" s="12" customFormat="1" x14ac:dyDescent="0.2"/>
    <row r="1020789" s="12" customFormat="1" x14ac:dyDescent="0.2"/>
    <row r="1020790" s="12" customFormat="1" x14ac:dyDescent="0.2"/>
    <row r="1020791" s="12" customFormat="1" x14ac:dyDescent="0.2"/>
    <row r="1020792" s="12" customFormat="1" x14ac:dyDescent="0.2"/>
    <row r="1020793" s="12" customFormat="1" x14ac:dyDescent="0.2"/>
    <row r="1020794" s="12" customFormat="1" x14ac:dyDescent="0.2"/>
    <row r="1020795" s="12" customFormat="1" x14ac:dyDescent="0.2"/>
    <row r="1020796" s="12" customFormat="1" x14ac:dyDescent="0.2"/>
    <row r="1020797" s="12" customFormat="1" x14ac:dyDescent="0.2"/>
    <row r="1020798" s="12" customFormat="1" x14ac:dyDescent="0.2"/>
    <row r="1020799" s="12" customFormat="1" x14ac:dyDescent="0.2"/>
    <row r="1020800" s="12" customFormat="1" x14ac:dyDescent="0.2"/>
    <row r="1020801" s="12" customFormat="1" x14ac:dyDescent="0.2"/>
    <row r="1020802" s="12" customFormat="1" x14ac:dyDescent="0.2"/>
    <row r="1020803" s="12" customFormat="1" x14ac:dyDescent="0.2"/>
    <row r="1020804" s="12" customFormat="1" x14ac:dyDescent="0.2"/>
    <row r="1020805" s="12" customFormat="1" x14ac:dyDescent="0.2"/>
    <row r="1020806" s="12" customFormat="1" x14ac:dyDescent="0.2"/>
    <row r="1020807" s="12" customFormat="1" x14ac:dyDescent="0.2"/>
    <row r="1020808" s="12" customFormat="1" x14ac:dyDescent="0.2"/>
    <row r="1020809" s="12" customFormat="1" x14ac:dyDescent="0.2"/>
    <row r="1020810" s="12" customFormat="1" x14ac:dyDescent="0.2"/>
    <row r="1020811" s="12" customFormat="1" x14ac:dyDescent="0.2"/>
    <row r="1020812" s="12" customFormat="1" x14ac:dyDescent="0.2"/>
    <row r="1020813" s="12" customFormat="1" x14ac:dyDescent="0.2"/>
    <row r="1020814" s="12" customFormat="1" x14ac:dyDescent="0.2"/>
    <row r="1020815" s="12" customFormat="1" x14ac:dyDescent="0.2"/>
    <row r="1020816" s="12" customFormat="1" x14ac:dyDescent="0.2"/>
    <row r="1020817" s="12" customFormat="1" x14ac:dyDescent="0.2"/>
    <row r="1020818" s="12" customFormat="1" x14ac:dyDescent="0.2"/>
    <row r="1020819" s="12" customFormat="1" x14ac:dyDescent="0.2"/>
    <row r="1020820" s="12" customFormat="1" x14ac:dyDescent="0.2"/>
    <row r="1020821" s="12" customFormat="1" x14ac:dyDescent="0.2"/>
    <row r="1020822" s="12" customFormat="1" x14ac:dyDescent="0.2"/>
    <row r="1020823" s="12" customFormat="1" x14ac:dyDescent="0.2"/>
    <row r="1020824" s="12" customFormat="1" x14ac:dyDescent="0.2"/>
    <row r="1020825" s="12" customFormat="1" x14ac:dyDescent="0.2"/>
    <row r="1020826" s="12" customFormat="1" x14ac:dyDescent="0.2"/>
    <row r="1020827" s="12" customFormat="1" x14ac:dyDescent="0.2"/>
    <row r="1020828" s="12" customFormat="1" x14ac:dyDescent="0.2"/>
    <row r="1020829" s="12" customFormat="1" x14ac:dyDescent="0.2"/>
    <row r="1020830" s="12" customFormat="1" x14ac:dyDescent="0.2"/>
    <row r="1020831" s="12" customFormat="1" x14ac:dyDescent="0.2"/>
    <row r="1020832" s="12" customFormat="1" x14ac:dyDescent="0.2"/>
    <row r="1020833" s="12" customFormat="1" x14ac:dyDescent="0.2"/>
    <row r="1020834" s="12" customFormat="1" x14ac:dyDescent="0.2"/>
    <row r="1020835" s="12" customFormat="1" x14ac:dyDescent="0.2"/>
    <row r="1020836" s="12" customFormat="1" x14ac:dyDescent="0.2"/>
    <row r="1020837" s="12" customFormat="1" x14ac:dyDescent="0.2"/>
    <row r="1020838" s="12" customFormat="1" x14ac:dyDescent="0.2"/>
    <row r="1020839" s="12" customFormat="1" x14ac:dyDescent="0.2"/>
    <row r="1020840" s="12" customFormat="1" x14ac:dyDescent="0.2"/>
    <row r="1020841" s="12" customFormat="1" x14ac:dyDescent="0.2"/>
    <row r="1020842" s="12" customFormat="1" x14ac:dyDescent="0.2"/>
    <row r="1020843" s="12" customFormat="1" x14ac:dyDescent="0.2"/>
    <row r="1020844" s="12" customFormat="1" x14ac:dyDescent="0.2"/>
    <row r="1020845" s="12" customFormat="1" x14ac:dyDescent="0.2"/>
    <row r="1020846" s="12" customFormat="1" x14ac:dyDescent="0.2"/>
    <row r="1020847" s="12" customFormat="1" x14ac:dyDescent="0.2"/>
    <row r="1020848" s="12" customFormat="1" x14ac:dyDescent="0.2"/>
    <row r="1020849" s="12" customFormat="1" x14ac:dyDescent="0.2"/>
    <row r="1020850" s="12" customFormat="1" x14ac:dyDescent="0.2"/>
    <row r="1020851" s="12" customFormat="1" x14ac:dyDescent="0.2"/>
    <row r="1020852" s="12" customFormat="1" x14ac:dyDescent="0.2"/>
    <row r="1020853" s="12" customFormat="1" x14ac:dyDescent="0.2"/>
    <row r="1020854" s="12" customFormat="1" x14ac:dyDescent="0.2"/>
    <row r="1020855" s="12" customFormat="1" x14ac:dyDescent="0.2"/>
    <row r="1020856" s="12" customFormat="1" x14ac:dyDescent="0.2"/>
    <row r="1020857" s="12" customFormat="1" x14ac:dyDescent="0.2"/>
    <row r="1020858" s="12" customFormat="1" x14ac:dyDescent="0.2"/>
    <row r="1020859" s="12" customFormat="1" x14ac:dyDescent="0.2"/>
    <row r="1020860" s="12" customFormat="1" x14ac:dyDescent="0.2"/>
    <row r="1020861" s="12" customFormat="1" x14ac:dyDescent="0.2"/>
    <row r="1020862" s="12" customFormat="1" x14ac:dyDescent="0.2"/>
    <row r="1020863" s="12" customFormat="1" x14ac:dyDescent="0.2"/>
    <row r="1020864" s="12" customFormat="1" x14ac:dyDescent="0.2"/>
    <row r="1020865" s="12" customFormat="1" x14ac:dyDescent="0.2"/>
    <row r="1020866" s="12" customFormat="1" x14ac:dyDescent="0.2"/>
    <row r="1020867" s="12" customFormat="1" x14ac:dyDescent="0.2"/>
    <row r="1020868" s="12" customFormat="1" x14ac:dyDescent="0.2"/>
    <row r="1020869" s="12" customFormat="1" x14ac:dyDescent="0.2"/>
    <row r="1020870" s="12" customFormat="1" x14ac:dyDescent="0.2"/>
    <row r="1020871" s="12" customFormat="1" x14ac:dyDescent="0.2"/>
    <row r="1020872" s="12" customFormat="1" x14ac:dyDescent="0.2"/>
    <row r="1020873" s="12" customFormat="1" x14ac:dyDescent="0.2"/>
    <row r="1020874" s="12" customFormat="1" x14ac:dyDescent="0.2"/>
    <row r="1020875" s="12" customFormat="1" x14ac:dyDescent="0.2"/>
    <row r="1020876" s="12" customFormat="1" x14ac:dyDescent="0.2"/>
    <row r="1020877" s="12" customFormat="1" x14ac:dyDescent="0.2"/>
    <row r="1020878" s="12" customFormat="1" x14ac:dyDescent="0.2"/>
    <row r="1020879" s="12" customFormat="1" x14ac:dyDescent="0.2"/>
    <row r="1020880" s="12" customFormat="1" x14ac:dyDescent="0.2"/>
    <row r="1020881" s="12" customFormat="1" x14ac:dyDescent="0.2"/>
    <row r="1020882" s="12" customFormat="1" x14ac:dyDescent="0.2"/>
    <row r="1020883" s="12" customFormat="1" x14ac:dyDescent="0.2"/>
    <row r="1020884" s="12" customFormat="1" x14ac:dyDescent="0.2"/>
    <row r="1020885" s="12" customFormat="1" x14ac:dyDescent="0.2"/>
    <row r="1020886" s="12" customFormat="1" x14ac:dyDescent="0.2"/>
    <row r="1020887" s="12" customFormat="1" x14ac:dyDescent="0.2"/>
    <row r="1020888" s="12" customFormat="1" x14ac:dyDescent="0.2"/>
    <row r="1020889" s="12" customFormat="1" x14ac:dyDescent="0.2"/>
    <row r="1020890" s="12" customFormat="1" x14ac:dyDescent="0.2"/>
    <row r="1020891" s="12" customFormat="1" x14ac:dyDescent="0.2"/>
    <row r="1020892" s="12" customFormat="1" x14ac:dyDescent="0.2"/>
    <row r="1020893" s="12" customFormat="1" x14ac:dyDescent="0.2"/>
    <row r="1020894" s="12" customFormat="1" x14ac:dyDescent="0.2"/>
    <row r="1020895" s="12" customFormat="1" x14ac:dyDescent="0.2"/>
    <row r="1020896" s="12" customFormat="1" x14ac:dyDescent="0.2"/>
    <row r="1020897" s="12" customFormat="1" x14ac:dyDescent="0.2"/>
    <row r="1020898" s="12" customFormat="1" x14ac:dyDescent="0.2"/>
    <row r="1020899" s="12" customFormat="1" x14ac:dyDescent="0.2"/>
    <row r="1020900" s="12" customFormat="1" x14ac:dyDescent="0.2"/>
    <row r="1020901" s="12" customFormat="1" x14ac:dyDescent="0.2"/>
    <row r="1020902" s="12" customFormat="1" x14ac:dyDescent="0.2"/>
    <row r="1020903" s="12" customFormat="1" x14ac:dyDescent="0.2"/>
    <row r="1020904" s="12" customFormat="1" x14ac:dyDescent="0.2"/>
    <row r="1020905" s="12" customFormat="1" x14ac:dyDescent="0.2"/>
    <row r="1020906" s="12" customFormat="1" x14ac:dyDescent="0.2"/>
    <row r="1020907" s="12" customFormat="1" x14ac:dyDescent="0.2"/>
    <row r="1020908" s="12" customFormat="1" x14ac:dyDescent="0.2"/>
    <row r="1020909" s="12" customFormat="1" x14ac:dyDescent="0.2"/>
    <row r="1020910" s="12" customFormat="1" x14ac:dyDescent="0.2"/>
    <row r="1020911" s="12" customFormat="1" x14ac:dyDescent="0.2"/>
    <row r="1020912" s="12" customFormat="1" x14ac:dyDescent="0.2"/>
    <row r="1020913" s="12" customFormat="1" x14ac:dyDescent="0.2"/>
    <row r="1020914" s="12" customFormat="1" x14ac:dyDescent="0.2"/>
    <row r="1020915" s="12" customFormat="1" x14ac:dyDescent="0.2"/>
    <row r="1020916" s="12" customFormat="1" x14ac:dyDescent="0.2"/>
    <row r="1020917" s="12" customFormat="1" x14ac:dyDescent="0.2"/>
    <row r="1020918" s="12" customFormat="1" x14ac:dyDescent="0.2"/>
    <row r="1020919" s="12" customFormat="1" x14ac:dyDescent="0.2"/>
    <row r="1020920" s="12" customFormat="1" x14ac:dyDescent="0.2"/>
    <row r="1020921" s="12" customFormat="1" x14ac:dyDescent="0.2"/>
    <row r="1020922" s="12" customFormat="1" x14ac:dyDescent="0.2"/>
    <row r="1020923" s="12" customFormat="1" x14ac:dyDescent="0.2"/>
    <row r="1020924" s="12" customFormat="1" x14ac:dyDescent="0.2"/>
    <row r="1020925" s="12" customFormat="1" x14ac:dyDescent="0.2"/>
    <row r="1020926" s="12" customFormat="1" x14ac:dyDescent="0.2"/>
    <row r="1020927" s="12" customFormat="1" x14ac:dyDescent="0.2"/>
    <row r="1020928" s="12" customFormat="1" x14ac:dyDescent="0.2"/>
    <row r="1020929" s="12" customFormat="1" x14ac:dyDescent="0.2"/>
    <row r="1020930" s="12" customFormat="1" x14ac:dyDescent="0.2"/>
    <row r="1020931" s="12" customFormat="1" x14ac:dyDescent="0.2"/>
    <row r="1020932" s="12" customFormat="1" x14ac:dyDescent="0.2"/>
    <row r="1020933" s="12" customFormat="1" x14ac:dyDescent="0.2"/>
    <row r="1020934" s="12" customFormat="1" x14ac:dyDescent="0.2"/>
    <row r="1020935" s="12" customFormat="1" x14ac:dyDescent="0.2"/>
    <row r="1020936" s="12" customFormat="1" x14ac:dyDescent="0.2"/>
    <row r="1020937" s="12" customFormat="1" x14ac:dyDescent="0.2"/>
    <row r="1020938" s="12" customFormat="1" x14ac:dyDescent="0.2"/>
    <row r="1020939" s="12" customFormat="1" x14ac:dyDescent="0.2"/>
    <row r="1020940" s="12" customFormat="1" x14ac:dyDescent="0.2"/>
    <row r="1020941" s="12" customFormat="1" x14ac:dyDescent="0.2"/>
    <row r="1020942" s="12" customFormat="1" x14ac:dyDescent="0.2"/>
    <row r="1020943" s="12" customFormat="1" x14ac:dyDescent="0.2"/>
    <row r="1020944" s="12" customFormat="1" x14ac:dyDescent="0.2"/>
    <row r="1020945" s="12" customFormat="1" x14ac:dyDescent="0.2"/>
    <row r="1020946" s="12" customFormat="1" x14ac:dyDescent="0.2"/>
    <row r="1020947" s="12" customFormat="1" x14ac:dyDescent="0.2"/>
    <row r="1020948" s="12" customFormat="1" x14ac:dyDescent="0.2"/>
    <row r="1020949" s="12" customFormat="1" x14ac:dyDescent="0.2"/>
    <row r="1020950" s="12" customFormat="1" x14ac:dyDescent="0.2"/>
    <row r="1020951" s="12" customFormat="1" x14ac:dyDescent="0.2"/>
    <row r="1020952" s="12" customFormat="1" x14ac:dyDescent="0.2"/>
    <row r="1020953" s="12" customFormat="1" x14ac:dyDescent="0.2"/>
    <row r="1020954" s="12" customFormat="1" x14ac:dyDescent="0.2"/>
    <row r="1020955" s="12" customFormat="1" x14ac:dyDescent="0.2"/>
    <row r="1020956" s="12" customFormat="1" x14ac:dyDescent="0.2"/>
    <row r="1020957" s="12" customFormat="1" x14ac:dyDescent="0.2"/>
    <row r="1020958" s="12" customFormat="1" x14ac:dyDescent="0.2"/>
    <row r="1020959" s="12" customFormat="1" x14ac:dyDescent="0.2"/>
    <row r="1020960" s="12" customFormat="1" x14ac:dyDescent="0.2"/>
    <row r="1020961" s="12" customFormat="1" x14ac:dyDescent="0.2"/>
    <row r="1020962" s="12" customFormat="1" x14ac:dyDescent="0.2"/>
    <row r="1020963" s="12" customFormat="1" x14ac:dyDescent="0.2"/>
    <row r="1020964" s="12" customFormat="1" x14ac:dyDescent="0.2"/>
    <row r="1020965" s="12" customFormat="1" x14ac:dyDescent="0.2"/>
    <row r="1020966" s="12" customFormat="1" x14ac:dyDescent="0.2"/>
    <row r="1020967" s="12" customFormat="1" x14ac:dyDescent="0.2"/>
    <row r="1020968" s="12" customFormat="1" x14ac:dyDescent="0.2"/>
    <row r="1020969" s="12" customFormat="1" x14ac:dyDescent="0.2"/>
    <row r="1020970" s="12" customFormat="1" x14ac:dyDescent="0.2"/>
    <row r="1020971" s="12" customFormat="1" x14ac:dyDescent="0.2"/>
    <row r="1020972" s="12" customFormat="1" x14ac:dyDescent="0.2"/>
    <row r="1020973" s="12" customFormat="1" x14ac:dyDescent="0.2"/>
    <row r="1020974" s="12" customFormat="1" x14ac:dyDescent="0.2"/>
    <row r="1020975" s="12" customFormat="1" x14ac:dyDescent="0.2"/>
    <row r="1020976" s="12" customFormat="1" x14ac:dyDescent="0.2"/>
    <row r="1020977" s="12" customFormat="1" x14ac:dyDescent="0.2"/>
    <row r="1020978" s="12" customFormat="1" x14ac:dyDescent="0.2"/>
    <row r="1020979" s="12" customFormat="1" x14ac:dyDescent="0.2"/>
    <row r="1020980" s="12" customFormat="1" x14ac:dyDescent="0.2"/>
    <row r="1020981" s="12" customFormat="1" x14ac:dyDescent="0.2"/>
    <row r="1020982" s="12" customFormat="1" x14ac:dyDescent="0.2"/>
    <row r="1020983" s="12" customFormat="1" x14ac:dyDescent="0.2"/>
    <row r="1020984" s="12" customFormat="1" x14ac:dyDescent="0.2"/>
    <row r="1020985" s="12" customFormat="1" x14ac:dyDescent="0.2"/>
    <row r="1020986" s="12" customFormat="1" x14ac:dyDescent="0.2"/>
    <row r="1020987" s="12" customFormat="1" x14ac:dyDescent="0.2"/>
    <row r="1020988" s="12" customFormat="1" x14ac:dyDescent="0.2"/>
    <row r="1020989" s="12" customFormat="1" x14ac:dyDescent="0.2"/>
    <row r="1020990" s="12" customFormat="1" x14ac:dyDescent="0.2"/>
    <row r="1020991" s="12" customFormat="1" x14ac:dyDescent="0.2"/>
    <row r="1020992" s="12" customFormat="1" x14ac:dyDescent="0.2"/>
    <row r="1020993" s="12" customFormat="1" x14ac:dyDescent="0.2"/>
    <row r="1020994" s="12" customFormat="1" x14ac:dyDescent="0.2"/>
    <row r="1020995" s="12" customFormat="1" x14ac:dyDescent="0.2"/>
    <row r="1020996" s="12" customFormat="1" x14ac:dyDescent="0.2"/>
    <row r="1020997" s="12" customFormat="1" x14ac:dyDescent="0.2"/>
    <row r="1020998" s="12" customFormat="1" x14ac:dyDescent="0.2"/>
    <row r="1020999" s="12" customFormat="1" x14ac:dyDescent="0.2"/>
    <row r="1021000" s="12" customFormat="1" x14ac:dyDescent="0.2"/>
    <row r="1021001" s="12" customFormat="1" x14ac:dyDescent="0.2"/>
    <row r="1021002" s="12" customFormat="1" x14ac:dyDescent="0.2"/>
    <row r="1021003" s="12" customFormat="1" x14ac:dyDescent="0.2"/>
    <row r="1021004" s="12" customFormat="1" x14ac:dyDescent="0.2"/>
    <row r="1021005" s="12" customFormat="1" x14ac:dyDescent="0.2"/>
    <row r="1021006" s="12" customFormat="1" x14ac:dyDescent="0.2"/>
    <row r="1021007" s="12" customFormat="1" x14ac:dyDescent="0.2"/>
    <row r="1021008" s="12" customFormat="1" x14ac:dyDescent="0.2"/>
    <row r="1021009" s="12" customFormat="1" x14ac:dyDescent="0.2"/>
    <row r="1021010" s="12" customFormat="1" x14ac:dyDescent="0.2"/>
    <row r="1021011" s="12" customFormat="1" x14ac:dyDescent="0.2"/>
    <row r="1021012" s="12" customFormat="1" x14ac:dyDescent="0.2"/>
    <row r="1021013" s="12" customFormat="1" x14ac:dyDescent="0.2"/>
    <row r="1021014" s="12" customFormat="1" x14ac:dyDescent="0.2"/>
    <row r="1021015" s="12" customFormat="1" x14ac:dyDescent="0.2"/>
    <row r="1021016" s="12" customFormat="1" x14ac:dyDescent="0.2"/>
    <row r="1021017" s="12" customFormat="1" x14ac:dyDescent="0.2"/>
    <row r="1021018" s="12" customFormat="1" x14ac:dyDescent="0.2"/>
    <row r="1021019" s="12" customFormat="1" x14ac:dyDescent="0.2"/>
    <row r="1021020" s="12" customFormat="1" x14ac:dyDescent="0.2"/>
    <row r="1021021" s="12" customFormat="1" x14ac:dyDescent="0.2"/>
    <row r="1021022" s="12" customFormat="1" x14ac:dyDescent="0.2"/>
    <row r="1021023" s="12" customFormat="1" x14ac:dyDescent="0.2"/>
    <row r="1021024" s="12" customFormat="1" x14ac:dyDescent="0.2"/>
    <row r="1021025" s="12" customFormat="1" x14ac:dyDescent="0.2"/>
    <row r="1021026" s="12" customFormat="1" x14ac:dyDescent="0.2"/>
    <row r="1021027" s="12" customFormat="1" x14ac:dyDescent="0.2"/>
    <row r="1021028" s="12" customFormat="1" x14ac:dyDescent="0.2"/>
    <row r="1021029" s="12" customFormat="1" x14ac:dyDescent="0.2"/>
    <row r="1021030" s="12" customFormat="1" x14ac:dyDescent="0.2"/>
    <row r="1021031" s="12" customFormat="1" x14ac:dyDescent="0.2"/>
    <row r="1021032" s="12" customFormat="1" x14ac:dyDescent="0.2"/>
    <row r="1021033" s="12" customFormat="1" x14ac:dyDescent="0.2"/>
    <row r="1021034" s="12" customFormat="1" x14ac:dyDescent="0.2"/>
    <row r="1021035" s="12" customFormat="1" x14ac:dyDescent="0.2"/>
    <row r="1021036" s="12" customFormat="1" x14ac:dyDescent="0.2"/>
    <row r="1021037" s="12" customFormat="1" x14ac:dyDescent="0.2"/>
    <row r="1021038" s="12" customFormat="1" x14ac:dyDescent="0.2"/>
    <row r="1021039" s="12" customFormat="1" x14ac:dyDescent="0.2"/>
    <row r="1021040" s="12" customFormat="1" x14ac:dyDescent="0.2"/>
    <row r="1021041" s="12" customFormat="1" x14ac:dyDescent="0.2"/>
    <row r="1021042" s="12" customFormat="1" x14ac:dyDescent="0.2"/>
    <row r="1021043" s="12" customFormat="1" x14ac:dyDescent="0.2"/>
    <row r="1021044" s="12" customFormat="1" x14ac:dyDescent="0.2"/>
    <row r="1021045" s="12" customFormat="1" x14ac:dyDescent="0.2"/>
    <row r="1021046" s="12" customFormat="1" x14ac:dyDescent="0.2"/>
    <row r="1021047" s="12" customFormat="1" x14ac:dyDescent="0.2"/>
    <row r="1021048" s="12" customFormat="1" x14ac:dyDescent="0.2"/>
    <row r="1021049" s="12" customFormat="1" x14ac:dyDescent="0.2"/>
    <row r="1021050" s="12" customFormat="1" x14ac:dyDescent="0.2"/>
    <row r="1021051" s="12" customFormat="1" x14ac:dyDescent="0.2"/>
    <row r="1021052" s="12" customFormat="1" x14ac:dyDescent="0.2"/>
    <row r="1021053" s="12" customFormat="1" x14ac:dyDescent="0.2"/>
    <row r="1021054" s="12" customFormat="1" x14ac:dyDescent="0.2"/>
    <row r="1021055" s="12" customFormat="1" x14ac:dyDescent="0.2"/>
    <row r="1021056" s="12" customFormat="1" x14ac:dyDescent="0.2"/>
    <row r="1021057" s="12" customFormat="1" x14ac:dyDescent="0.2"/>
    <row r="1021058" s="12" customFormat="1" x14ac:dyDescent="0.2"/>
    <row r="1021059" s="12" customFormat="1" x14ac:dyDescent="0.2"/>
    <row r="1021060" s="12" customFormat="1" x14ac:dyDescent="0.2"/>
    <row r="1021061" s="12" customFormat="1" x14ac:dyDescent="0.2"/>
    <row r="1021062" s="12" customFormat="1" x14ac:dyDescent="0.2"/>
    <row r="1021063" s="12" customFormat="1" x14ac:dyDescent="0.2"/>
    <row r="1021064" s="12" customFormat="1" x14ac:dyDescent="0.2"/>
    <row r="1021065" s="12" customFormat="1" x14ac:dyDescent="0.2"/>
    <row r="1021066" s="12" customFormat="1" x14ac:dyDescent="0.2"/>
    <row r="1021067" s="12" customFormat="1" x14ac:dyDescent="0.2"/>
    <row r="1021068" s="12" customFormat="1" x14ac:dyDescent="0.2"/>
    <row r="1021069" s="12" customFormat="1" x14ac:dyDescent="0.2"/>
    <row r="1021070" s="12" customFormat="1" x14ac:dyDescent="0.2"/>
    <row r="1021071" s="12" customFormat="1" x14ac:dyDescent="0.2"/>
    <row r="1021072" s="12" customFormat="1" x14ac:dyDescent="0.2"/>
    <row r="1021073" s="12" customFormat="1" x14ac:dyDescent="0.2"/>
    <row r="1021074" s="12" customFormat="1" x14ac:dyDescent="0.2"/>
    <row r="1021075" s="12" customFormat="1" x14ac:dyDescent="0.2"/>
    <row r="1021076" s="12" customFormat="1" x14ac:dyDescent="0.2"/>
    <row r="1021077" s="12" customFormat="1" x14ac:dyDescent="0.2"/>
    <row r="1021078" s="12" customFormat="1" x14ac:dyDescent="0.2"/>
    <row r="1021079" s="12" customFormat="1" x14ac:dyDescent="0.2"/>
    <row r="1021080" s="12" customFormat="1" x14ac:dyDescent="0.2"/>
    <row r="1021081" s="12" customFormat="1" x14ac:dyDescent="0.2"/>
    <row r="1021082" s="12" customFormat="1" x14ac:dyDescent="0.2"/>
    <row r="1021083" s="12" customFormat="1" x14ac:dyDescent="0.2"/>
    <row r="1021084" s="12" customFormat="1" x14ac:dyDescent="0.2"/>
    <row r="1021085" s="12" customFormat="1" x14ac:dyDescent="0.2"/>
    <row r="1021086" s="12" customFormat="1" x14ac:dyDescent="0.2"/>
    <row r="1021087" s="12" customFormat="1" x14ac:dyDescent="0.2"/>
    <row r="1021088" s="12" customFormat="1" x14ac:dyDescent="0.2"/>
    <row r="1021089" s="12" customFormat="1" x14ac:dyDescent="0.2"/>
    <row r="1021090" s="12" customFormat="1" x14ac:dyDescent="0.2"/>
    <row r="1021091" s="12" customFormat="1" x14ac:dyDescent="0.2"/>
    <row r="1021092" s="12" customFormat="1" x14ac:dyDescent="0.2"/>
    <row r="1021093" s="12" customFormat="1" x14ac:dyDescent="0.2"/>
    <row r="1021094" s="12" customFormat="1" x14ac:dyDescent="0.2"/>
    <row r="1021095" s="12" customFormat="1" x14ac:dyDescent="0.2"/>
    <row r="1021096" s="12" customFormat="1" x14ac:dyDescent="0.2"/>
    <row r="1021097" s="12" customFormat="1" x14ac:dyDescent="0.2"/>
    <row r="1021098" s="12" customFormat="1" x14ac:dyDescent="0.2"/>
    <row r="1021099" s="12" customFormat="1" x14ac:dyDescent="0.2"/>
    <row r="1021100" s="12" customFormat="1" x14ac:dyDescent="0.2"/>
    <row r="1021101" s="12" customFormat="1" x14ac:dyDescent="0.2"/>
    <row r="1021102" s="12" customFormat="1" x14ac:dyDescent="0.2"/>
    <row r="1021103" s="12" customFormat="1" x14ac:dyDescent="0.2"/>
    <row r="1021104" s="12" customFormat="1" x14ac:dyDescent="0.2"/>
    <row r="1021105" s="12" customFormat="1" x14ac:dyDescent="0.2"/>
    <row r="1021106" s="12" customFormat="1" x14ac:dyDescent="0.2"/>
    <row r="1021107" s="12" customFormat="1" x14ac:dyDescent="0.2"/>
    <row r="1021108" s="12" customFormat="1" x14ac:dyDescent="0.2"/>
    <row r="1021109" s="12" customFormat="1" x14ac:dyDescent="0.2"/>
    <row r="1021110" s="12" customFormat="1" x14ac:dyDescent="0.2"/>
    <row r="1021111" s="12" customFormat="1" x14ac:dyDescent="0.2"/>
    <row r="1021112" s="12" customFormat="1" x14ac:dyDescent="0.2"/>
    <row r="1021113" s="12" customFormat="1" x14ac:dyDescent="0.2"/>
    <row r="1021114" s="12" customFormat="1" x14ac:dyDescent="0.2"/>
    <row r="1021115" s="12" customFormat="1" x14ac:dyDescent="0.2"/>
    <row r="1021116" s="12" customFormat="1" x14ac:dyDescent="0.2"/>
    <row r="1021117" s="12" customFormat="1" x14ac:dyDescent="0.2"/>
    <row r="1021118" s="12" customFormat="1" x14ac:dyDescent="0.2"/>
    <row r="1021119" s="12" customFormat="1" x14ac:dyDescent="0.2"/>
    <row r="1021120" s="12" customFormat="1" x14ac:dyDescent="0.2"/>
    <row r="1021121" s="12" customFormat="1" x14ac:dyDescent="0.2"/>
    <row r="1021122" s="12" customFormat="1" x14ac:dyDescent="0.2"/>
    <row r="1021123" s="12" customFormat="1" x14ac:dyDescent="0.2"/>
    <row r="1021124" s="12" customFormat="1" x14ac:dyDescent="0.2"/>
    <row r="1021125" s="12" customFormat="1" x14ac:dyDescent="0.2"/>
    <row r="1021126" s="12" customFormat="1" x14ac:dyDescent="0.2"/>
    <row r="1021127" s="12" customFormat="1" x14ac:dyDescent="0.2"/>
    <row r="1021128" s="12" customFormat="1" x14ac:dyDescent="0.2"/>
    <row r="1021129" s="12" customFormat="1" x14ac:dyDescent="0.2"/>
    <row r="1021130" s="12" customFormat="1" x14ac:dyDescent="0.2"/>
    <row r="1021131" s="12" customFormat="1" x14ac:dyDescent="0.2"/>
    <row r="1021132" s="12" customFormat="1" x14ac:dyDescent="0.2"/>
    <row r="1021133" s="12" customFormat="1" x14ac:dyDescent="0.2"/>
    <row r="1021134" s="12" customFormat="1" x14ac:dyDescent="0.2"/>
    <row r="1021135" s="12" customFormat="1" x14ac:dyDescent="0.2"/>
    <row r="1021136" s="12" customFormat="1" x14ac:dyDescent="0.2"/>
    <row r="1021137" s="12" customFormat="1" x14ac:dyDescent="0.2"/>
    <row r="1021138" s="12" customFormat="1" x14ac:dyDescent="0.2"/>
    <row r="1021139" s="12" customFormat="1" x14ac:dyDescent="0.2"/>
    <row r="1021140" s="12" customFormat="1" x14ac:dyDescent="0.2"/>
    <row r="1021141" s="12" customFormat="1" x14ac:dyDescent="0.2"/>
    <row r="1021142" s="12" customFormat="1" x14ac:dyDescent="0.2"/>
    <row r="1021143" s="12" customFormat="1" x14ac:dyDescent="0.2"/>
    <row r="1021144" s="12" customFormat="1" x14ac:dyDescent="0.2"/>
    <row r="1021145" s="12" customFormat="1" x14ac:dyDescent="0.2"/>
    <row r="1021146" s="12" customFormat="1" x14ac:dyDescent="0.2"/>
    <row r="1021147" s="12" customFormat="1" x14ac:dyDescent="0.2"/>
    <row r="1021148" s="12" customFormat="1" x14ac:dyDescent="0.2"/>
    <row r="1021149" s="12" customFormat="1" x14ac:dyDescent="0.2"/>
    <row r="1021150" s="12" customFormat="1" x14ac:dyDescent="0.2"/>
    <row r="1021151" s="12" customFormat="1" x14ac:dyDescent="0.2"/>
    <row r="1021152" s="12" customFormat="1" x14ac:dyDescent="0.2"/>
    <row r="1021153" s="12" customFormat="1" x14ac:dyDescent="0.2"/>
    <row r="1021154" s="12" customFormat="1" x14ac:dyDescent="0.2"/>
    <row r="1021155" s="12" customFormat="1" x14ac:dyDescent="0.2"/>
    <row r="1021156" s="12" customFormat="1" x14ac:dyDescent="0.2"/>
    <row r="1021157" s="12" customFormat="1" x14ac:dyDescent="0.2"/>
    <row r="1021158" s="12" customFormat="1" x14ac:dyDescent="0.2"/>
    <row r="1021159" s="12" customFormat="1" x14ac:dyDescent="0.2"/>
    <row r="1021160" s="12" customFormat="1" x14ac:dyDescent="0.2"/>
    <row r="1021161" s="12" customFormat="1" x14ac:dyDescent="0.2"/>
    <row r="1021162" s="12" customFormat="1" x14ac:dyDescent="0.2"/>
    <row r="1021163" s="12" customFormat="1" x14ac:dyDescent="0.2"/>
    <row r="1021164" s="12" customFormat="1" x14ac:dyDescent="0.2"/>
    <row r="1021165" s="12" customFormat="1" x14ac:dyDescent="0.2"/>
    <row r="1021166" s="12" customFormat="1" x14ac:dyDescent="0.2"/>
    <row r="1021167" s="12" customFormat="1" x14ac:dyDescent="0.2"/>
    <row r="1021168" s="12" customFormat="1" x14ac:dyDescent="0.2"/>
    <row r="1021169" s="12" customFormat="1" x14ac:dyDescent="0.2"/>
    <row r="1021170" s="12" customFormat="1" x14ac:dyDescent="0.2"/>
    <row r="1021171" s="12" customFormat="1" x14ac:dyDescent="0.2"/>
    <row r="1021172" s="12" customFormat="1" x14ac:dyDescent="0.2"/>
    <row r="1021173" s="12" customFormat="1" x14ac:dyDescent="0.2"/>
    <row r="1021174" s="12" customFormat="1" x14ac:dyDescent="0.2"/>
    <row r="1021175" s="12" customFormat="1" x14ac:dyDescent="0.2"/>
    <row r="1021176" s="12" customFormat="1" x14ac:dyDescent="0.2"/>
    <row r="1021177" s="12" customFormat="1" x14ac:dyDescent="0.2"/>
    <row r="1021178" s="12" customFormat="1" x14ac:dyDescent="0.2"/>
    <row r="1021179" s="12" customFormat="1" x14ac:dyDescent="0.2"/>
    <row r="1021180" s="12" customFormat="1" x14ac:dyDescent="0.2"/>
    <row r="1021181" s="12" customFormat="1" x14ac:dyDescent="0.2"/>
    <row r="1021182" s="12" customFormat="1" x14ac:dyDescent="0.2"/>
    <row r="1021183" s="12" customFormat="1" x14ac:dyDescent="0.2"/>
    <row r="1021184" s="12" customFormat="1" x14ac:dyDescent="0.2"/>
    <row r="1021185" s="12" customFormat="1" x14ac:dyDescent="0.2"/>
    <row r="1021186" s="12" customFormat="1" x14ac:dyDescent="0.2"/>
    <row r="1021187" s="12" customFormat="1" x14ac:dyDescent="0.2"/>
    <row r="1021188" s="12" customFormat="1" x14ac:dyDescent="0.2"/>
    <row r="1021189" s="12" customFormat="1" x14ac:dyDescent="0.2"/>
    <row r="1021190" s="12" customFormat="1" x14ac:dyDescent="0.2"/>
    <row r="1021191" s="12" customFormat="1" x14ac:dyDescent="0.2"/>
    <row r="1021192" s="12" customFormat="1" x14ac:dyDescent="0.2"/>
    <row r="1021193" s="12" customFormat="1" x14ac:dyDescent="0.2"/>
    <row r="1021194" s="12" customFormat="1" x14ac:dyDescent="0.2"/>
    <row r="1021195" s="12" customFormat="1" x14ac:dyDescent="0.2"/>
    <row r="1021196" s="12" customFormat="1" x14ac:dyDescent="0.2"/>
    <row r="1021197" s="12" customFormat="1" x14ac:dyDescent="0.2"/>
    <row r="1021198" s="12" customFormat="1" x14ac:dyDescent="0.2"/>
    <row r="1021199" s="12" customFormat="1" x14ac:dyDescent="0.2"/>
    <row r="1021200" s="12" customFormat="1" x14ac:dyDescent="0.2"/>
    <row r="1021201" s="12" customFormat="1" x14ac:dyDescent="0.2"/>
    <row r="1021202" s="12" customFormat="1" x14ac:dyDescent="0.2"/>
    <row r="1021203" s="12" customFormat="1" x14ac:dyDescent="0.2"/>
    <row r="1021204" s="12" customFormat="1" x14ac:dyDescent="0.2"/>
    <row r="1021205" s="12" customFormat="1" x14ac:dyDescent="0.2"/>
    <row r="1021206" s="12" customFormat="1" x14ac:dyDescent="0.2"/>
    <row r="1021207" s="12" customFormat="1" x14ac:dyDescent="0.2"/>
    <row r="1021208" s="12" customFormat="1" x14ac:dyDescent="0.2"/>
    <row r="1021209" s="12" customFormat="1" x14ac:dyDescent="0.2"/>
    <row r="1021210" s="12" customFormat="1" x14ac:dyDescent="0.2"/>
    <row r="1021211" s="12" customFormat="1" x14ac:dyDescent="0.2"/>
    <row r="1021212" s="12" customFormat="1" x14ac:dyDescent="0.2"/>
    <row r="1021213" s="12" customFormat="1" x14ac:dyDescent="0.2"/>
    <row r="1021214" s="12" customFormat="1" x14ac:dyDescent="0.2"/>
    <row r="1021215" s="12" customFormat="1" x14ac:dyDescent="0.2"/>
    <row r="1021216" s="12" customFormat="1" x14ac:dyDescent="0.2"/>
    <row r="1021217" s="12" customFormat="1" x14ac:dyDescent="0.2"/>
    <row r="1021218" s="12" customFormat="1" x14ac:dyDescent="0.2"/>
    <row r="1021219" s="12" customFormat="1" x14ac:dyDescent="0.2"/>
    <row r="1021220" s="12" customFormat="1" x14ac:dyDescent="0.2"/>
    <row r="1021221" s="12" customFormat="1" x14ac:dyDescent="0.2"/>
    <row r="1021222" s="12" customFormat="1" x14ac:dyDescent="0.2"/>
    <row r="1021223" s="12" customFormat="1" x14ac:dyDescent="0.2"/>
    <row r="1021224" s="12" customFormat="1" x14ac:dyDescent="0.2"/>
    <row r="1021225" s="12" customFormat="1" x14ac:dyDescent="0.2"/>
    <row r="1021226" s="12" customFormat="1" x14ac:dyDescent="0.2"/>
    <row r="1021227" s="12" customFormat="1" x14ac:dyDescent="0.2"/>
    <row r="1021228" s="12" customFormat="1" x14ac:dyDescent="0.2"/>
    <row r="1021229" s="12" customFormat="1" x14ac:dyDescent="0.2"/>
    <row r="1021230" s="12" customFormat="1" x14ac:dyDescent="0.2"/>
    <row r="1021231" s="12" customFormat="1" x14ac:dyDescent="0.2"/>
    <row r="1021232" s="12" customFormat="1" x14ac:dyDescent="0.2"/>
    <row r="1021233" s="12" customFormat="1" x14ac:dyDescent="0.2"/>
    <row r="1021234" s="12" customFormat="1" x14ac:dyDescent="0.2"/>
    <row r="1021235" s="12" customFormat="1" x14ac:dyDescent="0.2"/>
    <row r="1021236" s="12" customFormat="1" x14ac:dyDescent="0.2"/>
    <row r="1021237" s="12" customFormat="1" x14ac:dyDescent="0.2"/>
    <row r="1021238" s="12" customFormat="1" x14ac:dyDescent="0.2"/>
    <row r="1021239" s="12" customFormat="1" x14ac:dyDescent="0.2"/>
    <row r="1021240" s="12" customFormat="1" x14ac:dyDescent="0.2"/>
    <row r="1021241" s="12" customFormat="1" x14ac:dyDescent="0.2"/>
    <row r="1021242" s="12" customFormat="1" x14ac:dyDescent="0.2"/>
    <row r="1021243" s="12" customFormat="1" x14ac:dyDescent="0.2"/>
    <row r="1021244" s="12" customFormat="1" x14ac:dyDescent="0.2"/>
    <row r="1021245" s="12" customFormat="1" x14ac:dyDescent="0.2"/>
    <row r="1021246" s="12" customFormat="1" x14ac:dyDescent="0.2"/>
    <row r="1021247" s="12" customFormat="1" x14ac:dyDescent="0.2"/>
    <row r="1021248" s="12" customFormat="1" x14ac:dyDescent="0.2"/>
    <row r="1021249" s="12" customFormat="1" x14ac:dyDescent="0.2"/>
    <row r="1021250" s="12" customFormat="1" x14ac:dyDescent="0.2"/>
    <row r="1021251" s="12" customFormat="1" x14ac:dyDescent="0.2"/>
    <row r="1021252" s="12" customFormat="1" x14ac:dyDescent="0.2"/>
    <row r="1021253" s="12" customFormat="1" x14ac:dyDescent="0.2"/>
    <row r="1021254" s="12" customFormat="1" x14ac:dyDescent="0.2"/>
    <row r="1021255" s="12" customFormat="1" x14ac:dyDescent="0.2"/>
    <row r="1021256" s="12" customFormat="1" x14ac:dyDescent="0.2"/>
    <row r="1021257" s="12" customFormat="1" x14ac:dyDescent="0.2"/>
    <row r="1021258" s="12" customFormat="1" x14ac:dyDescent="0.2"/>
    <row r="1021259" s="12" customFormat="1" x14ac:dyDescent="0.2"/>
    <row r="1021260" s="12" customFormat="1" x14ac:dyDescent="0.2"/>
    <row r="1021261" s="12" customFormat="1" x14ac:dyDescent="0.2"/>
    <row r="1021262" s="12" customFormat="1" x14ac:dyDescent="0.2"/>
    <row r="1021263" s="12" customFormat="1" x14ac:dyDescent="0.2"/>
    <row r="1021264" s="12" customFormat="1" x14ac:dyDescent="0.2"/>
    <row r="1021265" s="12" customFormat="1" x14ac:dyDescent="0.2"/>
    <row r="1021266" s="12" customFormat="1" x14ac:dyDescent="0.2"/>
    <row r="1021267" s="12" customFormat="1" x14ac:dyDescent="0.2"/>
    <row r="1021268" s="12" customFormat="1" x14ac:dyDescent="0.2"/>
    <row r="1021269" s="12" customFormat="1" x14ac:dyDescent="0.2"/>
    <row r="1021270" s="12" customFormat="1" x14ac:dyDescent="0.2"/>
    <row r="1021271" s="12" customFormat="1" x14ac:dyDescent="0.2"/>
    <row r="1021272" s="12" customFormat="1" x14ac:dyDescent="0.2"/>
    <row r="1021273" s="12" customFormat="1" x14ac:dyDescent="0.2"/>
    <row r="1021274" s="12" customFormat="1" x14ac:dyDescent="0.2"/>
    <row r="1021275" s="12" customFormat="1" x14ac:dyDescent="0.2"/>
    <row r="1021276" s="12" customFormat="1" x14ac:dyDescent="0.2"/>
    <row r="1021277" s="12" customFormat="1" x14ac:dyDescent="0.2"/>
    <row r="1021278" s="12" customFormat="1" x14ac:dyDescent="0.2"/>
    <row r="1021279" s="12" customFormat="1" x14ac:dyDescent="0.2"/>
    <row r="1021280" s="12" customFormat="1" x14ac:dyDescent="0.2"/>
    <row r="1021281" s="12" customFormat="1" x14ac:dyDescent="0.2"/>
    <row r="1021282" s="12" customFormat="1" x14ac:dyDescent="0.2"/>
    <row r="1021283" s="12" customFormat="1" x14ac:dyDescent="0.2"/>
    <row r="1021284" s="12" customFormat="1" x14ac:dyDescent="0.2"/>
    <row r="1021285" s="12" customFormat="1" x14ac:dyDescent="0.2"/>
    <row r="1021286" s="12" customFormat="1" x14ac:dyDescent="0.2"/>
    <row r="1021287" s="12" customFormat="1" x14ac:dyDescent="0.2"/>
    <row r="1021288" s="12" customFormat="1" x14ac:dyDescent="0.2"/>
    <row r="1021289" s="12" customFormat="1" x14ac:dyDescent="0.2"/>
    <row r="1021290" s="12" customFormat="1" x14ac:dyDescent="0.2"/>
    <row r="1021291" s="12" customFormat="1" x14ac:dyDescent="0.2"/>
    <row r="1021292" s="12" customFormat="1" x14ac:dyDescent="0.2"/>
    <row r="1021293" s="12" customFormat="1" x14ac:dyDescent="0.2"/>
    <row r="1021294" s="12" customFormat="1" x14ac:dyDescent="0.2"/>
    <row r="1021295" s="12" customFormat="1" x14ac:dyDescent="0.2"/>
    <row r="1021296" s="12" customFormat="1" x14ac:dyDescent="0.2"/>
    <row r="1021297" s="12" customFormat="1" x14ac:dyDescent="0.2"/>
    <row r="1021298" s="12" customFormat="1" x14ac:dyDescent="0.2"/>
    <row r="1021299" s="12" customFormat="1" x14ac:dyDescent="0.2"/>
    <row r="1021300" s="12" customFormat="1" x14ac:dyDescent="0.2"/>
    <row r="1021301" s="12" customFormat="1" x14ac:dyDescent="0.2"/>
    <row r="1021302" s="12" customFormat="1" x14ac:dyDescent="0.2"/>
    <row r="1021303" s="12" customFormat="1" x14ac:dyDescent="0.2"/>
    <row r="1021304" s="12" customFormat="1" x14ac:dyDescent="0.2"/>
    <row r="1021305" s="12" customFormat="1" x14ac:dyDescent="0.2"/>
    <row r="1021306" s="12" customFormat="1" x14ac:dyDescent="0.2"/>
    <row r="1021307" s="12" customFormat="1" x14ac:dyDescent="0.2"/>
    <row r="1021308" s="12" customFormat="1" x14ac:dyDescent="0.2"/>
    <row r="1021309" s="12" customFormat="1" x14ac:dyDescent="0.2"/>
    <row r="1021310" s="12" customFormat="1" x14ac:dyDescent="0.2"/>
    <row r="1021311" s="12" customFormat="1" x14ac:dyDescent="0.2"/>
    <row r="1021312" s="12" customFormat="1" x14ac:dyDescent="0.2"/>
    <row r="1021313" s="12" customFormat="1" x14ac:dyDescent="0.2"/>
    <row r="1021314" s="12" customFormat="1" x14ac:dyDescent="0.2"/>
    <row r="1021315" s="12" customFormat="1" x14ac:dyDescent="0.2"/>
    <row r="1021316" s="12" customFormat="1" x14ac:dyDescent="0.2"/>
    <row r="1021317" s="12" customFormat="1" x14ac:dyDescent="0.2"/>
    <row r="1021318" s="12" customFormat="1" x14ac:dyDescent="0.2"/>
    <row r="1021319" s="12" customFormat="1" x14ac:dyDescent="0.2"/>
    <row r="1021320" s="12" customFormat="1" x14ac:dyDescent="0.2"/>
    <row r="1021321" s="12" customFormat="1" x14ac:dyDescent="0.2"/>
    <row r="1021322" s="12" customFormat="1" x14ac:dyDescent="0.2"/>
    <row r="1021323" s="12" customFormat="1" x14ac:dyDescent="0.2"/>
    <row r="1021324" s="12" customFormat="1" x14ac:dyDescent="0.2"/>
    <row r="1021325" s="12" customFormat="1" x14ac:dyDescent="0.2"/>
    <row r="1021326" s="12" customFormat="1" x14ac:dyDescent="0.2"/>
    <row r="1021327" s="12" customFormat="1" x14ac:dyDescent="0.2"/>
    <row r="1021328" s="12" customFormat="1" x14ac:dyDescent="0.2"/>
    <row r="1021329" s="12" customFormat="1" x14ac:dyDescent="0.2"/>
    <row r="1021330" s="12" customFormat="1" x14ac:dyDescent="0.2"/>
    <row r="1021331" s="12" customFormat="1" x14ac:dyDescent="0.2"/>
    <row r="1021332" s="12" customFormat="1" x14ac:dyDescent="0.2"/>
    <row r="1021333" s="12" customFormat="1" x14ac:dyDescent="0.2"/>
    <row r="1021334" s="12" customFormat="1" x14ac:dyDescent="0.2"/>
    <row r="1021335" s="12" customFormat="1" x14ac:dyDescent="0.2"/>
    <row r="1021336" s="12" customFormat="1" x14ac:dyDescent="0.2"/>
    <row r="1021337" s="12" customFormat="1" x14ac:dyDescent="0.2"/>
    <row r="1021338" s="12" customFormat="1" x14ac:dyDescent="0.2"/>
    <row r="1021339" s="12" customFormat="1" x14ac:dyDescent="0.2"/>
    <row r="1021340" s="12" customFormat="1" x14ac:dyDescent="0.2"/>
    <row r="1021341" s="12" customFormat="1" x14ac:dyDescent="0.2"/>
    <row r="1021342" s="12" customFormat="1" x14ac:dyDescent="0.2"/>
    <row r="1021343" s="12" customFormat="1" x14ac:dyDescent="0.2"/>
    <row r="1021344" s="12" customFormat="1" x14ac:dyDescent="0.2"/>
    <row r="1021345" s="12" customFormat="1" x14ac:dyDescent="0.2"/>
    <row r="1021346" s="12" customFormat="1" x14ac:dyDescent="0.2"/>
    <row r="1021347" s="12" customFormat="1" x14ac:dyDescent="0.2"/>
    <row r="1021348" s="12" customFormat="1" x14ac:dyDescent="0.2"/>
    <row r="1021349" s="12" customFormat="1" x14ac:dyDescent="0.2"/>
    <row r="1021350" s="12" customFormat="1" x14ac:dyDescent="0.2"/>
    <row r="1021351" s="12" customFormat="1" x14ac:dyDescent="0.2"/>
    <row r="1021352" s="12" customFormat="1" x14ac:dyDescent="0.2"/>
    <row r="1021353" s="12" customFormat="1" x14ac:dyDescent="0.2"/>
    <row r="1021354" s="12" customFormat="1" x14ac:dyDescent="0.2"/>
    <row r="1021355" s="12" customFormat="1" x14ac:dyDescent="0.2"/>
    <row r="1021356" s="12" customFormat="1" x14ac:dyDescent="0.2"/>
    <row r="1021357" s="12" customFormat="1" x14ac:dyDescent="0.2"/>
    <row r="1021358" s="12" customFormat="1" x14ac:dyDescent="0.2"/>
    <row r="1021359" s="12" customFormat="1" x14ac:dyDescent="0.2"/>
    <row r="1021360" s="12" customFormat="1" x14ac:dyDescent="0.2"/>
    <row r="1021361" s="12" customFormat="1" x14ac:dyDescent="0.2"/>
    <row r="1021362" s="12" customFormat="1" x14ac:dyDescent="0.2"/>
    <row r="1021363" s="12" customFormat="1" x14ac:dyDescent="0.2"/>
    <row r="1021364" s="12" customFormat="1" x14ac:dyDescent="0.2"/>
    <row r="1021365" s="12" customFormat="1" x14ac:dyDescent="0.2"/>
    <row r="1021366" s="12" customFormat="1" x14ac:dyDescent="0.2"/>
    <row r="1021367" s="12" customFormat="1" x14ac:dyDescent="0.2"/>
    <row r="1021368" s="12" customFormat="1" x14ac:dyDescent="0.2"/>
    <row r="1021369" s="12" customFormat="1" x14ac:dyDescent="0.2"/>
    <row r="1021370" s="12" customFormat="1" x14ac:dyDescent="0.2"/>
    <row r="1021371" s="12" customFormat="1" x14ac:dyDescent="0.2"/>
    <row r="1021372" s="12" customFormat="1" x14ac:dyDescent="0.2"/>
    <row r="1021373" s="12" customFormat="1" x14ac:dyDescent="0.2"/>
    <row r="1021374" s="12" customFormat="1" x14ac:dyDescent="0.2"/>
    <row r="1021375" s="12" customFormat="1" x14ac:dyDescent="0.2"/>
    <row r="1021376" s="12" customFormat="1" x14ac:dyDescent="0.2"/>
    <row r="1021377" s="12" customFormat="1" x14ac:dyDescent="0.2"/>
    <row r="1021378" s="12" customFormat="1" x14ac:dyDescent="0.2"/>
    <row r="1021379" s="12" customFormat="1" x14ac:dyDescent="0.2"/>
    <row r="1021380" s="12" customFormat="1" x14ac:dyDescent="0.2"/>
    <row r="1021381" s="12" customFormat="1" x14ac:dyDescent="0.2"/>
    <row r="1021382" s="12" customFormat="1" x14ac:dyDescent="0.2"/>
    <row r="1021383" s="12" customFormat="1" x14ac:dyDescent="0.2"/>
    <row r="1021384" s="12" customFormat="1" x14ac:dyDescent="0.2"/>
    <row r="1021385" s="12" customFormat="1" x14ac:dyDescent="0.2"/>
    <row r="1021386" s="12" customFormat="1" x14ac:dyDescent="0.2"/>
    <row r="1021387" s="12" customFormat="1" x14ac:dyDescent="0.2"/>
    <row r="1021388" s="12" customFormat="1" x14ac:dyDescent="0.2"/>
    <row r="1021389" s="12" customFormat="1" x14ac:dyDescent="0.2"/>
    <row r="1021390" s="12" customFormat="1" x14ac:dyDescent="0.2"/>
    <row r="1021391" s="12" customFormat="1" x14ac:dyDescent="0.2"/>
    <row r="1021392" s="12" customFormat="1" x14ac:dyDescent="0.2"/>
    <row r="1021393" s="12" customFormat="1" x14ac:dyDescent="0.2"/>
    <row r="1021394" s="12" customFormat="1" x14ac:dyDescent="0.2"/>
    <row r="1021395" s="12" customFormat="1" x14ac:dyDescent="0.2"/>
    <row r="1021396" s="12" customFormat="1" x14ac:dyDescent="0.2"/>
    <row r="1021397" s="12" customFormat="1" x14ac:dyDescent="0.2"/>
    <row r="1021398" s="12" customFormat="1" x14ac:dyDescent="0.2"/>
    <row r="1021399" s="12" customFormat="1" x14ac:dyDescent="0.2"/>
    <row r="1021400" s="12" customFormat="1" x14ac:dyDescent="0.2"/>
    <row r="1021401" s="12" customFormat="1" x14ac:dyDescent="0.2"/>
    <row r="1021402" s="12" customFormat="1" x14ac:dyDescent="0.2"/>
    <row r="1021403" s="12" customFormat="1" x14ac:dyDescent="0.2"/>
    <row r="1021404" s="12" customFormat="1" x14ac:dyDescent="0.2"/>
    <row r="1021405" s="12" customFormat="1" x14ac:dyDescent="0.2"/>
    <row r="1021406" s="12" customFormat="1" x14ac:dyDescent="0.2"/>
    <row r="1021407" s="12" customFormat="1" x14ac:dyDescent="0.2"/>
    <row r="1021408" s="12" customFormat="1" x14ac:dyDescent="0.2"/>
    <row r="1021409" s="12" customFormat="1" x14ac:dyDescent="0.2"/>
    <row r="1021410" s="12" customFormat="1" x14ac:dyDescent="0.2"/>
    <row r="1021411" s="12" customFormat="1" x14ac:dyDescent="0.2"/>
    <row r="1021412" s="12" customFormat="1" x14ac:dyDescent="0.2"/>
    <row r="1021413" s="12" customFormat="1" x14ac:dyDescent="0.2"/>
    <row r="1021414" s="12" customFormat="1" x14ac:dyDescent="0.2"/>
    <row r="1021415" s="12" customFormat="1" x14ac:dyDescent="0.2"/>
    <row r="1021416" s="12" customFormat="1" x14ac:dyDescent="0.2"/>
    <row r="1021417" s="12" customFormat="1" x14ac:dyDescent="0.2"/>
    <row r="1021418" s="12" customFormat="1" x14ac:dyDescent="0.2"/>
    <row r="1021419" s="12" customFormat="1" x14ac:dyDescent="0.2"/>
    <row r="1021420" s="12" customFormat="1" x14ac:dyDescent="0.2"/>
    <row r="1021421" s="12" customFormat="1" x14ac:dyDescent="0.2"/>
    <row r="1021422" s="12" customFormat="1" x14ac:dyDescent="0.2"/>
    <row r="1021423" s="12" customFormat="1" x14ac:dyDescent="0.2"/>
    <row r="1021424" s="12" customFormat="1" x14ac:dyDescent="0.2"/>
    <row r="1021425" s="12" customFormat="1" x14ac:dyDescent="0.2"/>
    <row r="1021426" s="12" customFormat="1" x14ac:dyDescent="0.2"/>
    <row r="1021427" s="12" customFormat="1" x14ac:dyDescent="0.2"/>
    <row r="1021428" s="12" customFormat="1" x14ac:dyDescent="0.2"/>
    <row r="1021429" s="12" customFormat="1" x14ac:dyDescent="0.2"/>
    <row r="1021430" s="12" customFormat="1" x14ac:dyDescent="0.2"/>
    <row r="1021431" s="12" customFormat="1" x14ac:dyDescent="0.2"/>
    <row r="1021432" s="12" customFormat="1" x14ac:dyDescent="0.2"/>
    <row r="1021433" s="12" customFormat="1" x14ac:dyDescent="0.2"/>
    <row r="1021434" s="12" customFormat="1" x14ac:dyDescent="0.2"/>
    <row r="1021435" s="12" customFormat="1" x14ac:dyDescent="0.2"/>
    <row r="1021436" s="12" customFormat="1" x14ac:dyDescent="0.2"/>
    <row r="1021437" s="12" customFormat="1" x14ac:dyDescent="0.2"/>
    <row r="1021438" s="12" customFormat="1" x14ac:dyDescent="0.2"/>
    <row r="1021439" s="12" customFormat="1" x14ac:dyDescent="0.2"/>
    <row r="1021440" s="12" customFormat="1" x14ac:dyDescent="0.2"/>
    <row r="1021441" s="12" customFormat="1" x14ac:dyDescent="0.2"/>
    <row r="1021442" s="12" customFormat="1" x14ac:dyDescent="0.2"/>
    <row r="1021443" s="12" customFormat="1" x14ac:dyDescent="0.2"/>
    <row r="1021444" s="12" customFormat="1" x14ac:dyDescent="0.2"/>
    <row r="1021445" s="12" customFormat="1" x14ac:dyDescent="0.2"/>
    <row r="1021446" s="12" customFormat="1" x14ac:dyDescent="0.2"/>
    <row r="1021447" s="12" customFormat="1" x14ac:dyDescent="0.2"/>
    <row r="1021448" s="12" customFormat="1" x14ac:dyDescent="0.2"/>
    <row r="1021449" s="12" customFormat="1" x14ac:dyDescent="0.2"/>
    <row r="1021450" s="12" customFormat="1" x14ac:dyDescent="0.2"/>
    <row r="1021451" s="12" customFormat="1" x14ac:dyDescent="0.2"/>
    <row r="1021452" s="12" customFormat="1" x14ac:dyDescent="0.2"/>
    <row r="1021453" s="12" customFormat="1" x14ac:dyDescent="0.2"/>
    <row r="1021454" s="12" customFormat="1" x14ac:dyDescent="0.2"/>
    <row r="1021455" s="12" customFormat="1" x14ac:dyDescent="0.2"/>
    <row r="1021456" s="12" customFormat="1" x14ac:dyDescent="0.2"/>
    <row r="1021457" s="12" customFormat="1" x14ac:dyDescent="0.2"/>
    <row r="1021458" s="12" customFormat="1" x14ac:dyDescent="0.2"/>
    <row r="1021459" s="12" customFormat="1" x14ac:dyDescent="0.2"/>
    <row r="1021460" s="12" customFormat="1" x14ac:dyDescent="0.2"/>
    <row r="1021461" s="12" customFormat="1" x14ac:dyDescent="0.2"/>
    <row r="1021462" s="12" customFormat="1" x14ac:dyDescent="0.2"/>
    <row r="1021463" s="12" customFormat="1" x14ac:dyDescent="0.2"/>
    <row r="1021464" s="12" customFormat="1" x14ac:dyDescent="0.2"/>
    <row r="1021465" s="12" customFormat="1" x14ac:dyDescent="0.2"/>
    <row r="1021466" s="12" customFormat="1" x14ac:dyDescent="0.2"/>
    <row r="1021467" s="12" customFormat="1" x14ac:dyDescent="0.2"/>
    <row r="1021468" s="12" customFormat="1" x14ac:dyDescent="0.2"/>
    <row r="1021469" s="12" customFormat="1" x14ac:dyDescent="0.2"/>
    <row r="1021470" s="12" customFormat="1" x14ac:dyDescent="0.2"/>
    <row r="1021471" s="12" customFormat="1" x14ac:dyDescent="0.2"/>
    <row r="1021472" s="12" customFormat="1" x14ac:dyDescent="0.2"/>
    <row r="1021473" s="12" customFormat="1" x14ac:dyDescent="0.2"/>
    <row r="1021474" s="12" customFormat="1" x14ac:dyDescent="0.2"/>
    <row r="1021475" s="12" customFormat="1" x14ac:dyDescent="0.2"/>
    <row r="1021476" s="12" customFormat="1" x14ac:dyDescent="0.2"/>
    <row r="1021477" s="12" customFormat="1" x14ac:dyDescent="0.2"/>
    <row r="1021478" s="12" customFormat="1" x14ac:dyDescent="0.2"/>
    <row r="1021479" s="12" customFormat="1" x14ac:dyDescent="0.2"/>
    <row r="1021480" s="12" customFormat="1" x14ac:dyDescent="0.2"/>
    <row r="1021481" s="12" customFormat="1" x14ac:dyDescent="0.2"/>
    <row r="1021482" s="12" customFormat="1" x14ac:dyDescent="0.2"/>
    <row r="1021483" s="12" customFormat="1" x14ac:dyDescent="0.2"/>
    <row r="1021484" s="12" customFormat="1" x14ac:dyDescent="0.2"/>
    <row r="1021485" s="12" customFormat="1" x14ac:dyDescent="0.2"/>
    <row r="1021486" s="12" customFormat="1" x14ac:dyDescent="0.2"/>
    <row r="1021487" s="12" customFormat="1" x14ac:dyDescent="0.2"/>
    <row r="1021488" s="12" customFormat="1" x14ac:dyDescent="0.2"/>
    <row r="1021489" s="12" customFormat="1" x14ac:dyDescent="0.2"/>
    <row r="1021490" s="12" customFormat="1" x14ac:dyDescent="0.2"/>
    <row r="1021491" s="12" customFormat="1" x14ac:dyDescent="0.2"/>
    <row r="1021492" s="12" customFormat="1" x14ac:dyDescent="0.2"/>
    <row r="1021493" s="12" customFormat="1" x14ac:dyDescent="0.2"/>
    <row r="1021494" s="12" customFormat="1" x14ac:dyDescent="0.2"/>
    <row r="1021495" s="12" customFormat="1" x14ac:dyDescent="0.2"/>
    <row r="1021496" s="12" customFormat="1" x14ac:dyDescent="0.2"/>
    <row r="1021497" s="12" customFormat="1" x14ac:dyDescent="0.2"/>
    <row r="1021498" s="12" customFormat="1" x14ac:dyDescent="0.2"/>
    <row r="1021499" s="12" customFormat="1" x14ac:dyDescent="0.2"/>
    <row r="1021500" s="12" customFormat="1" x14ac:dyDescent="0.2"/>
    <row r="1021501" s="12" customFormat="1" x14ac:dyDescent="0.2"/>
    <row r="1021502" s="12" customFormat="1" x14ac:dyDescent="0.2"/>
    <row r="1021503" s="12" customFormat="1" x14ac:dyDescent="0.2"/>
    <row r="1021504" s="12" customFormat="1" x14ac:dyDescent="0.2"/>
    <row r="1021505" s="12" customFormat="1" x14ac:dyDescent="0.2"/>
    <row r="1021506" s="12" customFormat="1" x14ac:dyDescent="0.2"/>
    <row r="1021507" s="12" customFormat="1" x14ac:dyDescent="0.2"/>
    <row r="1021508" s="12" customFormat="1" x14ac:dyDescent="0.2"/>
    <row r="1021509" s="12" customFormat="1" x14ac:dyDescent="0.2"/>
    <row r="1021510" s="12" customFormat="1" x14ac:dyDescent="0.2"/>
    <row r="1021511" s="12" customFormat="1" x14ac:dyDescent="0.2"/>
    <row r="1021512" s="12" customFormat="1" x14ac:dyDescent="0.2"/>
    <row r="1021513" s="12" customFormat="1" x14ac:dyDescent="0.2"/>
    <row r="1021514" s="12" customFormat="1" x14ac:dyDescent="0.2"/>
    <row r="1021515" s="12" customFormat="1" x14ac:dyDescent="0.2"/>
    <row r="1021516" s="12" customFormat="1" x14ac:dyDescent="0.2"/>
    <row r="1021517" s="12" customFormat="1" x14ac:dyDescent="0.2"/>
    <row r="1021518" s="12" customFormat="1" x14ac:dyDescent="0.2"/>
    <row r="1021519" s="12" customFormat="1" x14ac:dyDescent="0.2"/>
    <row r="1021520" s="12" customFormat="1" x14ac:dyDescent="0.2"/>
    <row r="1021521" s="12" customFormat="1" x14ac:dyDescent="0.2"/>
    <row r="1021522" s="12" customFormat="1" x14ac:dyDescent="0.2"/>
    <row r="1021523" s="12" customFormat="1" x14ac:dyDescent="0.2"/>
    <row r="1021524" s="12" customFormat="1" x14ac:dyDescent="0.2"/>
    <row r="1021525" s="12" customFormat="1" x14ac:dyDescent="0.2"/>
    <row r="1021526" s="12" customFormat="1" x14ac:dyDescent="0.2"/>
    <row r="1021527" s="12" customFormat="1" x14ac:dyDescent="0.2"/>
    <row r="1021528" s="12" customFormat="1" x14ac:dyDescent="0.2"/>
    <row r="1021529" s="12" customFormat="1" x14ac:dyDescent="0.2"/>
    <row r="1021530" s="12" customFormat="1" x14ac:dyDescent="0.2"/>
    <row r="1021531" s="12" customFormat="1" x14ac:dyDescent="0.2"/>
    <row r="1021532" s="12" customFormat="1" x14ac:dyDescent="0.2"/>
    <row r="1021533" s="12" customFormat="1" x14ac:dyDescent="0.2"/>
    <row r="1021534" s="12" customFormat="1" x14ac:dyDescent="0.2"/>
    <row r="1021535" s="12" customFormat="1" x14ac:dyDescent="0.2"/>
    <row r="1021536" s="12" customFormat="1" x14ac:dyDescent="0.2"/>
    <row r="1021537" s="12" customFormat="1" x14ac:dyDescent="0.2"/>
    <row r="1021538" s="12" customFormat="1" x14ac:dyDescent="0.2"/>
    <row r="1021539" s="12" customFormat="1" x14ac:dyDescent="0.2"/>
    <row r="1021540" s="12" customFormat="1" x14ac:dyDescent="0.2"/>
    <row r="1021541" s="12" customFormat="1" x14ac:dyDescent="0.2"/>
    <row r="1021542" s="12" customFormat="1" x14ac:dyDescent="0.2"/>
    <row r="1021543" s="12" customFormat="1" x14ac:dyDescent="0.2"/>
    <row r="1021544" s="12" customFormat="1" x14ac:dyDescent="0.2"/>
    <row r="1021545" s="12" customFormat="1" x14ac:dyDescent="0.2"/>
    <row r="1021546" s="12" customFormat="1" x14ac:dyDescent="0.2"/>
    <row r="1021547" s="12" customFormat="1" x14ac:dyDescent="0.2"/>
    <row r="1021548" s="12" customFormat="1" x14ac:dyDescent="0.2"/>
    <row r="1021549" s="12" customFormat="1" x14ac:dyDescent="0.2"/>
    <row r="1021550" s="12" customFormat="1" x14ac:dyDescent="0.2"/>
    <row r="1021551" s="12" customFormat="1" x14ac:dyDescent="0.2"/>
    <row r="1021552" s="12" customFormat="1" x14ac:dyDescent="0.2"/>
    <row r="1021553" s="12" customFormat="1" x14ac:dyDescent="0.2"/>
    <row r="1021554" s="12" customFormat="1" x14ac:dyDescent="0.2"/>
    <row r="1021555" s="12" customFormat="1" x14ac:dyDescent="0.2"/>
    <row r="1021556" s="12" customFormat="1" x14ac:dyDescent="0.2"/>
    <row r="1021557" s="12" customFormat="1" x14ac:dyDescent="0.2"/>
    <row r="1021558" s="12" customFormat="1" x14ac:dyDescent="0.2"/>
    <row r="1021559" s="12" customFormat="1" x14ac:dyDescent="0.2"/>
    <row r="1021560" s="12" customFormat="1" x14ac:dyDescent="0.2"/>
    <row r="1021561" s="12" customFormat="1" x14ac:dyDescent="0.2"/>
    <row r="1021562" s="12" customFormat="1" x14ac:dyDescent="0.2"/>
    <row r="1021563" s="12" customFormat="1" x14ac:dyDescent="0.2"/>
    <row r="1021564" s="12" customFormat="1" x14ac:dyDescent="0.2"/>
    <row r="1021565" s="12" customFormat="1" x14ac:dyDescent="0.2"/>
    <row r="1021566" s="12" customFormat="1" x14ac:dyDescent="0.2"/>
    <row r="1021567" s="12" customFormat="1" x14ac:dyDescent="0.2"/>
    <row r="1021568" s="12" customFormat="1" x14ac:dyDescent="0.2"/>
    <row r="1021569" s="12" customFormat="1" x14ac:dyDescent="0.2"/>
    <row r="1021570" s="12" customFormat="1" x14ac:dyDescent="0.2"/>
    <row r="1021571" s="12" customFormat="1" x14ac:dyDescent="0.2"/>
    <row r="1021572" s="12" customFormat="1" x14ac:dyDescent="0.2"/>
    <row r="1021573" s="12" customFormat="1" x14ac:dyDescent="0.2"/>
    <row r="1021574" s="12" customFormat="1" x14ac:dyDescent="0.2"/>
    <row r="1021575" s="12" customFormat="1" x14ac:dyDescent="0.2"/>
    <row r="1021576" s="12" customFormat="1" x14ac:dyDescent="0.2"/>
    <row r="1021577" s="12" customFormat="1" x14ac:dyDescent="0.2"/>
    <row r="1021578" s="12" customFormat="1" x14ac:dyDescent="0.2"/>
    <row r="1021579" s="12" customFormat="1" x14ac:dyDescent="0.2"/>
    <row r="1021580" s="12" customFormat="1" x14ac:dyDescent="0.2"/>
    <row r="1021581" s="12" customFormat="1" x14ac:dyDescent="0.2"/>
    <row r="1021582" s="12" customFormat="1" x14ac:dyDescent="0.2"/>
    <row r="1021583" s="12" customFormat="1" x14ac:dyDescent="0.2"/>
    <row r="1021584" s="12" customFormat="1" x14ac:dyDescent="0.2"/>
    <row r="1021585" s="12" customFormat="1" x14ac:dyDescent="0.2"/>
    <row r="1021586" s="12" customFormat="1" x14ac:dyDescent="0.2"/>
    <row r="1021587" s="12" customFormat="1" x14ac:dyDescent="0.2"/>
    <row r="1021588" s="12" customFormat="1" x14ac:dyDescent="0.2"/>
    <row r="1021589" s="12" customFormat="1" x14ac:dyDescent="0.2"/>
    <row r="1021590" s="12" customFormat="1" x14ac:dyDescent="0.2"/>
    <row r="1021591" s="12" customFormat="1" x14ac:dyDescent="0.2"/>
    <row r="1021592" s="12" customFormat="1" x14ac:dyDescent="0.2"/>
    <row r="1021593" s="12" customFormat="1" x14ac:dyDescent="0.2"/>
    <row r="1021594" s="12" customFormat="1" x14ac:dyDescent="0.2"/>
    <row r="1021595" s="12" customFormat="1" x14ac:dyDescent="0.2"/>
    <row r="1021596" s="12" customFormat="1" x14ac:dyDescent="0.2"/>
    <row r="1021597" s="12" customFormat="1" x14ac:dyDescent="0.2"/>
    <row r="1021598" s="12" customFormat="1" x14ac:dyDescent="0.2"/>
    <row r="1021599" s="12" customFormat="1" x14ac:dyDescent="0.2"/>
    <row r="1021600" s="12" customFormat="1" x14ac:dyDescent="0.2"/>
    <row r="1021601" s="12" customFormat="1" x14ac:dyDescent="0.2"/>
    <row r="1021602" s="12" customFormat="1" x14ac:dyDescent="0.2"/>
    <row r="1021603" s="12" customFormat="1" x14ac:dyDescent="0.2"/>
    <row r="1021604" s="12" customFormat="1" x14ac:dyDescent="0.2"/>
    <row r="1021605" s="12" customFormat="1" x14ac:dyDescent="0.2"/>
    <row r="1021606" s="12" customFormat="1" x14ac:dyDescent="0.2"/>
    <row r="1021607" s="12" customFormat="1" x14ac:dyDescent="0.2"/>
    <row r="1021608" s="12" customFormat="1" x14ac:dyDescent="0.2"/>
    <row r="1021609" s="12" customFormat="1" x14ac:dyDescent="0.2"/>
    <row r="1021610" s="12" customFormat="1" x14ac:dyDescent="0.2"/>
    <row r="1021611" s="12" customFormat="1" x14ac:dyDescent="0.2"/>
    <row r="1021612" s="12" customFormat="1" x14ac:dyDescent="0.2"/>
    <row r="1021613" s="12" customFormat="1" x14ac:dyDescent="0.2"/>
    <row r="1021614" s="12" customFormat="1" x14ac:dyDescent="0.2"/>
    <row r="1021615" s="12" customFormat="1" x14ac:dyDescent="0.2"/>
    <row r="1021616" s="12" customFormat="1" x14ac:dyDescent="0.2"/>
    <row r="1021617" s="12" customFormat="1" x14ac:dyDescent="0.2"/>
    <row r="1021618" s="12" customFormat="1" x14ac:dyDescent="0.2"/>
    <row r="1021619" s="12" customFormat="1" x14ac:dyDescent="0.2"/>
    <row r="1021620" s="12" customFormat="1" x14ac:dyDescent="0.2"/>
    <row r="1021621" s="12" customFormat="1" x14ac:dyDescent="0.2"/>
    <row r="1021622" s="12" customFormat="1" x14ac:dyDescent="0.2"/>
    <row r="1021623" s="12" customFormat="1" x14ac:dyDescent="0.2"/>
    <row r="1021624" s="12" customFormat="1" x14ac:dyDescent="0.2"/>
    <row r="1021625" s="12" customFormat="1" x14ac:dyDescent="0.2"/>
    <row r="1021626" s="12" customFormat="1" x14ac:dyDescent="0.2"/>
    <row r="1021627" s="12" customFormat="1" x14ac:dyDescent="0.2"/>
    <row r="1021628" s="12" customFormat="1" x14ac:dyDescent="0.2"/>
    <row r="1021629" s="12" customFormat="1" x14ac:dyDescent="0.2"/>
    <row r="1021630" s="12" customFormat="1" x14ac:dyDescent="0.2"/>
    <row r="1021631" s="12" customFormat="1" x14ac:dyDescent="0.2"/>
    <row r="1021632" s="12" customFormat="1" x14ac:dyDescent="0.2"/>
    <row r="1021633" s="12" customFormat="1" x14ac:dyDescent="0.2"/>
    <row r="1021634" s="12" customFormat="1" x14ac:dyDescent="0.2"/>
    <row r="1021635" s="12" customFormat="1" x14ac:dyDescent="0.2"/>
    <row r="1021636" s="12" customFormat="1" x14ac:dyDescent="0.2"/>
    <row r="1021637" s="12" customFormat="1" x14ac:dyDescent="0.2"/>
    <row r="1021638" s="12" customFormat="1" x14ac:dyDescent="0.2"/>
    <row r="1021639" s="12" customFormat="1" x14ac:dyDescent="0.2"/>
    <row r="1021640" s="12" customFormat="1" x14ac:dyDescent="0.2"/>
    <row r="1021641" s="12" customFormat="1" x14ac:dyDescent="0.2"/>
    <row r="1021642" s="12" customFormat="1" x14ac:dyDescent="0.2"/>
    <row r="1021643" s="12" customFormat="1" x14ac:dyDescent="0.2"/>
    <row r="1021644" s="12" customFormat="1" x14ac:dyDescent="0.2"/>
    <row r="1021645" s="12" customFormat="1" x14ac:dyDescent="0.2"/>
    <row r="1021646" s="12" customFormat="1" x14ac:dyDescent="0.2"/>
    <row r="1021647" s="12" customFormat="1" x14ac:dyDescent="0.2"/>
    <row r="1021648" s="12" customFormat="1" x14ac:dyDescent="0.2"/>
    <row r="1021649" s="12" customFormat="1" x14ac:dyDescent="0.2"/>
    <row r="1021650" s="12" customFormat="1" x14ac:dyDescent="0.2"/>
    <row r="1021651" s="12" customFormat="1" x14ac:dyDescent="0.2"/>
    <row r="1021652" s="12" customFormat="1" x14ac:dyDescent="0.2"/>
    <row r="1021653" s="12" customFormat="1" x14ac:dyDescent="0.2"/>
    <row r="1021654" s="12" customFormat="1" x14ac:dyDescent="0.2"/>
    <row r="1021655" s="12" customFormat="1" x14ac:dyDescent="0.2"/>
    <row r="1021656" s="12" customFormat="1" x14ac:dyDescent="0.2"/>
    <row r="1021657" s="12" customFormat="1" x14ac:dyDescent="0.2"/>
    <row r="1021658" s="12" customFormat="1" x14ac:dyDescent="0.2"/>
    <row r="1021659" s="12" customFormat="1" x14ac:dyDescent="0.2"/>
    <row r="1021660" s="12" customFormat="1" x14ac:dyDescent="0.2"/>
    <row r="1021661" s="12" customFormat="1" x14ac:dyDescent="0.2"/>
    <row r="1021662" s="12" customFormat="1" x14ac:dyDescent="0.2"/>
    <row r="1021663" s="12" customFormat="1" x14ac:dyDescent="0.2"/>
    <row r="1021664" s="12" customFormat="1" x14ac:dyDescent="0.2"/>
    <row r="1021665" s="12" customFormat="1" x14ac:dyDescent="0.2"/>
    <row r="1021666" s="12" customFormat="1" x14ac:dyDescent="0.2"/>
    <row r="1021667" s="12" customFormat="1" x14ac:dyDescent="0.2"/>
    <row r="1021668" s="12" customFormat="1" x14ac:dyDescent="0.2"/>
    <row r="1021669" s="12" customFormat="1" x14ac:dyDescent="0.2"/>
    <row r="1021670" s="12" customFormat="1" x14ac:dyDescent="0.2"/>
    <row r="1021671" s="12" customFormat="1" x14ac:dyDescent="0.2"/>
    <row r="1021672" s="12" customFormat="1" x14ac:dyDescent="0.2"/>
    <row r="1021673" s="12" customFormat="1" x14ac:dyDescent="0.2"/>
    <row r="1021674" s="12" customFormat="1" x14ac:dyDescent="0.2"/>
    <row r="1021675" s="12" customFormat="1" x14ac:dyDescent="0.2"/>
    <row r="1021676" s="12" customFormat="1" x14ac:dyDescent="0.2"/>
    <row r="1021677" s="12" customFormat="1" x14ac:dyDescent="0.2"/>
    <row r="1021678" s="12" customFormat="1" x14ac:dyDescent="0.2"/>
    <row r="1021679" s="12" customFormat="1" x14ac:dyDescent="0.2"/>
    <row r="1021680" s="12" customFormat="1" x14ac:dyDescent="0.2"/>
    <row r="1021681" s="12" customFormat="1" x14ac:dyDescent="0.2"/>
    <row r="1021682" s="12" customFormat="1" x14ac:dyDescent="0.2"/>
    <row r="1021683" s="12" customFormat="1" x14ac:dyDescent="0.2"/>
    <row r="1021684" s="12" customFormat="1" x14ac:dyDescent="0.2"/>
    <row r="1021685" s="12" customFormat="1" x14ac:dyDescent="0.2"/>
    <row r="1021686" s="12" customFormat="1" x14ac:dyDescent="0.2"/>
    <row r="1021687" s="12" customFormat="1" x14ac:dyDescent="0.2"/>
    <row r="1021688" s="12" customFormat="1" x14ac:dyDescent="0.2"/>
    <row r="1021689" s="12" customFormat="1" x14ac:dyDescent="0.2"/>
    <row r="1021690" s="12" customFormat="1" x14ac:dyDescent="0.2"/>
    <row r="1021691" s="12" customFormat="1" x14ac:dyDescent="0.2"/>
    <row r="1021692" s="12" customFormat="1" x14ac:dyDescent="0.2"/>
    <row r="1021693" s="12" customFormat="1" x14ac:dyDescent="0.2"/>
    <row r="1021694" s="12" customFormat="1" x14ac:dyDescent="0.2"/>
    <row r="1021695" s="12" customFormat="1" x14ac:dyDescent="0.2"/>
    <row r="1021696" s="12" customFormat="1" x14ac:dyDescent="0.2"/>
    <row r="1021697" s="12" customFormat="1" x14ac:dyDescent="0.2"/>
    <row r="1021698" s="12" customFormat="1" x14ac:dyDescent="0.2"/>
    <row r="1021699" s="12" customFormat="1" x14ac:dyDescent="0.2"/>
    <row r="1021700" s="12" customFormat="1" x14ac:dyDescent="0.2"/>
    <row r="1021701" s="12" customFormat="1" x14ac:dyDescent="0.2"/>
    <row r="1021702" s="12" customFormat="1" x14ac:dyDescent="0.2"/>
    <row r="1021703" s="12" customFormat="1" x14ac:dyDescent="0.2"/>
    <row r="1021704" s="12" customFormat="1" x14ac:dyDescent="0.2"/>
    <row r="1021705" s="12" customFormat="1" x14ac:dyDescent="0.2"/>
    <row r="1021706" s="12" customFormat="1" x14ac:dyDescent="0.2"/>
    <row r="1021707" s="12" customFormat="1" x14ac:dyDescent="0.2"/>
    <row r="1021708" s="12" customFormat="1" x14ac:dyDescent="0.2"/>
    <row r="1021709" s="12" customFormat="1" x14ac:dyDescent="0.2"/>
    <row r="1021710" s="12" customFormat="1" x14ac:dyDescent="0.2"/>
    <row r="1021711" s="12" customFormat="1" x14ac:dyDescent="0.2"/>
    <row r="1021712" s="12" customFormat="1" x14ac:dyDescent="0.2"/>
    <row r="1021713" s="12" customFormat="1" x14ac:dyDescent="0.2"/>
    <row r="1021714" s="12" customFormat="1" x14ac:dyDescent="0.2"/>
    <row r="1021715" s="12" customFormat="1" x14ac:dyDescent="0.2"/>
    <row r="1021716" s="12" customFormat="1" x14ac:dyDescent="0.2"/>
    <row r="1021717" s="12" customFormat="1" x14ac:dyDescent="0.2"/>
    <row r="1021718" s="12" customFormat="1" x14ac:dyDescent="0.2"/>
    <row r="1021719" s="12" customFormat="1" x14ac:dyDescent="0.2"/>
    <row r="1021720" s="12" customFormat="1" x14ac:dyDescent="0.2"/>
    <row r="1021721" s="12" customFormat="1" x14ac:dyDescent="0.2"/>
    <row r="1021722" s="12" customFormat="1" x14ac:dyDescent="0.2"/>
    <row r="1021723" s="12" customFormat="1" x14ac:dyDescent="0.2"/>
    <row r="1021724" s="12" customFormat="1" x14ac:dyDescent="0.2"/>
    <row r="1021725" s="12" customFormat="1" x14ac:dyDescent="0.2"/>
    <row r="1021726" s="12" customFormat="1" x14ac:dyDescent="0.2"/>
    <row r="1021727" s="12" customFormat="1" x14ac:dyDescent="0.2"/>
    <row r="1021728" s="12" customFormat="1" x14ac:dyDescent="0.2"/>
    <row r="1021729" s="12" customFormat="1" x14ac:dyDescent="0.2"/>
    <row r="1021730" s="12" customFormat="1" x14ac:dyDescent="0.2"/>
    <row r="1021731" s="12" customFormat="1" x14ac:dyDescent="0.2"/>
    <row r="1021732" s="12" customFormat="1" x14ac:dyDescent="0.2"/>
    <row r="1021733" s="12" customFormat="1" x14ac:dyDescent="0.2"/>
    <row r="1021734" s="12" customFormat="1" x14ac:dyDescent="0.2"/>
    <row r="1021735" s="12" customFormat="1" x14ac:dyDescent="0.2"/>
    <row r="1021736" s="12" customFormat="1" x14ac:dyDescent="0.2"/>
    <row r="1021737" s="12" customFormat="1" x14ac:dyDescent="0.2"/>
    <row r="1021738" s="12" customFormat="1" x14ac:dyDescent="0.2"/>
    <row r="1021739" s="12" customFormat="1" x14ac:dyDescent="0.2"/>
    <row r="1021740" s="12" customFormat="1" x14ac:dyDescent="0.2"/>
    <row r="1021741" s="12" customFormat="1" x14ac:dyDescent="0.2"/>
    <row r="1021742" s="12" customFormat="1" x14ac:dyDescent="0.2"/>
    <row r="1021743" s="12" customFormat="1" x14ac:dyDescent="0.2"/>
    <row r="1021744" s="12" customFormat="1" x14ac:dyDescent="0.2"/>
    <row r="1021745" s="12" customFormat="1" x14ac:dyDescent="0.2"/>
    <row r="1021746" s="12" customFormat="1" x14ac:dyDescent="0.2"/>
    <row r="1021747" s="12" customFormat="1" x14ac:dyDescent="0.2"/>
    <row r="1021748" s="12" customFormat="1" x14ac:dyDescent="0.2"/>
    <row r="1021749" s="12" customFormat="1" x14ac:dyDescent="0.2"/>
    <row r="1021750" s="12" customFormat="1" x14ac:dyDescent="0.2"/>
    <row r="1021751" s="12" customFormat="1" x14ac:dyDescent="0.2"/>
    <row r="1021752" s="12" customFormat="1" x14ac:dyDescent="0.2"/>
    <row r="1021753" s="12" customFormat="1" x14ac:dyDescent="0.2"/>
    <row r="1021754" s="12" customFormat="1" x14ac:dyDescent="0.2"/>
    <row r="1021755" s="12" customFormat="1" x14ac:dyDescent="0.2"/>
    <row r="1021756" s="12" customFormat="1" x14ac:dyDescent="0.2"/>
    <row r="1021757" s="12" customFormat="1" x14ac:dyDescent="0.2"/>
    <row r="1021758" s="12" customFormat="1" x14ac:dyDescent="0.2"/>
    <row r="1021759" s="12" customFormat="1" x14ac:dyDescent="0.2"/>
    <row r="1021760" s="12" customFormat="1" x14ac:dyDescent="0.2"/>
    <row r="1021761" s="12" customFormat="1" x14ac:dyDescent="0.2"/>
    <row r="1021762" s="12" customFormat="1" x14ac:dyDescent="0.2"/>
    <row r="1021763" s="12" customFormat="1" x14ac:dyDescent="0.2"/>
    <row r="1021764" s="12" customFormat="1" x14ac:dyDescent="0.2"/>
    <row r="1021765" s="12" customFormat="1" x14ac:dyDescent="0.2"/>
    <row r="1021766" s="12" customFormat="1" x14ac:dyDescent="0.2"/>
    <row r="1021767" s="12" customFormat="1" x14ac:dyDescent="0.2"/>
    <row r="1021768" s="12" customFormat="1" x14ac:dyDescent="0.2"/>
    <row r="1021769" s="12" customFormat="1" x14ac:dyDescent="0.2"/>
    <row r="1021770" s="12" customFormat="1" x14ac:dyDescent="0.2"/>
    <row r="1021771" s="12" customFormat="1" x14ac:dyDescent="0.2"/>
    <row r="1021772" s="12" customFormat="1" x14ac:dyDescent="0.2"/>
    <row r="1021773" s="12" customFormat="1" x14ac:dyDescent="0.2"/>
    <row r="1021774" s="12" customFormat="1" x14ac:dyDescent="0.2"/>
    <row r="1021775" s="12" customFormat="1" x14ac:dyDescent="0.2"/>
    <row r="1021776" s="12" customFormat="1" x14ac:dyDescent="0.2"/>
    <row r="1021777" s="12" customFormat="1" x14ac:dyDescent="0.2"/>
    <row r="1021778" s="12" customFormat="1" x14ac:dyDescent="0.2"/>
    <row r="1021779" s="12" customFormat="1" x14ac:dyDescent="0.2"/>
    <row r="1021780" s="12" customFormat="1" x14ac:dyDescent="0.2"/>
    <row r="1021781" s="12" customFormat="1" x14ac:dyDescent="0.2"/>
    <row r="1021782" s="12" customFormat="1" x14ac:dyDescent="0.2"/>
    <row r="1021783" s="12" customFormat="1" x14ac:dyDescent="0.2"/>
    <row r="1021784" s="12" customFormat="1" x14ac:dyDescent="0.2"/>
    <row r="1021785" s="12" customFormat="1" x14ac:dyDescent="0.2"/>
    <row r="1021786" s="12" customFormat="1" x14ac:dyDescent="0.2"/>
    <row r="1021787" s="12" customFormat="1" x14ac:dyDescent="0.2"/>
    <row r="1021788" s="12" customFormat="1" x14ac:dyDescent="0.2"/>
    <row r="1021789" s="12" customFormat="1" x14ac:dyDescent="0.2"/>
    <row r="1021790" s="12" customFormat="1" x14ac:dyDescent="0.2"/>
    <row r="1021791" s="12" customFormat="1" x14ac:dyDescent="0.2"/>
    <row r="1021792" s="12" customFormat="1" x14ac:dyDescent="0.2"/>
    <row r="1021793" s="12" customFormat="1" x14ac:dyDescent="0.2"/>
    <row r="1021794" s="12" customFormat="1" x14ac:dyDescent="0.2"/>
    <row r="1021795" s="12" customFormat="1" x14ac:dyDescent="0.2"/>
    <row r="1021796" s="12" customFormat="1" x14ac:dyDescent="0.2"/>
    <row r="1021797" s="12" customFormat="1" x14ac:dyDescent="0.2"/>
    <row r="1021798" s="12" customFormat="1" x14ac:dyDescent="0.2"/>
    <row r="1021799" s="12" customFormat="1" x14ac:dyDescent="0.2"/>
    <row r="1021800" s="12" customFormat="1" x14ac:dyDescent="0.2"/>
    <row r="1021801" s="12" customFormat="1" x14ac:dyDescent="0.2"/>
    <row r="1021802" s="12" customFormat="1" x14ac:dyDescent="0.2"/>
    <row r="1021803" s="12" customFormat="1" x14ac:dyDescent="0.2"/>
    <row r="1021804" s="12" customFormat="1" x14ac:dyDescent="0.2"/>
    <row r="1021805" s="12" customFormat="1" x14ac:dyDescent="0.2"/>
    <row r="1021806" s="12" customFormat="1" x14ac:dyDescent="0.2"/>
    <row r="1021807" s="12" customFormat="1" x14ac:dyDescent="0.2"/>
    <row r="1021808" s="12" customFormat="1" x14ac:dyDescent="0.2"/>
    <row r="1021809" s="12" customFormat="1" x14ac:dyDescent="0.2"/>
    <row r="1021810" s="12" customFormat="1" x14ac:dyDescent="0.2"/>
    <row r="1021811" s="12" customFormat="1" x14ac:dyDescent="0.2"/>
    <row r="1021812" s="12" customFormat="1" x14ac:dyDescent="0.2"/>
    <row r="1021813" s="12" customFormat="1" x14ac:dyDescent="0.2"/>
    <row r="1021814" s="12" customFormat="1" x14ac:dyDescent="0.2"/>
    <row r="1021815" s="12" customFormat="1" x14ac:dyDescent="0.2"/>
    <row r="1021816" s="12" customFormat="1" x14ac:dyDescent="0.2"/>
    <row r="1021817" s="12" customFormat="1" x14ac:dyDescent="0.2"/>
    <row r="1021818" s="12" customFormat="1" x14ac:dyDescent="0.2"/>
    <row r="1021819" s="12" customFormat="1" x14ac:dyDescent="0.2"/>
    <row r="1021820" s="12" customFormat="1" x14ac:dyDescent="0.2"/>
    <row r="1021821" s="12" customFormat="1" x14ac:dyDescent="0.2"/>
    <row r="1021822" s="12" customFormat="1" x14ac:dyDescent="0.2"/>
    <row r="1021823" s="12" customFormat="1" x14ac:dyDescent="0.2"/>
    <row r="1021824" s="12" customFormat="1" x14ac:dyDescent="0.2"/>
    <row r="1021825" s="12" customFormat="1" x14ac:dyDescent="0.2"/>
    <row r="1021826" s="12" customFormat="1" x14ac:dyDescent="0.2"/>
    <row r="1021827" s="12" customFormat="1" x14ac:dyDescent="0.2"/>
    <row r="1021828" s="12" customFormat="1" x14ac:dyDescent="0.2"/>
    <row r="1021829" s="12" customFormat="1" x14ac:dyDescent="0.2"/>
    <row r="1021830" s="12" customFormat="1" x14ac:dyDescent="0.2"/>
    <row r="1021831" s="12" customFormat="1" x14ac:dyDescent="0.2"/>
    <row r="1021832" s="12" customFormat="1" x14ac:dyDescent="0.2"/>
    <row r="1021833" s="12" customFormat="1" x14ac:dyDescent="0.2"/>
    <row r="1021834" s="12" customFormat="1" x14ac:dyDescent="0.2"/>
    <row r="1021835" s="12" customFormat="1" x14ac:dyDescent="0.2"/>
    <row r="1021836" s="12" customFormat="1" x14ac:dyDescent="0.2"/>
    <row r="1021837" s="12" customFormat="1" x14ac:dyDescent="0.2"/>
    <row r="1021838" s="12" customFormat="1" x14ac:dyDescent="0.2"/>
    <row r="1021839" s="12" customFormat="1" x14ac:dyDescent="0.2"/>
    <row r="1021840" s="12" customFormat="1" x14ac:dyDescent="0.2"/>
    <row r="1021841" s="12" customFormat="1" x14ac:dyDescent="0.2"/>
    <row r="1021842" s="12" customFormat="1" x14ac:dyDescent="0.2"/>
    <row r="1021843" s="12" customFormat="1" x14ac:dyDescent="0.2"/>
    <row r="1021844" s="12" customFormat="1" x14ac:dyDescent="0.2"/>
    <row r="1021845" s="12" customFormat="1" x14ac:dyDescent="0.2"/>
    <row r="1021846" s="12" customFormat="1" x14ac:dyDescent="0.2"/>
    <row r="1021847" s="12" customFormat="1" x14ac:dyDescent="0.2"/>
    <row r="1021848" s="12" customFormat="1" x14ac:dyDescent="0.2"/>
    <row r="1021849" s="12" customFormat="1" x14ac:dyDescent="0.2"/>
    <row r="1021850" s="12" customFormat="1" x14ac:dyDescent="0.2"/>
    <row r="1021851" s="12" customFormat="1" x14ac:dyDescent="0.2"/>
    <row r="1021852" s="12" customFormat="1" x14ac:dyDescent="0.2"/>
    <row r="1021853" s="12" customFormat="1" x14ac:dyDescent="0.2"/>
    <row r="1021854" s="12" customFormat="1" x14ac:dyDescent="0.2"/>
    <row r="1021855" s="12" customFormat="1" x14ac:dyDescent="0.2"/>
    <row r="1021856" s="12" customFormat="1" x14ac:dyDescent="0.2"/>
    <row r="1021857" s="12" customFormat="1" x14ac:dyDescent="0.2"/>
    <row r="1021858" s="12" customFormat="1" x14ac:dyDescent="0.2"/>
    <row r="1021859" s="12" customFormat="1" x14ac:dyDescent="0.2"/>
    <row r="1021860" s="12" customFormat="1" x14ac:dyDescent="0.2"/>
    <row r="1021861" s="12" customFormat="1" x14ac:dyDescent="0.2"/>
    <row r="1021862" s="12" customFormat="1" x14ac:dyDescent="0.2"/>
    <row r="1021863" s="12" customFormat="1" x14ac:dyDescent="0.2"/>
    <row r="1021864" s="12" customFormat="1" x14ac:dyDescent="0.2"/>
    <row r="1021865" s="12" customFormat="1" x14ac:dyDescent="0.2"/>
    <row r="1021866" s="12" customFormat="1" x14ac:dyDescent="0.2"/>
    <row r="1021867" s="12" customFormat="1" x14ac:dyDescent="0.2"/>
    <row r="1021868" s="12" customFormat="1" x14ac:dyDescent="0.2"/>
    <row r="1021869" s="12" customFormat="1" x14ac:dyDescent="0.2"/>
    <row r="1021870" s="12" customFormat="1" x14ac:dyDescent="0.2"/>
    <row r="1021871" s="12" customFormat="1" x14ac:dyDescent="0.2"/>
    <row r="1021872" s="12" customFormat="1" x14ac:dyDescent="0.2"/>
    <row r="1021873" s="12" customFormat="1" x14ac:dyDescent="0.2"/>
    <row r="1021874" s="12" customFormat="1" x14ac:dyDescent="0.2"/>
    <row r="1021875" s="12" customFormat="1" x14ac:dyDescent="0.2"/>
    <row r="1021876" s="12" customFormat="1" x14ac:dyDescent="0.2"/>
    <row r="1021877" s="12" customFormat="1" x14ac:dyDescent="0.2"/>
    <row r="1021878" s="12" customFormat="1" x14ac:dyDescent="0.2"/>
    <row r="1021879" s="12" customFormat="1" x14ac:dyDescent="0.2"/>
    <row r="1021880" s="12" customFormat="1" x14ac:dyDescent="0.2"/>
    <row r="1021881" s="12" customFormat="1" x14ac:dyDescent="0.2"/>
    <row r="1021882" s="12" customFormat="1" x14ac:dyDescent="0.2"/>
    <row r="1021883" s="12" customFormat="1" x14ac:dyDescent="0.2"/>
    <row r="1021884" s="12" customFormat="1" x14ac:dyDescent="0.2"/>
    <row r="1021885" s="12" customFormat="1" x14ac:dyDescent="0.2"/>
    <row r="1021886" s="12" customFormat="1" x14ac:dyDescent="0.2"/>
    <row r="1021887" s="12" customFormat="1" x14ac:dyDescent="0.2"/>
    <row r="1021888" s="12" customFormat="1" x14ac:dyDescent="0.2"/>
    <row r="1021889" s="12" customFormat="1" x14ac:dyDescent="0.2"/>
    <row r="1021890" s="12" customFormat="1" x14ac:dyDescent="0.2"/>
    <row r="1021891" s="12" customFormat="1" x14ac:dyDescent="0.2"/>
    <row r="1021892" s="12" customFormat="1" x14ac:dyDescent="0.2"/>
    <row r="1021893" s="12" customFormat="1" x14ac:dyDescent="0.2"/>
    <row r="1021894" s="12" customFormat="1" x14ac:dyDescent="0.2"/>
    <row r="1021895" s="12" customFormat="1" x14ac:dyDescent="0.2"/>
    <row r="1021896" s="12" customFormat="1" x14ac:dyDescent="0.2"/>
    <row r="1021897" s="12" customFormat="1" x14ac:dyDescent="0.2"/>
    <row r="1021898" s="12" customFormat="1" x14ac:dyDescent="0.2"/>
    <row r="1021899" s="12" customFormat="1" x14ac:dyDescent="0.2"/>
    <row r="1021900" s="12" customFormat="1" x14ac:dyDescent="0.2"/>
    <row r="1021901" s="12" customFormat="1" x14ac:dyDescent="0.2"/>
    <row r="1021902" s="12" customFormat="1" x14ac:dyDescent="0.2"/>
    <row r="1021903" s="12" customFormat="1" x14ac:dyDescent="0.2"/>
    <row r="1021904" s="12" customFormat="1" x14ac:dyDescent="0.2"/>
    <row r="1021905" s="12" customFormat="1" x14ac:dyDescent="0.2"/>
    <row r="1021906" s="12" customFormat="1" x14ac:dyDescent="0.2"/>
    <row r="1021907" s="12" customFormat="1" x14ac:dyDescent="0.2"/>
    <row r="1021908" s="12" customFormat="1" x14ac:dyDescent="0.2"/>
    <row r="1021909" s="12" customFormat="1" x14ac:dyDescent="0.2"/>
    <row r="1021910" s="12" customFormat="1" x14ac:dyDescent="0.2"/>
    <row r="1021911" s="12" customFormat="1" x14ac:dyDescent="0.2"/>
    <row r="1021912" s="12" customFormat="1" x14ac:dyDescent="0.2"/>
    <row r="1021913" s="12" customFormat="1" x14ac:dyDescent="0.2"/>
    <row r="1021914" s="12" customFormat="1" x14ac:dyDescent="0.2"/>
    <row r="1021915" s="12" customFormat="1" x14ac:dyDescent="0.2"/>
    <row r="1021916" s="12" customFormat="1" x14ac:dyDescent="0.2"/>
    <row r="1021917" s="12" customFormat="1" x14ac:dyDescent="0.2"/>
    <row r="1021918" s="12" customFormat="1" x14ac:dyDescent="0.2"/>
    <row r="1021919" s="12" customFormat="1" x14ac:dyDescent="0.2"/>
    <row r="1021920" s="12" customFormat="1" x14ac:dyDescent="0.2"/>
    <row r="1021921" s="12" customFormat="1" x14ac:dyDescent="0.2"/>
    <row r="1021922" s="12" customFormat="1" x14ac:dyDescent="0.2"/>
    <row r="1021923" s="12" customFormat="1" x14ac:dyDescent="0.2"/>
    <row r="1021924" s="12" customFormat="1" x14ac:dyDescent="0.2"/>
    <row r="1021925" s="12" customFormat="1" x14ac:dyDescent="0.2"/>
    <row r="1021926" s="12" customFormat="1" x14ac:dyDescent="0.2"/>
    <row r="1021927" s="12" customFormat="1" x14ac:dyDescent="0.2"/>
    <row r="1021928" s="12" customFormat="1" x14ac:dyDescent="0.2"/>
    <row r="1021929" s="12" customFormat="1" x14ac:dyDescent="0.2"/>
    <row r="1021930" s="12" customFormat="1" x14ac:dyDescent="0.2"/>
    <row r="1021931" s="12" customFormat="1" x14ac:dyDescent="0.2"/>
    <row r="1021932" s="12" customFormat="1" x14ac:dyDescent="0.2"/>
    <row r="1021933" s="12" customFormat="1" x14ac:dyDescent="0.2"/>
    <row r="1021934" s="12" customFormat="1" x14ac:dyDescent="0.2"/>
    <row r="1021935" s="12" customFormat="1" x14ac:dyDescent="0.2"/>
    <row r="1021936" s="12" customFormat="1" x14ac:dyDescent="0.2"/>
    <row r="1021937" s="12" customFormat="1" x14ac:dyDescent="0.2"/>
    <row r="1021938" s="12" customFormat="1" x14ac:dyDescent="0.2"/>
    <row r="1021939" s="12" customFormat="1" x14ac:dyDescent="0.2"/>
    <row r="1021940" s="12" customFormat="1" x14ac:dyDescent="0.2"/>
    <row r="1021941" s="12" customFormat="1" x14ac:dyDescent="0.2"/>
    <row r="1021942" s="12" customFormat="1" x14ac:dyDescent="0.2"/>
    <row r="1021943" s="12" customFormat="1" x14ac:dyDescent="0.2"/>
    <row r="1021944" s="12" customFormat="1" x14ac:dyDescent="0.2"/>
    <row r="1021945" s="12" customFormat="1" x14ac:dyDescent="0.2"/>
    <row r="1021946" s="12" customFormat="1" x14ac:dyDescent="0.2"/>
    <row r="1021947" s="12" customFormat="1" x14ac:dyDescent="0.2"/>
    <row r="1021948" s="12" customFormat="1" x14ac:dyDescent="0.2"/>
    <row r="1021949" s="12" customFormat="1" x14ac:dyDescent="0.2"/>
    <row r="1021950" s="12" customFormat="1" x14ac:dyDescent="0.2"/>
    <row r="1021951" s="12" customFormat="1" x14ac:dyDescent="0.2"/>
    <row r="1021952" s="12" customFormat="1" x14ac:dyDescent="0.2"/>
    <row r="1021953" s="12" customFormat="1" x14ac:dyDescent="0.2"/>
    <row r="1021954" s="12" customFormat="1" x14ac:dyDescent="0.2"/>
    <row r="1021955" s="12" customFormat="1" x14ac:dyDescent="0.2"/>
    <row r="1021956" s="12" customFormat="1" x14ac:dyDescent="0.2"/>
    <row r="1021957" s="12" customFormat="1" x14ac:dyDescent="0.2"/>
    <row r="1021958" s="12" customFormat="1" x14ac:dyDescent="0.2"/>
    <row r="1021959" s="12" customFormat="1" x14ac:dyDescent="0.2"/>
    <row r="1021960" s="12" customFormat="1" x14ac:dyDescent="0.2"/>
    <row r="1021961" s="12" customFormat="1" x14ac:dyDescent="0.2"/>
    <row r="1021962" s="12" customFormat="1" x14ac:dyDescent="0.2"/>
    <row r="1021963" s="12" customFormat="1" x14ac:dyDescent="0.2"/>
    <row r="1021964" s="12" customFormat="1" x14ac:dyDescent="0.2"/>
    <row r="1021965" s="12" customFormat="1" x14ac:dyDescent="0.2"/>
    <row r="1021966" s="12" customFormat="1" x14ac:dyDescent="0.2"/>
    <row r="1021967" s="12" customFormat="1" x14ac:dyDescent="0.2"/>
    <row r="1021968" s="12" customFormat="1" x14ac:dyDescent="0.2"/>
    <row r="1021969" s="12" customFormat="1" x14ac:dyDescent="0.2"/>
    <row r="1021970" s="12" customFormat="1" x14ac:dyDescent="0.2"/>
    <row r="1021971" s="12" customFormat="1" x14ac:dyDescent="0.2"/>
    <row r="1021972" s="12" customFormat="1" x14ac:dyDescent="0.2"/>
    <row r="1021973" s="12" customFormat="1" x14ac:dyDescent="0.2"/>
    <row r="1021974" s="12" customFormat="1" x14ac:dyDescent="0.2"/>
    <row r="1021975" s="12" customFormat="1" x14ac:dyDescent="0.2"/>
    <row r="1021976" s="12" customFormat="1" x14ac:dyDescent="0.2"/>
    <row r="1021977" s="12" customFormat="1" x14ac:dyDescent="0.2"/>
    <row r="1021978" s="12" customFormat="1" x14ac:dyDescent="0.2"/>
    <row r="1021979" s="12" customFormat="1" x14ac:dyDescent="0.2"/>
    <row r="1021980" s="12" customFormat="1" x14ac:dyDescent="0.2"/>
    <row r="1021981" s="12" customFormat="1" x14ac:dyDescent="0.2"/>
    <row r="1021982" s="12" customFormat="1" x14ac:dyDescent="0.2"/>
    <row r="1021983" s="12" customFormat="1" x14ac:dyDescent="0.2"/>
    <row r="1021984" s="12" customFormat="1" x14ac:dyDescent="0.2"/>
    <row r="1021985" s="12" customFormat="1" x14ac:dyDescent="0.2"/>
    <row r="1021986" s="12" customFormat="1" x14ac:dyDescent="0.2"/>
    <row r="1021987" s="12" customFormat="1" x14ac:dyDescent="0.2"/>
    <row r="1021988" s="12" customFormat="1" x14ac:dyDescent="0.2"/>
    <row r="1021989" s="12" customFormat="1" x14ac:dyDescent="0.2"/>
    <row r="1021990" s="12" customFormat="1" x14ac:dyDescent="0.2"/>
    <row r="1021991" s="12" customFormat="1" x14ac:dyDescent="0.2"/>
    <row r="1021992" s="12" customFormat="1" x14ac:dyDescent="0.2"/>
    <row r="1021993" s="12" customFormat="1" x14ac:dyDescent="0.2"/>
    <row r="1021994" s="12" customFormat="1" x14ac:dyDescent="0.2"/>
    <row r="1021995" s="12" customFormat="1" x14ac:dyDescent="0.2"/>
    <row r="1021996" s="12" customFormat="1" x14ac:dyDescent="0.2"/>
    <row r="1021997" s="12" customFormat="1" x14ac:dyDescent="0.2"/>
    <row r="1021998" s="12" customFormat="1" x14ac:dyDescent="0.2"/>
    <row r="1021999" s="12" customFormat="1" x14ac:dyDescent="0.2"/>
    <row r="1022000" s="12" customFormat="1" x14ac:dyDescent="0.2"/>
    <row r="1022001" s="12" customFormat="1" x14ac:dyDescent="0.2"/>
    <row r="1022002" s="12" customFormat="1" x14ac:dyDescent="0.2"/>
    <row r="1022003" s="12" customFormat="1" x14ac:dyDescent="0.2"/>
    <row r="1022004" s="12" customFormat="1" x14ac:dyDescent="0.2"/>
    <row r="1022005" s="12" customFormat="1" x14ac:dyDescent="0.2"/>
    <row r="1022006" s="12" customFormat="1" x14ac:dyDescent="0.2"/>
    <row r="1022007" s="12" customFormat="1" x14ac:dyDescent="0.2"/>
    <row r="1022008" s="12" customFormat="1" x14ac:dyDescent="0.2"/>
    <row r="1022009" s="12" customFormat="1" x14ac:dyDescent="0.2"/>
    <row r="1022010" s="12" customFormat="1" x14ac:dyDescent="0.2"/>
    <row r="1022011" s="12" customFormat="1" x14ac:dyDescent="0.2"/>
    <row r="1022012" s="12" customFormat="1" x14ac:dyDescent="0.2"/>
    <row r="1022013" s="12" customFormat="1" x14ac:dyDescent="0.2"/>
    <row r="1022014" s="12" customFormat="1" x14ac:dyDescent="0.2"/>
    <row r="1022015" s="12" customFormat="1" x14ac:dyDescent="0.2"/>
    <row r="1022016" s="12" customFormat="1" x14ac:dyDescent="0.2"/>
    <row r="1022017" s="12" customFormat="1" x14ac:dyDescent="0.2"/>
    <row r="1022018" s="12" customFormat="1" x14ac:dyDescent="0.2"/>
    <row r="1022019" s="12" customFormat="1" x14ac:dyDescent="0.2"/>
    <row r="1022020" s="12" customFormat="1" x14ac:dyDescent="0.2"/>
    <row r="1022021" s="12" customFormat="1" x14ac:dyDescent="0.2"/>
    <row r="1022022" s="12" customFormat="1" x14ac:dyDescent="0.2"/>
    <row r="1022023" s="12" customFormat="1" x14ac:dyDescent="0.2"/>
    <row r="1022024" s="12" customFormat="1" x14ac:dyDescent="0.2"/>
    <row r="1022025" s="12" customFormat="1" x14ac:dyDescent="0.2"/>
    <row r="1022026" s="12" customFormat="1" x14ac:dyDescent="0.2"/>
    <row r="1022027" s="12" customFormat="1" x14ac:dyDescent="0.2"/>
    <row r="1022028" s="12" customFormat="1" x14ac:dyDescent="0.2"/>
    <row r="1022029" s="12" customFormat="1" x14ac:dyDescent="0.2"/>
    <row r="1022030" s="12" customFormat="1" x14ac:dyDescent="0.2"/>
    <row r="1022031" s="12" customFormat="1" x14ac:dyDescent="0.2"/>
    <row r="1022032" s="12" customFormat="1" x14ac:dyDescent="0.2"/>
    <row r="1022033" s="12" customFormat="1" x14ac:dyDescent="0.2"/>
    <row r="1022034" s="12" customFormat="1" x14ac:dyDescent="0.2"/>
    <row r="1022035" s="12" customFormat="1" x14ac:dyDescent="0.2"/>
    <row r="1022036" s="12" customFormat="1" x14ac:dyDescent="0.2"/>
    <row r="1022037" s="12" customFormat="1" x14ac:dyDescent="0.2"/>
    <row r="1022038" s="12" customFormat="1" x14ac:dyDescent="0.2"/>
    <row r="1022039" s="12" customFormat="1" x14ac:dyDescent="0.2"/>
    <row r="1022040" s="12" customFormat="1" x14ac:dyDescent="0.2"/>
    <row r="1022041" s="12" customFormat="1" x14ac:dyDescent="0.2"/>
    <row r="1022042" s="12" customFormat="1" x14ac:dyDescent="0.2"/>
    <row r="1022043" s="12" customFormat="1" x14ac:dyDescent="0.2"/>
    <row r="1022044" s="12" customFormat="1" x14ac:dyDescent="0.2"/>
    <row r="1022045" s="12" customFormat="1" x14ac:dyDescent="0.2"/>
    <row r="1022046" s="12" customFormat="1" x14ac:dyDescent="0.2"/>
    <row r="1022047" s="12" customFormat="1" x14ac:dyDescent="0.2"/>
    <row r="1022048" s="12" customFormat="1" x14ac:dyDescent="0.2"/>
    <row r="1022049" s="12" customFormat="1" x14ac:dyDescent="0.2"/>
    <row r="1022050" s="12" customFormat="1" x14ac:dyDescent="0.2"/>
    <row r="1022051" s="12" customFormat="1" x14ac:dyDescent="0.2"/>
    <row r="1022052" s="12" customFormat="1" x14ac:dyDescent="0.2"/>
    <row r="1022053" s="12" customFormat="1" x14ac:dyDescent="0.2"/>
    <row r="1022054" s="12" customFormat="1" x14ac:dyDescent="0.2"/>
    <row r="1022055" s="12" customFormat="1" x14ac:dyDescent="0.2"/>
    <row r="1022056" s="12" customFormat="1" x14ac:dyDescent="0.2"/>
    <row r="1022057" s="12" customFormat="1" x14ac:dyDescent="0.2"/>
    <row r="1022058" s="12" customFormat="1" x14ac:dyDescent="0.2"/>
    <row r="1022059" s="12" customFormat="1" x14ac:dyDescent="0.2"/>
    <row r="1022060" s="12" customFormat="1" x14ac:dyDescent="0.2"/>
    <row r="1022061" s="12" customFormat="1" x14ac:dyDescent="0.2"/>
    <row r="1022062" s="12" customFormat="1" x14ac:dyDescent="0.2"/>
    <row r="1022063" s="12" customFormat="1" x14ac:dyDescent="0.2"/>
    <row r="1022064" s="12" customFormat="1" x14ac:dyDescent="0.2"/>
    <row r="1022065" s="12" customFormat="1" x14ac:dyDescent="0.2"/>
    <row r="1022066" s="12" customFormat="1" x14ac:dyDescent="0.2"/>
    <row r="1022067" s="12" customFormat="1" x14ac:dyDescent="0.2"/>
    <row r="1022068" s="12" customFormat="1" x14ac:dyDescent="0.2"/>
    <row r="1022069" s="12" customFormat="1" x14ac:dyDescent="0.2"/>
    <row r="1022070" s="12" customFormat="1" x14ac:dyDescent="0.2"/>
    <row r="1022071" s="12" customFormat="1" x14ac:dyDescent="0.2"/>
    <row r="1022072" s="12" customFormat="1" x14ac:dyDescent="0.2"/>
    <row r="1022073" s="12" customFormat="1" x14ac:dyDescent="0.2"/>
    <row r="1022074" s="12" customFormat="1" x14ac:dyDescent="0.2"/>
    <row r="1022075" s="12" customFormat="1" x14ac:dyDescent="0.2"/>
    <row r="1022076" s="12" customFormat="1" x14ac:dyDescent="0.2"/>
    <row r="1022077" s="12" customFormat="1" x14ac:dyDescent="0.2"/>
    <row r="1022078" s="12" customFormat="1" x14ac:dyDescent="0.2"/>
    <row r="1022079" s="12" customFormat="1" x14ac:dyDescent="0.2"/>
    <row r="1022080" s="12" customFormat="1" x14ac:dyDescent="0.2"/>
    <row r="1022081" s="12" customFormat="1" x14ac:dyDescent="0.2"/>
    <row r="1022082" s="12" customFormat="1" x14ac:dyDescent="0.2"/>
    <row r="1022083" s="12" customFormat="1" x14ac:dyDescent="0.2"/>
    <row r="1022084" s="12" customFormat="1" x14ac:dyDescent="0.2"/>
    <row r="1022085" s="12" customFormat="1" x14ac:dyDescent="0.2"/>
    <row r="1022086" s="12" customFormat="1" x14ac:dyDescent="0.2"/>
    <row r="1022087" s="12" customFormat="1" x14ac:dyDescent="0.2"/>
    <row r="1022088" s="12" customFormat="1" x14ac:dyDescent="0.2"/>
    <row r="1022089" s="12" customFormat="1" x14ac:dyDescent="0.2"/>
    <row r="1022090" s="12" customFormat="1" x14ac:dyDescent="0.2"/>
    <row r="1022091" s="12" customFormat="1" x14ac:dyDescent="0.2"/>
    <row r="1022092" s="12" customFormat="1" x14ac:dyDescent="0.2"/>
    <row r="1022093" s="12" customFormat="1" x14ac:dyDescent="0.2"/>
    <row r="1022094" s="12" customFormat="1" x14ac:dyDescent="0.2"/>
    <row r="1022095" s="12" customFormat="1" x14ac:dyDescent="0.2"/>
    <row r="1022096" s="12" customFormat="1" x14ac:dyDescent="0.2"/>
    <row r="1022097" s="12" customFormat="1" x14ac:dyDescent="0.2"/>
    <row r="1022098" s="12" customFormat="1" x14ac:dyDescent="0.2"/>
    <row r="1022099" s="12" customFormat="1" x14ac:dyDescent="0.2"/>
    <row r="1022100" s="12" customFormat="1" x14ac:dyDescent="0.2"/>
    <row r="1022101" s="12" customFormat="1" x14ac:dyDescent="0.2"/>
    <row r="1022102" s="12" customFormat="1" x14ac:dyDescent="0.2"/>
    <row r="1022103" s="12" customFormat="1" x14ac:dyDescent="0.2"/>
    <row r="1022104" s="12" customFormat="1" x14ac:dyDescent="0.2"/>
    <row r="1022105" s="12" customFormat="1" x14ac:dyDescent="0.2"/>
    <row r="1022106" s="12" customFormat="1" x14ac:dyDescent="0.2"/>
    <row r="1022107" s="12" customFormat="1" x14ac:dyDescent="0.2"/>
    <row r="1022108" s="12" customFormat="1" x14ac:dyDescent="0.2"/>
    <row r="1022109" s="12" customFormat="1" x14ac:dyDescent="0.2"/>
    <row r="1022110" s="12" customFormat="1" x14ac:dyDescent="0.2"/>
    <row r="1022111" s="12" customFormat="1" x14ac:dyDescent="0.2"/>
    <row r="1022112" s="12" customFormat="1" x14ac:dyDescent="0.2"/>
    <row r="1022113" s="12" customFormat="1" x14ac:dyDescent="0.2"/>
    <row r="1022114" s="12" customFormat="1" x14ac:dyDescent="0.2"/>
    <row r="1022115" s="12" customFormat="1" x14ac:dyDescent="0.2"/>
    <row r="1022116" s="12" customFormat="1" x14ac:dyDescent="0.2"/>
    <row r="1022117" s="12" customFormat="1" x14ac:dyDescent="0.2"/>
    <row r="1022118" s="12" customFormat="1" x14ac:dyDescent="0.2"/>
    <row r="1022119" s="12" customFormat="1" x14ac:dyDescent="0.2"/>
    <row r="1022120" s="12" customFormat="1" x14ac:dyDescent="0.2"/>
    <row r="1022121" s="12" customFormat="1" x14ac:dyDescent="0.2"/>
    <row r="1022122" s="12" customFormat="1" x14ac:dyDescent="0.2"/>
    <row r="1022123" s="12" customFormat="1" x14ac:dyDescent="0.2"/>
    <row r="1022124" s="12" customFormat="1" x14ac:dyDescent="0.2"/>
    <row r="1022125" s="12" customFormat="1" x14ac:dyDescent="0.2"/>
    <row r="1022126" s="12" customFormat="1" x14ac:dyDescent="0.2"/>
    <row r="1022127" s="12" customFormat="1" x14ac:dyDescent="0.2"/>
    <row r="1022128" s="12" customFormat="1" x14ac:dyDescent="0.2"/>
    <row r="1022129" s="12" customFormat="1" x14ac:dyDescent="0.2"/>
    <row r="1022130" s="12" customFormat="1" x14ac:dyDescent="0.2"/>
    <row r="1022131" s="12" customFormat="1" x14ac:dyDescent="0.2"/>
    <row r="1022132" s="12" customFormat="1" x14ac:dyDescent="0.2"/>
    <row r="1022133" s="12" customFormat="1" x14ac:dyDescent="0.2"/>
    <row r="1022134" s="12" customFormat="1" x14ac:dyDescent="0.2"/>
    <row r="1022135" s="12" customFormat="1" x14ac:dyDescent="0.2"/>
    <row r="1022136" s="12" customFormat="1" x14ac:dyDescent="0.2"/>
    <row r="1022137" s="12" customFormat="1" x14ac:dyDescent="0.2"/>
    <row r="1022138" s="12" customFormat="1" x14ac:dyDescent="0.2"/>
    <row r="1022139" s="12" customFormat="1" x14ac:dyDescent="0.2"/>
    <row r="1022140" s="12" customFormat="1" x14ac:dyDescent="0.2"/>
    <row r="1022141" s="12" customFormat="1" x14ac:dyDescent="0.2"/>
    <row r="1022142" s="12" customFormat="1" x14ac:dyDescent="0.2"/>
    <row r="1022143" s="12" customFormat="1" x14ac:dyDescent="0.2"/>
    <row r="1022144" s="12" customFormat="1" x14ac:dyDescent="0.2"/>
    <row r="1022145" s="12" customFormat="1" x14ac:dyDescent="0.2"/>
    <row r="1022146" s="12" customFormat="1" x14ac:dyDescent="0.2"/>
    <row r="1022147" s="12" customFormat="1" x14ac:dyDescent="0.2"/>
    <row r="1022148" s="12" customFormat="1" x14ac:dyDescent="0.2"/>
    <row r="1022149" s="12" customFormat="1" x14ac:dyDescent="0.2"/>
    <row r="1022150" s="12" customFormat="1" x14ac:dyDescent="0.2"/>
    <row r="1022151" s="12" customFormat="1" x14ac:dyDescent="0.2"/>
    <row r="1022152" s="12" customFormat="1" x14ac:dyDescent="0.2"/>
    <row r="1022153" s="12" customFormat="1" x14ac:dyDescent="0.2"/>
    <row r="1022154" s="12" customFormat="1" x14ac:dyDescent="0.2"/>
    <row r="1022155" s="12" customFormat="1" x14ac:dyDescent="0.2"/>
    <row r="1022156" s="12" customFormat="1" x14ac:dyDescent="0.2"/>
    <row r="1022157" s="12" customFormat="1" x14ac:dyDescent="0.2"/>
    <row r="1022158" s="12" customFormat="1" x14ac:dyDescent="0.2"/>
    <row r="1022159" s="12" customFormat="1" x14ac:dyDescent="0.2"/>
    <row r="1022160" s="12" customFormat="1" x14ac:dyDescent="0.2"/>
    <row r="1022161" s="12" customFormat="1" x14ac:dyDescent="0.2"/>
    <row r="1022162" s="12" customFormat="1" x14ac:dyDescent="0.2"/>
    <row r="1022163" s="12" customFormat="1" x14ac:dyDescent="0.2"/>
    <row r="1022164" s="12" customFormat="1" x14ac:dyDescent="0.2"/>
    <row r="1022165" s="12" customFormat="1" x14ac:dyDescent="0.2"/>
    <row r="1022166" s="12" customFormat="1" x14ac:dyDescent="0.2"/>
    <row r="1022167" s="12" customFormat="1" x14ac:dyDescent="0.2"/>
    <row r="1022168" s="12" customFormat="1" x14ac:dyDescent="0.2"/>
    <row r="1022169" s="12" customFormat="1" x14ac:dyDescent="0.2"/>
    <row r="1022170" s="12" customFormat="1" x14ac:dyDescent="0.2"/>
    <row r="1022171" s="12" customFormat="1" x14ac:dyDescent="0.2"/>
    <row r="1022172" s="12" customFormat="1" x14ac:dyDescent="0.2"/>
    <row r="1022173" s="12" customFormat="1" x14ac:dyDescent="0.2"/>
    <row r="1022174" s="12" customFormat="1" x14ac:dyDescent="0.2"/>
    <row r="1022175" s="12" customFormat="1" x14ac:dyDescent="0.2"/>
    <row r="1022176" s="12" customFormat="1" x14ac:dyDescent="0.2"/>
    <row r="1022177" s="12" customFormat="1" x14ac:dyDescent="0.2"/>
    <row r="1022178" s="12" customFormat="1" x14ac:dyDescent="0.2"/>
    <row r="1022179" s="12" customFormat="1" x14ac:dyDescent="0.2"/>
    <row r="1022180" s="12" customFormat="1" x14ac:dyDescent="0.2"/>
    <row r="1022181" s="12" customFormat="1" x14ac:dyDescent="0.2"/>
    <row r="1022182" s="12" customFormat="1" x14ac:dyDescent="0.2"/>
    <row r="1022183" s="12" customFormat="1" x14ac:dyDescent="0.2"/>
    <row r="1022184" s="12" customFormat="1" x14ac:dyDescent="0.2"/>
    <row r="1022185" s="12" customFormat="1" x14ac:dyDescent="0.2"/>
    <row r="1022186" s="12" customFormat="1" x14ac:dyDescent="0.2"/>
    <row r="1022187" s="12" customFormat="1" x14ac:dyDescent="0.2"/>
    <row r="1022188" s="12" customFormat="1" x14ac:dyDescent="0.2"/>
    <row r="1022189" s="12" customFormat="1" x14ac:dyDescent="0.2"/>
    <row r="1022190" s="12" customFormat="1" x14ac:dyDescent="0.2"/>
    <row r="1022191" s="12" customFormat="1" x14ac:dyDescent="0.2"/>
    <row r="1022192" s="12" customFormat="1" x14ac:dyDescent="0.2"/>
    <row r="1022193" s="12" customFormat="1" x14ac:dyDescent="0.2"/>
    <row r="1022194" s="12" customFormat="1" x14ac:dyDescent="0.2"/>
    <row r="1022195" s="12" customFormat="1" x14ac:dyDescent="0.2"/>
    <row r="1022196" s="12" customFormat="1" x14ac:dyDescent="0.2"/>
    <row r="1022197" s="12" customFormat="1" x14ac:dyDescent="0.2"/>
    <row r="1022198" s="12" customFormat="1" x14ac:dyDescent="0.2"/>
    <row r="1022199" s="12" customFormat="1" x14ac:dyDescent="0.2"/>
    <row r="1022200" s="12" customFormat="1" x14ac:dyDescent="0.2"/>
    <row r="1022201" s="12" customFormat="1" x14ac:dyDescent="0.2"/>
    <row r="1022202" s="12" customFormat="1" x14ac:dyDescent="0.2"/>
    <row r="1022203" s="12" customFormat="1" x14ac:dyDescent="0.2"/>
    <row r="1022204" s="12" customFormat="1" x14ac:dyDescent="0.2"/>
    <row r="1022205" s="12" customFormat="1" x14ac:dyDescent="0.2"/>
    <row r="1022206" s="12" customFormat="1" x14ac:dyDescent="0.2"/>
    <row r="1022207" s="12" customFormat="1" x14ac:dyDescent="0.2"/>
    <row r="1022208" s="12" customFormat="1" x14ac:dyDescent="0.2"/>
    <row r="1022209" s="12" customFormat="1" x14ac:dyDescent="0.2"/>
    <row r="1022210" s="12" customFormat="1" x14ac:dyDescent="0.2"/>
    <row r="1022211" s="12" customFormat="1" x14ac:dyDescent="0.2"/>
    <row r="1022212" s="12" customFormat="1" x14ac:dyDescent="0.2"/>
    <row r="1022213" s="12" customFormat="1" x14ac:dyDescent="0.2"/>
    <row r="1022214" s="12" customFormat="1" x14ac:dyDescent="0.2"/>
    <row r="1022215" s="12" customFormat="1" x14ac:dyDescent="0.2"/>
    <row r="1022216" s="12" customFormat="1" x14ac:dyDescent="0.2"/>
    <row r="1022217" s="12" customFormat="1" x14ac:dyDescent="0.2"/>
    <row r="1022218" s="12" customFormat="1" x14ac:dyDescent="0.2"/>
    <row r="1022219" s="12" customFormat="1" x14ac:dyDescent="0.2"/>
    <row r="1022220" s="12" customFormat="1" x14ac:dyDescent="0.2"/>
    <row r="1022221" s="12" customFormat="1" x14ac:dyDescent="0.2"/>
    <row r="1022222" s="12" customFormat="1" x14ac:dyDescent="0.2"/>
    <row r="1022223" s="12" customFormat="1" x14ac:dyDescent="0.2"/>
    <row r="1022224" s="12" customFormat="1" x14ac:dyDescent="0.2"/>
    <row r="1022225" s="12" customFormat="1" x14ac:dyDescent="0.2"/>
    <row r="1022226" s="12" customFormat="1" x14ac:dyDescent="0.2"/>
    <row r="1022227" s="12" customFormat="1" x14ac:dyDescent="0.2"/>
    <row r="1022228" s="12" customFormat="1" x14ac:dyDescent="0.2"/>
    <row r="1022229" s="12" customFormat="1" x14ac:dyDescent="0.2"/>
    <row r="1022230" s="12" customFormat="1" x14ac:dyDescent="0.2"/>
    <row r="1022231" s="12" customFormat="1" x14ac:dyDescent="0.2"/>
    <row r="1022232" s="12" customFormat="1" x14ac:dyDescent="0.2"/>
    <row r="1022233" s="12" customFormat="1" x14ac:dyDescent="0.2"/>
    <row r="1022234" s="12" customFormat="1" x14ac:dyDescent="0.2"/>
    <row r="1022235" s="12" customFormat="1" x14ac:dyDescent="0.2"/>
    <row r="1022236" s="12" customFormat="1" x14ac:dyDescent="0.2"/>
    <row r="1022237" s="12" customFormat="1" x14ac:dyDescent="0.2"/>
    <row r="1022238" s="12" customFormat="1" x14ac:dyDescent="0.2"/>
    <row r="1022239" s="12" customFormat="1" x14ac:dyDescent="0.2"/>
    <row r="1022240" s="12" customFormat="1" x14ac:dyDescent="0.2"/>
    <row r="1022241" s="12" customFormat="1" x14ac:dyDescent="0.2"/>
    <row r="1022242" s="12" customFormat="1" x14ac:dyDescent="0.2"/>
    <row r="1022243" s="12" customFormat="1" x14ac:dyDescent="0.2"/>
    <row r="1022244" s="12" customFormat="1" x14ac:dyDescent="0.2"/>
    <row r="1022245" s="12" customFormat="1" x14ac:dyDescent="0.2"/>
    <row r="1022246" s="12" customFormat="1" x14ac:dyDescent="0.2"/>
    <row r="1022247" s="12" customFormat="1" x14ac:dyDescent="0.2"/>
    <row r="1022248" s="12" customFormat="1" x14ac:dyDescent="0.2"/>
    <row r="1022249" s="12" customFormat="1" x14ac:dyDescent="0.2"/>
    <row r="1022250" s="12" customFormat="1" x14ac:dyDescent="0.2"/>
    <row r="1022251" s="12" customFormat="1" x14ac:dyDescent="0.2"/>
    <row r="1022252" s="12" customFormat="1" x14ac:dyDescent="0.2"/>
    <row r="1022253" s="12" customFormat="1" x14ac:dyDescent="0.2"/>
    <row r="1022254" s="12" customFormat="1" x14ac:dyDescent="0.2"/>
    <row r="1022255" s="12" customFormat="1" x14ac:dyDescent="0.2"/>
    <row r="1022256" s="12" customFormat="1" x14ac:dyDescent="0.2"/>
    <row r="1022257" s="12" customFormat="1" x14ac:dyDescent="0.2"/>
    <row r="1022258" s="12" customFormat="1" x14ac:dyDescent="0.2"/>
    <row r="1022259" s="12" customFormat="1" x14ac:dyDescent="0.2"/>
    <row r="1022260" s="12" customFormat="1" x14ac:dyDescent="0.2"/>
    <row r="1022261" s="12" customFormat="1" x14ac:dyDescent="0.2"/>
    <row r="1022262" s="12" customFormat="1" x14ac:dyDescent="0.2"/>
    <row r="1022263" s="12" customFormat="1" x14ac:dyDescent="0.2"/>
    <row r="1022264" s="12" customFormat="1" x14ac:dyDescent="0.2"/>
    <row r="1022265" s="12" customFormat="1" x14ac:dyDescent="0.2"/>
    <row r="1022266" s="12" customFormat="1" x14ac:dyDescent="0.2"/>
    <row r="1022267" s="12" customFormat="1" x14ac:dyDescent="0.2"/>
    <row r="1022268" s="12" customFormat="1" x14ac:dyDescent="0.2"/>
    <row r="1022269" s="12" customFormat="1" x14ac:dyDescent="0.2"/>
    <row r="1022270" s="12" customFormat="1" x14ac:dyDescent="0.2"/>
    <row r="1022271" s="12" customFormat="1" x14ac:dyDescent="0.2"/>
    <row r="1022272" s="12" customFormat="1" x14ac:dyDescent="0.2"/>
    <row r="1022273" s="12" customFormat="1" x14ac:dyDescent="0.2"/>
    <row r="1022274" s="12" customFormat="1" x14ac:dyDescent="0.2"/>
    <row r="1022275" s="12" customFormat="1" x14ac:dyDescent="0.2"/>
    <row r="1022276" s="12" customFormat="1" x14ac:dyDescent="0.2"/>
    <row r="1022277" s="12" customFormat="1" x14ac:dyDescent="0.2"/>
    <row r="1022278" s="12" customFormat="1" x14ac:dyDescent="0.2"/>
    <row r="1022279" s="12" customFormat="1" x14ac:dyDescent="0.2"/>
    <row r="1022280" s="12" customFormat="1" x14ac:dyDescent="0.2"/>
    <row r="1022281" s="12" customFormat="1" x14ac:dyDescent="0.2"/>
    <row r="1022282" s="12" customFormat="1" x14ac:dyDescent="0.2"/>
    <row r="1022283" s="12" customFormat="1" x14ac:dyDescent="0.2"/>
    <row r="1022284" s="12" customFormat="1" x14ac:dyDescent="0.2"/>
    <row r="1022285" s="12" customFormat="1" x14ac:dyDescent="0.2"/>
    <row r="1022286" s="12" customFormat="1" x14ac:dyDescent="0.2"/>
    <row r="1022287" s="12" customFormat="1" x14ac:dyDescent="0.2"/>
    <row r="1022288" s="12" customFormat="1" x14ac:dyDescent="0.2"/>
    <row r="1022289" s="12" customFormat="1" x14ac:dyDescent="0.2"/>
    <row r="1022290" s="12" customFormat="1" x14ac:dyDescent="0.2"/>
    <row r="1022291" s="12" customFormat="1" x14ac:dyDescent="0.2"/>
    <row r="1022292" s="12" customFormat="1" x14ac:dyDescent="0.2"/>
    <row r="1022293" s="12" customFormat="1" x14ac:dyDescent="0.2"/>
    <row r="1022294" s="12" customFormat="1" x14ac:dyDescent="0.2"/>
    <row r="1022295" s="12" customFormat="1" x14ac:dyDescent="0.2"/>
    <row r="1022296" s="12" customFormat="1" x14ac:dyDescent="0.2"/>
    <row r="1022297" s="12" customFormat="1" x14ac:dyDescent="0.2"/>
    <row r="1022298" s="12" customFormat="1" x14ac:dyDescent="0.2"/>
    <row r="1022299" s="12" customFormat="1" x14ac:dyDescent="0.2"/>
    <row r="1022300" s="12" customFormat="1" x14ac:dyDescent="0.2"/>
    <row r="1022301" s="12" customFormat="1" x14ac:dyDescent="0.2"/>
    <row r="1022302" s="12" customFormat="1" x14ac:dyDescent="0.2"/>
    <row r="1022303" s="12" customFormat="1" x14ac:dyDescent="0.2"/>
    <row r="1022304" s="12" customFormat="1" x14ac:dyDescent="0.2"/>
    <row r="1022305" s="12" customFormat="1" x14ac:dyDescent="0.2"/>
    <row r="1022306" s="12" customFormat="1" x14ac:dyDescent="0.2"/>
    <row r="1022307" s="12" customFormat="1" x14ac:dyDescent="0.2"/>
    <row r="1022308" s="12" customFormat="1" x14ac:dyDescent="0.2"/>
    <row r="1022309" s="12" customFormat="1" x14ac:dyDescent="0.2"/>
    <row r="1022310" s="12" customFormat="1" x14ac:dyDescent="0.2"/>
    <row r="1022311" s="12" customFormat="1" x14ac:dyDescent="0.2"/>
    <row r="1022312" s="12" customFormat="1" x14ac:dyDescent="0.2"/>
    <row r="1022313" s="12" customFormat="1" x14ac:dyDescent="0.2"/>
    <row r="1022314" s="12" customFormat="1" x14ac:dyDescent="0.2"/>
    <row r="1022315" s="12" customFormat="1" x14ac:dyDescent="0.2"/>
    <row r="1022316" s="12" customFormat="1" x14ac:dyDescent="0.2"/>
    <row r="1022317" s="12" customFormat="1" x14ac:dyDescent="0.2"/>
    <row r="1022318" s="12" customFormat="1" x14ac:dyDescent="0.2"/>
    <row r="1022319" s="12" customFormat="1" x14ac:dyDescent="0.2"/>
    <row r="1022320" s="12" customFormat="1" x14ac:dyDescent="0.2"/>
    <row r="1022321" s="12" customFormat="1" x14ac:dyDescent="0.2"/>
    <row r="1022322" s="12" customFormat="1" x14ac:dyDescent="0.2"/>
    <row r="1022323" s="12" customFormat="1" x14ac:dyDescent="0.2"/>
    <row r="1022324" s="12" customFormat="1" x14ac:dyDescent="0.2"/>
    <row r="1022325" s="12" customFormat="1" x14ac:dyDescent="0.2"/>
    <row r="1022326" s="12" customFormat="1" x14ac:dyDescent="0.2"/>
    <row r="1022327" s="12" customFormat="1" x14ac:dyDescent="0.2"/>
    <row r="1022328" s="12" customFormat="1" x14ac:dyDescent="0.2"/>
    <row r="1022329" s="12" customFormat="1" x14ac:dyDescent="0.2"/>
    <row r="1022330" s="12" customFormat="1" x14ac:dyDescent="0.2"/>
    <row r="1022331" s="12" customFormat="1" x14ac:dyDescent="0.2"/>
    <row r="1022332" s="12" customFormat="1" x14ac:dyDescent="0.2"/>
    <row r="1022333" s="12" customFormat="1" x14ac:dyDescent="0.2"/>
    <row r="1022334" s="12" customFormat="1" x14ac:dyDescent="0.2"/>
    <row r="1022335" s="12" customFormat="1" x14ac:dyDescent="0.2"/>
    <row r="1022336" s="12" customFormat="1" x14ac:dyDescent="0.2"/>
    <row r="1022337" s="12" customFormat="1" x14ac:dyDescent="0.2"/>
    <row r="1022338" s="12" customFormat="1" x14ac:dyDescent="0.2"/>
    <row r="1022339" s="12" customFormat="1" x14ac:dyDescent="0.2"/>
    <row r="1022340" s="12" customFormat="1" x14ac:dyDescent="0.2"/>
    <row r="1022341" s="12" customFormat="1" x14ac:dyDescent="0.2"/>
    <row r="1022342" s="12" customFormat="1" x14ac:dyDescent="0.2"/>
    <row r="1022343" s="12" customFormat="1" x14ac:dyDescent="0.2"/>
    <row r="1022344" s="12" customFormat="1" x14ac:dyDescent="0.2"/>
    <row r="1022345" s="12" customFormat="1" x14ac:dyDescent="0.2"/>
    <row r="1022346" s="12" customFormat="1" x14ac:dyDescent="0.2"/>
    <row r="1022347" s="12" customFormat="1" x14ac:dyDescent="0.2"/>
    <row r="1022348" s="12" customFormat="1" x14ac:dyDescent="0.2"/>
    <row r="1022349" s="12" customFormat="1" x14ac:dyDescent="0.2"/>
    <row r="1022350" s="12" customFormat="1" x14ac:dyDescent="0.2"/>
    <row r="1022351" s="12" customFormat="1" x14ac:dyDescent="0.2"/>
    <row r="1022352" s="12" customFormat="1" x14ac:dyDescent="0.2"/>
    <row r="1022353" s="12" customFormat="1" x14ac:dyDescent="0.2"/>
    <row r="1022354" s="12" customFormat="1" x14ac:dyDescent="0.2"/>
    <row r="1022355" s="12" customFormat="1" x14ac:dyDescent="0.2"/>
    <row r="1022356" s="12" customFormat="1" x14ac:dyDescent="0.2"/>
    <row r="1022357" s="12" customFormat="1" x14ac:dyDescent="0.2"/>
    <row r="1022358" s="12" customFormat="1" x14ac:dyDescent="0.2"/>
    <row r="1022359" s="12" customFormat="1" x14ac:dyDescent="0.2"/>
    <row r="1022360" s="12" customFormat="1" x14ac:dyDescent="0.2"/>
    <row r="1022361" s="12" customFormat="1" x14ac:dyDescent="0.2"/>
    <row r="1022362" s="12" customFormat="1" x14ac:dyDescent="0.2"/>
    <row r="1022363" s="12" customFormat="1" x14ac:dyDescent="0.2"/>
    <row r="1022364" s="12" customFormat="1" x14ac:dyDescent="0.2"/>
    <row r="1022365" s="12" customFormat="1" x14ac:dyDescent="0.2"/>
    <row r="1022366" s="12" customFormat="1" x14ac:dyDescent="0.2"/>
    <row r="1022367" s="12" customFormat="1" x14ac:dyDescent="0.2"/>
    <row r="1022368" s="12" customFormat="1" x14ac:dyDescent="0.2"/>
    <row r="1022369" s="12" customFormat="1" x14ac:dyDescent="0.2"/>
    <row r="1022370" s="12" customFormat="1" x14ac:dyDescent="0.2"/>
    <row r="1022371" s="12" customFormat="1" x14ac:dyDescent="0.2"/>
    <row r="1022372" s="12" customFormat="1" x14ac:dyDescent="0.2"/>
    <row r="1022373" s="12" customFormat="1" x14ac:dyDescent="0.2"/>
    <row r="1022374" s="12" customFormat="1" x14ac:dyDescent="0.2"/>
    <row r="1022375" s="12" customFormat="1" x14ac:dyDescent="0.2"/>
    <row r="1022376" s="12" customFormat="1" x14ac:dyDescent="0.2"/>
    <row r="1022377" s="12" customFormat="1" x14ac:dyDescent="0.2"/>
    <row r="1022378" s="12" customFormat="1" x14ac:dyDescent="0.2"/>
    <row r="1022379" s="12" customFormat="1" x14ac:dyDescent="0.2"/>
    <row r="1022380" s="12" customFormat="1" x14ac:dyDescent="0.2"/>
    <row r="1022381" s="12" customFormat="1" x14ac:dyDescent="0.2"/>
    <row r="1022382" s="12" customFormat="1" x14ac:dyDescent="0.2"/>
    <row r="1022383" s="12" customFormat="1" x14ac:dyDescent="0.2"/>
    <row r="1022384" s="12" customFormat="1" x14ac:dyDescent="0.2"/>
    <row r="1022385" s="12" customFormat="1" x14ac:dyDescent="0.2"/>
    <row r="1022386" s="12" customFormat="1" x14ac:dyDescent="0.2"/>
    <row r="1022387" s="12" customFormat="1" x14ac:dyDescent="0.2"/>
    <row r="1022388" s="12" customFormat="1" x14ac:dyDescent="0.2"/>
    <row r="1022389" s="12" customFormat="1" x14ac:dyDescent="0.2"/>
    <row r="1022390" s="12" customFormat="1" x14ac:dyDescent="0.2"/>
    <row r="1022391" s="12" customFormat="1" x14ac:dyDescent="0.2"/>
    <row r="1022392" s="12" customFormat="1" x14ac:dyDescent="0.2"/>
    <row r="1022393" s="12" customFormat="1" x14ac:dyDescent="0.2"/>
    <row r="1022394" s="12" customFormat="1" x14ac:dyDescent="0.2"/>
    <row r="1022395" s="12" customFormat="1" x14ac:dyDescent="0.2"/>
    <row r="1022396" s="12" customFormat="1" x14ac:dyDescent="0.2"/>
    <row r="1022397" s="12" customFormat="1" x14ac:dyDescent="0.2"/>
    <row r="1022398" s="12" customFormat="1" x14ac:dyDescent="0.2"/>
    <row r="1022399" s="12" customFormat="1" x14ac:dyDescent="0.2"/>
    <row r="1022400" s="12" customFormat="1" x14ac:dyDescent="0.2"/>
    <row r="1022401" s="12" customFormat="1" x14ac:dyDescent="0.2"/>
    <row r="1022402" s="12" customFormat="1" x14ac:dyDescent="0.2"/>
    <row r="1022403" s="12" customFormat="1" x14ac:dyDescent="0.2"/>
    <row r="1022404" s="12" customFormat="1" x14ac:dyDescent="0.2"/>
    <row r="1022405" s="12" customFormat="1" x14ac:dyDescent="0.2"/>
    <row r="1022406" s="12" customFormat="1" x14ac:dyDescent="0.2"/>
    <row r="1022407" s="12" customFormat="1" x14ac:dyDescent="0.2"/>
    <row r="1022408" s="12" customFormat="1" x14ac:dyDescent="0.2"/>
    <row r="1022409" s="12" customFormat="1" x14ac:dyDescent="0.2"/>
    <row r="1022410" s="12" customFormat="1" x14ac:dyDescent="0.2"/>
    <row r="1022411" s="12" customFormat="1" x14ac:dyDescent="0.2"/>
    <row r="1022412" s="12" customFormat="1" x14ac:dyDescent="0.2"/>
    <row r="1022413" s="12" customFormat="1" x14ac:dyDescent="0.2"/>
    <row r="1022414" s="12" customFormat="1" x14ac:dyDescent="0.2"/>
    <row r="1022415" s="12" customFormat="1" x14ac:dyDescent="0.2"/>
    <row r="1022416" s="12" customFormat="1" x14ac:dyDescent="0.2"/>
    <row r="1022417" s="12" customFormat="1" x14ac:dyDescent="0.2"/>
    <row r="1022418" s="12" customFormat="1" x14ac:dyDescent="0.2"/>
    <row r="1022419" s="12" customFormat="1" x14ac:dyDescent="0.2"/>
    <row r="1022420" s="12" customFormat="1" x14ac:dyDescent="0.2"/>
    <row r="1022421" s="12" customFormat="1" x14ac:dyDescent="0.2"/>
    <row r="1022422" s="12" customFormat="1" x14ac:dyDescent="0.2"/>
    <row r="1022423" s="12" customFormat="1" x14ac:dyDescent="0.2"/>
    <row r="1022424" s="12" customFormat="1" x14ac:dyDescent="0.2"/>
    <row r="1022425" s="12" customFormat="1" x14ac:dyDescent="0.2"/>
    <row r="1022426" s="12" customFormat="1" x14ac:dyDescent="0.2"/>
    <row r="1022427" s="12" customFormat="1" x14ac:dyDescent="0.2"/>
    <row r="1022428" s="12" customFormat="1" x14ac:dyDescent="0.2"/>
    <row r="1022429" s="12" customFormat="1" x14ac:dyDescent="0.2"/>
    <row r="1022430" s="12" customFormat="1" x14ac:dyDescent="0.2"/>
    <row r="1022431" s="12" customFormat="1" x14ac:dyDescent="0.2"/>
    <row r="1022432" s="12" customFormat="1" x14ac:dyDescent="0.2"/>
    <row r="1022433" s="12" customFormat="1" x14ac:dyDescent="0.2"/>
    <row r="1022434" s="12" customFormat="1" x14ac:dyDescent="0.2"/>
    <row r="1022435" s="12" customFormat="1" x14ac:dyDescent="0.2"/>
    <row r="1022436" s="12" customFormat="1" x14ac:dyDescent="0.2"/>
    <row r="1022437" s="12" customFormat="1" x14ac:dyDescent="0.2"/>
    <row r="1022438" s="12" customFormat="1" x14ac:dyDescent="0.2"/>
    <row r="1022439" s="12" customFormat="1" x14ac:dyDescent="0.2"/>
    <row r="1022440" s="12" customFormat="1" x14ac:dyDescent="0.2"/>
    <row r="1022441" s="12" customFormat="1" x14ac:dyDescent="0.2"/>
    <row r="1022442" s="12" customFormat="1" x14ac:dyDescent="0.2"/>
    <row r="1022443" s="12" customFormat="1" x14ac:dyDescent="0.2"/>
    <row r="1022444" s="12" customFormat="1" x14ac:dyDescent="0.2"/>
    <row r="1022445" s="12" customFormat="1" x14ac:dyDescent="0.2"/>
    <row r="1022446" s="12" customFormat="1" x14ac:dyDescent="0.2"/>
    <row r="1022447" s="12" customFormat="1" x14ac:dyDescent="0.2"/>
    <row r="1022448" s="12" customFormat="1" x14ac:dyDescent="0.2"/>
    <row r="1022449" s="12" customFormat="1" x14ac:dyDescent="0.2"/>
    <row r="1022450" s="12" customFormat="1" x14ac:dyDescent="0.2"/>
    <row r="1022451" s="12" customFormat="1" x14ac:dyDescent="0.2"/>
    <row r="1022452" s="12" customFormat="1" x14ac:dyDescent="0.2"/>
    <row r="1022453" s="12" customFormat="1" x14ac:dyDescent="0.2"/>
    <row r="1022454" s="12" customFormat="1" x14ac:dyDescent="0.2"/>
    <row r="1022455" s="12" customFormat="1" x14ac:dyDescent="0.2"/>
    <row r="1022456" s="12" customFormat="1" x14ac:dyDescent="0.2"/>
    <row r="1022457" s="12" customFormat="1" x14ac:dyDescent="0.2"/>
    <row r="1022458" s="12" customFormat="1" x14ac:dyDescent="0.2"/>
    <row r="1022459" s="12" customFormat="1" x14ac:dyDescent="0.2"/>
    <row r="1022460" s="12" customFormat="1" x14ac:dyDescent="0.2"/>
    <row r="1022461" s="12" customFormat="1" x14ac:dyDescent="0.2"/>
    <row r="1022462" s="12" customFormat="1" x14ac:dyDescent="0.2"/>
    <row r="1022463" s="12" customFormat="1" x14ac:dyDescent="0.2"/>
    <row r="1022464" s="12" customFormat="1" x14ac:dyDescent="0.2"/>
    <row r="1022465" s="12" customFormat="1" x14ac:dyDescent="0.2"/>
    <row r="1022466" s="12" customFormat="1" x14ac:dyDescent="0.2"/>
    <row r="1022467" s="12" customFormat="1" x14ac:dyDescent="0.2"/>
    <row r="1022468" s="12" customFormat="1" x14ac:dyDescent="0.2"/>
    <row r="1022469" s="12" customFormat="1" x14ac:dyDescent="0.2"/>
    <row r="1022470" s="12" customFormat="1" x14ac:dyDescent="0.2"/>
    <row r="1022471" s="12" customFormat="1" x14ac:dyDescent="0.2"/>
    <row r="1022472" s="12" customFormat="1" x14ac:dyDescent="0.2"/>
    <row r="1022473" s="12" customFormat="1" x14ac:dyDescent="0.2"/>
    <row r="1022474" s="12" customFormat="1" x14ac:dyDescent="0.2"/>
    <row r="1022475" s="12" customFormat="1" x14ac:dyDescent="0.2"/>
    <row r="1022476" s="12" customFormat="1" x14ac:dyDescent="0.2"/>
    <row r="1022477" s="12" customFormat="1" x14ac:dyDescent="0.2"/>
    <row r="1022478" s="12" customFormat="1" x14ac:dyDescent="0.2"/>
    <row r="1022479" s="12" customFormat="1" x14ac:dyDescent="0.2"/>
    <row r="1022480" s="12" customFormat="1" x14ac:dyDescent="0.2"/>
    <row r="1022481" s="12" customFormat="1" x14ac:dyDescent="0.2"/>
    <row r="1022482" s="12" customFormat="1" x14ac:dyDescent="0.2"/>
    <row r="1022483" s="12" customFormat="1" x14ac:dyDescent="0.2"/>
    <row r="1022484" s="12" customFormat="1" x14ac:dyDescent="0.2"/>
    <row r="1022485" s="12" customFormat="1" x14ac:dyDescent="0.2"/>
    <row r="1022486" s="12" customFormat="1" x14ac:dyDescent="0.2"/>
    <row r="1022487" s="12" customFormat="1" x14ac:dyDescent="0.2"/>
    <row r="1022488" s="12" customFormat="1" x14ac:dyDescent="0.2"/>
    <row r="1022489" s="12" customFormat="1" x14ac:dyDescent="0.2"/>
    <row r="1022490" s="12" customFormat="1" x14ac:dyDescent="0.2"/>
    <row r="1022491" s="12" customFormat="1" x14ac:dyDescent="0.2"/>
    <row r="1022492" s="12" customFormat="1" x14ac:dyDescent="0.2"/>
    <row r="1022493" s="12" customFormat="1" x14ac:dyDescent="0.2"/>
    <row r="1022494" s="12" customFormat="1" x14ac:dyDescent="0.2"/>
    <row r="1022495" s="12" customFormat="1" x14ac:dyDescent="0.2"/>
    <row r="1022496" s="12" customFormat="1" x14ac:dyDescent="0.2"/>
    <row r="1022497" s="12" customFormat="1" x14ac:dyDescent="0.2"/>
    <row r="1022498" s="12" customFormat="1" x14ac:dyDescent="0.2"/>
    <row r="1022499" s="12" customFormat="1" x14ac:dyDescent="0.2"/>
    <row r="1022500" s="12" customFormat="1" x14ac:dyDescent="0.2"/>
    <row r="1022501" s="12" customFormat="1" x14ac:dyDescent="0.2"/>
    <row r="1022502" s="12" customFormat="1" x14ac:dyDescent="0.2"/>
    <row r="1022503" s="12" customFormat="1" x14ac:dyDescent="0.2"/>
    <row r="1022504" s="12" customFormat="1" x14ac:dyDescent="0.2"/>
    <row r="1022505" s="12" customFormat="1" x14ac:dyDescent="0.2"/>
    <row r="1022506" s="12" customFormat="1" x14ac:dyDescent="0.2"/>
    <row r="1022507" s="12" customFormat="1" x14ac:dyDescent="0.2"/>
    <row r="1022508" s="12" customFormat="1" x14ac:dyDescent="0.2"/>
    <row r="1022509" s="12" customFormat="1" x14ac:dyDescent="0.2"/>
    <row r="1022510" s="12" customFormat="1" x14ac:dyDescent="0.2"/>
    <row r="1022511" s="12" customFormat="1" x14ac:dyDescent="0.2"/>
    <row r="1022512" s="12" customFormat="1" x14ac:dyDescent="0.2"/>
    <row r="1022513" s="12" customFormat="1" x14ac:dyDescent="0.2"/>
    <row r="1022514" s="12" customFormat="1" x14ac:dyDescent="0.2"/>
    <row r="1022515" s="12" customFormat="1" x14ac:dyDescent="0.2"/>
    <row r="1022516" s="12" customFormat="1" x14ac:dyDescent="0.2"/>
    <row r="1022517" s="12" customFormat="1" x14ac:dyDescent="0.2"/>
    <row r="1022518" s="12" customFormat="1" x14ac:dyDescent="0.2"/>
    <row r="1022519" s="12" customFormat="1" x14ac:dyDescent="0.2"/>
    <row r="1022520" s="12" customFormat="1" x14ac:dyDescent="0.2"/>
    <row r="1022521" s="12" customFormat="1" x14ac:dyDescent="0.2"/>
    <row r="1022522" s="12" customFormat="1" x14ac:dyDescent="0.2"/>
    <row r="1022523" s="12" customFormat="1" x14ac:dyDescent="0.2"/>
    <row r="1022524" s="12" customFormat="1" x14ac:dyDescent="0.2"/>
    <row r="1022525" s="12" customFormat="1" x14ac:dyDescent="0.2"/>
    <row r="1022526" s="12" customFormat="1" x14ac:dyDescent="0.2"/>
    <row r="1022527" s="12" customFormat="1" x14ac:dyDescent="0.2"/>
    <row r="1022528" s="12" customFormat="1" x14ac:dyDescent="0.2"/>
    <row r="1022529" s="12" customFormat="1" x14ac:dyDescent="0.2"/>
    <row r="1022530" s="12" customFormat="1" x14ac:dyDescent="0.2"/>
    <row r="1022531" s="12" customFormat="1" x14ac:dyDescent="0.2"/>
    <row r="1022532" s="12" customFormat="1" x14ac:dyDescent="0.2"/>
    <row r="1022533" s="12" customFormat="1" x14ac:dyDescent="0.2"/>
    <row r="1022534" s="12" customFormat="1" x14ac:dyDescent="0.2"/>
    <row r="1022535" s="12" customFormat="1" x14ac:dyDescent="0.2"/>
    <row r="1022536" s="12" customFormat="1" x14ac:dyDescent="0.2"/>
    <row r="1022537" s="12" customFormat="1" x14ac:dyDescent="0.2"/>
    <row r="1022538" s="12" customFormat="1" x14ac:dyDescent="0.2"/>
    <row r="1022539" s="12" customFormat="1" x14ac:dyDescent="0.2"/>
    <row r="1022540" s="12" customFormat="1" x14ac:dyDescent="0.2"/>
    <row r="1022541" s="12" customFormat="1" x14ac:dyDescent="0.2"/>
    <row r="1022542" s="12" customFormat="1" x14ac:dyDescent="0.2"/>
    <row r="1022543" s="12" customFormat="1" x14ac:dyDescent="0.2"/>
    <row r="1022544" s="12" customFormat="1" x14ac:dyDescent="0.2"/>
    <row r="1022545" s="12" customFormat="1" x14ac:dyDescent="0.2"/>
    <row r="1022546" s="12" customFormat="1" x14ac:dyDescent="0.2"/>
    <row r="1022547" s="12" customFormat="1" x14ac:dyDescent="0.2"/>
    <row r="1022548" s="12" customFormat="1" x14ac:dyDescent="0.2"/>
    <row r="1022549" s="12" customFormat="1" x14ac:dyDescent="0.2"/>
    <row r="1022550" s="12" customFormat="1" x14ac:dyDescent="0.2"/>
    <row r="1022551" s="12" customFormat="1" x14ac:dyDescent="0.2"/>
    <row r="1022552" s="12" customFormat="1" x14ac:dyDescent="0.2"/>
    <row r="1022553" s="12" customFormat="1" x14ac:dyDescent="0.2"/>
    <row r="1022554" s="12" customFormat="1" x14ac:dyDescent="0.2"/>
    <row r="1022555" s="12" customFormat="1" x14ac:dyDescent="0.2"/>
    <row r="1022556" s="12" customFormat="1" x14ac:dyDescent="0.2"/>
    <row r="1022557" s="12" customFormat="1" x14ac:dyDescent="0.2"/>
    <row r="1022558" s="12" customFormat="1" x14ac:dyDescent="0.2"/>
    <row r="1022559" s="12" customFormat="1" x14ac:dyDescent="0.2"/>
    <row r="1022560" s="12" customFormat="1" x14ac:dyDescent="0.2"/>
    <row r="1022561" s="12" customFormat="1" x14ac:dyDescent="0.2"/>
    <row r="1022562" s="12" customFormat="1" x14ac:dyDescent="0.2"/>
    <row r="1022563" s="12" customFormat="1" x14ac:dyDescent="0.2"/>
    <row r="1022564" s="12" customFormat="1" x14ac:dyDescent="0.2"/>
    <row r="1022565" s="12" customFormat="1" x14ac:dyDescent="0.2"/>
    <row r="1022566" s="12" customFormat="1" x14ac:dyDescent="0.2"/>
    <row r="1022567" s="12" customFormat="1" x14ac:dyDescent="0.2"/>
    <row r="1022568" s="12" customFormat="1" x14ac:dyDescent="0.2"/>
    <row r="1022569" s="12" customFormat="1" x14ac:dyDescent="0.2"/>
    <row r="1022570" s="12" customFormat="1" x14ac:dyDescent="0.2"/>
    <row r="1022571" s="12" customFormat="1" x14ac:dyDescent="0.2"/>
    <row r="1022572" s="12" customFormat="1" x14ac:dyDescent="0.2"/>
    <row r="1022573" s="12" customFormat="1" x14ac:dyDescent="0.2"/>
    <row r="1022574" s="12" customFormat="1" x14ac:dyDescent="0.2"/>
    <row r="1022575" s="12" customFormat="1" x14ac:dyDescent="0.2"/>
    <row r="1022576" s="12" customFormat="1" x14ac:dyDescent="0.2"/>
    <row r="1022577" s="12" customFormat="1" x14ac:dyDescent="0.2"/>
    <row r="1022578" s="12" customFormat="1" x14ac:dyDescent="0.2"/>
    <row r="1022579" s="12" customFormat="1" x14ac:dyDescent="0.2"/>
    <row r="1022580" s="12" customFormat="1" x14ac:dyDescent="0.2"/>
    <row r="1022581" s="12" customFormat="1" x14ac:dyDescent="0.2"/>
    <row r="1022582" s="12" customFormat="1" x14ac:dyDescent="0.2"/>
    <row r="1022583" s="12" customFormat="1" x14ac:dyDescent="0.2"/>
    <row r="1022584" s="12" customFormat="1" x14ac:dyDescent="0.2"/>
    <row r="1022585" s="12" customFormat="1" x14ac:dyDescent="0.2"/>
    <row r="1022586" s="12" customFormat="1" x14ac:dyDescent="0.2"/>
    <row r="1022587" s="12" customFormat="1" x14ac:dyDescent="0.2"/>
    <row r="1022588" s="12" customFormat="1" x14ac:dyDescent="0.2"/>
    <row r="1022589" s="12" customFormat="1" x14ac:dyDescent="0.2"/>
    <row r="1022590" s="12" customFormat="1" x14ac:dyDescent="0.2"/>
    <row r="1022591" s="12" customFormat="1" x14ac:dyDescent="0.2"/>
    <row r="1022592" s="12" customFormat="1" x14ac:dyDescent="0.2"/>
    <row r="1022593" s="12" customFormat="1" x14ac:dyDescent="0.2"/>
    <row r="1022594" s="12" customFormat="1" x14ac:dyDescent="0.2"/>
    <row r="1022595" s="12" customFormat="1" x14ac:dyDescent="0.2"/>
    <row r="1022596" s="12" customFormat="1" x14ac:dyDescent="0.2"/>
    <row r="1022597" s="12" customFormat="1" x14ac:dyDescent="0.2"/>
    <row r="1022598" s="12" customFormat="1" x14ac:dyDescent="0.2"/>
    <row r="1022599" s="12" customFormat="1" x14ac:dyDescent="0.2"/>
    <row r="1022600" s="12" customFormat="1" x14ac:dyDescent="0.2"/>
    <row r="1022601" s="12" customFormat="1" x14ac:dyDescent="0.2"/>
    <row r="1022602" s="12" customFormat="1" x14ac:dyDescent="0.2"/>
    <row r="1022603" s="12" customFormat="1" x14ac:dyDescent="0.2"/>
    <row r="1022604" s="12" customFormat="1" x14ac:dyDescent="0.2"/>
    <row r="1022605" s="12" customFormat="1" x14ac:dyDescent="0.2"/>
    <row r="1022606" s="12" customFormat="1" x14ac:dyDescent="0.2"/>
    <row r="1022607" s="12" customFormat="1" x14ac:dyDescent="0.2"/>
    <row r="1022608" s="12" customFormat="1" x14ac:dyDescent="0.2"/>
    <row r="1022609" s="12" customFormat="1" x14ac:dyDescent="0.2"/>
    <row r="1022610" s="12" customFormat="1" x14ac:dyDescent="0.2"/>
    <row r="1022611" s="12" customFormat="1" x14ac:dyDescent="0.2"/>
    <row r="1022612" s="12" customFormat="1" x14ac:dyDescent="0.2"/>
    <row r="1022613" s="12" customFormat="1" x14ac:dyDescent="0.2"/>
    <row r="1022614" s="12" customFormat="1" x14ac:dyDescent="0.2"/>
    <row r="1022615" s="12" customFormat="1" x14ac:dyDescent="0.2"/>
    <row r="1022616" s="12" customFormat="1" x14ac:dyDescent="0.2"/>
    <row r="1022617" s="12" customFormat="1" x14ac:dyDescent="0.2"/>
    <row r="1022618" s="12" customFormat="1" x14ac:dyDescent="0.2"/>
    <row r="1022619" s="12" customFormat="1" x14ac:dyDescent="0.2"/>
    <row r="1022620" s="12" customFormat="1" x14ac:dyDescent="0.2"/>
    <row r="1022621" s="12" customFormat="1" x14ac:dyDescent="0.2"/>
    <row r="1022622" s="12" customFormat="1" x14ac:dyDescent="0.2"/>
    <row r="1022623" s="12" customFormat="1" x14ac:dyDescent="0.2"/>
    <row r="1022624" s="12" customFormat="1" x14ac:dyDescent="0.2"/>
    <row r="1022625" s="12" customFormat="1" x14ac:dyDescent="0.2"/>
    <row r="1022626" s="12" customFormat="1" x14ac:dyDescent="0.2"/>
    <row r="1022627" s="12" customFormat="1" x14ac:dyDescent="0.2"/>
    <row r="1022628" s="12" customFormat="1" x14ac:dyDescent="0.2"/>
    <row r="1022629" s="12" customFormat="1" x14ac:dyDescent="0.2"/>
    <row r="1022630" s="12" customFormat="1" x14ac:dyDescent="0.2"/>
    <row r="1022631" s="12" customFormat="1" x14ac:dyDescent="0.2"/>
    <row r="1022632" s="12" customFormat="1" x14ac:dyDescent="0.2"/>
    <row r="1022633" s="12" customFormat="1" x14ac:dyDescent="0.2"/>
    <row r="1022634" s="12" customFormat="1" x14ac:dyDescent="0.2"/>
    <row r="1022635" s="12" customFormat="1" x14ac:dyDescent="0.2"/>
    <row r="1022636" s="12" customFormat="1" x14ac:dyDescent="0.2"/>
    <row r="1022637" s="12" customFormat="1" x14ac:dyDescent="0.2"/>
    <row r="1022638" s="12" customFormat="1" x14ac:dyDescent="0.2"/>
    <row r="1022639" s="12" customFormat="1" x14ac:dyDescent="0.2"/>
    <row r="1022640" s="12" customFormat="1" x14ac:dyDescent="0.2"/>
    <row r="1022641" s="12" customFormat="1" x14ac:dyDescent="0.2"/>
    <row r="1022642" s="12" customFormat="1" x14ac:dyDescent="0.2"/>
    <row r="1022643" s="12" customFormat="1" x14ac:dyDescent="0.2"/>
    <row r="1022644" s="12" customFormat="1" x14ac:dyDescent="0.2"/>
    <row r="1022645" s="12" customFormat="1" x14ac:dyDescent="0.2"/>
    <row r="1022646" s="12" customFormat="1" x14ac:dyDescent="0.2"/>
    <row r="1022647" s="12" customFormat="1" x14ac:dyDescent="0.2"/>
    <row r="1022648" s="12" customFormat="1" x14ac:dyDescent="0.2"/>
    <row r="1022649" s="12" customFormat="1" x14ac:dyDescent="0.2"/>
    <row r="1022650" s="12" customFormat="1" x14ac:dyDescent="0.2"/>
    <row r="1022651" s="12" customFormat="1" x14ac:dyDescent="0.2"/>
    <row r="1022652" s="12" customFormat="1" x14ac:dyDescent="0.2"/>
    <row r="1022653" s="12" customFormat="1" x14ac:dyDescent="0.2"/>
    <row r="1022654" s="12" customFormat="1" x14ac:dyDescent="0.2"/>
    <row r="1022655" s="12" customFormat="1" x14ac:dyDescent="0.2"/>
    <row r="1022656" s="12" customFormat="1" x14ac:dyDescent="0.2"/>
    <row r="1022657" s="12" customFormat="1" x14ac:dyDescent="0.2"/>
    <row r="1022658" s="12" customFormat="1" x14ac:dyDescent="0.2"/>
    <row r="1022659" s="12" customFormat="1" x14ac:dyDescent="0.2"/>
    <row r="1022660" s="12" customFormat="1" x14ac:dyDescent="0.2"/>
    <row r="1022661" s="12" customFormat="1" x14ac:dyDescent="0.2"/>
    <row r="1022662" s="12" customFormat="1" x14ac:dyDescent="0.2"/>
    <row r="1022663" s="12" customFormat="1" x14ac:dyDescent="0.2"/>
    <row r="1022664" s="12" customFormat="1" x14ac:dyDescent="0.2"/>
    <row r="1022665" s="12" customFormat="1" x14ac:dyDescent="0.2"/>
    <row r="1022666" s="12" customFormat="1" x14ac:dyDescent="0.2"/>
    <row r="1022667" s="12" customFormat="1" x14ac:dyDescent="0.2"/>
    <row r="1022668" s="12" customFormat="1" x14ac:dyDescent="0.2"/>
    <row r="1022669" s="12" customFormat="1" x14ac:dyDescent="0.2"/>
    <row r="1022670" s="12" customFormat="1" x14ac:dyDescent="0.2"/>
    <row r="1022671" s="12" customFormat="1" x14ac:dyDescent="0.2"/>
    <row r="1022672" s="12" customFormat="1" x14ac:dyDescent="0.2"/>
    <row r="1022673" s="12" customFormat="1" x14ac:dyDescent="0.2"/>
    <row r="1022674" s="12" customFormat="1" x14ac:dyDescent="0.2"/>
    <row r="1022675" s="12" customFormat="1" x14ac:dyDescent="0.2"/>
    <row r="1022676" s="12" customFormat="1" x14ac:dyDescent="0.2"/>
    <row r="1022677" s="12" customFormat="1" x14ac:dyDescent="0.2"/>
    <row r="1022678" s="12" customFormat="1" x14ac:dyDescent="0.2"/>
    <row r="1022679" s="12" customFormat="1" x14ac:dyDescent="0.2"/>
    <row r="1022680" s="12" customFormat="1" x14ac:dyDescent="0.2"/>
    <row r="1022681" s="12" customFormat="1" x14ac:dyDescent="0.2"/>
    <row r="1022682" s="12" customFormat="1" x14ac:dyDescent="0.2"/>
    <row r="1022683" s="12" customFormat="1" x14ac:dyDescent="0.2"/>
    <row r="1022684" s="12" customFormat="1" x14ac:dyDescent="0.2"/>
    <row r="1022685" s="12" customFormat="1" x14ac:dyDescent="0.2"/>
    <row r="1022686" s="12" customFormat="1" x14ac:dyDescent="0.2"/>
    <row r="1022687" s="12" customFormat="1" x14ac:dyDescent="0.2"/>
    <row r="1022688" s="12" customFormat="1" x14ac:dyDescent="0.2"/>
    <row r="1022689" s="12" customFormat="1" x14ac:dyDescent="0.2"/>
    <row r="1022690" s="12" customFormat="1" x14ac:dyDescent="0.2"/>
    <row r="1022691" s="12" customFormat="1" x14ac:dyDescent="0.2"/>
    <row r="1022692" s="12" customFormat="1" x14ac:dyDescent="0.2"/>
    <row r="1022693" s="12" customFormat="1" x14ac:dyDescent="0.2"/>
    <row r="1022694" s="12" customFormat="1" x14ac:dyDescent="0.2"/>
    <row r="1022695" s="12" customFormat="1" x14ac:dyDescent="0.2"/>
    <row r="1022696" s="12" customFormat="1" x14ac:dyDescent="0.2"/>
    <row r="1022697" s="12" customFormat="1" x14ac:dyDescent="0.2"/>
    <row r="1022698" s="12" customFormat="1" x14ac:dyDescent="0.2"/>
    <row r="1022699" s="12" customFormat="1" x14ac:dyDescent="0.2"/>
    <row r="1022700" s="12" customFormat="1" x14ac:dyDescent="0.2"/>
    <row r="1022701" s="12" customFormat="1" x14ac:dyDescent="0.2"/>
    <row r="1022702" s="12" customFormat="1" x14ac:dyDescent="0.2"/>
    <row r="1022703" s="12" customFormat="1" x14ac:dyDescent="0.2"/>
    <row r="1022704" s="12" customFormat="1" x14ac:dyDescent="0.2"/>
    <row r="1022705" s="12" customFormat="1" x14ac:dyDescent="0.2"/>
    <row r="1022706" s="12" customFormat="1" x14ac:dyDescent="0.2"/>
    <row r="1022707" s="12" customFormat="1" x14ac:dyDescent="0.2"/>
    <row r="1022708" s="12" customFormat="1" x14ac:dyDescent="0.2"/>
    <row r="1022709" s="12" customFormat="1" x14ac:dyDescent="0.2"/>
    <row r="1022710" s="12" customFormat="1" x14ac:dyDescent="0.2"/>
    <row r="1022711" s="12" customFormat="1" x14ac:dyDescent="0.2"/>
    <row r="1022712" s="12" customFormat="1" x14ac:dyDescent="0.2"/>
    <row r="1022713" s="12" customFormat="1" x14ac:dyDescent="0.2"/>
    <row r="1022714" s="12" customFormat="1" x14ac:dyDescent="0.2"/>
    <row r="1022715" s="12" customFormat="1" x14ac:dyDescent="0.2"/>
    <row r="1022716" s="12" customFormat="1" x14ac:dyDescent="0.2"/>
    <row r="1022717" s="12" customFormat="1" x14ac:dyDescent="0.2"/>
    <row r="1022718" s="12" customFormat="1" x14ac:dyDescent="0.2"/>
    <row r="1022719" s="12" customFormat="1" x14ac:dyDescent="0.2"/>
    <row r="1022720" s="12" customFormat="1" x14ac:dyDescent="0.2"/>
    <row r="1022721" s="12" customFormat="1" x14ac:dyDescent="0.2"/>
    <row r="1022722" s="12" customFormat="1" x14ac:dyDescent="0.2"/>
    <row r="1022723" s="12" customFormat="1" x14ac:dyDescent="0.2"/>
    <row r="1022724" s="12" customFormat="1" x14ac:dyDescent="0.2"/>
    <row r="1022725" s="12" customFormat="1" x14ac:dyDescent="0.2"/>
    <row r="1022726" s="12" customFormat="1" x14ac:dyDescent="0.2"/>
    <row r="1022727" s="12" customFormat="1" x14ac:dyDescent="0.2"/>
    <row r="1022728" s="12" customFormat="1" x14ac:dyDescent="0.2"/>
    <row r="1022729" s="12" customFormat="1" x14ac:dyDescent="0.2"/>
    <row r="1022730" s="12" customFormat="1" x14ac:dyDescent="0.2"/>
    <row r="1022731" s="12" customFormat="1" x14ac:dyDescent="0.2"/>
    <row r="1022732" s="12" customFormat="1" x14ac:dyDescent="0.2"/>
    <row r="1022733" s="12" customFormat="1" x14ac:dyDescent="0.2"/>
    <row r="1022734" s="12" customFormat="1" x14ac:dyDescent="0.2"/>
    <row r="1022735" s="12" customFormat="1" x14ac:dyDescent="0.2"/>
    <row r="1022736" s="12" customFormat="1" x14ac:dyDescent="0.2"/>
    <row r="1022737" s="12" customFormat="1" x14ac:dyDescent="0.2"/>
    <row r="1022738" s="12" customFormat="1" x14ac:dyDescent="0.2"/>
    <row r="1022739" s="12" customFormat="1" x14ac:dyDescent="0.2"/>
    <row r="1022740" s="12" customFormat="1" x14ac:dyDescent="0.2"/>
    <row r="1022741" s="12" customFormat="1" x14ac:dyDescent="0.2"/>
    <row r="1022742" s="12" customFormat="1" x14ac:dyDescent="0.2"/>
    <row r="1022743" s="12" customFormat="1" x14ac:dyDescent="0.2"/>
    <row r="1022744" s="12" customFormat="1" x14ac:dyDescent="0.2"/>
    <row r="1022745" s="12" customFormat="1" x14ac:dyDescent="0.2"/>
    <row r="1022746" s="12" customFormat="1" x14ac:dyDescent="0.2"/>
    <row r="1022747" s="12" customFormat="1" x14ac:dyDescent="0.2"/>
    <row r="1022748" s="12" customFormat="1" x14ac:dyDescent="0.2"/>
    <row r="1022749" s="12" customFormat="1" x14ac:dyDescent="0.2"/>
    <row r="1022750" s="12" customFormat="1" x14ac:dyDescent="0.2"/>
    <row r="1022751" s="12" customFormat="1" x14ac:dyDescent="0.2"/>
    <row r="1022752" s="12" customFormat="1" x14ac:dyDescent="0.2"/>
    <row r="1022753" s="12" customFormat="1" x14ac:dyDescent="0.2"/>
    <row r="1022754" s="12" customFormat="1" x14ac:dyDescent="0.2"/>
    <row r="1022755" s="12" customFormat="1" x14ac:dyDescent="0.2"/>
    <row r="1022756" s="12" customFormat="1" x14ac:dyDescent="0.2"/>
    <row r="1022757" s="12" customFormat="1" x14ac:dyDescent="0.2"/>
    <row r="1022758" s="12" customFormat="1" x14ac:dyDescent="0.2"/>
    <row r="1022759" s="12" customFormat="1" x14ac:dyDescent="0.2"/>
    <row r="1022760" s="12" customFormat="1" x14ac:dyDescent="0.2"/>
    <row r="1022761" s="12" customFormat="1" x14ac:dyDescent="0.2"/>
    <row r="1022762" s="12" customFormat="1" x14ac:dyDescent="0.2"/>
    <row r="1022763" s="12" customFormat="1" x14ac:dyDescent="0.2"/>
    <row r="1022764" s="12" customFormat="1" x14ac:dyDescent="0.2"/>
    <row r="1022765" s="12" customFormat="1" x14ac:dyDescent="0.2"/>
    <row r="1022766" s="12" customFormat="1" x14ac:dyDescent="0.2"/>
    <row r="1022767" s="12" customFormat="1" x14ac:dyDescent="0.2"/>
    <row r="1022768" s="12" customFormat="1" x14ac:dyDescent="0.2"/>
    <row r="1022769" s="12" customFormat="1" x14ac:dyDescent="0.2"/>
    <row r="1022770" s="12" customFormat="1" x14ac:dyDescent="0.2"/>
    <row r="1022771" s="12" customFormat="1" x14ac:dyDescent="0.2"/>
    <row r="1022772" s="12" customFormat="1" x14ac:dyDescent="0.2"/>
    <row r="1022773" s="12" customFormat="1" x14ac:dyDescent="0.2"/>
    <row r="1022774" s="12" customFormat="1" x14ac:dyDescent="0.2"/>
    <row r="1022775" s="12" customFormat="1" x14ac:dyDescent="0.2"/>
    <row r="1022776" s="12" customFormat="1" x14ac:dyDescent="0.2"/>
    <row r="1022777" s="12" customFormat="1" x14ac:dyDescent="0.2"/>
    <row r="1022778" s="12" customFormat="1" x14ac:dyDescent="0.2"/>
    <row r="1022779" s="12" customFormat="1" x14ac:dyDescent="0.2"/>
    <row r="1022780" s="12" customFormat="1" x14ac:dyDescent="0.2"/>
    <row r="1022781" s="12" customFormat="1" x14ac:dyDescent="0.2"/>
    <row r="1022782" s="12" customFormat="1" x14ac:dyDescent="0.2"/>
    <row r="1022783" s="12" customFormat="1" x14ac:dyDescent="0.2"/>
    <row r="1022784" s="12" customFormat="1" x14ac:dyDescent="0.2"/>
    <row r="1022785" s="12" customFormat="1" x14ac:dyDescent="0.2"/>
    <row r="1022786" s="12" customFormat="1" x14ac:dyDescent="0.2"/>
    <row r="1022787" s="12" customFormat="1" x14ac:dyDescent="0.2"/>
    <row r="1022788" s="12" customFormat="1" x14ac:dyDescent="0.2"/>
    <row r="1022789" s="12" customFormat="1" x14ac:dyDescent="0.2"/>
    <row r="1022790" s="12" customFormat="1" x14ac:dyDescent="0.2"/>
    <row r="1022791" s="12" customFormat="1" x14ac:dyDescent="0.2"/>
    <row r="1022792" s="12" customFormat="1" x14ac:dyDescent="0.2"/>
    <row r="1022793" s="12" customFormat="1" x14ac:dyDescent="0.2"/>
    <row r="1022794" s="12" customFormat="1" x14ac:dyDescent="0.2"/>
    <row r="1022795" s="12" customFormat="1" x14ac:dyDescent="0.2"/>
    <row r="1022796" s="12" customFormat="1" x14ac:dyDescent="0.2"/>
    <row r="1022797" s="12" customFormat="1" x14ac:dyDescent="0.2"/>
    <row r="1022798" s="12" customFormat="1" x14ac:dyDescent="0.2"/>
    <row r="1022799" s="12" customFormat="1" x14ac:dyDescent="0.2"/>
    <row r="1022800" s="12" customFormat="1" x14ac:dyDescent="0.2"/>
    <row r="1022801" s="12" customFormat="1" x14ac:dyDescent="0.2"/>
    <row r="1022802" s="12" customFormat="1" x14ac:dyDescent="0.2"/>
    <row r="1022803" s="12" customFormat="1" x14ac:dyDescent="0.2"/>
    <row r="1022804" s="12" customFormat="1" x14ac:dyDescent="0.2"/>
    <row r="1022805" s="12" customFormat="1" x14ac:dyDescent="0.2"/>
    <row r="1022806" s="12" customFormat="1" x14ac:dyDescent="0.2"/>
    <row r="1022807" s="12" customFormat="1" x14ac:dyDescent="0.2"/>
    <row r="1022808" s="12" customFormat="1" x14ac:dyDescent="0.2"/>
    <row r="1022809" s="12" customFormat="1" x14ac:dyDescent="0.2"/>
    <row r="1022810" s="12" customFormat="1" x14ac:dyDescent="0.2"/>
    <row r="1022811" s="12" customFormat="1" x14ac:dyDescent="0.2"/>
    <row r="1022812" s="12" customFormat="1" x14ac:dyDescent="0.2"/>
    <row r="1022813" s="12" customFormat="1" x14ac:dyDescent="0.2"/>
    <row r="1022814" s="12" customFormat="1" x14ac:dyDescent="0.2"/>
    <row r="1022815" s="12" customFormat="1" x14ac:dyDescent="0.2"/>
    <row r="1022816" s="12" customFormat="1" x14ac:dyDescent="0.2"/>
    <row r="1022817" s="12" customFormat="1" x14ac:dyDescent="0.2"/>
    <row r="1022818" s="12" customFormat="1" x14ac:dyDescent="0.2"/>
    <row r="1022819" s="12" customFormat="1" x14ac:dyDescent="0.2"/>
    <row r="1022820" s="12" customFormat="1" x14ac:dyDescent="0.2"/>
    <row r="1022821" s="12" customFormat="1" x14ac:dyDescent="0.2"/>
    <row r="1022822" s="12" customFormat="1" x14ac:dyDescent="0.2"/>
    <row r="1022823" s="12" customFormat="1" x14ac:dyDescent="0.2"/>
    <row r="1022824" s="12" customFormat="1" x14ac:dyDescent="0.2"/>
    <row r="1022825" s="12" customFormat="1" x14ac:dyDescent="0.2"/>
    <row r="1022826" s="12" customFormat="1" x14ac:dyDescent="0.2"/>
    <row r="1022827" s="12" customFormat="1" x14ac:dyDescent="0.2"/>
    <row r="1022828" s="12" customFormat="1" x14ac:dyDescent="0.2"/>
    <row r="1022829" s="12" customFormat="1" x14ac:dyDescent="0.2"/>
    <row r="1022830" s="12" customFormat="1" x14ac:dyDescent="0.2"/>
    <row r="1022831" s="12" customFormat="1" x14ac:dyDescent="0.2"/>
    <row r="1022832" s="12" customFormat="1" x14ac:dyDescent="0.2"/>
    <row r="1022833" s="12" customFormat="1" x14ac:dyDescent="0.2"/>
    <row r="1022834" s="12" customFormat="1" x14ac:dyDescent="0.2"/>
    <row r="1022835" s="12" customFormat="1" x14ac:dyDescent="0.2"/>
    <row r="1022836" s="12" customFormat="1" x14ac:dyDescent="0.2"/>
    <row r="1022837" s="12" customFormat="1" x14ac:dyDescent="0.2"/>
    <row r="1022838" s="12" customFormat="1" x14ac:dyDescent="0.2"/>
    <row r="1022839" s="12" customFormat="1" x14ac:dyDescent="0.2"/>
    <row r="1022840" s="12" customFormat="1" x14ac:dyDescent="0.2"/>
    <row r="1022841" s="12" customFormat="1" x14ac:dyDescent="0.2"/>
    <row r="1022842" s="12" customFormat="1" x14ac:dyDescent="0.2"/>
    <row r="1022843" s="12" customFormat="1" x14ac:dyDescent="0.2"/>
    <row r="1022844" s="12" customFormat="1" x14ac:dyDescent="0.2"/>
    <row r="1022845" s="12" customFormat="1" x14ac:dyDescent="0.2"/>
    <row r="1022846" s="12" customFormat="1" x14ac:dyDescent="0.2"/>
    <row r="1022847" s="12" customFormat="1" x14ac:dyDescent="0.2"/>
    <row r="1022848" s="12" customFormat="1" x14ac:dyDescent="0.2"/>
    <row r="1022849" s="12" customFormat="1" x14ac:dyDescent="0.2"/>
    <row r="1022850" s="12" customFormat="1" x14ac:dyDescent="0.2"/>
    <row r="1022851" s="12" customFormat="1" x14ac:dyDescent="0.2"/>
    <row r="1022852" s="12" customFormat="1" x14ac:dyDescent="0.2"/>
    <row r="1022853" s="12" customFormat="1" x14ac:dyDescent="0.2"/>
    <row r="1022854" s="12" customFormat="1" x14ac:dyDescent="0.2"/>
    <row r="1022855" s="12" customFormat="1" x14ac:dyDescent="0.2"/>
    <row r="1022856" s="12" customFormat="1" x14ac:dyDescent="0.2"/>
    <row r="1022857" s="12" customFormat="1" x14ac:dyDescent="0.2"/>
    <row r="1022858" s="12" customFormat="1" x14ac:dyDescent="0.2"/>
    <row r="1022859" s="12" customFormat="1" x14ac:dyDescent="0.2"/>
    <row r="1022860" s="12" customFormat="1" x14ac:dyDescent="0.2"/>
    <row r="1022861" s="12" customFormat="1" x14ac:dyDescent="0.2"/>
    <row r="1022862" s="12" customFormat="1" x14ac:dyDescent="0.2"/>
    <row r="1022863" s="12" customFormat="1" x14ac:dyDescent="0.2"/>
    <row r="1022864" s="12" customFormat="1" x14ac:dyDescent="0.2"/>
    <row r="1022865" s="12" customFormat="1" x14ac:dyDescent="0.2"/>
    <row r="1022866" s="12" customFormat="1" x14ac:dyDescent="0.2"/>
    <row r="1022867" s="12" customFormat="1" x14ac:dyDescent="0.2"/>
    <row r="1022868" s="12" customFormat="1" x14ac:dyDescent="0.2"/>
    <row r="1022869" s="12" customFormat="1" x14ac:dyDescent="0.2"/>
    <row r="1022870" s="12" customFormat="1" x14ac:dyDescent="0.2"/>
    <row r="1022871" s="12" customFormat="1" x14ac:dyDescent="0.2"/>
    <row r="1022872" s="12" customFormat="1" x14ac:dyDescent="0.2"/>
    <row r="1022873" s="12" customFormat="1" x14ac:dyDescent="0.2"/>
    <row r="1022874" s="12" customFormat="1" x14ac:dyDescent="0.2"/>
    <row r="1022875" s="12" customFormat="1" x14ac:dyDescent="0.2"/>
    <row r="1022876" s="12" customFormat="1" x14ac:dyDescent="0.2"/>
    <row r="1022877" s="12" customFormat="1" x14ac:dyDescent="0.2"/>
    <row r="1022878" s="12" customFormat="1" x14ac:dyDescent="0.2"/>
    <row r="1022879" s="12" customFormat="1" x14ac:dyDescent="0.2"/>
    <row r="1022880" s="12" customFormat="1" x14ac:dyDescent="0.2"/>
    <row r="1022881" s="12" customFormat="1" x14ac:dyDescent="0.2"/>
    <row r="1022882" s="12" customFormat="1" x14ac:dyDescent="0.2"/>
    <row r="1022883" s="12" customFormat="1" x14ac:dyDescent="0.2"/>
    <row r="1022884" s="12" customFormat="1" x14ac:dyDescent="0.2"/>
    <row r="1022885" s="12" customFormat="1" x14ac:dyDescent="0.2"/>
    <row r="1022886" s="12" customFormat="1" x14ac:dyDescent="0.2"/>
    <row r="1022887" s="12" customFormat="1" x14ac:dyDescent="0.2"/>
    <row r="1022888" s="12" customFormat="1" x14ac:dyDescent="0.2"/>
    <row r="1022889" s="12" customFormat="1" x14ac:dyDescent="0.2"/>
    <row r="1022890" s="12" customFormat="1" x14ac:dyDescent="0.2"/>
    <row r="1022891" s="12" customFormat="1" x14ac:dyDescent="0.2"/>
    <row r="1022892" s="12" customFormat="1" x14ac:dyDescent="0.2"/>
    <row r="1022893" s="12" customFormat="1" x14ac:dyDescent="0.2"/>
    <row r="1022894" s="12" customFormat="1" x14ac:dyDescent="0.2"/>
    <row r="1022895" s="12" customFormat="1" x14ac:dyDescent="0.2"/>
    <row r="1022896" s="12" customFormat="1" x14ac:dyDescent="0.2"/>
    <row r="1022897" s="12" customFormat="1" x14ac:dyDescent="0.2"/>
    <row r="1022898" s="12" customFormat="1" x14ac:dyDescent="0.2"/>
    <row r="1022899" s="12" customFormat="1" x14ac:dyDescent="0.2"/>
    <row r="1022900" s="12" customFormat="1" x14ac:dyDescent="0.2"/>
    <row r="1022901" s="12" customFormat="1" x14ac:dyDescent="0.2"/>
    <row r="1022902" s="12" customFormat="1" x14ac:dyDescent="0.2"/>
    <row r="1022903" s="12" customFormat="1" x14ac:dyDescent="0.2"/>
    <row r="1022904" s="12" customFormat="1" x14ac:dyDescent="0.2"/>
    <row r="1022905" s="12" customFormat="1" x14ac:dyDescent="0.2"/>
    <row r="1022906" s="12" customFormat="1" x14ac:dyDescent="0.2"/>
    <row r="1022907" s="12" customFormat="1" x14ac:dyDescent="0.2"/>
    <row r="1022908" s="12" customFormat="1" x14ac:dyDescent="0.2"/>
    <row r="1022909" s="12" customFormat="1" x14ac:dyDescent="0.2"/>
    <row r="1022910" s="12" customFormat="1" x14ac:dyDescent="0.2"/>
    <row r="1022911" s="12" customFormat="1" x14ac:dyDescent="0.2"/>
    <row r="1022912" s="12" customFormat="1" x14ac:dyDescent="0.2"/>
    <row r="1022913" s="12" customFormat="1" x14ac:dyDescent="0.2"/>
    <row r="1022914" s="12" customFormat="1" x14ac:dyDescent="0.2"/>
    <row r="1022915" s="12" customFormat="1" x14ac:dyDescent="0.2"/>
    <row r="1022916" s="12" customFormat="1" x14ac:dyDescent="0.2"/>
    <row r="1022917" s="12" customFormat="1" x14ac:dyDescent="0.2"/>
    <row r="1022918" s="12" customFormat="1" x14ac:dyDescent="0.2"/>
    <row r="1022919" s="12" customFormat="1" x14ac:dyDescent="0.2"/>
    <row r="1022920" s="12" customFormat="1" x14ac:dyDescent="0.2"/>
    <row r="1022921" s="12" customFormat="1" x14ac:dyDescent="0.2"/>
    <row r="1022922" s="12" customFormat="1" x14ac:dyDescent="0.2"/>
    <row r="1022923" s="12" customFormat="1" x14ac:dyDescent="0.2"/>
    <row r="1022924" s="12" customFormat="1" x14ac:dyDescent="0.2"/>
    <row r="1022925" s="12" customFormat="1" x14ac:dyDescent="0.2"/>
    <row r="1022926" s="12" customFormat="1" x14ac:dyDescent="0.2"/>
    <row r="1022927" s="12" customFormat="1" x14ac:dyDescent="0.2"/>
    <row r="1022928" s="12" customFormat="1" x14ac:dyDescent="0.2"/>
    <row r="1022929" s="12" customFormat="1" x14ac:dyDescent="0.2"/>
    <row r="1022930" s="12" customFormat="1" x14ac:dyDescent="0.2"/>
    <row r="1022931" s="12" customFormat="1" x14ac:dyDescent="0.2"/>
    <row r="1022932" s="12" customFormat="1" x14ac:dyDescent="0.2"/>
    <row r="1022933" s="12" customFormat="1" x14ac:dyDescent="0.2"/>
    <row r="1022934" s="12" customFormat="1" x14ac:dyDescent="0.2"/>
    <row r="1022935" s="12" customFormat="1" x14ac:dyDescent="0.2"/>
    <row r="1022936" s="12" customFormat="1" x14ac:dyDescent="0.2"/>
    <row r="1022937" s="12" customFormat="1" x14ac:dyDescent="0.2"/>
    <row r="1022938" s="12" customFormat="1" x14ac:dyDescent="0.2"/>
    <row r="1022939" s="12" customFormat="1" x14ac:dyDescent="0.2"/>
    <row r="1022940" s="12" customFormat="1" x14ac:dyDescent="0.2"/>
    <row r="1022941" s="12" customFormat="1" x14ac:dyDescent="0.2"/>
    <row r="1022942" s="12" customFormat="1" x14ac:dyDescent="0.2"/>
    <row r="1022943" s="12" customFormat="1" x14ac:dyDescent="0.2"/>
    <row r="1022944" s="12" customFormat="1" x14ac:dyDescent="0.2"/>
    <row r="1022945" s="12" customFormat="1" x14ac:dyDescent="0.2"/>
    <row r="1022946" s="12" customFormat="1" x14ac:dyDescent="0.2"/>
    <row r="1022947" s="12" customFormat="1" x14ac:dyDescent="0.2"/>
    <row r="1022948" s="12" customFormat="1" x14ac:dyDescent="0.2"/>
    <row r="1022949" s="12" customFormat="1" x14ac:dyDescent="0.2"/>
    <row r="1022950" s="12" customFormat="1" x14ac:dyDescent="0.2"/>
    <row r="1022951" s="12" customFormat="1" x14ac:dyDescent="0.2"/>
    <row r="1022952" s="12" customFormat="1" x14ac:dyDescent="0.2"/>
    <row r="1022953" s="12" customFormat="1" x14ac:dyDescent="0.2"/>
    <row r="1022954" s="12" customFormat="1" x14ac:dyDescent="0.2"/>
    <row r="1022955" s="12" customFormat="1" x14ac:dyDescent="0.2"/>
    <row r="1022956" s="12" customFormat="1" x14ac:dyDescent="0.2"/>
    <row r="1022957" s="12" customFormat="1" x14ac:dyDescent="0.2"/>
    <row r="1022958" s="12" customFormat="1" x14ac:dyDescent="0.2"/>
    <row r="1022959" s="12" customFormat="1" x14ac:dyDescent="0.2"/>
    <row r="1022960" s="12" customFormat="1" x14ac:dyDescent="0.2"/>
    <row r="1022961" s="12" customFormat="1" x14ac:dyDescent="0.2"/>
    <row r="1022962" s="12" customFormat="1" x14ac:dyDescent="0.2"/>
    <row r="1022963" s="12" customFormat="1" x14ac:dyDescent="0.2"/>
    <row r="1022964" s="12" customFormat="1" x14ac:dyDescent="0.2"/>
    <row r="1022965" s="12" customFormat="1" x14ac:dyDescent="0.2"/>
    <row r="1022966" s="12" customFormat="1" x14ac:dyDescent="0.2"/>
    <row r="1022967" s="12" customFormat="1" x14ac:dyDescent="0.2"/>
    <row r="1022968" s="12" customFormat="1" x14ac:dyDescent="0.2"/>
    <row r="1022969" s="12" customFormat="1" x14ac:dyDescent="0.2"/>
    <row r="1022970" s="12" customFormat="1" x14ac:dyDescent="0.2"/>
    <row r="1022971" s="12" customFormat="1" x14ac:dyDescent="0.2"/>
    <row r="1022972" s="12" customFormat="1" x14ac:dyDescent="0.2"/>
    <row r="1022973" s="12" customFormat="1" x14ac:dyDescent="0.2"/>
    <row r="1022974" s="12" customFormat="1" x14ac:dyDescent="0.2"/>
    <row r="1022975" s="12" customFormat="1" x14ac:dyDescent="0.2"/>
    <row r="1022976" s="12" customFormat="1" x14ac:dyDescent="0.2"/>
    <row r="1022977" s="12" customFormat="1" x14ac:dyDescent="0.2"/>
    <row r="1022978" s="12" customFormat="1" x14ac:dyDescent="0.2"/>
    <row r="1022979" s="12" customFormat="1" x14ac:dyDescent="0.2"/>
    <row r="1022980" s="12" customFormat="1" x14ac:dyDescent="0.2"/>
    <row r="1022981" s="12" customFormat="1" x14ac:dyDescent="0.2"/>
    <row r="1022982" s="12" customFormat="1" x14ac:dyDescent="0.2"/>
    <row r="1022983" s="12" customFormat="1" x14ac:dyDescent="0.2"/>
    <row r="1022984" s="12" customFormat="1" x14ac:dyDescent="0.2"/>
    <row r="1022985" s="12" customFormat="1" x14ac:dyDescent="0.2"/>
    <row r="1022986" s="12" customFormat="1" x14ac:dyDescent="0.2"/>
    <row r="1022987" s="12" customFormat="1" x14ac:dyDescent="0.2"/>
    <row r="1022988" s="12" customFormat="1" x14ac:dyDescent="0.2"/>
    <row r="1022989" s="12" customFormat="1" x14ac:dyDescent="0.2"/>
    <row r="1022990" s="12" customFormat="1" x14ac:dyDescent="0.2"/>
    <row r="1022991" s="12" customFormat="1" x14ac:dyDescent="0.2"/>
    <row r="1022992" s="12" customFormat="1" x14ac:dyDescent="0.2"/>
    <row r="1022993" s="12" customFormat="1" x14ac:dyDescent="0.2"/>
    <row r="1022994" s="12" customFormat="1" x14ac:dyDescent="0.2"/>
    <row r="1022995" s="12" customFormat="1" x14ac:dyDescent="0.2"/>
    <row r="1022996" s="12" customFormat="1" x14ac:dyDescent="0.2"/>
    <row r="1022997" s="12" customFormat="1" x14ac:dyDescent="0.2"/>
    <row r="1022998" s="12" customFormat="1" x14ac:dyDescent="0.2"/>
    <row r="1022999" s="12" customFormat="1" x14ac:dyDescent="0.2"/>
    <row r="1023000" s="12" customFormat="1" x14ac:dyDescent="0.2"/>
    <row r="1023001" s="12" customFormat="1" x14ac:dyDescent="0.2"/>
    <row r="1023002" s="12" customFormat="1" x14ac:dyDescent="0.2"/>
    <row r="1023003" s="12" customFormat="1" x14ac:dyDescent="0.2"/>
    <row r="1023004" s="12" customFormat="1" x14ac:dyDescent="0.2"/>
    <row r="1023005" s="12" customFormat="1" x14ac:dyDescent="0.2"/>
    <row r="1023006" s="12" customFormat="1" x14ac:dyDescent="0.2"/>
    <row r="1023007" s="12" customFormat="1" x14ac:dyDescent="0.2"/>
    <row r="1023008" s="12" customFormat="1" x14ac:dyDescent="0.2"/>
    <row r="1023009" s="12" customFormat="1" x14ac:dyDescent="0.2"/>
    <row r="1023010" s="12" customFormat="1" x14ac:dyDescent="0.2"/>
    <row r="1023011" s="12" customFormat="1" x14ac:dyDescent="0.2"/>
    <row r="1023012" s="12" customFormat="1" x14ac:dyDescent="0.2"/>
    <row r="1023013" s="12" customFormat="1" x14ac:dyDescent="0.2"/>
    <row r="1023014" s="12" customFormat="1" x14ac:dyDescent="0.2"/>
    <row r="1023015" s="12" customFormat="1" x14ac:dyDescent="0.2"/>
    <row r="1023016" s="12" customFormat="1" x14ac:dyDescent="0.2"/>
    <row r="1023017" s="12" customFormat="1" x14ac:dyDescent="0.2"/>
    <row r="1023018" s="12" customFormat="1" x14ac:dyDescent="0.2"/>
    <row r="1023019" s="12" customFormat="1" x14ac:dyDescent="0.2"/>
    <row r="1023020" s="12" customFormat="1" x14ac:dyDescent="0.2"/>
    <row r="1023021" s="12" customFormat="1" x14ac:dyDescent="0.2"/>
    <row r="1023022" s="12" customFormat="1" x14ac:dyDescent="0.2"/>
    <row r="1023023" s="12" customFormat="1" x14ac:dyDescent="0.2"/>
    <row r="1023024" s="12" customFormat="1" x14ac:dyDescent="0.2"/>
    <row r="1023025" s="12" customFormat="1" x14ac:dyDescent="0.2"/>
    <row r="1023026" s="12" customFormat="1" x14ac:dyDescent="0.2"/>
    <row r="1023027" s="12" customFormat="1" x14ac:dyDescent="0.2"/>
    <row r="1023028" s="12" customFormat="1" x14ac:dyDescent="0.2"/>
    <row r="1023029" s="12" customFormat="1" x14ac:dyDescent="0.2"/>
    <row r="1023030" s="12" customFormat="1" x14ac:dyDescent="0.2"/>
    <row r="1023031" s="12" customFormat="1" x14ac:dyDescent="0.2"/>
    <row r="1023032" s="12" customFormat="1" x14ac:dyDescent="0.2"/>
    <row r="1023033" s="12" customFormat="1" x14ac:dyDescent="0.2"/>
    <row r="1023034" s="12" customFormat="1" x14ac:dyDescent="0.2"/>
    <row r="1023035" s="12" customFormat="1" x14ac:dyDescent="0.2"/>
    <row r="1023036" s="12" customFormat="1" x14ac:dyDescent="0.2"/>
    <row r="1023037" s="12" customFormat="1" x14ac:dyDescent="0.2"/>
    <row r="1023038" s="12" customFormat="1" x14ac:dyDescent="0.2"/>
    <row r="1023039" s="12" customFormat="1" x14ac:dyDescent="0.2"/>
    <row r="1023040" s="12" customFormat="1" x14ac:dyDescent="0.2"/>
    <row r="1023041" s="12" customFormat="1" x14ac:dyDescent="0.2"/>
    <row r="1023042" s="12" customFormat="1" x14ac:dyDescent="0.2"/>
    <row r="1023043" s="12" customFormat="1" x14ac:dyDescent="0.2"/>
    <row r="1023044" s="12" customFormat="1" x14ac:dyDescent="0.2"/>
    <row r="1023045" s="12" customFormat="1" x14ac:dyDescent="0.2"/>
    <row r="1023046" s="12" customFormat="1" x14ac:dyDescent="0.2"/>
    <row r="1023047" s="12" customFormat="1" x14ac:dyDescent="0.2"/>
    <row r="1023048" s="12" customFormat="1" x14ac:dyDescent="0.2"/>
    <row r="1023049" s="12" customFormat="1" x14ac:dyDescent="0.2"/>
    <row r="1023050" s="12" customFormat="1" x14ac:dyDescent="0.2"/>
    <row r="1023051" s="12" customFormat="1" x14ac:dyDescent="0.2"/>
    <row r="1023052" s="12" customFormat="1" x14ac:dyDescent="0.2"/>
    <row r="1023053" s="12" customFormat="1" x14ac:dyDescent="0.2"/>
    <row r="1023054" s="12" customFormat="1" x14ac:dyDescent="0.2"/>
    <row r="1023055" s="12" customFormat="1" x14ac:dyDescent="0.2"/>
    <row r="1023056" s="12" customFormat="1" x14ac:dyDescent="0.2"/>
    <row r="1023057" s="12" customFormat="1" x14ac:dyDescent="0.2"/>
    <row r="1023058" s="12" customFormat="1" x14ac:dyDescent="0.2"/>
    <row r="1023059" s="12" customFormat="1" x14ac:dyDescent="0.2"/>
    <row r="1023060" s="12" customFormat="1" x14ac:dyDescent="0.2"/>
    <row r="1023061" s="12" customFormat="1" x14ac:dyDescent="0.2"/>
    <row r="1023062" s="12" customFormat="1" x14ac:dyDescent="0.2"/>
    <row r="1023063" s="12" customFormat="1" x14ac:dyDescent="0.2"/>
    <row r="1023064" s="12" customFormat="1" x14ac:dyDescent="0.2"/>
    <row r="1023065" s="12" customFormat="1" x14ac:dyDescent="0.2"/>
    <row r="1023066" s="12" customFormat="1" x14ac:dyDescent="0.2"/>
    <row r="1023067" s="12" customFormat="1" x14ac:dyDescent="0.2"/>
    <row r="1023068" s="12" customFormat="1" x14ac:dyDescent="0.2"/>
    <row r="1023069" s="12" customFormat="1" x14ac:dyDescent="0.2"/>
    <row r="1023070" s="12" customFormat="1" x14ac:dyDescent="0.2"/>
    <row r="1023071" s="12" customFormat="1" x14ac:dyDescent="0.2"/>
    <row r="1023072" s="12" customFormat="1" x14ac:dyDescent="0.2"/>
    <row r="1023073" s="12" customFormat="1" x14ac:dyDescent="0.2"/>
    <row r="1023074" s="12" customFormat="1" x14ac:dyDescent="0.2"/>
    <row r="1023075" s="12" customFormat="1" x14ac:dyDescent="0.2"/>
    <row r="1023076" s="12" customFormat="1" x14ac:dyDescent="0.2"/>
    <row r="1023077" s="12" customFormat="1" x14ac:dyDescent="0.2"/>
    <row r="1023078" s="12" customFormat="1" x14ac:dyDescent="0.2"/>
    <row r="1023079" s="12" customFormat="1" x14ac:dyDescent="0.2"/>
    <row r="1023080" s="12" customFormat="1" x14ac:dyDescent="0.2"/>
    <row r="1023081" s="12" customFormat="1" x14ac:dyDescent="0.2"/>
    <row r="1023082" s="12" customFormat="1" x14ac:dyDescent="0.2"/>
    <row r="1023083" s="12" customFormat="1" x14ac:dyDescent="0.2"/>
    <row r="1023084" s="12" customFormat="1" x14ac:dyDescent="0.2"/>
    <row r="1023085" s="12" customFormat="1" x14ac:dyDescent="0.2"/>
    <row r="1023086" s="12" customFormat="1" x14ac:dyDescent="0.2"/>
    <row r="1023087" s="12" customFormat="1" x14ac:dyDescent="0.2"/>
    <row r="1023088" s="12" customFormat="1" x14ac:dyDescent="0.2"/>
    <row r="1023089" s="12" customFormat="1" x14ac:dyDescent="0.2"/>
    <row r="1023090" s="12" customFormat="1" x14ac:dyDescent="0.2"/>
    <row r="1023091" s="12" customFormat="1" x14ac:dyDescent="0.2"/>
    <row r="1023092" s="12" customFormat="1" x14ac:dyDescent="0.2"/>
    <row r="1023093" s="12" customFormat="1" x14ac:dyDescent="0.2"/>
    <row r="1023094" s="12" customFormat="1" x14ac:dyDescent="0.2"/>
    <row r="1023095" s="12" customFormat="1" x14ac:dyDescent="0.2"/>
    <row r="1023096" s="12" customFormat="1" x14ac:dyDescent="0.2"/>
    <row r="1023097" s="12" customFormat="1" x14ac:dyDescent="0.2"/>
    <row r="1023098" s="12" customFormat="1" x14ac:dyDescent="0.2"/>
    <row r="1023099" s="12" customFormat="1" x14ac:dyDescent="0.2"/>
    <row r="1023100" s="12" customFormat="1" x14ac:dyDescent="0.2"/>
    <row r="1023101" s="12" customFormat="1" x14ac:dyDescent="0.2"/>
    <row r="1023102" s="12" customFormat="1" x14ac:dyDescent="0.2"/>
    <row r="1023103" s="12" customFormat="1" x14ac:dyDescent="0.2"/>
    <row r="1023104" s="12" customFormat="1" x14ac:dyDescent="0.2"/>
    <row r="1023105" s="12" customFormat="1" x14ac:dyDescent="0.2"/>
    <row r="1023106" s="12" customFormat="1" x14ac:dyDescent="0.2"/>
    <row r="1023107" s="12" customFormat="1" x14ac:dyDescent="0.2"/>
    <row r="1023108" s="12" customFormat="1" x14ac:dyDescent="0.2"/>
    <row r="1023109" s="12" customFormat="1" x14ac:dyDescent="0.2"/>
    <row r="1023110" s="12" customFormat="1" x14ac:dyDescent="0.2"/>
    <row r="1023111" s="12" customFormat="1" x14ac:dyDescent="0.2"/>
    <row r="1023112" s="12" customFormat="1" x14ac:dyDescent="0.2"/>
    <row r="1023113" s="12" customFormat="1" x14ac:dyDescent="0.2"/>
    <row r="1023114" s="12" customFormat="1" x14ac:dyDescent="0.2"/>
    <row r="1023115" s="12" customFormat="1" x14ac:dyDescent="0.2"/>
    <row r="1023116" s="12" customFormat="1" x14ac:dyDescent="0.2"/>
    <row r="1023117" s="12" customFormat="1" x14ac:dyDescent="0.2"/>
    <row r="1023118" s="12" customFormat="1" x14ac:dyDescent="0.2"/>
    <row r="1023119" s="12" customFormat="1" x14ac:dyDescent="0.2"/>
    <row r="1023120" s="12" customFormat="1" x14ac:dyDescent="0.2"/>
    <row r="1023121" s="12" customFormat="1" x14ac:dyDescent="0.2"/>
    <row r="1023122" s="12" customFormat="1" x14ac:dyDescent="0.2"/>
    <row r="1023123" s="12" customFormat="1" x14ac:dyDescent="0.2"/>
    <row r="1023124" s="12" customFormat="1" x14ac:dyDescent="0.2"/>
    <row r="1023125" s="12" customFormat="1" x14ac:dyDescent="0.2"/>
    <row r="1023126" s="12" customFormat="1" x14ac:dyDescent="0.2"/>
    <row r="1023127" s="12" customFormat="1" x14ac:dyDescent="0.2"/>
    <row r="1023128" s="12" customFormat="1" x14ac:dyDescent="0.2"/>
    <row r="1023129" s="12" customFormat="1" x14ac:dyDescent="0.2"/>
    <row r="1023130" s="12" customFormat="1" x14ac:dyDescent="0.2"/>
    <row r="1023131" s="12" customFormat="1" x14ac:dyDescent="0.2"/>
    <row r="1023132" s="12" customFormat="1" x14ac:dyDescent="0.2"/>
    <row r="1023133" s="12" customFormat="1" x14ac:dyDescent="0.2"/>
    <row r="1023134" s="12" customFormat="1" x14ac:dyDescent="0.2"/>
    <row r="1023135" s="12" customFormat="1" x14ac:dyDescent="0.2"/>
    <row r="1023136" s="12" customFormat="1" x14ac:dyDescent="0.2"/>
    <row r="1023137" s="12" customFormat="1" x14ac:dyDescent="0.2"/>
    <row r="1023138" s="12" customFormat="1" x14ac:dyDescent="0.2"/>
    <row r="1023139" s="12" customFormat="1" x14ac:dyDescent="0.2"/>
    <row r="1023140" s="12" customFormat="1" x14ac:dyDescent="0.2"/>
    <row r="1023141" s="12" customFormat="1" x14ac:dyDescent="0.2"/>
    <row r="1023142" s="12" customFormat="1" x14ac:dyDescent="0.2"/>
    <row r="1023143" s="12" customFormat="1" x14ac:dyDescent="0.2"/>
    <row r="1023144" s="12" customFormat="1" x14ac:dyDescent="0.2"/>
    <row r="1023145" s="12" customFormat="1" x14ac:dyDescent="0.2"/>
    <row r="1023146" s="12" customFormat="1" x14ac:dyDescent="0.2"/>
    <row r="1023147" s="12" customFormat="1" x14ac:dyDescent="0.2"/>
    <row r="1023148" s="12" customFormat="1" x14ac:dyDescent="0.2"/>
    <row r="1023149" s="12" customFormat="1" x14ac:dyDescent="0.2"/>
    <row r="1023150" s="12" customFormat="1" x14ac:dyDescent="0.2"/>
    <row r="1023151" s="12" customFormat="1" x14ac:dyDescent="0.2"/>
    <row r="1023152" s="12" customFormat="1" x14ac:dyDescent="0.2"/>
    <row r="1023153" s="12" customFormat="1" x14ac:dyDescent="0.2"/>
    <row r="1023154" s="12" customFormat="1" x14ac:dyDescent="0.2"/>
    <row r="1023155" s="12" customFormat="1" x14ac:dyDescent="0.2"/>
    <row r="1023156" s="12" customFormat="1" x14ac:dyDescent="0.2"/>
    <row r="1023157" s="12" customFormat="1" x14ac:dyDescent="0.2"/>
    <row r="1023158" s="12" customFormat="1" x14ac:dyDescent="0.2"/>
    <row r="1023159" s="12" customFormat="1" x14ac:dyDescent="0.2"/>
    <row r="1023160" s="12" customFormat="1" x14ac:dyDescent="0.2"/>
    <row r="1023161" s="12" customFormat="1" x14ac:dyDescent="0.2"/>
    <row r="1023162" s="12" customFormat="1" x14ac:dyDescent="0.2"/>
    <row r="1023163" s="12" customFormat="1" x14ac:dyDescent="0.2"/>
    <row r="1023164" s="12" customFormat="1" x14ac:dyDescent="0.2"/>
    <row r="1023165" s="12" customFormat="1" x14ac:dyDescent="0.2"/>
    <row r="1023166" s="12" customFormat="1" x14ac:dyDescent="0.2"/>
    <row r="1023167" s="12" customFormat="1" x14ac:dyDescent="0.2"/>
    <row r="1023168" s="12" customFormat="1" x14ac:dyDescent="0.2"/>
    <row r="1023169" s="12" customFormat="1" x14ac:dyDescent="0.2"/>
    <row r="1023170" s="12" customFormat="1" x14ac:dyDescent="0.2"/>
    <row r="1023171" s="12" customFormat="1" x14ac:dyDescent="0.2"/>
    <row r="1023172" s="12" customFormat="1" x14ac:dyDescent="0.2"/>
    <row r="1023173" s="12" customFormat="1" x14ac:dyDescent="0.2"/>
    <row r="1023174" s="12" customFormat="1" x14ac:dyDescent="0.2"/>
    <row r="1023175" s="12" customFormat="1" x14ac:dyDescent="0.2"/>
    <row r="1023176" s="12" customFormat="1" x14ac:dyDescent="0.2"/>
    <row r="1023177" s="12" customFormat="1" x14ac:dyDescent="0.2"/>
    <row r="1023178" s="12" customFormat="1" x14ac:dyDescent="0.2"/>
    <row r="1023179" s="12" customFormat="1" x14ac:dyDescent="0.2"/>
    <row r="1023180" s="12" customFormat="1" x14ac:dyDescent="0.2"/>
    <row r="1023181" s="12" customFormat="1" x14ac:dyDescent="0.2"/>
    <row r="1023182" s="12" customFormat="1" x14ac:dyDescent="0.2"/>
    <row r="1023183" s="12" customFormat="1" x14ac:dyDescent="0.2"/>
    <row r="1023184" s="12" customFormat="1" x14ac:dyDescent="0.2"/>
    <row r="1023185" s="12" customFormat="1" x14ac:dyDescent="0.2"/>
    <row r="1023186" s="12" customFormat="1" x14ac:dyDescent="0.2"/>
    <row r="1023187" s="12" customFormat="1" x14ac:dyDescent="0.2"/>
    <row r="1023188" s="12" customFormat="1" x14ac:dyDescent="0.2"/>
    <row r="1023189" s="12" customFormat="1" x14ac:dyDescent="0.2"/>
    <row r="1023190" s="12" customFormat="1" x14ac:dyDescent="0.2"/>
    <row r="1023191" s="12" customFormat="1" x14ac:dyDescent="0.2"/>
    <row r="1023192" s="12" customFormat="1" x14ac:dyDescent="0.2"/>
    <row r="1023193" s="12" customFormat="1" x14ac:dyDescent="0.2"/>
    <row r="1023194" s="12" customFormat="1" x14ac:dyDescent="0.2"/>
    <row r="1023195" s="12" customFormat="1" x14ac:dyDescent="0.2"/>
    <row r="1023196" s="12" customFormat="1" x14ac:dyDescent="0.2"/>
    <row r="1023197" s="12" customFormat="1" x14ac:dyDescent="0.2"/>
    <row r="1023198" s="12" customFormat="1" x14ac:dyDescent="0.2"/>
    <row r="1023199" s="12" customFormat="1" x14ac:dyDescent="0.2"/>
    <row r="1023200" s="12" customFormat="1" x14ac:dyDescent="0.2"/>
    <row r="1023201" s="12" customFormat="1" x14ac:dyDescent="0.2"/>
    <row r="1023202" s="12" customFormat="1" x14ac:dyDescent="0.2"/>
    <row r="1023203" s="12" customFormat="1" x14ac:dyDescent="0.2"/>
    <row r="1023204" s="12" customFormat="1" x14ac:dyDescent="0.2"/>
    <row r="1023205" s="12" customFormat="1" x14ac:dyDescent="0.2"/>
    <row r="1023206" s="12" customFormat="1" x14ac:dyDescent="0.2"/>
    <row r="1023207" s="12" customFormat="1" x14ac:dyDescent="0.2"/>
    <row r="1023208" s="12" customFormat="1" x14ac:dyDescent="0.2"/>
    <row r="1023209" s="12" customFormat="1" x14ac:dyDescent="0.2"/>
    <row r="1023210" s="12" customFormat="1" x14ac:dyDescent="0.2"/>
    <row r="1023211" s="12" customFormat="1" x14ac:dyDescent="0.2"/>
    <row r="1023212" s="12" customFormat="1" x14ac:dyDescent="0.2"/>
    <row r="1023213" s="12" customFormat="1" x14ac:dyDescent="0.2"/>
    <row r="1023214" s="12" customFormat="1" x14ac:dyDescent="0.2"/>
    <row r="1023215" s="12" customFormat="1" x14ac:dyDescent="0.2"/>
    <row r="1023216" s="12" customFormat="1" x14ac:dyDescent="0.2"/>
    <row r="1023217" s="12" customFormat="1" x14ac:dyDescent="0.2"/>
    <row r="1023218" s="12" customFormat="1" x14ac:dyDescent="0.2"/>
    <row r="1023219" s="12" customFormat="1" x14ac:dyDescent="0.2"/>
    <row r="1023220" s="12" customFormat="1" x14ac:dyDescent="0.2"/>
    <row r="1023221" s="12" customFormat="1" x14ac:dyDescent="0.2"/>
    <row r="1023222" s="12" customFormat="1" x14ac:dyDescent="0.2"/>
    <row r="1023223" s="12" customFormat="1" x14ac:dyDescent="0.2"/>
    <row r="1023224" s="12" customFormat="1" x14ac:dyDescent="0.2"/>
    <row r="1023225" s="12" customFormat="1" x14ac:dyDescent="0.2"/>
    <row r="1023226" s="12" customFormat="1" x14ac:dyDescent="0.2"/>
    <row r="1023227" s="12" customFormat="1" x14ac:dyDescent="0.2"/>
    <row r="1023228" s="12" customFormat="1" x14ac:dyDescent="0.2"/>
    <row r="1023229" s="12" customFormat="1" x14ac:dyDescent="0.2"/>
    <row r="1023230" s="12" customFormat="1" x14ac:dyDescent="0.2"/>
    <row r="1023231" s="12" customFormat="1" x14ac:dyDescent="0.2"/>
    <row r="1023232" s="12" customFormat="1" x14ac:dyDescent="0.2"/>
    <row r="1023233" s="12" customFormat="1" x14ac:dyDescent="0.2"/>
    <row r="1023234" s="12" customFormat="1" x14ac:dyDescent="0.2"/>
    <row r="1023235" s="12" customFormat="1" x14ac:dyDescent="0.2"/>
    <row r="1023236" s="12" customFormat="1" x14ac:dyDescent="0.2"/>
    <row r="1023237" s="12" customFormat="1" x14ac:dyDescent="0.2"/>
    <row r="1023238" s="12" customFormat="1" x14ac:dyDescent="0.2"/>
    <row r="1023239" s="12" customFormat="1" x14ac:dyDescent="0.2"/>
    <row r="1023240" s="12" customFormat="1" x14ac:dyDescent="0.2"/>
    <row r="1023241" s="12" customFormat="1" x14ac:dyDescent="0.2"/>
    <row r="1023242" s="12" customFormat="1" x14ac:dyDescent="0.2"/>
    <row r="1023243" s="12" customFormat="1" x14ac:dyDescent="0.2"/>
    <row r="1023244" s="12" customFormat="1" x14ac:dyDescent="0.2"/>
    <row r="1023245" s="12" customFormat="1" x14ac:dyDescent="0.2"/>
    <row r="1023246" s="12" customFormat="1" x14ac:dyDescent="0.2"/>
    <row r="1023247" s="12" customFormat="1" x14ac:dyDescent="0.2"/>
    <row r="1023248" s="12" customFormat="1" x14ac:dyDescent="0.2"/>
    <row r="1023249" s="12" customFormat="1" x14ac:dyDescent="0.2"/>
    <row r="1023250" s="12" customFormat="1" x14ac:dyDescent="0.2"/>
    <row r="1023251" s="12" customFormat="1" x14ac:dyDescent="0.2"/>
    <row r="1023252" s="12" customFormat="1" x14ac:dyDescent="0.2"/>
    <row r="1023253" s="12" customFormat="1" x14ac:dyDescent="0.2"/>
    <row r="1023254" s="12" customFormat="1" x14ac:dyDescent="0.2"/>
    <row r="1023255" s="12" customFormat="1" x14ac:dyDescent="0.2"/>
    <row r="1023256" s="12" customFormat="1" x14ac:dyDescent="0.2"/>
    <row r="1023257" s="12" customFormat="1" x14ac:dyDescent="0.2"/>
    <row r="1023258" s="12" customFormat="1" x14ac:dyDescent="0.2"/>
    <row r="1023259" s="12" customFormat="1" x14ac:dyDescent="0.2"/>
    <row r="1023260" s="12" customFormat="1" x14ac:dyDescent="0.2"/>
    <row r="1023261" s="12" customFormat="1" x14ac:dyDescent="0.2"/>
    <row r="1023262" s="12" customFormat="1" x14ac:dyDescent="0.2"/>
    <row r="1023263" s="12" customFormat="1" x14ac:dyDescent="0.2"/>
    <row r="1023264" s="12" customFormat="1" x14ac:dyDescent="0.2"/>
    <row r="1023265" s="12" customFormat="1" x14ac:dyDescent="0.2"/>
    <row r="1023266" s="12" customFormat="1" x14ac:dyDescent="0.2"/>
    <row r="1023267" s="12" customFormat="1" x14ac:dyDescent="0.2"/>
    <row r="1023268" s="12" customFormat="1" x14ac:dyDescent="0.2"/>
    <row r="1023269" s="12" customFormat="1" x14ac:dyDescent="0.2"/>
    <row r="1023270" s="12" customFormat="1" x14ac:dyDescent="0.2"/>
    <row r="1023271" s="12" customFormat="1" x14ac:dyDescent="0.2"/>
    <row r="1023272" s="12" customFormat="1" x14ac:dyDescent="0.2"/>
    <row r="1023273" s="12" customFormat="1" x14ac:dyDescent="0.2"/>
    <row r="1023274" s="12" customFormat="1" x14ac:dyDescent="0.2"/>
    <row r="1023275" s="12" customFormat="1" x14ac:dyDescent="0.2"/>
    <row r="1023276" s="12" customFormat="1" x14ac:dyDescent="0.2"/>
    <row r="1023277" s="12" customFormat="1" x14ac:dyDescent="0.2"/>
    <row r="1023278" s="12" customFormat="1" x14ac:dyDescent="0.2"/>
    <row r="1023279" s="12" customFormat="1" x14ac:dyDescent="0.2"/>
    <row r="1023280" s="12" customFormat="1" x14ac:dyDescent="0.2"/>
    <row r="1023281" s="12" customFormat="1" x14ac:dyDescent="0.2"/>
    <row r="1023282" s="12" customFormat="1" x14ac:dyDescent="0.2"/>
    <row r="1023283" s="12" customFormat="1" x14ac:dyDescent="0.2"/>
    <row r="1023284" s="12" customFormat="1" x14ac:dyDescent="0.2"/>
    <row r="1023285" s="12" customFormat="1" x14ac:dyDescent="0.2"/>
    <row r="1023286" s="12" customFormat="1" x14ac:dyDescent="0.2"/>
    <row r="1023287" s="12" customFormat="1" x14ac:dyDescent="0.2"/>
    <row r="1023288" s="12" customFormat="1" x14ac:dyDescent="0.2"/>
    <row r="1023289" s="12" customFormat="1" x14ac:dyDescent="0.2"/>
    <row r="1023290" s="12" customFormat="1" x14ac:dyDescent="0.2"/>
    <row r="1023291" s="12" customFormat="1" x14ac:dyDescent="0.2"/>
    <row r="1023292" s="12" customFormat="1" x14ac:dyDescent="0.2"/>
    <row r="1023293" s="12" customFormat="1" x14ac:dyDescent="0.2"/>
    <row r="1023294" s="12" customFormat="1" x14ac:dyDescent="0.2"/>
    <row r="1023295" s="12" customFormat="1" x14ac:dyDescent="0.2"/>
    <row r="1023296" s="12" customFormat="1" x14ac:dyDescent="0.2"/>
    <row r="1023297" s="12" customFormat="1" x14ac:dyDescent="0.2"/>
    <row r="1023298" s="12" customFormat="1" x14ac:dyDescent="0.2"/>
    <row r="1023299" s="12" customFormat="1" x14ac:dyDescent="0.2"/>
    <row r="1023300" s="12" customFormat="1" x14ac:dyDescent="0.2"/>
    <row r="1023301" s="12" customFormat="1" x14ac:dyDescent="0.2"/>
    <row r="1023302" s="12" customFormat="1" x14ac:dyDescent="0.2"/>
    <row r="1023303" s="12" customFormat="1" x14ac:dyDescent="0.2"/>
    <row r="1023304" s="12" customFormat="1" x14ac:dyDescent="0.2"/>
    <row r="1023305" s="12" customFormat="1" x14ac:dyDescent="0.2"/>
    <row r="1023306" s="12" customFormat="1" x14ac:dyDescent="0.2"/>
    <row r="1023307" s="12" customFormat="1" x14ac:dyDescent="0.2"/>
    <row r="1023308" s="12" customFormat="1" x14ac:dyDescent="0.2"/>
    <row r="1023309" s="12" customFormat="1" x14ac:dyDescent="0.2"/>
    <row r="1023310" s="12" customFormat="1" x14ac:dyDescent="0.2"/>
    <row r="1023311" s="12" customFormat="1" x14ac:dyDescent="0.2"/>
    <row r="1023312" s="12" customFormat="1" x14ac:dyDescent="0.2"/>
    <row r="1023313" s="12" customFormat="1" x14ac:dyDescent="0.2"/>
    <row r="1023314" s="12" customFormat="1" x14ac:dyDescent="0.2"/>
    <row r="1023315" s="12" customFormat="1" x14ac:dyDescent="0.2"/>
    <row r="1023316" s="12" customFormat="1" x14ac:dyDescent="0.2"/>
    <row r="1023317" s="12" customFormat="1" x14ac:dyDescent="0.2"/>
    <row r="1023318" s="12" customFormat="1" x14ac:dyDescent="0.2"/>
    <row r="1023319" s="12" customFormat="1" x14ac:dyDescent="0.2"/>
    <row r="1023320" s="12" customFormat="1" x14ac:dyDescent="0.2"/>
    <row r="1023321" s="12" customFormat="1" x14ac:dyDescent="0.2"/>
    <row r="1023322" s="12" customFormat="1" x14ac:dyDescent="0.2"/>
    <row r="1023323" s="12" customFormat="1" x14ac:dyDescent="0.2"/>
    <row r="1023324" s="12" customFormat="1" x14ac:dyDescent="0.2"/>
    <row r="1023325" s="12" customFormat="1" x14ac:dyDescent="0.2"/>
    <row r="1023326" s="12" customFormat="1" x14ac:dyDescent="0.2"/>
    <row r="1023327" s="12" customFormat="1" x14ac:dyDescent="0.2"/>
    <row r="1023328" s="12" customFormat="1" x14ac:dyDescent="0.2"/>
    <row r="1023329" s="12" customFormat="1" x14ac:dyDescent="0.2"/>
    <row r="1023330" s="12" customFormat="1" x14ac:dyDescent="0.2"/>
    <row r="1023331" s="12" customFormat="1" x14ac:dyDescent="0.2"/>
    <row r="1023332" s="12" customFormat="1" x14ac:dyDescent="0.2"/>
    <row r="1023333" s="12" customFormat="1" x14ac:dyDescent="0.2"/>
    <row r="1023334" s="12" customFormat="1" x14ac:dyDescent="0.2"/>
    <row r="1023335" s="12" customFormat="1" x14ac:dyDescent="0.2"/>
    <row r="1023336" s="12" customFormat="1" x14ac:dyDescent="0.2"/>
    <row r="1023337" s="12" customFormat="1" x14ac:dyDescent="0.2"/>
    <row r="1023338" s="12" customFormat="1" x14ac:dyDescent="0.2"/>
    <row r="1023339" s="12" customFormat="1" x14ac:dyDescent="0.2"/>
    <row r="1023340" s="12" customFormat="1" x14ac:dyDescent="0.2"/>
    <row r="1023341" s="12" customFormat="1" x14ac:dyDescent="0.2"/>
    <row r="1023342" s="12" customFormat="1" x14ac:dyDescent="0.2"/>
    <row r="1023343" s="12" customFormat="1" x14ac:dyDescent="0.2"/>
    <row r="1023344" s="12" customFormat="1" x14ac:dyDescent="0.2"/>
    <row r="1023345" s="12" customFormat="1" x14ac:dyDescent="0.2"/>
    <row r="1023346" s="12" customFormat="1" x14ac:dyDescent="0.2"/>
    <row r="1023347" s="12" customFormat="1" x14ac:dyDescent="0.2"/>
    <row r="1023348" s="12" customFormat="1" x14ac:dyDescent="0.2"/>
    <row r="1023349" s="12" customFormat="1" x14ac:dyDescent="0.2"/>
    <row r="1023350" s="12" customFormat="1" x14ac:dyDescent="0.2"/>
    <row r="1023351" s="12" customFormat="1" x14ac:dyDescent="0.2"/>
    <row r="1023352" s="12" customFormat="1" x14ac:dyDescent="0.2"/>
    <row r="1023353" s="12" customFormat="1" x14ac:dyDescent="0.2"/>
    <row r="1023354" s="12" customFormat="1" x14ac:dyDescent="0.2"/>
    <row r="1023355" s="12" customFormat="1" x14ac:dyDescent="0.2"/>
    <row r="1023356" s="12" customFormat="1" x14ac:dyDescent="0.2"/>
    <row r="1023357" s="12" customFormat="1" x14ac:dyDescent="0.2"/>
    <row r="1023358" s="12" customFormat="1" x14ac:dyDescent="0.2"/>
    <row r="1023359" s="12" customFormat="1" x14ac:dyDescent="0.2"/>
    <row r="1023360" s="12" customFormat="1" x14ac:dyDescent="0.2"/>
    <row r="1023361" s="12" customFormat="1" x14ac:dyDescent="0.2"/>
    <row r="1023362" s="12" customFormat="1" x14ac:dyDescent="0.2"/>
    <row r="1023363" s="12" customFormat="1" x14ac:dyDescent="0.2"/>
    <row r="1023364" s="12" customFormat="1" x14ac:dyDescent="0.2"/>
    <row r="1023365" s="12" customFormat="1" x14ac:dyDescent="0.2"/>
    <row r="1023366" s="12" customFormat="1" x14ac:dyDescent="0.2"/>
    <row r="1023367" s="12" customFormat="1" x14ac:dyDescent="0.2"/>
    <row r="1023368" s="12" customFormat="1" x14ac:dyDescent="0.2"/>
    <row r="1023369" s="12" customFormat="1" x14ac:dyDescent="0.2"/>
    <row r="1023370" s="12" customFormat="1" x14ac:dyDescent="0.2"/>
    <row r="1023371" s="12" customFormat="1" x14ac:dyDescent="0.2"/>
    <row r="1023372" s="12" customFormat="1" x14ac:dyDescent="0.2"/>
    <row r="1023373" s="12" customFormat="1" x14ac:dyDescent="0.2"/>
    <row r="1023374" s="12" customFormat="1" x14ac:dyDescent="0.2"/>
    <row r="1023375" s="12" customFormat="1" x14ac:dyDescent="0.2"/>
    <row r="1023376" s="12" customFormat="1" x14ac:dyDescent="0.2"/>
    <row r="1023377" s="12" customFormat="1" x14ac:dyDescent="0.2"/>
    <row r="1023378" s="12" customFormat="1" x14ac:dyDescent="0.2"/>
    <row r="1023379" s="12" customFormat="1" x14ac:dyDescent="0.2"/>
    <row r="1023380" s="12" customFormat="1" x14ac:dyDescent="0.2"/>
    <row r="1023381" s="12" customFormat="1" x14ac:dyDescent="0.2"/>
    <row r="1023382" s="12" customFormat="1" x14ac:dyDescent="0.2"/>
    <row r="1023383" s="12" customFormat="1" x14ac:dyDescent="0.2"/>
    <row r="1023384" s="12" customFormat="1" x14ac:dyDescent="0.2"/>
    <row r="1023385" s="12" customFormat="1" x14ac:dyDescent="0.2"/>
    <row r="1023386" s="12" customFormat="1" x14ac:dyDescent="0.2"/>
    <row r="1023387" s="12" customFormat="1" x14ac:dyDescent="0.2"/>
    <row r="1023388" s="12" customFormat="1" x14ac:dyDescent="0.2"/>
    <row r="1023389" s="12" customFormat="1" x14ac:dyDescent="0.2"/>
    <row r="1023390" s="12" customFormat="1" x14ac:dyDescent="0.2"/>
    <row r="1023391" s="12" customFormat="1" x14ac:dyDescent="0.2"/>
    <row r="1023392" s="12" customFormat="1" x14ac:dyDescent="0.2"/>
    <row r="1023393" s="12" customFormat="1" x14ac:dyDescent="0.2"/>
    <row r="1023394" s="12" customFormat="1" x14ac:dyDescent="0.2"/>
    <row r="1023395" s="12" customFormat="1" x14ac:dyDescent="0.2"/>
    <row r="1023396" s="12" customFormat="1" x14ac:dyDescent="0.2"/>
    <row r="1023397" s="12" customFormat="1" x14ac:dyDescent="0.2"/>
    <row r="1023398" s="12" customFormat="1" x14ac:dyDescent="0.2"/>
    <row r="1023399" s="12" customFormat="1" x14ac:dyDescent="0.2"/>
    <row r="1023400" s="12" customFormat="1" x14ac:dyDescent="0.2"/>
    <row r="1023401" s="12" customFormat="1" x14ac:dyDescent="0.2"/>
    <row r="1023402" s="12" customFormat="1" x14ac:dyDescent="0.2"/>
    <row r="1023403" s="12" customFormat="1" x14ac:dyDescent="0.2"/>
    <row r="1023404" s="12" customFormat="1" x14ac:dyDescent="0.2"/>
    <row r="1023405" s="12" customFormat="1" x14ac:dyDescent="0.2"/>
    <row r="1023406" s="12" customFormat="1" x14ac:dyDescent="0.2"/>
    <row r="1023407" s="12" customFormat="1" x14ac:dyDescent="0.2"/>
    <row r="1023408" s="12" customFormat="1" x14ac:dyDescent="0.2"/>
    <row r="1023409" s="12" customFormat="1" x14ac:dyDescent="0.2"/>
    <row r="1023410" s="12" customFormat="1" x14ac:dyDescent="0.2"/>
    <row r="1023411" s="12" customFormat="1" x14ac:dyDescent="0.2"/>
    <row r="1023412" s="12" customFormat="1" x14ac:dyDescent="0.2"/>
    <row r="1023413" s="12" customFormat="1" x14ac:dyDescent="0.2"/>
    <row r="1023414" s="12" customFormat="1" x14ac:dyDescent="0.2"/>
    <row r="1023415" s="12" customFormat="1" x14ac:dyDescent="0.2"/>
    <row r="1023416" s="12" customFormat="1" x14ac:dyDescent="0.2"/>
    <row r="1023417" s="12" customFormat="1" x14ac:dyDescent="0.2"/>
    <row r="1023418" s="12" customFormat="1" x14ac:dyDescent="0.2"/>
    <row r="1023419" s="12" customFormat="1" x14ac:dyDescent="0.2"/>
    <row r="1023420" s="12" customFormat="1" x14ac:dyDescent="0.2"/>
    <row r="1023421" s="12" customFormat="1" x14ac:dyDescent="0.2"/>
    <row r="1023422" s="12" customFormat="1" x14ac:dyDescent="0.2"/>
    <row r="1023423" s="12" customFormat="1" x14ac:dyDescent="0.2"/>
    <row r="1023424" s="12" customFormat="1" x14ac:dyDescent="0.2"/>
    <row r="1023425" s="12" customFormat="1" x14ac:dyDescent="0.2"/>
    <row r="1023426" s="12" customFormat="1" x14ac:dyDescent="0.2"/>
    <row r="1023427" s="12" customFormat="1" x14ac:dyDescent="0.2"/>
    <row r="1023428" s="12" customFormat="1" x14ac:dyDescent="0.2"/>
    <row r="1023429" s="12" customFormat="1" x14ac:dyDescent="0.2"/>
    <row r="1023430" s="12" customFormat="1" x14ac:dyDescent="0.2"/>
    <row r="1023431" s="12" customFormat="1" x14ac:dyDescent="0.2"/>
    <row r="1023432" s="12" customFormat="1" x14ac:dyDescent="0.2"/>
    <row r="1023433" s="12" customFormat="1" x14ac:dyDescent="0.2"/>
    <row r="1023434" s="12" customFormat="1" x14ac:dyDescent="0.2"/>
    <row r="1023435" s="12" customFormat="1" x14ac:dyDescent="0.2"/>
    <row r="1023436" s="12" customFormat="1" x14ac:dyDescent="0.2"/>
    <row r="1023437" s="12" customFormat="1" x14ac:dyDescent="0.2"/>
    <row r="1023438" s="12" customFormat="1" x14ac:dyDescent="0.2"/>
    <row r="1023439" s="12" customFormat="1" x14ac:dyDescent="0.2"/>
    <row r="1023440" s="12" customFormat="1" x14ac:dyDescent="0.2"/>
    <row r="1023441" s="12" customFormat="1" x14ac:dyDescent="0.2"/>
    <row r="1023442" s="12" customFormat="1" x14ac:dyDescent="0.2"/>
    <row r="1023443" s="12" customFormat="1" x14ac:dyDescent="0.2"/>
    <row r="1023444" s="12" customFormat="1" x14ac:dyDescent="0.2"/>
    <row r="1023445" s="12" customFormat="1" x14ac:dyDescent="0.2"/>
    <row r="1023446" s="12" customFormat="1" x14ac:dyDescent="0.2"/>
    <row r="1023447" s="12" customFormat="1" x14ac:dyDescent="0.2"/>
    <row r="1023448" s="12" customFormat="1" x14ac:dyDescent="0.2"/>
    <row r="1023449" s="12" customFormat="1" x14ac:dyDescent="0.2"/>
    <row r="1023450" s="12" customFormat="1" x14ac:dyDescent="0.2"/>
    <row r="1023451" s="12" customFormat="1" x14ac:dyDescent="0.2"/>
    <row r="1023452" s="12" customFormat="1" x14ac:dyDescent="0.2"/>
    <row r="1023453" s="12" customFormat="1" x14ac:dyDescent="0.2"/>
    <row r="1023454" s="12" customFormat="1" x14ac:dyDescent="0.2"/>
    <row r="1023455" s="12" customFormat="1" x14ac:dyDescent="0.2"/>
    <row r="1023456" s="12" customFormat="1" x14ac:dyDescent="0.2"/>
    <row r="1023457" s="12" customFormat="1" x14ac:dyDescent="0.2"/>
    <row r="1023458" s="12" customFormat="1" x14ac:dyDescent="0.2"/>
    <row r="1023459" s="12" customFormat="1" x14ac:dyDescent="0.2"/>
    <row r="1023460" s="12" customFormat="1" x14ac:dyDescent="0.2"/>
    <row r="1023461" s="12" customFormat="1" x14ac:dyDescent="0.2"/>
    <row r="1023462" s="12" customFormat="1" x14ac:dyDescent="0.2"/>
    <row r="1023463" s="12" customFormat="1" x14ac:dyDescent="0.2"/>
    <row r="1023464" s="12" customFormat="1" x14ac:dyDescent="0.2"/>
    <row r="1023465" s="12" customFormat="1" x14ac:dyDescent="0.2"/>
    <row r="1023466" s="12" customFormat="1" x14ac:dyDescent="0.2"/>
    <row r="1023467" s="12" customFormat="1" x14ac:dyDescent="0.2"/>
    <row r="1023468" s="12" customFormat="1" x14ac:dyDescent="0.2"/>
    <row r="1023469" s="12" customFormat="1" x14ac:dyDescent="0.2"/>
    <row r="1023470" s="12" customFormat="1" x14ac:dyDescent="0.2"/>
    <row r="1023471" s="12" customFormat="1" x14ac:dyDescent="0.2"/>
    <row r="1023472" s="12" customFormat="1" x14ac:dyDescent="0.2"/>
    <row r="1023473" s="12" customFormat="1" x14ac:dyDescent="0.2"/>
    <row r="1023474" s="12" customFormat="1" x14ac:dyDescent="0.2"/>
    <row r="1023475" s="12" customFormat="1" x14ac:dyDescent="0.2"/>
    <row r="1023476" s="12" customFormat="1" x14ac:dyDescent="0.2"/>
    <row r="1023477" s="12" customFormat="1" x14ac:dyDescent="0.2"/>
    <row r="1023478" s="12" customFormat="1" x14ac:dyDescent="0.2"/>
    <row r="1023479" s="12" customFormat="1" x14ac:dyDescent="0.2"/>
    <row r="1023480" s="12" customFormat="1" x14ac:dyDescent="0.2"/>
    <row r="1023481" s="12" customFormat="1" x14ac:dyDescent="0.2"/>
    <row r="1023482" s="12" customFormat="1" x14ac:dyDescent="0.2"/>
    <row r="1023483" s="12" customFormat="1" x14ac:dyDescent="0.2"/>
    <row r="1023484" s="12" customFormat="1" x14ac:dyDescent="0.2"/>
    <row r="1023485" s="12" customFormat="1" x14ac:dyDescent="0.2"/>
    <row r="1023486" s="12" customFormat="1" x14ac:dyDescent="0.2"/>
    <row r="1023487" s="12" customFormat="1" x14ac:dyDescent="0.2"/>
    <row r="1023488" s="12" customFormat="1" x14ac:dyDescent="0.2"/>
    <row r="1023489" s="12" customFormat="1" x14ac:dyDescent="0.2"/>
    <row r="1023490" s="12" customFormat="1" x14ac:dyDescent="0.2"/>
    <row r="1023491" s="12" customFormat="1" x14ac:dyDescent="0.2"/>
    <row r="1023492" s="12" customFormat="1" x14ac:dyDescent="0.2"/>
    <row r="1023493" s="12" customFormat="1" x14ac:dyDescent="0.2"/>
    <row r="1023494" s="12" customFormat="1" x14ac:dyDescent="0.2"/>
    <row r="1023495" s="12" customFormat="1" x14ac:dyDescent="0.2"/>
    <row r="1023496" s="12" customFormat="1" x14ac:dyDescent="0.2"/>
    <row r="1023497" s="12" customFormat="1" x14ac:dyDescent="0.2"/>
    <row r="1023498" s="12" customFormat="1" x14ac:dyDescent="0.2"/>
    <row r="1023499" s="12" customFormat="1" x14ac:dyDescent="0.2"/>
    <row r="1023500" s="12" customFormat="1" x14ac:dyDescent="0.2"/>
    <row r="1023501" s="12" customFormat="1" x14ac:dyDescent="0.2"/>
    <row r="1023502" s="12" customFormat="1" x14ac:dyDescent="0.2"/>
    <row r="1023503" s="12" customFormat="1" x14ac:dyDescent="0.2"/>
    <row r="1023504" s="12" customFormat="1" x14ac:dyDescent="0.2"/>
    <row r="1023505" s="12" customFormat="1" x14ac:dyDescent="0.2"/>
    <row r="1023506" s="12" customFormat="1" x14ac:dyDescent="0.2"/>
    <row r="1023507" s="12" customFormat="1" x14ac:dyDescent="0.2"/>
    <row r="1023508" s="12" customFormat="1" x14ac:dyDescent="0.2"/>
    <row r="1023509" s="12" customFormat="1" x14ac:dyDescent="0.2"/>
    <row r="1023510" s="12" customFormat="1" x14ac:dyDescent="0.2"/>
    <row r="1023511" s="12" customFormat="1" x14ac:dyDescent="0.2"/>
    <row r="1023512" s="12" customFormat="1" x14ac:dyDescent="0.2"/>
    <row r="1023513" s="12" customFormat="1" x14ac:dyDescent="0.2"/>
    <row r="1023514" s="12" customFormat="1" x14ac:dyDescent="0.2"/>
    <row r="1023515" s="12" customFormat="1" x14ac:dyDescent="0.2"/>
    <row r="1023516" s="12" customFormat="1" x14ac:dyDescent="0.2"/>
    <row r="1023517" s="12" customFormat="1" x14ac:dyDescent="0.2"/>
    <row r="1023518" s="12" customFormat="1" x14ac:dyDescent="0.2"/>
    <row r="1023519" s="12" customFormat="1" x14ac:dyDescent="0.2"/>
    <row r="1023520" s="12" customFormat="1" x14ac:dyDescent="0.2"/>
    <row r="1023521" s="12" customFormat="1" x14ac:dyDescent="0.2"/>
    <row r="1023522" s="12" customFormat="1" x14ac:dyDescent="0.2"/>
    <row r="1023523" s="12" customFormat="1" x14ac:dyDescent="0.2"/>
    <row r="1023524" s="12" customFormat="1" x14ac:dyDescent="0.2"/>
    <row r="1023525" s="12" customFormat="1" x14ac:dyDescent="0.2"/>
    <row r="1023526" s="12" customFormat="1" x14ac:dyDescent="0.2"/>
    <row r="1023527" s="12" customFormat="1" x14ac:dyDescent="0.2"/>
    <row r="1023528" s="12" customFormat="1" x14ac:dyDescent="0.2"/>
    <row r="1023529" s="12" customFormat="1" x14ac:dyDescent="0.2"/>
    <row r="1023530" s="12" customFormat="1" x14ac:dyDescent="0.2"/>
    <row r="1023531" s="12" customFormat="1" x14ac:dyDescent="0.2"/>
    <row r="1023532" s="12" customFormat="1" x14ac:dyDescent="0.2"/>
    <row r="1023533" s="12" customFormat="1" x14ac:dyDescent="0.2"/>
    <row r="1023534" s="12" customFormat="1" x14ac:dyDescent="0.2"/>
    <row r="1023535" s="12" customFormat="1" x14ac:dyDescent="0.2"/>
    <row r="1023536" s="12" customFormat="1" x14ac:dyDescent="0.2"/>
    <row r="1023537" s="12" customFormat="1" x14ac:dyDescent="0.2"/>
    <row r="1023538" s="12" customFormat="1" x14ac:dyDescent="0.2"/>
    <row r="1023539" s="12" customFormat="1" x14ac:dyDescent="0.2"/>
    <row r="1023540" s="12" customFormat="1" x14ac:dyDescent="0.2"/>
    <row r="1023541" s="12" customFormat="1" x14ac:dyDescent="0.2"/>
    <row r="1023542" s="12" customFormat="1" x14ac:dyDescent="0.2"/>
    <row r="1023543" s="12" customFormat="1" x14ac:dyDescent="0.2"/>
    <row r="1023544" s="12" customFormat="1" x14ac:dyDescent="0.2"/>
    <row r="1023545" s="12" customFormat="1" x14ac:dyDescent="0.2"/>
    <row r="1023546" s="12" customFormat="1" x14ac:dyDescent="0.2"/>
    <row r="1023547" s="12" customFormat="1" x14ac:dyDescent="0.2"/>
    <row r="1023548" s="12" customFormat="1" x14ac:dyDescent="0.2"/>
    <row r="1023549" s="12" customFormat="1" x14ac:dyDescent="0.2"/>
    <row r="1023550" s="12" customFormat="1" x14ac:dyDescent="0.2"/>
    <row r="1023551" s="12" customFormat="1" x14ac:dyDescent="0.2"/>
    <row r="1023552" s="12" customFormat="1" x14ac:dyDescent="0.2"/>
    <row r="1023553" s="12" customFormat="1" x14ac:dyDescent="0.2"/>
    <row r="1023554" s="12" customFormat="1" x14ac:dyDescent="0.2"/>
    <row r="1023555" s="12" customFormat="1" x14ac:dyDescent="0.2"/>
    <row r="1023556" s="12" customFormat="1" x14ac:dyDescent="0.2"/>
    <row r="1023557" s="12" customFormat="1" x14ac:dyDescent="0.2"/>
    <row r="1023558" s="12" customFormat="1" x14ac:dyDescent="0.2"/>
    <row r="1023559" s="12" customFormat="1" x14ac:dyDescent="0.2"/>
    <row r="1023560" s="12" customFormat="1" x14ac:dyDescent="0.2"/>
    <row r="1023561" s="12" customFormat="1" x14ac:dyDescent="0.2"/>
    <row r="1023562" s="12" customFormat="1" x14ac:dyDescent="0.2"/>
    <row r="1023563" s="12" customFormat="1" x14ac:dyDescent="0.2"/>
    <row r="1023564" s="12" customFormat="1" x14ac:dyDescent="0.2"/>
    <row r="1023565" s="12" customFormat="1" x14ac:dyDescent="0.2"/>
    <row r="1023566" s="12" customFormat="1" x14ac:dyDescent="0.2"/>
    <row r="1023567" s="12" customFormat="1" x14ac:dyDescent="0.2"/>
    <row r="1023568" s="12" customFormat="1" x14ac:dyDescent="0.2"/>
    <row r="1023569" s="12" customFormat="1" x14ac:dyDescent="0.2"/>
    <row r="1023570" s="12" customFormat="1" x14ac:dyDescent="0.2"/>
    <row r="1023571" s="12" customFormat="1" x14ac:dyDescent="0.2"/>
    <row r="1023572" s="12" customFormat="1" x14ac:dyDescent="0.2"/>
    <row r="1023573" s="12" customFormat="1" x14ac:dyDescent="0.2"/>
    <row r="1023574" s="12" customFormat="1" x14ac:dyDescent="0.2"/>
    <row r="1023575" s="12" customFormat="1" x14ac:dyDescent="0.2"/>
    <row r="1023576" s="12" customFormat="1" x14ac:dyDescent="0.2"/>
    <row r="1023577" s="12" customFormat="1" x14ac:dyDescent="0.2"/>
    <row r="1023578" s="12" customFormat="1" x14ac:dyDescent="0.2"/>
    <row r="1023579" s="12" customFormat="1" x14ac:dyDescent="0.2"/>
    <row r="1023580" s="12" customFormat="1" x14ac:dyDescent="0.2"/>
    <row r="1023581" s="12" customFormat="1" x14ac:dyDescent="0.2"/>
    <row r="1023582" s="12" customFormat="1" x14ac:dyDescent="0.2"/>
    <row r="1023583" s="12" customFormat="1" x14ac:dyDescent="0.2"/>
    <row r="1023584" s="12" customFormat="1" x14ac:dyDescent="0.2"/>
    <row r="1023585" s="12" customFormat="1" x14ac:dyDescent="0.2"/>
    <row r="1023586" s="12" customFormat="1" x14ac:dyDescent="0.2"/>
    <row r="1023587" s="12" customFormat="1" x14ac:dyDescent="0.2"/>
    <row r="1023588" s="12" customFormat="1" x14ac:dyDescent="0.2"/>
    <row r="1023589" s="12" customFormat="1" x14ac:dyDescent="0.2"/>
    <row r="1023590" s="12" customFormat="1" x14ac:dyDescent="0.2"/>
    <row r="1023591" s="12" customFormat="1" x14ac:dyDescent="0.2"/>
    <row r="1023592" s="12" customFormat="1" x14ac:dyDescent="0.2"/>
    <row r="1023593" s="12" customFormat="1" x14ac:dyDescent="0.2"/>
    <row r="1023594" s="12" customFormat="1" x14ac:dyDescent="0.2"/>
    <row r="1023595" s="12" customFormat="1" x14ac:dyDescent="0.2"/>
    <row r="1023596" s="12" customFormat="1" x14ac:dyDescent="0.2"/>
    <row r="1023597" s="12" customFormat="1" x14ac:dyDescent="0.2"/>
    <row r="1023598" s="12" customFormat="1" x14ac:dyDescent="0.2"/>
    <row r="1023599" s="12" customFormat="1" x14ac:dyDescent="0.2"/>
    <row r="1023600" s="12" customFormat="1" x14ac:dyDescent="0.2"/>
    <row r="1023601" s="12" customFormat="1" x14ac:dyDescent="0.2"/>
    <row r="1023602" s="12" customFormat="1" x14ac:dyDescent="0.2"/>
    <row r="1023603" s="12" customFormat="1" x14ac:dyDescent="0.2"/>
    <row r="1023604" s="12" customFormat="1" x14ac:dyDescent="0.2"/>
    <row r="1023605" s="12" customFormat="1" x14ac:dyDescent="0.2"/>
    <row r="1023606" s="12" customFormat="1" x14ac:dyDescent="0.2"/>
    <row r="1023607" s="12" customFormat="1" x14ac:dyDescent="0.2"/>
    <row r="1023608" s="12" customFormat="1" x14ac:dyDescent="0.2"/>
    <row r="1023609" s="12" customFormat="1" x14ac:dyDescent="0.2"/>
    <row r="1023610" s="12" customFormat="1" x14ac:dyDescent="0.2"/>
    <row r="1023611" s="12" customFormat="1" x14ac:dyDescent="0.2"/>
    <row r="1023612" s="12" customFormat="1" x14ac:dyDescent="0.2"/>
    <row r="1023613" s="12" customFormat="1" x14ac:dyDescent="0.2"/>
    <row r="1023614" s="12" customFormat="1" x14ac:dyDescent="0.2"/>
    <row r="1023615" s="12" customFormat="1" x14ac:dyDescent="0.2"/>
    <row r="1023616" s="12" customFormat="1" x14ac:dyDescent="0.2"/>
    <row r="1023617" s="12" customFormat="1" x14ac:dyDescent="0.2"/>
    <row r="1023618" s="12" customFormat="1" x14ac:dyDescent="0.2"/>
    <row r="1023619" s="12" customFormat="1" x14ac:dyDescent="0.2"/>
    <row r="1023620" s="12" customFormat="1" x14ac:dyDescent="0.2"/>
    <row r="1023621" s="12" customFormat="1" x14ac:dyDescent="0.2"/>
    <row r="1023622" s="12" customFormat="1" x14ac:dyDescent="0.2"/>
    <row r="1023623" s="12" customFormat="1" x14ac:dyDescent="0.2"/>
    <row r="1023624" s="12" customFormat="1" x14ac:dyDescent="0.2"/>
    <row r="1023625" s="12" customFormat="1" x14ac:dyDescent="0.2"/>
    <row r="1023626" s="12" customFormat="1" x14ac:dyDescent="0.2"/>
    <row r="1023627" s="12" customFormat="1" x14ac:dyDescent="0.2"/>
    <row r="1023628" s="12" customFormat="1" x14ac:dyDescent="0.2"/>
    <row r="1023629" s="12" customFormat="1" x14ac:dyDescent="0.2"/>
    <row r="1023630" s="12" customFormat="1" x14ac:dyDescent="0.2"/>
    <row r="1023631" s="12" customFormat="1" x14ac:dyDescent="0.2"/>
    <row r="1023632" s="12" customFormat="1" x14ac:dyDescent="0.2"/>
    <row r="1023633" s="12" customFormat="1" x14ac:dyDescent="0.2"/>
    <row r="1023634" s="12" customFormat="1" x14ac:dyDescent="0.2"/>
    <row r="1023635" s="12" customFormat="1" x14ac:dyDescent="0.2"/>
    <row r="1023636" s="12" customFormat="1" x14ac:dyDescent="0.2"/>
    <row r="1023637" s="12" customFormat="1" x14ac:dyDescent="0.2"/>
    <row r="1023638" s="12" customFormat="1" x14ac:dyDescent="0.2"/>
    <row r="1023639" s="12" customFormat="1" x14ac:dyDescent="0.2"/>
    <row r="1023640" s="12" customFormat="1" x14ac:dyDescent="0.2"/>
    <row r="1023641" s="12" customFormat="1" x14ac:dyDescent="0.2"/>
    <row r="1023642" s="12" customFormat="1" x14ac:dyDescent="0.2"/>
    <row r="1023643" s="12" customFormat="1" x14ac:dyDescent="0.2"/>
    <row r="1023644" s="12" customFormat="1" x14ac:dyDescent="0.2"/>
    <row r="1023645" s="12" customFormat="1" x14ac:dyDescent="0.2"/>
    <row r="1023646" s="12" customFormat="1" x14ac:dyDescent="0.2"/>
    <row r="1023647" s="12" customFormat="1" x14ac:dyDescent="0.2"/>
    <row r="1023648" s="12" customFormat="1" x14ac:dyDescent="0.2"/>
    <row r="1023649" s="12" customFormat="1" x14ac:dyDescent="0.2"/>
    <row r="1023650" s="12" customFormat="1" x14ac:dyDescent="0.2"/>
    <row r="1023651" s="12" customFormat="1" x14ac:dyDescent="0.2"/>
    <row r="1023652" s="12" customFormat="1" x14ac:dyDescent="0.2"/>
    <row r="1023653" s="12" customFormat="1" x14ac:dyDescent="0.2"/>
    <row r="1023654" s="12" customFormat="1" x14ac:dyDescent="0.2"/>
    <row r="1023655" s="12" customFormat="1" x14ac:dyDescent="0.2"/>
    <row r="1023656" s="12" customFormat="1" x14ac:dyDescent="0.2"/>
    <row r="1023657" s="12" customFormat="1" x14ac:dyDescent="0.2"/>
    <row r="1023658" s="12" customFormat="1" x14ac:dyDescent="0.2"/>
    <row r="1023659" s="12" customFormat="1" x14ac:dyDescent="0.2"/>
    <row r="1023660" s="12" customFormat="1" x14ac:dyDescent="0.2"/>
    <row r="1023661" s="12" customFormat="1" x14ac:dyDescent="0.2"/>
    <row r="1023662" s="12" customFormat="1" x14ac:dyDescent="0.2"/>
    <row r="1023663" s="12" customFormat="1" x14ac:dyDescent="0.2"/>
    <row r="1023664" s="12" customFormat="1" x14ac:dyDescent="0.2"/>
    <row r="1023665" s="12" customFormat="1" x14ac:dyDescent="0.2"/>
    <row r="1023666" s="12" customFormat="1" x14ac:dyDescent="0.2"/>
    <row r="1023667" s="12" customFormat="1" x14ac:dyDescent="0.2"/>
    <row r="1023668" s="12" customFormat="1" x14ac:dyDescent="0.2"/>
    <row r="1023669" s="12" customFormat="1" x14ac:dyDescent="0.2"/>
    <row r="1023670" s="12" customFormat="1" x14ac:dyDescent="0.2"/>
    <row r="1023671" s="12" customFormat="1" x14ac:dyDescent="0.2"/>
    <row r="1023672" s="12" customFormat="1" x14ac:dyDescent="0.2"/>
    <row r="1023673" s="12" customFormat="1" x14ac:dyDescent="0.2"/>
    <row r="1023674" s="12" customFormat="1" x14ac:dyDescent="0.2"/>
    <row r="1023675" s="12" customFormat="1" x14ac:dyDescent="0.2"/>
    <row r="1023676" s="12" customFormat="1" x14ac:dyDescent="0.2"/>
    <row r="1023677" s="12" customFormat="1" x14ac:dyDescent="0.2"/>
    <row r="1023678" s="12" customFormat="1" x14ac:dyDescent="0.2"/>
    <row r="1023679" s="12" customFormat="1" x14ac:dyDescent="0.2"/>
    <row r="1023680" s="12" customFormat="1" x14ac:dyDescent="0.2"/>
    <row r="1023681" s="12" customFormat="1" x14ac:dyDescent="0.2"/>
    <row r="1023682" s="12" customFormat="1" x14ac:dyDescent="0.2"/>
    <row r="1023683" s="12" customFormat="1" x14ac:dyDescent="0.2"/>
    <row r="1023684" s="12" customFormat="1" x14ac:dyDescent="0.2"/>
    <row r="1023685" s="12" customFormat="1" x14ac:dyDescent="0.2"/>
    <row r="1023686" s="12" customFormat="1" x14ac:dyDescent="0.2"/>
    <row r="1023687" s="12" customFormat="1" x14ac:dyDescent="0.2"/>
    <row r="1023688" s="12" customFormat="1" x14ac:dyDescent="0.2"/>
    <row r="1023689" s="12" customFormat="1" x14ac:dyDescent="0.2"/>
    <row r="1023690" s="12" customFormat="1" x14ac:dyDescent="0.2"/>
    <row r="1023691" s="12" customFormat="1" x14ac:dyDescent="0.2"/>
    <row r="1023692" s="12" customFormat="1" x14ac:dyDescent="0.2"/>
    <row r="1023693" s="12" customFormat="1" x14ac:dyDescent="0.2"/>
    <row r="1023694" s="12" customFormat="1" x14ac:dyDescent="0.2"/>
    <row r="1023695" s="12" customFormat="1" x14ac:dyDescent="0.2"/>
    <row r="1023696" s="12" customFormat="1" x14ac:dyDescent="0.2"/>
    <row r="1023697" s="12" customFormat="1" x14ac:dyDescent="0.2"/>
    <row r="1023698" s="12" customFormat="1" x14ac:dyDescent="0.2"/>
    <row r="1023699" s="12" customFormat="1" x14ac:dyDescent="0.2"/>
    <row r="1023700" s="12" customFormat="1" x14ac:dyDescent="0.2"/>
    <row r="1023701" s="12" customFormat="1" x14ac:dyDescent="0.2"/>
    <row r="1023702" s="12" customFormat="1" x14ac:dyDescent="0.2"/>
    <row r="1023703" s="12" customFormat="1" x14ac:dyDescent="0.2"/>
    <row r="1023704" s="12" customFormat="1" x14ac:dyDescent="0.2"/>
    <row r="1023705" s="12" customFormat="1" x14ac:dyDescent="0.2"/>
    <row r="1023706" s="12" customFormat="1" x14ac:dyDescent="0.2"/>
    <row r="1023707" s="12" customFormat="1" x14ac:dyDescent="0.2"/>
    <row r="1023708" s="12" customFormat="1" x14ac:dyDescent="0.2"/>
    <row r="1023709" s="12" customFormat="1" x14ac:dyDescent="0.2"/>
    <row r="1023710" s="12" customFormat="1" x14ac:dyDescent="0.2"/>
    <row r="1023711" s="12" customFormat="1" x14ac:dyDescent="0.2"/>
    <row r="1023712" s="12" customFormat="1" x14ac:dyDescent="0.2"/>
    <row r="1023713" s="12" customFormat="1" x14ac:dyDescent="0.2"/>
    <row r="1023714" s="12" customFormat="1" x14ac:dyDescent="0.2"/>
    <row r="1023715" s="12" customFormat="1" x14ac:dyDescent="0.2"/>
    <row r="1023716" s="12" customFormat="1" x14ac:dyDescent="0.2"/>
    <row r="1023717" s="12" customFormat="1" x14ac:dyDescent="0.2"/>
    <row r="1023718" s="12" customFormat="1" x14ac:dyDescent="0.2"/>
    <row r="1023719" s="12" customFormat="1" x14ac:dyDescent="0.2"/>
    <row r="1023720" s="12" customFormat="1" x14ac:dyDescent="0.2"/>
    <row r="1023721" s="12" customFormat="1" x14ac:dyDescent="0.2"/>
    <row r="1023722" s="12" customFormat="1" x14ac:dyDescent="0.2"/>
    <row r="1023723" s="12" customFormat="1" x14ac:dyDescent="0.2"/>
    <row r="1023724" s="12" customFormat="1" x14ac:dyDescent="0.2"/>
    <row r="1023725" s="12" customFormat="1" x14ac:dyDescent="0.2"/>
    <row r="1023726" s="12" customFormat="1" x14ac:dyDescent="0.2"/>
    <row r="1023727" s="12" customFormat="1" x14ac:dyDescent="0.2"/>
    <row r="1023728" s="12" customFormat="1" x14ac:dyDescent="0.2"/>
    <row r="1023729" s="12" customFormat="1" x14ac:dyDescent="0.2"/>
    <row r="1023730" s="12" customFormat="1" x14ac:dyDescent="0.2"/>
    <row r="1023731" s="12" customFormat="1" x14ac:dyDescent="0.2"/>
    <row r="1023732" s="12" customFormat="1" x14ac:dyDescent="0.2"/>
    <row r="1023733" s="12" customFormat="1" x14ac:dyDescent="0.2"/>
    <row r="1023734" s="12" customFormat="1" x14ac:dyDescent="0.2"/>
    <row r="1023735" s="12" customFormat="1" x14ac:dyDescent="0.2"/>
    <row r="1023736" s="12" customFormat="1" x14ac:dyDescent="0.2"/>
    <row r="1023737" s="12" customFormat="1" x14ac:dyDescent="0.2"/>
    <row r="1023738" s="12" customFormat="1" x14ac:dyDescent="0.2"/>
    <row r="1023739" s="12" customFormat="1" x14ac:dyDescent="0.2"/>
    <row r="1023740" s="12" customFormat="1" x14ac:dyDescent="0.2"/>
    <row r="1023741" s="12" customFormat="1" x14ac:dyDescent="0.2"/>
    <row r="1023742" s="12" customFormat="1" x14ac:dyDescent="0.2"/>
    <row r="1023743" s="12" customFormat="1" x14ac:dyDescent="0.2"/>
    <row r="1023744" s="12" customFormat="1" x14ac:dyDescent="0.2"/>
    <row r="1023745" s="12" customFormat="1" x14ac:dyDescent="0.2"/>
    <row r="1023746" s="12" customFormat="1" x14ac:dyDescent="0.2"/>
    <row r="1023747" s="12" customFormat="1" x14ac:dyDescent="0.2"/>
    <row r="1023748" s="12" customFormat="1" x14ac:dyDescent="0.2"/>
    <row r="1023749" s="12" customFormat="1" x14ac:dyDescent="0.2"/>
    <row r="1023750" s="12" customFormat="1" x14ac:dyDescent="0.2"/>
    <row r="1023751" s="12" customFormat="1" x14ac:dyDescent="0.2"/>
    <row r="1023752" s="12" customFormat="1" x14ac:dyDescent="0.2"/>
    <row r="1023753" s="12" customFormat="1" x14ac:dyDescent="0.2"/>
    <row r="1023754" s="12" customFormat="1" x14ac:dyDescent="0.2"/>
    <row r="1023755" s="12" customFormat="1" x14ac:dyDescent="0.2"/>
    <row r="1023756" s="12" customFormat="1" x14ac:dyDescent="0.2"/>
    <row r="1023757" s="12" customFormat="1" x14ac:dyDescent="0.2"/>
    <row r="1023758" s="12" customFormat="1" x14ac:dyDescent="0.2"/>
    <row r="1023759" s="12" customFormat="1" x14ac:dyDescent="0.2"/>
    <row r="1023760" s="12" customFormat="1" x14ac:dyDescent="0.2"/>
    <row r="1023761" s="12" customFormat="1" x14ac:dyDescent="0.2"/>
    <row r="1023762" s="12" customFormat="1" x14ac:dyDescent="0.2"/>
    <row r="1023763" s="12" customFormat="1" x14ac:dyDescent="0.2"/>
    <row r="1023764" s="12" customFormat="1" x14ac:dyDescent="0.2"/>
    <row r="1023765" s="12" customFormat="1" x14ac:dyDescent="0.2"/>
    <row r="1023766" s="12" customFormat="1" x14ac:dyDescent="0.2"/>
    <row r="1023767" s="12" customFormat="1" x14ac:dyDescent="0.2"/>
    <row r="1023768" s="12" customFormat="1" x14ac:dyDescent="0.2"/>
    <row r="1023769" s="12" customFormat="1" x14ac:dyDescent="0.2"/>
    <row r="1023770" s="12" customFormat="1" x14ac:dyDescent="0.2"/>
    <row r="1023771" s="12" customFormat="1" x14ac:dyDescent="0.2"/>
    <row r="1023772" s="12" customFormat="1" x14ac:dyDescent="0.2"/>
    <row r="1023773" s="12" customFormat="1" x14ac:dyDescent="0.2"/>
    <row r="1023774" s="12" customFormat="1" x14ac:dyDescent="0.2"/>
    <row r="1023775" s="12" customFormat="1" x14ac:dyDescent="0.2"/>
    <row r="1023776" s="12" customFormat="1" x14ac:dyDescent="0.2"/>
    <row r="1023777" s="12" customFormat="1" x14ac:dyDescent="0.2"/>
    <row r="1023778" s="12" customFormat="1" x14ac:dyDescent="0.2"/>
    <row r="1023779" s="12" customFormat="1" x14ac:dyDescent="0.2"/>
    <row r="1023780" s="12" customFormat="1" x14ac:dyDescent="0.2"/>
    <row r="1023781" s="12" customFormat="1" x14ac:dyDescent="0.2"/>
    <row r="1023782" s="12" customFormat="1" x14ac:dyDescent="0.2"/>
    <row r="1023783" s="12" customFormat="1" x14ac:dyDescent="0.2"/>
    <row r="1023784" s="12" customFormat="1" x14ac:dyDescent="0.2"/>
    <row r="1023785" s="12" customFormat="1" x14ac:dyDescent="0.2"/>
    <row r="1023786" s="12" customFormat="1" x14ac:dyDescent="0.2"/>
    <row r="1023787" s="12" customFormat="1" x14ac:dyDescent="0.2"/>
    <row r="1023788" s="12" customFormat="1" x14ac:dyDescent="0.2"/>
    <row r="1023789" s="12" customFormat="1" x14ac:dyDescent="0.2"/>
    <row r="1023790" s="12" customFormat="1" x14ac:dyDescent="0.2"/>
    <row r="1023791" s="12" customFormat="1" x14ac:dyDescent="0.2"/>
    <row r="1023792" s="12" customFormat="1" x14ac:dyDescent="0.2"/>
    <row r="1023793" s="12" customFormat="1" x14ac:dyDescent="0.2"/>
    <row r="1023794" s="12" customFormat="1" x14ac:dyDescent="0.2"/>
    <row r="1023795" s="12" customFormat="1" x14ac:dyDescent="0.2"/>
    <row r="1023796" s="12" customFormat="1" x14ac:dyDescent="0.2"/>
    <row r="1023797" s="12" customFormat="1" x14ac:dyDescent="0.2"/>
    <row r="1023798" s="12" customFormat="1" x14ac:dyDescent="0.2"/>
    <row r="1023799" s="12" customFormat="1" x14ac:dyDescent="0.2"/>
    <row r="1023800" s="12" customFormat="1" x14ac:dyDescent="0.2"/>
    <row r="1023801" s="12" customFormat="1" x14ac:dyDescent="0.2"/>
    <row r="1023802" s="12" customFormat="1" x14ac:dyDescent="0.2"/>
    <row r="1023803" s="12" customFormat="1" x14ac:dyDescent="0.2"/>
    <row r="1023804" s="12" customFormat="1" x14ac:dyDescent="0.2"/>
    <row r="1023805" s="12" customFormat="1" x14ac:dyDescent="0.2"/>
    <row r="1023806" s="12" customFormat="1" x14ac:dyDescent="0.2"/>
    <row r="1023807" s="12" customFormat="1" x14ac:dyDescent="0.2"/>
    <row r="1023808" s="12" customFormat="1" x14ac:dyDescent="0.2"/>
    <row r="1023809" s="12" customFormat="1" x14ac:dyDescent="0.2"/>
    <row r="1023810" s="12" customFormat="1" x14ac:dyDescent="0.2"/>
    <row r="1023811" s="12" customFormat="1" x14ac:dyDescent="0.2"/>
    <row r="1023812" s="12" customFormat="1" x14ac:dyDescent="0.2"/>
    <row r="1023813" s="12" customFormat="1" x14ac:dyDescent="0.2"/>
    <row r="1023814" s="12" customFormat="1" x14ac:dyDescent="0.2"/>
    <row r="1023815" s="12" customFormat="1" x14ac:dyDescent="0.2"/>
    <row r="1023816" s="12" customFormat="1" x14ac:dyDescent="0.2"/>
    <row r="1023817" s="12" customFormat="1" x14ac:dyDescent="0.2"/>
    <row r="1023818" s="12" customFormat="1" x14ac:dyDescent="0.2"/>
    <row r="1023819" s="12" customFormat="1" x14ac:dyDescent="0.2"/>
    <row r="1023820" s="12" customFormat="1" x14ac:dyDescent="0.2"/>
    <row r="1023821" s="12" customFormat="1" x14ac:dyDescent="0.2"/>
    <row r="1023822" s="12" customFormat="1" x14ac:dyDescent="0.2"/>
    <row r="1023823" s="12" customFormat="1" x14ac:dyDescent="0.2"/>
    <row r="1023824" s="12" customFormat="1" x14ac:dyDescent="0.2"/>
    <row r="1023825" s="12" customFormat="1" x14ac:dyDescent="0.2"/>
    <row r="1023826" s="12" customFormat="1" x14ac:dyDescent="0.2"/>
    <row r="1023827" s="12" customFormat="1" x14ac:dyDescent="0.2"/>
    <row r="1023828" s="12" customFormat="1" x14ac:dyDescent="0.2"/>
    <row r="1023829" s="12" customFormat="1" x14ac:dyDescent="0.2"/>
    <row r="1023830" s="12" customFormat="1" x14ac:dyDescent="0.2"/>
    <row r="1023831" s="12" customFormat="1" x14ac:dyDescent="0.2"/>
    <row r="1023832" s="12" customFormat="1" x14ac:dyDescent="0.2"/>
    <row r="1023833" s="12" customFormat="1" x14ac:dyDescent="0.2"/>
    <row r="1023834" s="12" customFormat="1" x14ac:dyDescent="0.2"/>
    <row r="1023835" s="12" customFormat="1" x14ac:dyDescent="0.2"/>
    <row r="1023836" s="12" customFormat="1" x14ac:dyDescent="0.2"/>
    <row r="1023837" s="12" customFormat="1" x14ac:dyDescent="0.2"/>
    <row r="1023838" s="12" customFormat="1" x14ac:dyDescent="0.2"/>
    <row r="1023839" s="12" customFormat="1" x14ac:dyDescent="0.2"/>
    <row r="1023840" s="12" customFormat="1" x14ac:dyDescent="0.2"/>
    <row r="1023841" s="12" customFormat="1" x14ac:dyDescent="0.2"/>
    <row r="1023842" s="12" customFormat="1" x14ac:dyDescent="0.2"/>
    <row r="1023843" s="12" customFormat="1" x14ac:dyDescent="0.2"/>
    <row r="1023844" s="12" customFormat="1" x14ac:dyDescent="0.2"/>
    <row r="1023845" s="12" customFormat="1" x14ac:dyDescent="0.2"/>
    <row r="1023846" s="12" customFormat="1" x14ac:dyDescent="0.2"/>
    <row r="1023847" s="12" customFormat="1" x14ac:dyDescent="0.2"/>
    <row r="1023848" s="12" customFormat="1" x14ac:dyDescent="0.2"/>
    <row r="1023849" s="12" customFormat="1" x14ac:dyDescent="0.2"/>
    <row r="1023850" s="12" customFormat="1" x14ac:dyDescent="0.2"/>
    <row r="1023851" s="12" customFormat="1" x14ac:dyDescent="0.2"/>
    <row r="1023852" s="12" customFormat="1" x14ac:dyDescent="0.2"/>
    <row r="1023853" s="12" customFormat="1" x14ac:dyDescent="0.2"/>
    <row r="1023854" s="12" customFormat="1" x14ac:dyDescent="0.2"/>
    <row r="1023855" s="12" customFormat="1" x14ac:dyDescent="0.2"/>
    <row r="1023856" s="12" customFormat="1" x14ac:dyDescent="0.2"/>
    <row r="1023857" s="12" customFormat="1" x14ac:dyDescent="0.2"/>
    <row r="1023858" s="12" customFormat="1" x14ac:dyDescent="0.2"/>
    <row r="1023859" s="12" customFormat="1" x14ac:dyDescent="0.2"/>
    <row r="1023860" s="12" customFormat="1" x14ac:dyDescent="0.2"/>
    <row r="1023861" s="12" customFormat="1" x14ac:dyDescent="0.2"/>
    <row r="1023862" s="12" customFormat="1" x14ac:dyDescent="0.2"/>
    <row r="1023863" s="12" customFormat="1" x14ac:dyDescent="0.2"/>
    <row r="1023864" s="12" customFormat="1" x14ac:dyDescent="0.2"/>
    <row r="1023865" s="12" customFormat="1" x14ac:dyDescent="0.2"/>
    <row r="1023866" s="12" customFormat="1" x14ac:dyDescent="0.2"/>
    <row r="1023867" s="12" customFormat="1" x14ac:dyDescent="0.2"/>
    <row r="1023868" s="12" customFormat="1" x14ac:dyDescent="0.2"/>
    <row r="1023869" s="12" customFormat="1" x14ac:dyDescent="0.2"/>
    <row r="1023870" s="12" customFormat="1" x14ac:dyDescent="0.2"/>
    <row r="1023871" s="12" customFormat="1" x14ac:dyDescent="0.2"/>
    <row r="1023872" s="12" customFormat="1" x14ac:dyDescent="0.2"/>
    <row r="1023873" s="12" customFormat="1" x14ac:dyDescent="0.2"/>
    <row r="1023874" s="12" customFormat="1" x14ac:dyDescent="0.2"/>
    <row r="1023875" s="12" customFormat="1" x14ac:dyDescent="0.2"/>
    <row r="1023876" s="12" customFormat="1" x14ac:dyDescent="0.2"/>
    <row r="1023877" s="12" customFormat="1" x14ac:dyDescent="0.2"/>
    <row r="1023878" s="12" customFormat="1" x14ac:dyDescent="0.2"/>
    <row r="1023879" s="12" customFormat="1" x14ac:dyDescent="0.2"/>
    <row r="1023880" s="12" customFormat="1" x14ac:dyDescent="0.2"/>
    <row r="1023881" s="12" customFormat="1" x14ac:dyDescent="0.2"/>
    <row r="1023882" s="12" customFormat="1" x14ac:dyDescent="0.2"/>
    <row r="1023883" s="12" customFormat="1" x14ac:dyDescent="0.2"/>
    <row r="1023884" s="12" customFormat="1" x14ac:dyDescent="0.2"/>
    <row r="1023885" s="12" customFormat="1" x14ac:dyDescent="0.2"/>
    <row r="1023886" s="12" customFormat="1" x14ac:dyDescent="0.2"/>
    <row r="1023887" s="12" customFormat="1" x14ac:dyDescent="0.2"/>
    <row r="1023888" s="12" customFormat="1" x14ac:dyDescent="0.2"/>
    <row r="1023889" s="12" customFormat="1" x14ac:dyDescent="0.2"/>
    <row r="1023890" s="12" customFormat="1" x14ac:dyDescent="0.2"/>
    <row r="1023891" s="12" customFormat="1" x14ac:dyDescent="0.2"/>
    <row r="1023892" s="12" customFormat="1" x14ac:dyDescent="0.2"/>
    <row r="1023893" s="12" customFormat="1" x14ac:dyDescent="0.2"/>
    <row r="1023894" s="12" customFormat="1" x14ac:dyDescent="0.2"/>
    <row r="1023895" s="12" customFormat="1" x14ac:dyDescent="0.2"/>
    <row r="1023896" s="12" customFormat="1" x14ac:dyDescent="0.2"/>
    <row r="1023897" s="12" customFormat="1" x14ac:dyDescent="0.2"/>
    <row r="1023898" s="12" customFormat="1" x14ac:dyDescent="0.2"/>
    <row r="1023899" s="12" customFormat="1" x14ac:dyDescent="0.2"/>
    <row r="1023900" s="12" customFormat="1" x14ac:dyDescent="0.2"/>
    <row r="1023901" s="12" customFormat="1" x14ac:dyDescent="0.2"/>
    <row r="1023902" s="12" customFormat="1" x14ac:dyDescent="0.2"/>
    <row r="1023903" s="12" customFormat="1" x14ac:dyDescent="0.2"/>
    <row r="1023904" s="12" customFormat="1" x14ac:dyDescent="0.2"/>
    <row r="1023905" s="12" customFormat="1" x14ac:dyDescent="0.2"/>
    <row r="1023906" s="12" customFormat="1" x14ac:dyDescent="0.2"/>
    <row r="1023907" s="12" customFormat="1" x14ac:dyDescent="0.2"/>
    <row r="1023908" s="12" customFormat="1" x14ac:dyDescent="0.2"/>
    <row r="1023909" s="12" customFormat="1" x14ac:dyDescent="0.2"/>
    <row r="1023910" s="12" customFormat="1" x14ac:dyDescent="0.2"/>
    <row r="1023911" s="12" customFormat="1" x14ac:dyDescent="0.2"/>
    <row r="1023912" s="12" customFormat="1" x14ac:dyDescent="0.2"/>
    <row r="1023913" s="12" customFormat="1" x14ac:dyDescent="0.2"/>
    <row r="1023914" s="12" customFormat="1" x14ac:dyDescent="0.2"/>
    <row r="1023915" s="12" customFormat="1" x14ac:dyDescent="0.2"/>
    <row r="1023916" s="12" customFormat="1" x14ac:dyDescent="0.2"/>
    <row r="1023917" s="12" customFormat="1" x14ac:dyDescent="0.2"/>
    <row r="1023918" s="12" customFormat="1" x14ac:dyDescent="0.2"/>
    <row r="1023919" s="12" customFormat="1" x14ac:dyDescent="0.2"/>
    <row r="1023920" s="12" customFormat="1" x14ac:dyDescent="0.2"/>
    <row r="1023921" s="12" customFormat="1" x14ac:dyDescent="0.2"/>
    <row r="1023922" s="12" customFormat="1" x14ac:dyDescent="0.2"/>
    <row r="1023923" s="12" customFormat="1" x14ac:dyDescent="0.2"/>
    <row r="1023924" s="12" customFormat="1" x14ac:dyDescent="0.2"/>
    <row r="1023925" s="12" customFormat="1" x14ac:dyDescent="0.2"/>
    <row r="1023926" s="12" customFormat="1" x14ac:dyDescent="0.2"/>
    <row r="1023927" s="12" customFormat="1" x14ac:dyDescent="0.2"/>
    <row r="1023928" s="12" customFormat="1" x14ac:dyDescent="0.2"/>
    <row r="1023929" s="12" customFormat="1" x14ac:dyDescent="0.2"/>
    <row r="1023930" s="12" customFormat="1" x14ac:dyDescent="0.2"/>
    <row r="1023931" s="12" customFormat="1" x14ac:dyDescent="0.2"/>
    <row r="1023932" s="12" customFormat="1" x14ac:dyDescent="0.2"/>
    <row r="1023933" s="12" customFormat="1" x14ac:dyDescent="0.2"/>
    <row r="1023934" s="12" customFormat="1" x14ac:dyDescent="0.2"/>
    <row r="1023935" s="12" customFormat="1" x14ac:dyDescent="0.2"/>
    <row r="1023936" s="12" customFormat="1" x14ac:dyDescent="0.2"/>
    <row r="1023937" s="12" customFormat="1" x14ac:dyDescent="0.2"/>
    <row r="1023938" s="12" customFormat="1" x14ac:dyDescent="0.2"/>
    <row r="1023939" s="12" customFormat="1" x14ac:dyDescent="0.2"/>
    <row r="1023940" s="12" customFormat="1" x14ac:dyDescent="0.2"/>
    <row r="1023941" s="12" customFormat="1" x14ac:dyDescent="0.2"/>
    <row r="1023942" s="12" customFormat="1" x14ac:dyDescent="0.2"/>
    <row r="1023943" s="12" customFormat="1" x14ac:dyDescent="0.2"/>
    <row r="1023944" s="12" customFormat="1" x14ac:dyDescent="0.2"/>
    <row r="1023945" s="12" customFormat="1" x14ac:dyDescent="0.2"/>
    <row r="1023946" s="12" customFormat="1" x14ac:dyDescent="0.2"/>
    <row r="1023947" s="12" customFormat="1" x14ac:dyDescent="0.2"/>
    <row r="1023948" s="12" customFormat="1" x14ac:dyDescent="0.2"/>
    <row r="1023949" s="12" customFormat="1" x14ac:dyDescent="0.2"/>
    <row r="1023950" s="12" customFormat="1" x14ac:dyDescent="0.2"/>
    <row r="1023951" s="12" customFormat="1" x14ac:dyDescent="0.2"/>
    <row r="1023952" s="12" customFormat="1" x14ac:dyDescent="0.2"/>
    <row r="1023953" s="12" customFormat="1" x14ac:dyDescent="0.2"/>
    <row r="1023954" s="12" customFormat="1" x14ac:dyDescent="0.2"/>
    <row r="1023955" s="12" customFormat="1" x14ac:dyDescent="0.2"/>
    <row r="1023956" s="12" customFormat="1" x14ac:dyDescent="0.2"/>
    <row r="1023957" s="12" customFormat="1" x14ac:dyDescent="0.2"/>
    <row r="1023958" s="12" customFormat="1" x14ac:dyDescent="0.2"/>
    <row r="1023959" s="12" customFormat="1" x14ac:dyDescent="0.2"/>
    <row r="1023960" s="12" customFormat="1" x14ac:dyDescent="0.2"/>
    <row r="1023961" s="12" customFormat="1" x14ac:dyDescent="0.2"/>
    <row r="1023962" s="12" customFormat="1" x14ac:dyDescent="0.2"/>
    <row r="1023963" s="12" customFormat="1" x14ac:dyDescent="0.2"/>
    <row r="1023964" s="12" customFormat="1" x14ac:dyDescent="0.2"/>
    <row r="1023965" s="12" customFormat="1" x14ac:dyDescent="0.2"/>
    <row r="1023966" s="12" customFormat="1" x14ac:dyDescent="0.2"/>
    <row r="1023967" s="12" customFormat="1" x14ac:dyDescent="0.2"/>
    <row r="1023968" s="12" customFormat="1" x14ac:dyDescent="0.2"/>
    <row r="1023969" s="12" customFormat="1" x14ac:dyDescent="0.2"/>
    <row r="1023970" s="12" customFormat="1" x14ac:dyDescent="0.2"/>
    <row r="1023971" s="12" customFormat="1" x14ac:dyDescent="0.2"/>
    <row r="1023972" s="12" customFormat="1" x14ac:dyDescent="0.2"/>
    <row r="1023973" s="12" customFormat="1" x14ac:dyDescent="0.2"/>
    <row r="1023974" s="12" customFormat="1" x14ac:dyDescent="0.2"/>
    <row r="1023975" s="12" customFormat="1" x14ac:dyDescent="0.2"/>
    <row r="1023976" s="12" customFormat="1" x14ac:dyDescent="0.2"/>
    <row r="1023977" s="12" customFormat="1" x14ac:dyDescent="0.2"/>
    <row r="1023978" s="12" customFormat="1" x14ac:dyDescent="0.2"/>
    <row r="1023979" s="12" customFormat="1" x14ac:dyDescent="0.2"/>
    <row r="1023980" s="12" customFormat="1" x14ac:dyDescent="0.2"/>
    <row r="1023981" s="12" customFormat="1" x14ac:dyDescent="0.2"/>
    <row r="1023982" s="12" customFormat="1" x14ac:dyDescent="0.2"/>
    <row r="1023983" s="12" customFormat="1" x14ac:dyDescent="0.2"/>
    <row r="1023984" s="12" customFormat="1" x14ac:dyDescent="0.2"/>
    <row r="1023985" s="12" customFormat="1" x14ac:dyDescent="0.2"/>
    <row r="1023986" s="12" customFormat="1" x14ac:dyDescent="0.2"/>
    <row r="1023987" s="12" customFormat="1" x14ac:dyDescent="0.2"/>
    <row r="1023988" s="12" customFormat="1" x14ac:dyDescent="0.2"/>
    <row r="1023989" s="12" customFormat="1" x14ac:dyDescent="0.2"/>
    <row r="1023990" s="12" customFormat="1" x14ac:dyDescent="0.2"/>
    <row r="1023991" s="12" customFormat="1" x14ac:dyDescent="0.2"/>
    <row r="1023992" s="12" customFormat="1" x14ac:dyDescent="0.2"/>
    <row r="1023993" s="12" customFormat="1" x14ac:dyDescent="0.2"/>
    <row r="1023994" s="12" customFormat="1" x14ac:dyDescent="0.2"/>
    <row r="1023995" s="12" customFormat="1" x14ac:dyDescent="0.2"/>
    <row r="1023996" s="12" customFormat="1" x14ac:dyDescent="0.2"/>
    <row r="1023997" s="12" customFormat="1" x14ac:dyDescent="0.2"/>
    <row r="1023998" s="12" customFormat="1" x14ac:dyDescent="0.2"/>
    <row r="1023999" s="12" customFormat="1" x14ac:dyDescent="0.2"/>
    <row r="1024000" s="12" customFormat="1" x14ac:dyDescent="0.2"/>
    <row r="1024001" s="12" customFormat="1" x14ac:dyDescent="0.2"/>
    <row r="1024002" s="12" customFormat="1" x14ac:dyDescent="0.2"/>
    <row r="1024003" s="12" customFormat="1" x14ac:dyDescent="0.2"/>
    <row r="1024004" s="12" customFormat="1" x14ac:dyDescent="0.2"/>
    <row r="1024005" s="12" customFormat="1" x14ac:dyDescent="0.2"/>
    <row r="1024006" s="12" customFormat="1" x14ac:dyDescent="0.2"/>
    <row r="1024007" s="12" customFormat="1" x14ac:dyDescent="0.2"/>
    <row r="1024008" s="12" customFormat="1" x14ac:dyDescent="0.2"/>
    <row r="1024009" s="12" customFormat="1" x14ac:dyDescent="0.2"/>
    <row r="1024010" s="12" customFormat="1" x14ac:dyDescent="0.2"/>
    <row r="1024011" s="12" customFormat="1" x14ac:dyDescent="0.2"/>
    <row r="1024012" s="12" customFormat="1" x14ac:dyDescent="0.2"/>
    <row r="1024013" s="12" customFormat="1" x14ac:dyDescent="0.2"/>
    <row r="1024014" s="12" customFormat="1" x14ac:dyDescent="0.2"/>
    <row r="1024015" s="12" customFormat="1" x14ac:dyDescent="0.2"/>
    <row r="1024016" s="12" customFormat="1" x14ac:dyDescent="0.2"/>
    <row r="1024017" s="12" customFormat="1" x14ac:dyDescent="0.2"/>
    <row r="1024018" s="12" customFormat="1" x14ac:dyDescent="0.2"/>
    <row r="1024019" s="12" customFormat="1" x14ac:dyDescent="0.2"/>
    <row r="1024020" s="12" customFormat="1" x14ac:dyDescent="0.2"/>
    <row r="1024021" s="12" customFormat="1" x14ac:dyDescent="0.2"/>
    <row r="1024022" s="12" customFormat="1" x14ac:dyDescent="0.2"/>
    <row r="1024023" s="12" customFormat="1" x14ac:dyDescent="0.2"/>
    <row r="1024024" s="12" customFormat="1" x14ac:dyDescent="0.2"/>
    <row r="1024025" s="12" customFormat="1" x14ac:dyDescent="0.2"/>
    <row r="1024026" s="12" customFormat="1" x14ac:dyDescent="0.2"/>
    <row r="1024027" s="12" customFormat="1" x14ac:dyDescent="0.2"/>
    <row r="1024028" s="12" customFormat="1" x14ac:dyDescent="0.2"/>
    <row r="1024029" s="12" customFormat="1" x14ac:dyDescent="0.2"/>
    <row r="1024030" s="12" customFormat="1" x14ac:dyDescent="0.2"/>
    <row r="1024031" s="12" customFormat="1" x14ac:dyDescent="0.2"/>
    <row r="1024032" s="12" customFormat="1" x14ac:dyDescent="0.2"/>
    <row r="1024033" s="12" customFormat="1" x14ac:dyDescent="0.2"/>
    <row r="1024034" s="12" customFormat="1" x14ac:dyDescent="0.2"/>
    <row r="1024035" s="12" customFormat="1" x14ac:dyDescent="0.2"/>
    <row r="1024036" s="12" customFormat="1" x14ac:dyDescent="0.2"/>
    <row r="1024037" s="12" customFormat="1" x14ac:dyDescent="0.2"/>
    <row r="1024038" s="12" customFormat="1" x14ac:dyDescent="0.2"/>
    <row r="1024039" s="12" customFormat="1" x14ac:dyDescent="0.2"/>
    <row r="1024040" s="12" customFormat="1" x14ac:dyDescent="0.2"/>
    <row r="1024041" s="12" customFormat="1" x14ac:dyDescent="0.2"/>
    <row r="1024042" s="12" customFormat="1" x14ac:dyDescent="0.2"/>
    <row r="1024043" s="12" customFormat="1" x14ac:dyDescent="0.2"/>
    <row r="1024044" s="12" customFormat="1" x14ac:dyDescent="0.2"/>
    <row r="1024045" s="12" customFormat="1" x14ac:dyDescent="0.2"/>
    <row r="1024046" s="12" customFormat="1" x14ac:dyDescent="0.2"/>
    <row r="1024047" s="12" customFormat="1" x14ac:dyDescent="0.2"/>
    <row r="1024048" s="12" customFormat="1" x14ac:dyDescent="0.2"/>
    <row r="1024049" s="12" customFormat="1" x14ac:dyDescent="0.2"/>
    <row r="1024050" s="12" customFormat="1" x14ac:dyDescent="0.2"/>
    <row r="1024051" s="12" customFormat="1" x14ac:dyDescent="0.2"/>
    <row r="1024052" s="12" customFormat="1" x14ac:dyDescent="0.2"/>
    <row r="1024053" s="12" customFormat="1" x14ac:dyDescent="0.2"/>
    <row r="1024054" s="12" customFormat="1" x14ac:dyDescent="0.2"/>
    <row r="1024055" s="12" customFormat="1" x14ac:dyDescent="0.2"/>
    <row r="1024056" s="12" customFormat="1" x14ac:dyDescent="0.2"/>
    <row r="1024057" s="12" customFormat="1" x14ac:dyDescent="0.2"/>
    <row r="1024058" s="12" customFormat="1" x14ac:dyDescent="0.2"/>
    <row r="1024059" s="12" customFormat="1" x14ac:dyDescent="0.2"/>
    <row r="1024060" s="12" customFormat="1" x14ac:dyDescent="0.2"/>
    <row r="1024061" s="12" customFormat="1" x14ac:dyDescent="0.2"/>
    <row r="1024062" s="12" customFormat="1" x14ac:dyDescent="0.2"/>
    <row r="1024063" s="12" customFormat="1" x14ac:dyDescent="0.2"/>
    <row r="1024064" s="12" customFormat="1" x14ac:dyDescent="0.2"/>
    <row r="1024065" s="12" customFormat="1" x14ac:dyDescent="0.2"/>
    <row r="1024066" s="12" customFormat="1" x14ac:dyDescent="0.2"/>
    <row r="1024067" s="12" customFormat="1" x14ac:dyDescent="0.2"/>
    <row r="1024068" s="12" customFormat="1" x14ac:dyDescent="0.2"/>
    <row r="1024069" s="12" customFormat="1" x14ac:dyDescent="0.2"/>
    <row r="1024070" s="12" customFormat="1" x14ac:dyDescent="0.2"/>
    <row r="1024071" s="12" customFormat="1" x14ac:dyDescent="0.2"/>
    <row r="1024072" s="12" customFormat="1" x14ac:dyDescent="0.2"/>
    <row r="1024073" s="12" customFormat="1" x14ac:dyDescent="0.2"/>
    <row r="1024074" s="12" customFormat="1" x14ac:dyDescent="0.2"/>
    <row r="1024075" s="12" customFormat="1" x14ac:dyDescent="0.2"/>
    <row r="1024076" s="12" customFormat="1" x14ac:dyDescent="0.2"/>
    <row r="1024077" s="12" customFormat="1" x14ac:dyDescent="0.2"/>
    <row r="1024078" s="12" customFormat="1" x14ac:dyDescent="0.2"/>
    <row r="1024079" s="12" customFormat="1" x14ac:dyDescent="0.2"/>
    <row r="1024080" s="12" customFormat="1" x14ac:dyDescent="0.2"/>
    <row r="1024081" s="12" customFormat="1" x14ac:dyDescent="0.2"/>
    <row r="1024082" s="12" customFormat="1" x14ac:dyDescent="0.2"/>
    <row r="1024083" s="12" customFormat="1" x14ac:dyDescent="0.2"/>
    <row r="1024084" s="12" customFormat="1" x14ac:dyDescent="0.2"/>
    <row r="1024085" s="12" customFormat="1" x14ac:dyDescent="0.2"/>
    <row r="1024086" s="12" customFormat="1" x14ac:dyDescent="0.2"/>
    <row r="1024087" s="12" customFormat="1" x14ac:dyDescent="0.2"/>
    <row r="1024088" s="12" customFormat="1" x14ac:dyDescent="0.2"/>
    <row r="1024089" s="12" customFormat="1" x14ac:dyDescent="0.2"/>
    <row r="1024090" s="12" customFormat="1" x14ac:dyDescent="0.2"/>
    <row r="1024091" s="12" customFormat="1" x14ac:dyDescent="0.2"/>
    <row r="1024092" s="12" customFormat="1" x14ac:dyDescent="0.2"/>
    <row r="1024093" s="12" customFormat="1" x14ac:dyDescent="0.2"/>
    <row r="1024094" s="12" customFormat="1" x14ac:dyDescent="0.2"/>
    <row r="1024095" s="12" customFormat="1" x14ac:dyDescent="0.2"/>
    <row r="1024096" s="12" customFormat="1" x14ac:dyDescent="0.2"/>
    <row r="1024097" s="12" customFormat="1" x14ac:dyDescent="0.2"/>
    <row r="1024098" s="12" customFormat="1" x14ac:dyDescent="0.2"/>
    <row r="1024099" s="12" customFormat="1" x14ac:dyDescent="0.2"/>
    <row r="1024100" s="12" customFormat="1" x14ac:dyDescent="0.2"/>
    <row r="1024101" s="12" customFormat="1" x14ac:dyDescent="0.2"/>
    <row r="1024102" s="12" customFormat="1" x14ac:dyDescent="0.2"/>
    <row r="1024103" s="12" customFormat="1" x14ac:dyDescent="0.2"/>
    <row r="1024104" s="12" customFormat="1" x14ac:dyDescent="0.2"/>
    <row r="1024105" s="12" customFormat="1" x14ac:dyDescent="0.2"/>
    <row r="1024106" s="12" customFormat="1" x14ac:dyDescent="0.2"/>
    <row r="1024107" s="12" customFormat="1" x14ac:dyDescent="0.2"/>
    <row r="1024108" s="12" customFormat="1" x14ac:dyDescent="0.2"/>
    <row r="1024109" s="12" customFormat="1" x14ac:dyDescent="0.2"/>
    <row r="1024110" s="12" customFormat="1" x14ac:dyDescent="0.2"/>
    <row r="1024111" s="12" customFormat="1" x14ac:dyDescent="0.2"/>
    <row r="1024112" s="12" customFormat="1" x14ac:dyDescent="0.2"/>
    <row r="1024113" s="12" customFormat="1" x14ac:dyDescent="0.2"/>
    <row r="1024114" s="12" customFormat="1" x14ac:dyDescent="0.2"/>
    <row r="1024115" s="12" customFormat="1" x14ac:dyDescent="0.2"/>
    <row r="1024116" s="12" customFormat="1" x14ac:dyDescent="0.2"/>
    <row r="1024117" s="12" customFormat="1" x14ac:dyDescent="0.2"/>
    <row r="1024118" s="12" customFormat="1" x14ac:dyDescent="0.2"/>
    <row r="1024119" s="12" customFormat="1" x14ac:dyDescent="0.2"/>
    <row r="1024120" s="12" customFormat="1" x14ac:dyDescent="0.2"/>
    <row r="1024121" s="12" customFormat="1" x14ac:dyDescent="0.2"/>
    <row r="1024122" s="12" customFormat="1" x14ac:dyDescent="0.2"/>
    <row r="1024123" s="12" customFormat="1" x14ac:dyDescent="0.2"/>
    <row r="1024124" s="12" customFormat="1" x14ac:dyDescent="0.2"/>
    <row r="1024125" s="12" customFormat="1" x14ac:dyDescent="0.2"/>
    <row r="1024126" s="12" customFormat="1" x14ac:dyDescent="0.2"/>
    <row r="1024127" s="12" customFormat="1" x14ac:dyDescent="0.2"/>
    <row r="1024128" s="12" customFormat="1" x14ac:dyDescent="0.2"/>
    <row r="1024129" s="12" customFormat="1" x14ac:dyDescent="0.2"/>
    <row r="1024130" s="12" customFormat="1" x14ac:dyDescent="0.2"/>
    <row r="1024131" s="12" customFormat="1" x14ac:dyDescent="0.2"/>
    <row r="1024132" s="12" customFormat="1" x14ac:dyDescent="0.2"/>
    <row r="1024133" s="12" customFormat="1" x14ac:dyDescent="0.2"/>
    <row r="1024134" s="12" customFormat="1" x14ac:dyDescent="0.2"/>
    <row r="1024135" s="12" customFormat="1" x14ac:dyDescent="0.2"/>
    <row r="1024136" s="12" customFormat="1" x14ac:dyDescent="0.2"/>
    <row r="1024137" s="12" customFormat="1" x14ac:dyDescent="0.2"/>
    <row r="1024138" s="12" customFormat="1" x14ac:dyDescent="0.2"/>
    <row r="1024139" s="12" customFormat="1" x14ac:dyDescent="0.2"/>
    <row r="1024140" s="12" customFormat="1" x14ac:dyDescent="0.2"/>
    <row r="1024141" s="12" customFormat="1" x14ac:dyDescent="0.2"/>
    <row r="1024142" s="12" customFormat="1" x14ac:dyDescent="0.2"/>
    <row r="1024143" s="12" customFormat="1" x14ac:dyDescent="0.2"/>
    <row r="1024144" s="12" customFormat="1" x14ac:dyDescent="0.2"/>
    <row r="1024145" s="12" customFormat="1" x14ac:dyDescent="0.2"/>
    <row r="1024146" s="12" customFormat="1" x14ac:dyDescent="0.2"/>
    <row r="1024147" s="12" customFormat="1" x14ac:dyDescent="0.2"/>
    <row r="1024148" s="12" customFormat="1" x14ac:dyDescent="0.2"/>
    <row r="1024149" s="12" customFormat="1" x14ac:dyDescent="0.2"/>
    <row r="1024150" s="12" customFormat="1" x14ac:dyDescent="0.2"/>
    <row r="1024151" s="12" customFormat="1" x14ac:dyDescent="0.2"/>
    <row r="1024152" s="12" customFormat="1" x14ac:dyDescent="0.2"/>
    <row r="1024153" s="12" customFormat="1" x14ac:dyDescent="0.2"/>
    <row r="1024154" s="12" customFormat="1" x14ac:dyDescent="0.2"/>
    <row r="1024155" s="12" customFormat="1" x14ac:dyDescent="0.2"/>
    <row r="1024156" s="12" customFormat="1" x14ac:dyDescent="0.2"/>
    <row r="1024157" s="12" customFormat="1" x14ac:dyDescent="0.2"/>
    <row r="1024158" s="12" customFormat="1" x14ac:dyDescent="0.2"/>
    <row r="1024159" s="12" customFormat="1" x14ac:dyDescent="0.2"/>
    <row r="1024160" s="12" customFormat="1" x14ac:dyDescent="0.2"/>
    <row r="1024161" s="12" customFormat="1" x14ac:dyDescent="0.2"/>
    <row r="1024162" s="12" customFormat="1" x14ac:dyDescent="0.2"/>
    <row r="1024163" s="12" customFormat="1" x14ac:dyDescent="0.2"/>
    <row r="1024164" s="12" customFormat="1" x14ac:dyDescent="0.2"/>
    <row r="1024165" s="12" customFormat="1" x14ac:dyDescent="0.2"/>
    <row r="1024166" s="12" customFormat="1" x14ac:dyDescent="0.2"/>
    <row r="1024167" s="12" customFormat="1" x14ac:dyDescent="0.2"/>
    <row r="1024168" s="12" customFormat="1" x14ac:dyDescent="0.2"/>
    <row r="1024169" s="12" customFormat="1" x14ac:dyDescent="0.2"/>
    <row r="1024170" s="12" customFormat="1" x14ac:dyDescent="0.2"/>
    <row r="1024171" s="12" customFormat="1" x14ac:dyDescent="0.2"/>
    <row r="1024172" s="12" customFormat="1" x14ac:dyDescent="0.2"/>
    <row r="1024173" s="12" customFormat="1" x14ac:dyDescent="0.2"/>
    <row r="1024174" s="12" customFormat="1" x14ac:dyDescent="0.2"/>
    <row r="1024175" s="12" customFormat="1" x14ac:dyDescent="0.2"/>
    <row r="1024176" s="12" customFormat="1" x14ac:dyDescent="0.2"/>
    <row r="1024177" s="12" customFormat="1" x14ac:dyDescent="0.2"/>
    <row r="1024178" s="12" customFormat="1" x14ac:dyDescent="0.2"/>
    <row r="1024179" s="12" customFormat="1" x14ac:dyDescent="0.2"/>
    <row r="1024180" s="12" customFormat="1" x14ac:dyDescent="0.2"/>
    <row r="1024181" s="12" customFormat="1" x14ac:dyDescent="0.2"/>
    <row r="1024182" s="12" customFormat="1" x14ac:dyDescent="0.2"/>
    <row r="1024183" s="12" customFormat="1" x14ac:dyDescent="0.2"/>
    <row r="1024184" s="12" customFormat="1" x14ac:dyDescent="0.2"/>
    <row r="1024185" s="12" customFormat="1" x14ac:dyDescent="0.2"/>
    <row r="1024186" s="12" customFormat="1" x14ac:dyDescent="0.2"/>
    <row r="1024187" s="12" customFormat="1" x14ac:dyDescent="0.2"/>
    <row r="1024188" s="12" customFormat="1" x14ac:dyDescent="0.2"/>
    <row r="1024189" s="12" customFormat="1" x14ac:dyDescent="0.2"/>
    <row r="1024190" s="12" customFormat="1" x14ac:dyDescent="0.2"/>
    <row r="1024191" s="12" customFormat="1" x14ac:dyDescent="0.2"/>
    <row r="1024192" s="12" customFormat="1" x14ac:dyDescent="0.2"/>
    <row r="1024193" s="12" customFormat="1" x14ac:dyDescent="0.2"/>
    <row r="1024194" s="12" customFormat="1" x14ac:dyDescent="0.2"/>
    <row r="1024195" s="12" customFormat="1" x14ac:dyDescent="0.2"/>
    <row r="1024196" s="12" customFormat="1" x14ac:dyDescent="0.2"/>
    <row r="1024197" s="12" customFormat="1" x14ac:dyDescent="0.2"/>
    <row r="1024198" s="12" customFormat="1" x14ac:dyDescent="0.2"/>
    <row r="1024199" s="12" customFormat="1" x14ac:dyDescent="0.2"/>
    <row r="1024200" s="12" customFormat="1" x14ac:dyDescent="0.2"/>
    <row r="1024201" s="12" customFormat="1" x14ac:dyDescent="0.2"/>
    <row r="1024202" s="12" customFormat="1" x14ac:dyDescent="0.2"/>
    <row r="1024203" s="12" customFormat="1" x14ac:dyDescent="0.2"/>
    <row r="1024204" s="12" customFormat="1" x14ac:dyDescent="0.2"/>
    <row r="1024205" s="12" customFormat="1" x14ac:dyDescent="0.2"/>
    <row r="1024206" s="12" customFormat="1" x14ac:dyDescent="0.2"/>
    <row r="1024207" s="12" customFormat="1" x14ac:dyDescent="0.2"/>
    <row r="1024208" s="12" customFormat="1" x14ac:dyDescent="0.2"/>
    <row r="1024209" s="12" customFormat="1" x14ac:dyDescent="0.2"/>
    <row r="1024210" s="12" customFormat="1" x14ac:dyDescent="0.2"/>
    <row r="1024211" s="12" customFormat="1" x14ac:dyDescent="0.2"/>
    <row r="1024212" s="12" customFormat="1" x14ac:dyDescent="0.2"/>
    <row r="1024213" s="12" customFormat="1" x14ac:dyDescent="0.2"/>
    <row r="1024214" s="12" customFormat="1" x14ac:dyDescent="0.2"/>
    <row r="1024215" s="12" customFormat="1" x14ac:dyDescent="0.2"/>
    <row r="1024216" s="12" customFormat="1" x14ac:dyDescent="0.2"/>
    <row r="1024217" s="12" customFormat="1" x14ac:dyDescent="0.2"/>
    <row r="1024218" s="12" customFormat="1" x14ac:dyDescent="0.2"/>
    <row r="1024219" s="12" customFormat="1" x14ac:dyDescent="0.2"/>
    <row r="1024220" s="12" customFormat="1" x14ac:dyDescent="0.2"/>
    <row r="1024221" s="12" customFormat="1" x14ac:dyDescent="0.2"/>
    <row r="1024222" s="12" customFormat="1" x14ac:dyDescent="0.2"/>
    <row r="1024223" s="12" customFormat="1" x14ac:dyDescent="0.2"/>
    <row r="1024224" s="12" customFormat="1" x14ac:dyDescent="0.2"/>
    <row r="1024225" s="12" customFormat="1" x14ac:dyDescent="0.2"/>
    <row r="1024226" s="12" customFormat="1" x14ac:dyDescent="0.2"/>
    <row r="1024227" s="12" customFormat="1" x14ac:dyDescent="0.2"/>
    <row r="1024228" s="12" customFormat="1" x14ac:dyDescent="0.2"/>
    <row r="1024229" s="12" customFormat="1" x14ac:dyDescent="0.2"/>
    <row r="1024230" s="12" customFormat="1" x14ac:dyDescent="0.2"/>
    <row r="1024231" s="12" customFormat="1" x14ac:dyDescent="0.2"/>
    <row r="1024232" s="12" customFormat="1" x14ac:dyDescent="0.2"/>
    <row r="1024233" s="12" customFormat="1" x14ac:dyDescent="0.2"/>
    <row r="1024234" s="12" customFormat="1" x14ac:dyDescent="0.2"/>
    <row r="1024235" s="12" customFormat="1" x14ac:dyDescent="0.2"/>
    <row r="1024236" s="12" customFormat="1" x14ac:dyDescent="0.2"/>
    <row r="1024237" s="12" customFormat="1" x14ac:dyDescent="0.2"/>
    <row r="1024238" s="12" customFormat="1" x14ac:dyDescent="0.2"/>
    <row r="1024239" s="12" customFormat="1" x14ac:dyDescent="0.2"/>
    <row r="1024240" s="12" customFormat="1" x14ac:dyDescent="0.2"/>
    <row r="1024241" s="12" customFormat="1" x14ac:dyDescent="0.2"/>
    <row r="1024242" s="12" customFormat="1" x14ac:dyDescent="0.2"/>
    <row r="1024243" s="12" customFormat="1" x14ac:dyDescent="0.2"/>
    <row r="1024244" s="12" customFormat="1" x14ac:dyDescent="0.2"/>
    <row r="1024245" s="12" customFormat="1" x14ac:dyDescent="0.2"/>
    <row r="1024246" s="12" customFormat="1" x14ac:dyDescent="0.2"/>
    <row r="1024247" s="12" customFormat="1" x14ac:dyDescent="0.2"/>
    <row r="1024248" s="12" customFormat="1" x14ac:dyDescent="0.2"/>
    <row r="1024249" s="12" customFormat="1" x14ac:dyDescent="0.2"/>
    <row r="1024250" s="12" customFormat="1" x14ac:dyDescent="0.2"/>
    <row r="1024251" s="12" customFormat="1" x14ac:dyDescent="0.2"/>
    <row r="1024252" s="12" customFormat="1" x14ac:dyDescent="0.2"/>
    <row r="1024253" s="12" customFormat="1" x14ac:dyDescent="0.2"/>
    <row r="1024254" s="12" customFormat="1" x14ac:dyDescent="0.2"/>
    <row r="1024255" s="12" customFormat="1" x14ac:dyDescent="0.2"/>
    <row r="1024256" s="12" customFormat="1" x14ac:dyDescent="0.2"/>
    <row r="1024257" s="12" customFormat="1" x14ac:dyDescent="0.2"/>
    <row r="1024258" s="12" customFormat="1" x14ac:dyDescent="0.2"/>
    <row r="1024259" s="12" customFormat="1" x14ac:dyDescent="0.2"/>
    <row r="1024260" s="12" customFormat="1" x14ac:dyDescent="0.2"/>
    <row r="1024261" s="12" customFormat="1" x14ac:dyDescent="0.2"/>
    <row r="1024262" s="12" customFormat="1" x14ac:dyDescent="0.2"/>
    <row r="1024263" s="12" customFormat="1" x14ac:dyDescent="0.2"/>
    <row r="1024264" s="12" customFormat="1" x14ac:dyDescent="0.2"/>
    <row r="1024265" s="12" customFormat="1" x14ac:dyDescent="0.2"/>
    <row r="1024266" s="12" customFormat="1" x14ac:dyDescent="0.2"/>
    <row r="1024267" s="12" customFormat="1" x14ac:dyDescent="0.2"/>
    <row r="1024268" s="12" customFormat="1" x14ac:dyDescent="0.2"/>
    <row r="1024269" s="12" customFormat="1" x14ac:dyDescent="0.2"/>
    <row r="1024270" s="12" customFormat="1" x14ac:dyDescent="0.2"/>
    <row r="1024271" s="12" customFormat="1" x14ac:dyDescent="0.2"/>
    <row r="1024272" s="12" customFormat="1" x14ac:dyDescent="0.2"/>
    <row r="1024273" s="12" customFormat="1" x14ac:dyDescent="0.2"/>
    <row r="1024274" s="12" customFormat="1" x14ac:dyDescent="0.2"/>
    <row r="1024275" s="12" customFormat="1" x14ac:dyDescent="0.2"/>
    <row r="1024276" s="12" customFormat="1" x14ac:dyDescent="0.2"/>
    <row r="1024277" s="12" customFormat="1" x14ac:dyDescent="0.2"/>
    <row r="1024278" s="12" customFormat="1" x14ac:dyDescent="0.2"/>
    <row r="1024279" s="12" customFormat="1" x14ac:dyDescent="0.2"/>
    <row r="1024280" s="12" customFormat="1" x14ac:dyDescent="0.2"/>
    <row r="1024281" s="12" customFormat="1" x14ac:dyDescent="0.2"/>
    <row r="1024282" s="12" customFormat="1" x14ac:dyDescent="0.2"/>
    <row r="1024283" s="12" customFormat="1" x14ac:dyDescent="0.2"/>
    <row r="1024284" s="12" customFormat="1" x14ac:dyDescent="0.2"/>
    <row r="1024285" s="12" customFormat="1" x14ac:dyDescent="0.2"/>
    <row r="1024286" s="12" customFormat="1" x14ac:dyDescent="0.2"/>
    <row r="1024287" s="12" customFormat="1" x14ac:dyDescent="0.2"/>
    <row r="1024288" s="12" customFormat="1" x14ac:dyDescent="0.2"/>
    <row r="1024289" s="12" customFormat="1" x14ac:dyDescent="0.2"/>
    <row r="1024290" s="12" customFormat="1" x14ac:dyDescent="0.2"/>
    <row r="1024291" s="12" customFormat="1" x14ac:dyDescent="0.2"/>
    <row r="1024292" s="12" customFormat="1" x14ac:dyDescent="0.2"/>
    <row r="1024293" s="12" customFormat="1" x14ac:dyDescent="0.2"/>
    <row r="1024294" s="12" customFormat="1" x14ac:dyDescent="0.2"/>
    <row r="1024295" s="12" customFormat="1" x14ac:dyDescent="0.2"/>
    <row r="1024296" s="12" customFormat="1" x14ac:dyDescent="0.2"/>
    <row r="1024297" s="12" customFormat="1" x14ac:dyDescent="0.2"/>
    <row r="1024298" s="12" customFormat="1" x14ac:dyDescent="0.2"/>
    <row r="1024299" s="12" customFormat="1" x14ac:dyDescent="0.2"/>
    <row r="1024300" s="12" customFormat="1" x14ac:dyDescent="0.2"/>
    <row r="1024301" s="12" customFormat="1" x14ac:dyDescent="0.2"/>
    <row r="1024302" s="12" customFormat="1" x14ac:dyDescent="0.2"/>
    <row r="1024303" s="12" customFormat="1" x14ac:dyDescent="0.2"/>
    <row r="1024304" s="12" customFormat="1" x14ac:dyDescent="0.2"/>
    <row r="1024305" s="12" customFormat="1" x14ac:dyDescent="0.2"/>
    <row r="1024306" s="12" customFormat="1" x14ac:dyDescent="0.2"/>
    <row r="1024307" s="12" customFormat="1" x14ac:dyDescent="0.2"/>
    <row r="1024308" s="12" customFormat="1" x14ac:dyDescent="0.2"/>
    <row r="1024309" s="12" customFormat="1" x14ac:dyDescent="0.2"/>
    <row r="1024310" s="12" customFormat="1" x14ac:dyDescent="0.2"/>
    <row r="1024311" s="12" customFormat="1" x14ac:dyDescent="0.2"/>
    <row r="1024312" s="12" customFormat="1" x14ac:dyDescent="0.2"/>
    <row r="1024313" s="12" customFormat="1" x14ac:dyDescent="0.2"/>
    <row r="1024314" s="12" customFormat="1" x14ac:dyDescent="0.2"/>
    <row r="1024315" s="12" customFormat="1" x14ac:dyDescent="0.2"/>
    <row r="1024316" s="12" customFormat="1" x14ac:dyDescent="0.2"/>
    <row r="1024317" s="12" customFormat="1" x14ac:dyDescent="0.2"/>
    <row r="1024318" s="12" customFormat="1" x14ac:dyDescent="0.2"/>
    <row r="1024319" s="12" customFormat="1" x14ac:dyDescent="0.2"/>
    <row r="1024320" s="12" customFormat="1" x14ac:dyDescent="0.2"/>
    <row r="1024321" s="12" customFormat="1" x14ac:dyDescent="0.2"/>
    <row r="1024322" s="12" customFormat="1" x14ac:dyDescent="0.2"/>
    <row r="1024323" s="12" customFormat="1" x14ac:dyDescent="0.2"/>
    <row r="1024324" s="12" customFormat="1" x14ac:dyDescent="0.2"/>
    <row r="1024325" s="12" customFormat="1" x14ac:dyDescent="0.2"/>
    <row r="1024326" s="12" customFormat="1" x14ac:dyDescent="0.2"/>
    <row r="1024327" s="12" customFormat="1" x14ac:dyDescent="0.2"/>
    <row r="1024328" s="12" customFormat="1" x14ac:dyDescent="0.2"/>
    <row r="1024329" s="12" customFormat="1" x14ac:dyDescent="0.2"/>
    <row r="1024330" s="12" customFormat="1" x14ac:dyDescent="0.2"/>
    <row r="1024331" s="12" customFormat="1" x14ac:dyDescent="0.2"/>
    <row r="1024332" s="12" customFormat="1" x14ac:dyDescent="0.2"/>
    <row r="1024333" s="12" customFormat="1" x14ac:dyDescent="0.2"/>
    <row r="1024334" s="12" customFormat="1" x14ac:dyDescent="0.2"/>
    <row r="1024335" s="12" customFormat="1" x14ac:dyDescent="0.2"/>
    <row r="1024336" s="12" customFormat="1" x14ac:dyDescent="0.2"/>
    <row r="1024337" s="12" customFormat="1" x14ac:dyDescent="0.2"/>
    <row r="1024338" s="12" customFormat="1" x14ac:dyDescent="0.2"/>
    <row r="1024339" s="12" customFormat="1" x14ac:dyDescent="0.2"/>
    <row r="1024340" s="12" customFormat="1" x14ac:dyDescent="0.2"/>
    <row r="1024341" s="12" customFormat="1" x14ac:dyDescent="0.2"/>
    <row r="1024342" s="12" customFormat="1" x14ac:dyDescent="0.2"/>
    <row r="1024343" s="12" customFormat="1" x14ac:dyDescent="0.2"/>
    <row r="1024344" s="12" customFormat="1" x14ac:dyDescent="0.2"/>
    <row r="1024345" s="12" customFormat="1" x14ac:dyDescent="0.2"/>
    <row r="1024346" s="12" customFormat="1" x14ac:dyDescent="0.2"/>
    <row r="1024347" s="12" customFormat="1" x14ac:dyDescent="0.2"/>
    <row r="1024348" s="12" customFormat="1" x14ac:dyDescent="0.2"/>
    <row r="1024349" s="12" customFormat="1" x14ac:dyDescent="0.2"/>
    <row r="1024350" s="12" customFormat="1" x14ac:dyDescent="0.2"/>
    <row r="1024351" s="12" customFormat="1" x14ac:dyDescent="0.2"/>
    <row r="1024352" s="12" customFormat="1" x14ac:dyDescent="0.2"/>
    <row r="1024353" s="12" customFormat="1" x14ac:dyDescent="0.2"/>
    <row r="1024354" s="12" customFormat="1" x14ac:dyDescent="0.2"/>
    <row r="1024355" s="12" customFormat="1" x14ac:dyDescent="0.2"/>
    <row r="1024356" s="12" customFormat="1" x14ac:dyDescent="0.2"/>
    <row r="1024357" s="12" customFormat="1" x14ac:dyDescent="0.2"/>
    <row r="1024358" s="12" customFormat="1" x14ac:dyDescent="0.2"/>
    <row r="1024359" s="12" customFormat="1" x14ac:dyDescent="0.2"/>
    <row r="1024360" s="12" customFormat="1" x14ac:dyDescent="0.2"/>
    <row r="1024361" s="12" customFormat="1" x14ac:dyDescent="0.2"/>
    <row r="1024362" s="12" customFormat="1" x14ac:dyDescent="0.2"/>
    <row r="1024363" s="12" customFormat="1" x14ac:dyDescent="0.2"/>
    <row r="1024364" s="12" customFormat="1" x14ac:dyDescent="0.2"/>
    <row r="1024365" s="12" customFormat="1" x14ac:dyDescent="0.2"/>
    <row r="1024366" s="12" customFormat="1" x14ac:dyDescent="0.2"/>
    <row r="1024367" s="12" customFormat="1" x14ac:dyDescent="0.2"/>
    <row r="1024368" s="12" customFormat="1" x14ac:dyDescent="0.2"/>
    <row r="1024369" s="12" customFormat="1" x14ac:dyDescent="0.2"/>
    <row r="1024370" s="12" customFormat="1" x14ac:dyDescent="0.2"/>
    <row r="1024371" s="12" customFormat="1" x14ac:dyDescent="0.2"/>
    <row r="1024372" s="12" customFormat="1" x14ac:dyDescent="0.2"/>
    <row r="1024373" s="12" customFormat="1" x14ac:dyDescent="0.2"/>
    <row r="1024374" s="12" customFormat="1" x14ac:dyDescent="0.2"/>
    <row r="1024375" s="12" customFormat="1" x14ac:dyDescent="0.2"/>
    <row r="1024376" s="12" customFormat="1" x14ac:dyDescent="0.2"/>
    <row r="1024377" s="12" customFormat="1" x14ac:dyDescent="0.2"/>
    <row r="1024378" s="12" customFormat="1" x14ac:dyDescent="0.2"/>
    <row r="1024379" s="12" customFormat="1" x14ac:dyDescent="0.2"/>
    <row r="1024380" s="12" customFormat="1" x14ac:dyDescent="0.2"/>
    <row r="1024381" s="12" customFormat="1" x14ac:dyDescent="0.2"/>
    <row r="1024382" s="12" customFormat="1" x14ac:dyDescent="0.2"/>
    <row r="1024383" s="12" customFormat="1" x14ac:dyDescent="0.2"/>
    <row r="1024384" s="12" customFormat="1" x14ac:dyDescent="0.2"/>
    <row r="1024385" s="12" customFormat="1" x14ac:dyDescent="0.2"/>
    <row r="1024386" s="12" customFormat="1" x14ac:dyDescent="0.2"/>
    <row r="1024387" s="12" customFormat="1" x14ac:dyDescent="0.2"/>
    <row r="1024388" s="12" customFormat="1" x14ac:dyDescent="0.2"/>
    <row r="1024389" s="12" customFormat="1" x14ac:dyDescent="0.2"/>
    <row r="1024390" s="12" customFormat="1" x14ac:dyDescent="0.2"/>
    <row r="1024391" s="12" customFormat="1" x14ac:dyDescent="0.2"/>
    <row r="1024392" s="12" customFormat="1" x14ac:dyDescent="0.2"/>
    <row r="1024393" s="12" customFormat="1" x14ac:dyDescent="0.2"/>
    <row r="1024394" s="12" customFormat="1" x14ac:dyDescent="0.2"/>
    <row r="1024395" s="12" customFormat="1" x14ac:dyDescent="0.2"/>
    <row r="1024396" s="12" customFormat="1" x14ac:dyDescent="0.2"/>
    <row r="1024397" s="12" customFormat="1" x14ac:dyDescent="0.2"/>
    <row r="1024398" s="12" customFormat="1" x14ac:dyDescent="0.2"/>
    <row r="1024399" s="12" customFormat="1" x14ac:dyDescent="0.2"/>
    <row r="1024400" s="12" customFormat="1" x14ac:dyDescent="0.2"/>
    <row r="1024401" s="12" customFormat="1" x14ac:dyDescent="0.2"/>
    <row r="1024402" s="12" customFormat="1" x14ac:dyDescent="0.2"/>
    <row r="1024403" s="12" customFormat="1" x14ac:dyDescent="0.2"/>
    <row r="1024404" s="12" customFormat="1" x14ac:dyDescent="0.2"/>
    <row r="1024405" s="12" customFormat="1" x14ac:dyDescent="0.2"/>
    <row r="1024406" s="12" customFormat="1" x14ac:dyDescent="0.2"/>
    <row r="1024407" s="12" customFormat="1" x14ac:dyDescent="0.2"/>
    <row r="1024408" s="12" customFormat="1" x14ac:dyDescent="0.2"/>
    <row r="1024409" s="12" customFormat="1" x14ac:dyDescent="0.2"/>
    <row r="1024410" s="12" customFormat="1" x14ac:dyDescent="0.2"/>
    <row r="1024411" s="12" customFormat="1" x14ac:dyDescent="0.2"/>
    <row r="1024412" s="12" customFormat="1" x14ac:dyDescent="0.2"/>
    <row r="1024413" s="12" customFormat="1" x14ac:dyDescent="0.2"/>
    <row r="1024414" s="12" customFormat="1" x14ac:dyDescent="0.2"/>
    <row r="1024415" s="12" customFormat="1" x14ac:dyDescent="0.2"/>
    <row r="1024416" s="12" customFormat="1" x14ac:dyDescent="0.2"/>
    <row r="1024417" s="12" customFormat="1" x14ac:dyDescent="0.2"/>
    <row r="1024418" s="12" customFormat="1" x14ac:dyDescent="0.2"/>
    <row r="1024419" s="12" customFormat="1" x14ac:dyDescent="0.2"/>
    <row r="1024420" s="12" customFormat="1" x14ac:dyDescent="0.2"/>
    <row r="1024421" s="12" customFormat="1" x14ac:dyDescent="0.2"/>
    <row r="1024422" s="12" customFormat="1" x14ac:dyDescent="0.2"/>
    <row r="1024423" s="12" customFormat="1" x14ac:dyDescent="0.2"/>
    <row r="1024424" s="12" customFormat="1" x14ac:dyDescent="0.2"/>
    <row r="1024425" s="12" customFormat="1" x14ac:dyDescent="0.2"/>
    <row r="1024426" s="12" customFormat="1" x14ac:dyDescent="0.2"/>
    <row r="1024427" s="12" customFormat="1" x14ac:dyDescent="0.2"/>
    <row r="1024428" s="12" customFormat="1" x14ac:dyDescent="0.2"/>
    <row r="1024429" s="12" customFormat="1" x14ac:dyDescent="0.2"/>
    <row r="1024430" s="12" customFormat="1" x14ac:dyDescent="0.2"/>
    <row r="1024431" s="12" customFormat="1" x14ac:dyDescent="0.2"/>
    <row r="1024432" s="12" customFormat="1" x14ac:dyDescent="0.2"/>
    <row r="1024433" s="12" customFormat="1" x14ac:dyDescent="0.2"/>
    <row r="1024434" s="12" customFormat="1" x14ac:dyDescent="0.2"/>
    <row r="1024435" s="12" customFormat="1" x14ac:dyDescent="0.2"/>
    <row r="1024436" s="12" customFormat="1" x14ac:dyDescent="0.2"/>
    <row r="1024437" s="12" customFormat="1" x14ac:dyDescent="0.2"/>
    <row r="1024438" s="12" customFormat="1" x14ac:dyDescent="0.2"/>
    <row r="1024439" s="12" customFormat="1" x14ac:dyDescent="0.2"/>
    <row r="1024440" s="12" customFormat="1" x14ac:dyDescent="0.2"/>
    <row r="1024441" s="12" customFormat="1" x14ac:dyDescent="0.2"/>
    <row r="1024442" s="12" customFormat="1" x14ac:dyDescent="0.2"/>
    <row r="1024443" s="12" customFormat="1" x14ac:dyDescent="0.2"/>
    <row r="1024444" s="12" customFormat="1" x14ac:dyDescent="0.2"/>
    <row r="1024445" s="12" customFormat="1" x14ac:dyDescent="0.2"/>
    <row r="1024446" s="12" customFormat="1" x14ac:dyDescent="0.2"/>
    <row r="1024447" s="12" customFormat="1" x14ac:dyDescent="0.2"/>
    <row r="1024448" s="12" customFormat="1" x14ac:dyDescent="0.2"/>
    <row r="1024449" s="12" customFormat="1" x14ac:dyDescent="0.2"/>
    <row r="1024450" s="12" customFormat="1" x14ac:dyDescent="0.2"/>
    <row r="1024451" s="12" customFormat="1" x14ac:dyDescent="0.2"/>
    <row r="1024452" s="12" customFormat="1" x14ac:dyDescent="0.2"/>
    <row r="1024453" s="12" customFormat="1" x14ac:dyDescent="0.2"/>
    <row r="1024454" s="12" customFormat="1" x14ac:dyDescent="0.2"/>
    <row r="1024455" s="12" customFormat="1" x14ac:dyDescent="0.2"/>
    <row r="1024456" s="12" customFormat="1" x14ac:dyDescent="0.2"/>
    <row r="1024457" s="12" customFormat="1" x14ac:dyDescent="0.2"/>
    <row r="1024458" s="12" customFormat="1" x14ac:dyDescent="0.2"/>
    <row r="1024459" s="12" customFormat="1" x14ac:dyDescent="0.2"/>
    <row r="1024460" s="12" customFormat="1" x14ac:dyDescent="0.2"/>
    <row r="1024461" s="12" customFormat="1" x14ac:dyDescent="0.2"/>
    <row r="1024462" s="12" customFormat="1" x14ac:dyDescent="0.2"/>
    <row r="1024463" s="12" customFormat="1" x14ac:dyDescent="0.2"/>
    <row r="1024464" s="12" customFormat="1" x14ac:dyDescent="0.2"/>
    <row r="1024465" s="12" customFormat="1" x14ac:dyDescent="0.2"/>
    <row r="1024466" s="12" customFormat="1" x14ac:dyDescent="0.2"/>
    <row r="1024467" s="12" customFormat="1" x14ac:dyDescent="0.2"/>
    <row r="1024468" s="12" customFormat="1" x14ac:dyDescent="0.2"/>
    <row r="1024469" s="12" customFormat="1" x14ac:dyDescent="0.2"/>
    <row r="1024470" s="12" customFormat="1" x14ac:dyDescent="0.2"/>
    <row r="1024471" s="12" customFormat="1" x14ac:dyDescent="0.2"/>
    <row r="1024472" s="12" customFormat="1" x14ac:dyDescent="0.2"/>
    <row r="1024473" s="12" customFormat="1" x14ac:dyDescent="0.2"/>
    <row r="1024474" s="12" customFormat="1" x14ac:dyDescent="0.2"/>
    <row r="1024475" s="12" customFormat="1" x14ac:dyDescent="0.2"/>
    <row r="1024476" s="12" customFormat="1" x14ac:dyDescent="0.2"/>
    <row r="1024477" s="12" customFormat="1" x14ac:dyDescent="0.2"/>
    <row r="1024478" s="12" customFormat="1" x14ac:dyDescent="0.2"/>
    <row r="1024479" s="12" customFormat="1" x14ac:dyDescent="0.2"/>
    <row r="1024480" s="12" customFormat="1" x14ac:dyDescent="0.2"/>
    <row r="1024481" s="12" customFormat="1" x14ac:dyDescent="0.2"/>
    <row r="1024482" s="12" customFormat="1" x14ac:dyDescent="0.2"/>
    <row r="1024483" s="12" customFormat="1" x14ac:dyDescent="0.2"/>
    <row r="1024484" s="12" customFormat="1" x14ac:dyDescent="0.2"/>
    <row r="1024485" s="12" customFormat="1" x14ac:dyDescent="0.2"/>
    <row r="1024486" s="12" customFormat="1" x14ac:dyDescent="0.2"/>
    <row r="1024487" s="12" customFormat="1" x14ac:dyDescent="0.2"/>
    <row r="1024488" s="12" customFormat="1" x14ac:dyDescent="0.2"/>
    <row r="1024489" s="12" customFormat="1" x14ac:dyDescent="0.2"/>
    <row r="1024490" s="12" customFormat="1" x14ac:dyDescent="0.2"/>
    <row r="1024491" s="12" customFormat="1" x14ac:dyDescent="0.2"/>
    <row r="1024492" s="12" customFormat="1" x14ac:dyDescent="0.2"/>
    <row r="1024493" s="12" customFormat="1" x14ac:dyDescent="0.2"/>
    <row r="1024494" s="12" customFormat="1" x14ac:dyDescent="0.2"/>
    <row r="1024495" s="12" customFormat="1" x14ac:dyDescent="0.2"/>
    <row r="1024496" s="12" customFormat="1" x14ac:dyDescent="0.2"/>
    <row r="1024497" s="12" customFormat="1" x14ac:dyDescent="0.2"/>
    <row r="1024498" s="12" customFormat="1" x14ac:dyDescent="0.2"/>
    <row r="1024499" s="12" customFormat="1" x14ac:dyDescent="0.2"/>
    <row r="1024500" s="12" customFormat="1" x14ac:dyDescent="0.2"/>
    <row r="1024501" s="12" customFormat="1" x14ac:dyDescent="0.2"/>
    <row r="1024502" s="12" customFormat="1" x14ac:dyDescent="0.2"/>
    <row r="1024503" s="12" customFormat="1" x14ac:dyDescent="0.2"/>
    <row r="1024504" s="12" customFormat="1" x14ac:dyDescent="0.2"/>
    <row r="1024505" s="12" customFormat="1" x14ac:dyDescent="0.2"/>
    <row r="1024506" s="12" customFormat="1" x14ac:dyDescent="0.2"/>
    <row r="1024507" s="12" customFormat="1" x14ac:dyDescent="0.2"/>
    <row r="1024508" s="12" customFormat="1" x14ac:dyDescent="0.2"/>
    <row r="1024509" s="12" customFormat="1" x14ac:dyDescent="0.2"/>
    <row r="1024510" s="12" customFormat="1" x14ac:dyDescent="0.2"/>
    <row r="1024511" s="12" customFormat="1" x14ac:dyDescent="0.2"/>
    <row r="1024512" s="12" customFormat="1" x14ac:dyDescent="0.2"/>
    <row r="1024513" s="12" customFormat="1" x14ac:dyDescent="0.2"/>
    <row r="1024514" s="12" customFormat="1" x14ac:dyDescent="0.2"/>
    <row r="1024515" s="12" customFormat="1" x14ac:dyDescent="0.2"/>
    <row r="1024516" s="12" customFormat="1" x14ac:dyDescent="0.2"/>
    <row r="1024517" s="12" customFormat="1" x14ac:dyDescent="0.2"/>
    <row r="1024518" s="12" customFormat="1" x14ac:dyDescent="0.2"/>
    <row r="1024519" s="12" customFormat="1" x14ac:dyDescent="0.2"/>
    <row r="1024520" s="12" customFormat="1" x14ac:dyDescent="0.2"/>
    <row r="1024521" s="12" customFormat="1" x14ac:dyDescent="0.2"/>
    <row r="1024522" s="12" customFormat="1" x14ac:dyDescent="0.2"/>
    <row r="1024523" s="12" customFormat="1" x14ac:dyDescent="0.2"/>
    <row r="1024524" s="12" customFormat="1" x14ac:dyDescent="0.2"/>
    <row r="1024525" s="12" customFormat="1" x14ac:dyDescent="0.2"/>
    <row r="1024526" s="12" customFormat="1" x14ac:dyDescent="0.2"/>
    <row r="1024527" s="12" customFormat="1" x14ac:dyDescent="0.2"/>
    <row r="1024528" s="12" customFormat="1" x14ac:dyDescent="0.2"/>
    <row r="1024529" s="12" customFormat="1" x14ac:dyDescent="0.2"/>
    <row r="1024530" s="12" customFormat="1" x14ac:dyDescent="0.2"/>
    <row r="1024531" s="12" customFormat="1" x14ac:dyDescent="0.2"/>
    <row r="1024532" s="12" customFormat="1" x14ac:dyDescent="0.2"/>
    <row r="1024533" s="12" customFormat="1" x14ac:dyDescent="0.2"/>
    <row r="1024534" s="12" customFormat="1" x14ac:dyDescent="0.2"/>
    <row r="1024535" s="12" customFormat="1" x14ac:dyDescent="0.2"/>
    <row r="1024536" s="12" customFormat="1" x14ac:dyDescent="0.2"/>
    <row r="1024537" s="12" customFormat="1" x14ac:dyDescent="0.2"/>
    <row r="1024538" s="12" customFormat="1" x14ac:dyDescent="0.2"/>
    <row r="1024539" s="12" customFormat="1" x14ac:dyDescent="0.2"/>
    <row r="1024540" s="12" customFormat="1" x14ac:dyDescent="0.2"/>
    <row r="1024541" s="12" customFormat="1" x14ac:dyDescent="0.2"/>
    <row r="1024542" s="12" customFormat="1" x14ac:dyDescent="0.2"/>
    <row r="1024543" s="12" customFormat="1" x14ac:dyDescent="0.2"/>
    <row r="1024544" s="12" customFormat="1" x14ac:dyDescent="0.2"/>
    <row r="1024545" s="12" customFormat="1" x14ac:dyDescent="0.2"/>
    <row r="1024546" s="12" customFormat="1" x14ac:dyDescent="0.2"/>
    <row r="1024547" s="12" customFormat="1" x14ac:dyDescent="0.2"/>
    <row r="1024548" s="12" customFormat="1" x14ac:dyDescent="0.2"/>
    <row r="1024549" s="12" customFormat="1" x14ac:dyDescent="0.2"/>
    <row r="1024550" s="12" customFormat="1" x14ac:dyDescent="0.2"/>
    <row r="1024551" s="12" customFormat="1" x14ac:dyDescent="0.2"/>
    <row r="1024552" s="12" customFormat="1" x14ac:dyDescent="0.2"/>
    <row r="1024553" s="12" customFormat="1" x14ac:dyDescent="0.2"/>
    <row r="1024554" s="12" customFormat="1" x14ac:dyDescent="0.2"/>
    <row r="1024555" s="12" customFormat="1" x14ac:dyDescent="0.2"/>
    <row r="1024556" s="12" customFormat="1" x14ac:dyDescent="0.2"/>
    <row r="1024557" s="12" customFormat="1" x14ac:dyDescent="0.2"/>
    <row r="1024558" s="12" customFormat="1" x14ac:dyDescent="0.2"/>
    <row r="1024559" s="12" customFormat="1" x14ac:dyDescent="0.2"/>
    <row r="1024560" s="12" customFormat="1" x14ac:dyDescent="0.2"/>
    <row r="1024561" s="12" customFormat="1" x14ac:dyDescent="0.2"/>
    <row r="1024562" s="12" customFormat="1" x14ac:dyDescent="0.2"/>
    <row r="1024563" s="12" customFormat="1" x14ac:dyDescent="0.2"/>
    <row r="1024564" s="12" customFormat="1" x14ac:dyDescent="0.2"/>
    <row r="1024565" s="12" customFormat="1" x14ac:dyDescent="0.2"/>
    <row r="1024566" s="12" customFormat="1" x14ac:dyDescent="0.2"/>
    <row r="1024567" s="12" customFormat="1" x14ac:dyDescent="0.2"/>
    <row r="1024568" s="12" customFormat="1" x14ac:dyDescent="0.2"/>
    <row r="1024569" s="12" customFormat="1" x14ac:dyDescent="0.2"/>
    <row r="1024570" s="12" customFormat="1" x14ac:dyDescent="0.2"/>
    <row r="1024571" s="12" customFormat="1" x14ac:dyDescent="0.2"/>
    <row r="1024572" s="12" customFormat="1" x14ac:dyDescent="0.2"/>
    <row r="1024573" s="12" customFormat="1" x14ac:dyDescent="0.2"/>
    <row r="1024574" s="12" customFormat="1" x14ac:dyDescent="0.2"/>
    <row r="1024575" s="12" customFormat="1" x14ac:dyDescent="0.2"/>
    <row r="1024576" s="12" customFormat="1" x14ac:dyDescent="0.2"/>
    <row r="1024577" s="12" customFormat="1" x14ac:dyDescent="0.2"/>
    <row r="1024578" s="12" customFormat="1" x14ac:dyDescent="0.2"/>
    <row r="1024579" s="12" customFormat="1" x14ac:dyDescent="0.2"/>
    <row r="1024580" s="12" customFormat="1" x14ac:dyDescent="0.2"/>
    <row r="1024581" s="12" customFormat="1" x14ac:dyDescent="0.2"/>
    <row r="1024582" s="12" customFormat="1" x14ac:dyDescent="0.2"/>
    <row r="1024583" s="12" customFormat="1" x14ac:dyDescent="0.2"/>
    <row r="1024584" s="12" customFormat="1" x14ac:dyDescent="0.2"/>
    <row r="1024585" s="12" customFormat="1" x14ac:dyDescent="0.2"/>
    <row r="1024586" s="12" customFormat="1" x14ac:dyDescent="0.2"/>
    <row r="1024587" s="12" customFormat="1" x14ac:dyDescent="0.2"/>
    <row r="1024588" s="12" customFormat="1" x14ac:dyDescent="0.2"/>
    <row r="1024589" s="12" customFormat="1" x14ac:dyDescent="0.2"/>
    <row r="1024590" s="12" customFormat="1" x14ac:dyDescent="0.2"/>
    <row r="1024591" s="12" customFormat="1" x14ac:dyDescent="0.2"/>
    <row r="1024592" s="12" customFormat="1" x14ac:dyDescent="0.2"/>
    <row r="1024593" s="12" customFormat="1" x14ac:dyDescent="0.2"/>
    <row r="1024594" s="12" customFormat="1" x14ac:dyDescent="0.2"/>
    <row r="1024595" s="12" customFormat="1" x14ac:dyDescent="0.2"/>
    <row r="1024596" s="12" customFormat="1" x14ac:dyDescent="0.2"/>
    <row r="1024597" s="12" customFormat="1" x14ac:dyDescent="0.2"/>
    <row r="1024598" s="12" customFormat="1" x14ac:dyDescent="0.2"/>
    <row r="1024599" s="12" customFormat="1" x14ac:dyDescent="0.2"/>
    <row r="1024600" s="12" customFormat="1" x14ac:dyDescent="0.2"/>
    <row r="1024601" s="12" customFormat="1" x14ac:dyDescent="0.2"/>
    <row r="1024602" s="12" customFormat="1" x14ac:dyDescent="0.2"/>
    <row r="1024603" s="12" customFormat="1" x14ac:dyDescent="0.2"/>
    <row r="1024604" s="12" customFormat="1" x14ac:dyDescent="0.2"/>
    <row r="1024605" s="12" customFormat="1" x14ac:dyDescent="0.2"/>
    <row r="1024606" s="12" customFormat="1" x14ac:dyDescent="0.2"/>
    <row r="1024607" s="12" customFormat="1" x14ac:dyDescent="0.2"/>
    <row r="1024608" s="12" customFormat="1" x14ac:dyDescent="0.2"/>
    <row r="1024609" s="12" customFormat="1" x14ac:dyDescent="0.2"/>
    <row r="1024610" s="12" customFormat="1" x14ac:dyDescent="0.2"/>
    <row r="1024611" s="12" customFormat="1" x14ac:dyDescent="0.2"/>
    <row r="1024612" s="12" customFormat="1" x14ac:dyDescent="0.2"/>
    <row r="1024613" s="12" customFormat="1" x14ac:dyDescent="0.2"/>
    <row r="1024614" s="12" customFormat="1" x14ac:dyDescent="0.2"/>
    <row r="1024615" s="12" customFormat="1" x14ac:dyDescent="0.2"/>
    <row r="1024616" s="12" customFormat="1" x14ac:dyDescent="0.2"/>
    <row r="1024617" s="12" customFormat="1" x14ac:dyDescent="0.2"/>
    <row r="1024618" s="12" customFormat="1" x14ac:dyDescent="0.2"/>
    <row r="1024619" s="12" customFormat="1" x14ac:dyDescent="0.2"/>
    <row r="1024620" s="12" customFormat="1" x14ac:dyDescent="0.2"/>
    <row r="1024621" s="12" customFormat="1" x14ac:dyDescent="0.2"/>
    <row r="1024622" s="12" customFormat="1" x14ac:dyDescent="0.2"/>
    <row r="1024623" s="12" customFormat="1" x14ac:dyDescent="0.2"/>
    <row r="1024624" s="12" customFormat="1" x14ac:dyDescent="0.2"/>
    <row r="1024625" s="12" customFormat="1" x14ac:dyDescent="0.2"/>
    <row r="1024626" s="12" customFormat="1" x14ac:dyDescent="0.2"/>
    <row r="1024627" s="12" customFormat="1" x14ac:dyDescent="0.2"/>
    <row r="1024628" s="12" customFormat="1" x14ac:dyDescent="0.2"/>
    <row r="1024629" s="12" customFormat="1" x14ac:dyDescent="0.2"/>
    <row r="1024630" s="12" customFormat="1" x14ac:dyDescent="0.2"/>
    <row r="1024631" s="12" customFormat="1" x14ac:dyDescent="0.2"/>
    <row r="1024632" s="12" customFormat="1" x14ac:dyDescent="0.2"/>
    <row r="1024633" s="12" customFormat="1" x14ac:dyDescent="0.2"/>
    <row r="1024634" s="12" customFormat="1" x14ac:dyDescent="0.2"/>
    <row r="1024635" s="12" customFormat="1" x14ac:dyDescent="0.2"/>
    <row r="1024636" s="12" customFormat="1" x14ac:dyDescent="0.2"/>
    <row r="1024637" s="12" customFormat="1" x14ac:dyDescent="0.2"/>
    <row r="1024638" s="12" customFormat="1" x14ac:dyDescent="0.2"/>
    <row r="1024639" s="12" customFormat="1" x14ac:dyDescent="0.2"/>
    <row r="1024640" s="12" customFormat="1" x14ac:dyDescent="0.2"/>
    <row r="1024641" s="12" customFormat="1" x14ac:dyDescent="0.2"/>
    <row r="1024642" s="12" customFormat="1" x14ac:dyDescent="0.2"/>
    <row r="1024643" s="12" customFormat="1" x14ac:dyDescent="0.2"/>
    <row r="1024644" s="12" customFormat="1" x14ac:dyDescent="0.2"/>
    <row r="1024645" s="12" customFormat="1" x14ac:dyDescent="0.2"/>
    <row r="1024646" s="12" customFormat="1" x14ac:dyDescent="0.2"/>
    <row r="1024647" s="12" customFormat="1" x14ac:dyDescent="0.2"/>
    <row r="1024648" s="12" customFormat="1" x14ac:dyDescent="0.2"/>
    <row r="1024649" s="12" customFormat="1" x14ac:dyDescent="0.2"/>
    <row r="1024650" s="12" customFormat="1" x14ac:dyDescent="0.2"/>
    <row r="1024651" s="12" customFormat="1" x14ac:dyDescent="0.2"/>
    <row r="1024652" s="12" customFormat="1" x14ac:dyDescent="0.2"/>
    <row r="1024653" s="12" customFormat="1" x14ac:dyDescent="0.2"/>
    <row r="1024654" s="12" customFormat="1" x14ac:dyDescent="0.2"/>
    <row r="1024655" s="12" customFormat="1" x14ac:dyDescent="0.2"/>
    <row r="1024656" s="12" customFormat="1" x14ac:dyDescent="0.2"/>
    <row r="1024657" s="12" customFormat="1" x14ac:dyDescent="0.2"/>
    <row r="1024658" s="12" customFormat="1" x14ac:dyDescent="0.2"/>
    <row r="1024659" s="12" customFormat="1" x14ac:dyDescent="0.2"/>
    <row r="1024660" s="12" customFormat="1" x14ac:dyDescent="0.2"/>
    <row r="1024661" s="12" customFormat="1" x14ac:dyDescent="0.2"/>
    <row r="1024662" s="12" customFormat="1" x14ac:dyDescent="0.2"/>
    <row r="1024663" s="12" customFormat="1" x14ac:dyDescent="0.2"/>
    <row r="1024664" s="12" customFormat="1" x14ac:dyDescent="0.2"/>
    <row r="1024665" s="12" customFormat="1" x14ac:dyDescent="0.2"/>
    <row r="1024666" s="12" customFormat="1" x14ac:dyDescent="0.2"/>
    <row r="1024667" s="12" customFormat="1" x14ac:dyDescent="0.2"/>
    <row r="1024668" s="12" customFormat="1" x14ac:dyDescent="0.2"/>
    <row r="1024669" s="12" customFormat="1" x14ac:dyDescent="0.2"/>
    <row r="1024670" s="12" customFormat="1" x14ac:dyDescent="0.2"/>
    <row r="1024671" s="12" customFormat="1" x14ac:dyDescent="0.2"/>
    <row r="1024672" s="12" customFormat="1" x14ac:dyDescent="0.2"/>
    <row r="1024673" s="12" customFormat="1" x14ac:dyDescent="0.2"/>
    <row r="1024674" s="12" customFormat="1" x14ac:dyDescent="0.2"/>
    <row r="1024675" s="12" customFormat="1" x14ac:dyDescent="0.2"/>
    <row r="1024676" s="12" customFormat="1" x14ac:dyDescent="0.2"/>
    <row r="1024677" s="12" customFormat="1" x14ac:dyDescent="0.2"/>
    <row r="1024678" s="12" customFormat="1" x14ac:dyDescent="0.2"/>
    <row r="1024679" s="12" customFormat="1" x14ac:dyDescent="0.2"/>
    <row r="1024680" s="12" customFormat="1" x14ac:dyDescent="0.2"/>
    <row r="1024681" s="12" customFormat="1" x14ac:dyDescent="0.2"/>
    <row r="1024682" s="12" customFormat="1" x14ac:dyDescent="0.2"/>
    <row r="1024683" s="12" customFormat="1" x14ac:dyDescent="0.2"/>
    <row r="1024684" s="12" customFormat="1" x14ac:dyDescent="0.2"/>
    <row r="1024685" s="12" customFormat="1" x14ac:dyDescent="0.2"/>
    <row r="1024686" s="12" customFormat="1" x14ac:dyDescent="0.2"/>
    <row r="1024687" s="12" customFormat="1" x14ac:dyDescent="0.2"/>
    <row r="1024688" s="12" customFormat="1" x14ac:dyDescent="0.2"/>
    <row r="1024689" s="12" customFormat="1" x14ac:dyDescent="0.2"/>
    <row r="1024690" s="12" customFormat="1" x14ac:dyDescent="0.2"/>
    <row r="1024691" s="12" customFormat="1" x14ac:dyDescent="0.2"/>
    <row r="1024692" s="12" customFormat="1" x14ac:dyDescent="0.2"/>
    <row r="1024693" s="12" customFormat="1" x14ac:dyDescent="0.2"/>
    <row r="1024694" s="12" customFormat="1" x14ac:dyDescent="0.2"/>
    <row r="1024695" s="12" customFormat="1" x14ac:dyDescent="0.2"/>
    <row r="1024696" s="12" customFormat="1" x14ac:dyDescent="0.2"/>
    <row r="1024697" s="12" customFormat="1" x14ac:dyDescent="0.2"/>
    <row r="1024698" s="12" customFormat="1" x14ac:dyDescent="0.2"/>
    <row r="1024699" s="12" customFormat="1" x14ac:dyDescent="0.2"/>
    <row r="1024700" s="12" customFormat="1" x14ac:dyDescent="0.2"/>
    <row r="1024701" s="12" customFormat="1" x14ac:dyDescent="0.2"/>
    <row r="1024702" s="12" customFormat="1" x14ac:dyDescent="0.2"/>
    <row r="1024703" s="12" customFormat="1" x14ac:dyDescent="0.2"/>
    <row r="1024704" s="12" customFormat="1" x14ac:dyDescent="0.2"/>
    <row r="1024705" s="12" customFormat="1" x14ac:dyDescent="0.2"/>
    <row r="1024706" s="12" customFormat="1" x14ac:dyDescent="0.2"/>
    <row r="1024707" s="12" customFormat="1" x14ac:dyDescent="0.2"/>
    <row r="1024708" s="12" customFormat="1" x14ac:dyDescent="0.2"/>
    <row r="1024709" s="12" customFormat="1" x14ac:dyDescent="0.2"/>
    <row r="1024710" s="12" customFormat="1" x14ac:dyDescent="0.2"/>
    <row r="1024711" s="12" customFormat="1" x14ac:dyDescent="0.2"/>
    <row r="1024712" s="12" customFormat="1" x14ac:dyDescent="0.2"/>
    <row r="1024713" s="12" customFormat="1" x14ac:dyDescent="0.2"/>
    <row r="1024714" s="12" customFormat="1" x14ac:dyDescent="0.2"/>
    <row r="1024715" s="12" customFormat="1" x14ac:dyDescent="0.2"/>
    <row r="1024716" s="12" customFormat="1" x14ac:dyDescent="0.2"/>
    <row r="1024717" s="12" customFormat="1" x14ac:dyDescent="0.2"/>
    <row r="1024718" s="12" customFormat="1" x14ac:dyDescent="0.2"/>
    <row r="1024719" s="12" customFormat="1" x14ac:dyDescent="0.2"/>
    <row r="1024720" s="12" customFormat="1" x14ac:dyDescent="0.2"/>
    <row r="1024721" s="12" customFormat="1" x14ac:dyDescent="0.2"/>
    <row r="1024722" s="12" customFormat="1" x14ac:dyDescent="0.2"/>
    <row r="1024723" s="12" customFormat="1" x14ac:dyDescent="0.2"/>
    <row r="1024724" s="12" customFormat="1" x14ac:dyDescent="0.2"/>
    <row r="1024725" s="12" customFormat="1" x14ac:dyDescent="0.2"/>
    <row r="1024726" s="12" customFormat="1" x14ac:dyDescent="0.2"/>
    <row r="1024727" s="12" customFormat="1" x14ac:dyDescent="0.2"/>
    <row r="1024728" s="12" customFormat="1" x14ac:dyDescent="0.2"/>
    <row r="1024729" s="12" customFormat="1" x14ac:dyDescent="0.2"/>
    <row r="1024730" s="12" customFormat="1" x14ac:dyDescent="0.2"/>
    <row r="1024731" s="12" customFormat="1" x14ac:dyDescent="0.2"/>
    <row r="1024732" s="12" customFormat="1" x14ac:dyDescent="0.2"/>
    <row r="1024733" s="12" customFormat="1" x14ac:dyDescent="0.2"/>
    <row r="1024734" s="12" customFormat="1" x14ac:dyDescent="0.2"/>
    <row r="1024735" s="12" customFormat="1" x14ac:dyDescent="0.2"/>
    <row r="1024736" s="12" customFormat="1" x14ac:dyDescent="0.2"/>
    <row r="1024737" s="12" customFormat="1" x14ac:dyDescent="0.2"/>
    <row r="1024738" s="12" customFormat="1" x14ac:dyDescent="0.2"/>
    <row r="1024739" s="12" customFormat="1" x14ac:dyDescent="0.2"/>
    <row r="1024740" s="12" customFormat="1" x14ac:dyDescent="0.2"/>
    <row r="1024741" s="12" customFormat="1" x14ac:dyDescent="0.2"/>
    <row r="1024742" s="12" customFormat="1" x14ac:dyDescent="0.2"/>
    <row r="1024743" s="12" customFormat="1" x14ac:dyDescent="0.2"/>
    <row r="1024744" s="12" customFormat="1" x14ac:dyDescent="0.2"/>
    <row r="1024745" s="12" customFormat="1" x14ac:dyDescent="0.2"/>
    <row r="1024746" s="12" customFormat="1" x14ac:dyDescent="0.2"/>
    <row r="1024747" s="12" customFormat="1" x14ac:dyDescent="0.2"/>
    <row r="1024748" s="12" customFormat="1" x14ac:dyDescent="0.2"/>
    <row r="1024749" s="12" customFormat="1" x14ac:dyDescent="0.2"/>
    <row r="1024750" s="12" customFormat="1" x14ac:dyDescent="0.2"/>
    <row r="1024751" s="12" customFormat="1" x14ac:dyDescent="0.2"/>
    <row r="1024752" s="12" customFormat="1" x14ac:dyDescent="0.2"/>
    <row r="1024753" s="12" customFormat="1" x14ac:dyDescent="0.2"/>
    <row r="1024754" s="12" customFormat="1" x14ac:dyDescent="0.2"/>
    <row r="1024755" s="12" customFormat="1" x14ac:dyDescent="0.2"/>
    <row r="1024756" s="12" customFormat="1" x14ac:dyDescent="0.2"/>
    <row r="1024757" s="12" customFormat="1" x14ac:dyDescent="0.2"/>
    <row r="1024758" s="12" customFormat="1" x14ac:dyDescent="0.2"/>
    <row r="1024759" s="12" customFormat="1" x14ac:dyDescent="0.2"/>
    <row r="1024760" s="12" customFormat="1" x14ac:dyDescent="0.2"/>
    <row r="1024761" s="12" customFormat="1" x14ac:dyDescent="0.2"/>
    <row r="1024762" s="12" customFormat="1" x14ac:dyDescent="0.2"/>
    <row r="1024763" s="12" customFormat="1" x14ac:dyDescent="0.2"/>
    <row r="1024764" s="12" customFormat="1" x14ac:dyDescent="0.2"/>
    <row r="1024765" s="12" customFormat="1" x14ac:dyDescent="0.2"/>
    <row r="1024766" s="12" customFormat="1" x14ac:dyDescent="0.2"/>
    <row r="1024767" s="12" customFormat="1" x14ac:dyDescent="0.2"/>
    <row r="1024768" s="12" customFormat="1" x14ac:dyDescent="0.2"/>
    <row r="1024769" s="12" customFormat="1" x14ac:dyDescent="0.2"/>
    <row r="1024770" s="12" customFormat="1" x14ac:dyDescent="0.2"/>
    <row r="1024771" s="12" customFormat="1" x14ac:dyDescent="0.2"/>
    <row r="1024772" s="12" customFormat="1" x14ac:dyDescent="0.2"/>
    <row r="1024773" s="12" customFormat="1" x14ac:dyDescent="0.2"/>
    <row r="1024774" s="12" customFormat="1" x14ac:dyDescent="0.2"/>
    <row r="1024775" s="12" customFormat="1" x14ac:dyDescent="0.2"/>
    <row r="1024776" s="12" customFormat="1" x14ac:dyDescent="0.2"/>
    <row r="1024777" s="12" customFormat="1" x14ac:dyDescent="0.2"/>
    <row r="1024778" s="12" customFormat="1" x14ac:dyDescent="0.2"/>
    <row r="1024779" s="12" customFormat="1" x14ac:dyDescent="0.2"/>
    <row r="1024780" s="12" customFormat="1" x14ac:dyDescent="0.2"/>
    <row r="1024781" s="12" customFormat="1" x14ac:dyDescent="0.2"/>
    <row r="1024782" s="12" customFormat="1" x14ac:dyDescent="0.2"/>
    <row r="1024783" s="12" customFormat="1" x14ac:dyDescent="0.2"/>
    <row r="1024784" s="12" customFormat="1" x14ac:dyDescent="0.2"/>
    <row r="1024785" s="12" customFormat="1" x14ac:dyDescent="0.2"/>
    <row r="1024786" s="12" customFormat="1" x14ac:dyDescent="0.2"/>
    <row r="1024787" s="12" customFormat="1" x14ac:dyDescent="0.2"/>
    <row r="1024788" s="12" customFormat="1" x14ac:dyDescent="0.2"/>
    <row r="1024789" s="12" customFormat="1" x14ac:dyDescent="0.2"/>
    <row r="1024790" s="12" customFormat="1" x14ac:dyDescent="0.2"/>
    <row r="1024791" s="12" customFormat="1" x14ac:dyDescent="0.2"/>
    <row r="1024792" s="12" customFormat="1" x14ac:dyDescent="0.2"/>
    <row r="1024793" s="12" customFormat="1" x14ac:dyDescent="0.2"/>
    <row r="1024794" s="12" customFormat="1" x14ac:dyDescent="0.2"/>
    <row r="1024795" s="12" customFormat="1" x14ac:dyDescent="0.2"/>
    <row r="1024796" s="12" customFormat="1" x14ac:dyDescent="0.2"/>
    <row r="1024797" s="12" customFormat="1" x14ac:dyDescent="0.2"/>
    <row r="1024798" s="12" customFormat="1" x14ac:dyDescent="0.2"/>
    <row r="1024799" s="12" customFormat="1" x14ac:dyDescent="0.2"/>
    <row r="1024800" s="12" customFormat="1" x14ac:dyDescent="0.2"/>
    <row r="1024801" s="12" customFormat="1" x14ac:dyDescent="0.2"/>
    <row r="1024802" s="12" customFormat="1" x14ac:dyDescent="0.2"/>
    <row r="1024803" s="12" customFormat="1" x14ac:dyDescent="0.2"/>
    <row r="1024804" s="12" customFormat="1" x14ac:dyDescent="0.2"/>
    <row r="1024805" s="12" customFormat="1" x14ac:dyDescent="0.2"/>
    <row r="1024806" s="12" customFormat="1" x14ac:dyDescent="0.2"/>
    <row r="1024807" s="12" customFormat="1" x14ac:dyDescent="0.2"/>
    <row r="1024808" s="12" customFormat="1" x14ac:dyDescent="0.2"/>
    <row r="1024809" s="12" customFormat="1" x14ac:dyDescent="0.2"/>
    <row r="1024810" s="12" customFormat="1" x14ac:dyDescent="0.2"/>
    <row r="1024811" s="12" customFormat="1" x14ac:dyDescent="0.2"/>
    <row r="1024812" s="12" customFormat="1" x14ac:dyDescent="0.2"/>
    <row r="1024813" s="12" customFormat="1" x14ac:dyDescent="0.2"/>
    <row r="1024814" s="12" customFormat="1" x14ac:dyDescent="0.2"/>
    <row r="1024815" s="12" customFormat="1" x14ac:dyDescent="0.2"/>
    <row r="1024816" s="12" customFormat="1" x14ac:dyDescent="0.2"/>
    <row r="1024817" s="12" customFormat="1" x14ac:dyDescent="0.2"/>
    <row r="1024818" s="12" customFormat="1" x14ac:dyDescent="0.2"/>
    <row r="1024819" s="12" customFormat="1" x14ac:dyDescent="0.2"/>
    <row r="1024820" s="12" customFormat="1" x14ac:dyDescent="0.2"/>
    <row r="1024821" s="12" customFormat="1" x14ac:dyDescent="0.2"/>
    <row r="1024822" s="12" customFormat="1" x14ac:dyDescent="0.2"/>
    <row r="1024823" s="12" customFormat="1" x14ac:dyDescent="0.2"/>
    <row r="1024824" s="12" customFormat="1" x14ac:dyDescent="0.2"/>
    <row r="1024825" s="12" customFormat="1" x14ac:dyDescent="0.2"/>
    <row r="1024826" s="12" customFormat="1" x14ac:dyDescent="0.2"/>
    <row r="1024827" s="12" customFormat="1" x14ac:dyDescent="0.2"/>
    <row r="1024828" s="12" customFormat="1" x14ac:dyDescent="0.2"/>
    <row r="1024829" s="12" customFormat="1" x14ac:dyDescent="0.2"/>
    <row r="1024830" s="12" customFormat="1" x14ac:dyDescent="0.2"/>
    <row r="1024831" s="12" customFormat="1" x14ac:dyDescent="0.2"/>
    <row r="1024832" s="12" customFormat="1" x14ac:dyDescent="0.2"/>
    <row r="1024833" s="12" customFormat="1" x14ac:dyDescent="0.2"/>
    <row r="1024834" s="12" customFormat="1" x14ac:dyDescent="0.2"/>
    <row r="1024835" s="12" customFormat="1" x14ac:dyDescent="0.2"/>
    <row r="1024836" s="12" customFormat="1" x14ac:dyDescent="0.2"/>
    <row r="1024837" s="12" customFormat="1" x14ac:dyDescent="0.2"/>
    <row r="1024838" s="12" customFormat="1" x14ac:dyDescent="0.2"/>
    <row r="1024839" s="12" customFormat="1" x14ac:dyDescent="0.2"/>
    <row r="1024840" s="12" customFormat="1" x14ac:dyDescent="0.2"/>
    <row r="1024841" s="12" customFormat="1" x14ac:dyDescent="0.2"/>
    <row r="1024842" s="12" customFormat="1" x14ac:dyDescent="0.2"/>
    <row r="1024843" s="12" customFormat="1" x14ac:dyDescent="0.2"/>
    <row r="1024844" s="12" customFormat="1" x14ac:dyDescent="0.2"/>
    <row r="1024845" s="12" customFormat="1" x14ac:dyDescent="0.2"/>
    <row r="1024846" s="12" customFormat="1" x14ac:dyDescent="0.2"/>
    <row r="1024847" s="12" customFormat="1" x14ac:dyDescent="0.2"/>
    <row r="1024848" s="12" customFormat="1" x14ac:dyDescent="0.2"/>
    <row r="1024849" s="12" customFormat="1" x14ac:dyDescent="0.2"/>
    <row r="1024850" s="12" customFormat="1" x14ac:dyDescent="0.2"/>
    <row r="1024851" s="12" customFormat="1" x14ac:dyDescent="0.2"/>
    <row r="1024852" s="12" customFormat="1" x14ac:dyDescent="0.2"/>
    <row r="1024853" s="12" customFormat="1" x14ac:dyDescent="0.2"/>
    <row r="1024854" s="12" customFormat="1" x14ac:dyDescent="0.2"/>
    <row r="1024855" s="12" customFormat="1" x14ac:dyDescent="0.2"/>
    <row r="1024856" s="12" customFormat="1" x14ac:dyDescent="0.2"/>
    <row r="1024857" s="12" customFormat="1" x14ac:dyDescent="0.2"/>
    <row r="1024858" s="12" customFormat="1" x14ac:dyDescent="0.2"/>
    <row r="1024859" s="12" customFormat="1" x14ac:dyDescent="0.2"/>
    <row r="1024860" s="12" customFormat="1" x14ac:dyDescent="0.2"/>
    <row r="1024861" s="12" customFormat="1" x14ac:dyDescent="0.2"/>
    <row r="1024862" s="12" customFormat="1" x14ac:dyDescent="0.2"/>
    <row r="1024863" s="12" customFormat="1" x14ac:dyDescent="0.2"/>
    <row r="1024864" s="12" customFormat="1" x14ac:dyDescent="0.2"/>
    <row r="1024865" s="12" customFormat="1" x14ac:dyDescent="0.2"/>
    <row r="1024866" s="12" customFormat="1" x14ac:dyDescent="0.2"/>
    <row r="1024867" s="12" customFormat="1" x14ac:dyDescent="0.2"/>
    <row r="1024868" s="12" customFormat="1" x14ac:dyDescent="0.2"/>
    <row r="1024869" s="12" customFormat="1" x14ac:dyDescent="0.2"/>
    <row r="1024870" s="12" customFormat="1" x14ac:dyDescent="0.2"/>
    <row r="1024871" s="12" customFormat="1" x14ac:dyDescent="0.2"/>
    <row r="1024872" s="12" customFormat="1" x14ac:dyDescent="0.2"/>
    <row r="1024873" s="12" customFormat="1" x14ac:dyDescent="0.2"/>
    <row r="1024874" s="12" customFormat="1" x14ac:dyDescent="0.2"/>
    <row r="1024875" s="12" customFormat="1" x14ac:dyDescent="0.2"/>
    <row r="1024876" s="12" customFormat="1" x14ac:dyDescent="0.2"/>
    <row r="1024877" s="12" customFormat="1" x14ac:dyDescent="0.2"/>
    <row r="1024878" s="12" customFormat="1" x14ac:dyDescent="0.2"/>
    <row r="1024879" s="12" customFormat="1" x14ac:dyDescent="0.2"/>
    <row r="1024880" s="12" customFormat="1" x14ac:dyDescent="0.2"/>
    <row r="1024881" s="12" customFormat="1" x14ac:dyDescent="0.2"/>
    <row r="1024882" s="12" customFormat="1" x14ac:dyDescent="0.2"/>
    <row r="1024883" s="12" customFormat="1" x14ac:dyDescent="0.2"/>
    <row r="1024884" s="12" customFormat="1" x14ac:dyDescent="0.2"/>
    <row r="1024885" s="12" customFormat="1" x14ac:dyDescent="0.2"/>
    <row r="1024886" s="12" customFormat="1" x14ac:dyDescent="0.2"/>
    <row r="1024887" s="12" customFormat="1" x14ac:dyDescent="0.2"/>
    <row r="1024888" s="12" customFormat="1" x14ac:dyDescent="0.2"/>
    <row r="1024889" s="12" customFormat="1" x14ac:dyDescent="0.2"/>
    <row r="1024890" s="12" customFormat="1" x14ac:dyDescent="0.2"/>
    <row r="1024891" s="12" customFormat="1" x14ac:dyDescent="0.2"/>
    <row r="1024892" s="12" customFormat="1" x14ac:dyDescent="0.2"/>
    <row r="1024893" s="12" customFormat="1" x14ac:dyDescent="0.2"/>
    <row r="1024894" s="12" customFormat="1" x14ac:dyDescent="0.2"/>
    <row r="1024895" s="12" customFormat="1" x14ac:dyDescent="0.2"/>
    <row r="1024896" s="12" customFormat="1" x14ac:dyDescent="0.2"/>
    <row r="1024897" s="12" customFormat="1" x14ac:dyDescent="0.2"/>
    <row r="1024898" s="12" customFormat="1" x14ac:dyDescent="0.2"/>
    <row r="1024899" s="12" customFormat="1" x14ac:dyDescent="0.2"/>
    <row r="1024900" s="12" customFormat="1" x14ac:dyDescent="0.2"/>
    <row r="1024901" s="12" customFormat="1" x14ac:dyDescent="0.2"/>
    <row r="1024902" s="12" customFormat="1" x14ac:dyDescent="0.2"/>
    <row r="1024903" s="12" customFormat="1" x14ac:dyDescent="0.2"/>
    <row r="1024904" s="12" customFormat="1" x14ac:dyDescent="0.2"/>
    <row r="1024905" s="12" customFormat="1" x14ac:dyDescent="0.2"/>
    <row r="1024906" s="12" customFormat="1" x14ac:dyDescent="0.2"/>
    <row r="1024907" s="12" customFormat="1" x14ac:dyDescent="0.2"/>
    <row r="1024908" s="12" customFormat="1" x14ac:dyDescent="0.2"/>
    <row r="1024909" s="12" customFormat="1" x14ac:dyDescent="0.2"/>
    <row r="1024910" s="12" customFormat="1" x14ac:dyDescent="0.2"/>
    <row r="1024911" s="12" customFormat="1" x14ac:dyDescent="0.2"/>
    <row r="1024912" s="12" customFormat="1" x14ac:dyDescent="0.2"/>
    <row r="1024913" s="12" customFormat="1" x14ac:dyDescent="0.2"/>
    <row r="1024914" s="12" customFormat="1" x14ac:dyDescent="0.2"/>
    <row r="1024915" s="12" customFormat="1" x14ac:dyDescent="0.2"/>
    <row r="1024916" s="12" customFormat="1" x14ac:dyDescent="0.2"/>
    <row r="1024917" s="12" customFormat="1" x14ac:dyDescent="0.2"/>
    <row r="1024918" s="12" customFormat="1" x14ac:dyDescent="0.2"/>
    <row r="1024919" s="12" customFormat="1" x14ac:dyDescent="0.2"/>
    <row r="1024920" s="12" customFormat="1" x14ac:dyDescent="0.2"/>
    <row r="1024921" s="12" customFormat="1" x14ac:dyDescent="0.2"/>
    <row r="1024922" s="12" customFormat="1" x14ac:dyDescent="0.2"/>
    <row r="1024923" s="12" customFormat="1" x14ac:dyDescent="0.2"/>
    <row r="1024924" s="12" customFormat="1" x14ac:dyDescent="0.2"/>
    <row r="1024925" s="12" customFormat="1" x14ac:dyDescent="0.2"/>
    <row r="1024926" s="12" customFormat="1" x14ac:dyDescent="0.2"/>
    <row r="1024927" s="12" customFormat="1" x14ac:dyDescent="0.2"/>
    <row r="1024928" s="12" customFormat="1" x14ac:dyDescent="0.2"/>
    <row r="1024929" s="12" customFormat="1" x14ac:dyDescent="0.2"/>
    <row r="1024930" s="12" customFormat="1" x14ac:dyDescent="0.2"/>
    <row r="1024931" s="12" customFormat="1" x14ac:dyDescent="0.2"/>
    <row r="1024932" s="12" customFormat="1" x14ac:dyDescent="0.2"/>
    <row r="1024933" s="12" customFormat="1" x14ac:dyDescent="0.2"/>
    <row r="1024934" s="12" customFormat="1" x14ac:dyDescent="0.2"/>
    <row r="1024935" s="12" customFormat="1" x14ac:dyDescent="0.2"/>
    <row r="1024936" s="12" customFormat="1" x14ac:dyDescent="0.2"/>
    <row r="1024937" s="12" customFormat="1" x14ac:dyDescent="0.2"/>
    <row r="1024938" s="12" customFormat="1" x14ac:dyDescent="0.2"/>
    <row r="1024939" s="12" customFormat="1" x14ac:dyDescent="0.2"/>
    <row r="1024940" s="12" customFormat="1" x14ac:dyDescent="0.2"/>
    <row r="1024941" s="12" customFormat="1" x14ac:dyDescent="0.2"/>
    <row r="1024942" s="12" customFormat="1" x14ac:dyDescent="0.2"/>
    <row r="1024943" s="12" customFormat="1" x14ac:dyDescent="0.2"/>
    <row r="1024944" s="12" customFormat="1" x14ac:dyDescent="0.2"/>
    <row r="1024945" s="12" customFormat="1" x14ac:dyDescent="0.2"/>
    <row r="1024946" s="12" customFormat="1" x14ac:dyDescent="0.2"/>
    <row r="1024947" s="12" customFormat="1" x14ac:dyDescent="0.2"/>
    <row r="1024948" s="12" customFormat="1" x14ac:dyDescent="0.2"/>
    <row r="1024949" s="12" customFormat="1" x14ac:dyDescent="0.2"/>
    <row r="1024950" s="12" customFormat="1" x14ac:dyDescent="0.2"/>
    <row r="1024951" s="12" customFormat="1" x14ac:dyDescent="0.2"/>
    <row r="1024952" s="12" customFormat="1" x14ac:dyDescent="0.2"/>
    <row r="1024953" s="12" customFormat="1" x14ac:dyDescent="0.2"/>
    <row r="1024954" s="12" customFormat="1" x14ac:dyDescent="0.2"/>
    <row r="1024955" s="12" customFormat="1" x14ac:dyDescent="0.2"/>
    <row r="1024956" s="12" customFormat="1" x14ac:dyDescent="0.2"/>
    <row r="1024957" s="12" customFormat="1" x14ac:dyDescent="0.2"/>
    <row r="1024958" s="12" customFormat="1" x14ac:dyDescent="0.2"/>
    <row r="1024959" s="12" customFormat="1" x14ac:dyDescent="0.2"/>
    <row r="1024960" s="12" customFormat="1" x14ac:dyDescent="0.2"/>
    <row r="1024961" s="12" customFormat="1" x14ac:dyDescent="0.2"/>
    <row r="1024962" s="12" customFormat="1" x14ac:dyDescent="0.2"/>
    <row r="1024963" s="12" customFormat="1" x14ac:dyDescent="0.2"/>
    <row r="1024964" s="12" customFormat="1" x14ac:dyDescent="0.2"/>
    <row r="1024965" s="12" customFormat="1" x14ac:dyDescent="0.2"/>
    <row r="1024966" s="12" customFormat="1" x14ac:dyDescent="0.2"/>
    <row r="1024967" s="12" customFormat="1" x14ac:dyDescent="0.2"/>
    <row r="1024968" s="12" customFormat="1" x14ac:dyDescent="0.2"/>
    <row r="1024969" s="12" customFormat="1" x14ac:dyDescent="0.2"/>
    <row r="1024970" s="12" customFormat="1" x14ac:dyDescent="0.2"/>
    <row r="1024971" s="12" customFormat="1" x14ac:dyDescent="0.2"/>
    <row r="1024972" s="12" customFormat="1" x14ac:dyDescent="0.2"/>
    <row r="1024973" s="12" customFormat="1" x14ac:dyDescent="0.2"/>
    <row r="1024974" s="12" customFormat="1" x14ac:dyDescent="0.2"/>
    <row r="1024975" s="12" customFormat="1" x14ac:dyDescent="0.2"/>
    <row r="1024976" s="12" customFormat="1" x14ac:dyDescent="0.2"/>
    <row r="1024977" s="12" customFormat="1" x14ac:dyDescent="0.2"/>
    <row r="1024978" s="12" customFormat="1" x14ac:dyDescent="0.2"/>
    <row r="1024979" s="12" customFormat="1" x14ac:dyDescent="0.2"/>
    <row r="1024980" s="12" customFormat="1" x14ac:dyDescent="0.2"/>
    <row r="1024981" s="12" customFormat="1" x14ac:dyDescent="0.2"/>
    <row r="1024982" s="12" customFormat="1" x14ac:dyDescent="0.2"/>
    <row r="1024983" s="12" customFormat="1" x14ac:dyDescent="0.2"/>
    <row r="1024984" s="12" customFormat="1" x14ac:dyDescent="0.2"/>
    <row r="1024985" s="12" customFormat="1" x14ac:dyDescent="0.2"/>
    <row r="1024986" s="12" customFormat="1" x14ac:dyDescent="0.2"/>
    <row r="1024987" s="12" customFormat="1" x14ac:dyDescent="0.2"/>
    <row r="1024988" s="12" customFormat="1" x14ac:dyDescent="0.2"/>
    <row r="1024989" s="12" customFormat="1" x14ac:dyDescent="0.2"/>
    <row r="1024990" s="12" customFormat="1" x14ac:dyDescent="0.2"/>
    <row r="1024991" s="12" customFormat="1" x14ac:dyDescent="0.2"/>
    <row r="1024992" s="12" customFormat="1" x14ac:dyDescent="0.2"/>
    <row r="1024993" s="12" customFormat="1" x14ac:dyDescent="0.2"/>
    <row r="1024994" s="12" customFormat="1" x14ac:dyDescent="0.2"/>
    <row r="1024995" s="12" customFormat="1" x14ac:dyDescent="0.2"/>
    <row r="1024996" s="12" customFormat="1" x14ac:dyDescent="0.2"/>
    <row r="1024997" s="12" customFormat="1" x14ac:dyDescent="0.2"/>
    <row r="1024998" s="12" customFormat="1" x14ac:dyDescent="0.2"/>
    <row r="1024999" s="12" customFormat="1" x14ac:dyDescent="0.2"/>
    <row r="1025000" s="12" customFormat="1" x14ac:dyDescent="0.2"/>
    <row r="1025001" s="12" customFormat="1" x14ac:dyDescent="0.2"/>
    <row r="1025002" s="12" customFormat="1" x14ac:dyDescent="0.2"/>
    <row r="1025003" s="12" customFormat="1" x14ac:dyDescent="0.2"/>
    <row r="1025004" s="12" customFormat="1" x14ac:dyDescent="0.2"/>
    <row r="1025005" s="12" customFormat="1" x14ac:dyDescent="0.2"/>
    <row r="1025006" s="12" customFormat="1" x14ac:dyDescent="0.2"/>
    <row r="1025007" s="12" customFormat="1" x14ac:dyDescent="0.2"/>
    <row r="1025008" s="12" customFormat="1" x14ac:dyDescent="0.2"/>
    <row r="1025009" s="12" customFormat="1" x14ac:dyDescent="0.2"/>
    <row r="1025010" s="12" customFormat="1" x14ac:dyDescent="0.2"/>
    <row r="1025011" s="12" customFormat="1" x14ac:dyDescent="0.2"/>
    <row r="1025012" s="12" customFormat="1" x14ac:dyDescent="0.2"/>
    <row r="1025013" s="12" customFormat="1" x14ac:dyDescent="0.2"/>
    <row r="1025014" s="12" customFormat="1" x14ac:dyDescent="0.2"/>
    <row r="1025015" s="12" customFormat="1" x14ac:dyDescent="0.2"/>
    <row r="1025016" s="12" customFormat="1" x14ac:dyDescent="0.2"/>
    <row r="1025017" s="12" customFormat="1" x14ac:dyDescent="0.2"/>
    <row r="1025018" s="12" customFormat="1" x14ac:dyDescent="0.2"/>
    <row r="1025019" s="12" customFormat="1" x14ac:dyDescent="0.2"/>
    <row r="1025020" s="12" customFormat="1" x14ac:dyDescent="0.2"/>
    <row r="1025021" s="12" customFormat="1" x14ac:dyDescent="0.2"/>
    <row r="1025022" s="12" customFormat="1" x14ac:dyDescent="0.2"/>
    <row r="1025023" s="12" customFormat="1" x14ac:dyDescent="0.2"/>
    <row r="1025024" s="12" customFormat="1" x14ac:dyDescent="0.2"/>
    <row r="1025025" s="12" customFormat="1" x14ac:dyDescent="0.2"/>
    <row r="1025026" s="12" customFormat="1" x14ac:dyDescent="0.2"/>
    <row r="1025027" s="12" customFormat="1" x14ac:dyDescent="0.2"/>
    <row r="1025028" s="12" customFormat="1" x14ac:dyDescent="0.2"/>
    <row r="1025029" s="12" customFormat="1" x14ac:dyDescent="0.2"/>
    <row r="1025030" s="12" customFormat="1" x14ac:dyDescent="0.2"/>
    <row r="1025031" s="12" customFormat="1" x14ac:dyDescent="0.2"/>
    <row r="1025032" s="12" customFormat="1" x14ac:dyDescent="0.2"/>
    <row r="1025033" s="12" customFormat="1" x14ac:dyDescent="0.2"/>
    <row r="1025034" s="12" customFormat="1" x14ac:dyDescent="0.2"/>
    <row r="1025035" s="12" customFormat="1" x14ac:dyDescent="0.2"/>
    <row r="1025036" s="12" customFormat="1" x14ac:dyDescent="0.2"/>
    <row r="1025037" s="12" customFormat="1" x14ac:dyDescent="0.2"/>
    <row r="1025038" s="12" customFormat="1" x14ac:dyDescent="0.2"/>
    <row r="1025039" s="12" customFormat="1" x14ac:dyDescent="0.2"/>
    <row r="1025040" s="12" customFormat="1" x14ac:dyDescent="0.2"/>
    <row r="1025041" s="12" customFormat="1" x14ac:dyDescent="0.2"/>
    <row r="1025042" s="12" customFormat="1" x14ac:dyDescent="0.2"/>
    <row r="1025043" s="12" customFormat="1" x14ac:dyDescent="0.2"/>
    <row r="1025044" s="12" customFormat="1" x14ac:dyDescent="0.2"/>
    <row r="1025045" s="12" customFormat="1" x14ac:dyDescent="0.2"/>
    <row r="1025046" s="12" customFormat="1" x14ac:dyDescent="0.2"/>
    <row r="1025047" s="12" customFormat="1" x14ac:dyDescent="0.2"/>
    <row r="1025048" s="12" customFormat="1" x14ac:dyDescent="0.2"/>
    <row r="1025049" s="12" customFormat="1" x14ac:dyDescent="0.2"/>
    <row r="1025050" s="12" customFormat="1" x14ac:dyDescent="0.2"/>
    <row r="1025051" s="12" customFormat="1" x14ac:dyDescent="0.2"/>
    <row r="1025052" s="12" customFormat="1" x14ac:dyDescent="0.2"/>
    <row r="1025053" s="12" customFormat="1" x14ac:dyDescent="0.2"/>
    <row r="1025054" s="12" customFormat="1" x14ac:dyDescent="0.2"/>
    <row r="1025055" s="12" customFormat="1" x14ac:dyDescent="0.2"/>
    <row r="1025056" s="12" customFormat="1" x14ac:dyDescent="0.2"/>
    <row r="1025057" s="12" customFormat="1" x14ac:dyDescent="0.2"/>
    <row r="1025058" s="12" customFormat="1" x14ac:dyDescent="0.2"/>
    <row r="1025059" s="12" customFormat="1" x14ac:dyDescent="0.2"/>
    <row r="1025060" s="12" customFormat="1" x14ac:dyDescent="0.2"/>
    <row r="1025061" s="12" customFormat="1" x14ac:dyDescent="0.2"/>
    <row r="1025062" s="12" customFormat="1" x14ac:dyDescent="0.2"/>
    <row r="1025063" s="12" customFormat="1" x14ac:dyDescent="0.2"/>
    <row r="1025064" s="12" customFormat="1" x14ac:dyDescent="0.2"/>
    <row r="1025065" s="12" customFormat="1" x14ac:dyDescent="0.2"/>
    <row r="1025066" s="12" customFormat="1" x14ac:dyDescent="0.2"/>
    <row r="1025067" s="12" customFormat="1" x14ac:dyDescent="0.2"/>
    <row r="1025068" s="12" customFormat="1" x14ac:dyDescent="0.2"/>
    <row r="1025069" s="12" customFormat="1" x14ac:dyDescent="0.2"/>
    <row r="1025070" s="12" customFormat="1" x14ac:dyDescent="0.2"/>
    <row r="1025071" s="12" customFormat="1" x14ac:dyDescent="0.2"/>
    <row r="1025072" s="12" customFormat="1" x14ac:dyDescent="0.2"/>
    <row r="1025073" s="12" customFormat="1" x14ac:dyDescent="0.2"/>
    <row r="1025074" s="12" customFormat="1" x14ac:dyDescent="0.2"/>
    <row r="1025075" s="12" customFormat="1" x14ac:dyDescent="0.2"/>
    <row r="1025076" s="12" customFormat="1" x14ac:dyDescent="0.2"/>
    <row r="1025077" s="12" customFormat="1" x14ac:dyDescent="0.2"/>
    <row r="1025078" s="12" customFormat="1" x14ac:dyDescent="0.2"/>
    <row r="1025079" s="12" customFormat="1" x14ac:dyDescent="0.2"/>
    <row r="1025080" s="12" customFormat="1" x14ac:dyDescent="0.2"/>
    <row r="1025081" s="12" customFormat="1" x14ac:dyDescent="0.2"/>
    <row r="1025082" s="12" customFormat="1" x14ac:dyDescent="0.2"/>
    <row r="1025083" s="12" customFormat="1" x14ac:dyDescent="0.2"/>
    <row r="1025084" s="12" customFormat="1" x14ac:dyDescent="0.2"/>
    <row r="1025085" s="12" customFormat="1" x14ac:dyDescent="0.2"/>
    <row r="1025086" s="12" customFormat="1" x14ac:dyDescent="0.2"/>
    <row r="1025087" s="12" customFormat="1" x14ac:dyDescent="0.2"/>
    <row r="1025088" s="12" customFormat="1" x14ac:dyDescent="0.2"/>
    <row r="1025089" s="12" customFormat="1" x14ac:dyDescent="0.2"/>
    <row r="1025090" s="12" customFormat="1" x14ac:dyDescent="0.2"/>
    <row r="1025091" s="12" customFormat="1" x14ac:dyDescent="0.2"/>
    <row r="1025092" s="12" customFormat="1" x14ac:dyDescent="0.2"/>
    <row r="1025093" s="12" customFormat="1" x14ac:dyDescent="0.2"/>
    <row r="1025094" s="12" customFormat="1" x14ac:dyDescent="0.2"/>
    <row r="1025095" s="12" customFormat="1" x14ac:dyDescent="0.2"/>
    <row r="1025096" s="12" customFormat="1" x14ac:dyDescent="0.2"/>
    <row r="1025097" s="12" customFormat="1" x14ac:dyDescent="0.2"/>
    <row r="1025098" s="12" customFormat="1" x14ac:dyDescent="0.2"/>
    <row r="1025099" s="12" customFormat="1" x14ac:dyDescent="0.2"/>
    <row r="1025100" s="12" customFormat="1" x14ac:dyDescent="0.2"/>
    <row r="1025101" s="12" customFormat="1" x14ac:dyDescent="0.2"/>
    <row r="1025102" s="12" customFormat="1" x14ac:dyDescent="0.2"/>
    <row r="1025103" s="12" customFormat="1" x14ac:dyDescent="0.2"/>
    <row r="1025104" s="12" customFormat="1" x14ac:dyDescent="0.2"/>
    <row r="1025105" s="12" customFormat="1" x14ac:dyDescent="0.2"/>
    <row r="1025106" s="12" customFormat="1" x14ac:dyDescent="0.2"/>
    <row r="1025107" s="12" customFormat="1" x14ac:dyDescent="0.2"/>
    <row r="1025108" s="12" customFormat="1" x14ac:dyDescent="0.2"/>
    <row r="1025109" s="12" customFormat="1" x14ac:dyDescent="0.2"/>
    <row r="1025110" s="12" customFormat="1" x14ac:dyDescent="0.2"/>
    <row r="1025111" s="12" customFormat="1" x14ac:dyDescent="0.2"/>
    <row r="1025112" s="12" customFormat="1" x14ac:dyDescent="0.2"/>
    <row r="1025113" s="12" customFormat="1" x14ac:dyDescent="0.2"/>
    <row r="1025114" s="12" customFormat="1" x14ac:dyDescent="0.2"/>
    <row r="1025115" s="12" customFormat="1" x14ac:dyDescent="0.2"/>
    <row r="1025116" s="12" customFormat="1" x14ac:dyDescent="0.2"/>
    <row r="1025117" s="12" customFormat="1" x14ac:dyDescent="0.2"/>
    <row r="1025118" s="12" customFormat="1" x14ac:dyDescent="0.2"/>
    <row r="1025119" s="12" customFormat="1" x14ac:dyDescent="0.2"/>
    <row r="1025120" s="12" customFormat="1" x14ac:dyDescent="0.2"/>
    <row r="1025121" s="12" customFormat="1" x14ac:dyDescent="0.2"/>
    <row r="1025122" s="12" customFormat="1" x14ac:dyDescent="0.2"/>
    <row r="1025123" s="12" customFormat="1" x14ac:dyDescent="0.2"/>
    <row r="1025124" s="12" customFormat="1" x14ac:dyDescent="0.2"/>
    <row r="1025125" s="12" customFormat="1" x14ac:dyDescent="0.2"/>
    <row r="1025126" s="12" customFormat="1" x14ac:dyDescent="0.2"/>
    <row r="1025127" s="12" customFormat="1" x14ac:dyDescent="0.2"/>
    <row r="1025128" s="12" customFormat="1" x14ac:dyDescent="0.2"/>
    <row r="1025129" s="12" customFormat="1" x14ac:dyDescent="0.2"/>
    <row r="1025130" s="12" customFormat="1" x14ac:dyDescent="0.2"/>
    <row r="1025131" s="12" customFormat="1" x14ac:dyDescent="0.2"/>
    <row r="1025132" s="12" customFormat="1" x14ac:dyDescent="0.2"/>
    <row r="1025133" s="12" customFormat="1" x14ac:dyDescent="0.2"/>
    <row r="1025134" s="12" customFormat="1" x14ac:dyDescent="0.2"/>
    <row r="1025135" s="12" customFormat="1" x14ac:dyDescent="0.2"/>
    <row r="1025136" s="12" customFormat="1" x14ac:dyDescent="0.2"/>
    <row r="1025137" s="12" customFormat="1" x14ac:dyDescent="0.2"/>
    <row r="1025138" s="12" customFormat="1" x14ac:dyDescent="0.2"/>
    <row r="1025139" s="12" customFormat="1" x14ac:dyDescent="0.2"/>
    <row r="1025140" s="12" customFormat="1" x14ac:dyDescent="0.2"/>
    <row r="1025141" s="12" customFormat="1" x14ac:dyDescent="0.2"/>
    <row r="1025142" s="12" customFormat="1" x14ac:dyDescent="0.2"/>
    <row r="1025143" s="12" customFormat="1" x14ac:dyDescent="0.2"/>
    <row r="1025144" s="12" customFormat="1" x14ac:dyDescent="0.2"/>
    <row r="1025145" s="12" customFormat="1" x14ac:dyDescent="0.2"/>
    <row r="1025146" s="12" customFormat="1" x14ac:dyDescent="0.2"/>
    <row r="1025147" s="12" customFormat="1" x14ac:dyDescent="0.2"/>
    <row r="1025148" s="12" customFormat="1" x14ac:dyDescent="0.2"/>
    <row r="1025149" s="12" customFormat="1" x14ac:dyDescent="0.2"/>
    <row r="1025150" s="12" customFormat="1" x14ac:dyDescent="0.2"/>
    <row r="1025151" s="12" customFormat="1" x14ac:dyDescent="0.2"/>
    <row r="1025152" s="12" customFormat="1" x14ac:dyDescent="0.2"/>
    <row r="1025153" s="12" customFormat="1" x14ac:dyDescent="0.2"/>
    <row r="1025154" s="12" customFormat="1" x14ac:dyDescent="0.2"/>
    <row r="1025155" s="12" customFormat="1" x14ac:dyDescent="0.2"/>
    <row r="1025156" s="12" customFormat="1" x14ac:dyDescent="0.2"/>
    <row r="1025157" s="12" customFormat="1" x14ac:dyDescent="0.2"/>
    <row r="1025158" s="12" customFormat="1" x14ac:dyDescent="0.2"/>
    <row r="1025159" s="12" customFormat="1" x14ac:dyDescent="0.2"/>
    <row r="1025160" s="12" customFormat="1" x14ac:dyDescent="0.2"/>
    <row r="1025161" s="12" customFormat="1" x14ac:dyDescent="0.2"/>
    <row r="1025162" s="12" customFormat="1" x14ac:dyDescent="0.2"/>
    <row r="1025163" s="12" customFormat="1" x14ac:dyDescent="0.2"/>
    <row r="1025164" s="12" customFormat="1" x14ac:dyDescent="0.2"/>
    <row r="1025165" s="12" customFormat="1" x14ac:dyDescent="0.2"/>
    <row r="1025166" s="12" customFormat="1" x14ac:dyDescent="0.2"/>
    <row r="1025167" s="12" customFormat="1" x14ac:dyDescent="0.2"/>
    <row r="1025168" s="12" customFormat="1" x14ac:dyDescent="0.2"/>
    <row r="1025169" s="12" customFormat="1" x14ac:dyDescent="0.2"/>
    <row r="1025170" s="12" customFormat="1" x14ac:dyDescent="0.2"/>
    <row r="1025171" s="12" customFormat="1" x14ac:dyDescent="0.2"/>
    <row r="1025172" s="12" customFormat="1" x14ac:dyDescent="0.2"/>
    <row r="1025173" s="12" customFormat="1" x14ac:dyDescent="0.2"/>
    <row r="1025174" s="12" customFormat="1" x14ac:dyDescent="0.2"/>
    <row r="1025175" s="12" customFormat="1" x14ac:dyDescent="0.2"/>
    <row r="1025176" s="12" customFormat="1" x14ac:dyDescent="0.2"/>
    <row r="1025177" s="12" customFormat="1" x14ac:dyDescent="0.2"/>
    <row r="1025178" s="12" customFormat="1" x14ac:dyDescent="0.2"/>
    <row r="1025179" s="12" customFormat="1" x14ac:dyDescent="0.2"/>
    <row r="1025180" s="12" customFormat="1" x14ac:dyDescent="0.2"/>
    <row r="1025181" s="12" customFormat="1" x14ac:dyDescent="0.2"/>
    <row r="1025182" s="12" customFormat="1" x14ac:dyDescent="0.2"/>
    <row r="1025183" s="12" customFormat="1" x14ac:dyDescent="0.2"/>
    <row r="1025184" s="12" customFormat="1" x14ac:dyDescent="0.2"/>
    <row r="1025185" s="12" customFormat="1" x14ac:dyDescent="0.2"/>
    <row r="1025186" s="12" customFormat="1" x14ac:dyDescent="0.2"/>
    <row r="1025187" s="12" customFormat="1" x14ac:dyDescent="0.2"/>
    <row r="1025188" s="12" customFormat="1" x14ac:dyDescent="0.2"/>
    <row r="1025189" s="12" customFormat="1" x14ac:dyDescent="0.2"/>
    <row r="1025190" s="12" customFormat="1" x14ac:dyDescent="0.2"/>
    <row r="1025191" s="12" customFormat="1" x14ac:dyDescent="0.2"/>
    <row r="1025192" s="12" customFormat="1" x14ac:dyDescent="0.2"/>
    <row r="1025193" s="12" customFormat="1" x14ac:dyDescent="0.2"/>
    <row r="1025194" s="12" customFormat="1" x14ac:dyDescent="0.2"/>
    <row r="1025195" s="12" customFormat="1" x14ac:dyDescent="0.2"/>
    <row r="1025196" s="12" customFormat="1" x14ac:dyDescent="0.2"/>
    <row r="1025197" s="12" customFormat="1" x14ac:dyDescent="0.2"/>
    <row r="1025198" s="12" customFormat="1" x14ac:dyDescent="0.2"/>
    <row r="1025199" s="12" customFormat="1" x14ac:dyDescent="0.2"/>
    <row r="1025200" s="12" customFormat="1" x14ac:dyDescent="0.2"/>
    <row r="1025201" s="12" customFormat="1" x14ac:dyDescent="0.2"/>
    <row r="1025202" s="12" customFormat="1" x14ac:dyDescent="0.2"/>
    <row r="1025203" s="12" customFormat="1" x14ac:dyDescent="0.2"/>
    <row r="1025204" s="12" customFormat="1" x14ac:dyDescent="0.2"/>
    <row r="1025205" s="12" customFormat="1" x14ac:dyDescent="0.2"/>
    <row r="1025206" s="12" customFormat="1" x14ac:dyDescent="0.2"/>
    <row r="1025207" s="12" customFormat="1" x14ac:dyDescent="0.2"/>
    <row r="1025208" s="12" customFormat="1" x14ac:dyDescent="0.2"/>
    <row r="1025209" s="12" customFormat="1" x14ac:dyDescent="0.2"/>
    <row r="1025210" s="12" customFormat="1" x14ac:dyDescent="0.2"/>
    <row r="1025211" s="12" customFormat="1" x14ac:dyDescent="0.2"/>
    <row r="1025212" s="12" customFormat="1" x14ac:dyDescent="0.2"/>
    <row r="1025213" s="12" customFormat="1" x14ac:dyDescent="0.2"/>
    <row r="1025214" s="12" customFormat="1" x14ac:dyDescent="0.2"/>
    <row r="1025215" s="12" customFormat="1" x14ac:dyDescent="0.2"/>
    <row r="1025216" s="12" customFormat="1" x14ac:dyDescent="0.2"/>
    <row r="1025217" s="12" customFormat="1" x14ac:dyDescent="0.2"/>
    <row r="1025218" s="12" customFormat="1" x14ac:dyDescent="0.2"/>
    <row r="1025219" s="12" customFormat="1" x14ac:dyDescent="0.2"/>
    <row r="1025220" s="12" customFormat="1" x14ac:dyDescent="0.2"/>
    <row r="1025221" s="12" customFormat="1" x14ac:dyDescent="0.2"/>
    <row r="1025222" s="12" customFormat="1" x14ac:dyDescent="0.2"/>
    <row r="1025223" s="12" customFormat="1" x14ac:dyDescent="0.2"/>
    <row r="1025224" s="12" customFormat="1" x14ac:dyDescent="0.2"/>
    <row r="1025225" s="12" customFormat="1" x14ac:dyDescent="0.2"/>
    <row r="1025226" s="12" customFormat="1" x14ac:dyDescent="0.2"/>
    <row r="1025227" s="12" customFormat="1" x14ac:dyDescent="0.2"/>
    <row r="1025228" s="12" customFormat="1" x14ac:dyDescent="0.2"/>
    <row r="1025229" s="12" customFormat="1" x14ac:dyDescent="0.2"/>
    <row r="1025230" s="12" customFormat="1" x14ac:dyDescent="0.2"/>
    <row r="1025231" s="12" customFormat="1" x14ac:dyDescent="0.2"/>
    <row r="1025232" s="12" customFormat="1" x14ac:dyDescent="0.2"/>
    <row r="1025233" s="12" customFormat="1" x14ac:dyDescent="0.2"/>
    <row r="1025234" s="12" customFormat="1" x14ac:dyDescent="0.2"/>
    <row r="1025235" s="12" customFormat="1" x14ac:dyDescent="0.2"/>
    <row r="1025236" s="12" customFormat="1" x14ac:dyDescent="0.2"/>
    <row r="1025237" s="12" customFormat="1" x14ac:dyDescent="0.2"/>
    <row r="1025238" s="12" customFormat="1" x14ac:dyDescent="0.2"/>
    <row r="1025239" s="12" customFormat="1" x14ac:dyDescent="0.2"/>
    <row r="1025240" s="12" customFormat="1" x14ac:dyDescent="0.2"/>
    <row r="1025241" s="12" customFormat="1" x14ac:dyDescent="0.2"/>
    <row r="1025242" s="12" customFormat="1" x14ac:dyDescent="0.2"/>
    <row r="1025243" s="12" customFormat="1" x14ac:dyDescent="0.2"/>
    <row r="1025244" s="12" customFormat="1" x14ac:dyDescent="0.2"/>
    <row r="1025245" s="12" customFormat="1" x14ac:dyDescent="0.2"/>
    <row r="1025246" s="12" customFormat="1" x14ac:dyDescent="0.2"/>
    <row r="1025247" s="12" customFormat="1" x14ac:dyDescent="0.2"/>
    <row r="1025248" s="12" customFormat="1" x14ac:dyDescent="0.2"/>
    <row r="1025249" s="12" customFormat="1" x14ac:dyDescent="0.2"/>
    <row r="1025250" s="12" customFormat="1" x14ac:dyDescent="0.2"/>
    <row r="1025251" s="12" customFormat="1" x14ac:dyDescent="0.2"/>
    <row r="1025252" s="12" customFormat="1" x14ac:dyDescent="0.2"/>
    <row r="1025253" s="12" customFormat="1" x14ac:dyDescent="0.2"/>
    <row r="1025254" s="12" customFormat="1" x14ac:dyDescent="0.2"/>
    <row r="1025255" s="12" customFormat="1" x14ac:dyDescent="0.2"/>
    <row r="1025256" s="12" customFormat="1" x14ac:dyDescent="0.2"/>
    <row r="1025257" s="12" customFormat="1" x14ac:dyDescent="0.2"/>
    <row r="1025258" s="12" customFormat="1" x14ac:dyDescent="0.2"/>
    <row r="1025259" s="12" customFormat="1" x14ac:dyDescent="0.2"/>
    <row r="1025260" s="12" customFormat="1" x14ac:dyDescent="0.2"/>
    <row r="1025261" s="12" customFormat="1" x14ac:dyDescent="0.2"/>
    <row r="1025262" s="12" customFormat="1" x14ac:dyDescent="0.2"/>
    <row r="1025263" s="12" customFormat="1" x14ac:dyDescent="0.2"/>
    <row r="1025264" s="12" customFormat="1" x14ac:dyDescent="0.2"/>
    <row r="1025265" s="12" customFormat="1" x14ac:dyDescent="0.2"/>
    <row r="1025266" s="12" customFormat="1" x14ac:dyDescent="0.2"/>
    <row r="1025267" s="12" customFormat="1" x14ac:dyDescent="0.2"/>
    <row r="1025268" s="12" customFormat="1" x14ac:dyDescent="0.2"/>
    <row r="1025269" s="12" customFormat="1" x14ac:dyDescent="0.2"/>
    <row r="1025270" s="12" customFormat="1" x14ac:dyDescent="0.2"/>
    <row r="1025271" s="12" customFormat="1" x14ac:dyDescent="0.2"/>
    <row r="1025272" s="12" customFormat="1" x14ac:dyDescent="0.2"/>
    <row r="1025273" s="12" customFormat="1" x14ac:dyDescent="0.2"/>
    <row r="1025274" s="12" customFormat="1" x14ac:dyDescent="0.2"/>
    <row r="1025275" s="12" customFormat="1" x14ac:dyDescent="0.2"/>
    <row r="1025276" s="12" customFormat="1" x14ac:dyDescent="0.2"/>
    <row r="1025277" s="12" customFormat="1" x14ac:dyDescent="0.2"/>
    <row r="1025278" s="12" customFormat="1" x14ac:dyDescent="0.2"/>
    <row r="1025279" s="12" customFormat="1" x14ac:dyDescent="0.2"/>
    <row r="1025280" s="12" customFormat="1" x14ac:dyDescent="0.2"/>
    <row r="1025281" s="12" customFormat="1" x14ac:dyDescent="0.2"/>
    <row r="1025282" s="12" customFormat="1" x14ac:dyDescent="0.2"/>
    <row r="1025283" s="12" customFormat="1" x14ac:dyDescent="0.2"/>
    <row r="1025284" s="12" customFormat="1" x14ac:dyDescent="0.2"/>
    <row r="1025285" s="12" customFormat="1" x14ac:dyDescent="0.2"/>
    <row r="1025286" s="12" customFormat="1" x14ac:dyDescent="0.2"/>
    <row r="1025287" s="12" customFormat="1" x14ac:dyDescent="0.2"/>
    <row r="1025288" s="12" customFormat="1" x14ac:dyDescent="0.2"/>
    <row r="1025289" s="12" customFormat="1" x14ac:dyDescent="0.2"/>
    <row r="1025290" s="12" customFormat="1" x14ac:dyDescent="0.2"/>
    <row r="1025291" s="12" customFormat="1" x14ac:dyDescent="0.2"/>
    <row r="1025292" s="12" customFormat="1" x14ac:dyDescent="0.2"/>
    <row r="1025293" s="12" customFormat="1" x14ac:dyDescent="0.2"/>
    <row r="1025294" s="12" customFormat="1" x14ac:dyDescent="0.2"/>
    <row r="1025295" s="12" customFormat="1" x14ac:dyDescent="0.2"/>
    <row r="1025296" s="12" customFormat="1" x14ac:dyDescent="0.2"/>
    <row r="1025297" s="12" customFormat="1" x14ac:dyDescent="0.2"/>
    <row r="1025298" s="12" customFormat="1" x14ac:dyDescent="0.2"/>
    <row r="1025299" s="12" customFormat="1" x14ac:dyDescent="0.2"/>
    <row r="1025300" s="12" customFormat="1" x14ac:dyDescent="0.2"/>
    <row r="1025301" s="12" customFormat="1" x14ac:dyDescent="0.2"/>
    <row r="1025302" s="12" customFormat="1" x14ac:dyDescent="0.2"/>
    <row r="1025303" s="12" customFormat="1" x14ac:dyDescent="0.2"/>
    <row r="1025304" s="12" customFormat="1" x14ac:dyDescent="0.2"/>
    <row r="1025305" s="12" customFormat="1" x14ac:dyDescent="0.2"/>
    <row r="1025306" s="12" customFormat="1" x14ac:dyDescent="0.2"/>
    <row r="1025307" s="12" customFormat="1" x14ac:dyDescent="0.2"/>
    <row r="1025308" s="12" customFormat="1" x14ac:dyDescent="0.2"/>
    <row r="1025309" s="12" customFormat="1" x14ac:dyDescent="0.2"/>
    <row r="1025310" s="12" customFormat="1" x14ac:dyDescent="0.2"/>
    <row r="1025311" s="12" customFormat="1" x14ac:dyDescent="0.2"/>
    <row r="1025312" s="12" customFormat="1" x14ac:dyDescent="0.2"/>
    <row r="1025313" s="12" customFormat="1" x14ac:dyDescent="0.2"/>
    <row r="1025314" s="12" customFormat="1" x14ac:dyDescent="0.2"/>
    <row r="1025315" s="12" customFormat="1" x14ac:dyDescent="0.2"/>
    <row r="1025316" s="12" customFormat="1" x14ac:dyDescent="0.2"/>
    <row r="1025317" s="12" customFormat="1" x14ac:dyDescent="0.2"/>
    <row r="1025318" s="12" customFormat="1" x14ac:dyDescent="0.2"/>
    <row r="1025319" s="12" customFormat="1" x14ac:dyDescent="0.2"/>
    <row r="1025320" s="12" customFormat="1" x14ac:dyDescent="0.2"/>
    <row r="1025321" s="12" customFormat="1" x14ac:dyDescent="0.2"/>
    <row r="1025322" s="12" customFormat="1" x14ac:dyDescent="0.2"/>
    <row r="1025323" s="12" customFormat="1" x14ac:dyDescent="0.2"/>
    <row r="1025324" s="12" customFormat="1" x14ac:dyDescent="0.2"/>
    <row r="1025325" s="12" customFormat="1" x14ac:dyDescent="0.2"/>
    <row r="1025326" s="12" customFormat="1" x14ac:dyDescent="0.2"/>
    <row r="1025327" s="12" customFormat="1" x14ac:dyDescent="0.2"/>
    <row r="1025328" s="12" customFormat="1" x14ac:dyDescent="0.2"/>
    <row r="1025329" s="12" customFormat="1" x14ac:dyDescent="0.2"/>
    <row r="1025330" s="12" customFormat="1" x14ac:dyDescent="0.2"/>
    <row r="1025331" s="12" customFormat="1" x14ac:dyDescent="0.2"/>
    <row r="1025332" s="12" customFormat="1" x14ac:dyDescent="0.2"/>
    <row r="1025333" s="12" customFormat="1" x14ac:dyDescent="0.2"/>
    <row r="1025334" s="12" customFormat="1" x14ac:dyDescent="0.2"/>
    <row r="1025335" s="12" customFormat="1" x14ac:dyDescent="0.2"/>
    <row r="1025336" s="12" customFormat="1" x14ac:dyDescent="0.2"/>
    <row r="1025337" s="12" customFormat="1" x14ac:dyDescent="0.2"/>
    <row r="1025338" s="12" customFormat="1" x14ac:dyDescent="0.2"/>
    <row r="1025339" s="12" customFormat="1" x14ac:dyDescent="0.2"/>
    <row r="1025340" s="12" customFormat="1" x14ac:dyDescent="0.2"/>
    <row r="1025341" s="12" customFormat="1" x14ac:dyDescent="0.2"/>
    <row r="1025342" s="12" customFormat="1" x14ac:dyDescent="0.2"/>
    <row r="1025343" s="12" customFormat="1" x14ac:dyDescent="0.2"/>
    <row r="1025344" s="12" customFormat="1" x14ac:dyDescent="0.2"/>
    <row r="1025345" s="12" customFormat="1" x14ac:dyDescent="0.2"/>
    <row r="1025346" s="12" customFormat="1" x14ac:dyDescent="0.2"/>
    <row r="1025347" s="12" customFormat="1" x14ac:dyDescent="0.2"/>
    <row r="1025348" s="12" customFormat="1" x14ac:dyDescent="0.2"/>
    <row r="1025349" s="12" customFormat="1" x14ac:dyDescent="0.2"/>
    <row r="1025350" s="12" customFormat="1" x14ac:dyDescent="0.2"/>
    <row r="1025351" s="12" customFormat="1" x14ac:dyDescent="0.2"/>
    <row r="1025352" s="12" customFormat="1" x14ac:dyDescent="0.2"/>
    <row r="1025353" s="12" customFormat="1" x14ac:dyDescent="0.2"/>
    <row r="1025354" s="12" customFormat="1" x14ac:dyDescent="0.2"/>
    <row r="1025355" s="12" customFormat="1" x14ac:dyDescent="0.2"/>
    <row r="1025356" s="12" customFormat="1" x14ac:dyDescent="0.2"/>
    <row r="1025357" s="12" customFormat="1" x14ac:dyDescent="0.2"/>
    <row r="1025358" s="12" customFormat="1" x14ac:dyDescent="0.2"/>
    <row r="1025359" s="12" customFormat="1" x14ac:dyDescent="0.2"/>
    <row r="1025360" s="12" customFormat="1" x14ac:dyDescent="0.2"/>
    <row r="1025361" s="12" customFormat="1" x14ac:dyDescent="0.2"/>
    <row r="1025362" s="12" customFormat="1" x14ac:dyDescent="0.2"/>
    <row r="1025363" s="12" customFormat="1" x14ac:dyDescent="0.2"/>
    <row r="1025364" s="12" customFormat="1" x14ac:dyDescent="0.2"/>
    <row r="1025365" s="12" customFormat="1" x14ac:dyDescent="0.2"/>
    <row r="1025366" s="12" customFormat="1" x14ac:dyDescent="0.2"/>
    <row r="1025367" s="12" customFormat="1" x14ac:dyDescent="0.2"/>
    <row r="1025368" s="12" customFormat="1" x14ac:dyDescent="0.2"/>
    <row r="1025369" s="12" customFormat="1" x14ac:dyDescent="0.2"/>
    <row r="1025370" s="12" customFormat="1" x14ac:dyDescent="0.2"/>
    <row r="1025371" s="12" customFormat="1" x14ac:dyDescent="0.2"/>
    <row r="1025372" s="12" customFormat="1" x14ac:dyDescent="0.2"/>
    <row r="1025373" s="12" customFormat="1" x14ac:dyDescent="0.2"/>
    <row r="1025374" s="12" customFormat="1" x14ac:dyDescent="0.2"/>
    <row r="1025375" s="12" customFormat="1" x14ac:dyDescent="0.2"/>
    <row r="1025376" s="12" customFormat="1" x14ac:dyDescent="0.2"/>
    <row r="1025377" s="12" customFormat="1" x14ac:dyDescent="0.2"/>
    <row r="1025378" s="12" customFormat="1" x14ac:dyDescent="0.2"/>
    <row r="1025379" s="12" customFormat="1" x14ac:dyDescent="0.2"/>
    <row r="1025380" s="12" customFormat="1" x14ac:dyDescent="0.2"/>
    <row r="1025381" s="12" customFormat="1" x14ac:dyDescent="0.2"/>
    <row r="1025382" s="12" customFormat="1" x14ac:dyDescent="0.2"/>
    <row r="1025383" s="12" customFormat="1" x14ac:dyDescent="0.2"/>
    <row r="1025384" s="12" customFormat="1" x14ac:dyDescent="0.2"/>
    <row r="1025385" s="12" customFormat="1" x14ac:dyDescent="0.2"/>
    <row r="1025386" s="12" customFormat="1" x14ac:dyDescent="0.2"/>
    <row r="1025387" s="12" customFormat="1" x14ac:dyDescent="0.2"/>
    <row r="1025388" s="12" customFormat="1" x14ac:dyDescent="0.2"/>
    <row r="1025389" s="12" customFormat="1" x14ac:dyDescent="0.2"/>
    <row r="1025390" s="12" customFormat="1" x14ac:dyDescent="0.2"/>
    <row r="1025391" s="12" customFormat="1" x14ac:dyDescent="0.2"/>
    <row r="1025392" s="12" customFormat="1" x14ac:dyDescent="0.2"/>
    <row r="1025393" s="12" customFormat="1" x14ac:dyDescent="0.2"/>
    <row r="1025394" s="12" customFormat="1" x14ac:dyDescent="0.2"/>
    <row r="1025395" s="12" customFormat="1" x14ac:dyDescent="0.2"/>
    <row r="1025396" s="12" customFormat="1" x14ac:dyDescent="0.2"/>
    <row r="1025397" s="12" customFormat="1" x14ac:dyDescent="0.2"/>
    <row r="1025398" s="12" customFormat="1" x14ac:dyDescent="0.2"/>
    <row r="1025399" s="12" customFormat="1" x14ac:dyDescent="0.2"/>
    <row r="1025400" s="12" customFormat="1" x14ac:dyDescent="0.2"/>
    <row r="1025401" s="12" customFormat="1" x14ac:dyDescent="0.2"/>
    <row r="1025402" s="12" customFormat="1" x14ac:dyDescent="0.2"/>
    <row r="1025403" s="12" customFormat="1" x14ac:dyDescent="0.2"/>
    <row r="1025404" s="12" customFormat="1" x14ac:dyDescent="0.2"/>
    <row r="1025405" s="12" customFormat="1" x14ac:dyDescent="0.2"/>
    <row r="1025406" s="12" customFormat="1" x14ac:dyDescent="0.2"/>
    <row r="1025407" s="12" customFormat="1" x14ac:dyDescent="0.2"/>
    <row r="1025408" s="12" customFormat="1" x14ac:dyDescent="0.2"/>
    <row r="1025409" s="12" customFormat="1" x14ac:dyDescent="0.2"/>
    <row r="1025410" s="12" customFormat="1" x14ac:dyDescent="0.2"/>
    <row r="1025411" s="12" customFormat="1" x14ac:dyDescent="0.2"/>
    <row r="1025412" s="12" customFormat="1" x14ac:dyDescent="0.2"/>
    <row r="1025413" s="12" customFormat="1" x14ac:dyDescent="0.2"/>
    <row r="1025414" s="12" customFormat="1" x14ac:dyDescent="0.2"/>
    <row r="1025415" s="12" customFormat="1" x14ac:dyDescent="0.2"/>
    <row r="1025416" s="12" customFormat="1" x14ac:dyDescent="0.2"/>
    <row r="1025417" s="12" customFormat="1" x14ac:dyDescent="0.2"/>
    <row r="1025418" s="12" customFormat="1" x14ac:dyDescent="0.2"/>
    <row r="1025419" s="12" customFormat="1" x14ac:dyDescent="0.2"/>
    <row r="1025420" s="12" customFormat="1" x14ac:dyDescent="0.2"/>
    <row r="1025421" s="12" customFormat="1" x14ac:dyDescent="0.2"/>
    <row r="1025422" s="12" customFormat="1" x14ac:dyDescent="0.2"/>
    <row r="1025423" s="12" customFormat="1" x14ac:dyDescent="0.2"/>
    <row r="1025424" s="12" customFormat="1" x14ac:dyDescent="0.2"/>
    <row r="1025425" s="12" customFormat="1" x14ac:dyDescent="0.2"/>
    <row r="1025426" s="12" customFormat="1" x14ac:dyDescent="0.2"/>
    <row r="1025427" s="12" customFormat="1" x14ac:dyDescent="0.2"/>
    <row r="1025428" s="12" customFormat="1" x14ac:dyDescent="0.2"/>
    <row r="1025429" s="12" customFormat="1" x14ac:dyDescent="0.2"/>
    <row r="1025430" s="12" customFormat="1" x14ac:dyDescent="0.2"/>
    <row r="1025431" s="12" customFormat="1" x14ac:dyDescent="0.2"/>
    <row r="1025432" s="12" customFormat="1" x14ac:dyDescent="0.2"/>
    <row r="1025433" s="12" customFormat="1" x14ac:dyDescent="0.2"/>
    <row r="1025434" s="12" customFormat="1" x14ac:dyDescent="0.2"/>
    <row r="1025435" s="12" customFormat="1" x14ac:dyDescent="0.2"/>
    <row r="1025436" s="12" customFormat="1" x14ac:dyDescent="0.2"/>
    <row r="1025437" s="12" customFormat="1" x14ac:dyDescent="0.2"/>
    <row r="1025438" s="12" customFormat="1" x14ac:dyDescent="0.2"/>
    <row r="1025439" s="12" customFormat="1" x14ac:dyDescent="0.2"/>
    <row r="1025440" s="12" customFormat="1" x14ac:dyDescent="0.2"/>
    <row r="1025441" s="12" customFormat="1" x14ac:dyDescent="0.2"/>
    <row r="1025442" s="12" customFormat="1" x14ac:dyDescent="0.2"/>
    <row r="1025443" s="12" customFormat="1" x14ac:dyDescent="0.2"/>
    <row r="1025444" s="12" customFormat="1" x14ac:dyDescent="0.2"/>
    <row r="1025445" s="12" customFormat="1" x14ac:dyDescent="0.2"/>
    <row r="1025446" s="12" customFormat="1" x14ac:dyDescent="0.2"/>
    <row r="1025447" s="12" customFormat="1" x14ac:dyDescent="0.2"/>
    <row r="1025448" s="12" customFormat="1" x14ac:dyDescent="0.2"/>
    <row r="1025449" s="12" customFormat="1" x14ac:dyDescent="0.2"/>
    <row r="1025450" s="12" customFormat="1" x14ac:dyDescent="0.2"/>
    <row r="1025451" s="12" customFormat="1" x14ac:dyDescent="0.2"/>
    <row r="1025452" s="12" customFormat="1" x14ac:dyDescent="0.2"/>
    <row r="1025453" s="12" customFormat="1" x14ac:dyDescent="0.2"/>
    <row r="1025454" s="12" customFormat="1" x14ac:dyDescent="0.2"/>
    <row r="1025455" s="12" customFormat="1" x14ac:dyDescent="0.2"/>
    <row r="1025456" s="12" customFormat="1" x14ac:dyDescent="0.2"/>
    <row r="1025457" s="12" customFormat="1" x14ac:dyDescent="0.2"/>
    <row r="1025458" s="12" customFormat="1" x14ac:dyDescent="0.2"/>
    <row r="1025459" s="12" customFormat="1" x14ac:dyDescent="0.2"/>
    <row r="1025460" s="12" customFormat="1" x14ac:dyDescent="0.2"/>
    <row r="1025461" s="12" customFormat="1" x14ac:dyDescent="0.2"/>
    <row r="1025462" s="12" customFormat="1" x14ac:dyDescent="0.2"/>
    <row r="1025463" s="12" customFormat="1" x14ac:dyDescent="0.2"/>
    <row r="1025464" s="12" customFormat="1" x14ac:dyDescent="0.2"/>
    <row r="1025465" s="12" customFormat="1" x14ac:dyDescent="0.2"/>
    <row r="1025466" s="12" customFormat="1" x14ac:dyDescent="0.2"/>
    <row r="1025467" s="12" customFormat="1" x14ac:dyDescent="0.2"/>
    <row r="1025468" s="12" customFormat="1" x14ac:dyDescent="0.2"/>
    <row r="1025469" s="12" customFormat="1" x14ac:dyDescent="0.2"/>
    <row r="1025470" s="12" customFormat="1" x14ac:dyDescent="0.2"/>
    <row r="1025471" s="12" customFormat="1" x14ac:dyDescent="0.2"/>
    <row r="1025472" s="12" customFormat="1" x14ac:dyDescent="0.2"/>
    <row r="1025473" s="12" customFormat="1" x14ac:dyDescent="0.2"/>
    <row r="1025474" s="12" customFormat="1" x14ac:dyDescent="0.2"/>
    <row r="1025475" s="12" customFormat="1" x14ac:dyDescent="0.2"/>
    <row r="1025476" s="12" customFormat="1" x14ac:dyDescent="0.2"/>
    <row r="1025477" s="12" customFormat="1" x14ac:dyDescent="0.2"/>
    <row r="1025478" s="12" customFormat="1" x14ac:dyDescent="0.2"/>
    <row r="1025479" s="12" customFormat="1" x14ac:dyDescent="0.2"/>
    <row r="1025480" s="12" customFormat="1" x14ac:dyDescent="0.2"/>
    <row r="1025481" s="12" customFormat="1" x14ac:dyDescent="0.2"/>
    <row r="1025482" s="12" customFormat="1" x14ac:dyDescent="0.2"/>
    <row r="1025483" s="12" customFormat="1" x14ac:dyDescent="0.2"/>
    <row r="1025484" s="12" customFormat="1" x14ac:dyDescent="0.2"/>
    <row r="1025485" s="12" customFormat="1" x14ac:dyDescent="0.2"/>
    <row r="1025486" s="12" customFormat="1" x14ac:dyDescent="0.2"/>
    <row r="1025487" s="12" customFormat="1" x14ac:dyDescent="0.2"/>
    <row r="1025488" s="12" customFormat="1" x14ac:dyDescent="0.2"/>
    <row r="1025489" s="12" customFormat="1" x14ac:dyDescent="0.2"/>
    <row r="1025490" s="12" customFormat="1" x14ac:dyDescent="0.2"/>
    <row r="1025491" s="12" customFormat="1" x14ac:dyDescent="0.2"/>
    <row r="1025492" s="12" customFormat="1" x14ac:dyDescent="0.2"/>
    <row r="1025493" s="12" customFormat="1" x14ac:dyDescent="0.2"/>
    <row r="1025494" s="12" customFormat="1" x14ac:dyDescent="0.2"/>
    <row r="1025495" s="12" customFormat="1" x14ac:dyDescent="0.2"/>
    <row r="1025496" s="12" customFormat="1" x14ac:dyDescent="0.2"/>
    <row r="1025497" s="12" customFormat="1" x14ac:dyDescent="0.2"/>
    <row r="1025498" s="12" customFormat="1" x14ac:dyDescent="0.2"/>
    <row r="1025499" s="12" customFormat="1" x14ac:dyDescent="0.2"/>
    <row r="1025500" s="12" customFormat="1" x14ac:dyDescent="0.2"/>
    <row r="1025501" s="12" customFormat="1" x14ac:dyDescent="0.2"/>
    <row r="1025502" s="12" customFormat="1" x14ac:dyDescent="0.2"/>
    <row r="1025503" s="12" customFormat="1" x14ac:dyDescent="0.2"/>
    <row r="1025504" s="12" customFormat="1" x14ac:dyDescent="0.2"/>
    <row r="1025505" s="12" customFormat="1" x14ac:dyDescent="0.2"/>
    <row r="1025506" s="12" customFormat="1" x14ac:dyDescent="0.2"/>
    <row r="1025507" s="12" customFormat="1" x14ac:dyDescent="0.2"/>
    <row r="1025508" s="12" customFormat="1" x14ac:dyDescent="0.2"/>
    <row r="1025509" s="12" customFormat="1" x14ac:dyDescent="0.2"/>
    <row r="1025510" s="12" customFormat="1" x14ac:dyDescent="0.2"/>
    <row r="1025511" s="12" customFormat="1" x14ac:dyDescent="0.2"/>
    <row r="1025512" s="12" customFormat="1" x14ac:dyDescent="0.2"/>
    <row r="1025513" s="12" customFormat="1" x14ac:dyDescent="0.2"/>
    <row r="1025514" s="12" customFormat="1" x14ac:dyDescent="0.2"/>
    <row r="1025515" s="12" customFormat="1" x14ac:dyDescent="0.2"/>
    <row r="1025516" s="12" customFormat="1" x14ac:dyDescent="0.2"/>
    <row r="1025517" s="12" customFormat="1" x14ac:dyDescent="0.2"/>
    <row r="1025518" s="12" customFormat="1" x14ac:dyDescent="0.2"/>
    <row r="1025519" s="12" customFormat="1" x14ac:dyDescent="0.2"/>
    <row r="1025520" s="12" customFormat="1" x14ac:dyDescent="0.2"/>
    <row r="1025521" s="12" customFormat="1" x14ac:dyDescent="0.2"/>
    <row r="1025522" s="12" customFormat="1" x14ac:dyDescent="0.2"/>
    <row r="1025523" s="12" customFormat="1" x14ac:dyDescent="0.2"/>
    <row r="1025524" s="12" customFormat="1" x14ac:dyDescent="0.2"/>
    <row r="1025525" s="12" customFormat="1" x14ac:dyDescent="0.2"/>
    <row r="1025526" s="12" customFormat="1" x14ac:dyDescent="0.2"/>
    <row r="1025527" s="12" customFormat="1" x14ac:dyDescent="0.2"/>
    <row r="1025528" s="12" customFormat="1" x14ac:dyDescent="0.2"/>
    <row r="1025529" s="12" customFormat="1" x14ac:dyDescent="0.2"/>
    <row r="1025530" s="12" customFormat="1" x14ac:dyDescent="0.2"/>
    <row r="1025531" s="12" customFormat="1" x14ac:dyDescent="0.2"/>
    <row r="1025532" s="12" customFormat="1" x14ac:dyDescent="0.2"/>
    <row r="1025533" s="12" customFormat="1" x14ac:dyDescent="0.2"/>
    <row r="1025534" s="12" customFormat="1" x14ac:dyDescent="0.2"/>
    <row r="1025535" s="12" customFormat="1" x14ac:dyDescent="0.2"/>
    <row r="1025536" s="12" customFormat="1" x14ac:dyDescent="0.2"/>
    <row r="1025537" s="12" customFormat="1" x14ac:dyDescent="0.2"/>
    <row r="1025538" s="12" customFormat="1" x14ac:dyDescent="0.2"/>
    <row r="1025539" s="12" customFormat="1" x14ac:dyDescent="0.2"/>
    <row r="1025540" s="12" customFormat="1" x14ac:dyDescent="0.2"/>
    <row r="1025541" s="12" customFormat="1" x14ac:dyDescent="0.2"/>
    <row r="1025542" s="12" customFormat="1" x14ac:dyDescent="0.2"/>
    <row r="1025543" s="12" customFormat="1" x14ac:dyDescent="0.2"/>
    <row r="1025544" s="12" customFormat="1" x14ac:dyDescent="0.2"/>
    <row r="1025545" s="12" customFormat="1" x14ac:dyDescent="0.2"/>
    <row r="1025546" s="12" customFormat="1" x14ac:dyDescent="0.2"/>
    <row r="1025547" s="12" customFormat="1" x14ac:dyDescent="0.2"/>
    <row r="1025548" s="12" customFormat="1" x14ac:dyDescent="0.2"/>
    <row r="1025549" s="12" customFormat="1" x14ac:dyDescent="0.2"/>
    <row r="1025550" s="12" customFormat="1" x14ac:dyDescent="0.2"/>
    <row r="1025551" s="12" customFormat="1" x14ac:dyDescent="0.2"/>
    <row r="1025552" s="12" customFormat="1" x14ac:dyDescent="0.2"/>
    <row r="1025553" s="12" customFormat="1" x14ac:dyDescent="0.2"/>
    <row r="1025554" s="12" customFormat="1" x14ac:dyDescent="0.2"/>
    <row r="1025555" s="12" customFormat="1" x14ac:dyDescent="0.2"/>
    <row r="1025556" s="12" customFormat="1" x14ac:dyDescent="0.2"/>
    <row r="1025557" s="12" customFormat="1" x14ac:dyDescent="0.2"/>
    <row r="1025558" s="12" customFormat="1" x14ac:dyDescent="0.2"/>
    <row r="1025559" s="12" customFormat="1" x14ac:dyDescent="0.2"/>
    <row r="1025560" s="12" customFormat="1" x14ac:dyDescent="0.2"/>
    <row r="1025561" s="12" customFormat="1" x14ac:dyDescent="0.2"/>
    <row r="1025562" s="12" customFormat="1" x14ac:dyDescent="0.2"/>
    <row r="1025563" s="12" customFormat="1" x14ac:dyDescent="0.2"/>
    <row r="1025564" s="12" customFormat="1" x14ac:dyDescent="0.2"/>
    <row r="1025565" s="12" customFormat="1" x14ac:dyDescent="0.2"/>
    <row r="1025566" s="12" customFormat="1" x14ac:dyDescent="0.2"/>
    <row r="1025567" s="12" customFormat="1" x14ac:dyDescent="0.2"/>
    <row r="1025568" s="12" customFormat="1" x14ac:dyDescent="0.2"/>
    <row r="1025569" s="12" customFormat="1" x14ac:dyDescent="0.2"/>
    <row r="1025570" s="12" customFormat="1" x14ac:dyDescent="0.2"/>
    <row r="1025571" s="12" customFormat="1" x14ac:dyDescent="0.2"/>
    <row r="1025572" s="12" customFormat="1" x14ac:dyDescent="0.2"/>
    <row r="1025573" s="12" customFormat="1" x14ac:dyDescent="0.2"/>
    <row r="1025574" s="12" customFormat="1" x14ac:dyDescent="0.2"/>
    <row r="1025575" s="12" customFormat="1" x14ac:dyDescent="0.2"/>
    <row r="1025576" s="12" customFormat="1" x14ac:dyDescent="0.2"/>
    <row r="1025577" s="12" customFormat="1" x14ac:dyDescent="0.2"/>
    <row r="1025578" s="12" customFormat="1" x14ac:dyDescent="0.2"/>
    <row r="1025579" s="12" customFormat="1" x14ac:dyDescent="0.2"/>
    <row r="1025580" s="12" customFormat="1" x14ac:dyDescent="0.2"/>
    <row r="1025581" s="12" customFormat="1" x14ac:dyDescent="0.2"/>
    <row r="1025582" s="12" customFormat="1" x14ac:dyDescent="0.2"/>
    <row r="1025583" s="12" customFormat="1" x14ac:dyDescent="0.2"/>
    <row r="1025584" s="12" customFormat="1" x14ac:dyDescent="0.2"/>
    <row r="1025585" s="12" customFormat="1" x14ac:dyDescent="0.2"/>
    <row r="1025586" s="12" customFormat="1" x14ac:dyDescent="0.2"/>
    <row r="1025587" s="12" customFormat="1" x14ac:dyDescent="0.2"/>
    <row r="1025588" s="12" customFormat="1" x14ac:dyDescent="0.2"/>
    <row r="1025589" s="12" customFormat="1" x14ac:dyDescent="0.2"/>
    <row r="1025590" s="12" customFormat="1" x14ac:dyDescent="0.2"/>
    <row r="1025591" s="12" customFormat="1" x14ac:dyDescent="0.2"/>
    <row r="1025592" s="12" customFormat="1" x14ac:dyDescent="0.2"/>
    <row r="1025593" s="12" customFormat="1" x14ac:dyDescent="0.2"/>
    <row r="1025594" s="12" customFormat="1" x14ac:dyDescent="0.2"/>
    <row r="1025595" s="12" customFormat="1" x14ac:dyDescent="0.2"/>
    <row r="1025596" s="12" customFormat="1" x14ac:dyDescent="0.2"/>
    <row r="1025597" s="12" customFormat="1" x14ac:dyDescent="0.2"/>
    <row r="1025598" s="12" customFormat="1" x14ac:dyDescent="0.2"/>
    <row r="1025599" s="12" customFormat="1" x14ac:dyDescent="0.2"/>
    <row r="1025600" s="12" customFormat="1" x14ac:dyDescent="0.2"/>
    <row r="1025601" s="12" customFormat="1" x14ac:dyDescent="0.2"/>
    <row r="1025602" s="12" customFormat="1" x14ac:dyDescent="0.2"/>
    <row r="1025603" s="12" customFormat="1" x14ac:dyDescent="0.2"/>
    <row r="1025604" s="12" customFormat="1" x14ac:dyDescent="0.2"/>
    <row r="1025605" s="12" customFormat="1" x14ac:dyDescent="0.2"/>
    <row r="1025606" s="12" customFormat="1" x14ac:dyDescent="0.2"/>
    <row r="1025607" s="12" customFormat="1" x14ac:dyDescent="0.2"/>
    <row r="1025608" s="12" customFormat="1" x14ac:dyDescent="0.2"/>
    <row r="1025609" s="12" customFormat="1" x14ac:dyDescent="0.2"/>
    <row r="1025610" s="12" customFormat="1" x14ac:dyDescent="0.2"/>
    <row r="1025611" s="12" customFormat="1" x14ac:dyDescent="0.2"/>
    <row r="1025612" s="12" customFormat="1" x14ac:dyDescent="0.2"/>
    <row r="1025613" s="12" customFormat="1" x14ac:dyDescent="0.2"/>
    <row r="1025614" s="12" customFormat="1" x14ac:dyDescent="0.2"/>
    <row r="1025615" s="12" customFormat="1" x14ac:dyDescent="0.2"/>
    <row r="1025616" s="12" customFormat="1" x14ac:dyDescent="0.2"/>
    <row r="1025617" s="12" customFormat="1" x14ac:dyDescent="0.2"/>
    <row r="1025618" s="12" customFormat="1" x14ac:dyDescent="0.2"/>
    <row r="1025619" s="12" customFormat="1" x14ac:dyDescent="0.2"/>
    <row r="1025620" s="12" customFormat="1" x14ac:dyDescent="0.2"/>
    <row r="1025621" s="12" customFormat="1" x14ac:dyDescent="0.2"/>
    <row r="1025622" s="12" customFormat="1" x14ac:dyDescent="0.2"/>
    <row r="1025623" s="12" customFormat="1" x14ac:dyDescent="0.2"/>
    <row r="1025624" s="12" customFormat="1" x14ac:dyDescent="0.2"/>
    <row r="1025625" s="12" customFormat="1" x14ac:dyDescent="0.2"/>
    <row r="1025626" s="12" customFormat="1" x14ac:dyDescent="0.2"/>
    <row r="1025627" s="12" customFormat="1" x14ac:dyDescent="0.2"/>
    <row r="1025628" s="12" customFormat="1" x14ac:dyDescent="0.2"/>
    <row r="1025629" s="12" customFormat="1" x14ac:dyDescent="0.2"/>
    <row r="1025630" s="12" customFormat="1" x14ac:dyDescent="0.2"/>
    <row r="1025631" s="12" customFormat="1" x14ac:dyDescent="0.2"/>
    <row r="1025632" s="12" customFormat="1" x14ac:dyDescent="0.2"/>
    <row r="1025633" s="12" customFormat="1" x14ac:dyDescent="0.2"/>
    <row r="1025634" s="12" customFormat="1" x14ac:dyDescent="0.2"/>
    <row r="1025635" s="12" customFormat="1" x14ac:dyDescent="0.2"/>
    <row r="1025636" s="12" customFormat="1" x14ac:dyDescent="0.2"/>
    <row r="1025637" s="12" customFormat="1" x14ac:dyDescent="0.2"/>
    <row r="1025638" s="12" customFormat="1" x14ac:dyDescent="0.2"/>
    <row r="1025639" s="12" customFormat="1" x14ac:dyDescent="0.2"/>
    <row r="1025640" s="12" customFormat="1" x14ac:dyDescent="0.2"/>
    <row r="1025641" s="12" customFormat="1" x14ac:dyDescent="0.2"/>
    <row r="1025642" s="12" customFormat="1" x14ac:dyDescent="0.2"/>
    <row r="1025643" s="12" customFormat="1" x14ac:dyDescent="0.2"/>
    <row r="1025644" s="12" customFormat="1" x14ac:dyDescent="0.2"/>
    <row r="1025645" s="12" customFormat="1" x14ac:dyDescent="0.2"/>
    <row r="1025646" s="12" customFormat="1" x14ac:dyDescent="0.2"/>
    <row r="1025647" s="12" customFormat="1" x14ac:dyDescent="0.2"/>
    <row r="1025648" s="12" customFormat="1" x14ac:dyDescent="0.2"/>
    <row r="1025649" s="12" customFormat="1" x14ac:dyDescent="0.2"/>
    <row r="1025650" s="12" customFormat="1" x14ac:dyDescent="0.2"/>
    <row r="1025651" s="12" customFormat="1" x14ac:dyDescent="0.2"/>
    <row r="1025652" s="12" customFormat="1" x14ac:dyDescent="0.2"/>
    <row r="1025653" s="12" customFormat="1" x14ac:dyDescent="0.2"/>
    <row r="1025654" s="12" customFormat="1" x14ac:dyDescent="0.2"/>
    <row r="1025655" s="12" customFormat="1" x14ac:dyDescent="0.2"/>
    <row r="1025656" s="12" customFormat="1" x14ac:dyDescent="0.2"/>
    <row r="1025657" s="12" customFormat="1" x14ac:dyDescent="0.2"/>
    <row r="1025658" s="12" customFormat="1" x14ac:dyDescent="0.2"/>
    <row r="1025659" s="12" customFormat="1" x14ac:dyDescent="0.2"/>
    <row r="1025660" s="12" customFormat="1" x14ac:dyDescent="0.2"/>
    <row r="1025661" s="12" customFormat="1" x14ac:dyDescent="0.2"/>
    <row r="1025662" s="12" customFormat="1" x14ac:dyDescent="0.2"/>
    <row r="1025663" s="12" customFormat="1" x14ac:dyDescent="0.2"/>
    <row r="1025664" s="12" customFormat="1" x14ac:dyDescent="0.2"/>
    <row r="1025665" s="12" customFormat="1" x14ac:dyDescent="0.2"/>
    <row r="1025666" s="12" customFormat="1" x14ac:dyDescent="0.2"/>
    <row r="1025667" s="12" customFormat="1" x14ac:dyDescent="0.2"/>
    <row r="1025668" s="12" customFormat="1" x14ac:dyDescent="0.2"/>
    <row r="1025669" s="12" customFormat="1" x14ac:dyDescent="0.2"/>
    <row r="1025670" s="12" customFormat="1" x14ac:dyDescent="0.2"/>
    <row r="1025671" s="12" customFormat="1" x14ac:dyDescent="0.2"/>
    <row r="1025672" s="12" customFormat="1" x14ac:dyDescent="0.2"/>
    <row r="1025673" s="12" customFormat="1" x14ac:dyDescent="0.2"/>
    <row r="1025674" s="12" customFormat="1" x14ac:dyDescent="0.2"/>
    <row r="1025675" s="12" customFormat="1" x14ac:dyDescent="0.2"/>
    <row r="1025676" s="12" customFormat="1" x14ac:dyDescent="0.2"/>
    <row r="1025677" s="12" customFormat="1" x14ac:dyDescent="0.2"/>
    <row r="1025678" s="12" customFormat="1" x14ac:dyDescent="0.2"/>
    <row r="1025679" s="12" customFormat="1" x14ac:dyDescent="0.2"/>
    <row r="1025680" s="12" customFormat="1" x14ac:dyDescent="0.2"/>
    <row r="1025681" s="12" customFormat="1" x14ac:dyDescent="0.2"/>
    <row r="1025682" s="12" customFormat="1" x14ac:dyDescent="0.2"/>
    <row r="1025683" s="12" customFormat="1" x14ac:dyDescent="0.2"/>
    <row r="1025684" s="12" customFormat="1" x14ac:dyDescent="0.2"/>
    <row r="1025685" s="12" customFormat="1" x14ac:dyDescent="0.2"/>
    <row r="1025686" s="12" customFormat="1" x14ac:dyDescent="0.2"/>
    <row r="1025687" s="12" customFormat="1" x14ac:dyDescent="0.2"/>
    <row r="1025688" s="12" customFormat="1" x14ac:dyDescent="0.2"/>
    <row r="1025689" s="12" customFormat="1" x14ac:dyDescent="0.2"/>
    <row r="1025690" s="12" customFormat="1" x14ac:dyDescent="0.2"/>
    <row r="1025691" s="12" customFormat="1" x14ac:dyDescent="0.2"/>
    <row r="1025692" s="12" customFormat="1" x14ac:dyDescent="0.2"/>
    <row r="1025693" s="12" customFormat="1" x14ac:dyDescent="0.2"/>
    <row r="1025694" s="12" customFormat="1" x14ac:dyDescent="0.2"/>
    <row r="1025695" s="12" customFormat="1" x14ac:dyDescent="0.2"/>
    <row r="1025696" s="12" customFormat="1" x14ac:dyDescent="0.2"/>
    <row r="1025697" s="12" customFormat="1" x14ac:dyDescent="0.2"/>
    <row r="1025698" s="12" customFormat="1" x14ac:dyDescent="0.2"/>
    <row r="1025699" s="12" customFormat="1" x14ac:dyDescent="0.2"/>
    <row r="1025700" s="12" customFormat="1" x14ac:dyDescent="0.2"/>
    <row r="1025701" s="12" customFormat="1" x14ac:dyDescent="0.2"/>
    <row r="1025702" s="12" customFormat="1" x14ac:dyDescent="0.2"/>
    <row r="1025703" s="12" customFormat="1" x14ac:dyDescent="0.2"/>
    <row r="1025704" s="12" customFormat="1" x14ac:dyDescent="0.2"/>
    <row r="1025705" s="12" customFormat="1" x14ac:dyDescent="0.2"/>
    <row r="1025706" s="12" customFormat="1" x14ac:dyDescent="0.2"/>
    <row r="1025707" s="12" customFormat="1" x14ac:dyDescent="0.2"/>
    <row r="1025708" s="12" customFormat="1" x14ac:dyDescent="0.2"/>
    <row r="1025709" s="12" customFormat="1" x14ac:dyDescent="0.2"/>
    <row r="1025710" s="12" customFormat="1" x14ac:dyDescent="0.2"/>
    <row r="1025711" s="12" customFormat="1" x14ac:dyDescent="0.2"/>
    <row r="1025712" s="12" customFormat="1" x14ac:dyDescent="0.2"/>
    <row r="1025713" s="12" customFormat="1" x14ac:dyDescent="0.2"/>
    <row r="1025714" s="12" customFormat="1" x14ac:dyDescent="0.2"/>
    <row r="1025715" s="12" customFormat="1" x14ac:dyDescent="0.2"/>
    <row r="1025716" s="12" customFormat="1" x14ac:dyDescent="0.2"/>
    <row r="1025717" s="12" customFormat="1" x14ac:dyDescent="0.2"/>
    <row r="1025718" s="12" customFormat="1" x14ac:dyDescent="0.2"/>
    <row r="1025719" s="12" customFormat="1" x14ac:dyDescent="0.2"/>
    <row r="1025720" s="12" customFormat="1" x14ac:dyDescent="0.2"/>
    <row r="1025721" s="12" customFormat="1" x14ac:dyDescent="0.2"/>
    <row r="1025722" s="12" customFormat="1" x14ac:dyDescent="0.2"/>
    <row r="1025723" s="12" customFormat="1" x14ac:dyDescent="0.2"/>
    <row r="1025724" s="12" customFormat="1" x14ac:dyDescent="0.2"/>
    <row r="1025725" s="12" customFormat="1" x14ac:dyDescent="0.2"/>
    <row r="1025726" s="12" customFormat="1" x14ac:dyDescent="0.2"/>
    <row r="1025727" s="12" customFormat="1" x14ac:dyDescent="0.2"/>
    <row r="1025728" s="12" customFormat="1" x14ac:dyDescent="0.2"/>
    <row r="1025729" s="12" customFormat="1" x14ac:dyDescent="0.2"/>
    <row r="1025730" s="12" customFormat="1" x14ac:dyDescent="0.2"/>
    <row r="1025731" s="12" customFormat="1" x14ac:dyDescent="0.2"/>
    <row r="1025732" s="12" customFormat="1" x14ac:dyDescent="0.2"/>
    <row r="1025733" s="12" customFormat="1" x14ac:dyDescent="0.2"/>
    <row r="1025734" s="12" customFormat="1" x14ac:dyDescent="0.2"/>
    <row r="1025735" s="12" customFormat="1" x14ac:dyDescent="0.2"/>
    <row r="1025736" s="12" customFormat="1" x14ac:dyDescent="0.2"/>
    <row r="1025737" s="12" customFormat="1" x14ac:dyDescent="0.2"/>
    <row r="1025738" s="12" customFormat="1" x14ac:dyDescent="0.2"/>
    <row r="1025739" s="12" customFormat="1" x14ac:dyDescent="0.2"/>
    <row r="1025740" s="12" customFormat="1" x14ac:dyDescent="0.2"/>
    <row r="1025741" s="12" customFormat="1" x14ac:dyDescent="0.2"/>
    <row r="1025742" s="12" customFormat="1" x14ac:dyDescent="0.2"/>
    <row r="1025743" s="12" customFormat="1" x14ac:dyDescent="0.2"/>
    <row r="1025744" s="12" customFormat="1" x14ac:dyDescent="0.2"/>
    <row r="1025745" s="12" customFormat="1" x14ac:dyDescent="0.2"/>
    <row r="1025746" s="12" customFormat="1" x14ac:dyDescent="0.2"/>
    <row r="1025747" s="12" customFormat="1" x14ac:dyDescent="0.2"/>
    <row r="1025748" s="12" customFormat="1" x14ac:dyDescent="0.2"/>
    <row r="1025749" s="12" customFormat="1" x14ac:dyDescent="0.2"/>
    <row r="1025750" s="12" customFormat="1" x14ac:dyDescent="0.2"/>
    <row r="1025751" s="12" customFormat="1" x14ac:dyDescent="0.2"/>
    <row r="1025752" s="12" customFormat="1" x14ac:dyDescent="0.2"/>
    <row r="1025753" s="12" customFormat="1" x14ac:dyDescent="0.2"/>
    <row r="1025754" s="12" customFormat="1" x14ac:dyDescent="0.2"/>
    <row r="1025755" s="12" customFormat="1" x14ac:dyDescent="0.2"/>
    <row r="1025756" s="12" customFormat="1" x14ac:dyDescent="0.2"/>
    <row r="1025757" s="12" customFormat="1" x14ac:dyDescent="0.2"/>
    <row r="1025758" s="12" customFormat="1" x14ac:dyDescent="0.2"/>
    <row r="1025759" s="12" customFormat="1" x14ac:dyDescent="0.2"/>
    <row r="1025760" s="12" customFormat="1" x14ac:dyDescent="0.2"/>
    <row r="1025761" s="12" customFormat="1" x14ac:dyDescent="0.2"/>
    <row r="1025762" s="12" customFormat="1" x14ac:dyDescent="0.2"/>
    <row r="1025763" s="12" customFormat="1" x14ac:dyDescent="0.2"/>
    <row r="1025764" s="12" customFormat="1" x14ac:dyDescent="0.2"/>
    <row r="1025765" s="12" customFormat="1" x14ac:dyDescent="0.2"/>
    <row r="1025766" s="12" customFormat="1" x14ac:dyDescent="0.2"/>
    <row r="1025767" s="12" customFormat="1" x14ac:dyDescent="0.2"/>
    <row r="1025768" s="12" customFormat="1" x14ac:dyDescent="0.2"/>
    <row r="1025769" s="12" customFormat="1" x14ac:dyDescent="0.2"/>
    <row r="1025770" s="12" customFormat="1" x14ac:dyDescent="0.2"/>
    <row r="1025771" s="12" customFormat="1" x14ac:dyDescent="0.2"/>
    <row r="1025772" s="12" customFormat="1" x14ac:dyDescent="0.2"/>
    <row r="1025773" s="12" customFormat="1" x14ac:dyDescent="0.2"/>
    <row r="1025774" s="12" customFormat="1" x14ac:dyDescent="0.2"/>
    <row r="1025775" s="12" customFormat="1" x14ac:dyDescent="0.2"/>
    <row r="1025776" s="12" customFormat="1" x14ac:dyDescent="0.2"/>
    <row r="1025777" s="12" customFormat="1" x14ac:dyDescent="0.2"/>
    <row r="1025778" s="12" customFormat="1" x14ac:dyDescent="0.2"/>
    <row r="1025779" s="12" customFormat="1" x14ac:dyDescent="0.2"/>
    <row r="1025780" s="12" customFormat="1" x14ac:dyDescent="0.2"/>
    <row r="1025781" s="12" customFormat="1" x14ac:dyDescent="0.2"/>
    <row r="1025782" s="12" customFormat="1" x14ac:dyDescent="0.2"/>
    <row r="1025783" s="12" customFormat="1" x14ac:dyDescent="0.2"/>
    <row r="1025784" s="12" customFormat="1" x14ac:dyDescent="0.2"/>
    <row r="1025785" s="12" customFormat="1" x14ac:dyDescent="0.2"/>
    <row r="1025786" s="12" customFormat="1" x14ac:dyDescent="0.2"/>
    <row r="1025787" s="12" customFormat="1" x14ac:dyDescent="0.2"/>
    <row r="1025788" s="12" customFormat="1" x14ac:dyDescent="0.2"/>
    <row r="1025789" s="12" customFormat="1" x14ac:dyDescent="0.2"/>
    <row r="1025790" s="12" customFormat="1" x14ac:dyDescent="0.2"/>
    <row r="1025791" s="12" customFormat="1" x14ac:dyDescent="0.2"/>
    <row r="1025792" s="12" customFormat="1" x14ac:dyDescent="0.2"/>
    <row r="1025793" s="12" customFormat="1" x14ac:dyDescent="0.2"/>
    <row r="1025794" s="12" customFormat="1" x14ac:dyDescent="0.2"/>
    <row r="1025795" s="12" customFormat="1" x14ac:dyDescent="0.2"/>
    <row r="1025796" s="12" customFormat="1" x14ac:dyDescent="0.2"/>
    <row r="1025797" s="12" customFormat="1" x14ac:dyDescent="0.2"/>
    <row r="1025798" s="12" customFormat="1" x14ac:dyDescent="0.2"/>
    <row r="1025799" s="12" customFormat="1" x14ac:dyDescent="0.2"/>
    <row r="1025800" s="12" customFormat="1" x14ac:dyDescent="0.2"/>
    <row r="1025801" s="12" customFormat="1" x14ac:dyDescent="0.2"/>
    <row r="1025802" s="12" customFormat="1" x14ac:dyDescent="0.2"/>
    <row r="1025803" s="12" customFormat="1" x14ac:dyDescent="0.2"/>
    <row r="1025804" s="12" customFormat="1" x14ac:dyDescent="0.2"/>
    <row r="1025805" s="12" customFormat="1" x14ac:dyDescent="0.2"/>
    <row r="1025806" s="12" customFormat="1" x14ac:dyDescent="0.2"/>
    <row r="1025807" s="12" customFormat="1" x14ac:dyDescent="0.2"/>
    <row r="1025808" s="12" customFormat="1" x14ac:dyDescent="0.2"/>
    <row r="1025809" s="12" customFormat="1" x14ac:dyDescent="0.2"/>
    <row r="1025810" s="12" customFormat="1" x14ac:dyDescent="0.2"/>
    <row r="1025811" s="12" customFormat="1" x14ac:dyDescent="0.2"/>
    <row r="1025812" s="12" customFormat="1" x14ac:dyDescent="0.2"/>
    <row r="1025813" s="12" customFormat="1" x14ac:dyDescent="0.2"/>
    <row r="1025814" s="12" customFormat="1" x14ac:dyDescent="0.2"/>
    <row r="1025815" s="12" customFormat="1" x14ac:dyDescent="0.2"/>
    <row r="1025816" s="12" customFormat="1" x14ac:dyDescent="0.2"/>
    <row r="1025817" s="12" customFormat="1" x14ac:dyDescent="0.2"/>
    <row r="1025818" s="12" customFormat="1" x14ac:dyDescent="0.2"/>
    <row r="1025819" s="12" customFormat="1" x14ac:dyDescent="0.2"/>
    <row r="1025820" s="12" customFormat="1" x14ac:dyDescent="0.2"/>
    <row r="1025821" s="12" customFormat="1" x14ac:dyDescent="0.2"/>
    <row r="1025822" s="12" customFormat="1" x14ac:dyDescent="0.2"/>
    <row r="1025823" s="12" customFormat="1" x14ac:dyDescent="0.2"/>
    <row r="1025824" s="12" customFormat="1" x14ac:dyDescent="0.2"/>
    <row r="1025825" s="12" customFormat="1" x14ac:dyDescent="0.2"/>
    <row r="1025826" s="12" customFormat="1" x14ac:dyDescent="0.2"/>
    <row r="1025827" s="12" customFormat="1" x14ac:dyDescent="0.2"/>
    <row r="1025828" s="12" customFormat="1" x14ac:dyDescent="0.2"/>
    <row r="1025829" s="12" customFormat="1" x14ac:dyDescent="0.2"/>
    <row r="1025830" s="12" customFormat="1" x14ac:dyDescent="0.2"/>
    <row r="1025831" s="12" customFormat="1" x14ac:dyDescent="0.2"/>
    <row r="1025832" s="12" customFormat="1" x14ac:dyDescent="0.2"/>
    <row r="1025833" s="12" customFormat="1" x14ac:dyDescent="0.2"/>
    <row r="1025834" s="12" customFormat="1" x14ac:dyDescent="0.2"/>
    <row r="1025835" s="12" customFormat="1" x14ac:dyDescent="0.2"/>
    <row r="1025836" s="12" customFormat="1" x14ac:dyDescent="0.2"/>
    <row r="1025837" s="12" customFormat="1" x14ac:dyDescent="0.2"/>
    <row r="1025838" s="12" customFormat="1" x14ac:dyDescent="0.2"/>
    <row r="1025839" s="12" customFormat="1" x14ac:dyDescent="0.2"/>
    <row r="1025840" s="12" customFormat="1" x14ac:dyDescent="0.2"/>
    <row r="1025841" s="12" customFormat="1" x14ac:dyDescent="0.2"/>
    <row r="1025842" s="12" customFormat="1" x14ac:dyDescent="0.2"/>
    <row r="1025843" s="12" customFormat="1" x14ac:dyDescent="0.2"/>
    <row r="1025844" s="12" customFormat="1" x14ac:dyDescent="0.2"/>
    <row r="1025845" s="12" customFormat="1" x14ac:dyDescent="0.2"/>
    <row r="1025846" s="12" customFormat="1" x14ac:dyDescent="0.2"/>
    <row r="1025847" s="12" customFormat="1" x14ac:dyDescent="0.2"/>
    <row r="1025848" s="12" customFormat="1" x14ac:dyDescent="0.2"/>
    <row r="1025849" s="12" customFormat="1" x14ac:dyDescent="0.2"/>
    <row r="1025850" s="12" customFormat="1" x14ac:dyDescent="0.2"/>
    <row r="1025851" s="12" customFormat="1" x14ac:dyDescent="0.2"/>
    <row r="1025852" s="12" customFormat="1" x14ac:dyDescent="0.2"/>
    <row r="1025853" s="12" customFormat="1" x14ac:dyDescent="0.2"/>
    <row r="1025854" s="12" customFormat="1" x14ac:dyDescent="0.2"/>
    <row r="1025855" s="12" customFormat="1" x14ac:dyDescent="0.2"/>
    <row r="1025856" s="12" customFormat="1" x14ac:dyDescent="0.2"/>
    <row r="1025857" s="12" customFormat="1" x14ac:dyDescent="0.2"/>
    <row r="1025858" s="12" customFormat="1" x14ac:dyDescent="0.2"/>
    <row r="1025859" s="12" customFormat="1" x14ac:dyDescent="0.2"/>
    <row r="1025860" s="12" customFormat="1" x14ac:dyDescent="0.2"/>
    <row r="1025861" s="12" customFormat="1" x14ac:dyDescent="0.2"/>
    <row r="1025862" s="12" customFormat="1" x14ac:dyDescent="0.2"/>
    <row r="1025863" s="12" customFormat="1" x14ac:dyDescent="0.2"/>
    <row r="1025864" s="12" customFormat="1" x14ac:dyDescent="0.2"/>
    <row r="1025865" s="12" customFormat="1" x14ac:dyDescent="0.2"/>
    <row r="1025866" s="12" customFormat="1" x14ac:dyDescent="0.2"/>
    <row r="1025867" s="12" customFormat="1" x14ac:dyDescent="0.2"/>
    <row r="1025868" s="12" customFormat="1" x14ac:dyDescent="0.2"/>
    <row r="1025869" s="12" customFormat="1" x14ac:dyDescent="0.2"/>
    <row r="1025870" s="12" customFormat="1" x14ac:dyDescent="0.2"/>
    <row r="1025871" s="12" customFormat="1" x14ac:dyDescent="0.2"/>
    <row r="1025872" s="12" customFormat="1" x14ac:dyDescent="0.2"/>
    <row r="1025873" s="12" customFormat="1" x14ac:dyDescent="0.2"/>
    <row r="1025874" s="12" customFormat="1" x14ac:dyDescent="0.2"/>
    <row r="1025875" s="12" customFormat="1" x14ac:dyDescent="0.2"/>
    <row r="1025876" s="12" customFormat="1" x14ac:dyDescent="0.2"/>
    <row r="1025877" s="12" customFormat="1" x14ac:dyDescent="0.2"/>
    <row r="1025878" s="12" customFormat="1" x14ac:dyDescent="0.2"/>
    <row r="1025879" s="12" customFormat="1" x14ac:dyDescent="0.2"/>
    <row r="1025880" s="12" customFormat="1" x14ac:dyDescent="0.2"/>
    <row r="1025881" s="12" customFormat="1" x14ac:dyDescent="0.2"/>
    <row r="1025882" s="12" customFormat="1" x14ac:dyDescent="0.2"/>
    <row r="1025883" s="12" customFormat="1" x14ac:dyDescent="0.2"/>
    <row r="1025884" s="12" customFormat="1" x14ac:dyDescent="0.2"/>
    <row r="1025885" s="12" customFormat="1" x14ac:dyDescent="0.2"/>
    <row r="1025886" s="12" customFormat="1" x14ac:dyDescent="0.2"/>
    <row r="1025887" s="12" customFormat="1" x14ac:dyDescent="0.2"/>
    <row r="1025888" s="12" customFormat="1" x14ac:dyDescent="0.2"/>
    <row r="1025889" s="12" customFormat="1" x14ac:dyDescent="0.2"/>
    <row r="1025890" s="12" customFormat="1" x14ac:dyDescent="0.2"/>
    <row r="1025891" s="12" customFormat="1" x14ac:dyDescent="0.2"/>
    <row r="1025892" s="12" customFormat="1" x14ac:dyDescent="0.2"/>
    <row r="1025893" s="12" customFormat="1" x14ac:dyDescent="0.2"/>
    <row r="1025894" s="12" customFormat="1" x14ac:dyDescent="0.2"/>
    <row r="1025895" s="12" customFormat="1" x14ac:dyDescent="0.2"/>
    <row r="1025896" s="12" customFormat="1" x14ac:dyDescent="0.2"/>
    <row r="1025897" s="12" customFormat="1" x14ac:dyDescent="0.2"/>
    <row r="1025898" s="12" customFormat="1" x14ac:dyDescent="0.2"/>
    <row r="1025899" s="12" customFormat="1" x14ac:dyDescent="0.2"/>
    <row r="1025900" s="12" customFormat="1" x14ac:dyDescent="0.2"/>
    <row r="1025901" s="12" customFormat="1" x14ac:dyDescent="0.2"/>
    <row r="1025902" s="12" customFormat="1" x14ac:dyDescent="0.2"/>
    <row r="1025903" s="12" customFormat="1" x14ac:dyDescent="0.2"/>
    <row r="1025904" s="12" customFormat="1" x14ac:dyDescent="0.2"/>
    <row r="1025905" s="12" customFormat="1" x14ac:dyDescent="0.2"/>
    <row r="1025906" s="12" customFormat="1" x14ac:dyDescent="0.2"/>
    <row r="1025907" s="12" customFormat="1" x14ac:dyDescent="0.2"/>
    <row r="1025908" s="12" customFormat="1" x14ac:dyDescent="0.2"/>
    <row r="1025909" s="12" customFormat="1" x14ac:dyDescent="0.2"/>
    <row r="1025910" s="12" customFormat="1" x14ac:dyDescent="0.2"/>
    <row r="1025911" s="12" customFormat="1" x14ac:dyDescent="0.2"/>
    <row r="1025912" s="12" customFormat="1" x14ac:dyDescent="0.2"/>
    <row r="1025913" s="12" customFormat="1" x14ac:dyDescent="0.2"/>
    <row r="1025914" s="12" customFormat="1" x14ac:dyDescent="0.2"/>
    <row r="1025915" s="12" customFormat="1" x14ac:dyDescent="0.2"/>
    <row r="1025916" s="12" customFormat="1" x14ac:dyDescent="0.2"/>
    <row r="1025917" s="12" customFormat="1" x14ac:dyDescent="0.2"/>
    <row r="1025918" s="12" customFormat="1" x14ac:dyDescent="0.2"/>
    <row r="1025919" s="12" customFormat="1" x14ac:dyDescent="0.2"/>
    <row r="1025920" s="12" customFormat="1" x14ac:dyDescent="0.2"/>
    <row r="1025921" s="12" customFormat="1" x14ac:dyDescent="0.2"/>
    <row r="1025922" s="12" customFormat="1" x14ac:dyDescent="0.2"/>
    <row r="1025923" s="12" customFormat="1" x14ac:dyDescent="0.2"/>
    <row r="1025924" s="12" customFormat="1" x14ac:dyDescent="0.2"/>
    <row r="1025925" s="12" customFormat="1" x14ac:dyDescent="0.2"/>
    <row r="1025926" s="12" customFormat="1" x14ac:dyDescent="0.2"/>
    <row r="1025927" s="12" customFormat="1" x14ac:dyDescent="0.2"/>
    <row r="1025928" s="12" customFormat="1" x14ac:dyDescent="0.2"/>
    <row r="1025929" s="12" customFormat="1" x14ac:dyDescent="0.2"/>
    <row r="1025930" s="12" customFormat="1" x14ac:dyDescent="0.2"/>
    <row r="1025931" s="12" customFormat="1" x14ac:dyDescent="0.2"/>
    <row r="1025932" s="12" customFormat="1" x14ac:dyDescent="0.2"/>
    <row r="1025933" s="12" customFormat="1" x14ac:dyDescent="0.2"/>
    <row r="1025934" s="12" customFormat="1" x14ac:dyDescent="0.2"/>
    <row r="1025935" s="12" customFormat="1" x14ac:dyDescent="0.2"/>
    <row r="1025936" s="12" customFormat="1" x14ac:dyDescent="0.2"/>
    <row r="1025937" s="12" customFormat="1" x14ac:dyDescent="0.2"/>
    <row r="1025938" s="12" customFormat="1" x14ac:dyDescent="0.2"/>
    <row r="1025939" s="12" customFormat="1" x14ac:dyDescent="0.2"/>
    <row r="1025940" s="12" customFormat="1" x14ac:dyDescent="0.2"/>
    <row r="1025941" s="12" customFormat="1" x14ac:dyDescent="0.2"/>
    <row r="1025942" s="12" customFormat="1" x14ac:dyDescent="0.2"/>
    <row r="1025943" s="12" customFormat="1" x14ac:dyDescent="0.2"/>
    <row r="1025944" s="12" customFormat="1" x14ac:dyDescent="0.2"/>
    <row r="1025945" s="12" customFormat="1" x14ac:dyDescent="0.2"/>
    <row r="1025946" s="12" customFormat="1" x14ac:dyDescent="0.2"/>
    <row r="1025947" s="12" customFormat="1" x14ac:dyDescent="0.2"/>
    <row r="1025948" s="12" customFormat="1" x14ac:dyDescent="0.2"/>
    <row r="1025949" s="12" customFormat="1" x14ac:dyDescent="0.2"/>
    <row r="1025950" s="12" customFormat="1" x14ac:dyDescent="0.2"/>
    <row r="1025951" s="12" customFormat="1" x14ac:dyDescent="0.2"/>
    <row r="1025952" s="12" customFormat="1" x14ac:dyDescent="0.2"/>
    <row r="1025953" s="12" customFormat="1" x14ac:dyDescent="0.2"/>
    <row r="1025954" s="12" customFormat="1" x14ac:dyDescent="0.2"/>
    <row r="1025955" s="12" customFormat="1" x14ac:dyDescent="0.2"/>
    <row r="1025956" s="12" customFormat="1" x14ac:dyDescent="0.2"/>
    <row r="1025957" s="12" customFormat="1" x14ac:dyDescent="0.2"/>
    <row r="1025958" s="12" customFormat="1" x14ac:dyDescent="0.2"/>
    <row r="1025959" s="12" customFormat="1" x14ac:dyDescent="0.2"/>
    <row r="1025960" s="12" customFormat="1" x14ac:dyDescent="0.2"/>
    <row r="1025961" s="12" customFormat="1" x14ac:dyDescent="0.2"/>
    <row r="1025962" s="12" customFormat="1" x14ac:dyDescent="0.2"/>
    <row r="1025963" s="12" customFormat="1" x14ac:dyDescent="0.2"/>
    <row r="1025964" s="12" customFormat="1" x14ac:dyDescent="0.2"/>
    <row r="1025965" s="12" customFormat="1" x14ac:dyDescent="0.2"/>
    <row r="1025966" s="12" customFormat="1" x14ac:dyDescent="0.2"/>
    <row r="1025967" s="12" customFormat="1" x14ac:dyDescent="0.2"/>
    <row r="1025968" s="12" customFormat="1" x14ac:dyDescent="0.2"/>
    <row r="1025969" s="12" customFormat="1" x14ac:dyDescent="0.2"/>
    <row r="1025970" s="12" customFormat="1" x14ac:dyDescent="0.2"/>
    <row r="1025971" s="12" customFormat="1" x14ac:dyDescent="0.2"/>
    <row r="1025972" s="12" customFormat="1" x14ac:dyDescent="0.2"/>
    <row r="1025973" s="12" customFormat="1" x14ac:dyDescent="0.2"/>
    <row r="1025974" s="12" customFormat="1" x14ac:dyDescent="0.2"/>
    <row r="1025975" s="12" customFormat="1" x14ac:dyDescent="0.2"/>
    <row r="1025976" s="12" customFormat="1" x14ac:dyDescent="0.2"/>
    <row r="1025977" s="12" customFormat="1" x14ac:dyDescent="0.2"/>
    <row r="1025978" s="12" customFormat="1" x14ac:dyDescent="0.2"/>
    <row r="1025979" s="12" customFormat="1" x14ac:dyDescent="0.2"/>
    <row r="1025980" s="12" customFormat="1" x14ac:dyDescent="0.2"/>
    <row r="1025981" s="12" customFormat="1" x14ac:dyDescent="0.2"/>
    <row r="1025982" s="12" customFormat="1" x14ac:dyDescent="0.2"/>
    <row r="1025983" s="12" customFormat="1" x14ac:dyDescent="0.2"/>
    <row r="1025984" s="12" customFormat="1" x14ac:dyDescent="0.2"/>
    <row r="1025985" s="12" customFormat="1" x14ac:dyDescent="0.2"/>
    <row r="1025986" s="12" customFormat="1" x14ac:dyDescent="0.2"/>
    <row r="1025987" s="12" customFormat="1" x14ac:dyDescent="0.2"/>
    <row r="1025988" s="12" customFormat="1" x14ac:dyDescent="0.2"/>
    <row r="1025989" s="12" customFormat="1" x14ac:dyDescent="0.2"/>
    <row r="1025990" s="12" customFormat="1" x14ac:dyDescent="0.2"/>
    <row r="1025991" s="12" customFormat="1" x14ac:dyDescent="0.2"/>
    <row r="1025992" s="12" customFormat="1" x14ac:dyDescent="0.2"/>
    <row r="1025993" s="12" customFormat="1" x14ac:dyDescent="0.2"/>
    <row r="1025994" s="12" customFormat="1" x14ac:dyDescent="0.2"/>
    <row r="1025995" s="12" customFormat="1" x14ac:dyDescent="0.2"/>
    <row r="1025996" s="12" customFormat="1" x14ac:dyDescent="0.2"/>
    <row r="1025997" s="12" customFormat="1" x14ac:dyDescent="0.2"/>
    <row r="1025998" s="12" customFormat="1" x14ac:dyDescent="0.2"/>
    <row r="1025999" s="12" customFormat="1" x14ac:dyDescent="0.2"/>
    <row r="1026000" s="12" customFormat="1" x14ac:dyDescent="0.2"/>
    <row r="1026001" s="12" customFormat="1" x14ac:dyDescent="0.2"/>
    <row r="1026002" s="12" customFormat="1" x14ac:dyDescent="0.2"/>
    <row r="1026003" s="12" customFormat="1" x14ac:dyDescent="0.2"/>
    <row r="1026004" s="12" customFormat="1" x14ac:dyDescent="0.2"/>
    <row r="1026005" s="12" customFormat="1" x14ac:dyDescent="0.2"/>
    <row r="1026006" s="12" customFormat="1" x14ac:dyDescent="0.2"/>
    <row r="1026007" s="12" customFormat="1" x14ac:dyDescent="0.2"/>
    <row r="1026008" s="12" customFormat="1" x14ac:dyDescent="0.2"/>
    <row r="1026009" s="12" customFormat="1" x14ac:dyDescent="0.2"/>
    <row r="1026010" s="12" customFormat="1" x14ac:dyDescent="0.2"/>
    <row r="1026011" s="12" customFormat="1" x14ac:dyDescent="0.2"/>
    <row r="1026012" s="12" customFormat="1" x14ac:dyDescent="0.2"/>
    <row r="1026013" s="12" customFormat="1" x14ac:dyDescent="0.2"/>
    <row r="1026014" s="12" customFormat="1" x14ac:dyDescent="0.2"/>
    <row r="1026015" s="12" customFormat="1" x14ac:dyDescent="0.2"/>
    <row r="1026016" s="12" customFormat="1" x14ac:dyDescent="0.2"/>
    <row r="1026017" s="12" customFormat="1" x14ac:dyDescent="0.2"/>
    <row r="1026018" s="12" customFormat="1" x14ac:dyDescent="0.2"/>
    <row r="1026019" s="12" customFormat="1" x14ac:dyDescent="0.2"/>
    <row r="1026020" s="12" customFormat="1" x14ac:dyDescent="0.2"/>
    <row r="1026021" s="12" customFormat="1" x14ac:dyDescent="0.2"/>
    <row r="1026022" s="12" customFormat="1" x14ac:dyDescent="0.2"/>
    <row r="1026023" s="12" customFormat="1" x14ac:dyDescent="0.2"/>
    <row r="1026024" s="12" customFormat="1" x14ac:dyDescent="0.2"/>
    <row r="1026025" s="12" customFormat="1" x14ac:dyDescent="0.2"/>
    <row r="1026026" s="12" customFormat="1" x14ac:dyDescent="0.2"/>
    <row r="1026027" s="12" customFormat="1" x14ac:dyDescent="0.2"/>
    <row r="1026028" s="12" customFormat="1" x14ac:dyDescent="0.2"/>
    <row r="1026029" s="12" customFormat="1" x14ac:dyDescent="0.2"/>
    <row r="1026030" s="12" customFormat="1" x14ac:dyDescent="0.2"/>
    <row r="1026031" s="12" customFormat="1" x14ac:dyDescent="0.2"/>
    <row r="1026032" s="12" customFormat="1" x14ac:dyDescent="0.2"/>
    <row r="1026033" s="12" customFormat="1" x14ac:dyDescent="0.2"/>
    <row r="1026034" s="12" customFormat="1" x14ac:dyDescent="0.2"/>
    <row r="1026035" s="12" customFormat="1" x14ac:dyDescent="0.2"/>
    <row r="1026036" s="12" customFormat="1" x14ac:dyDescent="0.2"/>
    <row r="1026037" s="12" customFormat="1" x14ac:dyDescent="0.2"/>
    <row r="1026038" s="12" customFormat="1" x14ac:dyDescent="0.2"/>
    <row r="1026039" s="12" customFormat="1" x14ac:dyDescent="0.2"/>
    <row r="1026040" s="12" customFormat="1" x14ac:dyDescent="0.2"/>
    <row r="1026041" s="12" customFormat="1" x14ac:dyDescent="0.2"/>
    <row r="1026042" s="12" customFormat="1" x14ac:dyDescent="0.2"/>
    <row r="1026043" s="12" customFormat="1" x14ac:dyDescent="0.2"/>
    <row r="1026044" s="12" customFormat="1" x14ac:dyDescent="0.2"/>
    <row r="1026045" s="12" customFormat="1" x14ac:dyDescent="0.2"/>
    <row r="1026046" s="12" customFormat="1" x14ac:dyDescent="0.2"/>
    <row r="1026047" s="12" customFormat="1" x14ac:dyDescent="0.2"/>
    <row r="1026048" s="12" customFormat="1" x14ac:dyDescent="0.2"/>
    <row r="1026049" s="12" customFormat="1" x14ac:dyDescent="0.2"/>
    <row r="1026050" s="12" customFormat="1" x14ac:dyDescent="0.2"/>
    <row r="1026051" s="12" customFormat="1" x14ac:dyDescent="0.2"/>
    <row r="1026052" s="12" customFormat="1" x14ac:dyDescent="0.2"/>
    <row r="1026053" s="12" customFormat="1" x14ac:dyDescent="0.2"/>
    <row r="1026054" s="12" customFormat="1" x14ac:dyDescent="0.2"/>
    <row r="1026055" s="12" customFormat="1" x14ac:dyDescent="0.2"/>
    <row r="1026056" s="12" customFormat="1" x14ac:dyDescent="0.2"/>
    <row r="1026057" s="12" customFormat="1" x14ac:dyDescent="0.2"/>
    <row r="1026058" s="12" customFormat="1" x14ac:dyDescent="0.2"/>
    <row r="1026059" s="12" customFormat="1" x14ac:dyDescent="0.2"/>
    <row r="1026060" s="12" customFormat="1" x14ac:dyDescent="0.2"/>
    <row r="1026061" s="12" customFormat="1" x14ac:dyDescent="0.2"/>
    <row r="1026062" s="12" customFormat="1" x14ac:dyDescent="0.2"/>
    <row r="1026063" s="12" customFormat="1" x14ac:dyDescent="0.2"/>
    <row r="1026064" s="12" customFormat="1" x14ac:dyDescent="0.2"/>
    <row r="1026065" s="12" customFormat="1" x14ac:dyDescent="0.2"/>
    <row r="1026066" s="12" customFormat="1" x14ac:dyDescent="0.2"/>
    <row r="1026067" s="12" customFormat="1" x14ac:dyDescent="0.2"/>
    <row r="1026068" s="12" customFormat="1" x14ac:dyDescent="0.2"/>
    <row r="1026069" s="12" customFormat="1" x14ac:dyDescent="0.2"/>
    <row r="1026070" s="12" customFormat="1" x14ac:dyDescent="0.2"/>
    <row r="1026071" s="12" customFormat="1" x14ac:dyDescent="0.2"/>
    <row r="1026072" s="12" customFormat="1" x14ac:dyDescent="0.2"/>
    <row r="1026073" s="12" customFormat="1" x14ac:dyDescent="0.2"/>
    <row r="1026074" s="12" customFormat="1" x14ac:dyDescent="0.2"/>
    <row r="1026075" s="12" customFormat="1" x14ac:dyDescent="0.2"/>
    <row r="1026076" s="12" customFormat="1" x14ac:dyDescent="0.2"/>
    <row r="1026077" s="12" customFormat="1" x14ac:dyDescent="0.2"/>
    <row r="1026078" s="12" customFormat="1" x14ac:dyDescent="0.2"/>
    <row r="1026079" s="12" customFormat="1" x14ac:dyDescent="0.2"/>
    <row r="1026080" s="12" customFormat="1" x14ac:dyDescent="0.2"/>
    <row r="1026081" s="12" customFormat="1" x14ac:dyDescent="0.2"/>
    <row r="1026082" s="12" customFormat="1" x14ac:dyDescent="0.2"/>
    <row r="1026083" s="12" customFormat="1" x14ac:dyDescent="0.2"/>
    <row r="1026084" s="12" customFormat="1" x14ac:dyDescent="0.2"/>
    <row r="1026085" s="12" customFormat="1" x14ac:dyDescent="0.2"/>
    <row r="1026086" s="12" customFormat="1" x14ac:dyDescent="0.2"/>
    <row r="1026087" s="12" customFormat="1" x14ac:dyDescent="0.2"/>
    <row r="1026088" s="12" customFormat="1" x14ac:dyDescent="0.2"/>
    <row r="1026089" s="12" customFormat="1" x14ac:dyDescent="0.2"/>
    <row r="1026090" s="12" customFormat="1" x14ac:dyDescent="0.2"/>
    <row r="1026091" s="12" customFormat="1" x14ac:dyDescent="0.2"/>
    <row r="1026092" s="12" customFormat="1" x14ac:dyDescent="0.2"/>
    <row r="1026093" s="12" customFormat="1" x14ac:dyDescent="0.2"/>
    <row r="1026094" s="12" customFormat="1" x14ac:dyDescent="0.2"/>
    <row r="1026095" s="12" customFormat="1" x14ac:dyDescent="0.2"/>
    <row r="1026096" s="12" customFormat="1" x14ac:dyDescent="0.2"/>
    <row r="1026097" s="12" customFormat="1" x14ac:dyDescent="0.2"/>
    <row r="1026098" s="12" customFormat="1" x14ac:dyDescent="0.2"/>
    <row r="1026099" s="12" customFormat="1" x14ac:dyDescent="0.2"/>
    <row r="1026100" s="12" customFormat="1" x14ac:dyDescent="0.2"/>
    <row r="1026101" s="12" customFormat="1" x14ac:dyDescent="0.2"/>
    <row r="1026102" s="12" customFormat="1" x14ac:dyDescent="0.2"/>
    <row r="1026103" s="12" customFormat="1" x14ac:dyDescent="0.2"/>
    <row r="1026104" s="12" customFormat="1" x14ac:dyDescent="0.2"/>
    <row r="1026105" s="12" customFormat="1" x14ac:dyDescent="0.2"/>
    <row r="1026106" s="12" customFormat="1" x14ac:dyDescent="0.2"/>
    <row r="1026107" s="12" customFormat="1" x14ac:dyDescent="0.2"/>
    <row r="1026108" s="12" customFormat="1" x14ac:dyDescent="0.2"/>
    <row r="1026109" s="12" customFormat="1" x14ac:dyDescent="0.2"/>
    <row r="1026110" s="12" customFormat="1" x14ac:dyDescent="0.2"/>
    <row r="1026111" s="12" customFormat="1" x14ac:dyDescent="0.2"/>
    <row r="1026112" s="12" customFormat="1" x14ac:dyDescent="0.2"/>
    <row r="1026113" s="12" customFormat="1" x14ac:dyDescent="0.2"/>
    <row r="1026114" s="12" customFormat="1" x14ac:dyDescent="0.2"/>
    <row r="1026115" s="12" customFormat="1" x14ac:dyDescent="0.2"/>
    <row r="1026116" s="12" customFormat="1" x14ac:dyDescent="0.2"/>
    <row r="1026117" s="12" customFormat="1" x14ac:dyDescent="0.2"/>
    <row r="1026118" s="12" customFormat="1" x14ac:dyDescent="0.2"/>
    <row r="1026119" s="12" customFormat="1" x14ac:dyDescent="0.2"/>
    <row r="1026120" s="12" customFormat="1" x14ac:dyDescent="0.2"/>
    <row r="1026121" s="12" customFormat="1" x14ac:dyDescent="0.2"/>
    <row r="1026122" s="12" customFormat="1" x14ac:dyDescent="0.2"/>
    <row r="1026123" s="12" customFormat="1" x14ac:dyDescent="0.2"/>
    <row r="1026124" s="12" customFormat="1" x14ac:dyDescent="0.2"/>
    <row r="1026125" s="12" customFormat="1" x14ac:dyDescent="0.2"/>
    <row r="1026126" s="12" customFormat="1" x14ac:dyDescent="0.2"/>
    <row r="1026127" s="12" customFormat="1" x14ac:dyDescent="0.2"/>
    <row r="1026128" s="12" customFormat="1" x14ac:dyDescent="0.2"/>
    <row r="1026129" s="12" customFormat="1" x14ac:dyDescent="0.2"/>
    <row r="1026130" s="12" customFormat="1" x14ac:dyDescent="0.2"/>
    <row r="1026131" s="12" customFormat="1" x14ac:dyDescent="0.2"/>
    <row r="1026132" s="12" customFormat="1" x14ac:dyDescent="0.2"/>
    <row r="1026133" s="12" customFormat="1" x14ac:dyDescent="0.2"/>
    <row r="1026134" s="12" customFormat="1" x14ac:dyDescent="0.2"/>
    <row r="1026135" s="12" customFormat="1" x14ac:dyDescent="0.2"/>
    <row r="1026136" s="12" customFormat="1" x14ac:dyDescent="0.2"/>
    <row r="1026137" s="12" customFormat="1" x14ac:dyDescent="0.2"/>
    <row r="1026138" s="12" customFormat="1" x14ac:dyDescent="0.2"/>
    <row r="1026139" s="12" customFormat="1" x14ac:dyDescent="0.2"/>
    <row r="1026140" s="12" customFormat="1" x14ac:dyDescent="0.2"/>
    <row r="1026141" s="12" customFormat="1" x14ac:dyDescent="0.2"/>
    <row r="1026142" s="12" customFormat="1" x14ac:dyDescent="0.2"/>
    <row r="1026143" s="12" customFormat="1" x14ac:dyDescent="0.2"/>
    <row r="1026144" s="12" customFormat="1" x14ac:dyDescent="0.2"/>
    <row r="1026145" s="12" customFormat="1" x14ac:dyDescent="0.2"/>
    <row r="1026146" s="12" customFormat="1" x14ac:dyDescent="0.2"/>
    <row r="1026147" s="12" customFormat="1" x14ac:dyDescent="0.2"/>
    <row r="1026148" s="12" customFormat="1" x14ac:dyDescent="0.2"/>
    <row r="1026149" s="12" customFormat="1" x14ac:dyDescent="0.2"/>
    <row r="1026150" s="12" customFormat="1" x14ac:dyDescent="0.2"/>
    <row r="1026151" s="12" customFormat="1" x14ac:dyDescent="0.2"/>
    <row r="1026152" s="12" customFormat="1" x14ac:dyDescent="0.2"/>
    <row r="1026153" s="12" customFormat="1" x14ac:dyDescent="0.2"/>
    <row r="1026154" s="12" customFormat="1" x14ac:dyDescent="0.2"/>
    <row r="1026155" s="12" customFormat="1" x14ac:dyDescent="0.2"/>
    <row r="1026156" s="12" customFormat="1" x14ac:dyDescent="0.2"/>
    <row r="1026157" s="12" customFormat="1" x14ac:dyDescent="0.2"/>
    <row r="1026158" s="12" customFormat="1" x14ac:dyDescent="0.2"/>
    <row r="1026159" s="12" customFormat="1" x14ac:dyDescent="0.2"/>
    <row r="1026160" s="12" customFormat="1" x14ac:dyDescent="0.2"/>
    <row r="1026161" s="12" customFormat="1" x14ac:dyDescent="0.2"/>
    <row r="1026162" s="12" customFormat="1" x14ac:dyDescent="0.2"/>
    <row r="1026163" s="12" customFormat="1" x14ac:dyDescent="0.2"/>
    <row r="1026164" s="12" customFormat="1" x14ac:dyDescent="0.2"/>
    <row r="1026165" s="12" customFormat="1" x14ac:dyDescent="0.2"/>
    <row r="1026166" s="12" customFormat="1" x14ac:dyDescent="0.2"/>
    <row r="1026167" s="12" customFormat="1" x14ac:dyDescent="0.2"/>
    <row r="1026168" s="12" customFormat="1" x14ac:dyDescent="0.2"/>
    <row r="1026169" s="12" customFormat="1" x14ac:dyDescent="0.2"/>
    <row r="1026170" s="12" customFormat="1" x14ac:dyDescent="0.2"/>
    <row r="1026171" s="12" customFormat="1" x14ac:dyDescent="0.2"/>
    <row r="1026172" s="12" customFormat="1" x14ac:dyDescent="0.2"/>
    <row r="1026173" s="12" customFormat="1" x14ac:dyDescent="0.2"/>
    <row r="1026174" s="12" customFormat="1" x14ac:dyDescent="0.2"/>
    <row r="1026175" s="12" customFormat="1" x14ac:dyDescent="0.2"/>
    <row r="1026176" s="12" customFormat="1" x14ac:dyDescent="0.2"/>
    <row r="1026177" s="12" customFormat="1" x14ac:dyDescent="0.2"/>
    <row r="1026178" s="12" customFormat="1" x14ac:dyDescent="0.2"/>
    <row r="1026179" s="12" customFormat="1" x14ac:dyDescent="0.2"/>
    <row r="1026180" s="12" customFormat="1" x14ac:dyDescent="0.2"/>
    <row r="1026181" s="12" customFormat="1" x14ac:dyDescent="0.2"/>
    <row r="1026182" s="12" customFormat="1" x14ac:dyDescent="0.2"/>
    <row r="1026183" s="12" customFormat="1" x14ac:dyDescent="0.2"/>
    <row r="1026184" s="12" customFormat="1" x14ac:dyDescent="0.2"/>
    <row r="1026185" s="12" customFormat="1" x14ac:dyDescent="0.2"/>
    <row r="1026186" s="12" customFormat="1" x14ac:dyDescent="0.2"/>
    <row r="1026187" s="12" customFormat="1" x14ac:dyDescent="0.2"/>
    <row r="1026188" s="12" customFormat="1" x14ac:dyDescent="0.2"/>
    <row r="1026189" s="12" customFormat="1" x14ac:dyDescent="0.2"/>
    <row r="1026190" s="12" customFormat="1" x14ac:dyDescent="0.2"/>
    <row r="1026191" s="12" customFormat="1" x14ac:dyDescent="0.2"/>
    <row r="1026192" s="12" customFormat="1" x14ac:dyDescent="0.2"/>
    <row r="1026193" s="12" customFormat="1" x14ac:dyDescent="0.2"/>
    <row r="1026194" s="12" customFormat="1" x14ac:dyDescent="0.2"/>
    <row r="1026195" s="12" customFormat="1" x14ac:dyDescent="0.2"/>
    <row r="1026196" s="12" customFormat="1" x14ac:dyDescent="0.2"/>
    <row r="1026197" s="12" customFormat="1" x14ac:dyDescent="0.2"/>
    <row r="1026198" s="12" customFormat="1" x14ac:dyDescent="0.2"/>
    <row r="1026199" s="12" customFormat="1" x14ac:dyDescent="0.2"/>
    <row r="1026200" s="12" customFormat="1" x14ac:dyDescent="0.2"/>
    <row r="1026201" s="12" customFormat="1" x14ac:dyDescent="0.2"/>
    <row r="1026202" s="12" customFormat="1" x14ac:dyDescent="0.2"/>
    <row r="1026203" s="12" customFormat="1" x14ac:dyDescent="0.2"/>
    <row r="1026204" s="12" customFormat="1" x14ac:dyDescent="0.2"/>
    <row r="1026205" s="12" customFormat="1" x14ac:dyDescent="0.2"/>
    <row r="1026206" s="12" customFormat="1" x14ac:dyDescent="0.2"/>
    <row r="1026207" s="12" customFormat="1" x14ac:dyDescent="0.2"/>
    <row r="1026208" s="12" customFormat="1" x14ac:dyDescent="0.2"/>
    <row r="1026209" s="12" customFormat="1" x14ac:dyDescent="0.2"/>
    <row r="1026210" s="12" customFormat="1" x14ac:dyDescent="0.2"/>
    <row r="1026211" s="12" customFormat="1" x14ac:dyDescent="0.2"/>
    <row r="1026212" s="12" customFormat="1" x14ac:dyDescent="0.2"/>
    <row r="1026213" s="12" customFormat="1" x14ac:dyDescent="0.2"/>
    <row r="1026214" s="12" customFormat="1" x14ac:dyDescent="0.2"/>
    <row r="1026215" s="12" customFormat="1" x14ac:dyDescent="0.2"/>
    <row r="1026216" s="12" customFormat="1" x14ac:dyDescent="0.2"/>
    <row r="1026217" s="12" customFormat="1" x14ac:dyDescent="0.2"/>
    <row r="1026218" s="12" customFormat="1" x14ac:dyDescent="0.2"/>
    <row r="1026219" s="12" customFormat="1" x14ac:dyDescent="0.2"/>
    <row r="1026220" s="12" customFormat="1" x14ac:dyDescent="0.2"/>
    <row r="1026221" s="12" customFormat="1" x14ac:dyDescent="0.2"/>
    <row r="1026222" s="12" customFormat="1" x14ac:dyDescent="0.2"/>
    <row r="1026223" s="12" customFormat="1" x14ac:dyDescent="0.2"/>
    <row r="1026224" s="12" customFormat="1" x14ac:dyDescent="0.2"/>
    <row r="1026225" s="12" customFormat="1" x14ac:dyDescent="0.2"/>
    <row r="1026226" s="12" customFormat="1" x14ac:dyDescent="0.2"/>
    <row r="1026227" s="12" customFormat="1" x14ac:dyDescent="0.2"/>
    <row r="1026228" s="12" customFormat="1" x14ac:dyDescent="0.2"/>
    <row r="1026229" s="12" customFormat="1" x14ac:dyDescent="0.2"/>
    <row r="1026230" s="12" customFormat="1" x14ac:dyDescent="0.2"/>
    <row r="1026231" s="12" customFormat="1" x14ac:dyDescent="0.2"/>
    <row r="1026232" s="12" customFormat="1" x14ac:dyDescent="0.2"/>
    <row r="1026233" s="12" customFormat="1" x14ac:dyDescent="0.2"/>
    <row r="1026234" s="12" customFormat="1" x14ac:dyDescent="0.2"/>
    <row r="1026235" s="12" customFormat="1" x14ac:dyDescent="0.2"/>
    <row r="1026236" s="12" customFormat="1" x14ac:dyDescent="0.2"/>
    <row r="1026237" s="12" customFormat="1" x14ac:dyDescent="0.2"/>
    <row r="1026238" s="12" customFormat="1" x14ac:dyDescent="0.2"/>
    <row r="1026239" s="12" customFormat="1" x14ac:dyDescent="0.2"/>
    <row r="1026240" s="12" customFormat="1" x14ac:dyDescent="0.2"/>
    <row r="1026241" s="12" customFormat="1" x14ac:dyDescent="0.2"/>
    <row r="1026242" s="12" customFormat="1" x14ac:dyDescent="0.2"/>
    <row r="1026243" s="12" customFormat="1" x14ac:dyDescent="0.2"/>
    <row r="1026244" s="12" customFormat="1" x14ac:dyDescent="0.2"/>
    <row r="1026245" s="12" customFormat="1" x14ac:dyDescent="0.2"/>
    <row r="1026246" s="12" customFormat="1" x14ac:dyDescent="0.2"/>
    <row r="1026247" s="12" customFormat="1" x14ac:dyDescent="0.2"/>
    <row r="1026248" s="12" customFormat="1" x14ac:dyDescent="0.2"/>
    <row r="1026249" s="12" customFormat="1" x14ac:dyDescent="0.2"/>
    <row r="1026250" s="12" customFormat="1" x14ac:dyDescent="0.2"/>
    <row r="1026251" s="12" customFormat="1" x14ac:dyDescent="0.2"/>
    <row r="1026252" s="12" customFormat="1" x14ac:dyDescent="0.2"/>
    <row r="1026253" s="12" customFormat="1" x14ac:dyDescent="0.2"/>
    <row r="1026254" s="12" customFormat="1" x14ac:dyDescent="0.2"/>
    <row r="1026255" s="12" customFormat="1" x14ac:dyDescent="0.2"/>
    <row r="1026256" s="12" customFormat="1" x14ac:dyDescent="0.2"/>
    <row r="1026257" s="12" customFormat="1" x14ac:dyDescent="0.2"/>
    <row r="1026258" s="12" customFormat="1" x14ac:dyDescent="0.2"/>
    <row r="1026259" s="12" customFormat="1" x14ac:dyDescent="0.2"/>
    <row r="1026260" s="12" customFormat="1" x14ac:dyDescent="0.2"/>
    <row r="1026261" s="12" customFormat="1" x14ac:dyDescent="0.2"/>
    <row r="1026262" s="12" customFormat="1" x14ac:dyDescent="0.2"/>
    <row r="1026263" s="12" customFormat="1" x14ac:dyDescent="0.2"/>
    <row r="1026264" s="12" customFormat="1" x14ac:dyDescent="0.2"/>
    <row r="1026265" s="12" customFormat="1" x14ac:dyDescent="0.2"/>
    <row r="1026266" s="12" customFormat="1" x14ac:dyDescent="0.2"/>
    <row r="1026267" s="12" customFormat="1" x14ac:dyDescent="0.2"/>
    <row r="1026268" s="12" customFormat="1" x14ac:dyDescent="0.2"/>
    <row r="1026269" s="12" customFormat="1" x14ac:dyDescent="0.2"/>
    <row r="1026270" s="12" customFormat="1" x14ac:dyDescent="0.2"/>
    <row r="1026271" s="12" customFormat="1" x14ac:dyDescent="0.2"/>
    <row r="1026272" s="12" customFormat="1" x14ac:dyDescent="0.2"/>
    <row r="1026273" s="12" customFormat="1" x14ac:dyDescent="0.2"/>
    <row r="1026274" s="12" customFormat="1" x14ac:dyDescent="0.2"/>
    <row r="1026275" s="12" customFormat="1" x14ac:dyDescent="0.2"/>
    <row r="1026276" s="12" customFormat="1" x14ac:dyDescent="0.2"/>
    <row r="1026277" s="12" customFormat="1" x14ac:dyDescent="0.2"/>
    <row r="1026278" s="12" customFormat="1" x14ac:dyDescent="0.2"/>
    <row r="1026279" s="12" customFormat="1" x14ac:dyDescent="0.2"/>
    <row r="1026280" s="12" customFormat="1" x14ac:dyDescent="0.2"/>
    <row r="1026281" s="12" customFormat="1" x14ac:dyDescent="0.2"/>
    <row r="1026282" s="12" customFormat="1" x14ac:dyDescent="0.2"/>
    <row r="1026283" s="12" customFormat="1" x14ac:dyDescent="0.2"/>
    <row r="1026284" s="12" customFormat="1" x14ac:dyDescent="0.2"/>
    <row r="1026285" s="12" customFormat="1" x14ac:dyDescent="0.2"/>
    <row r="1026286" s="12" customFormat="1" x14ac:dyDescent="0.2"/>
    <row r="1026287" s="12" customFormat="1" x14ac:dyDescent="0.2"/>
    <row r="1026288" s="12" customFormat="1" x14ac:dyDescent="0.2"/>
    <row r="1026289" s="12" customFormat="1" x14ac:dyDescent="0.2"/>
    <row r="1026290" s="12" customFormat="1" x14ac:dyDescent="0.2"/>
    <row r="1026291" s="12" customFormat="1" x14ac:dyDescent="0.2"/>
    <row r="1026292" s="12" customFormat="1" x14ac:dyDescent="0.2"/>
    <row r="1026293" s="12" customFormat="1" x14ac:dyDescent="0.2"/>
    <row r="1026294" s="12" customFormat="1" x14ac:dyDescent="0.2"/>
    <row r="1026295" s="12" customFormat="1" x14ac:dyDescent="0.2"/>
    <row r="1026296" s="12" customFormat="1" x14ac:dyDescent="0.2"/>
    <row r="1026297" s="12" customFormat="1" x14ac:dyDescent="0.2"/>
    <row r="1026298" s="12" customFormat="1" x14ac:dyDescent="0.2"/>
    <row r="1026299" s="12" customFormat="1" x14ac:dyDescent="0.2"/>
    <row r="1026300" s="12" customFormat="1" x14ac:dyDescent="0.2"/>
    <row r="1026301" s="12" customFormat="1" x14ac:dyDescent="0.2"/>
    <row r="1026302" s="12" customFormat="1" x14ac:dyDescent="0.2"/>
    <row r="1026303" s="12" customFormat="1" x14ac:dyDescent="0.2"/>
    <row r="1026304" s="12" customFormat="1" x14ac:dyDescent="0.2"/>
    <row r="1026305" s="12" customFormat="1" x14ac:dyDescent="0.2"/>
    <row r="1026306" s="12" customFormat="1" x14ac:dyDescent="0.2"/>
    <row r="1026307" s="12" customFormat="1" x14ac:dyDescent="0.2"/>
    <row r="1026308" s="12" customFormat="1" x14ac:dyDescent="0.2"/>
    <row r="1026309" s="12" customFormat="1" x14ac:dyDescent="0.2"/>
    <row r="1026310" s="12" customFormat="1" x14ac:dyDescent="0.2"/>
    <row r="1026311" s="12" customFormat="1" x14ac:dyDescent="0.2"/>
    <row r="1026312" s="12" customFormat="1" x14ac:dyDescent="0.2"/>
    <row r="1026313" s="12" customFormat="1" x14ac:dyDescent="0.2"/>
    <row r="1026314" s="12" customFormat="1" x14ac:dyDescent="0.2"/>
    <row r="1026315" s="12" customFormat="1" x14ac:dyDescent="0.2"/>
    <row r="1026316" s="12" customFormat="1" x14ac:dyDescent="0.2"/>
    <row r="1026317" s="12" customFormat="1" x14ac:dyDescent="0.2"/>
    <row r="1026318" s="12" customFormat="1" x14ac:dyDescent="0.2"/>
    <row r="1026319" s="12" customFormat="1" x14ac:dyDescent="0.2"/>
    <row r="1026320" s="12" customFormat="1" x14ac:dyDescent="0.2"/>
    <row r="1026321" s="12" customFormat="1" x14ac:dyDescent="0.2"/>
    <row r="1026322" s="12" customFormat="1" x14ac:dyDescent="0.2"/>
    <row r="1026323" s="12" customFormat="1" x14ac:dyDescent="0.2"/>
    <row r="1026324" s="12" customFormat="1" x14ac:dyDescent="0.2"/>
    <row r="1026325" s="12" customFormat="1" x14ac:dyDescent="0.2"/>
    <row r="1026326" s="12" customFormat="1" x14ac:dyDescent="0.2"/>
    <row r="1026327" s="12" customFormat="1" x14ac:dyDescent="0.2"/>
    <row r="1026328" s="12" customFormat="1" x14ac:dyDescent="0.2"/>
    <row r="1026329" s="12" customFormat="1" x14ac:dyDescent="0.2"/>
    <row r="1026330" s="12" customFormat="1" x14ac:dyDescent="0.2"/>
    <row r="1026331" s="12" customFormat="1" x14ac:dyDescent="0.2"/>
    <row r="1026332" s="12" customFormat="1" x14ac:dyDescent="0.2"/>
    <row r="1026333" s="12" customFormat="1" x14ac:dyDescent="0.2"/>
    <row r="1026334" s="12" customFormat="1" x14ac:dyDescent="0.2"/>
    <row r="1026335" s="12" customFormat="1" x14ac:dyDescent="0.2"/>
    <row r="1026336" s="12" customFormat="1" x14ac:dyDescent="0.2"/>
    <row r="1026337" s="12" customFormat="1" x14ac:dyDescent="0.2"/>
    <row r="1026338" s="12" customFormat="1" x14ac:dyDescent="0.2"/>
    <row r="1026339" s="12" customFormat="1" x14ac:dyDescent="0.2"/>
    <row r="1026340" s="12" customFormat="1" x14ac:dyDescent="0.2"/>
    <row r="1026341" s="12" customFormat="1" x14ac:dyDescent="0.2"/>
    <row r="1026342" s="12" customFormat="1" x14ac:dyDescent="0.2"/>
    <row r="1026343" s="12" customFormat="1" x14ac:dyDescent="0.2"/>
    <row r="1026344" s="12" customFormat="1" x14ac:dyDescent="0.2"/>
    <row r="1026345" s="12" customFormat="1" x14ac:dyDescent="0.2"/>
    <row r="1026346" s="12" customFormat="1" x14ac:dyDescent="0.2"/>
    <row r="1026347" s="12" customFormat="1" x14ac:dyDescent="0.2"/>
    <row r="1026348" s="12" customFormat="1" x14ac:dyDescent="0.2"/>
    <row r="1026349" s="12" customFormat="1" x14ac:dyDescent="0.2"/>
    <row r="1026350" s="12" customFormat="1" x14ac:dyDescent="0.2"/>
    <row r="1026351" s="12" customFormat="1" x14ac:dyDescent="0.2"/>
    <row r="1026352" s="12" customFormat="1" x14ac:dyDescent="0.2"/>
    <row r="1026353" s="12" customFormat="1" x14ac:dyDescent="0.2"/>
    <row r="1026354" s="12" customFormat="1" x14ac:dyDescent="0.2"/>
    <row r="1026355" s="12" customFormat="1" x14ac:dyDescent="0.2"/>
    <row r="1026356" s="12" customFormat="1" x14ac:dyDescent="0.2"/>
    <row r="1026357" s="12" customFormat="1" x14ac:dyDescent="0.2"/>
    <row r="1026358" s="12" customFormat="1" x14ac:dyDescent="0.2"/>
    <row r="1026359" s="12" customFormat="1" x14ac:dyDescent="0.2"/>
    <row r="1026360" s="12" customFormat="1" x14ac:dyDescent="0.2"/>
    <row r="1026361" s="12" customFormat="1" x14ac:dyDescent="0.2"/>
    <row r="1026362" s="12" customFormat="1" x14ac:dyDescent="0.2"/>
    <row r="1026363" s="12" customFormat="1" x14ac:dyDescent="0.2"/>
    <row r="1026364" s="12" customFormat="1" x14ac:dyDescent="0.2"/>
    <row r="1026365" s="12" customFormat="1" x14ac:dyDescent="0.2"/>
    <row r="1026366" s="12" customFormat="1" x14ac:dyDescent="0.2"/>
    <row r="1026367" s="12" customFormat="1" x14ac:dyDescent="0.2"/>
    <row r="1026368" s="12" customFormat="1" x14ac:dyDescent="0.2"/>
    <row r="1026369" s="12" customFormat="1" x14ac:dyDescent="0.2"/>
    <row r="1026370" s="12" customFormat="1" x14ac:dyDescent="0.2"/>
    <row r="1026371" s="12" customFormat="1" x14ac:dyDescent="0.2"/>
    <row r="1026372" s="12" customFormat="1" x14ac:dyDescent="0.2"/>
    <row r="1026373" s="12" customFormat="1" x14ac:dyDescent="0.2"/>
    <row r="1026374" s="12" customFormat="1" x14ac:dyDescent="0.2"/>
    <row r="1026375" s="12" customFormat="1" x14ac:dyDescent="0.2"/>
    <row r="1026376" s="12" customFormat="1" x14ac:dyDescent="0.2"/>
    <row r="1026377" s="12" customFormat="1" x14ac:dyDescent="0.2"/>
    <row r="1026378" s="12" customFormat="1" x14ac:dyDescent="0.2"/>
    <row r="1026379" s="12" customFormat="1" x14ac:dyDescent="0.2"/>
    <row r="1026380" s="12" customFormat="1" x14ac:dyDescent="0.2"/>
    <row r="1026381" s="12" customFormat="1" x14ac:dyDescent="0.2"/>
    <row r="1026382" s="12" customFormat="1" x14ac:dyDescent="0.2"/>
    <row r="1026383" s="12" customFormat="1" x14ac:dyDescent="0.2"/>
    <row r="1026384" s="12" customFormat="1" x14ac:dyDescent="0.2"/>
    <row r="1026385" s="12" customFormat="1" x14ac:dyDescent="0.2"/>
    <row r="1026386" s="12" customFormat="1" x14ac:dyDescent="0.2"/>
    <row r="1026387" s="12" customFormat="1" x14ac:dyDescent="0.2"/>
    <row r="1026388" s="12" customFormat="1" x14ac:dyDescent="0.2"/>
    <row r="1026389" s="12" customFormat="1" x14ac:dyDescent="0.2"/>
    <row r="1026390" s="12" customFormat="1" x14ac:dyDescent="0.2"/>
    <row r="1026391" s="12" customFormat="1" x14ac:dyDescent="0.2"/>
    <row r="1026392" s="12" customFormat="1" x14ac:dyDescent="0.2"/>
    <row r="1026393" s="12" customFormat="1" x14ac:dyDescent="0.2"/>
    <row r="1026394" s="12" customFormat="1" x14ac:dyDescent="0.2"/>
    <row r="1026395" s="12" customFormat="1" x14ac:dyDescent="0.2"/>
    <row r="1026396" s="12" customFormat="1" x14ac:dyDescent="0.2"/>
    <row r="1026397" s="12" customFormat="1" x14ac:dyDescent="0.2"/>
    <row r="1026398" s="12" customFormat="1" x14ac:dyDescent="0.2"/>
    <row r="1026399" s="12" customFormat="1" x14ac:dyDescent="0.2"/>
    <row r="1026400" s="12" customFormat="1" x14ac:dyDescent="0.2"/>
    <row r="1026401" s="12" customFormat="1" x14ac:dyDescent="0.2"/>
    <row r="1026402" s="12" customFormat="1" x14ac:dyDescent="0.2"/>
    <row r="1026403" s="12" customFormat="1" x14ac:dyDescent="0.2"/>
    <row r="1026404" s="12" customFormat="1" x14ac:dyDescent="0.2"/>
    <row r="1026405" s="12" customFormat="1" x14ac:dyDescent="0.2"/>
    <row r="1026406" s="12" customFormat="1" x14ac:dyDescent="0.2"/>
    <row r="1026407" s="12" customFormat="1" x14ac:dyDescent="0.2"/>
    <row r="1026408" s="12" customFormat="1" x14ac:dyDescent="0.2"/>
    <row r="1026409" s="12" customFormat="1" x14ac:dyDescent="0.2"/>
    <row r="1026410" s="12" customFormat="1" x14ac:dyDescent="0.2"/>
    <row r="1026411" s="12" customFormat="1" x14ac:dyDescent="0.2"/>
    <row r="1026412" s="12" customFormat="1" x14ac:dyDescent="0.2"/>
    <row r="1026413" s="12" customFormat="1" x14ac:dyDescent="0.2"/>
    <row r="1026414" s="12" customFormat="1" x14ac:dyDescent="0.2"/>
    <row r="1026415" s="12" customFormat="1" x14ac:dyDescent="0.2"/>
    <row r="1026416" s="12" customFormat="1" x14ac:dyDescent="0.2"/>
    <row r="1026417" s="12" customFormat="1" x14ac:dyDescent="0.2"/>
    <row r="1026418" s="12" customFormat="1" x14ac:dyDescent="0.2"/>
    <row r="1026419" s="12" customFormat="1" x14ac:dyDescent="0.2"/>
    <row r="1026420" s="12" customFormat="1" x14ac:dyDescent="0.2"/>
    <row r="1026421" s="12" customFormat="1" x14ac:dyDescent="0.2"/>
    <row r="1026422" s="12" customFormat="1" x14ac:dyDescent="0.2"/>
    <row r="1026423" s="12" customFormat="1" x14ac:dyDescent="0.2"/>
    <row r="1026424" s="12" customFormat="1" x14ac:dyDescent="0.2"/>
    <row r="1026425" s="12" customFormat="1" x14ac:dyDescent="0.2"/>
    <row r="1026426" s="12" customFormat="1" x14ac:dyDescent="0.2"/>
    <row r="1026427" s="12" customFormat="1" x14ac:dyDescent="0.2"/>
    <row r="1026428" s="12" customFormat="1" x14ac:dyDescent="0.2"/>
    <row r="1026429" s="12" customFormat="1" x14ac:dyDescent="0.2"/>
    <row r="1026430" s="12" customFormat="1" x14ac:dyDescent="0.2"/>
    <row r="1026431" s="12" customFormat="1" x14ac:dyDescent="0.2"/>
    <row r="1026432" s="12" customFormat="1" x14ac:dyDescent="0.2"/>
    <row r="1026433" s="12" customFormat="1" x14ac:dyDescent="0.2"/>
    <row r="1026434" s="12" customFormat="1" x14ac:dyDescent="0.2"/>
    <row r="1026435" s="12" customFormat="1" x14ac:dyDescent="0.2"/>
    <row r="1026436" s="12" customFormat="1" x14ac:dyDescent="0.2"/>
    <row r="1026437" s="12" customFormat="1" x14ac:dyDescent="0.2"/>
    <row r="1026438" s="12" customFormat="1" x14ac:dyDescent="0.2"/>
    <row r="1026439" s="12" customFormat="1" x14ac:dyDescent="0.2"/>
    <row r="1026440" s="12" customFormat="1" x14ac:dyDescent="0.2"/>
    <row r="1026441" s="12" customFormat="1" x14ac:dyDescent="0.2"/>
    <row r="1026442" s="12" customFormat="1" x14ac:dyDescent="0.2"/>
    <row r="1026443" s="12" customFormat="1" x14ac:dyDescent="0.2"/>
    <row r="1026444" s="12" customFormat="1" x14ac:dyDescent="0.2"/>
    <row r="1026445" s="12" customFormat="1" x14ac:dyDescent="0.2"/>
    <row r="1026446" s="12" customFormat="1" x14ac:dyDescent="0.2"/>
    <row r="1026447" s="12" customFormat="1" x14ac:dyDescent="0.2"/>
    <row r="1026448" s="12" customFormat="1" x14ac:dyDescent="0.2"/>
    <row r="1026449" s="12" customFormat="1" x14ac:dyDescent="0.2"/>
    <row r="1026450" s="12" customFormat="1" x14ac:dyDescent="0.2"/>
    <row r="1026451" s="12" customFormat="1" x14ac:dyDescent="0.2"/>
    <row r="1026452" s="12" customFormat="1" x14ac:dyDescent="0.2"/>
    <row r="1026453" s="12" customFormat="1" x14ac:dyDescent="0.2"/>
    <row r="1026454" s="12" customFormat="1" x14ac:dyDescent="0.2"/>
    <row r="1026455" s="12" customFormat="1" x14ac:dyDescent="0.2"/>
    <row r="1026456" s="12" customFormat="1" x14ac:dyDescent="0.2"/>
    <row r="1026457" s="12" customFormat="1" x14ac:dyDescent="0.2"/>
    <row r="1026458" s="12" customFormat="1" x14ac:dyDescent="0.2"/>
    <row r="1026459" s="12" customFormat="1" x14ac:dyDescent="0.2"/>
    <row r="1026460" s="12" customFormat="1" x14ac:dyDescent="0.2"/>
    <row r="1026461" s="12" customFormat="1" x14ac:dyDescent="0.2"/>
    <row r="1026462" s="12" customFormat="1" x14ac:dyDescent="0.2"/>
    <row r="1026463" s="12" customFormat="1" x14ac:dyDescent="0.2"/>
    <row r="1026464" s="12" customFormat="1" x14ac:dyDescent="0.2"/>
    <row r="1026465" s="12" customFormat="1" x14ac:dyDescent="0.2"/>
    <row r="1026466" s="12" customFormat="1" x14ac:dyDescent="0.2"/>
    <row r="1026467" s="12" customFormat="1" x14ac:dyDescent="0.2"/>
    <row r="1026468" s="12" customFormat="1" x14ac:dyDescent="0.2"/>
    <row r="1026469" s="12" customFormat="1" x14ac:dyDescent="0.2"/>
    <row r="1026470" s="12" customFormat="1" x14ac:dyDescent="0.2"/>
    <row r="1026471" s="12" customFormat="1" x14ac:dyDescent="0.2"/>
    <row r="1026472" s="12" customFormat="1" x14ac:dyDescent="0.2"/>
    <row r="1026473" s="12" customFormat="1" x14ac:dyDescent="0.2"/>
    <row r="1026474" s="12" customFormat="1" x14ac:dyDescent="0.2"/>
    <row r="1026475" s="12" customFormat="1" x14ac:dyDescent="0.2"/>
    <row r="1026476" s="12" customFormat="1" x14ac:dyDescent="0.2"/>
    <row r="1026477" s="12" customFormat="1" x14ac:dyDescent="0.2"/>
    <row r="1026478" s="12" customFormat="1" x14ac:dyDescent="0.2"/>
    <row r="1026479" s="12" customFormat="1" x14ac:dyDescent="0.2"/>
    <row r="1026480" s="12" customFormat="1" x14ac:dyDescent="0.2"/>
    <row r="1026481" s="12" customFormat="1" x14ac:dyDescent="0.2"/>
    <row r="1026482" s="12" customFormat="1" x14ac:dyDescent="0.2"/>
    <row r="1026483" s="12" customFormat="1" x14ac:dyDescent="0.2"/>
    <row r="1026484" s="12" customFormat="1" x14ac:dyDescent="0.2"/>
    <row r="1026485" s="12" customFormat="1" x14ac:dyDescent="0.2"/>
    <row r="1026486" s="12" customFormat="1" x14ac:dyDescent="0.2"/>
    <row r="1026487" s="12" customFormat="1" x14ac:dyDescent="0.2"/>
    <row r="1026488" s="12" customFormat="1" x14ac:dyDescent="0.2"/>
    <row r="1026489" s="12" customFormat="1" x14ac:dyDescent="0.2"/>
    <row r="1026490" s="12" customFormat="1" x14ac:dyDescent="0.2"/>
    <row r="1026491" s="12" customFormat="1" x14ac:dyDescent="0.2"/>
    <row r="1026492" s="12" customFormat="1" x14ac:dyDescent="0.2"/>
    <row r="1026493" s="12" customFormat="1" x14ac:dyDescent="0.2"/>
    <row r="1026494" s="12" customFormat="1" x14ac:dyDescent="0.2"/>
    <row r="1026495" s="12" customFormat="1" x14ac:dyDescent="0.2"/>
    <row r="1026496" s="12" customFormat="1" x14ac:dyDescent="0.2"/>
    <row r="1026497" s="12" customFormat="1" x14ac:dyDescent="0.2"/>
    <row r="1026498" s="12" customFormat="1" x14ac:dyDescent="0.2"/>
    <row r="1026499" s="12" customFormat="1" x14ac:dyDescent="0.2"/>
    <row r="1026500" s="12" customFormat="1" x14ac:dyDescent="0.2"/>
    <row r="1026501" s="12" customFormat="1" x14ac:dyDescent="0.2"/>
    <row r="1026502" s="12" customFormat="1" x14ac:dyDescent="0.2"/>
    <row r="1026503" s="12" customFormat="1" x14ac:dyDescent="0.2"/>
    <row r="1026504" s="12" customFormat="1" x14ac:dyDescent="0.2"/>
    <row r="1026505" s="12" customFormat="1" x14ac:dyDescent="0.2"/>
    <row r="1026506" s="12" customFormat="1" x14ac:dyDescent="0.2"/>
    <row r="1026507" s="12" customFormat="1" x14ac:dyDescent="0.2"/>
    <row r="1026508" s="12" customFormat="1" x14ac:dyDescent="0.2"/>
    <row r="1026509" s="12" customFormat="1" x14ac:dyDescent="0.2"/>
    <row r="1026510" s="12" customFormat="1" x14ac:dyDescent="0.2"/>
    <row r="1026511" s="12" customFormat="1" x14ac:dyDescent="0.2"/>
    <row r="1026512" s="12" customFormat="1" x14ac:dyDescent="0.2"/>
    <row r="1026513" s="12" customFormat="1" x14ac:dyDescent="0.2"/>
    <row r="1026514" s="12" customFormat="1" x14ac:dyDescent="0.2"/>
    <row r="1026515" s="12" customFormat="1" x14ac:dyDescent="0.2"/>
    <row r="1026516" s="12" customFormat="1" x14ac:dyDescent="0.2"/>
    <row r="1026517" s="12" customFormat="1" x14ac:dyDescent="0.2"/>
    <row r="1026518" s="12" customFormat="1" x14ac:dyDescent="0.2"/>
    <row r="1026519" s="12" customFormat="1" x14ac:dyDescent="0.2"/>
    <row r="1026520" s="12" customFormat="1" x14ac:dyDescent="0.2"/>
    <row r="1026521" s="12" customFormat="1" x14ac:dyDescent="0.2"/>
    <row r="1026522" s="12" customFormat="1" x14ac:dyDescent="0.2"/>
    <row r="1026523" s="12" customFormat="1" x14ac:dyDescent="0.2"/>
    <row r="1026524" s="12" customFormat="1" x14ac:dyDescent="0.2"/>
    <row r="1026525" s="12" customFormat="1" x14ac:dyDescent="0.2"/>
    <row r="1026526" s="12" customFormat="1" x14ac:dyDescent="0.2"/>
    <row r="1026527" s="12" customFormat="1" x14ac:dyDescent="0.2"/>
    <row r="1026528" s="12" customFormat="1" x14ac:dyDescent="0.2"/>
    <row r="1026529" s="12" customFormat="1" x14ac:dyDescent="0.2"/>
    <row r="1026530" s="12" customFormat="1" x14ac:dyDescent="0.2"/>
    <row r="1026531" s="12" customFormat="1" x14ac:dyDescent="0.2"/>
    <row r="1026532" s="12" customFormat="1" x14ac:dyDescent="0.2"/>
    <row r="1026533" s="12" customFormat="1" x14ac:dyDescent="0.2"/>
    <row r="1026534" s="12" customFormat="1" x14ac:dyDescent="0.2"/>
    <row r="1026535" s="12" customFormat="1" x14ac:dyDescent="0.2"/>
    <row r="1026536" s="12" customFormat="1" x14ac:dyDescent="0.2"/>
    <row r="1026537" s="12" customFormat="1" x14ac:dyDescent="0.2"/>
    <row r="1026538" s="12" customFormat="1" x14ac:dyDescent="0.2"/>
    <row r="1026539" s="12" customFormat="1" x14ac:dyDescent="0.2"/>
    <row r="1026540" s="12" customFormat="1" x14ac:dyDescent="0.2"/>
    <row r="1026541" s="12" customFormat="1" x14ac:dyDescent="0.2"/>
    <row r="1026542" s="12" customFormat="1" x14ac:dyDescent="0.2"/>
    <row r="1026543" s="12" customFormat="1" x14ac:dyDescent="0.2"/>
    <row r="1026544" s="12" customFormat="1" x14ac:dyDescent="0.2"/>
    <row r="1026545" s="12" customFormat="1" x14ac:dyDescent="0.2"/>
    <row r="1026546" s="12" customFormat="1" x14ac:dyDescent="0.2"/>
    <row r="1026547" s="12" customFormat="1" x14ac:dyDescent="0.2"/>
    <row r="1026548" s="12" customFormat="1" x14ac:dyDescent="0.2"/>
    <row r="1026549" s="12" customFormat="1" x14ac:dyDescent="0.2"/>
    <row r="1026550" s="12" customFormat="1" x14ac:dyDescent="0.2"/>
    <row r="1026551" s="12" customFormat="1" x14ac:dyDescent="0.2"/>
    <row r="1026552" s="12" customFormat="1" x14ac:dyDescent="0.2"/>
    <row r="1026553" s="12" customFormat="1" x14ac:dyDescent="0.2"/>
    <row r="1026554" s="12" customFormat="1" x14ac:dyDescent="0.2"/>
    <row r="1026555" s="12" customFormat="1" x14ac:dyDescent="0.2"/>
    <row r="1026556" s="12" customFormat="1" x14ac:dyDescent="0.2"/>
    <row r="1026557" s="12" customFormat="1" x14ac:dyDescent="0.2"/>
    <row r="1026558" s="12" customFormat="1" x14ac:dyDescent="0.2"/>
    <row r="1026559" s="12" customFormat="1" x14ac:dyDescent="0.2"/>
    <row r="1026560" s="12" customFormat="1" x14ac:dyDescent="0.2"/>
    <row r="1026561" s="12" customFormat="1" x14ac:dyDescent="0.2"/>
    <row r="1026562" s="12" customFormat="1" x14ac:dyDescent="0.2"/>
    <row r="1026563" s="12" customFormat="1" x14ac:dyDescent="0.2"/>
    <row r="1026564" s="12" customFormat="1" x14ac:dyDescent="0.2"/>
    <row r="1026565" s="12" customFormat="1" x14ac:dyDescent="0.2"/>
    <row r="1026566" s="12" customFormat="1" x14ac:dyDescent="0.2"/>
    <row r="1026567" s="12" customFormat="1" x14ac:dyDescent="0.2"/>
    <row r="1026568" s="12" customFormat="1" x14ac:dyDescent="0.2"/>
    <row r="1026569" s="12" customFormat="1" x14ac:dyDescent="0.2"/>
    <row r="1026570" s="12" customFormat="1" x14ac:dyDescent="0.2"/>
    <row r="1026571" s="12" customFormat="1" x14ac:dyDescent="0.2"/>
    <row r="1026572" s="12" customFormat="1" x14ac:dyDescent="0.2"/>
    <row r="1026573" s="12" customFormat="1" x14ac:dyDescent="0.2"/>
    <row r="1026574" s="12" customFormat="1" x14ac:dyDescent="0.2"/>
    <row r="1026575" s="12" customFormat="1" x14ac:dyDescent="0.2"/>
    <row r="1026576" s="12" customFormat="1" x14ac:dyDescent="0.2"/>
    <row r="1026577" s="12" customFormat="1" x14ac:dyDescent="0.2"/>
    <row r="1026578" s="12" customFormat="1" x14ac:dyDescent="0.2"/>
    <row r="1026579" s="12" customFormat="1" x14ac:dyDescent="0.2"/>
    <row r="1026580" s="12" customFormat="1" x14ac:dyDescent="0.2"/>
    <row r="1026581" s="12" customFormat="1" x14ac:dyDescent="0.2"/>
    <row r="1026582" s="12" customFormat="1" x14ac:dyDescent="0.2"/>
    <row r="1026583" s="12" customFormat="1" x14ac:dyDescent="0.2"/>
    <row r="1026584" s="12" customFormat="1" x14ac:dyDescent="0.2"/>
    <row r="1026585" s="12" customFormat="1" x14ac:dyDescent="0.2"/>
    <row r="1026586" s="12" customFormat="1" x14ac:dyDescent="0.2"/>
    <row r="1026587" s="12" customFormat="1" x14ac:dyDescent="0.2"/>
    <row r="1026588" s="12" customFormat="1" x14ac:dyDescent="0.2"/>
    <row r="1026589" s="12" customFormat="1" x14ac:dyDescent="0.2"/>
    <row r="1026590" s="12" customFormat="1" x14ac:dyDescent="0.2"/>
    <row r="1026591" s="12" customFormat="1" x14ac:dyDescent="0.2"/>
    <row r="1026592" s="12" customFormat="1" x14ac:dyDescent="0.2"/>
    <row r="1026593" s="12" customFormat="1" x14ac:dyDescent="0.2"/>
    <row r="1026594" s="12" customFormat="1" x14ac:dyDescent="0.2"/>
    <row r="1026595" s="12" customFormat="1" x14ac:dyDescent="0.2"/>
    <row r="1026596" s="12" customFormat="1" x14ac:dyDescent="0.2"/>
    <row r="1026597" s="12" customFormat="1" x14ac:dyDescent="0.2"/>
    <row r="1026598" s="12" customFormat="1" x14ac:dyDescent="0.2"/>
    <row r="1026599" s="12" customFormat="1" x14ac:dyDescent="0.2"/>
    <row r="1026600" s="12" customFormat="1" x14ac:dyDescent="0.2"/>
    <row r="1026601" s="12" customFormat="1" x14ac:dyDescent="0.2"/>
    <row r="1026602" s="12" customFormat="1" x14ac:dyDescent="0.2"/>
    <row r="1026603" s="12" customFormat="1" x14ac:dyDescent="0.2"/>
    <row r="1026604" s="12" customFormat="1" x14ac:dyDescent="0.2"/>
    <row r="1026605" s="12" customFormat="1" x14ac:dyDescent="0.2"/>
    <row r="1026606" s="12" customFormat="1" x14ac:dyDescent="0.2"/>
    <row r="1026607" s="12" customFormat="1" x14ac:dyDescent="0.2"/>
    <row r="1026608" s="12" customFormat="1" x14ac:dyDescent="0.2"/>
    <row r="1026609" s="12" customFormat="1" x14ac:dyDescent="0.2"/>
    <row r="1026610" s="12" customFormat="1" x14ac:dyDescent="0.2"/>
    <row r="1026611" s="12" customFormat="1" x14ac:dyDescent="0.2"/>
    <row r="1026612" s="12" customFormat="1" x14ac:dyDescent="0.2"/>
    <row r="1026613" s="12" customFormat="1" x14ac:dyDescent="0.2"/>
    <row r="1026614" s="12" customFormat="1" x14ac:dyDescent="0.2"/>
    <row r="1026615" s="12" customFormat="1" x14ac:dyDescent="0.2"/>
    <row r="1026616" s="12" customFormat="1" x14ac:dyDescent="0.2"/>
    <row r="1026617" s="12" customFormat="1" x14ac:dyDescent="0.2"/>
    <row r="1026618" s="12" customFormat="1" x14ac:dyDescent="0.2"/>
    <row r="1026619" s="12" customFormat="1" x14ac:dyDescent="0.2"/>
    <row r="1026620" s="12" customFormat="1" x14ac:dyDescent="0.2"/>
    <row r="1026621" s="12" customFormat="1" x14ac:dyDescent="0.2"/>
    <row r="1026622" s="12" customFormat="1" x14ac:dyDescent="0.2"/>
    <row r="1026623" s="12" customFormat="1" x14ac:dyDescent="0.2"/>
    <row r="1026624" s="12" customFormat="1" x14ac:dyDescent="0.2"/>
    <row r="1026625" s="12" customFormat="1" x14ac:dyDescent="0.2"/>
    <row r="1026626" s="12" customFormat="1" x14ac:dyDescent="0.2"/>
    <row r="1026627" s="12" customFormat="1" x14ac:dyDescent="0.2"/>
    <row r="1026628" s="12" customFormat="1" x14ac:dyDescent="0.2"/>
    <row r="1026629" s="12" customFormat="1" x14ac:dyDescent="0.2"/>
    <row r="1026630" s="12" customFormat="1" x14ac:dyDescent="0.2"/>
    <row r="1026631" s="12" customFormat="1" x14ac:dyDescent="0.2"/>
    <row r="1026632" s="12" customFormat="1" x14ac:dyDescent="0.2"/>
    <row r="1026633" s="12" customFormat="1" x14ac:dyDescent="0.2"/>
    <row r="1026634" s="12" customFormat="1" x14ac:dyDescent="0.2"/>
    <row r="1026635" s="12" customFormat="1" x14ac:dyDescent="0.2"/>
    <row r="1026636" s="12" customFormat="1" x14ac:dyDescent="0.2"/>
    <row r="1026637" s="12" customFormat="1" x14ac:dyDescent="0.2"/>
    <row r="1026638" s="12" customFormat="1" x14ac:dyDescent="0.2"/>
    <row r="1026639" s="12" customFormat="1" x14ac:dyDescent="0.2"/>
    <row r="1026640" s="12" customFormat="1" x14ac:dyDescent="0.2"/>
    <row r="1026641" s="12" customFormat="1" x14ac:dyDescent="0.2"/>
    <row r="1026642" s="12" customFormat="1" x14ac:dyDescent="0.2"/>
    <row r="1026643" s="12" customFormat="1" x14ac:dyDescent="0.2"/>
    <row r="1026644" s="12" customFormat="1" x14ac:dyDescent="0.2"/>
    <row r="1026645" s="12" customFormat="1" x14ac:dyDescent="0.2"/>
    <row r="1026646" s="12" customFormat="1" x14ac:dyDescent="0.2"/>
    <row r="1026647" s="12" customFormat="1" x14ac:dyDescent="0.2"/>
    <row r="1026648" s="12" customFormat="1" x14ac:dyDescent="0.2"/>
    <row r="1026649" s="12" customFormat="1" x14ac:dyDescent="0.2"/>
    <row r="1026650" s="12" customFormat="1" x14ac:dyDescent="0.2"/>
    <row r="1026651" s="12" customFormat="1" x14ac:dyDescent="0.2"/>
    <row r="1026652" s="12" customFormat="1" x14ac:dyDescent="0.2"/>
    <row r="1026653" s="12" customFormat="1" x14ac:dyDescent="0.2"/>
    <row r="1026654" s="12" customFormat="1" x14ac:dyDescent="0.2"/>
    <row r="1026655" s="12" customFormat="1" x14ac:dyDescent="0.2"/>
    <row r="1026656" s="12" customFormat="1" x14ac:dyDescent="0.2"/>
    <row r="1026657" s="12" customFormat="1" x14ac:dyDescent="0.2"/>
    <row r="1026658" s="12" customFormat="1" x14ac:dyDescent="0.2"/>
    <row r="1026659" s="12" customFormat="1" x14ac:dyDescent="0.2"/>
    <row r="1026660" s="12" customFormat="1" x14ac:dyDescent="0.2"/>
    <row r="1026661" s="12" customFormat="1" x14ac:dyDescent="0.2"/>
    <row r="1026662" s="12" customFormat="1" x14ac:dyDescent="0.2"/>
    <row r="1026663" s="12" customFormat="1" x14ac:dyDescent="0.2"/>
    <row r="1026664" s="12" customFormat="1" x14ac:dyDescent="0.2"/>
    <row r="1026665" s="12" customFormat="1" x14ac:dyDescent="0.2"/>
    <row r="1026666" s="12" customFormat="1" x14ac:dyDescent="0.2"/>
    <row r="1026667" s="12" customFormat="1" x14ac:dyDescent="0.2"/>
    <row r="1026668" s="12" customFormat="1" x14ac:dyDescent="0.2"/>
    <row r="1026669" s="12" customFormat="1" x14ac:dyDescent="0.2"/>
    <row r="1026670" s="12" customFormat="1" x14ac:dyDescent="0.2"/>
    <row r="1026671" s="12" customFormat="1" x14ac:dyDescent="0.2"/>
    <row r="1026672" s="12" customFormat="1" x14ac:dyDescent="0.2"/>
    <row r="1026673" s="12" customFormat="1" x14ac:dyDescent="0.2"/>
    <row r="1026674" s="12" customFormat="1" x14ac:dyDescent="0.2"/>
    <row r="1026675" s="12" customFormat="1" x14ac:dyDescent="0.2"/>
    <row r="1026676" s="12" customFormat="1" x14ac:dyDescent="0.2"/>
    <row r="1026677" s="12" customFormat="1" x14ac:dyDescent="0.2"/>
    <row r="1026678" s="12" customFormat="1" x14ac:dyDescent="0.2"/>
    <row r="1026679" s="12" customFormat="1" x14ac:dyDescent="0.2"/>
    <row r="1026680" s="12" customFormat="1" x14ac:dyDescent="0.2"/>
    <row r="1026681" s="12" customFormat="1" x14ac:dyDescent="0.2"/>
    <row r="1026682" s="12" customFormat="1" x14ac:dyDescent="0.2"/>
    <row r="1026683" s="12" customFormat="1" x14ac:dyDescent="0.2"/>
    <row r="1026684" s="12" customFormat="1" x14ac:dyDescent="0.2"/>
    <row r="1026685" s="12" customFormat="1" x14ac:dyDescent="0.2"/>
    <row r="1026686" s="12" customFormat="1" x14ac:dyDescent="0.2"/>
    <row r="1026687" s="12" customFormat="1" x14ac:dyDescent="0.2"/>
    <row r="1026688" s="12" customFormat="1" x14ac:dyDescent="0.2"/>
    <row r="1026689" s="12" customFormat="1" x14ac:dyDescent="0.2"/>
    <row r="1026690" s="12" customFormat="1" x14ac:dyDescent="0.2"/>
    <row r="1026691" s="12" customFormat="1" x14ac:dyDescent="0.2"/>
    <row r="1026692" s="12" customFormat="1" x14ac:dyDescent="0.2"/>
    <row r="1026693" s="12" customFormat="1" x14ac:dyDescent="0.2"/>
    <row r="1026694" s="12" customFormat="1" x14ac:dyDescent="0.2"/>
    <row r="1026695" s="12" customFormat="1" x14ac:dyDescent="0.2"/>
    <row r="1026696" s="12" customFormat="1" x14ac:dyDescent="0.2"/>
    <row r="1026697" s="12" customFormat="1" x14ac:dyDescent="0.2"/>
    <row r="1026698" s="12" customFormat="1" x14ac:dyDescent="0.2"/>
    <row r="1026699" s="12" customFormat="1" x14ac:dyDescent="0.2"/>
    <row r="1026700" s="12" customFormat="1" x14ac:dyDescent="0.2"/>
    <row r="1026701" s="12" customFormat="1" x14ac:dyDescent="0.2"/>
    <row r="1026702" s="12" customFormat="1" x14ac:dyDescent="0.2"/>
    <row r="1026703" s="12" customFormat="1" x14ac:dyDescent="0.2"/>
    <row r="1026704" s="12" customFormat="1" x14ac:dyDescent="0.2"/>
    <row r="1026705" s="12" customFormat="1" x14ac:dyDescent="0.2"/>
    <row r="1026706" s="12" customFormat="1" x14ac:dyDescent="0.2"/>
    <row r="1026707" s="12" customFormat="1" x14ac:dyDescent="0.2"/>
    <row r="1026708" s="12" customFormat="1" x14ac:dyDescent="0.2"/>
    <row r="1026709" s="12" customFormat="1" x14ac:dyDescent="0.2"/>
    <row r="1026710" s="12" customFormat="1" x14ac:dyDescent="0.2"/>
    <row r="1026711" s="12" customFormat="1" x14ac:dyDescent="0.2"/>
    <row r="1026712" s="12" customFormat="1" x14ac:dyDescent="0.2"/>
    <row r="1026713" s="12" customFormat="1" x14ac:dyDescent="0.2"/>
    <row r="1026714" s="12" customFormat="1" x14ac:dyDescent="0.2"/>
    <row r="1026715" s="12" customFormat="1" x14ac:dyDescent="0.2"/>
    <row r="1026716" s="12" customFormat="1" x14ac:dyDescent="0.2"/>
    <row r="1026717" s="12" customFormat="1" x14ac:dyDescent="0.2"/>
    <row r="1026718" s="12" customFormat="1" x14ac:dyDescent="0.2"/>
    <row r="1026719" s="12" customFormat="1" x14ac:dyDescent="0.2"/>
    <row r="1026720" s="12" customFormat="1" x14ac:dyDescent="0.2"/>
    <row r="1026721" s="12" customFormat="1" x14ac:dyDescent="0.2"/>
    <row r="1026722" s="12" customFormat="1" x14ac:dyDescent="0.2"/>
    <row r="1026723" s="12" customFormat="1" x14ac:dyDescent="0.2"/>
    <row r="1026724" s="12" customFormat="1" x14ac:dyDescent="0.2"/>
    <row r="1026725" s="12" customFormat="1" x14ac:dyDescent="0.2"/>
    <row r="1026726" s="12" customFormat="1" x14ac:dyDescent="0.2"/>
    <row r="1026727" s="12" customFormat="1" x14ac:dyDescent="0.2"/>
    <row r="1026728" s="12" customFormat="1" x14ac:dyDescent="0.2"/>
    <row r="1026729" s="12" customFormat="1" x14ac:dyDescent="0.2"/>
    <row r="1026730" s="12" customFormat="1" x14ac:dyDescent="0.2"/>
    <row r="1026731" s="12" customFormat="1" x14ac:dyDescent="0.2"/>
    <row r="1026732" s="12" customFormat="1" x14ac:dyDescent="0.2"/>
    <row r="1026733" s="12" customFormat="1" x14ac:dyDescent="0.2"/>
    <row r="1026734" s="12" customFormat="1" x14ac:dyDescent="0.2"/>
    <row r="1026735" s="12" customFormat="1" x14ac:dyDescent="0.2"/>
    <row r="1026736" s="12" customFormat="1" x14ac:dyDescent="0.2"/>
    <row r="1026737" s="12" customFormat="1" x14ac:dyDescent="0.2"/>
    <row r="1026738" s="12" customFormat="1" x14ac:dyDescent="0.2"/>
    <row r="1026739" s="12" customFormat="1" x14ac:dyDescent="0.2"/>
    <row r="1026740" s="12" customFormat="1" x14ac:dyDescent="0.2"/>
    <row r="1026741" s="12" customFormat="1" x14ac:dyDescent="0.2"/>
    <row r="1026742" s="12" customFormat="1" x14ac:dyDescent="0.2"/>
    <row r="1026743" s="12" customFormat="1" x14ac:dyDescent="0.2"/>
    <row r="1026744" s="12" customFormat="1" x14ac:dyDescent="0.2"/>
    <row r="1026745" s="12" customFormat="1" x14ac:dyDescent="0.2"/>
    <row r="1026746" s="12" customFormat="1" x14ac:dyDescent="0.2"/>
    <row r="1026747" s="12" customFormat="1" x14ac:dyDescent="0.2"/>
    <row r="1026748" s="12" customFormat="1" x14ac:dyDescent="0.2"/>
    <row r="1026749" s="12" customFormat="1" x14ac:dyDescent="0.2"/>
    <row r="1026750" s="12" customFormat="1" x14ac:dyDescent="0.2"/>
    <row r="1026751" s="12" customFormat="1" x14ac:dyDescent="0.2"/>
    <row r="1026752" s="12" customFormat="1" x14ac:dyDescent="0.2"/>
    <row r="1026753" s="12" customFormat="1" x14ac:dyDescent="0.2"/>
    <row r="1026754" s="12" customFormat="1" x14ac:dyDescent="0.2"/>
    <row r="1026755" s="12" customFormat="1" x14ac:dyDescent="0.2"/>
    <row r="1026756" s="12" customFormat="1" x14ac:dyDescent="0.2"/>
    <row r="1026757" s="12" customFormat="1" x14ac:dyDescent="0.2"/>
    <row r="1026758" s="12" customFormat="1" x14ac:dyDescent="0.2"/>
    <row r="1026759" s="12" customFormat="1" x14ac:dyDescent="0.2"/>
    <row r="1026760" s="12" customFormat="1" x14ac:dyDescent="0.2"/>
    <row r="1026761" s="12" customFormat="1" x14ac:dyDescent="0.2"/>
    <row r="1026762" s="12" customFormat="1" x14ac:dyDescent="0.2"/>
    <row r="1026763" s="12" customFormat="1" x14ac:dyDescent="0.2"/>
    <row r="1026764" s="12" customFormat="1" x14ac:dyDescent="0.2"/>
    <row r="1026765" s="12" customFormat="1" x14ac:dyDescent="0.2"/>
    <row r="1026766" s="12" customFormat="1" x14ac:dyDescent="0.2"/>
    <row r="1026767" s="12" customFormat="1" x14ac:dyDescent="0.2"/>
    <row r="1026768" s="12" customFormat="1" x14ac:dyDescent="0.2"/>
    <row r="1026769" s="12" customFormat="1" x14ac:dyDescent="0.2"/>
    <row r="1026770" s="12" customFormat="1" x14ac:dyDescent="0.2"/>
    <row r="1026771" s="12" customFormat="1" x14ac:dyDescent="0.2"/>
    <row r="1026772" s="12" customFormat="1" x14ac:dyDescent="0.2"/>
    <row r="1026773" s="12" customFormat="1" x14ac:dyDescent="0.2"/>
    <row r="1026774" s="12" customFormat="1" x14ac:dyDescent="0.2"/>
    <row r="1026775" s="12" customFormat="1" x14ac:dyDescent="0.2"/>
    <row r="1026776" s="12" customFormat="1" x14ac:dyDescent="0.2"/>
    <row r="1026777" s="12" customFormat="1" x14ac:dyDescent="0.2"/>
    <row r="1026778" s="12" customFormat="1" x14ac:dyDescent="0.2"/>
    <row r="1026779" s="12" customFormat="1" x14ac:dyDescent="0.2"/>
    <row r="1026780" s="12" customFormat="1" x14ac:dyDescent="0.2"/>
    <row r="1026781" s="12" customFormat="1" x14ac:dyDescent="0.2"/>
    <row r="1026782" s="12" customFormat="1" x14ac:dyDescent="0.2"/>
    <row r="1026783" s="12" customFormat="1" x14ac:dyDescent="0.2"/>
    <row r="1026784" s="12" customFormat="1" x14ac:dyDescent="0.2"/>
    <row r="1026785" s="12" customFormat="1" x14ac:dyDescent="0.2"/>
    <row r="1026786" s="12" customFormat="1" x14ac:dyDescent="0.2"/>
    <row r="1026787" s="12" customFormat="1" x14ac:dyDescent="0.2"/>
    <row r="1026788" s="12" customFormat="1" x14ac:dyDescent="0.2"/>
    <row r="1026789" s="12" customFormat="1" x14ac:dyDescent="0.2"/>
    <row r="1026790" s="12" customFormat="1" x14ac:dyDescent="0.2"/>
    <row r="1026791" s="12" customFormat="1" x14ac:dyDescent="0.2"/>
    <row r="1026792" s="12" customFormat="1" x14ac:dyDescent="0.2"/>
    <row r="1026793" s="12" customFormat="1" x14ac:dyDescent="0.2"/>
    <row r="1026794" s="12" customFormat="1" x14ac:dyDescent="0.2"/>
    <row r="1026795" s="12" customFormat="1" x14ac:dyDescent="0.2"/>
    <row r="1026796" s="12" customFormat="1" x14ac:dyDescent="0.2"/>
    <row r="1026797" s="12" customFormat="1" x14ac:dyDescent="0.2"/>
    <row r="1026798" s="12" customFormat="1" x14ac:dyDescent="0.2"/>
    <row r="1026799" s="12" customFormat="1" x14ac:dyDescent="0.2"/>
    <row r="1026800" s="12" customFormat="1" x14ac:dyDescent="0.2"/>
    <row r="1026801" s="12" customFormat="1" x14ac:dyDescent="0.2"/>
    <row r="1026802" s="12" customFormat="1" x14ac:dyDescent="0.2"/>
    <row r="1026803" s="12" customFormat="1" x14ac:dyDescent="0.2"/>
    <row r="1026804" s="12" customFormat="1" x14ac:dyDescent="0.2"/>
    <row r="1026805" s="12" customFormat="1" x14ac:dyDescent="0.2"/>
    <row r="1026806" s="12" customFormat="1" x14ac:dyDescent="0.2"/>
    <row r="1026807" s="12" customFormat="1" x14ac:dyDescent="0.2"/>
    <row r="1026808" s="12" customFormat="1" x14ac:dyDescent="0.2"/>
    <row r="1026809" s="12" customFormat="1" x14ac:dyDescent="0.2"/>
    <row r="1026810" s="12" customFormat="1" x14ac:dyDescent="0.2"/>
    <row r="1026811" s="12" customFormat="1" x14ac:dyDescent="0.2"/>
    <row r="1026812" s="12" customFormat="1" x14ac:dyDescent="0.2"/>
    <row r="1026813" s="12" customFormat="1" x14ac:dyDescent="0.2"/>
    <row r="1026814" s="12" customFormat="1" x14ac:dyDescent="0.2"/>
    <row r="1026815" s="12" customFormat="1" x14ac:dyDescent="0.2"/>
    <row r="1026816" s="12" customFormat="1" x14ac:dyDescent="0.2"/>
    <row r="1026817" s="12" customFormat="1" x14ac:dyDescent="0.2"/>
    <row r="1026818" s="12" customFormat="1" x14ac:dyDescent="0.2"/>
    <row r="1026819" s="12" customFormat="1" x14ac:dyDescent="0.2"/>
    <row r="1026820" s="12" customFormat="1" x14ac:dyDescent="0.2"/>
    <row r="1026821" s="12" customFormat="1" x14ac:dyDescent="0.2"/>
    <row r="1026822" s="12" customFormat="1" x14ac:dyDescent="0.2"/>
    <row r="1026823" s="12" customFormat="1" x14ac:dyDescent="0.2"/>
    <row r="1026824" s="12" customFormat="1" x14ac:dyDescent="0.2"/>
    <row r="1026825" s="12" customFormat="1" x14ac:dyDescent="0.2"/>
    <row r="1026826" s="12" customFormat="1" x14ac:dyDescent="0.2"/>
    <row r="1026827" s="12" customFormat="1" x14ac:dyDescent="0.2"/>
    <row r="1026828" s="12" customFormat="1" x14ac:dyDescent="0.2"/>
    <row r="1026829" s="12" customFormat="1" x14ac:dyDescent="0.2"/>
    <row r="1026830" s="12" customFormat="1" x14ac:dyDescent="0.2"/>
    <row r="1026831" s="12" customFormat="1" x14ac:dyDescent="0.2"/>
    <row r="1026832" s="12" customFormat="1" x14ac:dyDescent="0.2"/>
    <row r="1026833" s="12" customFormat="1" x14ac:dyDescent="0.2"/>
    <row r="1026834" s="12" customFormat="1" x14ac:dyDescent="0.2"/>
    <row r="1026835" s="12" customFormat="1" x14ac:dyDescent="0.2"/>
    <row r="1026836" s="12" customFormat="1" x14ac:dyDescent="0.2"/>
    <row r="1026837" s="12" customFormat="1" x14ac:dyDescent="0.2"/>
    <row r="1026838" s="12" customFormat="1" x14ac:dyDescent="0.2"/>
    <row r="1026839" s="12" customFormat="1" x14ac:dyDescent="0.2"/>
    <row r="1026840" s="12" customFormat="1" x14ac:dyDescent="0.2"/>
    <row r="1026841" s="12" customFormat="1" x14ac:dyDescent="0.2"/>
    <row r="1026842" s="12" customFormat="1" x14ac:dyDescent="0.2"/>
    <row r="1026843" s="12" customFormat="1" x14ac:dyDescent="0.2"/>
    <row r="1026844" s="12" customFormat="1" x14ac:dyDescent="0.2"/>
    <row r="1026845" s="12" customFormat="1" x14ac:dyDescent="0.2"/>
    <row r="1026846" s="12" customFormat="1" x14ac:dyDescent="0.2"/>
    <row r="1026847" s="12" customFormat="1" x14ac:dyDescent="0.2"/>
    <row r="1026848" s="12" customFormat="1" x14ac:dyDescent="0.2"/>
    <row r="1026849" s="12" customFormat="1" x14ac:dyDescent="0.2"/>
    <row r="1026850" s="12" customFormat="1" x14ac:dyDescent="0.2"/>
    <row r="1026851" s="12" customFormat="1" x14ac:dyDescent="0.2"/>
    <row r="1026852" s="12" customFormat="1" x14ac:dyDescent="0.2"/>
    <row r="1026853" s="12" customFormat="1" x14ac:dyDescent="0.2"/>
    <row r="1026854" s="12" customFormat="1" x14ac:dyDescent="0.2"/>
    <row r="1026855" s="12" customFormat="1" x14ac:dyDescent="0.2"/>
    <row r="1026856" s="12" customFormat="1" x14ac:dyDescent="0.2"/>
    <row r="1026857" s="12" customFormat="1" x14ac:dyDescent="0.2"/>
    <row r="1026858" s="12" customFormat="1" x14ac:dyDescent="0.2"/>
    <row r="1026859" s="12" customFormat="1" x14ac:dyDescent="0.2"/>
    <row r="1026860" s="12" customFormat="1" x14ac:dyDescent="0.2"/>
    <row r="1026861" s="12" customFormat="1" x14ac:dyDescent="0.2"/>
    <row r="1026862" s="12" customFormat="1" x14ac:dyDescent="0.2"/>
    <row r="1026863" s="12" customFormat="1" x14ac:dyDescent="0.2"/>
    <row r="1026864" s="12" customFormat="1" x14ac:dyDescent="0.2"/>
    <row r="1026865" s="12" customFormat="1" x14ac:dyDescent="0.2"/>
    <row r="1026866" s="12" customFormat="1" x14ac:dyDescent="0.2"/>
    <row r="1026867" s="12" customFormat="1" x14ac:dyDescent="0.2"/>
    <row r="1026868" s="12" customFormat="1" x14ac:dyDescent="0.2"/>
    <row r="1026869" s="12" customFormat="1" x14ac:dyDescent="0.2"/>
    <row r="1026870" s="12" customFormat="1" x14ac:dyDescent="0.2"/>
    <row r="1026871" s="12" customFormat="1" x14ac:dyDescent="0.2"/>
    <row r="1026872" s="12" customFormat="1" x14ac:dyDescent="0.2"/>
    <row r="1026873" s="12" customFormat="1" x14ac:dyDescent="0.2"/>
    <row r="1026874" s="12" customFormat="1" x14ac:dyDescent="0.2"/>
    <row r="1026875" s="12" customFormat="1" x14ac:dyDescent="0.2"/>
    <row r="1026876" s="12" customFormat="1" x14ac:dyDescent="0.2"/>
    <row r="1026877" s="12" customFormat="1" x14ac:dyDescent="0.2"/>
    <row r="1026878" s="12" customFormat="1" x14ac:dyDescent="0.2"/>
    <row r="1026879" s="12" customFormat="1" x14ac:dyDescent="0.2"/>
    <row r="1026880" s="12" customFormat="1" x14ac:dyDescent="0.2"/>
    <row r="1026881" s="12" customFormat="1" x14ac:dyDescent="0.2"/>
    <row r="1026882" s="12" customFormat="1" x14ac:dyDescent="0.2"/>
    <row r="1026883" s="12" customFormat="1" x14ac:dyDescent="0.2"/>
    <row r="1026884" s="12" customFormat="1" x14ac:dyDescent="0.2"/>
    <row r="1026885" s="12" customFormat="1" x14ac:dyDescent="0.2"/>
    <row r="1026886" s="12" customFormat="1" x14ac:dyDescent="0.2"/>
    <row r="1026887" s="12" customFormat="1" x14ac:dyDescent="0.2"/>
    <row r="1026888" s="12" customFormat="1" x14ac:dyDescent="0.2"/>
    <row r="1026889" s="12" customFormat="1" x14ac:dyDescent="0.2"/>
    <row r="1026890" s="12" customFormat="1" x14ac:dyDescent="0.2"/>
    <row r="1026891" s="12" customFormat="1" x14ac:dyDescent="0.2"/>
    <row r="1026892" s="12" customFormat="1" x14ac:dyDescent="0.2"/>
    <row r="1026893" s="12" customFormat="1" x14ac:dyDescent="0.2"/>
    <row r="1026894" s="12" customFormat="1" x14ac:dyDescent="0.2"/>
    <row r="1026895" s="12" customFormat="1" x14ac:dyDescent="0.2"/>
    <row r="1026896" s="12" customFormat="1" x14ac:dyDescent="0.2"/>
    <row r="1026897" s="12" customFormat="1" x14ac:dyDescent="0.2"/>
    <row r="1026898" s="12" customFormat="1" x14ac:dyDescent="0.2"/>
    <row r="1026899" s="12" customFormat="1" x14ac:dyDescent="0.2"/>
    <row r="1026900" s="12" customFormat="1" x14ac:dyDescent="0.2"/>
    <row r="1026901" s="12" customFormat="1" x14ac:dyDescent="0.2"/>
    <row r="1026902" s="12" customFormat="1" x14ac:dyDescent="0.2"/>
    <row r="1026903" s="12" customFormat="1" x14ac:dyDescent="0.2"/>
    <row r="1026904" s="12" customFormat="1" x14ac:dyDescent="0.2"/>
    <row r="1026905" s="12" customFormat="1" x14ac:dyDescent="0.2"/>
    <row r="1026906" s="12" customFormat="1" x14ac:dyDescent="0.2"/>
    <row r="1026907" s="12" customFormat="1" x14ac:dyDescent="0.2"/>
    <row r="1026908" s="12" customFormat="1" x14ac:dyDescent="0.2"/>
    <row r="1026909" s="12" customFormat="1" x14ac:dyDescent="0.2"/>
    <row r="1026910" s="12" customFormat="1" x14ac:dyDescent="0.2"/>
    <row r="1026911" s="12" customFormat="1" x14ac:dyDescent="0.2"/>
    <row r="1026912" s="12" customFormat="1" x14ac:dyDescent="0.2"/>
    <row r="1026913" s="12" customFormat="1" x14ac:dyDescent="0.2"/>
    <row r="1026914" s="12" customFormat="1" x14ac:dyDescent="0.2"/>
    <row r="1026915" s="12" customFormat="1" x14ac:dyDescent="0.2"/>
    <row r="1026916" s="12" customFormat="1" x14ac:dyDescent="0.2"/>
    <row r="1026917" s="12" customFormat="1" x14ac:dyDescent="0.2"/>
    <row r="1026918" s="12" customFormat="1" x14ac:dyDescent="0.2"/>
    <row r="1026919" s="12" customFormat="1" x14ac:dyDescent="0.2"/>
    <row r="1026920" s="12" customFormat="1" x14ac:dyDescent="0.2"/>
    <row r="1026921" s="12" customFormat="1" x14ac:dyDescent="0.2"/>
    <row r="1026922" s="12" customFormat="1" x14ac:dyDescent="0.2"/>
    <row r="1026923" s="12" customFormat="1" x14ac:dyDescent="0.2"/>
    <row r="1026924" s="12" customFormat="1" x14ac:dyDescent="0.2"/>
    <row r="1026925" s="12" customFormat="1" x14ac:dyDescent="0.2"/>
    <row r="1026926" s="12" customFormat="1" x14ac:dyDescent="0.2"/>
    <row r="1026927" s="12" customFormat="1" x14ac:dyDescent="0.2"/>
    <row r="1026928" s="12" customFormat="1" x14ac:dyDescent="0.2"/>
    <row r="1026929" s="12" customFormat="1" x14ac:dyDescent="0.2"/>
    <row r="1026930" s="12" customFormat="1" x14ac:dyDescent="0.2"/>
    <row r="1026931" s="12" customFormat="1" x14ac:dyDescent="0.2"/>
    <row r="1026932" s="12" customFormat="1" x14ac:dyDescent="0.2"/>
    <row r="1026933" s="12" customFormat="1" x14ac:dyDescent="0.2"/>
    <row r="1026934" s="12" customFormat="1" x14ac:dyDescent="0.2"/>
    <row r="1026935" s="12" customFormat="1" x14ac:dyDescent="0.2"/>
    <row r="1026936" s="12" customFormat="1" x14ac:dyDescent="0.2"/>
    <row r="1026937" s="12" customFormat="1" x14ac:dyDescent="0.2"/>
    <row r="1026938" s="12" customFormat="1" x14ac:dyDescent="0.2"/>
    <row r="1026939" s="12" customFormat="1" x14ac:dyDescent="0.2"/>
    <row r="1026940" s="12" customFormat="1" x14ac:dyDescent="0.2"/>
    <row r="1026941" s="12" customFormat="1" x14ac:dyDescent="0.2"/>
    <row r="1026942" s="12" customFormat="1" x14ac:dyDescent="0.2"/>
    <row r="1026943" s="12" customFormat="1" x14ac:dyDescent="0.2"/>
    <row r="1026944" s="12" customFormat="1" x14ac:dyDescent="0.2"/>
    <row r="1026945" s="12" customFormat="1" x14ac:dyDescent="0.2"/>
    <row r="1026946" s="12" customFormat="1" x14ac:dyDescent="0.2"/>
    <row r="1026947" s="12" customFormat="1" x14ac:dyDescent="0.2"/>
    <row r="1026948" s="12" customFormat="1" x14ac:dyDescent="0.2"/>
    <row r="1026949" s="12" customFormat="1" x14ac:dyDescent="0.2"/>
    <row r="1026950" s="12" customFormat="1" x14ac:dyDescent="0.2"/>
    <row r="1026951" s="12" customFormat="1" x14ac:dyDescent="0.2"/>
    <row r="1026952" s="12" customFormat="1" x14ac:dyDescent="0.2"/>
    <row r="1026953" s="12" customFormat="1" x14ac:dyDescent="0.2"/>
    <row r="1026954" s="12" customFormat="1" x14ac:dyDescent="0.2"/>
    <row r="1026955" s="12" customFormat="1" x14ac:dyDescent="0.2"/>
    <row r="1026956" s="12" customFormat="1" x14ac:dyDescent="0.2"/>
    <row r="1026957" s="12" customFormat="1" x14ac:dyDescent="0.2"/>
    <row r="1026958" s="12" customFormat="1" x14ac:dyDescent="0.2"/>
    <row r="1026959" s="12" customFormat="1" x14ac:dyDescent="0.2"/>
    <row r="1026960" s="12" customFormat="1" x14ac:dyDescent="0.2"/>
    <row r="1026961" s="12" customFormat="1" x14ac:dyDescent="0.2"/>
    <row r="1026962" s="12" customFormat="1" x14ac:dyDescent="0.2"/>
    <row r="1026963" s="12" customFormat="1" x14ac:dyDescent="0.2"/>
    <row r="1026964" s="12" customFormat="1" x14ac:dyDescent="0.2"/>
    <row r="1026965" s="12" customFormat="1" x14ac:dyDescent="0.2"/>
    <row r="1026966" s="12" customFormat="1" x14ac:dyDescent="0.2"/>
    <row r="1026967" s="12" customFormat="1" x14ac:dyDescent="0.2"/>
    <row r="1026968" s="12" customFormat="1" x14ac:dyDescent="0.2"/>
    <row r="1026969" s="12" customFormat="1" x14ac:dyDescent="0.2"/>
    <row r="1026970" s="12" customFormat="1" x14ac:dyDescent="0.2"/>
    <row r="1026971" s="12" customFormat="1" x14ac:dyDescent="0.2"/>
    <row r="1026972" s="12" customFormat="1" x14ac:dyDescent="0.2"/>
    <row r="1026973" s="12" customFormat="1" x14ac:dyDescent="0.2"/>
    <row r="1026974" s="12" customFormat="1" x14ac:dyDescent="0.2"/>
    <row r="1026975" s="12" customFormat="1" x14ac:dyDescent="0.2"/>
    <row r="1026976" s="12" customFormat="1" x14ac:dyDescent="0.2"/>
    <row r="1026977" s="12" customFormat="1" x14ac:dyDescent="0.2"/>
    <row r="1026978" s="12" customFormat="1" x14ac:dyDescent="0.2"/>
    <row r="1026979" s="12" customFormat="1" x14ac:dyDescent="0.2"/>
    <row r="1026980" s="12" customFormat="1" x14ac:dyDescent="0.2"/>
    <row r="1026981" s="12" customFormat="1" x14ac:dyDescent="0.2"/>
    <row r="1026982" s="12" customFormat="1" x14ac:dyDescent="0.2"/>
    <row r="1026983" s="12" customFormat="1" x14ac:dyDescent="0.2"/>
    <row r="1026984" s="12" customFormat="1" x14ac:dyDescent="0.2"/>
    <row r="1026985" s="12" customFormat="1" x14ac:dyDescent="0.2"/>
    <row r="1026986" s="12" customFormat="1" x14ac:dyDescent="0.2"/>
    <row r="1026987" s="12" customFormat="1" x14ac:dyDescent="0.2"/>
    <row r="1026988" s="12" customFormat="1" x14ac:dyDescent="0.2"/>
    <row r="1026989" s="12" customFormat="1" x14ac:dyDescent="0.2"/>
    <row r="1026990" s="12" customFormat="1" x14ac:dyDescent="0.2"/>
    <row r="1026991" s="12" customFormat="1" x14ac:dyDescent="0.2"/>
    <row r="1026992" s="12" customFormat="1" x14ac:dyDescent="0.2"/>
    <row r="1026993" s="12" customFormat="1" x14ac:dyDescent="0.2"/>
    <row r="1026994" s="12" customFormat="1" x14ac:dyDescent="0.2"/>
    <row r="1026995" s="12" customFormat="1" x14ac:dyDescent="0.2"/>
    <row r="1026996" s="12" customFormat="1" x14ac:dyDescent="0.2"/>
    <row r="1026997" s="12" customFormat="1" x14ac:dyDescent="0.2"/>
    <row r="1026998" s="12" customFormat="1" x14ac:dyDescent="0.2"/>
    <row r="1026999" s="12" customFormat="1" x14ac:dyDescent="0.2"/>
    <row r="1027000" s="12" customFormat="1" x14ac:dyDescent="0.2"/>
    <row r="1027001" s="12" customFormat="1" x14ac:dyDescent="0.2"/>
    <row r="1027002" s="12" customFormat="1" x14ac:dyDescent="0.2"/>
    <row r="1027003" s="12" customFormat="1" x14ac:dyDescent="0.2"/>
    <row r="1027004" s="12" customFormat="1" x14ac:dyDescent="0.2"/>
    <row r="1027005" s="12" customFormat="1" x14ac:dyDescent="0.2"/>
    <row r="1027006" s="12" customFormat="1" x14ac:dyDescent="0.2"/>
    <row r="1027007" s="12" customFormat="1" x14ac:dyDescent="0.2"/>
    <row r="1027008" s="12" customFormat="1" x14ac:dyDescent="0.2"/>
    <row r="1027009" s="12" customFormat="1" x14ac:dyDescent="0.2"/>
    <row r="1027010" s="12" customFormat="1" x14ac:dyDescent="0.2"/>
    <row r="1027011" s="12" customFormat="1" x14ac:dyDescent="0.2"/>
    <row r="1027012" s="12" customFormat="1" x14ac:dyDescent="0.2"/>
    <row r="1027013" s="12" customFormat="1" x14ac:dyDescent="0.2"/>
    <row r="1027014" s="12" customFormat="1" x14ac:dyDescent="0.2"/>
    <row r="1027015" s="12" customFormat="1" x14ac:dyDescent="0.2"/>
    <row r="1027016" s="12" customFormat="1" x14ac:dyDescent="0.2"/>
    <row r="1027017" s="12" customFormat="1" x14ac:dyDescent="0.2"/>
    <row r="1027018" s="12" customFormat="1" x14ac:dyDescent="0.2"/>
    <row r="1027019" s="12" customFormat="1" x14ac:dyDescent="0.2"/>
    <row r="1027020" s="12" customFormat="1" x14ac:dyDescent="0.2"/>
    <row r="1027021" s="12" customFormat="1" x14ac:dyDescent="0.2"/>
    <row r="1027022" s="12" customFormat="1" x14ac:dyDescent="0.2"/>
    <row r="1027023" s="12" customFormat="1" x14ac:dyDescent="0.2"/>
    <row r="1027024" s="12" customFormat="1" x14ac:dyDescent="0.2"/>
    <row r="1027025" s="12" customFormat="1" x14ac:dyDescent="0.2"/>
    <row r="1027026" s="12" customFormat="1" x14ac:dyDescent="0.2"/>
    <row r="1027027" s="12" customFormat="1" x14ac:dyDescent="0.2"/>
    <row r="1027028" s="12" customFormat="1" x14ac:dyDescent="0.2"/>
    <row r="1027029" s="12" customFormat="1" x14ac:dyDescent="0.2"/>
    <row r="1027030" s="12" customFormat="1" x14ac:dyDescent="0.2"/>
    <row r="1027031" s="12" customFormat="1" x14ac:dyDescent="0.2"/>
    <row r="1027032" s="12" customFormat="1" x14ac:dyDescent="0.2"/>
    <row r="1027033" s="12" customFormat="1" x14ac:dyDescent="0.2"/>
    <row r="1027034" s="12" customFormat="1" x14ac:dyDescent="0.2"/>
    <row r="1027035" s="12" customFormat="1" x14ac:dyDescent="0.2"/>
    <row r="1027036" s="12" customFormat="1" x14ac:dyDescent="0.2"/>
    <row r="1027037" s="12" customFormat="1" x14ac:dyDescent="0.2"/>
    <row r="1027038" s="12" customFormat="1" x14ac:dyDescent="0.2"/>
    <row r="1027039" s="12" customFormat="1" x14ac:dyDescent="0.2"/>
    <row r="1027040" s="12" customFormat="1" x14ac:dyDescent="0.2"/>
    <row r="1027041" s="12" customFormat="1" x14ac:dyDescent="0.2"/>
    <row r="1027042" s="12" customFormat="1" x14ac:dyDescent="0.2"/>
    <row r="1027043" s="12" customFormat="1" x14ac:dyDescent="0.2"/>
    <row r="1027044" s="12" customFormat="1" x14ac:dyDescent="0.2"/>
    <row r="1027045" s="12" customFormat="1" x14ac:dyDescent="0.2"/>
    <row r="1027046" s="12" customFormat="1" x14ac:dyDescent="0.2"/>
    <row r="1027047" s="12" customFormat="1" x14ac:dyDescent="0.2"/>
    <row r="1027048" s="12" customFormat="1" x14ac:dyDescent="0.2"/>
    <row r="1027049" s="12" customFormat="1" x14ac:dyDescent="0.2"/>
    <row r="1027050" s="12" customFormat="1" x14ac:dyDescent="0.2"/>
    <row r="1027051" s="12" customFormat="1" x14ac:dyDescent="0.2"/>
    <row r="1027052" s="12" customFormat="1" x14ac:dyDescent="0.2"/>
    <row r="1027053" s="12" customFormat="1" x14ac:dyDescent="0.2"/>
    <row r="1027054" s="12" customFormat="1" x14ac:dyDescent="0.2"/>
    <row r="1027055" s="12" customFormat="1" x14ac:dyDescent="0.2"/>
    <row r="1027056" s="12" customFormat="1" x14ac:dyDescent="0.2"/>
    <row r="1027057" s="12" customFormat="1" x14ac:dyDescent="0.2"/>
    <row r="1027058" s="12" customFormat="1" x14ac:dyDescent="0.2"/>
    <row r="1027059" s="12" customFormat="1" x14ac:dyDescent="0.2"/>
    <row r="1027060" s="12" customFormat="1" x14ac:dyDescent="0.2"/>
    <row r="1027061" s="12" customFormat="1" x14ac:dyDescent="0.2"/>
    <row r="1027062" s="12" customFormat="1" x14ac:dyDescent="0.2"/>
    <row r="1027063" s="12" customFormat="1" x14ac:dyDescent="0.2"/>
    <row r="1027064" s="12" customFormat="1" x14ac:dyDescent="0.2"/>
    <row r="1027065" s="12" customFormat="1" x14ac:dyDescent="0.2"/>
    <row r="1027066" s="12" customFormat="1" x14ac:dyDescent="0.2"/>
    <row r="1027067" s="12" customFormat="1" x14ac:dyDescent="0.2"/>
    <row r="1027068" s="12" customFormat="1" x14ac:dyDescent="0.2"/>
    <row r="1027069" s="12" customFormat="1" x14ac:dyDescent="0.2"/>
    <row r="1027070" s="12" customFormat="1" x14ac:dyDescent="0.2"/>
    <row r="1027071" s="12" customFormat="1" x14ac:dyDescent="0.2"/>
    <row r="1027072" s="12" customFormat="1" x14ac:dyDescent="0.2"/>
    <row r="1027073" s="12" customFormat="1" x14ac:dyDescent="0.2"/>
    <row r="1027074" s="12" customFormat="1" x14ac:dyDescent="0.2"/>
    <row r="1027075" s="12" customFormat="1" x14ac:dyDescent="0.2"/>
    <row r="1027076" s="12" customFormat="1" x14ac:dyDescent="0.2"/>
    <row r="1027077" s="12" customFormat="1" x14ac:dyDescent="0.2"/>
    <row r="1027078" s="12" customFormat="1" x14ac:dyDescent="0.2"/>
    <row r="1027079" s="12" customFormat="1" x14ac:dyDescent="0.2"/>
    <row r="1027080" s="12" customFormat="1" x14ac:dyDescent="0.2"/>
    <row r="1027081" s="12" customFormat="1" x14ac:dyDescent="0.2"/>
    <row r="1027082" s="12" customFormat="1" x14ac:dyDescent="0.2"/>
    <row r="1027083" s="12" customFormat="1" x14ac:dyDescent="0.2"/>
    <row r="1027084" s="12" customFormat="1" x14ac:dyDescent="0.2"/>
    <row r="1027085" s="12" customFormat="1" x14ac:dyDescent="0.2"/>
    <row r="1027086" s="12" customFormat="1" x14ac:dyDescent="0.2"/>
    <row r="1027087" s="12" customFormat="1" x14ac:dyDescent="0.2"/>
    <row r="1027088" s="12" customFormat="1" x14ac:dyDescent="0.2"/>
    <row r="1027089" s="12" customFormat="1" x14ac:dyDescent="0.2"/>
    <row r="1027090" s="12" customFormat="1" x14ac:dyDescent="0.2"/>
    <row r="1027091" s="12" customFormat="1" x14ac:dyDescent="0.2"/>
    <row r="1027092" s="12" customFormat="1" x14ac:dyDescent="0.2"/>
    <row r="1027093" s="12" customFormat="1" x14ac:dyDescent="0.2"/>
    <row r="1027094" s="12" customFormat="1" x14ac:dyDescent="0.2"/>
    <row r="1027095" s="12" customFormat="1" x14ac:dyDescent="0.2"/>
    <row r="1027096" s="12" customFormat="1" x14ac:dyDescent="0.2"/>
    <row r="1027097" s="12" customFormat="1" x14ac:dyDescent="0.2"/>
    <row r="1027098" s="12" customFormat="1" x14ac:dyDescent="0.2"/>
    <row r="1027099" s="12" customFormat="1" x14ac:dyDescent="0.2"/>
    <row r="1027100" s="12" customFormat="1" x14ac:dyDescent="0.2"/>
    <row r="1027101" s="12" customFormat="1" x14ac:dyDescent="0.2"/>
    <row r="1027102" s="12" customFormat="1" x14ac:dyDescent="0.2"/>
    <row r="1027103" s="12" customFormat="1" x14ac:dyDescent="0.2"/>
    <row r="1027104" s="12" customFormat="1" x14ac:dyDescent="0.2"/>
    <row r="1027105" s="12" customFormat="1" x14ac:dyDescent="0.2"/>
    <row r="1027106" s="12" customFormat="1" x14ac:dyDescent="0.2"/>
    <row r="1027107" s="12" customFormat="1" x14ac:dyDescent="0.2"/>
    <row r="1027108" s="12" customFormat="1" x14ac:dyDescent="0.2"/>
    <row r="1027109" s="12" customFormat="1" x14ac:dyDescent="0.2"/>
    <row r="1027110" s="12" customFormat="1" x14ac:dyDescent="0.2"/>
    <row r="1027111" s="12" customFormat="1" x14ac:dyDescent="0.2"/>
    <row r="1027112" s="12" customFormat="1" x14ac:dyDescent="0.2"/>
    <row r="1027113" s="12" customFormat="1" x14ac:dyDescent="0.2"/>
    <row r="1027114" s="12" customFormat="1" x14ac:dyDescent="0.2"/>
    <row r="1027115" s="12" customFormat="1" x14ac:dyDescent="0.2"/>
    <row r="1027116" s="12" customFormat="1" x14ac:dyDescent="0.2"/>
    <row r="1027117" s="12" customFormat="1" x14ac:dyDescent="0.2"/>
    <row r="1027118" s="12" customFormat="1" x14ac:dyDescent="0.2"/>
    <row r="1027119" s="12" customFormat="1" x14ac:dyDescent="0.2"/>
    <row r="1027120" s="12" customFormat="1" x14ac:dyDescent="0.2"/>
    <row r="1027121" s="12" customFormat="1" x14ac:dyDescent="0.2"/>
    <row r="1027122" s="12" customFormat="1" x14ac:dyDescent="0.2"/>
    <row r="1027123" s="12" customFormat="1" x14ac:dyDescent="0.2"/>
    <row r="1027124" s="12" customFormat="1" x14ac:dyDescent="0.2"/>
    <row r="1027125" s="12" customFormat="1" x14ac:dyDescent="0.2"/>
    <row r="1027126" s="12" customFormat="1" x14ac:dyDescent="0.2"/>
    <row r="1027127" s="12" customFormat="1" x14ac:dyDescent="0.2"/>
    <row r="1027128" s="12" customFormat="1" x14ac:dyDescent="0.2"/>
    <row r="1027129" s="12" customFormat="1" x14ac:dyDescent="0.2"/>
    <row r="1027130" s="12" customFormat="1" x14ac:dyDescent="0.2"/>
    <row r="1027131" s="12" customFormat="1" x14ac:dyDescent="0.2"/>
    <row r="1027132" s="12" customFormat="1" x14ac:dyDescent="0.2"/>
    <row r="1027133" s="12" customFormat="1" x14ac:dyDescent="0.2"/>
    <row r="1027134" s="12" customFormat="1" x14ac:dyDescent="0.2"/>
    <row r="1027135" s="12" customFormat="1" x14ac:dyDescent="0.2"/>
    <row r="1027136" s="12" customFormat="1" x14ac:dyDescent="0.2"/>
    <row r="1027137" s="12" customFormat="1" x14ac:dyDescent="0.2"/>
    <row r="1027138" s="12" customFormat="1" x14ac:dyDescent="0.2"/>
    <row r="1027139" s="12" customFormat="1" x14ac:dyDescent="0.2"/>
    <row r="1027140" s="12" customFormat="1" x14ac:dyDescent="0.2"/>
    <row r="1027141" s="12" customFormat="1" x14ac:dyDescent="0.2"/>
    <row r="1027142" s="12" customFormat="1" x14ac:dyDescent="0.2"/>
    <row r="1027143" s="12" customFormat="1" x14ac:dyDescent="0.2"/>
    <row r="1027144" s="12" customFormat="1" x14ac:dyDescent="0.2"/>
    <row r="1027145" s="12" customFormat="1" x14ac:dyDescent="0.2"/>
    <row r="1027146" s="12" customFormat="1" x14ac:dyDescent="0.2"/>
    <row r="1027147" s="12" customFormat="1" x14ac:dyDescent="0.2"/>
    <row r="1027148" s="12" customFormat="1" x14ac:dyDescent="0.2"/>
    <row r="1027149" s="12" customFormat="1" x14ac:dyDescent="0.2"/>
    <row r="1027150" s="12" customFormat="1" x14ac:dyDescent="0.2"/>
    <row r="1027151" s="12" customFormat="1" x14ac:dyDescent="0.2"/>
    <row r="1027152" s="12" customFormat="1" x14ac:dyDescent="0.2"/>
    <row r="1027153" s="12" customFormat="1" x14ac:dyDescent="0.2"/>
    <row r="1027154" s="12" customFormat="1" x14ac:dyDescent="0.2"/>
    <row r="1027155" s="12" customFormat="1" x14ac:dyDescent="0.2"/>
    <row r="1027156" s="12" customFormat="1" x14ac:dyDescent="0.2"/>
    <row r="1027157" s="12" customFormat="1" x14ac:dyDescent="0.2"/>
    <row r="1027158" s="12" customFormat="1" x14ac:dyDescent="0.2"/>
    <row r="1027159" s="12" customFormat="1" x14ac:dyDescent="0.2"/>
    <row r="1027160" s="12" customFormat="1" x14ac:dyDescent="0.2"/>
    <row r="1027161" s="12" customFormat="1" x14ac:dyDescent="0.2"/>
    <row r="1027162" s="12" customFormat="1" x14ac:dyDescent="0.2"/>
    <row r="1027163" s="12" customFormat="1" x14ac:dyDescent="0.2"/>
    <row r="1027164" s="12" customFormat="1" x14ac:dyDescent="0.2"/>
    <row r="1027165" s="12" customFormat="1" x14ac:dyDescent="0.2"/>
    <row r="1027166" s="12" customFormat="1" x14ac:dyDescent="0.2"/>
    <row r="1027167" s="12" customFormat="1" x14ac:dyDescent="0.2"/>
    <row r="1027168" s="12" customFormat="1" x14ac:dyDescent="0.2"/>
    <row r="1027169" s="12" customFormat="1" x14ac:dyDescent="0.2"/>
    <row r="1027170" s="12" customFormat="1" x14ac:dyDescent="0.2"/>
    <row r="1027171" s="12" customFormat="1" x14ac:dyDescent="0.2"/>
    <row r="1027172" s="12" customFormat="1" x14ac:dyDescent="0.2"/>
    <row r="1027173" s="12" customFormat="1" x14ac:dyDescent="0.2"/>
    <row r="1027174" s="12" customFormat="1" x14ac:dyDescent="0.2"/>
    <row r="1027175" s="12" customFormat="1" x14ac:dyDescent="0.2"/>
    <row r="1027176" s="12" customFormat="1" x14ac:dyDescent="0.2"/>
    <row r="1027177" s="12" customFormat="1" x14ac:dyDescent="0.2"/>
    <row r="1027178" s="12" customFormat="1" x14ac:dyDescent="0.2"/>
    <row r="1027179" s="12" customFormat="1" x14ac:dyDescent="0.2"/>
    <row r="1027180" s="12" customFormat="1" x14ac:dyDescent="0.2"/>
    <row r="1027181" s="12" customFormat="1" x14ac:dyDescent="0.2"/>
    <row r="1027182" s="12" customFormat="1" x14ac:dyDescent="0.2"/>
    <row r="1027183" s="12" customFormat="1" x14ac:dyDescent="0.2"/>
    <row r="1027184" s="12" customFormat="1" x14ac:dyDescent="0.2"/>
    <row r="1027185" s="12" customFormat="1" x14ac:dyDescent="0.2"/>
    <row r="1027186" s="12" customFormat="1" x14ac:dyDescent="0.2"/>
    <row r="1027187" s="12" customFormat="1" x14ac:dyDescent="0.2"/>
    <row r="1027188" s="12" customFormat="1" x14ac:dyDescent="0.2"/>
    <row r="1027189" s="12" customFormat="1" x14ac:dyDescent="0.2"/>
    <row r="1027190" s="12" customFormat="1" x14ac:dyDescent="0.2"/>
    <row r="1027191" s="12" customFormat="1" x14ac:dyDescent="0.2"/>
    <row r="1027192" s="12" customFormat="1" x14ac:dyDescent="0.2"/>
    <row r="1027193" s="12" customFormat="1" x14ac:dyDescent="0.2"/>
    <row r="1027194" s="12" customFormat="1" x14ac:dyDescent="0.2"/>
    <row r="1027195" s="12" customFormat="1" x14ac:dyDescent="0.2"/>
    <row r="1027196" s="12" customFormat="1" x14ac:dyDescent="0.2"/>
    <row r="1027197" s="12" customFormat="1" x14ac:dyDescent="0.2"/>
    <row r="1027198" s="12" customFormat="1" x14ac:dyDescent="0.2"/>
    <row r="1027199" s="12" customFormat="1" x14ac:dyDescent="0.2"/>
    <row r="1027200" s="12" customFormat="1" x14ac:dyDescent="0.2"/>
    <row r="1027201" s="12" customFormat="1" x14ac:dyDescent="0.2"/>
    <row r="1027202" s="12" customFormat="1" x14ac:dyDescent="0.2"/>
    <row r="1027203" s="12" customFormat="1" x14ac:dyDescent="0.2"/>
    <row r="1027204" s="12" customFormat="1" x14ac:dyDescent="0.2"/>
    <row r="1027205" s="12" customFormat="1" x14ac:dyDescent="0.2"/>
    <row r="1027206" s="12" customFormat="1" x14ac:dyDescent="0.2"/>
    <row r="1027207" s="12" customFormat="1" x14ac:dyDescent="0.2"/>
    <row r="1027208" s="12" customFormat="1" x14ac:dyDescent="0.2"/>
    <row r="1027209" s="12" customFormat="1" x14ac:dyDescent="0.2"/>
    <row r="1027210" s="12" customFormat="1" x14ac:dyDescent="0.2"/>
    <row r="1027211" s="12" customFormat="1" x14ac:dyDescent="0.2"/>
    <row r="1027212" s="12" customFormat="1" x14ac:dyDescent="0.2"/>
    <row r="1027213" s="12" customFormat="1" x14ac:dyDescent="0.2"/>
    <row r="1027214" s="12" customFormat="1" x14ac:dyDescent="0.2"/>
    <row r="1027215" s="12" customFormat="1" x14ac:dyDescent="0.2"/>
    <row r="1027216" s="12" customFormat="1" x14ac:dyDescent="0.2"/>
    <row r="1027217" s="12" customFormat="1" x14ac:dyDescent="0.2"/>
    <row r="1027218" s="12" customFormat="1" x14ac:dyDescent="0.2"/>
    <row r="1027219" s="12" customFormat="1" x14ac:dyDescent="0.2"/>
    <row r="1027220" s="12" customFormat="1" x14ac:dyDescent="0.2"/>
    <row r="1027221" s="12" customFormat="1" x14ac:dyDescent="0.2"/>
    <row r="1027222" s="12" customFormat="1" x14ac:dyDescent="0.2"/>
    <row r="1027223" s="12" customFormat="1" x14ac:dyDescent="0.2"/>
    <row r="1027224" s="12" customFormat="1" x14ac:dyDescent="0.2"/>
    <row r="1027225" s="12" customFormat="1" x14ac:dyDescent="0.2"/>
    <row r="1027226" s="12" customFormat="1" x14ac:dyDescent="0.2"/>
    <row r="1027227" s="12" customFormat="1" x14ac:dyDescent="0.2"/>
    <row r="1027228" s="12" customFormat="1" x14ac:dyDescent="0.2"/>
    <row r="1027229" s="12" customFormat="1" x14ac:dyDescent="0.2"/>
    <row r="1027230" s="12" customFormat="1" x14ac:dyDescent="0.2"/>
    <row r="1027231" s="12" customFormat="1" x14ac:dyDescent="0.2"/>
    <row r="1027232" s="12" customFormat="1" x14ac:dyDescent="0.2"/>
    <row r="1027233" s="12" customFormat="1" x14ac:dyDescent="0.2"/>
    <row r="1027234" s="12" customFormat="1" x14ac:dyDescent="0.2"/>
    <row r="1027235" s="12" customFormat="1" x14ac:dyDescent="0.2"/>
    <row r="1027236" s="12" customFormat="1" x14ac:dyDescent="0.2"/>
    <row r="1027237" s="12" customFormat="1" x14ac:dyDescent="0.2"/>
    <row r="1027238" s="12" customFormat="1" x14ac:dyDescent="0.2"/>
    <row r="1027239" s="12" customFormat="1" x14ac:dyDescent="0.2"/>
    <row r="1027240" s="12" customFormat="1" x14ac:dyDescent="0.2"/>
    <row r="1027241" s="12" customFormat="1" x14ac:dyDescent="0.2"/>
    <row r="1027242" s="12" customFormat="1" x14ac:dyDescent="0.2"/>
    <row r="1027243" s="12" customFormat="1" x14ac:dyDescent="0.2"/>
    <row r="1027244" s="12" customFormat="1" x14ac:dyDescent="0.2"/>
    <row r="1027245" s="12" customFormat="1" x14ac:dyDescent="0.2"/>
    <row r="1027246" s="12" customFormat="1" x14ac:dyDescent="0.2"/>
    <row r="1027247" s="12" customFormat="1" x14ac:dyDescent="0.2"/>
    <row r="1027248" s="12" customFormat="1" x14ac:dyDescent="0.2"/>
    <row r="1027249" s="12" customFormat="1" x14ac:dyDescent="0.2"/>
    <row r="1027250" s="12" customFormat="1" x14ac:dyDescent="0.2"/>
    <row r="1027251" s="12" customFormat="1" x14ac:dyDescent="0.2"/>
    <row r="1027252" s="12" customFormat="1" x14ac:dyDescent="0.2"/>
    <row r="1027253" s="12" customFormat="1" x14ac:dyDescent="0.2"/>
    <row r="1027254" s="12" customFormat="1" x14ac:dyDescent="0.2"/>
    <row r="1027255" s="12" customFormat="1" x14ac:dyDescent="0.2"/>
    <row r="1027256" s="12" customFormat="1" x14ac:dyDescent="0.2"/>
    <row r="1027257" s="12" customFormat="1" x14ac:dyDescent="0.2"/>
    <row r="1027258" s="12" customFormat="1" x14ac:dyDescent="0.2"/>
    <row r="1027259" s="12" customFormat="1" x14ac:dyDescent="0.2"/>
    <row r="1027260" s="12" customFormat="1" x14ac:dyDescent="0.2"/>
    <row r="1027261" s="12" customFormat="1" x14ac:dyDescent="0.2"/>
    <row r="1027262" s="12" customFormat="1" x14ac:dyDescent="0.2"/>
    <row r="1027263" s="12" customFormat="1" x14ac:dyDescent="0.2"/>
    <row r="1027264" s="12" customFormat="1" x14ac:dyDescent="0.2"/>
    <row r="1027265" s="12" customFormat="1" x14ac:dyDescent="0.2"/>
    <row r="1027266" s="12" customFormat="1" x14ac:dyDescent="0.2"/>
    <row r="1027267" s="12" customFormat="1" x14ac:dyDescent="0.2"/>
    <row r="1027268" s="12" customFormat="1" x14ac:dyDescent="0.2"/>
    <row r="1027269" s="12" customFormat="1" x14ac:dyDescent="0.2"/>
    <row r="1027270" s="12" customFormat="1" x14ac:dyDescent="0.2"/>
    <row r="1027271" s="12" customFormat="1" x14ac:dyDescent="0.2"/>
    <row r="1027272" s="12" customFormat="1" x14ac:dyDescent="0.2"/>
    <row r="1027273" s="12" customFormat="1" x14ac:dyDescent="0.2"/>
    <row r="1027274" s="12" customFormat="1" x14ac:dyDescent="0.2"/>
    <row r="1027275" s="12" customFormat="1" x14ac:dyDescent="0.2"/>
    <row r="1027276" s="12" customFormat="1" x14ac:dyDescent="0.2"/>
    <row r="1027277" s="12" customFormat="1" x14ac:dyDescent="0.2"/>
    <row r="1027278" s="12" customFormat="1" x14ac:dyDescent="0.2"/>
    <row r="1027279" s="12" customFormat="1" x14ac:dyDescent="0.2"/>
    <row r="1027280" s="12" customFormat="1" x14ac:dyDescent="0.2"/>
    <row r="1027281" s="12" customFormat="1" x14ac:dyDescent="0.2"/>
    <row r="1027282" s="12" customFormat="1" x14ac:dyDescent="0.2"/>
    <row r="1027283" s="12" customFormat="1" x14ac:dyDescent="0.2"/>
    <row r="1027284" s="12" customFormat="1" x14ac:dyDescent="0.2"/>
    <row r="1027285" s="12" customFormat="1" x14ac:dyDescent="0.2"/>
    <row r="1027286" s="12" customFormat="1" x14ac:dyDescent="0.2"/>
    <row r="1027287" s="12" customFormat="1" x14ac:dyDescent="0.2"/>
    <row r="1027288" s="12" customFormat="1" x14ac:dyDescent="0.2"/>
    <row r="1027289" s="12" customFormat="1" x14ac:dyDescent="0.2"/>
    <row r="1027290" s="12" customFormat="1" x14ac:dyDescent="0.2"/>
    <row r="1027291" s="12" customFormat="1" x14ac:dyDescent="0.2"/>
    <row r="1027292" s="12" customFormat="1" x14ac:dyDescent="0.2"/>
    <row r="1027293" s="12" customFormat="1" x14ac:dyDescent="0.2"/>
    <row r="1027294" s="12" customFormat="1" x14ac:dyDescent="0.2"/>
    <row r="1027295" s="12" customFormat="1" x14ac:dyDescent="0.2"/>
    <row r="1027296" s="12" customFormat="1" x14ac:dyDescent="0.2"/>
    <row r="1027297" s="12" customFormat="1" x14ac:dyDescent="0.2"/>
    <row r="1027298" s="12" customFormat="1" x14ac:dyDescent="0.2"/>
    <row r="1027299" s="12" customFormat="1" x14ac:dyDescent="0.2"/>
    <row r="1027300" s="12" customFormat="1" x14ac:dyDescent="0.2"/>
    <row r="1027301" s="12" customFormat="1" x14ac:dyDescent="0.2"/>
    <row r="1027302" s="12" customFormat="1" x14ac:dyDescent="0.2"/>
    <row r="1027303" s="12" customFormat="1" x14ac:dyDescent="0.2"/>
    <row r="1027304" s="12" customFormat="1" x14ac:dyDescent="0.2"/>
    <row r="1027305" s="12" customFormat="1" x14ac:dyDescent="0.2"/>
    <row r="1027306" s="12" customFormat="1" x14ac:dyDescent="0.2"/>
    <row r="1027307" s="12" customFormat="1" x14ac:dyDescent="0.2"/>
    <row r="1027308" s="12" customFormat="1" x14ac:dyDescent="0.2"/>
    <row r="1027309" s="12" customFormat="1" x14ac:dyDescent="0.2"/>
    <row r="1027310" s="12" customFormat="1" x14ac:dyDescent="0.2"/>
    <row r="1027311" s="12" customFormat="1" x14ac:dyDescent="0.2"/>
    <row r="1027312" s="12" customFormat="1" x14ac:dyDescent="0.2"/>
    <row r="1027313" s="12" customFormat="1" x14ac:dyDescent="0.2"/>
    <row r="1027314" s="12" customFormat="1" x14ac:dyDescent="0.2"/>
    <row r="1027315" s="12" customFormat="1" x14ac:dyDescent="0.2"/>
    <row r="1027316" s="12" customFormat="1" x14ac:dyDescent="0.2"/>
    <row r="1027317" s="12" customFormat="1" x14ac:dyDescent="0.2"/>
    <row r="1027318" s="12" customFormat="1" x14ac:dyDescent="0.2"/>
    <row r="1027319" s="12" customFormat="1" x14ac:dyDescent="0.2"/>
    <row r="1027320" s="12" customFormat="1" x14ac:dyDescent="0.2"/>
    <row r="1027321" s="12" customFormat="1" x14ac:dyDescent="0.2"/>
    <row r="1027322" s="12" customFormat="1" x14ac:dyDescent="0.2"/>
    <row r="1027323" s="12" customFormat="1" x14ac:dyDescent="0.2"/>
    <row r="1027324" s="12" customFormat="1" x14ac:dyDescent="0.2"/>
    <row r="1027325" s="12" customFormat="1" x14ac:dyDescent="0.2"/>
    <row r="1027326" s="12" customFormat="1" x14ac:dyDescent="0.2"/>
    <row r="1027327" s="12" customFormat="1" x14ac:dyDescent="0.2"/>
    <row r="1027328" s="12" customFormat="1" x14ac:dyDescent="0.2"/>
    <row r="1027329" s="12" customFormat="1" x14ac:dyDescent="0.2"/>
    <row r="1027330" s="12" customFormat="1" x14ac:dyDescent="0.2"/>
    <row r="1027331" s="12" customFormat="1" x14ac:dyDescent="0.2"/>
    <row r="1027332" s="12" customFormat="1" x14ac:dyDescent="0.2"/>
    <row r="1027333" s="12" customFormat="1" x14ac:dyDescent="0.2"/>
    <row r="1027334" s="12" customFormat="1" x14ac:dyDescent="0.2"/>
    <row r="1027335" s="12" customFormat="1" x14ac:dyDescent="0.2"/>
    <row r="1027336" s="12" customFormat="1" x14ac:dyDescent="0.2"/>
    <row r="1027337" s="12" customFormat="1" x14ac:dyDescent="0.2"/>
    <row r="1027338" s="12" customFormat="1" x14ac:dyDescent="0.2"/>
    <row r="1027339" s="12" customFormat="1" x14ac:dyDescent="0.2"/>
    <row r="1027340" s="12" customFormat="1" x14ac:dyDescent="0.2"/>
    <row r="1027341" s="12" customFormat="1" x14ac:dyDescent="0.2"/>
    <row r="1027342" s="12" customFormat="1" x14ac:dyDescent="0.2"/>
    <row r="1027343" s="12" customFormat="1" x14ac:dyDescent="0.2"/>
    <row r="1027344" s="12" customFormat="1" x14ac:dyDescent="0.2"/>
    <row r="1027345" s="12" customFormat="1" x14ac:dyDescent="0.2"/>
    <row r="1027346" s="12" customFormat="1" x14ac:dyDescent="0.2"/>
    <row r="1027347" s="12" customFormat="1" x14ac:dyDescent="0.2"/>
    <row r="1027348" s="12" customFormat="1" x14ac:dyDescent="0.2"/>
    <row r="1027349" s="12" customFormat="1" x14ac:dyDescent="0.2"/>
    <row r="1027350" s="12" customFormat="1" x14ac:dyDescent="0.2"/>
    <row r="1027351" s="12" customFormat="1" x14ac:dyDescent="0.2"/>
    <row r="1027352" s="12" customFormat="1" x14ac:dyDescent="0.2"/>
    <row r="1027353" s="12" customFormat="1" x14ac:dyDescent="0.2"/>
    <row r="1027354" s="12" customFormat="1" x14ac:dyDescent="0.2"/>
    <row r="1027355" s="12" customFormat="1" x14ac:dyDescent="0.2"/>
    <row r="1027356" s="12" customFormat="1" x14ac:dyDescent="0.2"/>
    <row r="1027357" s="12" customFormat="1" x14ac:dyDescent="0.2"/>
    <row r="1027358" s="12" customFormat="1" x14ac:dyDescent="0.2"/>
    <row r="1027359" s="12" customFormat="1" x14ac:dyDescent="0.2"/>
    <row r="1027360" s="12" customFormat="1" x14ac:dyDescent="0.2"/>
    <row r="1027361" s="12" customFormat="1" x14ac:dyDescent="0.2"/>
    <row r="1027362" s="12" customFormat="1" x14ac:dyDescent="0.2"/>
    <row r="1027363" s="12" customFormat="1" x14ac:dyDescent="0.2"/>
    <row r="1027364" s="12" customFormat="1" x14ac:dyDescent="0.2"/>
    <row r="1027365" s="12" customFormat="1" x14ac:dyDescent="0.2"/>
    <row r="1027366" s="12" customFormat="1" x14ac:dyDescent="0.2"/>
    <row r="1027367" s="12" customFormat="1" x14ac:dyDescent="0.2"/>
    <row r="1027368" s="12" customFormat="1" x14ac:dyDescent="0.2"/>
    <row r="1027369" s="12" customFormat="1" x14ac:dyDescent="0.2"/>
    <row r="1027370" s="12" customFormat="1" x14ac:dyDescent="0.2"/>
    <row r="1027371" s="12" customFormat="1" x14ac:dyDescent="0.2"/>
    <row r="1027372" s="12" customFormat="1" x14ac:dyDescent="0.2"/>
    <row r="1027373" s="12" customFormat="1" x14ac:dyDescent="0.2"/>
    <row r="1027374" s="12" customFormat="1" x14ac:dyDescent="0.2"/>
    <row r="1027375" s="12" customFormat="1" x14ac:dyDescent="0.2"/>
    <row r="1027376" s="12" customFormat="1" x14ac:dyDescent="0.2"/>
    <row r="1027377" s="12" customFormat="1" x14ac:dyDescent="0.2"/>
    <row r="1027378" s="12" customFormat="1" x14ac:dyDescent="0.2"/>
    <row r="1027379" s="12" customFormat="1" x14ac:dyDescent="0.2"/>
    <row r="1027380" s="12" customFormat="1" x14ac:dyDescent="0.2"/>
    <row r="1027381" s="12" customFormat="1" x14ac:dyDescent="0.2"/>
    <row r="1027382" s="12" customFormat="1" x14ac:dyDescent="0.2"/>
    <row r="1027383" s="12" customFormat="1" x14ac:dyDescent="0.2"/>
    <row r="1027384" s="12" customFormat="1" x14ac:dyDescent="0.2"/>
    <row r="1027385" s="12" customFormat="1" x14ac:dyDescent="0.2"/>
    <row r="1027386" s="12" customFormat="1" x14ac:dyDescent="0.2"/>
    <row r="1027387" s="12" customFormat="1" x14ac:dyDescent="0.2"/>
    <row r="1027388" s="12" customFormat="1" x14ac:dyDescent="0.2"/>
    <row r="1027389" s="12" customFormat="1" x14ac:dyDescent="0.2"/>
    <row r="1027390" s="12" customFormat="1" x14ac:dyDescent="0.2"/>
    <row r="1027391" s="12" customFormat="1" x14ac:dyDescent="0.2"/>
    <row r="1027392" s="12" customFormat="1" x14ac:dyDescent="0.2"/>
    <row r="1027393" s="12" customFormat="1" x14ac:dyDescent="0.2"/>
    <row r="1027394" s="12" customFormat="1" x14ac:dyDescent="0.2"/>
    <row r="1027395" s="12" customFormat="1" x14ac:dyDescent="0.2"/>
    <row r="1027396" s="12" customFormat="1" x14ac:dyDescent="0.2"/>
    <row r="1027397" s="12" customFormat="1" x14ac:dyDescent="0.2"/>
    <row r="1027398" s="12" customFormat="1" x14ac:dyDescent="0.2"/>
    <row r="1027399" s="12" customFormat="1" x14ac:dyDescent="0.2"/>
    <row r="1027400" s="12" customFormat="1" x14ac:dyDescent="0.2"/>
    <row r="1027401" s="12" customFormat="1" x14ac:dyDescent="0.2"/>
    <row r="1027402" s="12" customFormat="1" x14ac:dyDescent="0.2"/>
    <row r="1027403" s="12" customFormat="1" x14ac:dyDescent="0.2"/>
    <row r="1027404" s="12" customFormat="1" x14ac:dyDescent="0.2"/>
    <row r="1027405" s="12" customFormat="1" x14ac:dyDescent="0.2"/>
    <row r="1027406" s="12" customFormat="1" x14ac:dyDescent="0.2"/>
    <row r="1027407" s="12" customFormat="1" x14ac:dyDescent="0.2"/>
    <row r="1027408" s="12" customFormat="1" x14ac:dyDescent="0.2"/>
    <row r="1027409" s="12" customFormat="1" x14ac:dyDescent="0.2"/>
    <row r="1027410" s="12" customFormat="1" x14ac:dyDescent="0.2"/>
    <row r="1027411" s="12" customFormat="1" x14ac:dyDescent="0.2"/>
    <row r="1027412" s="12" customFormat="1" x14ac:dyDescent="0.2"/>
    <row r="1027413" s="12" customFormat="1" x14ac:dyDescent="0.2"/>
    <row r="1027414" s="12" customFormat="1" x14ac:dyDescent="0.2"/>
    <row r="1027415" s="12" customFormat="1" x14ac:dyDescent="0.2"/>
    <row r="1027416" s="12" customFormat="1" x14ac:dyDescent="0.2"/>
    <row r="1027417" s="12" customFormat="1" x14ac:dyDescent="0.2"/>
    <row r="1027418" s="12" customFormat="1" x14ac:dyDescent="0.2"/>
    <row r="1027419" s="12" customFormat="1" x14ac:dyDescent="0.2"/>
    <row r="1027420" s="12" customFormat="1" x14ac:dyDescent="0.2"/>
    <row r="1027421" s="12" customFormat="1" x14ac:dyDescent="0.2"/>
    <row r="1027422" s="12" customFormat="1" x14ac:dyDescent="0.2"/>
    <row r="1027423" s="12" customFormat="1" x14ac:dyDescent="0.2"/>
    <row r="1027424" s="12" customFormat="1" x14ac:dyDescent="0.2"/>
    <row r="1027425" s="12" customFormat="1" x14ac:dyDescent="0.2"/>
    <row r="1027426" s="12" customFormat="1" x14ac:dyDescent="0.2"/>
    <row r="1027427" s="12" customFormat="1" x14ac:dyDescent="0.2"/>
    <row r="1027428" s="12" customFormat="1" x14ac:dyDescent="0.2"/>
    <row r="1027429" s="12" customFormat="1" x14ac:dyDescent="0.2"/>
    <row r="1027430" s="12" customFormat="1" x14ac:dyDescent="0.2"/>
    <row r="1027431" s="12" customFormat="1" x14ac:dyDescent="0.2"/>
    <row r="1027432" s="12" customFormat="1" x14ac:dyDescent="0.2"/>
    <row r="1027433" s="12" customFormat="1" x14ac:dyDescent="0.2"/>
    <row r="1027434" s="12" customFormat="1" x14ac:dyDescent="0.2"/>
    <row r="1027435" s="12" customFormat="1" x14ac:dyDescent="0.2"/>
    <row r="1027436" s="12" customFormat="1" x14ac:dyDescent="0.2"/>
    <row r="1027437" s="12" customFormat="1" x14ac:dyDescent="0.2"/>
    <row r="1027438" s="12" customFormat="1" x14ac:dyDescent="0.2"/>
    <row r="1027439" s="12" customFormat="1" x14ac:dyDescent="0.2"/>
    <row r="1027440" s="12" customFormat="1" x14ac:dyDescent="0.2"/>
    <row r="1027441" s="12" customFormat="1" x14ac:dyDescent="0.2"/>
    <row r="1027442" s="12" customFormat="1" x14ac:dyDescent="0.2"/>
    <row r="1027443" s="12" customFormat="1" x14ac:dyDescent="0.2"/>
    <row r="1027444" s="12" customFormat="1" x14ac:dyDescent="0.2"/>
    <row r="1027445" s="12" customFormat="1" x14ac:dyDescent="0.2"/>
    <row r="1027446" s="12" customFormat="1" x14ac:dyDescent="0.2"/>
    <row r="1027447" s="12" customFormat="1" x14ac:dyDescent="0.2"/>
    <row r="1027448" s="12" customFormat="1" x14ac:dyDescent="0.2"/>
    <row r="1027449" s="12" customFormat="1" x14ac:dyDescent="0.2"/>
    <row r="1027450" s="12" customFormat="1" x14ac:dyDescent="0.2"/>
    <row r="1027451" s="12" customFormat="1" x14ac:dyDescent="0.2"/>
    <row r="1027452" s="12" customFormat="1" x14ac:dyDescent="0.2"/>
    <row r="1027453" s="12" customFormat="1" x14ac:dyDescent="0.2"/>
    <row r="1027454" s="12" customFormat="1" x14ac:dyDescent="0.2"/>
    <row r="1027455" s="12" customFormat="1" x14ac:dyDescent="0.2"/>
    <row r="1027456" s="12" customFormat="1" x14ac:dyDescent="0.2"/>
    <row r="1027457" s="12" customFormat="1" x14ac:dyDescent="0.2"/>
    <row r="1027458" s="12" customFormat="1" x14ac:dyDescent="0.2"/>
    <row r="1027459" s="12" customFormat="1" x14ac:dyDescent="0.2"/>
    <row r="1027460" s="12" customFormat="1" x14ac:dyDescent="0.2"/>
    <row r="1027461" s="12" customFormat="1" x14ac:dyDescent="0.2"/>
    <row r="1027462" s="12" customFormat="1" x14ac:dyDescent="0.2"/>
    <row r="1027463" s="12" customFormat="1" x14ac:dyDescent="0.2"/>
    <row r="1027464" s="12" customFormat="1" x14ac:dyDescent="0.2"/>
    <row r="1027465" s="12" customFormat="1" x14ac:dyDescent="0.2"/>
    <row r="1027466" s="12" customFormat="1" x14ac:dyDescent="0.2"/>
    <row r="1027467" s="12" customFormat="1" x14ac:dyDescent="0.2"/>
    <row r="1027468" s="12" customFormat="1" x14ac:dyDescent="0.2"/>
    <row r="1027469" s="12" customFormat="1" x14ac:dyDescent="0.2"/>
    <row r="1027470" s="12" customFormat="1" x14ac:dyDescent="0.2"/>
    <row r="1027471" s="12" customFormat="1" x14ac:dyDescent="0.2"/>
    <row r="1027472" s="12" customFormat="1" x14ac:dyDescent="0.2"/>
    <row r="1027473" s="12" customFormat="1" x14ac:dyDescent="0.2"/>
    <row r="1027474" s="12" customFormat="1" x14ac:dyDescent="0.2"/>
    <row r="1027475" s="12" customFormat="1" x14ac:dyDescent="0.2"/>
    <row r="1027476" s="12" customFormat="1" x14ac:dyDescent="0.2"/>
    <row r="1027477" s="12" customFormat="1" x14ac:dyDescent="0.2"/>
    <row r="1027478" s="12" customFormat="1" x14ac:dyDescent="0.2"/>
    <row r="1027479" s="12" customFormat="1" x14ac:dyDescent="0.2"/>
    <row r="1027480" s="12" customFormat="1" x14ac:dyDescent="0.2"/>
    <row r="1027481" s="12" customFormat="1" x14ac:dyDescent="0.2"/>
    <row r="1027482" s="12" customFormat="1" x14ac:dyDescent="0.2"/>
    <row r="1027483" s="12" customFormat="1" x14ac:dyDescent="0.2"/>
    <row r="1027484" s="12" customFormat="1" x14ac:dyDescent="0.2"/>
    <row r="1027485" s="12" customFormat="1" x14ac:dyDescent="0.2"/>
    <row r="1027486" s="12" customFormat="1" x14ac:dyDescent="0.2"/>
    <row r="1027487" s="12" customFormat="1" x14ac:dyDescent="0.2"/>
    <row r="1027488" s="12" customFormat="1" x14ac:dyDescent="0.2"/>
    <row r="1027489" s="12" customFormat="1" x14ac:dyDescent="0.2"/>
    <row r="1027490" s="12" customFormat="1" x14ac:dyDescent="0.2"/>
    <row r="1027491" s="12" customFormat="1" x14ac:dyDescent="0.2"/>
    <row r="1027492" s="12" customFormat="1" x14ac:dyDescent="0.2"/>
    <row r="1027493" s="12" customFormat="1" x14ac:dyDescent="0.2"/>
    <row r="1027494" s="12" customFormat="1" x14ac:dyDescent="0.2"/>
    <row r="1027495" s="12" customFormat="1" x14ac:dyDescent="0.2"/>
    <row r="1027496" s="12" customFormat="1" x14ac:dyDescent="0.2"/>
    <row r="1027497" s="12" customFormat="1" x14ac:dyDescent="0.2"/>
    <row r="1027498" s="12" customFormat="1" x14ac:dyDescent="0.2"/>
    <row r="1027499" s="12" customFormat="1" x14ac:dyDescent="0.2"/>
    <row r="1027500" s="12" customFormat="1" x14ac:dyDescent="0.2"/>
    <row r="1027501" s="12" customFormat="1" x14ac:dyDescent="0.2"/>
    <row r="1027502" s="12" customFormat="1" x14ac:dyDescent="0.2"/>
    <row r="1027503" s="12" customFormat="1" x14ac:dyDescent="0.2"/>
    <row r="1027504" s="12" customFormat="1" x14ac:dyDescent="0.2"/>
    <row r="1027505" s="12" customFormat="1" x14ac:dyDescent="0.2"/>
    <row r="1027506" s="12" customFormat="1" x14ac:dyDescent="0.2"/>
    <row r="1027507" s="12" customFormat="1" x14ac:dyDescent="0.2"/>
    <row r="1027508" s="12" customFormat="1" x14ac:dyDescent="0.2"/>
    <row r="1027509" s="12" customFormat="1" x14ac:dyDescent="0.2"/>
    <row r="1027510" s="12" customFormat="1" x14ac:dyDescent="0.2"/>
    <row r="1027511" s="12" customFormat="1" x14ac:dyDescent="0.2"/>
    <row r="1027512" s="12" customFormat="1" x14ac:dyDescent="0.2"/>
    <row r="1027513" s="12" customFormat="1" x14ac:dyDescent="0.2"/>
    <row r="1027514" s="12" customFormat="1" x14ac:dyDescent="0.2"/>
    <row r="1027515" s="12" customFormat="1" x14ac:dyDescent="0.2"/>
    <row r="1027516" s="12" customFormat="1" x14ac:dyDescent="0.2"/>
    <row r="1027517" s="12" customFormat="1" x14ac:dyDescent="0.2"/>
    <row r="1027518" s="12" customFormat="1" x14ac:dyDescent="0.2"/>
    <row r="1027519" s="12" customFormat="1" x14ac:dyDescent="0.2"/>
    <row r="1027520" s="12" customFormat="1" x14ac:dyDescent="0.2"/>
    <row r="1027521" s="12" customFormat="1" x14ac:dyDescent="0.2"/>
    <row r="1027522" s="12" customFormat="1" x14ac:dyDescent="0.2"/>
    <row r="1027523" s="12" customFormat="1" x14ac:dyDescent="0.2"/>
    <row r="1027524" s="12" customFormat="1" x14ac:dyDescent="0.2"/>
    <row r="1027525" s="12" customFormat="1" x14ac:dyDescent="0.2"/>
    <row r="1027526" s="12" customFormat="1" x14ac:dyDescent="0.2"/>
    <row r="1027527" s="12" customFormat="1" x14ac:dyDescent="0.2"/>
    <row r="1027528" s="12" customFormat="1" x14ac:dyDescent="0.2"/>
    <row r="1027529" s="12" customFormat="1" x14ac:dyDescent="0.2"/>
    <row r="1027530" s="12" customFormat="1" x14ac:dyDescent="0.2"/>
    <row r="1027531" s="12" customFormat="1" x14ac:dyDescent="0.2"/>
    <row r="1027532" s="12" customFormat="1" x14ac:dyDescent="0.2"/>
    <row r="1027533" s="12" customFormat="1" x14ac:dyDescent="0.2"/>
    <row r="1027534" s="12" customFormat="1" x14ac:dyDescent="0.2"/>
    <row r="1027535" s="12" customFormat="1" x14ac:dyDescent="0.2"/>
    <row r="1027536" s="12" customFormat="1" x14ac:dyDescent="0.2"/>
    <row r="1027537" s="12" customFormat="1" x14ac:dyDescent="0.2"/>
    <row r="1027538" s="12" customFormat="1" x14ac:dyDescent="0.2"/>
    <row r="1027539" s="12" customFormat="1" x14ac:dyDescent="0.2"/>
    <row r="1027540" s="12" customFormat="1" x14ac:dyDescent="0.2"/>
    <row r="1027541" s="12" customFormat="1" x14ac:dyDescent="0.2"/>
    <row r="1027542" s="12" customFormat="1" x14ac:dyDescent="0.2"/>
    <row r="1027543" s="12" customFormat="1" x14ac:dyDescent="0.2"/>
    <row r="1027544" s="12" customFormat="1" x14ac:dyDescent="0.2"/>
    <row r="1027545" s="12" customFormat="1" x14ac:dyDescent="0.2"/>
    <row r="1027546" s="12" customFormat="1" x14ac:dyDescent="0.2"/>
    <row r="1027547" s="12" customFormat="1" x14ac:dyDescent="0.2"/>
    <row r="1027548" s="12" customFormat="1" x14ac:dyDescent="0.2"/>
    <row r="1027549" s="12" customFormat="1" x14ac:dyDescent="0.2"/>
    <row r="1027550" s="12" customFormat="1" x14ac:dyDescent="0.2"/>
    <row r="1027551" s="12" customFormat="1" x14ac:dyDescent="0.2"/>
    <row r="1027552" s="12" customFormat="1" x14ac:dyDescent="0.2"/>
    <row r="1027553" s="12" customFormat="1" x14ac:dyDescent="0.2"/>
    <row r="1027554" s="12" customFormat="1" x14ac:dyDescent="0.2"/>
    <row r="1027555" s="12" customFormat="1" x14ac:dyDescent="0.2"/>
    <row r="1027556" s="12" customFormat="1" x14ac:dyDescent="0.2"/>
    <row r="1027557" s="12" customFormat="1" x14ac:dyDescent="0.2"/>
    <row r="1027558" s="12" customFormat="1" x14ac:dyDescent="0.2"/>
    <row r="1027559" s="12" customFormat="1" x14ac:dyDescent="0.2"/>
    <row r="1027560" s="12" customFormat="1" x14ac:dyDescent="0.2"/>
    <row r="1027561" s="12" customFormat="1" x14ac:dyDescent="0.2"/>
    <row r="1027562" s="12" customFormat="1" x14ac:dyDescent="0.2"/>
    <row r="1027563" s="12" customFormat="1" x14ac:dyDescent="0.2"/>
    <row r="1027564" s="12" customFormat="1" x14ac:dyDescent="0.2"/>
    <row r="1027565" s="12" customFormat="1" x14ac:dyDescent="0.2"/>
    <row r="1027566" s="12" customFormat="1" x14ac:dyDescent="0.2"/>
    <row r="1027567" s="12" customFormat="1" x14ac:dyDescent="0.2"/>
    <row r="1027568" s="12" customFormat="1" x14ac:dyDescent="0.2"/>
    <row r="1027569" s="12" customFormat="1" x14ac:dyDescent="0.2"/>
    <row r="1027570" s="12" customFormat="1" x14ac:dyDescent="0.2"/>
    <row r="1027571" s="12" customFormat="1" x14ac:dyDescent="0.2"/>
    <row r="1027572" s="12" customFormat="1" x14ac:dyDescent="0.2"/>
    <row r="1027573" s="12" customFormat="1" x14ac:dyDescent="0.2"/>
    <row r="1027574" s="12" customFormat="1" x14ac:dyDescent="0.2"/>
    <row r="1027575" s="12" customFormat="1" x14ac:dyDescent="0.2"/>
    <row r="1027576" s="12" customFormat="1" x14ac:dyDescent="0.2"/>
    <row r="1027577" s="12" customFormat="1" x14ac:dyDescent="0.2"/>
    <row r="1027578" s="12" customFormat="1" x14ac:dyDescent="0.2"/>
    <row r="1027579" s="12" customFormat="1" x14ac:dyDescent="0.2"/>
    <row r="1027580" s="12" customFormat="1" x14ac:dyDescent="0.2"/>
    <row r="1027581" s="12" customFormat="1" x14ac:dyDescent="0.2"/>
    <row r="1027582" s="12" customFormat="1" x14ac:dyDescent="0.2"/>
    <row r="1027583" s="12" customFormat="1" x14ac:dyDescent="0.2"/>
    <row r="1027584" s="12" customFormat="1" x14ac:dyDescent="0.2"/>
    <row r="1027585" s="12" customFormat="1" x14ac:dyDescent="0.2"/>
    <row r="1027586" s="12" customFormat="1" x14ac:dyDescent="0.2"/>
    <row r="1027587" s="12" customFormat="1" x14ac:dyDescent="0.2"/>
    <row r="1027588" s="12" customFormat="1" x14ac:dyDescent="0.2"/>
    <row r="1027589" s="12" customFormat="1" x14ac:dyDescent="0.2"/>
    <row r="1027590" s="12" customFormat="1" x14ac:dyDescent="0.2"/>
    <row r="1027591" s="12" customFormat="1" x14ac:dyDescent="0.2"/>
    <row r="1027592" s="12" customFormat="1" x14ac:dyDescent="0.2"/>
    <row r="1027593" s="12" customFormat="1" x14ac:dyDescent="0.2"/>
    <row r="1027594" s="12" customFormat="1" x14ac:dyDescent="0.2"/>
    <row r="1027595" s="12" customFormat="1" x14ac:dyDescent="0.2"/>
    <row r="1027596" s="12" customFormat="1" x14ac:dyDescent="0.2"/>
    <row r="1027597" s="12" customFormat="1" x14ac:dyDescent="0.2"/>
    <row r="1027598" s="12" customFormat="1" x14ac:dyDescent="0.2"/>
    <row r="1027599" s="12" customFormat="1" x14ac:dyDescent="0.2"/>
    <row r="1027600" s="12" customFormat="1" x14ac:dyDescent="0.2"/>
    <row r="1027601" s="12" customFormat="1" x14ac:dyDescent="0.2"/>
    <row r="1027602" s="12" customFormat="1" x14ac:dyDescent="0.2"/>
    <row r="1027603" s="12" customFormat="1" x14ac:dyDescent="0.2"/>
    <row r="1027604" s="12" customFormat="1" x14ac:dyDescent="0.2"/>
    <row r="1027605" s="12" customFormat="1" x14ac:dyDescent="0.2"/>
    <row r="1027606" s="12" customFormat="1" x14ac:dyDescent="0.2"/>
    <row r="1027607" s="12" customFormat="1" x14ac:dyDescent="0.2"/>
    <row r="1027608" s="12" customFormat="1" x14ac:dyDescent="0.2"/>
    <row r="1027609" s="12" customFormat="1" x14ac:dyDescent="0.2"/>
    <row r="1027610" s="12" customFormat="1" x14ac:dyDescent="0.2"/>
    <row r="1027611" s="12" customFormat="1" x14ac:dyDescent="0.2"/>
    <row r="1027612" s="12" customFormat="1" x14ac:dyDescent="0.2"/>
    <row r="1027613" s="12" customFormat="1" x14ac:dyDescent="0.2"/>
    <row r="1027614" s="12" customFormat="1" x14ac:dyDescent="0.2"/>
    <row r="1027615" s="12" customFormat="1" x14ac:dyDescent="0.2"/>
    <row r="1027616" s="12" customFormat="1" x14ac:dyDescent="0.2"/>
    <row r="1027617" s="12" customFormat="1" x14ac:dyDescent="0.2"/>
    <row r="1027618" s="12" customFormat="1" x14ac:dyDescent="0.2"/>
    <row r="1027619" s="12" customFormat="1" x14ac:dyDescent="0.2"/>
    <row r="1027620" s="12" customFormat="1" x14ac:dyDescent="0.2"/>
    <row r="1027621" s="12" customFormat="1" x14ac:dyDescent="0.2"/>
    <row r="1027622" s="12" customFormat="1" x14ac:dyDescent="0.2"/>
    <row r="1027623" s="12" customFormat="1" x14ac:dyDescent="0.2"/>
    <row r="1027624" s="12" customFormat="1" x14ac:dyDescent="0.2"/>
    <row r="1027625" s="12" customFormat="1" x14ac:dyDescent="0.2"/>
    <row r="1027626" s="12" customFormat="1" x14ac:dyDescent="0.2"/>
    <row r="1027627" s="12" customFormat="1" x14ac:dyDescent="0.2"/>
    <row r="1027628" s="12" customFormat="1" x14ac:dyDescent="0.2"/>
    <row r="1027629" s="12" customFormat="1" x14ac:dyDescent="0.2"/>
    <row r="1027630" s="12" customFormat="1" x14ac:dyDescent="0.2"/>
    <row r="1027631" s="12" customFormat="1" x14ac:dyDescent="0.2"/>
    <row r="1027632" s="12" customFormat="1" x14ac:dyDescent="0.2"/>
    <row r="1027633" s="12" customFormat="1" x14ac:dyDescent="0.2"/>
    <row r="1027634" s="12" customFormat="1" x14ac:dyDescent="0.2"/>
    <row r="1027635" s="12" customFormat="1" x14ac:dyDescent="0.2"/>
    <row r="1027636" s="12" customFormat="1" x14ac:dyDescent="0.2"/>
    <row r="1027637" s="12" customFormat="1" x14ac:dyDescent="0.2"/>
    <row r="1027638" s="12" customFormat="1" x14ac:dyDescent="0.2"/>
    <row r="1027639" s="12" customFormat="1" x14ac:dyDescent="0.2"/>
    <row r="1027640" s="12" customFormat="1" x14ac:dyDescent="0.2"/>
    <row r="1027641" s="12" customFormat="1" x14ac:dyDescent="0.2"/>
    <row r="1027642" s="12" customFormat="1" x14ac:dyDescent="0.2"/>
    <row r="1027643" s="12" customFormat="1" x14ac:dyDescent="0.2"/>
    <row r="1027644" s="12" customFormat="1" x14ac:dyDescent="0.2"/>
    <row r="1027645" s="12" customFormat="1" x14ac:dyDescent="0.2"/>
    <row r="1027646" s="12" customFormat="1" x14ac:dyDescent="0.2"/>
    <row r="1027647" s="12" customFormat="1" x14ac:dyDescent="0.2"/>
    <row r="1027648" s="12" customFormat="1" x14ac:dyDescent="0.2"/>
    <row r="1027649" s="12" customFormat="1" x14ac:dyDescent="0.2"/>
    <row r="1027650" s="12" customFormat="1" x14ac:dyDescent="0.2"/>
    <row r="1027651" s="12" customFormat="1" x14ac:dyDescent="0.2"/>
    <row r="1027652" s="12" customFormat="1" x14ac:dyDescent="0.2"/>
    <row r="1027653" s="12" customFormat="1" x14ac:dyDescent="0.2"/>
    <row r="1027654" s="12" customFormat="1" x14ac:dyDescent="0.2"/>
    <row r="1027655" s="12" customFormat="1" x14ac:dyDescent="0.2"/>
    <row r="1027656" s="12" customFormat="1" x14ac:dyDescent="0.2"/>
    <row r="1027657" s="12" customFormat="1" x14ac:dyDescent="0.2"/>
    <row r="1027658" s="12" customFormat="1" x14ac:dyDescent="0.2"/>
    <row r="1027659" s="12" customFormat="1" x14ac:dyDescent="0.2"/>
    <row r="1027660" s="12" customFormat="1" x14ac:dyDescent="0.2"/>
    <row r="1027661" s="12" customFormat="1" x14ac:dyDescent="0.2"/>
    <row r="1027662" s="12" customFormat="1" x14ac:dyDescent="0.2"/>
    <row r="1027663" s="12" customFormat="1" x14ac:dyDescent="0.2"/>
    <row r="1027664" s="12" customFormat="1" x14ac:dyDescent="0.2"/>
    <row r="1027665" s="12" customFormat="1" x14ac:dyDescent="0.2"/>
    <row r="1027666" s="12" customFormat="1" x14ac:dyDescent="0.2"/>
    <row r="1027667" s="12" customFormat="1" x14ac:dyDescent="0.2"/>
    <row r="1027668" s="12" customFormat="1" x14ac:dyDescent="0.2"/>
    <row r="1027669" s="12" customFormat="1" x14ac:dyDescent="0.2"/>
    <row r="1027670" s="12" customFormat="1" x14ac:dyDescent="0.2"/>
    <row r="1027671" s="12" customFormat="1" x14ac:dyDescent="0.2"/>
    <row r="1027672" s="12" customFormat="1" x14ac:dyDescent="0.2"/>
    <row r="1027673" s="12" customFormat="1" x14ac:dyDescent="0.2"/>
    <row r="1027674" s="12" customFormat="1" x14ac:dyDescent="0.2"/>
    <row r="1027675" s="12" customFormat="1" x14ac:dyDescent="0.2"/>
    <row r="1027676" s="12" customFormat="1" x14ac:dyDescent="0.2"/>
    <row r="1027677" s="12" customFormat="1" x14ac:dyDescent="0.2"/>
    <row r="1027678" s="12" customFormat="1" x14ac:dyDescent="0.2"/>
    <row r="1027679" s="12" customFormat="1" x14ac:dyDescent="0.2"/>
    <row r="1027680" s="12" customFormat="1" x14ac:dyDescent="0.2"/>
    <row r="1027681" s="12" customFormat="1" x14ac:dyDescent="0.2"/>
    <row r="1027682" s="12" customFormat="1" x14ac:dyDescent="0.2"/>
    <row r="1027683" s="12" customFormat="1" x14ac:dyDescent="0.2"/>
    <row r="1027684" s="12" customFormat="1" x14ac:dyDescent="0.2"/>
    <row r="1027685" s="12" customFormat="1" x14ac:dyDescent="0.2"/>
    <row r="1027686" s="12" customFormat="1" x14ac:dyDescent="0.2"/>
    <row r="1027687" s="12" customFormat="1" x14ac:dyDescent="0.2"/>
    <row r="1027688" s="12" customFormat="1" x14ac:dyDescent="0.2"/>
    <row r="1027689" s="12" customFormat="1" x14ac:dyDescent="0.2"/>
    <row r="1027690" s="12" customFormat="1" x14ac:dyDescent="0.2"/>
    <row r="1027691" s="12" customFormat="1" x14ac:dyDescent="0.2"/>
    <row r="1027692" s="12" customFormat="1" x14ac:dyDescent="0.2"/>
    <row r="1027693" s="12" customFormat="1" x14ac:dyDescent="0.2"/>
    <row r="1027694" s="12" customFormat="1" x14ac:dyDescent="0.2"/>
    <row r="1027695" s="12" customFormat="1" x14ac:dyDescent="0.2"/>
    <row r="1027696" s="12" customFormat="1" x14ac:dyDescent="0.2"/>
    <row r="1027697" s="12" customFormat="1" x14ac:dyDescent="0.2"/>
    <row r="1027698" s="12" customFormat="1" x14ac:dyDescent="0.2"/>
    <row r="1027699" s="12" customFormat="1" x14ac:dyDescent="0.2"/>
    <row r="1027700" s="12" customFormat="1" x14ac:dyDescent="0.2"/>
    <row r="1027701" s="12" customFormat="1" x14ac:dyDescent="0.2"/>
    <row r="1027702" s="12" customFormat="1" x14ac:dyDescent="0.2"/>
    <row r="1027703" s="12" customFormat="1" x14ac:dyDescent="0.2"/>
    <row r="1027704" s="12" customFormat="1" x14ac:dyDescent="0.2"/>
    <row r="1027705" s="12" customFormat="1" x14ac:dyDescent="0.2"/>
    <row r="1027706" s="12" customFormat="1" x14ac:dyDescent="0.2"/>
    <row r="1027707" s="12" customFormat="1" x14ac:dyDescent="0.2"/>
    <row r="1027708" s="12" customFormat="1" x14ac:dyDescent="0.2"/>
    <row r="1027709" s="12" customFormat="1" x14ac:dyDescent="0.2"/>
    <row r="1027710" s="12" customFormat="1" x14ac:dyDescent="0.2"/>
    <row r="1027711" s="12" customFormat="1" x14ac:dyDescent="0.2"/>
    <row r="1027712" s="12" customFormat="1" x14ac:dyDescent="0.2"/>
    <row r="1027713" s="12" customFormat="1" x14ac:dyDescent="0.2"/>
    <row r="1027714" s="12" customFormat="1" x14ac:dyDescent="0.2"/>
    <row r="1027715" s="12" customFormat="1" x14ac:dyDescent="0.2"/>
    <row r="1027716" s="12" customFormat="1" x14ac:dyDescent="0.2"/>
    <row r="1027717" s="12" customFormat="1" x14ac:dyDescent="0.2"/>
    <row r="1027718" s="12" customFormat="1" x14ac:dyDescent="0.2"/>
    <row r="1027719" s="12" customFormat="1" x14ac:dyDescent="0.2"/>
    <row r="1027720" s="12" customFormat="1" x14ac:dyDescent="0.2"/>
    <row r="1027721" s="12" customFormat="1" x14ac:dyDescent="0.2"/>
    <row r="1027722" s="12" customFormat="1" x14ac:dyDescent="0.2"/>
    <row r="1027723" s="12" customFormat="1" x14ac:dyDescent="0.2"/>
    <row r="1027724" s="12" customFormat="1" x14ac:dyDescent="0.2"/>
    <row r="1027725" s="12" customFormat="1" x14ac:dyDescent="0.2"/>
    <row r="1027726" s="12" customFormat="1" x14ac:dyDescent="0.2"/>
    <row r="1027727" s="12" customFormat="1" x14ac:dyDescent="0.2"/>
    <row r="1027728" s="12" customFormat="1" x14ac:dyDescent="0.2"/>
    <row r="1027729" s="12" customFormat="1" x14ac:dyDescent="0.2"/>
    <row r="1027730" s="12" customFormat="1" x14ac:dyDescent="0.2"/>
    <row r="1027731" s="12" customFormat="1" x14ac:dyDescent="0.2"/>
    <row r="1027732" s="12" customFormat="1" x14ac:dyDescent="0.2"/>
    <row r="1027733" s="12" customFormat="1" x14ac:dyDescent="0.2"/>
    <row r="1027734" s="12" customFormat="1" x14ac:dyDescent="0.2"/>
    <row r="1027735" s="12" customFormat="1" x14ac:dyDescent="0.2"/>
    <row r="1027736" s="12" customFormat="1" x14ac:dyDescent="0.2"/>
    <row r="1027737" s="12" customFormat="1" x14ac:dyDescent="0.2"/>
    <row r="1027738" s="12" customFormat="1" x14ac:dyDescent="0.2"/>
    <row r="1027739" s="12" customFormat="1" x14ac:dyDescent="0.2"/>
    <row r="1027740" s="12" customFormat="1" x14ac:dyDescent="0.2"/>
    <row r="1027741" s="12" customFormat="1" x14ac:dyDescent="0.2"/>
    <row r="1027742" s="12" customFormat="1" x14ac:dyDescent="0.2"/>
    <row r="1027743" s="12" customFormat="1" x14ac:dyDescent="0.2"/>
    <row r="1027744" s="12" customFormat="1" x14ac:dyDescent="0.2"/>
    <row r="1027745" s="12" customFormat="1" x14ac:dyDescent="0.2"/>
    <row r="1027746" s="12" customFormat="1" x14ac:dyDescent="0.2"/>
    <row r="1027747" s="12" customFormat="1" x14ac:dyDescent="0.2"/>
    <row r="1027748" s="12" customFormat="1" x14ac:dyDescent="0.2"/>
    <row r="1027749" s="12" customFormat="1" x14ac:dyDescent="0.2"/>
    <row r="1027750" s="12" customFormat="1" x14ac:dyDescent="0.2"/>
    <row r="1027751" s="12" customFormat="1" x14ac:dyDescent="0.2"/>
    <row r="1027752" s="12" customFormat="1" x14ac:dyDescent="0.2"/>
    <row r="1027753" s="12" customFormat="1" x14ac:dyDescent="0.2"/>
    <row r="1027754" s="12" customFormat="1" x14ac:dyDescent="0.2"/>
    <row r="1027755" s="12" customFormat="1" x14ac:dyDescent="0.2"/>
    <row r="1027756" s="12" customFormat="1" x14ac:dyDescent="0.2"/>
    <row r="1027757" s="12" customFormat="1" x14ac:dyDescent="0.2"/>
    <row r="1027758" s="12" customFormat="1" x14ac:dyDescent="0.2"/>
    <row r="1027759" s="12" customFormat="1" x14ac:dyDescent="0.2"/>
    <row r="1027760" s="12" customFormat="1" x14ac:dyDescent="0.2"/>
    <row r="1027761" s="12" customFormat="1" x14ac:dyDescent="0.2"/>
    <row r="1027762" s="12" customFormat="1" x14ac:dyDescent="0.2"/>
    <row r="1027763" s="12" customFormat="1" x14ac:dyDescent="0.2"/>
    <row r="1027764" s="12" customFormat="1" x14ac:dyDescent="0.2"/>
    <row r="1027765" s="12" customFormat="1" x14ac:dyDescent="0.2"/>
    <row r="1027766" s="12" customFormat="1" x14ac:dyDescent="0.2"/>
    <row r="1027767" s="12" customFormat="1" x14ac:dyDescent="0.2"/>
    <row r="1027768" s="12" customFormat="1" x14ac:dyDescent="0.2"/>
    <row r="1027769" s="12" customFormat="1" x14ac:dyDescent="0.2"/>
    <row r="1027770" s="12" customFormat="1" x14ac:dyDescent="0.2"/>
    <row r="1027771" s="12" customFormat="1" x14ac:dyDescent="0.2"/>
    <row r="1027772" s="12" customFormat="1" x14ac:dyDescent="0.2"/>
    <row r="1027773" s="12" customFormat="1" x14ac:dyDescent="0.2"/>
    <row r="1027774" s="12" customFormat="1" x14ac:dyDescent="0.2"/>
    <row r="1027775" s="12" customFormat="1" x14ac:dyDescent="0.2"/>
    <row r="1027776" s="12" customFormat="1" x14ac:dyDescent="0.2"/>
    <row r="1027777" s="12" customFormat="1" x14ac:dyDescent="0.2"/>
    <row r="1027778" s="12" customFormat="1" x14ac:dyDescent="0.2"/>
    <row r="1027779" s="12" customFormat="1" x14ac:dyDescent="0.2"/>
    <row r="1027780" s="12" customFormat="1" x14ac:dyDescent="0.2"/>
    <row r="1027781" s="12" customFormat="1" x14ac:dyDescent="0.2"/>
    <row r="1027782" s="12" customFormat="1" x14ac:dyDescent="0.2"/>
    <row r="1027783" s="12" customFormat="1" x14ac:dyDescent="0.2"/>
    <row r="1027784" s="12" customFormat="1" x14ac:dyDescent="0.2"/>
    <row r="1027785" s="12" customFormat="1" x14ac:dyDescent="0.2"/>
    <row r="1027786" s="12" customFormat="1" x14ac:dyDescent="0.2"/>
    <row r="1027787" s="12" customFormat="1" x14ac:dyDescent="0.2"/>
    <row r="1027788" s="12" customFormat="1" x14ac:dyDescent="0.2"/>
    <row r="1027789" s="12" customFormat="1" x14ac:dyDescent="0.2"/>
    <row r="1027790" s="12" customFormat="1" x14ac:dyDescent="0.2"/>
    <row r="1027791" s="12" customFormat="1" x14ac:dyDescent="0.2"/>
    <row r="1027792" s="12" customFormat="1" x14ac:dyDescent="0.2"/>
    <row r="1027793" s="12" customFormat="1" x14ac:dyDescent="0.2"/>
    <row r="1027794" s="12" customFormat="1" x14ac:dyDescent="0.2"/>
    <row r="1027795" s="12" customFormat="1" x14ac:dyDescent="0.2"/>
    <row r="1027796" s="12" customFormat="1" x14ac:dyDescent="0.2"/>
    <row r="1027797" s="12" customFormat="1" x14ac:dyDescent="0.2"/>
    <row r="1027798" s="12" customFormat="1" x14ac:dyDescent="0.2"/>
    <row r="1027799" s="12" customFormat="1" x14ac:dyDescent="0.2"/>
    <row r="1027800" s="12" customFormat="1" x14ac:dyDescent="0.2"/>
    <row r="1027801" s="12" customFormat="1" x14ac:dyDescent="0.2"/>
    <row r="1027802" s="12" customFormat="1" x14ac:dyDescent="0.2"/>
    <row r="1027803" s="12" customFormat="1" x14ac:dyDescent="0.2"/>
    <row r="1027804" s="12" customFormat="1" x14ac:dyDescent="0.2"/>
    <row r="1027805" s="12" customFormat="1" x14ac:dyDescent="0.2"/>
    <row r="1027806" s="12" customFormat="1" x14ac:dyDescent="0.2"/>
    <row r="1027807" s="12" customFormat="1" x14ac:dyDescent="0.2"/>
    <row r="1027808" s="12" customFormat="1" x14ac:dyDescent="0.2"/>
    <row r="1027809" s="12" customFormat="1" x14ac:dyDescent="0.2"/>
    <row r="1027810" s="12" customFormat="1" x14ac:dyDescent="0.2"/>
    <row r="1027811" s="12" customFormat="1" x14ac:dyDescent="0.2"/>
    <row r="1027812" s="12" customFormat="1" x14ac:dyDescent="0.2"/>
    <row r="1027813" s="12" customFormat="1" x14ac:dyDescent="0.2"/>
    <row r="1027814" s="12" customFormat="1" x14ac:dyDescent="0.2"/>
    <row r="1027815" s="12" customFormat="1" x14ac:dyDescent="0.2"/>
    <row r="1027816" s="12" customFormat="1" x14ac:dyDescent="0.2"/>
    <row r="1027817" s="12" customFormat="1" x14ac:dyDescent="0.2"/>
    <row r="1027818" s="12" customFormat="1" x14ac:dyDescent="0.2"/>
    <row r="1027819" s="12" customFormat="1" x14ac:dyDescent="0.2"/>
    <row r="1027820" s="12" customFormat="1" x14ac:dyDescent="0.2"/>
    <row r="1027821" s="12" customFormat="1" x14ac:dyDescent="0.2"/>
    <row r="1027822" s="12" customFormat="1" x14ac:dyDescent="0.2"/>
    <row r="1027823" s="12" customFormat="1" x14ac:dyDescent="0.2"/>
    <row r="1027824" s="12" customFormat="1" x14ac:dyDescent="0.2"/>
    <row r="1027825" s="12" customFormat="1" x14ac:dyDescent="0.2"/>
    <row r="1027826" s="12" customFormat="1" x14ac:dyDescent="0.2"/>
    <row r="1027827" s="12" customFormat="1" x14ac:dyDescent="0.2"/>
    <row r="1027828" s="12" customFormat="1" x14ac:dyDescent="0.2"/>
    <row r="1027829" s="12" customFormat="1" x14ac:dyDescent="0.2"/>
    <row r="1027830" s="12" customFormat="1" x14ac:dyDescent="0.2"/>
    <row r="1027831" s="12" customFormat="1" x14ac:dyDescent="0.2"/>
    <row r="1027832" s="12" customFormat="1" x14ac:dyDescent="0.2"/>
    <row r="1027833" s="12" customFormat="1" x14ac:dyDescent="0.2"/>
    <row r="1027834" s="12" customFormat="1" x14ac:dyDescent="0.2"/>
    <row r="1027835" s="12" customFormat="1" x14ac:dyDescent="0.2"/>
    <row r="1027836" s="12" customFormat="1" x14ac:dyDescent="0.2"/>
    <row r="1027837" s="12" customFormat="1" x14ac:dyDescent="0.2"/>
    <row r="1027838" s="12" customFormat="1" x14ac:dyDescent="0.2"/>
    <row r="1027839" s="12" customFormat="1" x14ac:dyDescent="0.2"/>
    <row r="1027840" s="12" customFormat="1" x14ac:dyDescent="0.2"/>
    <row r="1027841" s="12" customFormat="1" x14ac:dyDescent="0.2"/>
    <row r="1027842" s="12" customFormat="1" x14ac:dyDescent="0.2"/>
    <row r="1027843" s="12" customFormat="1" x14ac:dyDescent="0.2"/>
    <row r="1027844" s="12" customFormat="1" x14ac:dyDescent="0.2"/>
    <row r="1027845" s="12" customFormat="1" x14ac:dyDescent="0.2"/>
    <row r="1027846" s="12" customFormat="1" x14ac:dyDescent="0.2"/>
    <row r="1027847" s="12" customFormat="1" x14ac:dyDescent="0.2"/>
    <row r="1027848" s="12" customFormat="1" x14ac:dyDescent="0.2"/>
    <row r="1027849" s="12" customFormat="1" x14ac:dyDescent="0.2"/>
    <row r="1027850" s="12" customFormat="1" x14ac:dyDescent="0.2"/>
    <row r="1027851" s="12" customFormat="1" x14ac:dyDescent="0.2"/>
    <row r="1027852" s="12" customFormat="1" x14ac:dyDescent="0.2"/>
    <row r="1027853" s="12" customFormat="1" x14ac:dyDescent="0.2"/>
    <row r="1027854" s="12" customFormat="1" x14ac:dyDescent="0.2"/>
    <row r="1027855" s="12" customFormat="1" x14ac:dyDescent="0.2"/>
    <row r="1027856" s="12" customFormat="1" x14ac:dyDescent="0.2"/>
    <row r="1027857" s="12" customFormat="1" x14ac:dyDescent="0.2"/>
    <row r="1027858" s="12" customFormat="1" x14ac:dyDescent="0.2"/>
    <row r="1027859" s="12" customFormat="1" x14ac:dyDescent="0.2"/>
    <row r="1027860" s="12" customFormat="1" x14ac:dyDescent="0.2"/>
    <row r="1027861" s="12" customFormat="1" x14ac:dyDescent="0.2"/>
    <row r="1027862" s="12" customFormat="1" x14ac:dyDescent="0.2"/>
    <row r="1027863" s="12" customFormat="1" x14ac:dyDescent="0.2"/>
    <row r="1027864" s="12" customFormat="1" x14ac:dyDescent="0.2"/>
    <row r="1027865" s="12" customFormat="1" x14ac:dyDescent="0.2"/>
    <row r="1027866" s="12" customFormat="1" x14ac:dyDescent="0.2"/>
    <row r="1027867" s="12" customFormat="1" x14ac:dyDescent="0.2"/>
    <row r="1027868" s="12" customFormat="1" x14ac:dyDescent="0.2"/>
    <row r="1027869" s="12" customFormat="1" x14ac:dyDescent="0.2"/>
    <row r="1027870" s="12" customFormat="1" x14ac:dyDescent="0.2"/>
    <row r="1027871" s="12" customFormat="1" x14ac:dyDescent="0.2"/>
    <row r="1027872" s="12" customFormat="1" x14ac:dyDescent="0.2"/>
    <row r="1027873" s="12" customFormat="1" x14ac:dyDescent="0.2"/>
    <row r="1027874" s="12" customFormat="1" x14ac:dyDescent="0.2"/>
    <row r="1027875" s="12" customFormat="1" x14ac:dyDescent="0.2"/>
    <row r="1027876" s="12" customFormat="1" x14ac:dyDescent="0.2"/>
    <row r="1027877" s="12" customFormat="1" x14ac:dyDescent="0.2"/>
    <row r="1027878" s="12" customFormat="1" x14ac:dyDescent="0.2"/>
    <row r="1027879" s="12" customFormat="1" x14ac:dyDescent="0.2"/>
    <row r="1027880" s="12" customFormat="1" x14ac:dyDescent="0.2"/>
    <row r="1027881" s="12" customFormat="1" x14ac:dyDescent="0.2"/>
    <row r="1027882" s="12" customFormat="1" x14ac:dyDescent="0.2"/>
    <row r="1027883" s="12" customFormat="1" x14ac:dyDescent="0.2"/>
    <row r="1027884" s="12" customFormat="1" x14ac:dyDescent="0.2"/>
    <row r="1027885" s="12" customFormat="1" x14ac:dyDescent="0.2"/>
    <row r="1027886" s="12" customFormat="1" x14ac:dyDescent="0.2"/>
    <row r="1027887" s="12" customFormat="1" x14ac:dyDescent="0.2"/>
    <row r="1027888" s="12" customFormat="1" x14ac:dyDescent="0.2"/>
    <row r="1027889" s="12" customFormat="1" x14ac:dyDescent="0.2"/>
    <row r="1027890" s="12" customFormat="1" x14ac:dyDescent="0.2"/>
    <row r="1027891" s="12" customFormat="1" x14ac:dyDescent="0.2"/>
    <row r="1027892" s="12" customFormat="1" x14ac:dyDescent="0.2"/>
    <row r="1027893" s="12" customFormat="1" x14ac:dyDescent="0.2"/>
    <row r="1027894" s="12" customFormat="1" x14ac:dyDescent="0.2"/>
    <row r="1027895" s="12" customFormat="1" x14ac:dyDescent="0.2"/>
    <row r="1027896" s="12" customFormat="1" x14ac:dyDescent="0.2"/>
    <row r="1027897" s="12" customFormat="1" x14ac:dyDescent="0.2"/>
    <row r="1027898" s="12" customFormat="1" x14ac:dyDescent="0.2"/>
    <row r="1027899" s="12" customFormat="1" x14ac:dyDescent="0.2"/>
    <row r="1027900" s="12" customFormat="1" x14ac:dyDescent="0.2"/>
    <row r="1027901" s="12" customFormat="1" x14ac:dyDescent="0.2"/>
    <row r="1027902" s="12" customFormat="1" x14ac:dyDescent="0.2"/>
    <row r="1027903" s="12" customFormat="1" x14ac:dyDescent="0.2"/>
    <row r="1027904" s="12" customFormat="1" x14ac:dyDescent="0.2"/>
    <row r="1027905" s="12" customFormat="1" x14ac:dyDescent="0.2"/>
    <row r="1027906" s="12" customFormat="1" x14ac:dyDescent="0.2"/>
    <row r="1027907" s="12" customFormat="1" x14ac:dyDescent="0.2"/>
    <row r="1027908" s="12" customFormat="1" x14ac:dyDescent="0.2"/>
    <row r="1027909" s="12" customFormat="1" x14ac:dyDescent="0.2"/>
    <row r="1027910" s="12" customFormat="1" x14ac:dyDescent="0.2"/>
    <row r="1027911" s="12" customFormat="1" x14ac:dyDescent="0.2"/>
    <row r="1027912" s="12" customFormat="1" x14ac:dyDescent="0.2"/>
    <row r="1027913" s="12" customFormat="1" x14ac:dyDescent="0.2"/>
    <row r="1027914" s="12" customFormat="1" x14ac:dyDescent="0.2"/>
    <row r="1027915" s="12" customFormat="1" x14ac:dyDescent="0.2"/>
    <row r="1027916" s="12" customFormat="1" x14ac:dyDescent="0.2"/>
    <row r="1027917" s="12" customFormat="1" x14ac:dyDescent="0.2"/>
    <row r="1027918" s="12" customFormat="1" x14ac:dyDescent="0.2"/>
    <row r="1027919" s="12" customFormat="1" x14ac:dyDescent="0.2"/>
    <row r="1027920" s="12" customFormat="1" x14ac:dyDescent="0.2"/>
    <row r="1027921" s="12" customFormat="1" x14ac:dyDescent="0.2"/>
    <row r="1027922" s="12" customFormat="1" x14ac:dyDescent="0.2"/>
    <row r="1027923" s="12" customFormat="1" x14ac:dyDescent="0.2"/>
    <row r="1027924" s="12" customFormat="1" x14ac:dyDescent="0.2"/>
    <row r="1027925" s="12" customFormat="1" x14ac:dyDescent="0.2"/>
    <row r="1027926" s="12" customFormat="1" x14ac:dyDescent="0.2"/>
    <row r="1027927" s="12" customFormat="1" x14ac:dyDescent="0.2"/>
    <row r="1027928" s="12" customFormat="1" x14ac:dyDescent="0.2"/>
    <row r="1027929" s="12" customFormat="1" x14ac:dyDescent="0.2"/>
    <row r="1027930" s="12" customFormat="1" x14ac:dyDescent="0.2"/>
    <row r="1027931" s="12" customFormat="1" x14ac:dyDescent="0.2"/>
    <row r="1027932" s="12" customFormat="1" x14ac:dyDescent="0.2"/>
    <row r="1027933" s="12" customFormat="1" x14ac:dyDescent="0.2"/>
    <row r="1027934" s="12" customFormat="1" x14ac:dyDescent="0.2"/>
    <row r="1027935" s="12" customFormat="1" x14ac:dyDescent="0.2"/>
    <row r="1027936" s="12" customFormat="1" x14ac:dyDescent="0.2"/>
    <row r="1027937" s="12" customFormat="1" x14ac:dyDescent="0.2"/>
    <row r="1027938" s="12" customFormat="1" x14ac:dyDescent="0.2"/>
    <row r="1027939" s="12" customFormat="1" x14ac:dyDescent="0.2"/>
    <row r="1027940" s="12" customFormat="1" x14ac:dyDescent="0.2"/>
    <row r="1027941" s="12" customFormat="1" x14ac:dyDescent="0.2"/>
    <row r="1027942" s="12" customFormat="1" x14ac:dyDescent="0.2"/>
    <row r="1027943" s="12" customFormat="1" x14ac:dyDescent="0.2"/>
    <row r="1027944" s="12" customFormat="1" x14ac:dyDescent="0.2"/>
    <row r="1027945" s="12" customFormat="1" x14ac:dyDescent="0.2"/>
    <row r="1027946" s="12" customFormat="1" x14ac:dyDescent="0.2"/>
    <row r="1027947" s="12" customFormat="1" x14ac:dyDescent="0.2"/>
    <row r="1027948" s="12" customFormat="1" x14ac:dyDescent="0.2"/>
    <row r="1027949" s="12" customFormat="1" x14ac:dyDescent="0.2"/>
    <row r="1027950" s="12" customFormat="1" x14ac:dyDescent="0.2"/>
    <row r="1027951" s="12" customFormat="1" x14ac:dyDescent="0.2"/>
    <row r="1027952" s="12" customFormat="1" x14ac:dyDescent="0.2"/>
    <row r="1027953" s="12" customFormat="1" x14ac:dyDescent="0.2"/>
    <row r="1027954" s="12" customFormat="1" x14ac:dyDescent="0.2"/>
    <row r="1027955" s="12" customFormat="1" x14ac:dyDescent="0.2"/>
    <row r="1027956" s="12" customFormat="1" x14ac:dyDescent="0.2"/>
    <row r="1027957" s="12" customFormat="1" x14ac:dyDescent="0.2"/>
    <row r="1027958" s="12" customFormat="1" x14ac:dyDescent="0.2"/>
    <row r="1027959" s="12" customFormat="1" x14ac:dyDescent="0.2"/>
    <row r="1027960" s="12" customFormat="1" x14ac:dyDescent="0.2"/>
    <row r="1027961" s="12" customFormat="1" x14ac:dyDescent="0.2"/>
    <row r="1027962" s="12" customFormat="1" x14ac:dyDescent="0.2"/>
    <row r="1027963" s="12" customFormat="1" x14ac:dyDescent="0.2"/>
    <row r="1027964" s="12" customFormat="1" x14ac:dyDescent="0.2"/>
    <row r="1027965" s="12" customFormat="1" x14ac:dyDescent="0.2"/>
    <row r="1027966" s="12" customFormat="1" x14ac:dyDescent="0.2"/>
    <row r="1027967" s="12" customFormat="1" x14ac:dyDescent="0.2"/>
    <row r="1027968" s="12" customFormat="1" x14ac:dyDescent="0.2"/>
    <row r="1027969" s="12" customFormat="1" x14ac:dyDescent="0.2"/>
    <row r="1027970" s="12" customFormat="1" x14ac:dyDescent="0.2"/>
    <row r="1027971" s="12" customFormat="1" x14ac:dyDescent="0.2"/>
    <row r="1027972" s="12" customFormat="1" x14ac:dyDescent="0.2"/>
    <row r="1027973" s="12" customFormat="1" x14ac:dyDescent="0.2"/>
    <row r="1027974" s="12" customFormat="1" x14ac:dyDescent="0.2"/>
    <row r="1027975" s="12" customFormat="1" x14ac:dyDescent="0.2"/>
    <row r="1027976" s="12" customFormat="1" x14ac:dyDescent="0.2"/>
    <row r="1027977" s="12" customFormat="1" x14ac:dyDescent="0.2"/>
    <row r="1027978" s="12" customFormat="1" x14ac:dyDescent="0.2"/>
    <row r="1027979" s="12" customFormat="1" x14ac:dyDescent="0.2"/>
    <row r="1027980" s="12" customFormat="1" x14ac:dyDescent="0.2"/>
    <row r="1027981" s="12" customFormat="1" x14ac:dyDescent="0.2"/>
    <row r="1027982" s="12" customFormat="1" x14ac:dyDescent="0.2"/>
    <row r="1027983" s="12" customFormat="1" x14ac:dyDescent="0.2"/>
    <row r="1027984" s="12" customFormat="1" x14ac:dyDescent="0.2"/>
    <row r="1027985" s="12" customFormat="1" x14ac:dyDescent="0.2"/>
    <row r="1027986" s="12" customFormat="1" x14ac:dyDescent="0.2"/>
    <row r="1027987" s="12" customFormat="1" x14ac:dyDescent="0.2"/>
    <row r="1027988" s="12" customFormat="1" x14ac:dyDescent="0.2"/>
    <row r="1027989" s="12" customFormat="1" x14ac:dyDescent="0.2"/>
    <row r="1027990" s="12" customFormat="1" x14ac:dyDescent="0.2"/>
    <row r="1027991" s="12" customFormat="1" x14ac:dyDescent="0.2"/>
    <row r="1027992" s="12" customFormat="1" x14ac:dyDescent="0.2"/>
    <row r="1027993" s="12" customFormat="1" x14ac:dyDescent="0.2"/>
    <row r="1027994" s="12" customFormat="1" x14ac:dyDescent="0.2"/>
    <row r="1027995" s="12" customFormat="1" x14ac:dyDescent="0.2"/>
    <row r="1027996" s="12" customFormat="1" x14ac:dyDescent="0.2"/>
    <row r="1027997" s="12" customFormat="1" x14ac:dyDescent="0.2"/>
    <row r="1027998" s="12" customFormat="1" x14ac:dyDescent="0.2"/>
    <row r="1027999" s="12" customFormat="1" x14ac:dyDescent="0.2"/>
    <row r="1028000" s="12" customFormat="1" x14ac:dyDescent="0.2"/>
    <row r="1028001" s="12" customFormat="1" x14ac:dyDescent="0.2"/>
    <row r="1028002" s="12" customFormat="1" x14ac:dyDescent="0.2"/>
    <row r="1028003" s="12" customFormat="1" x14ac:dyDescent="0.2"/>
    <row r="1028004" s="12" customFormat="1" x14ac:dyDescent="0.2"/>
    <row r="1028005" s="12" customFormat="1" x14ac:dyDescent="0.2"/>
    <row r="1028006" s="12" customFormat="1" x14ac:dyDescent="0.2"/>
    <row r="1028007" s="12" customFormat="1" x14ac:dyDescent="0.2"/>
    <row r="1028008" s="12" customFormat="1" x14ac:dyDescent="0.2"/>
    <row r="1028009" s="12" customFormat="1" x14ac:dyDescent="0.2"/>
    <row r="1028010" s="12" customFormat="1" x14ac:dyDescent="0.2"/>
    <row r="1028011" s="12" customFormat="1" x14ac:dyDescent="0.2"/>
    <row r="1028012" s="12" customFormat="1" x14ac:dyDescent="0.2"/>
    <row r="1028013" s="12" customFormat="1" x14ac:dyDescent="0.2"/>
    <row r="1028014" s="12" customFormat="1" x14ac:dyDescent="0.2"/>
    <row r="1028015" s="12" customFormat="1" x14ac:dyDescent="0.2"/>
    <row r="1028016" s="12" customFormat="1" x14ac:dyDescent="0.2"/>
    <row r="1028017" s="12" customFormat="1" x14ac:dyDescent="0.2"/>
    <row r="1028018" s="12" customFormat="1" x14ac:dyDescent="0.2"/>
    <row r="1028019" s="12" customFormat="1" x14ac:dyDescent="0.2"/>
    <row r="1028020" s="12" customFormat="1" x14ac:dyDescent="0.2"/>
    <row r="1028021" s="12" customFormat="1" x14ac:dyDescent="0.2"/>
    <row r="1028022" s="12" customFormat="1" x14ac:dyDescent="0.2"/>
    <row r="1028023" s="12" customFormat="1" x14ac:dyDescent="0.2"/>
    <row r="1028024" s="12" customFormat="1" x14ac:dyDescent="0.2"/>
    <row r="1028025" s="12" customFormat="1" x14ac:dyDescent="0.2"/>
    <row r="1028026" s="12" customFormat="1" x14ac:dyDescent="0.2"/>
    <row r="1028027" s="12" customFormat="1" x14ac:dyDescent="0.2"/>
    <row r="1028028" s="12" customFormat="1" x14ac:dyDescent="0.2"/>
    <row r="1028029" s="12" customFormat="1" x14ac:dyDescent="0.2"/>
    <row r="1028030" s="12" customFormat="1" x14ac:dyDescent="0.2"/>
    <row r="1028031" s="12" customFormat="1" x14ac:dyDescent="0.2"/>
    <row r="1028032" s="12" customFormat="1" x14ac:dyDescent="0.2"/>
    <row r="1028033" s="12" customFormat="1" x14ac:dyDescent="0.2"/>
    <row r="1028034" s="12" customFormat="1" x14ac:dyDescent="0.2"/>
    <row r="1028035" s="12" customFormat="1" x14ac:dyDescent="0.2"/>
    <row r="1028036" s="12" customFormat="1" x14ac:dyDescent="0.2"/>
    <row r="1028037" s="12" customFormat="1" x14ac:dyDescent="0.2"/>
    <row r="1028038" s="12" customFormat="1" x14ac:dyDescent="0.2"/>
    <row r="1028039" s="12" customFormat="1" x14ac:dyDescent="0.2"/>
    <row r="1028040" s="12" customFormat="1" x14ac:dyDescent="0.2"/>
    <row r="1028041" s="12" customFormat="1" x14ac:dyDescent="0.2"/>
    <row r="1028042" s="12" customFormat="1" x14ac:dyDescent="0.2"/>
    <row r="1028043" s="12" customFormat="1" x14ac:dyDescent="0.2"/>
    <row r="1028044" s="12" customFormat="1" x14ac:dyDescent="0.2"/>
    <row r="1028045" s="12" customFormat="1" x14ac:dyDescent="0.2"/>
    <row r="1028046" s="12" customFormat="1" x14ac:dyDescent="0.2"/>
    <row r="1028047" s="12" customFormat="1" x14ac:dyDescent="0.2"/>
    <row r="1028048" s="12" customFormat="1" x14ac:dyDescent="0.2"/>
    <row r="1028049" s="12" customFormat="1" x14ac:dyDescent="0.2"/>
    <row r="1028050" s="12" customFormat="1" x14ac:dyDescent="0.2"/>
    <row r="1028051" s="12" customFormat="1" x14ac:dyDescent="0.2"/>
    <row r="1028052" s="12" customFormat="1" x14ac:dyDescent="0.2"/>
    <row r="1028053" s="12" customFormat="1" x14ac:dyDescent="0.2"/>
    <row r="1028054" s="12" customFormat="1" x14ac:dyDescent="0.2"/>
    <row r="1028055" s="12" customFormat="1" x14ac:dyDescent="0.2"/>
    <row r="1028056" s="12" customFormat="1" x14ac:dyDescent="0.2"/>
    <row r="1028057" s="12" customFormat="1" x14ac:dyDescent="0.2"/>
    <row r="1028058" s="12" customFormat="1" x14ac:dyDescent="0.2"/>
    <row r="1028059" s="12" customFormat="1" x14ac:dyDescent="0.2"/>
    <row r="1028060" s="12" customFormat="1" x14ac:dyDescent="0.2"/>
    <row r="1028061" s="12" customFormat="1" x14ac:dyDescent="0.2"/>
    <row r="1028062" s="12" customFormat="1" x14ac:dyDescent="0.2"/>
    <row r="1028063" s="12" customFormat="1" x14ac:dyDescent="0.2"/>
    <row r="1028064" s="12" customFormat="1" x14ac:dyDescent="0.2"/>
    <row r="1028065" s="12" customFormat="1" x14ac:dyDescent="0.2"/>
    <row r="1028066" s="12" customFormat="1" x14ac:dyDescent="0.2"/>
    <row r="1028067" s="12" customFormat="1" x14ac:dyDescent="0.2"/>
    <row r="1028068" s="12" customFormat="1" x14ac:dyDescent="0.2"/>
    <row r="1028069" s="12" customFormat="1" x14ac:dyDescent="0.2"/>
    <row r="1028070" s="12" customFormat="1" x14ac:dyDescent="0.2"/>
    <row r="1028071" s="12" customFormat="1" x14ac:dyDescent="0.2"/>
    <row r="1028072" s="12" customFormat="1" x14ac:dyDescent="0.2"/>
    <row r="1028073" s="12" customFormat="1" x14ac:dyDescent="0.2"/>
    <row r="1028074" s="12" customFormat="1" x14ac:dyDescent="0.2"/>
    <row r="1028075" s="12" customFormat="1" x14ac:dyDescent="0.2"/>
    <row r="1028076" s="12" customFormat="1" x14ac:dyDescent="0.2"/>
    <row r="1028077" s="12" customFormat="1" x14ac:dyDescent="0.2"/>
    <row r="1028078" s="12" customFormat="1" x14ac:dyDescent="0.2"/>
    <row r="1028079" s="12" customFormat="1" x14ac:dyDescent="0.2"/>
    <row r="1028080" s="12" customFormat="1" x14ac:dyDescent="0.2"/>
    <row r="1028081" s="12" customFormat="1" x14ac:dyDescent="0.2"/>
    <row r="1028082" s="12" customFormat="1" x14ac:dyDescent="0.2"/>
    <row r="1028083" s="12" customFormat="1" x14ac:dyDescent="0.2"/>
    <row r="1028084" s="12" customFormat="1" x14ac:dyDescent="0.2"/>
    <row r="1028085" s="12" customFormat="1" x14ac:dyDescent="0.2"/>
    <row r="1028086" s="12" customFormat="1" x14ac:dyDescent="0.2"/>
    <row r="1028087" s="12" customFormat="1" x14ac:dyDescent="0.2"/>
    <row r="1028088" s="12" customFormat="1" x14ac:dyDescent="0.2"/>
    <row r="1028089" s="12" customFormat="1" x14ac:dyDescent="0.2"/>
    <row r="1028090" s="12" customFormat="1" x14ac:dyDescent="0.2"/>
    <row r="1028091" s="12" customFormat="1" x14ac:dyDescent="0.2"/>
    <row r="1028092" s="12" customFormat="1" x14ac:dyDescent="0.2"/>
    <row r="1028093" s="12" customFormat="1" x14ac:dyDescent="0.2"/>
    <row r="1028094" s="12" customFormat="1" x14ac:dyDescent="0.2"/>
    <row r="1028095" s="12" customFormat="1" x14ac:dyDescent="0.2"/>
    <row r="1028096" s="12" customFormat="1" x14ac:dyDescent="0.2"/>
    <row r="1028097" s="12" customFormat="1" x14ac:dyDescent="0.2"/>
    <row r="1028098" s="12" customFormat="1" x14ac:dyDescent="0.2"/>
    <row r="1028099" s="12" customFormat="1" x14ac:dyDescent="0.2"/>
    <row r="1028100" s="12" customFormat="1" x14ac:dyDescent="0.2"/>
    <row r="1028101" s="12" customFormat="1" x14ac:dyDescent="0.2"/>
    <row r="1028102" s="12" customFormat="1" x14ac:dyDescent="0.2"/>
    <row r="1028103" s="12" customFormat="1" x14ac:dyDescent="0.2"/>
    <row r="1028104" s="12" customFormat="1" x14ac:dyDescent="0.2"/>
    <row r="1028105" s="12" customFormat="1" x14ac:dyDescent="0.2"/>
    <row r="1028106" s="12" customFormat="1" x14ac:dyDescent="0.2"/>
    <row r="1028107" s="12" customFormat="1" x14ac:dyDescent="0.2"/>
    <row r="1028108" s="12" customFormat="1" x14ac:dyDescent="0.2"/>
    <row r="1028109" s="12" customFormat="1" x14ac:dyDescent="0.2"/>
    <row r="1028110" s="12" customFormat="1" x14ac:dyDescent="0.2"/>
    <row r="1028111" s="12" customFormat="1" x14ac:dyDescent="0.2"/>
    <row r="1028112" s="12" customFormat="1" x14ac:dyDescent="0.2"/>
    <row r="1028113" s="12" customFormat="1" x14ac:dyDescent="0.2"/>
    <row r="1028114" s="12" customFormat="1" x14ac:dyDescent="0.2"/>
    <row r="1028115" s="12" customFormat="1" x14ac:dyDescent="0.2"/>
    <row r="1028116" s="12" customFormat="1" x14ac:dyDescent="0.2"/>
    <row r="1028117" s="12" customFormat="1" x14ac:dyDescent="0.2"/>
    <row r="1028118" s="12" customFormat="1" x14ac:dyDescent="0.2"/>
    <row r="1028119" s="12" customFormat="1" x14ac:dyDescent="0.2"/>
    <row r="1028120" s="12" customFormat="1" x14ac:dyDescent="0.2"/>
    <row r="1028121" s="12" customFormat="1" x14ac:dyDescent="0.2"/>
    <row r="1028122" s="12" customFormat="1" x14ac:dyDescent="0.2"/>
    <row r="1028123" s="12" customFormat="1" x14ac:dyDescent="0.2"/>
    <row r="1028124" s="12" customFormat="1" x14ac:dyDescent="0.2"/>
    <row r="1028125" s="12" customFormat="1" x14ac:dyDescent="0.2"/>
    <row r="1028126" s="12" customFormat="1" x14ac:dyDescent="0.2"/>
    <row r="1028127" s="12" customFormat="1" x14ac:dyDescent="0.2"/>
    <row r="1028128" s="12" customFormat="1" x14ac:dyDescent="0.2"/>
    <row r="1028129" s="12" customFormat="1" x14ac:dyDescent="0.2"/>
    <row r="1028130" s="12" customFormat="1" x14ac:dyDescent="0.2"/>
    <row r="1028131" s="12" customFormat="1" x14ac:dyDescent="0.2"/>
    <row r="1028132" s="12" customFormat="1" x14ac:dyDescent="0.2"/>
    <row r="1028133" s="12" customFormat="1" x14ac:dyDescent="0.2"/>
    <row r="1028134" s="12" customFormat="1" x14ac:dyDescent="0.2"/>
    <row r="1028135" s="12" customFormat="1" x14ac:dyDescent="0.2"/>
    <row r="1028136" s="12" customFormat="1" x14ac:dyDescent="0.2"/>
    <row r="1028137" s="12" customFormat="1" x14ac:dyDescent="0.2"/>
    <row r="1028138" s="12" customFormat="1" x14ac:dyDescent="0.2"/>
    <row r="1028139" s="12" customFormat="1" x14ac:dyDescent="0.2"/>
    <row r="1028140" s="12" customFormat="1" x14ac:dyDescent="0.2"/>
    <row r="1028141" s="12" customFormat="1" x14ac:dyDescent="0.2"/>
    <row r="1028142" s="12" customFormat="1" x14ac:dyDescent="0.2"/>
    <row r="1028143" s="12" customFormat="1" x14ac:dyDescent="0.2"/>
    <row r="1028144" s="12" customFormat="1" x14ac:dyDescent="0.2"/>
    <row r="1028145" s="12" customFormat="1" x14ac:dyDescent="0.2"/>
    <row r="1028146" s="12" customFormat="1" x14ac:dyDescent="0.2"/>
    <row r="1028147" s="12" customFormat="1" x14ac:dyDescent="0.2"/>
    <row r="1028148" s="12" customFormat="1" x14ac:dyDescent="0.2"/>
    <row r="1028149" s="12" customFormat="1" x14ac:dyDescent="0.2"/>
    <row r="1028150" s="12" customFormat="1" x14ac:dyDescent="0.2"/>
    <row r="1028151" s="12" customFormat="1" x14ac:dyDescent="0.2"/>
    <row r="1028152" s="12" customFormat="1" x14ac:dyDescent="0.2"/>
    <row r="1028153" s="12" customFormat="1" x14ac:dyDescent="0.2"/>
    <row r="1028154" s="12" customFormat="1" x14ac:dyDescent="0.2"/>
    <row r="1028155" s="12" customFormat="1" x14ac:dyDescent="0.2"/>
    <row r="1028156" s="12" customFormat="1" x14ac:dyDescent="0.2"/>
    <row r="1028157" s="12" customFormat="1" x14ac:dyDescent="0.2"/>
    <row r="1028158" s="12" customFormat="1" x14ac:dyDescent="0.2"/>
    <row r="1028159" s="12" customFormat="1" x14ac:dyDescent="0.2"/>
    <row r="1028160" s="12" customFormat="1" x14ac:dyDescent="0.2"/>
    <row r="1028161" s="12" customFormat="1" x14ac:dyDescent="0.2"/>
    <row r="1028162" s="12" customFormat="1" x14ac:dyDescent="0.2"/>
    <row r="1028163" s="12" customFormat="1" x14ac:dyDescent="0.2"/>
    <row r="1028164" s="12" customFormat="1" x14ac:dyDescent="0.2"/>
    <row r="1028165" s="12" customFormat="1" x14ac:dyDescent="0.2"/>
    <row r="1028166" s="12" customFormat="1" x14ac:dyDescent="0.2"/>
    <row r="1028167" s="12" customFormat="1" x14ac:dyDescent="0.2"/>
    <row r="1028168" s="12" customFormat="1" x14ac:dyDescent="0.2"/>
    <row r="1028169" s="12" customFormat="1" x14ac:dyDescent="0.2"/>
    <row r="1028170" s="12" customFormat="1" x14ac:dyDescent="0.2"/>
    <row r="1028171" s="12" customFormat="1" x14ac:dyDescent="0.2"/>
    <row r="1028172" s="12" customFormat="1" x14ac:dyDescent="0.2"/>
    <row r="1028173" s="12" customFormat="1" x14ac:dyDescent="0.2"/>
    <row r="1028174" s="12" customFormat="1" x14ac:dyDescent="0.2"/>
    <row r="1028175" s="12" customFormat="1" x14ac:dyDescent="0.2"/>
    <row r="1028176" s="12" customFormat="1" x14ac:dyDescent="0.2"/>
    <row r="1028177" s="12" customFormat="1" x14ac:dyDescent="0.2"/>
    <row r="1028178" s="12" customFormat="1" x14ac:dyDescent="0.2"/>
    <row r="1028179" s="12" customFormat="1" x14ac:dyDescent="0.2"/>
    <row r="1028180" s="12" customFormat="1" x14ac:dyDescent="0.2"/>
    <row r="1028181" s="12" customFormat="1" x14ac:dyDescent="0.2"/>
    <row r="1028182" s="12" customFormat="1" x14ac:dyDescent="0.2"/>
    <row r="1028183" s="12" customFormat="1" x14ac:dyDescent="0.2"/>
    <row r="1028184" s="12" customFormat="1" x14ac:dyDescent="0.2"/>
    <row r="1028185" s="12" customFormat="1" x14ac:dyDescent="0.2"/>
    <row r="1028186" s="12" customFormat="1" x14ac:dyDescent="0.2"/>
    <row r="1028187" s="12" customFormat="1" x14ac:dyDescent="0.2"/>
    <row r="1028188" s="12" customFormat="1" x14ac:dyDescent="0.2"/>
    <row r="1028189" s="12" customFormat="1" x14ac:dyDescent="0.2"/>
    <row r="1028190" s="12" customFormat="1" x14ac:dyDescent="0.2"/>
    <row r="1028191" s="12" customFormat="1" x14ac:dyDescent="0.2"/>
    <row r="1028192" s="12" customFormat="1" x14ac:dyDescent="0.2"/>
    <row r="1028193" s="12" customFormat="1" x14ac:dyDescent="0.2"/>
    <row r="1028194" s="12" customFormat="1" x14ac:dyDescent="0.2"/>
    <row r="1028195" s="12" customFormat="1" x14ac:dyDescent="0.2"/>
    <row r="1028196" s="12" customFormat="1" x14ac:dyDescent="0.2"/>
    <row r="1028197" s="12" customFormat="1" x14ac:dyDescent="0.2"/>
    <row r="1028198" s="12" customFormat="1" x14ac:dyDescent="0.2"/>
    <row r="1028199" s="12" customFormat="1" x14ac:dyDescent="0.2"/>
    <row r="1028200" s="12" customFormat="1" x14ac:dyDescent="0.2"/>
    <row r="1028201" s="12" customFormat="1" x14ac:dyDescent="0.2"/>
    <row r="1028202" s="12" customFormat="1" x14ac:dyDescent="0.2"/>
    <row r="1028203" s="12" customFormat="1" x14ac:dyDescent="0.2"/>
    <row r="1028204" s="12" customFormat="1" x14ac:dyDescent="0.2"/>
    <row r="1028205" s="12" customFormat="1" x14ac:dyDescent="0.2"/>
    <row r="1028206" s="12" customFormat="1" x14ac:dyDescent="0.2"/>
    <row r="1028207" s="12" customFormat="1" x14ac:dyDescent="0.2"/>
    <row r="1028208" s="12" customFormat="1" x14ac:dyDescent="0.2"/>
    <row r="1028209" s="12" customFormat="1" x14ac:dyDescent="0.2"/>
    <row r="1028210" s="12" customFormat="1" x14ac:dyDescent="0.2"/>
    <row r="1028211" s="12" customFormat="1" x14ac:dyDescent="0.2"/>
    <row r="1028212" s="12" customFormat="1" x14ac:dyDescent="0.2"/>
    <row r="1028213" s="12" customFormat="1" x14ac:dyDescent="0.2"/>
    <row r="1028214" s="12" customFormat="1" x14ac:dyDescent="0.2"/>
    <row r="1028215" s="12" customFormat="1" x14ac:dyDescent="0.2"/>
    <row r="1028216" s="12" customFormat="1" x14ac:dyDescent="0.2"/>
    <row r="1028217" s="12" customFormat="1" x14ac:dyDescent="0.2"/>
    <row r="1028218" s="12" customFormat="1" x14ac:dyDescent="0.2"/>
    <row r="1028219" s="12" customFormat="1" x14ac:dyDescent="0.2"/>
    <row r="1028220" s="12" customFormat="1" x14ac:dyDescent="0.2"/>
    <row r="1028221" s="12" customFormat="1" x14ac:dyDescent="0.2"/>
    <row r="1028222" s="12" customFormat="1" x14ac:dyDescent="0.2"/>
    <row r="1028223" s="12" customFormat="1" x14ac:dyDescent="0.2"/>
    <row r="1028224" s="12" customFormat="1" x14ac:dyDescent="0.2"/>
    <row r="1028225" s="12" customFormat="1" x14ac:dyDescent="0.2"/>
    <row r="1028226" s="12" customFormat="1" x14ac:dyDescent="0.2"/>
    <row r="1028227" s="12" customFormat="1" x14ac:dyDescent="0.2"/>
    <row r="1028228" s="12" customFormat="1" x14ac:dyDescent="0.2"/>
    <row r="1028229" s="12" customFormat="1" x14ac:dyDescent="0.2"/>
    <row r="1028230" s="12" customFormat="1" x14ac:dyDescent="0.2"/>
    <row r="1028231" s="12" customFormat="1" x14ac:dyDescent="0.2"/>
    <row r="1028232" s="12" customFormat="1" x14ac:dyDescent="0.2"/>
    <row r="1028233" s="12" customFormat="1" x14ac:dyDescent="0.2"/>
    <row r="1028234" s="12" customFormat="1" x14ac:dyDescent="0.2"/>
    <row r="1028235" s="12" customFormat="1" x14ac:dyDescent="0.2"/>
    <row r="1028236" s="12" customFormat="1" x14ac:dyDescent="0.2"/>
    <row r="1028237" s="12" customFormat="1" x14ac:dyDescent="0.2"/>
    <row r="1028238" s="12" customFormat="1" x14ac:dyDescent="0.2"/>
    <row r="1028239" s="12" customFormat="1" x14ac:dyDescent="0.2"/>
    <row r="1028240" s="12" customFormat="1" x14ac:dyDescent="0.2"/>
    <row r="1028241" s="12" customFormat="1" x14ac:dyDescent="0.2"/>
    <row r="1028242" s="12" customFormat="1" x14ac:dyDescent="0.2"/>
    <row r="1028243" s="12" customFormat="1" x14ac:dyDescent="0.2"/>
    <row r="1028244" s="12" customFormat="1" x14ac:dyDescent="0.2"/>
    <row r="1028245" s="12" customFormat="1" x14ac:dyDescent="0.2"/>
    <row r="1028246" s="12" customFormat="1" x14ac:dyDescent="0.2"/>
    <row r="1028247" s="12" customFormat="1" x14ac:dyDescent="0.2"/>
    <row r="1028248" s="12" customFormat="1" x14ac:dyDescent="0.2"/>
    <row r="1028249" s="12" customFormat="1" x14ac:dyDescent="0.2"/>
    <row r="1028250" s="12" customFormat="1" x14ac:dyDescent="0.2"/>
    <row r="1028251" s="12" customFormat="1" x14ac:dyDescent="0.2"/>
    <row r="1028252" s="12" customFormat="1" x14ac:dyDescent="0.2"/>
    <row r="1028253" s="12" customFormat="1" x14ac:dyDescent="0.2"/>
    <row r="1028254" s="12" customFormat="1" x14ac:dyDescent="0.2"/>
    <row r="1028255" s="12" customFormat="1" x14ac:dyDescent="0.2"/>
    <row r="1028256" s="12" customFormat="1" x14ac:dyDescent="0.2"/>
    <row r="1028257" s="12" customFormat="1" x14ac:dyDescent="0.2"/>
    <row r="1028258" s="12" customFormat="1" x14ac:dyDescent="0.2"/>
    <row r="1028259" s="12" customFormat="1" x14ac:dyDescent="0.2"/>
    <row r="1028260" s="12" customFormat="1" x14ac:dyDescent="0.2"/>
    <row r="1028261" s="12" customFormat="1" x14ac:dyDescent="0.2"/>
    <row r="1028262" s="12" customFormat="1" x14ac:dyDescent="0.2"/>
    <row r="1028263" s="12" customFormat="1" x14ac:dyDescent="0.2"/>
    <row r="1028264" s="12" customFormat="1" x14ac:dyDescent="0.2"/>
    <row r="1028265" s="12" customFormat="1" x14ac:dyDescent="0.2"/>
    <row r="1028266" s="12" customFormat="1" x14ac:dyDescent="0.2"/>
    <row r="1028267" s="12" customFormat="1" x14ac:dyDescent="0.2"/>
    <row r="1028268" s="12" customFormat="1" x14ac:dyDescent="0.2"/>
    <row r="1028269" s="12" customFormat="1" x14ac:dyDescent="0.2"/>
    <row r="1028270" s="12" customFormat="1" x14ac:dyDescent="0.2"/>
    <row r="1028271" s="12" customFormat="1" x14ac:dyDescent="0.2"/>
    <row r="1028272" s="12" customFormat="1" x14ac:dyDescent="0.2"/>
    <row r="1028273" s="12" customFormat="1" x14ac:dyDescent="0.2"/>
    <row r="1028274" s="12" customFormat="1" x14ac:dyDescent="0.2"/>
    <row r="1028275" s="12" customFormat="1" x14ac:dyDescent="0.2"/>
    <row r="1028276" s="12" customFormat="1" x14ac:dyDescent="0.2"/>
    <row r="1028277" s="12" customFormat="1" x14ac:dyDescent="0.2"/>
    <row r="1028278" s="12" customFormat="1" x14ac:dyDescent="0.2"/>
    <row r="1028279" s="12" customFormat="1" x14ac:dyDescent="0.2"/>
    <row r="1028280" s="12" customFormat="1" x14ac:dyDescent="0.2"/>
    <row r="1028281" s="12" customFormat="1" x14ac:dyDescent="0.2"/>
    <row r="1028282" s="12" customFormat="1" x14ac:dyDescent="0.2"/>
    <row r="1028283" s="12" customFormat="1" x14ac:dyDescent="0.2"/>
    <row r="1028284" s="12" customFormat="1" x14ac:dyDescent="0.2"/>
    <row r="1028285" s="12" customFormat="1" x14ac:dyDescent="0.2"/>
    <row r="1028286" s="12" customFormat="1" x14ac:dyDescent="0.2"/>
    <row r="1028287" s="12" customFormat="1" x14ac:dyDescent="0.2"/>
    <row r="1028288" s="12" customFormat="1" x14ac:dyDescent="0.2"/>
    <row r="1028289" s="12" customFormat="1" x14ac:dyDescent="0.2"/>
    <row r="1028290" s="12" customFormat="1" x14ac:dyDescent="0.2"/>
    <row r="1028291" s="12" customFormat="1" x14ac:dyDescent="0.2"/>
    <row r="1028292" s="12" customFormat="1" x14ac:dyDescent="0.2"/>
    <row r="1028293" s="12" customFormat="1" x14ac:dyDescent="0.2"/>
    <row r="1028294" s="12" customFormat="1" x14ac:dyDescent="0.2"/>
    <row r="1028295" s="12" customFormat="1" x14ac:dyDescent="0.2"/>
    <row r="1028296" s="12" customFormat="1" x14ac:dyDescent="0.2"/>
    <row r="1028297" s="12" customFormat="1" x14ac:dyDescent="0.2"/>
    <row r="1028298" s="12" customFormat="1" x14ac:dyDescent="0.2"/>
    <row r="1028299" s="12" customFormat="1" x14ac:dyDescent="0.2"/>
    <row r="1028300" s="12" customFormat="1" x14ac:dyDescent="0.2"/>
    <row r="1028301" s="12" customFormat="1" x14ac:dyDescent="0.2"/>
    <row r="1028302" s="12" customFormat="1" x14ac:dyDescent="0.2"/>
    <row r="1028303" s="12" customFormat="1" x14ac:dyDescent="0.2"/>
    <row r="1028304" s="12" customFormat="1" x14ac:dyDescent="0.2"/>
    <row r="1028305" s="12" customFormat="1" x14ac:dyDescent="0.2"/>
    <row r="1028306" s="12" customFormat="1" x14ac:dyDescent="0.2"/>
    <row r="1028307" s="12" customFormat="1" x14ac:dyDescent="0.2"/>
    <row r="1028308" s="12" customFormat="1" x14ac:dyDescent="0.2"/>
    <row r="1028309" s="12" customFormat="1" x14ac:dyDescent="0.2"/>
    <row r="1028310" s="12" customFormat="1" x14ac:dyDescent="0.2"/>
    <row r="1028311" s="12" customFormat="1" x14ac:dyDescent="0.2"/>
    <row r="1028312" s="12" customFormat="1" x14ac:dyDescent="0.2"/>
    <row r="1028313" s="12" customFormat="1" x14ac:dyDescent="0.2"/>
    <row r="1028314" s="12" customFormat="1" x14ac:dyDescent="0.2"/>
    <row r="1028315" s="12" customFormat="1" x14ac:dyDescent="0.2"/>
    <row r="1028316" s="12" customFormat="1" x14ac:dyDescent="0.2"/>
    <row r="1028317" s="12" customFormat="1" x14ac:dyDescent="0.2"/>
    <row r="1028318" s="12" customFormat="1" x14ac:dyDescent="0.2"/>
    <row r="1028319" s="12" customFormat="1" x14ac:dyDescent="0.2"/>
    <row r="1028320" s="12" customFormat="1" x14ac:dyDescent="0.2"/>
    <row r="1028321" s="12" customFormat="1" x14ac:dyDescent="0.2"/>
    <row r="1028322" s="12" customFormat="1" x14ac:dyDescent="0.2"/>
    <row r="1028323" s="12" customFormat="1" x14ac:dyDescent="0.2"/>
    <row r="1028324" s="12" customFormat="1" x14ac:dyDescent="0.2"/>
    <row r="1028325" s="12" customFormat="1" x14ac:dyDescent="0.2"/>
    <row r="1028326" s="12" customFormat="1" x14ac:dyDescent="0.2"/>
    <row r="1028327" s="12" customFormat="1" x14ac:dyDescent="0.2"/>
    <row r="1028328" s="12" customFormat="1" x14ac:dyDescent="0.2"/>
    <row r="1028329" s="12" customFormat="1" x14ac:dyDescent="0.2"/>
    <row r="1028330" s="12" customFormat="1" x14ac:dyDescent="0.2"/>
    <row r="1028331" s="12" customFormat="1" x14ac:dyDescent="0.2"/>
    <row r="1028332" s="12" customFormat="1" x14ac:dyDescent="0.2"/>
    <row r="1028333" s="12" customFormat="1" x14ac:dyDescent="0.2"/>
    <row r="1028334" s="12" customFormat="1" x14ac:dyDescent="0.2"/>
    <row r="1028335" s="12" customFormat="1" x14ac:dyDescent="0.2"/>
    <row r="1028336" s="12" customFormat="1" x14ac:dyDescent="0.2"/>
    <row r="1028337" s="12" customFormat="1" x14ac:dyDescent="0.2"/>
    <row r="1028338" s="12" customFormat="1" x14ac:dyDescent="0.2"/>
    <row r="1028339" s="12" customFormat="1" x14ac:dyDescent="0.2"/>
    <row r="1028340" s="12" customFormat="1" x14ac:dyDescent="0.2"/>
    <row r="1028341" s="12" customFormat="1" x14ac:dyDescent="0.2"/>
    <row r="1028342" s="12" customFormat="1" x14ac:dyDescent="0.2"/>
    <row r="1028343" s="12" customFormat="1" x14ac:dyDescent="0.2"/>
    <row r="1028344" s="12" customFormat="1" x14ac:dyDescent="0.2"/>
    <row r="1028345" s="12" customFormat="1" x14ac:dyDescent="0.2"/>
    <row r="1028346" s="12" customFormat="1" x14ac:dyDescent="0.2"/>
    <row r="1028347" s="12" customFormat="1" x14ac:dyDescent="0.2"/>
    <row r="1028348" s="12" customFormat="1" x14ac:dyDescent="0.2"/>
    <row r="1028349" s="12" customFormat="1" x14ac:dyDescent="0.2"/>
    <row r="1028350" s="12" customFormat="1" x14ac:dyDescent="0.2"/>
    <row r="1028351" s="12" customFormat="1" x14ac:dyDescent="0.2"/>
    <row r="1028352" s="12" customFormat="1" x14ac:dyDescent="0.2"/>
    <row r="1028353" s="12" customFormat="1" x14ac:dyDescent="0.2"/>
    <row r="1028354" s="12" customFormat="1" x14ac:dyDescent="0.2"/>
    <row r="1028355" s="12" customFormat="1" x14ac:dyDescent="0.2"/>
    <row r="1028356" s="12" customFormat="1" x14ac:dyDescent="0.2"/>
    <row r="1028357" s="12" customFormat="1" x14ac:dyDescent="0.2"/>
    <row r="1028358" s="12" customFormat="1" x14ac:dyDescent="0.2"/>
    <row r="1028359" s="12" customFormat="1" x14ac:dyDescent="0.2"/>
    <row r="1028360" s="12" customFormat="1" x14ac:dyDescent="0.2"/>
    <row r="1028361" s="12" customFormat="1" x14ac:dyDescent="0.2"/>
    <row r="1028362" s="12" customFormat="1" x14ac:dyDescent="0.2"/>
    <row r="1028363" s="12" customFormat="1" x14ac:dyDescent="0.2"/>
    <row r="1028364" s="12" customFormat="1" x14ac:dyDescent="0.2"/>
    <row r="1028365" s="12" customFormat="1" x14ac:dyDescent="0.2"/>
    <row r="1028366" s="12" customFormat="1" x14ac:dyDescent="0.2"/>
    <row r="1028367" s="12" customFormat="1" x14ac:dyDescent="0.2"/>
    <row r="1028368" s="12" customFormat="1" x14ac:dyDescent="0.2"/>
    <row r="1028369" s="12" customFormat="1" x14ac:dyDescent="0.2"/>
    <row r="1028370" s="12" customFormat="1" x14ac:dyDescent="0.2"/>
    <row r="1028371" s="12" customFormat="1" x14ac:dyDescent="0.2"/>
    <row r="1028372" s="12" customFormat="1" x14ac:dyDescent="0.2"/>
    <row r="1028373" s="12" customFormat="1" x14ac:dyDescent="0.2"/>
    <row r="1028374" s="12" customFormat="1" x14ac:dyDescent="0.2"/>
    <row r="1028375" s="12" customFormat="1" x14ac:dyDescent="0.2"/>
    <row r="1028376" s="12" customFormat="1" x14ac:dyDescent="0.2"/>
    <row r="1028377" s="12" customFormat="1" x14ac:dyDescent="0.2"/>
    <row r="1028378" s="12" customFormat="1" x14ac:dyDescent="0.2"/>
    <row r="1028379" s="12" customFormat="1" x14ac:dyDescent="0.2"/>
    <row r="1028380" s="12" customFormat="1" x14ac:dyDescent="0.2"/>
    <row r="1028381" s="12" customFormat="1" x14ac:dyDescent="0.2"/>
    <row r="1028382" s="12" customFormat="1" x14ac:dyDescent="0.2"/>
    <row r="1028383" s="12" customFormat="1" x14ac:dyDescent="0.2"/>
    <row r="1028384" s="12" customFormat="1" x14ac:dyDescent="0.2"/>
    <row r="1028385" s="12" customFormat="1" x14ac:dyDescent="0.2"/>
    <row r="1028386" s="12" customFormat="1" x14ac:dyDescent="0.2"/>
    <row r="1028387" s="12" customFormat="1" x14ac:dyDescent="0.2"/>
    <row r="1028388" s="12" customFormat="1" x14ac:dyDescent="0.2"/>
    <row r="1028389" s="12" customFormat="1" x14ac:dyDescent="0.2"/>
    <row r="1028390" s="12" customFormat="1" x14ac:dyDescent="0.2"/>
    <row r="1028391" s="12" customFormat="1" x14ac:dyDescent="0.2"/>
    <row r="1028392" s="12" customFormat="1" x14ac:dyDescent="0.2"/>
    <row r="1028393" s="12" customFormat="1" x14ac:dyDescent="0.2"/>
    <row r="1028394" s="12" customFormat="1" x14ac:dyDescent="0.2"/>
    <row r="1028395" s="12" customFormat="1" x14ac:dyDescent="0.2"/>
    <row r="1028396" s="12" customFormat="1" x14ac:dyDescent="0.2"/>
    <row r="1028397" s="12" customFormat="1" x14ac:dyDescent="0.2"/>
    <row r="1028398" s="12" customFormat="1" x14ac:dyDescent="0.2"/>
    <row r="1028399" s="12" customFormat="1" x14ac:dyDescent="0.2"/>
    <row r="1028400" s="12" customFormat="1" x14ac:dyDescent="0.2"/>
    <row r="1028401" s="12" customFormat="1" x14ac:dyDescent="0.2"/>
    <row r="1028402" s="12" customFormat="1" x14ac:dyDescent="0.2"/>
    <row r="1028403" s="12" customFormat="1" x14ac:dyDescent="0.2"/>
    <row r="1028404" s="12" customFormat="1" x14ac:dyDescent="0.2"/>
    <row r="1028405" s="12" customFormat="1" x14ac:dyDescent="0.2"/>
    <row r="1028406" s="12" customFormat="1" x14ac:dyDescent="0.2"/>
    <row r="1028407" s="12" customFormat="1" x14ac:dyDescent="0.2"/>
    <row r="1028408" s="12" customFormat="1" x14ac:dyDescent="0.2"/>
    <row r="1028409" s="12" customFormat="1" x14ac:dyDescent="0.2"/>
    <row r="1028410" s="12" customFormat="1" x14ac:dyDescent="0.2"/>
    <row r="1028411" s="12" customFormat="1" x14ac:dyDescent="0.2"/>
    <row r="1028412" s="12" customFormat="1" x14ac:dyDescent="0.2"/>
    <row r="1028413" s="12" customFormat="1" x14ac:dyDescent="0.2"/>
    <row r="1028414" s="12" customFormat="1" x14ac:dyDescent="0.2"/>
    <row r="1028415" s="12" customFormat="1" x14ac:dyDescent="0.2"/>
    <row r="1028416" s="12" customFormat="1" x14ac:dyDescent="0.2"/>
    <row r="1028417" s="12" customFormat="1" x14ac:dyDescent="0.2"/>
    <row r="1028418" s="12" customFormat="1" x14ac:dyDescent="0.2"/>
    <row r="1028419" s="12" customFormat="1" x14ac:dyDescent="0.2"/>
    <row r="1028420" s="12" customFormat="1" x14ac:dyDescent="0.2"/>
    <row r="1028421" s="12" customFormat="1" x14ac:dyDescent="0.2"/>
    <row r="1028422" s="12" customFormat="1" x14ac:dyDescent="0.2"/>
    <row r="1028423" s="12" customFormat="1" x14ac:dyDescent="0.2"/>
    <row r="1028424" s="12" customFormat="1" x14ac:dyDescent="0.2"/>
    <row r="1028425" s="12" customFormat="1" x14ac:dyDescent="0.2"/>
    <row r="1028426" s="12" customFormat="1" x14ac:dyDescent="0.2"/>
    <row r="1028427" s="12" customFormat="1" x14ac:dyDescent="0.2"/>
    <row r="1028428" s="12" customFormat="1" x14ac:dyDescent="0.2"/>
    <row r="1028429" s="12" customFormat="1" x14ac:dyDescent="0.2"/>
    <row r="1028430" s="12" customFormat="1" x14ac:dyDescent="0.2"/>
    <row r="1028431" s="12" customFormat="1" x14ac:dyDescent="0.2"/>
    <row r="1028432" s="12" customFormat="1" x14ac:dyDescent="0.2"/>
    <row r="1028433" s="12" customFormat="1" x14ac:dyDescent="0.2"/>
    <row r="1028434" s="12" customFormat="1" x14ac:dyDescent="0.2"/>
    <row r="1028435" s="12" customFormat="1" x14ac:dyDescent="0.2"/>
    <row r="1028436" s="12" customFormat="1" x14ac:dyDescent="0.2"/>
    <row r="1028437" s="12" customFormat="1" x14ac:dyDescent="0.2"/>
    <row r="1028438" s="12" customFormat="1" x14ac:dyDescent="0.2"/>
    <row r="1028439" s="12" customFormat="1" x14ac:dyDescent="0.2"/>
    <row r="1028440" s="12" customFormat="1" x14ac:dyDescent="0.2"/>
    <row r="1028441" s="12" customFormat="1" x14ac:dyDescent="0.2"/>
    <row r="1028442" s="12" customFormat="1" x14ac:dyDescent="0.2"/>
    <row r="1028443" s="12" customFormat="1" x14ac:dyDescent="0.2"/>
    <row r="1028444" s="12" customFormat="1" x14ac:dyDescent="0.2"/>
    <row r="1028445" s="12" customFormat="1" x14ac:dyDescent="0.2"/>
    <row r="1028446" s="12" customFormat="1" x14ac:dyDescent="0.2"/>
    <row r="1028447" s="12" customFormat="1" x14ac:dyDescent="0.2"/>
    <row r="1028448" s="12" customFormat="1" x14ac:dyDescent="0.2"/>
    <row r="1028449" s="12" customFormat="1" x14ac:dyDescent="0.2"/>
    <row r="1028450" s="12" customFormat="1" x14ac:dyDescent="0.2"/>
    <row r="1028451" s="12" customFormat="1" x14ac:dyDescent="0.2"/>
    <row r="1028452" s="12" customFormat="1" x14ac:dyDescent="0.2"/>
    <row r="1028453" s="12" customFormat="1" x14ac:dyDescent="0.2"/>
    <row r="1028454" s="12" customFormat="1" x14ac:dyDescent="0.2"/>
    <row r="1028455" s="12" customFormat="1" x14ac:dyDescent="0.2"/>
    <row r="1028456" s="12" customFormat="1" x14ac:dyDescent="0.2"/>
    <row r="1028457" s="12" customFormat="1" x14ac:dyDescent="0.2"/>
    <row r="1028458" s="12" customFormat="1" x14ac:dyDescent="0.2"/>
    <row r="1028459" s="12" customFormat="1" x14ac:dyDescent="0.2"/>
    <row r="1028460" s="12" customFormat="1" x14ac:dyDescent="0.2"/>
    <row r="1028461" s="12" customFormat="1" x14ac:dyDescent="0.2"/>
    <row r="1028462" s="12" customFormat="1" x14ac:dyDescent="0.2"/>
    <row r="1028463" s="12" customFormat="1" x14ac:dyDescent="0.2"/>
    <row r="1028464" s="12" customFormat="1" x14ac:dyDescent="0.2"/>
    <row r="1028465" s="12" customFormat="1" x14ac:dyDescent="0.2"/>
    <row r="1028466" s="12" customFormat="1" x14ac:dyDescent="0.2"/>
    <row r="1028467" s="12" customFormat="1" x14ac:dyDescent="0.2"/>
    <row r="1028468" s="12" customFormat="1" x14ac:dyDescent="0.2"/>
    <row r="1028469" s="12" customFormat="1" x14ac:dyDescent="0.2"/>
    <row r="1028470" s="12" customFormat="1" x14ac:dyDescent="0.2"/>
    <row r="1028471" s="12" customFormat="1" x14ac:dyDescent="0.2"/>
    <row r="1028472" s="12" customFormat="1" x14ac:dyDescent="0.2"/>
    <row r="1028473" s="12" customFormat="1" x14ac:dyDescent="0.2"/>
    <row r="1028474" s="12" customFormat="1" x14ac:dyDescent="0.2"/>
    <row r="1028475" s="12" customFormat="1" x14ac:dyDescent="0.2"/>
    <row r="1028476" s="12" customFormat="1" x14ac:dyDescent="0.2"/>
    <row r="1028477" s="12" customFormat="1" x14ac:dyDescent="0.2"/>
    <row r="1028478" s="12" customFormat="1" x14ac:dyDescent="0.2"/>
    <row r="1028479" s="12" customFormat="1" x14ac:dyDescent="0.2"/>
    <row r="1028480" s="12" customFormat="1" x14ac:dyDescent="0.2"/>
    <row r="1028481" s="12" customFormat="1" x14ac:dyDescent="0.2"/>
    <row r="1028482" s="12" customFormat="1" x14ac:dyDescent="0.2"/>
    <row r="1028483" s="12" customFormat="1" x14ac:dyDescent="0.2"/>
    <row r="1028484" s="12" customFormat="1" x14ac:dyDescent="0.2"/>
    <row r="1028485" s="12" customFormat="1" x14ac:dyDescent="0.2"/>
    <row r="1028486" s="12" customFormat="1" x14ac:dyDescent="0.2"/>
    <row r="1028487" s="12" customFormat="1" x14ac:dyDescent="0.2"/>
    <row r="1028488" s="12" customFormat="1" x14ac:dyDescent="0.2"/>
    <row r="1028489" s="12" customFormat="1" x14ac:dyDescent="0.2"/>
    <row r="1028490" s="12" customFormat="1" x14ac:dyDescent="0.2"/>
    <row r="1028491" s="12" customFormat="1" x14ac:dyDescent="0.2"/>
    <row r="1028492" s="12" customFormat="1" x14ac:dyDescent="0.2"/>
    <row r="1028493" s="12" customFormat="1" x14ac:dyDescent="0.2"/>
    <row r="1028494" s="12" customFormat="1" x14ac:dyDescent="0.2"/>
    <row r="1028495" s="12" customFormat="1" x14ac:dyDescent="0.2"/>
    <row r="1028496" s="12" customFormat="1" x14ac:dyDescent="0.2"/>
    <row r="1028497" s="12" customFormat="1" x14ac:dyDescent="0.2"/>
    <row r="1028498" s="12" customFormat="1" x14ac:dyDescent="0.2"/>
    <row r="1028499" s="12" customFormat="1" x14ac:dyDescent="0.2"/>
    <row r="1028500" s="12" customFormat="1" x14ac:dyDescent="0.2"/>
    <row r="1028501" s="12" customFormat="1" x14ac:dyDescent="0.2"/>
    <row r="1028502" s="12" customFormat="1" x14ac:dyDescent="0.2"/>
    <row r="1028503" s="12" customFormat="1" x14ac:dyDescent="0.2"/>
    <row r="1028504" s="12" customFormat="1" x14ac:dyDescent="0.2"/>
    <row r="1028505" s="12" customFormat="1" x14ac:dyDescent="0.2"/>
    <row r="1028506" s="12" customFormat="1" x14ac:dyDescent="0.2"/>
    <row r="1028507" s="12" customFormat="1" x14ac:dyDescent="0.2"/>
    <row r="1028508" s="12" customFormat="1" x14ac:dyDescent="0.2"/>
    <row r="1028509" s="12" customFormat="1" x14ac:dyDescent="0.2"/>
    <row r="1028510" s="12" customFormat="1" x14ac:dyDescent="0.2"/>
    <row r="1028511" s="12" customFormat="1" x14ac:dyDescent="0.2"/>
    <row r="1028512" s="12" customFormat="1" x14ac:dyDescent="0.2"/>
    <row r="1028513" s="12" customFormat="1" x14ac:dyDescent="0.2"/>
    <row r="1028514" s="12" customFormat="1" x14ac:dyDescent="0.2"/>
    <row r="1028515" s="12" customFormat="1" x14ac:dyDescent="0.2"/>
    <row r="1028516" s="12" customFormat="1" x14ac:dyDescent="0.2"/>
    <row r="1028517" s="12" customFormat="1" x14ac:dyDescent="0.2"/>
    <row r="1028518" s="12" customFormat="1" x14ac:dyDescent="0.2"/>
    <row r="1028519" s="12" customFormat="1" x14ac:dyDescent="0.2"/>
    <row r="1028520" s="12" customFormat="1" x14ac:dyDescent="0.2"/>
    <row r="1028521" s="12" customFormat="1" x14ac:dyDescent="0.2"/>
    <row r="1028522" s="12" customFormat="1" x14ac:dyDescent="0.2"/>
    <row r="1028523" s="12" customFormat="1" x14ac:dyDescent="0.2"/>
    <row r="1028524" s="12" customFormat="1" x14ac:dyDescent="0.2"/>
    <row r="1028525" s="12" customFormat="1" x14ac:dyDescent="0.2"/>
    <row r="1028526" s="12" customFormat="1" x14ac:dyDescent="0.2"/>
    <row r="1028527" s="12" customFormat="1" x14ac:dyDescent="0.2"/>
    <row r="1028528" s="12" customFormat="1" x14ac:dyDescent="0.2"/>
    <row r="1028529" s="12" customFormat="1" x14ac:dyDescent="0.2"/>
    <row r="1028530" s="12" customFormat="1" x14ac:dyDescent="0.2"/>
    <row r="1028531" s="12" customFormat="1" x14ac:dyDescent="0.2"/>
    <row r="1028532" s="12" customFormat="1" x14ac:dyDescent="0.2"/>
    <row r="1028533" s="12" customFormat="1" x14ac:dyDescent="0.2"/>
    <row r="1028534" s="12" customFormat="1" x14ac:dyDescent="0.2"/>
    <row r="1028535" s="12" customFormat="1" x14ac:dyDescent="0.2"/>
    <row r="1028536" s="12" customFormat="1" x14ac:dyDescent="0.2"/>
    <row r="1028537" s="12" customFormat="1" x14ac:dyDescent="0.2"/>
    <row r="1028538" s="12" customFormat="1" x14ac:dyDescent="0.2"/>
    <row r="1028539" s="12" customFormat="1" x14ac:dyDescent="0.2"/>
    <row r="1028540" s="12" customFormat="1" x14ac:dyDescent="0.2"/>
    <row r="1028541" s="12" customFormat="1" x14ac:dyDescent="0.2"/>
    <row r="1028542" s="12" customFormat="1" x14ac:dyDescent="0.2"/>
    <row r="1028543" s="12" customFormat="1" x14ac:dyDescent="0.2"/>
    <row r="1028544" s="12" customFormat="1" x14ac:dyDescent="0.2"/>
    <row r="1028545" s="12" customFormat="1" x14ac:dyDescent="0.2"/>
    <row r="1028546" s="12" customFormat="1" x14ac:dyDescent="0.2"/>
    <row r="1028547" s="12" customFormat="1" x14ac:dyDescent="0.2"/>
    <row r="1028548" s="12" customFormat="1" x14ac:dyDescent="0.2"/>
    <row r="1028549" s="12" customFormat="1" x14ac:dyDescent="0.2"/>
    <row r="1028550" s="12" customFormat="1" x14ac:dyDescent="0.2"/>
    <row r="1028551" s="12" customFormat="1" x14ac:dyDescent="0.2"/>
    <row r="1028552" s="12" customFormat="1" x14ac:dyDescent="0.2"/>
    <row r="1028553" s="12" customFormat="1" x14ac:dyDescent="0.2"/>
    <row r="1028554" s="12" customFormat="1" x14ac:dyDescent="0.2"/>
    <row r="1028555" s="12" customFormat="1" x14ac:dyDescent="0.2"/>
    <row r="1028556" s="12" customFormat="1" x14ac:dyDescent="0.2"/>
    <row r="1028557" s="12" customFormat="1" x14ac:dyDescent="0.2"/>
    <row r="1028558" s="12" customFormat="1" x14ac:dyDescent="0.2"/>
    <row r="1028559" s="12" customFormat="1" x14ac:dyDescent="0.2"/>
    <row r="1028560" s="12" customFormat="1" x14ac:dyDescent="0.2"/>
    <row r="1028561" s="12" customFormat="1" x14ac:dyDescent="0.2"/>
    <row r="1028562" s="12" customFormat="1" x14ac:dyDescent="0.2"/>
    <row r="1028563" s="12" customFormat="1" x14ac:dyDescent="0.2"/>
    <row r="1028564" s="12" customFormat="1" x14ac:dyDescent="0.2"/>
    <row r="1028565" s="12" customFormat="1" x14ac:dyDescent="0.2"/>
    <row r="1028566" s="12" customFormat="1" x14ac:dyDescent="0.2"/>
    <row r="1028567" s="12" customFormat="1" x14ac:dyDescent="0.2"/>
    <row r="1028568" s="12" customFormat="1" x14ac:dyDescent="0.2"/>
    <row r="1028569" s="12" customFormat="1" x14ac:dyDescent="0.2"/>
    <row r="1028570" s="12" customFormat="1" x14ac:dyDescent="0.2"/>
    <row r="1028571" s="12" customFormat="1" x14ac:dyDescent="0.2"/>
    <row r="1028572" s="12" customFormat="1" x14ac:dyDescent="0.2"/>
    <row r="1028573" s="12" customFormat="1" x14ac:dyDescent="0.2"/>
    <row r="1028574" s="12" customFormat="1" x14ac:dyDescent="0.2"/>
    <row r="1028575" s="12" customFormat="1" x14ac:dyDescent="0.2"/>
    <row r="1028576" s="12" customFormat="1" x14ac:dyDescent="0.2"/>
    <row r="1028577" s="12" customFormat="1" x14ac:dyDescent="0.2"/>
    <row r="1028578" s="12" customFormat="1" x14ac:dyDescent="0.2"/>
    <row r="1028579" s="12" customFormat="1" x14ac:dyDescent="0.2"/>
    <row r="1028580" s="12" customFormat="1" x14ac:dyDescent="0.2"/>
    <row r="1028581" s="12" customFormat="1" x14ac:dyDescent="0.2"/>
    <row r="1028582" s="12" customFormat="1" x14ac:dyDescent="0.2"/>
    <row r="1028583" s="12" customFormat="1" x14ac:dyDescent="0.2"/>
    <row r="1028584" s="12" customFormat="1" x14ac:dyDescent="0.2"/>
    <row r="1028585" s="12" customFormat="1" x14ac:dyDescent="0.2"/>
    <row r="1028586" s="12" customFormat="1" x14ac:dyDescent="0.2"/>
    <row r="1028587" s="12" customFormat="1" x14ac:dyDescent="0.2"/>
    <row r="1028588" s="12" customFormat="1" x14ac:dyDescent="0.2"/>
    <row r="1028589" s="12" customFormat="1" x14ac:dyDescent="0.2"/>
    <row r="1028590" s="12" customFormat="1" x14ac:dyDescent="0.2"/>
    <row r="1028591" s="12" customFormat="1" x14ac:dyDescent="0.2"/>
    <row r="1028592" s="12" customFormat="1" x14ac:dyDescent="0.2"/>
    <row r="1028593" s="12" customFormat="1" x14ac:dyDescent="0.2"/>
    <row r="1028594" s="12" customFormat="1" x14ac:dyDescent="0.2"/>
    <row r="1028595" s="12" customFormat="1" x14ac:dyDescent="0.2"/>
    <row r="1028596" s="12" customFormat="1" x14ac:dyDescent="0.2"/>
    <row r="1028597" s="12" customFormat="1" x14ac:dyDescent="0.2"/>
    <row r="1028598" s="12" customFormat="1" x14ac:dyDescent="0.2"/>
    <row r="1028599" s="12" customFormat="1" x14ac:dyDescent="0.2"/>
    <row r="1028600" s="12" customFormat="1" x14ac:dyDescent="0.2"/>
    <row r="1028601" s="12" customFormat="1" x14ac:dyDescent="0.2"/>
    <row r="1028602" s="12" customFormat="1" x14ac:dyDescent="0.2"/>
    <row r="1028603" s="12" customFormat="1" x14ac:dyDescent="0.2"/>
    <row r="1028604" s="12" customFormat="1" x14ac:dyDescent="0.2"/>
    <row r="1028605" s="12" customFormat="1" x14ac:dyDescent="0.2"/>
    <row r="1028606" s="12" customFormat="1" x14ac:dyDescent="0.2"/>
    <row r="1028607" s="12" customFormat="1" x14ac:dyDescent="0.2"/>
    <row r="1028608" s="12" customFormat="1" x14ac:dyDescent="0.2"/>
    <row r="1028609" s="12" customFormat="1" x14ac:dyDescent="0.2"/>
    <row r="1028610" s="12" customFormat="1" x14ac:dyDescent="0.2"/>
    <row r="1028611" s="12" customFormat="1" x14ac:dyDescent="0.2"/>
    <row r="1028612" s="12" customFormat="1" x14ac:dyDescent="0.2"/>
    <row r="1028613" s="12" customFormat="1" x14ac:dyDescent="0.2"/>
    <row r="1028614" s="12" customFormat="1" x14ac:dyDescent="0.2"/>
    <row r="1028615" s="12" customFormat="1" x14ac:dyDescent="0.2"/>
    <row r="1028616" s="12" customFormat="1" x14ac:dyDescent="0.2"/>
    <row r="1028617" s="12" customFormat="1" x14ac:dyDescent="0.2"/>
    <row r="1028618" s="12" customFormat="1" x14ac:dyDescent="0.2"/>
    <row r="1028619" s="12" customFormat="1" x14ac:dyDescent="0.2"/>
    <row r="1028620" s="12" customFormat="1" x14ac:dyDescent="0.2"/>
    <row r="1028621" s="12" customFormat="1" x14ac:dyDescent="0.2"/>
    <row r="1028622" s="12" customFormat="1" x14ac:dyDescent="0.2"/>
    <row r="1028623" s="12" customFormat="1" x14ac:dyDescent="0.2"/>
    <row r="1028624" s="12" customFormat="1" x14ac:dyDescent="0.2"/>
    <row r="1028625" s="12" customFormat="1" x14ac:dyDescent="0.2"/>
    <row r="1028626" s="12" customFormat="1" x14ac:dyDescent="0.2"/>
    <row r="1028627" s="12" customFormat="1" x14ac:dyDescent="0.2"/>
    <row r="1028628" s="12" customFormat="1" x14ac:dyDescent="0.2"/>
    <row r="1028629" s="12" customFormat="1" x14ac:dyDescent="0.2"/>
    <row r="1028630" s="12" customFormat="1" x14ac:dyDescent="0.2"/>
    <row r="1028631" s="12" customFormat="1" x14ac:dyDescent="0.2"/>
    <row r="1028632" s="12" customFormat="1" x14ac:dyDescent="0.2"/>
    <row r="1028633" s="12" customFormat="1" x14ac:dyDescent="0.2"/>
    <row r="1028634" s="12" customFormat="1" x14ac:dyDescent="0.2"/>
    <row r="1028635" s="12" customFormat="1" x14ac:dyDescent="0.2"/>
    <row r="1028636" s="12" customFormat="1" x14ac:dyDescent="0.2"/>
    <row r="1028637" s="12" customFormat="1" x14ac:dyDescent="0.2"/>
    <row r="1028638" s="12" customFormat="1" x14ac:dyDescent="0.2"/>
    <row r="1028639" s="12" customFormat="1" x14ac:dyDescent="0.2"/>
    <row r="1028640" s="12" customFormat="1" x14ac:dyDescent="0.2"/>
    <row r="1028641" s="12" customFormat="1" x14ac:dyDescent="0.2"/>
    <row r="1028642" s="12" customFormat="1" x14ac:dyDescent="0.2"/>
    <row r="1028643" s="12" customFormat="1" x14ac:dyDescent="0.2"/>
    <row r="1028644" s="12" customFormat="1" x14ac:dyDescent="0.2"/>
    <row r="1028645" s="12" customFormat="1" x14ac:dyDescent="0.2"/>
    <row r="1028646" s="12" customFormat="1" x14ac:dyDescent="0.2"/>
    <row r="1028647" s="12" customFormat="1" x14ac:dyDescent="0.2"/>
    <row r="1028648" s="12" customFormat="1" x14ac:dyDescent="0.2"/>
    <row r="1028649" s="12" customFormat="1" x14ac:dyDescent="0.2"/>
    <row r="1028650" s="12" customFormat="1" x14ac:dyDescent="0.2"/>
    <row r="1028651" s="12" customFormat="1" x14ac:dyDescent="0.2"/>
    <row r="1028652" s="12" customFormat="1" x14ac:dyDescent="0.2"/>
    <row r="1028653" s="12" customFormat="1" x14ac:dyDescent="0.2"/>
    <row r="1028654" s="12" customFormat="1" x14ac:dyDescent="0.2"/>
    <row r="1028655" s="12" customFormat="1" x14ac:dyDescent="0.2"/>
    <row r="1028656" s="12" customFormat="1" x14ac:dyDescent="0.2"/>
    <row r="1028657" s="12" customFormat="1" x14ac:dyDescent="0.2"/>
    <row r="1028658" s="12" customFormat="1" x14ac:dyDescent="0.2"/>
    <row r="1028659" s="12" customFormat="1" x14ac:dyDescent="0.2"/>
    <row r="1028660" s="12" customFormat="1" x14ac:dyDescent="0.2"/>
    <row r="1028661" s="12" customFormat="1" x14ac:dyDescent="0.2"/>
    <row r="1028662" s="12" customFormat="1" x14ac:dyDescent="0.2"/>
    <row r="1028663" s="12" customFormat="1" x14ac:dyDescent="0.2"/>
    <row r="1028664" s="12" customFormat="1" x14ac:dyDescent="0.2"/>
    <row r="1028665" s="12" customFormat="1" x14ac:dyDescent="0.2"/>
    <row r="1028666" s="12" customFormat="1" x14ac:dyDescent="0.2"/>
    <row r="1028667" s="12" customFormat="1" x14ac:dyDescent="0.2"/>
    <row r="1028668" s="12" customFormat="1" x14ac:dyDescent="0.2"/>
    <row r="1028669" s="12" customFormat="1" x14ac:dyDescent="0.2"/>
    <row r="1028670" s="12" customFormat="1" x14ac:dyDescent="0.2"/>
    <row r="1028671" s="12" customFormat="1" x14ac:dyDescent="0.2"/>
    <row r="1028672" s="12" customFormat="1" x14ac:dyDescent="0.2"/>
    <row r="1028673" s="12" customFormat="1" x14ac:dyDescent="0.2"/>
    <row r="1028674" s="12" customFormat="1" x14ac:dyDescent="0.2"/>
    <row r="1028675" s="12" customFormat="1" x14ac:dyDescent="0.2"/>
    <row r="1028676" s="12" customFormat="1" x14ac:dyDescent="0.2"/>
    <row r="1028677" s="12" customFormat="1" x14ac:dyDescent="0.2"/>
    <row r="1028678" s="12" customFormat="1" x14ac:dyDescent="0.2"/>
    <row r="1028679" s="12" customFormat="1" x14ac:dyDescent="0.2"/>
    <row r="1028680" s="12" customFormat="1" x14ac:dyDescent="0.2"/>
    <row r="1028681" s="12" customFormat="1" x14ac:dyDescent="0.2"/>
    <row r="1028682" s="12" customFormat="1" x14ac:dyDescent="0.2"/>
    <row r="1028683" s="12" customFormat="1" x14ac:dyDescent="0.2"/>
    <row r="1028684" s="12" customFormat="1" x14ac:dyDescent="0.2"/>
    <row r="1028685" s="12" customFormat="1" x14ac:dyDescent="0.2"/>
    <row r="1028686" s="12" customFormat="1" x14ac:dyDescent="0.2"/>
    <row r="1028687" s="12" customFormat="1" x14ac:dyDescent="0.2"/>
    <row r="1028688" s="12" customFormat="1" x14ac:dyDescent="0.2"/>
    <row r="1028689" s="12" customFormat="1" x14ac:dyDescent="0.2"/>
    <row r="1028690" s="12" customFormat="1" x14ac:dyDescent="0.2"/>
    <row r="1028691" s="12" customFormat="1" x14ac:dyDescent="0.2"/>
    <row r="1028692" s="12" customFormat="1" x14ac:dyDescent="0.2"/>
    <row r="1028693" s="12" customFormat="1" x14ac:dyDescent="0.2"/>
    <row r="1028694" s="12" customFormat="1" x14ac:dyDescent="0.2"/>
    <row r="1028695" s="12" customFormat="1" x14ac:dyDescent="0.2"/>
    <row r="1028696" s="12" customFormat="1" x14ac:dyDescent="0.2"/>
    <row r="1028697" s="12" customFormat="1" x14ac:dyDescent="0.2"/>
    <row r="1028698" s="12" customFormat="1" x14ac:dyDescent="0.2"/>
    <row r="1028699" s="12" customFormat="1" x14ac:dyDescent="0.2"/>
    <row r="1028700" s="12" customFormat="1" x14ac:dyDescent="0.2"/>
    <row r="1028701" s="12" customFormat="1" x14ac:dyDescent="0.2"/>
    <row r="1028702" s="12" customFormat="1" x14ac:dyDescent="0.2"/>
    <row r="1028703" s="12" customFormat="1" x14ac:dyDescent="0.2"/>
    <row r="1028704" s="12" customFormat="1" x14ac:dyDescent="0.2"/>
    <row r="1028705" s="12" customFormat="1" x14ac:dyDescent="0.2"/>
    <row r="1028706" s="12" customFormat="1" x14ac:dyDescent="0.2"/>
    <row r="1028707" s="12" customFormat="1" x14ac:dyDescent="0.2"/>
    <row r="1028708" s="12" customFormat="1" x14ac:dyDescent="0.2"/>
    <row r="1028709" s="12" customFormat="1" x14ac:dyDescent="0.2"/>
    <row r="1028710" s="12" customFormat="1" x14ac:dyDescent="0.2"/>
    <row r="1028711" s="12" customFormat="1" x14ac:dyDescent="0.2"/>
    <row r="1028712" s="12" customFormat="1" x14ac:dyDescent="0.2"/>
    <row r="1028713" s="12" customFormat="1" x14ac:dyDescent="0.2"/>
    <row r="1028714" s="12" customFormat="1" x14ac:dyDescent="0.2"/>
    <row r="1028715" s="12" customFormat="1" x14ac:dyDescent="0.2"/>
    <row r="1028716" s="12" customFormat="1" x14ac:dyDescent="0.2"/>
    <row r="1028717" s="12" customFormat="1" x14ac:dyDescent="0.2"/>
    <row r="1028718" s="12" customFormat="1" x14ac:dyDescent="0.2"/>
    <row r="1028719" s="12" customFormat="1" x14ac:dyDescent="0.2"/>
    <row r="1028720" s="12" customFormat="1" x14ac:dyDescent="0.2"/>
    <row r="1028721" s="12" customFormat="1" x14ac:dyDescent="0.2"/>
    <row r="1028722" s="12" customFormat="1" x14ac:dyDescent="0.2"/>
    <row r="1028723" s="12" customFormat="1" x14ac:dyDescent="0.2"/>
    <row r="1028724" s="12" customFormat="1" x14ac:dyDescent="0.2"/>
    <row r="1028725" s="12" customFormat="1" x14ac:dyDescent="0.2"/>
    <row r="1028726" s="12" customFormat="1" x14ac:dyDescent="0.2"/>
    <row r="1028727" s="12" customFormat="1" x14ac:dyDescent="0.2"/>
    <row r="1028728" s="12" customFormat="1" x14ac:dyDescent="0.2"/>
    <row r="1028729" s="12" customFormat="1" x14ac:dyDescent="0.2"/>
    <row r="1028730" s="12" customFormat="1" x14ac:dyDescent="0.2"/>
    <row r="1028731" s="12" customFormat="1" x14ac:dyDescent="0.2"/>
    <row r="1028732" s="12" customFormat="1" x14ac:dyDescent="0.2"/>
    <row r="1028733" s="12" customFormat="1" x14ac:dyDescent="0.2"/>
    <row r="1028734" s="12" customFormat="1" x14ac:dyDescent="0.2"/>
    <row r="1028735" s="12" customFormat="1" x14ac:dyDescent="0.2"/>
    <row r="1028736" s="12" customFormat="1" x14ac:dyDescent="0.2"/>
    <row r="1028737" s="12" customFormat="1" x14ac:dyDescent="0.2"/>
    <row r="1028738" s="12" customFormat="1" x14ac:dyDescent="0.2"/>
    <row r="1028739" s="12" customFormat="1" x14ac:dyDescent="0.2"/>
    <row r="1028740" s="12" customFormat="1" x14ac:dyDescent="0.2"/>
    <row r="1028741" s="12" customFormat="1" x14ac:dyDescent="0.2"/>
    <row r="1028742" s="12" customFormat="1" x14ac:dyDescent="0.2"/>
    <row r="1028743" s="12" customFormat="1" x14ac:dyDescent="0.2"/>
    <row r="1028744" s="12" customFormat="1" x14ac:dyDescent="0.2"/>
    <row r="1028745" s="12" customFormat="1" x14ac:dyDescent="0.2"/>
    <row r="1028746" s="12" customFormat="1" x14ac:dyDescent="0.2"/>
    <row r="1028747" s="12" customFormat="1" x14ac:dyDescent="0.2"/>
    <row r="1028748" s="12" customFormat="1" x14ac:dyDescent="0.2"/>
    <row r="1028749" s="12" customFormat="1" x14ac:dyDescent="0.2"/>
    <row r="1028750" s="12" customFormat="1" x14ac:dyDescent="0.2"/>
    <row r="1028751" s="12" customFormat="1" x14ac:dyDescent="0.2"/>
    <row r="1028752" s="12" customFormat="1" x14ac:dyDescent="0.2"/>
    <row r="1028753" s="12" customFormat="1" x14ac:dyDescent="0.2"/>
    <row r="1028754" s="12" customFormat="1" x14ac:dyDescent="0.2"/>
    <row r="1028755" s="12" customFormat="1" x14ac:dyDescent="0.2"/>
    <row r="1028756" s="12" customFormat="1" x14ac:dyDescent="0.2"/>
    <row r="1028757" s="12" customFormat="1" x14ac:dyDescent="0.2"/>
    <row r="1028758" s="12" customFormat="1" x14ac:dyDescent="0.2"/>
    <row r="1028759" s="12" customFormat="1" x14ac:dyDescent="0.2"/>
    <row r="1028760" s="12" customFormat="1" x14ac:dyDescent="0.2"/>
    <row r="1028761" s="12" customFormat="1" x14ac:dyDescent="0.2"/>
    <row r="1028762" s="12" customFormat="1" x14ac:dyDescent="0.2"/>
    <row r="1028763" s="12" customFormat="1" x14ac:dyDescent="0.2"/>
    <row r="1028764" s="12" customFormat="1" x14ac:dyDescent="0.2"/>
    <row r="1028765" s="12" customFormat="1" x14ac:dyDescent="0.2"/>
    <row r="1028766" s="12" customFormat="1" x14ac:dyDescent="0.2"/>
    <row r="1028767" s="12" customFormat="1" x14ac:dyDescent="0.2"/>
    <row r="1028768" s="12" customFormat="1" x14ac:dyDescent="0.2"/>
    <row r="1028769" s="12" customFormat="1" x14ac:dyDescent="0.2"/>
    <row r="1028770" s="12" customFormat="1" x14ac:dyDescent="0.2"/>
    <row r="1028771" s="12" customFormat="1" x14ac:dyDescent="0.2"/>
    <row r="1028772" s="12" customFormat="1" x14ac:dyDescent="0.2"/>
    <row r="1028773" s="12" customFormat="1" x14ac:dyDescent="0.2"/>
    <row r="1028774" s="12" customFormat="1" x14ac:dyDescent="0.2"/>
    <row r="1028775" s="12" customFormat="1" x14ac:dyDescent="0.2"/>
    <row r="1028776" s="12" customFormat="1" x14ac:dyDescent="0.2"/>
    <row r="1028777" s="12" customFormat="1" x14ac:dyDescent="0.2"/>
    <row r="1028778" s="12" customFormat="1" x14ac:dyDescent="0.2"/>
    <row r="1028779" s="12" customFormat="1" x14ac:dyDescent="0.2"/>
    <row r="1028780" s="12" customFormat="1" x14ac:dyDescent="0.2"/>
    <row r="1028781" s="12" customFormat="1" x14ac:dyDescent="0.2"/>
    <row r="1028782" s="12" customFormat="1" x14ac:dyDescent="0.2"/>
    <row r="1028783" s="12" customFormat="1" x14ac:dyDescent="0.2"/>
    <row r="1028784" s="12" customFormat="1" x14ac:dyDescent="0.2"/>
    <row r="1028785" s="12" customFormat="1" x14ac:dyDescent="0.2"/>
    <row r="1028786" s="12" customFormat="1" x14ac:dyDescent="0.2"/>
    <row r="1028787" s="12" customFormat="1" x14ac:dyDescent="0.2"/>
    <row r="1028788" s="12" customFormat="1" x14ac:dyDescent="0.2"/>
    <row r="1028789" s="12" customFormat="1" x14ac:dyDescent="0.2"/>
    <row r="1028790" s="12" customFormat="1" x14ac:dyDescent="0.2"/>
    <row r="1028791" s="12" customFormat="1" x14ac:dyDescent="0.2"/>
    <row r="1028792" s="12" customFormat="1" x14ac:dyDescent="0.2"/>
    <row r="1028793" s="12" customFormat="1" x14ac:dyDescent="0.2"/>
    <row r="1028794" s="12" customFormat="1" x14ac:dyDescent="0.2"/>
    <row r="1028795" s="12" customFormat="1" x14ac:dyDescent="0.2"/>
    <row r="1028796" s="12" customFormat="1" x14ac:dyDescent="0.2"/>
    <row r="1028797" s="12" customFormat="1" x14ac:dyDescent="0.2"/>
    <row r="1028798" s="12" customFormat="1" x14ac:dyDescent="0.2"/>
    <row r="1028799" s="12" customFormat="1" x14ac:dyDescent="0.2"/>
    <row r="1028800" s="12" customFormat="1" x14ac:dyDescent="0.2"/>
    <row r="1028801" s="12" customFormat="1" x14ac:dyDescent="0.2"/>
    <row r="1028802" s="12" customFormat="1" x14ac:dyDescent="0.2"/>
    <row r="1028803" s="12" customFormat="1" x14ac:dyDescent="0.2"/>
    <row r="1028804" s="12" customFormat="1" x14ac:dyDescent="0.2"/>
    <row r="1028805" s="12" customFormat="1" x14ac:dyDescent="0.2"/>
    <row r="1028806" s="12" customFormat="1" x14ac:dyDescent="0.2"/>
    <row r="1028807" s="12" customFormat="1" x14ac:dyDescent="0.2"/>
    <row r="1028808" s="12" customFormat="1" x14ac:dyDescent="0.2"/>
    <row r="1028809" s="12" customFormat="1" x14ac:dyDescent="0.2"/>
    <row r="1028810" s="12" customFormat="1" x14ac:dyDescent="0.2"/>
    <row r="1028811" s="12" customFormat="1" x14ac:dyDescent="0.2"/>
    <row r="1028812" s="12" customFormat="1" x14ac:dyDescent="0.2"/>
    <row r="1028813" s="12" customFormat="1" x14ac:dyDescent="0.2"/>
    <row r="1028814" s="12" customFormat="1" x14ac:dyDescent="0.2"/>
    <row r="1028815" s="12" customFormat="1" x14ac:dyDescent="0.2"/>
    <row r="1028816" s="12" customFormat="1" x14ac:dyDescent="0.2"/>
    <row r="1028817" s="12" customFormat="1" x14ac:dyDescent="0.2"/>
    <row r="1028818" s="12" customFormat="1" x14ac:dyDescent="0.2"/>
    <row r="1028819" s="12" customFormat="1" x14ac:dyDescent="0.2"/>
    <row r="1028820" s="12" customFormat="1" x14ac:dyDescent="0.2"/>
    <row r="1028821" s="12" customFormat="1" x14ac:dyDescent="0.2"/>
    <row r="1028822" s="12" customFormat="1" x14ac:dyDescent="0.2"/>
    <row r="1028823" s="12" customFormat="1" x14ac:dyDescent="0.2"/>
    <row r="1028824" s="12" customFormat="1" x14ac:dyDescent="0.2"/>
    <row r="1028825" s="12" customFormat="1" x14ac:dyDescent="0.2"/>
    <row r="1028826" s="12" customFormat="1" x14ac:dyDescent="0.2"/>
    <row r="1028827" s="12" customFormat="1" x14ac:dyDescent="0.2"/>
    <row r="1028828" s="12" customFormat="1" x14ac:dyDescent="0.2"/>
    <row r="1028829" s="12" customFormat="1" x14ac:dyDescent="0.2"/>
    <row r="1028830" s="12" customFormat="1" x14ac:dyDescent="0.2"/>
    <row r="1028831" s="12" customFormat="1" x14ac:dyDescent="0.2"/>
    <row r="1028832" s="12" customFormat="1" x14ac:dyDescent="0.2"/>
    <row r="1028833" s="12" customFormat="1" x14ac:dyDescent="0.2"/>
    <row r="1028834" s="12" customFormat="1" x14ac:dyDescent="0.2"/>
    <row r="1028835" s="12" customFormat="1" x14ac:dyDescent="0.2"/>
    <row r="1028836" s="12" customFormat="1" x14ac:dyDescent="0.2"/>
    <row r="1028837" s="12" customFormat="1" x14ac:dyDescent="0.2"/>
    <row r="1028838" s="12" customFormat="1" x14ac:dyDescent="0.2"/>
    <row r="1028839" s="12" customFormat="1" x14ac:dyDescent="0.2"/>
    <row r="1028840" s="12" customFormat="1" x14ac:dyDescent="0.2"/>
    <row r="1028841" s="12" customFormat="1" x14ac:dyDescent="0.2"/>
    <row r="1028842" s="12" customFormat="1" x14ac:dyDescent="0.2"/>
    <row r="1028843" s="12" customFormat="1" x14ac:dyDescent="0.2"/>
    <row r="1028844" s="12" customFormat="1" x14ac:dyDescent="0.2"/>
    <row r="1028845" s="12" customFormat="1" x14ac:dyDescent="0.2"/>
    <row r="1028846" s="12" customFormat="1" x14ac:dyDescent="0.2"/>
    <row r="1028847" s="12" customFormat="1" x14ac:dyDescent="0.2"/>
    <row r="1028848" s="12" customFormat="1" x14ac:dyDescent="0.2"/>
    <row r="1028849" s="12" customFormat="1" x14ac:dyDescent="0.2"/>
    <row r="1028850" s="12" customFormat="1" x14ac:dyDescent="0.2"/>
    <row r="1028851" s="12" customFormat="1" x14ac:dyDescent="0.2"/>
    <row r="1028852" s="12" customFormat="1" x14ac:dyDescent="0.2"/>
    <row r="1028853" s="12" customFormat="1" x14ac:dyDescent="0.2"/>
    <row r="1028854" s="12" customFormat="1" x14ac:dyDescent="0.2"/>
    <row r="1028855" s="12" customFormat="1" x14ac:dyDescent="0.2"/>
    <row r="1028856" s="12" customFormat="1" x14ac:dyDescent="0.2"/>
    <row r="1028857" s="12" customFormat="1" x14ac:dyDescent="0.2"/>
    <row r="1028858" s="12" customFormat="1" x14ac:dyDescent="0.2"/>
    <row r="1028859" s="12" customFormat="1" x14ac:dyDescent="0.2"/>
    <row r="1028860" s="12" customFormat="1" x14ac:dyDescent="0.2"/>
    <row r="1028861" s="12" customFormat="1" x14ac:dyDescent="0.2"/>
    <row r="1028862" s="12" customFormat="1" x14ac:dyDescent="0.2"/>
    <row r="1028863" s="12" customFormat="1" x14ac:dyDescent="0.2"/>
    <row r="1028864" s="12" customFormat="1" x14ac:dyDescent="0.2"/>
    <row r="1028865" s="12" customFormat="1" x14ac:dyDescent="0.2"/>
    <row r="1028866" s="12" customFormat="1" x14ac:dyDescent="0.2"/>
    <row r="1028867" s="12" customFormat="1" x14ac:dyDescent="0.2"/>
    <row r="1028868" s="12" customFormat="1" x14ac:dyDescent="0.2"/>
    <row r="1028869" s="12" customFormat="1" x14ac:dyDescent="0.2"/>
    <row r="1028870" s="12" customFormat="1" x14ac:dyDescent="0.2"/>
    <row r="1028871" s="12" customFormat="1" x14ac:dyDescent="0.2"/>
    <row r="1028872" s="12" customFormat="1" x14ac:dyDescent="0.2"/>
    <row r="1028873" s="12" customFormat="1" x14ac:dyDescent="0.2"/>
    <row r="1028874" s="12" customFormat="1" x14ac:dyDescent="0.2"/>
    <row r="1028875" s="12" customFormat="1" x14ac:dyDescent="0.2"/>
    <row r="1028876" s="12" customFormat="1" x14ac:dyDescent="0.2"/>
    <row r="1028877" s="12" customFormat="1" x14ac:dyDescent="0.2"/>
    <row r="1028878" s="12" customFormat="1" x14ac:dyDescent="0.2"/>
    <row r="1028879" s="12" customFormat="1" x14ac:dyDescent="0.2"/>
    <row r="1028880" s="12" customFormat="1" x14ac:dyDescent="0.2"/>
    <row r="1028881" s="12" customFormat="1" x14ac:dyDescent="0.2"/>
    <row r="1028882" s="12" customFormat="1" x14ac:dyDescent="0.2"/>
    <row r="1028883" s="12" customFormat="1" x14ac:dyDescent="0.2"/>
    <row r="1028884" s="12" customFormat="1" x14ac:dyDescent="0.2"/>
    <row r="1028885" s="12" customFormat="1" x14ac:dyDescent="0.2"/>
    <row r="1028886" s="12" customFormat="1" x14ac:dyDescent="0.2"/>
    <row r="1028887" s="12" customFormat="1" x14ac:dyDescent="0.2"/>
    <row r="1028888" s="12" customFormat="1" x14ac:dyDescent="0.2"/>
    <row r="1028889" s="12" customFormat="1" x14ac:dyDescent="0.2"/>
    <row r="1028890" s="12" customFormat="1" x14ac:dyDescent="0.2"/>
    <row r="1028891" s="12" customFormat="1" x14ac:dyDescent="0.2"/>
    <row r="1028892" s="12" customFormat="1" x14ac:dyDescent="0.2"/>
    <row r="1028893" s="12" customFormat="1" x14ac:dyDescent="0.2"/>
    <row r="1028894" s="12" customFormat="1" x14ac:dyDescent="0.2"/>
    <row r="1028895" s="12" customFormat="1" x14ac:dyDescent="0.2"/>
    <row r="1028896" s="12" customFormat="1" x14ac:dyDescent="0.2"/>
    <row r="1028897" s="12" customFormat="1" x14ac:dyDescent="0.2"/>
    <row r="1028898" s="12" customFormat="1" x14ac:dyDescent="0.2"/>
    <row r="1028899" s="12" customFormat="1" x14ac:dyDescent="0.2"/>
    <row r="1028900" s="12" customFormat="1" x14ac:dyDescent="0.2"/>
    <row r="1028901" s="12" customFormat="1" x14ac:dyDescent="0.2"/>
    <row r="1028902" s="12" customFormat="1" x14ac:dyDescent="0.2"/>
    <row r="1028903" s="12" customFormat="1" x14ac:dyDescent="0.2"/>
    <row r="1028904" s="12" customFormat="1" x14ac:dyDescent="0.2"/>
    <row r="1028905" s="12" customFormat="1" x14ac:dyDescent="0.2"/>
    <row r="1028906" s="12" customFormat="1" x14ac:dyDescent="0.2"/>
    <row r="1028907" s="12" customFormat="1" x14ac:dyDescent="0.2"/>
    <row r="1028908" s="12" customFormat="1" x14ac:dyDescent="0.2"/>
    <row r="1028909" s="12" customFormat="1" x14ac:dyDescent="0.2"/>
    <row r="1028910" s="12" customFormat="1" x14ac:dyDescent="0.2"/>
    <row r="1028911" s="12" customFormat="1" x14ac:dyDescent="0.2"/>
    <row r="1028912" s="12" customFormat="1" x14ac:dyDescent="0.2"/>
    <row r="1028913" s="12" customFormat="1" x14ac:dyDescent="0.2"/>
    <row r="1028914" s="12" customFormat="1" x14ac:dyDescent="0.2"/>
    <row r="1028915" s="12" customFormat="1" x14ac:dyDescent="0.2"/>
    <row r="1028916" s="12" customFormat="1" x14ac:dyDescent="0.2"/>
    <row r="1028917" s="12" customFormat="1" x14ac:dyDescent="0.2"/>
    <row r="1028918" s="12" customFormat="1" x14ac:dyDescent="0.2"/>
    <row r="1028919" s="12" customFormat="1" x14ac:dyDescent="0.2"/>
    <row r="1028920" s="12" customFormat="1" x14ac:dyDescent="0.2"/>
    <row r="1028921" s="12" customFormat="1" x14ac:dyDescent="0.2"/>
    <row r="1028922" s="12" customFormat="1" x14ac:dyDescent="0.2"/>
    <row r="1028923" s="12" customFormat="1" x14ac:dyDescent="0.2"/>
    <row r="1028924" s="12" customFormat="1" x14ac:dyDescent="0.2"/>
    <row r="1028925" s="12" customFormat="1" x14ac:dyDescent="0.2"/>
    <row r="1028926" s="12" customFormat="1" x14ac:dyDescent="0.2"/>
    <row r="1028927" s="12" customFormat="1" x14ac:dyDescent="0.2"/>
    <row r="1028928" s="12" customFormat="1" x14ac:dyDescent="0.2"/>
    <row r="1028929" s="12" customFormat="1" x14ac:dyDescent="0.2"/>
    <row r="1028930" s="12" customFormat="1" x14ac:dyDescent="0.2"/>
    <row r="1028931" s="12" customFormat="1" x14ac:dyDescent="0.2"/>
    <row r="1028932" s="12" customFormat="1" x14ac:dyDescent="0.2"/>
    <row r="1028933" s="12" customFormat="1" x14ac:dyDescent="0.2"/>
    <row r="1028934" s="12" customFormat="1" x14ac:dyDescent="0.2"/>
    <row r="1028935" s="12" customFormat="1" x14ac:dyDescent="0.2"/>
    <row r="1028936" s="12" customFormat="1" x14ac:dyDescent="0.2"/>
    <row r="1028937" s="12" customFormat="1" x14ac:dyDescent="0.2"/>
    <row r="1028938" s="12" customFormat="1" x14ac:dyDescent="0.2"/>
    <row r="1028939" s="12" customFormat="1" x14ac:dyDescent="0.2"/>
    <row r="1028940" s="12" customFormat="1" x14ac:dyDescent="0.2"/>
    <row r="1028941" s="12" customFormat="1" x14ac:dyDescent="0.2"/>
    <row r="1028942" s="12" customFormat="1" x14ac:dyDescent="0.2"/>
    <row r="1028943" s="12" customFormat="1" x14ac:dyDescent="0.2"/>
    <row r="1028944" s="12" customFormat="1" x14ac:dyDescent="0.2"/>
    <row r="1028945" s="12" customFormat="1" x14ac:dyDescent="0.2"/>
    <row r="1028946" s="12" customFormat="1" x14ac:dyDescent="0.2"/>
    <row r="1028947" s="12" customFormat="1" x14ac:dyDescent="0.2"/>
    <row r="1028948" s="12" customFormat="1" x14ac:dyDescent="0.2"/>
    <row r="1028949" s="12" customFormat="1" x14ac:dyDescent="0.2"/>
    <row r="1028950" s="12" customFormat="1" x14ac:dyDescent="0.2"/>
    <row r="1028951" s="12" customFormat="1" x14ac:dyDescent="0.2"/>
    <row r="1028952" s="12" customFormat="1" x14ac:dyDescent="0.2"/>
    <row r="1028953" s="12" customFormat="1" x14ac:dyDescent="0.2"/>
    <row r="1028954" s="12" customFormat="1" x14ac:dyDescent="0.2"/>
    <row r="1028955" s="12" customFormat="1" x14ac:dyDescent="0.2"/>
    <row r="1028956" s="12" customFormat="1" x14ac:dyDescent="0.2"/>
    <row r="1028957" s="12" customFormat="1" x14ac:dyDescent="0.2"/>
    <row r="1028958" s="12" customFormat="1" x14ac:dyDescent="0.2"/>
    <row r="1028959" s="12" customFormat="1" x14ac:dyDescent="0.2"/>
    <row r="1028960" s="12" customFormat="1" x14ac:dyDescent="0.2"/>
    <row r="1028961" s="12" customFormat="1" x14ac:dyDescent="0.2"/>
    <row r="1028962" s="12" customFormat="1" x14ac:dyDescent="0.2"/>
    <row r="1028963" s="12" customFormat="1" x14ac:dyDescent="0.2"/>
    <row r="1028964" s="12" customFormat="1" x14ac:dyDescent="0.2"/>
    <row r="1028965" s="12" customFormat="1" x14ac:dyDescent="0.2"/>
    <row r="1028966" s="12" customFormat="1" x14ac:dyDescent="0.2"/>
    <row r="1028967" s="12" customFormat="1" x14ac:dyDescent="0.2"/>
    <row r="1028968" s="12" customFormat="1" x14ac:dyDescent="0.2"/>
    <row r="1028969" s="12" customFormat="1" x14ac:dyDescent="0.2"/>
    <row r="1028970" s="12" customFormat="1" x14ac:dyDescent="0.2"/>
    <row r="1028971" s="12" customFormat="1" x14ac:dyDescent="0.2"/>
    <row r="1028972" s="12" customFormat="1" x14ac:dyDescent="0.2"/>
    <row r="1028973" s="12" customFormat="1" x14ac:dyDescent="0.2"/>
    <row r="1028974" s="12" customFormat="1" x14ac:dyDescent="0.2"/>
    <row r="1028975" s="12" customFormat="1" x14ac:dyDescent="0.2"/>
    <row r="1028976" s="12" customFormat="1" x14ac:dyDescent="0.2"/>
    <row r="1028977" s="12" customFormat="1" x14ac:dyDescent="0.2"/>
    <row r="1028978" s="12" customFormat="1" x14ac:dyDescent="0.2"/>
    <row r="1028979" s="12" customFormat="1" x14ac:dyDescent="0.2"/>
    <row r="1028980" s="12" customFormat="1" x14ac:dyDescent="0.2"/>
    <row r="1028981" s="12" customFormat="1" x14ac:dyDescent="0.2"/>
    <row r="1028982" s="12" customFormat="1" x14ac:dyDescent="0.2"/>
    <row r="1028983" s="12" customFormat="1" x14ac:dyDescent="0.2"/>
    <row r="1028984" s="12" customFormat="1" x14ac:dyDescent="0.2"/>
    <row r="1028985" s="12" customFormat="1" x14ac:dyDescent="0.2"/>
    <row r="1028986" s="12" customFormat="1" x14ac:dyDescent="0.2"/>
    <row r="1028987" s="12" customFormat="1" x14ac:dyDescent="0.2"/>
    <row r="1028988" s="12" customFormat="1" x14ac:dyDescent="0.2"/>
    <row r="1028989" s="12" customFormat="1" x14ac:dyDescent="0.2"/>
    <row r="1028990" s="12" customFormat="1" x14ac:dyDescent="0.2"/>
    <row r="1028991" s="12" customFormat="1" x14ac:dyDescent="0.2"/>
    <row r="1028992" s="12" customFormat="1" x14ac:dyDescent="0.2"/>
    <row r="1028993" s="12" customFormat="1" x14ac:dyDescent="0.2"/>
    <row r="1028994" s="12" customFormat="1" x14ac:dyDescent="0.2"/>
    <row r="1028995" s="12" customFormat="1" x14ac:dyDescent="0.2"/>
    <row r="1028996" s="12" customFormat="1" x14ac:dyDescent="0.2"/>
    <row r="1028997" s="12" customFormat="1" x14ac:dyDescent="0.2"/>
    <row r="1028998" s="12" customFormat="1" x14ac:dyDescent="0.2"/>
    <row r="1028999" s="12" customFormat="1" x14ac:dyDescent="0.2"/>
    <row r="1029000" s="12" customFormat="1" x14ac:dyDescent="0.2"/>
    <row r="1029001" s="12" customFormat="1" x14ac:dyDescent="0.2"/>
    <row r="1029002" s="12" customFormat="1" x14ac:dyDescent="0.2"/>
    <row r="1029003" s="12" customFormat="1" x14ac:dyDescent="0.2"/>
    <row r="1029004" s="12" customFormat="1" x14ac:dyDescent="0.2"/>
    <row r="1029005" s="12" customFormat="1" x14ac:dyDescent="0.2"/>
    <row r="1029006" s="12" customFormat="1" x14ac:dyDescent="0.2"/>
    <row r="1029007" s="12" customFormat="1" x14ac:dyDescent="0.2"/>
    <row r="1029008" s="12" customFormat="1" x14ac:dyDescent="0.2"/>
    <row r="1029009" s="12" customFormat="1" x14ac:dyDescent="0.2"/>
    <row r="1029010" s="12" customFormat="1" x14ac:dyDescent="0.2"/>
    <row r="1029011" s="12" customFormat="1" x14ac:dyDescent="0.2"/>
    <row r="1029012" s="12" customFormat="1" x14ac:dyDescent="0.2"/>
    <row r="1029013" s="12" customFormat="1" x14ac:dyDescent="0.2"/>
    <row r="1029014" s="12" customFormat="1" x14ac:dyDescent="0.2"/>
    <row r="1029015" s="12" customFormat="1" x14ac:dyDescent="0.2"/>
    <row r="1029016" s="12" customFormat="1" x14ac:dyDescent="0.2"/>
    <row r="1029017" s="12" customFormat="1" x14ac:dyDescent="0.2"/>
    <row r="1029018" s="12" customFormat="1" x14ac:dyDescent="0.2"/>
    <row r="1029019" s="12" customFormat="1" x14ac:dyDescent="0.2"/>
    <row r="1029020" s="12" customFormat="1" x14ac:dyDescent="0.2"/>
    <row r="1029021" s="12" customFormat="1" x14ac:dyDescent="0.2"/>
    <row r="1029022" s="12" customFormat="1" x14ac:dyDescent="0.2"/>
    <row r="1029023" s="12" customFormat="1" x14ac:dyDescent="0.2"/>
    <row r="1029024" s="12" customFormat="1" x14ac:dyDescent="0.2"/>
    <row r="1029025" s="12" customFormat="1" x14ac:dyDescent="0.2"/>
    <row r="1029026" s="12" customFormat="1" x14ac:dyDescent="0.2"/>
    <row r="1029027" s="12" customFormat="1" x14ac:dyDescent="0.2"/>
    <row r="1029028" s="12" customFormat="1" x14ac:dyDescent="0.2"/>
    <row r="1029029" s="12" customFormat="1" x14ac:dyDescent="0.2"/>
    <row r="1029030" s="12" customFormat="1" x14ac:dyDescent="0.2"/>
    <row r="1029031" s="12" customFormat="1" x14ac:dyDescent="0.2"/>
    <row r="1029032" s="12" customFormat="1" x14ac:dyDescent="0.2"/>
    <row r="1029033" s="12" customFormat="1" x14ac:dyDescent="0.2"/>
    <row r="1029034" s="12" customFormat="1" x14ac:dyDescent="0.2"/>
    <row r="1029035" s="12" customFormat="1" x14ac:dyDescent="0.2"/>
    <row r="1029036" s="12" customFormat="1" x14ac:dyDescent="0.2"/>
    <row r="1029037" s="12" customFormat="1" x14ac:dyDescent="0.2"/>
    <row r="1029038" s="12" customFormat="1" x14ac:dyDescent="0.2"/>
    <row r="1029039" s="12" customFormat="1" x14ac:dyDescent="0.2"/>
    <row r="1029040" s="12" customFormat="1" x14ac:dyDescent="0.2"/>
    <row r="1029041" s="12" customFormat="1" x14ac:dyDescent="0.2"/>
    <row r="1029042" s="12" customFormat="1" x14ac:dyDescent="0.2"/>
    <row r="1029043" s="12" customFormat="1" x14ac:dyDescent="0.2"/>
    <row r="1029044" s="12" customFormat="1" x14ac:dyDescent="0.2"/>
    <row r="1029045" s="12" customFormat="1" x14ac:dyDescent="0.2"/>
    <row r="1029046" s="12" customFormat="1" x14ac:dyDescent="0.2"/>
    <row r="1029047" s="12" customFormat="1" x14ac:dyDescent="0.2"/>
    <row r="1029048" s="12" customFormat="1" x14ac:dyDescent="0.2"/>
    <row r="1029049" s="12" customFormat="1" x14ac:dyDescent="0.2"/>
    <row r="1029050" s="12" customFormat="1" x14ac:dyDescent="0.2"/>
    <row r="1029051" s="12" customFormat="1" x14ac:dyDescent="0.2"/>
    <row r="1029052" s="12" customFormat="1" x14ac:dyDescent="0.2"/>
    <row r="1029053" s="12" customFormat="1" x14ac:dyDescent="0.2"/>
    <row r="1029054" s="12" customFormat="1" x14ac:dyDescent="0.2"/>
    <row r="1029055" s="12" customFormat="1" x14ac:dyDescent="0.2"/>
    <row r="1029056" s="12" customFormat="1" x14ac:dyDescent="0.2"/>
    <row r="1029057" s="12" customFormat="1" x14ac:dyDescent="0.2"/>
    <row r="1029058" s="12" customFormat="1" x14ac:dyDescent="0.2"/>
    <row r="1029059" s="12" customFormat="1" x14ac:dyDescent="0.2"/>
    <row r="1029060" s="12" customFormat="1" x14ac:dyDescent="0.2"/>
    <row r="1029061" s="12" customFormat="1" x14ac:dyDescent="0.2"/>
    <row r="1029062" s="12" customFormat="1" x14ac:dyDescent="0.2"/>
    <row r="1029063" s="12" customFormat="1" x14ac:dyDescent="0.2"/>
    <row r="1029064" s="12" customFormat="1" x14ac:dyDescent="0.2"/>
    <row r="1029065" s="12" customFormat="1" x14ac:dyDescent="0.2"/>
    <row r="1029066" s="12" customFormat="1" x14ac:dyDescent="0.2"/>
    <row r="1029067" s="12" customFormat="1" x14ac:dyDescent="0.2"/>
    <row r="1029068" s="12" customFormat="1" x14ac:dyDescent="0.2"/>
    <row r="1029069" s="12" customFormat="1" x14ac:dyDescent="0.2"/>
    <row r="1029070" s="12" customFormat="1" x14ac:dyDescent="0.2"/>
    <row r="1029071" s="12" customFormat="1" x14ac:dyDescent="0.2"/>
    <row r="1029072" s="12" customFormat="1" x14ac:dyDescent="0.2"/>
    <row r="1029073" s="12" customFormat="1" x14ac:dyDescent="0.2"/>
    <row r="1029074" s="12" customFormat="1" x14ac:dyDescent="0.2"/>
    <row r="1029075" s="12" customFormat="1" x14ac:dyDescent="0.2"/>
    <row r="1029076" s="12" customFormat="1" x14ac:dyDescent="0.2"/>
    <row r="1029077" s="12" customFormat="1" x14ac:dyDescent="0.2"/>
    <row r="1029078" s="12" customFormat="1" x14ac:dyDescent="0.2"/>
    <row r="1029079" s="12" customFormat="1" x14ac:dyDescent="0.2"/>
    <row r="1029080" s="12" customFormat="1" x14ac:dyDescent="0.2"/>
    <row r="1029081" s="12" customFormat="1" x14ac:dyDescent="0.2"/>
    <row r="1029082" s="12" customFormat="1" x14ac:dyDescent="0.2"/>
    <row r="1029083" s="12" customFormat="1" x14ac:dyDescent="0.2"/>
    <row r="1029084" s="12" customFormat="1" x14ac:dyDescent="0.2"/>
    <row r="1029085" s="12" customFormat="1" x14ac:dyDescent="0.2"/>
    <row r="1029086" s="12" customFormat="1" x14ac:dyDescent="0.2"/>
    <row r="1029087" s="12" customFormat="1" x14ac:dyDescent="0.2"/>
    <row r="1029088" s="12" customFormat="1" x14ac:dyDescent="0.2"/>
    <row r="1029089" s="12" customFormat="1" x14ac:dyDescent="0.2"/>
    <row r="1029090" s="12" customFormat="1" x14ac:dyDescent="0.2"/>
    <row r="1029091" s="12" customFormat="1" x14ac:dyDescent="0.2"/>
    <row r="1029092" s="12" customFormat="1" x14ac:dyDescent="0.2"/>
    <row r="1029093" s="12" customFormat="1" x14ac:dyDescent="0.2"/>
    <row r="1029094" s="12" customFormat="1" x14ac:dyDescent="0.2"/>
    <row r="1029095" s="12" customFormat="1" x14ac:dyDescent="0.2"/>
    <row r="1029096" s="12" customFormat="1" x14ac:dyDescent="0.2"/>
    <row r="1029097" s="12" customFormat="1" x14ac:dyDescent="0.2"/>
    <row r="1029098" s="12" customFormat="1" x14ac:dyDescent="0.2"/>
    <row r="1029099" s="12" customFormat="1" x14ac:dyDescent="0.2"/>
    <row r="1029100" s="12" customFormat="1" x14ac:dyDescent="0.2"/>
    <row r="1029101" s="12" customFormat="1" x14ac:dyDescent="0.2"/>
    <row r="1029102" s="12" customFormat="1" x14ac:dyDescent="0.2"/>
    <row r="1029103" s="12" customFormat="1" x14ac:dyDescent="0.2"/>
    <row r="1029104" s="12" customFormat="1" x14ac:dyDescent="0.2"/>
    <row r="1029105" s="12" customFormat="1" x14ac:dyDescent="0.2"/>
    <row r="1029106" s="12" customFormat="1" x14ac:dyDescent="0.2"/>
    <row r="1029107" s="12" customFormat="1" x14ac:dyDescent="0.2"/>
    <row r="1029108" s="12" customFormat="1" x14ac:dyDescent="0.2"/>
    <row r="1029109" s="12" customFormat="1" x14ac:dyDescent="0.2"/>
    <row r="1029110" s="12" customFormat="1" x14ac:dyDescent="0.2"/>
    <row r="1029111" s="12" customFormat="1" x14ac:dyDescent="0.2"/>
    <row r="1029112" s="12" customFormat="1" x14ac:dyDescent="0.2"/>
    <row r="1029113" s="12" customFormat="1" x14ac:dyDescent="0.2"/>
    <row r="1029114" s="12" customFormat="1" x14ac:dyDescent="0.2"/>
    <row r="1029115" s="12" customFormat="1" x14ac:dyDescent="0.2"/>
    <row r="1029116" s="12" customFormat="1" x14ac:dyDescent="0.2"/>
    <row r="1029117" s="12" customFormat="1" x14ac:dyDescent="0.2"/>
    <row r="1029118" s="12" customFormat="1" x14ac:dyDescent="0.2"/>
    <row r="1029119" s="12" customFormat="1" x14ac:dyDescent="0.2"/>
    <row r="1029120" s="12" customFormat="1" x14ac:dyDescent="0.2"/>
    <row r="1029121" s="12" customFormat="1" x14ac:dyDescent="0.2"/>
    <row r="1029122" s="12" customFormat="1" x14ac:dyDescent="0.2"/>
    <row r="1029123" s="12" customFormat="1" x14ac:dyDescent="0.2"/>
    <row r="1029124" s="12" customFormat="1" x14ac:dyDescent="0.2"/>
    <row r="1029125" s="12" customFormat="1" x14ac:dyDescent="0.2"/>
    <row r="1029126" s="12" customFormat="1" x14ac:dyDescent="0.2"/>
    <row r="1029127" s="12" customFormat="1" x14ac:dyDescent="0.2"/>
    <row r="1029128" s="12" customFormat="1" x14ac:dyDescent="0.2"/>
    <row r="1029129" s="12" customFormat="1" x14ac:dyDescent="0.2"/>
    <row r="1029130" s="12" customFormat="1" x14ac:dyDescent="0.2"/>
    <row r="1029131" s="12" customFormat="1" x14ac:dyDescent="0.2"/>
    <row r="1029132" s="12" customFormat="1" x14ac:dyDescent="0.2"/>
    <row r="1029133" s="12" customFormat="1" x14ac:dyDescent="0.2"/>
    <row r="1029134" s="12" customFormat="1" x14ac:dyDescent="0.2"/>
    <row r="1029135" s="12" customFormat="1" x14ac:dyDescent="0.2"/>
    <row r="1029136" s="12" customFormat="1" x14ac:dyDescent="0.2"/>
    <row r="1029137" s="12" customFormat="1" x14ac:dyDescent="0.2"/>
    <row r="1029138" s="12" customFormat="1" x14ac:dyDescent="0.2"/>
    <row r="1029139" s="12" customFormat="1" x14ac:dyDescent="0.2"/>
    <row r="1029140" s="12" customFormat="1" x14ac:dyDescent="0.2"/>
    <row r="1029141" s="12" customFormat="1" x14ac:dyDescent="0.2"/>
    <row r="1029142" s="12" customFormat="1" x14ac:dyDescent="0.2"/>
    <row r="1029143" s="12" customFormat="1" x14ac:dyDescent="0.2"/>
    <row r="1029144" s="12" customFormat="1" x14ac:dyDescent="0.2"/>
    <row r="1029145" s="12" customFormat="1" x14ac:dyDescent="0.2"/>
    <row r="1029146" s="12" customFormat="1" x14ac:dyDescent="0.2"/>
    <row r="1029147" s="12" customFormat="1" x14ac:dyDescent="0.2"/>
    <row r="1029148" s="12" customFormat="1" x14ac:dyDescent="0.2"/>
    <row r="1029149" s="12" customFormat="1" x14ac:dyDescent="0.2"/>
    <row r="1029150" s="12" customFormat="1" x14ac:dyDescent="0.2"/>
    <row r="1029151" s="12" customFormat="1" x14ac:dyDescent="0.2"/>
    <row r="1029152" s="12" customFormat="1" x14ac:dyDescent="0.2"/>
    <row r="1029153" s="12" customFormat="1" x14ac:dyDescent="0.2"/>
    <row r="1029154" s="12" customFormat="1" x14ac:dyDescent="0.2"/>
    <row r="1029155" s="12" customFormat="1" x14ac:dyDescent="0.2"/>
    <row r="1029156" s="12" customFormat="1" x14ac:dyDescent="0.2"/>
    <row r="1029157" s="12" customFormat="1" x14ac:dyDescent="0.2"/>
    <row r="1029158" s="12" customFormat="1" x14ac:dyDescent="0.2"/>
    <row r="1029159" s="12" customFormat="1" x14ac:dyDescent="0.2"/>
    <row r="1029160" s="12" customFormat="1" x14ac:dyDescent="0.2"/>
    <row r="1029161" s="12" customFormat="1" x14ac:dyDescent="0.2"/>
    <row r="1029162" s="12" customFormat="1" x14ac:dyDescent="0.2"/>
    <row r="1029163" s="12" customFormat="1" x14ac:dyDescent="0.2"/>
    <row r="1029164" s="12" customFormat="1" x14ac:dyDescent="0.2"/>
    <row r="1029165" s="12" customFormat="1" x14ac:dyDescent="0.2"/>
    <row r="1029166" s="12" customFormat="1" x14ac:dyDescent="0.2"/>
    <row r="1029167" s="12" customFormat="1" x14ac:dyDescent="0.2"/>
    <row r="1029168" s="12" customFormat="1" x14ac:dyDescent="0.2"/>
    <row r="1029169" s="12" customFormat="1" x14ac:dyDescent="0.2"/>
    <row r="1029170" s="12" customFormat="1" x14ac:dyDescent="0.2"/>
    <row r="1029171" s="12" customFormat="1" x14ac:dyDescent="0.2"/>
    <row r="1029172" s="12" customFormat="1" x14ac:dyDescent="0.2"/>
    <row r="1029173" s="12" customFormat="1" x14ac:dyDescent="0.2"/>
    <row r="1029174" s="12" customFormat="1" x14ac:dyDescent="0.2"/>
    <row r="1029175" s="12" customFormat="1" x14ac:dyDescent="0.2"/>
    <row r="1029176" s="12" customFormat="1" x14ac:dyDescent="0.2"/>
    <row r="1029177" s="12" customFormat="1" x14ac:dyDescent="0.2"/>
    <row r="1029178" s="12" customFormat="1" x14ac:dyDescent="0.2"/>
    <row r="1029179" s="12" customFormat="1" x14ac:dyDescent="0.2"/>
    <row r="1029180" s="12" customFormat="1" x14ac:dyDescent="0.2"/>
    <row r="1029181" s="12" customFormat="1" x14ac:dyDescent="0.2"/>
    <row r="1029182" s="12" customFormat="1" x14ac:dyDescent="0.2"/>
    <row r="1029183" s="12" customFormat="1" x14ac:dyDescent="0.2"/>
    <row r="1029184" s="12" customFormat="1" x14ac:dyDescent="0.2"/>
    <row r="1029185" s="12" customFormat="1" x14ac:dyDescent="0.2"/>
    <row r="1029186" s="12" customFormat="1" x14ac:dyDescent="0.2"/>
    <row r="1029187" s="12" customFormat="1" x14ac:dyDescent="0.2"/>
    <row r="1029188" s="12" customFormat="1" x14ac:dyDescent="0.2"/>
    <row r="1029189" s="12" customFormat="1" x14ac:dyDescent="0.2"/>
    <row r="1029190" s="12" customFormat="1" x14ac:dyDescent="0.2"/>
    <row r="1029191" s="12" customFormat="1" x14ac:dyDescent="0.2"/>
    <row r="1029192" s="12" customFormat="1" x14ac:dyDescent="0.2"/>
    <row r="1029193" s="12" customFormat="1" x14ac:dyDescent="0.2"/>
    <row r="1029194" s="12" customFormat="1" x14ac:dyDescent="0.2"/>
    <row r="1029195" s="12" customFormat="1" x14ac:dyDescent="0.2"/>
    <row r="1029196" s="12" customFormat="1" x14ac:dyDescent="0.2"/>
    <row r="1029197" s="12" customFormat="1" x14ac:dyDescent="0.2"/>
    <row r="1029198" s="12" customFormat="1" x14ac:dyDescent="0.2"/>
    <row r="1029199" s="12" customFormat="1" x14ac:dyDescent="0.2"/>
    <row r="1029200" s="12" customFormat="1" x14ac:dyDescent="0.2"/>
    <row r="1029201" s="12" customFormat="1" x14ac:dyDescent="0.2"/>
    <row r="1029202" s="12" customFormat="1" x14ac:dyDescent="0.2"/>
    <row r="1029203" s="12" customFormat="1" x14ac:dyDescent="0.2"/>
    <row r="1029204" s="12" customFormat="1" x14ac:dyDescent="0.2"/>
    <row r="1029205" s="12" customFormat="1" x14ac:dyDescent="0.2"/>
    <row r="1029206" s="12" customFormat="1" x14ac:dyDescent="0.2"/>
    <row r="1029207" s="12" customFormat="1" x14ac:dyDescent="0.2"/>
    <row r="1029208" s="12" customFormat="1" x14ac:dyDescent="0.2"/>
    <row r="1029209" s="12" customFormat="1" x14ac:dyDescent="0.2"/>
    <row r="1029210" s="12" customFormat="1" x14ac:dyDescent="0.2"/>
    <row r="1029211" s="12" customFormat="1" x14ac:dyDescent="0.2"/>
    <row r="1029212" s="12" customFormat="1" x14ac:dyDescent="0.2"/>
    <row r="1029213" s="12" customFormat="1" x14ac:dyDescent="0.2"/>
    <row r="1029214" s="12" customFormat="1" x14ac:dyDescent="0.2"/>
    <row r="1029215" s="12" customFormat="1" x14ac:dyDescent="0.2"/>
    <row r="1029216" s="12" customFormat="1" x14ac:dyDescent="0.2"/>
    <row r="1029217" s="12" customFormat="1" x14ac:dyDescent="0.2"/>
    <row r="1029218" s="12" customFormat="1" x14ac:dyDescent="0.2"/>
    <row r="1029219" s="12" customFormat="1" x14ac:dyDescent="0.2"/>
    <row r="1029220" s="12" customFormat="1" x14ac:dyDescent="0.2"/>
    <row r="1029221" s="12" customFormat="1" x14ac:dyDescent="0.2"/>
    <row r="1029222" s="12" customFormat="1" x14ac:dyDescent="0.2"/>
    <row r="1029223" s="12" customFormat="1" x14ac:dyDescent="0.2"/>
    <row r="1029224" s="12" customFormat="1" x14ac:dyDescent="0.2"/>
    <row r="1029225" s="12" customFormat="1" x14ac:dyDescent="0.2"/>
    <row r="1029226" s="12" customFormat="1" x14ac:dyDescent="0.2"/>
    <row r="1029227" s="12" customFormat="1" x14ac:dyDescent="0.2"/>
    <row r="1029228" s="12" customFormat="1" x14ac:dyDescent="0.2"/>
    <row r="1029229" s="12" customFormat="1" x14ac:dyDescent="0.2"/>
    <row r="1029230" s="12" customFormat="1" x14ac:dyDescent="0.2"/>
    <row r="1029231" s="12" customFormat="1" x14ac:dyDescent="0.2"/>
    <row r="1029232" s="12" customFormat="1" x14ac:dyDescent="0.2"/>
    <row r="1029233" s="12" customFormat="1" x14ac:dyDescent="0.2"/>
    <row r="1029234" s="12" customFormat="1" x14ac:dyDescent="0.2"/>
    <row r="1029235" s="12" customFormat="1" x14ac:dyDescent="0.2"/>
    <row r="1029236" s="12" customFormat="1" x14ac:dyDescent="0.2"/>
    <row r="1029237" s="12" customFormat="1" x14ac:dyDescent="0.2"/>
    <row r="1029238" s="12" customFormat="1" x14ac:dyDescent="0.2"/>
    <row r="1029239" s="12" customFormat="1" x14ac:dyDescent="0.2"/>
    <row r="1029240" s="12" customFormat="1" x14ac:dyDescent="0.2"/>
    <row r="1029241" s="12" customFormat="1" x14ac:dyDescent="0.2"/>
    <row r="1029242" s="12" customFormat="1" x14ac:dyDescent="0.2"/>
    <row r="1029243" s="12" customFormat="1" x14ac:dyDescent="0.2"/>
    <row r="1029244" s="12" customFormat="1" x14ac:dyDescent="0.2"/>
    <row r="1029245" s="12" customFormat="1" x14ac:dyDescent="0.2"/>
    <row r="1029246" s="12" customFormat="1" x14ac:dyDescent="0.2"/>
    <row r="1029247" s="12" customFormat="1" x14ac:dyDescent="0.2"/>
    <row r="1029248" s="12" customFormat="1" x14ac:dyDescent="0.2"/>
    <row r="1029249" s="12" customFormat="1" x14ac:dyDescent="0.2"/>
    <row r="1029250" s="12" customFormat="1" x14ac:dyDescent="0.2"/>
    <row r="1029251" s="12" customFormat="1" x14ac:dyDescent="0.2"/>
    <row r="1029252" s="12" customFormat="1" x14ac:dyDescent="0.2"/>
    <row r="1029253" s="12" customFormat="1" x14ac:dyDescent="0.2"/>
    <row r="1029254" s="12" customFormat="1" x14ac:dyDescent="0.2"/>
    <row r="1029255" s="12" customFormat="1" x14ac:dyDescent="0.2"/>
    <row r="1029256" s="12" customFormat="1" x14ac:dyDescent="0.2"/>
    <row r="1029257" s="12" customFormat="1" x14ac:dyDescent="0.2"/>
    <row r="1029258" s="12" customFormat="1" x14ac:dyDescent="0.2"/>
    <row r="1029259" s="12" customFormat="1" x14ac:dyDescent="0.2"/>
    <row r="1029260" s="12" customFormat="1" x14ac:dyDescent="0.2"/>
    <row r="1029261" s="12" customFormat="1" x14ac:dyDescent="0.2"/>
    <row r="1029262" s="12" customFormat="1" x14ac:dyDescent="0.2"/>
    <row r="1029263" s="12" customFormat="1" x14ac:dyDescent="0.2"/>
    <row r="1029264" s="12" customFormat="1" x14ac:dyDescent="0.2"/>
    <row r="1029265" s="12" customFormat="1" x14ac:dyDescent="0.2"/>
    <row r="1029266" s="12" customFormat="1" x14ac:dyDescent="0.2"/>
    <row r="1029267" s="12" customFormat="1" x14ac:dyDescent="0.2"/>
    <row r="1029268" s="12" customFormat="1" x14ac:dyDescent="0.2"/>
    <row r="1029269" s="12" customFormat="1" x14ac:dyDescent="0.2"/>
    <row r="1029270" s="12" customFormat="1" x14ac:dyDescent="0.2"/>
    <row r="1029271" s="12" customFormat="1" x14ac:dyDescent="0.2"/>
    <row r="1029272" s="12" customFormat="1" x14ac:dyDescent="0.2"/>
    <row r="1029273" s="12" customFormat="1" x14ac:dyDescent="0.2"/>
    <row r="1029274" s="12" customFormat="1" x14ac:dyDescent="0.2"/>
    <row r="1029275" s="12" customFormat="1" x14ac:dyDescent="0.2"/>
    <row r="1029276" s="12" customFormat="1" x14ac:dyDescent="0.2"/>
    <row r="1029277" s="12" customFormat="1" x14ac:dyDescent="0.2"/>
    <row r="1029278" s="12" customFormat="1" x14ac:dyDescent="0.2"/>
    <row r="1029279" s="12" customFormat="1" x14ac:dyDescent="0.2"/>
    <row r="1029280" s="12" customFormat="1" x14ac:dyDescent="0.2"/>
    <row r="1029281" s="12" customFormat="1" x14ac:dyDescent="0.2"/>
    <row r="1029282" s="12" customFormat="1" x14ac:dyDescent="0.2"/>
    <row r="1029283" s="12" customFormat="1" x14ac:dyDescent="0.2"/>
    <row r="1029284" s="12" customFormat="1" x14ac:dyDescent="0.2"/>
    <row r="1029285" s="12" customFormat="1" x14ac:dyDescent="0.2"/>
    <row r="1029286" s="12" customFormat="1" x14ac:dyDescent="0.2"/>
    <row r="1029287" s="12" customFormat="1" x14ac:dyDescent="0.2"/>
    <row r="1029288" s="12" customFormat="1" x14ac:dyDescent="0.2"/>
    <row r="1029289" s="12" customFormat="1" x14ac:dyDescent="0.2"/>
    <row r="1029290" s="12" customFormat="1" x14ac:dyDescent="0.2"/>
    <row r="1029291" s="12" customFormat="1" x14ac:dyDescent="0.2"/>
    <row r="1029292" s="12" customFormat="1" x14ac:dyDescent="0.2"/>
    <row r="1029293" s="12" customFormat="1" x14ac:dyDescent="0.2"/>
    <row r="1029294" s="12" customFormat="1" x14ac:dyDescent="0.2"/>
    <row r="1029295" s="12" customFormat="1" x14ac:dyDescent="0.2"/>
    <row r="1029296" s="12" customFormat="1" x14ac:dyDescent="0.2"/>
    <row r="1029297" s="12" customFormat="1" x14ac:dyDescent="0.2"/>
    <row r="1029298" s="12" customFormat="1" x14ac:dyDescent="0.2"/>
    <row r="1029299" s="12" customFormat="1" x14ac:dyDescent="0.2"/>
    <row r="1029300" s="12" customFormat="1" x14ac:dyDescent="0.2"/>
    <row r="1029301" s="12" customFormat="1" x14ac:dyDescent="0.2"/>
    <row r="1029302" s="12" customFormat="1" x14ac:dyDescent="0.2"/>
    <row r="1029303" s="12" customFormat="1" x14ac:dyDescent="0.2"/>
    <row r="1029304" s="12" customFormat="1" x14ac:dyDescent="0.2"/>
    <row r="1029305" s="12" customFormat="1" x14ac:dyDescent="0.2"/>
    <row r="1029306" s="12" customFormat="1" x14ac:dyDescent="0.2"/>
    <row r="1029307" s="12" customFormat="1" x14ac:dyDescent="0.2"/>
    <row r="1029308" s="12" customFormat="1" x14ac:dyDescent="0.2"/>
    <row r="1029309" s="12" customFormat="1" x14ac:dyDescent="0.2"/>
    <row r="1029310" s="12" customFormat="1" x14ac:dyDescent="0.2"/>
    <row r="1029311" s="12" customFormat="1" x14ac:dyDescent="0.2"/>
    <row r="1029312" s="12" customFormat="1" x14ac:dyDescent="0.2"/>
    <row r="1029313" s="12" customFormat="1" x14ac:dyDescent="0.2"/>
    <row r="1029314" s="12" customFormat="1" x14ac:dyDescent="0.2"/>
    <row r="1029315" s="12" customFormat="1" x14ac:dyDescent="0.2"/>
    <row r="1029316" s="12" customFormat="1" x14ac:dyDescent="0.2"/>
    <row r="1029317" s="12" customFormat="1" x14ac:dyDescent="0.2"/>
    <row r="1029318" s="12" customFormat="1" x14ac:dyDescent="0.2"/>
    <row r="1029319" s="12" customFormat="1" x14ac:dyDescent="0.2"/>
    <row r="1029320" s="12" customFormat="1" x14ac:dyDescent="0.2"/>
    <row r="1029321" s="12" customFormat="1" x14ac:dyDescent="0.2"/>
    <row r="1029322" s="12" customFormat="1" x14ac:dyDescent="0.2"/>
    <row r="1029323" s="12" customFormat="1" x14ac:dyDescent="0.2"/>
    <row r="1029324" s="12" customFormat="1" x14ac:dyDescent="0.2"/>
    <row r="1029325" s="12" customFormat="1" x14ac:dyDescent="0.2"/>
    <row r="1029326" s="12" customFormat="1" x14ac:dyDescent="0.2"/>
    <row r="1029327" s="12" customFormat="1" x14ac:dyDescent="0.2"/>
    <row r="1029328" s="12" customFormat="1" x14ac:dyDescent="0.2"/>
    <row r="1029329" s="12" customFormat="1" x14ac:dyDescent="0.2"/>
    <row r="1029330" s="12" customFormat="1" x14ac:dyDescent="0.2"/>
    <row r="1029331" s="12" customFormat="1" x14ac:dyDescent="0.2"/>
    <row r="1029332" s="12" customFormat="1" x14ac:dyDescent="0.2"/>
    <row r="1029333" s="12" customFormat="1" x14ac:dyDescent="0.2"/>
    <row r="1029334" s="12" customFormat="1" x14ac:dyDescent="0.2"/>
    <row r="1029335" s="12" customFormat="1" x14ac:dyDescent="0.2"/>
    <row r="1029336" s="12" customFormat="1" x14ac:dyDescent="0.2"/>
    <row r="1029337" s="12" customFormat="1" x14ac:dyDescent="0.2"/>
    <row r="1029338" s="12" customFormat="1" x14ac:dyDescent="0.2"/>
    <row r="1029339" s="12" customFormat="1" x14ac:dyDescent="0.2"/>
    <row r="1029340" s="12" customFormat="1" x14ac:dyDescent="0.2"/>
    <row r="1029341" s="12" customFormat="1" x14ac:dyDescent="0.2"/>
    <row r="1029342" s="12" customFormat="1" x14ac:dyDescent="0.2"/>
    <row r="1029343" s="12" customFormat="1" x14ac:dyDescent="0.2"/>
    <row r="1029344" s="12" customFormat="1" x14ac:dyDescent="0.2"/>
    <row r="1029345" s="12" customFormat="1" x14ac:dyDescent="0.2"/>
    <row r="1029346" s="12" customFormat="1" x14ac:dyDescent="0.2"/>
    <row r="1029347" s="12" customFormat="1" x14ac:dyDescent="0.2"/>
    <row r="1029348" s="12" customFormat="1" x14ac:dyDescent="0.2"/>
    <row r="1029349" s="12" customFormat="1" x14ac:dyDescent="0.2"/>
    <row r="1029350" s="12" customFormat="1" x14ac:dyDescent="0.2"/>
    <row r="1029351" s="12" customFormat="1" x14ac:dyDescent="0.2"/>
    <row r="1029352" s="12" customFormat="1" x14ac:dyDescent="0.2"/>
    <row r="1029353" s="12" customFormat="1" x14ac:dyDescent="0.2"/>
    <row r="1029354" s="12" customFormat="1" x14ac:dyDescent="0.2"/>
    <row r="1029355" s="12" customFormat="1" x14ac:dyDescent="0.2"/>
    <row r="1029356" s="12" customFormat="1" x14ac:dyDescent="0.2"/>
    <row r="1029357" s="12" customFormat="1" x14ac:dyDescent="0.2"/>
    <row r="1029358" s="12" customFormat="1" x14ac:dyDescent="0.2"/>
    <row r="1029359" s="12" customFormat="1" x14ac:dyDescent="0.2"/>
    <row r="1029360" s="12" customFormat="1" x14ac:dyDescent="0.2"/>
    <row r="1029361" s="12" customFormat="1" x14ac:dyDescent="0.2"/>
    <row r="1029362" s="12" customFormat="1" x14ac:dyDescent="0.2"/>
    <row r="1029363" s="12" customFormat="1" x14ac:dyDescent="0.2"/>
    <row r="1029364" s="12" customFormat="1" x14ac:dyDescent="0.2"/>
    <row r="1029365" s="12" customFormat="1" x14ac:dyDescent="0.2"/>
    <row r="1029366" s="12" customFormat="1" x14ac:dyDescent="0.2"/>
    <row r="1029367" s="12" customFormat="1" x14ac:dyDescent="0.2"/>
    <row r="1029368" s="12" customFormat="1" x14ac:dyDescent="0.2"/>
    <row r="1029369" s="12" customFormat="1" x14ac:dyDescent="0.2"/>
    <row r="1029370" s="12" customFormat="1" x14ac:dyDescent="0.2"/>
    <row r="1029371" s="12" customFormat="1" x14ac:dyDescent="0.2"/>
    <row r="1029372" s="12" customFormat="1" x14ac:dyDescent="0.2"/>
    <row r="1029373" s="12" customFormat="1" x14ac:dyDescent="0.2"/>
    <row r="1029374" s="12" customFormat="1" x14ac:dyDescent="0.2"/>
    <row r="1029375" s="12" customFormat="1" x14ac:dyDescent="0.2"/>
    <row r="1029376" s="12" customFormat="1" x14ac:dyDescent="0.2"/>
    <row r="1029377" s="12" customFormat="1" x14ac:dyDescent="0.2"/>
    <row r="1029378" s="12" customFormat="1" x14ac:dyDescent="0.2"/>
    <row r="1029379" s="12" customFormat="1" x14ac:dyDescent="0.2"/>
    <row r="1029380" s="12" customFormat="1" x14ac:dyDescent="0.2"/>
    <row r="1029381" s="12" customFormat="1" x14ac:dyDescent="0.2"/>
    <row r="1029382" s="12" customFormat="1" x14ac:dyDescent="0.2"/>
    <row r="1029383" s="12" customFormat="1" x14ac:dyDescent="0.2"/>
    <row r="1029384" s="12" customFormat="1" x14ac:dyDescent="0.2"/>
    <row r="1029385" s="12" customFormat="1" x14ac:dyDescent="0.2"/>
    <row r="1029386" s="12" customFormat="1" x14ac:dyDescent="0.2"/>
    <row r="1029387" s="12" customFormat="1" x14ac:dyDescent="0.2"/>
    <row r="1029388" s="12" customFormat="1" x14ac:dyDescent="0.2"/>
    <row r="1029389" s="12" customFormat="1" x14ac:dyDescent="0.2"/>
    <row r="1029390" s="12" customFormat="1" x14ac:dyDescent="0.2"/>
    <row r="1029391" s="12" customFormat="1" x14ac:dyDescent="0.2"/>
    <row r="1029392" s="12" customFormat="1" x14ac:dyDescent="0.2"/>
    <row r="1029393" s="12" customFormat="1" x14ac:dyDescent="0.2"/>
    <row r="1029394" s="12" customFormat="1" x14ac:dyDescent="0.2"/>
    <row r="1029395" s="12" customFormat="1" x14ac:dyDescent="0.2"/>
    <row r="1029396" s="12" customFormat="1" x14ac:dyDescent="0.2"/>
    <row r="1029397" s="12" customFormat="1" x14ac:dyDescent="0.2"/>
    <row r="1029398" s="12" customFormat="1" x14ac:dyDescent="0.2"/>
    <row r="1029399" s="12" customFormat="1" x14ac:dyDescent="0.2"/>
    <row r="1029400" s="12" customFormat="1" x14ac:dyDescent="0.2"/>
    <row r="1029401" s="12" customFormat="1" x14ac:dyDescent="0.2"/>
    <row r="1029402" s="12" customFormat="1" x14ac:dyDescent="0.2"/>
    <row r="1029403" s="12" customFormat="1" x14ac:dyDescent="0.2"/>
    <row r="1029404" s="12" customFormat="1" x14ac:dyDescent="0.2"/>
    <row r="1029405" s="12" customFormat="1" x14ac:dyDescent="0.2"/>
    <row r="1029406" s="12" customFormat="1" x14ac:dyDescent="0.2"/>
    <row r="1029407" s="12" customFormat="1" x14ac:dyDescent="0.2"/>
    <row r="1029408" s="12" customFormat="1" x14ac:dyDescent="0.2"/>
    <row r="1029409" s="12" customFormat="1" x14ac:dyDescent="0.2"/>
    <row r="1029410" s="12" customFormat="1" x14ac:dyDescent="0.2"/>
    <row r="1029411" s="12" customFormat="1" x14ac:dyDescent="0.2"/>
    <row r="1029412" s="12" customFormat="1" x14ac:dyDescent="0.2"/>
    <row r="1029413" s="12" customFormat="1" x14ac:dyDescent="0.2"/>
    <row r="1029414" s="12" customFormat="1" x14ac:dyDescent="0.2"/>
    <row r="1029415" s="12" customFormat="1" x14ac:dyDescent="0.2"/>
    <row r="1029416" s="12" customFormat="1" x14ac:dyDescent="0.2"/>
    <row r="1029417" s="12" customFormat="1" x14ac:dyDescent="0.2"/>
    <row r="1029418" s="12" customFormat="1" x14ac:dyDescent="0.2"/>
    <row r="1029419" s="12" customFormat="1" x14ac:dyDescent="0.2"/>
    <row r="1029420" s="12" customFormat="1" x14ac:dyDescent="0.2"/>
    <row r="1029421" s="12" customFormat="1" x14ac:dyDescent="0.2"/>
    <row r="1029422" s="12" customFormat="1" x14ac:dyDescent="0.2"/>
    <row r="1029423" s="12" customFormat="1" x14ac:dyDescent="0.2"/>
    <row r="1029424" s="12" customFormat="1" x14ac:dyDescent="0.2"/>
    <row r="1029425" s="12" customFormat="1" x14ac:dyDescent="0.2"/>
    <row r="1029426" s="12" customFormat="1" x14ac:dyDescent="0.2"/>
    <row r="1029427" s="12" customFormat="1" x14ac:dyDescent="0.2"/>
    <row r="1029428" s="12" customFormat="1" x14ac:dyDescent="0.2"/>
    <row r="1029429" s="12" customFormat="1" x14ac:dyDescent="0.2"/>
    <row r="1029430" s="12" customFormat="1" x14ac:dyDescent="0.2"/>
    <row r="1029431" s="12" customFormat="1" x14ac:dyDescent="0.2"/>
    <row r="1029432" s="12" customFormat="1" x14ac:dyDescent="0.2"/>
    <row r="1029433" s="12" customFormat="1" x14ac:dyDescent="0.2"/>
    <row r="1029434" s="12" customFormat="1" x14ac:dyDescent="0.2"/>
    <row r="1029435" s="12" customFormat="1" x14ac:dyDescent="0.2"/>
    <row r="1029436" s="12" customFormat="1" x14ac:dyDescent="0.2"/>
    <row r="1029437" s="12" customFormat="1" x14ac:dyDescent="0.2"/>
    <row r="1029438" s="12" customFormat="1" x14ac:dyDescent="0.2"/>
    <row r="1029439" s="12" customFormat="1" x14ac:dyDescent="0.2"/>
    <row r="1029440" s="12" customFormat="1" x14ac:dyDescent="0.2"/>
    <row r="1029441" s="12" customFormat="1" x14ac:dyDescent="0.2"/>
    <row r="1029442" s="12" customFormat="1" x14ac:dyDescent="0.2"/>
    <row r="1029443" s="12" customFormat="1" x14ac:dyDescent="0.2"/>
    <row r="1029444" s="12" customFormat="1" x14ac:dyDescent="0.2"/>
    <row r="1029445" s="12" customFormat="1" x14ac:dyDescent="0.2"/>
    <row r="1029446" s="12" customFormat="1" x14ac:dyDescent="0.2"/>
    <row r="1029447" s="12" customFormat="1" x14ac:dyDescent="0.2"/>
    <row r="1029448" s="12" customFormat="1" x14ac:dyDescent="0.2"/>
    <row r="1029449" s="12" customFormat="1" x14ac:dyDescent="0.2"/>
    <row r="1029450" s="12" customFormat="1" x14ac:dyDescent="0.2"/>
    <row r="1029451" s="12" customFormat="1" x14ac:dyDescent="0.2"/>
    <row r="1029452" s="12" customFormat="1" x14ac:dyDescent="0.2"/>
    <row r="1029453" s="12" customFormat="1" x14ac:dyDescent="0.2"/>
    <row r="1029454" s="12" customFormat="1" x14ac:dyDescent="0.2"/>
    <row r="1029455" s="12" customFormat="1" x14ac:dyDescent="0.2"/>
    <row r="1029456" s="12" customFormat="1" x14ac:dyDescent="0.2"/>
    <row r="1029457" s="12" customFormat="1" x14ac:dyDescent="0.2"/>
    <row r="1029458" s="12" customFormat="1" x14ac:dyDescent="0.2"/>
    <row r="1029459" s="12" customFormat="1" x14ac:dyDescent="0.2"/>
    <row r="1029460" s="12" customFormat="1" x14ac:dyDescent="0.2"/>
    <row r="1029461" s="12" customFormat="1" x14ac:dyDescent="0.2"/>
    <row r="1029462" s="12" customFormat="1" x14ac:dyDescent="0.2"/>
    <row r="1029463" s="12" customFormat="1" x14ac:dyDescent="0.2"/>
    <row r="1029464" s="12" customFormat="1" x14ac:dyDescent="0.2"/>
    <row r="1029465" s="12" customFormat="1" x14ac:dyDescent="0.2"/>
    <row r="1029466" s="12" customFormat="1" x14ac:dyDescent="0.2"/>
    <row r="1029467" s="12" customFormat="1" x14ac:dyDescent="0.2"/>
    <row r="1029468" s="12" customFormat="1" x14ac:dyDescent="0.2"/>
    <row r="1029469" s="12" customFormat="1" x14ac:dyDescent="0.2"/>
    <row r="1029470" s="12" customFormat="1" x14ac:dyDescent="0.2"/>
    <row r="1029471" s="12" customFormat="1" x14ac:dyDescent="0.2"/>
    <row r="1029472" s="12" customFormat="1" x14ac:dyDescent="0.2"/>
    <row r="1029473" s="12" customFormat="1" x14ac:dyDescent="0.2"/>
    <row r="1029474" s="12" customFormat="1" x14ac:dyDescent="0.2"/>
    <row r="1029475" s="12" customFormat="1" x14ac:dyDescent="0.2"/>
    <row r="1029476" s="12" customFormat="1" x14ac:dyDescent="0.2"/>
    <row r="1029477" s="12" customFormat="1" x14ac:dyDescent="0.2"/>
    <row r="1029478" s="12" customFormat="1" x14ac:dyDescent="0.2"/>
    <row r="1029479" s="12" customFormat="1" x14ac:dyDescent="0.2"/>
    <row r="1029480" s="12" customFormat="1" x14ac:dyDescent="0.2"/>
    <row r="1029481" s="12" customFormat="1" x14ac:dyDescent="0.2"/>
    <row r="1029482" s="12" customFormat="1" x14ac:dyDescent="0.2"/>
    <row r="1029483" s="12" customFormat="1" x14ac:dyDescent="0.2"/>
    <row r="1029484" s="12" customFormat="1" x14ac:dyDescent="0.2"/>
    <row r="1029485" s="12" customFormat="1" x14ac:dyDescent="0.2"/>
    <row r="1029486" s="12" customFormat="1" x14ac:dyDescent="0.2"/>
    <row r="1029487" s="12" customFormat="1" x14ac:dyDescent="0.2"/>
    <row r="1029488" s="12" customFormat="1" x14ac:dyDescent="0.2"/>
    <row r="1029489" s="12" customFormat="1" x14ac:dyDescent="0.2"/>
    <row r="1029490" s="12" customFormat="1" x14ac:dyDescent="0.2"/>
    <row r="1029491" s="12" customFormat="1" x14ac:dyDescent="0.2"/>
    <row r="1029492" s="12" customFormat="1" x14ac:dyDescent="0.2"/>
    <row r="1029493" s="12" customFormat="1" x14ac:dyDescent="0.2"/>
    <row r="1029494" s="12" customFormat="1" x14ac:dyDescent="0.2"/>
    <row r="1029495" s="12" customFormat="1" x14ac:dyDescent="0.2"/>
    <row r="1029496" s="12" customFormat="1" x14ac:dyDescent="0.2"/>
    <row r="1029497" s="12" customFormat="1" x14ac:dyDescent="0.2"/>
    <row r="1029498" s="12" customFormat="1" x14ac:dyDescent="0.2"/>
    <row r="1029499" s="12" customFormat="1" x14ac:dyDescent="0.2"/>
    <row r="1029500" s="12" customFormat="1" x14ac:dyDescent="0.2"/>
    <row r="1029501" s="12" customFormat="1" x14ac:dyDescent="0.2"/>
    <row r="1029502" s="12" customFormat="1" x14ac:dyDescent="0.2"/>
    <row r="1029503" s="12" customFormat="1" x14ac:dyDescent="0.2"/>
    <row r="1029504" s="12" customFormat="1" x14ac:dyDescent="0.2"/>
    <row r="1029505" s="12" customFormat="1" x14ac:dyDescent="0.2"/>
    <row r="1029506" s="12" customFormat="1" x14ac:dyDescent="0.2"/>
    <row r="1029507" s="12" customFormat="1" x14ac:dyDescent="0.2"/>
    <row r="1029508" s="12" customFormat="1" x14ac:dyDescent="0.2"/>
    <row r="1029509" s="12" customFormat="1" x14ac:dyDescent="0.2"/>
    <row r="1029510" s="12" customFormat="1" x14ac:dyDescent="0.2"/>
    <row r="1029511" s="12" customFormat="1" x14ac:dyDescent="0.2"/>
    <row r="1029512" s="12" customFormat="1" x14ac:dyDescent="0.2"/>
    <row r="1029513" s="12" customFormat="1" x14ac:dyDescent="0.2"/>
    <row r="1029514" s="12" customFormat="1" x14ac:dyDescent="0.2"/>
    <row r="1029515" s="12" customFormat="1" x14ac:dyDescent="0.2"/>
    <row r="1029516" s="12" customFormat="1" x14ac:dyDescent="0.2"/>
    <row r="1029517" s="12" customFormat="1" x14ac:dyDescent="0.2"/>
    <row r="1029518" s="12" customFormat="1" x14ac:dyDescent="0.2"/>
    <row r="1029519" s="12" customFormat="1" x14ac:dyDescent="0.2"/>
    <row r="1029520" s="12" customFormat="1" x14ac:dyDescent="0.2"/>
    <row r="1029521" s="12" customFormat="1" x14ac:dyDescent="0.2"/>
    <row r="1029522" s="12" customFormat="1" x14ac:dyDescent="0.2"/>
    <row r="1029523" s="12" customFormat="1" x14ac:dyDescent="0.2"/>
    <row r="1029524" s="12" customFormat="1" x14ac:dyDescent="0.2"/>
    <row r="1029525" s="12" customFormat="1" x14ac:dyDescent="0.2"/>
    <row r="1029526" s="12" customFormat="1" x14ac:dyDescent="0.2"/>
    <row r="1029527" s="12" customFormat="1" x14ac:dyDescent="0.2"/>
    <row r="1029528" s="12" customFormat="1" x14ac:dyDescent="0.2"/>
    <row r="1029529" s="12" customFormat="1" x14ac:dyDescent="0.2"/>
    <row r="1029530" s="12" customFormat="1" x14ac:dyDescent="0.2"/>
    <row r="1029531" s="12" customFormat="1" x14ac:dyDescent="0.2"/>
    <row r="1029532" s="12" customFormat="1" x14ac:dyDescent="0.2"/>
    <row r="1029533" s="12" customFormat="1" x14ac:dyDescent="0.2"/>
    <row r="1029534" s="12" customFormat="1" x14ac:dyDescent="0.2"/>
    <row r="1029535" s="12" customFormat="1" x14ac:dyDescent="0.2"/>
    <row r="1029536" s="12" customFormat="1" x14ac:dyDescent="0.2"/>
    <row r="1029537" s="12" customFormat="1" x14ac:dyDescent="0.2"/>
    <row r="1029538" s="12" customFormat="1" x14ac:dyDescent="0.2"/>
    <row r="1029539" s="12" customFormat="1" x14ac:dyDescent="0.2"/>
    <row r="1029540" s="12" customFormat="1" x14ac:dyDescent="0.2"/>
    <row r="1029541" s="12" customFormat="1" x14ac:dyDescent="0.2"/>
    <row r="1029542" s="12" customFormat="1" x14ac:dyDescent="0.2"/>
    <row r="1029543" s="12" customFormat="1" x14ac:dyDescent="0.2"/>
    <row r="1029544" s="12" customFormat="1" x14ac:dyDescent="0.2"/>
    <row r="1029545" s="12" customFormat="1" x14ac:dyDescent="0.2"/>
    <row r="1029546" s="12" customFormat="1" x14ac:dyDescent="0.2"/>
    <row r="1029547" s="12" customFormat="1" x14ac:dyDescent="0.2"/>
    <row r="1029548" s="12" customFormat="1" x14ac:dyDescent="0.2"/>
    <row r="1029549" s="12" customFormat="1" x14ac:dyDescent="0.2"/>
    <row r="1029550" s="12" customFormat="1" x14ac:dyDescent="0.2"/>
    <row r="1029551" s="12" customFormat="1" x14ac:dyDescent="0.2"/>
    <row r="1029552" s="12" customFormat="1" x14ac:dyDescent="0.2"/>
    <row r="1029553" s="12" customFormat="1" x14ac:dyDescent="0.2"/>
    <row r="1029554" s="12" customFormat="1" x14ac:dyDescent="0.2"/>
    <row r="1029555" s="12" customFormat="1" x14ac:dyDescent="0.2"/>
    <row r="1029556" s="12" customFormat="1" x14ac:dyDescent="0.2"/>
    <row r="1029557" s="12" customFormat="1" x14ac:dyDescent="0.2"/>
    <row r="1029558" s="12" customFormat="1" x14ac:dyDescent="0.2"/>
    <row r="1029559" s="12" customFormat="1" x14ac:dyDescent="0.2"/>
    <row r="1029560" s="12" customFormat="1" x14ac:dyDescent="0.2"/>
    <row r="1029561" s="12" customFormat="1" x14ac:dyDescent="0.2"/>
    <row r="1029562" s="12" customFormat="1" x14ac:dyDescent="0.2"/>
    <row r="1029563" s="12" customFormat="1" x14ac:dyDescent="0.2"/>
    <row r="1029564" s="12" customFormat="1" x14ac:dyDescent="0.2"/>
    <row r="1029565" s="12" customFormat="1" x14ac:dyDescent="0.2"/>
    <row r="1029566" s="12" customFormat="1" x14ac:dyDescent="0.2"/>
    <row r="1029567" s="12" customFormat="1" x14ac:dyDescent="0.2"/>
    <row r="1029568" s="12" customFormat="1" x14ac:dyDescent="0.2"/>
    <row r="1029569" s="12" customFormat="1" x14ac:dyDescent="0.2"/>
    <row r="1029570" s="12" customFormat="1" x14ac:dyDescent="0.2"/>
    <row r="1029571" s="12" customFormat="1" x14ac:dyDescent="0.2"/>
    <row r="1029572" s="12" customFormat="1" x14ac:dyDescent="0.2"/>
    <row r="1029573" s="12" customFormat="1" x14ac:dyDescent="0.2"/>
    <row r="1029574" s="12" customFormat="1" x14ac:dyDescent="0.2"/>
    <row r="1029575" s="12" customFormat="1" x14ac:dyDescent="0.2"/>
    <row r="1029576" s="12" customFormat="1" x14ac:dyDescent="0.2"/>
    <row r="1029577" s="12" customFormat="1" x14ac:dyDescent="0.2"/>
    <row r="1029578" s="12" customFormat="1" x14ac:dyDescent="0.2"/>
    <row r="1029579" s="12" customFormat="1" x14ac:dyDescent="0.2"/>
    <row r="1029580" s="12" customFormat="1" x14ac:dyDescent="0.2"/>
    <row r="1029581" s="12" customFormat="1" x14ac:dyDescent="0.2"/>
    <row r="1029582" s="12" customFormat="1" x14ac:dyDescent="0.2"/>
    <row r="1029583" s="12" customFormat="1" x14ac:dyDescent="0.2"/>
    <row r="1029584" s="12" customFormat="1" x14ac:dyDescent="0.2"/>
    <row r="1029585" s="12" customFormat="1" x14ac:dyDescent="0.2"/>
    <row r="1029586" s="12" customFormat="1" x14ac:dyDescent="0.2"/>
    <row r="1029587" s="12" customFormat="1" x14ac:dyDescent="0.2"/>
    <row r="1029588" s="12" customFormat="1" x14ac:dyDescent="0.2"/>
    <row r="1029589" s="12" customFormat="1" x14ac:dyDescent="0.2"/>
    <row r="1029590" s="12" customFormat="1" x14ac:dyDescent="0.2"/>
    <row r="1029591" s="12" customFormat="1" x14ac:dyDescent="0.2"/>
    <row r="1029592" s="12" customFormat="1" x14ac:dyDescent="0.2"/>
    <row r="1029593" s="12" customFormat="1" x14ac:dyDescent="0.2"/>
    <row r="1029594" s="12" customFormat="1" x14ac:dyDescent="0.2"/>
    <row r="1029595" s="12" customFormat="1" x14ac:dyDescent="0.2"/>
    <row r="1029596" s="12" customFormat="1" x14ac:dyDescent="0.2"/>
    <row r="1029597" s="12" customFormat="1" x14ac:dyDescent="0.2"/>
    <row r="1029598" s="12" customFormat="1" x14ac:dyDescent="0.2"/>
    <row r="1029599" s="12" customFormat="1" x14ac:dyDescent="0.2"/>
    <row r="1029600" s="12" customFormat="1" x14ac:dyDescent="0.2"/>
    <row r="1029601" s="12" customFormat="1" x14ac:dyDescent="0.2"/>
    <row r="1029602" s="12" customFormat="1" x14ac:dyDescent="0.2"/>
    <row r="1029603" s="12" customFormat="1" x14ac:dyDescent="0.2"/>
    <row r="1029604" s="12" customFormat="1" x14ac:dyDescent="0.2"/>
    <row r="1029605" s="12" customFormat="1" x14ac:dyDescent="0.2"/>
    <row r="1029606" s="12" customFormat="1" x14ac:dyDescent="0.2"/>
    <row r="1029607" s="12" customFormat="1" x14ac:dyDescent="0.2"/>
    <row r="1029608" s="12" customFormat="1" x14ac:dyDescent="0.2"/>
    <row r="1029609" s="12" customFormat="1" x14ac:dyDescent="0.2"/>
    <row r="1029610" s="12" customFormat="1" x14ac:dyDescent="0.2"/>
    <row r="1029611" s="12" customFormat="1" x14ac:dyDescent="0.2"/>
    <row r="1029612" s="12" customFormat="1" x14ac:dyDescent="0.2"/>
    <row r="1029613" s="12" customFormat="1" x14ac:dyDescent="0.2"/>
    <row r="1029614" s="12" customFormat="1" x14ac:dyDescent="0.2"/>
    <row r="1029615" s="12" customFormat="1" x14ac:dyDescent="0.2"/>
    <row r="1029616" s="12" customFormat="1" x14ac:dyDescent="0.2"/>
    <row r="1029617" s="12" customFormat="1" x14ac:dyDescent="0.2"/>
    <row r="1029618" s="12" customFormat="1" x14ac:dyDescent="0.2"/>
    <row r="1029619" s="12" customFormat="1" x14ac:dyDescent="0.2"/>
    <row r="1029620" s="12" customFormat="1" x14ac:dyDescent="0.2"/>
    <row r="1029621" s="12" customFormat="1" x14ac:dyDescent="0.2"/>
    <row r="1029622" s="12" customFormat="1" x14ac:dyDescent="0.2"/>
    <row r="1029623" s="12" customFormat="1" x14ac:dyDescent="0.2"/>
    <row r="1029624" s="12" customFormat="1" x14ac:dyDescent="0.2"/>
    <row r="1029625" s="12" customFormat="1" x14ac:dyDescent="0.2"/>
    <row r="1029626" s="12" customFormat="1" x14ac:dyDescent="0.2"/>
    <row r="1029627" s="12" customFormat="1" x14ac:dyDescent="0.2"/>
    <row r="1029628" s="12" customFormat="1" x14ac:dyDescent="0.2"/>
    <row r="1029629" s="12" customFormat="1" x14ac:dyDescent="0.2"/>
    <row r="1029630" s="12" customFormat="1" x14ac:dyDescent="0.2"/>
    <row r="1029631" s="12" customFormat="1" x14ac:dyDescent="0.2"/>
    <row r="1029632" s="12" customFormat="1" x14ac:dyDescent="0.2"/>
    <row r="1029633" s="12" customFormat="1" x14ac:dyDescent="0.2"/>
    <row r="1029634" s="12" customFormat="1" x14ac:dyDescent="0.2"/>
    <row r="1029635" s="12" customFormat="1" x14ac:dyDescent="0.2"/>
    <row r="1029636" s="12" customFormat="1" x14ac:dyDescent="0.2"/>
    <row r="1029637" s="12" customFormat="1" x14ac:dyDescent="0.2"/>
    <row r="1029638" s="12" customFormat="1" x14ac:dyDescent="0.2"/>
    <row r="1029639" s="12" customFormat="1" x14ac:dyDescent="0.2"/>
    <row r="1029640" s="12" customFormat="1" x14ac:dyDescent="0.2"/>
    <row r="1029641" s="12" customFormat="1" x14ac:dyDescent="0.2"/>
    <row r="1029642" s="12" customFormat="1" x14ac:dyDescent="0.2"/>
    <row r="1029643" s="12" customFormat="1" x14ac:dyDescent="0.2"/>
    <row r="1029644" s="12" customFormat="1" x14ac:dyDescent="0.2"/>
    <row r="1029645" s="12" customFormat="1" x14ac:dyDescent="0.2"/>
    <row r="1029646" s="12" customFormat="1" x14ac:dyDescent="0.2"/>
    <row r="1029647" s="12" customFormat="1" x14ac:dyDescent="0.2"/>
    <row r="1029648" s="12" customFormat="1" x14ac:dyDescent="0.2"/>
    <row r="1029649" s="12" customFormat="1" x14ac:dyDescent="0.2"/>
    <row r="1029650" s="12" customFormat="1" x14ac:dyDescent="0.2"/>
    <row r="1029651" s="12" customFormat="1" x14ac:dyDescent="0.2"/>
    <row r="1029652" s="12" customFormat="1" x14ac:dyDescent="0.2"/>
    <row r="1029653" s="12" customFormat="1" x14ac:dyDescent="0.2"/>
    <row r="1029654" s="12" customFormat="1" x14ac:dyDescent="0.2"/>
    <row r="1029655" s="12" customFormat="1" x14ac:dyDescent="0.2"/>
    <row r="1029656" s="12" customFormat="1" x14ac:dyDescent="0.2"/>
    <row r="1029657" s="12" customFormat="1" x14ac:dyDescent="0.2"/>
    <row r="1029658" s="12" customFormat="1" x14ac:dyDescent="0.2"/>
    <row r="1029659" s="12" customFormat="1" x14ac:dyDescent="0.2"/>
    <row r="1029660" s="12" customFormat="1" x14ac:dyDescent="0.2"/>
    <row r="1029661" s="12" customFormat="1" x14ac:dyDescent="0.2"/>
    <row r="1029662" s="12" customFormat="1" x14ac:dyDescent="0.2"/>
    <row r="1029663" s="12" customFormat="1" x14ac:dyDescent="0.2"/>
    <row r="1029664" s="12" customFormat="1" x14ac:dyDescent="0.2"/>
    <row r="1029665" s="12" customFormat="1" x14ac:dyDescent="0.2"/>
    <row r="1029666" s="12" customFormat="1" x14ac:dyDescent="0.2"/>
    <row r="1029667" s="12" customFormat="1" x14ac:dyDescent="0.2"/>
    <row r="1029668" s="12" customFormat="1" x14ac:dyDescent="0.2"/>
    <row r="1029669" s="12" customFormat="1" x14ac:dyDescent="0.2"/>
    <row r="1029670" s="12" customFormat="1" x14ac:dyDescent="0.2"/>
    <row r="1029671" s="12" customFormat="1" x14ac:dyDescent="0.2"/>
    <row r="1029672" s="12" customFormat="1" x14ac:dyDescent="0.2"/>
    <row r="1029673" s="12" customFormat="1" x14ac:dyDescent="0.2"/>
    <row r="1029674" s="12" customFormat="1" x14ac:dyDescent="0.2"/>
    <row r="1029675" s="12" customFormat="1" x14ac:dyDescent="0.2"/>
    <row r="1029676" s="12" customFormat="1" x14ac:dyDescent="0.2"/>
    <row r="1029677" s="12" customFormat="1" x14ac:dyDescent="0.2"/>
    <row r="1029678" s="12" customFormat="1" x14ac:dyDescent="0.2"/>
    <row r="1029679" s="12" customFormat="1" x14ac:dyDescent="0.2"/>
    <row r="1029680" s="12" customFormat="1" x14ac:dyDescent="0.2"/>
    <row r="1029681" s="12" customFormat="1" x14ac:dyDescent="0.2"/>
    <row r="1029682" s="12" customFormat="1" x14ac:dyDescent="0.2"/>
    <row r="1029683" s="12" customFormat="1" x14ac:dyDescent="0.2"/>
    <row r="1029684" s="12" customFormat="1" x14ac:dyDescent="0.2"/>
    <row r="1029685" s="12" customFormat="1" x14ac:dyDescent="0.2"/>
    <row r="1029686" s="12" customFormat="1" x14ac:dyDescent="0.2"/>
    <row r="1029687" s="12" customFormat="1" x14ac:dyDescent="0.2"/>
    <row r="1029688" s="12" customFormat="1" x14ac:dyDescent="0.2"/>
    <row r="1029689" s="12" customFormat="1" x14ac:dyDescent="0.2"/>
    <row r="1029690" s="12" customFormat="1" x14ac:dyDescent="0.2"/>
    <row r="1029691" s="12" customFormat="1" x14ac:dyDescent="0.2"/>
    <row r="1029692" s="12" customFormat="1" x14ac:dyDescent="0.2"/>
    <row r="1029693" s="12" customFormat="1" x14ac:dyDescent="0.2"/>
    <row r="1029694" s="12" customFormat="1" x14ac:dyDescent="0.2"/>
    <row r="1029695" s="12" customFormat="1" x14ac:dyDescent="0.2"/>
    <row r="1029696" s="12" customFormat="1" x14ac:dyDescent="0.2"/>
    <row r="1029697" s="12" customFormat="1" x14ac:dyDescent="0.2"/>
    <row r="1029698" s="12" customFormat="1" x14ac:dyDescent="0.2"/>
    <row r="1029699" s="12" customFormat="1" x14ac:dyDescent="0.2"/>
    <row r="1029700" s="12" customFormat="1" x14ac:dyDescent="0.2"/>
    <row r="1029701" s="12" customFormat="1" x14ac:dyDescent="0.2"/>
    <row r="1029702" s="12" customFormat="1" x14ac:dyDescent="0.2"/>
    <row r="1029703" s="12" customFormat="1" x14ac:dyDescent="0.2"/>
    <row r="1029704" s="12" customFormat="1" x14ac:dyDescent="0.2"/>
    <row r="1029705" s="12" customFormat="1" x14ac:dyDescent="0.2"/>
    <row r="1029706" s="12" customFormat="1" x14ac:dyDescent="0.2"/>
    <row r="1029707" s="12" customFormat="1" x14ac:dyDescent="0.2"/>
    <row r="1029708" s="12" customFormat="1" x14ac:dyDescent="0.2"/>
    <row r="1029709" s="12" customFormat="1" x14ac:dyDescent="0.2"/>
    <row r="1029710" s="12" customFormat="1" x14ac:dyDescent="0.2"/>
    <row r="1029711" s="12" customFormat="1" x14ac:dyDescent="0.2"/>
    <row r="1029712" s="12" customFormat="1" x14ac:dyDescent="0.2"/>
    <row r="1029713" s="12" customFormat="1" x14ac:dyDescent="0.2"/>
    <row r="1029714" s="12" customFormat="1" x14ac:dyDescent="0.2"/>
    <row r="1029715" s="12" customFormat="1" x14ac:dyDescent="0.2"/>
    <row r="1029716" s="12" customFormat="1" x14ac:dyDescent="0.2"/>
    <row r="1029717" s="12" customFormat="1" x14ac:dyDescent="0.2"/>
    <row r="1029718" s="12" customFormat="1" x14ac:dyDescent="0.2"/>
    <row r="1029719" s="12" customFormat="1" x14ac:dyDescent="0.2"/>
    <row r="1029720" s="12" customFormat="1" x14ac:dyDescent="0.2"/>
    <row r="1029721" s="12" customFormat="1" x14ac:dyDescent="0.2"/>
    <row r="1029722" s="12" customFormat="1" x14ac:dyDescent="0.2"/>
    <row r="1029723" s="12" customFormat="1" x14ac:dyDescent="0.2"/>
    <row r="1029724" s="12" customFormat="1" x14ac:dyDescent="0.2"/>
    <row r="1029725" s="12" customFormat="1" x14ac:dyDescent="0.2"/>
    <row r="1029726" s="12" customFormat="1" x14ac:dyDescent="0.2"/>
    <row r="1029727" s="12" customFormat="1" x14ac:dyDescent="0.2"/>
    <row r="1029728" s="12" customFormat="1" x14ac:dyDescent="0.2"/>
    <row r="1029729" s="12" customFormat="1" x14ac:dyDescent="0.2"/>
    <row r="1029730" s="12" customFormat="1" x14ac:dyDescent="0.2"/>
    <row r="1029731" s="12" customFormat="1" x14ac:dyDescent="0.2"/>
    <row r="1029732" s="12" customFormat="1" x14ac:dyDescent="0.2"/>
    <row r="1029733" s="12" customFormat="1" x14ac:dyDescent="0.2"/>
    <row r="1029734" s="12" customFormat="1" x14ac:dyDescent="0.2"/>
    <row r="1029735" s="12" customFormat="1" x14ac:dyDescent="0.2"/>
    <row r="1029736" s="12" customFormat="1" x14ac:dyDescent="0.2"/>
    <row r="1029737" s="12" customFormat="1" x14ac:dyDescent="0.2"/>
    <row r="1029738" s="12" customFormat="1" x14ac:dyDescent="0.2"/>
    <row r="1029739" s="12" customFormat="1" x14ac:dyDescent="0.2"/>
    <row r="1029740" s="12" customFormat="1" x14ac:dyDescent="0.2"/>
    <row r="1029741" s="12" customFormat="1" x14ac:dyDescent="0.2"/>
    <row r="1029742" s="12" customFormat="1" x14ac:dyDescent="0.2"/>
    <row r="1029743" s="12" customFormat="1" x14ac:dyDescent="0.2"/>
    <row r="1029744" s="12" customFormat="1" x14ac:dyDescent="0.2"/>
    <row r="1029745" s="12" customFormat="1" x14ac:dyDescent="0.2"/>
    <row r="1029746" s="12" customFormat="1" x14ac:dyDescent="0.2"/>
    <row r="1029747" s="12" customFormat="1" x14ac:dyDescent="0.2"/>
    <row r="1029748" s="12" customFormat="1" x14ac:dyDescent="0.2"/>
    <row r="1029749" s="12" customFormat="1" x14ac:dyDescent="0.2"/>
    <row r="1029750" s="12" customFormat="1" x14ac:dyDescent="0.2"/>
    <row r="1029751" s="12" customFormat="1" x14ac:dyDescent="0.2"/>
    <row r="1029752" s="12" customFormat="1" x14ac:dyDescent="0.2"/>
    <row r="1029753" s="12" customFormat="1" x14ac:dyDescent="0.2"/>
    <row r="1029754" s="12" customFormat="1" x14ac:dyDescent="0.2"/>
    <row r="1029755" s="12" customFormat="1" x14ac:dyDescent="0.2"/>
    <row r="1029756" s="12" customFormat="1" x14ac:dyDescent="0.2"/>
    <row r="1029757" s="12" customFormat="1" x14ac:dyDescent="0.2"/>
    <row r="1029758" s="12" customFormat="1" x14ac:dyDescent="0.2"/>
    <row r="1029759" s="12" customFormat="1" x14ac:dyDescent="0.2"/>
    <row r="1029760" s="12" customFormat="1" x14ac:dyDescent="0.2"/>
    <row r="1029761" s="12" customFormat="1" x14ac:dyDescent="0.2"/>
    <row r="1029762" s="12" customFormat="1" x14ac:dyDescent="0.2"/>
    <row r="1029763" s="12" customFormat="1" x14ac:dyDescent="0.2"/>
    <row r="1029764" s="12" customFormat="1" x14ac:dyDescent="0.2"/>
    <row r="1029765" s="12" customFormat="1" x14ac:dyDescent="0.2"/>
    <row r="1029766" s="12" customFormat="1" x14ac:dyDescent="0.2"/>
    <row r="1029767" s="12" customFormat="1" x14ac:dyDescent="0.2"/>
    <row r="1029768" s="12" customFormat="1" x14ac:dyDescent="0.2"/>
    <row r="1029769" s="12" customFormat="1" x14ac:dyDescent="0.2"/>
    <row r="1029770" s="12" customFormat="1" x14ac:dyDescent="0.2"/>
    <row r="1029771" s="12" customFormat="1" x14ac:dyDescent="0.2"/>
    <row r="1029772" s="12" customFormat="1" x14ac:dyDescent="0.2"/>
    <row r="1029773" s="12" customFormat="1" x14ac:dyDescent="0.2"/>
    <row r="1029774" s="12" customFormat="1" x14ac:dyDescent="0.2"/>
    <row r="1029775" s="12" customFormat="1" x14ac:dyDescent="0.2"/>
    <row r="1029776" s="12" customFormat="1" x14ac:dyDescent="0.2"/>
    <row r="1029777" s="12" customFormat="1" x14ac:dyDescent="0.2"/>
    <row r="1029778" s="12" customFormat="1" x14ac:dyDescent="0.2"/>
    <row r="1029779" s="12" customFormat="1" x14ac:dyDescent="0.2"/>
    <row r="1029780" s="12" customFormat="1" x14ac:dyDescent="0.2"/>
    <row r="1029781" s="12" customFormat="1" x14ac:dyDescent="0.2"/>
    <row r="1029782" s="12" customFormat="1" x14ac:dyDescent="0.2"/>
    <row r="1029783" s="12" customFormat="1" x14ac:dyDescent="0.2"/>
    <row r="1029784" s="12" customFormat="1" x14ac:dyDescent="0.2"/>
    <row r="1029785" s="12" customFormat="1" x14ac:dyDescent="0.2"/>
    <row r="1029786" s="12" customFormat="1" x14ac:dyDescent="0.2"/>
    <row r="1029787" s="12" customFormat="1" x14ac:dyDescent="0.2"/>
    <row r="1029788" s="12" customFormat="1" x14ac:dyDescent="0.2"/>
    <row r="1029789" s="12" customFormat="1" x14ac:dyDescent="0.2"/>
    <row r="1029790" s="12" customFormat="1" x14ac:dyDescent="0.2"/>
    <row r="1029791" s="12" customFormat="1" x14ac:dyDescent="0.2"/>
    <row r="1029792" s="12" customFormat="1" x14ac:dyDescent="0.2"/>
    <row r="1029793" s="12" customFormat="1" x14ac:dyDescent="0.2"/>
    <row r="1029794" s="12" customFormat="1" x14ac:dyDescent="0.2"/>
    <row r="1029795" s="12" customFormat="1" x14ac:dyDescent="0.2"/>
    <row r="1029796" s="12" customFormat="1" x14ac:dyDescent="0.2"/>
    <row r="1029797" s="12" customFormat="1" x14ac:dyDescent="0.2"/>
    <row r="1029798" s="12" customFormat="1" x14ac:dyDescent="0.2"/>
    <row r="1029799" s="12" customFormat="1" x14ac:dyDescent="0.2"/>
    <row r="1029800" s="12" customFormat="1" x14ac:dyDescent="0.2"/>
    <row r="1029801" s="12" customFormat="1" x14ac:dyDescent="0.2"/>
    <row r="1029802" s="12" customFormat="1" x14ac:dyDescent="0.2"/>
    <row r="1029803" s="12" customFormat="1" x14ac:dyDescent="0.2"/>
    <row r="1029804" s="12" customFormat="1" x14ac:dyDescent="0.2"/>
    <row r="1029805" s="12" customFormat="1" x14ac:dyDescent="0.2"/>
    <row r="1029806" s="12" customFormat="1" x14ac:dyDescent="0.2"/>
    <row r="1029807" s="12" customFormat="1" x14ac:dyDescent="0.2"/>
    <row r="1029808" s="12" customFormat="1" x14ac:dyDescent="0.2"/>
    <row r="1029809" s="12" customFormat="1" x14ac:dyDescent="0.2"/>
    <row r="1029810" s="12" customFormat="1" x14ac:dyDescent="0.2"/>
    <row r="1029811" s="12" customFormat="1" x14ac:dyDescent="0.2"/>
    <row r="1029812" s="12" customFormat="1" x14ac:dyDescent="0.2"/>
    <row r="1029813" s="12" customFormat="1" x14ac:dyDescent="0.2"/>
    <row r="1029814" s="12" customFormat="1" x14ac:dyDescent="0.2"/>
    <row r="1029815" s="12" customFormat="1" x14ac:dyDescent="0.2"/>
    <row r="1029816" s="12" customFormat="1" x14ac:dyDescent="0.2"/>
    <row r="1029817" s="12" customFormat="1" x14ac:dyDescent="0.2"/>
    <row r="1029818" s="12" customFormat="1" x14ac:dyDescent="0.2"/>
    <row r="1029819" s="12" customFormat="1" x14ac:dyDescent="0.2"/>
    <row r="1029820" s="12" customFormat="1" x14ac:dyDescent="0.2"/>
    <row r="1029821" s="12" customFormat="1" x14ac:dyDescent="0.2"/>
    <row r="1029822" s="12" customFormat="1" x14ac:dyDescent="0.2"/>
    <row r="1029823" s="12" customFormat="1" x14ac:dyDescent="0.2"/>
    <row r="1029824" s="12" customFormat="1" x14ac:dyDescent="0.2"/>
    <row r="1029825" s="12" customFormat="1" x14ac:dyDescent="0.2"/>
    <row r="1029826" s="12" customFormat="1" x14ac:dyDescent="0.2"/>
    <row r="1029827" s="12" customFormat="1" x14ac:dyDescent="0.2"/>
    <row r="1029828" s="12" customFormat="1" x14ac:dyDescent="0.2"/>
    <row r="1029829" s="12" customFormat="1" x14ac:dyDescent="0.2"/>
    <row r="1029830" s="12" customFormat="1" x14ac:dyDescent="0.2"/>
    <row r="1029831" s="12" customFormat="1" x14ac:dyDescent="0.2"/>
    <row r="1029832" s="12" customFormat="1" x14ac:dyDescent="0.2"/>
    <row r="1029833" s="12" customFormat="1" x14ac:dyDescent="0.2"/>
    <row r="1029834" s="12" customFormat="1" x14ac:dyDescent="0.2"/>
    <row r="1029835" s="12" customFormat="1" x14ac:dyDescent="0.2"/>
    <row r="1029836" s="12" customFormat="1" x14ac:dyDescent="0.2"/>
    <row r="1029837" s="12" customFormat="1" x14ac:dyDescent="0.2"/>
    <row r="1029838" s="12" customFormat="1" x14ac:dyDescent="0.2"/>
    <row r="1029839" s="12" customFormat="1" x14ac:dyDescent="0.2"/>
    <row r="1029840" s="12" customFormat="1" x14ac:dyDescent="0.2"/>
    <row r="1029841" s="12" customFormat="1" x14ac:dyDescent="0.2"/>
    <row r="1029842" s="12" customFormat="1" x14ac:dyDescent="0.2"/>
    <row r="1029843" s="12" customFormat="1" x14ac:dyDescent="0.2"/>
    <row r="1029844" s="12" customFormat="1" x14ac:dyDescent="0.2"/>
    <row r="1029845" s="12" customFormat="1" x14ac:dyDescent="0.2"/>
    <row r="1029846" s="12" customFormat="1" x14ac:dyDescent="0.2"/>
    <row r="1029847" s="12" customFormat="1" x14ac:dyDescent="0.2"/>
    <row r="1029848" s="12" customFormat="1" x14ac:dyDescent="0.2"/>
    <row r="1029849" s="12" customFormat="1" x14ac:dyDescent="0.2"/>
    <row r="1029850" s="12" customFormat="1" x14ac:dyDescent="0.2"/>
    <row r="1029851" s="12" customFormat="1" x14ac:dyDescent="0.2"/>
    <row r="1029852" s="12" customFormat="1" x14ac:dyDescent="0.2"/>
    <row r="1029853" s="12" customFormat="1" x14ac:dyDescent="0.2"/>
    <row r="1029854" s="12" customFormat="1" x14ac:dyDescent="0.2"/>
    <row r="1029855" s="12" customFormat="1" x14ac:dyDescent="0.2"/>
    <row r="1029856" s="12" customFormat="1" x14ac:dyDescent="0.2"/>
    <row r="1029857" s="12" customFormat="1" x14ac:dyDescent="0.2"/>
    <row r="1029858" s="12" customFormat="1" x14ac:dyDescent="0.2"/>
    <row r="1029859" s="12" customFormat="1" x14ac:dyDescent="0.2"/>
    <row r="1029860" s="12" customFormat="1" x14ac:dyDescent="0.2"/>
    <row r="1029861" s="12" customFormat="1" x14ac:dyDescent="0.2"/>
    <row r="1029862" s="12" customFormat="1" x14ac:dyDescent="0.2"/>
    <row r="1029863" s="12" customFormat="1" x14ac:dyDescent="0.2"/>
    <row r="1029864" s="12" customFormat="1" x14ac:dyDescent="0.2"/>
    <row r="1029865" s="12" customFormat="1" x14ac:dyDescent="0.2"/>
    <row r="1029866" s="12" customFormat="1" x14ac:dyDescent="0.2"/>
    <row r="1029867" s="12" customFormat="1" x14ac:dyDescent="0.2"/>
    <row r="1029868" s="12" customFormat="1" x14ac:dyDescent="0.2"/>
    <row r="1029869" s="12" customFormat="1" x14ac:dyDescent="0.2"/>
    <row r="1029870" s="12" customFormat="1" x14ac:dyDescent="0.2"/>
    <row r="1029871" s="12" customFormat="1" x14ac:dyDescent="0.2"/>
    <row r="1029872" s="12" customFormat="1" x14ac:dyDescent="0.2"/>
    <row r="1029873" s="12" customFormat="1" x14ac:dyDescent="0.2"/>
    <row r="1029874" s="12" customFormat="1" x14ac:dyDescent="0.2"/>
    <row r="1029875" s="12" customFormat="1" x14ac:dyDescent="0.2"/>
    <row r="1029876" s="12" customFormat="1" x14ac:dyDescent="0.2"/>
    <row r="1029877" s="12" customFormat="1" x14ac:dyDescent="0.2"/>
    <row r="1029878" s="12" customFormat="1" x14ac:dyDescent="0.2"/>
    <row r="1029879" s="12" customFormat="1" x14ac:dyDescent="0.2"/>
    <row r="1029880" s="12" customFormat="1" x14ac:dyDescent="0.2"/>
    <row r="1029881" s="12" customFormat="1" x14ac:dyDescent="0.2"/>
    <row r="1029882" s="12" customFormat="1" x14ac:dyDescent="0.2"/>
    <row r="1029883" s="12" customFormat="1" x14ac:dyDescent="0.2"/>
    <row r="1029884" s="12" customFormat="1" x14ac:dyDescent="0.2"/>
    <row r="1029885" s="12" customFormat="1" x14ac:dyDescent="0.2"/>
    <row r="1029886" s="12" customFormat="1" x14ac:dyDescent="0.2"/>
    <row r="1029887" s="12" customFormat="1" x14ac:dyDescent="0.2"/>
    <row r="1029888" s="12" customFormat="1" x14ac:dyDescent="0.2"/>
    <row r="1029889" s="12" customFormat="1" x14ac:dyDescent="0.2"/>
    <row r="1029890" s="12" customFormat="1" x14ac:dyDescent="0.2"/>
    <row r="1029891" s="12" customFormat="1" x14ac:dyDescent="0.2"/>
    <row r="1029892" s="12" customFormat="1" x14ac:dyDescent="0.2"/>
    <row r="1029893" s="12" customFormat="1" x14ac:dyDescent="0.2"/>
    <row r="1029894" s="12" customFormat="1" x14ac:dyDescent="0.2"/>
    <row r="1029895" s="12" customFormat="1" x14ac:dyDescent="0.2"/>
    <row r="1029896" s="12" customFormat="1" x14ac:dyDescent="0.2"/>
    <row r="1029897" s="12" customFormat="1" x14ac:dyDescent="0.2"/>
    <row r="1029898" s="12" customFormat="1" x14ac:dyDescent="0.2"/>
    <row r="1029899" s="12" customFormat="1" x14ac:dyDescent="0.2"/>
    <row r="1029900" s="12" customFormat="1" x14ac:dyDescent="0.2"/>
    <row r="1029901" s="12" customFormat="1" x14ac:dyDescent="0.2"/>
    <row r="1029902" s="12" customFormat="1" x14ac:dyDescent="0.2"/>
    <row r="1029903" s="12" customFormat="1" x14ac:dyDescent="0.2"/>
    <row r="1029904" s="12" customFormat="1" x14ac:dyDescent="0.2"/>
    <row r="1029905" s="12" customFormat="1" x14ac:dyDescent="0.2"/>
    <row r="1029906" s="12" customFormat="1" x14ac:dyDescent="0.2"/>
    <row r="1029907" s="12" customFormat="1" x14ac:dyDescent="0.2"/>
    <row r="1029908" s="12" customFormat="1" x14ac:dyDescent="0.2"/>
    <row r="1029909" s="12" customFormat="1" x14ac:dyDescent="0.2"/>
    <row r="1029910" s="12" customFormat="1" x14ac:dyDescent="0.2"/>
    <row r="1029911" s="12" customFormat="1" x14ac:dyDescent="0.2"/>
    <row r="1029912" s="12" customFormat="1" x14ac:dyDescent="0.2"/>
    <row r="1029913" s="12" customFormat="1" x14ac:dyDescent="0.2"/>
    <row r="1029914" s="12" customFormat="1" x14ac:dyDescent="0.2"/>
    <row r="1029915" s="12" customFormat="1" x14ac:dyDescent="0.2"/>
    <row r="1029916" s="12" customFormat="1" x14ac:dyDescent="0.2"/>
    <row r="1029917" s="12" customFormat="1" x14ac:dyDescent="0.2"/>
    <row r="1029918" s="12" customFormat="1" x14ac:dyDescent="0.2"/>
    <row r="1029919" s="12" customFormat="1" x14ac:dyDescent="0.2"/>
    <row r="1029920" s="12" customFormat="1" x14ac:dyDescent="0.2"/>
    <row r="1029921" s="12" customFormat="1" x14ac:dyDescent="0.2"/>
    <row r="1029922" s="12" customFormat="1" x14ac:dyDescent="0.2"/>
    <row r="1029923" s="12" customFormat="1" x14ac:dyDescent="0.2"/>
    <row r="1029924" s="12" customFormat="1" x14ac:dyDescent="0.2"/>
    <row r="1029925" s="12" customFormat="1" x14ac:dyDescent="0.2"/>
    <row r="1029926" s="12" customFormat="1" x14ac:dyDescent="0.2"/>
    <row r="1029927" s="12" customFormat="1" x14ac:dyDescent="0.2"/>
    <row r="1029928" s="12" customFormat="1" x14ac:dyDescent="0.2"/>
    <row r="1029929" s="12" customFormat="1" x14ac:dyDescent="0.2"/>
    <row r="1029930" s="12" customFormat="1" x14ac:dyDescent="0.2"/>
    <row r="1029931" s="12" customFormat="1" x14ac:dyDescent="0.2"/>
    <row r="1029932" s="12" customFormat="1" x14ac:dyDescent="0.2"/>
    <row r="1029933" s="12" customFormat="1" x14ac:dyDescent="0.2"/>
    <row r="1029934" s="12" customFormat="1" x14ac:dyDescent="0.2"/>
    <row r="1029935" s="12" customFormat="1" x14ac:dyDescent="0.2"/>
    <row r="1029936" s="12" customFormat="1" x14ac:dyDescent="0.2"/>
    <row r="1029937" s="12" customFormat="1" x14ac:dyDescent="0.2"/>
    <row r="1029938" s="12" customFormat="1" x14ac:dyDescent="0.2"/>
    <row r="1029939" s="12" customFormat="1" x14ac:dyDescent="0.2"/>
    <row r="1029940" s="12" customFormat="1" x14ac:dyDescent="0.2"/>
    <row r="1029941" s="12" customFormat="1" x14ac:dyDescent="0.2"/>
    <row r="1029942" s="12" customFormat="1" x14ac:dyDescent="0.2"/>
    <row r="1029943" s="12" customFormat="1" x14ac:dyDescent="0.2"/>
    <row r="1029944" s="12" customFormat="1" x14ac:dyDescent="0.2"/>
    <row r="1029945" s="12" customFormat="1" x14ac:dyDescent="0.2"/>
    <row r="1029946" s="12" customFormat="1" x14ac:dyDescent="0.2"/>
    <row r="1029947" s="12" customFormat="1" x14ac:dyDescent="0.2"/>
    <row r="1029948" s="12" customFormat="1" x14ac:dyDescent="0.2"/>
    <row r="1029949" s="12" customFormat="1" x14ac:dyDescent="0.2"/>
    <row r="1029950" s="12" customFormat="1" x14ac:dyDescent="0.2"/>
    <row r="1029951" s="12" customFormat="1" x14ac:dyDescent="0.2"/>
    <row r="1029952" s="12" customFormat="1" x14ac:dyDescent="0.2"/>
    <row r="1029953" s="12" customFormat="1" x14ac:dyDescent="0.2"/>
    <row r="1029954" s="12" customFormat="1" x14ac:dyDescent="0.2"/>
    <row r="1029955" s="12" customFormat="1" x14ac:dyDescent="0.2"/>
    <row r="1029956" s="12" customFormat="1" x14ac:dyDescent="0.2"/>
    <row r="1029957" s="12" customFormat="1" x14ac:dyDescent="0.2"/>
    <row r="1029958" s="12" customFormat="1" x14ac:dyDescent="0.2"/>
    <row r="1029959" s="12" customFormat="1" x14ac:dyDescent="0.2"/>
    <row r="1029960" s="12" customFormat="1" x14ac:dyDescent="0.2"/>
    <row r="1029961" s="12" customFormat="1" x14ac:dyDescent="0.2"/>
    <row r="1029962" s="12" customFormat="1" x14ac:dyDescent="0.2"/>
    <row r="1029963" s="12" customFormat="1" x14ac:dyDescent="0.2"/>
    <row r="1029964" s="12" customFormat="1" x14ac:dyDescent="0.2"/>
    <row r="1029965" s="12" customFormat="1" x14ac:dyDescent="0.2"/>
    <row r="1029966" s="12" customFormat="1" x14ac:dyDescent="0.2"/>
    <row r="1029967" s="12" customFormat="1" x14ac:dyDescent="0.2"/>
    <row r="1029968" s="12" customFormat="1" x14ac:dyDescent="0.2"/>
    <row r="1029969" s="12" customFormat="1" x14ac:dyDescent="0.2"/>
    <row r="1029970" s="12" customFormat="1" x14ac:dyDescent="0.2"/>
    <row r="1029971" s="12" customFormat="1" x14ac:dyDescent="0.2"/>
    <row r="1029972" s="12" customFormat="1" x14ac:dyDescent="0.2"/>
    <row r="1029973" s="12" customFormat="1" x14ac:dyDescent="0.2"/>
    <row r="1029974" s="12" customFormat="1" x14ac:dyDescent="0.2"/>
    <row r="1029975" s="12" customFormat="1" x14ac:dyDescent="0.2"/>
    <row r="1029976" s="12" customFormat="1" x14ac:dyDescent="0.2"/>
    <row r="1029977" s="12" customFormat="1" x14ac:dyDescent="0.2"/>
    <row r="1029978" s="12" customFormat="1" x14ac:dyDescent="0.2"/>
    <row r="1029979" s="12" customFormat="1" x14ac:dyDescent="0.2"/>
    <row r="1029980" s="12" customFormat="1" x14ac:dyDescent="0.2"/>
    <row r="1029981" s="12" customFormat="1" x14ac:dyDescent="0.2"/>
    <row r="1029982" s="12" customFormat="1" x14ac:dyDescent="0.2"/>
    <row r="1029983" s="12" customFormat="1" x14ac:dyDescent="0.2"/>
    <row r="1029984" s="12" customFormat="1" x14ac:dyDescent="0.2"/>
    <row r="1029985" s="12" customFormat="1" x14ac:dyDescent="0.2"/>
    <row r="1029986" s="12" customFormat="1" x14ac:dyDescent="0.2"/>
    <row r="1029987" s="12" customFormat="1" x14ac:dyDescent="0.2"/>
    <row r="1029988" s="12" customFormat="1" x14ac:dyDescent="0.2"/>
    <row r="1029989" s="12" customFormat="1" x14ac:dyDescent="0.2"/>
    <row r="1029990" s="12" customFormat="1" x14ac:dyDescent="0.2"/>
    <row r="1029991" s="12" customFormat="1" x14ac:dyDescent="0.2"/>
    <row r="1029992" s="12" customFormat="1" x14ac:dyDescent="0.2"/>
    <row r="1029993" s="12" customFormat="1" x14ac:dyDescent="0.2"/>
    <row r="1029994" s="12" customFormat="1" x14ac:dyDescent="0.2"/>
    <row r="1029995" s="12" customFormat="1" x14ac:dyDescent="0.2"/>
    <row r="1029996" s="12" customFormat="1" x14ac:dyDescent="0.2"/>
    <row r="1029997" s="12" customFormat="1" x14ac:dyDescent="0.2"/>
    <row r="1029998" s="12" customFormat="1" x14ac:dyDescent="0.2"/>
    <row r="1029999" s="12" customFormat="1" x14ac:dyDescent="0.2"/>
    <row r="1030000" s="12" customFormat="1" x14ac:dyDescent="0.2"/>
    <row r="1030001" s="12" customFormat="1" x14ac:dyDescent="0.2"/>
    <row r="1030002" s="12" customFormat="1" x14ac:dyDescent="0.2"/>
    <row r="1030003" s="12" customFormat="1" x14ac:dyDescent="0.2"/>
    <row r="1030004" s="12" customFormat="1" x14ac:dyDescent="0.2"/>
    <row r="1030005" s="12" customFormat="1" x14ac:dyDescent="0.2"/>
    <row r="1030006" s="12" customFormat="1" x14ac:dyDescent="0.2"/>
    <row r="1030007" s="12" customFormat="1" x14ac:dyDescent="0.2"/>
    <row r="1030008" s="12" customFormat="1" x14ac:dyDescent="0.2"/>
    <row r="1030009" s="12" customFormat="1" x14ac:dyDescent="0.2"/>
    <row r="1030010" s="12" customFormat="1" x14ac:dyDescent="0.2"/>
    <row r="1030011" s="12" customFormat="1" x14ac:dyDescent="0.2"/>
    <row r="1030012" s="12" customFormat="1" x14ac:dyDescent="0.2"/>
    <row r="1030013" s="12" customFormat="1" x14ac:dyDescent="0.2"/>
    <row r="1030014" s="12" customFormat="1" x14ac:dyDescent="0.2"/>
    <row r="1030015" s="12" customFormat="1" x14ac:dyDescent="0.2"/>
    <row r="1030016" s="12" customFormat="1" x14ac:dyDescent="0.2"/>
    <row r="1030017" s="12" customFormat="1" x14ac:dyDescent="0.2"/>
    <row r="1030018" s="12" customFormat="1" x14ac:dyDescent="0.2"/>
    <row r="1030019" s="12" customFormat="1" x14ac:dyDescent="0.2"/>
    <row r="1030020" s="12" customFormat="1" x14ac:dyDescent="0.2"/>
    <row r="1030021" s="12" customFormat="1" x14ac:dyDescent="0.2"/>
    <row r="1030022" s="12" customFormat="1" x14ac:dyDescent="0.2"/>
    <row r="1030023" s="12" customFormat="1" x14ac:dyDescent="0.2"/>
    <row r="1030024" s="12" customFormat="1" x14ac:dyDescent="0.2"/>
    <row r="1030025" s="12" customFormat="1" x14ac:dyDescent="0.2"/>
    <row r="1030026" s="12" customFormat="1" x14ac:dyDescent="0.2"/>
    <row r="1030027" s="12" customFormat="1" x14ac:dyDescent="0.2"/>
    <row r="1030028" s="12" customFormat="1" x14ac:dyDescent="0.2"/>
    <row r="1030029" s="12" customFormat="1" x14ac:dyDescent="0.2"/>
    <row r="1030030" s="12" customFormat="1" x14ac:dyDescent="0.2"/>
    <row r="1030031" s="12" customFormat="1" x14ac:dyDescent="0.2"/>
    <row r="1030032" s="12" customFormat="1" x14ac:dyDescent="0.2"/>
    <row r="1030033" s="12" customFormat="1" x14ac:dyDescent="0.2"/>
    <row r="1030034" s="12" customFormat="1" x14ac:dyDescent="0.2"/>
    <row r="1030035" s="12" customFormat="1" x14ac:dyDescent="0.2"/>
    <row r="1030036" s="12" customFormat="1" x14ac:dyDescent="0.2"/>
    <row r="1030037" s="12" customFormat="1" x14ac:dyDescent="0.2"/>
    <row r="1030038" s="12" customFormat="1" x14ac:dyDescent="0.2"/>
    <row r="1030039" s="12" customFormat="1" x14ac:dyDescent="0.2"/>
    <row r="1030040" s="12" customFormat="1" x14ac:dyDescent="0.2"/>
    <row r="1030041" s="12" customFormat="1" x14ac:dyDescent="0.2"/>
    <row r="1030042" s="12" customFormat="1" x14ac:dyDescent="0.2"/>
    <row r="1030043" s="12" customFormat="1" x14ac:dyDescent="0.2"/>
    <row r="1030044" s="12" customFormat="1" x14ac:dyDescent="0.2"/>
    <row r="1030045" s="12" customFormat="1" x14ac:dyDescent="0.2"/>
    <row r="1030046" s="12" customFormat="1" x14ac:dyDescent="0.2"/>
    <row r="1030047" s="12" customFormat="1" x14ac:dyDescent="0.2"/>
    <row r="1030048" s="12" customFormat="1" x14ac:dyDescent="0.2"/>
    <row r="1030049" s="12" customFormat="1" x14ac:dyDescent="0.2"/>
    <row r="1030050" s="12" customFormat="1" x14ac:dyDescent="0.2"/>
    <row r="1030051" s="12" customFormat="1" x14ac:dyDescent="0.2"/>
    <row r="1030052" s="12" customFormat="1" x14ac:dyDescent="0.2"/>
    <row r="1030053" s="12" customFormat="1" x14ac:dyDescent="0.2"/>
    <row r="1030054" s="12" customFormat="1" x14ac:dyDescent="0.2"/>
    <row r="1030055" s="12" customFormat="1" x14ac:dyDescent="0.2"/>
    <row r="1030056" s="12" customFormat="1" x14ac:dyDescent="0.2"/>
    <row r="1030057" s="12" customFormat="1" x14ac:dyDescent="0.2"/>
    <row r="1030058" s="12" customFormat="1" x14ac:dyDescent="0.2"/>
    <row r="1030059" s="12" customFormat="1" x14ac:dyDescent="0.2"/>
    <row r="1030060" s="12" customFormat="1" x14ac:dyDescent="0.2"/>
    <row r="1030061" s="12" customFormat="1" x14ac:dyDescent="0.2"/>
    <row r="1030062" s="12" customFormat="1" x14ac:dyDescent="0.2"/>
    <row r="1030063" s="12" customFormat="1" x14ac:dyDescent="0.2"/>
    <row r="1030064" s="12" customFormat="1" x14ac:dyDescent="0.2"/>
    <row r="1030065" s="12" customFormat="1" x14ac:dyDescent="0.2"/>
    <row r="1030066" s="12" customFormat="1" x14ac:dyDescent="0.2"/>
    <row r="1030067" s="12" customFormat="1" x14ac:dyDescent="0.2"/>
    <row r="1030068" s="12" customFormat="1" x14ac:dyDescent="0.2"/>
    <row r="1030069" s="12" customFormat="1" x14ac:dyDescent="0.2"/>
    <row r="1030070" s="12" customFormat="1" x14ac:dyDescent="0.2"/>
    <row r="1030071" s="12" customFormat="1" x14ac:dyDescent="0.2"/>
    <row r="1030072" s="12" customFormat="1" x14ac:dyDescent="0.2"/>
    <row r="1030073" s="12" customFormat="1" x14ac:dyDescent="0.2"/>
    <row r="1030074" s="12" customFormat="1" x14ac:dyDescent="0.2"/>
    <row r="1030075" s="12" customFormat="1" x14ac:dyDescent="0.2"/>
    <row r="1030076" s="12" customFormat="1" x14ac:dyDescent="0.2"/>
    <row r="1030077" s="12" customFormat="1" x14ac:dyDescent="0.2"/>
    <row r="1030078" s="12" customFormat="1" x14ac:dyDescent="0.2"/>
    <row r="1030079" s="12" customFormat="1" x14ac:dyDescent="0.2"/>
    <row r="1030080" s="12" customFormat="1" x14ac:dyDescent="0.2"/>
    <row r="1030081" s="12" customFormat="1" x14ac:dyDescent="0.2"/>
    <row r="1030082" s="12" customFormat="1" x14ac:dyDescent="0.2"/>
    <row r="1030083" s="12" customFormat="1" x14ac:dyDescent="0.2"/>
    <row r="1030084" s="12" customFormat="1" x14ac:dyDescent="0.2"/>
    <row r="1030085" s="12" customFormat="1" x14ac:dyDescent="0.2"/>
    <row r="1030086" s="12" customFormat="1" x14ac:dyDescent="0.2"/>
    <row r="1030087" s="12" customFormat="1" x14ac:dyDescent="0.2"/>
    <row r="1030088" s="12" customFormat="1" x14ac:dyDescent="0.2"/>
    <row r="1030089" s="12" customFormat="1" x14ac:dyDescent="0.2"/>
    <row r="1030090" s="12" customFormat="1" x14ac:dyDescent="0.2"/>
    <row r="1030091" s="12" customFormat="1" x14ac:dyDescent="0.2"/>
    <row r="1030092" s="12" customFormat="1" x14ac:dyDescent="0.2"/>
    <row r="1030093" s="12" customFormat="1" x14ac:dyDescent="0.2"/>
    <row r="1030094" s="12" customFormat="1" x14ac:dyDescent="0.2"/>
    <row r="1030095" s="12" customFormat="1" x14ac:dyDescent="0.2"/>
    <row r="1030096" s="12" customFormat="1" x14ac:dyDescent="0.2"/>
    <row r="1030097" s="12" customFormat="1" x14ac:dyDescent="0.2"/>
    <row r="1030098" s="12" customFormat="1" x14ac:dyDescent="0.2"/>
    <row r="1030099" s="12" customFormat="1" x14ac:dyDescent="0.2"/>
    <row r="1030100" s="12" customFormat="1" x14ac:dyDescent="0.2"/>
    <row r="1030101" s="12" customFormat="1" x14ac:dyDescent="0.2"/>
    <row r="1030102" s="12" customFormat="1" x14ac:dyDescent="0.2"/>
    <row r="1030103" s="12" customFormat="1" x14ac:dyDescent="0.2"/>
    <row r="1030104" s="12" customFormat="1" x14ac:dyDescent="0.2"/>
    <row r="1030105" s="12" customFormat="1" x14ac:dyDescent="0.2"/>
    <row r="1030106" s="12" customFormat="1" x14ac:dyDescent="0.2"/>
    <row r="1030107" s="12" customFormat="1" x14ac:dyDescent="0.2"/>
    <row r="1030108" s="12" customFormat="1" x14ac:dyDescent="0.2"/>
    <row r="1030109" s="12" customFormat="1" x14ac:dyDescent="0.2"/>
    <row r="1030110" s="12" customFormat="1" x14ac:dyDescent="0.2"/>
    <row r="1030111" s="12" customFormat="1" x14ac:dyDescent="0.2"/>
    <row r="1030112" s="12" customFormat="1" x14ac:dyDescent="0.2"/>
    <row r="1030113" s="12" customFormat="1" x14ac:dyDescent="0.2"/>
    <row r="1030114" s="12" customFormat="1" x14ac:dyDescent="0.2"/>
    <row r="1030115" s="12" customFormat="1" x14ac:dyDescent="0.2"/>
    <row r="1030116" s="12" customFormat="1" x14ac:dyDescent="0.2"/>
    <row r="1030117" s="12" customFormat="1" x14ac:dyDescent="0.2"/>
    <row r="1030118" s="12" customFormat="1" x14ac:dyDescent="0.2"/>
    <row r="1030119" s="12" customFormat="1" x14ac:dyDescent="0.2"/>
    <row r="1030120" s="12" customFormat="1" x14ac:dyDescent="0.2"/>
    <row r="1030121" s="12" customFormat="1" x14ac:dyDescent="0.2"/>
    <row r="1030122" s="12" customFormat="1" x14ac:dyDescent="0.2"/>
    <row r="1030123" s="12" customFormat="1" x14ac:dyDescent="0.2"/>
    <row r="1030124" s="12" customFormat="1" x14ac:dyDescent="0.2"/>
    <row r="1030125" s="12" customFormat="1" x14ac:dyDescent="0.2"/>
    <row r="1030126" s="12" customFormat="1" x14ac:dyDescent="0.2"/>
    <row r="1030127" s="12" customFormat="1" x14ac:dyDescent="0.2"/>
    <row r="1030128" s="12" customFormat="1" x14ac:dyDescent="0.2"/>
    <row r="1030129" s="12" customFormat="1" x14ac:dyDescent="0.2"/>
    <row r="1030130" s="12" customFormat="1" x14ac:dyDescent="0.2"/>
    <row r="1030131" s="12" customFormat="1" x14ac:dyDescent="0.2"/>
    <row r="1030132" s="12" customFormat="1" x14ac:dyDescent="0.2"/>
    <row r="1030133" s="12" customFormat="1" x14ac:dyDescent="0.2"/>
    <row r="1030134" s="12" customFormat="1" x14ac:dyDescent="0.2"/>
    <row r="1030135" s="12" customFormat="1" x14ac:dyDescent="0.2"/>
    <row r="1030136" s="12" customFormat="1" x14ac:dyDescent="0.2"/>
    <row r="1030137" s="12" customFormat="1" x14ac:dyDescent="0.2"/>
    <row r="1030138" s="12" customFormat="1" x14ac:dyDescent="0.2"/>
    <row r="1030139" s="12" customFormat="1" x14ac:dyDescent="0.2"/>
    <row r="1030140" s="12" customFormat="1" x14ac:dyDescent="0.2"/>
    <row r="1030141" s="12" customFormat="1" x14ac:dyDescent="0.2"/>
    <row r="1030142" s="12" customFormat="1" x14ac:dyDescent="0.2"/>
    <row r="1030143" s="12" customFormat="1" x14ac:dyDescent="0.2"/>
    <row r="1030144" s="12" customFormat="1" x14ac:dyDescent="0.2"/>
    <row r="1030145" s="12" customFormat="1" x14ac:dyDescent="0.2"/>
    <row r="1030146" s="12" customFormat="1" x14ac:dyDescent="0.2"/>
    <row r="1030147" s="12" customFormat="1" x14ac:dyDescent="0.2"/>
    <row r="1030148" s="12" customFormat="1" x14ac:dyDescent="0.2"/>
    <row r="1030149" s="12" customFormat="1" x14ac:dyDescent="0.2"/>
    <row r="1030150" s="12" customFormat="1" x14ac:dyDescent="0.2"/>
    <row r="1030151" s="12" customFormat="1" x14ac:dyDescent="0.2"/>
    <row r="1030152" s="12" customFormat="1" x14ac:dyDescent="0.2"/>
    <row r="1030153" s="12" customFormat="1" x14ac:dyDescent="0.2"/>
    <row r="1030154" s="12" customFormat="1" x14ac:dyDescent="0.2"/>
    <row r="1030155" s="12" customFormat="1" x14ac:dyDescent="0.2"/>
    <row r="1030156" s="12" customFormat="1" x14ac:dyDescent="0.2"/>
    <row r="1030157" s="12" customFormat="1" x14ac:dyDescent="0.2"/>
    <row r="1030158" s="12" customFormat="1" x14ac:dyDescent="0.2"/>
    <row r="1030159" s="12" customFormat="1" x14ac:dyDescent="0.2"/>
    <row r="1030160" s="12" customFormat="1" x14ac:dyDescent="0.2"/>
    <row r="1030161" s="12" customFormat="1" x14ac:dyDescent="0.2"/>
    <row r="1030162" s="12" customFormat="1" x14ac:dyDescent="0.2"/>
    <row r="1030163" s="12" customFormat="1" x14ac:dyDescent="0.2"/>
    <row r="1030164" s="12" customFormat="1" x14ac:dyDescent="0.2"/>
    <row r="1030165" s="12" customFormat="1" x14ac:dyDescent="0.2"/>
    <row r="1030166" s="12" customFormat="1" x14ac:dyDescent="0.2"/>
    <row r="1030167" s="12" customFormat="1" x14ac:dyDescent="0.2"/>
    <row r="1030168" s="12" customFormat="1" x14ac:dyDescent="0.2"/>
    <row r="1030169" s="12" customFormat="1" x14ac:dyDescent="0.2"/>
    <row r="1030170" s="12" customFormat="1" x14ac:dyDescent="0.2"/>
    <row r="1030171" s="12" customFormat="1" x14ac:dyDescent="0.2"/>
    <row r="1030172" s="12" customFormat="1" x14ac:dyDescent="0.2"/>
    <row r="1030173" s="12" customFormat="1" x14ac:dyDescent="0.2"/>
    <row r="1030174" s="12" customFormat="1" x14ac:dyDescent="0.2"/>
    <row r="1030175" s="12" customFormat="1" x14ac:dyDescent="0.2"/>
    <row r="1030176" s="12" customFormat="1" x14ac:dyDescent="0.2"/>
    <row r="1030177" s="12" customFormat="1" x14ac:dyDescent="0.2"/>
    <row r="1030178" s="12" customFormat="1" x14ac:dyDescent="0.2"/>
    <row r="1030179" s="12" customFormat="1" x14ac:dyDescent="0.2"/>
    <row r="1030180" s="12" customFormat="1" x14ac:dyDescent="0.2"/>
    <row r="1030181" s="12" customFormat="1" x14ac:dyDescent="0.2"/>
    <row r="1030182" s="12" customFormat="1" x14ac:dyDescent="0.2"/>
    <row r="1030183" s="12" customFormat="1" x14ac:dyDescent="0.2"/>
    <row r="1030184" s="12" customFormat="1" x14ac:dyDescent="0.2"/>
    <row r="1030185" s="12" customFormat="1" x14ac:dyDescent="0.2"/>
    <row r="1030186" s="12" customFormat="1" x14ac:dyDescent="0.2"/>
    <row r="1030187" s="12" customFormat="1" x14ac:dyDescent="0.2"/>
    <row r="1030188" s="12" customFormat="1" x14ac:dyDescent="0.2"/>
    <row r="1030189" s="12" customFormat="1" x14ac:dyDescent="0.2"/>
    <row r="1030190" s="12" customFormat="1" x14ac:dyDescent="0.2"/>
    <row r="1030191" s="12" customFormat="1" x14ac:dyDescent="0.2"/>
    <row r="1030192" s="12" customFormat="1" x14ac:dyDescent="0.2"/>
    <row r="1030193" s="12" customFormat="1" x14ac:dyDescent="0.2"/>
    <row r="1030194" s="12" customFormat="1" x14ac:dyDescent="0.2"/>
    <row r="1030195" s="12" customFormat="1" x14ac:dyDescent="0.2"/>
    <row r="1030196" s="12" customFormat="1" x14ac:dyDescent="0.2"/>
    <row r="1030197" s="12" customFormat="1" x14ac:dyDescent="0.2"/>
    <row r="1030198" s="12" customFormat="1" x14ac:dyDescent="0.2"/>
    <row r="1030199" s="12" customFormat="1" x14ac:dyDescent="0.2"/>
    <row r="1030200" s="12" customFormat="1" x14ac:dyDescent="0.2"/>
    <row r="1030201" s="12" customFormat="1" x14ac:dyDescent="0.2"/>
    <row r="1030202" s="12" customFormat="1" x14ac:dyDescent="0.2"/>
    <row r="1030203" s="12" customFormat="1" x14ac:dyDescent="0.2"/>
    <row r="1030204" s="12" customFormat="1" x14ac:dyDescent="0.2"/>
    <row r="1030205" s="12" customFormat="1" x14ac:dyDescent="0.2"/>
    <row r="1030206" s="12" customFormat="1" x14ac:dyDescent="0.2"/>
    <row r="1030207" s="12" customFormat="1" x14ac:dyDescent="0.2"/>
    <row r="1030208" s="12" customFormat="1" x14ac:dyDescent="0.2"/>
    <row r="1030209" s="12" customFormat="1" x14ac:dyDescent="0.2"/>
    <row r="1030210" s="12" customFormat="1" x14ac:dyDescent="0.2"/>
    <row r="1030211" s="12" customFormat="1" x14ac:dyDescent="0.2"/>
    <row r="1030212" s="12" customFormat="1" x14ac:dyDescent="0.2"/>
    <row r="1030213" s="12" customFormat="1" x14ac:dyDescent="0.2"/>
    <row r="1030214" s="12" customFormat="1" x14ac:dyDescent="0.2"/>
    <row r="1030215" s="12" customFormat="1" x14ac:dyDescent="0.2"/>
    <row r="1030216" s="12" customFormat="1" x14ac:dyDescent="0.2"/>
    <row r="1030217" s="12" customFormat="1" x14ac:dyDescent="0.2"/>
    <row r="1030218" s="12" customFormat="1" x14ac:dyDescent="0.2"/>
    <row r="1030219" s="12" customFormat="1" x14ac:dyDescent="0.2"/>
    <row r="1030220" s="12" customFormat="1" x14ac:dyDescent="0.2"/>
    <row r="1030221" s="12" customFormat="1" x14ac:dyDescent="0.2"/>
    <row r="1030222" s="12" customFormat="1" x14ac:dyDescent="0.2"/>
    <row r="1030223" s="12" customFormat="1" x14ac:dyDescent="0.2"/>
    <row r="1030224" s="12" customFormat="1" x14ac:dyDescent="0.2"/>
    <row r="1030225" s="12" customFormat="1" x14ac:dyDescent="0.2"/>
    <row r="1030226" s="12" customFormat="1" x14ac:dyDescent="0.2"/>
    <row r="1030227" s="12" customFormat="1" x14ac:dyDescent="0.2"/>
    <row r="1030228" s="12" customFormat="1" x14ac:dyDescent="0.2"/>
    <row r="1030229" s="12" customFormat="1" x14ac:dyDescent="0.2"/>
    <row r="1030230" s="12" customFormat="1" x14ac:dyDescent="0.2"/>
    <row r="1030231" s="12" customFormat="1" x14ac:dyDescent="0.2"/>
    <row r="1030232" s="12" customFormat="1" x14ac:dyDescent="0.2"/>
    <row r="1030233" s="12" customFormat="1" x14ac:dyDescent="0.2"/>
    <row r="1030234" s="12" customFormat="1" x14ac:dyDescent="0.2"/>
    <row r="1030235" s="12" customFormat="1" x14ac:dyDescent="0.2"/>
    <row r="1030236" s="12" customFormat="1" x14ac:dyDescent="0.2"/>
    <row r="1030237" s="12" customFormat="1" x14ac:dyDescent="0.2"/>
    <row r="1030238" s="12" customFormat="1" x14ac:dyDescent="0.2"/>
    <row r="1030239" s="12" customFormat="1" x14ac:dyDescent="0.2"/>
    <row r="1030240" s="12" customFormat="1" x14ac:dyDescent="0.2"/>
    <row r="1030241" s="12" customFormat="1" x14ac:dyDescent="0.2"/>
    <row r="1030242" s="12" customFormat="1" x14ac:dyDescent="0.2"/>
    <row r="1030243" s="12" customFormat="1" x14ac:dyDescent="0.2"/>
    <row r="1030244" s="12" customFormat="1" x14ac:dyDescent="0.2"/>
    <row r="1030245" s="12" customFormat="1" x14ac:dyDescent="0.2"/>
    <row r="1030246" s="12" customFormat="1" x14ac:dyDescent="0.2"/>
    <row r="1030247" s="12" customFormat="1" x14ac:dyDescent="0.2"/>
    <row r="1030248" s="12" customFormat="1" x14ac:dyDescent="0.2"/>
    <row r="1030249" s="12" customFormat="1" x14ac:dyDescent="0.2"/>
    <row r="1030250" s="12" customFormat="1" x14ac:dyDescent="0.2"/>
    <row r="1030251" s="12" customFormat="1" x14ac:dyDescent="0.2"/>
    <row r="1030252" s="12" customFormat="1" x14ac:dyDescent="0.2"/>
    <row r="1030253" s="12" customFormat="1" x14ac:dyDescent="0.2"/>
    <row r="1030254" s="12" customFormat="1" x14ac:dyDescent="0.2"/>
    <row r="1030255" s="12" customFormat="1" x14ac:dyDescent="0.2"/>
    <row r="1030256" s="12" customFormat="1" x14ac:dyDescent="0.2"/>
    <row r="1030257" s="12" customFormat="1" x14ac:dyDescent="0.2"/>
    <row r="1030258" s="12" customFormat="1" x14ac:dyDescent="0.2"/>
    <row r="1030259" s="12" customFormat="1" x14ac:dyDescent="0.2"/>
    <row r="1030260" s="12" customFormat="1" x14ac:dyDescent="0.2"/>
    <row r="1030261" s="12" customFormat="1" x14ac:dyDescent="0.2"/>
    <row r="1030262" s="12" customFormat="1" x14ac:dyDescent="0.2"/>
    <row r="1030263" s="12" customFormat="1" x14ac:dyDescent="0.2"/>
    <row r="1030264" s="12" customFormat="1" x14ac:dyDescent="0.2"/>
    <row r="1030265" s="12" customFormat="1" x14ac:dyDescent="0.2"/>
    <row r="1030266" s="12" customFormat="1" x14ac:dyDescent="0.2"/>
    <row r="1030267" s="12" customFormat="1" x14ac:dyDescent="0.2"/>
    <row r="1030268" s="12" customFormat="1" x14ac:dyDescent="0.2"/>
    <row r="1030269" s="12" customFormat="1" x14ac:dyDescent="0.2"/>
    <row r="1030270" s="12" customFormat="1" x14ac:dyDescent="0.2"/>
    <row r="1030271" s="12" customFormat="1" x14ac:dyDescent="0.2"/>
    <row r="1030272" s="12" customFormat="1" x14ac:dyDescent="0.2"/>
    <row r="1030273" s="12" customFormat="1" x14ac:dyDescent="0.2"/>
    <row r="1030274" s="12" customFormat="1" x14ac:dyDescent="0.2"/>
    <row r="1030275" s="12" customFormat="1" x14ac:dyDescent="0.2"/>
    <row r="1030276" s="12" customFormat="1" x14ac:dyDescent="0.2"/>
    <row r="1030277" s="12" customFormat="1" x14ac:dyDescent="0.2"/>
    <row r="1030278" s="12" customFormat="1" x14ac:dyDescent="0.2"/>
    <row r="1030279" s="12" customFormat="1" x14ac:dyDescent="0.2"/>
    <row r="1030280" s="12" customFormat="1" x14ac:dyDescent="0.2"/>
    <row r="1030281" s="12" customFormat="1" x14ac:dyDescent="0.2"/>
    <row r="1030282" s="12" customFormat="1" x14ac:dyDescent="0.2"/>
    <row r="1030283" s="12" customFormat="1" x14ac:dyDescent="0.2"/>
    <row r="1030284" s="12" customFormat="1" x14ac:dyDescent="0.2"/>
    <row r="1030285" s="12" customFormat="1" x14ac:dyDescent="0.2"/>
    <row r="1030286" s="12" customFormat="1" x14ac:dyDescent="0.2"/>
    <row r="1030287" s="12" customFormat="1" x14ac:dyDescent="0.2"/>
    <row r="1030288" s="12" customFormat="1" x14ac:dyDescent="0.2"/>
    <row r="1030289" s="12" customFormat="1" x14ac:dyDescent="0.2"/>
    <row r="1030290" s="12" customFormat="1" x14ac:dyDescent="0.2"/>
    <row r="1030291" s="12" customFormat="1" x14ac:dyDescent="0.2"/>
    <row r="1030292" s="12" customFormat="1" x14ac:dyDescent="0.2"/>
    <row r="1030293" s="12" customFormat="1" x14ac:dyDescent="0.2"/>
    <row r="1030294" s="12" customFormat="1" x14ac:dyDescent="0.2"/>
    <row r="1030295" s="12" customFormat="1" x14ac:dyDescent="0.2"/>
    <row r="1030296" s="12" customFormat="1" x14ac:dyDescent="0.2"/>
    <row r="1030297" s="12" customFormat="1" x14ac:dyDescent="0.2"/>
    <row r="1030298" s="12" customFormat="1" x14ac:dyDescent="0.2"/>
    <row r="1030299" s="12" customFormat="1" x14ac:dyDescent="0.2"/>
    <row r="1030300" s="12" customFormat="1" x14ac:dyDescent="0.2"/>
    <row r="1030301" s="12" customFormat="1" x14ac:dyDescent="0.2"/>
    <row r="1030302" s="12" customFormat="1" x14ac:dyDescent="0.2"/>
    <row r="1030303" s="12" customFormat="1" x14ac:dyDescent="0.2"/>
    <row r="1030304" s="12" customFormat="1" x14ac:dyDescent="0.2"/>
    <row r="1030305" s="12" customFormat="1" x14ac:dyDescent="0.2"/>
    <row r="1030306" s="12" customFormat="1" x14ac:dyDescent="0.2"/>
    <row r="1030307" s="12" customFormat="1" x14ac:dyDescent="0.2"/>
    <row r="1030308" s="12" customFormat="1" x14ac:dyDescent="0.2"/>
    <row r="1030309" s="12" customFormat="1" x14ac:dyDescent="0.2"/>
    <row r="1030310" s="12" customFormat="1" x14ac:dyDescent="0.2"/>
    <row r="1030311" s="12" customFormat="1" x14ac:dyDescent="0.2"/>
    <row r="1030312" s="12" customFormat="1" x14ac:dyDescent="0.2"/>
    <row r="1030313" s="12" customFormat="1" x14ac:dyDescent="0.2"/>
    <row r="1030314" s="12" customFormat="1" x14ac:dyDescent="0.2"/>
    <row r="1030315" s="12" customFormat="1" x14ac:dyDescent="0.2"/>
    <row r="1030316" s="12" customFormat="1" x14ac:dyDescent="0.2"/>
    <row r="1030317" s="12" customFormat="1" x14ac:dyDescent="0.2"/>
    <row r="1030318" s="12" customFormat="1" x14ac:dyDescent="0.2"/>
    <row r="1030319" s="12" customFormat="1" x14ac:dyDescent="0.2"/>
    <row r="1030320" s="12" customFormat="1" x14ac:dyDescent="0.2"/>
    <row r="1030321" s="12" customFormat="1" x14ac:dyDescent="0.2"/>
    <row r="1030322" s="12" customFormat="1" x14ac:dyDescent="0.2"/>
    <row r="1030323" s="12" customFormat="1" x14ac:dyDescent="0.2"/>
    <row r="1030324" s="12" customFormat="1" x14ac:dyDescent="0.2"/>
    <row r="1030325" s="12" customFormat="1" x14ac:dyDescent="0.2"/>
    <row r="1030326" s="12" customFormat="1" x14ac:dyDescent="0.2"/>
    <row r="1030327" s="12" customFormat="1" x14ac:dyDescent="0.2"/>
    <row r="1030328" s="12" customFormat="1" x14ac:dyDescent="0.2"/>
    <row r="1030329" s="12" customFormat="1" x14ac:dyDescent="0.2"/>
    <row r="1030330" s="12" customFormat="1" x14ac:dyDescent="0.2"/>
    <row r="1030331" s="12" customFormat="1" x14ac:dyDescent="0.2"/>
    <row r="1030332" s="12" customFormat="1" x14ac:dyDescent="0.2"/>
    <row r="1030333" s="12" customFormat="1" x14ac:dyDescent="0.2"/>
    <row r="1030334" s="12" customFormat="1" x14ac:dyDescent="0.2"/>
    <row r="1030335" s="12" customFormat="1" x14ac:dyDescent="0.2"/>
    <row r="1030336" s="12" customFormat="1" x14ac:dyDescent="0.2"/>
    <row r="1030337" s="12" customFormat="1" x14ac:dyDescent="0.2"/>
    <row r="1030338" s="12" customFormat="1" x14ac:dyDescent="0.2"/>
    <row r="1030339" s="12" customFormat="1" x14ac:dyDescent="0.2"/>
    <row r="1030340" s="12" customFormat="1" x14ac:dyDescent="0.2"/>
    <row r="1030341" s="12" customFormat="1" x14ac:dyDescent="0.2"/>
    <row r="1030342" s="12" customFormat="1" x14ac:dyDescent="0.2"/>
    <row r="1030343" s="12" customFormat="1" x14ac:dyDescent="0.2"/>
    <row r="1030344" s="12" customFormat="1" x14ac:dyDescent="0.2"/>
    <row r="1030345" s="12" customFormat="1" x14ac:dyDescent="0.2"/>
    <row r="1030346" s="12" customFormat="1" x14ac:dyDescent="0.2"/>
    <row r="1030347" s="12" customFormat="1" x14ac:dyDescent="0.2"/>
    <row r="1030348" s="12" customFormat="1" x14ac:dyDescent="0.2"/>
    <row r="1030349" s="12" customFormat="1" x14ac:dyDescent="0.2"/>
    <row r="1030350" s="12" customFormat="1" x14ac:dyDescent="0.2"/>
    <row r="1030351" s="12" customFormat="1" x14ac:dyDescent="0.2"/>
    <row r="1030352" s="12" customFormat="1" x14ac:dyDescent="0.2"/>
    <row r="1030353" s="12" customFormat="1" x14ac:dyDescent="0.2"/>
    <row r="1030354" s="12" customFormat="1" x14ac:dyDescent="0.2"/>
    <row r="1030355" s="12" customFormat="1" x14ac:dyDescent="0.2"/>
    <row r="1030356" s="12" customFormat="1" x14ac:dyDescent="0.2"/>
    <row r="1030357" s="12" customFormat="1" x14ac:dyDescent="0.2"/>
    <row r="1030358" s="12" customFormat="1" x14ac:dyDescent="0.2"/>
    <row r="1030359" s="12" customFormat="1" x14ac:dyDescent="0.2"/>
    <row r="1030360" s="12" customFormat="1" x14ac:dyDescent="0.2"/>
    <row r="1030361" s="12" customFormat="1" x14ac:dyDescent="0.2"/>
    <row r="1030362" s="12" customFormat="1" x14ac:dyDescent="0.2"/>
    <row r="1030363" s="12" customFormat="1" x14ac:dyDescent="0.2"/>
    <row r="1030364" s="12" customFormat="1" x14ac:dyDescent="0.2"/>
    <row r="1030365" s="12" customFormat="1" x14ac:dyDescent="0.2"/>
    <row r="1030366" s="12" customFormat="1" x14ac:dyDescent="0.2"/>
    <row r="1030367" s="12" customFormat="1" x14ac:dyDescent="0.2"/>
    <row r="1030368" s="12" customFormat="1" x14ac:dyDescent="0.2"/>
    <row r="1030369" s="12" customFormat="1" x14ac:dyDescent="0.2"/>
    <row r="1030370" s="12" customFormat="1" x14ac:dyDescent="0.2"/>
    <row r="1030371" s="12" customFormat="1" x14ac:dyDescent="0.2"/>
    <row r="1030372" s="12" customFormat="1" x14ac:dyDescent="0.2"/>
    <row r="1030373" s="12" customFormat="1" x14ac:dyDescent="0.2"/>
    <row r="1030374" s="12" customFormat="1" x14ac:dyDescent="0.2"/>
    <row r="1030375" s="12" customFormat="1" x14ac:dyDescent="0.2"/>
    <row r="1030376" s="12" customFormat="1" x14ac:dyDescent="0.2"/>
    <row r="1030377" s="12" customFormat="1" x14ac:dyDescent="0.2"/>
    <row r="1030378" s="12" customFormat="1" x14ac:dyDescent="0.2"/>
    <row r="1030379" s="12" customFormat="1" x14ac:dyDescent="0.2"/>
    <row r="1030380" s="12" customFormat="1" x14ac:dyDescent="0.2"/>
    <row r="1030381" s="12" customFormat="1" x14ac:dyDescent="0.2"/>
    <row r="1030382" s="12" customFormat="1" x14ac:dyDescent="0.2"/>
    <row r="1030383" s="12" customFormat="1" x14ac:dyDescent="0.2"/>
    <row r="1030384" s="12" customFormat="1" x14ac:dyDescent="0.2"/>
    <row r="1030385" s="12" customFormat="1" x14ac:dyDescent="0.2"/>
    <row r="1030386" s="12" customFormat="1" x14ac:dyDescent="0.2"/>
    <row r="1030387" s="12" customFormat="1" x14ac:dyDescent="0.2"/>
    <row r="1030388" s="12" customFormat="1" x14ac:dyDescent="0.2"/>
    <row r="1030389" s="12" customFormat="1" x14ac:dyDescent="0.2"/>
    <row r="1030390" s="12" customFormat="1" x14ac:dyDescent="0.2"/>
    <row r="1030391" s="12" customFormat="1" x14ac:dyDescent="0.2"/>
    <row r="1030392" s="12" customFormat="1" x14ac:dyDescent="0.2"/>
    <row r="1030393" s="12" customFormat="1" x14ac:dyDescent="0.2"/>
    <row r="1030394" s="12" customFormat="1" x14ac:dyDescent="0.2"/>
    <row r="1030395" s="12" customFormat="1" x14ac:dyDescent="0.2"/>
    <row r="1030396" s="12" customFormat="1" x14ac:dyDescent="0.2"/>
    <row r="1030397" s="12" customFormat="1" x14ac:dyDescent="0.2"/>
    <row r="1030398" s="12" customFormat="1" x14ac:dyDescent="0.2"/>
    <row r="1030399" s="12" customFormat="1" x14ac:dyDescent="0.2"/>
    <row r="1030400" s="12" customFormat="1" x14ac:dyDescent="0.2"/>
    <row r="1030401" s="12" customFormat="1" x14ac:dyDescent="0.2"/>
    <row r="1030402" s="12" customFormat="1" x14ac:dyDescent="0.2"/>
    <row r="1030403" s="12" customFormat="1" x14ac:dyDescent="0.2"/>
    <row r="1030404" s="12" customFormat="1" x14ac:dyDescent="0.2"/>
    <row r="1030405" s="12" customFormat="1" x14ac:dyDescent="0.2"/>
    <row r="1030406" s="12" customFormat="1" x14ac:dyDescent="0.2"/>
    <row r="1030407" s="12" customFormat="1" x14ac:dyDescent="0.2"/>
    <row r="1030408" s="12" customFormat="1" x14ac:dyDescent="0.2"/>
    <row r="1030409" s="12" customFormat="1" x14ac:dyDescent="0.2"/>
    <row r="1030410" s="12" customFormat="1" x14ac:dyDescent="0.2"/>
    <row r="1030411" s="12" customFormat="1" x14ac:dyDescent="0.2"/>
    <row r="1030412" s="12" customFormat="1" x14ac:dyDescent="0.2"/>
    <row r="1030413" s="12" customFormat="1" x14ac:dyDescent="0.2"/>
    <row r="1030414" s="12" customFormat="1" x14ac:dyDescent="0.2"/>
    <row r="1030415" s="12" customFormat="1" x14ac:dyDescent="0.2"/>
    <row r="1030416" s="12" customFormat="1" x14ac:dyDescent="0.2"/>
    <row r="1030417" s="12" customFormat="1" x14ac:dyDescent="0.2"/>
    <row r="1030418" s="12" customFormat="1" x14ac:dyDescent="0.2"/>
    <row r="1030419" s="12" customFormat="1" x14ac:dyDescent="0.2"/>
    <row r="1030420" s="12" customFormat="1" x14ac:dyDescent="0.2"/>
    <row r="1030421" s="12" customFormat="1" x14ac:dyDescent="0.2"/>
    <row r="1030422" s="12" customFormat="1" x14ac:dyDescent="0.2"/>
    <row r="1030423" s="12" customFormat="1" x14ac:dyDescent="0.2"/>
    <row r="1030424" s="12" customFormat="1" x14ac:dyDescent="0.2"/>
    <row r="1030425" s="12" customFormat="1" x14ac:dyDescent="0.2"/>
    <row r="1030426" s="12" customFormat="1" x14ac:dyDescent="0.2"/>
    <row r="1030427" s="12" customFormat="1" x14ac:dyDescent="0.2"/>
    <row r="1030428" s="12" customFormat="1" x14ac:dyDescent="0.2"/>
    <row r="1030429" s="12" customFormat="1" x14ac:dyDescent="0.2"/>
    <row r="1030430" s="12" customFormat="1" x14ac:dyDescent="0.2"/>
    <row r="1030431" s="12" customFormat="1" x14ac:dyDescent="0.2"/>
    <row r="1030432" s="12" customFormat="1" x14ac:dyDescent="0.2"/>
    <row r="1030433" s="12" customFormat="1" x14ac:dyDescent="0.2"/>
    <row r="1030434" s="12" customFormat="1" x14ac:dyDescent="0.2"/>
    <row r="1030435" s="12" customFormat="1" x14ac:dyDescent="0.2"/>
    <row r="1030436" s="12" customFormat="1" x14ac:dyDescent="0.2"/>
    <row r="1030437" s="12" customFormat="1" x14ac:dyDescent="0.2"/>
    <row r="1030438" s="12" customFormat="1" x14ac:dyDescent="0.2"/>
    <row r="1030439" s="12" customFormat="1" x14ac:dyDescent="0.2"/>
    <row r="1030440" s="12" customFormat="1" x14ac:dyDescent="0.2"/>
    <row r="1030441" s="12" customFormat="1" x14ac:dyDescent="0.2"/>
    <row r="1030442" s="12" customFormat="1" x14ac:dyDescent="0.2"/>
    <row r="1030443" s="12" customFormat="1" x14ac:dyDescent="0.2"/>
    <row r="1030444" s="12" customFormat="1" x14ac:dyDescent="0.2"/>
    <row r="1030445" s="12" customFormat="1" x14ac:dyDescent="0.2"/>
    <row r="1030446" s="12" customFormat="1" x14ac:dyDescent="0.2"/>
    <row r="1030447" s="12" customFormat="1" x14ac:dyDescent="0.2"/>
    <row r="1030448" s="12" customFormat="1" x14ac:dyDescent="0.2"/>
    <row r="1030449" s="12" customFormat="1" x14ac:dyDescent="0.2"/>
    <row r="1030450" s="12" customFormat="1" x14ac:dyDescent="0.2"/>
    <row r="1030451" s="12" customFormat="1" x14ac:dyDescent="0.2"/>
    <row r="1030452" s="12" customFormat="1" x14ac:dyDescent="0.2"/>
    <row r="1030453" s="12" customFormat="1" x14ac:dyDescent="0.2"/>
    <row r="1030454" s="12" customFormat="1" x14ac:dyDescent="0.2"/>
    <row r="1030455" s="12" customFormat="1" x14ac:dyDescent="0.2"/>
    <row r="1030456" s="12" customFormat="1" x14ac:dyDescent="0.2"/>
    <row r="1030457" s="12" customFormat="1" x14ac:dyDescent="0.2"/>
    <row r="1030458" s="12" customFormat="1" x14ac:dyDescent="0.2"/>
    <row r="1030459" s="12" customFormat="1" x14ac:dyDescent="0.2"/>
    <row r="1030460" s="12" customFormat="1" x14ac:dyDescent="0.2"/>
    <row r="1030461" s="12" customFormat="1" x14ac:dyDescent="0.2"/>
    <row r="1030462" s="12" customFormat="1" x14ac:dyDescent="0.2"/>
    <row r="1030463" s="12" customFormat="1" x14ac:dyDescent="0.2"/>
    <row r="1030464" s="12" customFormat="1" x14ac:dyDescent="0.2"/>
    <row r="1030465" s="12" customFormat="1" x14ac:dyDescent="0.2"/>
    <row r="1030466" s="12" customFormat="1" x14ac:dyDescent="0.2"/>
    <row r="1030467" s="12" customFormat="1" x14ac:dyDescent="0.2"/>
    <row r="1030468" s="12" customFormat="1" x14ac:dyDescent="0.2"/>
    <row r="1030469" s="12" customFormat="1" x14ac:dyDescent="0.2"/>
    <row r="1030470" s="12" customFormat="1" x14ac:dyDescent="0.2"/>
    <row r="1030471" s="12" customFormat="1" x14ac:dyDescent="0.2"/>
    <row r="1030472" s="12" customFormat="1" x14ac:dyDescent="0.2"/>
    <row r="1030473" s="12" customFormat="1" x14ac:dyDescent="0.2"/>
    <row r="1030474" s="12" customFormat="1" x14ac:dyDescent="0.2"/>
    <row r="1030475" s="12" customFormat="1" x14ac:dyDescent="0.2"/>
    <row r="1030476" s="12" customFormat="1" x14ac:dyDescent="0.2"/>
    <row r="1030477" s="12" customFormat="1" x14ac:dyDescent="0.2"/>
    <row r="1030478" s="12" customFormat="1" x14ac:dyDescent="0.2"/>
    <row r="1030479" s="12" customFormat="1" x14ac:dyDescent="0.2"/>
    <row r="1030480" s="12" customFormat="1" x14ac:dyDescent="0.2"/>
    <row r="1030481" s="12" customFormat="1" x14ac:dyDescent="0.2"/>
    <row r="1030482" s="12" customFormat="1" x14ac:dyDescent="0.2"/>
    <row r="1030483" s="12" customFormat="1" x14ac:dyDescent="0.2"/>
    <row r="1030484" s="12" customFormat="1" x14ac:dyDescent="0.2"/>
    <row r="1030485" s="12" customFormat="1" x14ac:dyDescent="0.2"/>
    <row r="1030486" s="12" customFormat="1" x14ac:dyDescent="0.2"/>
    <row r="1030487" s="12" customFormat="1" x14ac:dyDescent="0.2"/>
    <row r="1030488" s="12" customFormat="1" x14ac:dyDescent="0.2"/>
    <row r="1030489" s="12" customFormat="1" x14ac:dyDescent="0.2"/>
    <row r="1030490" s="12" customFormat="1" x14ac:dyDescent="0.2"/>
    <row r="1030491" s="12" customFormat="1" x14ac:dyDescent="0.2"/>
    <row r="1030492" s="12" customFormat="1" x14ac:dyDescent="0.2"/>
    <row r="1030493" s="12" customFormat="1" x14ac:dyDescent="0.2"/>
    <row r="1030494" s="12" customFormat="1" x14ac:dyDescent="0.2"/>
    <row r="1030495" s="12" customFormat="1" x14ac:dyDescent="0.2"/>
    <row r="1030496" s="12" customFormat="1" x14ac:dyDescent="0.2"/>
    <row r="1030497" s="12" customFormat="1" x14ac:dyDescent="0.2"/>
    <row r="1030498" s="12" customFormat="1" x14ac:dyDescent="0.2"/>
    <row r="1030499" s="12" customFormat="1" x14ac:dyDescent="0.2"/>
    <row r="1030500" s="12" customFormat="1" x14ac:dyDescent="0.2"/>
    <row r="1030501" s="12" customFormat="1" x14ac:dyDescent="0.2"/>
    <row r="1030502" s="12" customFormat="1" x14ac:dyDescent="0.2"/>
    <row r="1030503" s="12" customFormat="1" x14ac:dyDescent="0.2"/>
    <row r="1030504" s="12" customFormat="1" x14ac:dyDescent="0.2"/>
    <row r="1030505" s="12" customFormat="1" x14ac:dyDescent="0.2"/>
    <row r="1030506" s="12" customFormat="1" x14ac:dyDescent="0.2"/>
    <row r="1030507" s="12" customFormat="1" x14ac:dyDescent="0.2"/>
    <row r="1030508" s="12" customFormat="1" x14ac:dyDescent="0.2"/>
    <row r="1030509" s="12" customFormat="1" x14ac:dyDescent="0.2"/>
    <row r="1030510" s="12" customFormat="1" x14ac:dyDescent="0.2"/>
    <row r="1030511" s="12" customFormat="1" x14ac:dyDescent="0.2"/>
    <row r="1030512" s="12" customFormat="1" x14ac:dyDescent="0.2"/>
    <row r="1030513" s="12" customFormat="1" x14ac:dyDescent="0.2"/>
    <row r="1030514" s="12" customFormat="1" x14ac:dyDescent="0.2"/>
    <row r="1030515" s="12" customFormat="1" x14ac:dyDescent="0.2"/>
    <row r="1030516" s="12" customFormat="1" x14ac:dyDescent="0.2"/>
    <row r="1030517" s="12" customFormat="1" x14ac:dyDescent="0.2"/>
    <row r="1030518" s="12" customFormat="1" x14ac:dyDescent="0.2"/>
    <row r="1030519" s="12" customFormat="1" x14ac:dyDescent="0.2"/>
    <row r="1030520" s="12" customFormat="1" x14ac:dyDescent="0.2"/>
    <row r="1030521" s="12" customFormat="1" x14ac:dyDescent="0.2"/>
    <row r="1030522" s="12" customFormat="1" x14ac:dyDescent="0.2"/>
    <row r="1030523" s="12" customFormat="1" x14ac:dyDescent="0.2"/>
    <row r="1030524" s="12" customFormat="1" x14ac:dyDescent="0.2"/>
    <row r="1030525" s="12" customFormat="1" x14ac:dyDescent="0.2"/>
    <row r="1030526" s="12" customFormat="1" x14ac:dyDescent="0.2"/>
    <row r="1030527" s="12" customFormat="1" x14ac:dyDescent="0.2"/>
    <row r="1030528" s="12" customFormat="1" x14ac:dyDescent="0.2"/>
    <row r="1030529" s="12" customFormat="1" x14ac:dyDescent="0.2"/>
    <row r="1030530" s="12" customFormat="1" x14ac:dyDescent="0.2"/>
    <row r="1030531" s="12" customFormat="1" x14ac:dyDescent="0.2"/>
    <row r="1030532" s="12" customFormat="1" x14ac:dyDescent="0.2"/>
    <row r="1030533" s="12" customFormat="1" x14ac:dyDescent="0.2"/>
    <row r="1030534" s="12" customFormat="1" x14ac:dyDescent="0.2"/>
    <row r="1030535" s="12" customFormat="1" x14ac:dyDescent="0.2"/>
    <row r="1030536" s="12" customFormat="1" x14ac:dyDescent="0.2"/>
    <row r="1030537" s="12" customFormat="1" x14ac:dyDescent="0.2"/>
    <row r="1030538" s="12" customFormat="1" x14ac:dyDescent="0.2"/>
    <row r="1030539" s="12" customFormat="1" x14ac:dyDescent="0.2"/>
    <row r="1030540" s="12" customFormat="1" x14ac:dyDescent="0.2"/>
    <row r="1030541" s="12" customFormat="1" x14ac:dyDescent="0.2"/>
    <row r="1030542" s="12" customFormat="1" x14ac:dyDescent="0.2"/>
    <row r="1030543" s="12" customFormat="1" x14ac:dyDescent="0.2"/>
    <row r="1030544" s="12" customFormat="1" x14ac:dyDescent="0.2"/>
    <row r="1030545" s="12" customFormat="1" x14ac:dyDescent="0.2"/>
    <row r="1030546" s="12" customFormat="1" x14ac:dyDescent="0.2"/>
    <row r="1030547" s="12" customFormat="1" x14ac:dyDescent="0.2"/>
    <row r="1030548" s="12" customFormat="1" x14ac:dyDescent="0.2"/>
    <row r="1030549" s="12" customFormat="1" x14ac:dyDescent="0.2"/>
    <row r="1030550" s="12" customFormat="1" x14ac:dyDescent="0.2"/>
    <row r="1030551" s="12" customFormat="1" x14ac:dyDescent="0.2"/>
    <row r="1030552" s="12" customFormat="1" x14ac:dyDescent="0.2"/>
    <row r="1030553" s="12" customFormat="1" x14ac:dyDescent="0.2"/>
    <row r="1030554" s="12" customFormat="1" x14ac:dyDescent="0.2"/>
    <row r="1030555" s="12" customFormat="1" x14ac:dyDescent="0.2"/>
    <row r="1030556" s="12" customFormat="1" x14ac:dyDescent="0.2"/>
    <row r="1030557" s="12" customFormat="1" x14ac:dyDescent="0.2"/>
    <row r="1030558" s="12" customFormat="1" x14ac:dyDescent="0.2"/>
    <row r="1030559" s="12" customFormat="1" x14ac:dyDescent="0.2"/>
    <row r="1030560" s="12" customFormat="1" x14ac:dyDescent="0.2"/>
    <row r="1030561" s="12" customFormat="1" x14ac:dyDescent="0.2"/>
    <row r="1030562" s="12" customFormat="1" x14ac:dyDescent="0.2"/>
    <row r="1030563" s="12" customFormat="1" x14ac:dyDescent="0.2"/>
    <row r="1030564" s="12" customFormat="1" x14ac:dyDescent="0.2"/>
    <row r="1030565" s="12" customFormat="1" x14ac:dyDescent="0.2"/>
    <row r="1030566" s="12" customFormat="1" x14ac:dyDescent="0.2"/>
    <row r="1030567" s="12" customFormat="1" x14ac:dyDescent="0.2"/>
    <row r="1030568" s="12" customFormat="1" x14ac:dyDescent="0.2"/>
    <row r="1030569" s="12" customFormat="1" x14ac:dyDescent="0.2"/>
    <row r="1030570" s="12" customFormat="1" x14ac:dyDescent="0.2"/>
    <row r="1030571" s="12" customFormat="1" x14ac:dyDescent="0.2"/>
    <row r="1030572" s="12" customFormat="1" x14ac:dyDescent="0.2"/>
    <row r="1030573" s="12" customFormat="1" x14ac:dyDescent="0.2"/>
    <row r="1030574" s="12" customFormat="1" x14ac:dyDescent="0.2"/>
    <row r="1030575" s="12" customFormat="1" x14ac:dyDescent="0.2"/>
    <row r="1030576" s="12" customFormat="1" x14ac:dyDescent="0.2"/>
    <row r="1030577" s="12" customFormat="1" x14ac:dyDescent="0.2"/>
    <row r="1030578" s="12" customFormat="1" x14ac:dyDescent="0.2"/>
    <row r="1030579" s="12" customFormat="1" x14ac:dyDescent="0.2"/>
    <row r="1030580" s="12" customFormat="1" x14ac:dyDescent="0.2"/>
    <row r="1030581" s="12" customFormat="1" x14ac:dyDescent="0.2"/>
    <row r="1030582" s="12" customFormat="1" x14ac:dyDescent="0.2"/>
    <row r="1030583" s="12" customFormat="1" x14ac:dyDescent="0.2"/>
    <row r="1030584" s="12" customFormat="1" x14ac:dyDescent="0.2"/>
    <row r="1030585" s="12" customFormat="1" x14ac:dyDescent="0.2"/>
    <row r="1030586" s="12" customFormat="1" x14ac:dyDescent="0.2"/>
    <row r="1030587" s="12" customFormat="1" x14ac:dyDescent="0.2"/>
    <row r="1030588" s="12" customFormat="1" x14ac:dyDescent="0.2"/>
    <row r="1030589" s="12" customFormat="1" x14ac:dyDescent="0.2"/>
    <row r="1030590" s="12" customFormat="1" x14ac:dyDescent="0.2"/>
    <row r="1030591" s="12" customFormat="1" x14ac:dyDescent="0.2"/>
    <row r="1030592" s="12" customFormat="1" x14ac:dyDescent="0.2"/>
    <row r="1030593" s="12" customFormat="1" x14ac:dyDescent="0.2"/>
    <row r="1030594" s="12" customFormat="1" x14ac:dyDescent="0.2"/>
    <row r="1030595" s="12" customFormat="1" x14ac:dyDescent="0.2"/>
    <row r="1030596" s="12" customFormat="1" x14ac:dyDescent="0.2"/>
    <row r="1030597" s="12" customFormat="1" x14ac:dyDescent="0.2"/>
    <row r="1030598" s="12" customFormat="1" x14ac:dyDescent="0.2"/>
    <row r="1030599" s="12" customFormat="1" x14ac:dyDescent="0.2"/>
    <row r="1030600" s="12" customFormat="1" x14ac:dyDescent="0.2"/>
    <row r="1030601" s="12" customFormat="1" x14ac:dyDescent="0.2"/>
    <row r="1030602" s="12" customFormat="1" x14ac:dyDescent="0.2"/>
    <row r="1030603" s="12" customFormat="1" x14ac:dyDescent="0.2"/>
    <row r="1030604" s="12" customFormat="1" x14ac:dyDescent="0.2"/>
    <row r="1030605" s="12" customFormat="1" x14ac:dyDescent="0.2"/>
    <row r="1030606" s="12" customFormat="1" x14ac:dyDescent="0.2"/>
    <row r="1030607" s="12" customFormat="1" x14ac:dyDescent="0.2"/>
    <row r="1030608" s="12" customFormat="1" x14ac:dyDescent="0.2"/>
    <row r="1030609" s="12" customFormat="1" x14ac:dyDescent="0.2"/>
    <row r="1030610" s="12" customFormat="1" x14ac:dyDescent="0.2"/>
    <row r="1030611" s="12" customFormat="1" x14ac:dyDescent="0.2"/>
    <row r="1030612" s="12" customFormat="1" x14ac:dyDescent="0.2"/>
    <row r="1030613" s="12" customFormat="1" x14ac:dyDescent="0.2"/>
    <row r="1030614" s="12" customFormat="1" x14ac:dyDescent="0.2"/>
    <row r="1030615" s="12" customFormat="1" x14ac:dyDescent="0.2"/>
    <row r="1030616" s="12" customFormat="1" x14ac:dyDescent="0.2"/>
    <row r="1030617" s="12" customFormat="1" x14ac:dyDescent="0.2"/>
    <row r="1030618" s="12" customFormat="1" x14ac:dyDescent="0.2"/>
    <row r="1030619" s="12" customFormat="1" x14ac:dyDescent="0.2"/>
    <row r="1030620" s="12" customFormat="1" x14ac:dyDescent="0.2"/>
    <row r="1030621" s="12" customFormat="1" x14ac:dyDescent="0.2"/>
    <row r="1030622" s="12" customFormat="1" x14ac:dyDescent="0.2"/>
    <row r="1030623" s="12" customFormat="1" x14ac:dyDescent="0.2"/>
    <row r="1030624" s="12" customFormat="1" x14ac:dyDescent="0.2"/>
    <row r="1030625" s="12" customFormat="1" x14ac:dyDescent="0.2"/>
    <row r="1030626" s="12" customFormat="1" x14ac:dyDescent="0.2"/>
    <row r="1030627" s="12" customFormat="1" x14ac:dyDescent="0.2"/>
    <row r="1030628" s="12" customFormat="1" x14ac:dyDescent="0.2"/>
    <row r="1030629" s="12" customFormat="1" x14ac:dyDescent="0.2"/>
    <row r="1030630" s="12" customFormat="1" x14ac:dyDescent="0.2"/>
    <row r="1030631" s="12" customFormat="1" x14ac:dyDescent="0.2"/>
    <row r="1030632" s="12" customFormat="1" x14ac:dyDescent="0.2"/>
    <row r="1030633" s="12" customFormat="1" x14ac:dyDescent="0.2"/>
    <row r="1030634" s="12" customFormat="1" x14ac:dyDescent="0.2"/>
    <row r="1030635" s="12" customFormat="1" x14ac:dyDescent="0.2"/>
    <row r="1030636" s="12" customFormat="1" x14ac:dyDescent="0.2"/>
    <row r="1030637" s="12" customFormat="1" x14ac:dyDescent="0.2"/>
    <row r="1030638" s="12" customFormat="1" x14ac:dyDescent="0.2"/>
    <row r="1030639" s="12" customFormat="1" x14ac:dyDescent="0.2"/>
    <row r="1030640" s="12" customFormat="1" x14ac:dyDescent="0.2"/>
    <row r="1030641" s="12" customFormat="1" x14ac:dyDescent="0.2"/>
    <row r="1030642" s="12" customFormat="1" x14ac:dyDescent="0.2"/>
    <row r="1030643" s="12" customFormat="1" x14ac:dyDescent="0.2"/>
    <row r="1030644" s="12" customFormat="1" x14ac:dyDescent="0.2"/>
    <row r="1030645" s="12" customFormat="1" x14ac:dyDescent="0.2"/>
    <row r="1030646" s="12" customFormat="1" x14ac:dyDescent="0.2"/>
    <row r="1030647" s="12" customFormat="1" x14ac:dyDescent="0.2"/>
    <row r="1030648" s="12" customFormat="1" x14ac:dyDescent="0.2"/>
    <row r="1030649" s="12" customFormat="1" x14ac:dyDescent="0.2"/>
    <row r="1030650" s="12" customFormat="1" x14ac:dyDescent="0.2"/>
    <row r="1030651" s="12" customFormat="1" x14ac:dyDescent="0.2"/>
    <row r="1030652" s="12" customFormat="1" x14ac:dyDescent="0.2"/>
    <row r="1030653" s="12" customFormat="1" x14ac:dyDescent="0.2"/>
    <row r="1030654" s="12" customFormat="1" x14ac:dyDescent="0.2"/>
    <row r="1030655" s="12" customFormat="1" x14ac:dyDescent="0.2"/>
    <row r="1030656" s="12" customFormat="1" x14ac:dyDescent="0.2"/>
    <row r="1030657" s="12" customFormat="1" x14ac:dyDescent="0.2"/>
    <row r="1030658" s="12" customFormat="1" x14ac:dyDescent="0.2"/>
    <row r="1030659" s="12" customFormat="1" x14ac:dyDescent="0.2"/>
    <row r="1030660" s="12" customFormat="1" x14ac:dyDescent="0.2"/>
    <row r="1030661" s="12" customFormat="1" x14ac:dyDescent="0.2"/>
    <row r="1030662" s="12" customFormat="1" x14ac:dyDescent="0.2"/>
    <row r="1030663" s="12" customFormat="1" x14ac:dyDescent="0.2"/>
    <row r="1030664" s="12" customFormat="1" x14ac:dyDescent="0.2"/>
    <row r="1030665" s="12" customFormat="1" x14ac:dyDescent="0.2"/>
    <row r="1030666" s="12" customFormat="1" x14ac:dyDescent="0.2"/>
    <row r="1030667" s="12" customFormat="1" x14ac:dyDescent="0.2"/>
    <row r="1030668" s="12" customFormat="1" x14ac:dyDescent="0.2"/>
    <row r="1030669" s="12" customFormat="1" x14ac:dyDescent="0.2"/>
    <row r="1030670" s="12" customFormat="1" x14ac:dyDescent="0.2"/>
    <row r="1030671" s="12" customFormat="1" x14ac:dyDescent="0.2"/>
    <row r="1030672" s="12" customFormat="1" x14ac:dyDescent="0.2"/>
    <row r="1030673" s="12" customFormat="1" x14ac:dyDescent="0.2"/>
    <row r="1030674" s="12" customFormat="1" x14ac:dyDescent="0.2"/>
    <row r="1030675" s="12" customFormat="1" x14ac:dyDescent="0.2"/>
    <row r="1030676" s="12" customFormat="1" x14ac:dyDescent="0.2"/>
    <row r="1030677" s="12" customFormat="1" x14ac:dyDescent="0.2"/>
    <row r="1030678" s="12" customFormat="1" x14ac:dyDescent="0.2"/>
    <row r="1030679" s="12" customFormat="1" x14ac:dyDescent="0.2"/>
    <row r="1030680" s="12" customFormat="1" x14ac:dyDescent="0.2"/>
    <row r="1030681" s="12" customFormat="1" x14ac:dyDescent="0.2"/>
    <row r="1030682" s="12" customFormat="1" x14ac:dyDescent="0.2"/>
    <row r="1030683" s="12" customFormat="1" x14ac:dyDescent="0.2"/>
    <row r="1030684" s="12" customFormat="1" x14ac:dyDescent="0.2"/>
    <row r="1030685" s="12" customFormat="1" x14ac:dyDescent="0.2"/>
    <row r="1030686" s="12" customFormat="1" x14ac:dyDescent="0.2"/>
    <row r="1030687" s="12" customFormat="1" x14ac:dyDescent="0.2"/>
    <row r="1030688" s="12" customFormat="1" x14ac:dyDescent="0.2"/>
    <row r="1030689" s="12" customFormat="1" x14ac:dyDescent="0.2"/>
    <row r="1030690" s="12" customFormat="1" x14ac:dyDescent="0.2"/>
    <row r="1030691" s="12" customFormat="1" x14ac:dyDescent="0.2"/>
    <row r="1030692" s="12" customFormat="1" x14ac:dyDescent="0.2"/>
    <row r="1030693" s="12" customFormat="1" x14ac:dyDescent="0.2"/>
    <row r="1030694" s="12" customFormat="1" x14ac:dyDescent="0.2"/>
    <row r="1030695" s="12" customFormat="1" x14ac:dyDescent="0.2"/>
    <row r="1030696" s="12" customFormat="1" x14ac:dyDescent="0.2"/>
    <row r="1030697" s="12" customFormat="1" x14ac:dyDescent="0.2"/>
    <row r="1030698" s="12" customFormat="1" x14ac:dyDescent="0.2"/>
    <row r="1030699" s="12" customFormat="1" x14ac:dyDescent="0.2"/>
    <row r="1030700" s="12" customFormat="1" x14ac:dyDescent="0.2"/>
    <row r="1030701" s="12" customFormat="1" x14ac:dyDescent="0.2"/>
    <row r="1030702" s="12" customFormat="1" x14ac:dyDescent="0.2"/>
    <row r="1030703" s="12" customFormat="1" x14ac:dyDescent="0.2"/>
    <row r="1030704" s="12" customFormat="1" x14ac:dyDescent="0.2"/>
    <row r="1030705" s="12" customFormat="1" x14ac:dyDescent="0.2"/>
    <row r="1030706" s="12" customFormat="1" x14ac:dyDescent="0.2"/>
    <row r="1030707" s="12" customFormat="1" x14ac:dyDescent="0.2"/>
    <row r="1030708" s="12" customFormat="1" x14ac:dyDescent="0.2"/>
    <row r="1030709" s="12" customFormat="1" x14ac:dyDescent="0.2"/>
    <row r="1030710" s="12" customFormat="1" x14ac:dyDescent="0.2"/>
    <row r="1030711" s="12" customFormat="1" x14ac:dyDescent="0.2"/>
    <row r="1030712" s="12" customFormat="1" x14ac:dyDescent="0.2"/>
    <row r="1030713" s="12" customFormat="1" x14ac:dyDescent="0.2"/>
    <row r="1030714" s="12" customFormat="1" x14ac:dyDescent="0.2"/>
    <row r="1030715" s="12" customFormat="1" x14ac:dyDescent="0.2"/>
    <row r="1030716" s="12" customFormat="1" x14ac:dyDescent="0.2"/>
    <row r="1030717" s="12" customFormat="1" x14ac:dyDescent="0.2"/>
    <row r="1030718" s="12" customFormat="1" x14ac:dyDescent="0.2"/>
    <row r="1030719" s="12" customFormat="1" x14ac:dyDescent="0.2"/>
    <row r="1030720" s="12" customFormat="1" x14ac:dyDescent="0.2"/>
    <row r="1030721" s="12" customFormat="1" x14ac:dyDescent="0.2"/>
    <row r="1030722" s="12" customFormat="1" x14ac:dyDescent="0.2"/>
    <row r="1030723" s="12" customFormat="1" x14ac:dyDescent="0.2"/>
    <row r="1030724" s="12" customFormat="1" x14ac:dyDescent="0.2"/>
    <row r="1030725" s="12" customFormat="1" x14ac:dyDescent="0.2"/>
    <row r="1030726" s="12" customFormat="1" x14ac:dyDescent="0.2"/>
    <row r="1030727" s="12" customFormat="1" x14ac:dyDescent="0.2"/>
    <row r="1030728" s="12" customFormat="1" x14ac:dyDescent="0.2"/>
    <row r="1030729" s="12" customFormat="1" x14ac:dyDescent="0.2"/>
    <row r="1030730" s="12" customFormat="1" x14ac:dyDescent="0.2"/>
    <row r="1030731" s="12" customFormat="1" x14ac:dyDescent="0.2"/>
    <row r="1030732" s="12" customFormat="1" x14ac:dyDescent="0.2"/>
    <row r="1030733" s="12" customFormat="1" x14ac:dyDescent="0.2"/>
    <row r="1030734" s="12" customFormat="1" x14ac:dyDescent="0.2"/>
    <row r="1030735" s="12" customFormat="1" x14ac:dyDescent="0.2"/>
    <row r="1030736" s="12" customFormat="1" x14ac:dyDescent="0.2"/>
    <row r="1030737" s="12" customFormat="1" x14ac:dyDescent="0.2"/>
    <row r="1030738" s="12" customFormat="1" x14ac:dyDescent="0.2"/>
    <row r="1030739" s="12" customFormat="1" x14ac:dyDescent="0.2"/>
    <row r="1030740" s="12" customFormat="1" x14ac:dyDescent="0.2"/>
    <row r="1030741" s="12" customFormat="1" x14ac:dyDescent="0.2"/>
    <row r="1030742" s="12" customFormat="1" x14ac:dyDescent="0.2"/>
    <row r="1030743" s="12" customFormat="1" x14ac:dyDescent="0.2"/>
    <row r="1030744" s="12" customFormat="1" x14ac:dyDescent="0.2"/>
    <row r="1030745" s="12" customFormat="1" x14ac:dyDescent="0.2"/>
    <row r="1030746" s="12" customFormat="1" x14ac:dyDescent="0.2"/>
    <row r="1030747" s="12" customFormat="1" x14ac:dyDescent="0.2"/>
    <row r="1030748" s="12" customFormat="1" x14ac:dyDescent="0.2"/>
    <row r="1030749" s="12" customFormat="1" x14ac:dyDescent="0.2"/>
    <row r="1030750" s="12" customFormat="1" x14ac:dyDescent="0.2"/>
    <row r="1030751" s="12" customFormat="1" x14ac:dyDescent="0.2"/>
    <row r="1030752" s="12" customFormat="1" x14ac:dyDescent="0.2"/>
    <row r="1030753" s="12" customFormat="1" x14ac:dyDescent="0.2"/>
    <row r="1030754" s="12" customFormat="1" x14ac:dyDescent="0.2"/>
    <row r="1030755" s="12" customFormat="1" x14ac:dyDescent="0.2"/>
    <row r="1030756" s="12" customFormat="1" x14ac:dyDescent="0.2"/>
    <row r="1030757" s="12" customFormat="1" x14ac:dyDescent="0.2"/>
    <row r="1030758" s="12" customFormat="1" x14ac:dyDescent="0.2"/>
    <row r="1030759" s="12" customFormat="1" x14ac:dyDescent="0.2"/>
    <row r="1030760" s="12" customFormat="1" x14ac:dyDescent="0.2"/>
    <row r="1030761" s="12" customFormat="1" x14ac:dyDescent="0.2"/>
    <row r="1030762" s="12" customFormat="1" x14ac:dyDescent="0.2"/>
    <row r="1030763" s="12" customFormat="1" x14ac:dyDescent="0.2"/>
    <row r="1030764" s="12" customFormat="1" x14ac:dyDescent="0.2"/>
    <row r="1030765" s="12" customFormat="1" x14ac:dyDescent="0.2"/>
    <row r="1030766" s="12" customFormat="1" x14ac:dyDescent="0.2"/>
    <row r="1030767" s="12" customFormat="1" x14ac:dyDescent="0.2"/>
    <row r="1030768" s="12" customFormat="1" x14ac:dyDescent="0.2"/>
    <row r="1030769" s="12" customFormat="1" x14ac:dyDescent="0.2"/>
    <row r="1030770" s="12" customFormat="1" x14ac:dyDescent="0.2"/>
    <row r="1030771" s="12" customFormat="1" x14ac:dyDescent="0.2"/>
    <row r="1030772" s="12" customFormat="1" x14ac:dyDescent="0.2"/>
    <row r="1030773" s="12" customFormat="1" x14ac:dyDescent="0.2"/>
    <row r="1030774" s="12" customFormat="1" x14ac:dyDescent="0.2"/>
    <row r="1030775" s="12" customFormat="1" x14ac:dyDescent="0.2"/>
    <row r="1030776" s="12" customFormat="1" x14ac:dyDescent="0.2"/>
    <row r="1030777" s="12" customFormat="1" x14ac:dyDescent="0.2"/>
    <row r="1030778" s="12" customFormat="1" x14ac:dyDescent="0.2"/>
    <row r="1030779" s="12" customFormat="1" x14ac:dyDescent="0.2"/>
    <row r="1030780" s="12" customFormat="1" x14ac:dyDescent="0.2"/>
    <row r="1030781" s="12" customFormat="1" x14ac:dyDescent="0.2"/>
    <row r="1030782" s="12" customFormat="1" x14ac:dyDescent="0.2"/>
    <row r="1030783" s="12" customFormat="1" x14ac:dyDescent="0.2"/>
    <row r="1030784" s="12" customFormat="1" x14ac:dyDescent="0.2"/>
    <row r="1030785" s="12" customFormat="1" x14ac:dyDescent="0.2"/>
    <row r="1030786" s="12" customFormat="1" x14ac:dyDescent="0.2"/>
    <row r="1030787" s="12" customFormat="1" x14ac:dyDescent="0.2"/>
    <row r="1030788" s="12" customFormat="1" x14ac:dyDescent="0.2"/>
    <row r="1030789" s="12" customFormat="1" x14ac:dyDescent="0.2"/>
    <row r="1030790" s="12" customFormat="1" x14ac:dyDescent="0.2"/>
    <row r="1030791" s="12" customFormat="1" x14ac:dyDescent="0.2"/>
    <row r="1030792" s="12" customFormat="1" x14ac:dyDescent="0.2"/>
    <row r="1030793" s="12" customFormat="1" x14ac:dyDescent="0.2"/>
    <row r="1030794" s="12" customFormat="1" x14ac:dyDescent="0.2"/>
    <row r="1030795" s="12" customFormat="1" x14ac:dyDescent="0.2"/>
    <row r="1030796" s="12" customFormat="1" x14ac:dyDescent="0.2"/>
    <row r="1030797" s="12" customFormat="1" x14ac:dyDescent="0.2"/>
    <row r="1030798" s="12" customFormat="1" x14ac:dyDescent="0.2"/>
    <row r="1030799" s="12" customFormat="1" x14ac:dyDescent="0.2"/>
    <row r="1030800" s="12" customFormat="1" x14ac:dyDescent="0.2"/>
    <row r="1030801" s="12" customFormat="1" x14ac:dyDescent="0.2"/>
    <row r="1030802" s="12" customFormat="1" x14ac:dyDescent="0.2"/>
    <row r="1030803" s="12" customFormat="1" x14ac:dyDescent="0.2"/>
    <row r="1030804" s="12" customFormat="1" x14ac:dyDescent="0.2"/>
    <row r="1030805" s="12" customFormat="1" x14ac:dyDescent="0.2"/>
    <row r="1030806" s="12" customFormat="1" x14ac:dyDescent="0.2"/>
    <row r="1030807" s="12" customFormat="1" x14ac:dyDescent="0.2"/>
    <row r="1030808" s="12" customFormat="1" x14ac:dyDescent="0.2"/>
    <row r="1030809" s="12" customFormat="1" x14ac:dyDescent="0.2"/>
    <row r="1030810" s="12" customFormat="1" x14ac:dyDescent="0.2"/>
    <row r="1030811" s="12" customFormat="1" x14ac:dyDescent="0.2"/>
    <row r="1030812" s="12" customFormat="1" x14ac:dyDescent="0.2"/>
    <row r="1030813" s="12" customFormat="1" x14ac:dyDescent="0.2"/>
    <row r="1030814" s="12" customFormat="1" x14ac:dyDescent="0.2"/>
    <row r="1030815" s="12" customFormat="1" x14ac:dyDescent="0.2"/>
    <row r="1030816" s="12" customFormat="1" x14ac:dyDescent="0.2"/>
    <row r="1030817" s="12" customFormat="1" x14ac:dyDescent="0.2"/>
    <row r="1030818" s="12" customFormat="1" x14ac:dyDescent="0.2"/>
    <row r="1030819" s="12" customFormat="1" x14ac:dyDescent="0.2"/>
    <row r="1030820" s="12" customFormat="1" x14ac:dyDescent="0.2"/>
    <row r="1030821" s="12" customFormat="1" x14ac:dyDescent="0.2"/>
    <row r="1030822" s="12" customFormat="1" x14ac:dyDescent="0.2"/>
    <row r="1030823" s="12" customFormat="1" x14ac:dyDescent="0.2"/>
    <row r="1030824" s="12" customFormat="1" x14ac:dyDescent="0.2"/>
    <row r="1030825" s="12" customFormat="1" x14ac:dyDescent="0.2"/>
    <row r="1030826" s="12" customFormat="1" x14ac:dyDescent="0.2"/>
    <row r="1030827" s="12" customFormat="1" x14ac:dyDescent="0.2"/>
    <row r="1030828" s="12" customFormat="1" x14ac:dyDescent="0.2"/>
    <row r="1030829" s="12" customFormat="1" x14ac:dyDescent="0.2"/>
    <row r="1030830" s="12" customFormat="1" x14ac:dyDescent="0.2"/>
    <row r="1030831" s="12" customFormat="1" x14ac:dyDescent="0.2"/>
    <row r="1030832" s="12" customFormat="1" x14ac:dyDescent="0.2"/>
    <row r="1030833" s="12" customFormat="1" x14ac:dyDescent="0.2"/>
    <row r="1030834" s="12" customFormat="1" x14ac:dyDescent="0.2"/>
    <row r="1030835" s="12" customFormat="1" x14ac:dyDescent="0.2"/>
    <row r="1030836" s="12" customFormat="1" x14ac:dyDescent="0.2"/>
    <row r="1030837" s="12" customFormat="1" x14ac:dyDescent="0.2"/>
    <row r="1030838" s="12" customFormat="1" x14ac:dyDescent="0.2"/>
    <row r="1030839" s="12" customFormat="1" x14ac:dyDescent="0.2"/>
    <row r="1030840" s="12" customFormat="1" x14ac:dyDescent="0.2"/>
    <row r="1030841" s="12" customFormat="1" x14ac:dyDescent="0.2"/>
    <row r="1030842" s="12" customFormat="1" x14ac:dyDescent="0.2"/>
    <row r="1030843" s="12" customFormat="1" x14ac:dyDescent="0.2"/>
    <row r="1030844" s="12" customFormat="1" x14ac:dyDescent="0.2"/>
    <row r="1030845" s="12" customFormat="1" x14ac:dyDescent="0.2"/>
    <row r="1030846" s="12" customFormat="1" x14ac:dyDescent="0.2"/>
    <row r="1030847" s="12" customFormat="1" x14ac:dyDescent="0.2"/>
    <row r="1030848" s="12" customFormat="1" x14ac:dyDescent="0.2"/>
    <row r="1030849" s="12" customFormat="1" x14ac:dyDescent="0.2"/>
    <row r="1030850" s="12" customFormat="1" x14ac:dyDescent="0.2"/>
    <row r="1030851" s="12" customFormat="1" x14ac:dyDescent="0.2"/>
    <row r="1030852" s="12" customFormat="1" x14ac:dyDescent="0.2"/>
    <row r="1030853" s="12" customFormat="1" x14ac:dyDescent="0.2"/>
    <row r="1030854" s="12" customFormat="1" x14ac:dyDescent="0.2"/>
    <row r="1030855" s="12" customFormat="1" x14ac:dyDescent="0.2"/>
    <row r="1030856" s="12" customFormat="1" x14ac:dyDescent="0.2"/>
    <row r="1030857" s="12" customFormat="1" x14ac:dyDescent="0.2"/>
    <row r="1030858" s="12" customFormat="1" x14ac:dyDescent="0.2"/>
    <row r="1030859" s="12" customFormat="1" x14ac:dyDescent="0.2"/>
    <row r="1030860" s="12" customFormat="1" x14ac:dyDescent="0.2"/>
    <row r="1030861" s="12" customFormat="1" x14ac:dyDescent="0.2"/>
    <row r="1030862" s="12" customFormat="1" x14ac:dyDescent="0.2"/>
    <row r="1030863" s="12" customFormat="1" x14ac:dyDescent="0.2"/>
    <row r="1030864" s="12" customFormat="1" x14ac:dyDescent="0.2"/>
    <row r="1030865" s="12" customFormat="1" x14ac:dyDescent="0.2"/>
    <row r="1030866" s="12" customFormat="1" x14ac:dyDescent="0.2"/>
    <row r="1030867" s="12" customFormat="1" x14ac:dyDescent="0.2"/>
    <row r="1030868" s="12" customFormat="1" x14ac:dyDescent="0.2"/>
    <row r="1030869" s="12" customFormat="1" x14ac:dyDescent="0.2"/>
    <row r="1030870" s="12" customFormat="1" x14ac:dyDescent="0.2"/>
    <row r="1030871" s="12" customFormat="1" x14ac:dyDescent="0.2"/>
    <row r="1030872" s="12" customFormat="1" x14ac:dyDescent="0.2"/>
    <row r="1030873" s="12" customFormat="1" x14ac:dyDescent="0.2"/>
    <row r="1030874" s="12" customFormat="1" x14ac:dyDescent="0.2"/>
    <row r="1030875" s="12" customFormat="1" x14ac:dyDescent="0.2"/>
    <row r="1030876" s="12" customFormat="1" x14ac:dyDescent="0.2"/>
    <row r="1030877" s="12" customFormat="1" x14ac:dyDescent="0.2"/>
    <row r="1030878" s="12" customFormat="1" x14ac:dyDescent="0.2"/>
    <row r="1030879" s="12" customFormat="1" x14ac:dyDescent="0.2"/>
    <row r="1030880" s="12" customFormat="1" x14ac:dyDescent="0.2"/>
    <row r="1030881" s="12" customFormat="1" x14ac:dyDescent="0.2"/>
    <row r="1030882" s="12" customFormat="1" x14ac:dyDescent="0.2"/>
    <row r="1030883" s="12" customFormat="1" x14ac:dyDescent="0.2"/>
    <row r="1030884" s="12" customFormat="1" x14ac:dyDescent="0.2"/>
    <row r="1030885" s="12" customFormat="1" x14ac:dyDescent="0.2"/>
    <row r="1030886" s="12" customFormat="1" x14ac:dyDescent="0.2"/>
    <row r="1030887" s="12" customFormat="1" x14ac:dyDescent="0.2"/>
    <row r="1030888" s="12" customFormat="1" x14ac:dyDescent="0.2"/>
    <row r="1030889" s="12" customFormat="1" x14ac:dyDescent="0.2"/>
    <row r="1030890" s="12" customFormat="1" x14ac:dyDescent="0.2"/>
    <row r="1030891" s="12" customFormat="1" x14ac:dyDescent="0.2"/>
    <row r="1030892" s="12" customFormat="1" x14ac:dyDescent="0.2"/>
    <row r="1030893" s="12" customFormat="1" x14ac:dyDescent="0.2"/>
    <row r="1030894" s="12" customFormat="1" x14ac:dyDescent="0.2"/>
    <row r="1030895" s="12" customFormat="1" x14ac:dyDescent="0.2"/>
    <row r="1030896" s="12" customFormat="1" x14ac:dyDescent="0.2"/>
    <row r="1030897" s="12" customFormat="1" x14ac:dyDescent="0.2"/>
    <row r="1030898" s="12" customFormat="1" x14ac:dyDescent="0.2"/>
    <row r="1030899" s="12" customFormat="1" x14ac:dyDescent="0.2"/>
    <row r="1030900" s="12" customFormat="1" x14ac:dyDescent="0.2"/>
    <row r="1030901" s="12" customFormat="1" x14ac:dyDescent="0.2"/>
    <row r="1030902" s="12" customFormat="1" x14ac:dyDescent="0.2"/>
    <row r="1030903" s="12" customFormat="1" x14ac:dyDescent="0.2"/>
    <row r="1030904" s="12" customFormat="1" x14ac:dyDescent="0.2"/>
    <row r="1030905" s="12" customFormat="1" x14ac:dyDescent="0.2"/>
    <row r="1030906" s="12" customFormat="1" x14ac:dyDescent="0.2"/>
    <row r="1030907" s="12" customFormat="1" x14ac:dyDescent="0.2"/>
    <row r="1030908" s="12" customFormat="1" x14ac:dyDescent="0.2"/>
    <row r="1030909" s="12" customFormat="1" x14ac:dyDescent="0.2"/>
    <row r="1030910" s="12" customFormat="1" x14ac:dyDescent="0.2"/>
    <row r="1030911" s="12" customFormat="1" x14ac:dyDescent="0.2"/>
    <row r="1030912" s="12" customFormat="1" x14ac:dyDescent="0.2"/>
    <row r="1030913" s="12" customFormat="1" x14ac:dyDescent="0.2"/>
    <row r="1030914" s="12" customFormat="1" x14ac:dyDescent="0.2"/>
    <row r="1030915" s="12" customFormat="1" x14ac:dyDescent="0.2"/>
    <row r="1030916" s="12" customFormat="1" x14ac:dyDescent="0.2"/>
    <row r="1030917" s="12" customFormat="1" x14ac:dyDescent="0.2"/>
    <row r="1030918" s="12" customFormat="1" x14ac:dyDescent="0.2"/>
    <row r="1030919" s="12" customFormat="1" x14ac:dyDescent="0.2"/>
    <row r="1030920" s="12" customFormat="1" x14ac:dyDescent="0.2"/>
    <row r="1030921" s="12" customFormat="1" x14ac:dyDescent="0.2"/>
    <row r="1030922" s="12" customFormat="1" x14ac:dyDescent="0.2"/>
    <row r="1030923" s="12" customFormat="1" x14ac:dyDescent="0.2"/>
    <row r="1030924" s="12" customFormat="1" x14ac:dyDescent="0.2"/>
    <row r="1030925" s="12" customFormat="1" x14ac:dyDescent="0.2"/>
    <row r="1030926" s="12" customFormat="1" x14ac:dyDescent="0.2"/>
    <row r="1030927" s="12" customFormat="1" x14ac:dyDescent="0.2"/>
    <row r="1030928" s="12" customFormat="1" x14ac:dyDescent="0.2"/>
    <row r="1030929" s="12" customFormat="1" x14ac:dyDescent="0.2"/>
    <row r="1030930" s="12" customFormat="1" x14ac:dyDescent="0.2"/>
    <row r="1030931" s="12" customFormat="1" x14ac:dyDescent="0.2"/>
    <row r="1030932" s="12" customFormat="1" x14ac:dyDescent="0.2"/>
    <row r="1030933" s="12" customFormat="1" x14ac:dyDescent="0.2"/>
    <row r="1030934" s="12" customFormat="1" x14ac:dyDescent="0.2"/>
    <row r="1030935" s="12" customFormat="1" x14ac:dyDescent="0.2"/>
    <row r="1030936" s="12" customFormat="1" x14ac:dyDescent="0.2"/>
    <row r="1030937" s="12" customFormat="1" x14ac:dyDescent="0.2"/>
    <row r="1030938" s="12" customFormat="1" x14ac:dyDescent="0.2"/>
    <row r="1030939" s="12" customFormat="1" x14ac:dyDescent="0.2"/>
    <row r="1030940" s="12" customFormat="1" x14ac:dyDescent="0.2"/>
    <row r="1030941" s="12" customFormat="1" x14ac:dyDescent="0.2"/>
    <row r="1030942" s="12" customFormat="1" x14ac:dyDescent="0.2"/>
    <row r="1030943" s="12" customFormat="1" x14ac:dyDescent="0.2"/>
    <row r="1030944" s="12" customFormat="1" x14ac:dyDescent="0.2"/>
    <row r="1030945" s="12" customFormat="1" x14ac:dyDescent="0.2"/>
    <row r="1030946" s="12" customFormat="1" x14ac:dyDescent="0.2"/>
    <row r="1030947" s="12" customFormat="1" x14ac:dyDescent="0.2"/>
    <row r="1030948" s="12" customFormat="1" x14ac:dyDescent="0.2"/>
    <row r="1030949" s="12" customFormat="1" x14ac:dyDescent="0.2"/>
    <row r="1030950" s="12" customFormat="1" x14ac:dyDescent="0.2"/>
    <row r="1030951" s="12" customFormat="1" x14ac:dyDescent="0.2"/>
    <row r="1030952" s="12" customFormat="1" x14ac:dyDescent="0.2"/>
    <row r="1030953" s="12" customFormat="1" x14ac:dyDescent="0.2"/>
    <row r="1030954" s="12" customFormat="1" x14ac:dyDescent="0.2"/>
    <row r="1030955" s="12" customFormat="1" x14ac:dyDescent="0.2"/>
    <row r="1030956" s="12" customFormat="1" x14ac:dyDescent="0.2"/>
    <row r="1030957" s="12" customFormat="1" x14ac:dyDescent="0.2"/>
    <row r="1030958" s="12" customFormat="1" x14ac:dyDescent="0.2"/>
    <row r="1030959" s="12" customFormat="1" x14ac:dyDescent="0.2"/>
    <row r="1030960" s="12" customFormat="1" x14ac:dyDescent="0.2"/>
    <row r="1030961" s="12" customFormat="1" x14ac:dyDescent="0.2"/>
    <row r="1030962" s="12" customFormat="1" x14ac:dyDescent="0.2"/>
    <row r="1030963" s="12" customFormat="1" x14ac:dyDescent="0.2"/>
    <row r="1030964" s="12" customFormat="1" x14ac:dyDescent="0.2"/>
    <row r="1030965" s="12" customFormat="1" x14ac:dyDescent="0.2"/>
    <row r="1030966" s="12" customFormat="1" x14ac:dyDescent="0.2"/>
    <row r="1030967" s="12" customFormat="1" x14ac:dyDescent="0.2"/>
    <row r="1030968" s="12" customFormat="1" x14ac:dyDescent="0.2"/>
    <row r="1030969" s="12" customFormat="1" x14ac:dyDescent="0.2"/>
    <row r="1030970" s="12" customFormat="1" x14ac:dyDescent="0.2"/>
    <row r="1030971" s="12" customFormat="1" x14ac:dyDescent="0.2"/>
    <row r="1030972" s="12" customFormat="1" x14ac:dyDescent="0.2"/>
    <row r="1030973" s="12" customFormat="1" x14ac:dyDescent="0.2"/>
    <row r="1030974" s="12" customFormat="1" x14ac:dyDescent="0.2"/>
    <row r="1030975" s="12" customFormat="1" x14ac:dyDescent="0.2"/>
    <row r="1030976" s="12" customFormat="1" x14ac:dyDescent="0.2"/>
    <row r="1030977" s="12" customFormat="1" x14ac:dyDescent="0.2"/>
    <row r="1030978" s="12" customFormat="1" x14ac:dyDescent="0.2"/>
    <row r="1030979" s="12" customFormat="1" x14ac:dyDescent="0.2"/>
    <row r="1030980" s="12" customFormat="1" x14ac:dyDescent="0.2"/>
    <row r="1030981" s="12" customFormat="1" x14ac:dyDescent="0.2"/>
    <row r="1030982" s="12" customFormat="1" x14ac:dyDescent="0.2"/>
    <row r="1030983" s="12" customFormat="1" x14ac:dyDescent="0.2"/>
    <row r="1030984" s="12" customFormat="1" x14ac:dyDescent="0.2"/>
    <row r="1030985" s="12" customFormat="1" x14ac:dyDescent="0.2"/>
    <row r="1030986" s="12" customFormat="1" x14ac:dyDescent="0.2"/>
    <row r="1030987" s="12" customFormat="1" x14ac:dyDescent="0.2"/>
    <row r="1030988" s="12" customFormat="1" x14ac:dyDescent="0.2"/>
    <row r="1030989" s="12" customFormat="1" x14ac:dyDescent="0.2"/>
    <row r="1030990" s="12" customFormat="1" x14ac:dyDescent="0.2"/>
    <row r="1030991" s="12" customFormat="1" x14ac:dyDescent="0.2"/>
    <row r="1030992" s="12" customFormat="1" x14ac:dyDescent="0.2"/>
    <row r="1030993" s="12" customFormat="1" x14ac:dyDescent="0.2"/>
    <row r="1030994" s="12" customFormat="1" x14ac:dyDescent="0.2"/>
    <row r="1030995" s="12" customFormat="1" x14ac:dyDescent="0.2"/>
    <row r="1030996" s="12" customFormat="1" x14ac:dyDescent="0.2"/>
    <row r="1030997" s="12" customFormat="1" x14ac:dyDescent="0.2"/>
    <row r="1030998" s="12" customFormat="1" x14ac:dyDescent="0.2"/>
    <row r="1030999" s="12" customFormat="1" x14ac:dyDescent="0.2"/>
    <row r="1031000" s="12" customFormat="1" x14ac:dyDescent="0.2"/>
    <row r="1031001" s="12" customFormat="1" x14ac:dyDescent="0.2"/>
    <row r="1031002" s="12" customFormat="1" x14ac:dyDescent="0.2"/>
    <row r="1031003" s="12" customFormat="1" x14ac:dyDescent="0.2"/>
    <row r="1031004" s="12" customFormat="1" x14ac:dyDescent="0.2"/>
    <row r="1031005" s="12" customFormat="1" x14ac:dyDescent="0.2"/>
    <row r="1031006" s="12" customFormat="1" x14ac:dyDescent="0.2"/>
    <row r="1031007" s="12" customFormat="1" x14ac:dyDescent="0.2"/>
    <row r="1031008" s="12" customFormat="1" x14ac:dyDescent="0.2"/>
    <row r="1031009" s="12" customFormat="1" x14ac:dyDescent="0.2"/>
    <row r="1031010" s="12" customFormat="1" x14ac:dyDescent="0.2"/>
    <row r="1031011" s="12" customFormat="1" x14ac:dyDescent="0.2"/>
    <row r="1031012" s="12" customFormat="1" x14ac:dyDescent="0.2"/>
    <row r="1031013" s="12" customFormat="1" x14ac:dyDescent="0.2"/>
    <row r="1031014" s="12" customFormat="1" x14ac:dyDescent="0.2"/>
    <row r="1031015" s="12" customFormat="1" x14ac:dyDescent="0.2"/>
    <row r="1031016" s="12" customFormat="1" x14ac:dyDescent="0.2"/>
    <row r="1031017" s="12" customFormat="1" x14ac:dyDescent="0.2"/>
    <row r="1031018" s="12" customFormat="1" x14ac:dyDescent="0.2"/>
    <row r="1031019" s="12" customFormat="1" x14ac:dyDescent="0.2"/>
    <row r="1031020" s="12" customFormat="1" x14ac:dyDescent="0.2"/>
    <row r="1031021" s="12" customFormat="1" x14ac:dyDescent="0.2"/>
    <row r="1031022" s="12" customFormat="1" x14ac:dyDescent="0.2"/>
    <row r="1031023" s="12" customFormat="1" x14ac:dyDescent="0.2"/>
    <row r="1031024" s="12" customFormat="1" x14ac:dyDescent="0.2"/>
    <row r="1031025" s="12" customFormat="1" x14ac:dyDescent="0.2"/>
    <row r="1031026" s="12" customFormat="1" x14ac:dyDescent="0.2"/>
    <row r="1031027" s="12" customFormat="1" x14ac:dyDescent="0.2"/>
    <row r="1031028" s="12" customFormat="1" x14ac:dyDescent="0.2"/>
    <row r="1031029" s="12" customFormat="1" x14ac:dyDescent="0.2"/>
    <row r="1031030" s="12" customFormat="1" x14ac:dyDescent="0.2"/>
    <row r="1031031" s="12" customFormat="1" x14ac:dyDescent="0.2"/>
    <row r="1031032" s="12" customFormat="1" x14ac:dyDescent="0.2"/>
    <row r="1031033" s="12" customFormat="1" x14ac:dyDescent="0.2"/>
    <row r="1031034" s="12" customFormat="1" x14ac:dyDescent="0.2"/>
    <row r="1031035" s="12" customFormat="1" x14ac:dyDescent="0.2"/>
    <row r="1031036" s="12" customFormat="1" x14ac:dyDescent="0.2"/>
    <row r="1031037" s="12" customFormat="1" x14ac:dyDescent="0.2"/>
    <row r="1031038" s="12" customFormat="1" x14ac:dyDescent="0.2"/>
    <row r="1031039" s="12" customFormat="1" x14ac:dyDescent="0.2"/>
    <row r="1031040" s="12" customFormat="1" x14ac:dyDescent="0.2"/>
    <row r="1031041" s="12" customFormat="1" x14ac:dyDescent="0.2"/>
    <row r="1031042" s="12" customFormat="1" x14ac:dyDescent="0.2"/>
    <row r="1031043" s="12" customFormat="1" x14ac:dyDescent="0.2"/>
    <row r="1031044" s="12" customFormat="1" x14ac:dyDescent="0.2"/>
    <row r="1031045" s="12" customFormat="1" x14ac:dyDescent="0.2"/>
    <row r="1031046" s="12" customFormat="1" x14ac:dyDescent="0.2"/>
    <row r="1031047" s="12" customFormat="1" x14ac:dyDescent="0.2"/>
    <row r="1031048" s="12" customFormat="1" x14ac:dyDescent="0.2"/>
    <row r="1031049" s="12" customFormat="1" x14ac:dyDescent="0.2"/>
    <row r="1031050" s="12" customFormat="1" x14ac:dyDescent="0.2"/>
    <row r="1031051" s="12" customFormat="1" x14ac:dyDescent="0.2"/>
    <row r="1031052" s="12" customFormat="1" x14ac:dyDescent="0.2"/>
    <row r="1031053" s="12" customFormat="1" x14ac:dyDescent="0.2"/>
    <row r="1031054" s="12" customFormat="1" x14ac:dyDescent="0.2"/>
    <row r="1031055" s="12" customFormat="1" x14ac:dyDescent="0.2"/>
    <row r="1031056" s="12" customFormat="1" x14ac:dyDescent="0.2"/>
    <row r="1031057" s="12" customFormat="1" x14ac:dyDescent="0.2"/>
    <row r="1031058" s="12" customFormat="1" x14ac:dyDescent="0.2"/>
    <row r="1031059" s="12" customFormat="1" x14ac:dyDescent="0.2"/>
    <row r="1031060" s="12" customFormat="1" x14ac:dyDescent="0.2"/>
    <row r="1031061" s="12" customFormat="1" x14ac:dyDescent="0.2"/>
    <row r="1031062" s="12" customFormat="1" x14ac:dyDescent="0.2"/>
    <row r="1031063" s="12" customFormat="1" x14ac:dyDescent="0.2"/>
    <row r="1031064" s="12" customFormat="1" x14ac:dyDescent="0.2"/>
    <row r="1031065" s="12" customFormat="1" x14ac:dyDescent="0.2"/>
    <row r="1031066" s="12" customFormat="1" x14ac:dyDescent="0.2"/>
    <row r="1031067" s="12" customFormat="1" x14ac:dyDescent="0.2"/>
    <row r="1031068" s="12" customFormat="1" x14ac:dyDescent="0.2"/>
    <row r="1031069" s="12" customFormat="1" x14ac:dyDescent="0.2"/>
    <row r="1031070" s="12" customFormat="1" x14ac:dyDescent="0.2"/>
    <row r="1031071" s="12" customFormat="1" x14ac:dyDescent="0.2"/>
    <row r="1031072" s="12" customFormat="1" x14ac:dyDescent="0.2"/>
    <row r="1031073" s="12" customFormat="1" x14ac:dyDescent="0.2"/>
    <row r="1031074" s="12" customFormat="1" x14ac:dyDescent="0.2"/>
    <row r="1031075" s="12" customFormat="1" x14ac:dyDescent="0.2"/>
    <row r="1031076" s="12" customFormat="1" x14ac:dyDescent="0.2"/>
    <row r="1031077" s="12" customFormat="1" x14ac:dyDescent="0.2"/>
    <row r="1031078" s="12" customFormat="1" x14ac:dyDescent="0.2"/>
    <row r="1031079" s="12" customFormat="1" x14ac:dyDescent="0.2"/>
    <row r="1031080" s="12" customFormat="1" x14ac:dyDescent="0.2"/>
    <row r="1031081" s="12" customFormat="1" x14ac:dyDescent="0.2"/>
    <row r="1031082" s="12" customFormat="1" x14ac:dyDescent="0.2"/>
    <row r="1031083" s="12" customFormat="1" x14ac:dyDescent="0.2"/>
    <row r="1031084" s="12" customFormat="1" x14ac:dyDescent="0.2"/>
    <row r="1031085" s="12" customFormat="1" x14ac:dyDescent="0.2"/>
    <row r="1031086" s="12" customFormat="1" x14ac:dyDescent="0.2"/>
    <row r="1031087" s="12" customFormat="1" x14ac:dyDescent="0.2"/>
    <row r="1031088" s="12" customFormat="1" x14ac:dyDescent="0.2"/>
    <row r="1031089" s="12" customFormat="1" x14ac:dyDescent="0.2"/>
    <row r="1031090" s="12" customFormat="1" x14ac:dyDescent="0.2"/>
    <row r="1031091" s="12" customFormat="1" x14ac:dyDescent="0.2"/>
    <row r="1031092" s="12" customFormat="1" x14ac:dyDescent="0.2"/>
    <row r="1031093" s="12" customFormat="1" x14ac:dyDescent="0.2"/>
    <row r="1031094" s="12" customFormat="1" x14ac:dyDescent="0.2"/>
    <row r="1031095" s="12" customFormat="1" x14ac:dyDescent="0.2"/>
    <row r="1031096" s="12" customFormat="1" x14ac:dyDescent="0.2"/>
    <row r="1031097" s="12" customFormat="1" x14ac:dyDescent="0.2"/>
    <row r="1031098" s="12" customFormat="1" x14ac:dyDescent="0.2"/>
    <row r="1031099" s="12" customFormat="1" x14ac:dyDescent="0.2"/>
    <row r="1031100" s="12" customFormat="1" x14ac:dyDescent="0.2"/>
    <row r="1031101" s="12" customFormat="1" x14ac:dyDescent="0.2"/>
    <row r="1031102" s="12" customFormat="1" x14ac:dyDescent="0.2"/>
    <row r="1031103" s="12" customFormat="1" x14ac:dyDescent="0.2"/>
    <row r="1031104" s="12" customFormat="1" x14ac:dyDescent="0.2"/>
    <row r="1031105" s="12" customFormat="1" x14ac:dyDescent="0.2"/>
    <row r="1031106" s="12" customFormat="1" x14ac:dyDescent="0.2"/>
    <row r="1031107" s="12" customFormat="1" x14ac:dyDescent="0.2"/>
    <row r="1031108" s="12" customFormat="1" x14ac:dyDescent="0.2"/>
    <row r="1031109" s="12" customFormat="1" x14ac:dyDescent="0.2"/>
    <row r="1031110" s="12" customFormat="1" x14ac:dyDescent="0.2"/>
    <row r="1031111" s="12" customFormat="1" x14ac:dyDescent="0.2"/>
    <row r="1031112" s="12" customFormat="1" x14ac:dyDescent="0.2"/>
    <row r="1031113" s="12" customFormat="1" x14ac:dyDescent="0.2"/>
    <row r="1031114" s="12" customFormat="1" x14ac:dyDescent="0.2"/>
    <row r="1031115" s="12" customFormat="1" x14ac:dyDescent="0.2"/>
    <row r="1031116" s="12" customFormat="1" x14ac:dyDescent="0.2"/>
    <row r="1031117" s="12" customFormat="1" x14ac:dyDescent="0.2"/>
    <row r="1031118" s="12" customFormat="1" x14ac:dyDescent="0.2"/>
    <row r="1031119" s="12" customFormat="1" x14ac:dyDescent="0.2"/>
    <row r="1031120" s="12" customFormat="1" x14ac:dyDescent="0.2"/>
    <row r="1031121" s="12" customFormat="1" x14ac:dyDescent="0.2"/>
    <row r="1031122" s="12" customFormat="1" x14ac:dyDescent="0.2"/>
    <row r="1031123" s="12" customFormat="1" x14ac:dyDescent="0.2"/>
    <row r="1031124" s="12" customFormat="1" x14ac:dyDescent="0.2"/>
    <row r="1031125" s="12" customFormat="1" x14ac:dyDescent="0.2"/>
    <row r="1031126" s="12" customFormat="1" x14ac:dyDescent="0.2"/>
    <row r="1031127" s="12" customFormat="1" x14ac:dyDescent="0.2"/>
    <row r="1031128" s="12" customFormat="1" x14ac:dyDescent="0.2"/>
    <row r="1031129" s="12" customFormat="1" x14ac:dyDescent="0.2"/>
    <row r="1031130" s="12" customFormat="1" x14ac:dyDescent="0.2"/>
    <row r="1031131" s="12" customFormat="1" x14ac:dyDescent="0.2"/>
    <row r="1031132" s="12" customFormat="1" x14ac:dyDescent="0.2"/>
    <row r="1031133" s="12" customFormat="1" x14ac:dyDescent="0.2"/>
    <row r="1031134" s="12" customFormat="1" x14ac:dyDescent="0.2"/>
    <row r="1031135" s="12" customFormat="1" x14ac:dyDescent="0.2"/>
    <row r="1031136" s="12" customFormat="1" x14ac:dyDescent="0.2"/>
    <row r="1031137" s="12" customFormat="1" x14ac:dyDescent="0.2"/>
    <row r="1031138" s="12" customFormat="1" x14ac:dyDescent="0.2"/>
    <row r="1031139" s="12" customFormat="1" x14ac:dyDescent="0.2"/>
    <row r="1031140" s="12" customFormat="1" x14ac:dyDescent="0.2"/>
    <row r="1031141" s="12" customFormat="1" x14ac:dyDescent="0.2"/>
    <row r="1031142" s="12" customFormat="1" x14ac:dyDescent="0.2"/>
    <row r="1031143" s="12" customFormat="1" x14ac:dyDescent="0.2"/>
    <row r="1031144" s="12" customFormat="1" x14ac:dyDescent="0.2"/>
    <row r="1031145" s="12" customFormat="1" x14ac:dyDescent="0.2"/>
    <row r="1031146" s="12" customFormat="1" x14ac:dyDescent="0.2"/>
    <row r="1031147" s="12" customFormat="1" x14ac:dyDescent="0.2"/>
    <row r="1031148" s="12" customFormat="1" x14ac:dyDescent="0.2"/>
    <row r="1031149" s="12" customFormat="1" x14ac:dyDescent="0.2"/>
    <row r="1031150" s="12" customFormat="1" x14ac:dyDescent="0.2"/>
    <row r="1031151" s="12" customFormat="1" x14ac:dyDescent="0.2"/>
    <row r="1031152" s="12" customFormat="1" x14ac:dyDescent="0.2"/>
    <row r="1031153" s="12" customFormat="1" x14ac:dyDescent="0.2"/>
    <row r="1031154" s="12" customFormat="1" x14ac:dyDescent="0.2"/>
    <row r="1031155" s="12" customFormat="1" x14ac:dyDescent="0.2"/>
    <row r="1031156" s="12" customFormat="1" x14ac:dyDescent="0.2"/>
    <row r="1031157" s="12" customFormat="1" x14ac:dyDescent="0.2"/>
    <row r="1031158" s="12" customFormat="1" x14ac:dyDescent="0.2"/>
    <row r="1031159" s="12" customFormat="1" x14ac:dyDescent="0.2"/>
    <row r="1031160" s="12" customFormat="1" x14ac:dyDescent="0.2"/>
    <row r="1031161" s="12" customFormat="1" x14ac:dyDescent="0.2"/>
    <row r="1031162" s="12" customFormat="1" x14ac:dyDescent="0.2"/>
    <row r="1031163" s="12" customFormat="1" x14ac:dyDescent="0.2"/>
    <row r="1031164" s="12" customFormat="1" x14ac:dyDescent="0.2"/>
    <row r="1031165" s="12" customFormat="1" x14ac:dyDescent="0.2"/>
    <row r="1031166" s="12" customFormat="1" x14ac:dyDescent="0.2"/>
    <row r="1031167" s="12" customFormat="1" x14ac:dyDescent="0.2"/>
    <row r="1031168" s="12" customFormat="1" x14ac:dyDescent="0.2"/>
    <row r="1031169" s="12" customFormat="1" x14ac:dyDescent="0.2"/>
    <row r="1031170" s="12" customFormat="1" x14ac:dyDescent="0.2"/>
    <row r="1031171" s="12" customFormat="1" x14ac:dyDescent="0.2"/>
    <row r="1031172" s="12" customFormat="1" x14ac:dyDescent="0.2"/>
    <row r="1031173" s="12" customFormat="1" x14ac:dyDescent="0.2"/>
    <row r="1031174" s="12" customFormat="1" x14ac:dyDescent="0.2"/>
    <row r="1031175" s="12" customFormat="1" x14ac:dyDescent="0.2"/>
    <row r="1031176" s="12" customFormat="1" x14ac:dyDescent="0.2"/>
    <row r="1031177" s="12" customFormat="1" x14ac:dyDescent="0.2"/>
    <row r="1031178" s="12" customFormat="1" x14ac:dyDescent="0.2"/>
    <row r="1031179" s="12" customFormat="1" x14ac:dyDescent="0.2"/>
    <row r="1031180" s="12" customFormat="1" x14ac:dyDescent="0.2"/>
    <row r="1031181" s="12" customFormat="1" x14ac:dyDescent="0.2"/>
    <row r="1031182" s="12" customFormat="1" x14ac:dyDescent="0.2"/>
    <row r="1031183" s="12" customFormat="1" x14ac:dyDescent="0.2"/>
    <row r="1031184" s="12" customFormat="1" x14ac:dyDescent="0.2"/>
    <row r="1031185" s="12" customFormat="1" x14ac:dyDescent="0.2"/>
    <row r="1031186" s="12" customFormat="1" x14ac:dyDescent="0.2"/>
    <row r="1031187" s="12" customFormat="1" x14ac:dyDescent="0.2"/>
    <row r="1031188" s="12" customFormat="1" x14ac:dyDescent="0.2"/>
    <row r="1031189" s="12" customFormat="1" x14ac:dyDescent="0.2"/>
    <row r="1031190" s="12" customFormat="1" x14ac:dyDescent="0.2"/>
    <row r="1031191" s="12" customFormat="1" x14ac:dyDescent="0.2"/>
    <row r="1031192" s="12" customFormat="1" x14ac:dyDescent="0.2"/>
    <row r="1031193" s="12" customFormat="1" x14ac:dyDescent="0.2"/>
    <row r="1031194" s="12" customFormat="1" x14ac:dyDescent="0.2"/>
    <row r="1031195" s="12" customFormat="1" x14ac:dyDescent="0.2"/>
    <row r="1031196" s="12" customFormat="1" x14ac:dyDescent="0.2"/>
    <row r="1031197" s="12" customFormat="1" x14ac:dyDescent="0.2"/>
    <row r="1031198" s="12" customFormat="1" x14ac:dyDescent="0.2"/>
    <row r="1031199" s="12" customFormat="1" x14ac:dyDescent="0.2"/>
    <row r="1031200" s="12" customFormat="1" x14ac:dyDescent="0.2"/>
    <row r="1031201" s="12" customFormat="1" x14ac:dyDescent="0.2"/>
    <row r="1031202" s="12" customFormat="1" x14ac:dyDescent="0.2"/>
    <row r="1031203" s="12" customFormat="1" x14ac:dyDescent="0.2"/>
    <row r="1031204" s="12" customFormat="1" x14ac:dyDescent="0.2"/>
    <row r="1031205" s="12" customFormat="1" x14ac:dyDescent="0.2"/>
    <row r="1031206" s="12" customFormat="1" x14ac:dyDescent="0.2"/>
    <row r="1031207" s="12" customFormat="1" x14ac:dyDescent="0.2"/>
    <row r="1031208" s="12" customFormat="1" x14ac:dyDescent="0.2"/>
    <row r="1031209" s="12" customFormat="1" x14ac:dyDescent="0.2"/>
    <row r="1031210" s="12" customFormat="1" x14ac:dyDescent="0.2"/>
    <row r="1031211" s="12" customFormat="1" x14ac:dyDescent="0.2"/>
    <row r="1031212" s="12" customFormat="1" x14ac:dyDescent="0.2"/>
    <row r="1031213" s="12" customFormat="1" x14ac:dyDescent="0.2"/>
    <row r="1031214" s="12" customFormat="1" x14ac:dyDescent="0.2"/>
    <row r="1031215" s="12" customFormat="1" x14ac:dyDescent="0.2"/>
    <row r="1031216" s="12" customFormat="1" x14ac:dyDescent="0.2"/>
    <row r="1031217" s="12" customFormat="1" x14ac:dyDescent="0.2"/>
    <row r="1031218" s="12" customFormat="1" x14ac:dyDescent="0.2"/>
    <row r="1031219" s="12" customFormat="1" x14ac:dyDescent="0.2"/>
    <row r="1031220" s="12" customFormat="1" x14ac:dyDescent="0.2"/>
    <row r="1031221" s="12" customFormat="1" x14ac:dyDescent="0.2"/>
    <row r="1031222" s="12" customFormat="1" x14ac:dyDescent="0.2"/>
    <row r="1031223" s="12" customFormat="1" x14ac:dyDescent="0.2"/>
    <row r="1031224" s="12" customFormat="1" x14ac:dyDescent="0.2"/>
    <row r="1031225" s="12" customFormat="1" x14ac:dyDescent="0.2"/>
    <row r="1031226" s="12" customFormat="1" x14ac:dyDescent="0.2"/>
    <row r="1031227" s="12" customFormat="1" x14ac:dyDescent="0.2"/>
    <row r="1031228" s="12" customFormat="1" x14ac:dyDescent="0.2"/>
    <row r="1031229" s="12" customFormat="1" x14ac:dyDescent="0.2"/>
    <row r="1031230" s="12" customFormat="1" x14ac:dyDescent="0.2"/>
    <row r="1031231" s="12" customFormat="1" x14ac:dyDescent="0.2"/>
    <row r="1031232" s="12" customFormat="1" x14ac:dyDescent="0.2"/>
    <row r="1031233" s="12" customFormat="1" x14ac:dyDescent="0.2"/>
    <row r="1031234" s="12" customFormat="1" x14ac:dyDescent="0.2"/>
    <row r="1031235" s="12" customFormat="1" x14ac:dyDescent="0.2"/>
    <row r="1031236" s="12" customFormat="1" x14ac:dyDescent="0.2"/>
    <row r="1031237" s="12" customFormat="1" x14ac:dyDescent="0.2"/>
    <row r="1031238" s="12" customFormat="1" x14ac:dyDescent="0.2"/>
    <row r="1031239" s="12" customFormat="1" x14ac:dyDescent="0.2"/>
    <row r="1031240" s="12" customFormat="1" x14ac:dyDescent="0.2"/>
    <row r="1031241" s="12" customFormat="1" x14ac:dyDescent="0.2"/>
    <row r="1031242" s="12" customFormat="1" x14ac:dyDescent="0.2"/>
    <row r="1031243" s="12" customFormat="1" x14ac:dyDescent="0.2"/>
    <row r="1031244" s="12" customFormat="1" x14ac:dyDescent="0.2"/>
    <row r="1031245" s="12" customFormat="1" x14ac:dyDescent="0.2"/>
    <row r="1031246" s="12" customFormat="1" x14ac:dyDescent="0.2"/>
    <row r="1031247" s="12" customFormat="1" x14ac:dyDescent="0.2"/>
    <row r="1031248" s="12" customFormat="1" x14ac:dyDescent="0.2"/>
    <row r="1031249" s="12" customFormat="1" x14ac:dyDescent="0.2"/>
    <row r="1031250" s="12" customFormat="1" x14ac:dyDescent="0.2"/>
    <row r="1031251" s="12" customFormat="1" x14ac:dyDescent="0.2"/>
    <row r="1031252" s="12" customFormat="1" x14ac:dyDescent="0.2"/>
    <row r="1031253" s="12" customFormat="1" x14ac:dyDescent="0.2"/>
    <row r="1031254" s="12" customFormat="1" x14ac:dyDescent="0.2"/>
    <row r="1031255" s="12" customFormat="1" x14ac:dyDescent="0.2"/>
    <row r="1031256" s="12" customFormat="1" x14ac:dyDescent="0.2"/>
    <row r="1031257" s="12" customFormat="1" x14ac:dyDescent="0.2"/>
    <row r="1031258" s="12" customFormat="1" x14ac:dyDescent="0.2"/>
    <row r="1031259" s="12" customFormat="1" x14ac:dyDescent="0.2"/>
    <row r="1031260" s="12" customFormat="1" x14ac:dyDescent="0.2"/>
    <row r="1031261" s="12" customFormat="1" x14ac:dyDescent="0.2"/>
    <row r="1031262" s="12" customFormat="1" x14ac:dyDescent="0.2"/>
    <row r="1031263" s="12" customFormat="1" x14ac:dyDescent="0.2"/>
    <row r="1031264" s="12" customFormat="1" x14ac:dyDescent="0.2"/>
    <row r="1031265" s="12" customFormat="1" x14ac:dyDescent="0.2"/>
    <row r="1031266" s="12" customFormat="1" x14ac:dyDescent="0.2"/>
    <row r="1031267" s="12" customFormat="1" x14ac:dyDescent="0.2"/>
    <row r="1031268" s="12" customFormat="1" x14ac:dyDescent="0.2"/>
    <row r="1031269" s="12" customFormat="1" x14ac:dyDescent="0.2"/>
    <row r="1031270" s="12" customFormat="1" x14ac:dyDescent="0.2"/>
    <row r="1031271" s="12" customFormat="1" x14ac:dyDescent="0.2"/>
    <row r="1031272" s="12" customFormat="1" x14ac:dyDescent="0.2"/>
    <row r="1031273" s="12" customFormat="1" x14ac:dyDescent="0.2"/>
    <row r="1031274" s="12" customFormat="1" x14ac:dyDescent="0.2"/>
    <row r="1031275" s="12" customFormat="1" x14ac:dyDescent="0.2"/>
    <row r="1031276" s="12" customFormat="1" x14ac:dyDescent="0.2"/>
    <row r="1031277" s="12" customFormat="1" x14ac:dyDescent="0.2"/>
    <row r="1031278" s="12" customFormat="1" x14ac:dyDescent="0.2"/>
    <row r="1031279" s="12" customFormat="1" x14ac:dyDescent="0.2"/>
    <row r="1031280" s="12" customFormat="1" x14ac:dyDescent="0.2"/>
    <row r="1031281" s="12" customFormat="1" x14ac:dyDescent="0.2"/>
    <row r="1031282" s="12" customFormat="1" x14ac:dyDescent="0.2"/>
    <row r="1031283" s="12" customFormat="1" x14ac:dyDescent="0.2"/>
    <row r="1031284" s="12" customFormat="1" x14ac:dyDescent="0.2"/>
    <row r="1031285" s="12" customFormat="1" x14ac:dyDescent="0.2"/>
    <row r="1031286" s="12" customFormat="1" x14ac:dyDescent="0.2"/>
    <row r="1031287" s="12" customFormat="1" x14ac:dyDescent="0.2"/>
    <row r="1031288" s="12" customFormat="1" x14ac:dyDescent="0.2"/>
    <row r="1031289" s="12" customFormat="1" x14ac:dyDescent="0.2"/>
    <row r="1031290" s="12" customFormat="1" x14ac:dyDescent="0.2"/>
    <row r="1031291" s="12" customFormat="1" x14ac:dyDescent="0.2"/>
    <row r="1031292" s="12" customFormat="1" x14ac:dyDescent="0.2"/>
    <row r="1031293" s="12" customFormat="1" x14ac:dyDescent="0.2"/>
    <row r="1031294" s="12" customFormat="1" x14ac:dyDescent="0.2"/>
    <row r="1031295" s="12" customFormat="1" x14ac:dyDescent="0.2"/>
    <row r="1031296" s="12" customFormat="1" x14ac:dyDescent="0.2"/>
    <row r="1031297" s="12" customFormat="1" x14ac:dyDescent="0.2"/>
    <row r="1031298" s="12" customFormat="1" x14ac:dyDescent="0.2"/>
    <row r="1031299" s="12" customFormat="1" x14ac:dyDescent="0.2"/>
    <row r="1031300" s="12" customFormat="1" x14ac:dyDescent="0.2"/>
    <row r="1031301" s="12" customFormat="1" x14ac:dyDescent="0.2"/>
    <row r="1031302" s="12" customFormat="1" x14ac:dyDescent="0.2"/>
    <row r="1031303" s="12" customFormat="1" x14ac:dyDescent="0.2"/>
    <row r="1031304" s="12" customFormat="1" x14ac:dyDescent="0.2"/>
    <row r="1031305" s="12" customFormat="1" x14ac:dyDescent="0.2"/>
    <row r="1031306" s="12" customFormat="1" x14ac:dyDescent="0.2"/>
    <row r="1031307" s="12" customFormat="1" x14ac:dyDescent="0.2"/>
    <row r="1031308" s="12" customFormat="1" x14ac:dyDescent="0.2"/>
    <row r="1031309" s="12" customFormat="1" x14ac:dyDescent="0.2"/>
    <row r="1031310" s="12" customFormat="1" x14ac:dyDescent="0.2"/>
    <row r="1031311" s="12" customFormat="1" x14ac:dyDescent="0.2"/>
    <row r="1031312" s="12" customFormat="1" x14ac:dyDescent="0.2"/>
    <row r="1031313" s="12" customFormat="1" x14ac:dyDescent="0.2"/>
    <row r="1031314" s="12" customFormat="1" x14ac:dyDescent="0.2"/>
    <row r="1031315" s="12" customFormat="1" x14ac:dyDescent="0.2"/>
    <row r="1031316" s="12" customFormat="1" x14ac:dyDescent="0.2"/>
    <row r="1031317" s="12" customFormat="1" x14ac:dyDescent="0.2"/>
    <row r="1031318" s="12" customFormat="1" x14ac:dyDescent="0.2"/>
    <row r="1031319" s="12" customFormat="1" x14ac:dyDescent="0.2"/>
    <row r="1031320" s="12" customFormat="1" x14ac:dyDescent="0.2"/>
    <row r="1031321" s="12" customFormat="1" x14ac:dyDescent="0.2"/>
    <row r="1031322" s="12" customFormat="1" x14ac:dyDescent="0.2"/>
    <row r="1031323" s="12" customFormat="1" x14ac:dyDescent="0.2"/>
    <row r="1031324" s="12" customFormat="1" x14ac:dyDescent="0.2"/>
    <row r="1031325" s="12" customFormat="1" x14ac:dyDescent="0.2"/>
    <row r="1031326" s="12" customFormat="1" x14ac:dyDescent="0.2"/>
    <row r="1031327" s="12" customFormat="1" x14ac:dyDescent="0.2"/>
    <row r="1031328" s="12" customFormat="1" x14ac:dyDescent="0.2"/>
    <row r="1031329" s="12" customFormat="1" x14ac:dyDescent="0.2"/>
    <row r="1031330" s="12" customFormat="1" x14ac:dyDescent="0.2"/>
    <row r="1031331" s="12" customFormat="1" x14ac:dyDescent="0.2"/>
    <row r="1031332" s="12" customFormat="1" x14ac:dyDescent="0.2"/>
    <row r="1031333" s="12" customFormat="1" x14ac:dyDescent="0.2"/>
    <row r="1031334" s="12" customFormat="1" x14ac:dyDescent="0.2"/>
    <row r="1031335" s="12" customFormat="1" x14ac:dyDescent="0.2"/>
    <row r="1031336" s="12" customFormat="1" x14ac:dyDescent="0.2"/>
    <row r="1031337" s="12" customFormat="1" x14ac:dyDescent="0.2"/>
    <row r="1031338" s="12" customFormat="1" x14ac:dyDescent="0.2"/>
    <row r="1031339" s="12" customFormat="1" x14ac:dyDescent="0.2"/>
    <row r="1031340" s="12" customFormat="1" x14ac:dyDescent="0.2"/>
    <row r="1031341" s="12" customFormat="1" x14ac:dyDescent="0.2"/>
    <row r="1031342" s="12" customFormat="1" x14ac:dyDescent="0.2"/>
    <row r="1031343" s="12" customFormat="1" x14ac:dyDescent="0.2"/>
    <row r="1031344" s="12" customFormat="1" x14ac:dyDescent="0.2"/>
    <row r="1031345" s="12" customFormat="1" x14ac:dyDescent="0.2"/>
    <row r="1031346" s="12" customFormat="1" x14ac:dyDescent="0.2"/>
    <row r="1031347" s="12" customFormat="1" x14ac:dyDescent="0.2"/>
    <row r="1031348" s="12" customFormat="1" x14ac:dyDescent="0.2"/>
    <row r="1031349" s="12" customFormat="1" x14ac:dyDescent="0.2"/>
    <row r="1031350" s="12" customFormat="1" x14ac:dyDescent="0.2"/>
    <row r="1031351" s="12" customFormat="1" x14ac:dyDescent="0.2"/>
    <row r="1031352" s="12" customFormat="1" x14ac:dyDescent="0.2"/>
    <row r="1031353" s="12" customFormat="1" x14ac:dyDescent="0.2"/>
    <row r="1031354" s="12" customFormat="1" x14ac:dyDescent="0.2"/>
    <row r="1031355" s="12" customFormat="1" x14ac:dyDescent="0.2"/>
    <row r="1031356" s="12" customFormat="1" x14ac:dyDescent="0.2"/>
    <row r="1031357" s="12" customFormat="1" x14ac:dyDescent="0.2"/>
    <row r="1031358" s="12" customFormat="1" x14ac:dyDescent="0.2"/>
    <row r="1031359" s="12" customFormat="1" x14ac:dyDescent="0.2"/>
    <row r="1031360" s="12" customFormat="1" x14ac:dyDescent="0.2"/>
    <row r="1031361" s="12" customFormat="1" x14ac:dyDescent="0.2"/>
    <row r="1031362" s="12" customFormat="1" x14ac:dyDescent="0.2"/>
    <row r="1031363" s="12" customFormat="1" x14ac:dyDescent="0.2"/>
    <row r="1031364" s="12" customFormat="1" x14ac:dyDescent="0.2"/>
    <row r="1031365" s="12" customFormat="1" x14ac:dyDescent="0.2"/>
    <row r="1031366" s="12" customFormat="1" x14ac:dyDescent="0.2"/>
    <row r="1031367" s="12" customFormat="1" x14ac:dyDescent="0.2"/>
    <row r="1031368" s="12" customFormat="1" x14ac:dyDescent="0.2"/>
    <row r="1031369" s="12" customFormat="1" x14ac:dyDescent="0.2"/>
    <row r="1031370" s="12" customFormat="1" x14ac:dyDescent="0.2"/>
    <row r="1031371" s="12" customFormat="1" x14ac:dyDescent="0.2"/>
    <row r="1031372" s="12" customFormat="1" x14ac:dyDescent="0.2"/>
    <row r="1031373" s="12" customFormat="1" x14ac:dyDescent="0.2"/>
    <row r="1031374" s="12" customFormat="1" x14ac:dyDescent="0.2"/>
    <row r="1031375" s="12" customFormat="1" x14ac:dyDescent="0.2"/>
    <row r="1031376" s="12" customFormat="1" x14ac:dyDescent="0.2"/>
    <row r="1031377" s="12" customFormat="1" x14ac:dyDescent="0.2"/>
    <row r="1031378" s="12" customFormat="1" x14ac:dyDescent="0.2"/>
    <row r="1031379" s="12" customFormat="1" x14ac:dyDescent="0.2"/>
    <row r="1031380" s="12" customFormat="1" x14ac:dyDescent="0.2"/>
    <row r="1031381" s="12" customFormat="1" x14ac:dyDescent="0.2"/>
    <row r="1031382" s="12" customFormat="1" x14ac:dyDescent="0.2"/>
    <row r="1031383" s="12" customFormat="1" x14ac:dyDescent="0.2"/>
    <row r="1031384" s="12" customFormat="1" x14ac:dyDescent="0.2"/>
    <row r="1031385" s="12" customFormat="1" x14ac:dyDescent="0.2"/>
    <row r="1031386" s="12" customFormat="1" x14ac:dyDescent="0.2"/>
    <row r="1031387" s="12" customFormat="1" x14ac:dyDescent="0.2"/>
    <row r="1031388" s="12" customFormat="1" x14ac:dyDescent="0.2"/>
    <row r="1031389" s="12" customFormat="1" x14ac:dyDescent="0.2"/>
    <row r="1031390" s="12" customFormat="1" x14ac:dyDescent="0.2"/>
    <row r="1031391" s="12" customFormat="1" x14ac:dyDescent="0.2"/>
    <row r="1031392" s="12" customFormat="1" x14ac:dyDescent="0.2"/>
    <row r="1031393" s="12" customFormat="1" x14ac:dyDescent="0.2"/>
    <row r="1031394" s="12" customFormat="1" x14ac:dyDescent="0.2"/>
    <row r="1031395" s="12" customFormat="1" x14ac:dyDescent="0.2"/>
    <row r="1031396" s="12" customFormat="1" x14ac:dyDescent="0.2"/>
    <row r="1031397" s="12" customFormat="1" x14ac:dyDescent="0.2"/>
    <row r="1031398" s="12" customFormat="1" x14ac:dyDescent="0.2"/>
    <row r="1031399" s="12" customFormat="1" x14ac:dyDescent="0.2"/>
    <row r="1031400" s="12" customFormat="1" x14ac:dyDescent="0.2"/>
    <row r="1031401" s="12" customFormat="1" x14ac:dyDescent="0.2"/>
    <row r="1031402" s="12" customFormat="1" x14ac:dyDescent="0.2"/>
    <row r="1031403" s="12" customFormat="1" x14ac:dyDescent="0.2"/>
    <row r="1031404" s="12" customFormat="1" x14ac:dyDescent="0.2"/>
    <row r="1031405" s="12" customFormat="1" x14ac:dyDescent="0.2"/>
    <row r="1031406" s="12" customFormat="1" x14ac:dyDescent="0.2"/>
    <row r="1031407" s="12" customFormat="1" x14ac:dyDescent="0.2"/>
    <row r="1031408" s="12" customFormat="1" x14ac:dyDescent="0.2"/>
    <row r="1031409" s="12" customFormat="1" x14ac:dyDescent="0.2"/>
    <row r="1031410" s="12" customFormat="1" x14ac:dyDescent="0.2"/>
    <row r="1031411" s="12" customFormat="1" x14ac:dyDescent="0.2"/>
    <row r="1031412" s="12" customFormat="1" x14ac:dyDescent="0.2"/>
    <row r="1031413" s="12" customFormat="1" x14ac:dyDescent="0.2"/>
    <row r="1031414" s="12" customFormat="1" x14ac:dyDescent="0.2"/>
    <row r="1031415" s="12" customFormat="1" x14ac:dyDescent="0.2"/>
    <row r="1031416" s="12" customFormat="1" x14ac:dyDescent="0.2"/>
    <row r="1031417" s="12" customFormat="1" x14ac:dyDescent="0.2"/>
    <row r="1031418" s="12" customFormat="1" x14ac:dyDescent="0.2"/>
    <row r="1031419" s="12" customFormat="1" x14ac:dyDescent="0.2"/>
    <row r="1031420" s="12" customFormat="1" x14ac:dyDescent="0.2"/>
    <row r="1031421" s="12" customFormat="1" x14ac:dyDescent="0.2"/>
    <row r="1031422" s="12" customFormat="1" x14ac:dyDescent="0.2"/>
    <row r="1031423" s="12" customFormat="1" x14ac:dyDescent="0.2"/>
    <row r="1031424" s="12" customFormat="1" x14ac:dyDescent="0.2"/>
    <row r="1031425" s="12" customFormat="1" x14ac:dyDescent="0.2"/>
    <row r="1031426" s="12" customFormat="1" x14ac:dyDescent="0.2"/>
    <row r="1031427" s="12" customFormat="1" x14ac:dyDescent="0.2"/>
    <row r="1031428" s="12" customFormat="1" x14ac:dyDescent="0.2"/>
    <row r="1031429" s="12" customFormat="1" x14ac:dyDescent="0.2"/>
    <row r="1031430" s="12" customFormat="1" x14ac:dyDescent="0.2"/>
    <row r="1031431" s="12" customFormat="1" x14ac:dyDescent="0.2"/>
    <row r="1031432" s="12" customFormat="1" x14ac:dyDescent="0.2"/>
    <row r="1031433" s="12" customFormat="1" x14ac:dyDescent="0.2"/>
    <row r="1031434" s="12" customFormat="1" x14ac:dyDescent="0.2"/>
    <row r="1031435" s="12" customFormat="1" x14ac:dyDescent="0.2"/>
    <row r="1031436" s="12" customFormat="1" x14ac:dyDescent="0.2"/>
    <row r="1031437" s="12" customFormat="1" x14ac:dyDescent="0.2"/>
    <row r="1031438" s="12" customFormat="1" x14ac:dyDescent="0.2"/>
    <row r="1031439" s="12" customFormat="1" x14ac:dyDescent="0.2"/>
    <row r="1031440" s="12" customFormat="1" x14ac:dyDescent="0.2"/>
    <row r="1031441" s="12" customFormat="1" x14ac:dyDescent="0.2"/>
    <row r="1031442" s="12" customFormat="1" x14ac:dyDescent="0.2"/>
    <row r="1031443" s="12" customFormat="1" x14ac:dyDescent="0.2"/>
    <row r="1031444" s="12" customFormat="1" x14ac:dyDescent="0.2"/>
    <row r="1031445" s="12" customFormat="1" x14ac:dyDescent="0.2"/>
    <row r="1031446" s="12" customFormat="1" x14ac:dyDescent="0.2"/>
    <row r="1031447" s="12" customFormat="1" x14ac:dyDescent="0.2"/>
    <row r="1031448" s="12" customFormat="1" x14ac:dyDescent="0.2"/>
    <row r="1031449" s="12" customFormat="1" x14ac:dyDescent="0.2"/>
    <row r="1031450" s="12" customFormat="1" x14ac:dyDescent="0.2"/>
    <row r="1031451" s="12" customFormat="1" x14ac:dyDescent="0.2"/>
    <row r="1031452" s="12" customFormat="1" x14ac:dyDescent="0.2"/>
    <row r="1031453" s="12" customFormat="1" x14ac:dyDescent="0.2"/>
    <row r="1031454" s="12" customFormat="1" x14ac:dyDescent="0.2"/>
    <row r="1031455" s="12" customFormat="1" x14ac:dyDescent="0.2"/>
    <row r="1031456" s="12" customFormat="1" x14ac:dyDescent="0.2"/>
    <row r="1031457" s="12" customFormat="1" x14ac:dyDescent="0.2"/>
    <row r="1031458" s="12" customFormat="1" x14ac:dyDescent="0.2"/>
    <row r="1031459" s="12" customFormat="1" x14ac:dyDescent="0.2"/>
    <row r="1031460" s="12" customFormat="1" x14ac:dyDescent="0.2"/>
    <row r="1031461" s="12" customFormat="1" x14ac:dyDescent="0.2"/>
    <row r="1031462" s="12" customFormat="1" x14ac:dyDescent="0.2"/>
    <row r="1031463" s="12" customFormat="1" x14ac:dyDescent="0.2"/>
    <row r="1031464" s="12" customFormat="1" x14ac:dyDescent="0.2"/>
    <row r="1031465" s="12" customFormat="1" x14ac:dyDescent="0.2"/>
    <row r="1031466" s="12" customFormat="1" x14ac:dyDescent="0.2"/>
    <row r="1031467" s="12" customFormat="1" x14ac:dyDescent="0.2"/>
    <row r="1031468" s="12" customFormat="1" x14ac:dyDescent="0.2"/>
    <row r="1031469" s="12" customFormat="1" x14ac:dyDescent="0.2"/>
    <row r="1031470" s="12" customFormat="1" x14ac:dyDescent="0.2"/>
    <row r="1031471" s="12" customFormat="1" x14ac:dyDescent="0.2"/>
    <row r="1031472" s="12" customFormat="1" x14ac:dyDescent="0.2"/>
    <row r="1031473" s="12" customFormat="1" x14ac:dyDescent="0.2"/>
    <row r="1031474" s="12" customFormat="1" x14ac:dyDescent="0.2"/>
    <row r="1031475" s="12" customFormat="1" x14ac:dyDescent="0.2"/>
    <row r="1031476" s="12" customFormat="1" x14ac:dyDescent="0.2"/>
    <row r="1031477" s="12" customFormat="1" x14ac:dyDescent="0.2"/>
    <row r="1031478" s="12" customFormat="1" x14ac:dyDescent="0.2"/>
    <row r="1031479" s="12" customFormat="1" x14ac:dyDescent="0.2"/>
    <row r="1031480" s="12" customFormat="1" x14ac:dyDescent="0.2"/>
    <row r="1031481" s="12" customFormat="1" x14ac:dyDescent="0.2"/>
    <row r="1031482" s="12" customFormat="1" x14ac:dyDescent="0.2"/>
    <row r="1031483" s="12" customFormat="1" x14ac:dyDescent="0.2"/>
    <row r="1031484" s="12" customFormat="1" x14ac:dyDescent="0.2"/>
    <row r="1031485" s="12" customFormat="1" x14ac:dyDescent="0.2"/>
    <row r="1031486" s="12" customFormat="1" x14ac:dyDescent="0.2"/>
    <row r="1031487" s="12" customFormat="1" x14ac:dyDescent="0.2"/>
    <row r="1031488" s="12" customFormat="1" x14ac:dyDescent="0.2"/>
    <row r="1031489" s="12" customFormat="1" x14ac:dyDescent="0.2"/>
    <row r="1031490" s="12" customFormat="1" x14ac:dyDescent="0.2"/>
    <row r="1031491" s="12" customFormat="1" x14ac:dyDescent="0.2"/>
    <row r="1031492" s="12" customFormat="1" x14ac:dyDescent="0.2"/>
    <row r="1031493" s="12" customFormat="1" x14ac:dyDescent="0.2"/>
    <row r="1031494" s="12" customFormat="1" x14ac:dyDescent="0.2"/>
    <row r="1031495" s="12" customFormat="1" x14ac:dyDescent="0.2"/>
    <row r="1031496" s="12" customFormat="1" x14ac:dyDescent="0.2"/>
    <row r="1031497" s="12" customFormat="1" x14ac:dyDescent="0.2"/>
    <row r="1031498" s="12" customFormat="1" x14ac:dyDescent="0.2"/>
    <row r="1031499" s="12" customFormat="1" x14ac:dyDescent="0.2"/>
    <row r="1031500" s="12" customFormat="1" x14ac:dyDescent="0.2"/>
    <row r="1031501" s="12" customFormat="1" x14ac:dyDescent="0.2"/>
    <row r="1031502" s="12" customFormat="1" x14ac:dyDescent="0.2"/>
    <row r="1031503" s="12" customFormat="1" x14ac:dyDescent="0.2"/>
    <row r="1031504" s="12" customFormat="1" x14ac:dyDescent="0.2"/>
    <row r="1031505" s="12" customFormat="1" x14ac:dyDescent="0.2"/>
    <row r="1031506" s="12" customFormat="1" x14ac:dyDescent="0.2"/>
    <row r="1031507" s="12" customFormat="1" x14ac:dyDescent="0.2"/>
    <row r="1031508" s="12" customFormat="1" x14ac:dyDescent="0.2"/>
    <row r="1031509" s="12" customFormat="1" x14ac:dyDescent="0.2"/>
    <row r="1031510" s="12" customFormat="1" x14ac:dyDescent="0.2"/>
    <row r="1031511" s="12" customFormat="1" x14ac:dyDescent="0.2"/>
    <row r="1031512" s="12" customFormat="1" x14ac:dyDescent="0.2"/>
    <row r="1031513" s="12" customFormat="1" x14ac:dyDescent="0.2"/>
    <row r="1031514" s="12" customFormat="1" x14ac:dyDescent="0.2"/>
    <row r="1031515" s="12" customFormat="1" x14ac:dyDescent="0.2"/>
    <row r="1031516" s="12" customFormat="1" x14ac:dyDescent="0.2"/>
    <row r="1031517" s="12" customFormat="1" x14ac:dyDescent="0.2"/>
    <row r="1031518" s="12" customFormat="1" x14ac:dyDescent="0.2"/>
    <row r="1031519" s="12" customFormat="1" x14ac:dyDescent="0.2"/>
    <row r="1031520" s="12" customFormat="1" x14ac:dyDescent="0.2"/>
    <row r="1031521" s="12" customFormat="1" x14ac:dyDescent="0.2"/>
    <row r="1031522" s="12" customFormat="1" x14ac:dyDescent="0.2"/>
    <row r="1031523" s="12" customFormat="1" x14ac:dyDescent="0.2"/>
    <row r="1031524" s="12" customFormat="1" x14ac:dyDescent="0.2"/>
    <row r="1031525" s="12" customFormat="1" x14ac:dyDescent="0.2"/>
    <row r="1031526" s="12" customFormat="1" x14ac:dyDescent="0.2"/>
    <row r="1031527" s="12" customFormat="1" x14ac:dyDescent="0.2"/>
    <row r="1031528" s="12" customFormat="1" x14ac:dyDescent="0.2"/>
    <row r="1031529" s="12" customFormat="1" x14ac:dyDescent="0.2"/>
    <row r="1031530" s="12" customFormat="1" x14ac:dyDescent="0.2"/>
    <row r="1031531" s="12" customFormat="1" x14ac:dyDescent="0.2"/>
    <row r="1031532" s="12" customFormat="1" x14ac:dyDescent="0.2"/>
    <row r="1031533" s="12" customFormat="1" x14ac:dyDescent="0.2"/>
    <row r="1031534" s="12" customFormat="1" x14ac:dyDescent="0.2"/>
    <row r="1031535" s="12" customFormat="1" x14ac:dyDescent="0.2"/>
    <row r="1031536" s="12" customFormat="1" x14ac:dyDescent="0.2"/>
    <row r="1031537" s="12" customFormat="1" x14ac:dyDescent="0.2"/>
    <row r="1031538" s="12" customFormat="1" x14ac:dyDescent="0.2"/>
    <row r="1031539" s="12" customFormat="1" x14ac:dyDescent="0.2"/>
    <row r="1031540" s="12" customFormat="1" x14ac:dyDescent="0.2"/>
    <row r="1031541" s="12" customFormat="1" x14ac:dyDescent="0.2"/>
    <row r="1031542" s="12" customFormat="1" x14ac:dyDescent="0.2"/>
    <row r="1031543" s="12" customFormat="1" x14ac:dyDescent="0.2"/>
    <row r="1031544" s="12" customFormat="1" x14ac:dyDescent="0.2"/>
    <row r="1031545" s="12" customFormat="1" x14ac:dyDescent="0.2"/>
    <row r="1031546" s="12" customFormat="1" x14ac:dyDescent="0.2"/>
    <row r="1031547" s="12" customFormat="1" x14ac:dyDescent="0.2"/>
    <row r="1031548" s="12" customFormat="1" x14ac:dyDescent="0.2"/>
    <row r="1031549" s="12" customFormat="1" x14ac:dyDescent="0.2"/>
    <row r="1031550" s="12" customFormat="1" x14ac:dyDescent="0.2"/>
    <row r="1031551" s="12" customFormat="1" x14ac:dyDescent="0.2"/>
    <row r="1031552" s="12" customFormat="1" x14ac:dyDescent="0.2"/>
    <row r="1031553" s="12" customFormat="1" x14ac:dyDescent="0.2"/>
    <row r="1031554" s="12" customFormat="1" x14ac:dyDescent="0.2"/>
    <row r="1031555" s="12" customFormat="1" x14ac:dyDescent="0.2"/>
    <row r="1031556" s="12" customFormat="1" x14ac:dyDescent="0.2"/>
    <row r="1031557" s="12" customFormat="1" x14ac:dyDescent="0.2"/>
    <row r="1031558" s="12" customFormat="1" x14ac:dyDescent="0.2"/>
    <row r="1031559" s="12" customFormat="1" x14ac:dyDescent="0.2"/>
    <row r="1031560" s="12" customFormat="1" x14ac:dyDescent="0.2"/>
    <row r="1031561" s="12" customFormat="1" x14ac:dyDescent="0.2"/>
    <row r="1031562" s="12" customFormat="1" x14ac:dyDescent="0.2"/>
    <row r="1031563" s="12" customFormat="1" x14ac:dyDescent="0.2"/>
    <row r="1031564" s="12" customFormat="1" x14ac:dyDescent="0.2"/>
    <row r="1031565" s="12" customFormat="1" x14ac:dyDescent="0.2"/>
    <row r="1031566" s="12" customFormat="1" x14ac:dyDescent="0.2"/>
    <row r="1031567" s="12" customFormat="1" x14ac:dyDescent="0.2"/>
    <row r="1031568" s="12" customFormat="1" x14ac:dyDescent="0.2"/>
    <row r="1031569" s="12" customFormat="1" x14ac:dyDescent="0.2"/>
    <row r="1031570" s="12" customFormat="1" x14ac:dyDescent="0.2"/>
    <row r="1031571" s="12" customFormat="1" x14ac:dyDescent="0.2"/>
    <row r="1031572" s="12" customFormat="1" x14ac:dyDescent="0.2"/>
    <row r="1031573" s="12" customFormat="1" x14ac:dyDescent="0.2"/>
    <row r="1031574" s="12" customFormat="1" x14ac:dyDescent="0.2"/>
    <row r="1031575" s="12" customFormat="1" x14ac:dyDescent="0.2"/>
    <row r="1031576" s="12" customFormat="1" x14ac:dyDescent="0.2"/>
    <row r="1031577" s="12" customFormat="1" x14ac:dyDescent="0.2"/>
    <row r="1031578" s="12" customFormat="1" x14ac:dyDescent="0.2"/>
    <row r="1031579" s="12" customFormat="1" x14ac:dyDescent="0.2"/>
    <row r="1031580" s="12" customFormat="1" x14ac:dyDescent="0.2"/>
    <row r="1031581" s="12" customFormat="1" x14ac:dyDescent="0.2"/>
    <row r="1031582" s="12" customFormat="1" x14ac:dyDescent="0.2"/>
    <row r="1031583" s="12" customFormat="1" x14ac:dyDescent="0.2"/>
    <row r="1031584" s="12" customFormat="1" x14ac:dyDescent="0.2"/>
    <row r="1031585" s="12" customFormat="1" x14ac:dyDescent="0.2"/>
    <row r="1031586" s="12" customFormat="1" x14ac:dyDescent="0.2"/>
    <row r="1031587" s="12" customFormat="1" x14ac:dyDescent="0.2"/>
    <row r="1031588" s="12" customFormat="1" x14ac:dyDescent="0.2"/>
    <row r="1031589" s="12" customFormat="1" x14ac:dyDescent="0.2"/>
    <row r="1031590" s="12" customFormat="1" x14ac:dyDescent="0.2"/>
    <row r="1031591" s="12" customFormat="1" x14ac:dyDescent="0.2"/>
    <row r="1031592" s="12" customFormat="1" x14ac:dyDescent="0.2"/>
    <row r="1031593" s="12" customFormat="1" x14ac:dyDescent="0.2"/>
    <row r="1031594" s="12" customFormat="1" x14ac:dyDescent="0.2"/>
    <row r="1031595" s="12" customFormat="1" x14ac:dyDescent="0.2"/>
    <row r="1031596" s="12" customFormat="1" x14ac:dyDescent="0.2"/>
    <row r="1031597" s="12" customFormat="1" x14ac:dyDescent="0.2"/>
    <row r="1031598" s="12" customFormat="1" x14ac:dyDescent="0.2"/>
    <row r="1031599" s="12" customFormat="1" x14ac:dyDescent="0.2"/>
    <row r="1031600" s="12" customFormat="1" x14ac:dyDescent="0.2"/>
    <row r="1031601" s="12" customFormat="1" x14ac:dyDescent="0.2"/>
    <row r="1031602" s="12" customFormat="1" x14ac:dyDescent="0.2"/>
    <row r="1031603" s="12" customFormat="1" x14ac:dyDescent="0.2"/>
    <row r="1031604" s="12" customFormat="1" x14ac:dyDescent="0.2"/>
    <row r="1031605" s="12" customFormat="1" x14ac:dyDescent="0.2"/>
    <row r="1031606" s="12" customFormat="1" x14ac:dyDescent="0.2"/>
    <row r="1031607" s="12" customFormat="1" x14ac:dyDescent="0.2"/>
    <row r="1031608" s="12" customFormat="1" x14ac:dyDescent="0.2"/>
    <row r="1031609" s="12" customFormat="1" x14ac:dyDescent="0.2"/>
    <row r="1031610" s="12" customFormat="1" x14ac:dyDescent="0.2"/>
    <row r="1031611" s="12" customFormat="1" x14ac:dyDescent="0.2"/>
    <row r="1031612" s="12" customFormat="1" x14ac:dyDescent="0.2"/>
    <row r="1031613" s="12" customFormat="1" x14ac:dyDescent="0.2"/>
    <row r="1031614" s="12" customFormat="1" x14ac:dyDescent="0.2"/>
    <row r="1031615" s="12" customFormat="1" x14ac:dyDescent="0.2"/>
    <row r="1031616" s="12" customFormat="1" x14ac:dyDescent="0.2"/>
    <row r="1031617" s="12" customFormat="1" x14ac:dyDescent="0.2"/>
    <row r="1031618" s="12" customFormat="1" x14ac:dyDescent="0.2"/>
    <row r="1031619" s="12" customFormat="1" x14ac:dyDescent="0.2"/>
    <row r="1031620" s="12" customFormat="1" x14ac:dyDescent="0.2"/>
    <row r="1031621" s="12" customFormat="1" x14ac:dyDescent="0.2"/>
    <row r="1031622" s="12" customFormat="1" x14ac:dyDescent="0.2"/>
    <row r="1031623" s="12" customFormat="1" x14ac:dyDescent="0.2"/>
    <row r="1031624" s="12" customFormat="1" x14ac:dyDescent="0.2"/>
    <row r="1031625" s="12" customFormat="1" x14ac:dyDescent="0.2"/>
    <row r="1031626" s="12" customFormat="1" x14ac:dyDescent="0.2"/>
    <row r="1031627" s="12" customFormat="1" x14ac:dyDescent="0.2"/>
    <row r="1031628" s="12" customFormat="1" x14ac:dyDescent="0.2"/>
    <row r="1031629" s="12" customFormat="1" x14ac:dyDescent="0.2"/>
    <row r="1031630" s="12" customFormat="1" x14ac:dyDescent="0.2"/>
    <row r="1031631" s="12" customFormat="1" x14ac:dyDescent="0.2"/>
    <row r="1031632" s="12" customFormat="1" x14ac:dyDescent="0.2"/>
    <row r="1031633" s="12" customFormat="1" x14ac:dyDescent="0.2"/>
    <row r="1031634" s="12" customFormat="1" x14ac:dyDescent="0.2"/>
    <row r="1031635" s="12" customFormat="1" x14ac:dyDescent="0.2"/>
    <row r="1031636" s="12" customFormat="1" x14ac:dyDescent="0.2"/>
    <row r="1031637" s="12" customFormat="1" x14ac:dyDescent="0.2"/>
    <row r="1031638" s="12" customFormat="1" x14ac:dyDescent="0.2"/>
    <row r="1031639" s="12" customFormat="1" x14ac:dyDescent="0.2"/>
    <row r="1031640" s="12" customFormat="1" x14ac:dyDescent="0.2"/>
    <row r="1031641" s="12" customFormat="1" x14ac:dyDescent="0.2"/>
    <row r="1031642" s="12" customFormat="1" x14ac:dyDescent="0.2"/>
    <row r="1031643" s="12" customFormat="1" x14ac:dyDescent="0.2"/>
    <row r="1031644" s="12" customFormat="1" x14ac:dyDescent="0.2"/>
    <row r="1031645" s="12" customFormat="1" x14ac:dyDescent="0.2"/>
    <row r="1031646" s="12" customFormat="1" x14ac:dyDescent="0.2"/>
    <row r="1031647" s="12" customFormat="1" x14ac:dyDescent="0.2"/>
    <row r="1031648" s="12" customFormat="1" x14ac:dyDescent="0.2"/>
    <row r="1031649" s="12" customFormat="1" x14ac:dyDescent="0.2"/>
    <row r="1031650" s="12" customFormat="1" x14ac:dyDescent="0.2"/>
    <row r="1031651" s="12" customFormat="1" x14ac:dyDescent="0.2"/>
    <row r="1031652" s="12" customFormat="1" x14ac:dyDescent="0.2"/>
    <row r="1031653" s="12" customFormat="1" x14ac:dyDescent="0.2"/>
    <row r="1031654" s="12" customFormat="1" x14ac:dyDescent="0.2"/>
    <row r="1031655" s="12" customFormat="1" x14ac:dyDescent="0.2"/>
    <row r="1031656" s="12" customFormat="1" x14ac:dyDescent="0.2"/>
    <row r="1031657" s="12" customFormat="1" x14ac:dyDescent="0.2"/>
    <row r="1031658" s="12" customFormat="1" x14ac:dyDescent="0.2"/>
    <row r="1031659" s="12" customFormat="1" x14ac:dyDescent="0.2"/>
    <row r="1031660" s="12" customFormat="1" x14ac:dyDescent="0.2"/>
    <row r="1031661" s="12" customFormat="1" x14ac:dyDescent="0.2"/>
    <row r="1031662" s="12" customFormat="1" x14ac:dyDescent="0.2"/>
    <row r="1031663" s="12" customFormat="1" x14ac:dyDescent="0.2"/>
    <row r="1031664" s="12" customFormat="1" x14ac:dyDescent="0.2"/>
    <row r="1031665" s="12" customFormat="1" x14ac:dyDescent="0.2"/>
    <row r="1031666" s="12" customFormat="1" x14ac:dyDescent="0.2"/>
    <row r="1031667" s="12" customFormat="1" x14ac:dyDescent="0.2"/>
    <row r="1031668" s="12" customFormat="1" x14ac:dyDescent="0.2"/>
    <row r="1031669" s="12" customFormat="1" x14ac:dyDescent="0.2"/>
    <row r="1031670" s="12" customFormat="1" x14ac:dyDescent="0.2"/>
    <row r="1031671" s="12" customFormat="1" x14ac:dyDescent="0.2"/>
    <row r="1031672" s="12" customFormat="1" x14ac:dyDescent="0.2"/>
    <row r="1031673" s="12" customFormat="1" x14ac:dyDescent="0.2"/>
    <row r="1031674" s="12" customFormat="1" x14ac:dyDescent="0.2"/>
    <row r="1031675" s="12" customFormat="1" x14ac:dyDescent="0.2"/>
    <row r="1031676" s="12" customFormat="1" x14ac:dyDescent="0.2"/>
    <row r="1031677" s="12" customFormat="1" x14ac:dyDescent="0.2"/>
    <row r="1031678" s="12" customFormat="1" x14ac:dyDescent="0.2"/>
    <row r="1031679" s="12" customFormat="1" x14ac:dyDescent="0.2"/>
    <row r="1031680" s="12" customFormat="1" x14ac:dyDescent="0.2"/>
    <row r="1031681" s="12" customFormat="1" x14ac:dyDescent="0.2"/>
    <row r="1031682" s="12" customFormat="1" x14ac:dyDescent="0.2"/>
    <row r="1031683" s="12" customFormat="1" x14ac:dyDescent="0.2"/>
    <row r="1031684" s="12" customFormat="1" x14ac:dyDescent="0.2"/>
    <row r="1031685" s="12" customFormat="1" x14ac:dyDescent="0.2"/>
    <row r="1031686" s="12" customFormat="1" x14ac:dyDescent="0.2"/>
    <row r="1031687" s="12" customFormat="1" x14ac:dyDescent="0.2"/>
    <row r="1031688" s="12" customFormat="1" x14ac:dyDescent="0.2"/>
    <row r="1031689" s="12" customFormat="1" x14ac:dyDescent="0.2"/>
    <row r="1031690" s="12" customFormat="1" x14ac:dyDescent="0.2"/>
    <row r="1031691" s="12" customFormat="1" x14ac:dyDescent="0.2"/>
    <row r="1031692" s="12" customFormat="1" x14ac:dyDescent="0.2"/>
    <row r="1031693" s="12" customFormat="1" x14ac:dyDescent="0.2"/>
    <row r="1031694" s="12" customFormat="1" x14ac:dyDescent="0.2"/>
    <row r="1031695" s="12" customFormat="1" x14ac:dyDescent="0.2"/>
    <row r="1031696" s="12" customFormat="1" x14ac:dyDescent="0.2"/>
    <row r="1031697" s="12" customFormat="1" x14ac:dyDescent="0.2"/>
    <row r="1031698" s="12" customFormat="1" x14ac:dyDescent="0.2"/>
    <row r="1031699" s="12" customFormat="1" x14ac:dyDescent="0.2"/>
    <row r="1031700" s="12" customFormat="1" x14ac:dyDescent="0.2"/>
    <row r="1031701" s="12" customFormat="1" x14ac:dyDescent="0.2"/>
    <row r="1031702" s="12" customFormat="1" x14ac:dyDescent="0.2"/>
    <row r="1031703" s="12" customFormat="1" x14ac:dyDescent="0.2"/>
    <row r="1031704" s="12" customFormat="1" x14ac:dyDescent="0.2"/>
    <row r="1031705" s="12" customFormat="1" x14ac:dyDescent="0.2"/>
    <row r="1031706" s="12" customFormat="1" x14ac:dyDescent="0.2"/>
    <row r="1031707" s="12" customFormat="1" x14ac:dyDescent="0.2"/>
    <row r="1031708" s="12" customFormat="1" x14ac:dyDescent="0.2"/>
    <row r="1031709" s="12" customFormat="1" x14ac:dyDescent="0.2"/>
    <row r="1031710" s="12" customFormat="1" x14ac:dyDescent="0.2"/>
    <row r="1031711" s="12" customFormat="1" x14ac:dyDescent="0.2"/>
    <row r="1031712" s="12" customFormat="1" x14ac:dyDescent="0.2"/>
    <row r="1031713" s="12" customFormat="1" x14ac:dyDescent="0.2"/>
    <row r="1031714" s="12" customFormat="1" x14ac:dyDescent="0.2"/>
    <row r="1031715" s="12" customFormat="1" x14ac:dyDescent="0.2"/>
    <row r="1031716" s="12" customFormat="1" x14ac:dyDescent="0.2"/>
    <row r="1031717" s="12" customFormat="1" x14ac:dyDescent="0.2"/>
    <row r="1031718" s="12" customFormat="1" x14ac:dyDescent="0.2"/>
    <row r="1031719" s="12" customFormat="1" x14ac:dyDescent="0.2"/>
    <row r="1031720" s="12" customFormat="1" x14ac:dyDescent="0.2"/>
    <row r="1031721" s="12" customFormat="1" x14ac:dyDescent="0.2"/>
    <row r="1031722" s="12" customFormat="1" x14ac:dyDescent="0.2"/>
    <row r="1031723" s="12" customFormat="1" x14ac:dyDescent="0.2"/>
    <row r="1031724" s="12" customFormat="1" x14ac:dyDescent="0.2"/>
    <row r="1031725" s="12" customFormat="1" x14ac:dyDescent="0.2"/>
    <row r="1031726" s="12" customFormat="1" x14ac:dyDescent="0.2"/>
    <row r="1031727" s="12" customFormat="1" x14ac:dyDescent="0.2"/>
    <row r="1031728" s="12" customFormat="1" x14ac:dyDescent="0.2"/>
    <row r="1031729" s="12" customFormat="1" x14ac:dyDescent="0.2"/>
    <row r="1031730" s="12" customFormat="1" x14ac:dyDescent="0.2"/>
    <row r="1031731" s="12" customFormat="1" x14ac:dyDescent="0.2"/>
    <row r="1031732" s="12" customFormat="1" x14ac:dyDescent="0.2"/>
    <row r="1031733" s="12" customFormat="1" x14ac:dyDescent="0.2"/>
    <row r="1031734" s="12" customFormat="1" x14ac:dyDescent="0.2"/>
    <row r="1031735" s="12" customFormat="1" x14ac:dyDescent="0.2"/>
    <row r="1031736" s="12" customFormat="1" x14ac:dyDescent="0.2"/>
    <row r="1031737" s="12" customFormat="1" x14ac:dyDescent="0.2"/>
    <row r="1031738" s="12" customFormat="1" x14ac:dyDescent="0.2"/>
    <row r="1031739" s="12" customFormat="1" x14ac:dyDescent="0.2"/>
    <row r="1031740" s="12" customFormat="1" x14ac:dyDescent="0.2"/>
    <row r="1031741" s="12" customFormat="1" x14ac:dyDescent="0.2"/>
    <row r="1031742" s="12" customFormat="1" x14ac:dyDescent="0.2"/>
    <row r="1031743" s="12" customFormat="1" x14ac:dyDescent="0.2"/>
    <row r="1031744" s="12" customFormat="1" x14ac:dyDescent="0.2"/>
    <row r="1031745" s="12" customFormat="1" x14ac:dyDescent="0.2"/>
    <row r="1031746" s="12" customFormat="1" x14ac:dyDescent="0.2"/>
    <row r="1031747" s="12" customFormat="1" x14ac:dyDescent="0.2"/>
    <row r="1031748" s="12" customFormat="1" x14ac:dyDescent="0.2"/>
    <row r="1031749" s="12" customFormat="1" x14ac:dyDescent="0.2"/>
    <row r="1031750" s="12" customFormat="1" x14ac:dyDescent="0.2"/>
    <row r="1031751" s="12" customFormat="1" x14ac:dyDescent="0.2"/>
    <row r="1031752" s="12" customFormat="1" x14ac:dyDescent="0.2"/>
    <row r="1031753" s="12" customFormat="1" x14ac:dyDescent="0.2"/>
    <row r="1031754" s="12" customFormat="1" x14ac:dyDescent="0.2"/>
    <row r="1031755" s="12" customFormat="1" x14ac:dyDescent="0.2"/>
    <row r="1031756" s="12" customFormat="1" x14ac:dyDescent="0.2"/>
    <row r="1031757" s="12" customFormat="1" x14ac:dyDescent="0.2"/>
    <row r="1031758" s="12" customFormat="1" x14ac:dyDescent="0.2"/>
    <row r="1031759" s="12" customFormat="1" x14ac:dyDescent="0.2"/>
    <row r="1031760" s="12" customFormat="1" x14ac:dyDescent="0.2"/>
    <row r="1031761" s="12" customFormat="1" x14ac:dyDescent="0.2"/>
    <row r="1031762" s="12" customFormat="1" x14ac:dyDescent="0.2"/>
    <row r="1031763" s="12" customFormat="1" x14ac:dyDescent="0.2"/>
    <row r="1031764" s="12" customFormat="1" x14ac:dyDescent="0.2"/>
    <row r="1031765" s="12" customFormat="1" x14ac:dyDescent="0.2"/>
    <row r="1031766" s="12" customFormat="1" x14ac:dyDescent="0.2"/>
    <row r="1031767" s="12" customFormat="1" x14ac:dyDescent="0.2"/>
    <row r="1031768" s="12" customFormat="1" x14ac:dyDescent="0.2"/>
    <row r="1031769" s="12" customFormat="1" x14ac:dyDescent="0.2"/>
    <row r="1031770" s="12" customFormat="1" x14ac:dyDescent="0.2"/>
    <row r="1031771" s="12" customFormat="1" x14ac:dyDescent="0.2"/>
    <row r="1031772" s="12" customFormat="1" x14ac:dyDescent="0.2"/>
    <row r="1031773" s="12" customFormat="1" x14ac:dyDescent="0.2"/>
    <row r="1031774" s="12" customFormat="1" x14ac:dyDescent="0.2"/>
    <row r="1031775" s="12" customFormat="1" x14ac:dyDescent="0.2"/>
    <row r="1031776" s="12" customFormat="1" x14ac:dyDescent="0.2"/>
    <row r="1031777" s="12" customFormat="1" x14ac:dyDescent="0.2"/>
    <row r="1031778" s="12" customFormat="1" x14ac:dyDescent="0.2"/>
    <row r="1031779" s="12" customFormat="1" x14ac:dyDescent="0.2"/>
    <row r="1031780" s="12" customFormat="1" x14ac:dyDescent="0.2"/>
    <row r="1031781" s="12" customFormat="1" x14ac:dyDescent="0.2"/>
    <row r="1031782" s="12" customFormat="1" x14ac:dyDescent="0.2"/>
    <row r="1031783" s="12" customFormat="1" x14ac:dyDescent="0.2"/>
    <row r="1031784" s="12" customFormat="1" x14ac:dyDescent="0.2"/>
    <row r="1031785" s="12" customFormat="1" x14ac:dyDescent="0.2"/>
    <row r="1031786" s="12" customFormat="1" x14ac:dyDescent="0.2"/>
    <row r="1031787" s="12" customFormat="1" x14ac:dyDescent="0.2"/>
    <row r="1031788" s="12" customFormat="1" x14ac:dyDescent="0.2"/>
    <row r="1031789" s="12" customFormat="1" x14ac:dyDescent="0.2"/>
    <row r="1031790" s="12" customFormat="1" x14ac:dyDescent="0.2"/>
    <row r="1031791" s="12" customFormat="1" x14ac:dyDescent="0.2"/>
    <row r="1031792" s="12" customFormat="1" x14ac:dyDescent="0.2"/>
    <row r="1031793" s="12" customFormat="1" x14ac:dyDescent="0.2"/>
    <row r="1031794" s="12" customFormat="1" x14ac:dyDescent="0.2"/>
    <row r="1031795" s="12" customFormat="1" x14ac:dyDescent="0.2"/>
    <row r="1031796" s="12" customFormat="1" x14ac:dyDescent="0.2"/>
    <row r="1031797" s="12" customFormat="1" x14ac:dyDescent="0.2"/>
    <row r="1031798" s="12" customFormat="1" x14ac:dyDescent="0.2"/>
    <row r="1031799" s="12" customFormat="1" x14ac:dyDescent="0.2"/>
    <row r="1031800" s="12" customFormat="1" x14ac:dyDescent="0.2"/>
    <row r="1031801" s="12" customFormat="1" x14ac:dyDescent="0.2"/>
    <row r="1031802" s="12" customFormat="1" x14ac:dyDescent="0.2"/>
    <row r="1031803" s="12" customFormat="1" x14ac:dyDescent="0.2"/>
    <row r="1031804" s="12" customFormat="1" x14ac:dyDescent="0.2"/>
    <row r="1031805" s="12" customFormat="1" x14ac:dyDescent="0.2"/>
    <row r="1031806" s="12" customFormat="1" x14ac:dyDescent="0.2"/>
    <row r="1031807" s="12" customFormat="1" x14ac:dyDescent="0.2"/>
    <row r="1031808" s="12" customFormat="1" x14ac:dyDescent="0.2"/>
    <row r="1031809" s="12" customFormat="1" x14ac:dyDescent="0.2"/>
    <row r="1031810" s="12" customFormat="1" x14ac:dyDescent="0.2"/>
    <row r="1031811" s="12" customFormat="1" x14ac:dyDescent="0.2"/>
    <row r="1031812" s="12" customFormat="1" x14ac:dyDescent="0.2"/>
    <row r="1031813" s="12" customFormat="1" x14ac:dyDescent="0.2"/>
    <row r="1031814" s="12" customFormat="1" x14ac:dyDescent="0.2"/>
    <row r="1031815" s="12" customFormat="1" x14ac:dyDescent="0.2"/>
    <row r="1031816" s="12" customFormat="1" x14ac:dyDescent="0.2"/>
    <row r="1031817" s="12" customFormat="1" x14ac:dyDescent="0.2"/>
    <row r="1031818" s="12" customFormat="1" x14ac:dyDescent="0.2"/>
    <row r="1031819" s="12" customFormat="1" x14ac:dyDescent="0.2"/>
    <row r="1031820" s="12" customFormat="1" x14ac:dyDescent="0.2"/>
    <row r="1031821" s="12" customFormat="1" x14ac:dyDescent="0.2"/>
    <row r="1031822" s="12" customFormat="1" x14ac:dyDescent="0.2"/>
    <row r="1031823" s="12" customFormat="1" x14ac:dyDescent="0.2"/>
    <row r="1031824" s="12" customFormat="1" x14ac:dyDescent="0.2"/>
    <row r="1031825" s="12" customFormat="1" x14ac:dyDescent="0.2"/>
    <row r="1031826" s="12" customFormat="1" x14ac:dyDescent="0.2"/>
    <row r="1031827" s="12" customFormat="1" x14ac:dyDescent="0.2"/>
    <row r="1031828" s="12" customFormat="1" x14ac:dyDescent="0.2"/>
    <row r="1031829" s="12" customFormat="1" x14ac:dyDescent="0.2"/>
    <row r="1031830" s="12" customFormat="1" x14ac:dyDescent="0.2"/>
    <row r="1031831" s="12" customFormat="1" x14ac:dyDescent="0.2"/>
    <row r="1031832" s="12" customFormat="1" x14ac:dyDescent="0.2"/>
    <row r="1031833" s="12" customFormat="1" x14ac:dyDescent="0.2"/>
    <row r="1031834" s="12" customFormat="1" x14ac:dyDescent="0.2"/>
    <row r="1031835" s="12" customFormat="1" x14ac:dyDescent="0.2"/>
    <row r="1031836" s="12" customFormat="1" x14ac:dyDescent="0.2"/>
    <row r="1031837" s="12" customFormat="1" x14ac:dyDescent="0.2"/>
    <row r="1031838" s="12" customFormat="1" x14ac:dyDescent="0.2"/>
    <row r="1031839" s="12" customFormat="1" x14ac:dyDescent="0.2"/>
    <row r="1031840" s="12" customFormat="1" x14ac:dyDescent="0.2"/>
    <row r="1031841" s="12" customFormat="1" x14ac:dyDescent="0.2"/>
    <row r="1031842" s="12" customFormat="1" x14ac:dyDescent="0.2"/>
    <row r="1031843" s="12" customFormat="1" x14ac:dyDescent="0.2"/>
    <row r="1031844" s="12" customFormat="1" x14ac:dyDescent="0.2"/>
    <row r="1031845" s="12" customFormat="1" x14ac:dyDescent="0.2"/>
    <row r="1031846" s="12" customFormat="1" x14ac:dyDescent="0.2"/>
    <row r="1031847" s="12" customFormat="1" x14ac:dyDescent="0.2"/>
    <row r="1031848" s="12" customFormat="1" x14ac:dyDescent="0.2"/>
    <row r="1031849" s="12" customFormat="1" x14ac:dyDescent="0.2"/>
    <row r="1031850" s="12" customFormat="1" x14ac:dyDescent="0.2"/>
    <row r="1031851" s="12" customFormat="1" x14ac:dyDescent="0.2"/>
    <row r="1031852" s="12" customFormat="1" x14ac:dyDescent="0.2"/>
    <row r="1031853" s="12" customFormat="1" x14ac:dyDescent="0.2"/>
    <row r="1031854" s="12" customFormat="1" x14ac:dyDescent="0.2"/>
    <row r="1031855" s="12" customFormat="1" x14ac:dyDescent="0.2"/>
    <row r="1031856" s="12" customFormat="1" x14ac:dyDescent="0.2"/>
    <row r="1031857" s="12" customFormat="1" x14ac:dyDescent="0.2"/>
    <row r="1031858" s="12" customFormat="1" x14ac:dyDescent="0.2"/>
    <row r="1031859" s="12" customFormat="1" x14ac:dyDescent="0.2"/>
    <row r="1031860" s="12" customFormat="1" x14ac:dyDescent="0.2"/>
    <row r="1031861" s="12" customFormat="1" x14ac:dyDescent="0.2"/>
    <row r="1031862" s="12" customFormat="1" x14ac:dyDescent="0.2"/>
    <row r="1031863" s="12" customFormat="1" x14ac:dyDescent="0.2"/>
    <row r="1031864" s="12" customFormat="1" x14ac:dyDescent="0.2"/>
    <row r="1031865" s="12" customFormat="1" x14ac:dyDescent="0.2"/>
    <row r="1031866" s="12" customFormat="1" x14ac:dyDescent="0.2"/>
    <row r="1031867" s="12" customFormat="1" x14ac:dyDescent="0.2"/>
    <row r="1031868" s="12" customFormat="1" x14ac:dyDescent="0.2"/>
    <row r="1031869" s="12" customFormat="1" x14ac:dyDescent="0.2"/>
    <row r="1031870" s="12" customFormat="1" x14ac:dyDescent="0.2"/>
    <row r="1031871" s="12" customFormat="1" x14ac:dyDescent="0.2"/>
    <row r="1031872" s="12" customFormat="1" x14ac:dyDescent="0.2"/>
    <row r="1031873" s="12" customFormat="1" x14ac:dyDescent="0.2"/>
    <row r="1031874" s="12" customFormat="1" x14ac:dyDescent="0.2"/>
    <row r="1031875" s="12" customFormat="1" x14ac:dyDescent="0.2"/>
    <row r="1031876" s="12" customFormat="1" x14ac:dyDescent="0.2"/>
    <row r="1031877" s="12" customFormat="1" x14ac:dyDescent="0.2"/>
    <row r="1031878" s="12" customFormat="1" x14ac:dyDescent="0.2"/>
    <row r="1031879" s="12" customFormat="1" x14ac:dyDescent="0.2"/>
    <row r="1031880" s="12" customFormat="1" x14ac:dyDescent="0.2"/>
    <row r="1031881" s="12" customFormat="1" x14ac:dyDescent="0.2"/>
    <row r="1031882" s="12" customFormat="1" x14ac:dyDescent="0.2"/>
    <row r="1031883" s="12" customFormat="1" x14ac:dyDescent="0.2"/>
    <row r="1031884" s="12" customFormat="1" x14ac:dyDescent="0.2"/>
    <row r="1031885" s="12" customFormat="1" x14ac:dyDescent="0.2"/>
    <row r="1031886" s="12" customFormat="1" x14ac:dyDescent="0.2"/>
    <row r="1031887" s="12" customFormat="1" x14ac:dyDescent="0.2"/>
    <row r="1031888" s="12" customFormat="1" x14ac:dyDescent="0.2"/>
    <row r="1031889" s="12" customFormat="1" x14ac:dyDescent="0.2"/>
    <row r="1031890" s="12" customFormat="1" x14ac:dyDescent="0.2"/>
    <row r="1031891" s="12" customFormat="1" x14ac:dyDescent="0.2"/>
    <row r="1031892" s="12" customFormat="1" x14ac:dyDescent="0.2"/>
    <row r="1031893" s="12" customFormat="1" x14ac:dyDescent="0.2"/>
    <row r="1031894" s="12" customFormat="1" x14ac:dyDescent="0.2"/>
    <row r="1031895" s="12" customFormat="1" x14ac:dyDescent="0.2"/>
    <row r="1031896" s="12" customFormat="1" x14ac:dyDescent="0.2"/>
    <row r="1031897" s="12" customFormat="1" x14ac:dyDescent="0.2"/>
    <row r="1031898" s="12" customFormat="1" x14ac:dyDescent="0.2"/>
    <row r="1031899" s="12" customFormat="1" x14ac:dyDescent="0.2"/>
    <row r="1031900" s="12" customFormat="1" x14ac:dyDescent="0.2"/>
    <row r="1031901" s="12" customFormat="1" x14ac:dyDescent="0.2"/>
    <row r="1031902" s="12" customFormat="1" x14ac:dyDescent="0.2"/>
    <row r="1031903" s="12" customFormat="1" x14ac:dyDescent="0.2"/>
    <row r="1031904" s="12" customFormat="1" x14ac:dyDescent="0.2"/>
    <row r="1031905" s="12" customFormat="1" x14ac:dyDescent="0.2"/>
    <row r="1031906" s="12" customFormat="1" x14ac:dyDescent="0.2"/>
    <row r="1031907" s="12" customFormat="1" x14ac:dyDescent="0.2"/>
    <row r="1031908" s="12" customFormat="1" x14ac:dyDescent="0.2"/>
    <row r="1031909" s="12" customFormat="1" x14ac:dyDescent="0.2"/>
    <row r="1031910" s="12" customFormat="1" x14ac:dyDescent="0.2"/>
    <row r="1031911" s="12" customFormat="1" x14ac:dyDescent="0.2"/>
    <row r="1031912" s="12" customFormat="1" x14ac:dyDescent="0.2"/>
    <row r="1031913" s="12" customFormat="1" x14ac:dyDescent="0.2"/>
    <row r="1031914" s="12" customFormat="1" x14ac:dyDescent="0.2"/>
    <row r="1031915" s="12" customFormat="1" x14ac:dyDescent="0.2"/>
    <row r="1031916" s="12" customFormat="1" x14ac:dyDescent="0.2"/>
    <row r="1031917" s="12" customFormat="1" x14ac:dyDescent="0.2"/>
    <row r="1031918" s="12" customFormat="1" x14ac:dyDescent="0.2"/>
    <row r="1031919" s="12" customFormat="1" x14ac:dyDescent="0.2"/>
    <row r="1031920" s="12" customFormat="1" x14ac:dyDescent="0.2"/>
    <row r="1031921" s="12" customFormat="1" x14ac:dyDescent="0.2"/>
    <row r="1031922" s="12" customFormat="1" x14ac:dyDescent="0.2"/>
    <row r="1031923" s="12" customFormat="1" x14ac:dyDescent="0.2"/>
    <row r="1031924" s="12" customFormat="1" x14ac:dyDescent="0.2"/>
    <row r="1031925" s="12" customFormat="1" x14ac:dyDescent="0.2"/>
    <row r="1031926" s="12" customFormat="1" x14ac:dyDescent="0.2"/>
    <row r="1031927" s="12" customFormat="1" x14ac:dyDescent="0.2"/>
    <row r="1031928" s="12" customFormat="1" x14ac:dyDescent="0.2"/>
    <row r="1031929" s="12" customFormat="1" x14ac:dyDescent="0.2"/>
    <row r="1031930" s="12" customFormat="1" x14ac:dyDescent="0.2"/>
    <row r="1031931" s="12" customFormat="1" x14ac:dyDescent="0.2"/>
    <row r="1031932" s="12" customFormat="1" x14ac:dyDescent="0.2"/>
    <row r="1031933" s="12" customFormat="1" x14ac:dyDescent="0.2"/>
    <row r="1031934" s="12" customFormat="1" x14ac:dyDescent="0.2"/>
    <row r="1031935" s="12" customFormat="1" x14ac:dyDescent="0.2"/>
    <row r="1031936" s="12" customFormat="1" x14ac:dyDescent="0.2"/>
    <row r="1031937" s="12" customFormat="1" x14ac:dyDescent="0.2"/>
    <row r="1031938" s="12" customFormat="1" x14ac:dyDescent="0.2"/>
    <row r="1031939" s="12" customFormat="1" x14ac:dyDescent="0.2"/>
    <row r="1031940" s="12" customFormat="1" x14ac:dyDescent="0.2"/>
    <row r="1031941" s="12" customFormat="1" x14ac:dyDescent="0.2"/>
    <row r="1031942" s="12" customFormat="1" x14ac:dyDescent="0.2"/>
    <row r="1031943" s="12" customFormat="1" x14ac:dyDescent="0.2"/>
    <row r="1031944" s="12" customFormat="1" x14ac:dyDescent="0.2"/>
    <row r="1031945" s="12" customFormat="1" x14ac:dyDescent="0.2"/>
    <row r="1031946" s="12" customFormat="1" x14ac:dyDescent="0.2"/>
    <row r="1031947" s="12" customFormat="1" x14ac:dyDescent="0.2"/>
    <row r="1031948" s="12" customFormat="1" x14ac:dyDescent="0.2"/>
    <row r="1031949" s="12" customFormat="1" x14ac:dyDescent="0.2"/>
    <row r="1031950" s="12" customFormat="1" x14ac:dyDescent="0.2"/>
    <row r="1031951" s="12" customFormat="1" x14ac:dyDescent="0.2"/>
    <row r="1031952" s="12" customFormat="1" x14ac:dyDescent="0.2"/>
    <row r="1031953" s="12" customFormat="1" x14ac:dyDescent="0.2"/>
    <row r="1031954" s="12" customFormat="1" x14ac:dyDescent="0.2"/>
    <row r="1031955" s="12" customFormat="1" x14ac:dyDescent="0.2"/>
    <row r="1031956" s="12" customFormat="1" x14ac:dyDescent="0.2"/>
    <row r="1031957" s="12" customFormat="1" x14ac:dyDescent="0.2"/>
    <row r="1031958" s="12" customFormat="1" x14ac:dyDescent="0.2"/>
    <row r="1031959" s="12" customFormat="1" x14ac:dyDescent="0.2"/>
    <row r="1031960" s="12" customFormat="1" x14ac:dyDescent="0.2"/>
    <row r="1031961" s="12" customFormat="1" x14ac:dyDescent="0.2"/>
    <row r="1031962" s="12" customFormat="1" x14ac:dyDescent="0.2"/>
    <row r="1031963" s="12" customFormat="1" x14ac:dyDescent="0.2"/>
    <row r="1031964" s="12" customFormat="1" x14ac:dyDescent="0.2"/>
    <row r="1031965" s="12" customFormat="1" x14ac:dyDescent="0.2"/>
    <row r="1031966" s="12" customFormat="1" x14ac:dyDescent="0.2"/>
    <row r="1031967" s="12" customFormat="1" x14ac:dyDescent="0.2"/>
    <row r="1031968" s="12" customFormat="1" x14ac:dyDescent="0.2"/>
    <row r="1031969" s="12" customFormat="1" x14ac:dyDescent="0.2"/>
    <row r="1031970" s="12" customFormat="1" x14ac:dyDescent="0.2"/>
    <row r="1031971" s="12" customFormat="1" x14ac:dyDescent="0.2"/>
    <row r="1031972" s="12" customFormat="1" x14ac:dyDescent="0.2"/>
    <row r="1031973" s="12" customFormat="1" x14ac:dyDescent="0.2"/>
    <row r="1031974" s="12" customFormat="1" x14ac:dyDescent="0.2"/>
    <row r="1031975" s="12" customFormat="1" x14ac:dyDescent="0.2"/>
    <row r="1031976" s="12" customFormat="1" x14ac:dyDescent="0.2"/>
    <row r="1031977" s="12" customFormat="1" x14ac:dyDescent="0.2"/>
    <row r="1031978" s="12" customFormat="1" x14ac:dyDescent="0.2"/>
    <row r="1031979" s="12" customFormat="1" x14ac:dyDescent="0.2"/>
    <row r="1031980" s="12" customFormat="1" x14ac:dyDescent="0.2"/>
    <row r="1031981" s="12" customFormat="1" x14ac:dyDescent="0.2"/>
    <row r="1031982" s="12" customFormat="1" x14ac:dyDescent="0.2"/>
    <row r="1031983" s="12" customFormat="1" x14ac:dyDescent="0.2"/>
    <row r="1031984" s="12" customFormat="1" x14ac:dyDescent="0.2"/>
    <row r="1031985" s="12" customFormat="1" x14ac:dyDescent="0.2"/>
    <row r="1031986" s="12" customFormat="1" x14ac:dyDescent="0.2"/>
    <row r="1031987" s="12" customFormat="1" x14ac:dyDescent="0.2"/>
    <row r="1031988" s="12" customFormat="1" x14ac:dyDescent="0.2"/>
    <row r="1031989" s="12" customFormat="1" x14ac:dyDescent="0.2"/>
    <row r="1031990" s="12" customFormat="1" x14ac:dyDescent="0.2"/>
    <row r="1031991" s="12" customFormat="1" x14ac:dyDescent="0.2"/>
    <row r="1031992" s="12" customFormat="1" x14ac:dyDescent="0.2"/>
    <row r="1031993" s="12" customFormat="1" x14ac:dyDescent="0.2"/>
    <row r="1031994" s="12" customFormat="1" x14ac:dyDescent="0.2"/>
    <row r="1031995" s="12" customFormat="1" x14ac:dyDescent="0.2"/>
    <row r="1031996" s="12" customFormat="1" x14ac:dyDescent="0.2"/>
    <row r="1031997" s="12" customFormat="1" x14ac:dyDescent="0.2"/>
    <row r="1031998" s="12" customFormat="1" x14ac:dyDescent="0.2"/>
    <row r="1031999" s="12" customFormat="1" x14ac:dyDescent="0.2"/>
    <row r="1032000" s="12" customFormat="1" x14ac:dyDescent="0.2"/>
    <row r="1032001" s="12" customFormat="1" x14ac:dyDescent="0.2"/>
    <row r="1032002" s="12" customFormat="1" x14ac:dyDescent="0.2"/>
    <row r="1032003" s="12" customFormat="1" x14ac:dyDescent="0.2"/>
    <row r="1032004" s="12" customFormat="1" x14ac:dyDescent="0.2"/>
    <row r="1032005" s="12" customFormat="1" x14ac:dyDescent="0.2"/>
    <row r="1032006" s="12" customFormat="1" x14ac:dyDescent="0.2"/>
    <row r="1032007" s="12" customFormat="1" x14ac:dyDescent="0.2"/>
    <row r="1032008" s="12" customFormat="1" x14ac:dyDescent="0.2"/>
    <row r="1032009" s="12" customFormat="1" x14ac:dyDescent="0.2"/>
    <row r="1032010" s="12" customFormat="1" x14ac:dyDescent="0.2"/>
    <row r="1032011" s="12" customFormat="1" x14ac:dyDescent="0.2"/>
    <row r="1032012" s="12" customFormat="1" x14ac:dyDescent="0.2"/>
    <row r="1032013" s="12" customFormat="1" x14ac:dyDescent="0.2"/>
    <row r="1032014" s="12" customFormat="1" x14ac:dyDescent="0.2"/>
    <row r="1032015" s="12" customFormat="1" x14ac:dyDescent="0.2"/>
    <row r="1032016" s="12" customFormat="1" x14ac:dyDescent="0.2"/>
    <row r="1032017" s="12" customFormat="1" x14ac:dyDescent="0.2"/>
    <row r="1032018" s="12" customFormat="1" x14ac:dyDescent="0.2"/>
    <row r="1032019" s="12" customFormat="1" x14ac:dyDescent="0.2"/>
    <row r="1032020" s="12" customFormat="1" x14ac:dyDescent="0.2"/>
    <row r="1032021" s="12" customFormat="1" x14ac:dyDescent="0.2"/>
    <row r="1032022" s="12" customFormat="1" x14ac:dyDescent="0.2"/>
    <row r="1032023" s="12" customFormat="1" x14ac:dyDescent="0.2"/>
    <row r="1032024" s="12" customFormat="1" x14ac:dyDescent="0.2"/>
    <row r="1032025" s="12" customFormat="1" x14ac:dyDescent="0.2"/>
    <row r="1032026" s="12" customFormat="1" x14ac:dyDescent="0.2"/>
    <row r="1032027" s="12" customFormat="1" x14ac:dyDescent="0.2"/>
    <row r="1032028" s="12" customFormat="1" x14ac:dyDescent="0.2"/>
    <row r="1032029" s="12" customFormat="1" x14ac:dyDescent="0.2"/>
    <row r="1032030" s="12" customFormat="1" x14ac:dyDescent="0.2"/>
    <row r="1032031" s="12" customFormat="1" x14ac:dyDescent="0.2"/>
    <row r="1032032" s="12" customFormat="1" x14ac:dyDescent="0.2"/>
    <row r="1032033" s="12" customFormat="1" x14ac:dyDescent="0.2"/>
    <row r="1032034" s="12" customFormat="1" x14ac:dyDescent="0.2"/>
    <row r="1032035" s="12" customFormat="1" x14ac:dyDescent="0.2"/>
    <row r="1032036" s="12" customFormat="1" x14ac:dyDescent="0.2"/>
    <row r="1032037" s="12" customFormat="1" x14ac:dyDescent="0.2"/>
    <row r="1032038" s="12" customFormat="1" x14ac:dyDescent="0.2"/>
    <row r="1032039" s="12" customFormat="1" x14ac:dyDescent="0.2"/>
    <row r="1032040" s="12" customFormat="1" x14ac:dyDescent="0.2"/>
    <row r="1032041" s="12" customFormat="1" x14ac:dyDescent="0.2"/>
    <row r="1032042" s="12" customFormat="1" x14ac:dyDescent="0.2"/>
    <row r="1032043" s="12" customFormat="1" x14ac:dyDescent="0.2"/>
    <row r="1032044" s="12" customFormat="1" x14ac:dyDescent="0.2"/>
    <row r="1032045" s="12" customFormat="1" x14ac:dyDescent="0.2"/>
    <row r="1032046" s="12" customFormat="1" x14ac:dyDescent="0.2"/>
    <row r="1032047" s="12" customFormat="1" x14ac:dyDescent="0.2"/>
    <row r="1032048" s="12" customFormat="1" x14ac:dyDescent="0.2"/>
    <row r="1032049" s="12" customFormat="1" x14ac:dyDescent="0.2"/>
    <row r="1032050" s="12" customFormat="1" x14ac:dyDescent="0.2"/>
    <row r="1032051" s="12" customFormat="1" x14ac:dyDescent="0.2"/>
    <row r="1032052" s="12" customFormat="1" x14ac:dyDescent="0.2"/>
    <row r="1032053" s="12" customFormat="1" x14ac:dyDescent="0.2"/>
    <row r="1032054" s="12" customFormat="1" x14ac:dyDescent="0.2"/>
    <row r="1032055" s="12" customFormat="1" x14ac:dyDescent="0.2"/>
    <row r="1032056" s="12" customFormat="1" x14ac:dyDescent="0.2"/>
    <row r="1032057" s="12" customFormat="1" x14ac:dyDescent="0.2"/>
    <row r="1032058" s="12" customFormat="1" x14ac:dyDescent="0.2"/>
    <row r="1032059" s="12" customFormat="1" x14ac:dyDescent="0.2"/>
    <row r="1032060" s="12" customFormat="1" x14ac:dyDescent="0.2"/>
    <row r="1032061" s="12" customFormat="1" x14ac:dyDescent="0.2"/>
    <row r="1032062" s="12" customFormat="1" x14ac:dyDescent="0.2"/>
    <row r="1032063" s="12" customFormat="1" x14ac:dyDescent="0.2"/>
    <row r="1032064" s="12" customFormat="1" x14ac:dyDescent="0.2"/>
    <row r="1032065" s="12" customFormat="1" x14ac:dyDescent="0.2"/>
    <row r="1032066" s="12" customFormat="1" x14ac:dyDescent="0.2"/>
    <row r="1032067" s="12" customFormat="1" x14ac:dyDescent="0.2"/>
    <row r="1032068" s="12" customFormat="1" x14ac:dyDescent="0.2"/>
    <row r="1032069" s="12" customFormat="1" x14ac:dyDescent="0.2"/>
    <row r="1032070" s="12" customFormat="1" x14ac:dyDescent="0.2"/>
    <row r="1032071" s="12" customFormat="1" x14ac:dyDescent="0.2"/>
    <row r="1032072" s="12" customFormat="1" x14ac:dyDescent="0.2"/>
    <row r="1032073" s="12" customFormat="1" x14ac:dyDescent="0.2"/>
    <row r="1032074" s="12" customFormat="1" x14ac:dyDescent="0.2"/>
    <row r="1032075" s="12" customFormat="1" x14ac:dyDescent="0.2"/>
    <row r="1032076" s="12" customFormat="1" x14ac:dyDescent="0.2"/>
    <row r="1032077" s="12" customFormat="1" x14ac:dyDescent="0.2"/>
    <row r="1032078" s="12" customFormat="1" x14ac:dyDescent="0.2"/>
    <row r="1032079" s="12" customFormat="1" x14ac:dyDescent="0.2"/>
    <row r="1032080" s="12" customFormat="1" x14ac:dyDescent="0.2"/>
    <row r="1032081" s="12" customFormat="1" x14ac:dyDescent="0.2"/>
    <row r="1032082" s="12" customFormat="1" x14ac:dyDescent="0.2"/>
    <row r="1032083" s="12" customFormat="1" x14ac:dyDescent="0.2"/>
    <row r="1032084" s="12" customFormat="1" x14ac:dyDescent="0.2"/>
    <row r="1032085" s="12" customFormat="1" x14ac:dyDescent="0.2"/>
    <row r="1032086" s="12" customFormat="1" x14ac:dyDescent="0.2"/>
    <row r="1032087" s="12" customFormat="1" x14ac:dyDescent="0.2"/>
    <row r="1032088" s="12" customFormat="1" x14ac:dyDescent="0.2"/>
    <row r="1032089" s="12" customFormat="1" x14ac:dyDescent="0.2"/>
    <row r="1032090" s="12" customFormat="1" x14ac:dyDescent="0.2"/>
    <row r="1032091" s="12" customFormat="1" x14ac:dyDescent="0.2"/>
    <row r="1032092" s="12" customFormat="1" x14ac:dyDescent="0.2"/>
    <row r="1032093" s="12" customFormat="1" x14ac:dyDescent="0.2"/>
    <row r="1032094" s="12" customFormat="1" x14ac:dyDescent="0.2"/>
    <row r="1032095" s="12" customFormat="1" x14ac:dyDescent="0.2"/>
    <row r="1032096" s="12" customFormat="1" x14ac:dyDescent="0.2"/>
    <row r="1032097" s="12" customFormat="1" x14ac:dyDescent="0.2"/>
    <row r="1032098" s="12" customFormat="1" x14ac:dyDescent="0.2"/>
    <row r="1032099" s="12" customFormat="1" x14ac:dyDescent="0.2"/>
    <row r="1032100" s="12" customFormat="1" x14ac:dyDescent="0.2"/>
    <row r="1032101" s="12" customFormat="1" x14ac:dyDescent="0.2"/>
    <row r="1032102" s="12" customFormat="1" x14ac:dyDescent="0.2"/>
    <row r="1032103" s="12" customFormat="1" x14ac:dyDescent="0.2"/>
    <row r="1032104" s="12" customFormat="1" x14ac:dyDescent="0.2"/>
    <row r="1032105" s="12" customFormat="1" x14ac:dyDescent="0.2"/>
    <row r="1032106" s="12" customFormat="1" x14ac:dyDescent="0.2"/>
    <row r="1032107" s="12" customFormat="1" x14ac:dyDescent="0.2"/>
    <row r="1032108" s="12" customFormat="1" x14ac:dyDescent="0.2"/>
    <row r="1032109" s="12" customFormat="1" x14ac:dyDescent="0.2"/>
    <row r="1032110" s="12" customFormat="1" x14ac:dyDescent="0.2"/>
    <row r="1032111" s="12" customFormat="1" x14ac:dyDescent="0.2"/>
    <row r="1032112" s="12" customFormat="1" x14ac:dyDescent="0.2"/>
    <row r="1032113" s="12" customFormat="1" x14ac:dyDescent="0.2"/>
    <row r="1032114" s="12" customFormat="1" x14ac:dyDescent="0.2"/>
    <row r="1032115" s="12" customFormat="1" x14ac:dyDescent="0.2"/>
    <row r="1032116" s="12" customFormat="1" x14ac:dyDescent="0.2"/>
    <row r="1032117" s="12" customFormat="1" x14ac:dyDescent="0.2"/>
    <row r="1032118" s="12" customFormat="1" x14ac:dyDescent="0.2"/>
    <row r="1032119" s="12" customFormat="1" x14ac:dyDescent="0.2"/>
    <row r="1032120" s="12" customFormat="1" x14ac:dyDescent="0.2"/>
    <row r="1032121" s="12" customFormat="1" x14ac:dyDescent="0.2"/>
    <row r="1032122" s="12" customFormat="1" x14ac:dyDescent="0.2"/>
    <row r="1032123" s="12" customFormat="1" x14ac:dyDescent="0.2"/>
    <row r="1032124" s="12" customFormat="1" x14ac:dyDescent="0.2"/>
    <row r="1032125" s="12" customFormat="1" x14ac:dyDescent="0.2"/>
    <row r="1032126" s="12" customFormat="1" x14ac:dyDescent="0.2"/>
    <row r="1032127" s="12" customFormat="1" x14ac:dyDescent="0.2"/>
    <row r="1032128" s="12" customFormat="1" x14ac:dyDescent="0.2"/>
    <row r="1032129" s="12" customFormat="1" x14ac:dyDescent="0.2"/>
    <row r="1032130" s="12" customFormat="1" x14ac:dyDescent="0.2"/>
    <row r="1032131" s="12" customFormat="1" x14ac:dyDescent="0.2"/>
    <row r="1032132" s="12" customFormat="1" x14ac:dyDescent="0.2"/>
    <row r="1032133" s="12" customFormat="1" x14ac:dyDescent="0.2"/>
    <row r="1032134" s="12" customFormat="1" x14ac:dyDescent="0.2"/>
    <row r="1032135" s="12" customFormat="1" x14ac:dyDescent="0.2"/>
    <row r="1032136" s="12" customFormat="1" x14ac:dyDescent="0.2"/>
    <row r="1032137" s="12" customFormat="1" x14ac:dyDescent="0.2"/>
    <row r="1032138" s="12" customFormat="1" x14ac:dyDescent="0.2"/>
    <row r="1032139" s="12" customFormat="1" x14ac:dyDescent="0.2"/>
    <row r="1032140" s="12" customFormat="1" x14ac:dyDescent="0.2"/>
    <row r="1032141" s="12" customFormat="1" x14ac:dyDescent="0.2"/>
    <row r="1032142" s="12" customFormat="1" x14ac:dyDescent="0.2"/>
    <row r="1032143" s="12" customFormat="1" x14ac:dyDescent="0.2"/>
    <row r="1032144" s="12" customFormat="1" x14ac:dyDescent="0.2"/>
    <row r="1032145" s="12" customFormat="1" x14ac:dyDescent="0.2"/>
    <row r="1032146" s="12" customFormat="1" x14ac:dyDescent="0.2"/>
    <row r="1032147" s="12" customFormat="1" x14ac:dyDescent="0.2"/>
    <row r="1032148" s="12" customFormat="1" x14ac:dyDescent="0.2"/>
    <row r="1032149" s="12" customFormat="1" x14ac:dyDescent="0.2"/>
    <row r="1032150" s="12" customFormat="1" x14ac:dyDescent="0.2"/>
    <row r="1032151" s="12" customFormat="1" x14ac:dyDescent="0.2"/>
    <row r="1032152" s="12" customFormat="1" x14ac:dyDescent="0.2"/>
    <row r="1032153" s="12" customFormat="1" x14ac:dyDescent="0.2"/>
    <row r="1032154" s="12" customFormat="1" x14ac:dyDescent="0.2"/>
    <row r="1032155" s="12" customFormat="1" x14ac:dyDescent="0.2"/>
    <row r="1032156" s="12" customFormat="1" x14ac:dyDescent="0.2"/>
    <row r="1032157" s="12" customFormat="1" x14ac:dyDescent="0.2"/>
    <row r="1032158" s="12" customFormat="1" x14ac:dyDescent="0.2"/>
    <row r="1032159" s="12" customFormat="1" x14ac:dyDescent="0.2"/>
    <row r="1032160" s="12" customFormat="1" x14ac:dyDescent="0.2"/>
    <row r="1032161" s="12" customFormat="1" x14ac:dyDescent="0.2"/>
    <row r="1032162" s="12" customFormat="1" x14ac:dyDescent="0.2"/>
    <row r="1032163" s="12" customFormat="1" x14ac:dyDescent="0.2"/>
    <row r="1032164" s="12" customFormat="1" x14ac:dyDescent="0.2"/>
    <row r="1032165" s="12" customFormat="1" x14ac:dyDescent="0.2"/>
    <row r="1032166" s="12" customFormat="1" x14ac:dyDescent="0.2"/>
    <row r="1032167" s="12" customFormat="1" x14ac:dyDescent="0.2"/>
    <row r="1032168" s="12" customFormat="1" x14ac:dyDescent="0.2"/>
    <row r="1032169" s="12" customFormat="1" x14ac:dyDescent="0.2"/>
    <row r="1032170" s="12" customFormat="1" x14ac:dyDescent="0.2"/>
    <row r="1032171" s="12" customFormat="1" x14ac:dyDescent="0.2"/>
    <row r="1032172" s="12" customFormat="1" x14ac:dyDescent="0.2"/>
    <row r="1032173" s="12" customFormat="1" x14ac:dyDescent="0.2"/>
    <row r="1032174" s="12" customFormat="1" x14ac:dyDescent="0.2"/>
    <row r="1032175" s="12" customFormat="1" x14ac:dyDescent="0.2"/>
    <row r="1032176" s="12" customFormat="1" x14ac:dyDescent="0.2"/>
    <row r="1032177" s="12" customFormat="1" x14ac:dyDescent="0.2"/>
    <row r="1032178" s="12" customFormat="1" x14ac:dyDescent="0.2"/>
    <row r="1032179" s="12" customFormat="1" x14ac:dyDescent="0.2"/>
    <row r="1032180" s="12" customFormat="1" x14ac:dyDescent="0.2"/>
    <row r="1032181" s="12" customFormat="1" x14ac:dyDescent="0.2"/>
    <row r="1032182" s="12" customFormat="1" x14ac:dyDescent="0.2"/>
    <row r="1032183" s="12" customFormat="1" x14ac:dyDescent="0.2"/>
    <row r="1032184" s="12" customFormat="1" x14ac:dyDescent="0.2"/>
    <row r="1032185" s="12" customFormat="1" x14ac:dyDescent="0.2"/>
    <row r="1032186" s="12" customFormat="1" x14ac:dyDescent="0.2"/>
    <row r="1032187" s="12" customFormat="1" x14ac:dyDescent="0.2"/>
    <row r="1032188" s="12" customFormat="1" x14ac:dyDescent="0.2"/>
    <row r="1032189" s="12" customFormat="1" x14ac:dyDescent="0.2"/>
    <row r="1032190" s="12" customFormat="1" x14ac:dyDescent="0.2"/>
    <row r="1032191" s="12" customFormat="1" x14ac:dyDescent="0.2"/>
    <row r="1032192" s="12" customFormat="1" x14ac:dyDescent="0.2"/>
    <row r="1032193" s="12" customFormat="1" x14ac:dyDescent="0.2"/>
    <row r="1032194" s="12" customFormat="1" x14ac:dyDescent="0.2"/>
    <row r="1032195" s="12" customFormat="1" x14ac:dyDescent="0.2"/>
    <row r="1032196" s="12" customFormat="1" x14ac:dyDescent="0.2"/>
    <row r="1032197" s="12" customFormat="1" x14ac:dyDescent="0.2"/>
    <row r="1032198" s="12" customFormat="1" x14ac:dyDescent="0.2"/>
    <row r="1032199" s="12" customFormat="1" x14ac:dyDescent="0.2"/>
    <row r="1032200" s="12" customFormat="1" x14ac:dyDescent="0.2"/>
    <row r="1032201" s="12" customFormat="1" x14ac:dyDescent="0.2"/>
    <row r="1032202" s="12" customFormat="1" x14ac:dyDescent="0.2"/>
    <row r="1032203" s="12" customFormat="1" x14ac:dyDescent="0.2"/>
    <row r="1032204" s="12" customFormat="1" x14ac:dyDescent="0.2"/>
    <row r="1032205" s="12" customFormat="1" x14ac:dyDescent="0.2"/>
    <row r="1032206" s="12" customFormat="1" x14ac:dyDescent="0.2"/>
    <row r="1032207" s="12" customFormat="1" x14ac:dyDescent="0.2"/>
    <row r="1032208" s="12" customFormat="1" x14ac:dyDescent="0.2"/>
    <row r="1032209" s="12" customFormat="1" x14ac:dyDescent="0.2"/>
    <row r="1032210" s="12" customFormat="1" x14ac:dyDescent="0.2"/>
    <row r="1032211" s="12" customFormat="1" x14ac:dyDescent="0.2"/>
    <row r="1032212" s="12" customFormat="1" x14ac:dyDescent="0.2"/>
    <row r="1032213" s="12" customFormat="1" x14ac:dyDescent="0.2"/>
    <row r="1032214" s="12" customFormat="1" x14ac:dyDescent="0.2"/>
    <row r="1032215" s="12" customFormat="1" x14ac:dyDescent="0.2"/>
    <row r="1032216" s="12" customFormat="1" x14ac:dyDescent="0.2"/>
    <row r="1032217" s="12" customFormat="1" x14ac:dyDescent="0.2"/>
    <row r="1032218" s="12" customFormat="1" x14ac:dyDescent="0.2"/>
    <row r="1032219" s="12" customFormat="1" x14ac:dyDescent="0.2"/>
    <row r="1032220" s="12" customFormat="1" x14ac:dyDescent="0.2"/>
    <row r="1032221" s="12" customFormat="1" x14ac:dyDescent="0.2"/>
    <row r="1032222" s="12" customFormat="1" x14ac:dyDescent="0.2"/>
    <row r="1032223" s="12" customFormat="1" x14ac:dyDescent="0.2"/>
    <row r="1032224" s="12" customFormat="1" x14ac:dyDescent="0.2"/>
    <row r="1032225" s="12" customFormat="1" x14ac:dyDescent="0.2"/>
    <row r="1032226" s="12" customFormat="1" x14ac:dyDescent="0.2"/>
    <row r="1032227" s="12" customFormat="1" x14ac:dyDescent="0.2"/>
    <row r="1032228" s="12" customFormat="1" x14ac:dyDescent="0.2"/>
    <row r="1032229" s="12" customFormat="1" x14ac:dyDescent="0.2"/>
    <row r="1032230" s="12" customFormat="1" x14ac:dyDescent="0.2"/>
    <row r="1032231" s="12" customFormat="1" x14ac:dyDescent="0.2"/>
    <row r="1032232" s="12" customFormat="1" x14ac:dyDescent="0.2"/>
    <row r="1032233" s="12" customFormat="1" x14ac:dyDescent="0.2"/>
    <row r="1032234" s="12" customFormat="1" x14ac:dyDescent="0.2"/>
    <row r="1032235" s="12" customFormat="1" x14ac:dyDescent="0.2"/>
    <row r="1032236" s="12" customFormat="1" x14ac:dyDescent="0.2"/>
    <row r="1032237" s="12" customFormat="1" x14ac:dyDescent="0.2"/>
    <row r="1032238" s="12" customFormat="1" x14ac:dyDescent="0.2"/>
    <row r="1032239" s="12" customFormat="1" x14ac:dyDescent="0.2"/>
    <row r="1032240" s="12" customFormat="1" x14ac:dyDescent="0.2"/>
    <row r="1032241" s="12" customFormat="1" x14ac:dyDescent="0.2"/>
    <row r="1032242" s="12" customFormat="1" x14ac:dyDescent="0.2"/>
    <row r="1032243" s="12" customFormat="1" x14ac:dyDescent="0.2"/>
    <row r="1032244" s="12" customFormat="1" x14ac:dyDescent="0.2"/>
    <row r="1032245" s="12" customFormat="1" x14ac:dyDescent="0.2"/>
    <row r="1032246" s="12" customFormat="1" x14ac:dyDescent="0.2"/>
    <row r="1032247" s="12" customFormat="1" x14ac:dyDescent="0.2"/>
    <row r="1032248" s="12" customFormat="1" x14ac:dyDescent="0.2"/>
    <row r="1032249" s="12" customFormat="1" x14ac:dyDescent="0.2"/>
    <row r="1032250" s="12" customFormat="1" x14ac:dyDescent="0.2"/>
    <row r="1032251" s="12" customFormat="1" x14ac:dyDescent="0.2"/>
    <row r="1032252" s="12" customFormat="1" x14ac:dyDescent="0.2"/>
    <row r="1032253" s="12" customFormat="1" x14ac:dyDescent="0.2"/>
    <row r="1032254" s="12" customFormat="1" x14ac:dyDescent="0.2"/>
    <row r="1032255" s="12" customFormat="1" x14ac:dyDescent="0.2"/>
    <row r="1032256" s="12" customFormat="1" x14ac:dyDescent="0.2"/>
    <row r="1032257" s="12" customFormat="1" x14ac:dyDescent="0.2"/>
    <row r="1032258" s="12" customFormat="1" x14ac:dyDescent="0.2"/>
    <row r="1032259" s="12" customFormat="1" x14ac:dyDescent="0.2"/>
    <row r="1032260" s="12" customFormat="1" x14ac:dyDescent="0.2"/>
    <row r="1032261" s="12" customFormat="1" x14ac:dyDescent="0.2"/>
    <row r="1032262" s="12" customFormat="1" x14ac:dyDescent="0.2"/>
    <row r="1032263" s="12" customFormat="1" x14ac:dyDescent="0.2"/>
    <row r="1032264" s="12" customFormat="1" x14ac:dyDescent="0.2"/>
    <row r="1032265" s="12" customFormat="1" x14ac:dyDescent="0.2"/>
    <row r="1032266" s="12" customFormat="1" x14ac:dyDescent="0.2"/>
    <row r="1032267" s="12" customFormat="1" x14ac:dyDescent="0.2"/>
    <row r="1032268" s="12" customFormat="1" x14ac:dyDescent="0.2"/>
    <row r="1032269" s="12" customFormat="1" x14ac:dyDescent="0.2"/>
    <row r="1032270" s="12" customFormat="1" x14ac:dyDescent="0.2"/>
    <row r="1032271" s="12" customFormat="1" x14ac:dyDescent="0.2"/>
    <row r="1032272" s="12" customFormat="1" x14ac:dyDescent="0.2"/>
    <row r="1032273" s="12" customFormat="1" x14ac:dyDescent="0.2"/>
    <row r="1032274" s="12" customFormat="1" x14ac:dyDescent="0.2"/>
    <row r="1032275" s="12" customFormat="1" x14ac:dyDescent="0.2"/>
    <row r="1032276" s="12" customFormat="1" x14ac:dyDescent="0.2"/>
    <row r="1032277" s="12" customFormat="1" x14ac:dyDescent="0.2"/>
    <row r="1032278" s="12" customFormat="1" x14ac:dyDescent="0.2"/>
    <row r="1032279" s="12" customFormat="1" x14ac:dyDescent="0.2"/>
    <row r="1032280" s="12" customFormat="1" x14ac:dyDescent="0.2"/>
    <row r="1032281" s="12" customFormat="1" x14ac:dyDescent="0.2"/>
    <row r="1032282" s="12" customFormat="1" x14ac:dyDescent="0.2"/>
    <row r="1032283" s="12" customFormat="1" x14ac:dyDescent="0.2"/>
    <row r="1032284" s="12" customFormat="1" x14ac:dyDescent="0.2"/>
    <row r="1032285" s="12" customFormat="1" x14ac:dyDescent="0.2"/>
    <row r="1032286" s="12" customFormat="1" x14ac:dyDescent="0.2"/>
    <row r="1032287" s="12" customFormat="1" x14ac:dyDescent="0.2"/>
    <row r="1032288" s="12" customFormat="1" x14ac:dyDescent="0.2"/>
    <row r="1032289" s="12" customFormat="1" x14ac:dyDescent="0.2"/>
    <row r="1032290" s="12" customFormat="1" x14ac:dyDescent="0.2"/>
    <row r="1032291" s="12" customFormat="1" x14ac:dyDescent="0.2"/>
    <row r="1032292" s="12" customFormat="1" x14ac:dyDescent="0.2"/>
    <row r="1032293" s="12" customFormat="1" x14ac:dyDescent="0.2"/>
    <row r="1032294" s="12" customFormat="1" x14ac:dyDescent="0.2"/>
    <row r="1032295" s="12" customFormat="1" x14ac:dyDescent="0.2"/>
    <row r="1032296" s="12" customFormat="1" x14ac:dyDescent="0.2"/>
    <row r="1032297" s="12" customFormat="1" x14ac:dyDescent="0.2"/>
    <row r="1032298" s="12" customFormat="1" x14ac:dyDescent="0.2"/>
    <row r="1032299" s="12" customFormat="1" x14ac:dyDescent="0.2"/>
    <row r="1032300" s="12" customFormat="1" x14ac:dyDescent="0.2"/>
    <row r="1032301" s="12" customFormat="1" x14ac:dyDescent="0.2"/>
    <row r="1032302" s="12" customFormat="1" x14ac:dyDescent="0.2"/>
    <row r="1032303" s="12" customFormat="1" x14ac:dyDescent="0.2"/>
    <row r="1032304" s="12" customFormat="1" x14ac:dyDescent="0.2"/>
    <row r="1032305" s="12" customFormat="1" x14ac:dyDescent="0.2"/>
    <row r="1032306" s="12" customFormat="1" x14ac:dyDescent="0.2"/>
    <row r="1032307" s="12" customFormat="1" x14ac:dyDescent="0.2"/>
    <row r="1032308" s="12" customFormat="1" x14ac:dyDescent="0.2"/>
    <row r="1032309" s="12" customFormat="1" x14ac:dyDescent="0.2"/>
    <row r="1032310" s="12" customFormat="1" x14ac:dyDescent="0.2"/>
    <row r="1032311" s="12" customFormat="1" x14ac:dyDescent="0.2"/>
    <row r="1032312" s="12" customFormat="1" x14ac:dyDescent="0.2"/>
    <row r="1032313" s="12" customFormat="1" x14ac:dyDescent="0.2"/>
    <row r="1032314" s="12" customFormat="1" x14ac:dyDescent="0.2"/>
    <row r="1032315" s="12" customFormat="1" x14ac:dyDescent="0.2"/>
    <row r="1032316" s="12" customFormat="1" x14ac:dyDescent="0.2"/>
    <row r="1032317" s="12" customFormat="1" x14ac:dyDescent="0.2"/>
    <row r="1032318" s="12" customFormat="1" x14ac:dyDescent="0.2"/>
    <row r="1032319" s="12" customFormat="1" x14ac:dyDescent="0.2"/>
    <row r="1032320" s="12" customFormat="1" x14ac:dyDescent="0.2"/>
    <row r="1032321" s="12" customFormat="1" x14ac:dyDescent="0.2"/>
    <row r="1032322" s="12" customFormat="1" x14ac:dyDescent="0.2"/>
    <row r="1032323" s="12" customFormat="1" x14ac:dyDescent="0.2"/>
    <row r="1032324" s="12" customFormat="1" x14ac:dyDescent="0.2"/>
    <row r="1032325" s="12" customFormat="1" x14ac:dyDescent="0.2"/>
    <row r="1032326" s="12" customFormat="1" x14ac:dyDescent="0.2"/>
    <row r="1032327" s="12" customFormat="1" x14ac:dyDescent="0.2"/>
    <row r="1032328" s="12" customFormat="1" x14ac:dyDescent="0.2"/>
    <row r="1032329" s="12" customFormat="1" x14ac:dyDescent="0.2"/>
    <row r="1032330" s="12" customFormat="1" x14ac:dyDescent="0.2"/>
    <row r="1032331" s="12" customFormat="1" x14ac:dyDescent="0.2"/>
    <row r="1032332" s="12" customFormat="1" x14ac:dyDescent="0.2"/>
    <row r="1032333" s="12" customFormat="1" x14ac:dyDescent="0.2"/>
    <row r="1032334" s="12" customFormat="1" x14ac:dyDescent="0.2"/>
    <row r="1032335" s="12" customFormat="1" x14ac:dyDescent="0.2"/>
    <row r="1032336" s="12" customFormat="1" x14ac:dyDescent="0.2"/>
    <row r="1032337" s="12" customFormat="1" x14ac:dyDescent="0.2"/>
    <row r="1032338" s="12" customFormat="1" x14ac:dyDescent="0.2"/>
    <row r="1032339" s="12" customFormat="1" x14ac:dyDescent="0.2"/>
    <row r="1032340" s="12" customFormat="1" x14ac:dyDescent="0.2"/>
    <row r="1032341" s="12" customFormat="1" x14ac:dyDescent="0.2"/>
    <row r="1032342" s="12" customFormat="1" x14ac:dyDescent="0.2"/>
    <row r="1032343" s="12" customFormat="1" x14ac:dyDescent="0.2"/>
    <row r="1032344" s="12" customFormat="1" x14ac:dyDescent="0.2"/>
    <row r="1032345" s="12" customFormat="1" x14ac:dyDescent="0.2"/>
    <row r="1032346" s="12" customFormat="1" x14ac:dyDescent="0.2"/>
    <row r="1032347" s="12" customFormat="1" x14ac:dyDescent="0.2"/>
    <row r="1032348" s="12" customFormat="1" x14ac:dyDescent="0.2"/>
    <row r="1032349" s="12" customFormat="1" x14ac:dyDescent="0.2"/>
    <row r="1032350" s="12" customFormat="1" x14ac:dyDescent="0.2"/>
    <row r="1032351" s="12" customFormat="1" x14ac:dyDescent="0.2"/>
    <row r="1032352" s="12" customFormat="1" x14ac:dyDescent="0.2"/>
    <row r="1032353" s="12" customFormat="1" x14ac:dyDescent="0.2"/>
    <row r="1032354" s="12" customFormat="1" x14ac:dyDescent="0.2"/>
    <row r="1032355" s="12" customFormat="1" x14ac:dyDescent="0.2"/>
    <row r="1032356" s="12" customFormat="1" x14ac:dyDescent="0.2"/>
    <row r="1032357" s="12" customFormat="1" x14ac:dyDescent="0.2"/>
    <row r="1032358" s="12" customFormat="1" x14ac:dyDescent="0.2"/>
    <row r="1032359" s="12" customFormat="1" x14ac:dyDescent="0.2"/>
    <row r="1032360" s="12" customFormat="1" x14ac:dyDescent="0.2"/>
    <row r="1032361" s="12" customFormat="1" x14ac:dyDescent="0.2"/>
    <row r="1032362" s="12" customFormat="1" x14ac:dyDescent="0.2"/>
    <row r="1032363" s="12" customFormat="1" x14ac:dyDescent="0.2"/>
    <row r="1032364" s="12" customFormat="1" x14ac:dyDescent="0.2"/>
    <row r="1032365" s="12" customFormat="1" x14ac:dyDescent="0.2"/>
    <row r="1032366" s="12" customFormat="1" x14ac:dyDescent="0.2"/>
    <row r="1032367" s="12" customFormat="1" x14ac:dyDescent="0.2"/>
    <row r="1032368" s="12" customFormat="1" x14ac:dyDescent="0.2"/>
    <row r="1032369" s="12" customFormat="1" x14ac:dyDescent="0.2"/>
    <row r="1032370" s="12" customFormat="1" x14ac:dyDescent="0.2"/>
    <row r="1032371" s="12" customFormat="1" x14ac:dyDescent="0.2"/>
    <row r="1032372" s="12" customFormat="1" x14ac:dyDescent="0.2"/>
    <row r="1032373" s="12" customFormat="1" x14ac:dyDescent="0.2"/>
    <row r="1032374" s="12" customFormat="1" x14ac:dyDescent="0.2"/>
    <row r="1032375" s="12" customFormat="1" x14ac:dyDescent="0.2"/>
    <row r="1032376" s="12" customFormat="1" x14ac:dyDescent="0.2"/>
    <row r="1032377" s="12" customFormat="1" x14ac:dyDescent="0.2"/>
    <row r="1032378" s="12" customFormat="1" x14ac:dyDescent="0.2"/>
    <row r="1032379" s="12" customFormat="1" x14ac:dyDescent="0.2"/>
    <row r="1032380" s="12" customFormat="1" x14ac:dyDescent="0.2"/>
    <row r="1032381" s="12" customFormat="1" x14ac:dyDescent="0.2"/>
    <row r="1032382" s="12" customFormat="1" x14ac:dyDescent="0.2"/>
    <row r="1032383" s="12" customFormat="1" x14ac:dyDescent="0.2"/>
    <row r="1032384" s="12" customFormat="1" x14ac:dyDescent="0.2"/>
    <row r="1032385" s="12" customFormat="1" x14ac:dyDescent="0.2"/>
    <row r="1032386" s="12" customFormat="1" x14ac:dyDescent="0.2"/>
    <row r="1032387" s="12" customFormat="1" x14ac:dyDescent="0.2"/>
    <row r="1032388" s="12" customFormat="1" x14ac:dyDescent="0.2"/>
    <row r="1032389" s="12" customFormat="1" x14ac:dyDescent="0.2"/>
    <row r="1032390" s="12" customFormat="1" x14ac:dyDescent="0.2"/>
    <row r="1032391" s="12" customFormat="1" x14ac:dyDescent="0.2"/>
    <row r="1032392" s="12" customFormat="1" x14ac:dyDescent="0.2"/>
    <row r="1032393" s="12" customFormat="1" x14ac:dyDescent="0.2"/>
    <row r="1032394" s="12" customFormat="1" x14ac:dyDescent="0.2"/>
    <row r="1032395" s="12" customFormat="1" x14ac:dyDescent="0.2"/>
    <row r="1032396" s="12" customFormat="1" x14ac:dyDescent="0.2"/>
    <row r="1032397" s="12" customFormat="1" x14ac:dyDescent="0.2"/>
    <row r="1032398" s="12" customFormat="1" x14ac:dyDescent="0.2"/>
    <row r="1032399" s="12" customFormat="1" x14ac:dyDescent="0.2"/>
    <row r="1032400" s="12" customFormat="1" x14ac:dyDescent="0.2"/>
    <row r="1032401" s="12" customFormat="1" x14ac:dyDescent="0.2"/>
    <row r="1032402" s="12" customFormat="1" x14ac:dyDescent="0.2"/>
    <row r="1032403" s="12" customFormat="1" x14ac:dyDescent="0.2"/>
    <row r="1032404" s="12" customFormat="1" x14ac:dyDescent="0.2"/>
    <row r="1032405" s="12" customFormat="1" x14ac:dyDescent="0.2"/>
    <row r="1032406" s="12" customFormat="1" x14ac:dyDescent="0.2"/>
    <row r="1032407" s="12" customFormat="1" x14ac:dyDescent="0.2"/>
    <row r="1032408" s="12" customFormat="1" x14ac:dyDescent="0.2"/>
    <row r="1032409" s="12" customFormat="1" x14ac:dyDescent="0.2"/>
    <row r="1032410" s="12" customFormat="1" x14ac:dyDescent="0.2"/>
    <row r="1032411" s="12" customFormat="1" x14ac:dyDescent="0.2"/>
    <row r="1032412" s="12" customFormat="1" x14ac:dyDescent="0.2"/>
    <row r="1032413" s="12" customFormat="1" x14ac:dyDescent="0.2"/>
    <row r="1032414" s="12" customFormat="1" x14ac:dyDescent="0.2"/>
    <row r="1032415" s="12" customFormat="1" x14ac:dyDescent="0.2"/>
    <row r="1032416" s="12" customFormat="1" x14ac:dyDescent="0.2"/>
    <row r="1032417" s="12" customFormat="1" x14ac:dyDescent="0.2"/>
    <row r="1032418" s="12" customFormat="1" x14ac:dyDescent="0.2"/>
    <row r="1032419" s="12" customFormat="1" x14ac:dyDescent="0.2"/>
    <row r="1032420" s="12" customFormat="1" x14ac:dyDescent="0.2"/>
    <row r="1032421" s="12" customFormat="1" x14ac:dyDescent="0.2"/>
    <row r="1032422" s="12" customFormat="1" x14ac:dyDescent="0.2"/>
    <row r="1032423" s="12" customFormat="1" x14ac:dyDescent="0.2"/>
    <row r="1032424" s="12" customFormat="1" x14ac:dyDescent="0.2"/>
    <row r="1032425" s="12" customFormat="1" x14ac:dyDescent="0.2"/>
    <row r="1032426" s="12" customFormat="1" x14ac:dyDescent="0.2"/>
    <row r="1032427" s="12" customFormat="1" x14ac:dyDescent="0.2"/>
    <row r="1032428" s="12" customFormat="1" x14ac:dyDescent="0.2"/>
    <row r="1032429" s="12" customFormat="1" x14ac:dyDescent="0.2"/>
    <row r="1032430" s="12" customFormat="1" x14ac:dyDescent="0.2"/>
    <row r="1032431" s="12" customFormat="1" x14ac:dyDescent="0.2"/>
    <row r="1032432" s="12" customFormat="1" x14ac:dyDescent="0.2"/>
    <row r="1032433" s="12" customFormat="1" x14ac:dyDescent="0.2"/>
    <row r="1032434" s="12" customFormat="1" x14ac:dyDescent="0.2"/>
    <row r="1032435" s="12" customFormat="1" x14ac:dyDescent="0.2"/>
    <row r="1032436" s="12" customFormat="1" x14ac:dyDescent="0.2"/>
    <row r="1032437" s="12" customFormat="1" x14ac:dyDescent="0.2"/>
    <row r="1032438" s="12" customFormat="1" x14ac:dyDescent="0.2"/>
    <row r="1032439" s="12" customFormat="1" x14ac:dyDescent="0.2"/>
    <row r="1032440" s="12" customFormat="1" x14ac:dyDescent="0.2"/>
    <row r="1032441" s="12" customFormat="1" x14ac:dyDescent="0.2"/>
    <row r="1032442" s="12" customFormat="1" x14ac:dyDescent="0.2"/>
    <row r="1032443" s="12" customFormat="1" x14ac:dyDescent="0.2"/>
    <row r="1032444" s="12" customFormat="1" x14ac:dyDescent="0.2"/>
    <row r="1032445" s="12" customFormat="1" x14ac:dyDescent="0.2"/>
    <row r="1032446" s="12" customFormat="1" x14ac:dyDescent="0.2"/>
    <row r="1032447" s="12" customFormat="1" x14ac:dyDescent="0.2"/>
    <row r="1032448" s="12" customFormat="1" x14ac:dyDescent="0.2"/>
    <row r="1032449" s="12" customFormat="1" x14ac:dyDescent="0.2"/>
    <row r="1032450" s="12" customFormat="1" x14ac:dyDescent="0.2"/>
    <row r="1032451" s="12" customFormat="1" x14ac:dyDescent="0.2"/>
    <row r="1032452" s="12" customFormat="1" x14ac:dyDescent="0.2"/>
    <row r="1032453" s="12" customFormat="1" x14ac:dyDescent="0.2"/>
    <row r="1032454" s="12" customFormat="1" x14ac:dyDescent="0.2"/>
    <row r="1032455" s="12" customFormat="1" x14ac:dyDescent="0.2"/>
    <row r="1032456" s="12" customFormat="1" x14ac:dyDescent="0.2"/>
    <row r="1032457" s="12" customFormat="1" x14ac:dyDescent="0.2"/>
    <row r="1032458" s="12" customFormat="1" x14ac:dyDescent="0.2"/>
    <row r="1032459" s="12" customFormat="1" x14ac:dyDescent="0.2"/>
    <row r="1032460" s="12" customFormat="1" x14ac:dyDescent="0.2"/>
    <row r="1032461" s="12" customFormat="1" x14ac:dyDescent="0.2"/>
    <row r="1032462" s="12" customFormat="1" x14ac:dyDescent="0.2"/>
    <row r="1032463" s="12" customFormat="1" x14ac:dyDescent="0.2"/>
    <row r="1032464" s="12" customFormat="1" x14ac:dyDescent="0.2"/>
    <row r="1032465" s="12" customFormat="1" x14ac:dyDescent="0.2"/>
    <row r="1032466" s="12" customFormat="1" x14ac:dyDescent="0.2"/>
    <row r="1032467" s="12" customFormat="1" x14ac:dyDescent="0.2"/>
    <row r="1032468" s="12" customFormat="1" x14ac:dyDescent="0.2"/>
    <row r="1032469" s="12" customFormat="1" x14ac:dyDescent="0.2"/>
    <row r="1032470" s="12" customFormat="1" x14ac:dyDescent="0.2"/>
    <row r="1032471" s="12" customFormat="1" x14ac:dyDescent="0.2"/>
    <row r="1032472" s="12" customFormat="1" x14ac:dyDescent="0.2"/>
    <row r="1032473" s="12" customFormat="1" x14ac:dyDescent="0.2"/>
    <row r="1032474" s="12" customFormat="1" x14ac:dyDescent="0.2"/>
    <row r="1032475" s="12" customFormat="1" x14ac:dyDescent="0.2"/>
    <row r="1032476" s="12" customFormat="1" x14ac:dyDescent="0.2"/>
    <row r="1032477" s="12" customFormat="1" x14ac:dyDescent="0.2"/>
    <row r="1032478" s="12" customFormat="1" x14ac:dyDescent="0.2"/>
    <row r="1032479" s="12" customFormat="1" x14ac:dyDescent="0.2"/>
    <row r="1032480" s="12" customFormat="1" x14ac:dyDescent="0.2"/>
    <row r="1032481" s="12" customFormat="1" x14ac:dyDescent="0.2"/>
    <row r="1032482" s="12" customFormat="1" x14ac:dyDescent="0.2"/>
    <row r="1032483" s="12" customFormat="1" x14ac:dyDescent="0.2"/>
    <row r="1032484" s="12" customFormat="1" x14ac:dyDescent="0.2"/>
    <row r="1032485" s="12" customFormat="1" x14ac:dyDescent="0.2"/>
    <row r="1032486" s="12" customFormat="1" x14ac:dyDescent="0.2"/>
    <row r="1032487" s="12" customFormat="1" x14ac:dyDescent="0.2"/>
    <row r="1032488" s="12" customFormat="1" x14ac:dyDescent="0.2"/>
    <row r="1032489" s="12" customFormat="1" x14ac:dyDescent="0.2"/>
    <row r="1032490" s="12" customFormat="1" x14ac:dyDescent="0.2"/>
    <row r="1032491" s="12" customFormat="1" x14ac:dyDescent="0.2"/>
    <row r="1032492" s="12" customFormat="1" x14ac:dyDescent="0.2"/>
    <row r="1032493" s="12" customFormat="1" x14ac:dyDescent="0.2"/>
    <row r="1032494" s="12" customFormat="1" x14ac:dyDescent="0.2"/>
    <row r="1032495" s="12" customFormat="1" x14ac:dyDescent="0.2"/>
    <row r="1032496" s="12" customFormat="1" x14ac:dyDescent="0.2"/>
    <row r="1032497" s="12" customFormat="1" x14ac:dyDescent="0.2"/>
    <row r="1032498" s="12" customFormat="1" x14ac:dyDescent="0.2"/>
    <row r="1032499" s="12" customFormat="1" x14ac:dyDescent="0.2"/>
    <row r="1032500" s="12" customFormat="1" x14ac:dyDescent="0.2"/>
    <row r="1032501" s="12" customFormat="1" x14ac:dyDescent="0.2"/>
    <row r="1032502" s="12" customFormat="1" x14ac:dyDescent="0.2"/>
    <row r="1032503" s="12" customFormat="1" x14ac:dyDescent="0.2"/>
    <row r="1032504" s="12" customFormat="1" x14ac:dyDescent="0.2"/>
    <row r="1032505" s="12" customFormat="1" x14ac:dyDescent="0.2"/>
    <row r="1032506" s="12" customFormat="1" x14ac:dyDescent="0.2"/>
    <row r="1032507" s="12" customFormat="1" x14ac:dyDescent="0.2"/>
    <row r="1032508" s="12" customFormat="1" x14ac:dyDescent="0.2"/>
    <row r="1032509" s="12" customFormat="1" x14ac:dyDescent="0.2"/>
    <row r="1032510" s="12" customFormat="1" x14ac:dyDescent="0.2"/>
    <row r="1032511" s="12" customFormat="1" x14ac:dyDescent="0.2"/>
    <row r="1032512" s="12" customFormat="1" x14ac:dyDescent="0.2"/>
    <row r="1032513" s="12" customFormat="1" x14ac:dyDescent="0.2"/>
    <row r="1032514" s="12" customFormat="1" x14ac:dyDescent="0.2"/>
    <row r="1032515" s="12" customFormat="1" x14ac:dyDescent="0.2"/>
    <row r="1032516" s="12" customFormat="1" x14ac:dyDescent="0.2"/>
    <row r="1032517" s="12" customFormat="1" x14ac:dyDescent="0.2"/>
    <row r="1032518" s="12" customFormat="1" x14ac:dyDescent="0.2"/>
    <row r="1032519" s="12" customFormat="1" x14ac:dyDescent="0.2"/>
    <row r="1032520" s="12" customFormat="1" x14ac:dyDescent="0.2"/>
    <row r="1032521" s="12" customFormat="1" x14ac:dyDescent="0.2"/>
    <row r="1032522" s="12" customFormat="1" x14ac:dyDescent="0.2"/>
    <row r="1032523" s="12" customFormat="1" x14ac:dyDescent="0.2"/>
    <row r="1032524" s="12" customFormat="1" x14ac:dyDescent="0.2"/>
    <row r="1032525" s="12" customFormat="1" x14ac:dyDescent="0.2"/>
    <row r="1032526" s="12" customFormat="1" x14ac:dyDescent="0.2"/>
    <row r="1032527" s="12" customFormat="1" x14ac:dyDescent="0.2"/>
    <row r="1032528" s="12" customFormat="1" x14ac:dyDescent="0.2"/>
    <row r="1032529" s="12" customFormat="1" x14ac:dyDescent="0.2"/>
    <row r="1032530" s="12" customFormat="1" x14ac:dyDescent="0.2"/>
    <row r="1032531" s="12" customFormat="1" x14ac:dyDescent="0.2"/>
    <row r="1032532" s="12" customFormat="1" x14ac:dyDescent="0.2"/>
    <row r="1032533" s="12" customFormat="1" x14ac:dyDescent="0.2"/>
    <row r="1032534" s="12" customFormat="1" x14ac:dyDescent="0.2"/>
    <row r="1032535" s="12" customFormat="1" x14ac:dyDescent="0.2"/>
    <row r="1032536" s="12" customFormat="1" x14ac:dyDescent="0.2"/>
    <row r="1032537" s="12" customFormat="1" x14ac:dyDescent="0.2"/>
    <row r="1032538" s="12" customFormat="1" x14ac:dyDescent="0.2"/>
    <row r="1032539" s="12" customFormat="1" x14ac:dyDescent="0.2"/>
    <row r="1032540" s="12" customFormat="1" x14ac:dyDescent="0.2"/>
    <row r="1032541" s="12" customFormat="1" x14ac:dyDescent="0.2"/>
    <row r="1032542" s="12" customFormat="1" x14ac:dyDescent="0.2"/>
    <row r="1032543" s="12" customFormat="1" x14ac:dyDescent="0.2"/>
    <row r="1032544" s="12" customFormat="1" x14ac:dyDescent="0.2"/>
    <row r="1032545" s="12" customFormat="1" x14ac:dyDescent="0.2"/>
    <row r="1032546" s="12" customFormat="1" x14ac:dyDescent="0.2"/>
    <row r="1032547" s="12" customFormat="1" x14ac:dyDescent="0.2"/>
    <row r="1032548" s="12" customFormat="1" x14ac:dyDescent="0.2"/>
    <row r="1032549" s="12" customFormat="1" x14ac:dyDescent="0.2"/>
    <row r="1032550" s="12" customFormat="1" x14ac:dyDescent="0.2"/>
    <row r="1032551" s="12" customFormat="1" x14ac:dyDescent="0.2"/>
    <row r="1032552" s="12" customFormat="1" x14ac:dyDescent="0.2"/>
    <row r="1032553" s="12" customFormat="1" x14ac:dyDescent="0.2"/>
    <row r="1032554" s="12" customFormat="1" x14ac:dyDescent="0.2"/>
    <row r="1032555" s="12" customFormat="1" x14ac:dyDescent="0.2"/>
    <row r="1032556" s="12" customFormat="1" x14ac:dyDescent="0.2"/>
    <row r="1032557" s="12" customFormat="1" x14ac:dyDescent="0.2"/>
    <row r="1032558" s="12" customFormat="1" x14ac:dyDescent="0.2"/>
    <row r="1032559" s="12" customFormat="1" x14ac:dyDescent="0.2"/>
    <row r="1032560" s="12" customFormat="1" x14ac:dyDescent="0.2"/>
    <row r="1032561" s="12" customFormat="1" x14ac:dyDescent="0.2"/>
    <row r="1032562" s="12" customFormat="1" x14ac:dyDescent="0.2"/>
    <row r="1032563" s="12" customFormat="1" x14ac:dyDescent="0.2"/>
    <row r="1032564" s="12" customFormat="1" x14ac:dyDescent="0.2"/>
    <row r="1032565" s="12" customFormat="1" x14ac:dyDescent="0.2"/>
    <row r="1032566" s="12" customFormat="1" x14ac:dyDescent="0.2"/>
    <row r="1032567" s="12" customFormat="1" x14ac:dyDescent="0.2"/>
    <row r="1032568" s="12" customFormat="1" x14ac:dyDescent="0.2"/>
    <row r="1032569" s="12" customFormat="1" x14ac:dyDescent="0.2"/>
    <row r="1032570" s="12" customFormat="1" x14ac:dyDescent="0.2"/>
    <row r="1032571" s="12" customFormat="1" x14ac:dyDescent="0.2"/>
    <row r="1032572" s="12" customFormat="1" x14ac:dyDescent="0.2"/>
    <row r="1032573" s="12" customFormat="1" x14ac:dyDescent="0.2"/>
    <row r="1032574" s="12" customFormat="1" x14ac:dyDescent="0.2"/>
    <row r="1032575" s="12" customFormat="1" x14ac:dyDescent="0.2"/>
    <row r="1032576" s="12" customFormat="1" x14ac:dyDescent="0.2"/>
    <row r="1032577" s="12" customFormat="1" x14ac:dyDescent="0.2"/>
    <row r="1032578" s="12" customFormat="1" x14ac:dyDescent="0.2"/>
    <row r="1032579" s="12" customFormat="1" x14ac:dyDescent="0.2"/>
    <row r="1032580" s="12" customFormat="1" x14ac:dyDescent="0.2"/>
    <row r="1032581" s="12" customFormat="1" x14ac:dyDescent="0.2"/>
    <row r="1032582" s="12" customFormat="1" x14ac:dyDescent="0.2"/>
    <row r="1032583" s="12" customFormat="1" x14ac:dyDescent="0.2"/>
    <row r="1032584" s="12" customFormat="1" x14ac:dyDescent="0.2"/>
    <row r="1032585" s="12" customFormat="1" x14ac:dyDescent="0.2"/>
    <row r="1032586" s="12" customFormat="1" x14ac:dyDescent="0.2"/>
    <row r="1032587" s="12" customFormat="1" x14ac:dyDescent="0.2"/>
    <row r="1032588" s="12" customFormat="1" x14ac:dyDescent="0.2"/>
    <row r="1032589" s="12" customFormat="1" x14ac:dyDescent="0.2"/>
    <row r="1032590" s="12" customFormat="1" x14ac:dyDescent="0.2"/>
    <row r="1032591" s="12" customFormat="1" x14ac:dyDescent="0.2"/>
    <row r="1032592" s="12" customFormat="1" x14ac:dyDescent="0.2"/>
    <row r="1032593" s="12" customFormat="1" x14ac:dyDescent="0.2"/>
    <row r="1032594" s="12" customFormat="1" x14ac:dyDescent="0.2"/>
    <row r="1032595" s="12" customFormat="1" x14ac:dyDescent="0.2"/>
    <row r="1032596" s="12" customFormat="1" x14ac:dyDescent="0.2"/>
    <row r="1032597" s="12" customFormat="1" x14ac:dyDescent="0.2"/>
    <row r="1032598" s="12" customFormat="1" x14ac:dyDescent="0.2"/>
    <row r="1032599" s="12" customFormat="1" x14ac:dyDescent="0.2"/>
    <row r="1032600" s="12" customFormat="1" x14ac:dyDescent="0.2"/>
    <row r="1032601" s="12" customFormat="1" x14ac:dyDescent="0.2"/>
    <row r="1032602" s="12" customFormat="1" x14ac:dyDescent="0.2"/>
    <row r="1032603" s="12" customFormat="1" x14ac:dyDescent="0.2"/>
    <row r="1032604" s="12" customFormat="1" x14ac:dyDescent="0.2"/>
    <row r="1032605" s="12" customFormat="1" x14ac:dyDescent="0.2"/>
    <row r="1032606" s="12" customFormat="1" x14ac:dyDescent="0.2"/>
    <row r="1032607" s="12" customFormat="1" x14ac:dyDescent="0.2"/>
    <row r="1032608" s="12" customFormat="1" x14ac:dyDescent="0.2"/>
    <row r="1032609" s="12" customFormat="1" x14ac:dyDescent="0.2"/>
    <row r="1032610" s="12" customFormat="1" x14ac:dyDescent="0.2"/>
    <row r="1032611" s="12" customFormat="1" x14ac:dyDescent="0.2"/>
    <row r="1032612" s="12" customFormat="1" x14ac:dyDescent="0.2"/>
    <row r="1032613" s="12" customFormat="1" x14ac:dyDescent="0.2"/>
    <row r="1032614" s="12" customFormat="1" x14ac:dyDescent="0.2"/>
    <row r="1032615" s="12" customFormat="1" x14ac:dyDescent="0.2"/>
    <row r="1032616" s="12" customFormat="1" x14ac:dyDescent="0.2"/>
    <row r="1032617" s="12" customFormat="1" x14ac:dyDescent="0.2"/>
    <row r="1032618" s="12" customFormat="1" x14ac:dyDescent="0.2"/>
    <row r="1032619" s="12" customFormat="1" x14ac:dyDescent="0.2"/>
    <row r="1032620" s="12" customFormat="1" x14ac:dyDescent="0.2"/>
    <row r="1032621" s="12" customFormat="1" x14ac:dyDescent="0.2"/>
    <row r="1032622" s="12" customFormat="1" x14ac:dyDescent="0.2"/>
    <row r="1032623" s="12" customFormat="1" x14ac:dyDescent="0.2"/>
    <row r="1032624" s="12" customFormat="1" x14ac:dyDescent="0.2"/>
    <row r="1032625" s="12" customFormat="1" x14ac:dyDescent="0.2"/>
    <row r="1032626" s="12" customFormat="1" x14ac:dyDescent="0.2"/>
    <row r="1032627" s="12" customFormat="1" x14ac:dyDescent="0.2"/>
    <row r="1032628" s="12" customFormat="1" x14ac:dyDescent="0.2"/>
    <row r="1032629" s="12" customFormat="1" x14ac:dyDescent="0.2"/>
    <row r="1032630" s="12" customFormat="1" x14ac:dyDescent="0.2"/>
    <row r="1032631" s="12" customFormat="1" x14ac:dyDescent="0.2"/>
    <row r="1032632" s="12" customFormat="1" x14ac:dyDescent="0.2"/>
    <row r="1032633" s="12" customFormat="1" x14ac:dyDescent="0.2"/>
    <row r="1032634" s="12" customFormat="1" x14ac:dyDescent="0.2"/>
    <row r="1032635" s="12" customFormat="1" x14ac:dyDescent="0.2"/>
    <row r="1032636" s="12" customFormat="1" x14ac:dyDescent="0.2"/>
    <row r="1032637" s="12" customFormat="1" x14ac:dyDescent="0.2"/>
    <row r="1032638" s="12" customFormat="1" x14ac:dyDescent="0.2"/>
    <row r="1032639" s="12" customFormat="1" x14ac:dyDescent="0.2"/>
    <row r="1032640" s="12" customFormat="1" x14ac:dyDescent="0.2"/>
    <row r="1032641" s="12" customFormat="1" x14ac:dyDescent="0.2"/>
    <row r="1032642" s="12" customFormat="1" x14ac:dyDescent="0.2"/>
    <row r="1032643" s="12" customFormat="1" x14ac:dyDescent="0.2"/>
    <row r="1032644" s="12" customFormat="1" x14ac:dyDescent="0.2"/>
    <row r="1032645" s="12" customFormat="1" x14ac:dyDescent="0.2"/>
    <row r="1032646" s="12" customFormat="1" x14ac:dyDescent="0.2"/>
    <row r="1032647" s="12" customFormat="1" x14ac:dyDescent="0.2"/>
    <row r="1032648" s="12" customFormat="1" x14ac:dyDescent="0.2"/>
    <row r="1032649" s="12" customFormat="1" x14ac:dyDescent="0.2"/>
    <row r="1032650" s="12" customFormat="1" x14ac:dyDescent="0.2"/>
    <row r="1032651" s="12" customFormat="1" x14ac:dyDescent="0.2"/>
    <row r="1032652" s="12" customFormat="1" x14ac:dyDescent="0.2"/>
    <row r="1032653" s="12" customFormat="1" x14ac:dyDescent="0.2"/>
    <row r="1032654" s="12" customFormat="1" x14ac:dyDescent="0.2"/>
    <row r="1032655" s="12" customFormat="1" x14ac:dyDescent="0.2"/>
    <row r="1032656" s="12" customFormat="1" x14ac:dyDescent="0.2"/>
    <row r="1032657" s="12" customFormat="1" x14ac:dyDescent="0.2"/>
    <row r="1032658" s="12" customFormat="1" x14ac:dyDescent="0.2"/>
    <row r="1032659" s="12" customFormat="1" x14ac:dyDescent="0.2"/>
    <row r="1032660" s="12" customFormat="1" x14ac:dyDescent="0.2"/>
    <row r="1032661" s="12" customFormat="1" x14ac:dyDescent="0.2"/>
    <row r="1032662" s="12" customFormat="1" x14ac:dyDescent="0.2"/>
    <row r="1032663" s="12" customFormat="1" x14ac:dyDescent="0.2"/>
    <row r="1032664" s="12" customFormat="1" x14ac:dyDescent="0.2"/>
    <row r="1032665" s="12" customFormat="1" x14ac:dyDescent="0.2"/>
    <row r="1032666" s="12" customFormat="1" x14ac:dyDescent="0.2"/>
    <row r="1032667" s="12" customFormat="1" x14ac:dyDescent="0.2"/>
    <row r="1032668" s="12" customFormat="1" x14ac:dyDescent="0.2"/>
    <row r="1032669" s="12" customFormat="1" x14ac:dyDescent="0.2"/>
    <row r="1032670" s="12" customFormat="1" x14ac:dyDescent="0.2"/>
    <row r="1032671" s="12" customFormat="1" x14ac:dyDescent="0.2"/>
    <row r="1032672" s="12" customFormat="1" x14ac:dyDescent="0.2"/>
    <row r="1032673" s="12" customFormat="1" x14ac:dyDescent="0.2"/>
    <row r="1032674" s="12" customFormat="1" x14ac:dyDescent="0.2"/>
    <row r="1032675" s="12" customFormat="1" x14ac:dyDescent="0.2"/>
    <row r="1032676" s="12" customFormat="1" x14ac:dyDescent="0.2"/>
    <row r="1032677" s="12" customFormat="1" x14ac:dyDescent="0.2"/>
    <row r="1032678" s="12" customFormat="1" x14ac:dyDescent="0.2"/>
    <row r="1032679" s="12" customFormat="1" x14ac:dyDescent="0.2"/>
    <row r="1032680" s="12" customFormat="1" x14ac:dyDescent="0.2"/>
    <row r="1032681" s="12" customFormat="1" x14ac:dyDescent="0.2"/>
    <row r="1032682" s="12" customFormat="1" x14ac:dyDescent="0.2"/>
    <row r="1032683" s="12" customFormat="1" x14ac:dyDescent="0.2"/>
    <row r="1032684" s="12" customFormat="1" x14ac:dyDescent="0.2"/>
    <row r="1032685" s="12" customFormat="1" x14ac:dyDescent="0.2"/>
    <row r="1032686" s="12" customFormat="1" x14ac:dyDescent="0.2"/>
    <row r="1032687" s="12" customFormat="1" x14ac:dyDescent="0.2"/>
    <row r="1032688" s="12" customFormat="1" x14ac:dyDescent="0.2"/>
    <row r="1032689" s="12" customFormat="1" x14ac:dyDescent="0.2"/>
    <row r="1032690" s="12" customFormat="1" x14ac:dyDescent="0.2"/>
    <row r="1032691" s="12" customFormat="1" x14ac:dyDescent="0.2"/>
    <row r="1032692" s="12" customFormat="1" x14ac:dyDescent="0.2"/>
    <row r="1032693" s="12" customFormat="1" x14ac:dyDescent="0.2"/>
    <row r="1032694" s="12" customFormat="1" x14ac:dyDescent="0.2"/>
    <row r="1032695" s="12" customFormat="1" x14ac:dyDescent="0.2"/>
    <row r="1032696" s="12" customFormat="1" x14ac:dyDescent="0.2"/>
    <row r="1032697" s="12" customFormat="1" x14ac:dyDescent="0.2"/>
    <row r="1032698" s="12" customFormat="1" x14ac:dyDescent="0.2"/>
    <row r="1032699" s="12" customFormat="1" x14ac:dyDescent="0.2"/>
    <row r="1032700" s="12" customFormat="1" x14ac:dyDescent="0.2"/>
    <row r="1032701" s="12" customFormat="1" x14ac:dyDescent="0.2"/>
    <row r="1032702" s="12" customFormat="1" x14ac:dyDescent="0.2"/>
    <row r="1032703" s="12" customFormat="1" x14ac:dyDescent="0.2"/>
    <row r="1032704" s="12" customFormat="1" x14ac:dyDescent="0.2"/>
    <row r="1032705" s="12" customFormat="1" x14ac:dyDescent="0.2"/>
    <row r="1032706" s="12" customFormat="1" x14ac:dyDescent="0.2"/>
    <row r="1032707" s="12" customFormat="1" x14ac:dyDescent="0.2"/>
    <row r="1032708" s="12" customFormat="1" x14ac:dyDescent="0.2"/>
    <row r="1032709" s="12" customFormat="1" x14ac:dyDescent="0.2"/>
    <row r="1032710" s="12" customFormat="1" x14ac:dyDescent="0.2"/>
    <row r="1032711" s="12" customFormat="1" x14ac:dyDescent="0.2"/>
    <row r="1032712" s="12" customFormat="1" x14ac:dyDescent="0.2"/>
    <row r="1032713" s="12" customFormat="1" x14ac:dyDescent="0.2"/>
    <row r="1032714" s="12" customFormat="1" x14ac:dyDescent="0.2"/>
    <row r="1032715" s="12" customFormat="1" x14ac:dyDescent="0.2"/>
    <row r="1032716" s="12" customFormat="1" x14ac:dyDescent="0.2"/>
    <row r="1032717" s="12" customFormat="1" x14ac:dyDescent="0.2"/>
    <row r="1032718" s="12" customFormat="1" x14ac:dyDescent="0.2"/>
    <row r="1032719" s="12" customFormat="1" x14ac:dyDescent="0.2"/>
    <row r="1032720" s="12" customFormat="1" x14ac:dyDescent="0.2"/>
    <row r="1032721" s="12" customFormat="1" x14ac:dyDescent="0.2"/>
    <row r="1032722" s="12" customFormat="1" x14ac:dyDescent="0.2"/>
    <row r="1032723" s="12" customFormat="1" x14ac:dyDescent="0.2"/>
    <row r="1032724" s="12" customFormat="1" x14ac:dyDescent="0.2"/>
    <row r="1032725" s="12" customFormat="1" x14ac:dyDescent="0.2"/>
    <row r="1032726" s="12" customFormat="1" x14ac:dyDescent="0.2"/>
    <row r="1032727" s="12" customFormat="1" x14ac:dyDescent="0.2"/>
    <row r="1032728" s="12" customFormat="1" x14ac:dyDescent="0.2"/>
    <row r="1032729" s="12" customFormat="1" x14ac:dyDescent="0.2"/>
    <row r="1032730" s="12" customFormat="1" x14ac:dyDescent="0.2"/>
    <row r="1032731" s="12" customFormat="1" x14ac:dyDescent="0.2"/>
    <row r="1032732" s="12" customFormat="1" x14ac:dyDescent="0.2"/>
    <row r="1032733" s="12" customFormat="1" x14ac:dyDescent="0.2"/>
    <row r="1032734" s="12" customFormat="1" x14ac:dyDescent="0.2"/>
    <row r="1032735" s="12" customFormat="1" x14ac:dyDescent="0.2"/>
    <row r="1032736" s="12" customFormat="1" x14ac:dyDescent="0.2"/>
    <row r="1032737" s="12" customFormat="1" x14ac:dyDescent="0.2"/>
    <row r="1032738" s="12" customFormat="1" x14ac:dyDescent="0.2"/>
    <row r="1032739" s="12" customFormat="1" x14ac:dyDescent="0.2"/>
    <row r="1032740" s="12" customFormat="1" x14ac:dyDescent="0.2"/>
    <row r="1032741" s="12" customFormat="1" x14ac:dyDescent="0.2"/>
    <row r="1032742" s="12" customFormat="1" x14ac:dyDescent="0.2"/>
    <row r="1032743" s="12" customFormat="1" x14ac:dyDescent="0.2"/>
    <row r="1032744" s="12" customFormat="1" x14ac:dyDescent="0.2"/>
    <row r="1032745" s="12" customFormat="1" x14ac:dyDescent="0.2"/>
    <row r="1032746" s="12" customFormat="1" x14ac:dyDescent="0.2"/>
    <row r="1032747" s="12" customFormat="1" x14ac:dyDescent="0.2"/>
    <row r="1032748" s="12" customFormat="1" x14ac:dyDescent="0.2"/>
    <row r="1032749" s="12" customFormat="1" x14ac:dyDescent="0.2"/>
    <row r="1032750" s="12" customFormat="1" x14ac:dyDescent="0.2"/>
    <row r="1032751" s="12" customFormat="1" x14ac:dyDescent="0.2"/>
    <row r="1032752" s="12" customFormat="1" x14ac:dyDescent="0.2"/>
    <row r="1032753" s="12" customFormat="1" x14ac:dyDescent="0.2"/>
    <row r="1032754" s="12" customFormat="1" x14ac:dyDescent="0.2"/>
    <row r="1032755" s="12" customFormat="1" x14ac:dyDescent="0.2"/>
    <row r="1032756" s="12" customFormat="1" x14ac:dyDescent="0.2"/>
    <row r="1032757" s="12" customFormat="1" x14ac:dyDescent="0.2"/>
    <row r="1032758" s="12" customFormat="1" x14ac:dyDescent="0.2"/>
    <row r="1032759" s="12" customFormat="1" x14ac:dyDescent="0.2"/>
    <row r="1032760" s="12" customFormat="1" x14ac:dyDescent="0.2"/>
    <row r="1032761" s="12" customFormat="1" x14ac:dyDescent="0.2"/>
    <row r="1032762" s="12" customFormat="1" x14ac:dyDescent="0.2"/>
    <row r="1032763" s="12" customFormat="1" x14ac:dyDescent="0.2"/>
    <row r="1032764" s="12" customFormat="1" x14ac:dyDescent="0.2"/>
    <row r="1032765" s="12" customFormat="1" x14ac:dyDescent="0.2"/>
    <row r="1032766" s="12" customFormat="1" x14ac:dyDescent="0.2"/>
    <row r="1032767" s="12" customFormat="1" x14ac:dyDescent="0.2"/>
    <row r="1032768" s="12" customFormat="1" x14ac:dyDescent="0.2"/>
    <row r="1032769" s="12" customFormat="1" x14ac:dyDescent="0.2"/>
    <row r="1032770" s="12" customFormat="1" x14ac:dyDescent="0.2"/>
    <row r="1032771" s="12" customFormat="1" x14ac:dyDescent="0.2"/>
    <row r="1032772" s="12" customFormat="1" x14ac:dyDescent="0.2"/>
    <row r="1032773" s="12" customFormat="1" x14ac:dyDescent="0.2"/>
    <row r="1032774" s="12" customFormat="1" x14ac:dyDescent="0.2"/>
    <row r="1032775" s="12" customFormat="1" x14ac:dyDescent="0.2"/>
    <row r="1032776" s="12" customFormat="1" x14ac:dyDescent="0.2"/>
    <row r="1032777" s="12" customFormat="1" x14ac:dyDescent="0.2"/>
    <row r="1032778" s="12" customFormat="1" x14ac:dyDescent="0.2"/>
    <row r="1032779" s="12" customFormat="1" x14ac:dyDescent="0.2"/>
    <row r="1032780" s="12" customFormat="1" x14ac:dyDescent="0.2"/>
    <row r="1032781" s="12" customFormat="1" x14ac:dyDescent="0.2"/>
    <row r="1032782" s="12" customFormat="1" x14ac:dyDescent="0.2"/>
    <row r="1032783" s="12" customFormat="1" x14ac:dyDescent="0.2"/>
    <row r="1032784" s="12" customFormat="1" x14ac:dyDescent="0.2"/>
    <row r="1032785" s="12" customFormat="1" x14ac:dyDescent="0.2"/>
    <row r="1032786" s="12" customFormat="1" x14ac:dyDescent="0.2"/>
    <row r="1032787" s="12" customFormat="1" x14ac:dyDescent="0.2"/>
    <row r="1032788" s="12" customFormat="1" x14ac:dyDescent="0.2"/>
    <row r="1032789" s="12" customFormat="1" x14ac:dyDescent="0.2"/>
    <row r="1032790" s="12" customFormat="1" x14ac:dyDescent="0.2"/>
    <row r="1032791" s="12" customFormat="1" x14ac:dyDescent="0.2"/>
    <row r="1032792" s="12" customFormat="1" x14ac:dyDescent="0.2"/>
    <row r="1032793" s="12" customFormat="1" x14ac:dyDescent="0.2"/>
    <row r="1032794" s="12" customFormat="1" x14ac:dyDescent="0.2"/>
    <row r="1032795" s="12" customFormat="1" x14ac:dyDescent="0.2"/>
    <row r="1032796" s="12" customFormat="1" x14ac:dyDescent="0.2"/>
    <row r="1032797" s="12" customFormat="1" x14ac:dyDescent="0.2"/>
    <row r="1032798" s="12" customFormat="1" x14ac:dyDescent="0.2"/>
    <row r="1032799" s="12" customFormat="1" x14ac:dyDescent="0.2"/>
    <row r="1032800" s="12" customFormat="1" x14ac:dyDescent="0.2"/>
    <row r="1032801" s="12" customFormat="1" x14ac:dyDescent="0.2"/>
    <row r="1032802" s="12" customFormat="1" x14ac:dyDescent="0.2"/>
    <row r="1032803" s="12" customFormat="1" x14ac:dyDescent="0.2"/>
    <row r="1032804" s="12" customFormat="1" x14ac:dyDescent="0.2"/>
    <row r="1032805" s="12" customFormat="1" x14ac:dyDescent="0.2"/>
    <row r="1032806" s="12" customFormat="1" x14ac:dyDescent="0.2"/>
    <row r="1032807" s="12" customFormat="1" x14ac:dyDescent="0.2"/>
    <row r="1032808" s="12" customFormat="1" x14ac:dyDescent="0.2"/>
    <row r="1032809" s="12" customFormat="1" x14ac:dyDescent="0.2"/>
    <row r="1032810" s="12" customFormat="1" x14ac:dyDescent="0.2"/>
    <row r="1032811" s="12" customFormat="1" x14ac:dyDescent="0.2"/>
    <row r="1032812" s="12" customFormat="1" x14ac:dyDescent="0.2"/>
    <row r="1032813" s="12" customFormat="1" x14ac:dyDescent="0.2"/>
    <row r="1032814" s="12" customFormat="1" x14ac:dyDescent="0.2"/>
    <row r="1032815" s="12" customFormat="1" x14ac:dyDescent="0.2"/>
    <row r="1032816" s="12" customFormat="1" x14ac:dyDescent="0.2"/>
    <row r="1032817" s="12" customFormat="1" x14ac:dyDescent="0.2"/>
    <row r="1032818" s="12" customFormat="1" x14ac:dyDescent="0.2"/>
    <row r="1032819" s="12" customFormat="1" x14ac:dyDescent="0.2"/>
    <row r="1032820" s="12" customFormat="1" x14ac:dyDescent="0.2"/>
    <row r="1032821" s="12" customFormat="1" x14ac:dyDescent="0.2"/>
    <row r="1032822" s="12" customFormat="1" x14ac:dyDescent="0.2"/>
    <row r="1032823" s="12" customFormat="1" x14ac:dyDescent="0.2"/>
    <row r="1032824" s="12" customFormat="1" x14ac:dyDescent="0.2"/>
    <row r="1032825" s="12" customFormat="1" x14ac:dyDescent="0.2"/>
    <row r="1032826" s="12" customFormat="1" x14ac:dyDescent="0.2"/>
    <row r="1032827" s="12" customFormat="1" x14ac:dyDescent="0.2"/>
    <row r="1032828" s="12" customFormat="1" x14ac:dyDescent="0.2"/>
    <row r="1032829" s="12" customFormat="1" x14ac:dyDescent="0.2"/>
    <row r="1032830" s="12" customFormat="1" x14ac:dyDescent="0.2"/>
    <row r="1032831" s="12" customFormat="1" x14ac:dyDescent="0.2"/>
    <row r="1032832" s="12" customFormat="1" x14ac:dyDescent="0.2"/>
    <row r="1032833" s="12" customFormat="1" x14ac:dyDescent="0.2"/>
    <row r="1032834" s="12" customFormat="1" x14ac:dyDescent="0.2"/>
    <row r="1032835" s="12" customFormat="1" x14ac:dyDescent="0.2"/>
    <row r="1032836" s="12" customFormat="1" x14ac:dyDescent="0.2"/>
    <row r="1032837" s="12" customFormat="1" x14ac:dyDescent="0.2"/>
    <row r="1032838" s="12" customFormat="1" x14ac:dyDescent="0.2"/>
    <row r="1032839" s="12" customFormat="1" x14ac:dyDescent="0.2"/>
    <row r="1032840" s="12" customFormat="1" x14ac:dyDescent="0.2"/>
    <row r="1032841" s="12" customFormat="1" x14ac:dyDescent="0.2"/>
    <row r="1032842" s="12" customFormat="1" x14ac:dyDescent="0.2"/>
    <row r="1032843" s="12" customFormat="1" x14ac:dyDescent="0.2"/>
    <row r="1032844" s="12" customFormat="1" x14ac:dyDescent="0.2"/>
    <row r="1032845" s="12" customFormat="1" x14ac:dyDescent="0.2"/>
    <row r="1032846" s="12" customFormat="1" x14ac:dyDescent="0.2"/>
    <row r="1032847" s="12" customFormat="1" x14ac:dyDescent="0.2"/>
    <row r="1032848" s="12" customFormat="1" x14ac:dyDescent="0.2"/>
    <row r="1032849" s="12" customFormat="1" x14ac:dyDescent="0.2"/>
    <row r="1032850" s="12" customFormat="1" x14ac:dyDescent="0.2"/>
    <row r="1032851" s="12" customFormat="1" x14ac:dyDescent="0.2"/>
    <row r="1032852" s="12" customFormat="1" x14ac:dyDescent="0.2"/>
    <row r="1032853" s="12" customFormat="1" x14ac:dyDescent="0.2"/>
    <row r="1032854" s="12" customFormat="1" x14ac:dyDescent="0.2"/>
    <row r="1032855" s="12" customFormat="1" x14ac:dyDescent="0.2"/>
    <row r="1032856" s="12" customFormat="1" x14ac:dyDescent="0.2"/>
    <row r="1032857" s="12" customFormat="1" x14ac:dyDescent="0.2"/>
    <row r="1032858" s="12" customFormat="1" x14ac:dyDescent="0.2"/>
    <row r="1032859" s="12" customFormat="1" x14ac:dyDescent="0.2"/>
    <row r="1032860" s="12" customFormat="1" x14ac:dyDescent="0.2"/>
    <row r="1032861" s="12" customFormat="1" x14ac:dyDescent="0.2"/>
    <row r="1032862" s="12" customFormat="1" x14ac:dyDescent="0.2"/>
    <row r="1032863" s="12" customFormat="1" x14ac:dyDescent="0.2"/>
    <row r="1032864" s="12" customFormat="1" x14ac:dyDescent="0.2"/>
    <row r="1032865" s="12" customFormat="1" x14ac:dyDescent="0.2"/>
    <row r="1032866" s="12" customFormat="1" x14ac:dyDescent="0.2"/>
    <row r="1032867" s="12" customFormat="1" x14ac:dyDescent="0.2"/>
    <row r="1032868" s="12" customFormat="1" x14ac:dyDescent="0.2"/>
    <row r="1032869" s="12" customFormat="1" x14ac:dyDescent="0.2"/>
    <row r="1032870" s="12" customFormat="1" x14ac:dyDescent="0.2"/>
    <row r="1032871" s="12" customFormat="1" x14ac:dyDescent="0.2"/>
    <row r="1032872" s="12" customFormat="1" x14ac:dyDescent="0.2"/>
    <row r="1032873" s="12" customFormat="1" x14ac:dyDescent="0.2"/>
    <row r="1032874" s="12" customFormat="1" x14ac:dyDescent="0.2"/>
    <row r="1032875" s="12" customFormat="1" x14ac:dyDescent="0.2"/>
    <row r="1032876" s="12" customFormat="1" x14ac:dyDescent="0.2"/>
    <row r="1032877" s="12" customFormat="1" x14ac:dyDescent="0.2"/>
    <row r="1032878" s="12" customFormat="1" x14ac:dyDescent="0.2"/>
    <row r="1032879" s="12" customFormat="1" x14ac:dyDescent="0.2"/>
    <row r="1032880" s="12" customFormat="1" x14ac:dyDescent="0.2"/>
    <row r="1032881" s="12" customFormat="1" x14ac:dyDescent="0.2"/>
    <row r="1032882" s="12" customFormat="1" x14ac:dyDescent="0.2"/>
    <row r="1032883" s="12" customFormat="1" x14ac:dyDescent="0.2"/>
    <row r="1032884" s="12" customFormat="1" x14ac:dyDescent="0.2"/>
    <row r="1032885" s="12" customFormat="1" x14ac:dyDescent="0.2"/>
    <row r="1032886" s="12" customFormat="1" x14ac:dyDescent="0.2"/>
    <row r="1032887" s="12" customFormat="1" x14ac:dyDescent="0.2"/>
    <row r="1032888" s="12" customFormat="1" x14ac:dyDescent="0.2"/>
    <row r="1032889" s="12" customFormat="1" x14ac:dyDescent="0.2"/>
    <row r="1032890" s="12" customFormat="1" x14ac:dyDescent="0.2"/>
    <row r="1032891" s="12" customFormat="1" x14ac:dyDescent="0.2"/>
    <row r="1032892" s="12" customFormat="1" x14ac:dyDescent="0.2"/>
    <row r="1032893" s="12" customFormat="1" x14ac:dyDescent="0.2"/>
    <row r="1032894" s="12" customFormat="1" x14ac:dyDescent="0.2"/>
    <row r="1032895" s="12" customFormat="1" x14ac:dyDescent="0.2"/>
    <row r="1032896" s="12" customFormat="1" x14ac:dyDescent="0.2"/>
    <row r="1032897" s="12" customFormat="1" x14ac:dyDescent="0.2"/>
    <row r="1032898" s="12" customFormat="1" x14ac:dyDescent="0.2"/>
    <row r="1032899" s="12" customFormat="1" x14ac:dyDescent="0.2"/>
    <row r="1032900" s="12" customFormat="1" x14ac:dyDescent="0.2"/>
    <row r="1032901" s="12" customFormat="1" x14ac:dyDescent="0.2"/>
    <row r="1032902" s="12" customFormat="1" x14ac:dyDescent="0.2"/>
    <row r="1032903" s="12" customFormat="1" x14ac:dyDescent="0.2"/>
    <row r="1032904" s="12" customFormat="1" x14ac:dyDescent="0.2"/>
    <row r="1032905" s="12" customFormat="1" x14ac:dyDescent="0.2"/>
    <row r="1032906" s="12" customFormat="1" x14ac:dyDescent="0.2"/>
    <row r="1032907" s="12" customFormat="1" x14ac:dyDescent="0.2"/>
    <row r="1032908" s="12" customFormat="1" x14ac:dyDescent="0.2"/>
    <row r="1032909" s="12" customFormat="1" x14ac:dyDescent="0.2"/>
    <row r="1032910" s="12" customFormat="1" x14ac:dyDescent="0.2"/>
    <row r="1032911" s="12" customFormat="1" x14ac:dyDescent="0.2"/>
    <row r="1032912" s="12" customFormat="1" x14ac:dyDescent="0.2"/>
    <row r="1032913" s="12" customFormat="1" x14ac:dyDescent="0.2"/>
    <row r="1032914" s="12" customFormat="1" x14ac:dyDescent="0.2"/>
    <row r="1032915" s="12" customFormat="1" x14ac:dyDescent="0.2"/>
    <row r="1032916" s="12" customFormat="1" x14ac:dyDescent="0.2"/>
    <row r="1032917" s="12" customFormat="1" x14ac:dyDescent="0.2"/>
    <row r="1032918" s="12" customFormat="1" x14ac:dyDescent="0.2"/>
    <row r="1032919" s="12" customFormat="1" x14ac:dyDescent="0.2"/>
    <row r="1032920" s="12" customFormat="1" x14ac:dyDescent="0.2"/>
    <row r="1032921" s="12" customFormat="1" x14ac:dyDescent="0.2"/>
    <row r="1032922" s="12" customFormat="1" x14ac:dyDescent="0.2"/>
    <row r="1032923" s="12" customFormat="1" x14ac:dyDescent="0.2"/>
    <row r="1032924" s="12" customFormat="1" x14ac:dyDescent="0.2"/>
    <row r="1032925" s="12" customFormat="1" x14ac:dyDescent="0.2"/>
    <row r="1032926" s="12" customFormat="1" x14ac:dyDescent="0.2"/>
    <row r="1032927" s="12" customFormat="1" x14ac:dyDescent="0.2"/>
    <row r="1032928" s="12" customFormat="1" x14ac:dyDescent="0.2"/>
    <row r="1032929" s="12" customFormat="1" x14ac:dyDescent="0.2"/>
    <row r="1032930" s="12" customFormat="1" x14ac:dyDescent="0.2"/>
    <row r="1032931" s="12" customFormat="1" x14ac:dyDescent="0.2"/>
    <row r="1032932" s="12" customFormat="1" x14ac:dyDescent="0.2"/>
    <row r="1032933" s="12" customFormat="1" x14ac:dyDescent="0.2"/>
    <row r="1032934" s="12" customFormat="1" x14ac:dyDescent="0.2"/>
    <row r="1032935" s="12" customFormat="1" x14ac:dyDescent="0.2"/>
    <row r="1032936" s="12" customFormat="1" x14ac:dyDescent="0.2"/>
    <row r="1032937" s="12" customFormat="1" x14ac:dyDescent="0.2"/>
    <row r="1032938" s="12" customFormat="1" x14ac:dyDescent="0.2"/>
    <row r="1032939" s="12" customFormat="1" x14ac:dyDescent="0.2"/>
    <row r="1032940" s="12" customFormat="1" x14ac:dyDescent="0.2"/>
    <row r="1032941" s="12" customFormat="1" x14ac:dyDescent="0.2"/>
    <row r="1032942" s="12" customFormat="1" x14ac:dyDescent="0.2"/>
    <row r="1032943" s="12" customFormat="1" x14ac:dyDescent="0.2"/>
    <row r="1032944" s="12" customFormat="1" x14ac:dyDescent="0.2"/>
    <row r="1032945" s="12" customFormat="1" x14ac:dyDescent="0.2"/>
    <row r="1032946" s="12" customFormat="1" x14ac:dyDescent="0.2"/>
    <row r="1032947" s="12" customFormat="1" x14ac:dyDescent="0.2"/>
    <row r="1032948" s="12" customFormat="1" x14ac:dyDescent="0.2"/>
    <row r="1032949" s="12" customFormat="1" x14ac:dyDescent="0.2"/>
    <row r="1032950" s="12" customFormat="1" x14ac:dyDescent="0.2"/>
    <row r="1032951" s="12" customFormat="1" x14ac:dyDescent="0.2"/>
    <row r="1032952" s="12" customFormat="1" x14ac:dyDescent="0.2"/>
    <row r="1032953" s="12" customFormat="1" x14ac:dyDescent="0.2"/>
    <row r="1032954" s="12" customFormat="1" x14ac:dyDescent="0.2"/>
    <row r="1032955" s="12" customFormat="1" x14ac:dyDescent="0.2"/>
    <row r="1032956" s="12" customFormat="1" x14ac:dyDescent="0.2"/>
    <row r="1032957" s="12" customFormat="1" x14ac:dyDescent="0.2"/>
    <row r="1032958" s="12" customFormat="1" x14ac:dyDescent="0.2"/>
    <row r="1032959" s="12" customFormat="1" x14ac:dyDescent="0.2"/>
    <row r="1032960" s="12" customFormat="1" x14ac:dyDescent="0.2"/>
    <row r="1032961" s="12" customFormat="1" x14ac:dyDescent="0.2"/>
    <row r="1032962" s="12" customFormat="1" x14ac:dyDescent="0.2"/>
    <row r="1032963" s="12" customFormat="1" x14ac:dyDescent="0.2"/>
    <row r="1032964" s="12" customFormat="1" x14ac:dyDescent="0.2"/>
    <row r="1032965" s="12" customFormat="1" x14ac:dyDescent="0.2"/>
    <row r="1032966" s="12" customFormat="1" x14ac:dyDescent="0.2"/>
    <row r="1032967" s="12" customFormat="1" x14ac:dyDescent="0.2"/>
    <row r="1032968" s="12" customFormat="1" x14ac:dyDescent="0.2"/>
    <row r="1032969" s="12" customFormat="1" x14ac:dyDescent="0.2"/>
    <row r="1032970" s="12" customFormat="1" x14ac:dyDescent="0.2"/>
    <row r="1032971" s="12" customFormat="1" x14ac:dyDescent="0.2"/>
    <row r="1032972" s="12" customFormat="1" x14ac:dyDescent="0.2"/>
    <row r="1032973" s="12" customFormat="1" x14ac:dyDescent="0.2"/>
    <row r="1032974" s="12" customFormat="1" x14ac:dyDescent="0.2"/>
    <row r="1032975" s="12" customFormat="1" x14ac:dyDescent="0.2"/>
    <row r="1032976" s="12" customFormat="1" x14ac:dyDescent="0.2"/>
    <row r="1032977" s="12" customFormat="1" x14ac:dyDescent="0.2"/>
    <row r="1032978" s="12" customFormat="1" x14ac:dyDescent="0.2"/>
    <row r="1032979" s="12" customFormat="1" x14ac:dyDescent="0.2"/>
    <row r="1032980" s="12" customFormat="1" x14ac:dyDescent="0.2"/>
    <row r="1032981" s="12" customFormat="1" x14ac:dyDescent="0.2"/>
    <row r="1032982" s="12" customFormat="1" x14ac:dyDescent="0.2"/>
    <row r="1032983" s="12" customFormat="1" x14ac:dyDescent="0.2"/>
    <row r="1032984" s="12" customFormat="1" x14ac:dyDescent="0.2"/>
    <row r="1032985" s="12" customFormat="1" x14ac:dyDescent="0.2"/>
    <row r="1032986" s="12" customFormat="1" x14ac:dyDescent="0.2"/>
    <row r="1032987" s="12" customFormat="1" x14ac:dyDescent="0.2"/>
    <row r="1032988" s="12" customFormat="1" x14ac:dyDescent="0.2"/>
    <row r="1032989" s="12" customFormat="1" x14ac:dyDescent="0.2"/>
    <row r="1032990" s="12" customFormat="1" x14ac:dyDescent="0.2"/>
    <row r="1032991" s="12" customFormat="1" x14ac:dyDescent="0.2"/>
    <row r="1032992" s="12" customFormat="1" x14ac:dyDescent="0.2"/>
    <row r="1032993" s="12" customFormat="1" x14ac:dyDescent="0.2"/>
    <row r="1032994" s="12" customFormat="1" x14ac:dyDescent="0.2"/>
    <row r="1032995" s="12" customFormat="1" x14ac:dyDescent="0.2"/>
    <row r="1032996" s="12" customFormat="1" x14ac:dyDescent="0.2"/>
    <row r="1032997" s="12" customFormat="1" x14ac:dyDescent="0.2"/>
    <row r="1032998" s="12" customFormat="1" x14ac:dyDescent="0.2"/>
    <row r="1032999" s="12" customFormat="1" x14ac:dyDescent="0.2"/>
    <row r="1033000" s="12" customFormat="1" x14ac:dyDescent="0.2"/>
    <row r="1033001" s="12" customFormat="1" x14ac:dyDescent="0.2"/>
    <row r="1033002" s="12" customFormat="1" x14ac:dyDescent="0.2"/>
    <row r="1033003" s="12" customFormat="1" x14ac:dyDescent="0.2"/>
    <row r="1033004" s="12" customFormat="1" x14ac:dyDescent="0.2"/>
    <row r="1033005" s="12" customFormat="1" x14ac:dyDescent="0.2"/>
    <row r="1033006" s="12" customFormat="1" x14ac:dyDescent="0.2"/>
    <row r="1033007" s="12" customFormat="1" x14ac:dyDescent="0.2"/>
    <row r="1033008" s="12" customFormat="1" x14ac:dyDescent="0.2"/>
    <row r="1033009" s="12" customFormat="1" x14ac:dyDescent="0.2"/>
    <row r="1033010" s="12" customFormat="1" x14ac:dyDescent="0.2"/>
    <row r="1033011" s="12" customFormat="1" x14ac:dyDescent="0.2"/>
    <row r="1033012" s="12" customFormat="1" x14ac:dyDescent="0.2"/>
    <row r="1033013" s="12" customFormat="1" x14ac:dyDescent="0.2"/>
    <row r="1033014" s="12" customFormat="1" x14ac:dyDescent="0.2"/>
    <row r="1033015" s="12" customFormat="1" x14ac:dyDescent="0.2"/>
    <row r="1033016" s="12" customFormat="1" x14ac:dyDescent="0.2"/>
    <row r="1033017" s="12" customFormat="1" x14ac:dyDescent="0.2"/>
    <row r="1033018" s="12" customFormat="1" x14ac:dyDescent="0.2"/>
    <row r="1033019" s="12" customFormat="1" x14ac:dyDescent="0.2"/>
    <row r="1033020" s="12" customFormat="1" x14ac:dyDescent="0.2"/>
    <row r="1033021" s="12" customFormat="1" x14ac:dyDescent="0.2"/>
    <row r="1033022" s="12" customFormat="1" x14ac:dyDescent="0.2"/>
    <row r="1033023" s="12" customFormat="1" x14ac:dyDescent="0.2"/>
    <row r="1033024" s="12" customFormat="1" x14ac:dyDescent="0.2"/>
    <row r="1033025" s="12" customFormat="1" x14ac:dyDescent="0.2"/>
    <row r="1033026" s="12" customFormat="1" x14ac:dyDescent="0.2"/>
    <row r="1033027" s="12" customFormat="1" x14ac:dyDescent="0.2"/>
    <row r="1033028" s="12" customFormat="1" x14ac:dyDescent="0.2"/>
    <row r="1033029" s="12" customFormat="1" x14ac:dyDescent="0.2"/>
    <row r="1033030" s="12" customFormat="1" x14ac:dyDescent="0.2"/>
    <row r="1033031" s="12" customFormat="1" x14ac:dyDescent="0.2"/>
    <row r="1033032" s="12" customFormat="1" x14ac:dyDescent="0.2"/>
    <row r="1033033" s="12" customFormat="1" x14ac:dyDescent="0.2"/>
    <row r="1033034" s="12" customFormat="1" x14ac:dyDescent="0.2"/>
    <row r="1033035" s="12" customFormat="1" x14ac:dyDescent="0.2"/>
    <row r="1033036" s="12" customFormat="1" x14ac:dyDescent="0.2"/>
    <row r="1033037" s="12" customFormat="1" x14ac:dyDescent="0.2"/>
    <row r="1033038" s="12" customFormat="1" x14ac:dyDescent="0.2"/>
    <row r="1033039" s="12" customFormat="1" x14ac:dyDescent="0.2"/>
    <row r="1033040" s="12" customFormat="1" x14ac:dyDescent="0.2"/>
    <row r="1033041" s="12" customFormat="1" x14ac:dyDescent="0.2"/>
    <row r="1033042" s="12" customFormat="1" x14ac:dyDescent="0.2"/>
    <row r="1033043" s="12" customFormat="1" x14ac:dyDescent="0.2"/>
    <row r="1033044" s="12" customFormat="1" x14ac:dyDescent="0.2"/>
    <row r="1033045" s="12" customFormat="1" x14ac:dyDescent="0.2"/>
    <row r="1033046" s="12" customFormat="1" x14ac:dyDescent="0.2"/>
    <row r="1033047" s="12" customFormat="1" x14ac:dyDescent="0.2"/>
    <row r="1033048" s="12" customFormat="1" x14ac:dyDescent="0.2"/>
    <row r="1033049" s="12" customFormat="1" x14ac:dyDescent="0.2"/>
    <row r="1033050" s="12" customFormat="1" x14ac:dyDescent="0.2"/>
    <row r="1033051" s="12" customFormat="1" x14ac:dyDescent="0.2"/>
    <row r="1033052" s="12" customFormat="1" x14ac:dyDescent="0.2"/>
    <row r="1033053" s="12" customFormat="1" x14ac:dyDescent="0.2"/>
    <row r="1033054" s="12" customFormat="1" x14ac:dyDescent="0.2"/>
    <row r="1033055" s="12" customFormat="1" x14ac:dyDescent="0.2"/>
    <row r="1033056" s="12" customFormat="1" x14ac:dyDescent="0.2"/>
    <row r="1033057" s="12" customFormat="1" x14ac:dyDescent="0.2"/>
    <row r="1033058" s="12" customFormat="1" x14ac:dyDescent="0.2"/>
    <row r="1033059" s="12" customFormat="1" x14ac:dyDescent="0.2"/>
    <row r="1033060" s="12" customFormat="1" x14ac:dyDescent="0.2"/>
    <row r="1033061" s="12" customFormat="1" x14ac:dyDescent="0.2"/>
    <row r="1033062" s="12" customFormat="1" x14ac:dyDescent="0.2"/>
    <row r="1033063" s="12" customFormat="1" x14ac:dyDescent="0.2"/>
    <row r="1033064" s="12" customFormat="1" x14ac:dyDescent="0.2"/>
    <row r="1033065" s="12" customFormat="1" x14ac:dyDescent="0.2"/>
    <row r="1033066" s="12" customFormat="1" x14ac:dyDescent="0.2"/>
    <row r="1033067" s="12" customFormat="1" x14ac:dyDescent="0.2"/>
    <row r="1033068" s="12" customFormat="1" x14ac:dyDescent="0.2"/>
    <row r="1033069" s="12" customFormat="1" x14ac:dyDescent="0.2"/>
    <row r="1033070" s="12" customFormat="1" x14ac:dyDescent="0.2"/>
    <row r="1033071" s="12" customFormat="1" x14ac:dyDescent="0.2"/>
    <row r="1033072" s="12" customFormat="1" x14ac:dyDescent="0.2"/>
    <row r="1033073" s="12" customFormat="1" x14ac:dyDescent="0.2"/>
    <row r="1033074" s="12" customFormat="1" x14ac:dyDescent="0.2"/>
    <row r="1033075" s="12" customFormat="1" x14ac:dyDescent="0.2"/>
    <row r="1033076" s="12" customFormat="1" x14ac:dyDescent="0.2"/>
    <row r="1033077" s="12" customFormat="1" x14ac:dyDescent="0.2"/>
    <row r="1033078" s="12" customFormat="1" x14ac:dyDescent="0.2"/>
    <row r="1033079" s="12" customFormat="1" x14ac:dyDescent="0.2"/>
    <row r="1033080" s="12" customFormat="1" x14ac:dyDescent="0.2"/>
    <row r="1033081" s="12" customFormat="1" x14ac:dyDescent="0.2"/>
    <row r="1033082" s="12" customFormat="1" x14ac:dyDescent="0.2"/>
    <row r="1033083" s="12" customFormat="1" x14ac:dyDescent="0.2"/>
    <row r="1033084" s="12" customFormat="1" x14ac:dyDescent="0.2"/>
    <row r="1033085" s="12" customFormat="1" x14ac:dyDescent="0.2"/>
    <row r="1033086" s="12" customFormat="1" x14ac:dyDescent="0.2"/>
    <row r="1033087" s="12" customFormat="1" x14ac:dyDescent="0.2"/>
    <row r="1033088" s="12" customFormat="1" x14ac:dyDescent="0.2"/>
    <row r="1033089" s="12" customFormat="1" x14ac:dyDescent="0.2"/>
    <row r="1033090" s="12" customFormat="1" x14ac:dyDescent="0.2"/>
    <row r="1033091" s="12" customFormat="1" x14ac:dyDescent="0.2"/>
    <row r="1033092" s="12" customFormat="1" x14ac:dyDescent="0.2"/>
    <row r="1033093" s="12" customFormat="1" x14ac:dyDescent="0.2"/>
    <row r="1033094" s="12" customFormat="1" x14ac:dyDescent="0.2"/>
    <row r="1033095" s="12" customFormat="1" x14ac:dyDescent="0.2"/>
    <row r="1033096" s="12" customFormat="1" x14ac:dyDescent="0.2"/>
    <row r="1033097" s="12" customFormat="1" x14ac:dyDescent="0.2"/>
    <row r="1033098" s="12" customFormat="1" x14ac:dyDescent="0.2"/>
    <row r="1033099" s="12" customFormat="1" x14ac:dyDescent="0.2"/>
    <row r="1033100" s="12" customFormat="1" x14ac:dyDescent="0.2"/>
    <row r="1033101" s="12" customFormat="1" x14ac:dyDescent="0.2"/>
    <row r="1033102" s="12" customFormat="1" x14ac:dyDescent="0.2"/>
    <row r="1033103" s="12" customFormat="1" x14ac:dyDescent="0.2"/>
    <row r="1033104" s="12" customFormat="1" x14ac:dyDescent="0.2"/>
    <row r="1033105" s="12" customFormat="1" x14ac:dyDescent="0.2"/>
    <row r="1033106" s="12" customFormat="1" x14ac:dyDescent="0.2"/>
    <row r="1033107" s="12" customFormat="1" x14ac:dyDescent="0.2"/>
    <row r="1033108" s="12" customFormat="1" x14ac:dyDescent="0.2"/>
    <row r="1033109" s="12" customFormat="1" x14ac:dyDescent="0.2"/>
    <row r="1033110" s="12" customFormat="1" x14ac:dyDescent="0.2"/>
    <row r="1033111" s="12" customFormat="1" x14ac:dyDescent="0.2"/>
    <row r="1033112" s="12" customFormat="1" x14ac:dyDescent="0.2"/>
    <row r="1033113" s="12" customFormat="1" x14ac:dyDescent="0.2"/>
    <row r="1033114" s="12" customFormat="1" x14ac:dyDescent="0.2"/>
    <row r="1033115" s="12" customFormat="1" x14ac:dyDescent="0.2"/>
    <row r="1033116" s="12" customFormat="1" x14ac:dyDescent="0.2"/>
    <row r="1033117" s="12" customFormat="1" x14ac:dyDescent="0.2"/>
    <row r="1033118" s="12" customFormat="1" x14ac:dyDescent="0.2"/>
    <row r="1033119" s="12" customFormat="1" x14ac:dyDescent="0.2"/>
    <row r="1033120" s="12" customFormat="1" x14ac:dyDescent="0.2"/>
    <row r="1033121" s="12" customFormat="1" x14ac:dyDescent="0.2"/>
    <row r="1033122" s="12" customFormat="1" x14ac:dyDescent="0.2"/>
    <row r="1033123" s="12" customFormat="1" x14ac:dyDescent="0.2"/>
    <row r="1033124" s="12" customFormat="1" x14ac:dyDescent="0.2"/>
    <row r="1033125" s="12" customFormat="1" x14ac:dyDescent="0.2"/>
    <row r="1033126" s="12" customFormat="1" x14ac:dyDescent="0.2"/>
    <row r="1033127" s="12" customFormat="1" x14ac:dyDescent="0.2"/>
    <row r="1033128" s="12" customFormat="1" x14ac:dyDescent="0.2"/>
    <row r="1033129" s="12" customFormat="1" x14ac:dyDescent="0.2"/>
    <row r="1033130" s="12" customFormat="1" x14ac:dyDescent="0.2"/>
    <row r="1033131" s="12" customFormat="1" x14ac:dyDescent="0.2"/>
    <row r="1033132" s="12" customFormat="1" x14ac:dyDescent="0.2"/>
    <row r="1033133" s="12" customFormat="1" x14ac:dyDescent="0.2"/>
    <row r="1033134" s="12" customFormat="1" x14ac:dyDescent="0.2"/>
    <row r="1033135" s="12" customFormat="1" x14ac:dyDescent="0.2"/>
    <row r="1033136" s="12" customFormat="1" x14ac:dyDescent="0.2"/>
    <row r="1033137" s="12" customFormat="1" x14ac:dyDescent="0.2"/>
    <row r="1033138" s="12" customFormat="1" x14ac:dyDescent="0.2"/>
    <row r="1033139" s="12" customFormat="1" x14ac:dyDescent="0.2"/>
    <row r="1033140" s="12" customFormat="1" x14ac:dyDescent="0.2"/>
    <row r="1033141" s="12" customFormat="1" x14ac:dyDescent="0.2"/>
    <row r="1033142" s="12" customFormat="1" x14ac:dyDescent="0.2"/>
    <row r="1033143" s="12" customFormat="1" x14ac:dyDescent="0.2"/>
    <row r="1033144" s="12" customFormat="1" x14ac:dyDescent="0.2"/>
    <row r="1033145" s="12" customFormat="1" x14ac:dyDescent="0.2"/>
    <row r="1033146" s="12" customFormat="1" x14ac:dyDescent="0.2"/>
    <row r="1033147" s="12" customFormat="1" x14ac:dyDescent="0.2"/>
    <row r="1033148" s="12" customFormat="1" x14ac:dyDescent="0.2"/>
    <row r="1033149" s="12" customFormat="1" x14ac:dyDescent="0.2"/>
    <row r="1033150" s="12" customFormat="1" x14ac:dyDescent="0.2"/>
    <row r="1033151" s="12" customFormat="1" x14ac:dyDescent="0.2"/>
    <row r="1033152" s="12" customFormat="1" x14ac:dyDescent="0.2"/>
    <row r="1033153" s="12" customFormat="1" x14ac:dyDescent="0.2"/>
    <row r="1033154" s="12" customFormat="1" x14ac:dyDescent="0.2"/>
    <row r="1033155" s="12" customFormat="1" x14ac:dyDescent="0.2"/>
    <row r="1033156" s="12" customFormat="1" x14ac:dyDescent="0.2"/>
    <row r="1033157" s="12" customFormat="1" x14ac:dyDescent="0.2"/>
    <row r="1033158" s="12" customFormat="1" x14ac:dyDescent="0.2"/>
    <row r="1033159" s="12" customFormat="1" x14ac:dyDescent="0.2"/>
    <row r="1033160" s="12" customFormat="1" x14ac:dyDescent="0.2"/>
    <row r="1033161" s="12" customFormat="1" x14ac:dyDescent="0.2"/>
    <row r="1033162" s="12" customFormat="1" x14ac:dyDescent="0.2"/>
    <row r="1033163" s="12" customFormat="1" x14ac:dyDescent="0.2"/>
    <row r="1033164" s="12" customFormat="1" x14ac:dyDescent="0.2"/>
    <row r="1033165" s="12" customFormat="1" x14ac:dyDescent="0.2"/>
    <row r="1033166" s="12" customFormat="1" x14ac:dyDescent="0.2"/>
    <row r="1033167" s="12" customFormat="1" x14ac:dyDescent="0.2"/>
    <row r="1033168" s="12" customFormat="1" x14ac:dyDescent="0.2"/>
    <row r="1033169" s="12" customFormat="1" x14ac:dyDescent="0.2"/>
    <row r="1033170" s="12" customFormat="1" x14ac:dyDescent="0.2"/>
    <row r="1033171" s="12" customFormat="1" x14ac:dyDescent="0.2"/>
    <row r="1033172" s="12" customFormat="1" x14ac:dyDescent="0.2"/>
    <row r="1033173" s="12" customFormat="1" x14ac:dyDescent="0.2"/>
    <row r="1033174" s="12" customFormat="1" x14ac:dyDescent="0.2"/>
    <row r="1033175" s="12" customFormat="1" x14ac:dyDescent="0.2"/>
    <row r="1033176" s="12" customFormat="1" x14ac:dyDescent="0.2"/>
    <row r="1033177" s="12" customFormat="1" x14ac:dyDescent="0.2"/>
    <row r="1033178" s="12" customFormat="1" x14ac:dyDescent="0.2"/>
    <row r="1033179" s="12" customFormat="1" x14ac:dyDescent="0.2"/>
    <row r="1033180" s="12" customFormat="1" x14ac:dyDescent="0.2"/>
    <row r="1033181" s="12" customFormat="1" x14ac:dyDescent="0.2"/>
    <row r="1033182" s="12" customFormat="1" x14ac:dyDescent="0.2"/>
    <row r="1033183" s="12" customFormat="1" x14ac:dyDescent="0.2"/>
    <row r="1033184" s="12" customFormat="1" x14ac:dyDescent="0.2"/>
    <row r="1033185" s="12" customFormat="1" x14ac:dyDescent="0.2"/>
    <row r="1033186" s="12" customFormat="1" x14ac:dyDescent="0.2"/>
    <row r="1033187" s="12" customFormat="1" x14ac:dyDescent="0.2"/>
    <row r="1033188" s="12" customFormat="1" x14ac:dyDescent="0.2"/>
    <row r="1033189" s="12" customFormat="1" x14ac:dyDescent="0.2"/>
    <row r="1033190" s="12" customFormat="1" x14ac:dyDescent="0.2"/>
    <row r="1033191" s="12" customFormat="1" x14ac:dyDescent="0.2"/>
    <row r="1033192" s="12" customFormat="1" x14ac:dyDescent="0.2"/>
    <row r="1033193" s="12" customFormat="1" x14ac:dyDescent="0.2"/>
    <row r="1033194" s="12" customFormat="1" x14ac:dyDescent="0.2"/>
    <row r="1033195" s="12" customFormat="1" x14ac:dyDescent="0.2"/>
    <row r="1033196" s="12" customFormat="1" x14ac:dyDescent="0.2"/>
    <row r="1033197" s="12" customFormat="1" x14ac:dyDescent="0.2"/>
    <row r="1033198" s="12" customFormat="1" x14ac:dyDescent="0.2"/>
    <row r="1033199" s="12" customFormat="1" x14ac:dyDescent="0.2"/>
    <row r="1033200" s="12" customFormat="1" x14ac:dyDescent="0.2"/>
    <row r="1033201" s="12" customFormat="1" x14ac:dyDescent="0.2"/>
    <row r="1033202" s="12" customFormat="1" x14ac:dyDescent="0.2"/>
    <row r="1033203" s="12" customFormat="1" x14ac:dyDescent="0.2"/>
    <row r="1033204" s="12" customFormat="1" x14ac:dyDescent="0.2"/>
    <row r="1033205" s="12" customFormat="1" x14ac:dyDescent="0.2"/>
    <row r="1033206" s="12" customFormat="1" x14ac:dyDescent="0.2"/>
    <row r="1033207" s="12" customFormat="1" x14ac:dyDescent="0.2"/>
    <row r="1033208" s="12" customFormat="1" x14ac:dyDescent="0.2"/>
    <row r="1033209" s="12" customFormat="1" x14ac:dyDescent="0.2"/>
    <row r="1033210" s="12" customFormat="1" x14ac:dyDescent="0.2"/>
    <row r="1033211" s="12" customFormat="1" x14ac:dyDescent="0.2"/>
    <row r="1033212" s="12" customFormat="1" x14ac:dyDescent="0.2"/>
    <row r="1033213" s="12" customFormat="1" x14ac:dyDescent="0.2"/>
    <row r="1033214" s="12" customFormat="1" x14ac:dyDescent="0.2"/>
    <row r="1033215" s="12" customFormat="1" x14ac:dyDescent="0.2"/>
    <row r="1033216" s="12" customFormat="1" x14ac:dyDescent="0.2"/>
    <row r="1033217" s="12" customFormat="1" x14ac:dyDescent="0.2"/>
    <row r="1033218" s="12" customFormat="1" x14ac:dyDescent="0.2"/>
    <row r="1033219" s="12" customFormat="1" x14ac:dyDescent="0.2"/>
    <row r="1033220" s="12" customFormat="1" x14ac:dyDescent="0.2"/>
    <row r="1033221" s="12" customFormat="1" x14ac:dyDescent="0.2"/>
    <row r="1033222" s="12" customFormat="1" x14ac:dyDescent="0.2"/>
    <row r="1033223" s="12" customFormat="1" x14ac:dyDescent="0.2"/>
    <row r="1033224" s="12" customFormat="1" x14ac:dyDescent="0.2"/>
    <row r="1033225" s="12" customFormat="1" x14ac:dyDescent="0.2"/>
    <row r="1033226" s="12" customFormat="1" x14ac:dyDescent="0.2"/>
    <row r="1033227" s="12" customFormat="1" x14ac:dyDescent="0.2"/>
    <row r="1033228" s="12" customFormat="1" x14ac:dyDescent="0.2"/>
    <row r="1033229" s="12" customFormat="1" x14ac:dyDescent="0.2"/>
    <row r="1033230" s="12" customFormat="1" x14ac:dyDescent="0.2"/>
    <row r="1033231" s="12" customFormat="1" x14ac:dyDescent="0.2"/>
    <row r="1033232" s="12" customFormat="1" x14ac:dyDescent="0.2"/>
    <row r="1033233" s="12" customFormat="1" x14ac:dyDescent="0.2"/>
    <row r="1033234" s="12" customFormat="1" x14ac:dyDescent="0.2"/>
    <row r="1033235" s="12" customFormat="1" x14ac:dyDescent="0.2"/>
    <row r="1033236" s="12" customFormat="1" x14ac:dyDescent="0.2"/>
    <row r="1033237" s="12" customFormat="1" x14ac:dyDescent="0.2"/>
    <row r="1033238" s="12" customFormat="1" x14ac:dyDescent="0.2"/>
    <row r="1033239" s="12" customFormat="1" x14ac:dyDescent="0.2"/>
    <row r="1033240" s="12" customFormat="1" x14ac:dyDescent="0.2"/>
    <row r="1033241" s="12" customFormat="1" x14ac:dyDescent="0.2"/>
    <row r="1033242" s="12" customFormat="1" x14ac:dyDescent="0.2"/>
    <row r="1033243" s="12" customFormat="1" x14ac:dyDescent="0.2"/>
    <row r="1033244" s="12" customFormat="1" x14ac:dyDescent="0.2"/>
    <row r="1033245" s="12" customFormat="1" x14ac:dyDescent="0.2"/>
    <row r="1033246" s="12" customFormat="1" x14ac:dyDescent="0.2"/>
    <row r="1033247" s="12" customFormat="1" x14ac:dyDescent="0.2"/>
    <row r="1033248" s="12" customFormat="1" x14ac:dyDescent="0.2"/>
    <row r="1033249" s="12" customFormat="1" x14ac:dyDescent="0.2"/>
    <row r="1033250" s="12" customFormat="1" x14ac:dyDescent="0.2"/>
    <row r="1033251" s="12" customFormat="1" x14ac:dyDescent="0.2"/>
    <row r="1033252" s="12" customFormat="1" x14ac:dyDescent="0.2"/>
    <row r="1033253" s="12" customFormat="1" x14ac:dyDescent="0.2"/>
    <row r="1033254" s="12" customFormat="1" x14ac:dyDescent="0.2"/>
    <row r="1033255" s="12" customFormat="1" x14ac:dyDescent="0.2"/>
    <row r="1033256" s="12" customFormat="1" x14ac:dyDescent="0.2"/>
    <row r="1033257" s="12" customFormat="1" x14ac:dyDescent="0.2"/>
    <row r="1033258" s="12" customFormat="1" x14ac:dyDescent="0.2"/>
    <row r="1033259" s="12" customFormat="1" x14ac:dyDescent="0.2"/>
    <row r="1033260" s="12" customFormat="1" x14ac:dyDescent="0.2"/>
    <row r="1033261" s="12" customFormat="1" x14ac:dyDescent="0.2"/>
    <row r="1033262" s="12" customFormat="1" x14ac:dyDescent="0.2"/>
    <row r="1033263" s="12" customFormat="1" x14ac:dyDescent="0.2"/>
    <row r="1033264" s="12" customFormat="1" x14ac:dyDescent="0.2"/>
    <row r="1033265" s="12" customFormat="1" x14ac:dyDescent="0.2"/>
    <row r="1033266" s="12" customFormat="1" x14ac:dyDescent="0.2"/>
    <row r="1033267" s="12" customFormat="1" x14ac:dyDescent="0.2"/>
    <row r="1033268" s="12" customFormat="1" x14ac:dyDescent="0.2"/>
    <row r="1033269" s="12" customFormat="1" x14ac:dyDescent="0.2"/>
    <row r="1033270" s="12" customFormat="1" x14ac:dyDescent="0.2"/>
    <row r="1033271" s="12" customFormat="1" x14ac:dyDescent="0.2"/>
    <row r="1033272" s="12" customFormat="1" x14ac:dyDescent="0.2"/>
    <row r="1033273" s="12" customFormat="1" x14ac:dyDescent="0.2"/>
    <row r="1033274" s="12" customFormat="1" x14ac:dyDescent="0.2"/>
    <row r="1033275" s="12" customFormat="1" x14ac:dyDescent="0.2"/>
    <row r="1033276" s="12" customFormat="1" x14ac:dyDescent="0.2"/>
    <row r="1033277" s="12" customFormat="1" x14ac:dyDescent="0.2"/>
    <row r="1033278" s="12" customFormat="1" x14ac:dyDescent="0.2"/>
    <row r="1033279" s="12" customFormat="1" x14ac:dyDescent="0.2"/>
    <row r="1033280" s="12" customFormat="1" x14ac:dyDescent="0.2"/>
    <row r="1033281" s="12" customFormat="1" x14ac:dyDescent="0.2"/>
    <row r="1033282" s="12" customFormat="1" x14ac:dyDescent="0.2"/>
    <row r="1033283" s="12" customFormat="1" x14ac:dyDescent="0.2"/>
    <row r="1033284" s="12" customFormat="1" x14ac:dyDescent="0.2"/>
    <row r="1033285" s="12" customFormat="1" x14ac:dyDescent="0.2"/>
    <row r="1033286" s="12" customFormat="1" x14ac:dyDescent="0.2"/>
    <row r="1033287" s="12" customFormat="1" x14ac:dyDescent="0.2"/>
    <row r="1033288" s="12" customFormat="1" x14ac:dyDescent="0.2"/>
    <row r="1033289" s="12" customFormat="1" x14ac:dyDescent="0.2"/>
    <row r="1033290" s="12" customFormat="1" x14ac:dyDescent="0.2"/>
    <row r="1033291" s="12" customFormat="1" x14ac:dyDescent="0.2"/>
    <row r="1033292" s="12" customFormat="1" x14ac:dyDescent="0.2"/>
    <row r="1033293" s="12" customFormat="1" x14ac:dyDescent="0.2"/>
    <row r="1033294" s="12" customFormat="1" x14ac:dyDescent="0.2"/>
    <row r="1033295" s="12" customFormat="1" x14ac:dyDescent="0.2"/>
    <row r="1033296" s="12" customFormat="1" x14ac:dyDescent="0.2"/>
    <row r="1033297" s="12" customFormat="1" x14ac:dyDescent="0.2"/>
    <row r="1033298" s="12" customFormat="1" x14ac:dyDescent="0.2"/>
    <row r="1033299" s="12" customFormat="1" x14ac:dyDescent="0.2"/>
    <row r="1033300" s="12" customFormat="1" x14ac:dyDescent="0.2"/>
    <row r="1033301" s="12" customFormat="1" x14ac:dyDescent="0.2"/>
    <row r="1033302" s="12" customFormat="1" x14ac:dyDescent="0.2"/>
    <row r="1033303" s="12" customFormat="1" x14ac:dyDescent="0.2"/>
    <row r="1033304" s="12" customFormat="1" x14ac:dyDescent="0.2"/>
    <row r="1033305" s="12" customFormat="1" x14ac:dyDescent="0.2"/>
    <row r="1033306" s="12" customFormat="1" x14ac:dyDescent="0.2"/>
    <row r="1033307" s="12" customFormat="1" x14ac:dyDescent="0.2"/>
    <row r="1033308" s="12" customFormat="1" x14ac:dyDescent="0.2"/>
    <row r="1033309" s="12" customFormat="1" x14ac:dyDescent="0.2"/>
    <row r="1033310" s="12" customFormat="1" x14ac:dyDescent="0.2"/>
    <row r="1033311" s="12" customFormat="1" x14ac:dyDescent="0.2"/>
    <row r="1033312" s="12" customFormat="1" x14ac:dyDescent="0.2"/>
    <row r="1033313" s="12" customFormat="1" x14ac:dyDescent="0.2"/>
    <row r="1033314" s="12" customFormat="1" x14ac:dyDescent="0.2"/>
    <row r="1033315" s="12" customFormat="1" x14ac:dyDescent="0.2"/>
    <row r="1033316" s="12" customFormat="1" x14ac:dyDescent="0.2"/>
    <row r="1033317" s="12" customFormat="1" x14ac:dyDescent="0.2"/>
    <row r="1033318" s="12" customFormat="1" x14ac:dyDescent="0.2"/>
    <row r="1033319" s="12" customFormat="1" x14ac:dyDescent="0.2"/>
    <row r="1033320" s="12" customFormat="1" x14ac:dyDescent="0.2"/>
    <row r="1033321" s="12" customFormat="1" x14ac:dyDescent="0.2"/>
    <row r="1033322" s="12" customFormat="1" x14ac:dyDescent="0.2"/>
    <row r="1033323" s="12" customFormat="1" x14ac:dyDescent="0.2"/>
    <row r="1033324" s="12" customFormat="1" x14ac:dyDescent="0.2"/>
    <row r="1033325" s="12" customFormat="1" x14ac:dyDescent="0.2"/>
    <row r="1033326" s="12" customFormat="1" x14ac:dyDescent="0.2"/>
    <row r="1033327" s="12" customFormat="1" x14ac:dyDescent="0.2"/>
    <row r="1033328" s="12" customFormat="1" x14ac:dyDescent="0.2"/>
    <row r="1033329" s="12" customFormat="1" x14ac:dyDescent="0.2"/>
    <row r="1033330" s="12" customFormat="1" x14ac:dyDescent="0.2"/>
    <row r="1033331" s="12" customFormat="1" x14ac:dyDescent="0.2"/>
    <row r="1033332" s="12" customFormat="1" x14ac:dyDescent="0.2"/>
    <row r="1033333" s="12" customFormat="1" x14ac:dyDescent="0.2"/>
    <row r="1033334" s="12" customFormat="1" x14ac:dyDescent="0.2"/>
    <row r="1033335" s="12" customFormat="1" x14ac:dyDescent="0.2"/>
    <row r="1033336" s="12" customFormat="1" x14ac:dyDescent="0.2"/>
    <row r="1033337" s="12" customFormat="1" x14ac:dyDescent="0.2"/>
    <row r="1033338" s="12" customFormat="1" x14ac:dyDescent="0.2"/>
    <row r="1033339" s="12" customFormat="1" x14ac:dyDescent="0.2"/>
    <row r="1033340" s="12" customFormat="1" x14ac:dyDescent="0.2"/>
    <row r="1033341" s="12" customFormat="1" x14ac:dyDescent="0.2"/>
    <row r="1033342" s="12" customFormat="1" x14ac:dyDescent="0.2"/>
    <row r="1033343" s="12" customFormat="1" x14ac:dyDescent="0.2"/>
    <row r="1033344" s="12" customFormat="1" x14ac:dyDescent="0.2"/>
    <row r="1033345" s="12" customFormat="1" x14ac:dyDescent="0.2"/>
    <row r="1033346" s="12" customFormat="1" x14ac:dyDescent="0.2"/>
    <row r="1033347" s="12" customFormat="1" x14ac:dyDescent="0.2"/>
    <row r="1033348" s="12" customFormat="1" x14ac:dyDescent="0.2"/>
    <row r="1033349" s="12" customFormat="1" x14ac:dyDescent="0.2"/>
    <row r="1033350" s="12" customFormat="1" x14ac:dyDescent="0.2"/>
    <row r="1033351" s="12" customFormat="1" x14ac:dyDescent="0.2"/>
    <row r="1033352" s="12" customFormat="1" x14ac:dyDescent="0.2"/>
    <row r="1033353" s="12" customFormat="1" x14ac:dyDescent="0.2"/>
    <row r="1033354" s="12" customFormat="1" x14ac:dyDescent="0.2"/>
    <row r="1033355" s="12" customFormat="1" x14ac:dyDescent="0.2"/>
    <row r="1033356" s="12" customFormat="1" x14ac:dyDescent="0.2"/>
    <row r="1033357" s="12" customFormat="1" x14ac:dyDescent="0.2"/>
    <row r="1033358" s="12" customFormat="1" x14ac:dyDescent="0.2"/>
    <row r="1033359" s="12" customFormat="1" x14ac:dyDescent="0.2"/>
    <row r="1033360" s="12" customFormat="1" x14ac:dyDescent="0.2"/>
    <row r="1033361" s="12" customFormat="1" x14ac:dyDescent="0.2"/>
    <row r="1033362" s="12" customFormat="1" x14ac:dyDescent="0.2"/>
    <row r="1033363" s="12" customFormat="1" x14ac:dyDescent="0.2"/>
    <row r="1033364" s="12" customFormat="1" x14ac:dyDescent="0.2"/>
    <row r="1033365" s="12" customFormat="1" x14ac:dyDescent="0.2"/>
    <row r="1033366" s="12" customFormat="1" x14ac:dyDescent="0.2"/>
    <row r="1033367" s="12" customFormat="1" x14ac:dyDescent="0.2"/>
    <row r="1033368" s="12" customFormat="1" x14ac:dyDescent="0.2"/>
    <row r="1033369" s="12" customFormat="1" x14ac:dyDescent="0.2"/>
    <row r="1033370" s="12" customFormat="1" x14ac:dyDescent="0.2"/>
    <row r="1033371" s="12" customFormat="1" x14ac:dyDescent="0.2"/>
    <row r="1033372" s="12" customFormat="1" x14ac:dyDescent="0.2"/>
    <row r="1033373" s="12" customFormat="1" x14ac:dyDescent="0.2"/>
    <row r="1033374" s="12" customFormat="1" x14ac:dyDescent="0.2"/>
    <row r="1033375" s="12" customFormat="1" x14ac:dyDescent="0.2"/>
    <row r="1033376" s="12" customFormat="1" x14ac:dyDescent="0.2"/>
    <row r="1033377" s="12" customFormat="1" x14ac:dyDescent="0.2"/>
    <row r="1033378" s="12" customFormat="1" x14ac:dyDescent="0.2"/>
    <row r="1033379" s="12" customFormat="1" x14ac:dyDescent="0.2"/>
    <row r="1033380" s="12" customFormat="1" x14ac:dyDescent="0.2"/>
    <row r="1033381" s="12" customFormat="1" x14ac:dyDescent="0.2"/>
    <row r="1033382" s="12" customFormat="1" x14ac:dyDescent="0.2"/>
    <row r="1033383" s="12" customFormat="1" x14ac:dyDescent="0.2"/>
    <row r="1033384" s="12" customFormat="1" x14ac:dyDescent="0.2"/>
    <row r="1033385" s="12" customFormat="1" x14ac:dyDescent="0.2"/>
    <row r="1033386" s="12" customFormat="1" x14ac:dyDescent="0.2"/>
    <row r="1033387" s="12" customFormat="1" x14ac:dyDescent="0.2"/>
    <row r="1033388" s="12" customFormat="1" x14ac:dyDescent="0.2"/>
    <row r="1033389" s="12" customFormat="1" x14ac:dyDescent="0.2"/>
    <row r="1033390" s="12" customFormat="1" x14ac:dyDescent="0.2"/>
    <row r="1033391" s="12" customFormat="1" x14ac:dyDescent="0.2"/>
    <row r="1033392" s="12" customFormat="1" x14ac:dyDescent="0.2"/>
    <row r="1033393" s="12" customFormat="1" x14ac:dyDescent="0.2"/>
    <row r="1033394" s="12" customFormat="1" x14ac:dyDescent="0.2"/>
    <row r="1033395" s="12" customFormat="1" x14ac:dyDescent="0.2"/>
    <row r="1033396" s="12" customFormat="1" x14ac:dyDescent="0.2"/>
    <row r="1033397" s="12" customFormat="1" x14ac:dyDescent="0.2"/>
    <row r="1033398" s="12" customFormat="1" x14ac:dyDescent="0.2"/>
    <row r="1033399" s="12" customFormat="1" x14ac:dyDescent="0.2"/>
    <row r="1033400" s="12" customFormat="1" x14ac:dyDescent="0.2"/>
    <row r="1033401" s="12" customFormat="1" x14ac:dyDescent="0.2"/>
    <row r="1033402" s="12" customFormat="1" x14ac:dyDescent="0.2"/>
    <row r="1033403" s="12" customFormat="1" x14ac:dyDescent="0.2"/>
    <row r="1033404" s="12" customFormat="1" x14ac:dyDescent="0.2"/>
    <row r="1033405" s="12" customFormat="1" x14ac:dyDescent="0.2"/>
    <row r="1033406" s="12" customFormat="1" x14ac:dyDescent="0.2"/>
    <row r="1033407" s="12" customFormat="1" x14ac:dyDescent="0.2"/>
    <row r="1033408" s="12" customFormat="1" x14ac:dyDescent="0.2"/>
    <row r="1033409" s="12" customFormat="1" x14ac:dyDescent="0.2"/>
    <row r="1033410" s="12" customFormat="1" x14ac:dyDescent="0.2"/>
    <row r="1033411" s="12" customFormat="1" x14ac:dyDescent="0.2"/>
    <row r="1033412" s="12" customFormat="1" x14ac:dyDescent="0.2"/>
    <row r="1033413" s="12" customFormat="1" x14ac:dyDescent="0.2"/>
    <row r="1033414" s="12" customFormat="1" x14ac:dyDescent="0.2"/>
    <row r="1033415" s="12" customFormat="1" x14ac:dyDescent="0.2"/>
    <row r="1033416" s="12" customFormat="1" x14ac:dyDescent="0.2"/>
    <row r="1033417" s="12" customFormat="1" x14ac:dyDescent="0.2"/>
    <row r="1033418" s="12" customFormat="1" x14ac:dyDescent="0.2"/>
    <row r="1033419" s="12" customFormat="1" x14ac:dyDescent="0.2"/>
    <row r="1033420" s="12" customFormat="1" x14ac:dyDescent="0.2"/>
    <row r="1033421" s="12" customFormat="1" x14ac:dyDescent="0.2"/>
    <row r="1033422" s="12" customFormat="1" x14ac:dyDescent="0.2"/>
    <row r="1033423" s="12" customFormat="1" x14ac:dyDescent="0.2"/>
    <row r="1033424" s="12" customFormat="1" x14ac:dyDescent="0.2"/>
    <row r="1033425" s="12" customFormat="1" x14ac:dyDescent="0.2"/>
    <row r="1033426" s="12" customFormat="1" x14ac:dyDescent="0.2"/>
    <row r="1033427" s="12" customFormat="1" x14ac:dyDescent="0.2"/>
    <row r="1033428" s="12" customFormat="1" x14ac:dyDescent="0.2"/>
    <row r="1033429" s="12" customFormat="1" x14ac:dyDescent="0.2"/>
    <row r="1033430" s="12" customFormat="1" x14ac:dyDescent="0.2"/>
    <row r="1033431" s="12" customFormat="1" x14ac:dyDescent="0.2"/>
    <row r="1033432" s="12" customFormat="1" x14ac:dyDescent="0.2"/>
    <row r="1033433" s="12" customFormat="1" x14ac:dyDescent="0.2"/>
    <row r="1033434" s="12" customFormat="1" x14ac:dyDescent="0.2"/>
    <row r="1033435" s="12" customFormat="1" x14ac:dyDescent="0.2"/>
    <row r="1033436" s="12" customFormat="1" x14ac:dyDescent="0.2"/>
    <row r="1033437" s="12" customFormat="1" x14ac:dyDescent="0.2"/>
    <row r="1033438" s="12" customFormat="1" x14ac:dyDescent="0.2"/>
    <row r="1033439" s="12" customFormat="1" x14ac:dyDescent="0.2"/>
    <row r="1033440" s="12" customFormat="1" x14ac:dyDescent="0.2"/>
    <row r="1033441" s="12" customFormat="1" x14ac:dyDescent="0.2"/>
    <row r="1033442" s="12" customFormat="1" x14ac:dyDescent="0.2"/>
    <row r="1033443" s="12" customFormat="1" x14ac:dyDescent="0.2"/>
    <row r="1033444" s="12" customFormat="1" x14ac:dyDescent="0.2"/>
    <row r="1033445" s="12" customFormat="1" x14ac:dyDescent="0.2"/>
    <row r="1033446" s="12" customFormat="1" x14ac:dyDescent="0.2"/>
    <row r="1033447" s="12" customFormat="1" x14ac:dyDescent="0.2"/>
    <row r="1033448" s="12" customFormat="1" x14ac:dyDescent="0.2"/>
    <row r="1033449" s="12" customFormat="1" x14ac:dyDescent="0.2"/>
    <row r="1033450" s="12" customFormat="1" x14ac:dyDescent="0.2"/>
    <row r="1033451" s="12" customFormat="1" x14ac:dyDescent="0.2"/>
    <row r="1033452" s="12" customFormat="1" x14ac:dyDescent="0.2"/>
    <row r="1033453" s="12" customFormat="1" x14ac:dyDescent="0.2"/>
    <row r="1033454" s="12" customFormat="1" x14ac:dyDescent="0.2"/>
    <row r="1033455" s="12" customFormat="1" x14ac:dyDescent="0.2"/>
    <row r="1033456" s="12" customFormat="1" x14ac:dyDescent="0.2"/>
    <row r="1033457" s="12" customFormat="1" x14ac:dyDescent="0.2"/>
    <row r="1033458" s="12" customFormat="1" x14ac:dyDescent="0.2"/>
    <row r="1033459" s="12" customFormat="1" x14ac:dyDescent="0.2"/>
    <row r="1033460" s="12" customFormat="1" x14ac:dyDescent="0.2"/>
    <row r="1033461" s="12" customFormat="1" x14ac:dyDescent="0.2"/>
    <row r="1033462" s="12" customFormat="1" x14ac:dyDescent="0.2"/>
    <row r="1033463" s="12" customFormat="1" x14ac:dyDescent="0.2"/>
    <row r="1033464" s="12" customFormat="1" x14ac:dyDescent="0.2"/>
    <row r="1033465" s="12" customFormat="1" x14ac:dyDescent="0.2"/>
    <row r="1033466" s="12" customFormat="1" x14ac:dyDescent="0.2"/>
    <row r="1033467" s="12" customFormat="1" x14ac:dyDescent="0.2"/>
    <row r="1033468" s="12" customFormat="1" x14ac:dyDescent="0.2"/>
    <row r="1033469" s="12" customFormat="1" x14ac:dyDescent="0.2"/>
    <row r="1033470" s="12" customFormat="1" x14ac:dyDescent="0.2"/>
    <row r="1033471" s="12" customFormat="1" x14ac:dyDescent="0.2"/>
    <row r="1033472" s="12" customFormat="1" x14ac:dyDescent="0.2"/>
    <row r="1033473" s="12" customFormat="1" x14ac:dyDescent="0.2"/>
    <row r="1033474" s="12" customFormat="1" x14ac:dyDescent="0.2"/>
    <row r="1033475" s="12" customFormat="1" x14ac:dyDescent="0.2"/>
    <row r="1033476" s="12" customFormat="1" x14ac:dyDescent="0.2"/>
    <row r="1033477" s="12" customFormat="1" x14ac:dyDescent="0.2"/>
    <row r="1033478" s="12" customFormat="1" x14ac:dyDescent="0.2"/>
    <row r="1033479" s="12" customFormat="1" x14ac:dyDescent="0.2"/>
    <row r="1033480" s="12" customFormat="1" x14ac:dyDescent="0.2"/>
    <row r="1033481" s="12" customFormat="1" x14ac:dyDescent="0.2"/>
    <row r="1033482" s="12" customFormat="1" x14ac:dyDescent="0.2"/>
    <row r="1033483" s="12" customFormat="1" x14ac:dyDescent="0.2"/>
    <row r="1033484" s="12" customFormat="1" x14ac:dyDescent="0.2"/>
    <row r="1033485" s="12" customFormat="1" x14ac:dyDescent="0.2"/>
    <row r="1033486" s="12" customFormat="1" x14ac:dyDescent="0.2"/>
    <row r="1033487" s="12" customFormat="1" x14ac:dyDescent="0.2"/>
    <row r="1033488" s="12" customFormat="1" x14ac:dyDescent="0.2"/>
    <row r="1033489" s="12" customFormat="1" x14ac:dyDescent="0.2"/>
    <row r="1033490" s="12" customFormat="1" x14ac:dyDescent="0.2"/>
    <row r="1033491" s="12" customFormat="1" x14ac:dyDescent="0.2"/>
    <row r="1033492" s="12" customFormat="1" x14ac:dyDescent="0.2"/>
    <row r="1033493" s="12" customFormat="1" x14ac:dyDescent="0.2"/>
    <row r="1033494" s="12" customFormat="1" x14ac:dyDescent="0.2"/>
    <row r="1033495" s="12" customFormat="1" x14ac:dyDescent="0.2"/>
    <row r="1033496" s="12" customFormat="1" x14ac:dyDescent="0.2"/>
    <row r="1033497" s="12" customFormat="1" x14ac:dyDescent="0.2"/>
    <row r="1033498" s="12" customFormat="1" x14ac:dyDescent="0.2"/>
    <row r="1033499" s="12" customFormat="1" x14ac:dyDescent="0.2"/>
    <row r="1033500" s="12" customFormat="1" x14ac:dyDescent="0.2"/>
    <row r="1033501" s="12" customFormat="1" x14ac:dyDescent="0.2"/>
    <row r="1033502" s="12" customFormat="1" x14ac:dyDescent="0.2"/>
    <row r="1033503" s="12" customFormat="1" x14ac:dyDescent="0.2"/>
    <row r="1033504" s="12" customFormat="1" x14ac:dyDescent="0.2"/>
    <row r="1033505" s="12" customFormat="1" x14ac:dyDescent="0.2"/>
    <row r="1033506" s="12" customFormat="1" x14ac:dyDescent="0.2"/>
    <row r="1033507" s="12" customFormat="1" x14ac:dyDescent="0.2"/>
    <row r="1033508" s="12" customFormat="1" x14ac:dyDescent="0.2"/>
    <row r="1033509" s="12" customFormat="1" x14ac:dyDescent="0.2"/>
    <row r="1033510" s="12" customFormat="1" x14ac:dyDescent="0.2"/>
    <row r="1033511" s="12" customFormat="1" x14ac:dyDescent="0.2"/>
    <row r="1033512" s="12" customFormat="1" x14ac:dyDescent="0.2"/>
    <row r="1033513" s="12" customFormat="1" x14ac:dyDescent="0.2"/>
    <row r="1033514" s="12" customFormat="1" x14ac:dyDescent="0.2"/>
    <row r="1033515" s="12" customFormat="1" x14ac:dyDescent="0.2"/>
    <row r="1033516" s="12" customFormat="1" x14ac:dyDescent="0.2"/>
    <row r="1033517" s="12" customFormat="1" x14ac:dyDescent="0.2"/>
    <row r="1033518" s="12" customFormat="1" x14ac:dyDescent="0.2"/>
    <row r="1033519" s="12" customFormat="1" x14ac:dyDescent="0.2"/>
    <row r="1033520" s="12" customFormat="1" x14ac:dyDescent="0.2"/>
    <row r="1033521" s="12" customFormat="1" x14ac:dyDescent="0.2"/>
    <row r="1033522" s="12" customFormat="1" x14ac:dyDescent="0.2"/>
    <row r="1033523" s="12" customFormat="1" x14ac:dyDescent="0.2"/>
    <row r="1033524" s="12" customFormat="1" x14ac:dyDescent="0.2"/>
    <row r="1033525" s="12" customFormat="1" x14ac:dyDescent="0.2"/>
    <row r="1033526" s="12" customFormat="1" x14ac:dyDescent="0.2"/>
    <row r="1033527" s="12" customFormat="1" x14ac:dyDescent="0.2"/>
    <row r="1033528" s="12" customFormat="1" x14ac:dyDescent="0.2"/>
    <row r="1033529" s="12" customFormat="1" x14ac:dyDescent="0.2"/>
    <row r="1033530" s="12" customFormat="1" x14ac:dyDescent="0.2"/>
    <row r="1033531" s="12" customFormat="1" x14ac:dyDescent="0.2"/>
    <row r="1033532" s="12" customFormat="1" x14ac:dyDescent="0.2"/>
    <row r="1033533" s="12" customFormat="1" x14ac:dyDescent="0.2"/>
    <row r="1033534" s="12" customFormat="1" x14ac:dyDescent="0.2"/>
    <row r="1033535" s="12" customFormat="1" x14ac:dyDescent="0.2"/>
    <row r="1033536" s="12" customFormat="1" x14ac:dyDescent="0.2"/>
    <row r="1033537" s="12" customFormat="1" x14ac:dyDescent="0.2"/>
    <row r="1033538" s="12" customFormat="1" x14ac:dyDescent="0.2"/>
    <row r="1033539" s="12" customFormat="1" x14ac:dyDescent="0.2"/>
    <row r="1033540" s="12" customFormat="1" x14ac:dyDescent="0.2"/>
    <row r="1033541" s="12" customFormat="1" x14ac:dyDescent="0.2"/>
    <row r="1033542" s="12" customFormat="1" x14ac:dyDescent="0.2"/>
    <row r="1033543" s="12" customFormat="1" x14ac:dyDescent="0.2"/>
    <row r="1033544" s="12" customFormat="1" x14ac:dyDescent="0.2"/>
    <row r="1033545" s="12" customFormat="1" x14ac:dyDescent="0.2"/>
    <row r="1033546" s="12" customFormat="1" x14ac:dyDescent="0.2"/>
    <row r="1033547" s="12" customFormat="1" x14ac:dyDescent="0.2"/>
    <row r="1033548" s="12" customFormat="1" x14ac:dyDescent="0.2"/>
    <row r="1033549" s="12" customFormat="1" x14ac:dyDescent="0.2"/>
    <row r="1033550" s="12" customFormat="1" x14ac:dyDescent="0.2"/>
    <row r="1033551" s="12" customFormat="1" x14ac:dyDescent="0.2"/>
    <row r="1033552" s="12" customFormat="1" x14ac:dyDescent="0.2"/>
    <row r="1033553" s="12" customFormat="1" x14ac:dyDescent="0.2"/>
    <row r="1033554" s="12" customFormat="1" x14ac:dyDescent="0.2"/>
    <row r="1033555" s="12" customFormat="1" x14ac:dyDescent="0.2"/>
    <row r="1033556" s="12" customFormat="1" x14ac:dyDescent="0.2"/>
    <row r="1033557" s="12" customFormat="1" x14ac:dyDescent="0.2"/>
    <row r="1033558" s="12" customFormat="1" x14ac:dyDescent="0.2"/>
    <row r="1033559" s="12" customFormat="1" x14ac:dyDescent="0.2"/>
    <row r="1033560" s="12" customFormat="1" x14ac:dyDescent="0.2"/>
    <row r="1033561" s="12" customFormat="1" x14ac:dyDescent="0.2"/>
    <row r="1033562" s="12" customFormat="1" x14ac:dyDescent="0.2"/>
    <row r="1033563" s="12" customFormat="1" x14ac:dyDescent="0.2"/>
    <row r="1033564" s="12" customFormat="1" x14ac:dyDescent="0.2"/>
    <row r="1033565" s="12" customFormat="1" x14ac:dyDescent="0.2"/>
    <row r="1033566" s="12" customFormat="1" x14ac:dyDescent="0.2"/>
    <row r="1033567" s="12" customFormat="1" x14ac:dyDescent="0.2"/>
    <row r="1033568" s="12" customFormat="1" x14ac:dyDescent="0.2"/>
    <row r="1033569" s="12" customFormat="1" x14ac:dyDescent="0.2"/>
    <row r="1033570" s="12" customFormat="1" x14ac:dyDescent="0.2"/>
    <row r="1033571" s="12" customFormat="1" x14ac:dyDescent="0.2"/>
    <row r="1033572" s="12" customFormat="1" x14ac:dyDescent="0.2"/>
    <row r="1033573" s="12" customFormat="1" x14ac:dyDescent="0.2"/>
    <row r="1033574" s="12" customFormat="1" x14ac:dyDescent="0.2"/>
    <row r="1033575" s="12" customFormat="1" x14ac:dyDescent="0.2"/>
    <row r="1033576" s="12" customFormat="1" x14ac:dyDescent="0.2"/>
    <row r="1033577" s="12" customFormat="1" x14ac:dyDescent="0.2"/>
    <row r="1033578" s="12" customFormat="1" x14ac:dyDescent="0.2"/>
    <row r="1033579" s="12" customFormat="1" x14ac:dyDescent="0.2"/>
    <row r="1033580" s="12" customFormat="1" x14ac:dyDescent="0.2"/>
    <row r="1033581" s="12" customFormat="1" x14ac:dyDescent="0.2"/>
    <row r="1033582" s="12" customFormat="1" x14ac:dyDescent="0.2"/>
    <row r="1033583" s="12" customFormat="1" x14ac:dyDescent="0.2"/>
    <row r="1033584" s="12" customFormat="1" x14ac:dyDescent="0.2"/>
    <row r="1033585" s="12" customFormat="1" x14ac:dyDescent="0.2"/>
    <row r="1033586" s="12" customFormat="1" x14ac:dyDescent="0.2"/>
    <row r="1033587" s="12" customFormat="1" x14ac:dyDescent="0.2"/>
    <row r="1033588" s="12" customFormat="1" x14ac:dyDescent="0.2"/>
    <row r="1033589" s="12" customFormat="1" x14ac:dyDescent="0.2"/>
    <row r="1033590" s="12" customFormat="1" x14ac:dyDescent="0.2"/>
    <row r="1033591" s="12" customFormat="1" x14ac:dyDescent="0.2"/>
    <row r="1033592" s="12" customFormat="1" x14ac:dyDescent="0.2"/>
    <row r="1033593" s="12" customFormat="1" x14ac:dyDescent="0.2"/>
    <row r="1033594" s="12" customFormat="1" x14ac:dyDescent="0.2"/>
    <row r="1033595" s="12" customFormat="1" x14ac:dyDescent="0.2"/>
    <row r="1033596" s="12" customFormat="1" x14ac:dyDescent="0.2"/>
    <row r="1033597" s="12" customFormat="1" x14ac:dyDescent="0.2"/>
    <row r="1033598" s="12" customFormat="1" x14ac:dyDescent="0.2"/>
    <row r="1033599" s="12" customFormat="1" x14ac:dyDescent="0.2"/>
    <row r="1033600" s="12" customFormat="1" x14ac:dyDescent="0.2"/>
    <row r="1033601" s="12" customFormat="1" x14ac:dyDescent="0.2"/>
    <row r="1033602" s="12" customFormat="1" x14ac:dyDescent="0.2"/>
    <row r="1033603" s="12" customFormat="1" x14ac:dyDescent="0.2"/>
    <row r="1033604" s="12" customFormat="1" x14ac:dyDescent="0.2"/>
    <row r="1033605" s="12" customFormat="1" x14ac:dyDescent="0.2"/>
    <row r="1033606" s="12" customFormat="1" x14ac:dyDescent="0.2"/>
    <row r="1033607" s="12" customFormat="1" x14ac:dyDescent="0.2"/>
    <row r="1033608" s="12" customFormat="1" x14ac:dyDescent="0.2"/>
    <row r="1033609" s="12" customFormat="1" x14ac:dyDescent="0.2"/>
    <row r="1033610" s="12" customFormat="1" x14ac:dyDescent="0.2"/>
    <row r="1033611" s="12" customFormat="1" x14ac:dyDescent="0.2"/>
    <row r="1033612" s="12" customFormat="1" x14ac:dyDescent="0.2"/>
    <row r="1033613" s="12" customFormat="1" x14ac:dyDescent="0.2"/>
    <row r="1033614" s="12" customFormat="1" x14ac:dyDescent="0.2"/>
    <row r="1033615" s="12" customFormat="1" x14ac:dyDescent="0.2"/>
    <row r="1033616" s="12" customFormat="1" x14ac:dyDescent="0.2"/>
    <row r="1033617" s="12" customFormat="1" x14ac:dyDescent="0.2"/>
    <row r="1033618" s="12" customFormat="1" x14ac:dyDescent="0.2"/>
    <row r="1033619" s="12" customFormat="1" x14ac:dyDescent="0.2"/>
    <row r="1033620" s="12" customFormat="1" x14ac:dyDescent="0.2"/>
    <row r="1033621" s="12" customFormat="1" x14ac:dyDescent="0.2"/>
    <row r="1033622" s="12" customFormat="1" x14ac:dyDescent="0.2"/>
    <row r="1033623" s="12" customFormat="1" x14ac:dyDescent="0.2"/>
    <row r="1033624" s="12" customFormat="1" x14ac:dyDescent="0.2"/>
    <row r="1033625" s="12" customFormat="1" x14ac:dyDescent="0.2"/>
    <row r="1033626" s="12" customFormat="1" x14ac:dyDescent="0.2"/>
    <row r="1033627" s="12" customFormat="1" x14ac:dyDescent="0.2"/>
    <row r="1033628" s="12" customFormat="1" x14ac:dyDescent="0.2"/>
    <row r="1033629" s="12" customFormat="1" x14ac:dyDescent="0.2"/>
    <row r="1033630" s="12" customFormat="1" x14ac:dyDescent="0.2"/>
    <row r="1033631" s="12" customFormat="1" x14ac:dyDescent="0.2"/>
    <row r="1033632" s="12" customFormat="1" x14ac:dyDescent="0.2"/>
    <row r="1033633" s="12" customFormat="1" x14ac:dyDescent="0.2"/>
    <row r="1033634" s="12" customFormat="1" x14ac:dyDescent="0.2"/>
    <row r="1033635" s="12" customFormat="1" x14ac:dyDescent="0.2"/>
    <row r="1033636" s="12" customFormat="1" x14ac:dyDescent="0.2"/>
    <row r="1033637" s="12" customFormat="1" x14ac:dyDescent="0.2"/>
    <row r="1033638" s="12" customFormat="1" x14ac:dyDescent="0.2"/>
    <row r="1033639" s="12" customFormat="1" x14ac:dyDescent="0.2"/>
    <row r="1033640" s="12" customFormat="1" x14ac:dyDescent="0.2"/>
    <row r="1033641" s="12" customFormat="1" x14ac:dyDescent="0.2"/>
    <row r="1033642" s="12" customFormat="1" x14ac:dyDescent="0.2"/>
    <row r="1033643" s="12" customFormat="1" x14ac:dyDescent="0.2"/>
    <row r="1033644" s="12" customFormat="1" x14ac:dyDescent="0.2"/>
    <row r="1033645" s="12" customFormat="1" x14ac:dyDescent="0.2"/>
    <row r="1033646" s="12" customFormat="1" x14ac:dyDescent="0.2"/>
    <row r="1033647" s="12" customFormat="1" x14ac:dyDescent="0.2"/>
    <row r="1033648" s="12" customFormat="1" x14ac:dyDescent="0.2"/>
    <row r="1033649" s="12" customFormat="1" x14ac:dyDescent="0.2"/>
    <row r="1033650" s="12" customFormat="1" x14ac:dyDescent="0.2"/>
    <row r="1033651" s="12" customFormat="1" x14ac:dyDescent="0.2"/>
    <row r="1033652" s="12" customFormat="1" x14ac:dyDescent="0.2"/>
    <row r="1033653" s="12" customFormat="1" x14ac:dyDescent="0.2"/>
    <row r="1033654" s="12" customFormat="1" x14ac:dyDescent="0.2"/>
    <row r="1033655" s="12" customFormat="1" x14ac:dyDescent="0.2"/>
    <row r="1033656" s="12" customFormat="1" x14ac:dyDescent="0.2"/>
    <row r="1033657" s="12" customFormat="1" x14ac:dyDescent="0.2"/>
    <row r="1033658" s="12" customFormat="1" x14ac:dyDescent="0.2"/>
    <row r="1033659" s="12" customFormat="1" x14ac:dyDescent="0.2"/>
    <row r="1033660" s="12" customFormat="1" x14ac:dyDescent="0.2"/>
    <row r="1033661" s="12" customFormat="1" x14ac:dyDescent="0.2"/>
    <row r="1033662" s="12" customFormat="1" x14ac:dyDescent="0.2"/>
    <row r="1033663" s="12" customFormat="1" x14ac:dyDescent="0.2"/>
    <row r="1033664" s="12" customFormat="1" x14ac:dyDescent="0.2"/>
    <row r="1033665" s="12" customFormat="1" x14ac:dyDescent="0.2"/>
    <row r="1033666" s="12" customFormat="1" x14ac:dyDescent="0.2"/>
    <row r="1033667" s="12" customFormat="1" x14ac:dyDescent="0.2"/>
    <row r="1033668" s="12" customFormat="1" x14ac:dyDescent="0.2"/>
    <row r="1033669" s="12" customFormat="1" x14ac:dyDescent="0.2"/>
    <row r="1033670" s="12" customFormat="1" x14ac:dyDescent="0.2"/>
    <row r="1033671" s="12" customFormat="1" x14ac:dyDescent="0.2"/>
    <row r="1033672" s="12" customFormat="1" x14ac:dyDescent="0.2"/>
    <row r="1033673" s="12" customFormat="1" x14ac:dyDescent="0.2"/>
    <row r="1033674" s="12" customFormat="1" x14ac:dyDescent="0.2"/>
    <row r="1033675" s="12" customFormat="1" x14ac:dyDescent="0.2"/>
    <row r="1033676" s="12" customFormat="1" x14ac:dyDescent="0.2"/>
    <row r="1033677" s="12" customFormat="1" x14ac:dyDescent="0.2"/>
    <row r="1033678" s="12" customFormat="1" x14ac:dyDescent="0.2"/>
    <row r="1033679" s="12" customFormat="1" x14ac:dyDescent="0.2"/>
    <row r="1033680" s="12" customFormat="1" x14ac:dyDescent="0.2"/>
    <row r="1033681" s="12" customFormat="1" x14ac:dyDescent="0.2"/>
    <row r="1033682" s="12" customFormat="1" x14ac:dyDescent="0.2"/>
    <row r="1033683" s="12" customFormat="1" x14ac:dyDescent="0.2"/>
    <row r="1033684" s="12" customFormat="1" x14ac:dyDescent="0.2"/>
    <row r="1033685" s="12" customFormat="1" x14ac:dyDescent="0.2"/>
    <row r="1033686" s="12" customFormat="1" x14ac:dyDescent="0.2"/>
    <row r="1033687" s="12" customFormat="1" x14ac:dyDescent="0.2"/>
    <row r="1033688" s="12" customFormat="1" x14ac:dyDescent="0.2"/>
    <row r="1033689" s="12" customFormat="1" x14ac:dyDescent="0.2"/>
    <row r="1033690" s="12" customFormat="1" x14ac:dyDescent="0.2"/>
    <row r="1033691" s="12" customFormat="1" x14ac:dyDescent="0.2"/>
    <row r="1033692" s="12" customFormat="1" x14ac:dyDescent="0.2"/>
    <row r="1033693" s="12" customFormat="1" x14ac:dyDescent="0.2"/>
    <row r="1033694" s="12" customFormat="1" x14ac:dyDescent="0.2"/>
    <row r="1033695" s="12" customFormat="1" x14ac:dyDescent="0.2"/>
    <row r="1033696" s="12" customFormat="1" x14ac:dyDescent="0.2"/>
    <row r="1033697" s="12" customFormat="1" x14ac:dyDescent="0.2"/>
    <row r="1033698" s="12" customFormat="1" x14ac:dyDescent="0.2"/>
    <row r="1033699" s="12" customFormat="1" x14ac:dyDescent="0.2"/>
    <row r="1033700" s="12" customFormat="1" x14ac:dyDescent="0.2"/>
    <row r="1033701" s="12" customFormat="1" x14ac:dyDescent="0.2"/>
    <row r="1033702" s="12" customFormat="1" x14ac:dyDescent="0.2"/>
    <row r="1033703" s="12" customFormat="1" x14ac:dyDescent="0.2"/>
    <row r="1033704" s="12" customFormat="1" x14ac:dyDescent="0.2"/>
    <row r="1033705" s="12" customFormat="1" x14ac:dyDescent="0.2"/>
    <row r="1033706" s="12" customFormat="1" x14ac:dyDescent="0.2"/>
    <row r="1033707" s="12" customFormat="1" x14ac:dyDescent="0.2"/>
    <row r="1033708" s="12" customFormat="1" x14ac:dyDescent="0.2"/>
    <row r="1033709" s="12" customFormat="1" x14ac:dyDescent="0.2"/>
    <row r="1033710" s="12" customFormat="1" x14ac:dyDescent="0.2"/>
    <row r="1033711" s="12" customFormat="1" x14ac:dyDescent="0.2"/>
    <row r="1033712" s="12" customFormat="1" x14ac:dyDescent="0.2"/>
    <row r="1033713" s="12" customFormat="1" x14ac:dyDescent="0.2"/>
    <row r="1033714" s="12" customFormat="1" x14ac:dyDescent="0.2"/>
    <row r="1033715" s="12" customFormat="1" x14ac:dyDescent="0.2"/>
    <row r="1033716" s="12" customFormat="1" x14ac:dyDescent="0.2"/>
    <row r="1033717" s="12" customFormat="1" x14ac:dyDescent="0.2"/>
    <row r="1033718" s="12" customFormat="1" x14ac:dyDescent="0.2"/>
    <row r="1033719" s="12" customFormat="1" x14ac:dyDescent="0.2"/>
    <row r="1033720" s="12" customFormat="1" x14ac:dyDescent="0.2"/>
    <row r="1033721" s="12" customFormat="1" x14ac:dyDescent="0.2"/>
    <row r="1033722" s="12" customFormat="1" x14ac:dyDescent="0.2"/>
    <row r="1033723" s="12" customFormat="1" x14ac:dyDescent="0.2"/>
    <row r="1033724" s="12" customFormat="1" x14ac:dyDescent="0.2"/>
    <row r="1033725" s="12" customFormat="1" x14ac:dyDescent="0.2"/>
    <row r="1033726" s="12" customFormat="1" x14ac:dyDescent="0.2"/>
    <row r="1033727" s="12" customFormat="1" x14ac:dyDescent="0.2"/>
    <row r="1033728" s="12" customFormat="1" x14ac:dyDescent="0.2"/>
    <row r="1033729" s="12" customFormat="1" x14ac:dyDescent="0.2"/>
    <row r="1033730" s="12" customFormat="1" x14ac:dyDescent="0.2"/>
    <row r="1033731" s="12" customFormat="1" x14ac:dyDescent="0.2"/>
    <row r="1033732" s="12" customFormat="1" x14ac:dyDescent="0.2"/>
    <row r="1033733" s="12" customFormat="1" x14ac:dyDescent="0.2"/>
    <row r="1033734" s="12" customFormat="1" x14ac:dyDescent="0.2"/>
    <row r="1033735" s="12" customFormat="1" x14ac:dyDescent="0.2"/>
    <row r="1033736" s="12" customFormat="1" x14ac:dyDescent="0.2"/>
    <row r="1033737" s="12" customFormat="1" x14ac:dyDescent="0.2"/>
    <row r="1033738" s="12" customFormat="1" x14ac:dyDescent="0.2"/>
    <row r="1033739" s="12" customFormat="1" x14ac:dyDescent="0.2"/>
    <row r="1033740" s="12" customFormat="1" x14ac:dyDescent="0.2"/>
    <row r="1033741" s="12" customFormat="1" x14ac:dyDescent="0.2"/>
    <row r="1033742" s="12" customFormat="1" x14ac:dyDescent="0.2"/>
    <row r="1033743" s="12" customFormat="1" x14ac:dyDescent="0.2"/>
    <row r="1033744" s="12" customFormat="1" x14ac:dyDescent="0.2"/>
    <row r="1033745" s="12" customFormat="1" x14ac:dyDescent="0.2"/>
    <row r="1033746" s="12" customFormat="1" x14ac:dyDescent="0.2"/>
    <row r="1033747" s="12" customFormat="1" x14ac:dyDescent="0.2"/>
    <row r="1033748" s="12" customFormat="1" x14ac:dyDescent="0.2"/>
    <row r="1033749" s="12" customFormat="1" x14ac:dyDescent="0.2"/>
    <row r="1033750" s="12" customFormat="1" x14ac:dyDescent="0.2"/>
    <row r="1033751" s="12" customFormat="1" x14ac:dyDescent="0.2"/>
    <row r="1033752" s="12" customFormat="1" x14ac:dyDescent="0.2"/>
    <row r="1033753" s="12" customFormat="1" x14ac:dyDescent="0.2"/>
    <row r="1033754" s="12" customFormat="1" x14ac:dyDescent="0.2"/>
    <row r="1033755" s="12" customFormat="1" x14ac:dyDescent="0.2"/>
    <row r="1033756" s="12" customFormat="1" x14ac:dyDescent="0.2"/>
    <row r="1033757" s="12" customFormat="1" x14ac:dyDescent="0.2"/>
    <row r="1033758" s="12" customFormat="1" x14ac:dyDescent="0.2"/>
    <row r="1033759" s="12" customFormat="1" x14ac:dyDescent="0.2"/>
    <row r="1033760" s="12" customFormat="1" x14ac:dyDescent="0.2"/>
    <row r="1033761" s="12" customFormat="1" x14ac:dyDescent="0.2"/>
    <row r="1033762" s="12" customFormat="1" x14ac:dyDescent="0.2"/>
    <row r="1033763" s="12" customFormat="1" x14ac:dyDescent="0.2"/>
    <row r="1033764" s="12" customFormat="1" x14ac:dyDescent="0.2"/>
    <row r="1033765" s="12" customFormat="1" x14ac:dyDescent="0.2"/>
    <row r="1033766" s="12" customFormat="1" x14ac:dyDescent="0.2"/>
    <row r="1033767" s="12" customFormat="1" x14ac:dyDescent="0.2"/>
    <row r="1033768" s="12" customFormat="1" x14ac:dyDescent="0.2"/>
    <row r="1033769" s="12" customFormat="1" x14ac:dyDescent="0.2"/>
    <row r="1033770" s="12" customFormat="1" x14ac:dyDescent="0.2"/>
    <row r="1033771" s="12" customFormat="1" x14ac:dyDescent="0.2"/>
    <row r="1033772" s="12" customFormat="1" x14ac:dyDescent="0.2"/>
    <row r="1033773" s="12" customFormat="1" x14ac:dyDescent="0.2"/>
    <row r="1033774" s="12" customFormat="1" x14ac:dyDescent="0.2"/>
    <row r="1033775" s="12" customFormat="1" x14ac:dyDescent="0.2"/>
    <row r="1033776" s="12" customFormat="1" x14ac:dyDescent="0.2"/>
    <row r="1033777" s="12" customFormat="1" x14ac:dyDescent="0.2"/>
    <row r="1033778" s="12" customFormat="1" x14ac:dyDescent="0.2"/>
    <row r="1033779" s="12" customFormat="1" x14ac:dyDescent="0.2"/>
    <row r="1033780" s="12" customFormat="1" x14ac:dyDescent="0.2"/>
    <row r="1033781" s="12" customFormat="1" x14ac:dyDescent="0.2"/>
    <row r="1033782" s="12" customFormat="1" x14ac:dyDescent="0.2"/>
    <row r="1033783" s="12" customFormat="1" x14ac:dyDescent="0.2"/>
    <row r="1033784" s="12" customFormat="1" x14ac:dyDescent="0.2"/>
    <row r="1033785" s="12" customFormat="1" x14ac:dyDescent="0.2"/>
    <row r="1033786" s="12" customFormat="1" x14ac:dyDescent="0.2"/>
    <row r="1033787" s="12" customFormat="1" x14ac:dyDescent="0.2"/>
    <row r="1033788" s="12" customFormat="1" x14ac:dyDescent="0.2"/>
    <row r="1033789" s="12" customFormat="1" x14ac:dyDescent="0.2"/>
    <row r="1033790" s="12" customFormat="1" x14ac:dyDescent="0.2"/>
    <row r="1033791" s="12" customFormat="1" x14ac:dyDescent="0.2"/>
    <row r="1033792" s="12" customFormat="1" x14ac:dyDescent="0.2"/>
    <row r="1033793" s="12" customFormat="1" x14ac:dyDescent="0.2"/>
    <row r="1033794" s="12" customFormat="1" x14ac:dyDescent="0.2"/>
    <row r="1033795" s="12" customFormat="1" x14ac:dyDescent="0.2"/>
    <row r="1033796" s="12" customFormat="1" x14ac:dyDescent="0.2"/>
    <row r="1033797" s="12" customFormat="1" x14ac:dyDescent="0.2"/>
    <row r="1033798" s="12" customFormat="1" x14ac:dyDescent="0.2"/>
    <row r="1033799" s="12" customFormat="1" x14ac:dyDescent="0.2"/>
    <row r="1033800" s="12" customFormat="1" x14ac:dyDescent="0.2"/>
    <row r="1033801" s="12" customFormat="1" x14ac:dyDescent="0.2"/>
    <row r="1033802" s="12" customFormat="1" x14ac:dyDescent="0.2"/>
    <row r="1033803" s="12" customFormat="1" x14ac:dyDescent="0.2"/>
    <row r="1033804" s="12" customFormat="1" x14ac:dyDescent="0.2"/>
    <row r="1033805" s="12" customFormat="1" x14ac:dyDescent="0.2"/>
    <row r="1033806" s="12" customFormat="1" x14ac:dyDescent="0.2"/>
    <row r="1033807" s="12" customFormat="1" x14ac:dyDescent="0.2"/>
    <row r="1033808" s="12" customFormat="1" x14ac:dyDescent="0.2"/>
    <row r="1033809" s="12" customFormat="1" x14ac:dyDescent="0.2"/>
    <row r="1033810" s="12" customFormat="1" x14ac:dyDescent="0.2"/>
    <row r="1033811" s="12" customFormat="1" x14ac:dyDescent="0.2"/>
    <row r="1033812" s="12" customFormat="1" x14ac:dyDescent="0.2"/>
    <row r="1033813" s="12" customFormat="1" x14ac:dyDescent="0.2"/>
    <row r="1033814" s="12" customFormat="1" x14ac:dyDescent="0.2"/>
    <row r="1033815" s="12" customFormat="1" x14ac:dyDescent="0.2"/>
    <row r="1033816" s="12" customFormat="1" x14ac:dyDescent="0.2"/>
    <row r="1033817" s="12" customFormat="1" x14ac:dyDescent="0.2"/>
    <row r="1033818" s="12" customFormat="1" x14ac:dyDescent="0.2"/>
    <row r="1033819" s="12" customFormat="1" x14ac:dyDescent="0.2"/>
    <row r="1033820" s="12" customFormat="1" x14ac:dyDescent="0.2"/>
    <row r="1033821" s="12" customFormat="1" x14ac:dyDescent="0.2"/>
    <row r="1033822" s="12" customFormat="1" x14ac:dyDescent="0.2"/>
    <row r="1033823" s="12" customFormat="1" x14ac:dyDescent="0.2"/>
    <row r="1033824" s="12" customFormat="1" x14ac:dyDescent="0.2"/>
    <row r="1033825" s="12" customFormat="1" x14ac:dyDescent="0.2"/>
    <row r="1033826" s="12" customFormat="1" x14ac:dyDescent="0.2"/>
    <row r="1033827" s="12" customFormat="1" x14ac:dyDescent="0.2"/>
    <row r="1033828" s="12" customFormat="1" x14ac:dyDescent="0.2"/>
    <row r="1033829" s="12" customFormat="1" x14ac:dyDescent="0.2"/>
    <row r="1033830" s="12" customFormat="1" x14ac:dyDescent="0.2"/>
    <row r="1033831" s="12" customFormat="1" x14ac:dyDescent="0.2"/>
    <row r="1033832" s="12" customFormat="1" x14ac:dyDescent="0.2"/>
    <row r="1033833" s="12" customFormat="1" x14ac:dyDescent="0.2"/>
    <row r="1033834" s="12" customFormat="1" x14ac:dyDescent="0.2"/>
    <row r="1033835" s="12" customFormat="1" x14ac:dyDescent="0.2"/>
    <row r="1033836" s="12" customFormat="1" x14ac:dyDescent="0.2"/>
    <row r="1033837" s="12" customFormat="1" x14ac:dyDescent="0.2"/>
    <row r="1033838" s="12" customFormat="1" x14ac:dyDescent="0.2"/>
    <row r="1033839" s="12" customFormat="1" x14ac:dyDescent="0.2"/>
    <row r="1033840" s="12" customFormat="1" x14ac:dyDescent="0.2"/>
    <row r="1033841" s="12" customFormat="1" x14ac:dyDescent="0.2"/>
    <row r="1033842" s="12" customFormat="1" x14ac:dyDescent="0.2"/>
    <row r="1033843" s="12" customFormat="1" x14ac:dyDescent="0.2"/>
    <row r="1033844" s="12" customFormat="1" x14ac:dyDescent="0.2"/>
    <row r="1033845" s="12" customFormat="1" x14ac:dyDescent="0.2"/>
    <row r="1033846" s="12" customFormat="1" x14ac:dyDescent="0.2"/>
    <row r="1033847" s="12" customFormat="1" x14ac:dyDescent="0.2"/>
    <row r="1033848" s="12" customFormat="1" x14ac:dyDescent="0.2"/>
    <row r="1033849" s="12" customFormat="1" x14ac:dyDescent="0.2"/>
    <row r="1033850" s="12" customFormat="1" x14ac:dyDescent="0.2"/>
    <row r="1033851" s="12" customFormat="1" x14ac:dyDescent="0.2"/>
    <row r="1033852" s="12" customFormat="1" x14ac:dyDescent="0.2"/>
    <row r="1033853" s="12" customFormat="1" x14ac:dyDescent="0.2"/>
    <row r="1033854" s="12" customFormat="1" x14ac:dyDescent="0.2"/>
    <row r="1033855" s="12" customFormat="1" x14ac:dyDescent="0.2"/>
    <row r="1033856" s="12" customFormat="1" x14ac:dyDescent="0.2"/>
    <row r="1033857" s="12" customFormat="1" x14ac:dyDescent="0.2"/>
    <row r="1033858" s="12" customFormat="1" x14ac:dyDescent="0.2"/>
    <row r="1033859" s="12" customFormat="1" x14ac:dyDescent="0.2"/>
    <row r="1033860" s="12" customFormat="1" x14ac:dyDescent="0.2"/>
    <row r="1033861" s="12" customFormat="1" x14ac:dyDescent="0.2"/>
    <row r="1033862" s="12" customFormat="1" x14ac:dyDescent="0.2"/>
    <row r="1033863" s="12" customFormat="1" x14ac:dyDescent="0.2"/>
    <row r="1033864" s="12" customFormat="1" x14ac:dyDescent="0.2"/>
    <row r="1033865" s="12" customFormat="1" x14ac:dyDescent="0.2"/>
    <row r="1033866" s="12" customFormat="1" x14ac:dyDescent="0.2"/>
    <row r="1033867" s="12" customFormat="1" x14ac:dyDescent="0.2"/>
    <row r="1033868" s="12" customFormat="1" x14ac:dyDescent="0.2"/>
    <row r="1033869" s="12" customFormat="1" x14ac:dyDescent="0.2"/>
    <row r="1033870" s="12" customFormat="1" x14ac:dyDescent="0.2"/>
    <row r="1033871" s="12" customFormat="1" x14ac:dyDescent="0.2"/>
    <row r="1033872" s="12" customFormat="1" x14ac:dyDescent="0.2"/>
    <row r="1033873" s="12" customFormat="1" x14ac:dyDescent="0.2"/>
    <row r="1033874" s="12" customFormat="1" x14ac:dyDescent="0.2"/>
    <row r="1033875" s="12" customFormat="1" x14ac:dyDescent="0.2"/>
    <row r="1033876" s="12" customFormat="1" x14ac:dyDescent="0.2"/>
    <row r="1033877" s="12" customFormat="1" x14ac:dyDescent="0.2"/>
    <row r="1033878" s="12" customFormat="1" x14ac:dyDescent="0.2"/>
    <row r="1033879" s="12" customFormat="1" x14ac:dyDescent="0.2"/>
    <row r="1033880" s="12" customFormat="1" x14ac:dyDescent="0.2"/>
    <row r="1033881" s="12" customFormat="1" x14ac:dyDescent="0.2"/>
    <row r="1033882" s="12" customFormat="1" x14ac:dyDescent="0.2"/>
    <row r="1033883" s="12" customFormat="1" x14ac:dyDescent="0.2"/>
    <row r="1033884" s="12" customFormat="1" x14ac:dyDescent="0.2"/>
    <row r="1033885" s="12" customFormat="1" x14ac:dyDescent="0.2"/>
    <row r="1033886" s="12" customFormat="1" x14ac:dyDescent="0.2"/>
    <row r="1033887" s="12" customFormat="1" x14ac:dyDescent="0.2"/>
    <row r="1033888" s="12" customFormat="1" x14ac:dyDescent="0.2"/>
    <row r="1033889" s="12" customFormat="1" x14ac:dyDescent="0.2"/>
    <row r="1033890" s="12" customFormat="1" x14ac:dyDescent="0.2"/>
    <row r="1033891" s="12" customFormat="1" x14ac:dyDescent="0.2"/>
    <row r="1033892" s="12" customFormat="1" x14ac:dyDescent="0.2"/>
    <row r="1033893" s="12" customFormat="1" x14ac:dyDescent="0.2"/>
    <row r="1033894" s="12" customFormat="1" x14ac:dyDescent="0.2"/>
    <row r="1033895" s="12" customFormat="1" x14ac:dyDescent="0.2"/>
    <row r="1033896" s="12" customFormat="1" x14ac:dyDescent="0.2"/>
    <row r="1033897" s="12" customFormat="1" x14ac:dyDescent="0.2"/>
    <row r="1033898" s="12" customFormat="1" x14ac:dyDescent="0.2"/>
    <row r="1033899" s="12" customFormat="1" x14ac:dyDescent="0.2"/>
    <row r="1033900" s="12" customFormat="1" x14ac:dyDescent="0.2"/>
    <row r="1033901" s="12" customFormat="1" x14ac:dyDescent="0.2"/>
    <row r="1033902" s="12" customFormat="1" x14ac:dyDescent="0.2"/>
    <row r="1033903" s="12" customFormat="1" x14ac:dyDescent="0.2"/>
    <row r="1033904" s="12" customFormat="1" x14ac:dyDescent="0.2"/>
    <row r="1033905" s="12" customFormat="1" x14ac:dyDescent="0.2"/>
    <row r="1033906" s="12" customFormat="1" x14ac:dyDescent="0.2"/>
    <row r="1033907" s="12" customFormat="1" x14ac:dyDescent="0.2"/>
    <row r="1033908" s="12" customFormat="1" x14ac:dyDescent="0.2"/>
    <row r="1033909" s="12" customFormat="1" x14ac:dyDescent="0.2"/>
    <row r="1033910" s="12" customFormat="1" x14ac:dyDescent="0.2"/>
    <row r="1033911" s="12" customFormat="1" x14ac:dyDescent="0.2"/>
    <row r="1033912" s="12" customFormat="1" x14ac:dyDescent="0.2"/>
    <row r="1033913" s="12" customFormat="1" x14ac:dyDescent="0.2"/>
    <row r="1033914" s="12" customFormat="1" x14ac:dyDescent="0.2"/>
    <row r="1033915" s="12" customFormat="1" x14ac:dyDescent="0.2"/>
    <row r="1033916" s="12" customFormat="1" x14ac:dyDescent="0.2"/>
    <row r="1033917" s="12" customFormat="1" x14ac:dyDescent="0.2"/>
    <row r="1033918" s="12" customFormat="1" x14ac:dyDescent="0.2"/>
    <row r="1033919" s="12" customFormat="1" x14ac:dyDescent="0.2"/>
    <row r="1033920" s="12" customFormat="1" x14ac:dyDescent="0.2"/>
    <row r="1033921" s="12" customFormat="1" x14ac:dyDescent="0.2"/>
    <row r="1033922" s="12" customFormat="1" x14ac:dyDescent="0.2"/>
    <row r="1033923" s="12" customFormat="1" x14ac:dyDescent="0.2"/>
    <row r="1033924" s="12" customFormat="1" x14ac:dyDescent="0.2"/>
    <row r="1033925" s="12" customFormat="1" x14ac:dyDescent="0.2"/>
    <row r="1033926" s="12" customFormat="1" x14ac:dyDescent="0.2"/>
    <row r="1033927" s="12" customFormat="1" x14ac:dyDescent="0.2"/>
    <row r="1033928" s="12" customFormat="1" x14ac:dyDescent="0.2"/>
    <row r="1033929" s="12" customFormat="1" x14ac:dyDescent="0.2"/>
    <row r="1033930" s="12" customFormat="1" x14ac:dyDescent="0.2"/>
    <row r="1033931" s="12" customFormat="1" x14ac:dyDescent="0.2"/>
    <row r="1033932" s="12" customFormat="1" x14ac:dyDescent="0.2"/>
    <row r="1033933" s="12" customFormat="1" x14ac:dyDescent="0.2"/>
    <row r="1033934" s="12" customFormat="1" x14ac:dyDescent="0.2"/>
    <row r="1033935" s="12" customFormat="1" x14ac:dyDescent="0.2"/>
    <row r="1033936" s="12" customFormat="1" x14ac:dyDescent="0.2"/>
    <row r="1033937" s="12" customFormat="1" x14ac:dyDescent="0.2"/>
    <row r="1033938" s="12" customFormat="1" x14ac:dyDescent="0.2"/>
    <row r="1033939" s="12" customFormat="1" x14ac:dyDescent="0.2"/>
    <row r="1033940" s="12" customFormat="1" x14ac:dyDescent="0.2"/>
    <row r="1033941" s="12" customFormat="1" x14ac:dyDescent="0.2"/>
    <row r="1033942" s="12" customFormat="1" x14ac:dyDescent="0.2"/>
    <row r="1033943" s="12" customFormat="1" x14ac:dyDescent="0.2"/>
    <row r="1033944" s="12" customFormat="1" x14ac:dyDescent="0.2"/>
    <row r="1033945" s="12" customFormat="1" x14ac:dyDescent="0.2"/>
    <row r="1033946" s="12" customFormat="1" x14ac:dyDescent="0.2"/>
    <row r="1033947" s="12" customFormat="1" x14ac:dyDescent="0.2"/>
    <row r="1033948" s="12" customFormat="1" x14ac:dyDescent="0.2"/>
    <row r="1033949" s="12" customFormat="1" x14ac:dyDescent="0.2"/>
    <row r="1033950" s="12" customFormat="1" x14ac:dyDescent="0.2"/>
    <row r="1033951" s="12" customFormat="1" x14ac:dyDescent="0.2"/>
    <row r="1033952" s="12" customFormat="1" x14ac:dyDescent="0.2"/>
    <row r="1033953" s="12" customFormat="1" x14ac:dyDescent="0.2"/>
    <row r="1033954" s="12" customFormat="1" x14ac:dyDescent="0.2"/>
    <row r="1033955" s="12" customFormat="1" x14ac:dyDescent="0.2"/>
    <row r="1033956" s="12" customFormat="1" x14ac:dyDescent="0.2"/>
    <row r="1033957" s="12" customFormat="1" x14ac:dyDescent="0.2"/>
    <row r="1033958" s="12" customFormat="1" x14ac:dyDescent="0.2"/>
    <row r="1033959" s="12" customFormat="1" x14ac:dyDescent="0.2"/>
    <row r="1033960" s="12" customFormat="1" x14ac:dyDescent="0.2"/>
    <row r="1033961" s="12" customFormat="1" x14ac:dyDescent="0.2"/>
    <row r="1033962" s="12" customFormat="1" x14ac:dyDescent="0.2"/>
    <row r="1033963" s="12" customFormat="1" x14ac:dyDescent="0.2"/>
    <row r="1033964" s="12" customFormat="1" x14ac:dyDescent="0.2"/>
    <row r="1033965" s="12" customFormat="1" x14ac:dyDescent="0.2"/>
    <row r="1033966" s="12" customFormat="1" x14ac:dyDescent="0.2"/>
    <row r="1033967" s="12" customFormat="1" x14ac:dyDescent="0.2"/>
    <row r="1033968" s="12" customFormat="1" x14ac:dyDescent="0.2"/>
    <row r="1033969" s="12" customFormat="1" x14ac:dyDescent="0.2"/>
    <row r="1033970" s="12" customFormat="1" x14ac:dyDescent="0.2"/>
    <row r="1033971" s="12" customFormat="1" x14ac:dyDescent="0.2"/>
    <row r="1033972" s="12" customFormat="1" x14ac:dyDescent="0.2"/>
    <row r="1033973" s="12" customFormat="1" x14ac:dyDescent="0.2"/>
    <row r="1033974" s="12" customFormat="1" x14ac:dyDescent="0.2"/>
    <row r="1033975" s="12" customFormat="1" x14ac:dyDescent="0.2"/>
    <row r="1033976" s="12" customFormat="1" x14ac:dyDescent="0.2"/>
    <row r="1033977" s="12" customFormat="1" x14ac:dyDescent="0.2"/>
    <row r="1033978" s="12" customFormat="1" x14ac:dyDescent="0.2"/>
    <row r="1033979" s="12" customFormat="1" x14ac:dyDescent="0.2"/>
    <row r="1033980" s="12" customFormat="1" x14ac:dyDescent="0.2"/>
    <row r="1033981" s="12" customFormat="1" x14ac:dyDescent="0.2"/>
    <row r="1033982" s="12" customFormat="1" x14ac:dyDescent="0.2"/>
    <row r="1033983" s="12" customFormat="1" x14ac:dyDescent="0.2"/>
    <row r="1033984" s="12" customFormat="1" x14ac:dyDescent="0.2"/>
    <row r="1033985" s="12" customFormat="1" x14ac:dyDescent="0.2"/>
    <row r="1033986" s="12" customFormat="1" x14ac:dyDescent="0.2"/>
    <row r="1033987" s="12" customFormat="1" x14ac:dyDescent="0.2"/>
    <row r="1033988" s="12" customFormat="1" x14ac:dyDescent="0.2"/>
    <row r="1033989" s="12" customFormat="1" x14ac:dyDescent="0.2"/>
    <row r="1033990" s="12" customFormat="1" x14ac:dyDescent="0.2"/>
    <row r="1033991" s="12" customFormat="1" x14ac:dyDescent="0.2"/>
    <row r="1033992" s="12" customFormat="1" x14ac:dyDescent="0.2"/>
    <row r="1033993" s="12" customFormat="1" x14ac:dyDescent="0.2"/>
    <row r="1033994" s="12" customFormat="1" x14ac:dyDescent="0.2"/>
    <row r="1033995" s="12" customFormat="1" x14ac:dyDescent="0.2"/>
    <row r="1033996" s="12" customFormat="1" x14ac:dyDescent="0.2"/>
    <row r="1033997" s="12" customFormat="1" x14ac:dyDescent="0.2"/>
    <row r="1033998" s="12" customFormat="1" x14ac:dyDescent="0.2"/>
    <row r="1033999" s="12" customFormat="1" x14ac:dyDescent="0.2"/>
    <row r="1034000" s="12" customFormat="1" x14ac:dyDescent="0.2"/>
    <row r="1034001" s="12" customFormat="1" x14ac:dyDescent="0.2"/>
    <row r="1034002" s="12" customFormat="1" x14ac:dyDescent="0.2"/>
    <row r="1034003" s="12" customFormat="1" x14ac:dyDescent="0.2"/>
    <row r="1034004" s="12" customFormat="1" x14ac:dyDescent="0.2"/>
    <row r="1034005" s="12" customFormat="1" x14ac:dyDescent="0.2"/>
    <row r="1034006" s="12" customFormat="1" x14ac:dyDescent="0.2"/>
    <row r="1034007" s="12" customFormat="1" x14ac:dyDescent="0.2"/>
    <row r="1034008" s="12" customFormat="1" x14ac:dyDescent="0.2"/>
    <row r="1034009" s="12" customFormat="1" x14ac:dyDescent="0.2"/>
    <row r="1034010" s="12" customFormat="1" x14ac:dyDescent="0.2"/>
    <row r="1034011" s="12" customFormat="1" x14ac:dyDescent="0.2"/>
    <row r="1034012" s="12" customFormat="1" x14ac:dyDescent="0.2"/>
    <row r="1034013" s="12" customFormat="1" x14ac:dyDescent="0.2"/>
    <row r="1034014" s="12" customFormat="1" x14ac:dyDescent="0.2"/>
    <row r="1034015" s="12" customFormat="1" x14ac:dyDescent="0.2"/>
    <row r="1034016" s="12" customFormat="1" x14ac:dyDescent="0.2"/>
    <row r="1034017" s="12" customFormat="1" x14ac:dyDescent="0.2"/>
    <row r="1034018" s="12" customFormat="1" x14ac:dyDescent="0.2"/>
    <row r="1034019" s="12" customFormat="1" x14ac:dyDescent="0.2"/>
    <row r="1034020" s="12" customFormat="1" x14ac:dyDescent="0.2"/>
    <row r="1034021" s="12" customFormat="1" x14ac:dyDescent="0.2"/>
    <row r="1034022" s="12" customFormat="1" x14ac:dyDescent="0.2"/>
    <row r="1034023" s="12" customFormat="1" x14ac:dyDescent="0.2"/>
    <row r="1034024" s="12" customFormat="1" x14ac:dyDescent="0.2"/>
    <row r="1034025" s="12" customFormat="1" x14ac:dyDescent="0.2"/>
    <row r="1034026" s="12" customFormat="1" x14ac:dyDescent="0.2"/>
    <row r="1034027" s="12" customFormat="1" x14ac:dyDescent="0.2"/>
    <row r="1034028" s="12" customFormat="1" x14ac:dyDescent="0.2"/>
    <row r="1034029" s="12" customFormat="1" x14ac:dyDescent="0.2"/>
    <row r="1034030" s="12" customFormat="1" x14ac:dyDescent="0.2"/>
    <row r="1034031" s="12" customFormat="1" x14ac:dyDescent="0.2"/>
    <row r="1034032" s="12" customFormat="1" x14ac:dyDescent="0.2"/>
    <row r="1034033" s="12" customFormat="1" x14ac:dyDescent="0.2"/>
    <row r="1034034" s="12" customFormat="1" x14ac:dyDescent="0.2"/>
    <row r="1034035" s="12" customFormat="1" x14ac:dyDescent="0.2"/>
    <row r="1034036" s="12" customFormat="1" x14ac:dyDescent="0.2"/>
    <row r="1034037" s="12" customFormat="1" x14ac:dyDescent="0.2"/>
    <row r="1034038" s="12" customFormat="1" x14ac:dyDescent="0.2"/>
    <row r="1034039" s="12" customFormat="1" x14ac:dyDescent="0.2"/>
    <row r="1034040" s="12" customFormat="1" x14ac:dyDescent="0.2"/>
    <row r="1034041" s="12" customFormat="1" x14ac:dyDescent="0.2"/>
    <row r="1034042" s="12" customFormat="1" x14ac:dyDescent="0.2"/>
    <row r="1034043" s="12" customFormat="1" x14ac:dyDescent="0.2"/>
    <row r="1034044" s="12" customFormat="1" x14ac:dyDescent="0.2"/>
    <row r="1034045" s="12" customFormat="1" x14ac:dyDescent="0.2"/>
    <row r="1034046" s="12" customFormat="1" x14ac:dyDescent="0.2"/>
    <row r="1034047" s="12" customFormat="1" x14ac:dyDescent="0.2"/>
    <row r="1034048" s="12" customFormat="1" x14ac:dyDescent="0.2"/>
    <row r="1034049" s="12" customFormat="1" x14ac:dyDescent="0.2"/>
    <row r="1034050" s="12" customFormat="1" x14ac:dyDescent="0.2"/>
    <row r="1034051" s="12" customFormat="1" x14ac:dyDescent="0.2"/>
    <row r="1034052" s="12" customFormat="1" x14ac:dyDescent="0.2"/>
    <row r="1034053" s="12" customFormat="1" x14ac:dyDescent="0.2"/>
    <row r="1034054" s="12" customFormat="1" x14ac:dyDescent="0.2"/>
    <row r="1034055" s="12" customFormat="1" x14ac:dyDescent="0.2"/>
    <row r="1034056" s="12" customFormat="1" x14ac:dyDescent="0.2"/>
    <row r="1034057" s="12" customFormat="1" x14ac:dyDescent="0.2"/>
    <row r="1034058" s="12" customFormat="1" x14ac:dyDescent="0.2"/>
    <row r="1034059" s="12" customFormat="1" x14ac:dyDescent="0.2"/>
    <row r="1034060" s="12" customFormat="1" x14ac:dyDescent="0.2"/>
    <row r="1034061" s="12" customFormat="1" x14ac:dyDescent="0.2"/>
    <row r="1034062" s="12" customFormat="1" x14ac:dyDescent="0.2"/>
    <row r="1034063" s="12" customFormat="1" x14ac:dyDescent="0.2"/>
    <row r="1034064" s="12" customFormat="1" x14ac:dyDescent="0.2"/>
    <row r="1034065" s="12" customFormat="1" x14ac:dyDescent="0.2"/>
    <row r="1034066" s="12" customFormat="1" x14ac:dyDescent="0.2"/>
    <row r="1034067" s="12" customFormat="1" x14ac:dyDescent="0.2"/>
    <row r="1034068" s="12" customFormat="1" x14ac:dyDescent="0.2"/>
    <row r="1034069" s="12" customFormat="1" x14ac:dyDescent="0.2"/>
    <row r="1034070" s="12" customFormat="1" x14ac:dyDescent="0.2"/>
    <row r="1034071" s="12" customFormat="1" x14ac:dyDescent="0.2"/>
    <row r="1034072" s="12" customFormat="1" x14ac:dyDescent="0.2"/>
    <row r="1034073" s="12" customFormat="1" x14ac:dyDescent="0.2"/>
    <row r="1034074" s="12" customFormat="1" x14ac:dyDescent="0.2"/>
    <row r="1034075" s="12" customFormat="1" x14ac:dyDescent="0.2"/>
    <row r="1034076" s="12" customFormat="1" x14ac:dyDescent="0.2"/>
    <row r="1034077" s="12" customFormat="1" x14ac:dyDescent="0.2"/>
    <row r="1034078" s="12" customFormat="1" x14ac:dyDescent="0.2"/>
    <row r="1034079" s="12" customFormat="1" x14ac:dyDescent="0.2"/>
    <row r="1034080" s="12" customFormat="1" x14ac:dyDescent="0.2"/>
    <row r="1034081" s="12" customFormat="1" x14ac:dyDescent="0.2"/>
    <row r="1034082" s="12" customFormat="1" x14ac:dyDescent="0.2"/>
    <row r="1034083" s="12" customFormat="1" x14ac:dyDescent="0.2"/>
    <row r="1034084" s="12" customFormat="1" x14ac:dyDescent="0.2"/>
    <row r="1034085" s="12" customFormat="1" x14ac:dyDescent="0.2"/>
    <row r="1034086" s="12" customFormat="1" x14ac:dyDescent="0.2"/>
    <row r="1034087" s="12" customFormat="1" x14ac:dyDescent="0.2"/>
    <row r="1034088" s="12" customFormat="1" x14ac:dyDescent="0.2"/>
    <row r="1034089" s="12" customFormat="1" x14ac:dyDescent="0.2"/>
    <row r="1034090" s="12" customFormat="1" x14ac:dyDescent="0.2"/>
    <row r="1034091" s="12" customFormat="1" x14ac:dyDescent="0.2"/>
    <row r="1034092" s="12" customFormat="1" x14ac:dyDescent="0.2"/>
    <row r="1034093" s="12" customFormat="1" x14ac:dyDescent="0.2"/>
    <row r="1034094" s="12" customFormat="1" x14ac:dyDescent="0.2"/>
    <row r="1034095" s="12" customFormat="1" x14ac:dyDescent="0.2"/>
    <row r="1034096" s="12" customFormat="1" x14ac:dyDescent="0.2"/>
    <row r="1034097" s="12" customFormat="1" x14ac:dyDescent="0.2"/>
    <row r="1034098" s="12" customFormat="1" x14ac:dyDescent="0.2"/>
    <row r="1034099" s="12" customFormat="1" x14ac:dyDescent="0.2"/>
    <row r="1034100" s="12" customFormat="1" x14ac:dyDescent="0.2"/>
    <row r="1034101" s="12" customFormat="1" x14ac:dyDescent="0.2"/>
    <row r="1034102" s="12" customFormat="1" x14ac:dyDescent="0.2"/>
    <row r="1034103" s="12" customFormat="1" x14ac:dyDescent="0.2"/>
    <row r="1034104" s="12" customFormat="1" x14ac:dyDescent="0.2"/>
    <row r="1034105" s="12" customFormat="1" x14ac:dyDescent="0.2"/>
    <row r="1034106" s="12" customFormat="1" x14ac:dyDescent="0.2"/>
    <row r="1034107" s="12" customFormat="1" x14ac:dyDescent="0.2"/>
    <row r="1034108" s="12" customFormat="1" x14ac:dyDescent="0.2"/>
    <row r="1034109" s="12" customFormat="1" x14ac:dyDescent="0.2"/>
    <row r="1034110" s="12" customFormat="1" x14ac:dyDescent="0.2"/>
    <row r="1034111" s="12" customFormat="1" x14ac:dyDescent="0.2"/>
    <row r="1034112" s="12" customFormat="1" x14ac:dyDescent="0.2"/>
    <row r="1034113" s="12" customFormat="1" x14ac:dyDescent="0.2"/>
    <row r="1034114" s="12" customFormat="1" x14ac:dyDescent="0.2"/>
    <row r="1034115" s="12" customFormat="1" x14ac:dyDescent="0.2"/>
    <row r="1034116" s="12" customFormat="1" x14ac:dyDescent="0.2"/>
    <row r="1034117" s="12" customFormat="1" x14ac:dyDescent="0.2"/>
    <row r="1034118" s="12" customFormat="1" x14ac:dyDescent="0.2"/>
    <row r="1034119" s="12" customFormat="1" x14ac:dyDescent="0.2"/>
    <row r="1034120" s="12" customFormat="1" x14ac:dyDescent="0.2"/>
    <row r="1034121" s="12" customFormat="1" x14ac:dyDescent="0.2"/>
    <row r="1034122" s="12" customFormat="1" x14ac:dyDescent="0.2"/>
    <row r="1034123" s="12" customFormat="1" x14ac:dyDescent="0.2"/>
    <row r="1034124" s="12" customFormat="1" x14ac:dyDescent="0.2"/>
    <row r="1034125" s="12" customFormat="1" x14ac:dyDescent="0.2"/>
    <row r="1034126" s="12" customFormat="1" x14ac:dyDescent="0.2"/>
    <row r="1034127" s="12" customFormat="1" x14ac:dyDescent="0.2"/>
    <row r="1034128" s="12" customFormat="1" x14ac:dyDescent="0.2"/>
    <row r="1034129" s="12" customFormat="1" x14ac:dyDescent="0.2"/>
    <row r="1034130" s="12" customFormat="1" x14ac:dyDescent="0.2"/>
    <row r="1034131" s="12" customFormat="1" x14ac:dyDescent="0.2"/>
    <row r="1034132" s="12" customFormat="1" x14ac:dyDescent="0.2"/>
    <row r="1034133" s="12" customFormat="1" x14ac:dyDescent="0.2"/>
    <row r="1034134" s="12" customFormat="1" x14ac:dyDescent="0.2"/>
    <row r="1034135" s="12" customFormat="1" x14ac:dyDescent="0.2"/>
    <row r="1034136" s="12" customFormat="1" x14ac:dyDescent="0.2"/>
    <row r="1034137" s="12" customFormat="1" x14ac:dyDescent="0.2"/>
    <row r="1034138" s="12" customFormat="1" x14ac:dyDescent="0.2"/>
    <row r="1034139" s="12" customFormat="1" x14ac:dyDescent="0.2"/>
    <row r="1034140" s="12" customFormat="1" x14ac:dyDescent="0.2"/>
    <row r="1034141" s="12" customFormat="1" x14ac:dyDescent="0.2"/>
    <row r="1034142" s="12" customFormat="1" x14ac:dyDescent="0.2"/>
    <row r="1034143" s="12" customFormat="1" x14ac:dyDescent="0.2"/>
    <row r="1034144" s="12" customFormat="1" x14ac:dyDescent="0.2"/>
    <row r="1034145" s="12" customFormat="1" x14ac:dyDescent="0.2"/>
    <row r="1034146" s="12" customFormat="1" x14ac:dyDescent="0.2"/>
    <row r="1034147" s="12" customFormat="1" x14ac:dyDescent="0.2"/>
    <row r="1034148" s="12" customFormat="1" x14ac:dyDescent="0.2"/>
    <row r="1034149" s="12" customFormat="1" x14ac:dyDescent="0.2"/>
    <row r="1034150" s="12" customFormat="1" x14ac:dyDescent="0.2"/>
    <row r="1034151" s="12" customFormat="1" x14ac:dyDescent="0.2"/>
    <row r="1034152" s="12" customFormat="1" x14ac:dyDescent="0.2"/>
    <row r="1034153" s="12" customFormat="1" x14ac:dyDescent="0.2"/>
    <row r="1034154" s="12" customFormat="1" x14ac:dyDescent="0.2"/>
    <row r="1034155" s="12" customFormat="1" x14ac:dyDescent="0.2"/>
    <row r="1034156" s="12" customFormat="1" x14ac:dyDescent="0.2"/>
    <row r="1034157" s="12" customFormat="1" x14ac:dyDescent="0.2"/>
    <row r="1034158" s="12" customFormat="1" x14ac:dyDescent="0.2"/>
    <row r="1034159" s="12" customFormat="1" x14ac:dyDescent="0.2"/>
    <row r="1034160" s="12" customFormat="1" x14ac:dyDescent="0.2"/>
    <row r="1034161" s="12" customFormat="1" x14ac:dyDescent="0.2"/>
    <row r="1034162" s="12" customFormat="1" x14ac:dyDescent="0.2"/>
    <row r="1034163" s="12" customFormat="1" x14ac:dyDescent="0.2"/>
    <row r="1034164" s="12" customFormat="1" x14ac:dyDescent="0.2"/>
    <row r="1034165" s="12" customFormat="1" x14ac:dyDescent="0.2"/>
    <row r="1034166" s="12" customFormat="1" x14ac:dyDescent="0.2"/>
    <row r="1034167" s="12" customFormat="1" x14ac:dyDescent="0.2"/>
    <row r="1034168" s="12" customFormat="1" x14ac:dyDescent="0.2"/>
    <row r="1034169" s="12" customFormat="1" x14ac:dyDescent="0.2"/>
    <row r="1034170" s="12" customFormat="1" x14ac:dyDescent="0.2"/>
    <row r="1034171" s="12" customFormat="1" x14ac:dyDescent="0.2"/>
    <row r="1034172" s="12" customFormat="1" x14ac:dyDescent="0.2"/>
    <row r="1034173" s="12" customFormat="1" x14ac:dyDescent="0.2"/>
    <row r="1034174" s="12" customFormat="1" x14ac:dyDescent="0.2"/>
    <row r="1034175" s="12" customFormat="1" x14ac:dyDescent="0.2"/>
    <row r="1034176" s="12" customFormat="1" x14ac:dyDescent="0.2"/>
    <row r="1034177" s="12" customFormat="1" x14ac:dyDescent="0.2"/>
    <row r="1034178" s="12" customFormat="1" x14ac:dyDescent="0.2"/>
    <row r="1034179" s="12" customFormat="1" x14ac:dyDescent="0.2"/>
    <row r="1034180" s="12" customFormat="1" x14ac:dyDescent="0.2"/>
    <row r="1034181" s="12" customFormat="1" x14ac:dyDescent="0.2"/>
    <row r="1034182" s="12" customFormat="1" x14ac:dyDescent="0.2"/>
    <row r="1034183" s="12" customFormat="1" x14ac:dyDescent="0.2"/>
    <row r="1034184" s="12" customFormat="1" x14ac:dyDescent="0.2"/>
    <row r="1034185" s="12" customFormat="1" x14ac:dyDescent="0.2"/>
    <row r="1034186" s="12" customFormat="1" x14ac:dyDescent="0.2"/>
    <row r="1034187" s="12" customFormat="1" x14ac:dyDescent="0.2"/>
    <row r="1034188" s="12" customFormat="1" x14ac:dyDescent="0.2"/>
    <row r="1034189" s="12" customFormat="1" x14ac:dyDescent="0.2"/>
    <row r="1034190" s="12" customFormat="1" x14ac:dyDescent="0.2"/>
    <row r="1034191" s="12" customFormat="1" x14ac:dyDescent="0.2"/>
    <row r="1034192" s="12" customFormat="1" x14ac:dyDescent="0.2"/>
    <row r="1034193" s="12" customFormat="1" x14ac:dyDescent="0.2"/>
    <row r="1034194" s="12" customFormat="1" x14ac:dyDescent="0.2"/>
    <row r="1034195" s="12" customFormat="1" x14ac:dyDescent="0.2"/>
    <row r="1034196" s="12" customFormat="1" x14ac:dyDescent="0.2"/>
    <row r="1034197" s="12" customFormat="1" x14ac:dyDescent="0.2"/>
    <row r="1034198" s="12" customFormat="1" x14ac:dyDescent="0.2"/>
    <row r="1034199" s="12" customFormat="1" x14ac:dyDescent="0.2"/>
    <row r="1034200" s="12" customFormat="1" x14ac:dyDescent="0.2"/>
    <row r="1034201" s="12" customFormat="1" x14ac:dyDescent="0.2"/>
    <row r="1034202" s="12" customFormat="1" x14ac:dyDescent="0.2"/>
    <row r="1034203" s="12" customFormat="1" x14ac:dyDescent="0.2"/>
    <row r="1034204" s="12" customFormat="1" x14ac:dyDescent="0.2"/>
    <row r="1034205" s="12" customFormat="1" x14ac:dyDescent="0.2"/>
    <row r="1034206" s="12" customFormat="1" x14ac:dyDescent="0.2"/>
    <row r="1034207" s="12" customFormat="1" x14ac:dyDescent="0.2"/>
    <row r="1034208" s="12" customFormat="1" x14ac:dyDescent="0.2"/>
    <row r="1034209" s="12" customFormat="1" x14ac:dyDescent="0.2"/>
    <row r="1034210" s="12" customFormat="1" x14ac:dyDescent="0.2"/>
    <row r="1034211" s="12" customFormat="1" x14ac:dyDescent="0.2"/>
    <row r="1034212" s="12" customFormat="1" x14ac:dyDescent="0.2"/>
    <row r="1034213" s="12" customFormat="1" x14ac:dyDescent="0.2"/>
    <row r="1034214" s="12" customFormat="1" x14ac:dyDescent="0.2"/>
    <row r="1034215" s="12" customFormat="1" x14ac:dyDescent="0.2"/>
    <row r="1034216" s="12" customFormat="1" x14ac:dyDescent="0.2"/>
    <row r="1034217" s="12" customFormat="1" x14ac:dyDescent="0.2"/>
    <row r="1034218" s="12" customFormat="1" x14ac:dyDescent="0.2"/>
    <row r="1034219" s="12" customFormat="1" x14ac:dyDescent="0.2"/>
    <row r="1034220" s="12" customFormat="1" x14ac:dyDescent="0.2"/>
    <row r="1034221" s="12" customFormat="1" x14ac:dyDescent="0.2"/>
    <row r="1034222" s="12" customFormat="1" x14ac:dyDescent="0.2"/>
    <row r="1034223" s="12" customFormat="1" x14ac:dyDescent="0.2"/>
    <row r="1034224" s="12" customFormat="1" x14ac:dyDescent="0.2"/>
    <row r="1034225" s="12" customFormat="1" x14ac:dyDescent="0.2"/>
    <row r="1034226" s="12" customFormat="1" x14ac:dyDescent="0.2"/>
    <row r="1034227" s="12" customFormat="1" x14ac:dyDescent="0.2"/>
    <row r="1034228" s="12" customFormat="1" x14ac:dyDescent="0.2"/>
    <row r="1034229" s="12" customFormat="1" x14ac:dyDescent="0.2"/>
    <row r="1034230" s="12" customFormat="1" x14ac:dyDescent="0.2"/>
    <row r="1034231" s="12" customFormat="1" x14ac:dyDescent="0.2"/>
    <row r="1034232" s="12" customFormat="1" x14ac:dyDescent="0.2"/>
    <row r="1034233" s="12" customFormat="1" x14ac:dyDescent="0.2"/>
    <row r="1034234" s="12" customFormat="1" x14ac:dyDescent="0.2"/>
    <row r="1034235" s="12" customFormat="1" x14ac:dyDescent="0.2"/>
    <row r="1034236" s="12" customFormat="1" x14ac:dyDescent="0.2"/>
    <row r="1034237" s="12" customFormat="1" x14ac:dyDescent="0.2"/>
    <row r="1034238" s="12" customFormat="1" x14ac:dyDescent="0.2"/>
    <row r="1034239" s="12" customFormat="1" x14ac:dyDescent="0.2"/>
    <row r="1034240" s="12" customFormat="1" x14ac:dyDescent="0.2"/>
    <row r="1034241" s="12" customFormat="1" x14ac:dyDescent="0.2"/>
    <row r="1034242" s="12" customFormat="1" x14ac:dyDescent="0.2"/>
    <row r="1034243" s="12" customFormat="1" x14ac:dyDescent="0.2"/>
    <row r="1034244" s="12" customFormat="1" x14ac:dyDescent="0.2"/>
    <row r="1034245" s="12" customFormat="1" x14ac:dyDescent="0.2"/>
    <row r="1034246" s="12" customFormat="1" x14ac:dyDescent="0.2"/>
    <row r="1034247" s="12" customFormat="1" x14ac:dyDescent="0.2"/>
    <row r="1034248" s="12" customFormat="1" x14ac:dyDescent="0.2"/>
    <row r="1034249" s="12" customFormat="1" x14ac:dyDescent="0.2"/>
    <row r="1034250" s="12" customFormat="1" x14ac:dyDescent="0.2"/>
    <row r="1034251" s="12" customFormat="1" x14ac:dyDescent="0.2"/>
    <row r="1034252" s="12" customFormat="1" x14ac:dyDescent="0.2"/>
    <row r="1034253" s="12" customFormat="1" x14ac:dyDescent="0.2"/>
    <row r="1034254" s="12" customFormat="1" x14ac:dyDescent="0.2"/>
    <row r="1034255" s="12" customFormat="1" x14ac:dyDescent="0.2"/>
    <row r="1034256" s="12" customFormat="1" x14ac:dyDescent="0.2"/>
    <row r="1034257" s="12" customFormat="1" x14ac:dyDescent="0.2"/>
    <row r="1034258" s="12" customFormat="1" x14ac:dyDescent="0.2"/>
    <row r="1034259" s="12" customFormat="1" x14ac:dyDescent="0.2"/>
    <row r="1034260" s="12" customFormat="1" x14ac:dyDescent="0.2"/>
    <row r="1034261" s="12" customFormat="1" x14ac:dyDescent="0.2"/>
    <row r="1034262" s="12" customFormat="1" x14ac:dyDescent="0.2"/>
    <row r="1034263" s="12" customFormat="1" x14ac:dyDescent="0.2"/>
    <row r="1034264" s="12" customFormat="1" x14ac:dyDescent="0.2"/>
    <row r="1034265" s="12" customFormat="1" x14ac:dyDescent="0.2"/>
    <row r="1034266" s="12" customFormat="1" x14ac:dyDescent="0.2"/>
    <row r="1034267" s="12" customFormat="1" x14ac:dyDescent="0.2"/>
    <row r="1034268" s="12" customFormat="1" x14ac:dyDescent="0.2"/>
    <row r="1034269" s="12" customFormat="1" x14ac:dyDescent="0.2"/>
    <row r="1034270" s="12" customFormat="1" x14ac:dyDescent="0.2"/>
    <row r="1034271" s="12" customFormat="1" x14ac:dyDescent="0.2"/>
    <row r="1034272" s="12" customFormat="1" x14ac:dyDescent="0.2"/>
    <row r="1034273" s="12" customFormat="1" x14ac:dyDescent="0.2"/>
    <row r="1034274" s="12" customFormat="1" x14ac:dyDescent="0.2"/>
    <row r="1034275" s="12" customFormat="1" x14ac:dyDescent="0.2"/>
    <row r="1034276" s="12" customFormat="1" x14ac:dyDescent="0.2"/>
    <row r="1034277" s="12" customFormat="1" x14ac:dyDescent="0.2"/>
    <row r="1034278" s="12" customFormat="1" x14ac:dyDescent="0.2"/>
    <row r="1034279" s="12" customFormat="1" x14ac:dyDescent="0.2"/>
    <row r="1034280" s="12" customFormat="1" x14ac:dyDescent="0.2"/>
    <row r="1034281" s="12" customFormat="1" x14ac:dyDescent="0.2"/>
    <row r="1034282" s="12" customFormat="1" x14ac:dyDescent="0.2"/>
    <row r="1034283" s="12" customFormat="1" x14ac:dyDescent="0.2"/>
    <row r="1034284" s="12" customFormat="1" x14ac:dyDescent="0.2"/>
    <row r="1034285" s="12" customFormat="1" x14ac:dyDescent="0.2"/>
    <row r="1034286" s="12" customFormat="1" x14ac:dyDescent="0.2"/>
    <row r="1034287" s="12" customFormat="1" x14ac:dyDescent="0.2"/>
    <row r="1034288" s="12" customFormat="1" x14ac:dyDescent="0.2"/>
    <row r="1034289" s="12" customFormat="1" x14ac:dyDescent="0.2"/>
    <row r="1034290" s="12" customFormat="1" x14ac:dyDescent="0.2"/>
    <row r="1034291" s="12" customFormat="1" x14ac:dyDescent="0.2"/>
    <row r="1034292" s="12" customFormat="1" x14ac:dyDescent="0.2"/>
    <row r="1034293" s="12" customFormat="1" x14ac:dyDescent="0.2"/>
    <row r="1034294" s="12" customFormat="1" x14ac:dyDescent="0.2"/>
    <row r="1034295" s="12" customFormat="1" x14ac:dyDescent="0.2"/>
    <row r="1034296" s="12" customFormat="1" x14ac:dyDescent="0.2"/>
    <row r="1034297" s="12" customFormat="1" x14ac:dyDescent="0.2"/>
    <row r="1034298" s="12" customFormat="1" x14ac:dyDescent="0.2"/>
    <row r="1034299" s="12" customFormat="1" x14ac:dyDescent="0.2"/>
    <row r="1034300" s="12" customFormat="1" x14ac:dyDescent="0.2"/>
    <row r="1034301" s="12" customFormat="1" x14ac:dyDescent="0.2"/>
    <row r="1034302" s="12" customFormat="1" x14ac:dyDescent="0.2"/>
    <row r="1034303" s="12" customFormat="1" x14ac:dyDescent="0.2"/>
    <row r="1034304" s="12" customFormat="1" x14ac:dyDescent="0.2"/>
    <row r="1034305" s="12" customFormat="1" x14ac:dyDescent="0.2"/>
    <row r="1034306" s="12" customFormat="1" x14ac:dyDescent="0.2"/>
    <row r="1034307" s="12" customFormat="1" x14ac:dyDescent="0.2"/>
    <row r="1034308" s="12" customFormat="1" x14ac:dyDescent="0.2"/>
    <row r="1034309" s="12" customFormat="1" x14ac:dyDescent="0.2"/>
    <row r="1034310" s="12" customFormat="1" x14ac:dyDescent="0.2"/>
    <row r="1034311" s="12" customFormat="1" x14ac:dyDescent="0.2"/>
    <row r="1034312" s="12" customFormat="1" x14ac:dyDescent="0.2"/>
    <row r="1034313" s="12" customFormat="1" x14ac:dyDescent="0.2"/>
    <row r="1034314" s="12" customFormat="1" x14ac:dyDescent="0.2"/>
    <row r="1034315" s="12" customFormat="1" x14ac:dyDescent="0.2"/>
    <row r="1034316" s="12" customFormat="1" x14ac:dyDescent="0.2"/>
    <row r="1034317" s="12" customFormat="1" x14ac:dyDescent="0.2"/>
    <row r="1034318" s="12" customFormat="1" x14ac:dyDescent="0.2"/>
    <row r="1034319" s="12" customFormat="1" x14ac:dyDescent="0.2"/>
    <row r="1034320" s="12" customFormat="1" x14ac:dyDescent="0.2"/>
    <row r="1034321" s="12" customFormat="1" x14ac:dyDescent="0.2"/>
    <row r="1034322" s="12" customFormat="1" x14ac:dyDescent="0.2"/>
    <row r="1034323" s="12" customFormat="1" x14ac:dyDescent="0.2"/>
    <row r="1034324" s="12" customFormat="1" x14ac:dyDescent="0.2"/>
    <row r="1034325" s="12" customFormat="1" x14ac:dyDescent="0.2"/>
    <row r="1034326" s="12" customFormat="1" x14ac:dyDescent="0.2"/>
    <row r="1034327" s="12" customFormat="1" x14ac:dyDescent="0.2"/>
    <row r="1034328" s="12" customFormat="1" x14ac:dyDescent="0.2"/>
    <row r="1034329" s="12" customFormat="1" x14ac:dyDescent="0.2"/>
    <row r="1034330" s="12" customFormat="1" x14ac:dyDescent="0.2"/>
    <row r="1034331" s="12" customFormat="1" x14ac:dyDescent="0.2"/>
    <row r="1034332" s="12" customFormat="1" x14ac:dyDescent="0.2"/>
    <row r="1034333" s="12" customFormat="1" x14ac:dyDescent="0.2"/>
    <row r="1034334" s="12" customFormat="1" x14ac:dyDescent="0.2"/>
    <row r="1034335" s="12" customFormat="1" x14ac:dyDescent="0.2"/>
    <row r="1034336" s="12" customFormat="1" x14ac:dyDescent="0.2"/>
    <row r="1034337" s="12" customFormat="1" x14ac:dyDescent="0.2"/>
    <row r="1034338" s="12" customFormat="1" x14ac:dyDescent="0.2"/>
    <row r="1034339" s="12" customFormat="1" x14ac:dyDescent="0.2"/>
    <row r="1034340" s="12" customFormat="1" x14ac:dyDescent="0.2"/>
    <row r="1034341" s="12" customFormat="1" x14ac:dyDescent="0.2"/>
    <row r="1034342" s="12" customFormat="1" x14ac:dyDescent="0.2"/>
    <row r="1034343" s="12" customFormat="1" x14ac:dyDescent="0.2"/>
    <row r="1034344" s="12" customFormat="1" x14ac:dyDescent="0.2"/>
    <row r="1034345" s="12" customFormat="1" x14ac:dyDescent="0.2"/>
    <row r="1034346" s="12" customFormat="1" x14ac:dyDescent="0.2"/>
    <row r="1034347" s="12" customFormat="1" x14ac:dyDescent="0.2"/>
    <row r="1034348" s="12" customFormat="1" x14ac:dyDescent="0.2"/>
    <row r="1034349" s="12" customFormat="1" x14ac:dyDescent="0.2"/>
    <row r="1034350" s="12" customFormat="1" x14ac:dyDescent="0.2"/>
    <row r="1034351" s="12" customFormat="1" x14ac:dyDescent="0.2"/>
    <row r="1034352" s="12" customFormat="1" x14ac:dyDescent="0.2"/>
    <row r="1034353" s="12" customFormat="1" x14ac:dyDescent="0.2"/>
    <row r="1034354" s="12" customFormat="1" x14ac:dyDescent="0.2"/>
    <row r="1034355" s="12" customFormat="1" x14ac:dyDescent="0.2"/>
    <row r="1034356" s="12" customFormat="1" x14ac:dyDescent="0.2"/>
    <row r="1034357" s="12" customFormat="1" x14ac:dyDescent="0.2"/>
    <row r="1034358" s="12" customFormat="1" x14ac:dyDescent="0.2"/>
    <row r="1034359" s="12" customFormat="1" x14ac:dyDescent="0.2"/>
    <row r="1034360" s="12" customFormat="1" x14ac:dyDescent="0.2"/>
    <row r="1034361" s="12" customFormat="1" x14ac:dyDescent="0.2"/>
    <row r="1034362" s="12" customFormat="1" x14ac:dyDescent="0.2"/>
    <row r="1034363" s="12" customFormat="1" x14ac:dyDescent="0.2"/>
    <row r="1034364" s="12" customFormat="1" x14ac:dyDescent="0.2"/>
    <row r="1034365" s="12" customFormat="1" x14ac:dyDescent="0.2"/>
    <row r="1034366" s="12" customFormat="1" x14ac:dyDescent="0.2"/>
    <row r="1034367" s="12" customFormat="1" x14ac:dyDescent="0.2"/>
    <row r="1034368" s="12" customFormat="1" x14ac:dyDescent="0.2"/>
    <row r="1034369" s="12" customFormat="1" x14ac:dyDescent="0.2"/>
    <row r="1034370" s="12" customFormat="1" x14ac:dyDescent="0.2"/>
    <row r="1034371" s="12" customFormat="1" x14ac:dyDescent="0.2"/>
    <row r="1034372" s="12" customFormat="1" x14ac:dyDescent="0.2"/>
    <row r="1034373" s="12" customFormat="1" x14ac:dyDescent="0.2"/>
    <row r="1034374" s="12" customFormat="1" x14ac:dyDescent="0.2"/>
    <row r="1034375" s="12" customFormat="1" x14ac:dyDescent="0.2"/>
    <row r="1034376" s="12" customFormat="1" x14ac:dyDescent="0.2"/>
    <row r="1034377" s="12" customFormat="1" x14ac:dyDescent="0.2"/>
    <row r="1034378" s="12" customFormat="1" x14ac:dyDescent="0.2"/>
    <row r="1034379" s="12" customFormat="1" x14ac:dyDescent="0.2"/>
    <row r="1034380" s="12" customFormat="1" x14ac:dyDescent="0.2"/>
    <row r="1034381" s="12" customFormat="1" x14ac:dyDescent="0.2"/>
    <row r="1034382" s="12" customFormat="1" x14ac:dyDescent="0.2"/>
    <row r="1034383" s="12" customFormat="1" x14ac:dyDescent="0.2"/>
    <row r="1034384" s="12" customFormat="1" x14ac:dyDescent="0.2"/>
    <row r="1034385" s="12" customFormat="1" x14ac:dyDescent="0.2"/>
    <row r="1034386" s="12" customFormat="1" x14ac:dyDescent="0.2"/>
    <row r="1034387" s="12" customFormat="1" x14ac:dyDescent="0.2"/>
    <row r="1034388" s="12" customFormat="1" x14ac:dyDescent="0.2"/>
    <row r="1034389" s="12" customFormat="1" x14ac:dyDescent="0.2"/>
    <row r="1034390" s="12" customFormat="1" x14ac:dyDescent="0.2"/>
    <row r="1034391" s="12" customFormat="1" x14ac:dyDescent="0.2"/>
    <row r="1034392" s="12" customFormat="1" x14ac:dyDescent="0.2"/>
    <row r="1034393" s="12" customFormat="1" x14ac:dyDescent="0.2"/>
    <row r="1034394" s="12" customFormat="1" x14ac:dyDescent="0.2"/>
    <row r="1034395" s="12" customFormat="1" x14ac:dyDescent="0.2"/>
    <row r="1034396" s="12" customFormat="1" x14ac:dyDescent="0.2"/>
    <row r="1034397" s="12" customFormat="1" x14ac:dyDescent="0.2"/>
    <row r="1034398" s="12" customFormat="1" x14ac:dyDescent="0.2"/>
    <row r="1034399" s="12" customFormat="1" x14ac:dyDescent="0.2"/>
    <row r="1034400" s="12" customFormat="1" x14ac:dyDescent="0.2"/>
    <row r="1034401" s="12" customFormat="1" x14ac:dyDescent="0.2"/>
    <row r="1034402" s="12" customFormat="1" x14ac:dyDescent="0.2"/>
    <row r="1034403" s="12" customFormat="1" x14ac:dyDescent="0.2"/>
    <row r="1034404" s="12" customFormat="1" x14ac:dyDescent="0.2"/>
    <row r="1034405" s="12" customFormat="1" x14ac:dyDescent="0.2"/>
    <row r="1034406" s="12" customFormat="1" x14ac:dyDescent="0.2"/>
    <row r="1034407" s="12" customFormat="1" x14ac:dyDescent="0.2"/>
    <row r="1034408" s="12" customFormat="1" x14ac:dyDescent="0.2"/>
    <row r="1034409" s="12" customFormat="1" x14ac:dyDescent="0.2"/>
    <row r="1034410" s="12" customFormat="1" x14ac:dyDescent="0.2"/>
    <row r="1034411" s="12" customFormat="1" x14ac:dyDescent="0.2"/>
    <row r="1034412" s="12" customFormat="1" x14ac:dyDescent="0.2"/>
    <row r="1034413" s="12" customFormat="1" x14ac:dyDescent="0.2"/>
    <row r="1034414" s="12" customFormat="1" x14ac:dyDescent="0.2"/>
    <row r="1034415" s="12" customFormat="1" x14ac:dyDescent="0.2"/>
    <row r="1034416" s="12" customFormat="1" x14ac:dyDescent="0.2"/>
    <row r="1034417" s="12" customFormat="1" x14ac:dyDescent="0.2"/>
    <row r="1034418" s="12" customFormat="1" x14ac:dyDescent="0.2"/>
    <row r="1034419" s="12" customFormat="1" x14ac:dyDescent="0.2"/>
    <row r="1034420" s="12" customFormat="1" x14ac:dyDescent="0.2"/>
    <row r="1034421" s="12" customFormat="1" x14ac:dyDescent="0.2"/>
    <row r="1034422" s="12" customFormat="1" x14ac:dyDescent="0.2"/>
    <row r="1034423" s="12" customFormat="1" x14ac:dyDescent="0.2"/>
    <row r="1034424" s="12" customFormat="1" x14ac:dyDescent="0.2"/>
    <row r="1034425" s="12" customFormat="1" x14ac:dyDescent="0.2"/>
    <row r="1034426" s="12" customFormat="1" x14ac:dyDescent="0.2"/>
    <row r="1034427" s="12" customFormat="1" x14ac:dyDescent="0.2"/>
    <row r="1034428" s="12" customFormat="1" x14ac:dyDescent="0.2"/>
    <row r="1034429" s="12" customFormat="1" x14ac:dyDescent="0.2"/>
    <row r="1034430" s="12" customFormat="1" x14ac:dyDescent="0.2"/>
    <row r="1034431" s="12" customFormat="1" x14ac:dyDescent="0.2"/>
    <row r="1034432" s="12" customFormat="1" x14ac:dyDescent="0.2"/>
    <row r="1034433" s="12" customFormat="1" x14ac:dyDescent="0.2"/>
    <row r="1034434" s="12" customFormat="1" x14ac:dyDescent="0.2"/>
    <row r="1034435" s="12" customFormat="1" x14ac:dyDescent="0.2"/>
    <row r="1034436" s="12" customFormat="1" x14ac:dyDescent="0.2"/>
    <row r="1034437" s="12" customFormat="1" x14ac:dyDescent="0.2"/>
    <row r="1034438" s="12" customFormat="1" x14ac:dyDescent="0.2"/>
    <row r="1034439" s="12" customFormat="1" x14ac:dyDescent="0.2"/>
    <row r="1034440" s="12" customFormat="1" x14ac:dyDescent="0.2"/>
    <row r="1034441" s="12" customFormat="1" x14ac:dyDescent="0.2"/>
    <row r="1034442" s="12" customFormat="1" x14ac:dyDescent="0.2"/>
    <row r="1034443" s="12" customFormat="1" x14ac:dyDescent="0.2"/>
    <row r="1034444" s="12" customFormat="1" x14ac:dyDescent="0.2"/>
    <row r="1034445" s="12" customFormat="1" x14ac:dyDescent="0.2"/>
    <row r="1034446" s="12" customFormat="1" x14ac:dyDescent="0.2"/>
    <row r="1034447" s="12" customFormat="1" x14ac:dyDescent="0.2"/>
    <row r="1034448" s="12" customFormat="1" x14ac:dyDescent="0.2"/>
    <row r="1034449" s="12" customFormat="1" x14ac:dyDescent="0.2"/>
    <row r="1034450" s="12" customFormat="1" x14ac:dyDescent="0.2"/>
    <row r="1034451" s="12" customFormat="1" x14ac:dyDescent="0.2"/>
    <row r="1034452" s="12" customFormat="1" x14ac:dyDescent="0.2"/>
    <row r="1034453" s="12" customFormat="1" x14ac:dyDescent="0.2"/>
    <row r="1034454" s="12" customFormat="1" x14ac:dyDescent="0.2"/>
    <row r="1034455" s="12" customFormat="1" x14ac:dyDescent="0.2"/>
    <row r="1034456" s="12" customFormat="1" x14ac:dyDescent="0.2"/>
    <row r="1034457" s="12" customFormat="1" x14ac:dyDescent="0.2"/>
    <row r="1034458" s="12" customFormat="1" x14ac:dyDescent="0.2"/>
    <row r="1034459" s="12" customFormat="1" x14ac:dyDescent="0.2"/>
    <row r="1034460" s="12" customFormat="1" x14ac:dyDescent="0.2"/>
    <row r="1034461" s="12" customFormat="1" x14ac:dyDescent="0.2"/>
    <row r="1034462" s="12" customFormat="1" x14ac:dyDescent="0.2"/>
    <row r="1034463" s="12" customFormat="1" x14ac:dyDescent="0.2"/>
    <row r="1034464" s="12" customFormat="1" x14ac:dyDescent="0.2"/>
    <row r="1034465" s="12" customFormat="1" x14ac:dyDescent="0.2"/>
    <row r="1034466" s="12" customFormat="1" x14ac:dyDescent="0.2"/>
    <row r="1034467" s="12" customFormat="1" x14ac:dyDescent="0.2"/>
    <row r="1034468" s="12" customFormat="1" x14ac:dyDescent="0.2"/>
    <row r="1034469" s="12" customFormat="1" x14ac:dyDescent="0.2"/>
    <row r="1034470" s="12" customFormat="1" x14ac:dyDescent="0.2"/>
    <row r="1034471" s="12" customFormat="1" x14ac:dyDescent="0.2"/>
    <row r="1034472" s="12" customFormat="1" x14ac:dyDescent="0.2"/>
    <row r="1034473" s="12" customFormat="1" x14ac:dyDescent="0.2"/>
    <row r="1034474" s="12" customFormat="1" x14ac:dyDescent="0.2"/>
    <row r="1034475" s="12" customFormat="1" x14ac:dyDescent="0.2"/>
    <row r="1034476" s="12" customFormat="1" x14ac:dyDescent="0.2"/>
    <row r="1034477" s="12" customFormat="1" x14ac:dyDescent="0.2"/>
    <row r="1034478" s="12" customFormat="1" x14ac:dyDescent="0.2"/>
    <row r="1034479" s="12" customFormat="1" x14ac:dyDescent="0.2"/>
    <row r="1034480" s="12" customFormat="1" x14ac:dyDescent="0.2"/>
    <row r="1034481" s="12" customFormat="1" x14ac:dyDescent="0.2"/>
    <row r="1034482" s="12" customFormat="1" x14ac:dyDescent="0.2"/>
    <row r="1034483" s="12" customFormat="1" x14ac:dyDescent="0.2"/>
    <row r="1034484" s="12" customFormat="1" x14ac:dyDescent="0.2"/>
    <row r="1034485" s="12" customFormat="1" x14ac:dyDescent="0.2"/>
    <row r="1034486" s="12" customFormat="1" x14ac:dyDescent="0.2"/>
    <row r="1034487" s="12" customFormat="1" x14ac:dyDescent="0.2"/>
    <row r="1034488" s="12" customFormat="1" x14ac:dyDescent="0.2"/>
    <row r="1034489" s="12" customFormat="1" x14ac:dyDescent="0.2"/>
    <row r="1034490" s="12" customFormat="1" x14ac:dyDescent="0.2"/>
    <row r="1034491" s="12" customFormat="1" x14ac:dyDescent="0.2"/>
    <row r="1034492" s="12" customFormat="1" x14ac:dyDescent="0.2"/>
    <row r="1034493" s="12" customFormat="1" x14ac:dyDescent="0.2"/>
    <row r="1034494" s="12" customFormat="1" x14ac:dyDescent="0.2"/>
    <row r="1034495" s="12" customFormat="1" x14ac:dyDescent="0.2"/>
    <row r="1034496" s="12" customFormat="1" x14ac:dyDescent="0.2"/>
    <row r="1034497" s="12" customFormat="1" x14ac:dyDescent="0.2"/>
    <row r="1034498" s="12" customFormat="1" x14ac:dyDescent="0.2"/>
    <row r="1034499" s="12" customFormat="1" x14ac:dyDescent="0.2"/>
    <row r="1034500" s="12" customFormat="1" x14ac:dyDescent="0.2"/>
    <row r="1034501" s="12" customFormat="1" x14ac:dyDescent="0.2"/>
    <row r="1034502" s="12" customFormat="1" x14ac:dyDescent="0.2"/>
    <row r="1034503" s="12" customFormat="1" x14ac:dyDescent="0.2"/>
    <row r="1034504" s="12" customFormat="1" x14ac:dyDescent="0.2"/>
    <row r="1034505" s="12" customFormat="1" x14ac:dyDescent="0.2"/>
    <row r="1034506" s="12" customFormat="1" x14ac:dyDescent="0.2"/>
    <row r="1034507" s="12" customFormat="1" x14ac:dyDescent="0.2"/>
    <row r="1034508" s="12" customFormat="1" x14ac:dyDescent="0.2"/>
    <row r="1034509" s="12" customFormat="1" x14ac:dyDescent="0.2"/>
    <row r="1034510" s="12" customFormat="1" x14ac:dyDescent="0.2"/>
    <row r="1034511" s="12" customFormat="1" x14ac:dyDescent="0.2"/>
    <row r="1034512" s="12" customFormat="1" x14ac:dyDescent="0.2"/>
    <row r="1034513" s="12" customFormat="1" x14ac:dyDescent="0.2"/>
    <row r="1034514" s="12" customFormat="1" x14ac:dyDescent="0.2"/>
    <row r="1034515" s="12" customFormat="1" x14ac:dyDescent="0.2"/>
    <row r="1034516" s="12" customFormat="1" x14ac:dyDescent="0.2"/>
    <row r="1034517" s="12" customFormat="1" x14ac:dyDescent="0.2"/>
    <row r="1034518" s="12" customFormat="1" x14ac:dyDescent="0.2"/>
    <row r="1034519" s="12" customFormat="1" x14ac:dyDescent="0.2"/>
    <row r="1034520" s="12" customFormat="1" x14ac:dyDescent="0.2"/>
    <row r="1034521" s="12" customFormat="1" x14ac:dyDescent="0.2"/>
    <row r="1034522" s="12" customFormat="1" x14ac:dyDescent="0.2"/>
    <row r="1034523" s="12" customFormat="1" x14ac:dyDescent="0.2"/>
    <row r="1034524" s="12" customFormat="1" x14ac:dyDescent="0.2"/>
    <row r="1034525" s="12" customFormat="1" x14ac:dyDescent="0.2"/>
    <row r="1034526" s="12" customFormat="1" x14ac:dyDescent="0.2"/>
    <row r="1034527" s="12" customFormat="1" x14ac:dyDescent="0.2"/>
    <row r="1034528" s="12" customFormat="1" x14ac:dyDescent="0.2"/>
    <row r="1034529" s="12" customFormat="1" x14ac:dyDescent="0.2"/>
    <row r="1034530" s="12" customFormat="1" x14ac:dyDescent="0.2"/>
    <row r="1034531" s="12" customFormat="1" x14ac:dyDescent="0.2"/>
    <row r="1034532" s="12" customFormat="1" x14ac:dyDescent="0.2"/>
    <row r="1034533" s="12" customFormat="1" x14ac:dyDescent="0.2"/>
    <row r="1034534" s="12" customFormat="1" x14ac:dyDescent="0.2"/>
    <row r="1034535" s="12" customFormat="1" x14ac:dyDescent="0.2"/>
    <row r="1034536" s="12" customFormat="1" x14ac:dyDescent="0.2"/>
    <row r="1034537" s="12" customFormat="1" x14ac:dyDescent="0.2"/>
    <row r="1034538" s="12" customFormat="1" x14ac:dyDescent="0.2"/>
    <row r="1034539" s="12" customFormat="1" x14ac:dyDescent="0.2"/>
    <row r="1034540" s="12" customFormat="1" x14ac:dyDescent="0.2"/>
    <row r="1034541" s="12" customFormat="1" x14ac:dyDescent="0.2"/>
    <row r="1034542" s="12" customFormat="1" x14ac:dyDescent="0.2"/>
    <row r="1034543" s="12" customFormat="1" x14ac:dyDescent="0.2"/>
    <row r="1034544" s="12" customFormat="1" x14ac:dyDescent="0.2"/>
    <row r="1034545" s="12" customFormat="1" x14ac:dyDescent="0.2"/>
    <row r="1034546" s="12" customFormat="1" x14ac:dyDescent="0.2"/>
    <row r="1034547" s="12" customFormat="1" x14ac:dyDescent="0.2"/>
    <row r="1034548" s="12" customFormat="1" x14ac:dyDescent="0.2"/>
    <row r="1034549" s="12" customFormat="1" x14ac:dyDescent="0.2"/>
    <row r="1034550" s="12" customFormat="1" x14ac:dyDescent="0.2"/>
    <row r="1034551" s="12" customFormat="1" x14ac:dyDescent="0.2"/>
    <row r="1034552" s="12" customFormat="1" x14ac:dyDescent="0.2"/>
    <row r="1034553" s="12" customFormat="1" x14ac:dyDescent="0.2"/>
    <row r="1034554" s="12" customFormat="1" x14ac:dyDescent="0.2"/>
    <row r="1034555" s="12" customFormat="1" x14ac:dyDescent="0.2"/>
    <row r="1034556" s="12" customFormat="1" x14ac:dyDescent="0.2"/>
    <row r="1034557" s="12" customFormat="1" x14ac:dyDescent="0.2"/>
    <row r="1034558" s="12" customFormat="1" x14ac:dyDescent="0.2"/>
    <row r="1034559" s="12" customFormat="1" x14ac:dyDescent="0.2"/>
    <row r="1034560" s="12" customFormat="1" x14ac:dyDescent="0.2"/>
    <row r="1034561" s="12" customFormat="1" x14ac:dyDescent="0.2"/>
    <row r="1034562" s="12" customFormat="1" x14ac:dyDescent="0.2"/>
    <row r="1034563" s="12" customFormat="1" x14ac:dyDescent="0.2"/>
    <row r="1034564" s="12" customFormat="1" x14ac:dyDescent="0.2"/>
    <row r="1034565" s="12" customFormat="1" x14ac:dyDescent="0.2"/>
    <row r="1034566" s="12" customFormat="1" x14ac:dyDescent="0.2"/>
    <row r="1034567" s="12" customFormat="1" x14ac:dyDescent="0.2"/>
    <row r="1034568" s="12" customFormat="1" x14ac:dyDescent="0.2"/>
    <row r="1034569" s="12" customFormat="1" x14ac:dyDescent="0.2"/>
    <row r="1034570" s="12" customFormat="1" x14ac:dyDescent="0.2"/>
    <row r="1034571" s="12" customFormat="1" x14ac:dyDescent="0.2"/>
    <row r="1034572" s="12" customFormat="1" x14ac:dyDescent="0.2"/>
    <row r="1034573" s="12" customFormat="1" x14ac:dyDescent="0.2"/>
    <row r="1034574" s="12" customFormat="1" x14ac:dyDescent="0.2"/>
    <row r="1034575" s="12" customFormat="1" x14ac:dyDescent="0.2"/>
    <row r="1034576" s="12" customFormat="1" x14ac:dyDescent="0.2"/>
    <row r="1034577" s="12" customFormat="1" x14ac:dyDescent="0.2"/>
    <row r="1034578" s="12" customFormat="1" x14ac:dyDescent="0.2"/>
    <row r="1034579" s="12" customFormat="1" x14ac:dyDescent="0.2"/>
    <row r="1034580" s="12" customFormat="1" x14ac:dyDescent="0.2"/>
    <row r="1034581" s="12" customFormat="1" x14ac:dyDescent="0.2"/>
    <row r="1034582" s="12" customFormat="1" x14ac:dyDescent="0.2"/>
    <row r="1034583" s="12" customFormat="1" x14ac:dyDescent="0.2"/>
    <row r="1034584" s="12" customFormat="1" x14ac:dyDescent="0.2"/>
    <row r="1034585" s="12" customFormat="1" x14ac:dyDescent="0.2"/>
    <row r="1034586" s="12" customFormat="1" x14ac:dyDescent="0.2"/>
    <row r="1034587" s="12" customFormat="1" x14ac:dyDescent="0.2"/>
    <row r="1034588" s="12" customFormat="1" x14ac:dyDescent="0.2"/>
    <row r="1034589" s="12" customFormat="1" x14ac:dyDescent="0.2"/>
    <row r="1034590" s="12" customFormat="1" x14ac:dyDescent="0.2"/>
    <row r="1034591" s="12" customFormat="1" x14ac:dyDescent="0.2"/>
    <row r="1034592" s="12" customFormat="1" x14ac:dyDescent="0.2"/>
    <row r="1034593" s="12" customFormat="1" x14ac:dyDescent="0.2"/>
    <row r="1034594" s="12" customFormat="1" x14ac:dyDescent="0.2"/>
    <row r="1034595" s="12" customFormat="1" x14ac:dyDescent="0.2"/>
    <row r="1034596" s="12" customFormat="1" x14ac:dyDescent="0.2"/>
    <row r="1034597" s="12" customFormat="1" x14ac:dyDescent="0.2"/>
    <row r="1034598" s="12" customFormat="1" x14ac:dyDescent="0.2"/>
    <row r="1034599" s="12" customFormat="1" x14ac:dyDescent="0.2"/>
    <row r="1034600" s="12" customFormat="1" x14ac:dyDescent="0.2"/>
    <row r="1034601" s="12" customFormat="1" x14ac:dyDescent="0.2"/>
    <row r="1034602" s="12" customFormat="1" x14ac:dyDescent="0.2"/>
    <row r="1034603" s="12" customFormat="1" x14ac:dyDescent="0.2"/>
    <row r="1034604" s="12" customFormat="1" x14ac:dyDescent="0.2"/>
    <row r="1034605" s="12" customFormat="1" x14ac:dyDescent="0.2"/>
    <row r="1034606" s="12" customFormat="1" x14ac:dyDescent="0.2"/>
    <row r="1034607" s="12" customFormat="1" x14ac:dyDescent="0.2"/>
    <row r="1034608" s="12" customFormat="1" x14ac:dyDescent="0.2"/>
    <row r="1034609" s="12" customFormat="1" x14ac:dyDescent="0.2"/>
    <row r="1034610" s="12" customFormat="1" x14ac:dyDescent="0.2"/>
    <row r="1034611" s="12" customFormat="1" x14ac:dyDescent="0.2"/>
    <row r="1034612" s="12" customFormat="1" x14ac:dyDescent="0.2"/>
    <row r="1034613" s="12" customFormat="1" x14ac:dyDescent="0.2"/>
    <row r="1034614" s="12" customFormat="1" x14ac:dyDescent="0.2"/>
    <row r="1034615" s="12" customFormat="1" x14ac:dyDescent="0.2"/>
    <row r="1034616" s="12" customFormat="1" x14ac:dyDescent="0.2"/>
    <row r="1034617" s="12" customFormat="1" x14ac:dyDescent="0.2"/>
    <row r="1034618" s="12" customFormat="1" x14ac:dyDescent="0.2"/>
    <row r="1034619" s="12" customFormat="1" x14ac:dyDescent="0.2"/>
    <row r="1034620" s="12" customFormat="1" x14ac:dyDescent="0.2"/>
    <row r="1034621" s="12" customFormat="1" x14ac:dyDescent="0.2"/>
    <row r="1034622" s="12" customFormat="1" x14ac:dyDescent="0.2"/>
    <row r="1034623" s="12" customFormat="1" x14ac:dyDescent="0.2"/>
    <row r="1034624" s="12" customFormat="1" x14ac:dyDescent="0.2"/>
    <row r="1034625" s="12" customFormat="1" x14ac:dyDescent="0.2"/>
    <row r="1034626" s="12" customFormat="1" x14ac:dyDescent="0.2"/>
    <row r="1034627" s="12" customFormat="1" x14ac:dyDescent="0.2"/>
    <row r="1034628" s="12" customFormat="1" x14ac:dyDescent="0.2"/>
    <row r="1034629" s="12" customFormat="1" x14ac:dyDescent="0.2"/>
    <row r="1034630" s="12" customFormat="1" x14ac:dyDescent="0.2"/>
    <row r="1034631" s="12" customFormat="1" x14ac:dyDescent="0.2"/>
    <row r="1034632" s="12" customFormat="1" x14ac:dyDescent="0.2"/>
    <row r="1034633" s="12" customFormat="1" x14ac:dyDescent="0.2"/>
    <row r="1034634" s="12" customFormat="1" x14ac:dyDescent="0.2"/>
    <row r="1034635" s="12" customFormat="1" x14ac:dyDescent="0.2"/>
    <row r="1034636" s="12" customFormat="1" x14ac:dyDescent="0.2"/>
    <row r="1034637" s="12" customFormat="1" x14ac:dyDescent="0.2"/>
    <row r="1034638" s="12" customFormat="1" x14ac:dyDescent="0.2"/>
    <row r="1034639" s="12" customFormat="1" x14ac:dyDescent="0.2"/>
    <row r="1034640" s="12" customFormat="1" x14ac:dyDescent="0.2"/>
    <row r="1034641" s="12" customFormat="1" x14ac:dyDescent="0.2"/>
    <row r="1034642" s="12" customFormat="1" x14ac:dyDescent="0.2"/>
    <row r="1034643" s="12" customFormat="1" x14ac:dyDescent="0.2"/>
    <row r="1034644" s="12" customFormat="1" x14ac:dyDescent="0.2"/>
    <row r="1034645" s="12" customFormat="1" x14ac:dyDescent="0.2"/>
    <row r="1034646" s="12" customFormat="1" x14ac:dyDescent="0.2"/>
    <row r="1034647" s="12" customFormat="1" x14ac:dyDescent="0.2"/>
    <row r="1034648" s="12" customFormat="1" x14ac:dyDescent="0.2"/>
    <row r="1034649" s="12" customFormat="1" x14ac:dyDescent="0.2"/>
    <row r="1034650" s="12" customFormat="1" x14ac:dyDescent="0.2"/>
    <row r="1034651" s="12" customFormat="1" x14ac:dyDescent="0.2"/>
    <row r="1034652" s="12" customFormat="1" x14ac:dyDescent="0.2"/>
    <row r="1034653" s="12" customFormat="1" x14ac:dyDescent="0.2"/>
    <row r="1034654" s="12" customFormat="1" x14ac:dyDescent="0.2"/>
    <row r="1034655" s="12" customFormat="1" x14ac:dyDescent="0.2"/>
    <row r="1034656" s="12" customFormat="1" x14ac:dyDescent="0.2"/>
    <row r="1034657" s="12" customFormat="1" x14ac:dyDescent="0.2"/>
    <row r="1034658" s="12" customFormat="1" x14ac:dyDescent="0.2"/>
    <row r="1034659" s="12" customFormat="1" x14ac:dyDescent="0.2"/>
    <row r="1034660" s="12" customFormat="1" x14ac:dyDescent="0.2"/>
    <row r="1034661" s="12" customFormat="1" x14ac:dyDescent="0.2"/>
    <row r="1034662" s="12" customFormat="1" x14ac:dyDescent="0.2"/>
    <row r="1034663" s="12" customFormat="1" x14ac:dyDescent="0.2"/>
    <row r="1034664" s="12" customFormat="1" x14ac:dyDescent="0.2"/>
    <row r="1034665" s="12" customFormat="1" x14ac:dyDescent="0.2"/>
    <row r="1034666" s="12" customFormat="1" x14ac:dyDescent="0.2"/>
    <row r="1034667" s="12" customFormat="1" x14ac:dyDescent="0.2"/>
    <row r="1034668" s="12" customFormat="1" x14ac:dyDescent="0.2"/>
    <row r="1034669" s="12" customFormat="1" x14ac:dyDescent="0.2"/>
    <row r="1034670" s="12" customFormat="1" x14ac:dyDescent="0.2"/>
    <row r="1034671" s="12" customFormat="1" x14ac:dyDescent="0.2"/>
    <row r="1034672" s="12" customFormat="1" x14ac:dyDescent="0.2"/>
    <row r="1034673" s="12" customFormat="1" x14ac:dyDescent="0.2"/>
    <row r="1034674" s="12" customFormat="1" x14ac:dyDescent="0.2"/>
    <row r="1034675" s="12" customFormat="1" x14ac:dyDescent="0.2"/>
    <row r="1034676" s="12" customFormat="1" x14ac:dyDescent="0.2"/>
    <row r="1034677" s="12" customFormat="1" x14ac:dyDescent="0.2"/>
    <row r="1034678" s="12" customFormat="1" x14ac:dyDescent="0.2"/>
    <row r="1034679" s="12" customFormat="1" x14ac:dyDescent="0.2"/>
    <row r="1034680" s="12" customFormat="1" x14ac:dyDescent="0.2"/>
    <row r="1034681" s="12" customFormat="1" x14ac:dyDescent="0.2"/>
    <row r="1034682" s="12" customFormat="1" x14ac:dyDescent="0.2"/>
    <row r="1034683" s="12" customFormat="1" x14ac:dyDescent="0.2"/>
    <row r="1034684" s="12" customFormat="1" x14ac:dyDescent="0.2"/>
    <row r="1034685" s="12" customFormat="1" x14ac:dyDescent="0.2"/>
    <row r="1034686" s="12" customFormat="1" x14ac:dyDescent="0.2"/>
    <row r="1034687" s="12" customFormat="1" x14ac:dyDescent="0.2"/>
    <row r="1034688" s="12" customFormat="1" x14ac:dyDescent="0.2"/>
    <row r="1034689" s="12" customFormat="1" x14ac:dyDescent="0.2"/>
    <row r="1034690" s="12" customFormat="1" x14ac:dyDescent="0.2"/>
    <row r="1034691" s="12" customFormat="1" x14ac:dyDescent="0.2"/>
    <row r="1034692" s="12" customFormat="1" x14ac:dyDescent="0.2"/>
    <row r="1034693" s="12" customFormat="1" x14ac:dyDescent="0.2"/>
    <row r="1034694" s="12" customFormat="1" x14ac:dyDescent="0.2"/>
    <row r="1034695" s="12" customFormat="1" x14ac:dyDescent="0.2"/>
    <row r="1034696" s="12" customFormat="1" x14ac:dyDescent="0.2"/>
    <row r="1034697" s="12" customFormat="1" x14ac:dyDescent="0.2"/>
    <row r="1034698" s="12" customFormat="1" x14ac:dyDescent="0.2"/>
    <row r="1034699" s="12" customFormat="1" x14ac:dyDescent="0.2"/>
    <row r="1034700" s="12" customFormat="1" x14ac:dyDescent="0.2"/>
    <row r="1034701" s="12" customFormat="1" x14ac:dyDescent="0.2"/>
    <row r="1034702" s="12" customFormat="1" x14ac:dyDescent="0.2"/>
    <row r="1034703" s="12" customFormat="1" x14ac:dyDescent="0.2"/>
    <row r="1034704" s="12" customFormat="1" x14ac:dyDescent="0.2"/>
    <row r="1034705" s="12" customFormat="1" x14ac:dyDescent="0.2"/>
    <row r="1034706" s="12" customFormat="1" x14ac:dyDescent="0.2"/>
    <row r="1034707" s="12" customFormat="1" x14ac:dyDescent="0.2"/>
    <row r="1034708" s="12" customFormat="1" x14ac:dyDescent="0.2"/>
    <row r="1034709" s="12" customFormat="1" x14ac:dyDescent="0.2"/>
    <row r="1034710" s="12" customFormat="1" x14ac:dyDescent="0.2"/>
    <row r="1034711" s="12" customFormat="1" x14ac:dyDescent="0.2"/>
    <row r="1034712" s="12" customFormat="1" x14ac:dyDescent="0.2"/>
    <row r="1034713" s="12" customFormat="1" x14ac:dyDescent="0.2"/>
    <row r="1034714" s="12" customFormat="1" x14ac:dyDescent="0.2"/>
    <row r="1034715" s="12" customFormat="1" x14ac:dyDescent="0.2"/>
    <row r="1034716" s="12" customFormat="1" x14ac:dyDescent="0.2"/>
    <row r="1034717" s="12" customFormat="1" x14ac:dyDescent="0.2"/>
    <row r="1034718" s="12" customFormat="1" x14ac:dyDescent="0.2"/>
    <row r="1034719" s="12" customFormat="1" x14ac:dyDescent="0.2"/>
    <row r="1034720" s="12" customFormat="1" x14ac:dyDescent="0.2"/>
    <row r="1034721" s="12" customFormat="1" x14ac:dyDescent="0.2"/>
    <row r="1034722" s="12" customFormat="1" x14ac:dyDescent="0.2"/>
    <row r="1034723" s="12" customFormat="1" x14ac:dyDescent="0.2"/>
    <row r="1034724" s="12" customFormat="1" x14ac:dyDescent="0.2"/>
    <row r="1034725" s="12" customFormat="1" x14ac:dyDescent="0.2"/>
    <row r="1034726" s="12" customFormat="1" x14ac:dyDescent="0.2"/>
    <row r="1034727" s="12" customFormat="1" x14ac:dyDescent="0.2"/>
    <row r="1034728" s="12" customFormat="1" x14ac:dyDescent="0.2"/>
    <row r="1034729" s="12" customFormat="1" x14ac:dyDescent="0.2"/>
    <row r="1034730" s="12" customFormat="1" x14ac:dyDescent="0.2"/>
    <row r="1034731" s="12" customFormat="1" x14ac:dyDescent="0.2"/>
    <row r="1034732" s="12" customFormat="1" x14ac:dyDescent="0.2"/>
    <row r="1034733" s="12" customFormat="1" x14ac:dyDescent="0.2"/>
    <row r="1034734" s="12" customFormat="1" x14ac:dyDescent="0.2"/>
    <row r="1034735" s="12" customFormat="1" x14ac:dyDescent="0.2"/>
    <row r="1034736" s="12" customFormat="1" x14ac:dyDescent="0.2"/>
    <row r="1034737" s="12" customFormat="1" x14ac:dyDescent="0.2"/>
    <row r="1034738" s="12" customFormat="1" x14ac:dyDescent="0.2"/>
    <row r="1034739" s="12" customFormat="1" x14ac:dyDescent="0.2"/>
    <row r="1034740" s="12" customFormat="1" x14ac:dyDescent="0.2"/>
    <row r="1034741" s="12" customFormat="1" x14ac:dyDescent="0.2"/>
    <row r="1034742" s="12" customFormat="1" x14ac:dyDescent="0.2"/>
    <row r="1034743" s="12" customFormat="1" x14ac:dyDescent="0.2"/>
    <row r="1034744" s="12" customFormat="1" x14ac:dyDescent="0.2"/>
    <row r="1034745" s="12" customFormat="1" x14ac:dyDescent="0.2"/>
    <row r="1034746" s="12" customFormat="1" x14ac:dyDescent="0.2"/>
    <row r="1034747" s="12" customFormat="1" x14ac:dyDescent="0.2"/>
    <row r="1034748" s="12" customFormat="1" x14ac:dyDescent="0.2"/>
    <row r="1034749" s="12" customFormat="1" x14ac:dyDescent="0.2"/>
    <row r="1034750" s="12" customFormat="1" x14ac:dyDescent="0.2"/>
    <row r="1034751" s="12" customFormat="1" x14ac:dyDescent="0.2"/>
    <row r="1034752" s="12" customFormat="1" x14ac:dyDescent="0.2"/>
    <row r="1034753" s="12" customFormat="1" x14ac:dyDescent="0.2"/>
    <row r="1034754" s="12" customFormat="1" x14ac:dyDescent="0.2"/>
    <row r="1034755" s="12" customFormat="1" x14ac:dyDescent="0.2"/>
    <row r="1034756" s="12" customFormat="1" x14ac:dyDescent="0.2"/>
    <row r="1034757" s="12" customFormat="1" x14ac:dyDescent="0.2"/>
    <row r="1034758" s="12" customFormat="1" x14ac:dyDescent="0.2"/>
    <row r="1034759" s="12" customFormat="1" x14ac:dyDescent="0.2"/>
    <row r="1034760" s="12" customFormat="1" x14ac:dyDescent="0.2"/>
    <row r="1034761" s="12" customFormat="1" x14ac:dyDescent="0.2"/>
    <row r="1034762" s="12" customFormat="1" x14ac:dyDescent="0.2"/>
    <row r="1034763" s="12" customFormat="1" x14ac:dyDescent="0.2"/>
    <row r="1034764" s="12" customFormat="1" x14ac:dyDescent="0.2"/>
    <row r="1034765" s="12" customFormat="1" x14ac:dyDescent="0.2"/>
    <row r="1034766" s="12" customFormat="1" x14ac:dyDescent="0.2"/>
    <row r="1034767" s="12" customFormat="1" x14ac:dyDescent="0.2"/>
    <row r="1034768" s="12" customFormat="1" x14ac:dyDescent="0.2"/>
    <row r="1034769" s="12" customFormat="1" x14ac:dyDescent="0.2"/>
    <row r="1034770" s="12" customFormat="1" x14ac:dyDescent="0.2"/>
    <row r="1034771" s="12" customFormat="1" x14ac:dyDescent="0.2"/>
    <row r="1034772" s="12" customFormat="1" x14ac:dyDescent="0.2"/>
    <row r="1034773" s="12" customFormat="1" x14ac:dyDescent="0.2"/>
    <row r="1034774" s="12" customFormat="1" x14ac:dyDescent="0.2"/>
    <row r="1034775" s="12" customFormat="1" x14ac:dyDescent="0.2"/>
    <row r="1034776" s="12" customFormat="1" x14ac:dyDescent="0.2"/>
    <row r="1034777" s="12" customFormat="1" x14ac:dyDescent="0.2"/>
    <row r="1034778" s="12" customFormat="1" x14ac:dyDescent="0.2"/>
    <row r="1034779" s="12" customFormat="1" x14ac:dyDescent="0.2"/>
    <row r="1034780" s="12" customFormat="1" x14ac:dyDescent="0.2"/>
    <row r="1034781" s="12" customFormat="1" x14ac:dyDescent="0.2"/>
    <row r="1034782" s="12" customFormat="1" x14ac:dyDescent="0.2"/>
    <row r="1034783" s="12" customFormat="1" x14ac:dyDescent="0.2"/>
    <row r="1034784" s="12" customFormat="1" x14ac:dyDescent="0.2"/>
    <row r="1034785" s="12" customFormat="1" x14ac:dyDescent="0.2"/>
    <row r="1034786" s="12" customFormat="1" x14ac:dyDescent="0.2"/>
    <row r="1034787" s="12" customFormat="1" x14ac:dyDescent="0.2"/>
    <row r="1034788" s="12" customFormat="1" x14ac:dyDescent="0.2"/>
    <row r="1034789" s="12" customFormat="1" x14ac:dyDescent="0.2"/>
    <row r="1034790" s="12" customFormat="1" x14ac:dyDescent="0.2"/>
    <row r="1034791" s="12" customFormat="1" x14ac:dyDescent="0.2"/>
    <row r="1034792" s="12" customFormat="1" x14ac:dyDescent="0.2"/>
    <row r="1034793" s="12" customFormat="1" x14ac:dyDescent="0.2"/>
    <row r="1034794" s="12" customFormat="1" x14ac:dyDescent="0.2"/>
    <row r="1034795" s="12" customFormat="1" x14ac:dyDescent="0.2"/>
    <row r="1034796" s="12" customFormat="1" x14ac:dyDescent="0.2"/>
    <row r="1034797" s="12" customFormat="1" x14ac:dyDescent="0.2"/>
    <row r="1034798" s="12" customFormat="1" x14ac:dyDescent="0.2"/>
    <row r="1034799" s="12" customFormat="1" x14ac:dyDescent="0.2"/>
    <row r="1034800" s="12" customFormat="1" x14ac:dyDescent="0.2"/>
    <row r="1034801" s="12" customFormat="1" x14ac:dyDescent="0.2"/>
    <row r="1034802" s="12" customFormat="1" x14ac:dyDescent="0.2"/>
    <row r="1034803" s="12" customFormat="1" x14ac:dyDescent="0.2"/>
    <row r="1034804" s="12" customFormat="1" x14ac:dyDescent="0.2"/>
    <row r="1034805" s="12" customFormat="1" x14ac:dyDescent="0.2"/>
    <row r="1034806" s="12" customFormat="1" x14ac:dyDescent="0.2"/>
    <row r="1034807" s="12" customFormat="1" x14ac:dyDescent="0.2"/>
    <row r="1034808" s="12" customFormat="1" x14ac:dyDescent="0.2"/>
    <row r="1034809" s="12" customFormat="1" x14ac:dyDescent="0.2"/>
    <row r="1034810" s="12" customFormat="1" x14ac:dyDescent="0.2"/>
    <row r="1034811" s="12" customFormat="1" x14ac:dyDescent="0.2"/>
    <row r="1034812" s="12" customFormat="1" x14ac:dyDescent="0.2"/>
    <row r="1034813" s="12" customFormat="1" x14ac:dyDescent="0.2"/>
    <row r="1034814" s="12" customFormat="1" x14ac:dyDescent="0.2"/>
    <row r="1034815" s="12" customFormat="1" x14ac:dyDescent="0.2"/>
    <row r="1034816" s="12" customFormat="1" x14ac:dyDescent="0.2"/>
    <row r="1034817" s="12" customFormat="1" x14ac:dyDescent="0.2"/>
    <row r="1034818" s="12" customFormat="1" x14ac:dyDescent="0.2"/>
    <row r="1034819" s="12" customFormat="1" x14ac:dyDescent="0.2"/>
    <row r="1034820" s="12" customFormat="1" x14ac:dyDescent="0.2"/>
    <row r="1034821" s="12" customFormat="1" x14ac:dyDescent="0.2"/>
    <row r="1034822" s="12" customFormat="1" x14ac:dyDescent="0.2"/>
    <row r="1034823" s="12" customFormat="1" x14ac:dyDescent="0.2"/>
    <row r="1034824" s="12" customFormat="1" x14ac:dyDescent="0.2"/>
    <row r="1034825" s="12" customFormat="1" x14ac:dyDescent="0.2"/>
    <row r="1034826" s="12" customFormat="1" x14ac:dyDescent="0.2"/>
    <row r="1034827" s="12" customFormat="1" x14ac:dyDescent="0.2"/>
    <row r="1034828" s="12" customFormat="1" x14ac:dyDescent="0.2"/>
    <row r="1034829" s="12" customFormat="1" x14ac:dyDescent="0.2"/>
    <row r="1034830" s="12" customFormat="1" x14ac:dyDescent="0.2"/>
    <row r="1034831" s="12" customFormat="1" x14ac:dyDescent="0.2"/>
    <row r="1034832" s="12" customFormat="1" x14ac:dyDescent="0.2"/>
    <row r="1034833" s="12" customFormat="1" x14ac:dyDescent="0.2"/>
    <row r="1034834" s="12" customFormat="1" x14ac:dyDescent="0.2"/>
    <row r="1034835" s="12" customFormat="1" x14ac:dyDescent="0.2"/>
    <row r="1034836" s="12" customFormat="1" x14ac:dyDescent="0.2"/>
    <row r="1034837" s="12" customFormat="1" x14ac:dyDescent="0.2"/>
    <row r="1034838" s="12" customFormat="1" x14ac:dyDescent="0.2"/>
    <row r="1034839" s="12" customFormat="1" x14ac:dyDescent="0.2"/>
    <row r="1034840" s="12" customFormat="1" x14ac:dyDescent="0.2"/>
    <row r="1034841" s="12" customFormat="1" x14ac:dyDescent="0.2"/>
    <row r="1034842" s="12" customFormat="1" x14ac:dyDescent="0.2"/>
    <row r="1034843" s="12" customFormat="1" x14ac:dyDescent="0.2"/>
    <row r="1034844" s="12" customFormat="1" x14ac:dyDescent="0.2"/>
    <row r="1034845" s="12" customFormat="1" x14ac:dyDescent="0.2"/>
    <row r="1034846" s="12" customFormat="1" x14ac:dyDescent="0.2"/>
    <row r="1034847" s="12" customFormat="1" x14ac:dyDescent="0.2"/>
    <row r="1034848" s="12" customFormat="1" x14ac:dyDescent="0.2"/>
    <row r="1034849" s="12" customFormat="1" x14ac:dyDescent="0.2"/>
    <row r="1034850" s="12" customFormat="1" x14ac:dyDescent="0.2"/>
    <row r="1034851" s="12" customFormat="1" x14ac:dyDescent="0.2"/>
    <row r="1034852" s="12" customFormat="1" x14ac:dyDescent="0.2"/>
    <row r="1034853" s="12" customFormat="1" x14ac:dyDescent="0.2"/>
    <row r="1034854" s="12" customFormat="1" x14ac:dyDescent="0.2"/>
    <row r="1034855" s="12" customFormat="1" x14ac:dyDescent="0.2"/>
    <row r="1034856" s="12" customFormat="1" x14ac:dyDescent="0.2"/>
    <row r="1034857" s="12" customFormat="1" x14ac:dyDescent="0.2"/>
    <row r="1034858" s="12" customFormat="1" x14ac:dyDescent="0.2"/>
    <row r="1034859" s="12" customFormat="1" x14ac:dyDescent="0.2"/>
    <row r="1034860" s="12" customFormat="1" x14ac:dyDescent="0.2"/>
    <row r="1034861" s="12" customFormat="1" x14ac:dyDescent="0.2"/>
    <row r="1034862" s="12" customFormat="1" x14ac:dyDescent="0.2"/>
    <row r="1034863" s="12" customFormat="1" x14ac:dyDescent="0.2"/>
    <row r="1034864" s="12" customFormat="1" x14ac:dyDescent="0.2"/>
    <row r="1034865" s="12" customFormat="1" x14ac:dyDescent="0.2"/>
    <row r="1034866" s="12" customFormat="1" x14ac:dyDescent="0.2"/>
    <row r="1034867" s="12" customFormat="1" x14ac:dyDescent="0.2"/>
    <row r="1034868" s="12" customFormat="1" x14ac:dyDescent="0.2"/>
    <row r="1034869" s="12" customFormat="1" x14ac:dyDescent="0.2"/>
    <row r="1034870" s="12" customFormat="1" x14ac:dyDescent="0.2"/>
    <row r="1034871" s="12" customFormat="1" x14ac:dyDescent="0.2"/>
    <row r="1034872" s="12" customFormat="1" x14ac:dyDescent="0.2"/>
    <row r="1034873" s="12" customFormat="1" x14ac:dyDescent="0.2"/>
    <row r="1034874" s="12" customFormat="1" x14ac:dyDescent="0.2"/>
    <row r="1034875" s="12" customFormat="1" x14ac:dyDescent="0.2"/>
    <row r="1034876" s="12" customFormat="1" x14ac:dyDescent="0.2"/>
    <row r="1034877" s="12" customFormat="1" x14ac:dyDescent="0.2"/>
    <row r="1034878" s="12" customFormat="1" x14ac:dyDescent="0.2"/>
    <row r="1034879" s="12" customFormat="1" x14ac:dyDescent="0.2"/>
    <row r="1034880" s="12" customFormat="1" x14ac:dyDescent="0.2"/>
    <row r="1034881" s="12" customFormat="1" x14ac:dyDescent="0.2"/>
    <row r="1034882" s="12" customFormat="1" x14ac:dyDescent="0.2"/>
    <row r="1034883" s="12" customFormat="1" x14ac:dyDescent="0.2"/>
    <row r="1034884" s="12" customFormat="1" x14ac:dyDescent="0.2"/>
    <row r="1034885" s="12" customFormat="1" x14ac:dyDescent="0.2"/>
    <row r="1034886" s="12" customFormat="1" x14ac:dyDescent="0.2"/>
    <row r="1034887" s="12" customFormat="1" x14ac:dyDescent="0.2"/>
    <row r="1034888" s="12" customFormat="1" x14ac:dyDescent="0.2"/>
    <row r="1034889" s="12" customFormat="1" x14ac:dyDescent="0.2"/>
    <row r="1034890" s="12" customFormat="1" x14ac:dyDescent="0.2"/>
    <row r="1034891" s="12" customFormat="1" x14ac:dyDescent="0.2"/>
    <row r="1034892" s="12" customFormat="1" x14ac:dyDescent="0.2"/>
    <row r="1034893" s="12" customFormat="1" x14ac:dyDescent="0.2"/>
    <row r="1034894" s="12" customFormat="1" x14ac:dyDescent="0.2"/>
    <row r="1034895" s="12" customFormat="1" x14ac:dyDescent="0.2"/>
    <row r="1034896" s="12" customFormat="1" x14ac:dyDescent="0.2"/>
    <row r="1034897" s="12" customFormat="1" x14ac:dyDescent="0.2"/>
    <row r="1034898" s="12" customFormat="1" x14ac:dyDescent="0.2"/>
    <row r="1034899" s="12" customFormat="1" x14ac:dyDescent="0.2"/>
    <row r="1034900" s="12" customFormat="1" x14ac:dyDescent="0.2"/>
    <row r="1034901" s="12" customFormat="1" x14ac:dyDescent="0.2"/>
    <row r="1034902" s="12" customFormat="1" x14ac:dyDescent="0.2"/>
    <row r="1034903" s="12" customFormat="1" x14ac:dyDescent="0.2"/>
    <row r="1034904" s="12" customFormat="1" x14ac:dyDescent="0.2"/>
    <row r="1034905" s="12" customFormat="1" x14ac:dyDescent="0.2"/>
    <row r="1034906" s="12" customFormat="1" x14ac:dyDescent="0.2"/>
    <row r="1034907" s="12" customFormat="1" x14ac:dyDescent="0.2"/>
    <row r="1034908" s="12" customFormat="1" x14ac:dyDescent="0.2"/>
    <row r="1034909" s="12" customFormat="1" x14ac:dyDescent="0.2"/>
    <row r="1034910" s="12" customFormat="1" x14ac:dyDescent="0.2"/>
    <row r="1034911" s="12" customFormat="1" x14ac:dyDescent="0.2"/>
    <row r="1034912" s="12" customFormat="1" x14ac:dyDescent="0.2"/>
    <row r="1034913" s="12" customFormat="1" x14ac:dyDescent="0.2"/>
    <row r="1034914" s="12" customFormat="1" x14ac:dyDescent="0.2"/>
    <row r="1034915" s="12" customFormat="1" x14ac:dyDescent="0.2"/>
    <row r="1034916" s="12" customFormat="1" x14ac:dyDescent="0.2"/>
    <row r="1034917" s="12" customFormat="1" x14ac:dyDescent="0.2"/>
    <row r="1034918" s="12" customFormat="1" x14ac:dyDescent="0.2"/>
    <row r="1034919" s="12" customFormat="1" x14ac:dyDescent="0.2"/>
    <row r="1034920" s="12" customFormat="1" x14ac:dyDescent="0.2"/>
    <row r="1034921" s="12" customFormat="1" x14ac:dyDescent="0.2"/>
    <row r="1034922" s="12" customFormat="1" x14ac:dyDescent="0.2"/>
    <row r="1034923" s="12" customFormat="1" x14ac:dyDescent="0.2"/>
    <row r="1034924" s="12" customFormat="1" x14ac:dyDescent="0.2"/>
    <row r="1034925" s="12" customFormat="1" x14ac:dyDescent="0.2"/>
    <row r="1034926" s="12" customFormat="1" x14ac:dyDescent="0.2"/>
    <row r="1034927" s="12" customFormat="1" x14ac:dyDescent="0.2"/>
    <row r="1034928" s="12" customFormat="1" x14ac:dyDescent="0.2"/>
    <row r="1034929" s="12" customFormat="1" x14ac:dyDescent="0.2"/>
    <row r="1034930" s="12" customFormat="1" x14ac:dyDescent="0.2"/>
    <row r="1034931" s="12" customFormat="1" x14ac:dyDescent="0.2"/>
    <row r="1034932" s="12" customFormat="1" x14ac:dyDescent="0.2"/>
    <row r="1034933" s="12" customFormat="1" x14ac:dyDescent="0.2"/>
    <row r="1034934" s="12" customFormat="1" x14ac:dyDescent="0.2"/>
    <row r="1034935" s="12" customFormat="1" x14ac:dyDescent="0.2"/>
    <row r="1034936" s="12" customFormat="1" x14ac:dyDescent="0.2"/>
    <row r="1034937" s="12" customFormat="1" x14ac:dyDescent="0.2"/>
    <row r="1034938" s="12" customFormat="1" x14ac:dyDescent="0.2"/>
    <row r="1034939" s="12" customFormat="1" x14ac:dyDescent="0.2"/>
    <row r="1034940" s="12" customFormat="1" x14ac:dyDescent="0.2"/>
    <row r="1034941" s="12" customFormat="1" x14ac:dyDescent="0.2"/>
    <row r="1034942" s="12" customFormat="1" x14ac:dyDescent="0.2"/>
    <row r="1034943" s="12" customFormat="1" x14ac:dyDescent="0.2"/>
    <row r="1034944" s="12" customFormat="1" x14ac:dyDescent="0.2"/>
    <row r="1034945" s="12" customFormat="1" x14ac:dyDescent="0.2"/>
    <row r="1034946" s="12" customFormat="1" x14ac:dyDescent="0.2"/>
    <row r="1034947" s="12" customFormat="1" x14ac:dyDescent="0.2"/>
    <row r="1034948" s="12" customFormat="1" x14ac:dyDescent="0.2"/>
    <row r="1034949" s="12" customFormat="1" x14ac:dyDescent="0.2"/>
    <row r="1034950" s="12" customFormat="1" x14ac:dyDescent="0.2"/>
    <row r="1034951" s="12" customFormat="1" x14ac:dyDescent="0.2"/>
    <row r="1034952" s="12" customFormat="1" x14ac:dyDescent="0.2"/>
    <row r="1034953" s="12" customFormat="1" x14ac:dyDescent="0.2"/>
    <row r="1034954" s="12" customFormat="1" x14ac:dyDescent="0.2"/>
    <row r="1034955" s="12" customFormat="1" x14ac:dyDescent="0.2"/>
    <row r="1034956" s="12" customFormat="1" x14ac:dyDescent="0.2"/>
    <row r="1034957" s="12" customFormat="1" x14ac:dyDescent="0.2"/>
    <row r="1034958" s="12" customFormat="1" x14ac:dyDescent="0.2"/>
    <row r="1034959" s="12" customFormat="1" x14ac:dyDescent="0.2"/>
    <row r="1034960" s="12" customFormat="1" x14ac:dyDescent="0.2"/>
    <row r="1034961" s="12" customFormat="1" x14ac:dyDescent="0.2"/>
    <row r="1034962" s="12" customFormat="1" x14ac:dyDescent="0.2"/>
    <row r="1034963" s="12" customFormat="1" x14ac:dyDescent="0.2"/>
    <row r="1034964" s="12" customFormat="1" x14ac:dyDescent="0.2"/>
    <row r="1034965" s="12" customFormat="1" x14ac:dyDescent="0.2"/>
    <row r="1034966" s="12" customFormat="1" x14ac:dyDescent="0.2"/>
    <row r="1034967" s="12" customFormat="1" x14ac:dyDescent="0.2"/>
    <row r="1034968" s="12" customFormat="1" x14ac:dyDescent="0.2"/>
    <row r="1034969" s="12" customFormat="1" x14ac:dyDescent="0.2"/>
    <row r="1034970" s="12" customFormat="1" x14ac:dyDescent="0.2"/>
    <row r="1034971" s="12" customFormat="1" x14ac:dyDescent="0.2"/>
    <row r="1034972" s="12" customFormat="1" x14ac:dyDescent="0.2"/>
    <row r="1034973" s="12" customFormat="1" x14ac:dyDescent="0.2"/>
    <row r="1034974" s="12" customFormat="1" x14ac:dyDescent="0.2"/>
    <row r="1034975" s="12" customFormat="1" x14ac:dyDescent="0.2"/>
    <row r="1034976" s="12" customFormat="1" x14ac:dyDescent="0.2"/>
    <row r="1034977" s="12" customFormat="1" x14ac:dyDescent="0.2"/>
    <row r="1034978" s="12" customFormat="1" x14ac:dyDescent="0.2"/>
    <row r="1034979" s="12" customFormat="1" x14ac:dyDescent="0.2"/>
    <row r="1034980" s="12" customFormat="1" x14ac:dyDescent="0.2"/>
    <row r="1034981" s="12" customFormat="1" x14ac:dyDescent="0.2"/>
    <row r="1034982" s="12" customFormat="1" x14ac:dyDescent="0.2"/>
    <row r="1034983" s="12" customFormat="1" x14ac:dyDescent="0.2"/>
    <row r="1034984" s="12" customFormat="1" x14ac:dyDescent="0.2"/>
    <row r="1034985" s="12" customFormat="1" x14ac:dyDescent="0.2"/>
    <row r="1034986" s="12" customFormat="1" x14ac:dyDescent="0.2"/>
    <row r="1034987" s="12" customFormat="1" x14ac:dyDescent="0.2"/>
    <row r="1034988" s="12" customFormat="1" x14ac:dyDescent="0.2"/>
    <row r="1034989" s="12" customFormat="1" x14ac:dyDescent="0.2"/>
    <row r="1034990" s="12" customFormat="1" x14ac:dyDescent="0.2"/>
    <row r="1034991" s="12" customFormat="1" x14ac:dyDescent="0.2"/>
    <row r="1034992" s="12" customFormat="1" x14ac:dyDescent="0.2"/>
    <row r="1034993" s="12" customFormat="1" x14ac:dyDescent="0.2"/>
    <row r="1034994" s="12" customFormat="1" x14ac:dyDescent="0.2"/>
    <row r="1034995" s="12" customFormat="1" x14ac:dyDescent="0.2"/>
    <row r="1034996" s="12" customFormat="1" x14ac:dyDescent="0.2"/>
    <row r="1034997" s="12" customFormat="1" x14ac:dyDescent="0.2"/>
    <row r="1034998" s="12" customFormat="1" x14ac:dyDescent="0.2"/>
    <row r="1034999" s="12" customFormat="1" x14ac:dyDescent="0.2"/>
    <row r="1035000" s="12" customFormat="1" x14ac:dyDescent="0.2"/>
    <row r="1035001" s="12" customFormat="1" x14ac:dyDescent="0.2"/>
    <row r="1035002" s="12" customFormat="1" x14ac:dyDescent="0.2"/>
    <row r="1035003" s="12" customFormat="1" x14ac:dyDescent="0.2"/>
    <row r="1035004" s="12" customFormat="1" x14ac:dyDescent="0.2"/>
    <row r="1035005" s="12" customFormat="1" x14ac:dyDescent="0.2"/>
    <row r="1035006" s="12" customFormat="1" x14ac:dyDescent="0.2"/>
    <row r="1035007" s="12" customFormat="1" x14ac:dyDescent="0.2"/>
    <row r="1035008" s="12" customFormat="1" x14ac:dyDescent="0.2"/>
    <row r="1035009" s="12" customFormat="1" x14ac:dyDescent="0.2"/>
    <row r="1035010" s="12" customFormat="1" x14ac:dyDescent="0.2"/>
    <row r="1035011" s="12" customFormat="1" x14ac:dyDescent="0.2"/>
    <row r="1035012" s="12" customFormat="1" x14ac:dyDescent="0.2"/>
    <row r="1035013" s="12" customFormat="1" x14ac:dyDescent="0.2"/>
    <row r="1035014" s="12" customFormat="1" x14ac:dyDescent="0.2"/>
    <row r="1035015" s="12" customFormat="1" x14ac:dyDescent="0.2"/>
    <row r="1035016" s="12" customFormat="1" x14ac:dyDescent="0.2"/>
    <row r="1035017" s="12" customFormat="1" x14ac:dyDescent="0.2"/>
    <row r="1035018" s="12" customFormat="1" x14ac:dyDescent="0.2"/>
    <row r="1035019" s="12" customFormat="1" x14ac:dyDescent="0.2"/>
    <row r="1035020" s="12" customFormat="1" x14ac:dyDescent="0.2"/>
    <row r="1035021" s="12" customFormat="1" x14ac:dyDescent="0.2"/>
    <row r="1035022" s="12" customFormat="1" x14ac:dyDescent="0.2"/>
    <row r="1035023" s="12" customFormat="1" x14ac:dyDescent="0.2"/>
    <row r="1035024" s="12" customFormat="1" x14ac:dyDescent="0.2"/>
    <row r="1035025" s="12" customFormat="1" x14ac:dyDescent="0.2"/>
    <row r="1035026" s="12" customFormat="1" x14ac:dyDescent="0.2"/>
    <row r="1035027" s="12" customFormat="1" x14ac:dyDescent="0.2"/>
    <row r="1035028" s="12" customFormat="1" x14ac:dyDescent="0.2"/>
    <row r="1035029" s="12" customFormat="1" x14ac:dyDescent="0.2"/>
    <row r="1035030" s="12" customFormat="1" x14ac:dyDescent="0.2"/>
    <row r="1035031" s="12" customFormat="1" x14ac:dyDescent="0.2"/>
    <row r="1035032" s="12" customFormat="1" x14ac:dyDescent="0.2"/>
    <row r="1035033" s="12" customFormat="1" x14ac:dyDescent="0.2"/>
    <row r="1035034" s="12" customFormat="1" x14ac:dyDescent="0.2"/>
    <row r="1035035" s="12" customFormat="1" x14ac:dyDescent="0.2"/>
    <row r="1035036" s="12" customFormat="1" x14ac:dyDescent="0.2"/>
    <row r="1035037" s="12" customFormat="1" x14ac:dyDescent="0.2"/>
    <row r="1035038" s="12" customFormat="1" x14ac:dyDescent="0.2"/>
    <row r="1035039" s="12" customFormat="1" x14ac:dyDescent="0.2"/>
    <row r="1035040" s="12" customFormat="1" x14ac:dyDescent="0.2"/>
    <row r="1035041" s="12" customFormat="1" x14ac:dyDescent="0.2"/>
    <row r="1035042" s="12" customFormat="1" x14ac:dyDescent="0.2"/>
    <row r="1035043" s="12" customFormat="1" x14ac:dyDescent="0.2"/>
    <row r="1035044" s="12" customFormat="1" x14ac:dyDescent="0.2"/>
    <row r="1035045" s="12" customFormat="1" x14ac:dyDescent="0.2"/>
    <row r="1035046" s="12" customFormat="1" x14ac:dyDescent="0.2"/>
    <row r="1035047" s="12" customFormat="1" x14ac:dyDescent="0.2"/>
    <row r="1035048" s="12" customFormat="1" x14ac:dyDescent="0.2"/>
    <row r="1035049" s="12" customFormat="1" x14ac:dyDescent="0.2"/>
    <row r="1035050" s="12" customFormat="1" x14ac:dyDescent="0.2"/>
    <row r="1035051" s="12" customFormat="1" x14ac:dyDescent="0.2"/>
    <row r="1035052" s="12" customFormat="1" x14ac:dyDescent="0.2"/>
    <row r="1035053" s="12" customFormat="1" x14ac:dyDescent="0.2"/>
    <row r="1035054" s="12" customFormat="1" x14ac:dyDescent="0.2"/>
    <row r="1035055" s="12" customFormat="1" x14ac:dyDescent="0.2"/>
    <row r="1035056" s="12" customFormat="1" x14ac:dyDescent="0.2"/>
    <row r="1035057" s="12" customFormat="1" x14ac:dyDescent="0.2"/>
    <row r="1035058" s="12" customFormat="1" x14ac:dyDescent="0.2"/>
    <row r="1035059" s="12" customFormat="1" x14ac:dyDescent="0.2"/>
    <row r="1035060" s="12" customFormat="1" x14ac:dyDescent="0.2"/>
    <row r="1035061" s="12" customFormat="1" x14ac:dyDescent="0.2"/>
    <row r="1035062" s="12" customFormat="1" x14ac:dyDescent="0.2"/>
    <row r="1035063" s="12" customFormat="1" x14ac:dyDescent="0.2"/>
    <row r="1035064" s="12" customFormat="1" x14ac:dyDescent="0.2"/>
    <row r="1035065" s="12" customFormat="1" x14ac:dyDescent="0.2"/>
    <row r="1035066" s="12" customFormat="1" x14ac:dyDescent="0.2"/>
    <row r="1035067" s="12" customFormat="1" x14ac:dyDescent="0.2"/>
    <row r="1035068" s="12" customFormat="1" x14ac:dyDescent="0.2"/>
    <row r="1035069" s="12" customFormat="1" x14ac:dyDescent="0.2"/>
    <row r="1035070" s="12" customFormat="1" x14ac:dyDescent="0.2"/>
    <row r="1035071" s="12" customFormat="1" x14ac:dyDescent="0.2"/>
    <row r="1035072" s="12" customFormat="1" x14ac:dyDescent="0.2"/>
    <row r="1035073" s="12" customFormat="1" x14ac:dyDescent="0.2"/>
    <row r="1035074" s="12" customFormat="1" x14ac:dyDescent="0.2"/>
    <row r="1035075" s="12" customFormat="1" x14ac:dyDescent="0.2"/>
    <row r="1035076" s="12" customFormat="1" x14ac:dyDescent="0.2"/>
    <row r="1035077" s="12" customFormat="1" x14ac:dyDescent="0.2"/>
    <row r="1035078" s="12" customFormat="1" x14ac:dyDescent="0.2"/>
    <row r="1035079" s="12" customFormat="1" x14ac:dyDescent="0.2"/>
    <row r="1035080" s="12" customFormat="1" x14ac:dyDescent="0.2"/>
    <row r="1035081" s="12" customFormat="1" x14ac:dyDescent="0.2"/>
    <row r="1035082" s="12" customFormat="1" x14ac:dyDescent="0.2"/>
    <row r="1035083" s="12" customFormat="1" x14ac:dyDescent="0.2"/>
    <row r="1035084" s="12" customFormat="1" x14ac:dyDescent="0.2"/>
    <row r="1035085" s="12" customFormat="1" x14ac:dyDescent="0.2"/>
    <row r="1035086" s="12" customFormat="1" x14ac:dyDescent="0.2"/>
    <row r="1035087" s="12" customFormat="1" x14ac:dyDescent="0.2"/>
    <row r="1035088" s="12" customFormat="1" x14ac:dyDescent="0.2"/>
    <row r="1035089" s="12" customFormat="1" x14ac:dyDescent="0.2"/>
    <row r="1035090" s="12" customFormat="1" x14ac:dyDescent="0.2"/>
    <row r="1035091" s="12" customFormat="1" x14ac:dyDescent="0.2"/>
    <row r="1035092" s="12" customFormat="1" x14ac:dyDescent="0.2"/>
    <row r="1035093" s="12" customFormat="1" x14ac:dyDescent="0.2"/>
    <row r="1035094" s="12" customFormat="1" x14ac:dyDescent="0.2"/>
    <row r="1035095" s="12" customFormat="1" x14ac:dyDescent="0.2"/>
    <row r="1035096" s="12" customFormat="1" x14ac:dyDescent="0.2"/>
    <row r="1035097" s="12" customFormat="1" x14ac:dyDescent="0.2"/>
    <row r="1035098" s="12" customFormat="1" x14ac:dyDescent="0.2"/>
    <row r="1035099" s="12" customFormat="1" x14ac:dyDescent="0.2"/>
    <row r="1035100" s="12" customFormat="1" x14ac:dyDescent="0.2"/>
    <row r="1035101" s="12" customFormat="1" x14ac:dyDescent="0.2"/>
    <row r="1035102" s="12" customFormat="1" x14ac:dyDescent="0.2"/>
    <row r="1035103" s="12" customFormat="1" x14ac:dyDescent="0.2"/>
    <row r="1035104" s="12" customFormat="1" x14ac:dyDescent="0.2"/>
    <row r="1035105" s="12" customFormat="1" x14ac:dyDescent="0.2"/>
    <row r="1035106" s="12" customFormat="1" x14ac:dyDescent="0.2"/>
    <row r="1035107" s="12" customFormat="1" x14ac:dyDescent="0.2"/>
    <row r="1035108" s="12" customFormat="1" x14ac:dyDescent="0.2"/>
    <row r="1035109" s="12" customFormat="1" x14ac:dyDescent="0.2"/>
    <row r="1035110" s="12" customFormat="1" x14ac:dyDescent="0.2"/>
    <row r="1035111" s="12" customFormat="1" x14ac:dyDescent="0.2"/>
    <row r="1035112" s="12" customFormat="1" x14ac:dyDescent="0.2"/>
    <row r="1035113" s="12" customFormat="1" x14ac:dyDescent="0.2"/>
    <row r="1035114" s="12" customFormat="1" x14ac:dyDescent="0.2"/>
    <row r="1035115" s="12" customFormat="1" x14ac:dyDescent="0.2"/>
    <row r="1035116" s="12" customFormat="1" x14ac:dyDescent="0.2"/>
    <row r="1035117" s="12" customFormat="1" x14ac:dyDescent="0.2"/>
    <row r="1035118" s="12" customFormat="1" x14ac:dyDescent="0.2"/>
    <row r="1035119" s="12" customFormat="1" x14ac:dyDescent="0.2"/>
    <row r="1035120" s="12" customFormat="1" x14ac:dyDescent="0.2"/>
    <row r="1035121" s="12" customFormat="1" x14ac:dyDescent="0.2"/>
    <row r="1035122" s="12" customFormat="1" x14ac:dyDescent="0.2"/>
    <row r="1035123" s="12" customFormat="1" x14ac:dyDescent="0.2"/>
    <row r="1035124" s="12" customFormat="1" x14ac:dyDescent="0.2"/>
    <row r="1035125" s="12" customFormat="1" x14ac:dyDescent="0.2"/>
    <row r="1035126" s="12" customFormat="1" x14ac:dyDescent="0.2"/>
    <row r="1035127" s="12" customFormat="1" x14ac:dyDescent="0.2"/>
    <row r="1035128" s="12" customFormat="1" x14ac:dyDescent="0.2"/>
    <row r="1035129" s="12" customFormat="1" x14ac:dyDescent="0.2"/>
    <row r="1035130" s="12" customFormat="1" x14ac:dyDescent="0.2"/>
    <row r="1035131" s="12" customFormat="1" x14ac:dyDescent="0.2"/>
    <row r="1035132" s="12" customFormat="1" x14ac:dyDescent="0.2"/>
    <row r="1035133" s="12" customFormat="1" x14ac:dyDescent="0.2"/>
    <row r="1035134" s="12" customFormat="1" x14ac:dyDescent="0.2"/>
    <row r="1035135" s="12" customFormat="1" x14ac:dyDescent="0.2"/>
    <row r="1035136" s="12" customFormat="1" x14ac:dyDescent="0.2"/>
    <row r="1035137" s="12" customFormat="1" x14ac:dyDescent="0.2"/>
    <row r="1035138" s="12" customFormat="1" x14ac:dyDescent="0.2"/>
    <row r="1035139" s="12" customFormat="1" x14ac:dyDescent="0.2"/>
    <row r="1035140" s="12" customFormat="1" x14ac:dyDescent="0.2"/>
    <row r="1035141" s="12" customFormat="1" x14ac:dyDescent="0.2"/>
    <row r="1035142" s="12" customFormat="1" x14ac:dyDescent="0.2"/>
    <row r="1035143" s="12" customFormat="1" x14ac:dyDescent="0.2"/>
    <row r="1035144" s="12" customFormat="1" x14ac:dyDescent="0.2"/>
    <row r="1035145" s="12" customFormat="1" x14ac:dyDescent="0.2"/>
    <row r="1035146" s="12" customFormat="1" x14ac:dyDescent="0.2"/>
    <row r="1035147" s="12" customFormat="1" x14ac:dyDescent="0.2"/>
    <row r="1035148" s="12" customFormat="1" x14ac:dyDescent="0.2"/>
    <row r="1035149" s="12" customFormat="1" x14ac:dyDescent="0.2"/>
    <row r="1035150" s="12" customFormat="1" x14ac:dyDescent="0.2"/>
    <row r="1035151" s="12" customFormat="1" x14ac:dyDescent="0.2"/>
    <row r="1035152" s="12" customFormat="1" x14ac:dyDescent="0.2"/>
    <row r="1035153" s="12" customFormat="1" x14ac:dyDescent="0.2"/>
    <row r="1035154" s="12" customFormat="1" x14ac:dyDescent="0.2"/>
    <row r="1035155" s="12" customFormat="1" x14ac:dyDescent="0.2"/>
    <row r="1035156" s="12" customFormat="1" x14ac:dyDescent="0.2"/>
    <row r="1035157" s="12" customFormat="1" x14ac:dyDescent="0.2"/>
    <row r="1035158" s="12" customFormat="1" x14ac:dyDescent="0.2"/>
    <row r="1035159" s="12" customFormat="1" x14ac:dyDescent="0.2"/>
    <row r="1035160" s="12" customFormat="1" x14ac:dyDescent="0.2"/>
    <row r="1035161" s="12" customFormat="1" x14ac:dyDescent="0.2"/>
    <row r="1035162" s="12" customFormat="1" x14ac:dyDescent="0.2"/>
    <row r="1035163" s="12" customFormat="1" x14ac:dyDescent="0.2"/>
    <row r="1035164" s="12" customFormat="1" x14ac:dyDescent="0.2"/>
    <row r="1035165" s="12" customFormat="1" x14ac:dyDescent="0.2"/>
    <row r="1035166" s="12" customFormat="1" x14ac:dyDescent="0.2"/>
    <row r="1035167" s="12" customFormat="1" x14ac:dyDescent="0.2"/>
    <row r="1035168" s="12" customFormat="1" x14ac:dyDescent="0.2"/>
    <row r="1035169" s="12" customFormat="1" x14ac:dyDescent="0.2"/>
    <row r="1035170" s="12" customFormat="1" x14ac:dyDescent="0.2"/>
    <row r="1035171" s="12" customFormat="1" x14ac:dyDescent="0.2"/>
    <row r="1035172" s="12" customFormat="1" x14ac:dyDescent="0.2"/>
    <row r="1035173" s="12" customFormat="1" x14ac:dyDescent="0.2"/>
    <row r="1035174" s="12" customFormat="1" x14ac:dyDescent="0.2"/>
    <row r="1035175" s="12" customFormat="1" x14ac:dyDescent="0.2"/>
    <row r="1035176" s="12" customFormat="1" x14ac:dyDescent="0.2"/>
    <row r="1035177" s="12" customFormat="1" x14ac:dyDescent="0.2"/>
    <row r="1035178" s="12" customFormat="1" x14ac:dyDescent="0.2"/>
    <row r="1035179" s="12" customFormat="1" x14ac:dyDescent="0.2"/>
    <row r="1035180" s="12" customFormat="1" x14ac:dyDescent="0.2"/>
    <row r="1035181" s="12" customFormat="1" x14ac:dyDescent="0.2"/>
    <row r="1035182" s="12" customFormat="1" x14ac:dyDescent="0.2"/>
    <row r="1035183" s="12" customFormat="1" x14ac:dyDescent="0.2"/>
    <row r="1035184" s="12" customFormat="1" x14ac:dyDescent="0.2"/>
    <row r="1035185" s="12" customFormat="1" x14ac:dyDescent="0.2"/>
    <row r="1035186" s="12" customFormat="1" x14ac:dyDescent="0.2"/>
    <row r="1035187" s="12" customFormat="1" x14ac:dyDescent="0.2"/>
    <row r="1035188" s="12" customFormat="1" x14ac:dyDescent="0.2"/>
    <row r="1035189" s="12" customFormat="1" x14ac:dyDescent="0.2"/>
    <row r="1035190" s="12" customFormat="1" x14ac:dyDescent="0.2"/>
    <row r="1035191" s="12" customFormat="1" x14ac:dyDescent="0.2"/>
    <row r="1035192" s="12" customFormat="1" x14ac:dyDescent="0.2"/>
    <row r="1035193" s="12" customFormat="1" x14ac:dyDescent="0.2"/>
    <row r="1035194" s="12" customFormat="1" x14ac:dyDescent="0.2"/>
    <row r="1035195" s="12" customFormat="1" x14ac:dyDescent="0.2"/>
    <row r="1035196" s="12" customFormat="1" x14ac:dyDescent="0.2"/>
    <row r="1035197" s="12" customFormat="1" x14ac:dyDescent="0.2"/>
    <row r="1035198" s="12" customFormat="1" x14ac:dyDescent="0.2"/>
    <row r="1035199" s="12" customFormat="1" x14ac:dyDescent="0.2"/>
    <row r="1035200" s="12" customFormat="1" x14ac:dyDescent="0.2"/>
    <row r="1035201" s="12" customFormat="1" x14ac:dyDescent="0.2"/>
    <row r="1035202" s="12" customFormat="1" x14ac:dyDescent="0.2"/>
    <row r="1035203" s="12" customFormat="1" x14ac:dyDescent="0.2"/>
    <row r="1035204" s="12" customFormat="1" x14ac:dyDescent="0.2"/>
    <row r="1035205" s="12" customFormat="1" x14ac:dyDescent="0.2"/>
    <row r="1035206" s="12" customFormat="1" x14ac:dyDescent="0.2"/>
    <row r="1035207" s="12" customFormat="1" x14ac:dyDescent="0.2"/>
    <row r="1035208" s="12" customFormat="1" x14ac:dyDescent="0.2"/>
    <row r="1035209" s="12" customFormat="1" x14ac:dyDescent="0.2"/>
    <row r="1035210" s="12" customFormat="1" x14ac:dyDescent="0.2"/>
    <row r="1035211" s="12" customFormat="1" x14ac:dyDescent="0.2"/>
    <row r="1035212" s="12" customFormat="1" x14ac:dyDescent="0.2"/>
    <row r="1035213" s="12" customFormat="1" x14ac:dyDescent="0.2"/>
    <row r="1035214" s="12" customFormat="1" x14ac:dyDescent="0.2"/>
    <row r="1035215" s="12" customFormat="1" x14ac:dyDescent="0.2"/>
    <row r="1035216" s="12" customFormat="1" x14ac:dyDescent="0.2"/>
    <row r="1035217" s="12" customFormat="1" x14ac:dyDescent="0.2"/>
    <row r="1035218" s="12" customFormat="1" x14ac:dyDescent="0.2"/>
    <row r="1035219" s="12" customFormat="1" x14ac:dyDescent="0.2"/>
    <row r="1035220" s="12" customFormat="1" x14ac:dyDescent="0.2"/>
    <row r="1035221" s="12" customFormat="1" x14ac:dyDescent="0.2"/>
    <row r="1035222" s="12" customFormat="1" x14ac:dyDescent="0.2"/>
    <row r="1035223" s="12" customFormat="1" x14ac:dyDescent="0.2"/>
    <row r="1035224" s="12" customFormat="1" x14ac:dyDescent="0.2"/>
    <row r="1035225" s="12" customFormat="1" x14ac:dyDescent="0.2"/>
    <row r="1035226" s="12" customFormat="1" x14ac:dyDescent="0.2"/>
    <row r="1035227" s="12" customFormat="1" x14ac:dyDescent="0.2"/>
    <row r="1035228" s="12" customFormat="1" x14ac:dyDescent="0.2"/>
    <row r="1035229" s="12" customFormat="1" x14ac:dyDescent="0.2"/>
    <row r="1035230" s="12" customFormat="1" x14ac:dyDescent="0.2"/>
    <row r="1035231" s="12" customFormat="1" x14ac:dyDescent="0.2"/>
    <row r="1035232" s="12" customFormat="1" x14ac:dyDescent="0.2"/>
    <row r="1035233" s="12" customFormat="1" x14ac:dyDescent="0.2"/>
    <row r="1035234" s="12" customFormat="1" x14ac:dyDescent="0.2"/>
    <row r="1035235" s="12" customFormat="1" x14ac:dyDescent="0.2"/>
    <row r="1035236" s="12" customFormat="1" x14ac:dyDescent="0.2"/>
    <row r="1035237" s="12" customFormat="1" x14ac:dyDescent="0.2"/>
    <row r="1035238" s="12" customFormat="1" x14ac:dyDescent="0.2"/>
    <row r="1035239" s="12" customFormat="1" x14ac:dyDescent="0.2"/>
    <row r="1035240" s="12" customFormat="1" x14ac:dyDescent="0.2"/>
    <row r="1035241" s="12" customFormat="1" x14ac:dyDescent="0.2"/>
    <row r="1035242" s="12" customFormat="1" x14ac:dyDescent="0.2"/>
    <row r="1035243" s="12" customFormat="1" x14ac:dyDescent="0.2"/>
    <row r="1035244" s="12" customFormat="1" x14ac:dyDescent="0.2"/>
    <row r="1035245" s="12" customFormat="1" x14ac:dyDescent="0.2"/>
    <row r="1035246" s="12" customFormat="1" x14ac:dyDescent="0.2"/>
    <row r="1035247" s="12" customFormat="1" x14ac:dyDescent="0.2"/>
    <row r="1035248" s="12" customFormat="1" x14ac:dyDescent="0.2"/>
    <row r="1035249" s="12" customFormat="1" x14ac:dyDescent="0.2"/>
    <row r="1035250" s="12" customFormat="1" x14ac:dyDescent="0.2"/>
    <row r="1035251" s="12" customFormat="1" x14ac:dyDescent="0.2"/>
    <row r="1035252" s="12" customFormat="1" x14ac:dyDescent="0.2"/>
    <row r="1035253" s="12" customFormat="1" x14ac:dyDescent="0.2"/>
    <row r="1035254" s="12" customFormat="1" x14ac:dyDescent="0.2"/>
    <row r="1035255" s="12" customFormat="1" x14ac:dyDescent="0.2"/>
    <row r="1035256" s="12" customFormat="1" x14ac:dyDescent="0.2"/>
    <row r="1035257" s="12" customFormat="1" x14ac:dyDescent="0.2"/>
    <row r="1035258" s="12" customFormat="1" x14ac:dyDescent="0.2"/>
    <row r="1035259" s="12" customFormat="1" x14ac:dyDescent="0.2"/>
    <row r="1035260" s="12" customFormat="1" x14ac:dyDescent="0.2"/>
    <row r="1035261" s="12" customFormat="1" x14ac:dyDescent="0.2"/>
    <row r="1035262" s="12" customFormat="1" x14ac:dyDescent="0.2"/>
    <row r="1035263" s="12" customFormat="1" x14ac:dyDescent="0.2"/>
    <row r="1035264" s="12" customFormat="1" x14ac:dyDescent="0.2"/>
    <row r="1035265" s="12" customFormat="1" x14ac:dyDescent="0.2"/>
    <row r="1035266" s="12" customFormat="1" x14ac:dyDescent="0.2"/>
    <row r="1035267" s="12" customFormat="1" x14ac:dyDescent="0.2"/>
    <row r="1035268" s="12" customFormat="1" x14ac:dyDescent="0.2"/>
    <row r="1035269" s="12" customFormat="1" x14ac:dyDescent="0.2"/>
    <row r="1035270" s="12" customFormat="1" x14ac:dyDescent="0.2"/>
    <row r="1035271" s="12" customFormat="1" x14ac:dyDescent="0.2"/>
    <row r="1035272" s="12" customFormat="1" x14ac:dyDescent="0.2"/>
    <row r="1035273" s="12" customFormat="1" x14ac:dyDescent="0.2"/>
    <row r="1035274" s="12" customFormat="1" x14ac:dyDescent="0.2"/>
    <row r="1035275" s="12" customFormat="1" x14ac:dyDescent="0.2"/>
    <row r="1035276" s="12" customFormat="1" x14ac:dyDescent="0.2"/>
    <row r="1035277" s="12" customFormat="1" x14ac:dyDescent="0.2"/>
    <row r="1035278" s="12" customFormat="1" x14ac:dyDescent="0.2"/>
    <row r="1035279" s="12" customFormat="1" x14ac:dyDescent="0.2"/>
    <row r="1035280" s="12" customFormat="1" x14ac:dyDescent="0.2"/>
    <row r="1035281" s="12" customFormat="1" x14ac:dyDescent="0.2"/>
    <row r="1035282" s="12" customFormat="1" x14ac:dyDescent="0.2"/>
    <row r="1035283" s="12" customFormat="1" x14ac:dyDescent="0.2"/>
    <row r="1035284" s="12" customFormat="1" x14ac:dyDescent="0.2"/>
    <row r="1035285" s="12" customFormat="1" x14ac:dyDescent="0.2"/>
    <row r="1035286" s="12" customFormat="1" x14ac:dyDescent="0.2"/>
    <row r="1035287" s="12" customFormat="1" x14ac:dyDescent="0.2"/>
    <row r="1035288" s="12" customFormat="1" x14ac:dyDescent="0.2"/>
    <row r="1035289" s="12" customFormat="1" x14ac:dyDescent="0.2"/>
    <row r="1035290" s="12" customFormat="1" x14ac:dyDescent="0.2"/>
    <row r="1035291" s="12" customFormat="1" x14ac:dyDescent="0.2"/>
    <row r="1035292" s="12" customFormat="1" x14ac:dyDescent="0.2"/>
    <row r="1035293" s="12" customFormat="1" x14ac:dyDescent="0.2"/>
    <row r="1035294" s="12" customFormat="1" x14ac:dyDescent="0.2"/>
    <row r="1035295" s="12" customFormat="1" x14ac:dyDescent="0.2"/>
    <row r="1035296" s="12" customFormat="1" x14ac:dyDescent="0.2"/>
    <row r="1035297" s="12" customFormat="1" x14ac:dyDescent="0.2"/>
    <row r="1035298" s="12" customFormat="1" x14ac:dyDescent="0.2"/>
    <row r="1035299" s="12" customFormat="1" x14ac:dyDescent="0.2"/>
    <row r="1035300" s="12" customFormat="1" x14ac:dyDescent="0.2"/>
    <row r="1035301" s="12" customFormat="1" x14ac:dyDescent="0.2"/>
    <row r="1035302" s="12" customFormat="1" x14ac:dyDescent="0.2"/>
    <row r="1035303" s="12" customFormat="1" x14ac:dyDescent="0.2"/>
    <row r="1035304" s="12" customFormat="1" x14ac:dyDescent="0.2"/>
    <row r="1035305" s="12" customFormat="1" x14ac:dyDescent="0.2"/>
    <row r="1035306" s="12" customFormat="1" x14ac:dyDescent="0.2"/>
    <row r="1035307" s="12" customFormat="1" x14ac:dyDescent="0.2"/>
    <row r="1035308" s="12" customFormat="1" x14ac:dyDescent="0.2"/>
    <row r="1035309" s="12" customFormat="1" x14ac:dyDescent="0.2"/>
    <row r="1035310" s="12" customFormat="1" x14ac:dyDescent="0.2"/>
    <row r="1035311" s="12" customFormat="1" x14ac:dyDescent="0.2"/>
    <row r="1035312" s="12" customFormat="1" x14ac:dyDescent="0.2"/>
    <row r="1035313" s="12" customFormat="1" x14ac:dyDescent="0.2"/>
    <row r="1035314" s="12" customFormat="1" x14ac:dyDescent="0.2"/>
    <row r="1035315" s="12" customFormat="1" x14ac:dyDescent="0.2"/>
    <row r="1035316" s="12" customFormat="1" x14ac:dyDescent="0.2"/>
    <row r="1035317" s="12" customFormat="1" x14ac:dyDescent="0.2"/>
    <row r="1035318" s="12" customFormat="1" x14ac:dyDescent="0.2"/>
    <row r="1035319" s="12" customFormat="1" x14ac:dyDescent="0.2"/>
    <row r="1035320" s="12" customFormat="1" x14ac:dyDescent="0.2"/>
    <row r="1035321" s="12" customFormat="1" x14ac:dyDescent="0.2"/>
    <row r="1035322" s="12" customFormat="1" x14ac:dyDescent="0.2"/>
    <row r="1035323" s="12" customFormat="1" x14ac:dyDescent="0.2"/>
    <row r="1035324" s="12" customFormat="1" x14ac:dyDescent="0.2"/>
    <row r="1035325" s="12" customFormat="1" x14ac:dyDescent="0.2"/>
    <row r="1035326" s="12" customFormat="1" x14ac:dyDescent="0.2"/>
    <row r="1035327" s="12" customFormat="1" x14ac:dyDescent="0.2"/>
    <row r="1035328" s="12" customFormat="1" x14ac:dyDescent="0.2"/>
    <row r="1035329" s="12" customFormat="1" x14ac:dyDescent="0.2"/>
    <row r="1035330" s="12" customFormat="1" x14ac:dyDescent="0.2"/>
    <row r="1035331" s="12" customFormat="1" x14ac:dyDescent="0.2"/>
    <row r="1035332" s="12" customFormat="1" x14ac:dyDescent="0.2"/>
    <row r="1035333" s="12" customFormat="1" x14ac:dyDescent="0.2"/>
    <row r="1035334" s="12" customFormat="1" x14ac:dyDescent="0.2"/>
    <row r="1035335" s="12" customFormat="1" x14ac:dyDescent="0.2"/>
    <row r="1035336" s="12" customFormat="1" x14ac:dyDescent="0.2"/>
    <row r="1035337" s="12" customFormat="1" x14ac:dyDescent="0.2"/>
    <row r="1035338" s="12" customFormat="1" x14ac:dyDescent="0.2"/>
    <row r="1035339" s="12" customFormat="1" x14ac:dyDescent="0.2"/>
    <row r="1035340" s="12" customFormat="1" x14ac:dyDescent="0.2"/>
    <row r="1035341" s="12" customFormat="1" x14ac:dyDescent="0.2"/>
    <row r="1035342" s="12" customFormat="1" x14ac:dyDescent="0.2"/>
    <row r="1035343" s="12" customFormat="1" x14ac:dyDescent="0.2"/>
    <row r="1035344" s="12" customFormat="1" x14ac:dyDescent="0.2"/>
    <row r="1035345" s="12" customFormat="1" x14ac:dyDescent="0.2"/>
    <row r="1035346" s="12" customFormat="1" x14ac:dyDescent="0.2"/>
    <row r="1035347" s="12" customFormat="1" x14ac:dyDescent="0.2"/>
    <row r="1035348" s="12" customFormat="1" x14ac:dyDescent="0.2"/>
    <row r="1035349" s="12" customFormat="1" x14ac:dyDescent="0.2"/>
    <row r="1035350" s="12" customFormat="1" x14ac:dyDescent="0.2"/>
    <row r="1035351" s="12" customFormat="1" x14ac:dyDescent="0.2"/>
    <row r="1035352" s="12" customFormat="1" x14ac:dyDescent="0.2"/>
    <row r="1035353" s="12" customFormat="1" x14ac:dyDescent="0.2"/>
    <row r="1035354" s="12" customFormat="1" x14ac:dyDescent="0.2"/>
    <row r="1035355" s="12" customFormat="1" x14ac:dyDescent="0.2"/>
    <row r="1035356" s="12" customFormat="1" x14ac:dyDescent="0.2"/>
    <row r="1035357" s="12" customFormat="1" x14ac:dyDescent="0.2"/>
    <row r="1035358" s="12" customFormat="1" x14ac:dyDescent="0.2"/>
    <row r="1035359" s="12" customFormat="1" x14ac:dyDescent="0.2"/>
    <row r="1035360" s="12" customFormat="1" x14ac:dyDescent="0.2"/>
    <row r="1035361" s="12" customFormat="1" x14ac:dyDescent="0.2"/>
    <row r="1035362" s="12" customFormat="1" x14ac:dyDescent="0.2"/>
    <row r="1035363" s="12" customFormat="1" x14ac:dyDescent="0.2"/>
    <row r="1035364" s="12" customFormat="1" x14ac:dyDescent="0.2"/>
    <row r="1035365" s="12" customFormat="1" x14ac:dyDescent="0.2"/>
    <row r="1035366" s="12" customFormat="1" x14ac:dyDescent="0.2"/>
    <row r="1035367" s="12" customFormat="1" x14ac:dyDescent="0.2"/>
    <row r="1035368" s="12" customFormat="1" x14ac:dyDescent="0.2"/>
    <row r="1035369" s="12" customFormat="1" x14ac:dyDescent="0.2"/>
    <row r="1035370" s="12" customFormat="1" x14ac:dyDescent="0.2"/>
    <row r="1035371" s="12" customFormat="1" x14ac:dyDescent="0.2"/>
    <row r="1035372" s="12" customFormat="1" x14ac:dyDescent="0.2"/>
    <row r="1035373" s="12" customFormat="1" x14ac:dyDescent="0.2"/>
    <row r="1035374" s="12" customFormat="1" x14ac:dyDescent="0.2"/>
    <row r="1035375" s="12" customFormat="1" x14ac:dyDescent="0.2"/>
    <row r="1035376" s="12" customFormat="1" x14ac:dyDescent="0.2"/>
    <row r="1035377" s="12" customFormat="1" x14ac:dyDescent="0.2"/>
    <row r="1035378" s="12" customFormat="1" x14ac:dyDescent="0.2"/>
    <row r="1035379" s="12" customFormat="1" x14ac:dyDescent="0.2"/>
    <row r="1035380" s="12" customFormat="1" x14ac:dyDescent="0.2"/>
    <row r="1035381" s="12" customFormat="1" x14ac:dyDescent="0.2"/>
    <row r="1035382" s="12" customFormat="1" x14ac:dyDescent="0.2"/>
    <row r="1035383" s="12" customFormat="1" x14ac:dyDescent="0.2"/>
    <row r="1035384" s="12" customFormat="1" x14ac:dyDescent="0.2"/>
    <row r="1035385" s="12" customFormat="1" x14ac:dyDescent="0.2"/>
    <row r="1035386" s="12" customFormat="1" x14ac:dyDescent="0.2"/>
    <row r="1035387" s="12" customFormat="1" x14ac:dyDescent="0.2"/>
    <row r="1035388" s="12" customFormat="1" x14ac:dyDescent="0.2"/>
    <row r="1035389" s="12" customFormat="1" x14ac:dyDescent="0.2"/>
    <row r="1035390" s="12" customFormat="1" x14ac:dyDescent="0.2"/>
    <row r="1035391" s="12" customFormat="1" x14ac:dyDescent="0.2"/>
    <row r="1035392" s="12" customFormat="1" x14ac:dyDescent="0.2"/>
    <row r="1035393" s="12" customFormat="1" x14ac:dyDescent="0.2"/>
    <row r="1035394" s="12" customFormat="1" x14ac:dyDescent="0.2"/>
    <row r="1035395" s="12" customFormat="1" x14ac:dyDescent="0.2"/>
    <row r="1035396" s="12" customFormat="1" x14ac:dyDescent="0.2"/>
    <row r="1035397" s="12" customFormat="1" x14ac:dyDescent="0.2"/>
    <row r="1035398" s="12" customFormat="1" x14ac:dyDescent="0.2"/>
    <row r="1035399" s="12" customFormat="1" x14ac:dyDescent="0.2"/>
    <row r="1035400" s="12" customFormat="1" x14ac:dyDescent="0.2"/>
    <row r="1035401" s="12" customFormat="1" x14ac:dyDescent="0.2"/>
    <row r="1035402" s="12" customFormat="1" x14ac:dyDescent="0.2"/>
    <row r="1035403" s="12" customFormat="1" x14ac:dyDescent="0.2"/>
    <row r="1035404" s="12" customFormat="1" x14ac:dyDescent="0.2"/>
    <row r="1035405" s="12" customFormat="1" x14ac:dyDescent="0.2"/>
    <row r="1035406" s="12" customFormat="1" x14ac:dyDescent="0.2"/>
    <row r="1035407" s="12" customFormat="1" x14ac:dyDescent="0.2"/>
    <row r="1035408" s="12" customFormat="1" x14ac:dyDescent="0.2"/>
    <row r="1035409" s="12" customFormat="1" x14ac:dyDescent="0.2"/>
    <row r="1035410" s="12" customFormat="1" x14ac:dyDescent="0.2"/>
    <row r="1035411" s="12" customFormat="1" x14ac:dyDescent="0.2"/>
    <row r="1035412" s="12" customFormat="1" x14ac:dyDescent="0.2"/>
    <row r="1035413" s="12" customFormat="1" x14ac:dyDescent="0.2"/>
    <row r="1035414" s="12" customFormat="1" x14ac:dyDescent="0.2"/>
    <row r="1035415" s="12" customFormat="1" x14ac:dyDescent="0.2"/>
    <row r="1035416" s="12" customFormat="1" x14ac:dyDescent="0.2"/>
    <row r="1035417" s="12" customFormat="1" x14ac:dyDescent="0.2"/>
    <row r="1035418" s="12" customFormat="1" x14ac:dyDescent="0.2"/>
    <row r="1035419" s="12" customFormat="1" x14ac:dyDescent="0.2"/>
    <row r="1035420" s="12" customFormat="1" x14ac:dyDescent="0.2"/>
    <row r="1035421" s="12" customFormat="1" x14ac:dyDescent="0.2"/>
    <row r="1035422" s="12" customFormat="1" x14ac:dyDescent="0.2"/>
    <row r="1035423" s="12" customFormat="1" x14ac:dyDescent="0.2"/>
    <row r="1035424" s="12" customFormat="1" x14ac:dyDescent="0.2"/>
    <row r="1035425" s="12" customFormat="1" x14ac:dyDescent="0.2"/>
    <row r="1035426" s="12" customFormat="1" x14ac:dyDescent="0.2"/>
    <row r="1035427" s="12" customFormat="1" x14ac:dyDescent="0.2"/>
    <row r="1035428" s="12" customFormat="1" x14ac:dyDescent="0.2"/>
    <row r="1035429" s="12" customFormat="1" x14ac:dyDescent="0.2"/>
    <row r="1035430" s="12" customFormat="1" x14ac:dyDescent="0.2"/>
    <row r="1035431" s="12" customFormat="1" x14ac:dyDescent="0.2"/>
    <row r="1035432" s="12" customFormat="1" x14ac:dyDescent="0.2"/>
    <row r="1035433" s="12" customFormat="1" x14ac:dyDescent="0.2"/>
    <row r="1035434" s="12" customFormat="1" x14ac:dyDescent="0.2"/>
    <row r="1035435" s="12" customFormat="1" x14ac:dyDescent="0.2"/>
    <row r="1035436" s="12" customFormat="1" x14ac:dyDescent="0.2"/>
    <row r="1035437" s="12" customFormat="1" x14ac:dyDescent="0.2"/>
    <row r="1035438" s="12" customFormat="1" x14ac:dyDescent="0.2"/>
    <row r="1035439" s="12" customFormat="1" x14ac:dyDescent="0.2"/>
    <row r="1035440" s="12" customFormat="1" x14ac:dyDescent="0.2"/>
    <row r="1035441" s="12" customFormat="1" x14ac:dyDescent="0.2"/>
    <row r="1035442" s="12" customFormat="1" x14ac:dyDescent="0.2"/>
    <row r="1035443" s="12" customFormat="1" x14ac:dyDescent="0.2"/>
    <row r="1035444" s="12" customFormat="1" x14ac:dyDescent="0.2"/>
    <row r="1035445" s="12" customFormat="1" x14ac:dyDescent="0.2"/>
    <row r="1035446" s="12" customFormat="1" x14ac:dyDescent="0.2"/>
    <row r="1035447" s="12" customFormat="1" x14ac:dyDescent="0.2"/>
    <row r="1035448" s="12" customFormat="1" x14ac:dyDescent="0.2"/>
    <row r="1035449" s="12" customFormat="1" x14ac:dyDescent="0.2"/>
    <row r="1035450" s="12" customFormat="1" x14ac:dyDescent="0.2"/>
    <row r="1035451" s="12" customFormat="1" x14ac:dyDescent="0.2"/>
    <row r="1035452" s="12" customFormat="1" x14ac:dyDescent="0.2"/>
    <row r="1035453" s="12" customFormat="1" x14ac:dyDescent="0.2"/>
    <row r="1035454" s="12" customFormat="1" x14ac:dyDescent="0.2"/>
    <row r="1035455" s="12" customFormat="1" x14ac:dyDescent="0.2"/>
    <row r="1035456" s="12" customFormat="1" x14ac:dyDescent="0.2"/>
    <row r="1035457" s="12" customFormat="1" x14ac:dyDescent="0.2"/>
    <row r="1035458" s="12" customFormat="1" x14ac:dyDescent="0.2"/>
    <row r="1035459" s="12" customFormat="1" x14ac:dyDescent="0.2"/>
    <row r="1035460" s="12" customFormat="1" x14ac:dyDescent="0.2"/>
    <row r="1035461" s="12" customFormat="1" x14ac:dyDescent="0.2"/>
    <row r="1035462" s="12" customFormat="1" x14ac:dyDescent="0.2"/>
    <row r="1035463" s="12" customFormat="1" x14ac:dyDescent="0.2"/>
    <row r="1035464" s="12" customFormat="1" x14ac:dyDescent="0.2"/>
    <row r="1035465" s="12" customFormat="1" x14ac:dyDescent="0.2"/>
    <row r="1035466" s="12" customFormat="1" x14ac:dyDescent="0.2"/>
    <row r="1035467" s="12" customFormat="1" x14ac:dyDescent="0.2"/>
    <row r="1035468" s="12" customFormat="1" x14ac:dyDescent="0.2"/>
    <row r="1035469" s="12" customFormat="1" x14ac:dyDescent="0.2"/>
    <row r="1035470" s="12" customFormat="1" x14ac:dyDescent="0.2"/>
    <row r="1035471" s="12" customFormat="1" x14ac:dyDescent="0.2"/>
    <row r="1035472" s="12" customFormat="1" x14ac:dyDescent="0.2"/>
    <row r="1035473" s="12" customFormat="1" x14ac:dyDescent="0.2"/>
    <row r="1035474" s="12" customFormat="1" x14ac:dyDescent="0.2"/>
    <row r="1035475" s="12" customFormat="1" x14ac:dyDescent="0.2"/>
    <row r="1035476" s="12" customFormat="1" x14ac:dyDescent="0.2"/>
    <row r="1035477" s="12" customFormat="1" x14ac:dyDescent="0.2"/>
    <row r="1035478" s="12" customFormat="1" x14ac:dyDescent="0.2"/>
    <row r="1035479" s="12" customFormat="1" x14ac:dyDescent="0.2"/>
    <row r="1035480" s="12" customFormat="1" x14ac:dyDescent="0.2"/>
    <row r="1035481" s="12" customFormat="1" x14ac:dyDescent="0.2"/>
    <row r="1035482" s="12" customFormat="1" x14ac:dyDescent="0.2"/>
    <row r="1035483" s="12" customFormat="1" x14ac:dyDescent="0.2"/>
    <row r="1035484" s="12" customFormat="1" x14ac:dyDescent="0.2"/>
    <row r="1035485" s="12" customFormat="1" x14ac:dyDescent="0.2"/>
    <row r="1035486" s="12" customFormat="1" x14ac:dyDescent="0.2"/>
    <row r="1035487" s="12" customFormat="1" x14ac:dyDescent="0.2"/>
    <row r="1035488" s="12" customFormat="1" x14ac:dyDescent="0.2"/>
    <row r="1035489" s="12" customFormat="1" x14ac:dyDescent="0.2"/>
    <row r="1035490" s="12" customFormat="1" x14ac:dyDescent="0.2"/>
    <row r="1035491" s="12" customFormat="1" x14ac:dyDescent="0.2"/>
    <row r="1035492" s="12" customFormat="1" x14ac:dyDescent="0.2"/>
    <row r="1035493" s="12" customFormat="1" x14ac:dyDescent="0.2"/>
    <row r="1035494" s="12" customFormat="1" x14ac:dyDescent="0.2"/>
    <row r="1035495" s="12" customFormat="1" x14ac:dyDescent="0.2"/>
    <row r="1035496" s="12" customFormat="1" x14ac:dyDescent="0.2"/>
    <row r="1035497" s="12" customFormat="1" x14ac:dyDescent="0.2"/>
    <row r="1035498" s="12" customFormat="1" x14ac:dyDescent="0.2"/>
    <row r="1035499" s="12" customFormat="1" x14ac:dyDescent="0.2"/>
    <row r="1035500" s="12" customFormat="1" x14ac:dyDescent="0.2"/>
    <row r="1035501" s="12" customFormat="1" x14ac:dyDescent="0.2"/>
    <row r="1035502" s="12" customFormat="1" x14ac:dyDescent="0.2"/>
    <row r="1035503" s="12" customFormat="1" x14ac:dyDescent="0.2"/>
    <row r="1035504" s="12" customFormat="1" x14ac:dyDescent="0.2"/>
    <row r="1035505" s="12" customFormat="1" x14ac:dyDescent="0.2"/>
    <row r="1035506" s="12" customFormat="1" x14ac:dyDescent="0.2"/>
    <row r="1035507" s="12" customFormat="1" x14ac:dyDescent="0.2"/>
    <row r="1035508" s="12" customFormat="1" x14ac:dyDescent="0.2"/>
    <row r="1035509" s="12" customFormat="1" x14ac:dyDescent="0.2"/>
    <row r="1035510" s="12" customFormat="1" x14ac:dyDescent="0.2"/>
    <row r="1035511" s="12" customFormat="1" x14ac:dyDescent="0.2"/>
    <row r="1035512" s="12" customFormat="1" x14ac:dyDescent="0.2"/>
    <row r="1035513" s="12" customFormat="1" x14ac:dyDescent="0.2"/>
    <row r="1035514" s="12" customFormat="1" x14ac:dyDescent="0.2"/>
    <row r="1035515" s="12" customFormat="1" x14ac:dyDescent="0.2"/>
    <row r="1035516" s="12" customFormat="1" x14ac:dyDescent="0.2"/>
    <row r="1035517" s="12" customFormat="1" x14ac:dyDescent="0.2"/>
    <row r="1035518" s="12" customFormat="1" x14ac:dyDescent="0.2"/>
    <row r="1035519" s="12" customFormat="1" x14ac:dyDescent="0.2"/>
    <row r="1035520" s="12" customFormat="1" x14ac:dyDescent="0.2"/>
    <row r="1035521" s="12" customFormat="1" x14ac:dyDescent="0.2"/>
    <row r="1035522" s="12" customFormat="1" x14ac:dyDescent="0.2"/>
    <row r="1035523" s="12" customFormat="1" x14ac:dyDescent="0.2"/>
    <row r="1035524" s="12" customFormat="1" x14ac:dyDescent="0.2"/>
    <row r="1035525" s="12" customFormat="1" x14ac:dyDescent="0.2"/>
    <row r="1035526" s="12" customFormat="1" x14ac:dyDescent="0.2"/>
    <row r="1035527" s="12" customFormat="1" x14ac:dyDescent="0.2"/>
    <row r="1035528" s="12" customFormat="1" x14ac:dyDescent="0.2"/>
    <row r="1035529" s="12" customFormat="1" x14ac:dyDescent="0.2"/>
    <row r="1035530" s="12" customFormat="1" x14ac:dyDescent="0.2"/>
    <row r="1035531" s="12" customFormat="1" x14ac:dyDescent="0.2"/>
    <row r="1035532" s="12" customFormat="1" x14ac:dyDescent="0.2"/>
    <row r="1035533" s="12" customFormat="1" x14ac:dyDescent="0.2"/>
    <row r="1035534" s="12" customFormat="1" x14ac:dyDescent="0.2"/>
    <row r="1035535" s="12" customFormat="1" x14ac:dyDescent="0.2"/>
    <row r="1035536" s="12" customFormat="1" x14ac:dyDescent="0.2"/>
    <row r="1035537" s="12" customFormat="1" x14ac:dyDescent="0.2"/>
    <row r="1035538" s="12" customFormat="1" x14ac:dyDescent="0.2"/>
    <row r="1035539" s="12" customFormat="1" x14ac:dyDescent="0.2"/>
    <row r="1035540" s="12" customFormat="1" x14ac:dyDescent="0.2"/>
    <row r="1035541" s="12" customFormat="1" x14ac:dyDescent="0.2"/>
    <row r="1035542" s="12" customFormat="1" x14ac:dyDescent="0.2"/>
    <row r="1035543" s="12" customFormat="1" x14ac:dyDescent="0.2"/>
    <row r="1035544" s="12" customFormat="1" x14ac:dyDescent="0.2"/>
    <row r="1035545" s="12" customFormat="1" x14ac:dyDescent="0.2"/>
    <row r="1035546" s="12" customFormat="1" x14ac:dyDescent="0.2"/>
    <row r="1035547" s="12" customFormat="1" x14ac:dyDescent="0.2"/>
    <row r="1035548" s="12" customFormat="1" x14ac:dyDescent="0.2"/>
    <row r="1035549" s="12" customFormat="1" x14ac:dyDescent="0.2"/>
    <row r="1035550" s="12" customFormat="1" x14ac:dyDescent="0.2"/>
    <row r="1035551" s="12" customFormat="1" x14ac:dyDescent="0.2"/>
    <row r="1035552" s="12" customFormat="1" x14ac:dyDescent="0.2"/>
    <row r="1035553" s="12" customFormat="1" x14ac:dyDescent="0.2"/>
    <row r="1035554" s="12" customFormat="1" x14ac:dyDescent="0.2"/>
    <row r="1035555" s="12" customFormat="1" x14ac:dyDescent="0.2"/>
    <row r="1035556" s="12" customFormat="1" x14ac:dyDescent="0.2"/>
    <row r="1035557" s="12" customFormat="1" x14ac:dyDescent="0.2"/>
    <row r="1035558" s="12" customFormat="1" x14ac:dyDescent="0.2"/>
    <row r="1035559" s="12" customFormat="1" x14ac:dyDescent="0.2"/>
    <row r="1035560" s="12" customFormat="1" x14ac:dyDescent="0.2"/>
    <row r="1035561" s="12" customFormat="1" x14ac:dyDescent="0.2"/>
    <row r="1035562" s="12" customFormat="1" x14ac:dyDescent="0.2"/>
    <row r="1035563" s="12" customFormat="1" x14ac:dyDescent="0.2"/>
    <row r="1035564" s="12" customFormat="1" x14ac:dyDescent="0.2"/>
    <row r="1035565" s="12" customFormat="1" x14ac:dyDescent="0.2"/>
    <row r="1035566" s="12" customFormat="1" x14ac:dyDescent="0.2"/>
    <row r="1035567" s="12" customFormat="1" x14ac:dyDescent="0.2"/>
    <row r="1035568" s="12" customFormat="1" x14ac:dyDescent="0.2"/>
    <row r="1035569" s="12" customFormat="1" x14ac:dyDescent="0.2"/>
    <row r="1035570" s="12" customFormat="1" x14ac:dyDescent="0.2"/>
    <row r="1035571" s="12" customFormat="1" x14ac:dyDescent="0.2"/>
    <row r="1035572" s="12" customFormat="1" x14ac:dyDescent="0.2"/>
    <row r="1035573" s="12" customFormat="1" x14ac:dyDescent="0.2"/>
    <row r="1035574" s="12" customFormat="1" x14ac:dyDescent="0.2"/>
    <row r="1035575" s="12" customFormat="1" x14ac:dyDescent="0.2"/>
    <row r="1035576" s="12" customFormat="1" x14ac:dyDescent="0.2"/>
    <row r="1035577" s="12" customFormat="1" x14ac:dyDescent="0.2"/>
    <row r="1035578" s="12" customFormat="1" x14ac:dyDescent="0.2"/>
    <row r="1035579" s="12" customFormat="1" x14ac:dyDescent="0.2"/>
    <row r="1035580" s="12" customFormat="1" x14ac:dyDescent="0.2"/>
    <row r="1035581" s="12" customFormat="1" x14ac:dyDescent="0.2"/>
    <row r="1035582" s="12" customFormat="1" x14ac:dyDescent="0.2"/>
    <row r="1035583" s="12" customFormat="1" x14ac:dyDescent="0.2"/>
    <row r="1035584" s="12" customFormat="1" x14ac:dyDescent="0.2"/>
    <row r="1035585" s="12" customFormat="1" x14ac:dyDescent="0.2"/>
    <row r="1035586" s="12" customFormat="1" x14ac:dyDescent="0.2"/>
    <row r="1035587" s="12" customFormat="1" x14ac:dyDescent="0.2"/>
    <row r="1035588" s="12" customFormat="1" x14ac:dyDescent="0.2"/>
    <row r="1035589" s="12" customFormat="1" x14ac:dyDescent="0.2"/>
    <row r="1035590" s="12" customFormat="1" x14ac:dyDescent="0.2"/>
    <row r="1035591" s="12" customFormat="1" x14ac:dyDescent="0.2"/>
    <row r="1035592" s="12" customFormat="1" x14ac:dyDescent="0.2"/>
    <row r="1035593" s="12" customFormat="1" x14ac:dyDescent="0.2"/>
    <row r="1035594" s="12" customFormat="1" x14ac:dyDescent="0.2"/>
    <row r="1035595" s="12" customFormat="1" x14ac:dyDescent="0.2"/>
    <row r="1035596" s="12" customFormat="1" x14ac:dyDescent="0.2"/>
    <row r="1035597" s="12" customFormat="1" x14ac:dyDescent="0.2"/>
    <row r="1035598" s="12" customFormat="1" x14ac:dyDescent="0.2"/>
    <row r="1035599" s="12" customFormat="1" x14ac:dyDescent="0.2"/>
    <row r="1035600" s="12" customFormat="1" x14ac:dyDescent="0.2"/>
    <row r="1035601" s="12" customFormat="1" x14ac:dyDescent="0.2"/>
    <row r="1035602" s="12" customFormat="1" x14ac:dyDescent="0.2"/>
    <row r="1035603" s="12" customFormat="1" x14ac:dyDescent="0.2"/>
    <row r="1035604" s="12" customFormat="1" x14ac:dyDescent="0.2"/>
    <row r="1035605" s="12" customFormat="1" x14ac:dyDescent="0.2"/>
    <row r="1035606" s="12" customFormat="1" x14ac:dyDescent="0.2"/>
    <row r="1035607" s="12" customFormat="1" x14ac:dyDescent="0.2"/>
    <row r="1035608" s="12" customFormat="1" x14ac:dyDescent="0.2"/>
    <row r="1035609" s="12" customFormat="1" x14ac:dyDescent="0.2"/>
    <row r="1035610" s="12" customFormat="1" x14ac:dyDescent="0.2"/>
    <row r="1035611" s="12" customFormat="1" x14ac:dyDescent="0.2"/>
    <row r="1035612" s="12" customFormat="1" x14ac:dyDescent="0.2"/>
    <row r="1035613" s="12" customFormat="1" x14ac:dyDescent="0.2"/>
    <row r="1035614" s="12" customFormat="1" x14ac:dyDescent="0.2"/>
    <row r="1035615" s="12" customFormat="1" x14ac:dyDescent="0.2"/>
    <row r="1035616" s="12" customFormat="1" x14ac:dyDescent="0.2"/>
    <row r="1035617" s="12" customFormat="1" x14ac:dyDescent="0.2"/>
    <row r="1035618" s="12" customFormat="1" x14ac:dyDescent="0.2"/>
    <row r="1035619" s="12" customFormat="1" x14ac:dyDescent="0.2"/>
    <row r="1035620" s="12" customFormat="1" x14ac:dyDescent="0.2"/>
    <row r="1035621" s="12" customFormat="1" x14ac:dyDescent="0.2"/>
    <row r="1035622" s="12" customFormat="1" x14ac:dyDescent="0.2"/>
    <row r="1035623" s="12" customFormat="1" x14ac:dyDescent="0.2"/>
    <row r="1035624" s="12" customFormat="1" x14ac:dyDescent="0.2"/>
    <row r="1035625" s="12" customFormat="1" x14ac:dyDescent="0.2"/>
    <row r="1035626" s="12" customFormat="1" x14ac:dyDescent="0.2"/>
    <row r="1035627" s="12" customFormat="1" x14ac:dyDescent="0.2"/>
    <row r="1035628" s="12" customFormat="1" x14ac:dyDescent="0.2"/>
    <row r="1035629" s="12" customFormat="1" x14ac:dyDescent="0.2"/>
    <row r="1035630" s="12" customFormat="1" x14ac:dyDescent="0.2"/>
    <row r="1035631" s="12" customFormat="1" x14ac:dyDescent="0.2"/>
    <row r="1035632" s="12" customFormat="1" x14ac:dyDescent="0.2"/>
    <row r="1035633" s="12" customFormat="1" x14ac:dyDescent="0.2"/>
    <row r="1035634" s="12" customFormat="1" x14ac:dyDescent="0.2"/>
    <row r="1035635" s="12" customFormat="1" x14ac:dyDescent="0.2"/>
    <row r="1035636" s="12" customFormat="1" x14ac:dyDescent="0.2"/>
    <row r="1035637" s="12" customFormat="1" x14ac:dyDescent="0.2"/>
    <row r="1035638" s="12" customFormat="1" x14ac:dyDescent="0.2"/>
    <row r="1035639" s="12" customFormat="1" x14ac:dyDescent="0.2"/>
    <row r="1035640" s="12" customFormat="1" x14ac:dyDescent="0.2"/>
    <row r="1035641" s="12" customFormat="1" x14ac:dyDescent="0.2"/>
    <row r="1035642" s="12" customFormat="1" x14ac:dyDescent="0.2"/>
    <row r="1035643" s="12" customFormat="1" x14ac:dyDescent="0.2"/>
    <row r="1035644" s="12" customFormat="1" x14ac:dyDescent="0.2"/>
    <row r="1035645" s="12" customFormat="1" x14ac:dyDescent="0.2"/>
    <row r="1035646" s="12" customFormat="1" x14ac:dyDescent="0.2"/>
    <row r="1035647" s="12" customFormat="1" x14ac:dyDescent="0.2"/>
    <row r="1035648" s="12" customFormat="1" x14ac:dyDescent="0.2"/>
    <row r="1035649" s="12" customFormat="1" x14ac:dyDescent="0.2"/>
    <row r="1035650" s="12" customFormat="1" x14ac:dyDescent="0.2"/>
    <row r="1035651" s="12" customFormat="1" x14ac:dyDescent="0.2"/>
    <row r="1035652" s="12" customFormat="1" x14ac:dyDescent="0.2"/>
    <row r="1035653" s="12" customFormat="1" x14ac:dyDescent="0.2"/>
    <row r="1035654" s="12" customFormat="1" x14ac:dyDescent="0.2"/>
    <row r="1035655" s="12" customFormat="1" x14ac:dyDescent="0.2"/>
    <row r="1035656" s="12" customFormat="1" x14ac:dyDescent="0.2"/>
    <row r="1035657" s="12" customFormat="1" x14ac:dyDescent="0.2"/>
    <row r="1035658" s="12" customFormat="1" x14ac:dyDescent="0.2"/>
    <row r="1035659" s="12" customFormat="1" x14ac:dyDescent="0.2"/>
    <row r="1035660" s="12" customFormat="1" x14ac:dyDescent="0.2"/>
    <row r="1035661" s="12" customFormat="1" x14ac:dyDescent="0.2"/>
    <row r="1035662" s="12" customFormat="1" x14ac:dyDescent="0.2"/>
    <row r="1035663" s="12" customFormat="1" x14ac:dyDescent="0.2"/>
    <row r="1035664" s="12" customFormat="1" x14ac:dyDescent="0.2"/>
    <row r="1035665" s="12" customFormat="1" x14ac:dyDescent="0.2"/>
    <row r="1035666" s="12" customFormat="1" x14ac:dyDescent="0.2"/>
    <row r="1035667" s="12" customFormat="1" x14ac:dyDescent="0.2"/>
    <row r="1035668" s="12" customFormat="1" x14ac:dyDescent="0.2"/>
    <row r="1035669" s="12" customFormat="1" x14ac:dyDescent="0.2"/>
    <row r="1035670" s="12" customFormat="1" x14ac:dyDescent="0.2"/>
    <row r="1035671" s="12" customFormat="1" x14ac:dyDescent="0.2"/>
    <row r="1035672" s="12" customFormat="1" x14ac:dyDescent="0.2"/>
    <row r="1035673" s="12" customFormat="1" x14ac:dyDescent="0.2"/>
    <row r="1035674" s="12" customFormat="1" x14ac:dyDescent="0.2"/>
    <row r="1035675" s="12" customFormat="1" x14ac:dyDescent="0.2"/>
    <row r="1035676" s="12" customFormat="1" x14ac:dyDescent="0.2"/>
    <row r="1035677" s="12" customFormat="1" x14ac:dyDescent="0.2"/>
    <row r="1035678" s="12" customFormat="1" x14ac:dyDescent="0.2"/>
    <row r="1035679" s="12" customFormat="1" x14ac:dyDescent="0.2"/>
    <row r="1035680" s="12" customFormat="1" x14ac:dyDescent="0.2"/>
    <row r="1035681" s="12" customFormat="1" x14ac:dyDescent="0.2"/>
    <row r="1035682" s="12" customFormat="1" x14ac:dyDescent="0.2"/>
    <row r="1035683" s="12" customFormat="1" x14ac:dyDescent="0.2"/>
    <row r="1035684" s="12" customFormat="1" x14ac:dyDescent="0.2"/>
    <row r="1035685" s="12" customFormat="1" x14ac:dyDescent="0.2"/>
    <row r="1035686" s="12" customFormat="1" x14ac:dyDescent="0.2"/>
    <row r="1035687" s="12" customFormat="1" x14ac:dyDescent="0.2"/>
    <row r="1035688" s="12" customFormat="1" x14ac:dyDescent="0.2"/>
    <row r="1035689" s="12" customFormat="1" x14ac:dyDescent="0.2"/>
    <row r="1035690" s="12" customFormat="1" x14ac:dyDescent="0.2"/>
    <row r="1035691" s="12" customFormat="1" x14ac:dyDescent="0.2"/>
    <row r="1035692" s="12" customFormat="1" x14ac:dyDescent="0.2"/>
    <row r="1035693" s="12" customFormat="1" x14ac:dyDescent="0.2"/>
    <row r="1035694" s="12" customFormat="1" x14ac:dyDescent="0.2"/>
    <row r="1035695" s="12" customFormat="1" x14ac:dyDescent="0.2"/>
    <row r="1035696" s="12" customFormat="1" x14ac:dyDescent="0.2"/>
    <row r="1035697" s="12" customFormat="1" x14ac:dyDescent="0.2"/>
    <row r="1035698" s="12" customFormat="1" x14ac:dyDescent="0.2"/>
    <row r="1035699" s="12" customFormat="1" x14ac:dyDescent="0.2"/>
    <row r="1035700" s="12" customFormat="1" x14ac:dyDescent="0.2"/>
    <row r="1035701" s="12" customFormat="1" x14ac:dyDescent="0.2"/>
    <row r="1035702" s="12" customFormat="1" x14ac:dyDescent="0.2"/>
    <row r="1035703" s="12" customFormat="1" x14ac:dyDescent="0.2"/>
    <row r="1035704" s="12" customFormat="1" x14ac:dyDescent="0.2"/>
    <row r="1035705" s="12" customFormat="1" x14ac:dyDescent="0.2"/>
    <row r="1035706" s="12" customFormat="1" x14ac:dyDescent="0.2"/>
    <row r="1035707" s="12" customFormat="1" x14ac:dyDescent="0.2"/>
    <row r="1035708" s="12" customFormat="1" x14ac:dyDescent="0.2"/>
    <row r="1035709" s="12" customFormat="1" x14ac:dyDescent="0.2"/>
    <row r="1035710" s="12" customFormat="1" x14ac:dyDescent="0.2"/>
    <row r="1035711" s="12" customFormat="1" x14ac:dyDescent="0.2"/>
    <row r="1035712" s="12" customFormat="1" x14ac:dyDescent="0.2"/>
    <row r="1035713" s="12" customFormat="1" x14ac:dyDescent="0.2"/>
    <row r="1035714" s="12" customFormat="1" x14ac:dyDescent="0.2"/>
    <row r="1035715" s="12" customFormat="1" x14ac:dyDescent="0.2"/>
    <row r="1035716" s="12" customFormat="1" x14ac:dyDescent="0.2"/>
    <row r="1035717" s="12" customFormat="1" x14ac:dyDescent="0.2"/>
    <row r="1035718" s="12" customFormat="1" x14ac:dyDescent="0.2"/>
    <row r="1035719" s="12" customFormat="1" x14ac:dyDescent="0.2"/>
    <row r="1035720" s="12" customFormat="1" x14ac:dyDescent="0.2"/>
    <row r="1035721" s="12" customFormat="1" x14ac:dyDescent="0.2"/>
    <row r="1035722" s="12" customFormat="1" x14ac:dyDescent="0.2"/>
    <row r="1035723" s="12" customFormat="1" x14ac:dyDescent="0.2"/>
    <row r="1035724" s="12" customFormat="1" x14ac:dyDescent="0.2"/>
    <row r="1035725" s="12" customFormat="1" x14ac:dyDescent="0.2"/>
    <row r="1035726" s="12" customFormat="1" x14ac:dyDescent="0.2"/>
    <row r="1035727" s="12" customFormat="1" x14ac:dyDescent="0.2"/>
    <row r="1035728" s="12" customFormat="1" x14ac:dyDescent="0.2"/>
    <row r="1035729" s="12" customFormat="1" x14ac:dyDescent="0.2"/>
    <row r="1035730" s="12" customFormat="1" x14ac:dyDescent="0.2"/>
    <row r="1035731" s="12" customFormat="1" x14ac:dyDescent="0.2"/>
    <row r="1035732" s="12" customFormat="1" x14ac:dyDescent="0.2"/>
    <row r="1035733" s="12" customFormat="1" x14ac:dyDescent="0.2"/>
    <row r="1035734" s="12" customFormat="1" x14ac:dyDescent="0.2"/>
    <row r="1035735" s="12" customFormat="1" x14ac:dyDescent="0.2"/>
    <row r="1035736" s="12" customFormat="1" x14ac:dyDescent="0.2"/>
    <row r="1035737" s="12" customFormat="1" x14ac:dyDescent="0.2"/>
    <row r="1035738" s="12" customFormat="1" x14ac:dyDescent="0.2"/>
    <row r="1035739" s="12" customFormat="1" x14ac:dyDescent="0.2"/>
    <row r="1035740" s="12" customFormat="1" x14ac:dyDescent="0.2"/>
    <row r="1035741" s="12" customFormat="1" x14ac:dyDescent="0.2"/>
    <row r="1035742" s="12" customFormat="1" x14ac:dyDescent="0.2"/>
    <row r="1035743" s="12" customFormat="1" x14ac:dyDescent="0.2"/>
    <row r="1035744" s="12" customFormat="1" x14ac:dyDescent="0.2"/>
    <row r="1035745" s="12" customFormat="1" x14ac:dyDescent="0.2"/>
    <row r="1035746" s="12" customFormat="1" x14ac:dyDescent="0.2"/>
    <row r="1035747" s="12" customFormat="1" x14ac:dyDescent="0.2"/>
    <row r="1035748" s="12" customFormat="1" x14ac:dyDescent="0.2"/>
    <row r="1035749" s="12" customFormat="1" x14ac:dyDescent="0.2"/>
    <row r="1035750" s="12" customFormat="1" x14ac:dyDescent="0.2"/>
    <row r="1035751" s="12" customFormat="1" x14ac:dyDescent="0.2"/>
    <row r="1035752" s="12" customFormat="1" x14ac:dyDescent="0.2"/>
    <row r="1035753" s="12" customFormat="1" x14ac:dyDescent="0.2"/>
    <row r="1035754" s="12" customFormat="1" x14ac:dyDescent="0.2"/>
    <row r="1035755" s="12" customFormat="1" x14ac:dyDescent="0.2"/>
    <row r="1035756" s="12" customFormat="1" x14ac:dyDescent="0.2"/>
    <row r="1035757" s="12" customFormat="1" x14ac:dyDescent="0.2"/>
    <row r="1035758" s="12" customFormat="1" x14ac:dyDescent="0.2"/>
    <row r="1035759" s="12" customFormat="1" x14ac:dyDescent="0.2"/>
    <row r="1035760" s="12" customFormat="1" x14ac:dyDescent="0.2"/>
    <row r="1035761" s="12" customFormat="1" x14ac:dyDescent="0.2"/>
    <row r="1035762" s="12" customFormat="1" x14ac:dyDescent="0.2"/>
    <row r="1035763" s="12" customFormat="1" x14ac:dyDescent="0.2"/>
    <row r="1035764" s="12" customFormat="1" x14ac:dyDescent="0.2"/>
    <row r="1035765" s="12" customFormat="1" x14ac:dyDescent="0.2"/>
    <row r="1035766" s="12" customFormat="1" x14ac:dyDescent="0.2"/>
    <row r="1035767" s="12" customFormat="1" x14ac:dyDescent="0.2"/>
    <row r="1035768" s="12" customFormat="1" x14ac:dyDescent="0.2"/>
    <row r="1035769" s="12" customFormat="1" x14ac:dyDescent="0.2"/>
    <row r="1035770" s="12" customFormat="1" x14ac:dyDescent="0.2"/>
    <row r="1035771" s="12" customFormat="1" x14ac:dyDescent="0.2"/>
    <row r="1035772" s="12" customFormat="1" x14ac:dyDescent="0.2"/>
    <row r="1035773" s="12" customFormat="1" x14ac:dyDescent="0.2"/>
    <row r="1035774" s="12" customFormat="1" x14ac:dyDescent="0.2"/>
    <row r="1035775" s="12" customFormat="1" x14ac:dyDescent="0.2"/>
    <row r="1035776" s="12" customFormat="1" x14ac:dyDescent="0.2"/>
    <row r="1035777" s="12" customFormat="1" x14ac:dyDescent="0.2"/>
    <row r="1035778" s="12" customFormat="1" x14ac:dyDescent="0.2"/>
    <row r="1035779" s="12" customFormat="1" x14ac:dyDescent="0.2"/>
    <row r="1035780" s="12" customFormat="1" x14ac:dyDescent="0.2"/>
    <row r="1035781" s="12" customFormat="1" x14ac:dyDescent="0.2"/>
    <row r="1035782" s="12" customFormat="1" x14ac:dyDescent="0.2"/>
    <row r="1035783" s="12" customFormat="1" x14ac:dyDescent="0.2"/>
    <row r="1035784" s="12" customFormat="1" x14ac:dyDescent="0.2"/>
    <row r="1035785" s="12" customFormat="1" x14ac:dyDescent="0.2"/>
    <row r="1035786" s="12" customFormat="1" x14ac:dyDescent="0.2"/>
    <row r="1035787" s="12" customFormat="1" x14ac:dyDescent="0.2"/>
    <row r="1035788" s="12" customFormat="1" x14ac:dyDescent="0.2"/>
    <row r="1035789" s="12" customFormat="1" x14ac:dyDescent="0.2"/>
    <row r="1035790" s="12" customFormat="1" x14ac:dyDescent="0.2"/>
    <row r="1035791" s="12" customFormat="1" x14ac:dyDescent="0.2"/>
    <row r="1035792" s="12" customFormat="1" x14ac:dyDescent="0.2"/>
    <row r="1035793" s="12" customFormat="1" x14ac:dyDescent="0.2"/>
    <row r="1035794" s="12" customFormat="1" x14ac:dyDescent="0.2"/>
    <row r="1035795" s="12" customFormat="1" x14ac:dyDescent="0.2"/>
    <row r="1035796" s="12" customFormat="1" x14ac:dyDescent="0.2"/>
    <row r="1035797" s="12" customFormat="1" x14ac:dyDescent="0.2"/>
    <row r="1035798" s="12" customFormat="1" x14ac:dyDescent="0.2"/>
    <row r="1035799" s="12" customFormat="1" x14ac:dyDescent="0.2"/>
    <row r="1035800" s="12" customFormat="1" x14ac:dyDescent="0.2"/>
    <row r="1035801" s="12" customFormat="1" x14ac:dyDescent="0.2"/>
    <row r="1035802" s="12" customFormat="1" x14ac:dyDescent="0.2"/>
    <row r="1035803" s="12" customFormat="1" x14ac:dyDescent="0.2"/>
    <row r="1035804" s="12" customFormat="1" x14ac:dyDescent="0.2"/>
    <row r="1035805" s="12" customFormat="1" x14ac:dyDescent="0.2"/>
    <row r="1035806" s="12" customFormat="1" x14ac:dyDescent="0.2"/>
    <row r="1035807" s="12" customFormat="1" x14ac:dyDescent="0.2"/>
    <row r="1035808" s="12" customFormat="1" x14ac:dyDescent="0.2"/>
    <row r="1035809" s="12" customFormat="1" x14ac:dyDescent="0.2"/>
    <row r="1035810" s="12" customFormat="1" x14ac:dyDescent="0.2"/>
    <row r="1035811" s="12" customFormat="1" x14ac:dyDescent="0.2"/>
    <row r="1035812" s="12" customFormat="1" x14ac:dyDescent="0.2"/>
    <row r="1035813" s="12" customFormat="1" x14ac:dyDescent="0.2"/>
    <row r="1035814" s="12" customFormat="1" x14ac:dyDescent="0.2"/>
    <row r="1035815" s="12" customFormat="1" x14ac:dyDescent="0.2"/>
    <row r="1035816" s="12" customFormat="1" x14ac:dyDescent="0.2"/>
    <row r="1035817" s="12" customFormat="1" x14ac:dyDescent="0.2"/>
    <row r="1035818" s="12" customFormat="1" x14ac:dyDescent="0.2"/>
    <row r="1035819" s="12" customFormat="1" x14ac:dyDescent="0.2"/>
    <row r="1035820" s="12" customFormat="1" x14ac:dyDescent="0.2"/>
    <row r="1035821" s="12" customFormat="1" x14ac:dyDescent="0.2"/>
    <row r="1035822" s="12" customFormat="1" x14ac:dyDescent="0.2"/>
    <row r="1035823" s="12" customFormat="1" x14ac:dyDescent="0.2"/>
    <row r="1035824" s="12" customFormat="1" x14ac:dyDescent="0.2"/>
    <row r="1035825" s="12" customFormat="1" x14ac:dyDescent="0.2"/>
    <row r="1035826" s="12" customFormat="1" x14ac:dyDescent="0.2"/>
    <row r="1035827" s="12" customFormat="1" x14ac:dyDescent="0.2"/>
    <row r="1035828" s="12" customFormat="1" x14ac:dyDescent="0.2"/>
    <row r="1035829" s="12" customFormat="1" x14ac:dyDescent="0.2"/>
    <row r="1035830" s="12" customFormat="1" x14ac:dyDescent="0.2"/>
    <row r="1035831" s="12" customFormat="1" x14ac:dyDescent="0.2"/>
    <row r="1035832" s="12" customFormat="1" x14ac:dyDescent="0.2"/>
    <row r="1035833" s="12" customFormat="1" x14ac:dyDescent="0.2"/>
    <row r="1035834" s="12" customFormat="1" x14ac:dyDescent="0.2"/>
    <row r="1035835" s="12" customFormat="1" x14ac:dyDescent="0.2"/>
    <row r="1035836" s="12" customFormat="1" x14ac:dyDescent="0.2"/>
    <row r="1035837" s="12" customFormat="1" x14ac:dyDescent="0.2"/>
    <row r="1035838" s="12" customFormat="1" x14ac:dyDescent="0.2"/>
    <row r="1035839" s="12" customFormat="1" x14ac:dyDescent="0.2"/>
    <row r="1035840" s="12" customFormat="1" x14ac:dyDescent="0.2"/>
    <row r="1035841" s="12" customFormat="1" x14ac:dyDescent="0.2"/>
    <row r="1035842" s="12" customFormat="1" x14ac:dyDescent="0.2"/>
    <row r="1035843" s="12" customFormat="1" x14ac:dyDescent="0.2"/>
    <row r="1035844" s="12" customFormat="1" x14ac:dyDescent="0.2"/>
    <row r="1035845" s="12" customFormat="1" x14ac:dyDescent="0.2"/>
    <row r="1035846" s="12" customFormat="1" x14ac:dyDescent="0.2"/>
    <row r="1035847" s="12" customFormat="1" x14ac:dyDescent="0.2"/>
    <row r="1035848" s="12" customFormat="1" x14ac:dyDescent="0.2"/>
    <row r="1035849" s="12" customFormat="1" x14ac:dyDescent="0.2"/>
    <row r="1035850" s="12" customFormat="1" x14ac:dyDescent="0.2"/>
    <row r="1035851" s="12" customFormat="1" x14ac:dyDescent="0.2"/>
    <row r="1035852" s="12" customFormat="1" x14ac:dyDescent="0.2"/>
    <row r="1035853" s="12" customFormat="1" x14ac:dyDescent="0.2"/>
    <row r="1035854" s="12" customFormat="1" x14ac:dyDescent="0.2"/>
    <row r="1035855" s="12" customFormat="1" x14ac:dyDescent="0.2"/>
    <row r="1035856" s="12" customFormat="1" x14ac:dyDescent="0.2"/>
    <row r="1035857" s="12" customFormat="1" x14ac:dyDescent="0.2"/>
    <row r="1035858" s="12" customFormat="1" x14ac:dyDescent="0.2"/>
    <row r="1035859" s="12" customFormat="1" x14ac:dyDescent="0.2"/>
    <row r="1035860" s="12" customFormat="1" x14ac:dyDescent="0.2"/>
    <row r="1035861" s="12" customFormat="1" x14ac:dyDescent="0.2"/>
    <row r="1035862" s="12" customFormat="1" x14ac:dyDescent="0.2"/>
    <row r="1035863" s="12" customFormat="1" x14ac:dyDescent="0.2"/>
    <row r="1035864" s="12" customFormat="1" x14ac:dyDescent="0.2"/>
    <row r="1035865" s="12" customFormat="1" x14ac:dyDescent="0.2"/>
    <row r="1035866" s="12" customFormat="1" x14ac:dyDescent="0.2"/>
    <row r="1035867" s="12" customFormat="1" x14ac:dyDescent="0.2"/>
    <row r="1035868" s="12" customFormat="1" x14ac:dyDescent="0.2"/>
    <row r="1035869" s="12" customFormat="1" x14ac:dyDescent="0.2"/>
    <row r="1035870" s="12" customFormat="1" x14ac:dyDescent="0.2"/>
    <row r="1035871" s="12" customFormat="1" x14ac:dyDescent="0.2"/>
    <row r="1035872" s="12" customFormat="1" x14ac:dyDescent="0.2"/>
    <row r="1035873" s="12" customFormat="1" x14ac:dyDescent="0.2"/>
    <row r="1035874" s="12" customFormat="1" x14ac:dyDescent="0.2"/>
    <row r="1035875" s="12" customFormat="1" x14ac:dyDescent="0.2"/>
    <row r="1035876" s="12" customFormat="1" x14ac:dyDescent="0.2"/>
    <row r="1035877" s="12" customFormat="1" x14ac:dyDescent="0.2"/>
    <row r="1035878" s="12" customFormat="1" x14ac:dyDescent="0.2"/>
    <row r="1035879" s="12" customFormat="1" x14ac:dyDescent="0.2"/>
    <row r="1035880" s="12" customFormat="1" x14ac:dyDescent="0.2"/>
    <row r="1035881" s="12" customFormat="1" x14ac:dyDescent="0.2"/>
    <row r="1035882" s="12" customFormat="1" x14ac:dyDescent="0.2"/>
    <row r="1035883" s="12" customFormat="1" x14ac:dyDescent="0.2"/>
    <row r="1035884" s="12" customFormat="1" x14ac:dyDescent="0.2"/>
    <row r="1035885" s="12" customFormat="1" x14ac:dyDescent="0.2"/>
    <row r="1035886" s="12" customFormat="1" x14ac:dyDescent="0.2"/>
    <row r="1035887" s="12" customFormat="1" x14ac:dyDescent="0.2"/>
    <row r="1035888" s="12" customFormat="1" x14ac:dyDescent="0.2"/>
    <row r="1035889" s="12" customFormat="1" x14ac:dyDescent="0.2"/>
    <row r="1035890" s="12" customFormat="1" x14ac:dyDescent="0.2"/>
    <row r="1035891" s="12" customFormat="1" x14ac:dyDescent="0.2"/>
    <row r="1035892" s="12" customFormat="1" x14ac:dyDescent="0.2"/>
    <row r="1035893" s="12" customFormat="1" x14ac:dyDescent="0.2"/>
    <row r="1035894" s="12" customFormat="1" x14ac:dyDescent="0.2"/>
    <row r="1035895" s="12" customFormat="1" x14ac:dyDescent="0.2"/>
    <row r="1035896" s="12" customFormat="1" x14ac:dyDescent="0.2"/>
    <row r="1035897" s="12" customFormat="1" x14ac:dyDescent="0.2"/>
    <row r="1035898" s="12" customFormat="1" x14ac:dyDescent="0.2"/>
    <row r="1035899" s="12" customFormat="1" x14ac:dyDescent="0.2"/>
    <row r="1035900" s="12" customFormat="1" x14ac:dyDescent="0.2"/>
    <row r="1035901" s="12" customFormat="1" x14ac:dyDescent="0.2"/>
    <row r="1035902" s="12" customFormat="1" x14ac:dyDescent="0.2"/>
    <row r="1035903" s="12" customFormat="1" x14ac:dyDescent="0.2"/>
    <row r="1035904" s="12" customFormat="1" x14ac:dyDescent="0.2"/>
    <row r="1035905" s="12" customFormat="1" x14ac:dyDescent="0.2"/>
    <row r="1035906" s="12" customFormat="1" x14ac:dyDescent="0.2"/>
    <row r="1035907" s="12" customFormat="1" x14ac:dyDescent="0.2"/>
    <row r="1035908" s="12" customFormat="1" x14ac:dyDescent="0.2"/>
    <row r="1035909" s="12" customFormat="1" x14ac:dyDescent="0.2"/>
    <row r="1035910" s="12" customFormat="1" x14ac:dyDescent="0.2"/>
    <row r="1035911" s="12" customFormat="1" x14ac:dyDescent="0.2"/>
    <row r="1035912" s="12" customFormat="1" x14ac:dyDescent="0.2"/>
    <row r="1035913" s="12" customFormat="1" x14ac:dyDescent="0.2"/>
    <row r="1035914" s="12" customFormat="1" x14ac:dyDescent="0.2"/>
    <row r="1035915" s="12" customFormat="1" x14ac:dyDescent="0.2"/>
    <row r="1035916" s="12" customFormat="1" x14ac:dyDescent="0.2"/>
    <row r="1035917" s="12" customFormat="1" x14ac:dyDescent="0.2"/>
    <row r="1035918" s="12" customFormat="1" x14ac:dyDescent="0.2"/>
    <row r="1035919" s="12" customFormat="1" x14ac:dyDescent="0.2"/>
    <row r="1035920" s="12" customFormat="1" x14ac:dyDescent="0.2"/>
    <row r="1035921" s="12" customFormat="1" x14ac:dyDescent="0.2"/>
    <row r="1035922" s="12" customFormat="1" x14ac:dyDescent="0.2"/>
    <row r="1035923" s="12" customFormat="1" x14ac:dyDescent="0.2"/>
    <row r="1035924" s="12" customFormat="1" x14ac:dyDescent="0.2"/>
    <row r="1035925" s="12" customFormat="1" x14ac:dyDescent="0.2"/>
    <row r="1035926" s="12" customFormat="1" x14ac:dyDescent="0.2"/>
    <row r="1035927" s="12" customFormat="1" x14ac:dyDescent="0.2"/>
    <row r="1035928" s="12" customFormat="1" x14ac:dyDescent="0.2"/>
    <row r="1035929" s="12" customFormat="1" x14ac:dyDescent="0.2"/>
    <row r="1035930" s="12" customFormat="1" x14ac:dyDescent="0.2"/>
    <row r="1035931" s="12" customFormat="1" x14ac:dyDescent="0.2"/>
    <row r="1035932" s="12" customFormat="1" x14ac:dyDescent="0.2"/>
    <row r="1035933" s="12" customFormat="1" x14ac:dyDescent="0.2"/>
    <row r="1035934" s="12" customFormat="1" x14ac:dyDescent="0.2"/>
    <row r="1035935" s="12" customFormat="1" x14ac:dyDescent="0.2"/>
    <row r="1035936" s="12" customFormat="1" x14ac:dyDescent="0.2"/>
    <row r="1035937" s="12" customFormat="1" x14ac:dyDescent="0.2"/>
    <row r="1035938" s="12" customFormat="1" x14ac:dyDescent="0.2"/>
    <row r="1035939" s="12" customFormat="1" x14ac:dyDescent="0.2"/>
    <row r="1035940" s="12" customFormat="1" x14ac:dyDescent="0.2"/>
    <row r="1035941" s="12" customFormat="1" x14ac:dyDescent="0.2"/>
    <row r="1035942" s="12" customFormat="1" x14ac:dyDescent="0.2"/>
    <row r="1035943" s="12" customFormat="1" x14ac:dyDescent="0.2"/>
    <row r="1035944" s="12" customFormat="1" x14ac:dyDescent="0.2"/>
    <row r="1035945" s="12" customFormat="1" x14ac:dyDescent="0.2"/>
    <row r="1035946" s="12" customFormat="1" x14ac:dyDescent="0.2"/>
    <row r="1035947" s="12" customFormat="1" x14ac:dyDescent="0.2"/>
    <row r="1035948" s="12" customFormat="1" x14ac:dyDescent="0.2"/>
    <row r="1035949" s="12" customFormat="1" x14ac:dyDescent="0.2"/>
    <row r="1035950" s="12" customFormat="1" x14ac:dyDescent="0.2"/>
    <row r="1035951" s="12" customFormat="1" x14ac:dyDescent="0.2"/>
    <row r="1035952" s="12" customFormat="1" x14ac:dyDescent="0.2"/>
    <row r="1035953" s="12" customFormat="1" x14ac:dyDescent="0.2"/>
    <row r="1035954" s="12" customFormat="1" x14ac:dyDescent="0.2"/>
    <row r="1035955" s="12" customFormat="1" x14ac:dyDescent="0.2"/>
    <row r="1035956" s="12" customFormat="1" x14ac:dyDescent="0.2"/>
    <row r="1035957" s="12" customFormat="1" x14ac:dyDescent="0.2"/>
    <row r="1035958" s="12" customFormat="1" x14ac:dyDescent="0.2"/>
    <row r="1035959" s="12" customFormat="1" x14ac:dyDescent="0.2"/>
    <row r="1035960" s="12" customFormat="1" x14ac:dyDescent="0.2"/>
    <row r="1035961" s="12" customFormat="1" x14ac:dyDescent="0.2"/>
    <row r="1035962" s="12" customFormat="1" x14ac:dyDescent="0.2"/>
    <row r="1035963" s="12" customFormat="1" x14ac:dyDescent="0.2"/>
    <row r="1035964" s="12" customFormat="1" x14ac:dyDescent="0.2"/>
    <row r="1035965" s="12" customFormat="1" x14ac:dyDescent="0.2"/>
    <row r="1035966" s="12" customFormat="1" x14ac:dyDescent="0.2"/>
    <row r="1035967" s="12" customFormat="1" x14ac:dyDescent="0.2"/>
    <row r="1035968" s="12" customFormat="1" x14ac:dyDescent="0.2"/>
    <row r="1035969" s="12" customFormat="1" x14ac:dyDescent="0.2"/>
    <row r="1035970" s="12" customFormat="1" x14ac:dyDescent="0.2"/>
    <row r="1035971" s="12" customFormat="1" x14ac:dyDescent="0.2"/>
    <row r="1035972" s="12" customFormat="1" x14ac:dyDescent="0.2"/>
    <row r="1035973" s="12" customFormat="1" x14ac:dyDescent="0.2"/>
    <row r="1035974" s="12" customFormat="1" x14ac:dyDescent="0.2"/>
    <row r="1035975" s="12" customFormat="1" x14ac:dyDescent="0.2"/>
    <row r="1035976" s="12" customFormat="1" x14ac:dyDescent="0.2"/>
    <row r="1035977" s="12" customFormat="1" x14ac:dyDescent="0.2"/>
    <row r="1035978" s="12" customFormat="1" x14ac:dyDescent="0.2"/>
    <row r="1035979" s="12" customFormat="1" x14ac:dyDescent="0.2"/>
    <row r="1035980" s="12" customFormat="1" x14ac:dyDescent="0.2"/>
    <row r="1035981" s="12" customFormat="1" x14ac:dyDescent="0.2"/>
    <row r="1035982" s="12" customFormat="1" x14ac:dyDescent="0.2"/>
    <row r="1035983" s="12" customFormat="1" x14ac:dyDescent="0.2"/>
    <row r="1035984" s="12" customFormat="1" x14ac:dyDescent="0.2"/>
    <row r="1035985" s="12" customFormat="1" x14ac:dyDescent="0.2"/>
    <row r="1035986" s="12" customFormat="1" x14ac:dyDescent="0.2"/>
    <row r="1035987" s="12" customFormat="1" x14ac:dyDescent="0.2"/>
    <row r="1035988" s="12" customFormat="1" x14ac:dyDescent="0.2"/>
    <row r="1035989" s="12" customFormat="1" x14ac:dyDescent="0.2"/>
    <row r="1035990" s="12" customFormat="1" x14ac:dyDescent="0.2"/>
    <row r="1035991" s="12" customFormat="1" x14ac:dyDescent="0.2"/>
    <row r="1035992" s="12" customFormat="1" x14ac:dyDescent="0.2"/>
    <row r="1035993" s="12" customFormat="1" x14ac:dyDescent="0.2"/>
    <row r="1035994" s="12" customFormat="1" x14ac:dyDescent="0.2"/>
    <row r="1035995" s="12" customFormat="1" x14ac:dyDescent="0.2"/>
    <row r="1035996" s="12" customFormat="1" x14ac:dyDescent="0.2"/>
    <row r="1035997" s="12" customFormat="1" x14ac:dyDescent="0.2"/>
    <row r="1035998" s="12" customFormat="1" x14ac:dyDescent="0.2"/>
    <row r="1035999" s="12" customFormat="1" x14ac:dyDescent="0.2"/>
    <row r="1036000" s="12" customFormat="1" x14ac:dyDescent="0.2"/>
    <row r="1036001" s="12" customFormat="1" x14ac:dyDescent="0.2"/>
    <row r="1036002" s="12" customFormat="1" x14ac:dyDescent="0.2"/>
    <row r="1036003" s="12" customFormat="1" x14ac:dyDescent="0.2"/>
    <row r="1036004" s="12" customFormat="1" x14ac:dyDescent="0.2"/>
    <row r="1036005" s="12" customFormat="1" x14ac:dyDescent="0.2"/>
    <row r="1036006" s="12" customFormat="1" x14ac:dyDescent="0.2"/>
    <row r="1036007" s="12" customFormat="1" x14ac:dyDescent="0.2"/>
    <row r="1036008" s="12" customFormat="1" x14ac:dyDescent="0.2"/>
    <row r="1036009" s="12" customFormat="1" x14ac:dyDescent="0.2"/>
    <row r="1036010" s="12" customFormat="1" x14ac:dyDescent="0.2"/>
    <row r="1036011" s="12" customFormat="1" x14ac:dyDescent="0.2"/>
    <row r="1036012" s="12" customFormat="1" x14ac:dyDescent="0.2"/>
    <row r="1036013" s="12" customFormat="1" x14ac:dyDescent="0.2"/>
    <row r="1036014" s="12" customFormat="1" x14ac:dyDescent="0.2"/>
    <row r="1036015" s="12" customFormat="1" x14ac:dyDescent="0.2"/>
    <row r="1036016" s="12" customFormat="1" x14ac:dyDescent="0.2"/>
    <row r="1036017" s="12" customFormat="1" x14ac:dyDescent="0.2"/>
    <row r="1036018" s="12" customFormat="1" x14ac:dyDescent="0.2"/>
    <row r="1036019" s="12" customFormat="1" x14ac:dyDescent="0.2"/>
    <row r="1036020" s="12" customFormat="1" x14ac:dyDescent="0.2"/>
    <row r="1036021" s="12" customFormat="1" x14ac:dyDescent="0.2"/>
    <row r="1036022" s="12" customFormat="1" x14ac:dyDescent="0.2"/>
    <row r="1036023" s="12" customFormat="1" x14ac:dyDescent="0.2"/>
    <row r="1036024" s="12" customFormat="1" x14ac:dyDescent="0.2"/>
    <row r="1036025" s="12" customFormat="1" x14ac:dyDescent="0.2"/>
    <row r="1036026" s="12" customFormat="1" x14ac:dyDescent="0.2"/>
    <row r="1036027" s="12" customFormat="1" x14ac:dyDescent="0.2"/>
    <row r="1036028" s="12" customFormat="1" x14ac:dyDescent="0.2"/>
    <row r="1036029" s="12" customFormat="1" x14ac:dyDescent="0.2"/>
    <row r="1036030" s="12" customFormat="1" x14ac:dyDescent="0.2"/>
    <row r="1036031" s="12" customFormat="1" x14ac:dyDescent="0.2"/>
    <row r="1036032" s="12" customFormat="1" x14ac:dyDescent="0.2"/>
    <row r="1036033" s="12" customFormat="1" x14ac:dyDescent="0.2"/>
    <row r="1036034" s="12" customFormat="1" x14ac:dyDescent="0.2"/>
    <row r="1036035" s="12" customFormat="1" x14ac:dyDescent="0.2"/>
    <row r="1036036" s="12" customFormat="1" x14ac:dyDescent="0.2"/>
    <row r="1036037" s="12" customFormat="1" x14ac:dyDescent="0.2"/>
    <row r="1036038" s="12" customFormat="1" x14ac:dyDescent="0.2"/>
    <row r="1036039" s="12" customFormat="1" x14ac:dyDescent="0.2"/>
    <row r="1036040" s="12" customFormat="1" x14ac:dyDescent="0.2"/>
    <row r="1036041" s="12" customFormat="1" x14ac:dyDescent="0.2"/>
    <row r="1036042" s="12" customFormat="1" x14ac:dyDescent="0.2"/>
    <row r="1036043" s="12" customFormat="1" x14ac:dyDescent="0.2"/>
    <row r="1036044" s="12" customFormat="1" x14ac:dyDescent="0.2"/>
    <row r="1036045" s="12" customFormat="1" x14ac:dyDescent="0.2"/>
    <row r="1036046" s="12" customFormat="1" x14ac:dyDescent="0.2"/>
    <row r="1036047" s="12" customFormat="1" x14ac:dyDescent="0.2"/>
    <row r="1036048" s="12" customFormat="1" x14ac:dyDescent="0.2"/>
    <row r="1036049" s="12" customFormat="1" x14ac:dyDescent="0.2"/>
    <row r="1036050" s="12" customFormat="1" x14ac:dyDescent="0.2"/>
    <row r="1036051" s="12" customFormat="1" x14ac:dyDescent="0.2"/>
    <row r="1036052" s="12" customFormat="1" x14ac:dyDescent="0.2"/>
    <row r="1036053" s="12" customFormat="1" x14ac:dyDescent="0.2"/>
    <row r="1036054" s="12" customFormat="1" x14ac:dyDescent="0.2"/>
    <row r="1036055" s="12" customFormat="1" x14ac:dyDescent="0.2"/>
    <row r="1036056" s="12" customFormat="1" x14ac:dyDescent="0.2"/>
    <row r="1036057" s="12" customFormat="1" x14ac:dyDescent="0.2"/>
    <row r="1036058" s="12" customFormat="1" x14ac:dyDescent="0.2"/>
    <row r="1036059" s="12" customFormat="1" x14ac:dyDescent="0.2"/>
    <row r="1036060" s="12" customFormat="1" x14ac:dyDescent="0.2"/>
    <row r="1036061" s="12" customFormat="1" x14ac:dyDescent="0.2"/>
    <row r="1036062" s="12" customFormat="1" x14ac:dyDescent="0.2"/>
    <row r="1036063" s="12" customFormat="1" x14ac:dyDescent="0.2"/>
    <row r="1036064" s="12" customFormat="1" x14ac:dyDescent="0.2"/>
    <row r="1036065" s="12" customFormat="1" x14ac:dyDescent="0.2"/>
    <row r="1036066" s="12" customFormat="1" x14ac:dyDescent="0.2"/>
    <row r="1036067" s="12" customFormat="1" x14ac:dyDescent="0.2"/>
    <row r="1036068" s="12" customFormat="1" x14ac:dyDescent="0.2"/>
    <row r="1036069" s="12" customFormat="1" x14ac:dyDescent="0.2"/>
    <row r="1036070" s="12" customFormat="1" x14ac:dyDescent="0.2"/>
    <row r="1036071" s="12" customFormat="1" x14ac:dyDescent="0.2"/>
    <row r="1036072" s="12" customFormat="1" x14ac:dyDescent="0.2"/>
    <row r="1036073" s="12" customFormat="1" x14ac:dyDescent="0.2"/>
    <row r="1036074" s="12" customFormat="1" x14ac:dyDescent="0.2"/>
    <row r="1036075" s="12" customFormat="1" x14ac:dyDescent="0.2"/>
    <row r="1036076" s="12" customFormat="1" x14ac:dyDescent="0.2"/>
    <row r="1036077" s="12" customFormat="1" x14ac:dyDescent="0.2"/>
    <row r="1036078" s="12" customFormat="1" x14ac:dyDescent="0.2"/>
    <row r="1036079" s="12" customFormat="1" x14ac:dyDescent="0.2"/>
    <row r="1036080" s="12" customFormat="1" x14ac:dyDescent="0.2"/>
    <row r="1036081" s="12" customFormat="1" x14ac:dyDescent="0.2"/>
    <row r="1036082" s="12" customFormat="1" x14ac:dyDescent="0.2"/>
    <row r="1036083" s="12" customFormat="1" x14ac:dyDescent="0.2"/>
    <row r="1036084" s="12" customFormat="1" x14ac:dyDescent="0.2"/>
    <row r="1036085" s="12" customFormat="1" x14ac:dyDescent="0.2"/>
    <row r="1036086" s="12" customFormat="1" x14ac:dyDescent="0.2"/>
    <row r="1036087" s="12" customFormat="1" x14ac:dyDescent="0.2"/>
    <row r="1036088" s="12" customFormat="1" x14ac:dyDescent="0.2"/>
    <row r="1036089" s="12" customFormat="1" x14ac:dyDescent="0.2"/>
    <row r="1036090" s="12" customFormat="1" x14ac:dyDescent="0.2"/>
    <row r="1036091" s="12" customFormat="1" x14ac:dyDescent="0.2"/>
    <row r="1036092" s="12" customFormat="1" x14ac:dyDescent="0.2"/>
    <row r="1036093" s="12" customFormat="1" x14ac:dyDescent="0.2"/>
    <row r="1036094" s="12" customFormat="1" x14ac:dyDescent="0.2"/>
    <row r="1036095" s="12" customFormat="1" x14ac:dyDescent="0.2"/>
    <row r="1036096" s="12" customFormat="1" x14ac:dyDescent="0.2"/>
    <row r="1036097" s="12" customFormat="1" x14ac:dyDescent="0.2"/>
    <row r="1036098" s="12" customFormat="1" x14ac:dyDescent="0.2"/>
    <row r="1036099" s="12" customFormat="1" x14ac:dyDescent="0.2"/>
    <row r="1036100" s="12" customFormat="1" x14ac:dyDescent="0.2"/>
    <row r="1036101" s="12" customFormat="1" x14ac:dyDescent="0.2"/>
    <row r="1036102" s="12" customFormat="1" x14ac:dyDescent="0.2"/>
    <row r="1036103" s="12" customFormat="1" x14ac:dyDescent="0.2"/>
    <row r="1036104" s="12" customFormat="1" x14ac:dyDescent="0.2"/>
    <row r="1036105" s="12" customFormat="1" x14ac:dyDescent="0.2"/>
    <row r="1036106" s="12" customFormat="1" x14ac:dyDescent="0.2"/>
    <row r="1036107" s="12" customFormat="1" x14ac:dyDescent="0.2"/>
    <row r="1036108" s="12" customFormat="1" x14ac:dyDescent="0.2"/>
    <row r="1036109" s="12" customFormat="1" x14ac:dyDescent="0.2"/>
    <row r="1036110" s="12" customFormat="1" x14ac:dyDescent="0.2"/>
    <row r="1036111" s="12" customFormat="1" x14ac:dyDescent="0.2"/>
    <row r="1036112" s="12" customFormat="1" x14ac:dyDescent="0.2"/>
    <row r="1036113" s="12" customFormat="1" x14ac:dyDescent="0.2"/>
    <row r="1036114" s="12" customFormat="1" x14ac:dyDescent="0.2"/>
    <row r="1036115" s="12" customFormat="1" x14ac:dyDescent="0.2"/>
    <row r="1036116" s="12" customFormat="1" x14ac:dyDescent="0.2"/>
    <row r="1036117" s="12" customFormat="1" x14ac:dyDescent="0.2"/>
    <row r="1036118" s="12" customFormat="1" x14ac:dyDescent="0.2"/>
    <row r="1036119" s="12" customFormat="1" x14ac:dyDescent="0.2"/>
    <row r="1036120" s="12" customFormat="1" x14ac:dyDescent="0.2"/>
    <row r="1036121" s="12" customFormat="1" x14ac:dyDescent="0.2"/>
    <row r="1036122" s="12" customFormat="1" x14ac:dyDescent="0.2"/>
    <row r="1036123" s="12" customFormat="1" x14ac:dyDescent="0.2"/>
    <row r="1036124" s="12" customFormat="1" x14ac:dyDescent="0.2"/>
    <row r="1036125" s="12" customFormat="1" x14ac:dyDescent="0.2"/>
    <row r="1036126" s="12" customFormat="1" x14ac:dyDescent="0.2"/>
    <row r="1036127" s="12" customFormat="1" x14ac:dyDescent="0.2"/>
    <row r="1036128" s="12" customFormat="1" x14ac:dyDescent="0.2"/>
    <row r="1036129" s="12" customFormat="1" x14ac:dyDescent="0.2"/>
    <row r="1036130" s="12" customFormat="1" x14ac:dyDescent="0.2"/>
    <row r="1036131" s="12" customFormat="1" x14ac:dyDescent="0.2"/>
    <row r="1036132" s="12" customFormat="1" x14ac:dyDescent="0.2"/>
    <row r="1036133" s="12" customFormat="1" x14ac:dyDescent="0.2"/>
    <row r="1036134" s="12" customFormat="1" x14ac:dyDescent="0.2"/>
    <row r="1036135" s="12" customFormat="1" x14ac:dyDescent="0.2"/>
    <row r="1036136" s="12" customFormat="1" x14ac:dyDescent="0.2"/>
    <row r="1036137" s="12" customFormat="1" x14ac:dyDescent="0.2"/>
    <row r="1036138" s="12" customFormat="1" x14ac:dyDescent="0.2"/>
    <row r="1036139" s="12" customFormat="1" x14ac:dyDescent="0.2"/>
    <row r="1036140" s="12" customFormat="1" x14ac:dyDescent="0.2"/>
    <row r="1036141" s="12" customFormat="1" x14ac:dyDescent="0.2"/>
    <row r="1036142" s="12" customFormat="1" x14ac:dyDescent="0.2"/>
    <row r="1036143" s="12" customFormat="1" x14ac:dyDescent="0.2"/>
    <row r="1036144" s="12" customFormat="1" x14ac:dyDescent="0.2"/>
    <row r="1036145" s="12" customFormat="1" x14ac:dyDescent="0.2"/>
    <row r="1036146" s="12" customFormat="1" x14ac:dyDescent="0.2"/>
    <row r="1036147" s="12" customFormat="1" x14ac:dyDescent="0.2"/>
    <row r="1036148" s="12" customFormat="1" x14ac:dyDescent="0.2"/>
    <row r="1036149" s="12" customFormat="1" x14ac:dyDescent="0.2"/>
    <row r="1036150" s="12" customFormat="1" x14ac:dyDescent="0.2"/>
    <row r="1036151" s="12" customFormat="1" x14ac:dyDescent="0.2"/>
    <row r="1036152" s="12" customFormat="1" x14ac:dyDescent="0.2"/>
    <row r="1036153" s="12" customFormat="1" x14ac:dyDescent="0.2"/>
    <row r="1036154" s="12" customFormat="1" x14ac:dyDescent="0.2"/>
    <row r="1036155" s="12" customFormat="1" x14ac:dyDescent="0.2"/>
    <row r="1036156" s="12" customFormat="1" x14ac:dyDescent="0.2"/>
    <row r="1036157" s="12" customFormat="1" x14ac:dyDescent="0.2"/>
    <row r="1036158" s="12" customFormat="1" x14ac:dyDescent="0.2"/>
    <row r="1036159" s="12" customFormat="1" x14ac:dyDescent="0.2"/>
    <row r="1036160" s="12" customFormat="1" x14ac:dyDescent="0.2"/>
    <row r="1036161" s="12" customFormat="1" x14ac:dyDescent="0.2"/>
    <row r="1036162" s="12" customFormat="1" x14ac:dyDescent="0.2"/>
    <row r="1036163" s="12" customFormat="1" x14ac:dyDescent="0.2"/>
    <row r="1036164" s="12" customFormat="1" x14ac:dyDescent="0.2"/>
    <row r="1036165" s="12" customFormat="1" x14ac:dyDescent="0.2"/>
    <row r="1036166" s="12" customFormat="1" x14ac:dyDescent="0.2"/>
    <row r="1036167" s="12" customFormat="1" x14ac:dyDescent="0.2"/>
    <row r="1036168" s="12" customFormat="1" x14ac:dyDescent="0.2"/>
    <row r="1036169" s="12" customFormat="1" x14ac:dyDescent="0.2"/>
    <row r="1036170" s="12" customFormat="1" x14ac:dyDescent="0.2"/>
    <row r="1036171" s="12" customFormat="1" x14ac:dyDescent="0.2"/>
    <row r="1036172" s="12" customFormat="1" x14ac:dyDescent="0.2"/>
    <row r="1036173" s="12" customFormat="1" x14ac:dyDescent="0.2"/>
    <row r="1036174" s="12" customFormat="1" x14ac:dyDescent="0.2"/>
    <row r="1036175" s="12" customFormat="1" x14ac:dyDescent="0.2"/>
    <row r="1036176" s="12" customFormat="1" x14ac:dyDescent="0.2"/>
    <row r="1036177" s="12" customFormat="1" x14ac:dyDescent="0.2"/>
    <row r="1036178" s="12" customFormat="1" x14ac:dyDescent="0.2"/>
    <row r="1036179" s="12" customFormat="1" x14ac:dyDescent="0.2"/>
    <row r="1036180" s="12" customFormat="1" x14ac:dyDescent="0.2"/>
    <row r="1036181" s="12" customFormat="1" x14ac:dyDescent="0.2"/>
    <row r="1036182" s="12" customFormat="1" x14ac:dyDescent="0.2"/>
    <row r="1036183" s="12" customFormat="1" x14ac:dyDescent="0.2"/>
    <row r="1036184" s="12" customFormat="1" x14ac:dyDescent="0.2"/>
    <row r="1036185" s="12" customFormat="1" x14ac:dyDescent="0.2"/>
    <row r="1036186" s="12" customFormat="1" x14ac:dyDescent="0.2"/>
    <row r="1036187" s="12" customFormat="1" x14ac:dyDescent="0.2"/>
    <row r="1036188" s="12" customFormat="1" x14ac:dyDescent="0.2"/>
    <row r="1036189" s="12" customFormat="1" x14ac:dyDescent="0.2"/>
    <row r="1036190" s="12" customFormat="1" x14ac:dyDescent="0.2"/>
    <row r="1036191" s="12" customFormat="1" x14ac:dyDescent="0.2"/>
    <row r="1036192" s="12" customFormat="1" x14ac:dyDescent="0.2"/>
    <row r="1036193" s="12" customFormat="1" x14ac:dyDescent="0.2"/>
    <row r="1036194" s="12" customFormat="1" x14ac:dyDescent="0.2"/>
    <row r="1036195" s="12" customFormat="1" x14ac:dyDescent="0.2"/>
    <row r="1036196" s="12" customFormat="1" x14ac:dyDescent="0.2"/>
    <row r="1036197" s="12" customFormat="1" x14ac:dyDescent="0.2"/>
    <row r="1036198" s="12" customFormat="1" x14ac:dyDescent="0.2"/>
    <row r="1036199" s="12" customFormat="1" x14ac:dyDescent="0.2"/>
    <row r="1036200" s="12" customFormat="1" x14ac:dyDescent="0.2"/>
    <row r="1036201" s="12" customFormat="1" x14ac:dyDescent="0.2"/>
    <row r="1036202" s="12" customFormat="1" x14ac:dyDescent="0.2"/>
    <row r="1036203" s="12" customFormat="1" x14ac:dyDescent="0.2"/>
    <row r="1036204" s="12" customFormat="1" x14ac:dyDescent="0.2"/>
    <row r="1036205" s="12" customFormat="1" x14ac:dyDescent="0.2"/>
    <row r="1036206" s="12" customFormat="1" x14ac:dyDescent="0.2"/>
    <row r="1036207" s="12" customFormat="1" x14ac:dyDescent="0.2"/>
    <row r="1036208" s="12" customFormat="1" x14ac:dyDescent="0.2"/>
    <row r="1036209" s="12" customFormat="1" x14ac:dyDescent="0.2"/>
    <row r="1036210" s="12" customFormat="1" x14ac:dyDescent="0.2"/>
    <row r="1036211" s="12" customFormat="1" x14ac:dyDescent="0.2"/>
    <row r="1036212" s="12" customFormat="1" x14ac:dyDescent="0.2"/>
    <row r="1036213" s="12" customFormat="1" x14ac:dyDescent="0.2"/>
    <row r="1036214" s="12" customFormat="1" x14ac:dyDescent="0.2"/>
    <row r="1036215" s="12" customFormat="1" x14ac:dyDescent="0.2"/>
    <row r="1036216" s="12" customFormat="1" x14ac:dyDescent="0.2"/>
    <row r="1036217" s="12" customFormat="1" x14ac:dyDescent="0.2"/>
    <row r="1036218" s="12" customFormat="1" x14ac:dyDescent="0.2"/>
    <row r="1036219" s="12" customFormat="1" x14ac:dyDescent="0.2"/>
    <row r="1036220" s="12" customFormat="1" x14ac:dyDescent="0.2"/>
    <row r="1036221" s="12" customFormat="1" x14ac:dyDescent="0.2"/>
    <row r="1036222" s="12" customFormat="1" x14ac:dyDescent="0.2"/>
    <row r="1036223" s="12" customFormat="1" x14ac:dyDescent="0.2"/>
    <row r="1036224" s="12" customFormat="1" x14ac:dyDescent="0.2"/>
    <row r="1036225" s="12" customFormat="1" x14ac:dyDescent="0.2"/>
    <row r="1036226" s="12" customFormat="1" x14ac:dyDescent="0.2"/>
    <row r="1036227" s="12" customFormat="1" x14ac:dyDescent="0.2"/>
    <row r="1036228" s="12" customFormat="1" x14ac:dyDescent="0.2"/>
    <row r="1036229" s="12" customFormat="1" x14ac:dyDescent="0.2"/>
    <row r="1036230" s="12" customFormat="1" x14ac:dyDescent="0.2"/>
    <row r="1036231" s="12" customFormat="1" x14ac:dyDescent="0.2"/>
    <row r="1036232" s="12" customFormat="1" x14ac:dyDescent="0.2"/>
    <row r="1036233" s="12" customFormat="1" x14ac:dyDescent="0.2"/>
    <row r="1036234" s="12" customFormat="1" x14ac:dyDescent="0.2"/>
    <row r="1036235" s="12" customFormat="1" x14ac:dyDescent="0.2"/>
    <row r="1036236" s="12" customFormat="1" x14ac:dyDescent="0.2"/>
    <row r="1036237" s="12" customFormat="1" x14ac:dyDescent="0.2"/>
    <row r="1036238" s="12" customFormat="1" x14ac:dyDescent="0.2"/>
    <row r="1036239" s="12" customFormat="1" x14ac:dyDescent="0.2"/>
    <row r="1036240" s="12" customFormat="1" x14ac:dyDescent="0.2"/>
    <row r="1036241" s="12" customFormat="1" x14ac:dyDescent="0.2"/>
    <row r="1036242" s="12" customFormat="1" x14ac:dyDescent="0.2"/>
    <row r="1036243" s="12" customFormat="1" x14ac:dyDescent="0.2"/>
    <row r="1036244" s="12" customFormat="1" x14ac:dyDescent="0.2"/>
    <row r="1036245" s="12" customFormat="1" x14ac:dyDescent="0.2"/>
    <row r="1036246" s="12" customFormat="1" x14ac:dyDescent="0.2"/>
    <row r="1036247" s="12" customFormat="1" x14ac:dyDescent="0.2"/>
    <row r="1036248" s="12" customFormat="1" x14ac:dyDescent="0.2"/>
    <row r="1036249" s="12" customFormat="1" x14ac:dyDescent="0.2"/>
    <row r="1036250" s="12" customFormat="1" x14ac:dyDescent="0.2"/>
    <row r="1036251" s="12" customFormat="1" x14ac:dyDescent="0.2"/>
    <row r="1036252" s="12" customFormat="1" x14ac:dyDescent="0.2"/>
    <row r="1036253" s="12" customFormat="1" x14ac:dyDescent="0.2"/>
    <row r="1036254" s="12" customFormat="1" x14ac:dyDescent="0.2"/>
    <row r="1036255" s="12" customFormat="1" x14ac:dyDescent="0.2"/>
    <row r="1036256" s="12" customFormat="1" x14ac:dyDescent="0.2"/>
    <row r="1036257" s="12" customFormat="1" x14ac:dyDescent="0.2"/>
    <row r="1036258" s="12" customFormat="1" x14ac:dyDescent="0.2"/>
    <row r="1036259" s="12" customFormat="1" x14ac:dyDescent="0.2"/>
    <row r="1036260" s="12" customFormat="1" x14ac:dyDescent="0.2"/>
    <row r="1036261" s="12" customFormat="1" x14ac:dyDescent="0.2"/>
    <row r="1036262" s="12" customFormat="1" x14ac:dyDescent="0.2"/>
    <row r="1036263" s="12" customFormat="1" x14ac:dyDescent="0.2"/>
    <row r="1036264" s="12" customFormat="1" x14ac:dyDescent="0.2"/>
    <row r="1036265" s="12" customFormat="1" x14ac:dyDescent="0.2"/>
    <row r="1036266" s="12" customFormat="1" x14ac:dyDescent="0.2"/>
    <row r="1036267" s="12" customFormat="1" x14ac:dyDescent="0.2"/>
    <row r="1036268" s="12" customFormat="1" x14ac:dyDescent="0.2"/>
    <row r="1036269" s="12" customFormat="1" x14ac:dyDescent="0.2"/>
    <row r="1036270" s="12" customFormat="1" x14ac:dyDescent="0.2"/>
    <row r="1036271" s="12" customFormat="1" x14ac:dyDescent="0.2"/>
    <row r="1036272" s="12" customFormat="1" x14ac:dyDescent="0.2"/>
    <row r="1036273" s="12" customFormat="1" x14ac:dyDescent="0.2"/>
    <row r="1036274" s="12" customFormat="1" x14ac:dyDescent="0.2"/>
    <row r="1036275" s="12" customFormat="1" x14ac:dyDescent="0.2"/>
    <row r="1036276" s="12" customFormat="1" x14ac:dyDescent="0.2"/>
    <row r="1036277" s="12" customFormat="1" x14ac:dyDescent="0.2"/>
    <row r="1036278" s="12" customFormat="1" x14ac:dyDescent="0.2"/>
    <row r="1036279" s="12" customFormat="1" x14ac:dyDescent="0.2"/>
    <row r="1036280" s="12" customFormat="1" x14ac:dyDescent="0.2"/>
    <row r="1036281" s="12" customFormat="1" x14ac:dyDescent="0.2"/>
    <row r="1036282" s="12" customFormat="1" x14ac:dyDescent="0.2"/>
    <row r="1036283" s="12" customFormat="1" x14ac:dyDescent="0.2"/>
    <row r="1036284" s="12" customFormat="1" x14ac:dyDescent="0.2"/>
    <row r="1036285" s="12" customFormat="1" x14ac:dyDescent="0.2"/>
    <row r="1036286" s="12" customFormat="1" x14ac:dyDescent="0.2"/>
    <row r="1036287" s="12" customFormat="1" x14ac:dyDescent="0.2"/>
    <row r="1036288" s="12" customFormat="1" x14ac:dyDescent="0.2"/>
    <row r="1036289" s="12" customFormat="1" x14ac:dyDescent="0.2"/>
    <row r="1036290" s="12" customFormat="1" x14ac:dyDescent="0.2"/>
    <row r="1036291" s="12" customFormat="1" x14ac:dyDescent="0.2"/>
    <row r="1036292" s="12" customFormat="1" x14ac:dyDescent="0.2"/>
    <row r="1036293" s="12" customFormat="1" x14ac:dyDescent="0.2"/>
    <row r="1036294" s="12" customFormat="1" x14ac:dyDescent="0.2"/>
    <row r="1036295" s="12" customFormat="1" x14ac:dyDescent="0.2"/>
    <row r="1036296" s="12" customFormat="1" x14ac:dyDescent="0.2"/>
    <row r="1036297" s="12" customFormat="1" x14ac:dyDescent="0.2"/>
    <row r="1036298" s="12" customFormat="1" x14ac:dyDescent="0.2"/>
    <row r="1036299" s="12" customFormat="1" x14ac:dyDescent="0.2"/>
    <row r="1036300" s="12" customFormat="1" x14ac:dyDescent="0.2"/>
    <row r="1036301" s="12" customFormat="1" x14ac:dyDescent="0.2"/>
    <row r="1036302" s="12" customFormat="1" x14ac:dyDescent="0.2"/>
    <row r="1036303" s="12" customFormat="1" x14ac:dyDescent="0.2"/>
    <row r="1036304" s="12" customFormat="1" x14ac:dyDescent="0.2"/>
    <row r="1036305" s="12" customFormat="1" x14ac:dyDescent="0.2"/>
    <row r="1036306" s="12" customFormat="1" x14ac:dyDescent="0.2"/>
    <row r="1036307" s="12" customFormat="1" x14ac:dyDescent="0.2"/>
    <row r="1036308" s="12" customFormat="1" x14ac:dyDescent="0.2"/>
    <row r="1036309" s="12" customFormat="1" x14ac:dyDescent="0.2"/>
    <row r="1036310" s="12" customFormat="1" x14ac:dyDescent="0.2"/>
    <row r="1036311" s="12" customFormat="1" x14ac:dyDescent="0.2"/>
    <row r="1036312" s="12" customFormat="1" x14ac:dyDescent="0.2"/>
    <row r="1036313" s="12" customFormat="1" x14ac:dyDescent="0.2"/>
    <row r="1036314" s="12" customFormat="1" x14ac:dyDescent="0.2"/>
    <row r="1036315" s="12" customFormat="1" x14ac:dyDescent="0.2"/>
    <row r="1036316" s="12" customFormat="1" x14ac:dyDescent="0.2"/>
    <row r="1036317" s="12" customFormat="1" x14ac:dyDescent="0.2"/>
    <row r="1036318" s="12" customFormat="1" x14ac:dyDescent="0.2"/>
    <row r="1036319" s="12" customFormat="1" x14ac:dyDescent="0.2"/>
    <row r="1036320" s="12" customFormat="1" x14ac:dyDescent="0.2"/>
    <row r="1036321" s="12" customFormat="1" x14ac:dyDescent="0.2"/>
    <row r="1036322" s="12" customFormat="1" x14ac:dyDescent="0.2"/>
    <row r="1036323" s="12" customFormat="1" x14ac:dyDescent="0.2"/>
    <row r="1036324" s="12" customFormat="1" x14ac:dyDescent="0.2"/>
    <row r="1036325" s="12" customFormat="1" x14ac:dyDescent="0.2"/>
    <row r="1036326" s="12" customFormat="1" x14ac:dyDescent="0.2"/>
    <row r="1036327" s="12" customFormat="1" x14ac:dyDescent="0.2"/>
    <row r="1036328" s="12" customFormat="1" x14ac:dyDescent="0.2"/>
    <row r="1036329" s="12" customFormat="1" x14ac:dyDescent="0.2"/>
    <row r="1036330" s="12" customFormat="1" x14ac:dyDescent="0.2"/>
    <row r="1036331" s="12" customFormat="1" x14ac:dyDescent="0.2"/>
    <row r="1036332" s="12" customFormat="1" x14ac:dyDescent="0.2"/>
    <row r="1036333" s="12" customFormat="1" x14ac:dyDescent="0.2"/>
    <row r="1036334" s="12" customFormat="1" x14ac:dyDescent="0.2"/>
    <row r="1036335" s="12" customFormat="1" x14ac:dyDescent="0.2"/>
    <row r="1036336" s="12" customFormat="1" x14ac:dyDescent="0.2"/>
    <row r="1036337" s="12" customFormat="1" x14ac:dyDescent="0.2"/>
    <row r="1036338" s="12" customFormat="1" x14ac:dyDescent="0.2"/>
    <row r="1036339" s="12" customFormat="1" x14ac:dyDescent="0.2"/>
    <row r="1036340" s="12" customFormat="1" x14ac:dyDescent="0.2"/>
    <row r="1036341" s="12" customFormat="1" x14ac:dyDescent="0.2"/>
    <row r="1036342" s="12" customFormat="1" x14ac:dyDescent="0.2"/>
    <row r="1036343" s="12" customFormat="1" x14ac:dyDescent="0.2"/>
    <row r="1036344" s="12" customFormat="1" x14ac:dyDescent="0.2"/>
    <row r="1036345" s="12" customFormat="1" x14ac:dyDescent="0.2"/>
    <row r="1036346" s="12" customFormat="1" x14ac:dyDescent="0.2"/>
    <row r="1036347" s="12" customFormat="1" x14ac:dyDescent="0.2"/>
    <row r="1036348" s="12" customFormat="1" x14ac:dyDescent="0.2"/>
    <row r="1036349" s="12" customFormat="1" x14ac:dyDescent="0.2"/>
    <row r="1036350" s="12" customFormat="1" x14ac:dyDescent="0.2"/>
    <row r="1036351" s="12" customFormat="1" x14ac:dyDescent="0.2"/>
    <row r="1036352" s="12" customFormat="1" x14ac:dyDescent="0.2"/>
    <row r="1036353" s="12" customFormat="1" x14ac:dyDescent="0.2"/>
    <row r="1036354" s="12" customFormat="1" x14ac:dyDescent="0.2"/>
    <row r="1036355" s="12" customFormat="1" x14ac:dyDescent="0.2"/>
    <row r="1036356" s="12" customFormat="1" x14ac:dyDescent="0.2"/>
    <row r="1036357" s="12" customFormat="1" x14ac:dyDescent="0.2"/>
    <row r="1036358" s="12" customFormat="1" x14ac:dyDescent="0.2"/>
    <row r="1036359" s="12" customFormat="1" x14ac:dyDescent="0.2"/>
    <row r="1036360" s="12" customFormat="1" x14ac:dyDescent="0.2"/>
    <row r="1036361" s="12" customFormat="1" x14ac:dyDescent="0.2"/>
    <row r="1036362" s="12" customFormat="1" x14ac:dyDescent="0.2"/>
    <row r="1036363" s="12" customFormat="1" x14ac:dyDescent="0.2"/>
    <row r="1036364" s="12" customFormat="1" x14ac:dyDescent="0.2"/>
    <row r="1036365" s="12" customFormat="1" x14ac:dyDescent="0.2"/>
    <row r="1036366" s="12" customFormat="1" x14ac:dyDescent="0.2"/>
    <row r="1036367" s="12" customFormat="1" x14ac:dyDescent="0.2"/>
    <row r="1036368" s="12" customFormat="1" x14ac:dyDescent="0.2"/>
    <row r="1036369" s="12" customFormat="1" x14ac:dyDescent="0.2"/>
    <row r="1036370" s="12" customFormat="1" x14ac:dyDescent="0.2"/>
    <row r="1036371" s="12" customFormat="1" x14ac:dyDescent="0.2"/>
    <row r="1036372" s="12" customFormat="1" x14ac:dyDescent="0.2"/>
    <row r="1036373" s="12" customFormat="1" x14ac:dyDescent="0.2"/>
    <row r="1036374" s="12" customFormat="1" x14ac:dyDescent="0.2"/>
    <row r="1036375" s="12" customFormat="1" x14ac:dyDescent="0.2"/>
    <row r="1036376" s="12" customFormat="1" x14ac:dyDescent="0.2"/>
    <row r="1036377" s="12" customFormat="1" x14ac:dyDescent="0.2"/>
    <row r="1036378" s="12" customFormat="1" x14ac:dyDescent="0.2"/>
    <row r="1036379" s="12" customFormat="1" x14ac:dyDescent="0.2"/>
    <row r="1036380" s="12" customFormat="1" x14ac:dyDescent="0.2"/>
    <row r="1036381" s="12" customFormat="1" x14ac:dyDescent="0.2"/>
    <row r="1036382" s="12" customFormat="1" x14ac:dyDescent="0.2"/>
    <row r="1036383" s="12" customFormat="1" x14ac:dyDescent="0.2"/>
    <row r="1036384" s="12" customFormat="1" x14ac:dyDescent="0.2"/>
    <row r="1036385" s="12" customFormat="1" x14ac:dyDescent="0.2"/>
    <row r="1036386" s="12" customFormat="1" x14ac:dyDescent="0.2"/>
    <row r="1036387" s="12" customFormat="1" x14ac:dyDescent="0.2"/>
    <row r="1036388" s="12" customFormat="1" x14ac:dyDescent="0.2"/>
    <row r="1036389" s="12" customFormat="1" x14ac:dyDescent="0.2"/>
    <row r="1036390" s="12" customFormat="1" x14ac:dyDescent="0.2"/>
    <row r="1036391" s="12" customFormat="1" x14ac:dyDescent="0.2"/>
    <row r="1036392" s="12" customFormat="1" x14ac:dyDescent="0.2"/>
    <row r="1036393" s="12" customFormat="1" x14ac:dyDescent="0.2"/>
    <row r="1036394" s="12" customFormat="1" x14ac:dyDescent="0.2"/>
    <row r="1036395" s="12" customFormat="1" x14ac:dyDescent="0.2"/>
    <row r="1036396" s="12" customFormat="1" x14ac:dyDescent="0.2"/>
    <row r="1036397" s="12" customFormat="1" x14ac:dyDescent="0.2"/>
    <row r="1036398" s="12" customFormat="1" x14ac:dyDescent="0.2"/>
    <row r="1036399" s="12" customFormat="1" x14ac:dyDescent="0.2"/>
    <row r="1036400" s="12" customFormat="1" x14ac:dyDescent="0.2"/>
    <row r="1036401" s="12" customFormat="1" x14ac:dyDescent="0.2"/>
    <row r="1036402" s="12" customFormat="1" x14ac:dyDescent="0.2"/>
    <row r="1036403" s="12" customFormat="1" x14ac:dyDescent="0.2"/>
    <row r="1036404" s="12" customFormat="1" x14ac:dyDescent="0.2"/>
    <row r="1036405" s="12" customFormat="1" x14ac:dyDescent="0.2"/>
    <row r="1036406" s="12" customFormat="1" x14ac:dyDescent="0.2"/>
    <row r="1036407" s="12" customFormat="1" x14ac:dyDescent="0.2"/>
    <row r="1036408" s="12" customFormat="1" x14ac:dyDescent="0.2"/>
    <row r="1036409" s="12" customFormat="1" x14ac:dyDescent="0.2"/>
    <row r="1036410" s="12" customFormat="1" x14ac:dyDescent="0.2"/>
    <row r="1036411" s="12" customFormat="1" x14ac:dyDescent="0.2"/>
    <row r="1036412" s="12" customFormat="1" x14ac:dyDescent="0.2"/>
    <row r="1036413" s="12" customFormat="1" x14ac:dyDescent="0.2"/>
    <row r="1036414" s="12" customFormat="1" x14ac:dyDescent="0.2"/>
    <row r="1036415" s="12" customFormat="1" x14ac:dyDescent="0.2"/>
    <row r="1036416" s="12" customFormat="1" x14ac:dyDescent="0.2"/>
    <row r="1036417" s="12" customFormat="1" x14ac:dyDescent="0.2"/>
    <row r="1036418" s="12" customFormat="1" x14ac:dyDescent="0.2"/>
    <row r="1036419" s="12" customFormat="1" x14ac:dyDescent="0.2"/>
    <row r="1036420" s="12" customFormat="1" x14ac:dyDescent="0.2"/>
    <row r="1036421" s="12" customFormat="1" x14ac:dyDescent="0.2"/>
    <row r="1036422" s="12" customFormat="1" x14ac:dyDescent="0.2"/>
    <row r="1036423" s="12" customFormat="1" x14ac:dyDescent="0.2"/>
    <row r="1036424" s="12" customFormat="1" x14ac:dyDescent="0.2"/>
    <row r="1036425" s="12" customFormat="1" x14ac:dyDescent="0.2"/>
    <row r="1036426" s="12" customFormat="1" x14ac:dyDescent="0.2"/>
    <row r="1036427" s="12" customFormat="1" x14ac:dyDescent="0.2"/>
    <row r="1036428" s="12" customFormat="1" x14ac:dyDescent="0.2"/>
    <row r="1036429" s="12" customFormat="1" x14ac:dyDescent="0.2"/>
    <row r="1036430" s="12" customFormat="1" x14ac:dyDescent="0.2"/>
    <row r="1036431" s="12" customFormat="1" x14ac:dyDescent="0.2"/>
    <row r="1036432" s="12" customFormat="1" x14ac:dyDescent="0.2"/>
    <row r="1036433" s="12" customFormat="1" x14ac:dyDescent="0.2"/>
    <row r="1036434" s="12" customFormat="1" x14ac:dyDescent="0.2"/>
    <row r="1036435" s="12" customFormat="1" x14ac:dyDescent="0.2"/>
    <row r="1036436" s="12" customFormat="1" x14ac:dyDescent="0.2"/>
    <row r="1036437" s="12" customFormat="1" x14ac:dyDescent="0.2"/>
    <row r="1036438" s="12" customFormat="1" x14ac:dyDescent="0.2"/>
    <row r="1036439" s="12" customFormat="1" x14ac:dyDescent="0.2"/>
    <row r="1036440" s="12" customFormat="1" x14ac:dyDescent="0.2"/>
    <row r="1036441" s="12" customFormat="1" x14ac:dyDescent="0.2"/>
    <row r="1036442" s="12" customFormat="1" x14ac:dyDescent="0.2"/>
    <row r="1036443" s="12" customFormat="1" x14ac:dyDescent="0.2"/>
    <row r="1036444" s="12" customFormat="1" x14ac:dyDescent="0.2"/>
    <row r="1036445" s="12" customFormat="1" x14ac:dyDescent="0.2"/>
    <row r="1036446" s="12" customFormat="1" x14ac:dyDescent="0.2"/>
    <row r="1036447" s="12" customFormat="1" x14ac:dyDescent="0.2"/>
    <row r="1036448" s="12" customFormat="1" x14ac:dyDescent="0.2"/>
    <row r="1036449" s="12" customFormat="1" x14ac:dyDescent="0.2"/>
    <row r="1036450" s="12" customFormat="1" x14ac:dyDescent="0.2"/>
    <row r="1036451" s="12" customFormat="1" x14ac:dyDescent="0.2"/>
    <row r="1036452" s="12" customFormat="1" x14ac:dyDescent="0.2"/>
    <row r="1036453" s="12" customFormat="1" x14ac:dyDescent="0.2"/>
    <row r="1036454" s="12" customFormat="1" x14ac:dyDescent="0.2"/>
    <row r="1036455" s="12" customFormat="1" x14ac:dyDescent="0.2"/>
    <row r="1036456" s="12" customFormat="1" x14ac:dyDescent="0.2"/>
    <row r="1036457" s="12" customFormat="1" x14ac:dyDescent="0.2"/>
    <row r="1036458" s="12" customFormat="1" x14ac:dyDescent="0.2"/>
    <row r="1036459" s="12" customFormat="1" x14ac:dyDescent="0.2"/>
    <row r="1036460" s="12" customFormat="1" x14ac:dyDescent="0.2"/>
    <row r="1036461" s="12" customFormat="1" x14ac:dyDescent="0.2"/>
    <row r="1036462" s="12" customFormat="1" x14ac:dyDescent="0.2"/>
    <row r="1036463" s="12" customFormat="1" x14ac:dyDescent="0.2"/>
    <row r="1036464" s="12" customFormat="1" x14ac:dyDescent="0.2"/>
    <row r="1036465" s="12" customFormat="1" x14ac:dyDescent="0.2"/>
    <row r="1036466" s="12" customFormat="1" x14ac:dyDescent="0.2"/>
    <row r="1036467" s="12" customFormat="1" x14ac:dyDescent="0.2"/>
    <row r="1036468" s="12" customFormat="1" x14ac:dyDescent="0.2"/>
    <row r="1036469" s="12" customFormat="1" x14ac:dyDescent="0.2"/>
    <row r="1036470" s="12" customFormat="1" x14ac:dyDescent="0.2"/>
    <row r="1036471" s="12" customFormat="1" x14ac:dyDescent="0.2"/>
    <row r="1036472" s="12" customFormat="1" x14ac:dyDescent="0.2"/>
    <row r="1036473" s="12" customFormat="1" x14ac:dyDescent="0.2"/>
    <row r="1036474" s="12" customFormat="1" x14ac:dyDescent="0.2"/>
    <row r="1036475" s="12" customFormat="1" x14ac:dyDescent="0.2"/>
    <row r="1036476" s="12" customFormat="1" x14ac:dyDescent="0.2"/>
    <row r="1036477" s="12" customFormat="1" x14ac:dyDescent="0.2"/>
    <row r="1036478" s="12" customFormat="1" x14ac:dyDescent="0.2"/>
    <row r="1036479" s="12" customFormat="1" x14ac:dyDescent="0.2"/>
    <row r="1036480" s="12" customFormat="1" x14ac:dyDescent="0.2"/>
    <row r="1036481" s="12" customFormat="1" x14ac:dyDescent="0.2"/>
    <row r="1036482" s="12" customFormat="1" x14ac:dyDescent="0.2"/>
    <row r="1036483" s="12" customFormat="1" x14ac:dyDescent="0.2"/>
    <row r="1036484" s="12" customFormat="1" x14ac:dyDescent="0.2"/>
    <row r="1036485" s="12" customFormat="1" x14ac:dyDescent="0.2"/>
    <row r="1036486" s="12" customFormat="1" x14ac:dyDescent="0.2"/>
    <row r="1036487" s="12" customFormat="1" x14ac:dyDescent="0.2"/>
    <row r="1036488" s="12" customFormat="1" x14ac:dyDescent="0.2"/>
    <row r="1036489" s="12" customFormat="1" x14ac:dyDescent="0.2"/>
    <row r="1036490" s="12" customFormat="1" x14ac:dyDescent="0.2"/>
    <row r="1036491" s="12" customFormat="1" x14ac:dyDescent="0.2"/>
    <row r="1036492" s="12" customFormat="1" x14ac:dyDescent="0.2"/>
    <row r="1036493" s="12" customFormat="1" x14ac:dyDescent="0.2"/>
    <row r="1036494" s="12" customFormat="1" x14ac:dyDescent="0.2"/>
    <row r="1036495" s="12" customFormat="1" x14ac:dyDescent="0.2"/>
    <row r="1036496" s="12" customFormat="1" x14ac:dyDescent="0.2"/>
    <row r="1036497" s="12" customFormat="1" x14ac:dyDescent="0.2"/>
    <row r="1036498" s="12" customFormat="1" x14ac:dyDescent="0.2"/>
    <row r="1036499" s="12" customFormat="1" x14ac:dyDescent="0.2"/>
    <row r="1036500" s="12" customFormat="1" x14ac:dyDescent="0.2"/>
    <row r="1036501" s="12" customFormat="1" x14ac:dyDescent="0.2"/>
    <row r="1036502" s="12" customFormat="1" x14ac:dyDescent="0.2"/>
    <row r="1036503" s="12" customFormat="1" x14ac:dyDescent="0.2"/>
    <row r="1036504" s="12" customFormat="1" x14ac:dyDescent="0.2"/>
    <row r="1036505" s="12" customFormat="1" x14ac:dyDescent="0.2"/>
    <row r="1036506" s="12" customFormat="1" x14ac:dyDescent="0.2"/>
    <row r="1036507" s="12" customFormat="1" x14ac:dyDescent="0.2"/>
    <row r="1036508" s="12" customFormat="1" x14ac:dyDescent="0.2"/>
    <row r="1036509" s="12" customFormat="1" x14ac:dyDescent="0.2"/>
    <row r="1036510" s="12" customFormat="1" x14ac:dyDescent="0.2"/>
    <row r="1036511" s="12" customFormat="1" x14ac:dyDescent="0.2"/>
    <row r="1036512" s="12" customFormat="1" x14ac:dyDescent="0.2"/>
    <row r="1036513" s="12" customFormat="1" x14ac:dyDescent="0.2"/>
    <row r="1036514" s="12" customFormat="1" x14ac:dyDescent="0.2"/>
    <row r="1036515" s="12" customFormat="1" x14ac:dyDescent="0.2"/>
    <row r="1036516" s="12" customFormat="1" x14ac:dyDescent="0.2"/>
    <row r="1036517" s="12" customFormat="1" x14ac:dyDescent="0.2"/>
    <row r="1036518" s="12" customFormat="1" x14ac:dyDescent="0.2"/>
    <row r="1036519" s="12" customFormat="1" x14ac:dyDescent="0.2"/>
    <row r="1036520" s="12" customFormat="1" x14ac:dyDescent="0.2"/>
    <row r="1036521" s="12" customFormat="1" x14ac:dyDescent="0.2"/>
    <row r="1036522" s="12" customFormat="1" x14ac:dyDescent="0.2"/>
    <row r="1036523" s="12" customFormat="1" x14ac:dyDescent="0.2"/>
    <row r="1036524" s="12" customFormat="1" x14ac:dyDescent="0.2"/>
    <row r="1036525" s="12" customFormat="1" x14ac:dyDescent="0.2"/>
    <row r="1036526" s="12" customFormat="1" x14ac:dyDescent="0.2"/>
    <row r="1036527" s="12" customFormat="1" x14ac:dyDescent="0.2"/>
    <row r="1036528" s="12" customFormat="1" x14ac:dyDescent="0.2"/>
    <row r="1036529" s="12" customFormat="1" x14ac:dyDescent="0.2"/>
    <row r="1036530" s="12" customFormat="1" x14ac:dyDescent="0.2"/>
    <row r="1036531" s="12" customFormat="1" x14ac:dyDescent="0.2"/>
    <row r="1036532" s="12" customFormat="1" x14ac:dyDescent="0.2"/>
    <row r="1036533" s="12" customFormat="1" x14ac:dyDescent="0.2"/>
    <row r="1036534" s="12" customFormat="1" x14ac:dyDescent="0.2"/>
    <row r="1036535" s="12" customFormat="1" x14ac:dyDescent="0.2"/>
    <row r="1036536" s="12" customFormat="1" x14ac:dyDescent="0.2"/>
    <row r="1036537" s="12" customFormat="1" x14ac:dyDescent="0.2"/>
    <row r="1036538" s="12" customFormat="1" x14ac:dyDescent="0.2"/>
    <row r="1036539" s="12" customFormat="1" x14ac:dyDescent="0.2"/>
    <row r="1036540" s="12" customFormat="1" x14ac:dyDescent="0.2"/>
    <row r="1036541" s="12" customFormat="1" x14ac:dyDescent="0.2"/>
    <row r="1036542" s="12" customFormat="1" x14ac:dyDescent="0.2"/>
    <row r="1036543" s="12" customFormat="1" x14ac:dyDescent="0.2"/>
    <row r="1036544" s="12" customFormat="1" x14ac:dyDescent="0.2"/>
    <row r="1036545" s="12" customFormat="1" x14ac:dyDescent="0.2"/>
    <row r="1036546" s="12" customFormat="1" x14ac:dyDescent="0.2"/>
    <row r="1036547" s="12" customFormat="1" x14ac:dyDescent="0.2"/>
    <row r="1036548" s="12" customFormat="1" x14ac:dyDescent="0.2"/>
    <row r="1036549" s="12" customFormat="1" x14ac:dyDescent="0.2"/>
    <row r="1036550" s="12" customFormat="1" x14ac:dyDescent="0.2"/>
    <row r="1036551" s="12" customFormat="1" x14ac:dyDescent="0.2"/>
    <row r="1036552" s="12" customFormat="1" x14ac:dyDescent="0.2"/>
    <row r="1036553" s="12" customFormat="1" x14ac:dyDescent="0.2"/>
    <row r="1036554" s="12" customFormat="1" x14ac:dyDescent="0.2"/>
    <row r="1036555" s="12" customFormat="1" x14ac:dyDescent="0.2"/>
    <row r="1036556" s="12" customFormat="1" x14ac:dyDescent="0.2"/>
    <row r="1036557" s="12" customFormat="1" x14ac:dyDescent="0.2"/>
    <row r="1036558" s="12" customFormat="1" x14ac:dyDescent="0.2"/>
    <row r="1036559" s="12" customFormat="1" x14ac:dyDescent="0.2"/>
    <row r="1036560" s="12" customFormat="1" x14ac:dyDescent="0.2"/>
    <row r="1036561" s="12" customFormat="1" x14ac:dyDescent="0.2"/>
    <row r="1036562" s="12" customFormat="1" x14ac:dyDescent="0.2"/>
    <row r="1036563" s="12" customFormat="1" x14ac:dyDescent="0.2"/>
    <row r="1036564" s="12" customFormat="1" x14ac:dyDescent="0.2"/>
    <row r="1036565" s="12" customFormat="1" x14ac:dyDescent="0.2"/>
    <row r="1036566" s="12" customFormat="1" x14ac:dyDescent="0.2"/>
    <row r="1036567" s="12" customFormat="1" x14ac:dyDescent="0.2"/>
    <row r="1036568" s="12" customFormat="1" x14ac:dyDescent="0.2"/>
    <row r="1036569" s="12" customFormat="1" x14ac:dyDescent="0.2"/>
    <row r="1036570" s="12" customFormat="1" x14ac:dyDescent="0.2"/>
    <row r="1036571" s="12" customFormat="1" x14ac:dyDescent="0.2"/>
    <row r="1036572" s="12" customFormat="1" x14ac:dyDescent="0.2"/>
    <row r="1036573" s="12" customFormat="1" x14ac:dyDescent="0.2"/>
    <row r="1036574" s="12" customFormat="1" x14ac:dyDescent="0.2"/>
    <row r="1036575" s="12" customFormat="1" x14ac:dyDescent="0.2"/>
    <row r="1036576" s="12" customFormat="1" x14ac:dyDescent="0.2"/>
    <row r="1036577" s="12" customFormat="1" x14ac:dyDescent="0.2"/>
    <row r="1036578" s="12" customFormat="1" x14ac:dyDescent="0.2"/>
    <row r="1036579" s="12" customFormat="1" x14ac:dyDescent="0.2"/>
    <row r="1036580" s="12" customFormat="1" x14ac:dyDescent="0.2"/>
    <row r="1036581" s="12" customFormat="1" x14ac:dyDescent="0.2"/>
    <row r="1036582" s="12" customFormat="1" x14ac:dyDescent="0.2"/>
    <row r="1036583" s="12" customFormat="1" x14ac:dyDescent="0.2"/>
    <row r="1036584" s="12" customFormat="1" x14ac:dyDescent="0.2"/>
    <row r="1036585" s="12" customFormat="1" x14ac:dyDescent="0.2"/>
    <row r="1036586" s="12" customFormat="1" x14ac:dyDescent="0.2"/>
    <row r="1036587" s="12" customFormat="1" x14ac:dyDescent="0.2"/>
    <row r="1036588" s="12" customFormat="1" x14ac:dyDescent="0.2"/>
    <row r="1036589" s="12" customFormat="1" x14ac:dyDescent="0.2"/>
    <row r="1036590" s="12" customFormat="1" x14ac:dyDescent="0.2"/>
    <row r="1036591" s="12" customFormat="1" x14ac:dyDescent="0.2"/>
    <row r="1036592" s="12" customFormat="1" x14ac:dyDescent="0.2"/>
    <row r="1036593" s="12" customFormat="1" x14ac:dyDescent="0.2"/>
    <row r="1036594" s="12" customFormat="1" x14ac:dyDescent="0.2"/>
    <row r="1036595" s="12" customFormat="1" x14ac:dyDescent="0.2"/>
    <row r="1036596" s="12" customFormat="1" x14ac:dyDescent="0.2"/>
    <row r="1036597" s="12" customFormat="1" x14ac:dyDescent="0.2"/>
    <row r="1036598" s="12" customFormat="1" x14ac:dyDescent="0.2"/>
    <row r="1036599" s="12" customFormat="1" x14ac:dyDescent="0.2"/>
    <row r="1036600" s="12" customFormat="1" x14ac:dyDescent="0.2"/>
    <row r="1036601" s="12" customFormat="1" x14ac:dyDescent="0.2"/>
    <row r="1036602" s="12" customFormat="1" x14ac:dyDescent="0.2"/>
    <row r="1036603" s="12" customFormat="1" x14ac:dyDescent="0.2"/>
    <row r="1036604" s="12" customFormat="1" x14ac:dyDescent="0.2"/>
    <row r="1036605" s="12" customFormat="1" x14ac:dyDescent="0.2"/>
    <row r="1036606" s="12" customFormat="1" x14ac:dyDescent="0.2"/>
    <row r="1036607" s="12" customFormat="1" x14ac:dyDescent="0.2"/>
    <row r="1036608" s="12" customFormat="1" x14ac:dyDescent="0.2"/>
    <row r="1036609" s="12" customFormat="1" x14ac:dyDescent="0.2"/>
    <row r="1036610" s="12" customFormat="1" x14ac:dyDescent="0.2"/>
    <row r="1036611" s="12" customFormat="1" x14ac:dyDescent="0.2"/>
    <row r="1036612" s="12" customFormat="1" x14ac:dyDescent="0.2"/>
    <row r="1036613" s="12" customFormat="1" x14ac:dyDescent="0.2"/>
    <row r="1036614" s="12" customFormat="1" x14ac:dyDescent="0.2"/>
    <row r="1036615" s="12" customFormat="1" x14ac:dyDescent="0.2"/>
    <row r="1036616" s="12" customFormat="1" x14ac:dyDescent="0.2"/>
    <row r="1036617" s="12" customFormat="1" x14ac:dyDescent="0.2"/>
    <row r="1036618" s="12" customFormat="1" x14ac:dyDescent="0.2"/>
    <row r="1036619" s="12" customFormat="1" x14ac:dyDescent="0.2"/>
    <row r="1036620" s="12" customFormat="1" x14ac:dyDescent="0.2"/>
    <row r="1036621" s="12" customFormat="1" x14ac:dyDescent="0.2"/>
    <row r="1036622" s="12" customFormat="1" x14ac:dyDescent="0.2"/>
    <row r="1036623" s="12" customFormat="1" x14ac:dyDescent="0.2"/>
    <row r="1036624" s="12" customFormat="1" x14ac:dyDescent="0.2"/>
    <row r="1036625" s="12" customFormat="1" x14ac:dyDescent="0.2"/>
    <row r="1036626" s="12" customFormat="1" x14ac:dyDescent="0.2"/>
    <row r="1036627" s="12" customFormat="1" x14ac:dyDescent="0.2"/>
    <row r="1036628" s="12" customFormat="1" x14ac:dyDescent="0.2"/>
    <row r="1036629" s="12" customFormat="1" x14ac:dyDescent="0.2"/>
    <row r="1036630" s="12" customFormat="1" x14ac:dyDescent="0.2"/>
    <row r="1036631" s="12" customFormat="1" x14ac:dyDescent="0.2"/>
    <row r="1036632" s="12" customFormat="1" x14ac:dyDescent="0.2"/>
    <row r="1036633" s="12" customFormat="1" x14ac:dyDescent="0.2"/>
    <row r="1036634" s="12" customFormat="1" x14ac:dyDescent="0.2"/>
    <row r="1036635" s="12" customFormat="1" x14ac:dyDescent="0.2"/>
    <row r="1036636" s="12" customFormat="1" x14ac:dyDescent="0.2"/>
    <row r="1036637" s="12" customFormat="1" x14ac:dyDescent="0.2"/>
    <row r="1036638" s="12" customFormat="1" x14ac:dyDescent="0.2"/>
    <row r="1036639" s="12" customFormat="1" x14ac:dyDescent="0.2"/>
    <row r="1036640" s="12" customFormat="1" x14ac:dyDescent="0.2"/>
    <row r="1036641" s="12" customFormat="1" x14ac:dyDescent="0.2"/>
    <row r="1036642" s="12" customFormat="1" x14ac:dyDescent="0.2"/>
    <row r="1036643" s="12" customFormat="1" x14ac:dyDescent="0.2"/>
    <row r="1036644" s="12" customFormat="1" x14ac:dyDescent="0.2"/>
    <row r="1036645" s="12" customFormat="1" x14ac:dyDescent="0.2"/>
    <row r="1036646" s="12" customFormat="1" x14ac:dyDescent="0.2"/>
    <row r="1036647" s="12" customFormat="1" x14ac:dyDescent="0.2"/>
    <row r="1036648" s="12" customFormat="1" x14ac:dyDescent="0.2"/>
    <row r="1036649" s="12" customFormat="1" x14ac:dyDescent="0.2"/>
    <row r="1036650" s="12" customFormat="1" x14ac:dyDescent="0.2"/>
    <row r="1036651" s="12" customFormat="1" x14ac:dyDescent="0.2"/>
    <row r="1036652" s="12" customFormat="1" x14ac:dyDescent="0.2"/>
    <row r="1036653" s="12" customFormat="1" x14ac:dyDescent="0.2"/>
    <row r="1036654" s="12" customFormat="1" x14ac:dyDescent="0.2"/>
    <row r="1036655" s="12" customFormat="1" x14ac:dyDescent="0.2"/>
    <row r="1036656" s="12" customFormat="1" x14ac:dyDescent="0.2"/>
    <row r="1036657" s="12" customFormat="1" x14ac:dyDescent="0.2"/>
    <row r="1036658" s="12" customFormat="1" x14ac:dyDescent="0.2"/>
    <row r="1036659" s="12" customFormat="1" x14ac:dyDescent="0.2"/>
    <row r="1036660" s="12" customFormat="1" x14ac:dyDescent="0.2"/>
    <row r="1036661" s="12" customFormat="1" x14ac:dyDescent="0.2"/>
    <row r="1036662" s="12" customFormat="1" x14ac:dyDescent="0.2"/>
    <row r="1036663" s="12" customFormat="1" x14ac:dyDescent="0.2"/>
    <row r="1036664" s="12" customFormat="1" x14ac:dyDescent="0.2"/>
    <row r="1036665" s="12" customFormat="1" x14ac:dyDescent="0.2"/>
    <row r="1036666" s="12" customFormat="1" x14ac:dyDescent="0.2"/>
    <row r="1036667" s="12" customFormat="1" x14ac:dyDescent="0.2"/>
    <row r="1036668" s="12" customFormat="1" x14ac:dyDescent="0.2"/>
    <row r="1036669" s="12" customFormat="1" x14ac:dyDescent="0.2"/>
    <row r="1036670" s="12" customFormat="1" x14ac:dyDescent="0.2"/>
    <row r="1036671" s="12" customFormat="1" x14ac:dyDescent="0.2"/>
    <row r="1036672" s="12" customFormat="1" x14ac:dyDescent="0.2"/>
    <row r="1036673" s="12" customFormat="1" x14ac:dyDescent="0.2"/>
    <row r="1036674" s="12" customFormat="1" x14ac:dyDescent="0.2"/>
    <row r="1036675" s="12" customFormat="1" x14ac:dyDescent="0.2"/>
    <row r="1036676" s="12" customFormat="1" x14ac:dyDescent="0.2"/>
    <row r="1036677" s="12" customFormat="1" x14ac:dyDescent="0.2"/>
    <row r="1036678" s="12" customFormat="1" x14ac:dyDescent="0.2"/>
    <row r="1036679" s="12" customFormat="1" x14ac:dyDescent="0.2"/>
    <row r="1036680" s="12" customFormat="1" x14ac:dyDescent="0.2"/>
    <row r="1036681" s="12" customFormat="1" x14ac:dyDescent="0.2"/>
    <row r="1036682" s="12" customFormat="1" x14ac:dyDescent="0.2"/>
    <row r="1036683" s="12" customFormat="1" x14ac:dyDescent="0.2"/>
    <row r="1036684" s="12" customFormat="1" x14ac:dyDescent="0.2"/>
    <row r="1036685" s="12" customFormat="1" x14ac:dyDescent="0.2"/>
    <row r="1036686" s="12" customFormat="1" x14ac:dyDescent="0.2"/>
    <row r="1036687" s="12" customFormat="1" x14ac:dyDescent="0.2"/>
    <row r="1036688" s="12" customFormat="1" x14ac:dyDescent="0.2"/>
    <row r="1036689" s="12" customFormat="1" x14ac:dyDescent="0.2"/>
    <row r="1036690" s="12" customFormat="1" x14ac:dyDescent="0.2"/>
    <row r="1036691" s="12" customFormat="1" x14ac:dyDescent="0.2"/>
    <row r="1036692" s="12" customFormat="1" x14ac:dyDescent="0.2"/>
    <row r="1036693" s="12" customFormat="1" x14ac:dyDescent="0.2"/>
    <row r="1036694" s="12" customFormat="1" x14ac:dyDescent="0.2"/>
    <row r="1036695" s="12" customFormat="1" x14ac:dyDescent="0.2"/>
    <row r="1036696" s="12" customFormat="1" x14ac:dyDescent="0.2"/>
    <row r="1036697" s="12" customFormat="1" x14ac:dyDescent="0.2"/>
    <row r="1036698" s="12" customFormat="1" x14ac:dyDescent="0.2"/>
    <row r="1036699" s="12" customFormat="1" x14ac:dyDescent="0.2"/>
    <row r="1036700" s="12" customFormat="1" x14ac:dyDescent="0.2"/>
    <row r="1036701" s="12" customFormat="1" x14ac:dyDescent="0.2"/>
    <row r="1036702" s="12" customFormat="1" x14ac:dyDescent="0.2"/>
    <row r="1036703" s="12" customFormat="1" x14ac:dyDescent="0.2"/>
    <row r="1036704" s="12" customFormat="1" x14ac:dyDescent="0.2"/>
    <row r="1036705" s="12" customFormat="1" x14ac:dyDescent="0.2"/>
    <row r="1036706" s="12" customFormat="1" x14ac:dyDescent="0.2"/>
    <row r="1036707" s="12" customFormat="1" x14ac:dyDescent="0.2"/>
    <row r="1036708" s="12" customFormat="1" x14ac:dyDescent="0.2"/>
    <row r="1036709" s="12" customFormat="1" x14ac:dyDescent="0.2"/>
    <row r="1036710" s="12" customFormat="1" x14ac:dyDescent="0.2"/>
    <row r="1036711" s="12" customFormat="1" x14ac:dyDescent="0.2"/>
    <row r="1036712" s="12" customFormat="1" x14ac:dyDescent="0.2"/>
    <row r="1036713" s="12" customFormat="1" x14ac:dyDescent="0.2"/>
    <row r="1036714" s="12" customFormat="1" x14ac:dyDescent="0.2"/>
    <row r="1036715" s="12" customFormat="1" x14ac:dyDescent="0.2"/>
    <row r="1036716" s="12" customFormat="1" x14ac:dyDescent="0.2"/>
    <row r="1036717" s="12" customFormat="1" x14ac:dyDescent="0.2"/>
    <row r="1036718" s="12" customFormat="1" x14ac:dyDescent="0.2"/>
    <row r="1036719" s="12" customFormat="1" x14ac:dyDescent="0.2"/>
    <row r="1036720" s="12" customFormat="1" x14ac:dyDescent="0.2"/>
    <row r="1036721" s="12" customFormat="1" x14ac:dyDescent="0.2"/>
    <row r="1036722" s="12" customFormat="1" x14ac:dyDescent="0.2"/>
    <row r="1036723" s="12" customFormat="1" x14ac:dyDescent="0.2"/>
    <row r="1036724" s="12" customFormat="1" x14ac:dyDescent="0.2"/>
    <row r="1036725" s="12" customFormat="1" x14ac:dyDescent="0.2"/>
    <row r="1036726" s="12" customFormat="1" x14ac:dyDescent="0.2"/>
    <row r="1036727" s="12" customFormat="1" x14ac:dyDescent="0.2"/>
    <row r="1036728" s="12" customFormat="1" x14ac:dyDescent="0.2"/>
    <row r="1036729" s="12" customFormat="1" x14ac:dyDescent="0.2"/>
    <row r="1036730" s="12" customFormat="1" x14ac:dyDescent="0.2"/>
    <row r="1036731" s="12" customFormat="1" x14ac:dyDescent="0.2"/>
    <row r="1036732" s="12" customFormat="1" x14ac:dyDescent="0.2"/>
    <row r="1036733" s="12" customFormat="1" x14ac:dyDescent="0.2"/>
    <row r="1036734" s="12" customFormat="1" x14ac:dyDescent="0.2"/>
    <row r="1036735" s="12" customFormat="1" x14ac:dyDescent="0.2"/>
    <row r="1036736" s="12" customFormat="1" x14ac:dyDescent="0.2"/>
    <row r="1036737" s="12" customFormat="1" x14ac:dyDescent="0.2"/>
    <row r="1036738" s="12" customFormat="1" x14ac:dyDescent="0.2"/>
    <row r="1036739" s="12" customFormat="1" x14ac:dyDescent="0.2"/>
    <row r="1036740" s="12" customFormat="1" x14ac:dyDescent="0.2"/>
    <row r="1036741" s="12" customFormat="1" x14ac:dyDescent="0.2"/>
    <row r="1036742" s="12" customFormat="1" x14ac:dyDescent="0.2"/>
    <row r="1036743" s="12" customFormat="1" x14ac:dyDescent="0.2"/>
    <row r="1036744" s="12" customFormat="1" x14ac:dyDescent="0.2"/>
    <row r="1036745" s="12" customFormat="1" x14ac:dyDescent="0.2"/>
    <row r="1036746" s="12" customFormat="1" x14ac:dyDescent="0.2"/>
    <row r="1036747" s="12" customFormat="1" x14ac:dyDescent="0.2"/>
    <row r="1036748" s="12" customFormat="1" x14ac:dyDescent="0.2"/>
    <row r="1036749" s="12" customFormat="1" x14ac:dyDescent="0.2"/>
    <row r="1036750" s="12" customFormat="1" x14ac:dyDescent="0.2"/>
    <row r="1036751" s="12" customFormat="1" x14ac:dyDescent="0.2"/>
    <row r="1036752" s="12" customFormat="1" x14ac:dyDescent="0.2"/>
    <row r="1036753" s="12" customFormat="1" x14ac:dyDescent="0.2"/>
    <row r="1036754" s="12" customFormat="1" x14ac:dyDescent="0.2"/>
    <row r="1036755" s="12" customFormat="1" x14ac:dyDescent="0.2"/>
    <row r="1036756" s="12" customFormat="1" x14ac:dyDescent="0.2"/>
    <row r="1036757" s="12" customFormat="1" x14ac:dyDescent="0.2"/>
    <row r="1036758" s="12" customFormat="1" x14ac:dyDescent="0.2"/>
    <row r="1036759" s="12" customFormat="1" x14ac:dyDescent="0.2"/>
    <row r="1036760" s="12" customFormat="1" x14ac:dyDescent="0.2"/>
    <row r="1036761" s="12" customFormat="1" x14ac:dyDescent="0.2"/>
    <row r="1036762" s="12" customFormat="1" x14ac:dyDescent="0.2"/>
    <row r="1036763" s="12" customFormat="1" x14ac:dyDescent="0.2"/>
    <row r="1036764" s="12" customFormat="1" x14ac:dyDescent="0.2"/>
    <row r="1036765" s="12" customFormat="1" x14ac:dyDescent="0.2"/>
    <row r="1036766" s="12" customFormat="1" x14ac:dyDescent="0.2"/>
    <row r="1036767" s="12" customFormat="1" x14ac:dyDescent="0.2"/>
    <row r="1036768" s="12" customFormat="1" x14ac:dyDescent="0.2"/>
    <row r="1036769" s="12" customFormat="1" x14ac:dyDescent="0.2"/>
    <row r="1036770" s="12" customFormat="1" x14ac:dyDescent="0.2"/>
    <row r="1036771" s="12" customFormat="1" x14ac:dyDescent="0.2"/>
    <row r="1036772" s="12" customFormat="1" x14ac:dyDescent="0.2"/>
    <row r="1036773" s="12" customFormat="1" x14ac:dyDescent="0.2"/>
    <row r="1036774" s="12" customFormat="1" x14ac:dyDescent="0.2"/>
    <row r="1036775" s="12" customFormat="1" x14ac:dyDescent="0.2"/>
    <row r="1036776" s="12" customFormat="1" x14ac:dyDescent="0.2"/>
    <row r="1036777" s="12" customFormat="1" x14ac:dyDescent="0.2"/>
    <row r="1036778" s="12" customFormat="1" x14ac:dyDescent="0.2"/>
    <row r="1036779" s="12" customFormat="1" x14ac:dyDescent="0.2"/>
    <row r="1036780" s="12" customFormat="1" x14ac:dyDescent="0.2"/>
    <row r="1036781" s="12" customFormat="1" x14ac:dyDescent="0.2"/>
    <row r="1036782" s="12" customFormat="1" x14ac:dyDescent="0.2"/>
    <row r="1036783" s="12" customFormat="1" x14ac:dyDescent="0.2"/>
    <row r="1036784" s="12" customFormat="1" x14ac:dyDescent="0.2"/>
    <row r="1036785" s="12" customFormat="1" x14ac:dyDescent="0.2"/>
    <row r="1036786" s="12" customFormat="1" x14ac:dyDescent="0.2"/>
    <row r="1036787" s="12" customFormat="1" x14ac:dyDescent="0.2"/>
    <row r="1036788" s="12" customFormat="1" x14ac:dyDescent="0.2"/>
    <row r="1036789" s="12" customFormat="1" x14ac:dyDescent="0.2"/>
    <row r="1036790" s="12" customFormat="1" x14ac:dyDescent="0.2"/>
    <row r="1036791" s="12" customFormat="1" x14ac:dyDescent="0.2"/>
    <row r="1036792" s="12" customFormat="1" x14ac:dyDescent="0.2"/>
    <row r="1036793" s="12" customFormat="1" x14ac:dyDescent="0.2"/>
    <row r="1036794" s="12" customFormat="1" x14ac:dyDescent="0.2"/>
    <row r="1036795" s="12" customFormat="1" x14ac:dyDescent="0.2"/>
    <row r="1036796" s="12" customFormat="1" x14ac:dyDescent="0.2"/>
    <row r="1036797" s="12" customFormat="1" x14ac:dyDescent="0.2"/>
    <row r="1036798" s="12" customFormat="1" x14ac:dyDescent="0.2"/>
    <row r="1036799" s="12" customFormat="1" x14ac:dyDescent="0.2"/>
    <row r="1036800" s="12" customFormat="1" x14ac:dyDescent="0.2"/>
    <row r="1036801" s="12" customFormat="1" x14ac:dyDescent="0.2"/>
    <row r="1036802" s="12" customFormat="1" x14ac:dyDescent="0.2"/>
    <row r="1036803" s="12" customFormat="1" x14ac:dyDescent="0.2"/>
    <row r="1036804" s="12" customFormat="1" x14ac:dyDescent="0.2"/>
    <row r="1036805" s="12" customFormat="1" x14ac:dyDescent="0.2"/>
    <row r="1036806" s="12" customFormat="1" x14ac:dyDescent="0.2"/>
    <row r="1036807" s="12" customFormat="1" x14ac:dyDescent="0.2"/>
    <row r="1036808" s="12" customFormat="1" x14ac:dyDescent="0.2"/>
    <row r="1036809" s="12" customFormat="1" x14ac:dyDescent="0.2"/>
    <row r="1036810" s="12" customFormat="1" x14ac:dyDescent="0.2"/>
    <row r="1036811" s="12" customFormat="1" x14ac:dyDescent="0.2"/>
    <row r="1036812" s="12" customFormat="1" x14ac:dyDescent="0.2"/>
    <row r="1036813" s="12" customFormat="1" x14ac:dyDescent="0.2"/>
    <row r="1036814" s="12" customFormat="1" x14ac:dyDescent="0.2"/>
    <row r="1036815" s="12" customFormat="1" x14ac:dyDescent="0.2"/>
    <row r="1036816" s="12" customFormat="1" x14ac:dyDescent="0.2"/>
    <row r="1036817" s="12" customFormat="1" x14ac:dyDescent="0.2"/>
    <row r="1036818" s="12" customFormat="1" x14ac:dyDescent="0.2"/>
    <row r="1036819" s="12" customFormat="1" x14ac:dyDescent="0.2"/>
    <row r="1036820" s="12" customFormat="1" x14ac:dyDescent="0.2"/>
    <row r="1036821" s="12" customFormat="1" x14ac:dyDescent="0.2"/>
    <row r="1036822" s="12" customFormat="1" x14ac:dyDescent="0.2"/>
    <row r="1036823" s="12" customFormat="1" x14ac:dyDescent="0.2"/>
    <row r="1036824" s="12" customFormat="1" x14ac:dyDescent="0.2"/>
    <row r="1036825" s="12" customFormat="1" x14ac:dyDescent="0.2"/>
    <row r="1036826" s="12" customFormat="1" x14ac:dyDescent="0.2"/>
    <row r="1036827" s="12" customFormat="1" x14ac:dyDescent="0.2"/>
    <row r="1036828" s="12" customFormat="1" x14ac:dyDescent="0.2"/>
    <row r="1036829" s="12" customFormat="1" x14ac:dyDescent="0.2"/>
    <row r="1036830" s="12" customFormat="1" x14ac:dyDescent="0.2"/>
    <row r="1036831" s="12" customFormat="1" x14ac:dyDescent="0.2"/>
    <row r="1036832" s="12" customFormat="1" x14ac:dyDescent="0.2"/>
    <row r="1036833" s="12" customFormat="1" x14ac:dyDescent="0.2"/>
    <row r="1036834" s="12" customFormat="1" x14ac:dyDescent="0.2"/>
    <row r="1036835" s="12" customFormat="1" x14ac:dyDescent="0.2"/>
    <row r="1036836" s="12" customFormat="1" x14ac:dyDescent="0.2"/>
    <row r="1036837" s="12" customFormat="1" x14ac:dyDescent="0.2"/>
    <row r="1036838" s="12" customFormat="1" x14ac:dyDescent="0.2"/>
    <row r="1036839" s="12" customFormat="1" x14ac:dyDescent="0.2"/>
    <row r="1036840" s="12" customFormat="1" x14ac:dyDescent="0.2"/>
    <row r="1036841" s="12" customFormat="1" x14ac:dyDescent="0.2"/>
    <row r="1036842" s="12" customFormat="1" x14ac:dyDescent="0.2"/>
    <row r="1036843" s="12" customFormat="1" x14ac:dyDescent="0.2"/>
    <row r="1036844" s="12" customFormat="1" x14ac:dyDescent="0.2"/>
    <row r="1036845" s="12" customFormat="1" x14ac:dyDescent="0.2"/>
    <row r="1036846" s="12" customFormat="1" x14ac:dyDescent="0.2"/>
    <row r="1036847" s="12" customFormat="1" x14ac:dyDescent="0.2"/>
    <row r="1036848" s="12" customFormat="1" x14ac:dyDescent="0.2"/>
    <row r="1036849" s="12" customFormat="1" x14ac:dyDescent="0.2"/>
    <row r="1036850" s="12" customFormat="1" x14ac:dyDescent="0.2"/>
    <row r="1036851" s="12" customFormat="1" x14ac:dyDescent="0.2"/>
    <row r="1036852" s="12" customFormat="1" x14ac:dyDescent="0.2"/>
    <row r="1036853" s="12" customFormat="1" x14ac:dyDescent="0.2"/>
    <row r="1036854" s="12" customFormat="1" x14ac:dyDescent="0.2"/>
    <row r="1036855" s="12" customFormat="1" x14ac:dyDescent="0.2"/>
    <row r="1036856" s="12" customFormat="1" x14ac:dyDescent="0.2"/>
    <row r="1036857" s="12" customFormat="1" x14ac:dyDescent="0.2"/>
    <row r="1036858" s="12" customFormat="1" x14ac:dyDescent="0.2"/>
    <row r="1036859" s="12" customFormat="1" x14ac:dyDescent="0.2"/>
    <row r="1036860" s="12" customFormat="1" x14ac:dyDescent="0.2"/>
    <row r="1036861" s="12" customFormat="1" x14ac:dyDescent="0.2"/>
    <row r="1036862" s="12" customFormat="1" x14ac:dyDescent="0.2"/>
    <row r="1036863" s="12" customFormat="1" x14ac:dyDescent="0.2"/>
    <row r="1036864" s="12" customFormat="1" x14ac:dyDescent="0.2"/>
    <row r="1036865" s="12" customFormat="1" x14ac:dyDescent="0.2"/>
    <row r="1036866" s="12" customFormat="1" x14ac:dyDescent="0.2"/>
    <row r="1036867" s="12" customFormat="1" x14ac:dyDescent="0.2"/>
    <row r="1036868" s="12" customFormat="1" x14ac:dyDescent="0.2"/>
    <row r="1036869" s="12" customFormat="1" x14ac:dyDescent="0.2"/>
    <row r="1036870" s="12" customFormat="1" x14ac:dyDescent="0.2"/>
    <row r="1036871" s="12" customFormat="1" x14ac:dyDescent="0.2"/>
    <row r="1036872" s="12" customFormat="1" x14ac:dyDescent="0.2"/>
    <row r="1036873" s="12" customFormat="1" x14ac:dyDescent="0.2"/>
    <row r="1036874" s="12" customFormat="1" x14ac:dyDescent="0.2"/>
    <row r="1036875" s="12" customFormat="1" x14ac:dyDescent="0.2"/>
    <row r="1036876" s="12" customFormat="1" x14ac:dyDescent="0.2"/>
    <row r="1036877" s="12" customFormat="1" x14ac:dyDescent="0.2"/>
    <row r="1036878" s="12" customFormat="1" x14ac:dyDescent="0.2"/>
    <row r="1036879" s="12" customFormat="1" x14ac:dyDescent="0.2"/>
    <row r="1036880" s="12" customFormat="1" x14ac:dyDescent="0.2"/>
    <row r="1036881" s="12" customFormat="1" x14ac:dyDescent="0.2"/>
    <row r="1036882" s="12" customFormat="1" x14ac:dyDescent="0.2"/>
    <row r="1036883" s="12" customFormat="1" x14ac:dyDescent="0.2"/>
    <row r="1036884" s="12" customFormat="1" x14ac:dyDescent="0.2"/>
    <row r="1036885" s="12" customFormat="1" x14ac:dyDescent="0.2"/>
    <row r="1036886" s="12" customFormat="1" x14ac:dyDescent="0.2"/>
    <row r="1036887" s="12" customFormat="1" x14ac:dyDescent="0.2"/>
    <row r="1036888" s="12" customFormat="1" x14ac:dyDescent="0.2"/>
    <row r="1036889" s="12" customFormat="1" x14ac:dyDescent="0.2"/>
    <row r="1036890" s="12" customFormat="1" x14ac:dyDescent="0.2"/>
    <row r="1036891" s="12" customFormat="1" x14ac:dyDescent="0.2"/>
    <row r="1036892" s="12" customFormat="1" x14ac:dyDescent="0.2"/>
    <row r="1036893" s="12" customFormat="1" x14ac:dyDescent="0.2"/>
    <row r="1036894" s="12" customFormat="1" x14ac:dyDescent="0.2"/>
    <row r="1036895" s="12" customFormat="1" x14ac:dyDescent="0.2"/>
    <row r="1036896" s="12" customFormat="1" x14ac:dyDescent="0.2"/>
    <row r="1036897" s="12" customFormat="1" x14ac:dyDescent="0.2"/>
    <row r="1036898" s="12" customFormat="1" x14ac:dyDescent="0.2"/>
    <row r="1036899" s="12" customFormat="1" x14ac:dyDescent="0.2"/>
    <row r="1036900" s="12" customFormat="1" x14ac:dyDescent="0.2"/>
    <row r="1036901" s="12" customFormat="1" x14ac:dyDescent="0.2"/>
    <row r="1036902" s="12" customFormat="1" x14ac:dyDescent="0.2"/>
    <row r="1036903" s="12" customFormat="1" x14ac:dyDescent="0.2"/>
    <row r="1036904" s="12" customFormat="1" x14ac:dyDescent="0.2"/>
    <row r="1036905" s="12" customFormat="1" x14ac:dyDescent="0.2"/>
    <row r="1036906" s="12" customFormat="1" x14ac:dyDescent="0.2"/>
    <row r="1036907" s="12" customFormat="1" x14ac:dyDescent="0.2"/>
    <row r="1036908" s="12" customFormat="1" x14ac:dyDescent="0.2"/>
    <row r="1036909" s="12" customFormat="1" x14ac:dyDescent="0.2"/>
    <row r="1036910" s="12" customFormat="1" x14ac:dyDescent="0.2"/>
    <row r="1036911" s="12" customFormat="1" x14ac:dyDescent="0.2"/>
    <row r="1036912" s="12" customFormat="1" x14ac:dyDescent="0.2"/>
    <row r="1036913" s="12" customFormat="1" x14ac:dyDescent="0.2"/>
    <row r="1036914" s="12" customFormat="1" x14ac:dyDescent="0.2"/>
    <row r="1036915" s="12" customFormat="1" x14ac:dyDescent="0.2"/>
    <row r="1036916" s="12" customFormat="1" x14ac:dyDescent="0.2"/>
    <row r="1036917" s="12" customFormat="1" x14ac:dyDescent="0.2"/>
    <row r="1036918" s="12" customFormat="1" x14ac:dyDescent="0.2"/>
    <row r="1036919" s="12" customFormat="1" x14ac:dyDescent="0.2"/>
    <row r="1036920" s="12" customFormat="1" x14ac:dyDescent="0.2"/>
    <row r="1036921" s="12" customFormat="1" x14ac:dyDescent="0.2"/>
    <row r="1036922" s="12" customFormat="1" x14ac:dyDescent="0.2"/>
    <row r="1036923" s="12" customFormat="1" x14ac:dyDescent="0.2"/>
    <row r="1036924" s="12" customFormat="1" x14ac:dyDescent="0.2"/>
    <row r="1036925" s="12" customFormat="1" x14ac:dyDescent="0.2"/>
    <row r="1036926" s="12" customFormat="1" x14ac:dyDescent="0.2"/>
    <row r="1036927" s="12" customFormat="1" x14ac:dyDescent="0.2"/>
    <row r="1036928" s="12" customFormat="1" x14ac:dyDescent="0.2"/>
    <row r="1036929" s="12" customFormat="1" x14ac:dyDescent="0.2"/>
    <row r="1036930" s="12" customFormat="1" x14ac:dyDescent="0.2"/>
    <row r="1036931" s="12" customFormat="1" x14ac:dyDescent="0.2"/>
    <row r="1036932" s="12" customFormat="1" x14ac:dyDescent="0.2"/>
    <row r="1036933" s="12" customFormat="1" x14ac:dyDescent="0.2"/>
    <row r="1036934" s="12" customFormat="1" x14ac:dyDescent="0.2"/>
    <row r="1036935" s="12" customFormat="1" x14ac:dyDescent="0.2"/>
    <row r="1036936" s="12" customFormat="1" x14ac:dyDescent="0.2"/>
    <row r="1036937" s="12" customFormat="1" x14ac:dyDescent="0.2"/>
    <row r="1036938" s="12" customFormat="1" x14ac:dyDescent="0.2"/>
    <row r="1036939" s="12" customFormat="1" x14ac:dyDescent="0.2"/>
    <row r="1036940" s="12" customFormat="1" x14ac:dyDescent="0.2"/>
    <row r="1036941" s="12" customFormat="1" x14ac:dyDescent="0.2"/>
    <row r="1036942" s="12" customFormat="1" x14ac:dyDescent="0.2"/>
    <row r="1036943" s="12" customFormat="1" x14ac:dyDescent="0.2"/>
    <row r="1036944" s="12" customFormat="1" x14ac:dyDescent="0.2"/>
    <row r="1036945" s="12" customFormat="1" x14ac:dyDescent="0.2"/>
    <row r="1036946" s="12" customFormat="1" x14ac:dyDescent="0.2"/>
    <row r="1036947" s="12" customFormat="1" x14ac:dyDescent="0.2"/>
    <row r="1036948" s="12" customFormat="1" x14ac:dyDescent="0.2"/>
    <row r="1036949" s="12" customFormat="1" x14ac:dyDescent="0.2"/>
    <row r="1036950" s="12" customFormat="1" x14ac:dyDescent="0.2"/>
    <row r="1036951" s="12" customFormat="1" x14ac:dyDescent="0.2"/>
    <row r="1036952" s="12" customFormat="1" x14ac:dyDescent="0.2"/>
    <row r="1036953" s="12" customFormat="1" x14ac:dyDescent="0.2"/>
    <row r="1036954" s="12" customFormat="1" x14ac:dyDescent="0.2"/>
    <row r="1036955" s="12" customFormat="1" x14ac:dyDescent="0.2"/>
    <row r="1036956" s="12" customFormat="1" x14ac:dyDescent="0.2"/>
    <row r="1036957" s="12" customFormat="1" x14ac:dyDescent="0.2"/>
    <row r="1036958" s="12" customFormat="1" x14ac:dyDescent="0.2"/>
    <row r="1036959" s="12" customFormat="1" x14ac:dyDescent="0.2"/>
    <row r="1036960" s="12" customFormat="1" x14ac:dyDescent="0.2"/>
    <row r="1036961" s="12" customFormat="1" x14ac:dyDescent="0.2"/>
    <row r="1036962" s="12" customFormat="1" x14ac:dyDescent="0.2"/>
    <row r="1036963" s="12" customFormat="1" x14ac:dyDescent="0.2"/>
    <row r="1036964" s="12" customFormat="1" x14ac:dyDescent="0.2"/>
    <row r="1036965" s="12" customFormat="1" x14ac:dyDescent="0.2"/>
    <row r="1036966" s="12" customFormat="1" x14ac:dyDescent="0.2"/>
    <row r="1036967" s="12" customFormat="1" x14ac:dyDescent="0.2"/>
    <row r="1036968" s="12" customFormat="1" x14ac:dyDescent="0.2"/>
    <row r="1036969" s="12" customFormat="1" x14ac:dyDescent="0.2"/>
    <row r="1036970" s="12" customFormat="1" x14ac:dyDescent="0.2"/>
    <row r="1036971" s="12" customFormat="1" x14ac:dyDescent="0.2"/>
    <row r="1036972" s="12" customFormat="1" x14ac:dyDescent="0.2"/>
    <row r="1036973" s="12" customFormat="1" x14ac:dyDescent="0.2"/>
    <row r="1036974" s="12" customFormat="1" x14ac:dyDescent="0.2"/>
    <row r="1036975" s="12" customFormat="1" x14ac:dyDescent="0.2"/>
    <row r="1036976" s="12" customFormat="1" x14ac:dyDescent="0.2"/>
    <row r="1036977" s="12" customFormat="1" x14ac:dyDescent="0.2"/>
    <row r="1036978" s="12" customFormat="1" x14ac:dyDescent="0.2"/>
    <row r="1036979" s="12" customFormat="1" x14ac:dyDescent="0.2"/>
    <row r="1036980" s="12" customFormat="1" x14ac:dyDescent="0.2"/>
    <row r="1036981" s="12" customFormat="1" x14ac:dyDescent="0.2"/>
    <row r="1036982" s="12" customFormat="1" x14ac:dyDescent="0.2"/>
    <row r="1036983" s="12" customFormat="1" x14ac:dyDescent="0.2"/>
    <row r="1036984" s="12" customFormat="1" x14ac:dyDescent="0.2"/>
    <row r="1036985" s="12" customFormat="1" x14ac:dyDescent="0.2"/>
    <row r="1036986" s="12" customFormat="1" x14ac:dyDescent="0.2"/>
    <row r="1036987" s="12" customFormat="1" x14ac:dyDescent="0.2"/>
    <row r="1036988" s="12" customFormat="1" x14ac:dyDescent="0.2"/>
    <row r="1036989" s="12" customFormat="1" x14ac:dyDescent="0.2"/>
    <row r="1036990" s="12" customFormat="1" x14ac:dyDescent="0.2"/>
    <row r="1036991" s="12" customFormat="1" x14ac:dyDescent="0.2"/>
    <row r="1036992" s="12" customFormat="1" x14ac:dyDescent="0.2"/>
    <row r="1036993" s="12" customFormat="1" x14ac:dyDescent="0.2"/>
    <row r="1036994" s="12" customFormat="1" x14ac:dyDescent="0.2"/>
    <row r="1036995" s="12" customFormat="1" x14ac:dyDescent="0.2"/>
    <row r="1036996" s="12" customFormat="1" x14ac:dyDescent="0.2"/>
    <row r="1036997" s="12" customFormat="1" x14ac:dyDescent="0.2"/>
    <row r="1036998" s="12" customFormat="1" x14ac:dyDescent="0.2"/>
    <row r="1036999" s="12" customFormat="1" x14ac:dyDescent="0.2"/>
    <row r="1037000" s="12" customFormat="1" x14ac:dyDescent="0.2"/>
    <row r="1037001" s="12" customFormat="1" x14ac:dyDescent="0.2"/>
    <row r="1037002" s="12" customFormat="1" x14ac:dyDescent="0.2"/>
    <row r="1037003" s="12" customFormat="1" x14ac:dyDescent="0.2"/>
    <row r="1037004" s="12" customFormat="1" x14ac:dyDescent="0.2"/>
    <row r="1037005" s="12" customFormat="1" x14ac:dyDescent="0.2"/>
    <row r="1037006" s="12" customFormat="1" x14ac:dyDescent="0.2"/>
    <row r="1037007" s="12" customFormat="1" x14ac:dyDescent="0.2"/>
    <row r="1037008" s="12" customFormat="1" x14ac:dyDescent="0.2"/>
    <row r="1037009" s="12" customFormat="1" x14ac:dyDescent="0.2"/>
    <row r="1037010" s="12" customFormat="1" x14ac:dyDescent="0.2"/>
    <row r="1037011" s="12" customFormat="1" x14ac:dyDescent="0.2"/>
    <row r="1037012" s="12" customFormat="1" x14ac:dyDescent="0.2"/>
    <row r="1037013" s="12" customFormat="1" x14ac:dyDescent="0.2"/>
    <row r="1037014" s="12" customFormat="1" x14ac:dyDescent="0.2"/>
    <row r="1037015" s="12" customFormat="1" x14ac:dyDescent="0.2"/>
    <row r="1037016" s="12" customFormat="1" x14ac:dyDescent="0.2"/>
    <row r="1037017" s="12" customFormat="1" x14ac:dyDescent="0.2"/>
    <row r="1037018" s="12" customFormat="1" x14ac:dyDescent="0.2"/>
    <row r="1037019" s="12" customFormat="1" x14ac:dyDescent="0.2"/>
    <row r="1037020" s="12" customFormat="1" x14ac:dyDescent="0.2"/>
    <row r="1037021" s="12" customFormat="1" x14ac:dyDescent="0.2"/>
    <row r="1037022" s="12" customFormat="1" x14ac:dyDescent="0.2"/>
    <row r="1037023" s="12" customFormat="1" x14ac:dyDescent="0.2"/>
    <row r="1037024" s="12" customFormat="1" x14ac:dyDescent="0.2"/>
    <row r="1037025" s="12" customFormat="1" x14ac:dyDescent="0.2"/>
    <row r="1037026" s="12" customFormat="1" x14ac:dyDescent="0.2"/>
    <row r="1037027" s="12" customFormat="1" x14ac:dyDescent="0.2"/>
    <row r="1037028" s="12" customFormat="1" x14ac:dyDescent="0.2"/>
    <row r="1037029" s="12" customFormat="1" x14ac:dyDescent="0.2"/>
    <row r="1037030" s="12" customFormat="1" x14ac:dyDescent="0.2"/>
    <row r="1037031" s="12" customFormat="1" x14ac:dyDescent="0.2"/>
    <row r="1037032" s="12" customFormat="1" x14ac:dyDescent="0.2"/>
    <row r="1037033" s="12" customFormat="1" x14ac:dyDescent="0.2"/>
    <row r="1037034" s="12" customFormat="1" x14ac:dyDescent="0.2"/>
    <row r="1037035" s="12" customFormat="1" x14ac:dyDescent="0.2"/>
    <row r="1037036" s="12" customFormat="1" x14ac:dyDescent="0.2"/>
    <row r="1037037" s="12" customFormat="1" x14ac:dyDescent="0.2"/>
    <row r="1037038" s="12" customFormat="1" x14ac:dyDescent="0.2"/>
    <row r="1037039" s="12" customFormat="1" x14ac:dyDescent="0.2"/>
    <row r="1037040" s="12" customFormat="1" x14ac:dyDescent="0.2"/>
    <row r="1037041" s="12" customFormat="1" x14ac:dyDescent="0.2"/>
    <row r="1037042" s="12" customFormat="1" x14ac:dyDescent="0.2"/>
    <row r="1037043" s="12" customFormat="1" x14ac:dyDescent="0.2"/>
    <row r="1037044" s="12" customFormat="1" x14ac:dyDescent="0.2"/>
    <row r="1037045" s="12" customFormat="1" x14ac:dyDescent="0.2"/>
    <row r="1037046" s="12" customFormat="1" x14ac:dyDescent="0.2"/>
    <row r="1037047" s="12" customFormat="1" x14ac:dyDescent="0.2"/>
    <row r="1037048" s="12" customFormat="1" x14ac:dyDescent="0.2"/>
    <row r="1037049" s="12" customFormat="1" x14ac:dyDescent="0.2"/>
    <row r="1037050" s="12" customFormat="1" x14ac:dyDescent="0.2"/>
    <row r="1037051" s="12" customFormat="1" x14ac:dyDescent="0.2"/>
    <row r="1037052" s="12" customFormat="1" x14ac:dyDescent="0.2"/>
    <row r="1037053" s="12" customFormat="1" x14ac:dyDescent="0.2"/>
    <row r="1037054" s="12" customFormat="1" x14ac:dyDescent="0.2"/>
    <row r="1037055" s="12" customFormat="1" x14ac:dyDescent="0.2"/>
    <row r="1037056" s="12" customFormat="1" x14ac:dyDescent="0.2"/>
    <row r="1037057" s="12" customFormat="1" x14ac:dyDescent="0.2"/>
    <row r="1037058" s="12" customFormat="1" x14ac:dyDescent="0.2"/>
    <row r="1037059" s="12" customFormat="1" x14ac:dyDescent="0.2"/>
    <row r="1037060" s="12" customFormat="1" x14ac:dyDescent="0.2"/>
    <row r="1037061" s="12" customFormat="1" x14ac:dyDescent="0.2"/>
    <row r="1037062" s="12" customFormat="1" x14ac:dyDescent="0.2"/>
    <row r="1037063" s="12" customFormat="1" x14ac:dyDescent="0.2"/>
    <row r="1037064" s="12" customFormat="1" x14ac:dyDescent="0.2"/>
    <row r="1037065" s="12" customFormat="1" x14ac:dyDescent="0.2"/>
    <row r="1037066" s="12" customFormat="1" x14ac:dyDescent="0.2"/>
    <row r="1037067" s="12" customFormat="1" x14ac:dyDescent="0.2"/>
    <row r="1037068" s="12" customFormat="1" x14ac:dyDescent="0.2"/>
    <row r="1037069" s="12" customFormat="1" x14ac:dyDescent="0.2"/>
    <row r="1037070" s="12" customFormat="1" x14ac:dyDescent="0.2"/>
    <row r="1037071" s="12" customFormat="1" x14ac:dyDescent="0.2"/>
    <row r="1037072" s="12" customFormat="1" x14ac:dyDescent="0.2"/>
    <row r="1037073" s="12" customFormat="1" x14ac:dyDescent="0.2"/>
    <row r="1037074" s="12" customFormat="1" x14ac:dyDescent="0.2"/>
    <row r="1037075" s="12" customFormat="1" x14ac:dyDescent="0.2"/>
    <row r="1037076" s="12" customFormat="1" x14ac:dyDescent="0.2"/>
    <row r="1037077" s="12" customFormat="1" x14ac:dyDescent="0.2"/>
    <row r="1037078" s="12" customFormat="1" x14ac:dyDescent="0.2"/>
    <row r="1037079" s="12" customFormat="1" x14ac:dyDescent="0.2"/>
    <row r="1037080" s="12" customFormat="1" x14ac:dyDescent="0.2"/>
    <row r="1037081" s="12" customFormat="1" x14ac:dyDescent="0.2"/>
    <row r="1037082" s="12" customFormat="1" x14ac:dyDescent="0.2"/>
    <row r="1037083" s="12" customFormat="1" x14ac:dyDescent="0.2"/>
    <row r="1037084" s="12" customFormat="1" x14ac:dyDescent="0.2"/>
    <row r="1037085" s="12" customFormat="1" x14ac:dyDescent="0.2"/>
    <row r="1037086" s="12" customFormat="1" x14ac:dyDescent="0.2"/>
    <row r="1037087" s="12" customFormat="1" x14ac:dyDescent="0.2"/>
    <row r="1037088" s="12" customFormat="1" x14ac:dyDescent="0.2"/>
    <row r="1037089" s="12" customFormat="1" x14ac:dyDescent="0.2"/>
    <row r="1037090" s="12" customFormat="1" x14ac:dyDescent="0.2"/>
    <row r="1037091" s="12" customFormat="1" x14ac:dyDescent="0.2"/>
    <row r="1037092" s="12" customFormat="1" x14ac:dyDescent="0.2"/>
    <row r="1037093" s="12" customFormat="1" x14ac:dyDescent="0.2"/>
    <row r="1037094" s="12" customFormat="1" x14ac:dyDescent="0.2"/>
    <row r="1037095" s="12" customFormat="1" x14ac:dyDescent="0.2"/>
    <row r="1037096" s="12" customFormat="1" x14ac:dyDescent="0.2"/>
    <row r="1037097" s="12" customFormat="1" x14ac:dyDescent="0.2"/>
    <row r="1037098" s="12" customFormat="1" x14ac:dyDescent="0.2"/>
    <row r="1037099" s="12" customFormat="1" x14ac:dyDescent="0.2"/>
    <row r="1037100" s="12" customFormat="1" x14ac:dyDescent="0.2"/>
    <row r="1037101" s="12" customFormat="1" x14ac:dyDescent="0.2"/>
    <row r="1037102" s="12" customFormat="1" x14ac:dyDescent="0.2"/>
    <row r="1037103" s="12" customFormat="1" x14ac:dyDescent="0.2"/>
    <row r="1037104" s="12" customFormat="1" x14ac:dyDescent="0.2"/>
    <row r="1037105" s="12" customFormat="1" x14ac:dyDescent="0.2"/>
    <row r="1037106" s="12" customFormat="1" x14ac:dyDescent="0.2"/>
    <row r="1037107" s="12" customFormat="1" x14ac:dyDescent="0.2"/>
    <row r="1037108" s="12" customFormat="1" x14ac:dyDescent="0.2"/>
    <row r="1037109" s="12" customFormat="1" x14ac:dyDescent="0.2"/>
    <row r="1037110" s="12" customFormat="1" x14ac:dyDescent="0.2"/>
    <row r="1037111" s="12" customFormat="1" x14ac:dyDescent="0.2"/>
    <row r="1037112" s="12" customFormat="1" x14ac:dyDescent="0.2"/>
    <row r="1037113" s="12" customFormat="1" x14ac:dyDescent="0.2"/>
    <row r="1037114" s="12" customFormat="1" x14ac:dyDescent="0.2"/>
    <row r="1037115" s="12" customFormat="1" x14ac:dyDescent="0.2"/>
    <row r="1037116" s="12" customFormat="1" x14ac:dyDescent="0.2"/>
    <row r="1037117" s="12" customFormat="1" x14ac:dyDescent="0.2"/>
    <row r="1037118" s="12" customFormat="1" x14ac:dyDescent="0.2"/>
    <row r="1037119" s="12" customFormat="1" x14ac:dyDescent="0.2"/>
    <row r="1037120" s="12" customFormat="1" x14ac:dyDescent="0.2"/>
    <row r="1037121" s="12" customFormat="1" x14ac:dyDescent="0.2"/>
    <row r="1037122" s="12" customFormat="1" x14ac:dyDescent="0.2"/>
    <row r="1037123" s="12" customFormat="1" x14ac:dyDescent="0.2"/>
    <row r="1037124" s="12" customFormat="1" x14ac:dyDescent="0.2"/>
    <row r="1037125" s="12" customFormat="1" x14ac:dyDescent="0.2"/>
    <row r="1037126" s="12" customFormat="1" x14ac:dyDescent="0.2"/>
    <row r="1037127" s="12" customFormat="1" x14ac:dyDescent="0.2"/>
    <row r="1037128" s="12" customFormat="1" x14ac:dyDescent="0.2"/>
    <row r="1037129" s="12" customFormat="1" x14ac:dyDescent="0.2"/>
    <row r="1037130" s="12" customFormat="1" x14ac:dyDescent="0.2"/>
    <row r="1037131" s="12" customFormat="1" x14ac:dyDescent="0.2"/>
    <row r="1037132" s="12" customFormat="1" x14ac:dyDescent="0.2"/>
    <row r="1037133" s="12" customFormat="1" x14ac:dyDescent="0.2"/>
    <row r="1037134" s="12" customFormat="1" x14ac:dyDescent="0.2"/>
    <row r="1037135" s="12" customFormat="1" x14ac:dyDescent="0.2"/>
    <row r="1037136" s="12" customFormat="1" x14ac:dyDescent="0.2"/>
    <row r="1037137" s="12" customFormat="1" x14ac:dyDescent="0.2"/>
    <row r="1037138" s="12" customFormat="1" x14ac:dyDescent="0.2"/>
    <row r="1037139" s="12" customFormat="1" x14ac:dyDescent="0.2"/>
    <row r="1037140" s="12" customFormat="1" x14ac:dyDescent="0.2"/>
    <row r="1037141" s="12" customFormat="1" x14ac:dyDescent="0.2"/>
    <row r="1037142" s="12" customFormat="1" x14ac:dyDescent="0.2"/>
    <row r="1037143" s="12" customFormat="1" x14ac:dyDescent="0.2"/>
    <row r="1037144" s="12" customFormat="1" x14ac:dyDescent="0.2"/>
    <row r="1037145" s="12" customFormat="1" x14ac:dyDescent="0.2"/>
    <row r="1037146" s="12" customFormat="1" x14ac:dyDescent="0.2"/>
    <row r="1037147" s="12" customFormat="1" x14ac:dyDescent="0.2"/>
    <row r="1037148" s="12" customFormat="1" x14ac:dyDescent="0.2"/>
    <row r="1037149" s="12" customFormat="1" x14ac:dyDescent="0.2"/>
    <row r="1037150" s="12" customFormat="1" x14ac:dyDescent="0.2"/>
    <row r="1037151" s="12" customFormat="1" x14ac:dyDescent="0.2"/>
    <row r="1037152" s="12" customFormat="1" x14ac:dyDescent="0.2"/>
    <row r="1037153" s="12" customFormat="1" x14ac:dyDescent="0.2"/>
    <row r="1037154" s="12" customFormat="1" x14ac:dyDescent="0.2"/>
    <row r="1037155" s="12" customFormat="1" x14ac:dyDescent="0.2"/>
    <row r="1037156" s="12" customFormat="1" x14ac:dyDescent="0.2"/>
    <row r="1037157" s="12" customFormat="1" x14ac:dyDescent="0.2"/>
    <row r="1037158" s="12" customFormat="1" x14ac:dyDescent="0.2"/>
    <row r="1037159" s="12" customFormat="1" x14ac:dyDescent="0.2"/>
    <row r="1037160" s="12" customFormat="1" x14ac:dyDescent="0.2"/>
    <row r="1037161" s="12" customFormat="1" x14ac:dyDescent="0.2"/>
    <row r="1037162" s="12" customFormat="1" x14ac:dyDescent="0.2"/>
    <row r="1037163" s="12" customFormat="1" x14ac:dyDescent="0.2"/>
    <row r="1037164" s="12" customFormat="1" x14ac:dyDescent="0.2"/>
    <row r="1037165" s="12" customFormat="1" x14ac:dyDescent="0.2"/>
    <row r="1037166" s="12" customFormat="1" x14ac:dyDescent="0.2"/>
    <row r="1037167" s="12" customFormat="1" x14ac:dyDescent="0.2"/>
    <row r="1037168" s="12" customFormat="1" x14ac:dyDescent="0.2"/>
    <row r="1037169" s="12" customFormat="1" x14ac:dyDescent="0.2"/>
    <row r="1037170" s="12" customFormat="1" x14ac:dyDescent="0.2"/>
    <row r="1037171" s="12" customFormat="1" x14ac:dyDescent="0.2"/>
    <row r="1037172" s="12" customFormat="1" x14ac:dyDescent="0.2"/>
    <row r="1037173" s="12" customFormat="1" x14ac:dyDescent="0.2"/>
    <row r="1037174" s="12" customFormat="1" x14ac:dyDescent="0.2"/>
    <row r="1037175" s="12" customFormat="1" x14ac:dyDescent="0.2"/>
    <row r="1037176" s="12" customFormat="1" x14ac:dyDescent="0.2"/>
    <row r="1037177" s="12" customFormat="1" x14ac:dyDescent="0.2"/>
    <row r="1037178" s="12" customFormat="1" x14ac:dyDescent="0.2"/>
    <row r="1037179" s="12" customFormat="1" x14ac:dyDescent="0.2"/>
    <row r="1037180" s="12" customFormat="1" x14ac:dyDescent="0.2"/>
    <row r="1037181" s="12" customFormat="1" x14ac:dyDescent="0.2"/>
    <row r="1037182" s="12" customFormat="1" x14ac:dyDescent="0.2"/>
    <row r="1037183" s="12" customFormat="1" x14ac:dyDescent="0.2"/>
    <row r="1037184" s="12" customFormat="1" x14ac:dyDescent="0.2"/>
    <row r="1037185" s="12" customFormat="1" x14ac:dyDescent="0.2"/>
    <row r="1037186" s="12" customFormat="1" x14ac:dyDescent="0.2"/>
    <row r="1037187" s="12" customFormat="1" x14ac:dyDescent="0.2"/>
    <row r="1037188" s="12" customFormat="1" x14ac:dyDescent="0.2"/>
    <row r="1037189" s="12" customFormat="1" x14ac:dyDescent="0.2"/>
    <row r="1037190" s="12" customFormat="1" x14ac:dyDescent="0.2"/>
    <row r="1037191" s="12" customFormat="1" x14ac:dyDescent="0.2"/>
    <row r="1037192" s="12" customFormat="1" x14ac:dyDescent="0.2"/>
    <row r="1037193" s="12" customFormat="1" x14ac:dyDescent="0.2"/>
    <row r="1037194" s="12" customFormat="1" x14ac:dyDescent="0.2"/>
    <row r="1037195" s="12" customFormat="1" x14ac:dyDescent="0.2"/>
    <row r="1037196" s="12" customFormat="1" x14ac:dyDescent="0.2"/>
    <row r="1037197" s="12" customFormat="1" x14ac:dyDescent="0.2"/>
    <row r="1037198" s="12" customFormat="1" x14ac:dyDescent="0.2"/>
    <row r="1037199" s="12" customFormat="1" x14ac:dyDescent="0.2"/>
    <row r="1037200" s="12" customFormat="1" x14ac:dyDescent="0.2"/>
    <row r="1037201" s="12" customFormat="1" x14ac:dyDescent="0.2"/>
    <row r="1037202" s="12" customFormat="1" x14ac:dyDescent="0.2"/>
    <row r="1037203" s="12" customFormat="1" x14ac:dyDescent="0.2"/>
    <row r="1037204" s="12" customFormat="1" x14ac:dyDescent="0.2"/>
    <row r="1037205" s="12" customFormat="1" x14ac:dyDescent="0.2"/>
    <row r="1037206" s="12" customFormat="1" x14ac:dyDescent="0.2"/>
    <row r="1037207" s="12" customFormat="1" x14ac:dyDescent="0.2"/>
    <row r="1037208" s="12" customFormat="1" x14ac:dyDescent="0.2"/>
    <row r="1037209" s="12" customFormat="1" x14ac:dyDescent="0.2"/>
    <row r="1037210" s="12" customFormat="1" x14ac:dyDescent="0.2"/>
    <row r="1037211" s="12" customFormat="1" x14ac:dyDescent="0.2"/>
    <row r="1037212" s="12" customFormat="1" x14ac:dyDescent="0.2"/>
    <row r="1037213" s="12" customFormat="1" x14ac:dyDescent="0.2"/>
    <row r="1037214" s="12" customFormat="1" x14ac:dyDescent="0.2"/>
    <row r="1037215" s="12" customFormat="1" x14ac:dyDescent="0.2"/>
    <row r="1037216" s="12" customFormat="1" x14ac:dyDescent="0.2"/>
    <row r="1037217" s="12" customFormat="1" x14ac:dyDescent="0.2"/>
    <row r="1037218" s="12" customFormat="1" x14ac:dyDescent="0.2"/>
    <row r="1037219" s="12" customFormat="1" x14ac:dyDescent="0.2"/>
    <row r="1037220" s="12" customFormat="1" x14ac:dyDescent="0.2"/>
    <row r="1037221" s="12" customFormat="1" x14ac:dyDescent="0.2"/>
    <row r="1037222" s="12" customFormat="1" x14ac:dyDescent="0.2"/>
    <row r="1037223" s="12" customFormat="1" x14ac:dyDescent="0.2"/>
    <row r="1037224" s="12" customFormat="1" x14ac:dyDescent="0.2"/>
    <row r="1037225" s="12" customFormat="1" x14ac:dyDescent="0.2"/>
    <row r="1037226" s="12" customFormat="1" x14ac:dyDescent="0.2"/>
    <row r="1037227" s="12" customFormat="1" x14ac:dyDescent="0.2"/>
    <row r="1037228" s="12" customFormat="1" x14ac:dyDescent="0.2"/>
    <row r="1037229" s="12" customFormat="1" x14ac:dyDescent="0.2"/>
    <row r="1037230" s="12" customFormat="1" x14ac:dyDescent="0.2"/>
    <row r="1037231" s="12" customFormat="1" x14ac:dyDescent="0.2"/>
    <row r="1037232" s="12" customFormat="1" x14ac:dyDescent="0.2"/>
    <row r="1037233" s="12" customFormat="1" x14ac:dyDescent="0.2"/>
    <row r="1037234" s="12" customFormat="1" x14ac:dyDescent="0.2"/>
    <row r="1037235" s="12" customFormat="1" x14ac:dyDescent="0.2"/>
    <row r="1037236" s="12" customFormat="1" x14ac:dyDescent="0.2"/>
    <row r="1037237" s="12" customFormat="1" x14ac:dyDescent="0.2"/>
    <row r="1037238" s="12" customFormat="1" x14ac:dyDescent="0.2"/>
    <row r="1037239" s="12" customFormat="1" x14ac:dyDescent="0.2"/>
    <row r="1037240" s="12" customFormat="1" x14ac:dyDescent="0.2"/>
    <row r="1037241" s="12" customFormat="1" x14ac:dyDescent="0.2"/>
    <row r="1037242" s="12" customFormat="1" x14ac:dyDescent="0.2"/>
    <row r="1037243" s="12" customFormat="1" x14ac:dyDescent="0.2"/>
    <row r="1037244" s="12" customFormat="1" x14ac:dyDescent="0.2"/>
    <row r="1037245" s="12" customFormat="1" x14ac:dyDescent="0.2"/>
    <row r="1037246" s="12" customFormat="1" x14ac:dyDescent="0.2"/>
    <row r="1037247" s="12" customFormat="1" x14ac:dyDescent="0.2"/>
    <row r="1037248" s="12" customFormat="1" x14ac:dyDescent="0.2"/>
    <row r="1037249" s="12" customFormat="1" x14ac:dyDescent="0.2"/>
    <row r="1037250" s="12" customFormat="1" x14ac:dyDescent="0.2"/>
    <row r="1037251" s="12" customFormat="1" x14ac:dyDescent="0.2"/>
    <row r="1037252" s="12" customFormat="1" x14ac:dyDescent="0.2"/>
    <row r="1037253" s="12" customFormat="1" x14ac:dyDescent="0.2"/>
    <row r="1037254" s="12" customFormat="1" x14ac:dyDescent="0.2"/>
    <row r="1037255" s="12" customFormat="1" x14ac:dyDescent="0.2"/>
    <row r="1037256" s="12" customFormat="1" x14ac:dyDescent="0.2"/>
    <row r="1037257" s="12" customFormat="1" x14ac:dyDescent="0.2"/>
    <row r="1037258" s="12" customFormat="1" x14ac:dyDescent="0.2"/>
    <row r="1037259" s="12" customFormat="1" x14ac:dyDescent="0.2"/>
    <row r="1037260" s="12" customFormat="1" x14ac:dyDescent="0.2"/>
    <row r="1037261" s="12" customFormat="1" x14ac:dyDescent="0.2"/>
    <row r="1037262" s="12" customFormat="1" x14ac:dyDescent="0.2"/>
    <row r="1037263" s="12" customFormat="1" x14ac:dyDescent="0.2"/>
    <row r="1037264" s="12" customFormat="1" x14ac:dyDescent="0.2"/>
    <row r="1037265" s="12" customFormat="1" x14ac:dyDescent="0.2"/>
    <row r="1037266" s="12" customFormat="1" x14ac:dyDescent="0.2"/>
    <row r="1037267" s="12" customFormat="1" x14ac:dyDescent="0.2"/>
    <row r="1037268" s="12" customFormat="1" x14ac:dyDescent="0.2"/>
    <row r="1037269" s="12" customFormat="1" x14ac:dyDescent="0.2"/>
    <row r="1037270" s="12" customFormat="1" x14ac:dyDescent="0.2"/>
    <row r="1037271" s="12" customFormat="1" x14ac:dyDescent="0.2"/>
    <row r="1037272" s="12" customFormat="1" x14ac:dyDescent="0.2"/>
    <row r="1037273" s="12" customFormat="1" x14ac:dyDescent="0.2"/>
    <row r="1037274" s="12" customFormat="1" x14ac:dyDescent="0.2"/>
    <row r="1037275" s="12" customFormat="1" x14ac:dyDescent="0.2"/>
    <row r="1037276" s="12" customFormat="1" x14ac:dyDescent="0.2"/>
    <row r="1037277" s="12" customFormat="1" x14ac:dyDescent="0.2"/>
    <row r="1037278" s="12" customFormat="1" x14ac:dyDescent="0.2"/>
    <row r="1037279" s="12" customFormat="1" x14ac:dyDescent="0.2"/>
    <row r="1037280" s="12" customFormat="1" x14ac:dyDescent="0.2"/>
    <row r="1037281" s="12" customFormat="1" x14ac:dyDescent="0.2"/>
    <row r="1037282" s="12" customFormat="1" x14ac:dyDescent="0.2"/>
    <row r="1037283" s="12" customFormat="1" x14ac:dyDescent="0.2"/>
    <row r="1037284" s="12" customFormat="1" x14ac:dyDescent="0.2"/>
    <row r="1037285" s="12" customFormat="1" x14ac:dyDescent="0.2"/>
    <row r="1037286" s="12" customFormat="1" x14ac:dyDescent="0.2"/>
    <row r="1037287" s="12" customFormat="1" x14ac:dyDescent="0.2"/>
    <row r="1037288" s="12" customFormat="1" x14ac:dyDescent="0.2"/>
    <row r="1037289" s="12" customFormat="1" x14ac:dyDescent="0.2"/>
    <row r="1037290" s="12" customFormat="1" x14ac:dyDescent="0.2"/>
    <row r="1037291" s="12" customFormat="1" x14ac:dyDescent="0.2"/>
    <row r="1037292" s="12" customFormat="1" x14ac:dyDescent="0.2"/>
    <row r="1037293" s="12" customFormat="1" x14ac:dyDescent="0.2"/>
    <row r="1037294" s="12" customFormat="1" x14ac:dyDescent="0.2"/>
    <row r="1037295" s="12" customFormat="1" x14ac:dyDescent="0.2"/>
    <row r="1037296" s="12" customFormat="1" x14ac:dyDescent="0.2"/>
    <row r="1037297" s="12" customFormat="1" x14ac:dyDescent="0.2"/>
    <row r="1037298" s="12" customFormat="1" x14ac:dyDescent="0.2"/>
    <row r="1037299" s="12" customFormat="1" x14ac:dyDescent="0.2"/>
    <row r="1037300" s="12" customFormat="1" x14ac:dyDescent="0.2"/>
    <row r="1037301" s="12" customFormat="1" x14ac:dyDescent="0.2"/>
    <row r="1037302" s="12" customFormat="1" x14ac:dyDescent="0.2"/>
    <row r="1037303" s="12" customFormat="1" x14ac:dyDescent="0.2"/>
    <row r="1037304" s="12" customFormat="1" x14ac:dyDescent="0.2"/>
    <row r="1037305" s="12" customFormat="1" x14ac:dyDescent="0.2"/>
    <row r="1037306" s="12" customFormat="1" x14ac:dyDescent="0.2"/>
    <row r="1037307" s="12" customFormat="1" x14ac:dyDescent="0.2"/>
    <row r="1037308" s="12" customFormat="1" x14ac:dyDescent="0.2"/>
    <row r="1037309" s="12" customFormat="1" x14ac:dyDescent="0.2"/>
    <row r="1037310" s="12" customFormat="1" x14ac:dyDescent="0.2"/>
    <row r="1037311" s="12" customFormat="1" x14ac:dyDescent="0.2"/>
    <row r="1037312" s="12" customFormat="1" x14ac:dyDescent="0.2"/>
    <row r="1037313" s="12" customFormat="1" x14ac:dyDescent="0.2"/>
    <row r="1037314" s="12" customFormat="1" x14ac:dyDescent="0.2"/>
    <row r="1037315" s="12" customFormat="1" x14ac:dyDescent="0.2"/>
    <row r="1037316" s="12" customFormat="1" x14ac:dyDescent="0.2"/>
    <row r="1037317" s="12" customFormat="1" x14ac:dyDescent="0.2"/>
    <row r="1037318" s="12" customFormat="1" x14ac:dyDescent="0.2"/>
    <row r="1037319" s="12" customFormat="1" x14ac:dyDescent="0.2"/>
    <row r="1037320" s="12" customFormat="1" x14ac:dyDescent="0.2"/>
    <row r="1037321" s="12" customFormat="1" x14ac:dyDescent="0.2"/>
    <row r="1037322" s="12" customFormat="1" x14ac:dyDescent="0.2"/>
    <row r="1037323" s="12" customFormat="1" x14ac:dyDescent="0.2"/>
    <row r="1037324" s="12" customFormat="1" x14ac:dyDescent="0.2"/>
    <row r="1037325" s="12" customFormat="1" x14ac:dyDescent="0.2"/>
    <row r="1037326" s="12" customFormat="1" x14ac:dyDescent="0.2"/>
    <row r="1037327" s="12" customFormat="1" x14ac:dyDescent="0.2"/>
    <row r="1037328" s="12" customFormat="1" x14ac:dyDescent="0.2"/>
    <row r="1037329" s="12" customFormat="1" x14ac:dyDescent="0.2"/>
    <row r="1037330" s="12" customFormat="1" x14ac:dyDescent="0.2"/>
    <row r="1037331" s="12" customFormat="1" x14ac:dyDescent="0.2"/>
    <row r="1037332" s="12" customFormat="1" x14ac:dyDescent="0.2"/>
    <row r="1037333" s="12" customFormat="1" x14ac:dyDescent="0.2"/>
    <row r="1037334" s="12" customFormat="1" x14ac:dyDescent="0.2"/>
    <row r="1037335" s="12" customFormat="1" x14ac:dyDescent="0.2"/>
    <row r="1037336" s="12" customFormat="1" x14ac:dyDescent="0.2"/>
    <row r="1037337" s="12" customFormat="1" x14ac:dyDescent="0.2"/>
    <row r="1037338" s="12" customFormat="1" x14ac:dyDescent="0.2"/>
    <row r="1037339" s="12" customFormat="1" x14ac:dyDescent="0.2"/>
    <row r="1037340" s="12" customFormat="1" x14ac:dyDescent="0.2"/>
    <row r="1037341" s="12" customFormat="1" x14ac:dyDescent="0.2"/>
    <row r="1037342" s="12" customFormat="1" x14ac:dyDescent="0.2"/>
    <row r="1037343" s="12" customFormat="1" x14ac:dyDescent="0.2"/>
    <row r="1037344" s="12" customFormat="1" x14ac:dyDescent="0.2"/>
    <row r="1037345" s="12" customFormat="1" x14ac:dyDescent="0.2"/>
    <row r="1037346" s="12" customFormat="1" x14ac:dyDescent="0.2"/>
    <row r="1037347" s="12" customFormat="1" x14ac:dyDescent="0.2"/>
    <row r="1037348" s="12" customFormat="1" x14ac:dyDescent="0.2"/>
    <row r="1037349" s="12" customFormat="1" x14ac:dyDescent="0.2"/>
    <row r="1037350" s="12" customFormat="1" x14ac:dyDescent="0.2"/>
    <row r="1037351" s="12" customFormat="1" x14ac:dyDescent="0.2"/>
    <row r="1037352" s="12" customFormat="1" x14ac:dyDescent="0.2"/>
    <row r="1037353" s="12" customFormat="1" x14ac:dyDescent="0.2"/>
    <row r="1037354" s="12" customFormat="1" x14ac:dyDescent="0.2"/>
    <row r="1037355" s="12" customFormat="1" x14ac:dyDescent="0.2"/>
    <row r="1037356" s="12" customFormat="1" x14ac:dyDescent="0.2"/>
    <row r="1037357" s="12" customFormat="1" x14ac:dyDescent="0.2"/>
    <row r="1037358" s="12" customFormat="1" x14ac:dyDescent="0.2"/>
    <row r="1037359" s="12" customFormat="1" x14ac:dyDescent="0.2"/>
    <row r="1037360" s="12" customFormat="1" x14ac:dyDescent="0.2"/>
    <row r="1037361" s="12" customFormat="1" x14ac:dyDescent="0.2"/>
    <row r="1037362" s="12" customFormat="1" x14ac:dyDescent="0.2"/>
    <row r="1037363" s="12" customFormat="1" x14ac:dyDescent="0.2"/>
    <row r="1037364" s="12" customFormat="1" x14ac:dyDescent="0.2"/>
    <row r="1037365" s="12" customFormat="1" x14ac:dyDescent="0.2"/>
    <row r="1037366" s="12" customFormat="1" x14ac:dyDescent="0.2"/>
    <row r="1037367" s="12" customFormat="1" x14ac:dyDescent="0.2"/>
    <row r="1037368" s="12" customFormat="1" x14ac:dyDescent="0.2"/>
    <row r="1037369" s="12" customFormat="1" x14ac:dyDescent="0.2"/>
    <row r="1037370" s="12" customFormat="1" x14ac:dyDescent="0.2"/>
    <row r="1037371" s="12" customFormat="1" x14ac:dyDescent="0.2"/>
    <row r="1037372" s="12" customFormat="1" x14ac:dyDescent="0.2"/>
    <row r="1037373" s="12" customFormat="1" x14ac:dyDescent="0.2"/>
    <row r="1037374" s="12" customFormat="1" x14ac:dyDescent="0.2"/>
    <row r="1037375" s="12" customFormat="1" x14ac:dyDescent="0.2"/>
    <row r="1037376" s="12" customFormat="1" x14ac:dyDescent="0.2"/>
    <row r="1037377" s="12" customFormat="1" x14ac:dyDescent="0.2"/>
    <row r="1037378" s="12" customFormat="1" x14ac:dyDescent="0.2"/>
    <row r="1037379" s="12" customFormat="1" x14ac:dyDescent="0.2"/>
    <row r="1037380" s="12" customFormat="1" x14ac:dyDescent="0.2"/>
    <row r="1037381" s="12" customFormat="1" x14ac:dyDescent="0.2"/>
    <row r="1037382" s="12" customFormat="1" x14ac:dyDescent="0.2"/>
    <row r="1037383" s="12" customFormat="1" x14ac:dyDescent="0.2"/>
    <row r="1037384" s="12" customFormat="1" x14ac:dyDescent="0.2"/>
    <row r="1037385" s="12" customFormat="1" x14ac:dyDescent="0.2"/>
    <row r="1037386" s="12" customFormat="1" x14ac:dyDescent="0.2"/>
    <row r="1037387" s="12" customFormat="1" x14ac:dyDescent="0.2"/>
    <row r="1037388" s="12" customFormat="1" x14ac:dyDescent="0.2"/>
    <row r="1037389" s="12" customFormat="1" x14ac:dyDescent="0.2"/>
    <row r="1037390" s="12" customFormat="1" x14ac:dyDescent="0.2"/>
    <row r="1037391" s="12" customFormat="1" x14ac:dyDescent="0.2"/>
    <row r="1037392" s="12" customFormat="1" x14ac:dyDescent="0.2"/>
    <row r="1037393" s="12" customFormat="1" x14ac:dyDescent="0.2"/>
    <row r="1037394" s="12" customFormat="1" x14ac:dyDescent="0.2"/>
    <row r="1037395" s="12" customFormat="1" x14ac:dyDescent="0.2"/>
    <row r="1037396" s="12" customFormat="1" x14ac:dyDescent="0.2"/>
    <row r="1037397" s="12" customFormat="1" x14ac:dyDescent="0.2"/>
    <row r="1037398" s="12" customFormat="1" x14ac:dyDescent="0.2"/>
    <row r="1037399" s="12" customFormat="1" x14ac:dyDescent="0.2"/>
    <row r="1037400" s="12" customFormat="1" x14ac:dyDescent="0.2"/>
    <row r="1037401" s="12" customFormat="1" x14ac:dyDescent="0.2"/>
    <row r="1037402" s="12" customFormat="1" x14ac:dyDescent="0.2"/>
    <row r="1037403" s="12" customFormat="1" x14ac:dyDescent="0.2"/>
    <row r="1037404" s="12" customFormat="1" x14ac:dyDescent="0.2"/>
    <row r="1037405" s="12" customFormat="1" x14ac:dyDescent="0.2"/>
    <row r="1037406" s="12" customFormat="1" x14ac:dyDescent="0.2"/>
    <row r="1037407" s="12" customFormat="1" x14ac:dyDescent="0.2"/>
    <row r="1037408" s="12" customFormat="1" x14ac:dyDescent="0.2"/>
    <row r="1037409" s="12" customFormat="1" x14ac:dyDescent="0.2"/>
    <row r="1037410" s="12" customFormat="1" x14ac:dyDescent="0.2"/>
    <row r="1037411" s="12" customFormat="1" x14ac:dyDescent="0.2"/>
    <row r="1037412" s="12" customFormat="1" x14ac:dyDescent="0.2"/>
    <row r="1037413" s="12" customFormat="1" x14ac:dyDescent="0.2"/>
    <row r="1037414" s="12" customFormat="1" x14ac:dyDescent="0.2"/>
    <row r="1037415" s="12" customFormat="1" x14ac:dyDescent="0.2"/>
    <row r="1037416" s="12" customFormat="1" x14ac:dyDescent="0.2"/>
    <row r="1037417" s="12" customFormat="1" x14ac:dyDescent="0.2"/>
    <row r="1037418" s="12" customFormat="1" x14ac:dyDescent="0.2"/>
    <row r="1037419" s="12" customFormat="1" x14ac:dyDescent="0.2"/>
    <row r="1037420" s="12" customFormat="1" x14ac:dyDescent="0.2"/>
    <row r="1037421" s="12" customFormat="1" x14ac:dyDescent="0.2"/>
    <row r="1037422" s="12" customFormat="1" x14ac:dyDescent="0.2"/>
    <row r="1037423" s="12" customFormat="1" x14ac:dyDescent="0.2"/>
    <row r="1037424" s="12" customFormat="1" x14ac:dyDescent="0.2"/>
    <row r="1037425" s="12" customFormat="1" x14ac:dyDescent="0.2"/>
    <row r="1037426" s="12" customFormat="1" x14ac:dyDescent="0.2"/>
    <row r="1037427" s="12" customFormat="1" x14ac:dyDescent="0.2"/>
    <row r="1037428" s="12" customFormat="1" x14ac:dyDescent="0.2"/>
    <row r="1037429" s="12" customFormat="1" x14ac:dyDescent="0.2"/>
    <row r="1037430" s="12" customFormat="1" x14ac:dyDescent="0.2"/>
    <row r="1037431" s="12" customFormat="1" x14ac:dyDescent="0.2"/>
    <row r="1037432" s="12" customFormat="1" x14ac:dyDescent="0.2"/>
    <row r="1037433" s="12" customFormat="1" x14ac:dyDescent="0.2"/>
    <row r="1037434" s="12" customFormat="1" x14ac:dyDescent="0.2"/>
    <row r="1037435" s="12" customFormat="1" x14ac:dyDescent="0.2"/>
    <row r="1037436" s="12" customFormat="1" x14ac:dyDescent="0.2"/>
    <row r="1037437" s="12" customFormat="1" x14ac:dyDescent="0.2"/>
    <row r="1037438" s="12" customFormat="1" x14ac:dyDescent="0.2"/>
    <row r="1037439" s="12" customFormat="1" x14ac:dyDescent="0.2"/>
    <row r="1037440" s="12" customFormat="1" x14ac:dyDescent="0.2"/>
    <row r="1037441" s="12" customFormat="1" x14ac:dyDescent="0.2"/>
    <row r="1037442" s="12" customFormat="1" x14ac:dyDescent="0.2"/>
    <row r="1037443" s="12" customFormat="1" x14ac:dyDescent="0.2"/>
    <row r="1037444" s="12" customFormat="1" x14ac:dyDescent="0.2"/>
    <row r="1037445" s="12" customFormat="1" x14ac:dyDescent="0.2"/>
    <row r="1037446" s="12" customFormat="1" x14ac:dyDescent="0.2"/>
    <row r="1037447" s="12" customFormat="1" x14ac:dyDescent="0.2"/>
    <row r="1037448" s="12" customFormat="1" x14ac:dyDescent="0.2"/>
    <row r="1037449" s="12" customFormat="1" x14ac:dyDescent="0.2"/>
    <row r="1037450" s="12" customFormat="1" x14ac:dyDescent="0.2"/>
    <row r="1037451" s="12" customFormat="1" x14ac:dyDescent="0.2"/>
    <row r="1037452" s="12" customFormat="1" x14ac:dyDescent="0.2"/>
    <row r="1037453" s="12" customFormat="1" x14ac:dyDescent="0.2"/>
    <row r="1037454" s="12" customFormat="1" x14ac:dyDescent="0.2"/>
    <row r="1037455" s="12" customFormat="1" x14ac:dyDescent="0.2"/>
    <row r="1037456" s="12" customFormat="1" x14ac:dyDescent="0.2"/>
    <row r="1037457" s="12" customFormat="1" x14ac:dyDescent="0.2"/>
    <row r="1037458" s="12" customFormat="1" x14ac:dyDescent="0.2"/>
    <row r="1037459" s="12" customFormat="1" x14ac:dyDescent="0.2"/>
    <row r="1037460" s="12" customFormat="1" x14ac:dyDescent="0.2"/>
    <row r="1037461" s="12" customFormat="1" x14ac:dyDescent="0.2"/>
    <row r="1037462" s="12" customFormat="1" x14ac:dyDescent="0.2"/>
    <row r="1037463" s="12" customFormat="1" x14ac:dyDescent="0.2"/>
    <row r="1037464" s="12" customFormat="1" x14ac:dyDescent="0.2"/>
    <row r="1037465" s="12" customFormat="1" x14ac:dyDescent="0.2"/>
    <row r="1037466" s="12" customFormat="1" x14ac:dyDescent="0.2"/>
    <row r="1037467" s="12" customFormat="1" x14ac:dyDescent="0.2"/>
    <row r="1037468" s="12" customFormat="1" x14ac:dyDescent="0.2"/>
    <row r="1037469" s="12" customFormat="1" x14ac:dyDescent="0.2"/>
    <row r="1037470" s="12" customFormat="1" x14ac:dyDescent="0.2"/>
    <row r="1037471" s="12" customFormat="1" x14ac:dyDescent="0.2"/>
    <row r="1037472" s="12" customFormat="1" x14ac:dyDescent="0.2"/>
    <row r="1037473" s="12" customFormat="1" x14ac:dyDescent="0.2"/>
    <row r="1037474" s="12" customFormat="1" x14ac:dyDescent="0.2"/>
    <row r="1037475" s="12" customFormat="1" x14ac:dyDescent="0.2"/>
    <row r="1037476" s="12" customFormat="1" x14ac:dyDescent="0.2"/>
    <row r="1037477" s="12" customFormat="1" x14ac:dyDescent="0.2"/>
    <row r="1037478" s="12" customFormat="1" x14ac:dyDescent="0.2"/>
    <row r="1037479" s="12" customFormat="1" x14ac:dyDescent="0.2"/>
    <row r="1037480" s="12" customFormat="1" x14ac:dyDescent="0.2"/>
    <row r="1037481" s="12" customFormat="1" x14ac:dyDescent="0.2"/>
    <row r="1037482" s="12" customFormat="1" x14ac:dyDescent="0.2"/>
    <row r="1037483" s="12" customFormat="1" x14ac:dyDescent="0.2"/>
    <row r="1037484" s="12" customFormat="1" x14ac:dyDescent="0.2"/>
    <row r="1037485" s="12" customFormat="1" x14ac:dyDescent="0.2"/>
    <row r="1037486" s="12" customFormat="1" x14ac:dyDescent="0.2"/>
    <row r="1037487" s="12" customFormat="1" x14ac:dyDescent="0.2"/>
    <row r="1037488" s="12" customFormat="1" x14ac:dyDescent="0.2"/>
    <row r="1037489" s="12" customFormat="1" x14ac:dyDescent="0.2"/>
    <row r="1037490" s="12" customFormat="1" x14ac:dyDescent="0.2"/>
    <row r="1037491" s="12" customFormat="1" x14ac:dyDescent="0.2"/>
    <row r="1037492" s="12" customFormat="1" x14ac:dyDescent="0.2"/>
    <row r="1037493" s="12" customFormat="1" x14ac:dyDescent="0.2"/>
    <row r="1037494" s="12" customFormat="1" x14ac:dyDescent="0.2"/>
    <row r="1037495" s="12" customFormat="1" x14ac:dyDescent="0.2"/>
    <row r="1037496" s="12" customFormat="1" x14ac:dyDescent="0.2"/>
    <row r="1037497" s="12" customFormat="1" x14ac:dyDescent="0.2"/>
    <row r="1037498" s="12" customFormat="1" x14ac:dyDescent="0.2"/>
    <row r="1037499" s="12" customFormat="1" x14ac:dyDescent="0.2"/>
    <row r="1037500" s="12" customFormat="1" x14ac:dyDescent="0.2"/>
    <row r="1037501" s="12" customFormat="1" x14ac:dyDescent="0.2"/>
    <row r="1037502" s="12" customFormat="1" x14ac:dyDescent="0.2"/>
    <row r="1037503" s="12" customFormat="1" x14ac:dyDescent="0.2"/>
    <row r="1037504" s="12" customFormat="1" x14ac:dyDescent="0.2"/>
    <row r="1037505" s="12" customFormat="1" x14ac:dyDescent="0.2"/>
    <row r="1037506" s="12" customFormat="1" x14ac:dyDescent="0.2"/>
    <row r="1037507" s="12" customFormat="1" x14ac:dyDescent="0.2"/>
    <row r="1037508" s="12" customFormat="1" x14ac:dyDescent="0.2"/>
    <row r="1037509" s="12" customFormat="1" x14ac:dyDescent="0.2"/>
    <row r="1037510" s="12" customFormat="1" x14ac:dyDescent="0.2"/>
    <row r="1037511" s="12" customFormat="1" x14ac:dyDescent="0.2"/>
    <row r="1037512" s="12" customFormat="1" x14ac:dyDescent="0.2"/>
    <row r="1037513" s="12" customFormat="1" x14ac:dyDescent="0.2"/>
    <row r="1037514" s="12" customFormat="1" x14ac:dyDescent="0.2"/>
    <row r="1037515" s="12" customFormat="1" x14ac:dyDescent="0.2"/>
    <row r="1037516" s="12" customFormat="1" x14ac:dyDescent="0.2"/>
    <row r="1037517" s="12" customFormat="1" x14ac:dyDescent="0.2"/>
    <row r="1037518" s="12" customFormat="1" x14ac:dyDescent="0.2"/>
    <row r="1037519" s="12" customFormat="1" x14ac:dyDescent="0.2"/>
    <row r="1037520" s="12" customFormat="1" x14ac:dyDescent="0.2"/>
    <row r="1037521" s="12" customFormat="1" x14ac:dyDescent="0.2"/>
    <row r="1037522" s="12" customFormat="1" x14ac:dyDescent="0.2"/>
    <row r="1037523" s="12" customFormat="1" x14ac:dyDescent="0.2"/>
    <row r="1037524" s="12" customFormat="1" x14ac:dyDescent="0.2"/>
    <row r="1037525" s="12" customFormat="1" x14ac:dyDescent="0.2"/>
    <row r="1037526" s="12" customFormat="1" x14ac:dyDescent="0.2"/>
    <row r="1037527" s="12" customFormat="1" x14ac:dyDescent="0.2"/>
    <row r="1037528" s="12" customFormat="1" x14ac:dyDescent="0.2"/>
    <row r="1037529" s="12" customFormat="1" x14ac:dyDescent="0.2"/>
    <row r="1037530" s="12" customFormat="1" x14ac:dyDescent="0.2"/>
    <row r="1037531" s="12" customFormat="1" x14ac:dyDescent="0.2"/>
    <row r="1037532" s="12" customFormat="1" x14ac:dyDescent="0.2"/>
    <row r="1037533" s="12" customFormat="1" x14ac:dyDescent="0.2"/>
    <row r="1037534" s="12" customFormat="1" x14ac:dyDescent="0.2"/>
    <row r="1037535" s="12" customFormat="1" x14ac:dyDescent="0.2"/>
    <row r="1037536" s="12" customFormat="1" x14ac:dyDescent="0.2"/>
    <row r="1037537" s="12" customFormat="1" x14ac:dyDescent="0.2"/>
    <row r="1037538" s="12" customFormat="1" x14ac:dyDescent="0.2"/>
    <row r="1037539" s="12" customFormat="1" x14ac:dyDescent="0.2"/>
    <row r="1037540" s="12" customFormat="1" x14ac:dyDescent="0.2"/>
    <row r="1037541" s="12" customFormat="1" x14ac:dyDescent="0.2"/>
    <row r="1037542" s="12" customFormat="1" x14ac:dyDescent="0.2"/>
    <row r="1037543" s="12" customFormat="1" x14ac:dyDescent="0.2"/>
    <row r="1037544" s="12" customFormat="1" x14ac:dyDescent="0.2"/>
    <row r="1037545" s="12" customFormat="1" x14ac:dyDescent="0.2"/>
    <row r="1037546" s="12" customFormat="1" x14ac:dyDescent="0.2"/>
    <row r="1037547" s="12" customFormat="1" x14ac:dyDescent="0.2"/>
    <row r="1037548" s="12" customFormat="1" x14ac:dyDescent="0.2"/>
    <row r="1037549" s="12" customFormat="1" x14ac:dyDescent="0.2"/>
    <row r="1037550" s="12" customFormat="1" x14ac:dyDescent="0.2"/>
    <row r="1037551" s="12" customFormat="1" x14ac:dyDescent="0.2"/>
    <row r="1037552" s="12" customFormat="1" x14ac:dyDescent="0.2"/>
    <row r="1037553" s="12" customFormat="1" x14ac:dyDescent="0.2"/>
    <row r="1037554" s="12" customFormat="1" x14ac:dyDescent="0.2"/>
    <row r="1037555" s="12" customFormat="1" x14ac:dyDescent="0.2"/>
    <row r="1037556" s="12" customFormat="1" x14ac:dyDescent="0.2"/>
    <row r="1037557" s="12" customFormat="1" x14ac:dyDescent="0.2"/>
    <row r="1037558" s="12" customFormat="1" x14ac:dyDescent="0.2"/>
    <row r="1037559" s="12" customFormat="1" x14ac:dyDescent="0.2"/>
    <row r="1037560" s="12" customFormat="1" x14ac:dyDescent="0.2"/>
    <row r="1037561" s="12" customFormat="1" x14ac:dyDescent="0.2"/>
    <row r="1037562" s="12" customFormat="1" x14ac:dyDescent="0.2"/>
    <row r="1037563" s="12" customFormat="1" x14ac:dyDescent="0.2"/>
    <row r="1037564" s="12" customFormat="1" x14ac:dyDescent="0.2"/>
    <row r="1037565" s="12" customFormat="1" x14ac:dyDescent="0.2"/>
    <row r="1037566" s="12" customFormat="1" x14ac:dyDescent="0.2"/>
    <row r="1037567" s="12" customFormat="1" x14ac:dyDescent="0.2"/>
    <row r="1037568" s="12" customFormat="1" x14ac:dyDescent="0.2"/>
    <row r="1037569" s="12" customFormat="1" x14ac:dyDescent="0.2"/>
    <row r="1037570" s="12" customFormat="1" x14ac:dyDescent="0.2"/>
    <row r="1037571" s="12" customFormat="1" x14ac:dyDescent="0.2"/>
    <row r="1037572" s="12" customFormat="1" x14ac:dyDescent="0.2"/>
    <row r="1037573" s="12" customFormat="1" x14ac:dyDescent="0.2"/>
    <row r="1037574" s="12" customFormat="1" x14ac:dyDescent="0.2"/>
    <row r="1037575" s="12" customFormat="1" x14ac:dyDescent="0.2"/>
    <row r="1037576" s="12" customFormat="1" x14ac:dyDescent="0.2"/>
    <row r="1037577" s="12" customFormat="1" x14ac:dyDescent="0.2"/>
    <row r="1037578" s="12" customFormat="1" x14ac:dyDescent="0.2"/>
    <row r="1037579" s="12" customFormat="1" x14ac:dyDescent="0.2"/>
    <row r="1037580" s="12" customFormat="1" x14ac:dyDescent="0.2"/>
    <row r="1037581" s="12" customFormat="1" x14ac:dyDescent="0.2"/>
    <row r="1037582" s="12" customFormat="1" x14ac:dyDescent="0.2"/>
    <row r="1037583" s="12" customFormat="1" x14ac:dyDescent="0.2"/>
    <row r="1037584" s="12" customFormat="1" x14ac:dyDescent="0.2"/>
    <row r="1037585" s="12" customFormat="1" x14ac:dyDescent="0.2"/>
    <row r="1037586" s="12" customFormat="1" x14ac:dyDescent="0.2"/>
    <row r="1037587" s="12" customFormat="1" x14ac:dyDescent="0.2"/>
    <row r="1037588" s="12" customFormat="1" x14ac:dyDescent="0.2"/>
    <row r="1037589" s="12" customFormat="1" x14ac:dyDescent="0.2"/>
    <row r="1037590" s="12" customFormat="1" x14ac:dyDescent="0.2"/>
    <row r="1037591" s="12" customFormat="1" x14ac:dyDescent="0.2"/>
    <row r="1037592" s="12" customFormat="1" x14ac:dyDescent="0.2"/>
    <row r="1037593" s="12" customFormat="1" x14ac:dyDescent="0.2"/>
    <row r="1037594" s="12" customFormat="1" x14ac:dyDescent="0.2"/>
    <row r="1037595" s="12" customFormat="1" x14ac:dyDescent="0.2"/>
    <row r="1037596" s="12" customFormat="1" x14ac:dyDescent="0.2"/>
    <row r="1037597" s="12" customFormat="1" x14ac:dyDescent="0.2"/>
    <row r="1037598" s="12" customFormat="1" x14ac:dyDescent="0.2"/>
    <row r="1037599" s="12" customFormat="1" x14ac:dyDescent="0.2"/>
    <row r="1037600" s="12" customFormat="1" x14ac:dyDescent="0.2"/>
    <row r="1037601" s="12" customFormat="1" x14ac:dyDescent="0.2"/>
    <row r="1037602" s="12" customFormat="1" x14ac:dyDescent="0.2"/>
    <row r="1037603" s="12" customFormat="1" x14ac:dyDescent="0.2"/>
    <row r="1037604" s="12" customFormat="1" x14ac:dyDescent="0.2"/>
    <row r="1037605" s="12" customFormat="1" x14ac:dyDescent="0.2"/>
    <row r="1037606" s="12" customFormat="1" x14ac:dyDescent="0.2"/>
    <row r="1037607" s="12" customFormat="1" x14ac:dyDescent="0.2"/>
    <row r="1037608" s="12" customFormat="1" x14ac:dyDescent="0.2"/>
    <row r="1037609" s="12" customFormat="1" x14ac:dyDescent="0.2"/>
    <row r="1037610" s="12" customFormat="1" x14ac:dyDescent="0.2"/>
    <row r="1037611" s="12" customFormat="1" x14ac:dyDescent="0.2"/>
    <row r="1037612" s="12" customFormat="1" x14ac:dyDescent="0.2"/>
    <row r="1037613" s="12" customFormat="1" x14ac:dyDescent="0.2"/>
    <row r="1037614" s="12" customFormat="1" x14ac:dyDescent="0.2"/>
    <row r="1037615" s="12" customFormat="1" x14ac:dyDescent="0.2"/>
    <row r="1037616" s="12" customFormat="1" x14ac:dyDescent="0.2"/>
    <row r="1037617" s="12" customFormat="1" x14ac:dyDescent="0.2"/>
    <row r="1037618" s="12" customFormat="1" x14ac:dyDescent="0.2"/>
    <row r="1037619" s="12" customFormat="1" x14ac:dyDescent="0.2"/>
    <row r="1037620" s="12" customFormat="1" x14ac:dyDescent="0.2"/>
    <row r="1037621" s="12" customFormat="1" x14ac:dyDescent="0.2"/>
    <row r="1037622" s="12" customFormat="1" x14ac:dyDescent="0.2"/>
    <row r="1037623" s="12" customFormat="1" x14ac:dyDescent="0.2"/>
    <row r="1037624" s="12" customFormat="1" x14ac:dyDescent="0.2"/>
    <row r="1037625" s="12" customFormat="1" x14ac:dyDescent="0.2"/>
    <row r="1037626" s="12" customFormat="1" x14ac:dyDescent="0.2"/>
    <row r="1037627" s="12" customFormat="1" x14ac:dyDescent="0.2"/>
    <row r="1037628" s="12" customFormat="1" x14ac:dyDescent="0.2"/>
    <row r="1037629" s="12" customFormat="1" x14ac:dyDescent="0.2"/>
    <row r="1037630" s="12" customFormat="1" x14ac:dyDescent="0.2"/>
    <row r="1037631" s="12" customFormat="1" x14ac:dyDescent="0.2"/>
    <row r="1037632" s="12" customFormat="1" x14ac:dyDescent="0.2"/>
    <row r="1037633" s="12" customFormat="1" x14ac:dyDescent="0.2"/>
    <row r="1037634" s="12" customFormat="1" x14ac:dyDescent="0.2"/>
    <row r="1037635" s="12" customFormat="1" x14ac:dyDescent="0.2"/>
    <row r="1037636" s="12" customFormat="1" x14ac:dyDescent="0.2"/>
    <row r="1037637" s="12" customFormat="1" x14ac:dyDescent="0.2"/>
    <row r="1037638" s="12" customFormat="1" x14ac:dyDescent="0.2"/>
    <row r="1037639" s="12" customFormat="1" x14ac:dyDescent="0.2"/>
    <row r="1037640" s="12" customFormat="1" x14ac:dyDescent="0.2"/>
    <row r="1037641" s="12" customFormat="1" x14ac:dyDescent="0.2"/>
    <row r="1037642" s="12" customFormat="1" x14ac:dyDescent="0.2"/>
    <row r="1037643" s="12" customFormat="1" x14ac:dyDescent="0.2"/>
    <row r="1037644" s="12" customFormat="1" x14ac:dyDescent="0.2"/>
    <row r="1037645" s="12" customFormat="1" x14ac:dyDescent="0.2"/>
    <row r="1037646" s="12" customFormat="1" x14ac:dyDescent="0.2"/>
    <row r="1037647" s="12" customFormat="1" x14ac:dyDescent="0.2"/>
    <row r="1037648" s="12" customFormat="1" x14ac:dyDescent="0.2"/>
    <row r="1037649" s="12" customFormat="1" x14ac:dyDescent="0.2"/>
    <row r="1037650" s="12" customFormat="1" x14ac:dyDescent="0.2"/>
    <row r="1037651" s="12" customFormat="1" x14ac:dyDescent="0.2"/>
    <row r="1037652" s="12" customFormat="1" x14ac:dyDescent="0.2"/>
    <row r="1037653" s="12" customFormat="1" x14ac:dyDescent="0.2"/>
    <row r="1037654" s="12" customFormat="1" x14ac:dyDescent="0.2"/>
    <row r="1037655" s="12" customFormat="1" x14ac:dyDescent="0.2"/>
    <row r="1037656" s="12" customFormat="1" x14ac:dyDescent="0.2"/>
    <row r="1037657" s="12" customFormat="1" x14ac:dyDescent="0.2"/>
    <row r="1037658" s="12" customFormat="1" x14ac:dyDescent="0.2"/>
    <row r="1037659" s="12" customFormat="1" x14ac:dyDescent="0.2"/>
    <row r="1037660" s="12" customFormat="1" x14ac:dyDescent="0.2"/>
    <row r="1037661" s="12" customFormat="1" x14ac:dyDescent="0.2"/>
    <row r="1037662" s="12" customFormat="1" x14ac:dyDescent="0.2"/>
    <row r="1037663" s="12" customFormat="1" x14ac:dyDescent="0.2"/>
    <row r="1037664" s="12" customFormat="1" x14ac:dyDescent="0.2"/>
    <row r="1037665" s="12" customFormat="1" x14ac:dyDescent="0.2"/>
    <row r="1037666" s="12" customFormat="1" x14ac:dyDescent="0.2"/>
    <row r="1037667" s="12" customFormat="1" x14ac:dyDescent="0.2"/>
    <row r="1037668" s="12" customFormat="1" x14ac:dyDescent="0.2"/>
    <row r="1037669" s="12" customFormat="1" x14ac:dyDescent="0.2"/>
    <row r="1037670" s="12" customFormat="1" x14ac:dyDescent="0.2"/>
    <row r="1037671" s="12" customFormat="1" x14ac:dyDescent="0.2"/>
    <row r="1037672" s="12" customFormat="1" x14ac:dyDescent="0.2"/>
    <row r="1037673" s="12" customFormat="1" x14ac:dyDescent="0.2"/>
    <row r="1037674" s="12" customFormat="1" x14ac:dyDescent="0.2"/>
    <row r="1037675" s="12" customFormat="1" x14ac:dyDescent="0.2"/>
    <row r="1037676" s="12" customFormat="1" x14ac:dyDescent="0.2"/>
    <row r="1037677" s="12" customFormat="1" x14ac:dyDescent="0.2"/>
    <row r="1037678" s="12" customFormat="1" x14ac:dyDescent="0.2"/>
    <row r="1037679" s="12" customFormat="1" x14ac:dyDescent="0.2"/>
    <row r="1037680" s="12" customFormat="1" x14ac:dyDescent="0.2"/>
    <row r="1037681" s="12" customFormat="1" x14ac:dyDescent="0.2"/>
    <row r="1037682" s="12" customFormat="1" x14ac:dyDescent="0.2"/>
    <row r="1037683" s="12" customFormat="1" x14ac:dyDescent="0.2"/>
    <row r="1037684" s="12" customFormat="1" x14ac:dyDescent="0.2"/>
    <row r="1037685" s="12" customFormat="1" x14ac:dyDescent="0.2"/>
    <row r="1037686" s="12" customFormat="1" x14ac:dyDescent="0.2"/>
    <row r="1037687" s="12" customFormat="1" x14ac:dyDescent="0.2"/>
    <row r="1037688" s="12" customFormat="1" x14ac:dyDescent="0.2"/>
    <row r="1037689" s="12" customFormat="1" x14ac:dyDescent="0.2"/>
    <row r="1037690" s="12" customFormat="1" x14ac:dyDescent="0.2"/>
    <row r="1037691" s="12" customFormat="1" x14ac:dyDescent="0.2"/>
    <row r="1037692" s="12" customFormat="1" x14ac:dyDescent="0.2"/>
    <row r="1037693" s="12" customFormat="1" x14ac:dyDescent="0.2"/>
    <row r="1037694" s="12" customFormat="1" x14ac:dyDescent="0.2"/>
    <row r="1037695" s="12" customFormat="1" x14ac:dyDescent="0.2"/>
    <row r="1037696" s="12" customFormat="1" x14ac:dyDescent="0.2"/>
    <row r="1037697" s="12" customFormat="1" x14ac:dyDescent="0.2"/>
    <row r="1037698" s="12" customFormat="1" x14ac:dyDescent="0.2"/>
    <row r="1037699" s="12" customFormat="1" x14ac:dyDescent="0.2"/>
    <row r="1037700" s="12" customFormat="1" x14ac:dyDescent="0.2"/>
    <row r="1037701" s="12" customFormat="1" x14ac:dyDescent="0.2"/>
    <row r="1037702" s="12" customFormat="1" x14ac:dyDescent="0.2"/>
    <row r="1037703" s="12" customFormat="1" x14ac:dyDescent="0.2"/>
    <row r="1037704" s="12" customFormat="1" x14ac:dyDescent="0.2"/>
    <row r="1037705" s="12" customFormat="1" x14ac:dyDescent="0.2"/>
    <row r="1037706" s="12" customFormat="1" x14ac:dyDescent="0.2"/>
    <row r="1037707" s="12" customFormat="1" x14ac:dyDescent="0.2"/>
    <row r="1037708" s="12" customFormat="1" x14ac:dyDescent="0.2"/>
    <row r="1037709" s="12" customFormat="1" x14ac:dyDescent="0.2"/>
    <row r="1037710" s="12" customFormat="1" x14ac:dyDescent="0.2"/>
    <row r="1037711" s="12" customFormat="1" x14ac:dyDescent="0.2"/>
    <row r="1037712" s="12" customFormat="1" x14ac:dyDescent="0.2"/>
    <row r="1037713" s="12" customFormat="1" x14ac:dyDescent="0.2"/>
    <row r="1037714" s="12" customFormat="1" x14ac:dyDescent="0.2"/>
    <row r="1037715" s="12" customFormat="1" x14ac:dyDescent="0.2"/>
    <row r="1037716" s="12" customFormat="1" x14ac:dyDescent="0.2"/>
    <row r="1037717" s="12" customFormat="1" x14ac:dyDescent="0.2"/>
    <row r="1037718" s="12" customFormat="1" x14ac:dyDescent="0.2"/>
    <row r="1037719" s="12" customFormat="1" x14ac:dyDescent="0.2"/>
    <row r="1037720" s="12" customFormat="1" x14ac:dyDescent="0.2"/>
    <row r="1037721" s="12" customFormat="1" x14ac:dyDescent="0.2"/>
    <row r="1037722" s="12" customFormat="1" x14ac:dyDescent="0.2"/>
    <row r="1037723" s="12" customFormat="1" x14ac:dyDescent="0.2"/>
    <row r="1037724" s="12" customFormat="1" x14ac:dyDescent="0.2"/>
    <row r="1037725" s="12" customFormat="1" x14ac:dyDescent="0.2"/>
    <row r="1037726" s="12" customFormat="1" x14ac:dyDescent="0.2"/>
    <row r="1037727" s="12" customFormat="1" x14ac:dyDescent="0.2"/>
    <row r="1037728" s="12" customFormat="1" x14ac:dyDescent="0.2"/>
    <row r="1037729" s="12" customFormat="1" x14ac:dyDescent="0.2"/>
    <row r="1037730" s="12" customFormat="1" x14ac:dyDescent="0.2"/>
    <row r="1037731" s="12" customFormat="1" x14ac:dyDescent="0.2"/>
    <row r="1037732" s="12" customFormat="1" x14ac:dyDescent="0.2"/>
    <row r="1037733" s="12" customFormat="1" x14ac:dyDescent="0.2"/>
    <row r="1037734" s="12" customFormat="1" x14ac:dyDescent="0.2"/>
    <row r="1037735" s="12" customFormat="1" x14ac:dyDescent="0.2"/>
    <row r="1037736" s="12" customFormat="1" x14ac:dyDescent="0.2"/>
    <row r="1037737" s="12" customFormat="1" x14ac:dyDescent="0.2"/>
    <row r="1037738" s="12" customFormat="1" x14ac:dyDescent="0.2"/>
    <row r="1037739" s="12" customFormat="1" x14ac:dyDescent="0.2"/>
    <row r="1037740" s="12" customFormat="1" x14ac:dyDescent="0.2"/>
    <row r="1037741" s="12" customFormat="1" x14ac:dyDescent="0.2"/>
    <row r="1037742" s="12" customFormat="1" x14ac:dyDescent="0.2"/>
    <row r="1037743" s="12" customFormat="1" x14ac:dyDescent="0.2"/>
    <row r="1037744" s="12" customFormat="1" x14ac:dyDescent="0.2"/>
    <row r="1037745" s="12" customFormat="1" x14ac:dyDescent="0.2"/>
    <row r="1037746" s="12" customFormat="1" x14ac:dyDescent="0.2"/>
    <row r="1037747" s="12" customFormat="1" x14ac:dyDescent="0.2"/>
    <row r="1037748" s="12" customFormat="1" x14ac:dyDescent="0.2"/>
    <row r="1037749" s="12" customFormat="1" x14ac:dyDescent="0.2"/>
    <row r="1037750" s="12" customFormat="1" x14ac:dyDescent="0.2"/>
    <row r="1037751" s="12" customFormat="1" x14ac:dyDescent="0.2"/>
    <row r="1037752" s="12" customFormat="1" x14ac:dyDescent="0.2"/>
    <row r="1037753" s="12" customFormat="1" x14ac:dyDescent="0.2"/>
    <row r="1037754" s="12" customFormat="1" x14ac:dyDescent="0.2"/>
    <row r="1037755" s="12" customFormat="1" x14ac:dyDescent="0.2"/>
    <row r="1037756" s="12" customFormat="1" x14ac:dyDescent="0.2"/>
    <row r="1037757" s="12" customFormat="1" x14ac:dyDescent="0.2"/>
    <row r="1037758" s="12" customFormat="1" x14ac:dyDescent="0.2"/>
    <row r="1037759" s="12" customFormat="1" x14ac:dyDescent="0.2"/>
    <row r="1037760" s="12" customFormat="1" x14ac:dyDescent="0.2"/>
    <row r="1037761" s="12" customFormat="1" x14ac:dyDescent="0.2"/>
    <row r="1037762" s="12" customFormat="1" x14ac:dyDescent="0.2"/>
    <row r="1037763" s="12" customFormat="1" x14ac:dyDescent="0.2"/>
    <row r="1037764" s="12" customFormat="1" x14ac:dyDescent="0.2"/>
    <row r="1037765" s="12" customFormat="1" x14ac:dyDescent="0.2"/>
    <row r="1037766" s="12" customFormat="1" x14ac:dyDescent="0.2"/>
    <row r="1037767" s="12" customFormat="1" x14ac:dyDescent="0.2"/>
    <row r="1037768" s="12" customFormat="1" x14ac:dyDescent="0.2"/>
    <row r="1037769" s="12" customFormat="1" x14ac:dyDescent="0.2"/>
    <row r="1037770" s="12" customFormat="1" x14ac:dyDescent="0.2"/>
    <row r="1037771" s="12" customFormat="1" x14ac:dyDescent="0.2"/>
    <row r="1037772" s="12" customFormat="1" x14ac:dyDescent="0.2"/>
    <row r="1037773" s="12" customFormat="1" x14ac:dyDescent="0.2"/>
    <row r="1037774" s="12" customFormat="1" x14ac:dyDescent="0.2"/>
    <row r="1037775" s="12" customFormat="1" x14ac:dyDescent="0.2"/>
    <row r="1037776" s="12" customFormat="1" x14ac:dyDescent="0.2"/>
    <row r="1037777" s="12" customFormat="1" x14ac:dyDescent="0.2"/>
    <row r="1037778" s="12" customFormat="1" x14ac:dyDescent="0.2"/>
    <row r="1037779" s="12" customFormat="1" x14ac:dyDescent="0.2"/>
    <row r="1037780" s="12" customFormat="1" x14ac:dyDescent="0.2"/>
    <row r="1037781" s="12" customFormat="1" x14ac:dyDescent="0.2"/>
    <row r="1037782" s="12" customFormat="1" x14ac:dyDescent="0.2"/>
    <row r="1037783" s="12" customFormat="1" x14ac:dyDescent="0.2"/>
    <row r="1037784" s="12" customFormat="1" x14ac:dyDescent="0.2"/>
    <row r="1037785" s="12" customFormat="1" x14ac:dyDescent="0.2"/>
    <row r="1037786" s="12" customFormat="1" x14ac:dyDescent="0.2"/>
    <row r="1037787" s="12" customFormat="1" x14ac:dyDescent="0.2"/>
    <row r="1037788" s="12" customFormat="1" x14ac:dyDescent="0.2"/>
    <row r="1037789" s="12" customFormat="1" x14ac:dyDescent="0.2"/>
    <row r="1037790" s="12" customFormat="1" x14ac:dyDescent="0.2"/>
    <row r="1037791" s="12" customFormat="1" x14ac:dyDescent="0.2"/>
    <row r="1037792" s="12" customFormat="1" x14ac:dyDescent="0.2"/>
    <row r="1037793" s="12" customFormat="1" x14ac:dyDescent="0.2"/>
    <row r="1037794" s="12" customFormat="1" x14ac:dyDescent="0.2"/>
    <row r="1037795" s="12" customFormat="1" x14ac:dyDescent="0.2"/>
    <row r="1037796" s="12" customFormat="1" x14ac:dyDescent="0.2"/>
    <row r="1037797" s="12" customFormat="1" x14ac:dyDescent="0.2"/>
    <row r="1037798" s="12" customFormat="1" x14ac:dyDescent="0.2"/>
    <row r="1037799" s="12" customFormat="1" x14ac:dyDescent="0.2"/>
    <row r="1037800" s="12" customFormat="1" x14ac:dyDescent="0.2"/>
    <row r="1037801" s="12" customFormat="1" x14ac:dyDescent="0.2"/>
    <row r="1037802" s="12" customFormat="1" x14ac:dyDescent="0.2"/>
    <row r="1037803" s="12" customFormat="1" x14ac:dyDescent="0.2"/>
    <row r="1037804" s="12" customFormat="1" x14ac:dyDescent="0.2"/>
    <row r="1037805" s="12" customFormat="1" x14ac:dyDescent="0.2"/>
    <row r="1037806" s="12" customFormat="1" x14ac:dyDescent="0.2"/>
    <row r="1037807" s="12" customFormat="1" x14ac:dyDescent="0.2"/>
    <row r="1037808" s="12" customFormat="1" x14ac:dyDescent="0.2"/>
    <row r="1037809" s="12" customFormat="1" x14ac:dyDescent="0.2"/>
    <row r="1037810" s="12" customFormat="1" x14ac:dyDescent="0.2"/>
    <row r="1037811" s="12" customFormat="1" x14ac:dyDescent="0.2"/>
    <row r="1037812" s="12" customFormat="1" x14ac:dyDescent="0.2"/>
    <row r="1037813" s="12" customFormat="1" x14ac:dyDescent="0.2"/>
    <row r="1037814" s="12" customFormat="1" x14ac:dyDescent="0.2"/>
    <row r="1037815" s="12" customFormat="1" x14ac:dyDescent="0.2"/>
    <row r="1037816" s="12" customFormat="1" x14ac:dyDescent="0.2"/>
    <row r="1037817" s="12" customFormat="1" x14ac:dyDescent="0.2"/>
    <row r="1037818" s="12" customFormat="1" x14ac:dyDescent="0.2"/>
    <row r="1037819" s="12" customFormat="1" x14ac:dyDescent="0.2"/>
    <row r="1037820" s="12" customFormat="1" x14ac:dyDescent="0.2"/>
    <row r="1037821" s="12" customFormat="1" x14ac:dyDescent="0.2"/>
    <row r="1037822" s="12" customFormat="1" x14ac:dyDescent="0.2"/>
    <row r="1037823" s="12" customFormat="1" x14ac:dyDescent="0.2"/>
    <row r="1037824" s="12" customFormat="1" x14ac:dyDescent="0.2"/>
    <row r="1037825" s="12" customFormat="1" x14ac:dyDescent="0.2"/>
    <row r="1037826" s="12" customFormat="1" x14ac:dyDescent="0.2"/>
    <row r="1037827" s="12" customFormat="1" x14ac:dyDescent="0.2"/>
    <row r="1037828" s="12" customFormat="1" x14ac:dyDescent="0.2"/>
    <row r="1037829" s="12" customFormat="1" x14ac:dyDescent="0.2"/>
    <row r="1037830" s="12" customFormat="1" x14ac:dyDescent="0.2"/>
    <row r="1037831" s="12" customFormat="1" x14ac:dyDescent="0.2"/>
    <row r="1037832" s="12" customFormat="1" x14ac:dyDescent="0.2"/>
    <row r="1037833" s="12" customFormat="1" x14ac:dyDescent="0.2"/>
    <row r="1037834" s="12" customFormat="1" x14ac:dyDescent="0.2"/>
    <row r="1037835" s="12" customFormat="1" x14ac:dyDescent="0.2"/>
    <row r="1037836" s="12" customFormat="1" x14ac:dyDescent="0.2"/>
    <row r="1037837" s="12" customFormat="1" x14ac:dyDescent="0.2"/>
    <row r="1037838" s="12" customFormat="1" x14ac:dyDescent="0.2"/>
    <row r="1037839" s="12" customFormat="1" x14ac:dyDescent="0.2"/>
    <row r="1037840" s="12" customFormat="1" x14ac:dyDescent="0.2"/>
    <row r="1037841" s="12" customFormat="1" x14ac:dyDescent="0.2"/>
    <row r="1037842" s="12" customFormat="1" x14ac:dyDescent="0.2"/>
    <row r="1037843" s="12" customFormat="1" x14ac:dyDescent="0.2"/>
    <row r="1037844" s="12" customFormat="1" x14ac:dyDescent="0.2"/>
    <row r="1037845" s="12" customFormat="1" x14ac:dyDescent="0.2"/>
    <row r="1037846" s="12" customFormat="1" x14ac:dyDescent="0.2"/>
    <row r="1037847" s="12" customFormat="1" x14ac:dyDescent="0.2"/>
    <row r="1037848" s="12" customFormat="1" x14ac:dyDescent="0.2"/>
    <row r="1037849" s="12" customFormat="1" x14ac:dyDescent="0.2"/>
    <row r="1037850" s="12" customFormat="1" x14ac:dyDescent="0.2"/>
    <row r="1037851" s="12" customFormat="1" x14ac:dyDescent="0.2"/>
    <row r="1037852" s="12" customFormat="1" x14ac:dyDescent="0.2"/>
    <row r="1037853" s="12" customFormat="1" x14ac:dyDescent="0.2"/>
    <row r="1037854" s="12" customFormat="1" x14ac:dyDescent="0.2"/>
    <row r="1037855" s="12" customFormat="1" x14ac:dyDescent="0.2"/>
    <row r="1037856" s="12" customFormat="1" x14ac:dyDescent="0.2"/>
    <row r="1037857" s="12" customFormat="1" x14ac:dyDescent="0.2"/>
    <row r="1037858" s="12" customFormat="1" x14ac:dyDescent="0.2"/>
    <row r="1037859" s="12" customFormat="1" x14ac:dyDescent="0.2"/>
    <row r="1037860" s="12" customFormat="1" x14ac:dyDescent="0.2"/>
    <row r="1037861" s="12" customFormat="1" x14ac:dyDescent="0.2"/>
    <row r="1037862" s="12" customFormat="1" x14ac:dyDescent="0.2"/>
    <row r="1037863" s="12" customFormat="1" x14ac:dyDescent="0.2"/>
    <row r="1037864" s="12" customFormat="1" x14ac:dyDescent="0.2"/>
    <row r="1037865" s="12" customFormat="1" x14ac:dyDescent="0.2"/>
    <row r="1037866" s="12" customFormat="1" x14ac:dyDescent="0.2"/>
    <row r="1037867" s="12" customFormat="1" x14ac:dyDescent="0.2"/>
    <row r="1037868" s="12" customFormat="1" x14ac:dyDescent="0.2"/>
    <row r="1037869" s="12" customFormat="1" x14ac:dyDescent="0.2"/>
    <row r="1037870" s="12" customFormat="1" x14ac:dyDescent="0.2"/>
    <row r="1037871" s="12" customFormat="1" x14ac:dyDescent="0.2"/>
    <row r="1037872" s="12" customFormat="1" x14ac:dyDescent="0.2"/>
    <row r="1037873" s="12" customFormat="1" x14ac:dyDescent="0.2"/>
    <row r="1037874" s="12" customFormat="1" x14ac:dyDescent="0.2"/>
    <row r="1037875" s="12" customFormat="1" x14ac:dyDescent="0.2"/>
    <row r="1037876" s="12" customFormat="1" x14ac:dyDescent="0.2"/>
    <row r="1037877" s="12" customFormat="1" x14ac:dyDescent="0.2"/>
    <row r="1037878" s="12" customFormat="1" x14ac:dyDescent="0.2"/>
    <row r="1037879" s="12" customFormat="1" x14ac:dyDescent="0.2"/>
    <row r="1037880" s="12" customFormat="1" x14ac:dyDescent="0.2"/>
    <row r="1037881" s="12" customFormat="1" x14ac:dyDescent="0.2"/>
    <row r="1037882" s="12" customFormat="1" x14ac:dyDescent="0.2"/>
    <row r="1037883" s="12" customFormat="1" x14ac:dyDescent="0.2"/>
    <row r="1037884" s="12" customFormat="1" x14ac:dyDescent="0.2"/>
    <row r="1037885" s="12" customFormat="1" x14ac:dyDescent="0.2"/>
    <row r="1037886" s="12" customFormat="1" x14ac:dyDescent="0.2"/>
    <row r="1037887" s="12" customFormat="1" x14ac:dyDescent="0.2"/>
    <row r="1037888" s="12" customFormat="1" x14ac:dyDescent="0.2"/>
    <row r="1037889" s="12" customFormat="1" x14ac:dyDescent="0.2"/>
    <row r="1037890" s="12" customFormat="1" x14ac:dyDescent="0.2"/>
    <row r="1037891" s="12" customFormat="1" x14ac:dyDescent="0.2"/>
    <row r="1037892" s="12" customFormat="1" x14ac:dyDescent="0.2"/>
    <row r="1037893" s="12" customFormat="1" x14ac:dyDescent="0.2"/>
    <row r="1037894" s="12" customFormat="1" x14ac:dyDescent="0.2"/>
    <row r="1037895" s="12" customFormat="1" x14ac:dyDescent="0.2"/>
    <row r="1037896" s="12" customFormat="1" x14ac:dyDescent="0.2"/>
    <row r="1037897" s="12" customFormat="1" x14ac:dyDescent="0.2"/>
    <row r="1037898" s="12" customFormat="1" x14ac:dyDescent="0.2"/>
    <row r="1037899" s="12" customFormat="1" x14ac:dyDescent="0.2"/>
    <row r="1037900" s="12" customFormat="1" x14ac:dyDescent="0.2"/>
    <row r="1037901" s="12" customFormat="1" x14ac:dyDescent="0.2"/>
    <row r="1037902" s="12" customFormat="1" x14ac:dyDescent="0.2"/>
    <row r="1037903" s="12" customFormat="1" x14ac:dyDescent="0.2"/>
    <row r="1037904" s="12" customFormat="1" x14ac:dyDescent="0.2"/>
    <row r="1037905" s="12" customFormat="1" x14ac:dyDescent="0.2"/>
    <row r="1037906" s="12" customFormat="1" x14ac:dyDescent="0.2"/>
    <row r="1037907" s="12" customFormat="1" x14ac:dyDescent="0.2"/>
    <row r="1037908" s="12" customFormat="1" x14ac:dyDescent="0.2"/>
    <row r="1037909" s="12" customFormat="1" x14ac:dyDescent="0.2"/>
    <row r="1037910" s="12" customFormat="1" x14ac:dyDescent="0.2"/>
    <row r="1037911" s="12" customFormat="1" x14ac:dyDescent="0.2"/>
    <row r="1037912" s="12" customFormat="1" x14ac:dyDescent="0.2"/>
    <row r="1037913" s="12" customFormat="1" x14ac:dyDescent="0.2"/>
    <row r="1037914" s="12" customFormat="1" x14ac:dyDescent="0.2"/>
    <row r="1037915" s="12" customFormat="1" x14ac:dyDescent="0.2"/>
    <row r="1037916" s="12" customFormat="1" x14ac:dyDescent="0.2"/>
    <row r="1037917" s="12" customFormat="1" x14ac:dyDescent="0.2"/>
    <row r="1037918" s="12" customFormat="1" x14ac:dyDescent="0.2"/>
    <row r="1037919" s="12" customFormat="1" x14ac:dyDescent="0.2"/>
    <row r="1037920" s="12" customFormat="1" x14ac:dyDescent="0.2"/>
    <row r="1037921" s="12" customFormat="1" x14ac:dyDescent="0.2"/>
    <row r="1037922" s="12" customFormat="1" x14ac:dyDescent="0.2"/>
    <row r="1037923" s="12" customFormat="1" x14ac:dyDescent="0.2"/>
    <row r="1037924" s="12" customFormat="1" x14ac:dyDescent="0.2"/>
    <row r="1037925" s="12" customFormat="1" x14ac:dyDescent="0.2"/>
    <row r="1037926" s="12" customFormat="1" x14ac:dyDescent="0.2"/>
    <row r="1037927" s="12" customFormat="1" x14ac:dyDescent="0.2"/>
    <row r="1037928" s="12" customFormat="1" x14ac:dyDescent="0.2"/>
    <row r="1037929" s="12" customFormat="1" x14ac:dyDescent="0.2"/>
    <row r="1037930" s="12" customFormat="1" x14ac:dyDescent="0.2"/>
    <row r="1037931" s="12" customFormat="1" x14ac:dyDescent="0.2"/>
    <row r="1037932" s="12" customFormat="1" x14ac:dyDescent="0.2"/>
    <row r="1037933" s="12" customFormat="1" x14ac:dyDescent="0.2"/>
    <row r="1037934" s="12" customFormat="1" x14ac:dyDescent="0.2"/>
    <row r="1037935" s="12" customFormat="1" x14ac:dyDescent="0.2"/>
    <row r="1037936" s="12" customFormat="1" x14ac:dyDescent="0.2"/>
    <row r="1037937" s="12" customFormat="1" x14ac:dyDescent="0.2"/>
    <row r="1037938" s="12" customFormat="1" x14ac:dyDescent="0.2"/>
    <row r="1037939" s="12" customFormat="1" x14ac:dyDescent="0.2"/>
    <row r="1037940" s="12" customFormat="1" x14ac:dyDescent="0.2"/>
    <row r="1037941" s="12" customFormat="1" x14ac:dyDescent="0.2"/>
    <row r="1037942" s="12" customFormat="1" x14ac:dyDescent="0.2"/>
    <row r="1037943" s="12" customFormat="1" x14ac:dyDescent="0.2"/>
    <row r="1037944" s="12" customFormat="1" x14ac:dyDescent="0.2"/>
    <row r="1037945" s="12" customFormat="1" x14ac:dyDescent="0.2"/>
    <row r="1037946" s="12" customFormat="1" x14ac:dyDescent="0.2"/>
    <row r="1037947" s="12" customFormat="1" x14ac:dyDescent="0.2"/>
    <row r="1037948" s="12" customFormat="1" x14ac:dyDescent="0.2"/>
    <row r="1037949" s="12" customFormat="1" x14ac:dyDescent="0.2"/>
    <row r="1037950" s="12" customFormat="1" x14ac:dyDescent="0.2"/>
    <row r="1037951" s="12" customFormat="1" x14ac:dyDescent="0.2"/>
    <row r="1037952" s="12" customFormat="1" x14ac:dyDescent="0.2"/>
    <row r="1037953" s="12" customFormat="1" x14ac:dyDescent="0.2"/>
    <row r="1037954" s="12" customFormat="1" x14ac:dyDescent="0.2"/>
    <row r="1037955" s="12" customFormat="1" x14ac:dyDescent="0.2"/>
    <row r="1037956" s="12" customFormat="1" x14ac:dyDescent="0.2"/>
    <row r="1037957" s="12" customFormat="1" x14ac:dyDescent="0.2"/>
    <row r="1037958" s="12" customFormat="1" x14ac:dyDescent="0.2"/>
    <row r="1037959" s="12" customFormat="1" x14ac:dyDescent="0.2"/>
    <row r="1037960" s="12" customFormat="1" x14ac:dyDescent="0.2"/>
    <row r="1037961" s="12" customFormat="1" x14ac:dyDescent="0.2"/>
    <row r="1037962" s="12" customFormat="1" x14ac:dyDescent="0.2"/>
    <row r="1037963" s="12" customFormat="1" x14ac:dyDescent="0.2"/>
    <row r="1037964" s="12" customFormat="1" x14ac:dyDescent="0.2"/>
    <row r="1037965" s="12" customFormat="1" x14ac:dyDescent="0.2"/>
    <row r="1037966" s="12" customFormat="1" x14ac:dyDescent="0.2"/>
    <row r="1037967" s="12" customFormat="1" x14ac:dyDescent="0.2"/>
    <row r="1037968" s="12" customFormat="1" x14ac:dyDescent="0.2"/>
    <row r="1037969" s="12" customFormat="1" x14ac:dyDescent="0.2"/>
    <row r="1037970" s="12" customFormat="1" x14ac:dyDescent="0.2"/>
    <row r="1037971" s="12" customFormat="1" x14ac:dyDescent="0.2"/>
    <row r="1037972" s="12" customFormat="1" x14ac:dyDescent="0.2"/>
    <row r="1037973" s="12" customFormat="1" x14ac:dyDescent="0.2"/>
    <row r="1037974" s="12" customFormat="1" x14ac:dyDescent="0.2"/>
    <row r="1037975" s="12" customFormat="1" x14ac:dyDescent="0.2"/>
    <row r="1037976" s="12" customFormat="1" x14ac:dyDescent="0.2"/>
    <row r="1037977" s="12" customFormat="1" x14ac:dyDescent="0.2"/>
    <row r="1037978" s="12" customFormat="1" x14ac:dyDescent="0.2"/>
    <row r="1037979" s="12" customFormat="1" x14ac:dyDescent="0.2"/>
    <row r="1037980" s="12" customFormat="1" x14ac:dyDescent="0.2"/>
    <row r="1037981" s="12" customFormat="1" x14ac:dyDescent="0.2"/>
    <row r="1037982" s="12" customFormat="1" x14ac:dyDescent="0.2"/>
    <row r="1037983" s="12" customFormat="1" x14ac:dyDescent="0.2"/>
    <row r="1037984" s="12" customFormat="1" x14ac:dyDescent="0.2"/>
    <row r="1037985" s="12" customFormat="1" x14ac:dyDescent="0.2"/>
    <row r="1037986" s="12" customFormat="1" x14ac:dyDescent="0.2"/>
    <row r="1037987" s="12" customFormat="1" x14ac:dyDescent="0.2"/>
    <row r="1037988" s="12" customFormat="1" x14ac:dyDescent="0.2"/>
    <row r="1037989" s="12" customFormat="1" x14ac:dyDescent="0.2"/>
    <row r="1037990" s="12" customFormat="1" x14ac:dyDescent="0.2"/>
    <row r="1037991" s="12" customFormat="1" x14ac:dyDescent="0.2"/>
    <row r="1037992" s="12" customFormat="1" x14ac:dyDescent="0.2"/>
    <row r="1037993" s="12" customFormat="1" x14ac:dyDescent="0.2"/>
    <row r="1037994" s="12" customFormat="1" x14ac:dyDescent="0.2"/>
    <row r="1037995" s="12" customFormat="1" x14ac:dyDescent="0.2"/>
    <row r="1037996" s="12" customFormat="1" x14ac:dyDescent="0.2"/>
    <row r="1037997" s="12" customFormat="1" x14ac:dyDescent="0.2"/>
    <row r="1037998" s="12" customFormat="1" x14ac:dyDescent="0.2"/>
    <row r="1037999" s="12" customFormat="1" x14ac:dyDescent="0.2"/>
    <row r="1038000" s="12" customFormat="1" x14ac:dyDescent="0.2"/>
    <row r="1038001" s="12" customFormat="1" x14ac:dyDescent="0.2"/>
    <row r="1038002" s="12" customFormat="1" x14ac:dyDescent="0.2"/>
    <row r="1038003" s="12" customFormat="1" x14ac:dyDescent="0.2"/>
    <row r="1038004" s="12" customFormat="1" x14ac:dyDescent="0.2"/>
    <row r="1038005" s="12" customFormat="1" x14ac:dyDescent="0.2"/>
    <row r="1038006" s="12" customFormat="1" x14ac:dyDescent="0.2"/>
    <row r="1038007" s="12" customFormat="1" x14ac:dyDescent="0.2"/>
    <row r="1038008" s="12" customFormat="1" x14ac:dyDescent="0.2"/>
    <row r="1038009" s="12" customFormat="1" x14ac:dyDescent="0.2"/>
    <row r="1038010" s="12" customFormat="1" x14ac:dyDescent="0.2"/>
    <row r="1038011" s="12" customFormat="1" x14ac:dyDescent="0.2"/>
    <row r="1038012" s="12" customFormat="1" x14ac:dyDescent="0.2"/>
    <row r="1038013" s="12" customFormat="1" x14ac:dyDescent="0.2"/>
    <row r="1038014" s="12" customFormat="1" x14ac:dyDescent="0.2"/>
    <row r="1038015" s="12" customFormat="1" x14ac:dyDescent="0.2"/>
    <row r="1038016" s="12" customFormat="1" x14ac:dyDescent="0.2"/>
    <row r="1038017" s="12" customFormat="1" x14ac:dyDescent="0.2"/>
    <row r="1038018" s="12" customFormat="1" x14ac:dyDescent="0.2"/>
    <row r="1038019" s="12" customFormat="1" x14ac:dyDescent="0.2"/>
    <row r="1038020" s="12" customFormat="1" x14ac:dyDescent="0.2"/>
    <row r="1038021" s="12" customFormat="1" x14ac:dyDescent="0.2"/>
    <row r="1038022" s="12" customFormat="1" x14ac:dyDescent="0.2"/>
    <row r="1038023" s="12" customFormat="1" x14ac:dyDescent="0.2"/>
    <row r="1038024" s="12" customFormat="1" x14ac:dyDescent="0.2"/>
    <row r="1038025" s="12" customFormat="1" x14ac:dyDescent="0.2"/>
    <row r="1038026" s="12" customFormat="1" x14ac:dyDescent="0.2"/>
    <row r="1038027" s="12" customFormat="1" x14ac:dyDescent="0.2"/>
    <row r="1038028" s="12" customFormat="1" x14ac:dyDescent="0.2"/>
    <row r="1038029" s="12" customFormat="1" x14ac:dyDescent="0.2"/>
    <row r="1038030" s="12" customFormat="1" x14ac:dyDescent="0.2"/>
    <row r="1038031" s="12" customFormat="1" x14ac:dyDescent="0.2"/>
    <row r="1038032" s="12" customFormat="1" x14ac:dyDescent="0.2"/>
    <row r="1038033" s="12" customFormat="1" x14ac:dyDescent="0.2"/>
    <row r="1038034" s="12" customFormat="1" x14ac:dyDescent="0.2"/>
    <row r="1038035" s="12" customFormat="1" x14ac:dyDescent="0.2"/>
    <row r="1038036" s="12" customFormat="1" x14ac:dyDescent="0.2"/>
    <row r="1038037" s="12" customFormat="1" x14ac:dyDescent="0.2"/>
    <row r="1038038" s="12" customFormat="1" x14ac:dyDescent="0.2"/>
    <row r="1038039" s="12" customFormat="1" x14ac:dyDescent="0.2"/>
    <row r="1038040" s="12" customFormat="1" x14ac:dyDescent="0.2"/>
    <row r="1038041" s="12" customFormat="1" x14ac:dyDescent="0.2"/>
    <row r="1038042" s="12" customFormat="1" x14ac:dyDescent="0.2"/>
    <row r="1038043" s="12" customFormat="1" x14ac:dyDescent="0.2"/>
    <row r="1038044" s="12" customFormat="1" x14ac:dyDescent="0.2"/>
    <row r="1038045" s="12" customFormat="1" x14ac:dyDescent="0.2"/>
    <row r="1038046" s="12" customFormat="1" x14ac:dyDescent="0.2"/>
    <row r="1038047" s="12" customFormat="1" x14ac:dyDescent="0.2"/>
    <row r="1038048" s="12" customFormat="1" x14ac:dyDescent="0.2"/>
    <row r="1038049" s="12" customFormat="1" x14ac:dyDescent="0.2"/>
    <row r="1038050" s="12" customFormat="1" x14ac:dyDescent="0.2"/>
    <row r="1038051" s="12" customFormat="1" x14ac:dyDescent="0.2"/>
    <row r="1038052" s="12" customFormat="1" x14ac:dyDescent="0.2"/>
    <row r="1038053" s="12" customFormat="1" x14ac:dyDescent="0.2"/>
    <row r="1038054" s="12" customFormat="1" x14ac:dyDescent="0.2"/>
    <row r="1038055" s="12" customFormat="1" x14ac:dyDescent="0.2"/>
    <row r="1038056" s="12" customFormat="1" x14ac:dyDescent="0.2"/>
    <row r="1038057" s="12" customFormat="1" x14ac:dyDescent="0.2"/>
    <row r="1038058" s="12" customFormat="1" x14ac:dyDescent="0.2"/>
    <row r="1038059" s="12" customFormat="1" x14ac:dyDescent="0.2"/>
    <row r="1038060" s="12" customFormat="1" x14ac:dyDescent="0.2"/>
    <row r="1038061" s="12" customFormat="1" x14ac:dyDescent="0.2"/>
    <row r="1038062" s="12" customFormat="1" x14ac:dyDescent="0.2"/>
    <row r="1038063" s="12" customFormat="1" x14ac:dyDescent="0.2"/>
    <row r="1038064" s="12" customFormat="1" x14ac:dyDescent="0.2"/>
    <row r="1038065" s="12" customFormat="1" x14ac:dyDescent="0.2"/>
    <row r="1038066" s="12" customFormat="1" x14ac:dyDescent="0.2"/>
    <row r="1038067" s="12" customFormat="1" x14ac:dyDescent="0.2"/>
    <row r="1038068" s="12" customFormat="1" x14ac:dyDescent="0.2"/>
    <row r="1038069" s="12" customFormat="1" x14ac:dyDescent="0.2"/>
    <row r="1038070" s="12" customFormat="1" x14ac:dyDescent="0.2"/>
    <row r="1038071" s="12" customFormat="1" x14ac:dyDescent="0.2"/>
    <row r="1038072" s="12" customFormat="1" x14ac:dyDescent="0.2"/>
    <row r="1038073" s="12" customFormat="1" x14ac:dyDescent="0.2"/>
    <row r="1038074" s="12" customFormat="1" x14ac:dyDescent="0.2"/>
    <row r="1038075" s="12" customFormat="1" x14ac:dyDescent="0.2"/>
    <row r="1038076" s="12" customFormat="1" x14ac:dyDescent="0.2"/>
    <row r="1038077" s="12" customFormat="1" x14ac:dyDescent="0.2"/>
    <row r="1038078" s="12" customFormat="1" x14ac:dyDescent="0.2"/>
    <row r="1038079" s="12" customFormat="1" x14ac:dyDescent="0.2"/>
    <row r="1038080" s="12" customFormat="1" x14ac:dyDescent="0.2"/>
    <row r="1038081" s="12" customFormat="1" x14ac:dyDescent="0.2"/>
    <row r="1038082" s="12" customFormat="1" x14ac:dyDescent="0.2"/>
    <row r="1038083" s="12" customFormat="1" x14ac:dyDescent="0.2"/>
    <row r="1038084" s="12" customFormat="1" x14ac:dyDescent="0.2"/>
    <row r="1038085" s="12" customFormat="1" x14ac:dyDescent="0.2"/>
    <row r="1038086" s="12" customFormat="1" x14ac:dyDescent="0.2"/>
    <row r="1038087" s="12" customFormat="1" x14ac:dyDescent="0.2"/>
    <row r="1038088" s="12" customFormat="1" x14ac:dyDescent="0.2"/>
    <row r="1038089" s="12" customFormat="1" x14ac:dyDescent="0.2"/>
    <row r="1038090" s="12" customFormat="1" x14ac:dyDescent="0.2"/>
    <row r="1038091" s="12" customFormat="1" x14ac:dyDescent="0.2"/>
    <row r="1038092" s="12" customFormat="1" x14ac:dyDescent="0.2"/>
    <row r="1038093" s="12" customFormat="1" x14ac:dyDescent="0.2"/>
    <row r="1038094" s="12" customFormat="1" x14ac:dyDescent="0.2"/>
    <row r="1038095" s="12" customFormat="1" x14ac:dyDescent="0.2"/>
    <row r="1038096" s="12" customFormat="1" x14ac:dyDescent="0.2"/>
    <row r="1038097" s="12" customFormat="1" x14ac:dyDescent="0.2"/>
    <row r="1038098" s="12" customFormat="1" x14ac:dyDescent="0.2"/>
    <row r="1038099" s="12" customFormat="1" x14ac:dyDescent="0.2"/>
    <row r="1038100" s="12" customFormat="1" x14ac:dyDescent="0.2"/>
    <row r="1038101" s="12" customFormat="1" x14ac:dyDescent="0.2"/>
    <row r="1038102" s="12" customFormat="1" x14ac:dyDescent="0.2"/>
    <row r="1038103" s="12" customFormat="1" x14ac:dyDescent="0.2"/>
    <row r="1038104" s="12" customFormat="1" x14ac:dyDescent="0.2"/>
    <row r="1038105" s="12" customFormat="1" x14ac:dyDescent="0.2"/>
    <row r="1038106" s="12" customFormat="1" x14ac:dyDescent="0.2"/>
    <row r="1038107" s="12" customFormat="1" x14ac:dyDescent="0.2"/>
    <row r="1038108" s="12" customFormat="1" x14ac:dyDescent="0.2"/>
    <row r="1038109" s="12" customFormat="1" x14ac:dyDescent="0.2"/>
    <row r="1038110" s="12" customFormat="1" x14ac:dyDescent="0.2"/>
    <row r="1038111" s="12" customFormat="1" x14ac:dyDescent="0.2"/>
    <row r="1038112" s="12" customFormat="1" x14ac:dyDescent="0.2"/>
    <row r="1038113" s="12" customFormat="1" x14ac:dyDescent="0.2"/>
    <row r="1038114" s="12" customFormat="1" x14ac:dyDescent="0.2"/>
    <row r="1038115" s="12" customFormat="1" x14ac:dyDescent="0.2"/>
    <row r="1038116" s="12" customFormat="1" x14ac:dyDescent="0.2"/>
    <row r="1038117" s="12" customFormat="1" x14ac:dyDescent="0.2"/>
    <row r="1038118" s="12" customFormat="1" x14ac:dyDescent="0.2"/>
    <row r="1038119" s="12" customFormat="1" x14ac:dyDescent="0.2"/>
    <row r="1038120" s="12" customFormat="1" x14ac:dyDescent="0.2"/>
    <row r="1038121" s="12" customFormat="1" x14ac:dyDescent="0.2"/>
    <row r="1038122" s="12" customFormat="1" x14ac:dyDescent="0.2"/>
    <row r="1038123" s="12" customFormat="1" x14ac:dyDescent="0.2"/>
    <row r="1038124" s="12" customFormat="1" x14ac:dyDescent="0.2"/>
    <row r="1038125" s="12" customFormat="1" x14ac:dyDescent="0.2"/>
    <row r="1038126" s="12" customFormat="1" x14ac:dyDescent="0.2"/>
    <row r="1038127" s="12" customFormat="1" x14ac:dyDescent="0.2"/>
    <row r="1038128" s="12" customFormat="1" x14ac:dyDescent="0.2"/>
    <row r="1038129" s="12" customFormat="1" x14ac:dyDescent="0.2"/>
    <row r="1038130" s="12" customFormat="1" x14ac:dyDescent="0.2"/>
    <row r="1038131" s="12" customFormat="1" x14ac:dyDescent="0.2"/>
    <row r="1038132" s="12" customFormat="1" x14ac:dyDescent="0.2"/>
    <row r="1038133" s="12" customFormat="1" x14ac:dyDescent="0.2"/>
    <row r="1038134" s="12" customFormat="1" x14ac:dyDescent="0.2"/>
    <row r="1038135" s="12" customFormat="1" x14ac:dyDescent="0.2"/>
    <row r="1038136" s="12" customFormat="1" x14ac:dyDescent="0.2"/>
    <row r="1038137" s="12" customFormat="1" x14ac:dyDescent="0.2"/>
    <row r="1038138" s="12" customFormat="1" x14ac:dyDescent="0.2"/>
    <row r="1038139" s="12" customFormat="1" x14ac:dyDescent="0.2"/>
    <row r="1038140" s="12" customFormat="1" x14ac:dyDescent="0.2"/>
    <row r="1038141" s="12" customFormat="1" x14ac:dyDescent="0.2"/>
    <row r="1038142" s="12" customFormat="1" x14ac:dyDescent="0.2"/>
    <row r="1038143" s="12" customFormat="1" x14ac:dyDescent="0.2"/>
    <row r="1038144" s="12" customFormat="1" x14ac:dyDescent="0.2"/>
    <row r="1038145" s="12" customFormat="1" x14ac:dyDescent="0.2"/>
    <row r="1038146" s="12" customFormat="1" x14ac:dyDescent="0.2"/>
    <row r="1038147" s="12" customFormat="1" x14ac:dyDescent="0.2"/>
    <row r="1038148" s="12" customFormat="1" x14ac:dyDescent="0.2"/>
    <row r="1038149" s="12" customFormat="1" x14ac:dyDescent="0.2"/>
    <row r="1038150" s="12" customFormat="1" x14ac:dyDescent="0.2"/>
    <row r="1038151" s="12" customFormat="1" x14ac:dyDescent="0.2"/>
    <row r="1038152" s="12" customFormat="1" x14ac:dyDescent="0.2"/>
    <row r="1038153" s="12" customFormat="1" x14ac:dyDescent="0.2"/>
    <row r="1038154" s="12" customFormat="1" x14ac:dyDescent="0.2"/>
    <row r="1038155" s="12" customFormat="1" x14ac:dyDescent="0.2"/>
    <row r="1038156" s="12" customFormat="1" x14ac:dyDescent="0.2"/>
    <row r="1038157" s="12" customFormat="1" x14ac:dyDescent="0.2"/>
    <row r="1038158" s="12" customFormat="1" x14ac:dyDescent="0.2"/>
    <row r="1038159" s="12" customFormat="1" x14ac:dyDescent="0.2"/>
    <row r="1038160" s="12" customFormat="1" x14ac:dyDescent="0.2"/>
    <row r="1038161" s="12" customFormat="1" x14ac:dyDescent="0.2"/>
    <row r="1038162" s="12" customFormat="1" x14ac:dyDescent="0.2"/>
    <row r="1038163" s="12" customFormat="1" x14ac:dyDescent="0.2"/>
    <row r="1038164" s="12" customFormat="1" x14ac:dyDescent="0.2"/>
    <row r="1038165" s="12" customFormat="1" x14ac:dyDescent="0.2"/>
    <row r="1038166" s="12" customFormat="1" x14ac:dyDescent="0.2"/>
    <row r="1038167" s="12" customFormat="1" x14ac:dyDescent="0.2"/>
    <row r="1038168" s="12" customFormat="1" x14ac:dyDescent="0.2"/>
    <row r="1038169" s="12" customFormat="1" x14ac:dyDescent="0.2"/>
    <row r="1038170" s="12" customFormat="1" x14ac:dyDescent="0.2"/>
    <row r="1038171" s="12" customFormat="1" x14ac:dyDescent="0.2"/>
    <row r="1038172" s="12" customFormat="1" x14ac:dyDescent="0.2"/>
    <row r="1038173" s="12" customFormat="1" x14ac:dyDescent="0.2"/>
    <row r="1038174" s="12" customFormat="1" x14ac:dyDescent="0.2"/>
    <row r="1038175" s="12" customFormat="1" x14ac:dyDescent="0.2"/>
    <row r="1038176" s="12" customFormat="1" x14ac:dyDescent="0.2"/>
    <row r="1038177" s="12" customFormat="1" x14ac:dyDescent="0.2"/>
    <row r="1038178" s="12" customFormat="1" x14ac:dyDescent="0.2"/>
    <row r="1038179" s="12" customFormat="1" x14ac:dyDescent="0.2"/>
    <row r="1038180" s="12" customFormat="1" x14ac:dyDescent="0.2"/>
    <row r="1038181" s="12" customFormat="1" x14ac:dyDescent="0.2"/>
    <row r="1038182" s="12" customFormat="1" x14ac:dyDescent="0.2"/>
    <row r="1038183" s="12" customFormat="1" x14ac:dyDescent="0.2"/>
    <row r="1038184" s="12" customFormat="1" x14ac:dyDescent="0.2"/>
    <row r="1038185" s="12" customFormat="1" x14ac:dyDescent="0.2"/>
    <row r="1038186" s="12" customFormat="1" x14ac:dyDescent="0.2"/>
    <row r="1038187" s="12" customFormat="1" x14ac:dyDescent="0.2"/>
    <row r="1038188" s="12" customFormat="1" x14ac:dyDescent="0.2"/>
    <row r="1038189" s="12" customFormat="1" x14ac:dyDescent="0.2"/>
    <row r="1038190" s="12" customFormat="1" x14ac:dyDescent="0.2"/>
    <row r="1038191" s="12" customFormat="1" x14ac:dyDescent="0.2"/>
    <row r="1038192" s="12" customFormat="1" x14ac:dyDescent="0.2"/>
    <row r="1038193" s="12" customFormat="1" x14ac:dyDescent="0.2"/>
    <row r="1038194" s="12" customFormat="1" x14ac:dyDescent="0.2"/>
    <row r="1038195" s="12" customFormat="1" x14ac:dyDescent="0.2"/>
    <row r="1038196" s="12" customFormat="1" x14ac:dyDescent="0.2"/>
    <row r="1038197" s="12" customFormat="1" x14ac:dyDescent="0.2"/>
    <row r="1038198" s="12" customFormat="1" x14ac:dyDescent="0.2"/>
    <row r="1038199" s="12" customFormat="1" x14ac:dyDescent="0.2"/>
    <row r="1038200" s="12" customFormat="1" x14ac:dyDescent="0.2"/>
    <row r="1038201" s="12" customFormat="1" x14ac:dyDescent="0.2"/>
    <row r="1038202" s="12" customFormat="1" x14ac:dyDescent="0.2"/>
    <row r="1038203" s="12" customFormat="1" x14ac:dyDescent="0.2"/>
    <row r="1038204" s="12" customFormat="1" x14ac:dyDescent="0.2"/>
    <row r="1038205" s="12" customFormat="1" x14ac:dyDescent="0.2"/>
    <row r="1038206" s="12" customFormat="1" x14ac:dyDescent="0.2"/>
    <row r="1038207" s="12" customFormat="1" x14ac:dyDescent="0.2"/>
    <row r="1038208" s="12" customFormat="1" x14ac:dyDescent="0.2"/>
    <row r="1038209" s="12" customFormat="1" x14ac:dyDescent="0.2"/>
    <row r="1038210" s="12" customFormat="1" x14ac:dyDescent="0.2"/>
    <row r="1038211" s="12" customFormat="1" x14ac:dyDescent="0.2"/>
    <row r="1038212" s="12" customFormat="1" x14ac:dyDescent="0.2"/>
    <row r="1038213" s="12" customFormat="1" x14ac:dyDescent="0.2"/>
    <row r="1038214" s="12" customFormat="1" x14ac:dyDescent="0.2"/>
    <row r="1038215" s="12" customFormat="1" x14ac:dyDescent="0.2"/>
    <row r="1038216" s="12" customFormat="1" x14ac:dyDescent="0.2"/>
    <row r="1038217" s="12" customFormat="1" x14ac:dyDescent="0.2"/>
    <row r="1038218" s="12" customFormat="1" x14ac:dyDescent="0.2"/>
    <row r="1038219" s="12" customFormat="1" x14ac:dyDescent="0.2"/>
    <row r="1038220" s="12" customFormat="1" x14ac:dyDescent="0.2"/>
    <row r="1038221" s="12" customFormat="1" x14ac:dyDescent="0.2"/>
    <row r="1038222" s="12" customFormat="1" x14ac:dyDescent="0.2"/>
    <row r="1038223" s="12" customFormat="1" x14ac:dyDescent="0.2"/>
    <row r="1038224" s="12" customFormat="1" x14ac:dyDescent="0.2"/>
    <row r="1038225" s="12" customFormat="1" x14ac:dyDescent="0.2"/>
    <row r="1038226" s="12" customFormat="1" x14ac:dyDescent="0.2"/>
    <row r="1038227" s="12" customFormat="1" x14ac:dyDescent="0.2"/>
    <row r="1038228" s="12" customFormat="1" x14ac:dyDescent="0.2"/>
    <row r="1038229" s="12" customFormat="1" x14ac:dyDescent="0.2"/>
    <row r="1038230" s="12" customFormat="1" x14ac:dyDescent="0.2"/>
    <row r="1038231" s="12" customFormat="1" x14ac:dyDescent="0.2"/>
    <row r="1038232" s="12" customFormat="1" x14ac:dyDescent="0.2"/>
    <row r="1038233" s="12" customFormat="1" x14ac:dyDescent="0.2"/>
    <row r="1038234" s="12" customFormat="1" x14ac:dyDescent="0.2"/>
    <row r="1038235" s="12" customFormat="1" x14ac:dyDescent="0.2"/>
    <row r="1038236" s="12" customFormat="1" x14ac:dyDescent="0.2"/>
    <row r="1038237" s="12" customFormat="1" x14ac:dyDescent="0.2"/>
    <row r="1038238" s="12" customFormat="1" x14ac:dyDescent="0.2"/>
    <row r="1038239" s="12" customFormat="1" x14ac:dyDescent="0.2"/>
    <row r="1038240" s="12" customFormat="1" x14ac:dyDescent="0.2"/>
    <row r="1038241" s="12" customFormat="1" x14ac:dyDescent="0.2"/>
    <row r="1038242" s="12" customFormat="1" x14ac:dyDescent="0.2"/>
    <row r="1038243" s="12" customFormat="1" x14ac:dyDescent="0.2"/>
    <row r="1038244" s="12" customFormat="1" x14ac:dyDescent="0.2"/>
    <row r="1038245" s="12" customFormat="1" x14ac:dyDescent="0.2"/>
    <row r="1038246" s="12" customFormat="1" x14ac:dyDescent="0.2"/>
    <row r="1038247" s="12" customFormat="1" x14ac:dyDescent="0.2"/>
    <row r="1038248" s="12" customFormat="1" x14ac:dyDescent="0.2"/>
    <row r="1038249" s="12" customFormat="1" x14ac:dyDescent="0.2"/>
    <row r="1038250" s="12" customFormat="1" x14ac:dyDescent="0.2"/>
    <row r="1038251" s="12" customFormat="1" x14ac:dyDescent="0.2"/>
    <row r="1038252" s="12" customFormat="1" x14ac:dyDescent="0.2"/>
    <row r="1038253" s="12" customFormat="1" x14ac:dyDescent="0.2"/>
    <row r="1038254" s="12" customFormat="1" x14ac:dyDescent="0.2"/>
    <row r="1038255" s="12" customFormat="1" x14ac:dyDescent="0.2"/>
    <row r="1038256" s="12" customFormat="1" x14ac:dyDescent="0.2"/>
    <row r="1038257" s="12" customFormat="1" x14ac:dyDescent="0.2"/>
    <row r="1038258" s="12" customFormat="1" x14ac:dyDescent="0.2"/>
    <row r="1038259" s="12" customFormat="1" x14ac:dyDescent="0.2"/>
    <row r="1038260" s="12" customFormat="1" x14ac:dyDescent="0.2"/>
    <row r="1038261" s="12" customFormat="1" x14ac:dyDescent="0.2"/>
    <row r="1038262" s="12" customFormat="1" x14ac:dyDescent="0.2"/>
    <row r="1038263" s="12" customFormat="1" x14ac:dyDescent="0.2"/>
    <row r="1038264" s="12" customFormat="1" x14ac:dyDescent="0.2"/>
    <row r="1038265" s="12" customFormat="1" x14ac:dyDescent="0.2"/>
    <row r="1038266" s="12" customFormat="1" x14ac:dyDescent="0.2"/>
    <row r="1038267" s="12" customFormat="1" x14ac:dyDescent="0.2"/>
    <row r="1038268" s="12" customFormat="1" x14ac:dyDescent="0.2"/>
    <row r="1038269" s="12" customFormat="1" x14ac:dyDescent="0.2"/>
    <row r="1038270" s="12" customFormat="1" x14ac:dyDescent="0.2"/>
    <row r="1038271" s="12" customFormat="1" x14ac:dyDescent="0.2"/>
    <row r="1038272" s="12" customFormat="1" x14ac:dyDescent="0.2"/>
    <row r="1038273" s="12" customFormat="1" x14ac:dyDescent="0.2"/>
    <row r="1038274" s="12" customFormat="1" x14ac:dyDescent="0.2"/>
    <row r="1038275" s="12" customFormat="1" x14ac:dyDescent="0.2"/>
    <row r="1038276" s="12" customFormat="1" x14ac:dyDescent="0.2"/>
    <row r="1038277" s="12" customFormat="1" x14ac:dyDescent="0.2"/>
    <row r="1038278" s="12" customFormat="1" x14ac:dyDescent="0.2"/>
    <row r="1038279" s="12" customFormat="1" x14ac:dyDescent="0.2"/>
    <row r="1038280" s="12" customFormat="1" x14ac:dyDescent="0.2"/>
    <row r="1038281" s="12" customFormat="1" x14ac:dyDescent="0.2"/>
    <row r="1038282" s="12" customFormat="1" x14ac:dyDescent="0.2"/>
    <row r="1038283" s="12" customFormat="1" x14ac:dyDescent="0.2"/>
    <row r="1038284" s="12" customFormat="1" x14ac:dyDescent="0.2"/>
    <row r="1038285" s="12" customFormat="1" x14ac:dyDescent="0.2"/>
    <row r="1038286" s="12" customFormat="1" x14ac:dyDescent="0.2"/>
    <row r="1038287" s="12" customFormat="1" x14ac:dyDescent="0.2"/>
    <row r="1038288" s="12" customFormat="1" x14ac:dyDescent="0.2"/>
    <row r="1038289" s="12" customFormat="1" x14ac:dyDescent="0.2"/>
    <row r="1038290" s="12" customFormat="1" x14ac:dyDescent="0.2"/>
    <row r="1038291" s="12" customFormat="1" x14ac:dyDescent="0.2"/>
    <row r="1038292" s="12" customFormat="1" x14ac:dyDescent="0.2"/>
    <row r="1038293" s="12" customFormat="1" x14ac:dyDescent="0.2"/>
    <row r="1038294" s="12" customFormat="1" x14ac:dyDescent="0.2"/>
    <row r="1038295" s="12" customFormat="1" x14ac:dyDescent="0.2"/>
    <row r="1038296" s="12" customFormat="1" x14ac:dyDescent="0.2"/>
    <row r="1038297" s="12" customFormat="1" x14ac:dyDescent="0.2"/>
    <row r="1038298" s="12" customFormat="1" x14ac:dyDescent="0.2"/>
    <row r="1038299" s="12" customFormat="1" x14ac:dyDescent="0.2"/>
    <row r="1038300" s="12" customFormat="1" x14ac:dyDescent="0.2"/>
    <row r="1038301" s="12" customFormat="1" x14ac:dyDescent="0.2"/>
    <row r="1038302" s="12" customFormat="1" x14ac:dyDescent="0.2"/>
    <row r="1038303" s="12" customFormat="1" x14ac:dyDescent="0.2"/>
    <row r="1038304" s="12" customFormat="1" x14ac:dyDescent="0.2"/>
    <row r="1038305" s="12" customFormat="1" x14ac:dyDescent="0.2"/>
    <row r="1038306" s="12" customFormat="1" x14ac:dyDescent="0.2"/>
    <row r="1038307" s="12" customFormat="1" x14ac:dyDescent="0.2"/>
    <row r="1038308" s="12" customFormat="1" x14ac:dyDescent="0.2"/>
    <row r="1038309" s="12" customFormat="1" x14ac:dyDescent="0.2"/>
    <row r="1038310" s="12" customFormat="1" x14ac:dyDescent="0.2"/>
    <row r="1038311" s="12" customFormat="1" x14ac:dyDescent="0.2"/>
    <row r="1038312" s="12" customFormat="1" x14ac:dyDescent="0.2"/>
    <row r="1038313" s="12" customFormat="1" x14ac:dyDescent="0.2"/>
    <row r="1038314" s="12" customFormat="1" x14ac:dyDescent="0.2"/>
    <row r="1038315" s="12" customFormat="1" x14ac:dyDescent="0.2"/>
    <row r="1038316" s="12" customFormat="1" x14ac:dyDescent="0.2"/>
    <row r="1038317" s="12" customFormat="1" x14ac:dyDescent="0.2"/>
    <row r="1038318" s="12" customFormat="1" x14ac:dyDescent="0.2"/>
    <row r="1038319" s="12" customFormat="1" x14ac:dyDescent="0.2"/>
    <row r="1038320" s="12" customFormat="1" x14ac:dyDescent="0.2"/>
    <row r="1038321" s="12" customFormat="1" x14ac:dyDescent="0.2"/>
    <row r="1038322" s="12" customFormat="1" x14ac:dyDescent="0.2"/>
    <row r="1038323" s="12" customFormat="1" x14ac:dyDescent="0.2"/>
    <row r="1038324" s="12" customFormat="1" x14ac:dyDescent="0.2"/>
    <row r="1038325" s="12" customFormat="1" x14ac:dyDescent="0.2"/>
    <row r="1038326" s="12" customFormat="1" x14ac:dyDescent="0.2"/>
    <row r="1038327" s="12" customFormat="1" x14ac:dyDescent="0.2"/>
    <row r="1038328" s="12" customFormat="1" x14ac:dyDescent="0.2"/>
    <row r="1038329" s="12" customFormat="1" x14ac:dyDescent="0.2"/>
    <row r="1038330" s="12" customFormat="1" x14ac:dyDescent="0.2"/>
    <row r="1038331" s="12" customFormat="1" x14ac:dyDescent="0.2"/>
    <row r="1038332" s="12" customFormat="1" x14ac:dyDescent="0.2"/>
    <row r="1038333" s="12" customFormat="1" x14ac:dyDescent="0.2"/>
    <row r="1038334" s="12" customFormat="1" x14ac:dyDescent="0.2"/>
    <row r="1038335" s="12" customFormat="1" x14ac:dyDescent="0.2"/>
    <row r="1038336" s="12" customFormat="1" x14ac:dyDescent="0.2"/>
    <row r="1038337" s="12" customFormat="1" x14ac:dyDescent="0.2"/>
    <row r="1038338" s="12" customFormat="1" x14ac:dyDescent="0.2"/>
    <row r="1038339" s="12" customFormat="1" x14ac:dyDescent="0.2"/>
    <row r="1038340" s="12" customFormat="1" x14ac:dyDescent="0.2"/>
    <row r="1038341" s="12" customFormat="1" x14ac:dyDescent="0.2"/>
    <row r="1038342" s="12" customFormat="1" x14ac:dyDescent="0.2"/>
    <row r="1038343" s="12" customFormat="1" x14ac:dyDescent="0.2"/>
    <row r="1038344" s="12" customFormat="1" x14ac:dyDescent="0.2"/>
    <row r="1038345" s="12" customFormat="1" x14ac:dyDescent="0.2"/>
    <row r="1038346" s="12" customFormat="1" x14ac:dyDescent="0.2"/>
    <row r="1038347" s="12" customFormat="1" x14ac:dyDescent="0.2"/>
    <row r="1038348" s="12" customFormat="1" x14ac:dyDescent="0.2"/>
    <row r="1038349" s="12" customFormat="1" x14ac:dyDescent="0.2"/>
    <row r="1038350" s="12" customFormat="1" x14ac:dyDescent="0.2"/>
    <row r="1038351" s="12" customFormat="1" x14ac:dyDescent="0.2"/>
    <row r="1038352" s="12" customFormat="1" x14ac:dyDescent="0.2"/>
    <row r="1038353" s="12" customFormat="1" x14ac:dyDescent="0.2"/>
    <row r="1038354" s="12" customFormat="1" x14ac:dyDescent="0.2"/>
    <row r="1038355" s="12" customFormat="1" x14ac:dyDescent="0.2"/>
    <row r="1038356" s="12" customFormat="1" x14ac:dyDescent="0.2"/>
    <row r="1038357" s="12" customFormat="1" x14ac:dyDescent="0.2"/>
    <row r="1038358" s="12" customFormat="1" x14ac:dyDescent="0.2"/>
    <row r="1038359" s="12" customFormat="1" x14ac:dyDescent="0.2"/>
    <row r="1038360" s="12" customFormat="1" x14ac:dyDescent="0.2"/>
    <row r="1038361" s="12" customFormat="1" x14ac:dyDescent="0.2"/>
    <row r="1038362" s="12" customFormat="1" x14ac:dyDescent="0.2"/>
    <row r="1038363" s="12" customFormat="1" x14ac:dyDescent="0.2"/>
    <row r="1038364" s="12" customFormat="1" x14ac:dyDescent="0.2"/>
    <row r="1038365" s="12" customFormat="1" x14ac:dyDescent="0.2"/>
    <row r="1038366" s="12" customFormat="1" x14ac:dyDescent="0.2"/>
    <row r="1038367" s="12" customFormat="1" x14ac:dyDescent="0.2"/>
    <row r="1038368" s="12" customFormat="1" x14ac:dyDescent="0.2"/>
    <row r="1038369" s="12" customFormat="1" x14ac:dyDescent="0.2"/>
    <row r="1038370" s="12" customFormat="1" x14ac:dyDescent="0.2"/>
    <row r="1038371" s="12" customFormat="1" x14ac:dyDescent="0.2"/>
    <row r="1038372" s="12" customFormat="1" x14ac:dyDescent="0.2"/>
    <row r="1038373" s="12" customFormat="1" x14ac:dyDescent="0.2"/>
    <row r="1038374" s="12" customFormat="1" x14ac:dyDescent="0.2"/>
    <row r="1038375" s="12" customFormat="1" x14ac:dyDescent="0.2"/>
    <row r="1038376" s="12" customFormat="1" x14ac:dyDescent="0.2"/>
    <row r="1038377" s="12" customFormat="1" x14ac:dyDescent="0.2"/>
    <row r="1038378" s="12" customFormat="1" x14ac:dyDescent="0.2"/>
    <row r="1038379" s="12" customFormat="1" x14ac:dyDescent="0.2"/>
    <row r="1038380" s="12" customFormat="1" x14ac:dyDescent="0.2"/>
    <row r="1038381" s="12" customFormat="1" x14ac:dyDescent="0.2"/>
    <row r="1038382" s="12" customFormat="1" x14ac:dyDescent="0.2"/>
    <row r="1038383" s="12" customFormat="1" x14ac:dyDescent="0.2"/>
    <row r="1038384" s="12" customFormat="1" x14ac:dyDescent="0.2"/>
    <row r="1038385" s="12" customFormat="1" x14ac:dyDescent="0.2"/>
    <row r="1038386" s="12" customFormat="1" x14ac:dyDescent="0.2"/>
    <row r="1038387" s="12" customFormat="1" x14ac:dyDescent="0.2"/>
    <row r="1038388" s="12" customFormat="1" x14ac:dyDescent="0.2"/>
    <row r="1038389" s="12" customFormat="1" x14ac:dyDescent="0.2"/>
    <row r="1038390" s="12" customFormat="1" x14ac:dyDescent="0.2"/>
    <row r="1038391" s="12" customFormat="1" x14ac:dyDescent="0.2"/>
    <row r="1038392" s="12" customFormat="1" x14ac:dyDescent="0.2"/>
    <row r="1038393" s="12" customFormat="1" x14ac:dyDescent="0.2"/>
    <row r="1038394" s="12" customFormat="1" x14ac:dyDescent="0.2"/>
    <row r="1038395" s="12" customFormat="1" x14ac:dyDescent="0.2"/>
    <row r="1038396" s="12" customFormat="1" x14ac:dyDescent="0.2"/>
    <row r="1038397" s="12" customFormat="1" x14ac:dyDescent="0.2"/>
    <row r="1038398" s="12" customFormat="1" x14ac:dyDescent="0.2"/>
    <row r="1038399" s="12" customFormat="1" x14ac:dyDescent="0.2"/>
    <row r="1038400" s="12" customFormat="1" x14ac:dyDescent="0.2"/>
    <row r="1038401" s="12" customFormat="1" x14ac:dyDescent="0.2"/>
    <row r="1038402" s="12" customFormat="1" x14ac:dyDescent="0.2"/>
    <row r="1038403" s="12" customFormat="1" x14ac:dyDescent="0.2"/>
    <row r="1038404" s="12" customFormat="1" x14ac:dyDescent="0.2"/>
    <row r="1038405" s="12" customFormat="1" x14ac:dyDescent="0.2"/>
    <row r="1038406" s="12" customFormat="1" x14ac:dyDescent="0.2"/>
    <row r="1038407" s="12" customFormat="1" x14ac:dyDescent="0.2"/>
    <row r="1038408" s="12" customFormat="1" x14ac:dyDescent="0.2"/>
    <row r="1038409" s="12" customFormat="1" x14ac:dyDescent="0.2"/>
    <row r="1038410" s="12" customFormat="1" x14ac:dyDescent="0.2"/>
    <row r="1038411" s="12" customFormat="1" x14ac:dyDescent="0.2"/>
    <row r="1038412" s="12" customFormat="1" x14ac:dyDescent="0.2"/>
    <row r="1038413" s="12" customFormat="1" x14ac:dyDescent="0.2"/>
    <row r="1038414" s="12" customFormat="1" x14ac:dyDescent="0.2"/>
    <row r="1038415" s="12" customFormat="1" x14ac:dyDescent="0.2"/>
    <row r="1038416" s="12" customFormat="1" x14ac:dyDescent="0.2"/>
    <row r="1038417" s="12" customFormat="1" x14ac:dyDescent="0.2"/>
    <row r="1038418" s="12" customFormat="1" x14ac:dyDescent="0.2"/>
    <row r="1038419" s="12" customFormat="1" x14ac:dyDescent="0.2"/>
    <row r="1038420" s="12" customFormat="1" x14ac:dyDescent="0.2"/>
    <row r="1038421" s="12" customFormat="1" x14ac:dyDescent="0.2"/>
    <row r="1038422" s="12" customFormat="1" x14ac:dyDescent="0.2"/>
    <row r="1038423" s="12" customFormat="1" x14ac:dyDescent="0.2"/>
    <row r="1038424" s="12" customFormat="1" x14ac:dyDescent="0.2"/>
    <row r="1038425" s="12" customFormat="1" x14ac:dyDescent="0.2"/>
    <row r="1038426" s="12" customFormat="1" x14ac:dyDescent="0.2"/>
    <row r="1038427" s="12" customFormat="1" x14ac:dyDescent="0.2"/>
    <row r="1038428" s="12" customFormat="1" x14ac:dyDescent="0.2"/>
    <row r="1038429" s="12" customFormat="1" x14ac:dyDescent="0.2"/>
    <row r="1038430" s="12" customFormat="1" x14ac:dyDescent="0.2"/>
    <row r="1038431" s="12" customFormat="1" x14ac:dyDescent="0.2"/>
    <row r="1038432" s="12" customFormat="1" x14ac:dyDescent="0.2"/>
    <row r="1038433" s="12" customFormat="1" x14ac:dyDescent="0.2"/>
    <row r="1038434" s="12" customFormat="1" x14ac:dyDescent="0.2"/>
    <row r="1038435" s="12" customFormat="1" x14ac:dyDescent="0.2"/>
    <row r="1038436" s="12" customFormat="1" x14ac:dyDescent="0.2"/>
    <row r="1038437" s="12" customFormat="1" x14ac:dyDescent="0.2"/>
    <row r="1038438" s="12" customFormat="1" x14ac:dyDescent="0.2"/>
    <row r="1038439" s="12" customFormat="1" x14ac:dyDescent="0.2"/>
    <row r="1038440" s="12" customFormat="1" x14ac:dyDescent="0.2"/>
    <row r="1038441" s="12" customFormat="1" x14ac:dyDescent="0.2"/>
    <row r="1038442" s="12" customFormat="1" x14ac:dyDescent="0.2"/>
    <row r="1038443" s="12" customFormat="1" x14ac:dyDescent="0.2"/>
    <row r="1038444" s="12" customFormat="1" x14ac:dyDescent="0.2"/>
    <row r="1038445" s="12" customFormat="1" x14ac:dyDescent="0.2"/>
    <row r="1038446" s="12" customFormat="1" x14ac:dyDescent="0.2"/>
    <row r="1038447" s="12" customFormat="1" x14ac:dyDescent="0.2"/>
    <row r="1038448" s="12" customFormat="1" x14ac:dyDescent="0.2"/>
    <row r="1038449" s="12" customFormat="1" x14ac:dyDescent="0.2"/>
    <row r="1038450" s="12" customFormat="1" x14ac:dyDescent="0.2"/>
    <row r="1038451" s="12" customFormat="1" x14ac:dyDescent="0.2"/>
    <row r="1038452" s="12" customFormat="1" x14ac:dyDescent="0.2"/>
    <row r="1038453" s="12" customFormat="1" x14ac:dyDescent="0.2"/>
    <row r="1038454" s="12" customFormat="1" x14ac:dyDescent="0.2"/>
    <row r="1038455" s="12" customFormat="1" x14ac:dyDescent="0.2"/>
    <row r="1038456" s="12" customFormat="1" x14ac:dyDescent="0.2"/>
    <row r="1038457" s="12" customFormat="1" x14ac:dyDescent="0.2"/>
    <row r="1038458" s="12" customFormat="1" x14ac:dyDescent="0.2"/>
    <row r="1038459" s="12" customFormat="1" x14ac:dyDescent="0.2"/>
    <row r="1038460" s="12" customFormat="1" x14ac:dyDescent="0.2"/>
    <row r="1038461" s="12" customFormat="1" x14ac:dyDescent="0.2"/>
    <row r="1038462" s="12" customFormat="1" x14ac:dyDescent="0.2"/>
    <row r="1038463" s="12" customFormat="1" x14ac:dyDescent="0.2"/>
    <row r="1038464" s="12" customFormat="1" x14ac:dyDescent="0.2"/>
    <row r="1038465" s="12" customFormat="1" x14ac:dyDescent="0.2"/>
    <row r="1038466" s="12" customFormat="1" x14ac:dyDescent="0.2"/>
    <row r="1038467" s="12" customFormat="1" x14ac:dyDescent="0.2"/>
    <row r="1038468" s="12" customFormat="1" x14ac:dyDescent="0.2"/>
    <row r="1038469" s="12" customFormat="1" x14ac:dyDescent="0.2"/>
    <row r="1038470" s="12" customFormat="1" x14ac:dyDescent="0.2"/>
    <row r="1038471" s="12" customFormat="1" x14ac:dyDescent="0.2"/>
    <row r="1038472" s="12" customFormat="1" x14ac:dyDescent="0.2"/>
    <row r="1038473" s="12" customFormat="1" x14ac:dyDescent="0.2"/>
    <row r="1038474" s="12" customFormat="1" x14ac:dyDescent="0.2"/>
    <row r="1038475" s="12" customFormat="1" x14ac:dyDescent="0.2"/>
    <row r="1038476" s="12" customFormat="1" x14ac:dyDescent="0.2"/>
    <row r="1038477" s="12" customFormat="1" x14ac:dyDescent="0.2"/>
    <row r="1038478" s="12" customFormat="1" x14ac:dyDescent="0.2"/>
    <row r="1038479" s="12" customFormat="1" x14ac:dyDescent="0.2"/>
    <row r="1038480" s="12" customFormat="1" x14ac:dyDescent="0.2"/>
    <row r="1038481" s="12" customFormat="1" x14ac:dyDescent="0.2"/>
    <row r="1038482" s="12" customFormat="1" x14ac:dyDescent="0.2"/>
    <row r="1038483" s="12" customFormat="1" x14ac:dyDescent="0.2"/>
    <row r="1038484" s="12" customFormat="1" x14ac:dyDescent="0.2"/>
    <row r="1038485" s="12" customFormat="1" x14ac:dyDescent="0.2"/>
    <row r="1038486" s="12" customFormat="1" x14ac:dyDescent="0.2"/>
    <row r="1038487" s="12" customFormat="1" x14ac:dyDescent="0.2"/>
    <row r="1038488" s="12" customFormat="1" x14ac:dyDescent="0.2"/>
    <row r="1038489" s="12" customFormat="1" x14ac:dyDescent="0.2"/>
    <row r="1038490" s="12" customFormat="1" x14ac:dyDescent="0.2"/>
    <row r="1038491" s="12" customFormat="1" x14ac:dyDescent="0.2"/>
    <row r="1038492" s="12" customFormat="1" x14ac:dyDescent="0.2"/>
    <row r="1038493" s="12" customFormat="1" x14ac:dyDescent="0.2"/>
    <row r="1038494" s="12" customFormat="1" x14ac:dyDescent="0.2"/>
    <row r="1038495" s="12" customFormat="1" x14ac:dyDescent="0.2"/>
    <row r="1038496" s="12" customFormat="1" x14ac:dyDescent="0.2"/>
    <row r="1038497" s="12" customFormat="1" x14ac:dyDescent="0.2"/>
    <row r="1038498" s="12" customFormat="1" x14ac:dyDescent="0.2"/>
    <row r="1038499" s="12" customFormat="1" x14ac:dyDescent="0.2"/>
    <row r="1038500" s="12" customFormat="1" x14ac:dyDescent="0.2"/>
    <row r="1038501" s="12" customFormat="1" x14ac:dyDescent="0.2"/>
    <row r="1038502" s="12" customFormat="1" x14ac:dyDescent="0.2"/>
    <row r="1038503" s="12" customFormat="1" x14ac:dyDescent="0.2"/>
    <row r="1038504" s="12" customFormat="1" x14ac:dyDescent="0.2"/>
    <row r="1038505" s="12" customFormat="1" x14ac:dyDescent="0.2"/>
    <row r="1038506" s="12" customFormat="1" x14ac:dyDescent="0.2"/>
    <row r="1038507" s="12" customFormat="1" x14ac:dyDescent="0.2"/>
    <row r="1038508" s="12" customFormat="1" x14ac:dyDescent="0.2"/>
    <row r="1038509" s="12" customFormat="1" x14ac:dyDescent="0.2"/>
    <row r="1038510" s="12" customFormat="1" x14ac:dyDescent="0.2"/>
    <row r="1038511" s="12" customFormat="1" x14ac:dyDescent="0.2"/>
    <row r="1038512" s="12" customFormat="1" x14ac:dyDescent="0.2"/>
    <row r="1038513" s="12" customFormat="1" x14ac:dyDescent="0.2"/>
    <row r="1038514" s="12" customFormat="1" x14ac:dyDescent="0.2"/>
    <row r="1038515" s="12" customFormat="1" x14ac:dyDescent="0.2"/>
    <row r="1038516" s="12" customFormat="1" x14ac:dyDescent="0.2"/>
    <row r="1038517" s="12" customFormat="1" x14ac:dyDescent="0.2"/>
    <row r="1038518" s="12" customFormat="1" x14ac:dyDescent="0.2"/>
    <row r="1038519" s="12" customFormat="1" x14ac:dyDescent="0.2"/>
    <row r="1038520" s="12" customFormat="1" x14ac:dyDescent="0.2"/>
    <row r="1038521" s="12" customFormat="1" x14ac:dyDescent="0.2"/>
    <row r="1038522" s="12" customFormat="1" x14ac:dyDescent="0.2"/>
    <row r="1038523" s="12" customFormat="1" x14ac:dyDescent="0.2"/>
    <row r="1038524" s="12" customFormat="1" x14ac:dyDescent="0.2"/>
    <row r="1038525" s="12" customFormat="1" x14ac:dyDescent="0.2"/>
    <row r="1038526" s="12" customFormat="1" x14ac:dyDescent="0.2"/>
    <row r="1038527" s="12" customFormat="1" x14ac:dyDescent="0.2"/>
    <row r="1038528" s="12" customFormat="1" x14ac:dyDescent="0.2"/>
    <row r="1038529" s="12" customFormat="1" x14ac:dyDescent="0.2"/>
    <row r="1038530" s="12" customFormat="1" x14ac:dyDescent="0.2"/>
    <row r="1038531" s="12" customFormat="1" x14ac:dyDescent="0.2"/>
    <row r="1038532" s="12" customFormat="1" x14ac:dyDescent="0.2"/>
    <row r="1038533" s="12" customFormat="1" x14ac:dyDescent="0.2"/>
    <row r="1038534" s="12" customFormat="1" x14ac:dyDescent="0.2"/>
    <row r="1038535" s="12" customFormat="1" x14ac:dyDescent="0.2"/>
    <row r="1038536" s="12" customFormat="1" x14ac:dyDescent="0.2"/>
    <row r="1038537" s="12" customFormat="1" x14ac:dyDescent="0.2"/>
    <row r="1038538" s="12" customFormat="1" x14ac:dyDescent="0.2"/>
    <row r="1038539" s="12" customFormat="1" x14ac:dyDescent="0.2"/>
    <row r="1038540" s="12" customFormat="1" x14ac:dyDescent="0.2"/>
    <row r="1038541" s="12" customFormat="1" x14ac:dyDescent="0.2"/>
    <row r="1038542" s="12" customFormat="1" x14ac:dyDescent="0.2"/>
    <row r="1038543" s="12" customFormat="1" x14ac:dyDescent="0.2"/>
    <row r="1038544" s="12" customFormat="1" x14ac:dyDescent="0.2"/>
    <row r="1038545" s="12" customFormat="1" x14ac:dyDescent="0.2"/>
    <row r="1038546" s="12" customFormat="1" x14ac:dyDescent="0.2"/>
    <row r="1038547" s="12" customFormat="1" x14ac:dyDescent="0.2"/>
    <row r="1038548" s="12" customFormat="1" x14ac:dyDescent="0.2"/>
    <row r="1038549" s="12" customFormat="1" x14ac:dyDescent="0.2"/>
    <row r="1038550" s="12" customFormat="1" x14ac:dyDescent="0.2"/>
    <row r="1038551" s="12" customFormat="1" x14ac:dyDescent="0.2"/>
    <row r="1038552" s="12" customFormat="1" x14ac:dyDescent="0.2"/>
    <row r="1038553" s="12" customFormat="1" x14ac:dyDescent="0.2"/>
    <row r="1038554" s="12" customFormat="1" x14ac:dyDescent="0.2"/>
    <row r="1038555" s="12" customFormat="1" x14ac:dyDescent="0.2"/>
    <row r="1038556" s="12" customFormat="1" x14ac:dyDescent="0.2"/>
    <row r="1038557" s="12" customFormat="1" x14ac:dyDescent="0.2"/>
    <row r="1038558" s="12" customFormat="1" x14ac:dyDescent="0.2"/>
    <row r="1038559" s="12" customFormat="1" x14ac:dyDescent="0.2"/>
    <row r="1038560" s="12" customFormat="1" x14ac:dyDescent="0.2"/>
    <row r="1038561" s="12" customFormat="1" x14ac:dyDescent="0.2"/>
    <row r="1038562" s="12" customFormat="1" x14ac:dyDescent="0.2"/>
    <row r="1038563" s="12" customFormat="1" x14ac:dyDescent="0.2"/>
    <row r="1038564" s="12" customFormat="1" x14ac:dyDescent="0.2"/>
    <row r="1038565" s="12" customFormat="1" x14ac:dyDescent="0.2"/>
    <row r="1038566" s="12" customFormat="1" x14ac:dyDescent="0.2"/>
    <row r="1038567" s="12" customFormat="1" x14ac:dyDescent="0.2"/>
    <row r="1038568" s="12" customFormat="1" x14ac:dyDescent="0.2"/>
    <row r="1038569" s="12" customFormat="1" x14ac:dyDescent="0.2"/>
    <row r="1038570" s="12" customFormat="1" x14ac:dyDescent="0.2"/>
    <row r="1038571" s="12" customFormat="1" x14ac:dyDescent="0.2"/>
    <row r="1038572" s="12" customFormat="1" x14ac:dyDescent="0.2"/>
    <row r="1038573" s="12" customFormat="1" x14ac:dyDescent="0.2"/>
    <row r="1038574" s="12" customFormat="1" x14ac:dyDescent="0.2"/>
    <row r="1038575" s="12" customFormat="1" x14ac:dyDescent="0.2"/>
    <row r="1038576" s="12" customFormat="1" x14ac:dyDescent="0.2"/>
    <row r="1038577" s="12" customFormat="1" x14ac:dyDescent="0.2"/>
    <row r="1038578" s="12" customFormat="1" x14ac:dyDescent="0.2"/>
    <row r="1038579" s="12" customFormat="1" x14ac:dyDescent="0.2"/>
    <row r="1038580" s="12" customFormat="1" x14ac:dyDescent="0.2"/>
    <row r="1038581" s="12" customFormat="1" x14ac:dyDescent="0.2"/>
    <row r="1038582" s="12" customFormat="1" x14ac:dyDescent="0.2"/>
    <row r="1038583" s="12" customFormat="1" x14ac:dyDescent="0.2"/>
    <row r="1038584" s="12" customFormat="1" x14ac:dyDescent="0.2"/>
    <row r="1038585" s="12" customFormat="1" x14ac:dyDescent="0.2"/>
    <row r="1038586" s="12" customFormat="1" x14ac:dyDescent="0.2"/>
    <row r="1038587" s="12" customFormat="1" x14ac:dyDescent="0.2"/>
    <row r="1038588" s="12" customFormat="1" x14ac:dyDescent="0.2"/>
    <row r="1038589" s="12" customFormat="1" x14ac:dyDescent="0.2"/>
    <row r="1038590" s="12" customFormat="1" x14ac:dyDescent="0.2"/>
    <row r="1038591" s="12" customFormat="1" x14ac:dyDescent="0.2"/>
    <row r="1038592" s="12" customFormat="1" x14ac:dyDescent="0.2"/>
    <row r="1038593" s="12" customFormat="1" x14ac:dyDescent="0.2"/>
    <row r="1038594" s="12" customFormat="1" x14ac:dyDescent="0.2"/>
    <row r="1038595" s="12" customFormat="1" x14ac:dyDescent="0.2"/>
    <row r="1038596" s="12" customFormat="1" x14ac:dyDescent="0.2"/>
    <row r="1038597" s="12" customFormat="1" x14ac:dyDescent="0.2"/>
    <row r="1038598" s="12" customFormat="1" x14ac:dyDescent="0.2"/>
    <row r="1038599" s="12" customFormat="1" x14ac:dyDescent="0.2"/>
    <row r="1038600" s="12" customFormat="1" x14ac:dyDescent="0.2"/>
    <row r="1038601" s="12" customFormat="1" x14ac:dyDescent="0.2"/>
    <row r="1038602" s="12" customFormat="1" x14ac:dyDescent="0.2"/>
    <row r="1038603" s="12" customFormat="1" x14ac:dyDescent="0.2"/>
    <row r="1038604" s="12" customFormat="1" x14ac:dyDescent="0.2"/>
    <row r="1038605" s="12" customFormat="1" x14ac:dyDescent="0.2"/>
    <row r="1038606" s="12" customFormat="1" x14ac:dyDescent="0.2"/>
    <row r="1038607" s="12" customFormat="1" x14ac:dyDescent="0.2"/>
    <row r="1038608" s="12" customFormat="1" x14ac:dyDescent="0.2"/>
    <row r="1038609" s="12" customFormat="1" x14ac:dyDescent="0.2"/>
    <row r="1038610" s="12" customFormat="1" x14ac:dyDescent="0.2"/>
    <row r="1038611" s="12" customFormat="1" x14ac:dyDescent="0.2"/>
    <row r="1038612" s="12" customFormat="1" x14ac:dyDescent="0.2"/>
    <row r="1038613" s="12" customFormat="1" x14ac:dyDescent="0.2"/>
    <row r="1038614" s="12" customFormat="1" x14ac:dyDescent="0.2"/>
    <row r="1038615" s="12" customFormat="1" x14ac:dyDescent="0.2"/>
    <row r="1038616" s="12" customFormat="1" x14ac:dyDescent="0.2"/>
    <row r="1038617" s="12" customFormat="1" x14ac:dyDescent="0.2"/>
    <row r="1038618" s="12" customFormat="1" x14ac:dyDescent="0.2"/>
    <row r="1038619" s="12" customFormat="1" x14ac:dyDescent="0.2"/>
    <row r="1038620" s="12" customFormat="1" x14ac:dyDescent="0.2"/>
    <row r="1038621" s="12" customFormat="1" x14ac:dyDescent="0.2"/>
    <row r="1038622" s="12" customFormat="1" x14ac:dyDescent="0.2"/>
    <row r="1038623" s="12" customFormat="1" x14ac:dyDescent="0.2"/>
    <row r="1038624" s="12" customFormat="1" x14ac:dyDescent="0.2"/>
    <row r="1038625" s="12" customFormat="1" x14ac:dyDescent="0.2"/>
    <row r="1038626" s="12" customFormat="1" x14ac:dyDescent="0.2"/>
    <row r="1038627" s="12" customFormat="1" x14ac:dyDescent="0.2"/>
    <row r="1038628" s="12" customFormat="1" x14ac:dyDescent="0.2"/>
    <row r="1038629" s="12" customFormat="1" x14ac:dyDescent="0.2"/>
    <row r="1038630" s="12" customFormat="1" x14ac:dyDescent="0.2"/>
    <row r="1038631" s="12" customFormat="1" x14ac:dyDescent="0.2"/>
    <row r="1038632" s="12" customFormat="1" x14ac:dyDescent="0.2"/>
    <row r="1038633" s="12" customFormat="1" x14ac:dyDescent="0.2"/>
    <row r="1038634" s="12" customFormat="1" x14ac:dyDescent="0.2"/>
    <row r="1038635" s="12" customFormat="1" x14ac:dyDescent="0.2"/>
    <row r="1038636" s="12" customFormat="1" x14ac:dyDescent="0.2"/>
    <row r="1038637" s="12" customFormat="1" x14ac:dyDescent="0.2"/>
    <row r="1038638" s="12" customFormat="1" x14ac:dyDescent="0.2"/>
    <row r="1038639" s="12" customFormat="1" x14ac:dyDescent="0.2"/>
    <row r="1038640" s="12" customFormat="1" x14ac:dyDescent="0.2"/>
    <row r="1038641" s="12" customFormat="1" x14ac:dyDescent="0.2"/>
    <row r="1038642" s="12" customFormat="1" x14ac:dyDescent="0.2"/>
    <row r="1038643" s="12" customFormat="1" x14ac:dyDescent="0.2"/>
    <row r="1038644" s="12" customFormat="1" x14ac:dyDescent="0.2"/>
    <row r="1038645" s="12" customFormat="1" x14ac:dyDescent="0.2"/>
    <row r="1038646" s="12" customFormat="1" x14ac:dyDescent="0.2"/>
    <row r="1038647" s="12" customFormat="1" x14ac:dyDescent="0.2"/>
    <row r="1038648" s="12" customFormat="1" x14ac:dyDescent="0.2"/>
    <row r="1038649" s="12" customFormat="1" x14ac:dyDescent="0.2"/>
    <row r="1038650" s="12" customFormat="1" x14ac:dyDescent="0.2"/>
    <row r="1038651" s="12" customFormat="1" x14ac:dyDescent="0.2"/>
    <row r="1038652" s="12" customFormat="1" x14ac:dyDescent="0.2"/>
    <row r="1038653" s="12" customFormat="1" x14ac:dyDescent="0.2"/>
    <row r="1038654" s="12" customFormat="1" x14ac:dyDescent="0.2"/>
    <row r="1038655" s="12" customFormat="1" x14ac:dyDescent="0.2"/>
    <row r="1038656" s="12" customFormat="1" x14ac:dyDescent="0.2"/>
    <row r="1038657" s="12" customFormat="1" x14ac:dyDescent="0.2"/>
    <row r="1038658" s="12" customFormat="1" x14ac:dyDescent="0.2"/>
    <row r="1038659" s="12" customFormat="1" x14ac:dyDescent="0.2"/>
    <row r="1038660" s="12" customFormat="1" x14ac:dyDescent="0.2"/>
    <row r="1038661" s="12" customFormat="1" x14ac:dyDescent="0.2"/>
    <row r="1038662" s="12" customFormat="1" x14ac:dyDescent="0.2"/>
    <row r="1038663" s="12" customFormat="1" x14ac:dyDescent="0.2"/>
    <row r="1038664" s="12" customFormat="1" x14ac:dyDescent="0.2"/>
    <row r="1038665" s="12" customFormat="1" x14ac:dyDescent="0.2"/>
    <row r="1038666" s="12" customFormat="1" x14ac:dyDescent="0.2"/>
    <row r="1038667" s="12" customFormat="1" x14ac:dyDescent="0.2"/>
    <row r="1038668" s="12" customFormat="1" x14ac:dyDescent="0.2"/>
    <row r="1038669" s="12" customFormat="1" x14ac:dyDescent="0.2"/>
    <row r="1038670" s="12" customFormat="1" x14ac:dyDescent="0.2"/>
    <row r="1038671" s="12" customFormat="1" x14ac:dyDescent="0.2"/>
    <row r="1038672" s="12" customFormat="1" x14ac:dyDescent="0.2"/>
    <row r="1038673" s="12" customFormat="1" x14ac:dyDescent="0.2"/>
    <row r="1038674" s="12" customFormat="1" x14ac:dyDescent="0.2"/>
    <row r="1038675" s="12" customFormat="1" x14ac:dyDescent="0.2"/>
    <row r="1038676" s="12" customFormat="1" x14ac:dyDescent="0.2"/>
    <row r="1038677" s="12" customFormat="1" x14ac:dyDescent="0.2"/>
    <row r="1038678" s="12" customFormat="1" x14ac:dyDescent="0.2"/>
    <row r="1038679" s="12" customFormat="1" x14ac:dyDescent="0.2"/>
    <row r="1038680" s="12" customFormat="1" x14ac:dyDescent="0.2"/>
    <row r="1038681" s="12" customFormat="1" x14ac:dyDescent="0.2"/>
    <row r="1038682" s="12" customFormat="1" x14ac:dyDescent="0.2"/>
    <row r="1038683" s="12" customFormat="1" x14ac:dyDescent="0.2"/>
    <row r="1038684" s="12" customFormat="1" x14ac:dyDescent="0.2"/>
    <row r="1038685" s="12" customFormat="1" x14ac:dyDescent="0.2"/>
    <row r="1038686" s="12" customFormat="1" x14ac:dyDescent="0.2"/>
    <row r="1038687" s="12" customFormat="1" x14ac:dyDescent="0.2"/>
    <row r="1038688" s="12" customFormat="1" x14ac:dyDescent="0.2"/>
    <row r="1038689" s="12" customFormat="1" x14ac:dyDescent="0.2"/>
    <row r="1038690" s="12" customFormat="1" x14ac:dyDescent="0.2"/>
    <row r="1038691" s="12" customFormat="1" x14ac:dyDescent="0.2"/>
    <row r="1038692" s="12" customFormat="1" x14ac:dyDescent="0.2"/>
    <row r="1038693" s="12" customFormat="1" x14ac:dyDescent="0.2"/>
    <row r="1038694" s="12" customFormat="1" x14ac:dyDescent="0.2"/>
    <row r="1038695" s="12" customFormat="1" x14ac:dyDescent="0.2"/>
    <row r="1038696" s="12" customFormat="1" x14ac:dyDescent="0.2"/>
    <row r="1038697" s="12" customFormat="1" x14ac:dyDescent="0.2"/>
    <row r="1038698" s="12" customFormat="1" x14ac:dyDescent="0.2"/>
    <row r="1038699" s="12" customFormat="1" x14ac:dyDescent="0.2"/>
    <row r="1038700" s="12" customFormat="1" x14ac:dyDescent="0.2"/>
    <row r="1038701" s="12" customFormat="1" x14ac:dyDescent="0.2"/>
    <row r="1038702" s="12" customFormat="1" x14ac:dyDescent="0.2"/>
    <row r="1038703" s="12" customFormat="1" x14ac:dyDescent="0.2"/>
    <row r="1038704" s="12" customFormat="1" x14ac:dyDescent="0.2"/>
    <row r="1038705" s="12" customFormat="1" x14ac:dyDescent="0.2"/>
    <row r="1038706" s="12" customFormat="1" x14ac:dyDescent="0.2"/>
    <row r="1038707" s="12" customFormat="1" x14ac:dyDescent="0.2"/>
    <row r="1038708" s="12" customFormat="1" x14ac:dyDescent="0.2"/>
    <row r="1038709" s="12" customFormat="1" x14ac:dyDescent="0.2"/>
    <row r="1038710" s="12" customFormat="1" x14ac:dyDescent="0.2"/>
    <row r="1038711" s="12" customFormat="1" x14ac:dyDescent="0.2"/>
    <row r="1038712" s="12" customFormat="1" x14ac:dyDescent="0.2"/>
    <row r="1038713" s="12" customFormat="1" x14ac:dyDescent="0.2"/>
    <row r="1038714" s="12" customFormat="1" x14ac:dyDescent="0.2"/>
    <row r="1038715" s="12" customFormat="1" x14ac:dyDescent="0.2"/>
    <row r="1038716" s="12" customFormat="1" x14ac:dyDescent="0.2"/>
    <row r="1038717" s="12" customFormat="1" x14ac:dyDescent="0.2"/>
    <row r="1038718" s="12" customFormat="1" x14ac:dyDescent="0.2"/>
    <row r="1038719" s="12" customFormat="1" x14ac:dyDescent="0.2"/>
    <row r="1038720" s="12" customFormat="1" x14ac:dyDescent="0.2"/>
    <row r="1038721" s="12" customFormat="1" x14ac:dyDescent="0.2"/>
    <row r="1038722" s="12" customFormat="1" x14ac:dyDescent="0.2"/>
    <row r="1038723" s="12" customFormat="1" x14ac:dyDescent="0.2"/>
    <row r="1038724" s="12" customFormat="1" x14ac:dyDescent="0.2"/>
    <row r="1038725" s="12" customFormat="1" x14ac:dyDescent="0.2"/>
    <row r="1038726" s="12" customFormat="1" x14ac:dyDescent="0.2"/>
    <row r="1038727" s="12" customFormat="1" x14ac:dyDescent="0.2"/>
    <row r="1038728" s="12" customFormat="1" x14ac:dyDescent="0.2"/>
    <row r="1038729" s="12" customFormat="1" x14ac:dyDescent="0.2"/>
    <row r="1038730" s="12" customFormat="1" x14ac:dyDescent="0.2"/>
    <row r="1038731" s="12" customFormat="1" x14ac:dyDescent="0.2"/>
    <row r="1038732" s="12" customFormat="1" x14ac:dyDescent="0.2"/>
    <row r="1038733" s="12" customFormat="1" x14ac:dyDescent="0.2"/>
    <row r="1038734" s="12" customFormat="1" x14ac:dyDescent="0.2"/>
    <row r="1038735" s="12" customFormat="1" x14ac:dyDescent="0.2"/>
    <row r="1038736" s="12" customFormat="1" x14ac:dyDescent="0.2"/>
    <row r="1038737" s="12" customFormat="1" x14ac:dyDescent="0.2"/>
    <row r="1038738" s="12" customFormat="1" x14ac:dyDescent="0.2"/>
    <row r="1038739" s="12" customFormat="1" x14ac:dyDescent="0.2"/>
    <row r="1038740" s="12" customFormat="1" x14ac:dyDescent="0.2"/>
    <row r="1038741" s="12" customFormat="1" x14ac:dyDescent="0.2"/>
    <row r="1038742" s="12" customFormat="1" x14ac:dyDescent="0.2"/>
    <row r="1038743" s="12" customFormat="1" x14ac:dyDescent="0.2"/>
    <row r="1038744" s="12" customFormat="1" x14ac:dyDescent="0.2"/>
    <row r="1038745" s="12" customFormat="1" x14ac:dyDescent="0.2"/>
    <row r="1038746" s="12" customFormat="1" x14ac:dyDescent="0.2"/>
    <row r="1038747" s="12" customFormat="1" x14ac:dyDescent="0.2"/>
    <row r="1038748" s="12" customFormat="1" x14ac:dyDescent="0.2"/>
    <row r="1038749" s="12" customFormat="1" x14ac:dyDescent="0.2"/>
    <row r="1038750" s="12" customFormat="1" x14ac:dyDescent="0.2"/>
    <row r="1038751" s="12" customFormat="1" x14ac:dyDescent="0.2"/>
    <row r="1038752" s="12" customFormat="1" x14ac:dyDescent="0.2"/>
    <row r="1038753" s="12" customFormat="1" x14ac:dyDescent="0.2"/>
    <row r="1038754" s="12" customFormat="1" x14ac:dyDescent="0.2"/>
    <row r="1038755" s="12" customFormat="1" x14ac:dyDescent="0.2"/>
    <row r="1038756" s="12" customFormat="1" x14ac:dyDescent="0.2"/>
    <row r="1038757" s="12" customFormat="1" x14ac:dyDescent="0.2"/>
    <row r="1038758" s="12" customFormat="1" x14ac:dyDescent="0.2"/>
    <row r="1038759" s="12" customFormat="1" x14ac:dyDescent="0.2"/>
    <row r="1038760" s="12" customFormat="1" x14ac:dyDescent="0.2"/>
    <row r="1038761" s="12" customFormat="1" x14ac:dyDescent="0.2"/>
    <row r="1038762" s="12" customFormat="1" x14ac:dyDescent="0.2"/>
    <row r="1038763" s="12" customFormat="1" x14ac:dyDescent="0.2"/>
    <row r="1038764" s="12" customFormat="1" x14ac:dyDescent="0.2"/>
    <row r="1038765" s="12" customFormat="1" x14ac:dyDescent="0.2"/>
    <row r="1038766" s="12" customFormat="1" x14ac:dyDescent="0.2"/>
    <row r="1038767" s="12" customFormat="1" x14ac:dyDescent="0.2"/>
    <row r="1038768" s="12" customFormat="1" x14ac:dyDescent="0.2"/>
    <row r="1038769" s="12" customFormat="1" x14ac:dyDescent="0.2"/>
    <row r="1038770" s="12" customFormat="1" x14ac:dyDescent="0.2"/>
    <row r="1038771" s="12" customFormat="1" x14ac:dyDescent="0.2"/>
    <row r="1038772" s="12" customFormat="1" x14ac:dyDescent="0.2"/>
    <row r="1038773" s="12" customFormat="1" x14ac:dyDescent="0.2"/>
    <row r="1038774" s="12" customFormat="1" x14ac:dyDescent="0.2"/>
    <row r="1038775" s="12" customFormat="1" x14ac:dyDescent="0.2"/>
    <row r="1038776" s="12" customFormat="1" x14ac:dyDescent="0.2"/>
    <row r="1038777" s="12" customFormat="1" x14ac:dyDescent="0.2"/>
    <row r="1038778" s="12" customFormat="1" x14ac:dyDescent="0.2"/>
    <row r="1038779" s="12" customFormat="1" x14ac:dyDescent="0.2"/>
    <row r="1038780" s="12" customFormat="1" x14ac:dyDescent="0.2"/>
    <row r="1038781" s="12" customFormat="1" x14ac:dyDescent="0.2"/>
    <row r="1038782" s="12" customFormat="1" x14ac:dyDescent="0.2"/>
    <row r="1038783" s="12" customFormat="1" x14ac:dyDescent="0.2"/>
    <row r="1038784" s="12" customFormat="1" x14ac:dyDescent="0.2"/>
    <row r="1038785" s="12" customFormat="1" x14ac:dyDescent="0.2"/>
    <row r="1038786" s="12" customFormat="1" x14ac:dyDescent="0.2"/>
    <row r="1038787" s="12" customFormat="1" x14ac:dyDescent="0.2"/>
    <row r="1038788" s="12" customFormat="1" x14ac:dyDescent="0.2"/>
    <row r="1038789" s="12" customFormat="1" x14ac:dyDescent="0.2"/>
    <row r="1038790" s="12" customFormat="1" x14ac:dyDescent="0.2"/>
    <row r="1038791" s="12" customFormat="1" x14ac:dyDescent="0.2"/>
    <row r="1038792" s="12" customFormat="1" x14ac:dyDescent="0.2"/>
    <row r="1038793" s="12" customFormat="1" x14ac:dyDescent="0.2"/>
    <row r="1038794" s="12" customFormat="1" x14ac:dyDescent="0.2"/>
    <row r="1038795" s="12" customFormat="1" x14ac:dyDescent="0.2"/>
    <row r="1038796" s="12" customFormat="1" x14ac:dyDescent="0.2"/>
    <row r="1038797" s="12" customFormat="1" x14ac:dyDescent="0.2"/>
    <row r="1038798" s="12" customFormat="1" x14ac:dyDescent="0.2"/>
    <row r="1038799" s="12" customFormat="1" x14ac:dyDescent="0.2"/>
    <row r="1038800" s="12" customFormat="1" x14ac:dyDescent="0.2"/>
    <row r="1038801" s="12" customFormat="1" x14ac:dyDescent="0.2"/>
    <row r="1038802" s="12" customFormat="1" x14ac:dyDescent="0.2"/>
    <row r="1038803" s="12" customFormat="1" x14ac:dyDescent="0.2"/>
    <row r="1038804" s="12" customFormat="1" x14ac:dyDescent="0.2"/>
    <row r="1038805" s="12" customFormat="1" x14ac:dyDescent="0.2"/>
    <row r="1038806" s="12" customFormat="1" x14ac:dyDescent="0.2"/>
    <row r="1038807" s="12" customFormat="1" x14ac:dyDescent="0.2"/>
    <row r="1038808" s="12" customFormat="1" x14ac:dyDescent="0.2"/>
    <row r="1038809" s="12" customFormat="1" x14ac:dyDescent="0.2"/>
    <row r="1038810" s="12" customFormat="1" x14ac:dyDescent="0.2"/>
    <row r="1038811" s="12" customFormat="1" x14ac:dyDescent="0.2"/>
    <row r="1038812" s="12" customFormat="1" x14ac:dyDescent="0.2"/>
    <row r="1038813" s="12" customFormat="1" x14ac:dyDescent="0.2"/>
    <row r="1038814" s="12" customFormat="1" x14ac:dyDescent="0.2"/>
    <row r="1038815" s="12" customFormat="1" x14ac:dyDescent="0.2"/>
    <row r="1038816" s="12" customFormat="1" x14ac:dyDescent="0.2"/>
    <row r="1038817" s="12" customFormat="1" x14ac:dyDescent="0.2"/>
    <row r="1038818" s="12" customFormat="1" x14ac:dyDescent="0.2"/>
    <row r="1038819" s="12" customFormat="1" x14ac:dyDescent="0.2"/>
    <row r="1038820" s="12" customFormat="1" x14ac:dyDescent="0.2"/>
    <row r="1038821" s="12" customFormat="1" x14ac:dyDescent="0.2"/>
    <row r="1038822" s="12" customFormat="1" x14ac:dyDescent="0.2"/>
    <row r="1038823" s="12" customFormat="1" x14ac:dyDescent="0.2"/>
    <row r="1038824" s="12" customFormat="1" x14ac:dyDescent="0.2"/>
    <row r="1038825" s="12" customFormat="1" x14ac:dyDescent="0.2"/>
    <row r="1038826" s="12" customFormat="1" x14ac:dyDescent="0.2"/>
    <row r="1038827" s="12" customFormat="1" x14ac:dyDescent="0.2"/>
    <row r="1038828" s="12" customFormat="1" x14ac:dyDescent="0.2"/>
    <row r="1038829" s="12" customFormat="1" x14ac:dyDescent="0.2"/>
    <row r="1038830" s="12" customFormat="1" x14ac:dyDescent="0.2"/>
    <row r="1038831" s="12" customFormat="1" x14ac:dyDescent="0.2"/>
    <row r="1038832" s="12" customFormat="1" x14ac:dyDescent="0.2"/>
    <row r="1038833" s="12" customFormat="1" x14ac:dyDescent="0.2"/>
    <row r="1038834" s="12" customFormat="1" x14ac:dyDescent="0.2"/>
    <row r="1038835" s="12" customFormat="1" x14ac:dyDescent="0.2"/>
    <row r="1038836" s="12" customFormat="1" x14ac:dyDescent="0.2"/>
    <row r="1038837" s="12" customFormat="1" x14ac:dyDescent="0.2"/>
    <row r="1038838" s="12" customFormat="1" x14ac:dyDescent="0.2"/>
    <row r="1038839" s="12" customFormat="1" x14ac:dyDescent="0.2"/>
    <row r="1038840" s="12" customFormat="1" x14ac:dyDescent="0.2"/>
    <row r="1038841" s="12" customFormat="1" x14ac:dyDescent="0.2"/>
    <row r="1038842" s="12" customFormat="1" x14ac:dyDescent="0.2"/>
    <row r="1038843" s="12" customFormat="1" x14ac:dyDescent="0.2"/>
    <row r="1038844" s="12" customFormat="1" x14ac:dyDescent="0.2"/>
    <row r="1038845" s="12" customFormat="1" x14ac:dyDescent="0.2"/>
    <row r="1038846" s="12" customFormat="1" x14ac:dyDescent="0.2"/>
    <row r="1038847" s="12" customFormat="1" x14ac:dyDescent="0.2"/>
    <row r="1038848" s="12" customFormat="1" x14ac:dyDescent="0.2"/>
    <row r="1038849" s="12" customFormat="1" x14ac:dyDescent="0.2"/>
    <row r="1038850" s="12" customFormat="1" x14ac:dyDescent="0.2"/>
    <row r="1038851" s="12" customFormat="1" x14ac:dyDescent="0.2"/>
    <row r="1038852" s="12" customFormat="1" x14ac:dyDescent="0.2"/>
    <row r="1038853" s="12" customFormat="1" x14ac:dyDescent="0.2"/>
    <row r="1038854" s="12" customFormat="1" x14ac:dyDescent="0.2"/>
    <row r="1038855" s="12" customFormat="1" x14ac:dyDescent="0.2"/>
    <row r="1038856" s="12" customFormat="1" x14ac:dyDescent="0.2"/>
    <row r="1038857" s="12" customFormat="1" x14ac:dyDescent="0.2"/>
    <row r="1038858" s="12" customFormat="1" x14ac:dyDescent="0.2"/>
    <row r="1038859" s="12" customFormat="1" x14ac:dyDescent="0.2"/>
    <row r="1038860" s="12" customFormat="1" x14ac:dyDescent="0.2"/>
    <row r="1038861" s="12" customFormat="1" x14ac:dyDescent="0.2"/>
    <row r="1038862" s="12" customFormat="1" x14ac:dyDescent="0.2"/>
    <row r="1038863" s="12" customFormat="1" x14ac:dyDescent="0.2"/>
    <row r="1038864" s="12" customFormat="1" x14ac:dyDescent="0.2"/>
    <row r="1038865" s="12" customFormat="1" x14ac:dyDescent="0.2"/>
    <row r="1038866" s="12" customFormat="1" x14ac:dyDescent="0.2"/>
    <row r="1038867" s="12" customFormat="1" x14ac:dyDescent="0.2"/>
    <row r="1038868" s="12" customFormat="1" x14ac:dyDescent="0.2"/>
    <row r="1038869" s="12" customFormat="1" x14ac:dyDescent="0.2"/>
    <row r="1038870" s="12" customFormat="1" x14ac:dyDescent="0.2"/>
    <row r="1038871" s="12" customFormat="1" x14ac:dyDescent="0.2"/>
    <row r="1038872" s="12" customFormat="1" x14ac:dyDescent="0.2"/>
    <row r="1038873" s="12" customFormat="1" x14ac:dyDescent="0.2"/>
    <row r="1038874" s="12" customFormat="1" x14ac:dyDescent="0.2"/>
    <row r="1038875" s="12" customFormat="1" x14ac:dyDescent="0.2"/>
    <row r="1038876" s="12" customFormat="1" x14ac:dyDescent="0.2"/>
    <row r="1038877" s="12" customFormat="1" x14ac:dyDescent="0.2"/>
    <row r="1038878" s="12" customFormat="1" x14ac:dyDescent="0.2"/>
    <row r="1038879" s="12" customFormat="1" x14ac:dyDescent="0.2"/>
    <row r="1038880" s="12" customFormat="1" x14ac:dyDescent="0.2"/>
    <row r="1038881" s="12" customFormat="1" x14ac:dyDescent="0.2"/>
    <row r="1038882" s="12" customFormat="1" x14ac:dyDescent="0.2"/>
    <row r="1038883" s="12" customFormat="1" x14ac:dyDescent="0.2"/>
    <row r="1038884" s="12" customFormat="1" x14ac:dyDescent="0.2"/>
    <row r="1038885" s="12" customFormat="1" x14ac:dyDescent="0.2"/>
    <row r="1038886" s="12" customFormat="1" x14ac:dyDescent="0.2"/>
    <row r="1038887" s="12" customFormat="1" x14ac:dyDescent="0.2"/>
    <row r="1038888" s="12" customFormat="1" x14ac:dyDescent="0.2"/>
    <row r="1038889" s="12" customFormat="1" x14ac:dyDescent="0.2"/>
    <row r="1038890" s="12" customFormat="1" x14ac:dyDescent="0.2"/>
    <row r="1038891" s="12" customFormat="1" x14ac:dyDescent="0.2"/>
    <row r="1038892" s="12" customFormat="1" x14ac:dyDescent="0.2"/>
    <row r="1038893" s="12" customFormat="1" x14ac:dyDescent="0.2"/>
    <row r="1038894" s="12" customFormat="1" x14ac:dyDescent="0.2"/>
    <row r="1038895" s="12" customFormat="1" x14ac:dyDescent="0.2"/>
    <row r="1038896" s="12" customFormat="1" x14ac:dyDescent="0.2"/>
    <row r="1038897" s="12" customFormat="1" x14ac:dyDescent="0.2"/>
    <row r="1038898" s="12" customFormat="1" x14ac:dyDescent="0.2"/>
    <row r="1038899" s="12" customFormat="1" x14ac:dyDescent="0.2"/>
    <row r="1038900" s="12" customFormat="1" x14ac:dyDescent="0.2"/>
    <row r="1038901" s="12" customFormat="1" x14ac:dyDescent="0.2"/>
    <row r="1038902" s="12" customFormat="1" x14ac:dyDescent="0.2"/>
    <row r="1038903" s="12" customFormat="1" x14ac:dyDescent="0.2"/>
    <row r="1038904" s="12" customFormat="1" x14ac:dyDescent="0.2"/>
    <row r="1038905" s="12" customFormat="1" x14ac:dyDescent="0.2"/>
    <row r="1038906" s="12" customFormat="1" x14ac:dyDescent="0.2"/>
    <row r="1038907" s="12" customFormat="1" x14ac:dyDescent="0.2"/>
    <row r="1038908" s="12" customFormat="1" x14ac:dyDescent="0.2"/>
    <row r="1038909" s="12" customFormat="1" x14ac:dyDescent="0.2"/>
    <row r="1038910" s="12" customFormat="1" x14ac:dyDescent="0.2"/>
    <row r="1038911" s="12" customFormat="1" x14ac:dyDescent="0.2"/>
    <row r="1038912" s="12" customFormat="1" x14ac:dyDescent="0.2"/>
    <row r="1038913" s="12" customFormat="1" x14ac:dyDescent="0.2"/>
    <row r="1038914" s="12" customFormat="1" x14ac:dyDescent="0.2"/>
    <row r="1038915" s="12" customFormat="1" x14ac:dyDescent="0.2"/>
    <row r="1038916" s="12" customFormat="1" x14ac:dyDescent="0.2"/>
    <row r="1038917" s="12" customFormat="1" x14ac:dyDescent="0.2"/>
    <row r="1038918" s="12" customFormat="1" x14ac:dyDescent="0.2"/>
    <row r="1038919" s="12" customFormat="1" x14ac:dyDescent="0.2"/>
    <row r="1038920" s="12" customFormat="1" x14ac:dyDescent="0.2"/>
    <row r="1038921" s="12" customFormat="1" x14ac:dyDescent="0.2"/>
    <row r="1038922" s="12" customFormat="1" x14ac:dyDescent="0.2"/>
    <row r="1038923" s="12" customFormat="1" x14ac:dyDescent="0.2"/>
    <row r="1038924" s="12" customFormat="1" x14ac:dyDescent="0.2"/>
    <row r="1038925" s="12" customFormat="1" x14ac:dyDescent="0.2"/>
    <row r="1038926" s="12" customFormat="1" x14ac:dyDescent="0.2"/>
    <row r="1038927" s="12" customFormat="1" x14ac:dyDescent="0.2"/>
    <row r="1038928" s="12" customFormat="1" x14ac:dyDescent="0.2"/>
    <row r="1038929" s="12" customFormat="1" x14ac:dyDescent="0.2"/>
    <row r="1038930" s="12" customFormat="1" x14ac:dyDescent="0.2"/>
    <row r="1038931" s="12" customFormat="1" x14ac:dyDescent="0.2"/>
    <row r="1038932" s="12" customFormat="1" x14ac:dyDescent="0.2"/>
    <row r="1038933" s="12" customFormat="1" x14ac:dyDescent="0.2"/>
    <row r="1038934" s="12" customFormat="1" x14ac:dyDescent="0.2"/>
    <row r="1038935" s="12" customFormat="1" x14ac:dyDescent="0.2"/>
    <row r="1038936" s="12" customFormat="1" x14ac:dyDescent="0.2"/>
    <row r="1038937" s="12" customFormat="1" x14ac:dyDescent="0.2"/>
    <row r="1038938" s="12" customFormat="1" x14ac:dyDescent="0.2"/>
    <row r="1038939" s="12" customFormat="1" x14ac:dyDescent="0.2"/>
    <row r="1038940" s="12" customFormat="1" x14ac:dyDescent="0.2"/>
    <row r="1038941" s="12" customFormat="1" x14ac:dyDescent="0.2"/>
    <row r="1038942" s="12" customFormat="1" x14ac:dyDescent="0.2"/>
    <row r="1038943" s="12" customFormat="1" x14ac:dyDescent="0.2"/>
    <row r="1038944" s="12" customFormat="1" x14ac:dyDescent="0.2"/>
    <row r="1038945" s="12" customFormat="1" x14ac:dyDescent="0.2"/>
    <row r="1038946" s="12" customFormat="1" x14ac:dyDescent="0.2"/>
    <row r="1038947" s="12" customFormat="1" x14ac:dyDescent="0.2"/>
    <row r="1038948" s="12" customFormat="1" x14ac:dyDescent="0.2"/>
    <row r="1038949" s="12" customFormat="1" x14ac:dyDescent="0.2"/>
    <row r="1038950" s="12" customFormat="1" x14ac:dyDescent="0.2"/>
    <row r="1038951" s="12" customFormat="1" x14ac:dyDescent="0.2"/>
    <row r="1038952" s="12" customFormat="1" x14ac:dyDescent="0.2"/>
    <row r="1038953" s="12" customFormat="1" x14ac:dyDescent="0.2"/>
    <row r="1038954" s="12" customFormat="1" x14ac:dyDescent="0.2"/>
    <row r="1038955" s="12" customFormat="1" x14ac:dyDescent="0.2"/>
    <row r="1038956" s="12" customFormat="1" x14ac:dyDescent="0.2"/>
    <row r="1038957" s="12" customFormat="1" x14ac:dyDescent="0.2"/>
    <row r="1038958" s="12" customFormat="1" x14ac:dyDescent="0.2"/>
    <row r="1038959" s="12" customFormat="1" x14ac:dyDescent="0.2"/>
    <row r="1038960" s="12" customFormat="1" x14ac:dyDescent="0.2"/>
    <row r="1038961" s="12" customFormat="1" x14ac:dyDescent="0.2"/>
    <row r="1038962" s="12" customFormat="1" x14ac:dyDescent="0.2"/>
    <row r="1038963" s="12" customFormat="1" x14ac:dyDescent="0.2"/>
    <row r="1038964" s="12" customFormat="1" x14ac:dyDescent="0.2"/>
    <row r="1038965" s="12" customFormat="1" x14ac:dyDescent="0.2"/>
    <row r="1038966" s="12" customFormat="1" x14ac:dyDescent="0.2"/>
    <row r="1038967" s="12" customFormat="1" x14ac:dyDescent="0.2"/>
    <row r="1038968" s="12" customFormat="1" x14ac:dyDescent="0.2"/>
    <row r="1038969" s="12" customFormat="1" x14ac:dyDescent="0.2"/>
    <row r="1038970" s="12" customFormat="1" x14ac:dyDescent="0.2"/>
    <row r="1038971" s="12" customFormat="1" x14ac:dyDescent="0.2"/>
    <row r="1038972" s="12" customFormat="1" x14ac:dyDescent="0.2"/>
    <row r="1038973" s="12" customFormat="1" x14ac:dyDescent="0.2"/>
    <row r="1038974" s="12" customFormat="1" x14ac:dyDescent="0.2"/>
    <row r="1038975" s="12" customFormat="1" x14ac:dyDescent="0.2"/>
    <row r="1038976" s="12" customFormat="1" x14ac:dyDescent="0.2"/>
    <row r="1038977" s="12" customFormat="1" x14ac:dyDescent="0.2"/>
    <row r="1038978" s="12" customFormat="1" x14ac:dyDescent="0.2"/>
    <row r="1038979" s="12" customFormat="1" x14ac:dyDescent="0.2"/>
    <row r="1038980" s="12" customFormat="1" x14ac:dyDescent="0.2"/>
    <row r="1038981" s="12" customFormat="1" x14ac:dyDescent="0.2"/>
    <row r="1038982" s="12" customFormat="1" x14ac:dyDescent="0.2"/>
    <row r="1038983" s="12" customFormat="1" x14ac:dyDescent="0.2"/>
    <row r="1038984" s="12" customFormat="1" x14ac:dyDescent="0.2"/>
    <row r="1038985" s="12" customFormat="1" x14ac:dyDescent="0.2"/>
    <row r="1038986" s="12" customFormat="1" x14ac:dyDescent="0.2"/>
    <row r="1038987" s="12" customFormat="1" x14ac:dyDescent="0.2"/>
    <row r="1038988" s="12" customFormat="1" x14ac:dyDescent="0.2"/>
    <row r="1038989" s="12" customFormat="1" x14ac:dyDescent="0.2"/>
    <row r="1038990" s="12" customFormat="1" x14ac:dyDescent="0.2"/>
    <row r="1038991" s="12" customFormat="1" x14ac:dyDescent="0.2"/>
    <row r="1038992" s="12" customFormat="1" x14ac:dyDescent="0.2"/>
    <row r="1038993" s="12" customFormat="1" x14ac:dyDescent="0.2"/>
    <row r="1038994" s="12" customFormat="1" x14ac:dyDescent="0.2"/>
    <row r="1038995" s="12" customFormat="1" x14ac:dyDescent="0.2"/>
    <row r="1038996" s="12" customFormat="1" x14ac:dyDescent="0.2"/>
    <row r="1038997" s="12" customFormat="1" x14ac:dyDescent="0.2"/>
    <row r="1038998" s="12" customFormat="1" x14ac:dyDescent="0.2"/>
    <row r="1038999" s="12" customFormat="1" x14ac:dyDescent="0.2"/>
    <row r="1039000" s="12" customFormat="1" x14ac:dyDescent="0.2"/>
    <row r="1039001" s="12" customFormat="1" x14ac:dyDescent="0.2"/>
    <row r="1039002" s="12" customFormat="1" x14ac:dyDescent="0.2"/>
    <row r="1039003" s="12" customFormat="1" x14ac:dyDescent="0.2"/>
    <row r="1039004" s="12" customFormat="1" x14ac:dyDescent="0.2"/>
    <row r="1039005" s="12" customFormat="1" x14ac:dyDescent="0.2"/>
    <row r="1039006" s="12" customFormat="1" x14ac:dyDescent="0.2"/>
    <row r="1039007" s="12" customFormat="1" x14ac:dyDescent="0.2"/>
    <row r="1039008" s="12" customFormat="1" x14ac:dyDescent="0.2"/>
    <row r="1039009" s="12" customFormat="1" x14ac:dyDescent="0.2"/>
    <row r="1039010" s="12" customFormat="1" x14ac:dyDescent="0.2"/>
    <row r="1039011" s="12" customFormat="1" x14ac:dyDescent="0.2"/>
    <row r="1039012" s="12" customFormat="1" x14ac:dyDescent="0.2"/>
    <row r="1039013" s="12" customFormat="1" x14ac:dyDescent="0.2"/>
    <row r="1039014" s="12" customFormat="1" x14ac:dyDescent="0.2"/>
    <row r="1039015" s="12" customFormat="1" x14ac:dyDescent="0.2"/>
    <row r="1039016" s="12" customFormat="1" x14ac:dyDescent="0.2"/>
    <row r="1039017" s="12" customFormat="1" x14ac:dyDescent="0.2"/>
    <row r="1039018" s="12" customFormat="1" x14ac:dyDescent="0.2"/>
    <row r="1039019" s="12" customFormat="1" x14ac:dyDescent="0.2"/>
    <row r="1039020" s="12" customFormat="1" x14ac:dyDescent="0.2"/>
    <row r="1039021" s="12" customFormat="1" x14ac:dyDescent="0.2"/>
    <row r="1039022" s="12" customFormat="1" x14ac:dyDescent="0.2"/>
    <row r="1039023" s="12" customFormat="1" x14ac:dyDescent="0.2"/>
    <row r="1039024" s="12" customFormat="1" x14ac:dyDescent="0.2"/>
    <row r="1039025" s="12" customFormat="1" x14ac:dyDescent="0.2"/>
    <row r="1039026" s="12" customFormat="1" x14ac:dyDescent="0.2"/>
    <row r="1039027" s="12" customFormat="1" x14ac:dyDescent="0.2"/>
    <row r="1039028" s="12" customFormat="1" x14ac:dyDescent="0.2"/>
    <row r="1039029" s="12" customFormat="1" x14ac:dyDescent="0.2"/>
    <row r="1039030" s="12" customFormat="1" x14ac:dyDescent="0.2"/>
    <row r="1039031" s="12" customFormat="1" x14ac:dyDescent="0.2"/>
    <row r="1039032" s="12" customFormat="1" x14ac:dyDescent="0.2"/>
    <row r="1039033" s="12" customFormat="1" x14ac:dyDescent="0.2"/>
    <row r="1039034" s="12" customFormat="1" x14ac:dyDescent="0.2"/>
    <row r="1039035" s="12" customFormat="1" x14ac:dyDescent="0.2"/>
    <row r="1039036" s="12" customFormat="1" x14ac:dyDescent="0.2"/>
    <row r="1039037" s="12" customFormat="1" x14ac:dyDescent="0.2"/>
    <row r="1039038" s="12" customFormat="1" x14ac:dyDescent="0.2"/>
    <row r="1039039" s="12" customFormat="1" x14ac:dyDescent="0.2"/>
    <row r="1039040" s="12" customFormat="1" x14ac:dyDescent="0.2"/>
    <row r="1039041" s="12" customFormat="1" x14ac:dyDescent="0.2"/>
    <row r="1039042" s="12" customFormat="1" x14ac:dyDescent="0.2"/>
    <row r="1039043" s="12" customFormat="1" x14ac:dyDescent="0.2"/>
    <row r="1039044" s="12" customFormat="1" x14ac:dyDescent="0.2"/>
    <row r="1039045" s="12" customFormat="1" x14ac:dyDescent="0.2"/>
    <row r="1039046" s="12" customFormat="1" x14ac:dyDescent="0.2"/>
    <row r="1039047" s="12" customFormat="1" x14ac:dyDescent="0.2"/>
    <row r="1039048" s="12" customFormat="1" x14ac:dyDescent="0.2"/>
    <row r="1039049" s="12" customFormat="1" x14ac:dyDescent="0.2"/>
    <row r="1039050" s="12" customFormat="1" x14ac:dyDescent="0.2"/>
    <row r="1039051" s="12" customFormat="1" x14ac:dyDescent="0.2"/>
    <row r="1039052" s="12" customFormat="1" x14ac:dyDescent="0.2"/>
    <row r="1039053" s="12" customFormat="1" x14ac:dyDescent="0.2"/>
    <row r="1039054" s="12" customFormat="1" x14ac:dyDescent="0.2"/>
    <row r="1039055" s="12" customFormat="1" x14ac:dyDescent="0.2"/>
    <row r="1039056" s="12" customFormat="1" x14ac:dyDescent="0.2"/>
    <row r="1039057" s="12" customFormat="1" x14ac:dyDescent="0.2"/>
    <row r="1039058" s="12" customFormat="1" x14ac:dyDescent="0.2"/>
    <row r="1039059" s="12" customFormat="1" x14ac:dyDescent="0.2"/>
    <row r="1039060" s="12" customFormat="1" x14ac:dyDescent="0.2"/>
    <row r="1039061" s="12" customFormat="1" x14ac:dyDescent="0.2"/>
    <row r="1039062" s="12" customFormat="1" x14ac:dyDescent="0.2"/>
    <row r="1039063" s="12" customFormat="1" x14ac:dyDescent="0.2"/>
    <row r="1039064" s="12" customFormat="1" x14ac:dyDescent="0.2"/>
    <row r="1039065" s="12" customFormat="1" x14ac:dyDescent="0.2"/>
    <row r="1039066" s="12" customFormat="1" x14ac:dyDescent="0.2"/>
    <row r="1039067" s="12" customFormat="1" x14ac:dyDescent="0.2"/>
    <row r="1039068" s="12" customFormat="1" x14ac:dyDescent="0.2"/>
    <row r="1039069" s="12" customFormat="1" x14ac:dyDescent="0.2"/>
    <row r="1039070" s="12" customFormat="1" x14ac:dyDescent="0.2"/>
    <row r="1039071" s="12" customFormat="1" x14ac:dyDescent="0.2"/>
    <row r="1039072" s="12" customFormat="1" x14ac:dyDescent="0.2"/>
    <row r="1039073" s="12" customFormat="1" x14ac:dyDescent="0.2"/>
    <row r="1039074" s="12" customFormat="1" x14ac:dyDescent="0.2"/>
    <row r="1039075" s="12" customFormat="1" x14ac:dyDescent="0.2"/>
    <row r="1039076" s="12" customFormat="1" x14ac:dyDescent="0.2"/>
    <row r="1039077" s="12" customFormat="1" x14ac:dyDescent="0.2"/>
    <row r="1039078" s="12" customFormat="1" x14ac:dyDescent="0.2"/>
    <row r="1039079" s="12" customFormat="1" x14ac:dyDescent="0.2"/>
    <row r="1039080" s="12" customFormat="1" x14ac:dyDescent="0.2"/>
    <row r="1039081" s="12" customFormat="1" x14ac:dyDescent="0.2"/>
    <row r="1039082" s="12" customFormat="1" x14ac:dyDescent="0.2"/>
    <row r="1039083" s="12" customFormat="1" x14ac:dyDescent="0.2"/>
    <row r="1039084" s="12" customFormat="1" x14ac:dyDescent="0.2"/>
    <row r="1039085" s="12" customFormat="1" x14ac:dyDescent="0.2"/>
    <row r="1039086" s="12" customFormat="1" x14ac:dyDescent="0.2"/>
    <row r="1039087" s="12" customFormat="1" x14ac:dyDescent="0.2"/>
    <row r="1039088" s="12" customFormat="1" x14ac:dyDescent="0.2"/>
    <row r="1039089" s="12" customFormat="1" x14ac:dyDescent="0.2"/>
    <row r="1039090" s="12" customFormat="1" x14ac:dyDescent="0.2"/>
    <row r="1039091" s="12" customFormat="1" x14ac:dyDescent="0.2"/>
    <row r="1039092" s="12" customFormat="1" x14ac:dyDescent="0.2"/>
    <row r="1039093" s="12" customFormat="1" x14ac:dyDescent="0.2"/>
    <row r="1039094" s="12" customFormat="1" x14ac:dyDescent="0.2"/>
    <row r="1039095" s="12" customFormat="1" x14ac:dyDescent="0.2"/>
    <row r="1039096" s="12" customFormat="1" x14ac:dyDescent="0.2"/>
    <row r="1039097" s="12" customFormat="1" x14ac:dyDescent="0.2"/>
    <row r="1039098" s="12" customFormat="1" x14ac:dyDescent="0.2"/>
    <row r="1039099" s="12" customFormat="1" x14ac:dyDescent="0.2"/>
    <row r="1039100" s="12" customFormat="1" x14ac:dyDescent="0.2"/>
    <row r="1039101" s="12" customFormat="1" x14ac:dyDescent="0.2"/>
    <row r="1039102" s="12" customFormat="1" x14ac:dyDescent="0.2"/>
    <row r="1039103" s="12" customFormat="1" x14ac:dyDescent="0.2"/>
    <row r="1039104" s="12" customFormat="1" x14ac:dyDescent="0.2"/>
    <row r="1039105" s="12" customFormat="1" x14ac:dyDescent="0.2"/>
    <row r="1039106" s="12" customFormat="1" x14ac:dyDescent="0.2"/>
    <row r="1039107" s="12" customFormat="1" x14ac:dyDescent="0.2"/>
    <row r="1039108" s="12" customFormat="1" x14ac:dyDescent="0.2"/>
    <row r="1039109" s="12" customFormat="1" x14ac:dyDescent="0.2"/>
    <row r="1039110" s="12" customFormat="1" x14ac:dyDescent="0.2"/>
    <row r="1039111" s="12" customFormat="1" x14ac:dyDescent="0.2"/>
    <row r="1039112" s="12" customFormat="1" x14ac:dyDescent="0.2"/>
    <row r="1039113" s="12" customFormat="1" x14ac:dyDescent="0.2"/>
    <row r="1039114" s="12" customFormat="1" x14ac:dyDescent="0.2"/>
    <row r="1039115" s="12" customFormat="1" x14ac:dyDescent="0.2"/>
    <row r="1039116" s="12" customFormat="1" x14ac:dyDescent="0.2"/>
    <row r="1039117" s="12" customFormat="1" x14ac:dyDescent="0.2"/>
    <row r="1039118" s="12" customFormat="1" x14ac:dyDescent="0.2"/>
    <row r="1039119" s="12" customFormat="1" x14ac:dyDescent="0.2"/>
    <row r="1039120" s="12" customFormat="1" x14ac:dyDescent="0.2"/>
    <row r="1039121" s="12" customFormat="1" x14ac:dyDescent="0.2"/>
    <row r="1039122" s="12" customFormat="1" x14ac:dyDescent="0.2"/>
    <row r="1039123" s="12" customFormat="1" x14ac:dyDescent="0.2"/>
    <row r="1039124" s="12" customFormat="1" x14ac:dyDescent="0.2"/>
    <row r="1039125" s="12" customFormat="1" x14ac:dyDescent="0.2"/>
    <row r="1039126" s="12" customFormat="1" x14ac:dyDescent="0.2"/>
    <row r="1039127" s="12" customFormat="1" x14ac:dyDescent="0.2"/>
    <row r="1039128" s="12" customFormat="1" x14ac:dyDescent="0.2"/>
    <row r="1039129" s="12" customFormat="1" x14ac:dyDescent="0.2"/>
    <row r="1039130" s="12" customFormat="1" x14ac:dyDescent="0.2"/>
    <row r="1039131" s="12" customFormat="1" x14ac:dyDescent="0.2"/>
    <row r="1039132" s="12" customFormat="1" x14ac:dyDescent="0.2"/>
    <row r="1039133" s="12" customFormat="1" x14ac:dyDescent="0.2"/>
    <row r="1039134" s="12" customFormat="1" x14ac:dyDescent="0.2"/>
    <row r="1039135" s="12" customFormat="1" x14ac:dyDescent="0.2"/>
    <row r="1039136" s="12" customFormat="1" x14ac:dyDescent="0.2"/>
    <row r="1039137" s="12" customFormat="1" x14ac:dyDescent="0.2"/>
    <row r="1039138" s="12" customFormat="1" x14ac:dyDescent="0.2"/>
    <row r="1039139" s="12" customFormat="1" x14ac:dyDescent="0.2"/>
    <row r="1039140" s="12" customFormat="1" x14ac:dyDescent="0.2"/>
    <row r="1039141" s="12" customFormat="1" x14ac:dyDescent="0.2"/>
    <row r="1039142" s="12" customFormat="1" x14ac:dyDescent="0.2"/>
    <row r="1039143" s="12" customFormat="1" x14ac:dyDescent="0.2"/>
    <row r="1039144" s="12" customFormat="1" x14ac:dyDescent="0.2"/>
    <row r="1039145" s="12" customFormat="1" x14ac:dyDescent="0.2"/>
    <row r="1039146" s="12" customFormat="1" x14ac:dyDescent="0.2"/>
    <row r="1039147" s="12" customFormat="1" x14ac:dyDescent="0.2"/>
    <row r="1039148" s="12" customFormat="1" x14ac:dyDescent="0.2"/>
    <row r="1039149" s="12" customFormat="1" x14ac:dyDescent="0.2"/>
    <row r="1039150" s="12" customFormat="1" x14ac:dyDescent="0.2"/>
    <row r="1039151" s="12" customFormat="1" x14ac:dyDescent="0.2"/>
    <row r="1039152" s="12" customFormat="1" x14ac:dyDescent="0.2"/>
    <row r="1039153" s="12" customFormat="1" x14ac:dyDescent="0.2"/>
    <row r="1039154" s="12" customFormat="1" x14ac:dyDescent="0.2"/>
    <row r="1039155" s="12" customFormat="1" x14ac:dyDescent="0.2"/>
    <row r="1039156" s="12" customFormat="1" x14ac:dyDescent="0.2"/>
    <row r="1039157" s="12" customFormat="1" x14ac:dyDescent="0.2"/>
    <row r="1039158" s="12" customFormat="1" x14ac:dyDescent="0.2"/>
    <row r="1039159" s="12" customFormat="1" x14ac:dyDescent="0.2"/>
    <row r="1039160" s="12" customFormat="1" x14ac:dyDescent="0.2"/>
    <row r="1039161" s="12" customFormat="1" x14ac:dyDescent="0.2"/>
    <row r="1039162" s="12" customFormat="1" x14ac:dyDescent="0.2"/>
    <row r="1039163" s="12" customFormat="1" x14ac:dyDescent="0.2"/>
    <row r="1039164" s="12" customFormat="1" x14ac:dyDescent="0.2"/>
    <row r="1039165" s="12" customFormat="1" x14ac:dyDescent="0.2"/>
    <row r="1039166" s="12" customFormat="1" x14ac:dyDescent="0.2"/>
    <row r="1039167" s="12" customFormat="1" x14ac:dyDescent="0.2"/>
    <row r="1039168" s="12" customFormat="1" x14ac:dyDescent="0.2"/>
    <row r="1039169" s="12" customFormat="1" x14ac:dyDescent="0.2"/>
    <row r="1039170" s="12" customFormat="1" x14ac:dyDescent="0.2"/>
    <row r="1039171" s="12" customFormat="1" x14ac:dyDescent="0.2"/>
    <row r="1039172" s="12" customFormat="1" x14ac:dyDescent="0.2"/>
    <row r="1039173" s="12" customFormat="1" x14ac:dyDescent="0.2"/>
    <row r="1039174" s="12" customFormat="1" x14ac:dyDescent="0.2"/>
    <row r="1039175" s="12" customFormat="1" x14ac:dyDescent="0.2"/>
    <row r="1039176" s="12" customFormat="1" x14ac:dyDescent="0.2"/>
    <row r="1039177" s="12" customFormat="1" x14ac:dyDescent="0.2"/>
    <row r="1039178" s="12" customFormat="1" x14ac:dyDescent="0.2"/>
    <row r="1039179" s="12" customFormat="1" x14ac:dyDescent="0.2"/>
    <row r="1039180" s="12" customFormat="1" x14ac:dyDescent="0.2"/>
    <row r="1039181" s="12" customFormat="1" x14ac:dyDescent="0.2"/>
    <row r="1039182" s="12" customFormat="1" x14ac:dyDescent="0.2"/>
    <row r="1039183" s="12" customFormat="1" x14ac:dyDescent="0.2"/>
    <row r="1039184" s="12" customFormat="1" x14ac:dyDescent="0.2"/>
    <row r="1039185" s="12" customFormat="1" x14ac:dyDescent="0.2"/>
    <row r="1039186" s="12" customFormat="1" x14ac:dyDescent="0.2"/>
    <row r="1039187" s="12" customFormat="1" x14ac:dyDescent="0.2"/>
    <row r="1039188" s="12" customFormat="1" x14ac:dyDescent="0.2"/>
    <row r="1039189" s="12" customFormat="1" x14ac:dyDescent="0.2"/>
    <row r="1039190" s="12" customFormat="1" x14ac:dyDescent="0.2"/>
    <row r="1039191" s="12" customFormat="1" x14ac:dyDescent="0.2"/>
    <row r="1039192" s="12" customFormat="1" x14ac:dyDescent="0.2"/>
    <row r="1039193" s="12" customFormat="1" x14ac:dyDescent="0.2"/>
    <row r="1039194" s="12" customFormat="1" x14ac:dyDescent="0.2"/>
    <row r="1039195" s="12" customFormat="1" x14ac:dyDescent="0.2"/>
    <row r="1039196" s="12" customFormat="1" x14ac:dyDescent="0.2"/>
    <row r="1039197" s="12" customFormat="1" x14ac:dyDescent="0.2"/>
    <row r="1039198" s="12" customFormat="1" x14ac:dyDescent="0.2"/>
    <row r="1039199" s="12" customFormat="1" x14ac:dyDescent="0.2"/>
    <row r="1039200" s="12" customFormat="1" x14ac:dyDescent="0.2"/>
    <row r="1039201" s="12" customFormat="1" x14ac:dyDescent="0.2"/>
    <row r="1039202" s="12" customFormat="1" x14ac:dyDescent="0.2"/>
    <row r="1039203" s="12" customFormat="1" x14ac:dyDescent="0.2"/>
    <row r="1039204" s="12" customFormat="1" x14ac:dyDescent="0.2"/>
    <row r="1039205" s="12" customFormat="1" x14ac:dyDescent="0.2"/>
    <row r="1039206" s="12" customFormat="1" x14ac:dyDescent="0.2"/>
    <row r="1039207" s="12" customFormat="1" x14ac:dyDescent="0.2"/>
    <row r="1039208" s="12" customFormat="1" x14ac:dyDescent="0.2"/>
    <row r="1039209" s="12" customFormat="1" x14ac:dyDescent="0.2"/>
    <row r="1039210" s="12" customFormat="1" x14ac:dyDescent="0.2"/>
    <row r="1039211" s="12" customFormat="1" x14ac:dyDescent="0.2"/>
    <row r="1039212" s="12" customFormat="1" x14ac:dyDescent="0.2"/>
    <row r="1039213" s="12" customFormat="1" x14ac:dyDescent="0.2"/>
    <row r="1039214" s="12" customFormat="1" x14ac:dyDescent="0.2"/>
    <row r="1039215" s="12" customFormat="1" x14ac:dyDescent="0.2"/>
    <row r="1039216" s="12" customFormat="1" x14ac:dyDescent="0.2"/>
    <row r="1039217" s="12" customFormat="1" x14ac:dyDescent="0.2"/>
    <row r="1039218" s="12" customFormat="1" x14ac:dyDescent="0.2"/>
    <row r="1039219" s="12" customFormat="1" x14ac:dyDescent="0.2"/>
    <row r="1039220" s="12" customFormat="1" x14ac:dyDescent="0.2"/>
    <row r="1039221" s="12" customFormat="1" x14ac:dyDescent="0.2"/>
    <row r="1039222" s="12" customFormat="1" x14ac:dyDescent="0.2"/>
    <row r="1039223" s="12" customFormat="1" x14ac:dyDescent="0.2"/>
    <row r="1039224" s="12" customFormat="1" x14ac:dyDescent="0.2"/>
    <row r="1039225" s="12" customFormat="1" x14ac:dyDescent="0.2"/>
    <row r="1039226" s="12" customFormat="1" x14ac:dyDescent="0.2"/>
    <row r="1039227" s="12" customFormat="1" x14ac:dyDescent="0.2"/>
    <row r="1039228" s="12" customFormat="1" x14ac:dyDescent="0.2"/>
    <row r="1039229" s="12" customFormat="1" x14ac:dyDescent="0.2"/>
    <row r="1039230" s="12" customFormat="1" x14ac:dyDescent="0.2"/>
    <row r="1039231" s="12" customFormat="1" x14ac:dyDescent="0.2"/>
    <row r="1039232" s="12" customFormat="1" x14ac:dyDescent="0.2"/>
    <row r="1039233" s="12" customFormat="1" x14ac:dyDescent="0.2"/>
    <row r="1039234" s="12" customFormat="1" x14ac:dyDescent="0.2"/>
    <row r="1039235" s="12" customFormat="1" x14ac:dyDescent="0.2"/>
    <row r="1039236" s="12" customFormat="1" x14ac:dyDescent="0.2"/>
    <row r="1039237" s="12" customFormat="1" x14ac:dyDescent="0.2"/>
    <row r="1039238" s="12" customFormat="1" x14ac:dyDescent="0.2"/>
    <row r="1039239" s="12" customFormat="1" x14ac:dyDescent="0.2"/>
    <row r="1039240" s="12" customFormat="1" x14ac:dyDescent="0.2"/>
    <row r="1039241" s="12" customFormat="1" x14ac:dyDescent="0.2"/>
    <row r="1039242" s="12" customFormat="1" x14ac:dyDescent="0.2"/>
    <row r="1039243" s="12" customFormat="1" x14ac:dyDescent="0.2"/>
    <row r="1039244" s="12" customFormat="1" x14ac:dyDescent="0.2"/>
    <row r="1039245" s="12" customFormat="1" x14ac:dyDescent="0.2"/>
    <row r="1039246" s="12" customFormat="1" x14ac:dyDescent="0.2"/>
    <row r="1039247" s="12" customFormat="1" x14ac:dyDescent="0.2"/>
    <row r="1039248" s="12" customFormat="1" x14ac:dyDescent="0.2"/>
    <row r="1039249" s="12" customFormat="1" x14ac:dyDescent="0.2"/>
    <row r="1039250" s="12" customFormat="1" x14ac:dyDescent="0.2"/>
    <row r="1039251" s="12" customFormat="1" x14ac:dyDescent="0.2"/>
    <row r="1039252" s="12" customFormat="1" x14ac:dyDescent="0.2"/>
    <row r="1039253" s="12" customFormat="1" x14ac:dyDescent="0.2"/>
    <row r="1039254" s="12" customFormat="1" x14ac:dyDescent="0.2"/>
    <row r="1039255" s="12" customFormat="1" x14ac:dyDescent="0.2"/>
    <row r="1039256" s="12" customFormat="1" x14ac:dyDescent="0.2"/>
    <row r="1039257" s="12" customFormat="1" x14ac:dyDescent="0.2"/>
    <row r="1039258" s="12" customFormat="1" x14ac:dyDescent="0.2"/>
    <row r="1039259" s="12" customFormat="1" x14ac:dyDescent="0.2"/>
    <row r="1039260" s="12" customFormat="1" x14ac:dyDescent="0.2"/>
    <row r="1039261" s="12" customFormat="1" x14ac:dyDescent="0.2"/>
    <row r="1039262" s="12" customFormat="1" x14ac:dyDescent="0.2"/>
    <row r="1039263" s="12" customFormat="1" x14ac:dyDescent="0.2"/>
    <row r="1039264" s="12" customFormat="1" x14ac:dyDescent="0.2"/>
    <row r="1039265" s="12" customFormat="1" x14ac:dyDescent="0.2"/>
    <row r="1039266" s="12" customFormat="1" x14ac:dyDescent="0.2"/>
    <row r="1039267" s="12" customFormat="1" x14ac:dyDescent="0.2"/>
    <row r="1039268" s="12" customFormat="1" x14ac:dyDescent="0.2"/>
    <row r="1039269" s="12" customFormat="1" x14ac:dyDescent="0.2"/>
    <row r="1039270" s="12" customFormat="1" x14ac:dyDescent="0.2"/>
    <row r="1039271" s="12" customFormat="1" x14ac:dyDescent="0.2"/>
    <row r="1039272" s="12" customFormat="1" x14ac:dyDescent="0.2"/>
    <row r="1039273" s="12" customFormat="1" x14ac:dyDescent="0.2"/>
    <row r="1039274" s="12" customFormat="1" x14ac:dyDescent="0.2"/>
    <row r="1039275" s="12" customFormat="1" x14ac:dyDescent="0.2"/>
    <row r="1039276" s="12" customFormat="1" x14ac:dyDescent="0.2"/>
    <row r="1039277" s="12" customFormat="1" x14ac:dyDescent="0.2"/>
    <row r="1039278" s="12" customFormat="1" x14ac:dyDescent="0.2"/>
    <row r="1039279" s="12" customFormat="1" x14ac:dyDescent="0.2"/>
    <row r="1039280" s="12" customFormat="1" x14ac:dyDescent="0.2"/>
    <row r="1039281" s="12" customFormat="1" x14ac:dyDescent="0.2"/>
    <row r="1039282" s="12" customFormat="1" x14ac:dyDescent="0.2"/>
    <row r="1039283" s="12" customFormat="1" x14ac:dyDescent="0.2"/>
    <row r="1039284" s="12" customFormat="1" x14ac:dyDescent="0.2"/>
    <row r="1039285" s="12" customFormat="1" x14ac:dyDescent="0.2"/>
    <row r="1039286" s="12" customFormat="1" x14ac:dyDescent="0.2"/>
    <row r="1039287" s="12" customFormat="1" x14ac:dyDescent="0.2"/>
    <row r="1039288" s="12" customFormat="1" x14ac:dyDescent="0.2"/>
    <row r="1039289" s="12" customFormat="1" x14ac:dyDescent="0.2"/>
    <row r="1039290" s="12" customFormat="1" x14ac:dyDescent="0.2"/>
    <row r="1039291" s="12" customFormat="1" x14ac:dyDescent="0.2"/>
    <row r="1039292" s="12" customFormat="1" x14ac:dyDescent="0.2"/>
    <row r="1039293" s="12" customFormat="1" x14ac:dyDescent="0.2"/>
    <row r="1039294" s="12" customFormat="1" x14ac:dyDescent="0.2"/>
    <row r="1039295" s="12" customFormat="1" x14ac:dyDescent="0.2"/>
    <row r="1039296" s="12" customFormat="1" x14ac:dyDescent="0.2"/>
    <row r="1039297" s="12" customFormat="1" x14ac:dyDescent="0.2"/>
    <row r="1039298" s="12" customFormat="1" x14ac:dyDescent="0.2"/>
    <row r="1039299" s="12" customFormat="1" x14ac:dyDescent="0.2"/>
    <row r="1039300" s="12" customFormat="1" x14ac:dyDescent="0.2"/>
    <row r="1039301" s="12" customFormat="1" x14ac:dyDescent="0.2"/>
    <row r="1039302" s="12" customFormat="1" x14ac:dyDescent="0.2"/>
    <row r="1039303" s="12" customFormat="1" x14ac:dyDescent="0.2"/>
    <row r="1039304" s="12" customFormat="1" x14ac:dyDescent="0.2"/>
    <row r="1039305" s="12" customFormat="1" x14ac:dyDescent="0.2"/>
    <row r="1039306" s="12" customFormat="1" x14ac:dyDescent="0.2"/>
    <row r="1039307" s="12" customFormat="1" x14ac:dyDescent="0.2"/>
    <row r="1039308" s="12" customFormat="1" x14ac:dyDescent="0.2"/>
    <row r="1039309" s="12" customFormat="1" x14ac:dyDescent="0.2"/>
    <row r="1039310" s="12" customFormat="1" x14ac:dyDescent="0.2"/>
    <row r="1039311" s="12" customFormat="1" x14ac:dyDescent="0.2"/>
    <row r="1039312" s="12" customFormat="1" x14ac:dyDescent="0.2"/>
    <row r="1039313" s="12" customFormat="1" x14ac:dyDescent="0.2"/>
    <row r="1039314" s="12" customFormat="1" x14ac:dyDescent="0.2"/>
    <row r="1039315" s="12" customFormat="1" x14ac:dyDescent="0.2"/>
    <row r="1039316" s="12" customFormat="1" x14ac:dyDescent="0.2"/>
    <row r="1039317" s="12" customFormat="1" x14ac:dyDescent="0.2"/>
    <row r="1039318" s="12" customFormat="1" x14ac:dyDescent="0.2"/>
    <row r="1039319" s="12" customFormat="1" x14ac:dyDescent="0.2"/>
    <row r="1039320" s="12" customFormat="1" x14ac:dyDescent="0.2"/>
    <row r="1039321" s="12" customFormat="1" x14ac:dyDescent="0.2"/>
    <row r="1039322" s="12" customFormat="1" x14ac:dyDescent="0.2"/>
    <row r="1039323" s="12" customFormat="1" x14ac:dyDescent="0.2"/>
    <row r="1039324" s="12" customFormat="1" x14ac:dyDescent="0.2"/>
    <row r="1039325" s="12" customFormat="1" x14ac:dyDescent="0.2"/>
    <row r="1039326" s="12" customFormat="1" x14ac:dyDescent="0.2"/>
    <row r="1039327" s="12" customFormat="1" x14ac:dyDescent="0.2"/>
    <row r="1039328" s="12" customFormat="1" x14ac:dyDescent="0.2"/>
    <row r="1039329" s="12" customFormat="1" x14ac:dyDescent="0.2"/>
    <row r="1039330" s="12" customFormat="1" x14ac:dyDescent="0.2"/>
    <row r="1039331" s="12" customFormat="1" x14ac:dyDescent="0.2"/>
    <row r="1039332" s="12" customFormat="1" x14ac:dyDescent="0.2"/>
    <row r="1039333" s="12" customFormat="1" x14ac:dyDescent="0.2"/>
    <row r="1039334" s="12" customFormat="1" x14ac:dyDescent="0.2"/>
    <row r="1039335" s="12" customFormat="1" x14ac:dyDescent="0.2"/>
    <row r="1039336" s="12" customFormat="1" x14ac:dyDescent="0.2"/>
    <row r="1039337" s="12" customFormat="1" x14ac:dyDescent="0.2"/>
    <row r="1039338" s="12" customFormat="1" x14ac:dyDescent="0.2"/>
    <row r="1039339" s="12" customFormat="1" x14ac:dyDescent="0.2"/>
    <row r="1039340" s="12" customFormat="1" x14ac:dyDescent="0.2"/>
    <row r="1039341" s="12" customFormat="1" x14ac:dyDescent="0.2"/>
    <row r="1039342" s="12" customFormat="1" x14ac:dyDescent="0.2"/>
    <row r="1039343" s="12" customFormat="1" x14ac:dyDescent="0.2"/>
    <row r="1039344" s="12" customFormat="1" x14ac:dyDescent="0.2"/>
    <row r="1039345" s="12" customFormat="1" x14ac:dyDescent="0.2"/>
    <row r="1039346" s="12" customFormat="1" x14ac:dyDescent="0.2"/>
    <row r="1039347" s="12" customFormat="1" x14ac:dyDescent="0.2"/>
    <row r="1039348" s="12" customFormat="1" x14ac:dyDescent="0.2"/>
    <row r="1039349" s="12" customFormat="1" x14ac:dyDescent="0.2"/>
    <row r="1039350" s="12" customFormat="1" x14ac:dyDescent="0.2"/>
    <row r="1039351" s="12" customFormat="1" x14ac:dyDescent="0.2"/>
    <row r="1039352" s="12" customFormat="1" x14ac:dyDescent="0.2"/>
    <row r="1039353" s="12" customFormat="1" x14ac:dyDescent="0.2"/>
    <row r="1039354" s="12" customFormat="1" x14ac:dyDescent="0.2"/>
    <row r="1039355" s="12" customFormat="1" x14ac:dyDescent="0.2"/>
    <row r="1039356" s="12" customFormat="1" x14ac:dyDescent="0.2"/>
    <row r="1039357" s="12" customFormat="1" x14ac:dyDescent="0.2"/>
    <row r="1039358" s="12" customFormat="1" x14ac:dyDescent="0.2"/>
    <row r="1039359" s="12" customFormat="1" x14ac:dyDescent="0.2"/>
    <row r="1039360" s="12" customFormat="1" x14ac:dyDescent="0.2"/>
    <row r="1039361" s="12" customFormat="1" x14ac:dyDescent="0.2"/>
    <row r="1039362" s="12" customFormat="1" x14ac:dyDescent="0.2"/>
    <row r="1039363" s="12" customFormat="1" x14ac:dyDescent="0.2"/>
    <row r="1039364" s="12" customFormat="1" x14ac:dyDescent="0.2"/>
    <row r="1039365" s="12" customFormat="1" x14ac:dyDescent="0.2"/>
    <row r="1039366" s="12" customFormat="1" x14ac:dyDescent="0.2"/>
    <row r="1039367" s="12" customFormat="1" x14ac:dyDescent="0.2"/>
    <row r="1039368" s="12" customFormat="1" x14ac:dyDescent="0.2"/>
    <row r="1039369" s="12" customFormat="1" x14ac:dyDescent="0.2"/>
    <row r="1039370" s="12" customFormat="1" x14ac:dyDescent="0.2"/>
    <row r="1039371" s="12" customFormat="1" x14ac:dyDescent="0.2"/>
    <row r="1039372" s="12" customFormat="1" x14ac:dyDescent="0.2"/>
    <row r="1039373" s="12" customFormat="1" x14ac:dyDescent="0.2"/>
    <row r="1039374" s="12" customFormat="1" x14ac:dyDescent="0.2"/>
    <row r="1039375" s="12" customFormat="1" x14ac:dyDescent="0.2"/>
    <row r="1039376" s="12" customFormat="1" x14ac:dyDescent="0.2"/>
    <row r="1039377" s="12" customFormat="1" x14ac:dyDescent="0.2"/>
    <row r="1039378" s="12" customFormat="1" x14ac:dyDescent="0.2"/>
    <row r="1039379" s="12" customFormat="1" x14ac:dyDescent="0.2"/>
    <row r="1039380" s="12" customFormat="1" x14ac:dyDescent="0.2"/>
    <row r="1039381" s="12" customFormat="1" x14ac:dyDescent="0.2"/>
    <row r="1039382" s="12" customFormat="1" x14ac:dyDescent="0.2"/>
    <row r="1039383" s="12" customFormat="1" x14ac:dyDescent="0.2"/>
    <row r="1039384" s="12" customFormat="1" x14ac:dyDescent="0.2"/>
    <row r="1039385" s="12" customFormat="1" x14ac:dyDescent="0.2"/>
    <row r="1039386" s="12" customFormat="1" x14ac:dyDescent="0.2"/>
    <row r="1039387" s="12" customFormat="1" x14ac:dyDescent="0.2"/>
    <row r="1039388" s="12" customFormat="1" x14ac:dyDescent="0.2"/>
    <row r="1039389" s="12" customFormat="1" x14ac:dyDescent="0.2"/>
    <row r="1039390" s="12" customFormat="1" x14ac:dyDescent="0.2"/>
    <row r="1039391" s="12" customFormat="1" x14ac:dyDescent="0.2"/>
    <row r="1039392" s="12" customFormat="1" x14ac:dyDescent="0.2"/>
    <row r="1039393" s="12" customFormat="1" x14ac:dyDescent="0.2"/>
    <row r="1039394" s="12" customFormat="1" x14ac:dyDescent="0.2"/>
    <row r="1039395" s="12" customFormat="1" x14ac:dyDescent="0.2"/>
    <row r="1039396" s="12" customFormat="1" x14ac:dyDescent="0.2"/>
    <row r="1039397" s="12" customFormat="1" x14ac:dyDescent="0.2"/>
    <row r="1039398" s="12" customFormat="1" x14ac:dyDescent="0.2"/>
    <row r="1039399" s="12" customFormat="1" x14ac:dyDescent="0.2"/>
    <row r="1039400" s="12" customFormat="1" x14ac:dyDescent="0.2"/>
    <row r="1039401" s="12" customFormat="1" x14ac:dyDescent="0.2"/>
    <row r="1039402" s="12" customFormat="1" x14ac:dyDescent="0.2"/>
    <row r="1039403" s="12" customFormat="1" x14ac:dyDescent="0.2"/>
    <row r="1039404" s="12" customFormat="1" x14ac:dyDescent="0.2"/>
    <row r="1039405" s="12" customFormat="1" x14ac:dyDescent="0.2"/>
    <row r="1039406" s="12" customFormat="1" x14ac:dyDescent="0.2"/>
    <row r="1039407" s="12" customFormat="1" x14ac:dyDescent="0.2"/>
    <row r="1039408" s="12" customFormat="1" x14ac:dyDescent="0.2"/>
    <row r="1039409" s="12" customFormat="1" x14ac:dyDescent="0.2"/>
    <row r="1039410" s="12" customFormat="1" x14ac:dyDescent="0.2"/>
    <row r="1039411" s="12" customFormat="1" x14ac:dyDescent="0.2"/>
    <row r="1039412" s="12" customFormat="1" x14ac:dyDescent="0.2"/>
    <row r="1039413" s="12" customFormat="1" x14ac:dyDescent="0.2"/>
    <row r="1039414" s="12" customFormat="1" x14ac:dyDescent="0.2"/>
    <row r="1039415" s="12" customFormat="1" x14ac:dyDescent="0.2"/>
    <row r="1039416" s="12" customFormat="1" x14ac:dyDescent="0.2"/>
    <row r="1039417" s="12" customFormat="1" x14ac:dyDescent="0.2"/>
    <row r="1039418" s="12" customFormat="1" x14ac:dyDescent="0.2"/>
    <row r="1039419" s="12" customFormat="1" x14ac:dyDescent="0.2"/>
    <row r="1039420" s="12" customFormat="1" x14ac:dyDescent="0.2"/>
    <row r="1039421" s="12" customFormat="1" x14ac:dyDescent="0.2"/>
    <row r="1039422" s="12" customFormat="1" x14ac:dyDescent="0.2"/>
    <row r="1039423" s="12" customFormat="1" x14ac:dyDescent="0.2"/>
    <row r="1039424" s="12" customFormat="1" x14ac:dyDescent="0.2"/>
    <row r="1039425" s="12" customFormat="1" x14ac:dyDescent="0.2"/>
    <row r="1039426" s="12" customFormat="1" x14ac:dyDescent="0.2"/>
    <row r="1039427" s="12" customFormat="1" x14ac:dyDescent="0.2"/>
    <row r="1039428" s="12" customFormat="1" x14ac:dyDescent="0.2"/>
    <row r="1039429" s="12" customFormat="1" x14ac:dyDescent="0.2"/>
    <row r="1039430" s="12" customFormat="1" x14ac:dyDescent="0.2"/>
    <row r="1039431" s="12" customFormat="1" x14ac:dyDescent="0.2"/>
    <row r="1039432" s="12" customFormat="1" x14ac:dyDescent="0.2"/>
    <row r="1039433" s="12" customFormat="1" x14ac:dyDescent="0.2"/>
    <row r="1039434" s="12" customFormat="1" x14ac:dyDescent="0.2"/>
    <row r="1039435" s="12" customFormat="1" x14ac:dyDescent="0.2"/>
    <row r="1039436" s="12" customFormat="1" x14ac:dyDescent="0.2"/>
    <row r="1039437" s="12" customFormat="1" x14ac:dyDescent="0.2"/>
    <row r="1039438" s="12" customFormat="1" x14ac:dyDescent="0.2"/>
    <row r="1039439" s="12" customFormat="1" x14ac:dyDescent="0.2"/>
    <row r="1039440" s="12" customFormat="1" x14ac:dyDescent="0.2"/>
    <row r="1039441" s="12" customFormat="1" x14ac:dyDescent="0.2"/>
    <row r="1039442" s="12" customFormat="1" x14ac:dyDescent="0.2"/>
    <row r="1039443" s="12" customFormat="1" x14ac:dyDescent="0.2"/>
    <row r="1039444" s="12" customFormat="1" x14ac:dyDescent="0.2"/>
    <row r="1039445" s="12" customFormat="1" x14ac:dyDescent="0.2"/>
    <row r="1039446" s="12" customFormat="1" x14ac:dyDescent="0.2"/>
    <row r="1039447" s="12" customFormat="1" x14ac:dyDescent="0.2"/>
    <row r="1039448" s="12" customFormat="1" x14ac:dyDescent="0.2"/>
    <row r="1039449" s="12" customFormat="1" x14ac:dyDescent="0.2"/>
    <row r="1039450" s="12" customFormat="1" x14ac:dyDescent="0.2"/>
    <row r="1039451" s="12" customFormat="1" x14ac:dyDescent="0.2"/>
    <row r="1039452" s="12" customFormat="1" x14ac:dyDescent="0.2"/>
    <row r="1039453" s="12" customFormat="1" x14ac:dyDescent="0.2"/>
    <row r="1039454" s="12" customFormat="1" x14ac:dyDescent="0.2"/>
    <row r="1039455" s="12" customFormat="1" x14ac:dyDescent="0.2"/>
    <row r="1039456" s="12" customFormat="1" x14ac:dyDescent="0.2"/>
    <row r="1039457" s="12" customFormat="1" x14ac:dyDescent="0.2"/>
    <row r="1039458" s="12" customFormat="1" x14ac:dyDescent="0.2"/>
    <row r="1039459" s="12" customFormat="1" x14ac:dyDescent="0.2"/>
    <row r="1039460" s="12" customFormat="1" x14ac:dyDescent="0.2"/>
    <row r="1039461" s="12" customFormat="1" x14ac:dyDescent="0.2"/>
    <row r="1039462" s="12" customFormat="1" x14ac:dyDescent="0.2"/>
    <row r="1039463" s="12" customFormat="1" x14ac:dyDescent="0.2"/>
    <row r="1039464" s="12" customFormat="1" x14ac:dyDescent="0.2"/>
    <row r="1039465" s="12" customFormat="1" x14ac:dyDescent="0.2"/>
    <row r="1039466" s="12" customFormat="1" x14ac:dyDescent="0.2"/>
    <row r="1039467" s="12" customFormat="1" x14ac:dyDescent="0.2"/>
    <row r="1039468" s="12" customFormat="1" x14ac:dyDescent="0.2"/>
    <row r="1039469" s="12" customFormat="1" x14ac:dyDescent="0.2"/>
    <row r="1039470" s="12" customFormat="1" x14ac:dyDescent="0.2"/>
    <row r="1039471" s="12" customFormat="1" x14ac:dyDescent="0.2"/>
    <row r="1039472" s="12" customFormat="1" x14ac:dyDescent="0.2"/>
    <row r="1039473" s="12" customFormat="1" x14ac:dyDescent="0.2"/>
    <row r="1039474" s="12" customFormat="1" x14ac:dyDescent="0.2"/>
    <row r="1039475" s="12" customFormat="1" x14ac:dyDescent="0.2"/>
    <row r="1039476" s="12" customFormat="1" x14ac:dyDescent="0.2"/>
    <row r="1039477" s="12" customFormat="1" x14ac:dyDescent="0.2"/>
    <row r="1039478" s="12" customFormat="1" x14ac:dyDescent="0.2"/>
    <row r="1039479" s="12" customFormat="1" x14ac:dyDescent="0.2"/>
    <row r="1039480" s="12" customFormat="1" x14ac:dyDescent="0.2"/>
    <row r="1039481" s="12" customFormat="1" x14ac:dyDescent="0.2"/>
    <row r="1039482" s="12" customFormat="1" x14ac:dyDescent="0.2"/>
    <row r="1039483" s="12" customFormat="1" x14ac:dyDescent="0.2"/>
    <row r="1039484" s="12" customFormat="1" x14ac:dyDescent="0.2"/>
    <row r="1039485" s="12" customFormat="1" x14ac:dyDescent="0.2"/>
    <row r="1039486" s="12" customFormat="1" x14ac:dyDescent="0.2"/>
    <row r="1039487" s="12" customFormat="1" x14ac:dyDescent="0.2"/>
    <row r="1039488" s="12" customFormat="1" x14ac:dyDescent="0.2"/>
    <row r="1039489" s="12" customFormat="1" x14ac:dyDescent="0.2"/>
    <row r="1039490" s="12" customFormat="1" x14ac:dyDescent="0.2"/>
    <row r="1039491" s="12" customFormat="1" x14ac:dyDescent="0.2"/>
    <row r="1039492" s="12" customFormat="1" x14ac:dyDescent="0.2"/>
    <row r="1039493" s="12" customFormat="1" x14ac:dyDescent="0.2"/>
    <row r="1039494" s="12" customFormat="1" x14ac:dyDescent="0.2"/>
    <row r="1039495" s="12" customFormat="1" x14ac:dyDescent="0.2"/>
    <row r="1039496" s="12" customFormat="1" x14ac:dyDescent="0.2"/>
    <row r="1039497" s="12" customFormat="1" x14ac:dyDescent="0.2"/>
    <row r="1039498" s="12" customFormat="1" x14ac:dyDescent="0.2"/>
    <row r="1039499" s="12" customFormat="1" x14ac:dyDescent="0.2"/>
    <row r="1039500" s="12" customFormat="1" x14ac:dyDescent="0.2"/>
    <row r="1039501" s="12" customFormat="1" x14ac:dyDescent="0.2"/>
    <row r="1039502" s="12" customFormat="1" x14ac:dyDescent="0.2"/>
    <row r="1039503" s="12" customFormat="1" x14ac:dyDescent="0.2"/>
    <row r="1039504" s="12" customFormat="1" x14ac:dyDescent="0.2"/>
    <row r="1039505" s="12" customFormat="1" x14ac:dyDescent="0.2"/>
    <row r="1039506" s="12" customFormat="1" x14ac:dyDescent="0.2"/>
    <row r="1039507" s="12" customFormat="1" x14ac:dyDescent="0.2"/>
    <row r="1039508" s="12" customFormat="1" x14ac:dyDescent="0.2"/>
    <row r="1039509" s="12" customFormat="1" x14ac:dyDescent="0.2"/>
    <row r="1039510" s="12" customFormat="1" x14ac:dyDescent="0.2"/>
    <row r="1039511" s="12" customFormat="1" x14ac:dyDescent="0.2"/>
    <row r="1039512" s="12" customFormat="1" x14ac:dyDescent="0.2"/>
    <row r="1039513" s="12" customFormat="1" x14ac:dyDescent="0.2"/>
    <row r="1039514" s="12" customFormat="1" x14ac:dyDescent="0.2"/>
    <row r="1039515" s="12" customFormat="1" x14ac:dyDescent="0.2"/>
    <row r="1039516" s="12" customFormat="1" x14ac:dyDescent="0.2"/>
    <row r="1039517" s="12" customFormat="1" x14ac:dyDescent="0.2"/>
    <row r="1039518" s="12" customFormat="1" x14ac:dyDescent="0.2"/>
    <row r="1039519" s="12" customFormat="1" x14ac:dyDescent="0.2"/>
    <row r="1039520" s="12" customFormat="1" x14ac:dyDescent="0.2"/>
    <row r="1039521" s="12" customFormat="1" x14ac:dyDescent="0.2"/>
    <row r="1039522" s="12" customFormat="1" x14ac:dyDescent="0.2"/>
    <row r="1039523" s="12" customFormat="1" x14ac:dyDescent="0.2"/>
    <row r="1039524" s="12" customFormat="1" x14ac:dyDescent="0.2"/>
    <row r="1039525" s="12" customFormat="1" x14ac:dyDescent="0.2"/>
    <row r="1039526" s="12" customFormat="1" x14ac:dyDescent="0.2"/>
    <row r="1039527" s="12" customFormat="1" x14ac:dyDescent="0.2"/>
    <row r="1039528" s="12" customFormat="1" x14ac:dyDescent="0.2"/>
    <row r="1039529" s="12" customFormat="1" x14ac:dyDescent="0.2"/>
    <row r="1039530" s="12" customFormat="1" x14ac:dyDescent="0.2"/>
    <row r="1039531" s="12" customFormat="1" x14ac:dyDescent="0.2"/>
    <row r="1039532" s="12" customFormat="1" x14ac:dyDescent="0.2"/>
    <row r="1039533" s="12" customFormat="1" x14ac:dyDescent="0.2"/>
    <row r="1039534" s="12" customFormat="1" x14ac:dyDescent="0.2"/>
    <row r="1039535" s="12" customFormat="1" x14ac:dyDescent="0.2"/>
    <row r="1039536" s="12" customFormat="1" x14ac:dyDescent="0.2"/>
    <row r="1039537" s="12" customFormat="1" x14ac:dyDescent="0.2"/>
    <row r="1039538" s="12" customFormat="1" x14ac:dyDescent="0.2"/>
    <row r="1039539" s="12" customFormat="1" x14ac:dyDescent="0.2"/>
    <row r="1039540" s="12" customFormat="1" x14ac:dyDescent="0.2"/>
    <row r="1039541" s="12" customFormat="1" x14ac:dyDescent="0.2"/>
    <row r="1039542" s="12" customFormat="1" x14ac:dyDescent="0.2"/>
    <row r="1039543" s="12" customFormat="1" x14ac:dyDescent="0.2"/>
    <row r="1039544" s="12" customFormat="1" x14ac:dyDescent="0.2"/>
    <row r="1039545" s="12" customFormat="1" x14ac:dyDescent="0.2"/>
    <row r="1039546" s="12" customFormat="1" x14ac:dyDescent="0.2"/>
    <row r="1039547" s="12" customFormat="1" x14ac:dyDescent="0.2"/>
    <row r="1039548" s="12" customFormat="1" x14ac:dyDescent="0.2"/>
    <row r="1039549" s="12" customFormat="1" x14ac:dyDescent="0.2"/>
    <row r="1039550" s="12" customFormat="1" x14ac:dyDescent="0.2"/>
    <row r="1039551" s="12" customFormat="1" x14ac:dyDescent="0.2"/>
    <row r="1039552" s="12" customFormat="1" x14ac:dyDescent="0.2"/>
    <row r="1039553" s="12" customFormat="1" x14ac:dyDescent="0.2"/>
    <row r="1039554" s="12" customFormat="1" x14ac:dyDescent="0.2"/>
    <row r="1039555" s="12" customFormat="1" x14ac:dyDescent="0.2"/>
    <row r="1039556" s="12" customFormat="1" x14ac:dyDescent="0.2"/>
    <row r="1039557" s="12" customFormat="1" x14ac:dyDescent="0.2"/>
    <row r="1039558" s="12" customFormat="1" x14ac:dyDescent="0.2"/>
    <row r="1039559" s="12" customFormat="1" x14ac:dyDescent="0.2"/>
    <row r="1039560" s="12" customFormat="1" x14ac:dyDescent="0.2"/>
    <row r="1039561" s="12" customFormat="1" x14ac:dyDescent="0.2"/>
    <row r="1039562" s="12" customFormat="1" x14ac:dyDescent="0.2"/>
    <row r="1039563" s="12" customFormat="1" x14ac:dyDescent="0.2"/>
    <row r="1039564" s="12" customFormat="1" x14ac:dyDescent="0.2"/>
    <row r="1039565" s="12" customFormat="1" x14ac:dyDescent="0.2"/>
    <row r="1039566" s="12" customFormat="1" x14ac:dyDescent="0.2"/>
    <row r="1039567" s="12" customFormat="1" x14ac:dyDescent="0.2"/>
    <row r="1039568" s="12" customFormat="1" x14ac:dyDescent="0.2"/>
    <row r="1039569" s="12" customFormat="1" x14ac:dyDescent="0.2"/>
    <row r="1039570" s="12" customFormat="1" x14ac:dyDescent="0.2"/>
    <row r="1039571" s="12" customFormat="1" x14ac:dyDescent="0.2"/>
    <row r="1039572" s="12" customFormat="1" x14ac:dyDescent="0.2"/>
    <row r="1039573" s="12" customFormat="1" x14ac:dyDescent="0.2"/>
    <row r="1039574" s="12" customFormat="1" x14ac:dyDescent="0.2"/>
    <row r="1039575" s="12" customFormat="1" x14ac:dyDescent="0.2"/>
    <row r="1039576" s="12" customFormat="1" x14ac:dyDescent="0.2"/>
    <row r="1039577" s="12" customFormat="1" x14ac:dyDescent="0.2"/>
    <row r="1039578" s="12" customFormat="1" x14ac:dyDescent="0.2"/>
    <row r="1039579" s="12" customFormat="1" x14ac:dyDescent="0.2"/>
    <row r="1039580" s="12" customFormat="1" x14ac:dyDescent="0.2"/>
    <row r="1039581" s="12" customFormat="1" x14ac:dyDescent="0.2"/>
    <row r="1039582" s="12" customFormat="1" x14ac:dyDescent="0.2"/>
    <row r="1039583" s="12" customFormat="1" x14ac:dyDescent="0.2"/>
    <row r="1039584" s="12" customFormat="1" x14ac:dyDescent="0.2"/>
    <row r="1039585" s="12" customFormat="1" x14ac:dyDescent="0.2"/>
    <row r="1039586" s="12" customFormat="1" x14ac:dyDescent="0.2"/>
    <row r="1039587" s="12" customFormat="1" x14ac:dyDescent="0.2"/>
    <row r="1039588" s="12" customFormat="1" x14ac:dyDescent="0.2"/>
    <row r="1039589" s="12" customFormat="1" x14ac:dyDescent="0.2"/>
    <row r="1039590" s="12" customFormat="1" x14ac:dyDescent="0.2"/>
    <row r="1039591" s="12" customFormat="1" x14ac:dyDescent="0.2"/>
    <row r="1039592" s="12" customFormat="1" x14ac:dyDescent="0.2"/>
    <row r="1039593" s="12" customFormat="1" x14ac:dyDescent="0.2"/>
    <row r="1039594" s="12" customFormat="1" x14ac:dyDescent="0.2"/>
    <row r="1039595" s="12" customFormat="1" x14ac:dyDescent="0.2"/>
    <row r="1039596" s="12" customFormat="1" x14ac:dyDescent="0.2"/>
    <row r="1039597" s="12" customFormat="1" x14ac:dyDescent="0.2"/>
    <row r="1039598" s="12" customFormat="1" x14ac:dyDescent="0.2"/>
    <row r="1039599" s="12" customFormat="1" x14ac:dyDescent="0.2"/>
    <row r="1039600" s="12" customFormat="1" x14ac:dyDescent="0.2"/>
    <row r="1039601" s="12" customFormat="1" x14ac:dyDescent="0.2"/>
    <row r="1039602" s="12" customFormat="1" x14ac:dyDescent="0.2"/>
    <row r="1039603" s="12" customFormat="1" x14ac:dyDescent="0.2"/>
    <row r="1039604" s="12" customFormat="1" x14ac:dyDescent="0.2"/>
    <row r="1039605" s="12" customFormat="1" x14ac:dyDescent="0.2"/>
    <row r="1039606" s="12" customFormat="1" x14ac:dyDescent="0.2"/>
    <row r="1039607" s="12" customFormat="1" x14ac:dyDescent="0.2"/>
    <row r="1039608" s="12" customFormat="1" x14ac:dyDescent="0.2"/>
    <row r="1039609" s="12" customFormat="1" x14ac:dyDescent="0.2"/>
    <row r="1039610" s="12" customFormat="1" x14ac:dyDescent="0.2"/>
    <row r="1039611" s="12" customFormat="1" x14ac:dyDescent="0.2"/>
    <row r="1039612" s="12" customFormat="1" x14ac:dyDescent="0.2"/>
    <row r="1039613" s="12" customFormat="1" x14ac:dyDescent="0.2"/>
    <row r="1039614" s="12" customFormat="1" x14ac:dyDescent="0.2"/>
    <row r="1039615" s="12" customFormat="1" x14ac:dyDescent="0.2"/>
    <row r="1039616" s="12" customFormat="1" x14ac:dyDescent="0.2"/>
    <row r="1039617" s="12" customFormat="1" x14ac:dyDescent="0.2"/>
    <row r="1039618" s="12" customFormat="1" x14ac:dyDescent="0.2"/>
    <row r="1039619" s="12" customFormat="1" x14ac:dyDescent="0.2"/>
    <row r="1039620" s="12" customFormat="1" x14ac:dyDescent="0.2"/>
    <row r="1039621" s="12" customFormat="1" x14ac:dyDescent="0.2"/>
    <row r="1039622" s="12" customFormat="1" x14ac:dyDescent="0.2"/>
    <row r="1039623" s="12" customFormat="1" x14ac:dyDescent="0.2"/>
    <row r="1039624" s="12" customFormat="1" x14ac:dyDescent="0.2"/>
    <row r="1039625" s="12" customFormat="1" x14ac:dyDescent="0.2"/>
    <row r="1039626" s="12" customFormat="1" x14ac:dyDescent="0.2"/>
    <row r="1039627" s="12" customFormat="1" x14ac:dyDescent="0.2"/>
    <row r="1039628" s="12" customFormat="1" x14ac:dyDescent="0.2"/>
    <row r="1039629" s="12" customFormat="1" x14ac:dyDescent="0.2"/>
    <row r="1039630" s="12" customFormat="1" x14ac:dyDescent="0.2"/>
    <row r="1039631" s="12" customFormat="1" x14ac:dyDescent="0.2"/>
    <row r="1039632" s="12" customFormat="1" x14ac:dyDescent="0.2"/>
    <row r="1039633" s="12" customFormat="1" x14ac:dyDescent="0.2"/>
    <row r="1039634" s="12" customFormat="1" x14ac:dyDescent="0.2"/>
    <row r="1039635" s="12" customFormat="1" x14ac:dyDescent="0.2"/>
    <row r="1039636" s="12" customFormat="1" x14ac:dyDescent="0.2"/>
    <row r="1039637" s="12" customFormat="1" x14ac:dyDescent="0.2"/>
    <row r="1039638" s="12" customFormat="1" x14ac:dyDescent="0.2"/>
    <row r="1039639" s="12" customFormat="1" x14ac:dyDescent="0.2"/>
    <row r="1039640" s="12" customFormat="1" x14ac:dyDescent="0.2"/>
    <row r="1039641" s="12" customFormat="1" x14ac:dyDescent="0.2"/>
    <row r="1039642" s="12" customFormat="1" x14ac:dyDescent="0.2"/>
    <row r="1039643" s="12" customFormat="1" x14ac:dyDescent="0.2"/>
    <row r="1039644" s="12" customFormat="1" x14ac:dyDescent="0.2"/>
    <row r="1039645" s="12" customFormat="1" x14ac:dyDescent="0.2"/>
    <row r="1039646" s="12" customFormat="1" x14ac:dyDescent="0.2"/>
    <row r="1039647" s="12" customFormat="1" x14ac:dyDescent="0.2"/>
    <row r="1039648" s="12" customFormat="1" x14ac:dyDescent="0.2"/>
    <row r="1039649" s="12" customFormat="1" x14ac:dyDescent="0.2"/>
    <row r="1039650" s="12" customFormat="1" x14ac:dyDescent="0.2"/>
    <row r="1039651" s="12" customFormat="1" x14ac:dyDescent="0.2"/>
    <row r="1039652" s="12" customFormat="1" x14ac:dyDescent="0.2"/>
    <row r="1039653" s="12" customFormat="1" x14ac:dyDescent="0.2"/>
    <row r="1039654" s="12" customFormat="1" x14ac:dyDescent="0.2"/>
    <row r="1039655" s="12" customFormat="1" x14ac:dyDescent="0.2"/>
    <row r="1039656" s="12" customFormat="1" x14ac:dyDescent="0.2"/>
    <row r="1039657" s="12" customFormat="1" x14ac:dyDescent="0.2"/>
    <row r="1039658" s="12" customFormat="1" x14ac:dyDescent="0.2"/>
    <row r="1039659" s="12" customFormat="1" x14ac:dyDescent="0.2"/>
    <row r="1039660" s="12" customFormat="1" x14ac:dyDescent="0.2"/>
    <row r="1039661" s="12" customFormat="1" x14ac:dyDescent="0.2"/>
    <row r="1039662" s="12" customFormat="1" x14ac:dyDescent="0.2"/>
    <row r="1039663" s="12" customFormat="1" x14ac:dyDescent="0.2"/>
    <row r="1039664" s="12" customFormat="1" x14ac:dyDescent="0.2"/>
    <row r="1039665" s="12" customFormat="1" x14ac:dyDescent="0.2"/>
    <row r="1039666" s="12" customFormat="1" x14ac:dyDescent="0.2"/>
    <row r="1039667" s="12" customFormat="1" x14ac:dyDescent="0.2"/>
    <row r="1039668" s="12" customFormat="1" x14ac:dyDescent="0.2"/>
    <row r="1039669" s="12" customFormat="1" x14ac:dyDescent="0.2"/>
    <row r="1039670" s="12" customFormat="1" x14ac:dyDescent="0.2"/>
    <row r="1039671" s="12" customFormat="1" x14ac:dyDescent="0.2"/>
    <row r="1039672" s="12" customFormat="1" x14ac:dyDescent="0.2"/>
    <row r="1039673" s="12" customFormat="1" x14ac:dyDescent="0.2"/>
    <row r="1039674" s="12" customFormat="1" x14ac:dyDescent="0.2"/>
    <row r="1039675" s="12" customFormat="1" x14ac:dyDescent="0.2"/>
    <row r="1039676" s="12" customFormat="1" x14ac:dyDescent="0.2"/>
    <row r="1039677" s="12" customFormat="1" x14ac:dyDescent="0.2"/>
    <row r="1039678" s="12" customFormat="1" x14ac:dyDescent="0.2"/>
    <row r="1039679" s="12" customFormat="1" x14ac:dyDescent="0.2"/>
    <row r="1039680" s="12" customFormat="1" x14ac:dyDescent="0.2"/>
    <row r="1039681" s="12" customFormat="1" x14ac:dyDescent="0.2"/>
    <row r="1039682" s="12" customFormat="1" x14ac:dyDescent="0.2"/>
    <row r="1039683" s="12" customFormat="1" x14ac:dyDescent="0.2"/>
    <row r="1039684" s="12" customFormat="1" x14ac:dyDescent="0.2"/>
    <row r="1039685" s="12" customFormat="1" x14ac:dyDescent="0.2"/>
    <row r="1039686" s="12" customFormat="1" x14ac:dyDescent="0.2"/>
    <row r="1039687" s="12" customFormat="1" x14ac:dyDescent="0.2"/>
    <row r="1039688" s="12" customFormat="1" x14ac:dyDescent="0.2"/>
    <row r="1039689" s="12" customFormat="1" x14ac:dyDescent="0.2"/>
    <row r="1039690" s="12" customFormat="1" x14ac:dyDescent="0.2"/>
    <row r="1039691" s="12" customFormat="1" x14ac:dyDescent="0.2"/>
    <row r="1039692" s="12" customFormat="1" x14ac:dyDescent="0.2"/>
    <row r="1039693" s="12" customFormat="1" x14ac:dyDescent="0.2"/>
    <row r="1039694" s="12" customFormat="1" x14ac:dyDescent="0.2"/>
    <row r="1039695" s="12" customFormat="1" x14ac:dyDescent="0.2"/>
    <row r="1039696" s="12" customFormat="1" x14ac:dyDescent="0.2"/>
    <row r="1039697" s="12" customFormat="1" x14ac:dyDescent="0.2"/>
    <row r="1039698" s="12" customFormat="1" x14ac:dyDescent="0.2"/>
    <row r="1039699" s="12" customFormat="1" x14ac:dyDescent="0.2"/>
    <row r="1039700" s="12" customFormat="1" x14ac:dyDescent="0.2"/>
    <row r="1039701" s="12" customFormat="1" x14ac:dyDescent="0.2"/>
    <row r="1039702" s="12" customFormat="1" x14ac:dyDescent="0.2"/>
    <row r="1039703" s="12" customFormat="1" x14ac:dyDescent="0.2"/>
    <row r="1039704" s="12" customFormat="1" x14ac:dyDescent="0.2"/>
    <row r="1039705" s="12" customFormat="1" x14ac:dyDescent="0.2"/>
    <row r="1039706" s="12" customFormat="1" x14ac:dyDescent="0.2"/>
    <row r="1039707" s="12" customFormat="1" x14ac:dyDescent="0.2"/>
    <row r="1039708" s="12" customFormat="1" x14ac:dyDescent="0.2"/>
    <row r="1039709" s="12" customFormat="1" x14ac:dyDescent="0.2"/>
    <row r="1039710" s="12" customFormat="1" x14ac:dyDescent="0.2"/>
    <row r="1039711" s="12" customFormat="1" x14ac:dyDescent="0.2"/>
    <row r="1039712" s="12" customFormat="1" x14ac:dyDescent="0.2"/>
    <row r="1039713" s="12" customFormat="1" x14ac:dyDescent="0.2"/>
    <row r="1039714" s="12" customFormat="1" x14ac:dyDescent="0.2"/>
    <row r="1039715" s="12" customFormat="1" x14ac:dyDescent="0.2"/>
    <row r="1039716" s="12" customFormat="1" x14ac:dyDescent="0.2"/>
    <row r="1039717" s="12" customFormat="1" x14ac:dyDescent="0.2"/>
    <row r="1039718" s="12" customFormat="1" x14ac:dyDescent="0.2"/>
    <row r="1039719" s="12" customFormat="1" x14ac:dyDescent="0.2"/>
    <row r="1039720" s="12" customFormat="1" x14ac:dyDescent="0.2"/>
    <row r="1039721" s="12" customFormat="1" x14ac:dyDescent="0.2"/>
    <row r="1039722" s="12" customFormat="1" x14ac:dyDescent="0.2"/>
    <row r="1039723" s="12" customFormat="1" x14ac:dyDescent="0.2"/>
    <row r="1039724" s="12" customFormat="1" x14ac:dyDescent="0.2"/>
    <row r="1039725" s="12" customFormat="1" x14ac:dyDescent="0.2"/>
    <row r="1039726" s="12" customFormat="1" x14ac:dyDescent="0.2"/>
    <row r="1039727" s="12" customFormat="1" x14ac:dyDescent="0.2"/>
    <row r="1039728" s="12" customFormat="1" x14ac:dyDescent="0.2"/>
    <row r="1039729" s="12" customFormat="1" x14ac:dyDescent="0.2"/>
    <row r="1039730" s="12" customFormat="1" x14ac:dyDescent="0.2"/>
    <row r="1039731" s="12" customFormat="1" x14ac:dyDescent="0.2"/>
    <row r="1039732" s="12" customFormat="1" x14ac:dyDescent="0.2"/>
    <row r="1039733" s="12" customFormat="1" x14ac:dyDescent="0.2"/>
    <row r="1039734" s="12" customFormat="1" x14ac:dyDescent="0.2"/>
    <row r="1039735" s="12" customFormat="1" x14ac:dyDescent="0.2"/>
    <row r="1039736" s="12" customFormat="1" x14ac:dyDescent="0.2"/>
    <row r="1039737" s="12" customFormat="1" x14ac:dyDescent="0.2"/>
    <row r="1039738" s="12" customFormat="1" x14ac:dyDescent="0.2"/>
    <row r="1039739" s="12" customFormat="1" x14ac:dyDescent="0.2"/>
    <row r="1039740" s="12" customFormat="1" x14ac:dyDescent="0.2"/>
    <row r="1039741" s="12" customFormat="1" x14ac:dyDescent="0.2"/>
    <row r="1039742" s="12" customFormat="1" x14ac:dyDescent="0.2"/>
    <row r="1039743" s="12" customFormat="1" x14ac:dyDescent="0.2"/>
    <row r="1039744" s="12" customFormat="1" x14ac:dyDescent="0.2"/>
    <row r="1039745" s="12" customFormat="1" x14ac:dyDescent="0.2"/>
    <row r="1039746" s="12" customFormat="1" x14ac:dyDescent="0.2"/>
    <row r="1039747" s="12" customFormat="1" x14ac:dyDescent="0.2"/>
    <row r="1039748" s="12" customFormat="1" x14ac:dyDescent="0.2"/>
    <row r="1039749" s="12" customFormat="1" x14ac:dyDescent="0.2"/>
    <row r="1039750" s="12" customFormat="1" x14ac:dyDescent="0.2"/>
    <row r="1039751" s="12" customFormat="1" x14ac:dyDescent="0.2"/>
    <row r="1039752" s="12" customFormat="1" x14ac:dyDescent="0.2"/>
    <row r="1039753" s="12" customFormat="1" x14ac:dyDescent="0.2"/>
    <row r="1039754" s="12" customFormat="1" x14ac:dyDescent="0.2"/>
    <row r="1039755" s="12" customFormat="1" x14ac:dyDescent="0.2"/>
    <row r="1039756" s="12" customFormat="1" x14ac:dyDescent="0.2"/>
    <row r="1039757" s="12" customFormat="1" x14ac:dyDescent="0.2"/>
    <row r="1039758" s="12" customFormat="1" x14ac:dyDescent="0.2"/>
    <row r="1039759" s="12" customFormat="1" x14ac:dyDescent="0.2"/>
    <row r="1039760" s="12" customFormat="1" x14ac:dyDescent="0.2"/>
    <row r="1039761" s="12" customFormat="1" x14ac:dyDescent="0.2"/>
    <row r="1039762" s="12" customFormat="1" x14ac:dyDescent="0.2"/>
    <row r="1039763" s="12" customFormat="1" x14ac:dyDescent="0.2"/>
    <row r="1039764" s="12" customFormat="1" x14ac:dyDescent="0.2"/>
    <row r="1039765" s="12" customFormat="1" x14ac:dyDescent="0.2"/>
    <row r="1039766" s="12" customFormat="1" x14ac:dyDescent="0.2"/>
    <row r="1039767" s="12" customFormat="1" x14ac:dyDescent="0.2"/>
    <row r="1039768" s="12" customFormat="1" x14ac:dyDescent="0.2"/>
    <row r="1039769" s="12" customFormat="1" x14ac:dyDescent="0.2"/>
    <row r="1039770" s="12" customFormat="1" x14ac:dyDescent="0.2"/>
    <row r="1039771" s="12" customFormat="1" x14ac:dyDescent="0.2"/>
    <row r="1039772" s="12" customFormat="1" x14ac:dyDescent="0.2"/>
    <row r="1039773" s="12" customFormat="1" x14ac:dyDescent="0.2"/>
    <row r="1039774" s="12" customFormat="1" x14ac:dyDescent="0.2"/>
    <row r="1039775" s="12" customFormat="1" x14ac:dyDescent="0.2"/>
    <row r="1039776" s="12" customFormat="1" x14ac:dyDescent="0.2"/>
    <row r="1039777" s="12" customFormat="1" x14ac:dyDescent="0.2"/>
    <row r="1039778" s="12" customFormat="1" x14ac:dyDescent="0.2"/>
    <row r="1039779" s="12" customFormat="1" x14ac:dyDescent="0.2"/>
    <row r="1039780" s="12" customFormat="1" x14ac:dyDescent="0.2"/>
    <row r="1039781" s="12" customFormat="1" x14ac:dyDescent="0.2"/>
    <row r="1039782" s="12" customFormat="1" x14ac:dyDescent="0.2"/>
    <row r="1039783" s="12" customFormat="1" x14ac:dyDescent="0.2"/>
    <row r="1039784" s="12" customFormat="1" x14ac:dyDescent="0.2"/>
    <row r="1039785" s="12" customFormat="1" x14ac:dyDescent="0.2"/>
    <row r="1039786" s="12" customFormat="1" x14ac:dyDescent="0.2"/>
    <row r="1039787" s="12" customFormat="1" x14ac:dyDescent="0.2"/>
    <row r="1039788" s="12" customFormat="1" x14ac:dyDescent="0.2"/>
    <row r="1039789" s="12" customFormat="1" x14ac:dyDescent="0.2"/>
    <row r="1039790" s="12" customFormat="1" x14ac:dyDescent="0.2"/>
    <row r="1039791" s="12" customFormat="1" x14ac:dyDescent="0.2"/>
    <row r="1039792" s="12" customFormat="1" x14ac:dyDescent="0.2"/>
    <row r="1039793" s="12" customFormat="1" x14ac:dyDescent="0.2"/>
    <row r="1039794" s="12" customFormat="1" x14ac:dyDescent="0.2"/>
    <row r="1039795" s="12" customFormat="1" x14ac:dyDescent="0.2"/>
    <row r="1039796" s="12" customFormat="1" x14ac:dyDescent="0.2"/>
    <row r="1039797" s="12" customFormat="1" x14ac:dyDescent="0.2"/>
    <row r="1039798" s="12" customFormat="1" x14ac:dyDescent="0.2"/>
    <row r="1039799" s="12" customFormat="1" x14ac:dyDescent="0.2"/>
    <row r="1039800" s="12" customFormat="1" x14ac:dyDescent="0.2"/>
    <row r="1039801" s="12" customFormat="1" x14ac:dyDescent="0.2"/>
    <row r="1039802" s="12" customFormat="1" x14ac:dyDescent="0.2"/>
    <row r="1039803" s="12" customFormat="1" x14ac:dyDescent="0.2"/>
    <row r="1039804" s="12" customFormat="1" x14ac:dyDescent="0.2"/>
    <row r="1039805" s="12" customFormat="1" x14ac:dyDescent="0.2"/>
    <row r="1039806" s="12" customFormat="1" x14ac:dyDescent="0.2"/>
    <row r="1039807" s="12" customFormat="1" x14ac:dyDescent="0.2"/>
    <row r="1039808" s="12" customFormat="1" x14ac:dyDescent="0.2"/>
    <row r="1039809" s="12" customFormat="1" x14ac:dyDescent="0.2"/>
    <row r="1039810" s="12" customFormat="1" x14ac:dyDescent="0.2"/>
    <row r="1039811" s="12" customFormat="1" x14ac:dyDescent="0.2"/>
    <row r="1039812" s="12" customFormat="1" x14ac:dyDescent="0.2"/>
    <row r="1039813" s="12" customFormat="1" x14ac:dyDescent="0.2"/>
    <row r="1039814" s="12" customFormat="1" x14ac:dyDescent="0.2"/>
    <row r="1039815" s="12" customFormat="1" x14ac:dyDescent="0.2"/>
    <row r="1039816" s="12" customFormat="1" x14ac:dyDescent="0.2"/>
    <row r="1039817" s="12" customFormat="1" x14ac:dyDescent="0.2"/>
    <row r="1039818" s="12" customFormat="1" x14ac:dyDescent="0.2"/>
    <row r="1039819" s="12" customFormat="1" x14ac:dyDescent="0.2"/>
    <row r="1039820" s="12" customFormat="1" x14ac:dyDescent="0.2"/>
    <row r="1039821" s="12" customFormat="1" x14ac:dyDescent="0.2"/>
    <row r="1039822" s="12" customFormat="1" x14ac:dyDescent="0.2"/>
    <row r="1039823" s="12" customFormat="1" x14ac:dyDescent="0.2"/>
    <row r="1039824" s="12" customFormat="1" x14ac:dyDescent="0.2"/>
    <row r="1039825" s="12" customFormat="1" x14ac:dyDescent="0.2"/>
    <row r="1039826" s="12" customFormat="1" x14ac:dyDescent="0.2"/>
    <row r="1039827" s="12" customFormat="1" x14ac:dyDescent="0.2"/>
    <row r="1039828" s="12" customFormat="1" x14ac:dyDescent="0.2"/>
    <row r="1039829" s="12" customFormat="1" x14ac:dyDescent="0.2"/>
    <row r="1039830" s="12" customFormat="1" x14ac:dyDescent="0.2"/>
    <row r="1039831" s="12" customFormat="1" x14ac:dyDescent="0.2"/>
    <row r="1039832" s="12" customFormat="1" x14ac:dyDescent="0.2"/>
    <row r="1039833" s="12" customFormat="1" x14ac:dyDescent="0.2"/>
    <row r="1039834" s="12" customFormat="1" x14ac:dyDescent="0.2"/>
    <row r="1039835" s="12" customFormat="1" x14ac:dyDescent="0.2"/>
    <row r="1039836" s="12" customFormat="1" x14ac:dyDescent="0.2"/>
    <row r="1039837" s="12" customFormat="1" x14ac:dyDescent="0.2"/>
    <row r="1039838" s="12" customFormat="1" x14ac:dyDescent="0.2"/>
    <row r="1039839" s="12" customFormat="1" x14ac:dyDescent="0.2"/>
    <row r="1039840" s="12" customFormat="1" x14ac:dyDescent="0.2"/>
    <row r="1039841" s="12" customFormat="1" x14ac:dyDescent="0.2"/>
    <row r="1039842" s="12" customFormat="1" x14ac:dyDescent="0.2"/>
    <row r="1039843" s="12" customFormat="1" x14ac:dyDescent="0.2"/>
    <row r="1039844" s="12" customFormat="1" x14ac:dyDescent="0.2"/>
    <row r="1039845" s="12" customFormat="1" x14ac:dyDescent="0.2"/>
    <row r="1039846" s="12" customFormat="1" x14ac:dyDescent="0.2"/>
    <row r="1039847" s="12" customFormat="1" x14ac:dyDescent="0.2"/>
    <row r="1039848" s="12" customFormat="1" x14ac:dyDescent="0.2"/>
    <row r="1039849" s="12" customFormat="1" x14ac:dyDescent="0.2"/>
    <row r="1039850" s="12" customFormat="1" x14ac:dyDescent="0.2"/>
    <row r="1039851" s="12" customFormat="1" x14ac:dyDescent="0.2"/>
    <row r="1039852" s="12" customFormat="1" x14ac:dyDescent="0.2"/>
    <row r="1039853" s="12" customFormat="1" x14ac:dyDescent="0.2"/>
    <row r="1039854" s="12" customFormat="1" x14ac:dyDescent="0.2"/>
    <row r="1039855" s="12" customFormat="1" x14ac:dyDescent="0.2"/>
    <row r="1039856" s="12" customFormat="1" x14ac:dyDescent="0.2"/>
    <row r="1039857" s="12" customFormat="1" x14ac:dyDescent="0.2"/>
    <row r="1039858" s="12" customFormat="1" x14ac:dyDescent="0.2"/>
    <row r="1039859" s="12" customFormat="1" x14ac:dyDescent="0.2"/>
    <row r="1039860" s="12" customFormat="1" x14ac:dyDescent="0.2"/>
    <row r="1039861" s="12" customFormat="1" x14ac:dyDescent="0.2"/>
    <row r="1039862" s="12" customFormat="1" x14ac:dyDescent="0.2"/>
    <row r="1039863" s="12" customFormat="1" x14ac:dyDescent="0.2"/>
    <row r="1039864" s="12" customFormat="1" x14ac:dyDescent="0.2"/>
    <row r="1039865" s="12" customFormat="1" x14ac:dyDescent="0.2"/>
    <row r="1039866" s="12" customFormat="1" x14ac:dyDescent="0.2"/>
    <row r="1039867" s="12" customFormat="1" x14ac:dyDescent="0.2"/>
    <row r="1039868" s="12" customFormat="1" x14ac:dyDescent="0.2"/>
    <row r="1039869" s="12" customFormat="1" x14ac:dyDescent="0.2"/>
    <row r="1039870" s="12" customFormat="1" x14ac:dyDescent="0.2"/>
    <row r="1039871" s="12" customFormat="1" x14ac:dyDescent="0.2"/>
    <row r="1039872" s="12" customFormat="1" x14ac:dyDescent="0.2"/>
    <row r="1039873" s="12" customFormat="1" x14ac:dyDescent="0.2"/>
    <row r="1039874" s="12" customFormat="1" x14ac:dyDescent="0.2"/>
    <row r="1039875" s="12" customFormat="1" x14ac:dyDescent="0.2"/>
    <row r="1039876" s="12" customFormat="1" x14ac:dyDescent="0.2"/>
    <row r="1039877" s="12" customFormat="1" x14ac:dyDescent="0.2"/>
    <row r="1039878" s="12" customFormat="1" x14ac:dyDescent="0.2"/>
    <row r="1039879" s="12" customFormat="1" x14ac:dyDescent="0.2"/>
    <row r="1039880" s="12" customFormat="1" x14ac:dyDescent="0.2"/>
    <row r="1039881" s="12" customFormat="1" x14ac:dyDescent="0.2"/>
    <row r="1039882" s="12" customFormat="1" x14ac:dyDescent="0.2"/>
    <row r="1039883" s="12" customFormat="1" x14ac:dyDescent="0.2"/>
    <row r="1039884" s="12" customFormat="1" x14ac:dyDescent="0.2"/>
    <row r="1039885" s="12" customFormat="1" x14ac:dyDescent="0.2"/>
    <row r="1039886" s="12" customFormat="1" x14ac:dyDescent="0.2"/>
    <row r="1039887" s="12" customFormat="1" x14ac:dyDescent="0.2"/>
    <row r="1039888" s="12" customFormat="1" x14ac:dyDescent="0.2"/>
    <row r="1039889" s="12" customFormat="1" x14ac:dyDescent="0.2"/>
    <row r="1039890" s="12" customFormat="1" x14ac:dyDescent="0.2"/>
    <row r="1039891" s="12" customFormat="1" x14ac:dyDescent="0.2"/>
    <row r="1039892" s="12" customFormat="1" x14ac:dyDescent="0.2"/>
    <row r="1039893" s="12" customFormat="1" x14ac:dyDescent="0.2"/>
    <row r="1039894" s="12" customFormat="1" x14ac:dyDescent="0.2"/>
    <row r="1039895" s="12" customFormat="1" x14ac:dyDescent="0.2"/>
    <row r="1039896" s="12" customFormat="1" x14ac:dyDescent="0.2"/>
    <row r="1039897" s="12" customFormat="1" x14ac:dyDescent="0.2"/>
    <row r="1039898" s="12" customFormat="1" x14ac:dyDescent="0.2"/>
    <row r="1039899" s="12" customFormat="1" x14ac:dyDescent="0.2"/>
    <row r="1039900" s="12" customFormat="1" x14ac:dyDescent="0.2"/>
    <row r="1039901" s="12" customFormat="1" x14ac:dyDescent="0.2"/>
    <row r="1039902" s="12" customFormat="1" x14ac:dyDescent="0.2"/>
    <row r="1039903" s="12" customFormat="1" x14ac:dyDescent="0.2"/>
    <row r="1039904" s="12" customFormat="1" x14ac:dyDescent="0.2"/>
    <row r="1039905" s="12" customFormat="1" x14ac:dyDescent="0.2"/>
    <row r="1039906" s="12" customFormat="1" x14ac:dyDescent="0.2"/>
    <row r="1039907" s="12" customFormat="1" x14ac:dyDescent="0.2"/>
    <row r="1039908" s="12" customFormat="1" x14ac:dyDescent="0.2"/>
    <row r="1039909" s="12" customFormat="1" x14ac:dyDescent="0.2"/>
    <row r="1039910" s="12" customFormat="1" x14ac:dyDescent="0.2"/>
    <row r="1039911" s="12" customFormat="1" x14ac:dyDescent="0.2"/>
    <row r="1039912" s="12" customFormat="1" x14ac:dyDescent="0.2"/>
    <row r="1039913" s="12" customFormat="1" x14ac:dyDescent="0.2"/>
    <row r="1039914" s="12" customFormat="1" x14ac:dyDescent="0.2"/>
    <row r="1039915" s="12" customFormat="1" x14ac:dyDescent="0.2"/>
    <row r="1039916" s="12" customFormat="1" x14ac:dyDescent="0.2"/>
    <row r="1039917" s="12" customFormat="1" x14ac:dyDescent="0.2"/>
    <row r="1039918" s="12" customFormat="1" x14ac:dyDescent="0.2"/>
    <row r="1039919" s="12" customFormat="1" x14ac:dyDescent="0.2"/>
    <row r="1039920" s="12" customFormat="1" x14ac:dyDescent="0.2"/>
    <row r="1039921" s="12" customFormat="1" x14ac:dyDescent="0.2"/>
    <row r="1039922" s="12" customFormat="1" x14ac:dyDescent="0.2"/>
    <row r="1039923" s="12" customFormat="1" x14ac:dyDescent="0.2"/>
    <row r="1039924" s="12" customFormat="1" x14ac:dyDescent="0.2"/>
    <row r="1039925" s="12" customFormat="1" x14ac:dyDescent="0.2"/>
    <row r="1039926" s="12" customFormat="1" x14ac:dyDescent="0.2"/>
    <row r="1039927" s="12" customFormat="1" x14ac:dyDescent="0.2"/>
    <row r="1039928" s="12" customFormat="1" x14ac:dyDescent="0.2"/>
    <row r="1039929" s="12" customFormat="1" x14ac:dyDescent="0.2"/>
    <row r="1039930" s="12" customFormat="1" x14ac:dyDescent="0.2"/>
    <row r="1039931" s="12" customFormat="1" x14ac:dyDescent="0.2"/>
    <row r="1039932" s="12" customFormat="1" x14ac:dyDescent="0.2"/>
    <row r="1039933" s="12" customFormat="1" x14ac:dyDescent="0.2"/>
    <row r="1039934" s="12" customFormat="1" x14ac:dyDescent="0.2"/>
    <row r="1039935" s="12" customFormat="1" x14ac:dyDescent="0.2"/>
    <row r="1039936" s="12" customFormat="1" x14ac:dyDescent="0.2"/>
    <row r="1039937" s="12" customFormat="1" x14ac:dyDescent="0.2"/>
    <row r="1039938" s="12" customFormat="1" x14ac:dyDescent="0.2"/>
    <row r="1039939" s="12" customFormat="1" x14ac:dyDescent="0.2"/>
    <row r="1039940" s="12" customFormat="1" x14ac:dyDescent="0.2"/>
    <row r="1039941" s="12" customFormat="1" x14ac:dyDescent="0.2"/>
    <row r="1039942" s="12" customFormat="1" x14ac:dyDescent="0.2"/>
    <row r="1039943" s="12" customFormat="1" x14ac:dyDescent="0.2"/>
    <row r="1039944" s="12" customFormat="1" x14ac:dyDescent="0.2"/>
    <row r="1039945" s="12" customFormat="1" x14ac:dyDescent="0.2"/>
    <row r="1039946" s="12" customFormat="1" x14ac:dyDescent="0.2"/>
    <row r="1039947" s="12" customFormat="1" x14ac:dyDescent="0.2"/>
    <row r="1039948" s="12" customFormat="1" x14ac:dyDescent="0.2"/>
    <row r="1039949" s="12" customFormat="1" x14ac:dyDescent="0.2"/>
    <row r="1039950" s="12" customFormat="1" x14ac:dyDescent="0.2"/>
    <row r="1039951" s="12" customFormat="1" x14ac:dyDescent="0.2"/>
    <row r="1039952" s="12" customFormat="1" x14ac:dyDescent="0.2"/>
    <row r="1039953" s="12" customFormat="1" x14ac:dyDescent="0.2"/>
    <row r="1039954" s="12" customFormat="1" x14ac:dyDescent="0.2"/>
    <row r="1039955" s="12" customFormat="1" x14ac:dyDescent="0.2"/>
    <row r="1039956" s="12" customFormat="1" x14ac:dyDescent="0.2"/>
    <row r="1039957" s="12" customFormat="1" x14ac:dyDescent="0.2"/>
    <row r="1039958" s="12" customFormat="1" x14ac:dyDescent="0.2"/>
    <row r="1039959" s="12" customFormat="1" x14ac:dyDescent="0.2"/>
    <row r="1039960" s="12" customFormat="1" x14ac:dyDescent="0.2"/>
    <row r="1039961" s="12" customFormat="1" x14ac:dyDescent="0.2"/>
    <row r="1039962" s="12" customFormat="1" x14ac:dyDescent="0.2"/>
    <row r="1039963" s="12" customFormat="1" x14ac:dyDescent="0.2"/>
    <row r="1039964" s="12" customFormat="1" x14ac:dyDescent="0.2"/>
    <row r="1039965" s="12" customFormat="1" x14ac:dyDescent="0.2"/>
    <row r="1039966" s="12" customFormat="1" x14ac:dyDescent="0.2"/>
    <row r="1039967" s="12" customFormat="1" x14ac:dyDescent="0.2"/>
    <row r="1039968" s="12" customFormat="1" x14ac:dyDescent="0.2"/>
    <row r="1039969" s="12" customFormat="1" x14ac:dyDescent="0.2"/>
    <row r="1039970" s="12" customFormat="1" x14ac:dyDescent="0.2"/>
    <row r="1039971" s="12" customFormat="1" x14ac:dyDescent="0.2"/>
    <row r="1039972" s="12" customFormat="1" x14ac:dyDescent="0.2"/>
    <row r="1039973" s="12" customFormat="1" x14ac:dyDescent="0.2"/>
    <row r="1039974" s="12" customFormat="1" x14ac:dyDescent="0.2"/>
    <row r="1039975" s="12" customFormat="1" x14ac:dyDescent="0.2"/>
    <row r="1039976" s="12" customFormat="1" x14ac:dyDescent="0.2"/>
    <row r="1039977" s="12" customFormat="1" x14ac:dyDescent="0.2"/>
    <row r="1039978" s="12" customFormat="1" x14ac:dyDescent="0.2"/>
    <row r="1039979" s="12" customFormat="1" x14ac:dyDescent="0.2"/>
    <row r="1039980" s="12" customFormat="1" x14ac:dyDescent="0.2"/>
    <row r="1039981" s="12" customFormat="1" x14ac:dyDescent="0.2"/>
    <row r="1039982" s="12" customFormat="1" x14ac:dyDescent="0.2"/>
    <row r="1039983" s="12" customFormat="1" x14ac:dyDescent="0.2"/>
    <row r="1039984" s="12" customFormat="1" x14ac:dyDescent="0.2"/>
    <row r="1039985" s="12" customFormat="1" x14ac:dyDescent="0.2"/>
    <row r="1039986" s="12" customFormat="1" x14ac:dyDescent="0.2"/>
    <row r="1039987" s="12" customFormat="1" x14ac:dyDescent="0.2"/>
    <row r="1039988" s="12" customFormat="1" x14ac:dyDescent="0.2"/>
    <row r="1039989" s="12" customFormat="1" x14ac:dyDescent="0.2"/>
    <row r="1039990" s="12" customFormat="1" x14ac:dyDescent="0.2"/>
    <row r="1039991" s="12" customFormat="1" x14ac:dyDescent="0.2"/>
    <row r="1039992" s="12" customFormat="1" x14ac:dyDescent="0.2"/>
    <row r="1039993" s="12" customFormat="1" x14ac:dyDescent="0.2"/>
    <row r="1039994" s="12" customFormat="1" x14ac:dyDescent="0.2"/>
    <row r="1039995" s="12" customFormat="1" x14ac:dyDescent="0.2"/>
    <row r="1039996" s="12" customFormat="1" x14ac:dyDescent="0.2"/>
    <row r="1039997" s="12" customFormat="1" x14ac:dyDescent="0.2"/>
    <row r="1039998" s="12" customFormat="1" x14ac:dyDescent="0.2"/>
    <row r="1039999" s="12" customFormat="1" x14ac:dyDescent="0.2"/>
    <row r="1040000" s="12" customFormat="1" x14ac:dyDescent="0.2"/>
    <row r="1040001" s="12" customFormat="1" x14ac:dyDescent="0.2"/>
    <row r="1040002" s="12" customFormat="1" x14ac:dyDescent="0.2"/>
    <row r="1040003" s="12" customFormat="1" x14ac:dyDescent="0.2"/>
    <row r="1040004" s="12" customFormat="1" x14ac:dyDescent="0.2"/>
    <row r="1040005" s="12" customFormat="1" x14ac:dyDescent="0.2"/>
    <row r="1040006" s="12" customFormat="1" x14ac:dyDescent="0.2"/>
    <row r="1040007" s="12" customFormat="1" x14ac:dyDescent="0.2"/>
    <row r="1040008" s="12" customFormat="1" x14ac:dyDescent="0.2"/>
    <row r="1040009" s="12" customFormat="1" x14ac:dyDescent="0.2"/>
    <row r="1040010" s="12" customFormat="1" x14ac:dyDescent="0.2"/>
    <row r="1040011" s="12" customFormat="1" x14ac:dyDescent="0.2"/>
    <row r="1040012" s="12" customFormat="1" x14ac:dyDescent="0.2"/>
    <row r="1040013" s="12" customFormat="1" x14ac:dyDescent="0.2"/>
    <row r="1040014" s="12" customFormat="1" x14ac:dyDescent="0.2"/>
    <row r="1040015" s="12" customFormat="1" x14ac:dyDescent="0.2"/>
    <row r="1040016" s="12" customFormat="1" x14ac:dyDescent="0.2"/>
    <row r="1040017" s="12" customFormat="1" x14ac:dyDescent="0.2"/>
    <row r="1040018" s="12" customFormat="1" x14ac:dyDescent="0.2"/>
    <row r="1040019" s="12" customFormat="1" x14ac:dyDescent="0.2"/>
    <row r="1040020" s="12" customFormat="1" x14ac:dyDescent="0.2"/>
    <row r="1040021" s="12" customFormat="1" x14ac:dyDescent="0.2"/>
    <row r="1040022" s="12" customFormat="1" x14ac:dyDescent="0.2"/>
    <row r="1040023" s="12" customFormat="1" x14ac:dyDescent="0.2"/>
    <row r="1040024" s="12" customFormat="1" x14ac:dyDescent="0.2"/>
    <row r="1040025" s="12" customFormat="1" x14ac:dyDescent="0.2"/>
    <row r="1040026" s="12" customFormat="1" x14ac:dyDescent="0.2"/>
    <row r="1040027" s="12" customFormat="1" x14ac:dyDescent="0.2"/>
    <row r="1040028" s="12" customFormat="1" x14ac:dyDescent="0.2"/>
    <row r="1040029" s="12" customFormat="1" x14ac:dyDescent="0.2"/>
    <row r="1040030" s="12" customFormat="1" x14ac:dyDescent="0.2"/>
    <row r="1040031" s="12" customFormat="1" x14ac:dyDescent="0.2"/>
    <row r="1040032" s="12" customFormat="1" x14ac:dyDescent="0.2"/>
    <row r="1040033" s="12" customFormat="1" x14ac:dyDescent="0.2"/>
    <row r="1040034" s="12" customFormat="1" x14ac:dyDescent="0.2"/>
    <row r="1040035" s="12" customFormat="1" x14ac:dyDescent="0.2"/>
    <row r="1040036" s="12" customFormat="1" x14ac:dyDescent="0.2"/>
    <row r="1040037" s="12" customFormat="1" x14ac:dyDescent="0.2"/>
    <row r="1040038" s="12" customFormat="1" x14ac:dyDescent="0.2"/>
    <row r="1040039" s="12" customFormat="1" x14ac:dyDescent="0.2"/>
    <row r="1040040" s="12" customFormat="1" x14ac:dyDescent="0.2"/>
    <row r="1040041" s="12" customFormat="1" x14ac:dyDescent="0.2"/>
    <row r="1040042" s="12" customFormat="1" x14ac:dyDescent="0.2"/>
    <row r="1040043" s="12" customFormat="1" x14ac:dyDescent="0.2"/>
    <row r="1040044" s="12" customFormat="1" x14ac:dyDescent="0.2"/>
    <row r="1040045" s="12" customFormat="1" x14ac:dyDescent="0.2"/>
    <row r="1040046" s="12" customFormat="1" x14ac:dyDescent="0.2"/>
    <row r="1040047" s="12" customFormat="1" x14ac:dyDescent="0.2"/>
    <row r="1040048" s="12" customFormat="1" x14ac:dyDescent="0.2"/>
    <row r="1040049" s="12" customFormat="1" x14ac:dyDescent="0.2"/>
    <row r="1040050" s="12" customFormat="1" x14ac:dyDescent="0.2"/>
    <row r="1040051" s="12" customFormat="1" x14ac:dyDescent="0.2"/>
    <row r="1040052" s="12" customFormat="1" x14ac:dyDescent="0.2"/>
    <row r="1040053" s="12" customFormat="1" x14ac:dyDescent="0.2"/>
    <row r="1040054" s="12" customFormat="1" x14ac:dyDescent="0.2"/>
    <row r="1040055" s="12" customFormat="1" x14ac:dyDescent="0.2"/>
    <row r="1040056" s="12" customFormat="1" x14ac:dyDescent="0.2"/>
    <row r="1040057" s="12" customFormat="1" x14ac:dyDescent="0.2"/>
    <row r="1040058" s="12" customFormat="1" x14ac:dyDescent="0.2"/>
    <row r="1040059" s="12" customFormat="1" x14ac:dyDescent="0.2"/>
    <row r="1040060" s="12" customFormat="1" x14ac:dyDescent="0.2"/>
    <row r="1040061" s="12" customFormat="1" x14ac:dyDescent="0.2"/>
    <row r="1040062" s="12" customFormat="1" x14ac:dyDescent="0.2"/>
    <row r="1040063" s="12" customFormat="1" x14ac:dyDescent="0.2"/>
    <row r="1040064" s="12" customFormat="1" x14ac:dyDescent="0.2"/>
    <row r="1040065" s="12" customFormat="1" x14ac:dyDescent="0.2"/>
    <row r="1040066" s="12" customFormat="1" x14ac:dyDescent="0.2"/>
    <row r="1040067" s="12" customFormat="1" x14ac:dyDescent="0.2"/>
    <row r="1040068" s="12" customFormat="1" x14ac:dyDescent="0.2"/>
    <row r="1040069" s="12" customFormat="1" x14ac:dyDescent="0.2"/>
    <row r="1040070" s="12" customFormat="1" x14ac:dyDescent="0.2"/>
    <row r="1040071" s="12" customFormat="1" x14ac:dyDescent="0.2"/>
    <row r="1040072" s="12" customFormat="1" x14ac:dyDescent="0.2"/>
    <row r="1040073" s="12" customFormat="1" x14ac:dyDescent="0.2"/>
    <row r="1040074" s="12" customFormat="1" x14ac:dyDescent="0.2"/>
    <row r="1040075" s="12" customFormat="1" x14ac:dyDescent="0.2"/>
    <row r="1040076" s="12" customFormat="1" x14ac:dyDescent="0.2"/>
    <row r="1040077" s="12" customFormat="1" x14ac:dyDescent="0.2"/>
    <row r="1040078" s="12" customFormat="1" x14ac:dyDescent="0.2"/>
    <row r="1040079" s="12" customFormat="1" x14ac:dyDescent="0.2"/>
    <row r="1040080" s="12" customFormat="1" x14ac:dyDescent="0.2"/>
    <row r="1040081" s="12" customFormat="1" x14ac:dyDescent="0.2"/>
    <row r="1040082" s="12" customFormat="1" x14ac:dyDescent="0.2"/>
    <row r="1040083" s="12" customFormat="1" x14ac:dyDescent="0.2"/>
    <row r="1040084" s="12" customFormat="1" x14ac:dyDescent="0.2"/>
    <row r="1040085" s="12" customFormat="1" x14ac:dyDescent="0.2"/>
    <row r="1040086" s="12" customFormat="1" x14ac:dyDescent="0.2"/>
    <row r="1040087" s="12" customFormat="1" x14ac:dyDescent="0.2"/>
    <row r="1040088" s="12" customFormat="1" x14ac:dyDescent="0.2"/>
    <row r="1040089" s="12" customFormat="1" x14ac:dyDescent="0.2"/>
    <row r="1040090" s="12" customFormat="1" x14ac:dyDescent="0.2"/>
    <row r="1040091" s="12" customFormat="1" x14ac:dyDescent="0.2"/>
    <row r="1040092" s="12" customFormat="1" x14ac:dyDescent="0.2"/>
    <row r="1040093" s="12" customFormat="1" x14ac:dyDescent="0.2"/>
    <row r="1040094" s="12" customFormat="1" x14ac:dyDescent="0.2"/>
    <row r="1040095" s="12" customFormat="1" x14ac:dyDescent="0.2"/>
    <row r="1040096" s="12" customFormat="1" x14ac:dyDescent="0.2"/>
    <row r="1040097" s="12" customFormat="1" x14ac:dyDescent="0.2"/>
    <row r="1040098" s="12" customFormat="1" x14ac:dyDescent="0.2"/>
    <row r="1040099" s="12" customFormat="1" x14ac:dyDescent="0.2"/>
    <row r="1040100" s="12" customFormat="1" x14ac:dyDescent="0.2"/>
    <row r="1040101" s="12" customFormat="1" x14ac:dyDescent="0.2"/>
    <row r="1040102" s="12" customFormat="1" x14ac:dyDescent="0.2"/>
    <row r="1040103" s="12" customFormat="1" x14ac:dyDescent="0.2"/>
    <row r="1040104" s="12" customFormat="1" x14ac:dyDescent="0.2"/>
    <row r="1040105" s="12" customFormat="1" x14ac:dyDescent="0.2"/>
    <row r="1040106" s="12" customFormat="1" x14ac:dyDescent="0.2"/>
    <row r="1040107" s="12" customFormat="1" x14ac:dyDescent="0.2"/>
    <row r="1040108" s="12" customFormat="1" x14ac:dyDescent="0.2"/>
    <row r="1040109" s="12" customFormat="1" x14ac:dyDescent="0.2"/>
    <row r="1040110" s="12" customFormat="1" x14ac:dyDescent="0.2"/>
    <row r="1040111" s="12" customFormat="1" x14ac:dyDescent="0.2"/>
    <row r="1040112" s="12" customFormat="1" x14ac:dyDescent="0.2"/>
    <row r="1040113" s="12" customFormat="1" x14ac:dyDescent="0.2"/>
    <row r="1040114" s="12" customFormat="1" x14ac:dyDescent="0.2"/>
    <row r="1040115" s="12" customFormat="1" x14ac:dyDescent="0.2"/>
    <row r="1040116" s="12" customFormat="1" x14ac:dyDescent="0.2"/>
    <row r="1040117" s="12" customFormat="1" x14ac:dyDescent="0.2"/>
    <row r="1040118" s="12" customFormat="1" x14ac:dyDescent="0.2"/>
    <row r="1040119" s="12" customFormat="1" x14ac:dyDescent="0.2"/>
    <row r="1040120" s="12" customFormat="1" x14ac:dyDescent="0.2"/>
    <row r="1040121" s="12" customFormat="1" x14ac:dyDescent="0.2"/>
    <row r="1040122" s="12" customFormat="1" x14ac:dyDescent="0.2"/>
    <row r="1040123" s="12" customFormat="1" x14ac:dyDescent="0.2"/>
    <row r="1040124" s="12" customFormat="1" x14ac:dyDescent="0.2"/>
    <row r="1040125" s="12" customFormat="1" x14ac:dyDescent="0.2"/>
    <row r="1040126" s="12" customFormat="1" x14ac:dyDescent="0.2"/>
    <row r="1040127" s="12" customFormat="1" x14ac:dyDescent="0.2"/>
    <row r="1040128" s="12" customFormat="1" x14ac:dyDescent="0.2"/>
    <row r="1040129" s="12" customFormat="1" x14ac:dyDescent="0.2"/>
    <row r="1040130" s="12" customFormat="1" x14ac:dyDescent="0.2"/>
    <row r="1040131" s="12" customFormat="1" x14ac:dyDescent="0.2"/>
    <row r="1040132" s="12" customFormat="1" x14ac:dyDescent="0.2"/>
    <row r="1040133" s="12" customFormat="1" x14ac:dyDescent="0.2"/>
    <row r="1040134" s="12" customFormat="1" x14ac:dyDescent="0.2"/>
    <row r="1040135" s="12" customFormat="1" x14ac:dyDescent="0.2"/>
    <row r="1040136" s="12" customFormat="1" x14ac:dyDescent="0.2"/>
    <row r="1040137" s="12" customFormat="1" x14ac:dyDescent="0.2"/>
    <row r="1040138" s="12" customFormat="1" x14ac:dyDescent="0.2"/>
    <row r="1040139" s="12" customFormat="1" x14ac:dyDescent="0.2"/>
    <row r="1040140" s="12" customFormat="1" x14ac:dyDescent="0.2"/>
    <row r="1040141" s="12" customFormat="1" x14ac:dyDescent="0.2"/>
    <row r="1040142" s="12" customFormat="1" x14ac:dyDescent="0.2"/>
    <row r="1040143" s="12" customFormat="1" x14ac:dyDescent="0.2"/>
    <row r="1040144" s="12" customFormat="1" x14ac:dyDescent="0.2"/>
    <row r="1040145" s="12" customFormat="1" x14ac:dyDescent="0.2"/>
    <row r="1040146" s="12" customFormat="1" x14ac:dyDescent="0.2"/>
    <row r="1040147" s="12" customFormat="1" x14ac:dyDescent="0.2"/>
    <row r="1040148" s="12" customFormat="1" x14ac:dyDescent="0.2"/>
    <row r="1040149" s="12" customFormat="1" x14ac:dyDescent="0.2"/>
    <row r="1040150" s="12" customFormat="1" x14ac:dyDescent="0.2"/>
    <row r="1040151" s="12" customFormat="1" x14ac:dyDescent="0.2"/>
    <row r="1040152" s="12" customFormat="1" x14ac:dyDescent="0.2"/>
    <row r="1040153" s="12" customFormat="1" x14ac:dyDescent="0.2"/>
    <row r="1040154" s="12" customFormat="1" x14ac:dyDescent="0.2"/>
    <row r="1040155" s="12" customFormat="1" x14ac:dyDescent="0.2"/>
    <row r="1040156" s="12" customFormat="1" x14ac:dyDescent="0.2"/>
    <row r="1040157" s="12" customFormat="1" x14ac:dyDescent="0.2"/>
    <row r="1040158" s="12" customFormat="1" x14ac:dyDescent="0.2"/>
    <row r="1040159" s="12" customFormat="1" x14ac:dyDescent="0.2"/>
    <row r="1040160" s="12" customFormat="1" x14ac:dyDescent="0.2"/>
    <row r="1040161" s="12" customFormat="1" x14ac:dyDescent="0.2"/>
    <row r="1040162" s="12" customFormat="1" x14ac:dyDescent="0.2"/>
    <row r="1040163" s="12" customFormat="1" x14ac:dyDescent="0.2"/>
    <row r="1040164" s="12" customFormat="1" x14ac:dyDescent="0.2"/>
    <row r="1040165" s="12" customFormat="1" x14ac:dyDescent="0.2"/>
    <row r="1040166" s="12" customFormat="1" x14ac:dyDescent="0.2"/>
    <row r="1040167" s="12" customFormat="1" x14ac:dyDescent="0.2"/>
    <row r="1040168" s="12" customFormat="1" x14ac:dyDescent="0.2"/>
    <row r="1040169" s="12" customFormat="1" x14ac:dyDescent="0.2"/>
    <row r="1040170" s="12" customFormat="1" x14ac:dyDescent="0.2"/>
    <row r="1040171" s="12" customFormat="1" x14ac:dyDescent="0.2"/>
    <row r="1040172" s="12" customFormat="1" x14ac:dyDescent="0.2"/>
    <row r="1040173" s="12" customFormat="1" x14ac:dyDescent="0.2"/>
    <row r="1040174" s="12" customFormat="1" x14ac:dyDescent="0.2"/>
    <row r="1040175" s="12" customFormat="1" x14ac:dyDescent="0.2"/>
    <row r="1040176" s="12" customFormat="1" x14ac:dyDescent="0.2"/>
    <row r="1040177" s="12" customFormat="1" x14ac:dyDescent="0.2"/>
    <row r="1040178" s="12" customFormat="1" x14ac:dyDescent="0.2"/>
    <row r="1040179" s="12" customFormat="1" x14ac:dyDescent="0.2"/>
    <row r="1040180" s="12" customFormat="1" x14ac:dyDescent="0.2"/>
    <row r="1040181" s="12" customFormat="1" x14ac:dyDescent="0.2"/>
    <row r="1040182" s="12" customFormat="1" x14ac:dyDescent="0.2"/>
    <row r="1040183" s="12" customFormat="1" x14ac:dyDescent="0.2"/>
    <row r="1040184" s="12" customFormat="1" x14ac:dyDescent="0.2"/>
    <row r="1040185" s="12" customFormat="1" x14ac:dyDescent="0.2"/>
    <row r="1040186" s="12" customFormat="1" x14ac:dyDescent="0.2"/>
    <row r="1040187" s="12" customFormat="1" x14ac:dyDescent="0.2"/>
    <row r="1040188" s="12" customFormat="1" x14ac:dyDescent="0.2"/>
    <row r="1040189" s="12" customFormat="1" x14ac:dyDescent="0.2"/>
    <row r="1040190" s="12" customFormat="1" x14ac:dyDescent="0.2"/>
    <row r="1040191" s="12" customFormat="1" x14ac:dyDescent="0.2"/>
    <row r="1040192" s="12" customFormat="1" x14ac:dyDescent="0.2"/>
    <row r="1040193" s="12" customFormat="1" x14ac:dyDescent="0.2"/>
    <row r="1040194" s="12" customFormat="1" x14ac:dyDescent="0.2"/>
    <row r="1040195" s="12" customFormat="1" x14ac:dyDescent="0.2"/>
    <row r="1040196" s="12" customFormat="1" x14ac:dyDescent="0.2"/>
    <row r="1040197" s="12" customFormat="1" x14ac:dyDescent="0.2"/>
    <row r="1040198" s="12" customFormat="1" x14ac:dyDescent="0.2"/>
    <row r="1040199" s="12" customFormat="1" x14ac:dyDescent="0.2"/>
    <row r="1040200" s="12" customFormat="1" x14ac:dyDescent="0.2"/>
    <row r="1040201" s="12" customFormat="1" x14ac:dyDescent="0.2"/>
    <row r="1040202" s="12" customFormat="1" x14ac:dyDescent="0.2"/>
    <row r="1040203" s="12" customFormat="1" x14ac:dyDescent="0.2"/>
    <row r="1040204" s="12" customFormat="1" x14ac:dyDescent="0.2"/>
    <row r="1040205" s="12" customFormat="1" x14ac:dyDescent="0.2"/>
    <row r="1040206" s="12" customFormat="1" x14ac:dyDescent="0.2"/>
    <row r="1040207" s="12" customFormat="1" x14ac:dyDescent="0.2"/>
    <row r="1040208" s="12" customFormat="1" x14ac:dyDescent="0.2"/>
    <row r="1040209" s="12" customFormat="1" x14ac:dyDescent="0.2"/>
    <row r="1040210" s="12" customFormat="1" x14ac:dyDescent="0.2"/>
    <row r="1040211" s="12" customFormat="1" x14ac:dyDescent="0.2"/>
    <row r="1040212" s="12" customFormat="1" x14ac:dyDescent="0.2"/>
    <row r="1040213" s="12" customFormat="1" x14ac:dyDescent="0.2"/>
    <row r="1040214" s="12" customFormat="1" x14ac:dyDescent="0.2"/>
    <row r="1040215" s="12" customFormat="1" x14ac:dyDescent="0.2"/>
    <row r="1040216" s="12" customFormat="1" x14ac:dyDescent="0.2"/>
    <row r="1040217" s="12" customFormat="1" x14ac:dyDescent="0.2"/>
    <row r="1040218" s="12" customFormat="1" x14ac:dyDescent="0.2"/>
    <row r="1040219" s="12" customFormat="1" x14ac:dyDescent="0.2"/>
    <row r="1040220" s="12" customFormat="1" x14ac:dyDescent="0.2"/>
    <row r="1040221" s="12" customFormat="1" x14ac:dyDescent="0.2"/>
    <row r="1040222" s="12" customFormat="1" x14ac:dyDescent="0.2"/>
    <row r="1040223" s="12" customFormat="1" x14ac:dyDescent="0.2"/>
    <row r="1040224" s="12" customFormat="1" x14ac:dyDescent="0.2"/>
    <row r="1040225" s="12" customFormat="1" x14ac:dyDescent="0.2"/>
    <row r="1040226" s="12" customFormat="1" x14ac:dyDescent="0.2"/>
    <row r="1040227" s="12" customFormat="1" x14ac:dyDescent="0.2"/>
    <row r="1040228" s="12" customFormat="1" x14ac:dyDescent="0.2"/>
    <row r="1040229" s="12" customFormat="1" x14ac:dyDescent="0.2"/>
    <row r="1040230" s="12" customFormat="1" x14ac:dyDescent="0.2"/>
    <row r="1040231" s="12" customFormat="1" x14ac:dyDescent="0.2"/>
    <row r="1040232" s="12" customFormat="1" x14ac:dyDescent="0.2"/>
    <row r="1040233" s="12" customFormat="1" x14ac:dyDescent="0.2"/>
    <row r="1040234" s="12" customFormat="1" x14ac:dyDescent="0.2"/>
    <row r="1040235" s="12" customFormat="1" x14ac:dyDescent="0.2"/>
    <row r="1040236" s="12" customFormat="1" x14ac:dyDescent="0.2"/>
    <row r="1040237" s="12" customFormat="1" x14ac:dyDescent="0.2"/>
    <row r="1040238" s="12" customFormat="1" x14ac:dyDescent="0.2"/>
    <row r="1040239" s="12" customFormat="1" x14ac:dyDescent="0.2"/>
    <row r="1040240" s="12" customFormat="1" x14ac:dyDescent="0.2"/>
    <row r="1040241" s="12" customFormat="1" x14ac:dyDescent="0.2"/>
    <row r="1040242" s="12" customFormat="1" x14ac:dyDescent="0.2"/>
    <row r="1040243" s="12" customFormat="1" x14ac:dyDescent="0.2"/>
    <row r="1040244" s="12" customFormat="1" x14ac:dyDescent="0.2"/>
    <row r="1040245" s="12" customFormat="1" x14ac:dyDescent="0.2"/>
    <row r="1040246" s="12" customFormat="1" x14ac:dyDescent="0.2"/>
    <row r="1040247" s="12" customFormat="1" x14ac:dyDescent="0.2"/>
    <row r="1040248" s="12" customFormat="1" x14ac:dyDescent="0.2"/>
    <row r="1040249" s="12" customFormat="1" x14ac:dyDescent="0.2"/>
    <row r="1040250" s="12" customFormat="1" x14ac:dyDescent="0.2"/>
    <row r="1040251" s="12" customFormat="1" x14ac:dyDescent="0.2"/>
    <row r="1040252" s="12" customFormat="1" x14ac:dyDescent="0.2"/>
    <row r="1040253" s="12" customFormat="1" x14ac:dyDescent="0.2"/>
    <row r="1040254" s="12" customFormat="1" x14ac:dyDescent="0.2"/>
    <row r="1040255" s="12" customFormat="1" x14ac:dyDescent="0.2"/>
    <row r="1040256" s="12" customFormat="1" x14ac:dyDescent="0.2"/>
    <row r="1040257" s="12" customFormat="1" x14ac:dyDescent="0.2"/>
    <row r="1040258" s="12" customFormat="1" x14ac:dyDescent="0.2"/>
    <row r="1040259" s="12" customFormat="1" x14ac:dyDescent="0.2"/>
    <row r="1040260" s="12" customFormat="1" x14ac:dyDescent="0.2"/>
    <row r="1040261" s="12" customFormat="1" x14ac:dyDescent="0.2"/>
    <row r="1040262" s="12" customFormat="1" x14ac:dyDescent="0.2"/>
    <row r="1040263" s="12" customFormat="1" x14ac:dyDescent="0.2"/>
    <row r="1040264" s="12" customFormat="1" x14ac:dyDescent="0.2"/>
    <row r="1040265" s="12" customFormat="1" x14ac:dyDescent="0.2"/>
    <row r="1040266" s="12" customFormat="1" x14ac:dyDescent="0.2"/>
    <row r="1040267" s="12" customFormat="1" x14ac:dyDescent="0.2"/>
    <row r="1040268" s="12" customFormat="1" x14ac:dyDescent="0.2"/>
    <row r="1040269" s="12" customFormat="1" x14ac:dyDescent="0.2"/>
    <row r="1040270" s="12" customFormat="1" x14ac:dyDescent="0.2"/>
    <row r="1040271" s="12" customFormat="1" x14ac:dyDescent="0.2"/>
    <row r="1040272" s="12" customFormat="1" x14ac:dyDescent="0.2"/>
    <row r="1040273" s="12" customFormat="1" x14ac:dyDescent="0.2"/>
    <row r="1040274" s="12" customFormat="1" x14ac:dyDescent="0.2"/>
    <row r="1040275" s="12" customFormat="1" x14ac:dyDescent="0.2"/>
    <row r="1040276" s="12" customFormat="1" x14ac:dyDescent="0.2"/>
    <row r="1040277" s="12" customFormat="1" x14ac:dyDescent="0.2"/>
    <row r="1040278" s="12" customFormat="1" x14ac:dyDescent="0.2"/>
    <row r="1040279" s="12" customFormat="1" x14ac:dyDescent="0.2"/>
    <row r="1040280" s="12" customFormat="1" x14ac:dyDescent="0.2"/>
    <row r="1040281" s="12" customFormat="1" x14ac:dyDescent="0.2"/>
    <row r="1040282" s="12" customFormat="1" x14ac:dyDescent="0.2"/>
    <row r="1040283" s="12" customFormat="1" x14ac:dyDescent="0.2"/>
    <row r="1040284" s="12" customFormat="1" x14ac:dyDescent="0.2"/>
    <row r="1040285" s="12" customFormat="1" x14ac:dyDescent="0.2"/>
    <row r="1040286" s="12" customFormat="1" x14ac:dyDescent="0.2"/>
    <row r="1040287" s="12" customFormat="1" x14ac:dyDescent="0.2"/>
    <row r="1040288" s="12" customFormat="1" x14ac:dyDescent="0.2"/>
    <row r="1040289" s="12" customFormat="1" x14ac:dyDescent="0.2"/>
    <row r="1040290" s="12" customFormat="1" x14ac:dyDescent="0.2"/>
    <row r="1040291" s="12" customFormat="1" x14ac:dyDescent="0.2"/>
    <row r="1040292" s="12" customFormat="1" x14ac:dyDescent="0.2"/>
    <row r="1040293" s="12" customFormat="1" x14ac:dyDescent="0.2"/>
    <row r="1040294" s="12" customFormat="1" x14ac:dyDescent="0.2"/>
    <row r="1040295" s="12" customFormat="1" x14ac:dyDescent="0.2"/>
    <row r="1040296" s="12" customFormat="1" x14ac:dyDescent="0.2"/>
    <row r="1040297" s="12" customFormat="1" x14ac:dyDescent="0.2"/>
    <row r="1040298" s="12" customFormat="1" x14ac:dyDescent="0.2"/>
    <row r="1040299" s="12" customFormat="1" x14ac:dyDescent="0.2"/>
    <row r="1040300" s="12" customFormat="1" x14ac:dyDescent="0.2"/>
    <row r="1040301" s="12" customFormat="1" x14ac:dyDescent="0.2"/>
    <row r="1040302" s="12" customFormat="1" x14ac:dyDescent="0.2"/>
    <row r="1040303" s="12" customFormat="1" x14ac:dyDescent="0.2"/>
    <row r="1040304" s="12" customFormat="1" x14ac:dyDescent="0.2"/>
    <row r="1040305" s="12" customFormat="1" x14ac:dyDescent="0.2"/>
    <row r="1040306" s="12" customFormat="1" x14ac:dyDescent="0.2"/>
    <row r="1040307" s="12" customFormat="1" x14ac:dyDescent="0.2"/>
    <row r="1040308" s="12" customFormat="1" x14ac:dyDescent="0.2"/>
    <row r="1040309" s="12" customFormat="1" x14ac:dyDescent="0.2"/>
    <row r="1040310" s="12" customFormat="1" x14ac:dyDescent="0.2"/>
    <row r="1040311" s="12" customFormat="1" x14ac:dyDescent="0.2"/>
    <row r="1040312" s="12" customFormat="1" x14ac:dyDescent="0.2"/>
    <row r="1040313" s="12" customFormat="1" x14ac:dyDescent="0.2"/>
    <row r="1040314" s="12" customFormat="1" x14ac:dyDescent="0.2"/>
    <row r="1040315" s="12" customFormat="1" x14ac:dyDescent="0.2"/>
    <row r="1040316" s="12" customFormat="1" x14ac:dyDescent="0.2"/>
    <row r="1040317" s="12" customFormat="1" x14ac:dyDescent="0.2"/>
    <row r="1040318" s="12" customFormat="1" x14ac:dyDescent="0.2"/>
    <row r="1040319" s="12" customFormat="1" x14ac:dyDescent="0.2"/>
    <row r="1040320" s="12" customFormat="1" x14ac:dyDescent="0.2"/>
    <row r="1040321" s="12" customFormat="1" x14ac:dyDescent="0.2"/>
    <row r="1040322" s="12" customFormat="1" x14ac:dyDescent="0.2"/>
    <row r="1040323" s="12" customFormat="1" x14ac:dyDescent="0.2"/>
    <row r="1040324" s="12" customFormat="1" x14ac:dyDescent="0.2"/>
    <row r="1040325" s="12" customFormat="1" x14ac:dyDescent="0.2"/>
    <row r="1040326" s="12" customFormat="1" x14ac:dyDescent="0.2"/>
    <row r="1040327" s="12" customFormat="1" x14ac:dyDescent="0.2"/>
    <row r="1040328" s="12" customFormat="1" x14ac:dyDescent="0.2"/>
    <row r="1040329" s="12" customFormat="1" x14ac:dyDescent="0.2"/>
    <row r="1040330" s="12" customFormat="1" x14ac:dyDescent="0.2"/>
    <row r="1040331" s="12" customFormat="1" x14ac:dyDescent="0.2"/>
    <row r="1040332" s="12" customFormat="1" x14ac:dyDescent="0.2"/>
    <row r="1040333" s="12" customFormat="1" x14ac:dyDescent="0.2"/>
    <row r="1040334" s="12" customFormat="1" x14ac:dyDescent="0.2"/>
    <row r="1040335" s="12" customFormat="1" x14ac:dyDescent="0.2"/>
    <row r="1040336" s="12" customFormat="1" x14ac:dyDescent="0.2"/>
    <row r="1040337" s="12" customFormat="1" x14ac:dyDescent="0.2"/>
    <row r="1040338" s="12" customFormat="1" x14ac:dyDescent="0.2"/>
    <row r="1040339" s="12" customFormat="1" x14ac:dyDescent="0.2"/>
    <row r="1040340" s="12" customFormat="1" x14ac:dyDescent="0.2"/>
    <row r="1040341" s="12" customFormat="1" x14ac:dyDescent="0.2"/>
    <row r="1040342" s="12" customFormat="1" x14ac:dyDescent="0.2"/>
    <row r="1040343" s="12" customFormat="1" x14ac:dyDescent="0.2"/>
    <row r="1040344" s="12" customFormat="1" x14ac:dyDescent="0.2"/>
    <row r="1040345" s="12" customFormat="1" x14ac:dyDescent="0.2"/>
    <row r="1040346" s="12" customFormat="1" x14ac:dyDescent="0.2"/>
    <row r="1040347" s="12" customFormat="1" x14ac:dyDescent="0.2"/>
    <row r="1040348" s="12" customFormat="1" x14ac:dyDescent="0.2"/>
    <row r="1040349" s="12" customFormat="1" x14ac:dyDescent="0.2"/>
    <row r="1040350" s="12" customFormat="1" x14ac:dyDescent="0.2"/>
    <row r="1040351" s="12" customFormat="1" x14ac:dyDescent="0.2"/>
    <row r="1040352" s="12" customFormat="1" x14ac:dyDescent="0.2"/>
    <row r="1040353" s="12" customFormat="1" x14ac:dyDescent="0.2"/>
    <row r="1040354" s="12" customFormat="1" x14ac:dyDescent="0.2"/>
    <row r="1040355" s="12" customFormat="1" x14ac:dyDescent="0.2"/>
    <row r="1040356" s="12" customFormat="1" x14ac:dyDescent="0.2"/>
    <row r="1040357" s="12" customFormat="1" x14ac:dyDescent="0.2"/>
    <row r="1040358" s="12" customFormat="1" x14ac:dyDescent="0.2"/>
    <row r="1040359" s="12" customFormat="1" x14ac:dyDescent="0.2"/>
    <row r="1040360" s="12" customFormat="1" x14ac:dyDescent="0.2"/>
    <row r="1040361" s="12" customFormat="1" x14ac:dyDescent="0.2"/>
    <row r="1040362" s="12" customFormat="1" x14ac:dyDescent="0.2"/>
    <row r="1040363" s="12" customFormat="1" x14ac:dyDescent="0.2"/>
    <row r="1040364" s="12" customFormat="1" x14ac:dyDescent="0.2"/>
    <row r="1040365" s="12" customFormat="1" x14ac:dyDescent="0.2"/>
    <row r="1040366" s="12" customFormat="1" x14ac:dyDescent="0.2"/>
    <row r="1040367" s="12" customFormat="1" x14ac:dyDescent="0.2"/>
    <row r="1040368" s="12" customFormat="1" x14ac:dyDescent="0.2"/>
    <row r="1040369" s="12" customFormat="1" x14ac:dyDescent="0.2"/>
    <row r="1040370" s="12" customFormat="1" x14ac:dyDescent="0.2"/>
    <row r="1040371" s="12" customFormat="1" x14ac:dyDescent="0.2"/>
    <row r="1040372" s="12" customFormat="1" x14ac:dyDescent="0.2"/>
    <row r="1040373" s="12" customFormat="1" x14ac:dyDescent="0.2"/>
    <row r="1040374" s="12" customFormat="1" x14ac:dyDescent="0.2"/>
    <row r="1040375" s="12" customFormat="1" x14ac:dyDescent="0.2"/>
    <row r="1040376" s="12" customFormat="1" x14ac:dyDescent="0.2"/>
    <row r="1040377" s="12" customFormat="1" x14ac:dyDescent="0.2"/>
    <row r="1040378" s="12" customFormat="1" x14ac:dyDescent="0.2"/>
    <row r="1040379" s="12" customFormat="1" x14ac:dyDescent="0.2"/>
    <row r="1040380" s="12" customFormat="1" x14ac:dyDescent="0.2"/>
    <row r="1040381" s="12" customFormat="1" x14ac:dyDescent="0.2"/>
    <row r="1040382" s="12" customFormat="1" x14ac:dyDescent="0.2"/>
    <row r="1040383" s="12" customFormat="1" x14ac:dyDescent="0.2"/>
    <row r="1040384" s="12" customFormat="1" x14ac:dyDescent="0.2"/>
    <row r="1040385" s="12" customFormat="1" x14ac:dyDescent="0.2"/>
    <row r="1040386" s="12" customFormat="1" x14ac:dyDescent="0.2"/>
    <row r="1040387" s="12" customFormat="1" x14ac:dyDescent="0.2"/>
    <row r="1040388" s="12" customFormat="1" x14ac:dyDescent="0.2"/>
    <row r="1040389" s="12" customFormat="1" x14ac:dyDescent="0.2"/>
    <row r="1040390" s="12" customFormat="1" x14ac:dyDescent="0.2"/>
    <row r="1040391" s="12" customFormat="1" x14ac:dyDescent="0.2"/>
    <row r="1040392" s="12" customFormat="1" x14ac:dyDescent="0.2"/>
    <row r="1040393" s="12" customFormat="1" x14ac:dyDescent="0.2"/>
    <row r="1040394" s="12" customFormat="1" x14ac:dyDescent="0.2"/>
    <row r="1040395" s="12" customFormat="1" x14ac:dyDescent="0.2"/>
    <row r="1040396" s="12" customFormat="1" x14ac:dyDescent="0.2"/>
    <row r="1040397" s="12" customFormat="1" x14ac:dyDescent="0.2"/>
    <row r="1040398" s="12" customFormat="1" x14ac:dyDescent="0.2"/>
    <row r="1040399" s="12" customFormat="1" x14ac:dyDescent="0.2"/>
    <row r="1040400" s="12" customFormat="1" x14ac:dyDescent="0.2"/>
    <row r="1040401" s="12" customFormat="1" x14ac:dyDescent="0.2"/>
    <row r="1040402" s="12" customFormat="1" x14ac:dyDescent="0.2"/>
    <row r="1040403" s="12" customFormat="1" x14ac:dyDescent="0.2"/>
    <row r="1040404" s="12" customFormat="1" x14ac:dyDescent="0.2"/>
    <row r="1040405" s="12" customFormat="1" x14ac:dyDescent="0.2"/>
    <row r="1040406" s="12" customFormat="1" x14ac:dyDescent="0.2"/>
    <row r="1040407" s="12" customFormat="1" x14ac:dyDescent="0.2"/>
    <row r="1040408" s="12" customFormat="1" x14ac:dyDescent="0.2"/>
    <row r="1040409" s="12" customFormat="1" x14ac:dyDescent="0.2"/>
    <row r="1040410" s="12" customFormat="1" x14ac:dyDescent="0.2"/>
    <row r="1040411" s="12" customFormat="1" x14ac:dyDescent="0.2"/>
    <row r="1040412" s="12" customFormat="1" x14ac:dyDescent="0.2"/>
    <row r="1040413" s="12" customFormat="1" x14ac:dyDescent="0.2"/>
    <row r="1040414" s="12" customFormat="1" x14ac:dyDescent="0.2"/>
    <row r="1040415" s="12" customFormat="1" x14ac:dyDescent="0.2"/>
    <row r="1040416" s="12" customFormat="1" x14ac:dyDescent="0.2"/>
    <row r="1040417" s="12" customFormat="1" x14ac:dyDescent="0.2"/>
    <row r="1040418" s="12" customFormat="1" x14ac:dyDescent="0.2"/>
    <row r="1040419" s="12" customFormat="1" x14ac:dyDescent="0.2"/>
    <row r="1040420" s="12" customFormat="1" x14ac:dyDescent="0.2"/>
    <row r="1040421" s="12" customFormat="1" x14ac:dyDescent="0.2"/>
    <row r="1040422" s="12" customFormat="1" x14ac:dyDescent="0.2"/>
    <row r="1040423" s="12" customFormat="1" x14ac:dyDescent="0.2"/>
    <row r="1040424" s="12" customFormat="1" x14ac:dyDescent="0.2"/>
    <row r="1040425" s="12" customFormat="1" x14ac:dyDescent="0.2"/>
    <row r="1040426" s="12" customFormat="1" x14ac:dyDescent="0.2"/>
    <row r="1040427" s="12" customFormat="1" x14ac:dyDescent="0.2"/>
    <row r="1040428" s="12" customFormat="1" x14ac:dyDescent="0.2"/>
    <row r="1040429" s="12" customFormat="1" x14ac:dyDescent="0.2"/>
    <row r="1040430" s="12" customFormat="1" x14ac:dyDescent="0.2"/>
    <row r="1040431" s="12" customFormat="1" x14ac:dyDescent="0.2"/>
    <row r="1040432" s="12" customFormat="1" x14ac:dyDescent="0.2"/>
    <row r="1040433" s="12" customFormat="1" x14ac:dyDescent="0.2"/>
    <row r="1040434" s="12" customFormat="1" x14ac:dyDescent="0.2"/>
    <row r="1040435" s="12" customFormat="1" x14ac:dyDescent="0.2"/>
    <row r="1040436" s="12" customFormat="1" x14ac:dyDescent="0.2"/>
    <row r="1040437" s="12" customFormat="1" x14ac:dyDescent="0.2"/>
    <row r="1040438" s="12" customFormat="1" x14ac:dyDescent="0.2"/>
    <row r="1040439" s="12" customFormat="1" x14ac:dyDescent="0.2"/>
    <row r="1040440" s="12" customFormat="1" x14ac:dyDescent="0.2"/>
    <row r="1040441" s="12" customFormat="1" x14ac:dyDescent="0.2"/>
    <row r="1040442" s="12" customFormat="1" x14ac:dyDescent="0.2"/>
    <row r="1040443" s="12" customFormat="1" x14ac:dyDescent="0.2"/>
    <row r="1040444" s="12" customFormat="1" x14ac:dyDescent="0.2"/>
    <row r="1040445" s="12" customFormat="1" x14ac:dyDescent="0.2"/>
    <row r="1040446" s="12" customFormat="1" x14ac:dyDescent="0.2"/>
    <row r="1040447" s="12" customFormat="1" x14ac:dyDescent="0.2"/>
    <row r="1040448" s="12" customFormat="1" x14ac:dyDescent="0.2"/>
    <row r="1040449" s="12" customFormat="1" x14ac:dyDescent="0.2"/>
    <row r="1040450" s="12" customFormat="1" x14ac:dyDescent="0.2"/>
    <row r="1040451" s="12" customFormat="1" x14ac:dyDescent="0.2"/>
    <row r="1040452" s="12" customFormat="1" x14ac:dyDescent="0.2"/>
    <row r="1040453" s="12" customFormat="1" x14ac:dyDescent="0.2"/>
    <row r="1040454" s="12" customFormat="1" x14ac:dyDescent="0.2"/>
    <row r="1040455" s="12" customFormat="1" x14ac:dyDescent="0.2"/>
    <row r="1040456" s="12" customFormat="1" x14ac:dyDescent="0.2"/>
    <row r="1040457" s="12" customFormat="1" x14ac:dyDescent="0.2"/>
    <row r="1040458" s="12" customFormat="1" x14ac:dyDescent="0.2"/>
    <row r="1040459" s="12" customFormat="1" x14ac:dyDescent="0.2"/>
    <row r="1040460" s="12" customFormat="1" x14ac:dyDescent="0.2"/>
    <row r="1040461" s="12" customFormat="1" x14ac:dyDescent="0.2"/>
    <row r="1040462" s="12" customFormat="1" x14ac:dyDescent="0.2"/>
    <row r="1040463" s="12" customFormat="1" x14ac:dyDescent="0.2"/>
    <row r="1040464" s="12" customFormat="1" x14ac:dyDescent="0.2"/>
    <row r="1040465" s="12" customFormat="1" x14ac:dyDescent="0.2"/>
    <row r="1040466" s="12" customFormat="1" x14ac:dyDescent="0.2"/>
    <row r="1040467" s="12" customFormat="1" x14ac:dyDescent="0.2"/>
    <row r="1040468" s="12" customFormat="1" x14ac:dyDescent="0.2"/>
    <row r="1040469" s="12" customFormat="1" x14ac:dyDescent="0.2"/>
    <row r="1040470" s="12" customFormat="1" x14ac:dyDescent="0.2"/>
    <row r="1040471" s="12" customFormat="1" x14ac:dyDescent="0.2"/>
    <row r="1040472" s="12" customFormat="1" x14ac:dyDescent="0.2"/>
    <row r="1040473" s="12" customFormat="1" x14ac:dyDescent="0.2"/>
    <row r="1040474" s="12" customFormat="1" x14ac:dyDescent="0.2"/>
    <row r="1040475" s="12" customFormat="1" x14ac:dyDescent="0.2"/>
    <row r="1040476" s="12" customFormat="1" x14ac:dyDescent="0.2"/>
    <row r="1040477" s="12" customFormat="1" x14ac:dyDescent="0.2"/>
    <row r="1040478" s="12" customFormat="1" x14ac:dyDescent="0.2"/>
    <row r="1040479" s="12" customFormat="1" x14ac:dyDescent="0.2"/>
    <row r="1040480" s="12" customFormat="1" x14ac:dyDescent="0.2"/>
    <row r="1040481" s="12" customFormat="1" x14ac:dyDescent="0.2"/>
    <row r="1040482" s="12" customFormat="1" x14ac:dyDescent="0.2"/>
    <row r="1040483" s="12" customFormat="1" x14ac:dyDescent="0.2"/>
    <row r="1040484" s="12" customFormat="1" x14ac:dyDescent="0.2"/>
    <row r="1040485" s="12" customFormat="1" x14ac:dyDescent="0.2"/>
    <row r="1040486" s="12" customFormat="1" x14ac:dyDescent="0.2"/>
    <row r="1040487" s="12" customFormat="1" x14ac:dyDescent="0.2"/>
    <row r="1040488" s="12" customFormat="1" x14ac:dyDescent="0.2"/>
    <row r="1040489" s="12" customFormat="1" x14ac:dyDescent="0.2"/>
    <row r="1040490" s="12" customFormat="1" x14ac:dyDescent="0.2"/>
    <row r="1040491" s="12" customFormat="1" x14ac:dyDescent="0.2"/>
    <row r="1040492" s="12" customFormat="1" x14ac:dyDescent="0.2"/>
    <row r="1040493" s="12" customFormat="1" x14ac:dyDescent="0.2"/>
    <row r="1040494" s="12" customFormat="1" x14ac:dyDescent="0.2"/>
    <row r="1040495" s="12" customFormat="1" x14ac:dyDescent="0.2"/>
    <row r="1040496" s="12" customFormat="1" x14ac:dyDescent="0.2"/>
    <row r="1040497" s="12" customFormat="1" x14ac:dyDescent="0.2"/>
    <row r="1040498" s="12" customFormat="1" x14ac:dyDescent="0.2"/>
    <row r="1040499" s="12" customFormat="1" x14ac:dyDescent="0.2"/>
    <row r="1040500" s="12" customFormat="1" x14ac:dyDescent="0.2"/>
    <row r="1040501" s="12" customFormat="1" x14ac:dyDescent="0.2"/>
    <row r="1040502" s="12" customFormat="1" x14ac:dyDescent="0.2"/>
    <row r="1040503" s="12" customFormat="1" x14ac:dyDescent="0.2"/>
    <row r="1040504" s="12" customFormat="1" x14ac:dyDescent="0.2"/>
    <row r="1040505" s="12" customFormat="1" x14ac:dyDescent="0.2"/>
    <row r="1040506" s="12" customFormat="1" x14ac:dyDescent="0.2"/>
    <row r="1040507" s="12" customFormat="1" x14ac:dyDescent="0.2"/>
    <row r="1040508" s="12" customFormat="1" x14ac:dyDescent="0.2"/>
    <row r="1040509" s="12" customFormat="1" x14ac:dyDescent="0.2"/>
    <row r="1040510" s="12" customFormat="1" x14ac:dyDescent="0.2"/>
    <row r="1040511" s="12" customFormat="1" x14ac:dyDescent="0.2"/>
    <row r="1040512" s="12" customFormat="1" x14ac:dyDescent="0.2"/>
    <row r="1040513" s="12" customFormat="1" x14ac:dyDescent="0.2"/>
    <row r="1040514" s="12" customFormat="1" x14ac:dyDescent="0.2"/>
    <row r="1040515" s="12" customFormat="1" x14ac:dyDescent="0.2"/>
    <row r="1040516" s="12" customFormat="1" x14ac:dyDescent="0.2"/>
    <row r="1040517" s="12" customFormat="1" x14ac:dyDescent="0.2"/>
    <row r="1040518" s="12" customFormat="1" x14ac:dyDescent="0.2"/>
    <row r="1040519" s="12" customFormat="1" x14ac:dyDescent="0.2"/>
    <row r="1040520" s="12" customFormat="1" x14ac:dyDescent="0.2"/>
    <row r="1040521" s="12" customFormat="1" x14ac:dyDescent="0.2"/>
    <row r="1040522" s="12" customFormat="1" x14ac:dyDescent="0.2"/>
    <row r="1040523" s="12" customFormat="1" x14ac:dyDescent="0.2"/>
    <row r="1040524" s="12" customFormat="1" x14ac:dyDescent="0.2"/>
    <row r="1040525" s="12" customFormat="1" x14ac:dyDescent="0.2"/>
    <row r="1040526" s="12" customFormat="1" x14ac:dyDescent="0.2"/>
    <row r="1040527" s="12" customFormat="1" x14ac:dyDescent="0.2"/>
    <row r="1040528" s="12" customFormat="1" x14ac:dyDescent="0.2"/>
    <row r="1040529" s="12" customFormat="1" x14ac:dyDescent="0.2"/>
    <row r="1040530" s="12" customFormat="1" x14ac:dyDescent="0.2"/>
    <row r="1040531" s="12" customFormat="1" x14ac:dyDescent="0.2"/>
    <row r="1040532" s="12" customFormat="1" x14ac:dyDescent="0.2"/>
    <row r="1040533" s="12" customFormat="1" x14ac:dyDescent="0.2"/>
    <row r="1040534" s="12" customFormat="1" x14ac:dyDescent="0.2"/>
    <row r="1040535" s="12" customFormat="1" x14ac:dyDescent="0.2"/>
    <row r="1040536" s="12" customFormat="1" x14ac:dyDescent="0.2"/>
    <row r="1040537" s="12" customFormat="1" x14ac:dyDescent="0.2"/>
    <row r="1040538" s="12" customFormat="1" x14ac:dyDescent="0.2"/>
    <row r="1040539" s="12" customFormat="1" x14ac:dyDescent="0.2"/>
    <row r="1040540" s="12" customFormat="1" x14ac:dyDescent="0.2"/>
    <row r="1040541" s="12" customFormat="1" x14ac:dyDescent="0.2"/>
    <row r="1040542" s="12" customFormat="1" x14ac:dyDescent="0.2"/>
    <row r="1040543" s="12" customFormat="1" x14ac:dyDescent="0.2"/>
    <row r="1040544" s="12" customFormat="1" x14ac:dyDescent="0.2"/>
    <row r="1040545" s="12" customFormat="1" x14ac:dyDescent="0.2"/>
    <row r="1040546" s="12" customFormat="1" x14ac:dyDescent="0.2"/>
    <row r="1040547" s="12" customFormat="1" x14ac:dyDescent="0.2"/>
    <row r="1040548" s="12" customFormat="1" x14ac:dyDescent="0.2"/>
    <row r="1040549" s="12" customFormat="1" x14ac:dyDescent="0.2"/>
    <row r="1040550" s="12" customFormat="1" x14ac:dyDescent="0.2"/>
    <row r="1040551" s="12" customFormat="1" x14ac:dyDescent="0.2"/>
    <row r="1040552" s="12" customFormat="1" x14ac:dyDescent="0.2"/>
    <row r="1040553" s="12" customFormat="1" x14ac:dyDescent="0.2"/>
    <row r="1040554" s="12" customFormat="1" x14ac:dyDescent="0.2"/>
    <row r="1040555" s="12" customFormat="1" x14ac:dyDescent="0.2"/>
    <row r="1040556" s="12" customFormat="1" x14ac:dyDescent="0.2"/>
    <row r="1040557" s="12" customFormat="1" x14ac:dyDescent="0.2"/>
    <row r="1040558" s="12" customFormat="1" x14ac:dyDescent="0.2"/>
    <row r="1040559" s="12" customFormat="1" x14ac:dyDescent="0.2"/>
    <row r="1040560" s="12" customFormat="1" x14ac:dyDescent="0.2"/>
    <row r="1040561" s="12" customFormat="1" x14ac:dyDescent="0.2"/>
    <row r="1040562" s="12" customFormat="1" x14ac:dyDescent="0.2"/>
    <row r="1040563" s="12" customFormat="1" x14ac:dyDescent="0.2"/>
    <row r="1040564" s="12" customFormat="1" x14ac:dyDescent="0.2"/>
    <row r="1040565" s="12" customFormat="1" x14ac:dyDescent="0.2"/>
    <row r="1040566" s="12" customFormat="1" x14ac:dyDescent="0.2"/>
    <row r="1040567" s="12" customFormat="1" x14ac:dyDescent="0.2"/>
    <row r="1040568" s="12" customFormat="1" x14ac:dyDescent="0.2"/>
    <row r="1040569" s="12" customFormat="1" x14ac:dyDescent="0.2"/>
    <row r="1040570" s="12" customFormat="1" x14ac:dyDescent="0.2"/>
    <row r="1040571" s="12" customFormat="1" x14ac:dyDescent="0.2"/>
    <row r="1040572" s="12" customFormat="1" x14ac:dyDescent="0.2"/>
    <row r="1040573" s="12" customFormat="1" x14ac:dyDescent="0.2"/>
    <row r="1040574" s="12" customFormat="1" x14ac:dyDescent="0.2"/>
    <row r="1040575" s="12" customFormat="1" x14ac:dyDescent="0.2"/>
    <row r="1040576" s="12" customFormat="1" x14ac:dyDescent="0.2"/>
    <row r="1040577" s="12" customFormat="1" x14ac:dyDescent="0.2"/>
    <row r="1040578" s="12" customFormat="1" x14ac:dyDescent="0.2"/>
    <row r="1040579" s="12" customFormat="1" x14ac:dyDescent="0.2"/>
    <row r="1040580" s="12" customFormat="1" x14ac:dyDescent="0.2"/>
    <row r="1040581" s="12" customFormat="1" x14ac:dyDescent="0.2"/>
    <row r="1040582" s="12" customFormat="1" x14ac:dyDescent="0.2"/>
    <row r="1040583" s="12" customFormat="1" x14ac:dyDescent="0.2"/>
    <row r="1040584" s="12" customFormat="1" x14ac:dyDescent="0.2"/>
    <row r="1040585" s="12" customFormat="1" x14ac:dyDescent="0.2"/>
    <row r="1040586" s="12" customFormat="1" x14ac:dyDescent="0.2"/>
    <row r="1040587" s="12" customFormat="1" x14ac:dyDescent="0.2"/>
    <row r="1040588" s="12" customFormat="1" x14ac:dyDescent="0.2"/>
    <row r="1040589" s="12" customFormat="1" x14ac:dyDescent="0.2"/>
    <row r="1040590" s="12" customFormat="1" x14ac:dyDescent="0.2"/>
    <row r="1040591" s="12" customFormat="1" x14ac:dyDescent="0.2"/>
    <row r="1040592" s="12" customFormat="1" x14ac:dyDescent="0.2"/>
    <row r="1040593" s="12" customFormat="1" x14ac:dyDescent="0.2"/>
    <row r="1040594" s="12" customFormat="1" x14ac:dyDescent="0.2"/>
    <row r="1040595" s="12" customFormat="1" x14ac:dyDescent="0.2"/>
    <row r="1040596" s="12" customFormat="1" x14ac:dyDescent="0.2"/>
    <row r="1040597" s="12" customFormat="1" x14ac:dyDescent="0.2"/>
    <row r="1040598" s="12" customFormat="1" x14ac:dyDescent="0.2"/>
    <row r="1040599" s="12" customFormat="1" x14ac:dyDescent="0.2"/>
    <row r="1040600" s="12" customFormat="1" x14ac:dyDescent="0.2"/>
    <row r="1040601" s="12" customFormat="1" x14ac:dyDescent="0.2"/>
    <row r="1040602" s="12" customFormat="1" x14ac:dyDescent="0.2"/>
    <row r="1040603" s="12" customFormat="1" x14ac:dyDescent="0.2"/>
    <row r="1040604" s="12" customFormat="1" x14ac:dyDescent="0.2"/>
    <row r="1040605" s="12" customFormat="1" x14ac:dyDescent="0.2"/>
    <row r="1040606" s="12" customFormat="1" x14ac:dyDescent="0.2"/>
    <row r="1040607" s="12" customFormat="1" x14ac:dyDescent="0.2"/>
    <row r="1040608" s="12" customFormat="1" x14ac:dyDescent="0.2"/>
    <row r="1040609" s="12" customFormat="1" x14ac:dyDescent="0.2"/>
    <row r="1040610" s="12" customFormat="1" x14ac:dyDescent="0.2"/>
    <row r="1040611" s="12" customFormat="1" x14ac:dyDescent="0.2"/>
    <row r="1040612" s="12" customFormat="1" x14ac:dyDescent="0.2"/>
    <row r="1040613" s="12" customFormat="1" x14ac:dyDescent="0.2"/>
    <row r="1040614" s="12" customFormat="1" x14ac:dyDescent="0.2"/>
    <row r="1040615" s="12" customFormat="1" x14ac:dyDescent="0.2"/>
    <row r="1040616" s="12" customFormat="1" x14ac:dyDescent="0.2"/>
    <row r="1040617" s="12" customFormat="1" x14ac:dyDescent="0.2"/>
    <row r="1040618" s="12" customFormat="1" x14ac:dyDescent="0.2"/>
    <row r="1040619" s="12" customFormat="1" x14ac:dyDescent="0.2"/>
    <row r="1040620" s="12" customFormat="1" x14ac:dyDescent="0.2"/>
    <row r="1040621" s="12" customFormat="1" x14ac:dyDescent="0.2"/>
    <row r="1040622" s="12" customFormat="1" x14ac:dyDescent="0.2"/>
    <row r="1040623" s="12" customFormat="1" x14ac:dyDescent="0.2"/>
    <row r="1040624" s="12" customFormat="1" x14ac:dyDescent="0.2"/>
    <row r="1040625" s="12" customFormat="1" x14ac:dyDescent="0.2"/>
    <row r="1040626" s="12" customFormat="1" x14ac:dyDescent="0.2"/>
    <row r="1040627" s="12" customFormat="1" x14ac:dyDescent="0.2"/>
    <row r="1040628" s="12" customFormat="1" x14ac:dyDescent="0.2"/>
    <row r="1040629" s="12" customFormat="1" x14ac:dyDescent="0.2"/>
    <row r="1040630" s="12" customFormat="1" x14ac:dyDescent="0.2"/>
    <row r="1040631" s="12" customFormat="1" x14ac:dyDescent="0.2"/>
    <row r="1040632" s="12" customFormat="1" x14ac:dyDescent="0.2"/>
    <row r="1040633" s="12" customFormat="1" x14ac:dyDescent="0.2"/>
    <row r="1040634" s="12" customFormat="1" x14ac:dyDescent="0.2"/>
    <row r="1040635" s="12" customFormat="1" x14ac:dyDescent="0.2"/>
    <row r="1040636" s="12" customFormat="1" x14ac:dyDescent="0.2"/>
    <row r="1040637" s="12" customFormat="1" x14ac:dyDescent="0.2"/>
    <row r="1040638" s="12" customFormat="1" x14ac:dyDescent="0.2"/>
    <row r="1040639" s="12" customFormat="1" x14ac:dyDescent="0.2"/>
    <row r="1040640" s="12" customFormat="1" x14ac:dyDescent="0.2"/>
    <row r="1040641" s="12" customFormat="1" x14ac:dyDescent="0.2"/>
    <row r="1040642" s="12" customFormat="1" x14ac:dyDescent="0.2"/>
    <row r="1040643" s="12" customFormat="1" x14ac:dyDescent="0.2"/>
    <row r="1040644" s="12" customFormat="1" x14ac:dyDescent="0.2"/>
    <row r="1040645" s="12" customFormat="1" x14ac:dyDescent="0.2"/>
    <row r="1040646" s="12" customFormat="1" x14ac:dyDescent="0.2"/>
    <row r="1040647" s="12" customFormat="1" x14ac:dyDescent="0.2"/>
    <row r="1040648" s="12" customFormat="1" x14ac:dyDescent="0.2"/>
    <row r="1040649" s="12" customFormat="1" x14ac:dyDescent="0.2"/>
    <row r="1040650" s="12" customFormat="1" x14ac:dyDescent="0.2"/>
    <row r="1040651" s="12" customFormat="1" x14ac:dyDescent="0.2"/>
    <row r="1040652" s="12" customFormat="1" x14ac:dyDescent="0.2"/>
    <row r="1040653" s="12" customFormat="1" x14ac:dyDescent="0.2"/>
    <row r="1040654" s="12" customFormat="1" x14ac:dyDescent="0.2"/>
    <row r="1040655" s="12" customFormat="1" x14ac:dyDescent="0.2"/>
    <row r="1040656" s="12" customFormat="1" x14ac:dyDescent="0.2"/>
    <row r="1040657" s="12" customFormat="1" x14ac:dyDescent="0.2"/>
    <row r="1040658" s="12" customFormat="1" x14ac:dyDescent="0.2"/>
    <row r="1040659" s="12" customFormat="1" x14ac:dyDescent="0.2"/>
    <row r="1040660" s="12" customFormat="1" x14ac:dyDescent="0.2"/>
    <row r="1040661" s="12" customFormat="1" x14ac:dyDescent="0.2"/>
    <row r="1040662" s="12" customFormat="1" x14ac:dyDescent="0.2"/>
    <row r="1040663" s="12" customFormat="1" x14ac:dyDescent="0.2"/>
    <row r="1040664" s="12" customFormat="1" x14ac:dyDescent="0.2"/>
    <row r="1040665" s="12" customFormat="1" x14ac:dyDescent="0.2"/>
    <row r="1040666" s="12" customFormat="1" x14ac:dyDescent="0.2"/>
    <row r="1040667" s="12" customFormat="1" x14ac:dyDescent="0.2"/>
    <row r="1040668" s="12" customFormat="1" x14ac:dyDescent="0.2"/>
    <row r="1040669" s="12" customFormat="1" x14ac:dyDescent="0.2"/>
    <row r="1040670" s="12" customFormat="1" x14ac:dyDescent="0.2"/>
    <row r="1040671" s="12" customFormat="1" x14ac:dyDescent="0.2"/>
    <row r="1040672" s="12" customFormat="1" x14ac:dyDescent="0.2"/>
    <row r="1040673" s="12" customFormat="1" x14ac:dyDescent="0.2"/>
    <row r="1040674" s="12" customFormat="1" x14ac:dyDescent="0.2"/>
    <row r="1040675" s="12" customFormat="1" x14ac:dyDescent="0.2"/>
    <row r="1040676" s="12" customFormat="1" x14ac:dyDescent="0.2"/>
    <row r="1040677" s="12" customFormat="1" x14ac:dyDescent="0.2"/>
    <row r="1040678" s="12" customFormat="1" x14ac:dyDescent="0.2"/>
    <row r="1040679" s="12" customFormat="1" x14ac:dyDescent="0.2"/>
    <row r="1040680" s="12" customFormat="1" x14ac:dyDescent="0.2"/>
    <row r="1040681" s="12" customFormat="1" x14ac:dyDescent="0.2"/>
    <row r="1040682" s="12" customFormat="1" x14ac:dyDescent="0.2"/>
    <row r="1040683" s="12" customFormat="1" x14ac:dyDescent="0.2"/>
    <row r="1040684" s="12" customFormat="1" x14ac:dyDescent="0.2"/>
    <row r="1040685" s="12" customFormat="1" x14ac:dyDescent="0.2"/>
    <row r="1040686" s="12" customFormat="1" x14ac:dyDescent="0.2"/>
    <row r="1040687" s="12" customFormat="1" x14ac:dyDescent="0.2"/>
    <row r="1040688" s="12" customFormat="1" x14ac:dyDescent="0.2"/>
    <row r="1040689" s="12" customFormat="1" x14ac:dyDescent="0.2"/>
    <row r="1040690" s="12" customFormat="1" x14ac:dyDescent="0.2"/>
    <row r="1040691" s="12" customFormat="1" x14ac:dyDescent="0.2"/>
    <row r="1040692" s="12" customFormat="1" x14ac:dyDescent="0.2"/>
    <row r="1040693" s="12" customFormat="1" x14ac:dyDescent="0.2"/>
    <row r="1040694" s="12" customFormat="1" x14ac:dyDescent="0.2"/>
    <row r="1040695" s="12" customFormat="1" x14ac:dyDescent="0.2"/>
    <row r="1040696" s="12" customFormat="1" x14ac:dyDescent="0.2"/>
    <row r="1040697" s="12" customFormat="1" x14ac:dyDescent="0.2"/>
    <row r="1040698" s="12" customFormat="1" x14ac:dyDescent="0.2"/>
    <row r="1040699" s="12" customFormat="1" x14ac:dyDescent="0.2"/>
    <row r="1040700" s="12" customFormat="1" x14ac:dyDescent="0.2"/>
    <row r="1040701" s="12" customFormat="1" x14ac:dyDescent="0.2"/>
    <row r="1040702" s="12" customFormat="1" x14ac:dyDescent="0.2"/>
    <row r="1040703" s="12" customFormat="1" x14ac:dyDescent="0.2"/>
    <row r="1040704" s="12" customFormat="1" x14ac:dyDescent="0.2"/>
    <row r="1040705" s="12" customFormat="1" x14ac:dyDescent="0.2"/>
    <row r="1040706" s="12" customFormat="1" x14ac:dyDescent="0.2"/>
    <row r="1040707" s="12" customFormat="1" x14ac:dyDescent="0.2"/>
    <row r="1040708" s="12" customFormat="1" x14ac:dyDescent="0.2"/>
    <row r="1040709" s="12" customFormat="1" x14ac:dyDescent="0.2"/>
    <row r="1040710" s="12" customFormat="1" x14ac:dyDescent="0.2"/>
    <row r="1040711" s="12" customFormat="1" x14ac:dyDescent="0.2"/>
    <row r="1040712" s="12" customFormat="1" x14ac:dyDescent="0.2"/>
    <row r="1040713" s="12" customFormat="1" x14ac:dyDescent="0.2"/>
    <row r="1040714" s="12" customFormat="1" x14ac:dyDescent="0.2"/>
    <row r="1040715" s="12" customFormat="1" x14ac:dyDescent="0.2"/>
    <row r="1040716" s="12" customFormat="1" x14ac:dyDescent="0.2"/>
    <row r="1040717" s="12" customFormat="1" x14ac:dyDescent="0.2"/>
    <row r="1040718" s="12" customFormat="1" x14ac:dyDescent="0.2"/>
    <row r="1040719" s="12" customFormat="1" x14ac:dyDescent="0.2"/>
    <row r="1040720" s="12" customFormat="1" x14ac:dyDescent="0.2"/>
    <row r="1040721" s="12" customFormat="1" x14ac:dyDescent="0.2"/>
    <row r="1040722" s="12" customFormat="1" x14ac:dyDescent="0.2"/>
    <row r="1040723" s="12" customFormat="1" x14ac:dyDescent="0.2"/>
    <row r="1040724" s="12" customFormat="1" x14ac:dyDescent="0.2"/>
    <row r="1040725" s="12" customFormat="1" x14ac:dyDescent="0.2"/>
    <row r="1040726" s="12" customFormat="1" x14ac:dyDescent="0.2"/>
    <row r="1040727" s="12" customFormat="1" x14ac:dyDescent="0.2"/>
    <row r="1040728" s="12" customFormat="1" x14ac:dyDescent="0.2"/>
    <row r="1040729" s="12" customFormat="1" x14ac:dyDescent="0.2"/>
    <row r="1040730" s="12" customFormat="1" x14ac:dyDescent="0.2"/>
    <row r="1040731" s="12" customFormat="1" x14ac:dyDescent="0.2"/>
    <row r="1040732" s="12" customFormat="1" x14ac:dyDescent="0.2"/>
    <row r="1040733" s="12" customFormat="1" x14ac:dyDescent="0.2"/>
    <row r="1040734" s="12" customFormat="1" x14ac:dyDescent="0.2"/>
    <row r="1040735" s="12" customFormat="1" x14ac:dyDescent="0.2"/>
    <row r="1040736" s="12" customFormat="1" x14ac:dyDescent="0.2"/>
    <row r="1040737" s="12" customFormat="1" x14ac:dyDescent="0.2"/>
    <row r="1040738" s="12" customFormat="1" x14ac:dyDescent="0.2"/>
    <row r="1040739" s="12" customFormat="1" x14ac:dyDescent="0.2"/>
    <row r="1040740" s="12" customFormat="1" x14ac:dyDescent="0.2"/>
    <row r="1040741" s="12" customFormat="1" x14ac:dyDescent="0.2"/>
    <row r="1040742" s="12" customFormat="1" x14ac:dyDescent="0.2"/>
    <row r="1040743" s="12" customFormat="1" x14ac:dyDescent="0.2"/>
    <row r="1040744" s="12" customFormat="1" x14ac:dyDescent="0.2"/>
    <row r="1040745" s="12" customFormat="1" x14ac:dyDescent="0.2"/>
    <row r="1040746" s="12" customFormat="1" x14ac:dyDescent="0.2"/>
    <row r="1040747" s="12" customFormat="1" x14ac:dyDescent="0.2"/>
    <row r="1040748" s="12" customFormat="1" x14ac:dyDescent="0.2"/>
    <row r="1040749" s="12" customFormat="1" x14ac:dyDescent="0.2"/>
    <row r="1040750" s="12" customFormat="1" x14ac:dyDescent="0.2"/>
    <row r="1040751" s="12" customFormat="1" x14ac:dyDescent="0.2"/>
    <row r="1040752" s="12" customFormat="1" x14ac:dyDescent="0.2"/>
    <row r="1040753" s="12" customFormat="1" x14ac:dyDescent="0.2"/>
    <row r="1040754" s="12" customFormat="1" x14ac:dyDescent="0.2"/>
    <row r="1040755" s="12" customFormat="1" x14ac:dyDescent="0.2"/>
    <row r="1040756" s="12" customFormat="1" x14ac:dyDescent="0.2"/>
    <row r="1040757" s="12" customFormat="1" x14ac:dyDescent="0.2"/>
    <row r="1040758" s="12" customFormat="1" x14ac:dyDescent="0.2"/>
    <row r="1040759" s="12" customFormat="1" x14ac:dyDescent="0.2"/>
    <row r="1040760" s="12" customFormat="1" x14ac:dyDescent="0.2"/>
    <row r="1040761" s="12" customFormat="1" x14ac:dyDescent="0.2"/>
    <row r="1040762" s="12" customFormat="1" x14ac:dyDescent="0.2"/>
    <row r="1040763" s="12" customFormat="1" x14ac:dyDescent="0.2"/>
    <row r="1040764" s="12" customFormat="1" x14ac:dyDescent="0.2"/>
    <row r="1040765" s="12" customFormat="1" x14ac:dyDescent="0.2"/>
    <row r="1040766" s="12" customFormat="1" x14ac:dyDescent="0.2"/>
    <row r="1040767" s="12" customFormat="1" x14ac:dyDescent="0.2"/>
    <row r="1040768" s="12" customFormat="1" x14ac:dyDescent="0.2"/>
    <row r="1040769" s="12" customFormat="1" x14ac:dyDescent="0.2"/>
    <row r="1040770" s="12" customFormat="1" x14ac:dyDescent="0.2"/>
    <row r="1040771" s="12" customFormat="1" x14ac:dyDescent="0.2"/>
    <row r="1040772" s="12" customFormat="1" x14ac:dyDescent="0.2"/>
    <row r="1040773" s="12" customFormat="1" x14ac:dyDescent="0.2"/>
    <row r="1040774" s="12" customFormat="1" x14ac:dyDescent="0.2"/>
    <row r="1040775" s="12" customFormat="1" x14ac:dyDescent="0.2"/>
    <row r="1040776" s="12" customFormat="1" x14ac:dyDescent="0.2"/>
    <row r="1040777" s="12" customFormat="1" x14ac:dyDescent="0.2"/>
    <row r="1040778" s="12" customFormat="1" x14ac:dyDescent="0.2"/>
    <row r="1040779" s="12" customFormat="1" x14ac:dyDescent="0.2"/>
    <row r="1040780" s="12" customFormat="1" x14ac:dyDescent="0.2"/>
    <row r="1040781" s="12" customFormat="1" x14ac:dyDescent="0.2"/>
    <row r="1040782" s="12" customFormat="1" x14ac:dyDescent="0.2"/>
    <row r="1040783" s="12" customFormat="1" x14ac:dyDescent="0.2"/>
    <row r="1040784" s="12" customFormat="1" x14ac:dyDescent="0.2"/>
    <row r="1040785" s="12" customFormat="1" x14ac:dyDescent="0.2"/>
    <row r="1040786" s="12" customFormat="1" x14ac:dyDescent="0.2"/>
    <row r="1040787" s="12" customFormat="1" x14ac:dyDescent="0.2"/>
    <row r="1040788" s="12" customFormat="1" x14ac:dyDescent="0.2"/>
    <row r="1040789" s="12" customFormat="1" x14ac:dyDescent="0.2"/>
    <row r="1040790" s="12" customFormat="1" x14ac:dyDescent="0.2"/>
    <row r="1040791" s="12" customFormat="1" x14ac:dyDescent="0.2"/>
    <row r="1040792" s="12" customFormat="1" x14ac:dyDescent="0.2"/>
    <row r="1040793" s="12" customFormat="1" x14ac:dyDescent="0.2"/>
    <row r="1040794" s="12" customFormat="1" x14ac:dyDescent="0.2"/>
    <row r="1040795" s="12" customFormat="1" x14ac:dyDescent="0.2"/>
    <row r="1040796" s="12" customFormat="1" x14ac:dyDescent="0.2"/>
    <row r="1040797" s="12" customFormat="1" x14ac:dyDescent="0.2"/>
    <row r="1040798" s="12" customFormat="1" x14ac:dyDescent="0.2"/>
    <row r="1040799" s="12" customFormat="1" x14ac:dyDescent="0.2"/>
    <row r="1040800" s="12" customFormat="1" x14ac:dyDescent="0.2"/>
    <row r="1040801" s="12" customFormat="1" x14ac:dyDescent="0.2"/>
    <row r="1040802" s="12" customFormat="1" x14ac:dyDescent="0.2"/>
    <row r="1040803" s="12" customFormat="1" x14ac:dyDescent="0.2"/>
    <row r="1040804" s="12" customFormat="1" x14ac:dyDescent="0.2"/>
    <row r="1040805" s="12" customFormat="1" x14ac:dyDescent="0.2"/>
    <row r="1040806" s="12" customFormat="1" x14ac:dyDescent="0.2"/>
    <row r="1040807" s="12" customFormat="1" x14ac:dyDescent="0.2"/>
    <row r="1040808" s="12" customFormat="1" x14ac:dyDescent="0.2"/>
    <row r="1040809" s="12" customFormat="1" x14ac:dyDescent="0.2"/>
    <row r="1040810" s="12" customFormat="1" x14ac:dyDescent="0.2"/>
    <row r="1040811" s="12" customFormat="1" x14ac:dyDescent="0.2"/>
    <row r="1040812" s="12" customFormat="1" x14ac:dyDescent="0.2"/>
    <row r="1040813" s="12" customFormat="1" x14ac:dyDescent="0.2"/>
    <row r="1040814" s="12" customFormat="1" x14ac:dyDescent="0.2"/>
    <row r="1040815" s="12" customFormat="1" x14ac:dyDescent="0.2"/>
    <row r="1040816" s="12" customFormat="1" x14ac:dyDescent="0.2"/>
    <row r="1040817" s="12" customFormat="1" x14ac:dyDescent="0.2"/>
    <row r="1040818" s="12" customFormat="1" x14ac:dyDescent="0.2"/>
    <row r="1040819" s="12" customFormat="1" x14ac:dyDescent="0.2"/>
    <row r="1040820" s="12" customFormat="1" x14ac:dyDescent="0.2"/>
    <row r="1040821" s="12" customFormat="1" x14ac:dyDescent="0.2"/>
    <row r="1040822" s="12" customFormat="1" x14ac:dyDescent="0.2"/>
    <row r="1040823" s="12" customFormat="1" x14ac:dyDescent="0.2"/>
    <row r="1040824" s="12" customFormat="1" x14ac:dyDescent="0.2"/>
    <row r="1040825" s="12" customFormat="1" x14ac:dyDescent="0.2"/>
    <row r="1040826" s="12" customFormat="1" x14ac:dyDescent="0.2"/>
    <row r="1040827" s="12" customFormat="1" x14ac:dyDescent="0.2"/>
    <row r="1040828" s="12" customFormat="1" x14ac:dyDescent="0.2"/>
    <row r="1040829" s="12" customFormat="1" x14ac:dyDescent="0.2"/>
    <row r="1040830" s="12" customFormat="1" x14ac:dyDescent="0.2"/>
    <row r="1040831" s="12" customFormat="1" x14ac:dyDescent="0.2"/>
    <row r="1040832" s="12" customFormat="1" x14ac:dyDescent="0.2"/>
    <row r="1040833" s="12" customFormat="1" x14ac:dyDescent="0.2"/>
    <row r="1040834" s="12" customFormat="1" x14ac:dyDescent="0.2"/>
    <row r="1040835" s="12" customFormat="1" x14ac:dyDescent="0.2"/>
    <row r="1040836" s="12" customFormat="1" x14ac:dyDescent="0.2"/>
    <row r="1040837" s="12" customFormat="1" x14ac:dyDescent="0.2"/>
    <row r="1040838" s="12" customFormat="1" x14ac:dyDescent="0.2"/>
    <row r="1040839" s="12" customFormat="1" x14ac:dyDescent="0.2"/>
    <row r="1040840" s="12" customFormat="1" x14ac:dyDescent="0.2"/>
    <row r="1040841" s="12" customFormat="1" x14ac:dyDescent="0.2"/>
    <row r="1040842" s="12" customFormat="1" x14ac:dyDescent="0.2"/>
    <row r="1040843" s="12" customFormat="1" x14ac:dyDescent="0.2"/>
    <row r="1040844" s="12" customFormat="1" x14ac:dyDescent="0.2"/>
    <row r="1040845" s="12" customFormat="1" x14ac:dyDescent="0.2"/>
    <row r="1040846" s="12" customFormat="1" x14ac:dyDescent="0.2"/>
    <row r="1040847" s="12" customFormat="1" x14ac:dyDescent="0.2"/>
    <row r="1040848" s="12" customFormat="1" x14ac:dyDescent="0.2"/>
    <row r="1040849" s="12" customFormat="1" x14ac:dyDescent="0.2"/>
    <row r="1040850" s="12" customFormat="1" x14ac:dyDescent="0.2"/>
    <row r="1040851" s="12" customFormat="1" x14ac:dyDescent="0.2"/>
    <row r="1040852" s="12" customFormat="1" x14ac:dyDescent="0.2"/>
    <row r="1040853" s="12" customFormat="1" x14ac:dyDescent="0.2"/>
    <row r="1040854" s="12" customFormat="1" x14ac:dyDescent="0.2"/>
    <row r="1040855" s="12" customFormat="1" x14ac:dyDescent="0.2"/>
    <row r="1040856" s="12" customFormat="1" x14ac:dyDescent="0.2"/>
    <row r="1040857" s="12" customFormat="1" x14ac:dyDescent="0.2"/>
    <row r="1040858" s="12" customFormat="1" x14ac:dyDescent="0.2"/>
    <row r="1040859" s="12" customFormat="1" x14ac:dyDescent="0.2"/>
    <row r="1040860" s="12" customFormat="1" x14ac:dyDescent="0.2"/>
    <row r="1040861" s="12" customFormat="1" x14ac:dyDescent="0.2"/>
    <row r="1040862" s="12" customFormat="1" x14ac:dyDescent="0.2"/>
    <row r="1040863" s="12" customFormat="1" x14ac:dyDescent="0.2"/>
    <row r="1040864" s="12" customFormat="1" x14ac:dyDescent="0.2"/>
    <row r="1040865" s="12" customFormat="1" x14ac:dyDescent="0.2"/>
    <row r="1040866" s="12" customFormat="1" x14ac:dyDescent="0.2"/>
    <row r="1040867" s="12" customFormat="1" x14ac:dyDescent="0.2"/>
    <row r="1040868" s="12" customFormat="1" x14ac:dyDescent="0.2"/>
    <row r="1040869" s="12" customFormat="1" x14ac:dyDescent="0.2"/>
    <row r="1040870" s="12" customFormat="1" x14ac:dyDescent="0.2"/>
    <row r="1040871" s="12" customFormat="1" x14ac:dyDescent="0.2"/>
    <row r="1040872" s="12" customFormat="1" x14ac:dyDescent="0.2"/>
    <row r="1040873" s="12" customFormat="1" x14ac:dyDescent="0.2"/>
    <row r="1040874" s="12" customFormat="1" x14ac:dyDescent="0.2"/>
    <row r="1040875" s="12" customFormat="1" x14ac:dyDescent="0.2"/>
    <row r="1040876" s="12" customFormat="1" x14ac:dyDescent="0.2"/>
    <row r="1040877" s="12" customFormat="1" x14ac:dyDescent="0.2"/>
    <row r="1040878" s="12" customFormat="1" x14ac:dyDescent="0.2"/>
    <row r="1040879" s="12" customFormat="1" x14ac:dyDescent="0.2"/>
    <row r="1040880" s="12" customFormat="1" x14ac:dyDescent="0.2"/>
    <row r="1040881" s="12" customFormat="1" x14ac:dyDescent="0.2"/>
    <row r="1040882" s="12" customFormat="1" x14ac:dyDescent="0.2"/>
    <row r="1040883" s="12" customFormat="1" x14ac:dyDescent="0.2"/>
    <row r="1040884" s="12" customFormat="1" x14ac:dyDescent="0.2"/>
    <row r="1040885" s="12" customFormat="1" x14ac:dyDescent="0.2"/>
    <row r="1040886" s="12" customFormat="1" x14ac:dyDescent="0.2"/>
    <row r="1040887" s="12" customFormat="1" x14ac:dyDescent="0.2"/>
    <row r="1040888" s="12" customFormat="1" x14ac:dyDescent="0.2"/>
    <row r="1040889" s="12" customFormat="1" x14ac:dyDescent="0.2"/>
    <row r="1040890" s="12" customFormat="1" x14ac:dyDescent="0.2"/>
    <row r="1040891" s="12" customFormat="1" x14ac:dyDescent="0.2"/>
    <row r="1040892" s="12" customFormat="1" x14ac:dyDescent="0.2"/>
    <row r="1040893" s="12" customFormat="1" x14ac:dyDescent="0.2"/>
    <row r="1040894" s="12" customFormat="1" x14ac:dyDescent="0.2"/>
    <row r="1040895" s="12" customFormat="1" x14ac:dyDescent="0.2"/>
    <row r="1040896" s="12" customFormat="1" x14ac:dyDescent="0.2"/>
    <row r="1040897" s="12" customFormat="1" x14ac:dyDescent="0.2"/>
    <row r="1040898" s="12" customFormat="1" x14ac:dyDescent="0.2"/>
    <row r="1040899" s="12" customFormat="1" x14ac:dyDescent="0.2"/>
    <row r="1040900" s="12" customFormat="1" x14ac:dyDescent="0.2"/>
    <row r="1040901" s="12" customFormat="1" x14ac:dyDescent="0.2"/>
    <row r="1040902" s="12" customFormat="1" x14ac:dyDescent="0.2"/>
    <row r="1040903" s="12" customFormat="1" x14ac:dyDescent="0.2"/>
    <row r="1040904" s="12" customFormat="1" x14ac:dyDescent="0.2"/>
    <row r="1040905" s="12" customFormat="1" x14ac:dyDescent="0.2"/>
    <row r="1040906" s="12" customFormat="1" x14ac:dyDescent="0.2"/>
    <row r="1040907" s="12" customFormat="1" x14ac:dyDescent="0.2"/>
    <row r="1040908" s="12" customFormat="1" x14ac:dyDescent="0.2"/>
    <row r="1040909" s="12" customFormat="1" x14ac:dyDescent="0.2"/>
    <row r="1040910" s="12" customFormat="1" x14ac:dyDescent="0.2"/>
    <row r="1040911" s="12" customFormat="1" x14ac:dyDescent="0.2"/>
    <row r="1040912" s="12" customFormat="1" x14ac:dyDescent="0.2"/>
    <row r="1040913" s="12" customFormat="1" x14ac:dyDescent="0.2"/>
    <row r="1040914" s="12" customFormat="1" x14ac:dyDescent="0.2"/>
    <row r="1040915" s="12" customFormat="1" x14ac:dyDescent="0.2"/>
    <row r="1040916" s="12" customFormat="1" x14ac:dyDescent="0.2"/>
    <row r="1040917" s="12" customFormat="1" x14ac:dyDescent="0.2"/>
    <row r="1040918" s="12" customFormat="1" x14ac:dyDescent="0.2"/>
    <row r="1040919" s="12" customFormat="1" x14ac:dyDescent="0.2"/>
    <row r="1040920" s="12" customFormat="1" x14ac:dyDescent="0.2"/>
    <row r="1040921" s="12" customFormat="1" x14ac:dyDescent="0.2"/>
    <row r="1040922" s="12" customFormat="1" x14ac:dyDescent="0.2"/>
    <row r="1040923" s="12" customFormat="1" x14ac:dyDescent="0.2"/>
    <row r="1040924" s="12" customFormat="1" x14ac:dyDescent="0.2"/>
    <row r="1040925" s="12" customFormat="1" x14ac:dyDescent="0.2"/>
    <row r="1040926" s="12" customFormat="1" x14ac:dyDescent="0.2"/>
    <row r="1040927" s="12" customFormat="1" x14ac:dyDescent="0.2"/>
    <row r="1040928" s="12" customFormat="1" x14ac:dyDescent="0.2"/>
    <row r="1040929" s="12" customFormat="1" x14ac:dyDescent="0.2"/>
    <row r="1040930" s="12" customFormat="1" x14ac:dyDescent="0.2"/>
    <row r="1040931" s="12" customFormat="1" x14ac:dyDescent="0.2"/>
    <row r="1040932" s="12" customFormat="1" x14ac:dyDescent="0.2"/>
    <row r="1040933" s="12" customFormat="1" x14ac:dyDescent="0.2"/>
    <row r="1040934" s="12" customFormat="1" x14ac:dyDescent="0.2"/>
    <row r="1040935" s="12" customFormat="1" x14ac:dyDescent="0.2"/>
    <row r="1040936" s="12" customFormat="1" x14ac:dyDescent="0.2"/>
    <row r="1040937" s="12" customFormat="1" x14ac:dyDescent="0.2"/>
    <row r="1040938" s="12" customFormat="1" x14ac:dyDescent="0.2"/>
    <row r="1040939" s="12" customFormat="1" x14ac:dyDescent="0.2"/>
    <row r="1040940" s="12" customFormat="1" x14ac:dyDescent="0.2"/>
    <row r="1040941" s="12" customFormat="1" x14ac:dyDescent="0.2"/>
    <row r="1040942" s="12" customFormat="1" x14ac:dyDescent="0.2"/>
    <row r="1040943" s="12" customFormat="1" x14ac:dyDescent="0.2"/>
    <row r="1040944" s="12" customFormat="1" x14ac:dyDescent="0.2"/>
    <row r="1040945" s="12" customFormat="1" x14ac:dyDescent="0.2"/>
    <row r="1040946" s="12" customFormat="1" x14ac:dyDescent="0.2"/>
    <row r="1040947" s="12" customFormat="1" x14ac:dyDescent="0.2"/>
    <row r="1040948" s="12" customFormat="1" x14ac:dyDescent="0.2"/>
    <row r="1040949" s="12" customFormat="1" x14ac:dyDescent="0.2"/>
    <row r="1040950" s="12" customFormat="1" x14ac:dyDescent="0.2"/>
    <row r="1040951" s="12" customFormat="1" x14ac:dyDescent="0.2"/>
    <row r="1040952" s="12" customFormat="1" x14ac:dyDescent="0.2"/>
    <row r="1040953" s="12" customFormat="1" x14ac:dyDescent="0.2"/>
    <row r="1040954" s="12" customFormat="1" x14ac:dyDescent="0.2"/>
    <row r="1040955" s="12" customFormat="1" x14ac:dyDescent="0.2"/>
    <row r="1040956" s="12" customFormat="1" x14ac:dyDescent="0.2"/>
    <row r="1040957" s="12" customFormat="1" x14ac:dyDescent="0.2"/>
    <row r="1040958" s="12" customFormat="1" x14ac:dyDescent="0.2"/>
    <row r="1040959" s="12" customFormat="1" x14ac:dyDescent="0.2"/>
    <row r="1040960" s="12" customFormat="1" x14ac:dyDescent="0.2"/>
    <row r="1040961" s="12" customFormat="1" x14ac:dyDescent="0.2"/>
    <row r="1040962" s="12" customFormat="1" x14ac:dyDescent="0.2"/>
    <row r="1040963" s="12" customFormat="1" x14ac:dyDescent="0.2"/>
    <row r="1040964" s="12" customFormat="1" x14ac:dyDescent="0.2"/>
    <row r="1040965" s="12" customFormat="1" x14ac:dyDescent="0.2"/>
    <row r="1040966" s="12" customFormat="1" x14ac:dyDescent="0.2"/>
    <row r="1040967" s="12" customFormat="1" x14ac:dyDescent="0.2"/>
    <row r="1040968" s="12" customFormat="1" x14ac:dyDescent="0.2"/>
    <row r="1040969" s="12" customFormat="1" x14ac:dyDescent="0.2"/>
    <row r="1040970" s="12" customFormat="1" x14ac:dyDescent="0.2"/>
    <row r="1040971" s="12" customFormat="1" x14ac:dyDescent="0.2"/>
    <row r="1040972" s="12" customFormat="1" x14ac:dyDescent="0.2"/>
    <row r="1040973" s="12" customFormat="1" x14ac:dyDescent="0.2"/>
    <row r="1040974" s="12" customFormat="1" x14ac:dyDescent="0.2"/>
    <row r="1040975" s="12" customFormat="1" x14ac:dyDescent="0.2"/>
    <row r="1040976" s="12" customFormat="1" x14ac:dyDescent="0.2"/>
    <row r="1040977" s="12" customFormat="1" x14ac:dyDescent="0.2"/>
    <row r="1040978" s="12" customFormat="1" x14ac:dyDescent="0.2"/>
    <row r="1040979" s="12" customFormat="1" x14ac:dyDescent="0.2"/>
    <row r="1040980" s="12" customFormat="1" x14ac:dyDescent="0.2"/>
    <row r="1040981" s="12" customFormat="1" x14ac:dyDescent="0.2"/>
    <row r="1040982" s="12" customFormat="1" x14ac:dyDescent="0.2"/>
    <row r="1040983" s="12" customFormat="1" x14ac:dyDescent="0.2"/>
    <row r="1040984" s="12" customFormat="1" x14ac:dyDescent="0.2"/>
    <row r="1040985" s="12" customFormat="1" x14ac:dyDescent="0.2"/>
    <row r="1040986" s="12" customFormat="1" x14ac:dyDescent="0.2"/>
    <row r="1040987" s="12" customFormat="1" x14ac:dyDescent="0.2"/>
    <row r="1040988" s="12" customFormat="1" x14ac:dyDescent="0.2"/>
    <row r="1040989" s="12" customFormat="1" x14ac:dyDescent="0.2"/>
    <row r="1040990" s="12" customFormat="1" x14ac:dyDescent="0.2"/>
    <row r="1040991" s="12" customFormat="1" x14ac:dyDescent="0.2"/>
    <row r="1040992" s="12" customFormat="1" x14ac:dyDescent="0.2"/>
    <row r="1040993" s="12" customFormat="1" x14ac:dyDescent="0.2"/>
    <row r="1040994" s="12" customFormat="1" x14ac:dyDescent="0.2"/>
    <row r="1040995" s="12" customFormat="1" x14ac:dyDescent="0.2"/>
    <row r="1040996" s="12" customFormat="1" x14ac:dyDescent="0.2"/>
    <row r="1040997" s="12" customFormat="1" x14ac:dyDescent="0.2"/>
    <row r="1040998" s="12" customFormat="1" x14ac:dyDescent="0.2"/>
    <row r="1040999" s="12" customFormat="1" x14ac:dyDescent="0.2"/>
    <row r="1041000" s="12" customFormat="1" x14ac:dyDescent="0.2"/>
    <row r="1041001" s="12" customFormat="1" x14ac:dyDescent="0.2"/>
    <row r="1041002" s="12" customFormat="1" x14ac:dyDescent="0.2"/>
    <row r="1041003" s="12" customFormat="1" x14ac:dyDescent="0.2"/>
    <row r="1041004" s="12" customFormat="1" x14ac:dyDescent="0.2"/>
    <row r="1041005" s="12" customFormat="1" x14ac:dyDescent="0.2"/>
    <row r="1041006" s="12" customFormat="1" x14ac:dyDescent="0.2"/>
    <row r="1041007" s="12" customFormat="1" x14ac:dyDescent="0.2"/>
    <row r="1041008" s="12" customFormat="1" x14ac:dyDescent="0.2"/>
    <row r="1041009" s="12" customFormat="1" x14ac:dyDescent="0.2"/>
    <row r="1041010" s="12" customFormat="1" x14ac:dyDescent="0.2"/>
    <row r="1041011" s="12" customFormat="1" x14ac:dyDescent="0.2"/>
    <row r="1041012" s="12" customFormat="1" x14ac:dyDescent="0.2"/>
    <row r="1041013" s="12" customFormat="1" x14ac:dyDescent="0.2"/>
    <row r="1041014" s="12" customFormat="1" x14ac:dyDescent="0.2"/>
    <row r="1041015" s="12" customFormat="1" x14ac:dyDescent="0.2"/>
    <row r="1041016" s="12" customFormat="1" x14ac:dyDescent="0.2"/>
    <row r="1041017" s="12" customFormat="1" x14ac:dyDescent="0.2"/>
    <row r="1041018" s="12" customFormat="1" x14ac:dyDescent="0.2"/>
    <row r="1041019" s="12" customFormat="1" x14ac:dyDescent="0.2"/>
    <row r="1041020" s="12" customFormat="1" x14ac:dyDescent="0.2"/>
    <row r="1041021" s="12" customFormat="1" x14ac:dyDescent="0.2"/>
    <row r="1041022" s="12" customFormat="1" x14ac:dyDescent="0.2"/>
    <row r="1041023" s="12" customFormat="1" x14ac:dyDescent="0.2"/>
    <row r="1041024" s="12" customFormat="1" x14ac:dyDescent="0.2"/>
    <row r="1041025" s="12" customFormat="1" x14ac:dyDescent="0.2"/>
    <row r="1041026" s="12" customFormat="1" x14ac:dyDescent="0.2"/>
    <row r="1041027" s="12" customFormat="1" x14ac:dyDescent="0.2"/>
    <row r="1041028" s="12" customFormat="1" x14ac:dyDescent="0.2"/>
    <row r="1041029" s="12" customFormat="1" x14ac:dyDescent="0.2"/>
    <row r="1041030" s="12" customFormat="1" x14ac:dyDescent="0.2"/>
    <row r="1041031" s="12" customFormat="1" x14ac:dyDescent="0.2"/>
    <row r="1041032" s="12" customFormat="1" x14ac:dyDescent="0.2"/>
    <row r="1041033" s="12" customFormat="1" x14ac:dyDescent="0.2"/>
    <row r="1041034" s="12" customFormat="1" x14ac:dyDescent="0.2"/>
    <row r="1041035" s="12" customFormat="1" x14ac:dyDescent="0.2"/>
    <row r="1041036" s="12" customFormat="1" x14ac:dyDescent="0.2"/>
    <row r="1041037" s="12" customFormat="1" x14ac:dyDescent="0.2"/>
    <row r="1041038" s="12" customFormat="1" x14ac:dyDescent="0.2"/>
    <row r="1041039" s="12" customFormat="1" x14ac:dyDescent="0.2"/>
    <row r="1041040" s="12" customFormat="1" x14ac:dyDescent="0.2"/>
    <row r="1041041" s="12" customFormat="1" x14ac:dyDescent="0.2"/>
    <row r="1041042" s="12" customFormat="1" x14ac:dyDescent="0.2"/>
    <row r="1041043" s="12" customFormat="1" x14ac:dyDescent="0.2"/>
    <row r="1041044" s="12" customFormat="1" x14ac:dyDescent="0.2"/>
    <row r="1041045" s="12" customFormat="1" x14ac:dyDescent="0.2"/>
    <row r="1041046" s="12" customFormat="1" x14ac:dyDescent="0.2"/>
    <row r="1041047" s="12" customFormat="1" x14ac:dyDescent="0.2"/>
    <row r="1041048" s="12" customFormat="1" x14ac:dyDescent="0.2"/>
    <row r="1041049" s="12" customFormat="1" x14ac:dyDescent="0.2"/>
    <row r="1041050" s="12" customFormat="1" x14ac:dyDescent="0.2"/>
    <row r="1041051" s="12" customFormat="1" x14ac:dyDescent="0.2"/>
    <row r="1041052" s="12" customFormat="1" x14ac:dyDescent="0.2"/>
    <row r="1041053" s="12" customFormat="1" x14ac:dyDescent="0.2"/>
    <row r="1041054" s="12" customFormat="1" x14ac:dyDescent="0.2"/>
    <row r="1041055" s="12" customFormat="1" x14ac:dyDescent="0.2"/>
    <row r="1041056" s="12" customFormat="1" x14ac:dyDescent="0.2"/>
    <row r="1041057" s="12" customFormat="1" x14ac:dyDescent="0.2"/>
    <row r="1041058" s="12" customFormat="1" x14ac:dyDescent="0.2"/>
    <row r="1041059" s="12" customFormat="1" x14ac:dyDescent="0.2"/>
    <row r="1041060" s="12" customFormat="1" x14ac:dyDescent="0.2"/>
    <row r="1041061" s="12" customFormat="1" x14ac:dyDescent="0.2"/>
    <row r="1041062" s="12" customFormat="1" x14ac:dyDescent="0.2"/>
    <row r="1041063" s="12" customFormat="1" x14ac:dyDescent="0.2"/>
    <row r="1041064" s="12" customFormat="1" x14ac:dyDescent="0.2"/>
    <row r="1041065" s="12" customFormat="1" x14ac:dyDescent="0.2"/>
    <row r="1041066" s="12" customFormat="1" x14ac:dyDescent="0.2"/>
    <row r="1041067" s="12" customFormat="1" x14ac:dyDescent="0.2"/>
    <row r="1041068" s="12" customFormat="1" x14ac:dyDescent="0.2"/>
    <row r="1041069" s="12" customFormat="1" x14ac:dyDescent="0.2"/>
    <row r="1041070" s="12" customFormat="1" x14ac:dyDescent="0.2"/>
    <row r="1041071" s="12" customFormat="1" x14ac:dyDescent="0.2"/>
    <row r="1041072" s="12" customFormat="1" x14ac:dyDescent="0.2"/>
    <row r="1041073" s="12" customFormat="1" x14ac:dyDescent="0.2"/>
    <row r="1041074" s="12" customFormat="1" x14ac:dyDescent="0.2"/>
    <row r="1041075" s="12" customFormat="1" x14ac:dyDescent="0.2"/>
    <row r="1041076" s="12" customFormat="1" x14ac:dyDescent="0.2"/>
    <row r="1041077" s="12" customFormat="1" x14ac:dyDescent="0.2"/>
    <row r="1041078" s="12" customFormat="1" x14ac:dyDescent="0.2"/>
    <row r="1041079" s="12" customFormat="1" x14ac:dyDescent="0.2"/>
    <row r="1041080" s="12" customFormat="1" x14ac:dyDescent="0.2"/>
    <row r="1041081" s="12" customFormat="1" x14ac:dyDescent="0.2"/>
    <row r="1041082" s="12" customFormat="1" x14ac:dyDescent="0.2"/>
    <row r="1041083" s="12" customFormat="1" x14ac:dyDescent="0.2"/>
    <row r="1041084" s="12" customFormat="1" x14ac:dyDescent="0.2"/>
    <row r="1041085" s="12" customFormat="1" x14ac:dyDescent="0.2"/>
    <row r="1041086" s="12" customFormat="1" x14ac:dyDescent="0.2"/>
    <row r="1041087" s="12" customFormat="1" x14ac:dyDescent="0.2"/>
    <row r="1041088" s="12" customFormat="1" x14ac:dyDescent="0.2"/>
    <row r="1041089" s="12" customFormat="1" x14ac:dyDescent="0.2"/>
    <row r="1041090" s="12" customFormat="1" x14ac:dyDescent="0.2"/>
    <row r="1041091" s="12" customFormat="1" x14ac:dyDescent="0.2"/>
    <row r="1041092" s="12" customFormat="1" x14ac:dyDescent="0.2"/>
    <row r="1041093" s="12" customFormat="1" x14ac:dyDescent="0.2"/>
    <row r="1041094" s="12" customFormat="1" x14ac:dyDescent="0.2"/>
    <row r="1041095" s="12" customFormat="1" x14ac:dyDescent="0.2"/>
    <row r="1041096" s="12" customFormat="1" x14ac:dyDescent="0.2"/>
    <row r="1041097" s="12" customFormat="1" x14ac:dyDescent="0.2"/>
    <row r="1041098" s="12" customFormat="1" x14ac:dyDescent="0.2"/>
    <row r="1041099" s="12" customFormat="1" x14ac:dyDescent="0.2"/>
    <row r="1041100" s="12" customFormat="1" x14ac:dyDescent="0.2"/>
    <row r="1041101" s="12" customFormat="1" x14ac:dyDescent="0.2"/>
    <row r="1041102" s="12" customFormat="1" x14ac:dyDescent="0.2"/>
    <row r="1041103" s="12" customFormat="1" x14ac:dyDescent="0.2"/>
    <row r="1041104" s="12" customFormat="1" x14ac:dyDescent="0.2"/>
    <row r="1041105" s="12" customFormat="1" x14ac:dyDescent="0.2"/>
    <row r="1041106" s="12" customFormat="1" x14ac:dyDescent="0.2"/>
    <row r="1041107" s="12" customFormat="1" x14ac:dyDescent="0.2"/>
    <row r="1041108" s="12" customFormat="1" x14ac:dyDescent="0.2"/>
    <row r="1041109" s="12" customFormat="1" x14ac:dyDescent="0.2"/>
    <row r="1041110" s="12" customFormat="1" x14ac:dyDescent="0.2"/>
    <row r="1041111" s="12" customFormat="1" x14ac:dyDescent="0.2"/>
    <row r="1041112" s="12" customFormat="1" x14ac:dyDescent="0.2"/>
    <row r="1041113" s="12" customFormat="1" x14ac:dyDescent="0.2"/>
    <row r="1041114" s="12" customFormat="1" x14ac:dyDescent="0.2"/>
    <row r="1041115" s="12" customFormat="1" x14ac:dyDescent="0.2"/>
    <row r="1041116" s="12" customFormat="1" x14ac:dyDescent="0.2"/>
    <row r="1041117" s="12" customFormat="1" x14ac:dyDescent="0.2"/>
    <row r="1041118" s="12" customFormat="1" x14ac:dyDescent="0.2"/>
    <row r="1041119" s="12" customFormat="1" x14ac:dyDescent="0.2"/>
    <row r="1041120" s="12" customFormat="1" x14ac:dyDescent="0.2"/>
    <row r="1041121" s="12" customFormat="1" x14ac:dyDescent="0.2"/>
    <row r="1041122" s="12" customFormat="1" x14ac:dyDescent="0.2"/>
    <row r="1041123" s="12" customFormat="1" x14ac:dyDescent="0.2"/>
    <row r="1041124" s="12" customFormat="1" x14ac:dyDescent="0.2"/>
    <row r="1041125" s="12" customFormat="1" x14ac:dyDescent="0.2"/>
    <row r="1041126" s="12" customFormat="1" x14ac:dyDescent="0.2"/>
    <row r="1041127" s="12" customFormat="1" x14ac:dyDescent="0.2"/>
    <row r="1041128" s="12" customFormat="1" x14ac:dyDescent="0.2"/>
    <row r="1041129" s="12" customFormat="1" x14ac:dyDescent="0.2"/>
    <row r="1041130" s="12" customFormat="1" x14ac:dyDescent="0.2"/>
    <row r="1041131" s="12" customFormat="1" x14ac:dyDescent="0.2"/>
    <row r="1041132" s="12" customFormat="1" x14ac:dyDescent="0.2"/>
    <row r="1041133" s="12" customFormat="1" x14ac:dyDescent="0.2"/>
    <row r="1041134" s="12" customFormat="1" x14ac:dyDescent="0.2"/>
    <row r="1041135" s="12" customFormat="1" x14ac:dyDescent="0.2"/>
    <row r="1041136" s="12" customFormat="1" x14ac:dyDescent="0.2"/>
    <row r="1041137" s="12" customFormat="1" x14ac:dyDescent="0.2"/>
    <row r="1041138" s="12" customFormat="1" x14ac:dyDescent="0.2"/>
    <row r="1041139" s="12" customFormat="1" x14ac:dyDescent="0.2"/>
    <row r="1041140" s="12" customFormat="1" x14ac:dyDescent="0.2"/>
    <row r="1041141" s="12" customFormat="1" x14ac:dyDescent="0.2"/>
    <row r="1041142" s="12" customFormat="1" x14ac:dyDescent="0.2"/>
    <row r="1041143" s="12" customFormat="1" x14ac:dyDescent="0.2"/>
    <row r="1041144" s="12" customFormat="1" x14ac:dyDescent="0.2"/>
    <row r="1041145" s="12" customFormat="1" x14ac:dyDescent="0.2"/>
    <row r="1041146" s="12" customFormat="1" x14ac:dyDescent="0.2"/>
    <row r="1041147" s="12" customFormat="1" x14ac:dyDescent="0.2"/>
    <row r="1041148" s="12" customFormat="1" x14ac:dyDescent="0.2"/>
    <row r="1041149" s="12" customFormat="1" x14ac:dyDescent="0.2"/>
    <row r="1041150" s="12" customFormat="1" x14ac:dyDescent="0.2"/>
    <row r="1041151" s="12" customFormat="1" x14ac:dyDescent="0.2"/>
    <row r="1041152" s="12" customFormat="1" x14ac:dyDescent="0.2"/>
    <row r="1041153" s="12" customFormat="1" x14ac:dyDescent="0.2"/>
    <row r="1041154" s="12" customFormat="1" x14ac:dyDescent="0.2"/>
    <row r="1041155" s="12" customFormat="1" x14ac:dyDescent="0.2"/>
    <row r="1041156" s="12" customFormat="1" x14ac:dyDescent="0.2"/>
    <row r="1041157" s="12" customFormat="1" x14ac:dyDescent="0.2"/>
    <row r="1041158" s="12" customFormat="1" x14ac:dyDescent="0.2"/>
    <row r="1041159" s="12" customFormat="1" x14ac:dyDescent="0.2"/>
    <row r="1041160" s="12" customFormat="1" x14ac:dyDescent="0.2"/>
    <row r="1041161" s="12" customFormat="1" x14ac:dyDescent="0.2"/>
    <row r="1041162" s="12" customFormat="1" x14ac:dyDescent="0.2"/>
    <row r="1041163" s="12" customFormat="1" x14ac:dyDescent="0.2"/>
    <row r="1041164" s="12" customFormat="1" x14ac:dyDescent="0.2"/>
    <row r="1041165" s="12" customFormat="1" x14ac:dyDescent="0.2"/>
    <row r="1041166" s="12" customFormat="1" x14ac:dyDescent="0.2"/>
    <row r="1041167" s="12" customFormat="1" x14ac:dyDescent="0.2"/>
    <row r="1041168" s="12" customFormat="1" x14ac:dyDescent="0.2"/>
    <row r="1041169" s="12" customFormat="1" x14ac:dyDescent="0.2"/>
    <row r="1041170" s="12" customFormat="1" x14ac:dyDescent="0.2"/>
    <row r="1041171" s="12" customFormat="1" x14ac:dyDescent="0.2"/>
    <row r="1041172" s="12" customFormat="1" x14ac:dyDescent="0.2"/>
    <row r="1041173" s="12" customFormat="1" x14ac:dyDescent="0.2"/>
    <row r="1041174" s="12" customFormat="1" x14ac:dyDescent="0.2"/>
    <row r="1041175" s="12" customFormat="1" x14ac:dyDescent="0.2"/>
    <row r="1041176" s="12" customFormat="1" x14ac:dyDescent="0.2"/>
    <row r="1041177" s="12" customFormat="1" x14ac:dyDescent="0.2"/>
    <row r="1041178" s="12" customFormat="1" x14ac:dyDescent="0.2"/>
    <row r="1041179" s="12" customFormat="1" x14ac:dyDescent="0.2"/>
    <row r="1041180" s="12" customFormat="1" x14ac:dyDescent="0.2"/>
    <row r="1041181" s="12" customFormat="1" x14ac:dyDescent="0.2"/>
    <row r="1041182" s="12" customFormat="1" x14ac:dyDescent="0.2"/>
    <row r="1041183" s="12" customFormat="1" x14ac:dyDescent="0.2"/>
    <row r="1041184" s="12" customFormat="1" x14ac:dyDescent="0.2"/>
    <row r="1041185" s="12" customFormat="1" x14ac:dyDescent="0.2"/>
    <row r="1041186" s="12" customFormat="1" x14ac:dyDescent="0.2"/>
    <row r="1041187" s="12" customFormat="1" x14ac:dyDescent="0.2"/>
    <row r="1041188" s="12" customFormat="1" x14ac:dyDescent="0.2"/>
    <row r="1041189" s="12" customFormat="1" x14ac:dyDescent="0.2"/>
    <row r="1041190" s="12" customFormat="1" x14ac:dyDescent="0.2"/>
    <row r="1041191" s="12" customFormat="1" x14ac:dyDescent="0.2"/>
    <row r="1041192" s="12" customFormat="1" x14ac:dyDescent="0.2"/>
    <row r="1041193" s="12" customFormat="1" x14ac:dyDescent="0.2"/>
    <row r="1041194" s="12" customFormat="1" x14ac:dyDescent="0.2"/>
    <row r="1041195" s="12" customFormat="1" x14ac:dyDescent="0.2"/>
    <row r="1041196" s="12" customFormat="1" x14ac:dyDescent="0.2"/>
    <row r="1041197" s="12" customFormat="1" x14ac:dyDescent="0.2"/>
    <row r="1041198" s="12" customFormat="1" x14ac:dyDescent="0.2"/>
    <row r="1041199" s="12" customFormat="1" x14ac:dyDescent="0.2"/>
    <row r="1041200" s="12" customFormat="1" x14ac:dyDescent="0.2"/>
    <row r="1041201" s="12" customFormat="1" x14ac:dyDescent="0.2"/>
    <row r="1041202" s="12" customFormat="1" x14ac:dyDescent="0.2"/>
    <row r="1041203" s="12" customFormat="1" x14ac:dyDescent="0.2"/>
    <row r="1041204" s="12" customFormat="1" x14ac:dyDescent="0.2"/>
    <row r="1041205" s="12" customFormat="1" x14ac:dyDescent="0.2"/>
    <row r="1041206" s="12" customFormat="1" x14ac:dyDescent="0.2"/>
    <row r="1041207" s="12" customFormat="1" x14ac:dyDescent="0.2"/>
    <row r="1041208" s="12" customFormat="1" x14ac:dyDescent="0.2"/>
    <row r="1041209" s="12" customFormat="1" x14ac:dyDescent="0.2"/>
    <row r="1041210" s="12" customFormat="1" x14ac:dyDescent="0.2"/>
    <row r="1041211" s="12" customFormat="1" x14ac:dyDescent="0.2"/>
    <row r="1041212" s="12" customFormat="1" x14ac:dyDescent="0.2"/>
    <row r="1041213" s="12" customFormat="1" x14ac:dyDescent="0.2"/>
    <row r="1041214" s="12" customFormat="1" x14ac:dyDescent="0.2"/>
    <row r="1041215" s="12" customFormat="1" x14ac:dyDescent="0.2"/>
    <row r="1041216" s="12" customFormat="1" x14ac:dyDescent="0.2"/>
    <row r="1041217" s="12" customFormat="1" x14ac:dyDescent="0.2"/>
    <row r="1041218" s="12" customFormat="1" x14ac:dyDescent="0.2"/>
    <row r="1041219" s="12" customFormat="1" x14ac:dyDescent="0.2"/>
    <row r="1041220" s="12" customFormat="1" x14ac:dyDescent="0.2"/>
    <row r="1041221" s="12" customFormat="1" x14ac:dyDescent="0.2"/>
    <row r="1041222" s="12" customFormat="1" x14ac:dyDescent="0.2"/>
    <row r="1041223" s="12" customFormat="1" x14ac:dyDescent="0.2"/>
    <row r="1041224" s="12" customFormat="1" x14ac:dyDescent="0.2"/>
    <row r="1041225" s="12" customFormat="1" x14ac:dyDescent="0.2"/>
    <row r="1041226" s="12" customFormat="1" x14ac:dyDescent="0.2"/>
    <row r="1041227" s="12" customFormat="1" x14ac:dyDescent="0.2"/>
    <row r="1041228" s="12" customFormat="1" x14ac:dyDescent="0.2"/>
    <row r="1041229" s="12" customFormat="1" x14ac:dyDescent="0.2"/>
    <row r="1041230" s="12" customFormat="1" x14ac:dyDescent="0.2"/>
    <row r="1041231" s="12" customFormat="1" x14ac:dyDescent="0.2"/>
    <row r="1041232" s="12" customFormat="1" x14ac:dyDescent="0.2"/>
    <row r="1041233" s="12" customFormat="1" x14ac:dyDescent="0.2"/>
    <row r="1041234" s="12" customFormat="1" x14ac:dyDescent="0.2"/>
    <row r="1041235" s="12" customFormat="1" x14ac:dyDescent="0.2"/>
    <row r="1041236" s="12" customFormat="1" x14ac:dyDescent="0.2"/>
    <row r="1041237" s="12" customFormat="1" x14ac:dyDescent="0.2"/>
    <row r="1041238" s="12" customFormat="1" x14ac:dyDescent="0.2"/>
    <row r="1041239" s="12" customFormat="1" x14ac:dyDescent="0.2"/>
    <row r="1041240" s="12" customFormat="1" x14ac:dyDescent="0.2"/>
    <row r="1041241" s="12" customFormat="1" x14ac:dyDescent="0.2"/>
    <row r="1041242" s="12" customFormat="1" x14ac:dyDescent="0.2"/>
    <row r="1041243" s="12" customFormat="1" x14ac:dyDescent="0.2"/>
    <row r="1041244" s="12" customFormat="1" x14ac:dyDescent="0.2"/>
    <row r="1041245" s="12" customFormat="1" x14ac:dyDescent="0.2"/>
    <row r="1041246" s="12" customFormat="1" x14ac:dyDescent="0.2"/>
    <row r="1041247" s="12" customFormat="1" x14ac:dyDescent="0.2"/>
    <row r="1041248" s="12" customFormat="1" x14ac:dyDescent="0.2"/>
    <row r="1041249" s="12" customFormat="1" x14ac:dyDescent="0.2"/>
    <row r="1041250" s="12" customFormat="1" x14ac:dyDescent="0.2"/>
    <row r="1041251" s="12" customFormat="1" x14ac:dyDescent="0.2"/>
    <row r="1041252" s="12" customFormat="1" x14ac:dyDescent="0.2"/>
    <row r="1041253" s="12" customFormat="1" x14ac:dyDescent="0.2"/>
    <row r="1041254" s="12" customFormat="1" x14ac:dyDescent="0.2"/>
    <row r="1041255" s="12" customFormat="1" x14ac:dyDescent="0.2"/>
    <row r="1041256" s="12" customFormat="1" x14ac:dyDescent="0.2"/>
    <row r="1041257" s="12" customFormat="1" x14ac:dyDescent="0.2"/>
    <row r="1041258" s="12" customFormat="1" x14ac:dyDescent="0.2"/>
    <row r="1041259" s="12" customFormat="1" x14ac:dyDescent="0.2"/>
    <row r="1041260" s="12" customFormat="1" x14ac:dyDescent="0.2"/>
    <row r="1041261" s="12" customFormat="1" x14ac:dyDescent="0.2"/>
    <row r="1041262" s="12" customFormat="1" x14ac:dyDescent="0.2"/>
    <row r="1041263" s="12" customFormat="1" x14ac:dyDescent="0.2"/>
    <row r="1041264" s="12" customFormat="1" x14ac:dyDescent="0.2"/>
    <row r="1041265" s="12" customFormat="1" x14ac:dyDescent="0.2"/>
    <row r="1041266" s="12" customFormat="1" x14ac:dyDescent="0.2"/>
    <row r="1041267" s="12" customFormat="1" x14ac:dyDescent="0.2"/>
    <row r="1041268" s="12" customFormat="1" x14ac:dyDescent="0.2"/>
    <row r="1041269" s="12" customFormat="1" x14ac:dyDescent="0.2"/>
    <row r="1041270" s="12" customFormat="1" x14ac:dyDescent="0.2"/>
    <row r="1041271" s="12" customFormat="1" x14ac:dyDescent="0.2"/>
    <row r="1041272" s="12" customFormat="1" x14ac:dyDescent="0.2"/>
    <row r="1041273" s="12" customFormat="1" x14ac:dyDescent="0.2"/>
    <row r="1041274" s="12" customFormat="1" x14ac:dyDescent="0.2"/>
    <row r="1041275" s="12" customFormat="1" x14ac:dyDescent="0.2"/>
    <row r="1041276" s="12" customFormat="1" x14ac:dyDescent="0.2"/>
    <row r="1041277" s="12" customFormat="1" x14ac:dyDescent="0.2"/>
    <row r="1041278" s="12" customFormat="1" x14ac:dyDescent="0.2"/>
    <row r="1041279" s="12" customFormat="1" x14ac:dyDescent="0.2"/>
    <row r="1041280" s="12" customFormat="1" x14ac:dyDescent="0.2"/>
    <row r="1041281" s="12" customFormat="1" x14ac:dyDescent="0.2"/>
    <row r="1041282" s="12" customFormat="1" x14ac:dyDescent="0.2"/>
    <row r="1041283" s="12" customFormat="1" x14ac:dyDescent="0.2"/>
    <row r="1041284" s="12" customFormat="1" x14ac:dyDescent="0.2"/>
    <row r="1041285" s="12" customFormat="1" x14ac:dyDescent="0.2"/>
    <row r="1041286" s="12" customFormat="1" x14ac:dyDescent="0.2"/>
    <row r="1041287" s="12" customFormat="1" x14ac:dyDescent="0.2"/>
    <row r="1041288" s="12" customFormat="1" x14ac:dyDescent="0.2"/>
    <row r="1041289" s="12" customFormat="1" x14ac:dyDescent="0.2"/>
    <row r="1041290" s="12" customFormat="1" x14ac:dyDescent="0.2"/>
    <row r="1041291" s="12" customFormat="1" x14ac:dyDescent="0.2"/>
    <row r="1041292" s="12" customFormat="1" x14ac:dyDescent="0.2"/>
    <row r="1041293" s="12" customFormat="1" x14ac:dyDescent="0.2"/>
    <row r="1041294" s="12" customFormat="1" x14ac:dyDescent="0.2"/>
    <row r="1041295" s="12" customFormat="1" x14ac:dyDescent="0.2"/>
    <row r="1041296" s="12" customFormat="1" x14ac:dyDescent="0.2"/>
    <row r="1041297" s="12" customFormat="1" x14ac:dyDescent="0.2"/>
    <row r="1041298" s="12" customFormat="1" x14ac:dyDescent="0.2"/>
    <row r="1041299" s="12" customFormat="1" x14ac:dyDescent="0.2"/>
    <row r="1041300" s="12" customFormat="1" x14ac:dyDescent="0.2"/>
    <row r="1041301" s="12" customFormat="1" x14ac:dyDescent="0.2"/>
    <row r="1041302" s="12" customFormat="1" x14ac:dyDescent="0.2"/>
    <row r="1041303" s="12" customFormat="1" x14ac:dyDescent="0.2"/>
    <row r="1041304" s="12" customFormat="1" x14ac:dyDescent="0.2"/>
    <row r="1041305" s="12" customFormat="1" x14ac:dyDescent="0.2"/>
    <row r="1041306" s="12" customFormat="1" x14ac:dyDescent="0.2"/>
    <row r="1041307" s="12" customFormat="1" x14ac:dyDescent="0.2"/>
    <row r="1041308" s="12" customFormat="1" x14ac:dyDescent="0.2"/>
    <row r="1041309" s="12" customFormat="1" x14ac:dyDescent="0.2"/>
    <row r="1041310" s="12" customFormat="1" x14ac:dyDescent="0.2"/>
    <row r="1041311" s="12" customFormat="1" x14ac:dyDescent="0.2"/>
    <row r="1041312" s="12" customFormat="1" x14ac:dyDescent="0.2"/>
    <row r="1041313" s="12" customFormat="1" x14ac:dyDescent="0.2"/>
    <row r="1041314" s="12" customFormat="1" x14ac:dyDescent="0.2"/>
    <row r="1041315" s="12" customFormat="1" x14ac:dyDescent="0.2"/>
    <row r="1041316" s="12" customFormat="1" x14ac:dyDescent="0.2"/>
    <row r="1041317" s="12" customFormat="1" x14ac:dyDescent="0.2"/>
    <row r="1041318" s="12" customFormat="1" x14ac:dyDescent="0.2"/>
    <row r="1041319" s="12" customFormat="1" x14ac:dyDescent="0.2"/>
    <row r="1041320" s="12" customFormat="1" x14ac:dyDescent="0.2"/>
    <row r="1041321" s="12" customFormat="1" x14ac:dyDescent="0.2"/>
    <row r="1041322" s="12" customFormat="1" x14ac:dyDescent="0.2"/>
    <row r="1041323" s="12" customFormat="1" x14ac:dyDescent="0.2"/>
    <row r="1041324" s="12" customFormat="1" x14ac:dyDescent="0.2"/>
    <row r="1041325" s="12" customFormat="1" x14ac:dyDescent="0.2"/>
    <row r="1041326" s="12" customFormat="1" x14ac:dyDescent="0.2"/>
    <row r="1041327" s="12" customFormat="1" x14ac:dyDescent="0.2"/>
    <row r="1041328" s="12" customFormat="1" x14ac:dyDescent="0.2"/>
    <row r="1041329" s="12" customFormat="1" x14ac:dyDescent="0.2"/>
    <row r="1041330" s="12" customFormat="1" x14ac:dyDescent="0.2"/>
    <row r="1041331" s="12" customFormat="1" x14ac:dyDescent="0.2"/>
    <row r="1041332" s="12" customFormat="1" x14ac:dyDescent="0.2"/>
    <row r="1041333" s="12" customFormat="1" x14ac:dyDescent="0.2"/>
    <row r="1041334" s="12" customFormat="1" x14ac:dyDescent="0.2"/>
    <row r="1041335" s="12" customFormat="1" x14ac:dyDescent="0.2"/>
    <row r="1041336" s="12" customFormat="1" x14ac:dyDescent="0.2"/>
    <row r="1041337" s="12" customFormat="1" x14ac:dyDescent="0.2"/>
    <row r="1041338" s="12" customFormat="1" x14ac:dyDescent="0.2"/>
    <row r="1041339" s="12" customFormat="1" x14ac:dyDescent="0.2"/>
    <row r="1041340" s="12" customFormat="1" x14ac:dyDescent="0.2"/>
    <row r="1041341" s="12" customFormat="1" x14ac:dyDescent="0.2"/>
    <row r="1041342" s="12" customFormat="1" x14ac:dyDescent="0.2"/>
    <row r="1041343" s="12" customFormat="1" x14ac:dyDescent="0.2"/>
    <row r="1041344" s="12" customFormat="1" x14ac:dyDescent="0.2"/>
    <row r="1041345" s="12" customFormat="1" x14ac:dyDescent="0.2"/>
    <row r="1041346" s="12" customFormat="1" x14ac:dyDescent="0.2"/>
    <row r="1041347" s="12" customFormat="1" x14ac:dyDescent="0.2"/>
    <row r="1041348" s="12" customFormat="1" x14ac:dyDescent="0.2"/>
    <row r="1041349" s="12" customFormat="1" x14ac:dyDescent="0.2"/>
    <row r="1041350" s="12" customFormat="1" x14ac:dyDescent="0.2"/>
    <row r="1041351" s="12" customFormat="1" x14ac:dyDescent="0.2"/>
    <row r="1041352" s="12" customFormat="1" x14ac:dyDescent="0.2"/>
    <row r="1041353" s="12" customFormat="1" x14ac:dyDescent="0.2"/>
    <row r="1041354" s="12" customFormat="1" x14ac:dyDescent="0.2"/>
    <row r="1041355" s="12" customFormat="1" x14ac:dyDescent="0.2"/>
    <row r="1041356" s="12" customFormat="1" x14ac:dyDescent="0.2"/>
    <row r="1041357" s="12" customFormat="1" x14ac:dyDescent="0.2"/>
    <row r="1041358" s="12" customFormat="1" x14ac:dyDescent="0.2"/>
    <row r="1041359" s="12" customFormat="1" x14ac:dyDescent="0.2"/>
    <row r="1041360" s="12" customFormat="1" x14ac:dyDescent="0.2"/>
    <row r="1041361" s="12" customFormat="1" x14ac:dyDescent="0.2"/>
    <row r="1041362" s="12" customFormat="1" x14ac:dyDescent="0.2"/>
    <row r="1041363" s="12" customFormat="1" x14ac:dyDescent="0.2"/>
    <row r="1041364" s="12" customFormat="1" x14ac:dyDescent="0.2"/>
    <row r="1041365" s="12" customFormat="1" x14ac:dyDescent="0.2"/>
    <row r="1041366" s="12" customFormat="1" x14ac:dyDescent="0.2"/>
    <row r="1041367" s="12" customFormat="1" x14ac:dyDescent="0.2"/>
    <row r="1041368" s="12" customFormat="1" x14ac:dyDescent="0.2"/>
    <row r="1041369" s="12" customFormat="1" x14ac:dyDescent="0.2"/>
    <row r="1041370" s="12" customFormat="1" x14ac:dyDescent="0.2"/>
    <row r="1041371" s="12" customFormat="1" x14ac:dyDescent="0.2"/>
    <row r="1041372" s="12" customFormat="1" x14ac:dyDescent="0.2"/>
    <row r="1041373" s="12" customFormat="1" x14ac:dyDescent="0.2"/>
    <row r="1041374" s="12" customFormat="1" x14ac:dyDescent="0.2"/>
    <row r="1041375" s="12" customFormat="1" x14ac:dyDescent="0.2"/>
    <row r="1041376" s="12" customFormat="1" x14ac:dyDescent="0.2"/>
    <row r="1041377" s="12" customFormat="1" x14ac:dyDescent="0.2"/>
    <row r="1041378" s="12" customFormat="1" x14ac:dyDescent="0.2"/>
    <row r="1041379" s="12" customFormat="1" x14ac:dyDescent="0.2"/>
    <row r="1041380" s="12" customFormat="1" x14ac:dyDescent="0.2"/>
    <row r="1041381" s="12" customFormat="1" x14ac:dyDescent="0.2"/>
    <row r="1041382" s="12" customFormat="1" x14ac:dyDescent="0.2"/>
    <row r="1041383" s="12" customFormat="1" x14ac:dyDescent="0.2"/>
    <row r="1041384" s="12" customFormat="1" x14ac:dyDescent="0.2"/>
    <row r="1041385" s="12" customFormat="1" x14ac:dyDescent="0.2"/>
    <row r="1041386" s="12" customFormat="1" x14ac:dyDescent="0.2"/>
    <row r="1041387" s="12" customFormat="1" x14ac:dyDescent="0.2"/>
    <row r="1041388" s="12" customFormat="1" x14ac:dyDescent="0.2"/>
    <row r="1041389" s="12" customFormat="1" x14ac:dyDescent="0.2"/>
    <row r="1041390" s="12" customFormat="1" x14ac:dyDescent="0.2"/>
    <row r="1041391" s="12" customFormat="1" x14ac:dyDescent="0.2"/>
    <row r="1041392" s="12" customFormat="1" x14ac:dyDescent="0.2"/>
    <row r="1041393" s="12" customFormat="1" x14ac:dyDescent="0.2"/>
    <row r="1041394" s="12" customFormat="1" x14ac:dyDescent="0.2"/>
    <row r="1041395" s="12" customFormat="1" x14ac:dyDescent="0.2"/>
    <row r="1041396" s="12" customFormat="1" x14ac:dyDescent="0.2"/>
    <row r="1041397" s="12" customFormat="1" x14ac:dyDescent="0.2"/>
    <row r="1041398" s="12" customFormat="1" x14ac:dyDescent="0.2"/>
    <row r="1041399" s="12" customFormat="1" x14ac:dyDescent="0.2"/>
    <row r="1041400" s="12" customFormat="1" x14ac:dyDescent="0.2"/>
    <row r="1041401" s="12" customFormat="1" x14ac:dyDescent="0.2"/>
    <row r="1041402" s="12" customFormat="1" x14ac:dyDescent="0.2"/>
    <row r="1041403" s="12" customFormat="1" x14ac:dyDescent="0.2"/>
    <row r="1041404" s="12" customFormat="1" x14ac:dyDescent="0.2"/>
    <row r="1041405" s="12" customFormat="1" x14ac:dyDescent="0.2"/>
    <row r="1041406" s="12" customFormat="1" x14ac:dyDescent="0.2"/>
    <row r="1041407" s="12" customFormat="1" x14ac:dyDescent="0.2"/>
    <row r="1041408" s="12" customFormat="1" x14ac:dyDescent="0.2"/>
    <row r="1041409" s="12" customFormat="1" x14ac:dyDescent="0.2"/>
    <row r="1041410" s="12" customFormat="1" x14ac:dyDescent="0.2"/>
    <row r="1041411" s="12" customFormat="1" x14ac:dyDescent="0.2"/>
    <row r="1041412" s="12" customFormat="1" x14ac:dyDescent="0.2"/>
    <row r="1041413" s="12" customFormat="1" x14ac:dyDescent="0.2"/>
    <row r="1041414" s="12" customFormat="1" x14ac:dyDescent="0.2"/>
    <row r="1041415" s="12" customFormat="1" x14ac:dyDescent="0.2"/>
    <row r="1041416" s="12" customFormat="1" x14ac:dyDescent="0.2"/>
    <row r="1041417" s="12" customFormat="1" x14ac:dyDescent="0.2"/>
    <row r="1041418" s="12" customFormat="1" x14ac:dyDescent="0.2"/>
    <row r="1041419" s="12" customFormat="1" x14ac:dyDescent="0.2"/>
    <row r="1041420" s="12" customFormat="1" x14ac:dyDescent="0.2"/>
    <row r="1041421" s="12" customFormat="1" x14ac:dyDescent="0.2"/>
    <row r="1041422" s="12" customFormat="1" x14ac:dyDescent="0.2"/>
    <row r="1041423" s="12" customFormat="1" x14ac:dyDescent="0.2"/>
    <row r="1041424" s="12" customFormat="1" x14ac:dyDescent="0.2"/>
    <row r="1041425" s="12" customFormat="1" x14ac:dyDescent="0.2"/>
    <row r="1041426" s="12" customFormat="1" x14ac:dyDescent="0.2"/>
    <row r="1041427" s="12" customFormat="1" x14ac:dyDescent="0.2"/>
    <row r="1041428" s="12" customFormat="1" x14ac:dyDescent="0.2"/>
    <row r="1041429" s="12" customFormat="1" x14ac:dyDescent="0.2"/>
    <row r="1041430" s="12" customFormat="1" x14ac:dyDescent="0.2"/>
    <row r="1041431" s="12" customFormat="1" x14ac:dyDescent="0.2"/>
    <row r="1041432" s="12" customFormat="1" x14ac:dyDescent="0.2"/>
    <row r="1041433" s="12" customFormat="1" x14ac:dyDescent="0.2"/>
    <row r="1041434" s="12" customFormat="1" x14ac:dyDescent="0.2"/>
    <row r="1041435" s="12" customFormat="1" x14ac:dyDescent="0.2"/>
    <row r="1041436" s="12" customFormat="1" x14ac:dyDescent="0.2"/>
    <row r="1041437" s="12" customFormat="1" x14ac:dyDescent="0.2"/>
    <row r="1041438" s="12" customFormat="1" x14ac:dyDescent="0.2"/>
    <row r="1041439" s="12" customFormat="1" x14ac:dyDescent="0.2"/>
    <row r="1041440" s="12" customFormat="1" x14ac:dyDescent="0.2"/>
    <row r="1041441" s="12" customFormat="1" x14ac:dyDescent="0.2"/>
    <row r="1041442" s="12" customFormat="1" x14ac:dyDescent="0.2"/>
    <row r="1041443" s="12" customFormat="1" x14ac:dyDescent="0.2"/>
    <row r="1041444" s="12" customFormat="1" x14ac:dyDescent="0.2"/>
    <row r="1041445" s="12" customFormat="1" x14ac:dyDescent="0.2"/>
    <row r="1041446" s="12" customFormat="1" x14ac:dyDescent="0.2"/>
    <row r="1041447" s="12" customFormat="1" x14ac:dyDescent="0.2"/>
    <row r="1041448" s="12" customFormat="1" x14ac:dyDescent="0.2"/>
    <row r="1041449" s="12" customFormat="1" x14ac:dyDescent="0.2"/>
    <row r="1041450" s="12" customFormat="1" x14ac:dyDescent="0.2"/>
    <row r="1041451" s="12" customFormat="1" x14ac:dyDescent="0.2"/>
    <row r="1041452" s="12" customFormat="1" x14ac:dyDescent="0.2"/>
    <row r="1041453" s="12" customFormat="1" x14ac:dyDescent="0.2"/>
    <row r="1041454" s="12" customFormat="1" x14ac:dyDescent="0.2"/>
    <row r="1041455" s="12" customFormat="1" x14ac:dyDescent="0.2"/>
    <row r="1041456" s="12" customFormat="1" x14ac:dyDescent="0.2"/>
    <row r="1041457" s="12" customFormat="1" x14ac:dyDescent="0.2"/>
    <row r="1041458" s="12" customFormat="1" x14ac:dyDescent="0.2"/>
    <row r="1041459" s="12" customFormat="1" x14ac:dyDescent="0.2"/>
    <row r="1041460" s="12" customFormat="1" x14ac:dyDescent="0.2"/>
    <row r="1041461" s="12" customFormat="1" x14ac:dyDescent="0.2"/>
    <row r="1041462" s="12" customFormat="1" x14ac:dyDescent="0.2"/>
    <row r="1041463" s="12" customFormat="1" x14ac:dyDescent="0.2"/>
    <row r="1041464" s="12" customFormat="1" x14ac:dyDescent="0.2"/>
    <row r="1041465" s="12" customFormat="1" x14ac:dyDescent="0.2"/>
    <row r="1041466" s="12" customFormat="1" x14ac:dyDescent="0.2"/>
    <row r="1041467" s="12" customFormat="1" x14ac:dyDescent="0.2"/>
    <row r="1041468" s="12" customFormat="1" x14ac:dyDescent="0.2"/>
    <row r="1041469" s="12" customFormat="1" x14ac:dyDescent="0.2"/>
    <row r="1041470" s="12" customFormat="1" x14ac:dyDescent="0.2"/>
    <row r="1041471" s="12" customFormat="1" x14ac:dyDescent="0.2"/>
    <row r="1041472" s="12" customFormat="1" x14ac:dyDescent="0.2"/>
    <row r="1041473" s="12" customFormat="1" x14ac:dyDescent="0.2"/>
    <row r="1041474" s="12" customFormat="1" x14ac:dyDescent="0.2"/>
    <row r="1041475" s="12" customFormat="1" x14ac:dyDescent="0.2"/>
    <row r="1041476" s="12" customFormat="1" x14ac:dyDescent="0.2"/>
    <row r="1041477" s="12" customFormat="1" x14ac:dyDescent="0.2"/>
    <row r="1041478" s="12" customFormat="1" x14ac:dyDescent="0.2"/>
    <row r="1041479" s="12" customFormat="1" x14ac:dyDescent="0.2"/>
    <row r="1041480" s="12" customFormat="1" x14ac:dyDescent="0.2"/>
    <row r="1041481" s="12" customFormat="1" x14ac:dyDescent="0.2"/>
    <row r="1041482" s="12" customFormat="1" x14ac:dyDescent="0.2"/>
    <row r="1041483" s="12" customFormat="1" x14ac:dyDescent="0.2"/>
    <row r="1041484" s="12" customFormat="1" x14ac:dyDescent="0.2"/>
    <row r="1041485" s="12" customFormat="1" x14ac:dyDescent="0.2"/>
    <row r="1041486" s="12" customFormat="1" x14ac:dyDescent="0.2"/>
    <row r="1041487" s="12" customFormat="1" x14ac:dyDescent="0.2"/>
    <row r="1041488" s="12" customFormat="1" x14ac:dyDescent="0.2"/>
    <row r="1041489" s="12" customFormat="1" x14ac:dyDescent="0.2"/>
    <row r="1041490" s="12" customFormat="1" x14ac:dyDescent="0.2"/>
    <row r="1041491" s="12" customFormat="1" x14ac:dyDescent="0.2"/>
    <row r="1041492" s="12" customFormat="1" x14ac:dyDescent="0.2"/>
    <row r="1041493" s="12" customFormat="1" x14ac:dyDescent="0.2"/>
    <row r="1041494" s="12" customFormat="1" x14ac:dyDescent="0.2"/>
    <row r="1041495" s="12" customFormat="1" x14ac:dyDescent="0.2"/>
    <row r="1041496" s="12" customFormat="1" x14ac:dyDescent="0.2"/>
    <row r="1041497" s="12" customFormat="1" x14ac:dyDescent="0.2"/>
    <row r="1041498" s="12" customFormat="1" x14ac:dyDescent="0.2"/>
    <row r="1041499" s="12" customFormat="1" x14ac:dyDescent="0.2"/>
    <row r="1041500" s="12" customFormat="1" x14ac:dyDescent="0.2"/>
    <row r="1041501" s="12" customFormat="1" x14ac:dyDescent="0.2"/>
    <row r="1041502" s="12" customFormat="1" x14ac:dyDescent="0.2"/>
    <row r="1041503" s="12" customFormat="1" x14ac:dyDescent="0.2"/>
    <row r="1041504" s="12" customFormat="1" x14ac:dyDescent="0.2"/>
    <row r="1041505" s="12" customFormat="1" x14ac:dyDescent="0.2"/>
    <row r="1041506" s="12" customFormat="1" x14ac:dyDescent="0.2"/>
    <row r="1041507" s="12" customFormat="1" x14ac:dyDescent="0.2"/>
    <row r="1041508" s="12" customFormat="1" x14ac:dyDescent="0.2"/>
    <row r="1041509" s="12" customFormat="1" x14ac:dyDescent="0.2"/>
    <row r="1041510" s="12" customFormat="1" x14ac:dyDescent="0.2"/>
    <row r="1041511" s="12" customFormat="1" x14ac:dyDescent="0.2"/>
    <row r="1041512" s="12" customFormat="1" x14ac:dyDescent="0.2"/>
    <row r="1041513" s="12" customFormat="1" x14ac:dyDescent="0.2"/>
    <row r="1041514" s="12" customFormat="1" x14ac:dyDescent="0.2"/>
    <row r="1041515" s="12" customFormat="1" x14ac:dyDescent="0.2"/>
    <row r="1041516" s="12" customFormat="1" x14ac:dyDescent="0.2"/>
    <row r="1041517" s="12" customFormat="1" x14ac:dyDescent="0.2"/>
    <row r="1041518" s="12" customFormat="1" x14ac:dyDescent="0.2"/>
    <row r="1041519" s="12" customFormat="1" x14ac:dyDescent="0.2"/>
    <row r="1041520" s="12" customFormat="1" x14ac:dyDescent="0.2"/>
    <row r="1041521" s="12" customFormat="1" x14ac:dyDescent="0.2"/>
    <row r="1041522" s="12" customFormat="1" x14ac:dyDescent="0.2"/>
    <row r="1041523" s="12" customFormat="1" x14ac:dyDescent="0.2"/>
    <row r="1041524" s="12" customFormat="1" x14ac:dyDescent="0.2"/>
    <row r="1041525" s="12" customFormat="1" x14ac:dyDescent="0.2"/>
    <row r="1041526" s="12" customFormat="1" x14ac:dyDescent="0.2"/>
    <row r="1041527" s="12" customFormat="1" x14ac:dyDescent="0.2"/>
    <row r="1041528" s="12" customFormat="1" x14ac:dyDescent="0.2"/>
    <row r="1041529" s="12" customFormat="1" x14ac:dyDescent="0.2"/>
    <row r="1041530" s="12" customFormat="1" x14ac:dyDescent="0.2"/>
    <row r="1041531" s="12" customFormat="1" x14ac:dyDescent="0.2"/>
    <row r="1041532" s="12" customFormat="1" x14ac:dyDescent="0.2"/>
    <row r="1041533" s="12" customFormat="1" x14ac:dyDescent="0.2"/>
    <row r="1041534" s="12" customFormat="1" x14ac:dyDescent="0.2"/>
    <row r="1041535" s="12" customFormat="1" x14ac:dyDescent="0.2"/>
    <row r="1041536" s="12" customFormat="1" x14ac:dyDescent="0.2"/>
    <row r="1041537" s="12" customFormat="1" x14ac:dyDescent="0.2"/>
    <row r="1041538" s="12" customFormat="1" x14ac:dyDescent="0.2"/>
    <row r="1041539" s="12" customFormat="1" x14ac:dyDescent="0.2"/>
    <row r="1041540" s="12" customFormat="1" x14ac:dyDescent="0.2"/>
    <row r="1041541" s="12" customFormat="1" x14ac:dyDescent="0.2"/>
    <row r="1041542" s="12" customFormat="1" x14ac:dyDescent="0.2"/>
    <row r="1041543" s="12" customFormat="1" x14ac:dyDescent="0.2"/>
    <row r="1041544" s="12" customFormat="1" x14ac:dyDescent="0.2"/>
    <row r="1041545" s="12" customFormat="1" x14ac:dyDescent="0.2"/>
    <row r="1041546" s="12" customFormat="1" x14ac:dyDescent="0.2"/>
    <row r="1041547" s="12" customFormat="1" x14ac:dyDescent="0.2"/>
    <row r="1041548" s="12" customFormat="1" x14ac:dyDescent="0.2"/>
    <row r="1041549" s="12" customFormat="1" x14ac:dyDescent="0.2"/>
    <row r="1041550" s="12" customFormat="1" x14ac:dyDescent="0.2"/>
    <row r="1041551" s="12" customFormat="1" x14ac:dyDescent="0.2"/>
    <row r="1041552" s="12" customFormat="1" x14ac:dyDescent="0.2"/>
    <row r="1041553" s="12" customFormat="1" x14ac:dyDescent="0.2"/>
    <row r="1041554" s="12" customFormat="1" x14ac:dyDescent="0.2"/>
    <row r="1041555" s="12" customFormat="1" x14ac:dyDescent="0.2"/>
    <row r="1041556" s="12" customFormat="1" x14ac:dyDescent="0.2"/>
    <row r="1041557" s="12" customFormat="1" x14ac:dyDescent="0.2"/>
    <row r="1041558" s="12" customFormat="1" x14ac:dyDescent="0.2"/>
    <row r="1041559" s="12" customFormat="1" x14ac:dyDescent="0.2"/>
    <row r="1041560" s="12" customFormat="1" x14ac:dyDescent="0.2"/>
    <row r="1041561" s="12" customFormat="1" x14ac:dyDescent="0.2"/>
    <row r="1041562" s="12" customFormat="1" x14ac:dyDescent="0.2"/>
    <row r="1041563" s="12" customFormat="1" x14ac:dyDescent="0.2"/>
    <row r="1041564" s="12" customFormat="1" x14ac:dyDescent="0.2"/>
    <row r="1041565" s="12" customFormat="1" x14ac:dyDescent="0.2"/>
    <row r="1041566" s="12" customFormat="1" x14ac:dyDescent="0.2"/>
    <row r="1041567" s="12" customFormat="1" x14ac:dyDescent="0.2"/>
    <row r="1041568" s="12" customFormat="1" x14ac:dyDescent="0.2"/>
    <row r="1041569" s="12" customFormat="1" x14ac:dyDescent="0.2"/>
    <row r="1041570" s="12" customFormat="1" x14ac:dyDescent="0.2"/>
    <row r="1041571" s="12" customFormat="1" x14ac:dyDescent="0.2"/>
    <row r="1041572" s="12" customFormat="1" x14ac:dyDescent="0.2"/>
    <row r="1041573" s="12" customFormat="1" x14ac:dyDescent="0.2"/>
    <row r="1041574" s="12" customFormat="1" x14ac:dyDescent="0.2"/>
    <row r="1041575" s="12" customFormat="1" x14ac:dyDescent="0.2"/>
    <row r="1041576" s="12" customFormat="1" x14ac:dyDescent="0.2"/>
    <row r="1041577" s="12" customFormat="1" x14ac:dyDescent="0.2"/>
    <row r="1041578" s="12" customFormat="1" x14ac:dyDescent="0.2"/>
    <row r="1041579" s="12" customFormat="1" x14ac:dyDescent="0.2"/>
    <row r="1041580" s="12" customFormat="1" x14ac:dyDescent="0.2"/>
    <row r="1041581" s="12" customFormat="1" x14ac:dyDescent="0.2"/>
    <row r="1041582" s="12" customFormat="1" x14ac:dyDescent="0.2"/>
    <row r="1041583" s="12" customFormat="1" x14ac:dyDescent="0.2"/>
    <row r="1041584" s="12" customFormat="1" x14ac:dyDescent="0.2"/>
    <row r="1041585" s="12" customFormat="1" x14ac:dyDescent="0.2"/>
    <row r="1041586" s="12" customFormat="1" x14ac:dyDescent="0.2"/>
    <row r="1041587" s="12" customFormat="1" x14ac:dyDescent="0.2"/>
    <row r="1041588" s="12" customFormat="1" x14ac:dyDescent="0.2"/>
    <row r="1041589" s="12" customFormat="1" x14ac:dyDescent="0.2"/>
    <row r="1041590" s="12" customFormat="1" x14ac:dyDescent="0.2"/>
    <row r="1041591" s="12" customFormat="1" x14ac:dyDescent="0.2"/>
    <row r="1041592" s="12" customFormat="1" x14ac:dyDescent="0.2"/>
    <row r="1041593" s="12" customFormat="1" x14ac:dyDescent="0.2"/>
    <row r="1041594" s="12" customFormat="1" x14ac:dyDescent="0.2"/>
    <row r="1041595" s="12" customFormat="1" x14ac:dyDescent="0.2"/>
    <row r="1041596" s="12" customFormat="1" x14ac:dyDescent="0.2"/>
    <row r="1041597" s="12" customFormat="1" x14ac:dyDescent="0.2"/>
    <row r="1041598" s="12" customFormat="1" x14ac:dyDescent="0.2"/>
    <row r="1041599" s="12" customFormat="1" x14ac:dyDescent="0.2"/>
    <row r="1041600" s="12" customFormat="1" x14ac:dyDescent="0.2"/>
    <row r="1041601" s="12" customFormat="1" x14ac:dyDescent="0.2"/>
    <row r="1041602" s="12" customFormat="1" x14ac:dyDescent="0.2"/>
    <row r="1041603" s="12" customFormat="1" x14ac:dyDescent="0.2"/>
    <row r="1041604" s="12" customFormat="1" x14ac:dyDescent="0.2"/>
    <row r="1041605" s="12" customFormat="1" x14ac:dyDescent="0.2"/>
    <row r="1041606" s="12" customFormat="1" x14ac:dyDescent="0.2"/>
    <row r="1041607" s="12" customFormat="1" x14ac:dyDescent="0.2"/>
    <row r="1041608" s="12" customFormat="1" x14ac:dyDescent="0.2"/>
    <row r="1041609" s="12" customFormat="1" x14ac:dyDescent="0.2"/>
    <row r="1041610" s="12" customFormat="1" x14ac:dyDescent="0.2"/>
    <row r="1041611" s="12" customFormat="1" x14ac:dyDescent="0.2"/>
    <row r="1041612" s="12" customFormat="1" x14ac:dyDescent="0.2"/>
    <row r="1041613" s="12" customFormat="1" x14ac:dyDescent="0.2"/>
    <row r="1041614" s="12" customFormat="1" x14ac:dyDescent="0.2"/>
    <row r="1041615" s="12" customFormat="1" x14ac:dyDescent="0.2"/>
    <row r="1041616" s="12" customFormat="1" x14ac:dyDescent="0.2"/>
    <row r="1041617" s="12" customFormat="1" x14ac:dyDescent="0.2"/>
    <row r="1041618" s="12" customFormat="1" x14ac:dyDescent="0.2"/>
    <row r="1041619" s="12" customFormat="1" x14ac:dyDescent="0.2"/>
    <row r="1041620" s="12" customFormat="1" x14ac:dyDescent="0.2"/>
    <row r="1041621" s="12" customFormat="1" x14ac:dyDescent="0.2"/>
    <row r="1041622" s="12" customFormat="1" x14ac:dyDescent="0.2"/>
    <row r="1041623" s="12" customFormat="1" x14ac:dyDescent="0.2"/>
    <row r="1041624" s="12" customFormat="1" x14ac:dyDescent="0.2"/>
    <row r="1041625" s="12" customFormat="1" x14ac:dyDescent="0.2"/>
    <row r="1041626" s="12" customFormat="1" x14ac:dyDescent="0.2"/>
    <row r="1041627" s="12" customFormat="1" x14ac:dyDescent="0.2"/>
    <row r="1041628" s="12" customFormat="1" x14ac:dyDescent="0.2"/>
    <row r="1041629" s="12" customFormat="1" x14ac:dyDescent="0.2"/>
    <row r="1041630" s="12" customFormat="1" x14ac:dyDescent="0.2"/>
    <row r="1041631" s="12" customFormat="1" x14ac:dyDescent="0.2"/>
    <row r="1041632" s="12" customFormat="1" x14ac:dyDescent="0.2"/>
    <row r="1041633" s="12" customFormat="1" x14ac:dyDescent="0.2"/>
    <row r="1041634" s="12" customFormat="1" x14ac:dyDescent="0.2"/>
    <row r="1041635" s="12" customFormat="1" x14ac:dyDescent="0.2"/>
    <row r="1041636" s="12" customFormat="1" x14ac:dyDescent="0.2"/>
    <row r="1041637" s="12" customFormat="1" x14ac:dyDescent="0.2"/>
    <row r="1041638" s="12" customFormat="1" x14ac:dyDescent="0.2"/>
    <row r="1041639" s="12" customFormat="1" x14ac:dyDescent="0.2"/>
    <row r="1041640" s="12" customFormat="1" x14ac:dyDescent="0.2"/>
    <row r="1041641" s="12" customFormat="1" x14ac:dyDescent="0.2"/>
    <row r="1041642" s="12" customFormat="1" x14ac:dyDescent="0.2"/>
    <row r="1041643" s="12" customFormat="1" x14ac:dyDescent="0.2"/>
    <row r="1041644" s="12" customFormat="1" x14ac:dyDescent="0.2"/>
    <row r="1041645" s="12" customFormat="1" x14ac:dyDescent="0.2"/>
    <row r="1041646" s="12" customFormat="1" x14ac:dyDescent="0.2"/>
    <row r="1041647" s="12" customFormat="1" x14ac:dyDescent="0.2"/>
    <row r="1041648" s="12" customFormat="1" x14ac:dyDescent="0.2"/>
    <row r="1041649" s="12" customFormat="1" x14ac:dyDescent="0.2"/>
    <row r="1041650" s="12" customFormat="1" x14ac:dyDescent="0.2"/>
    <row r="1041651" s="12" customFormat="1" x14ac:dyDescent="0.2"/>
    <row r="1041652" s="12" customFormat="1" x14ac:dyDescent="0.2"/>
    <row r="1041653" s="12" customFormat="1" x14ac:dyDescent="0.2"/>
    <row r="1041654" s="12" customFormat="1" x14ac:dyDescent="0.2"/>
    <row r="1041655" s="12" customFormat="1" x14ac:dyDescent="0.2"/>
    <row r="1041656" s="12" customFormat="1" x14ac:dyDescent="0.2"/>
    <row r="1041657" s="12" customFormat="1" x14ac:dyDescent="0.2"/>
    <row r="1041658" s="12" customFormat="1" x14ac:dyDescent="0.2"/>
    <row r="1041659" s="12" customFormat="1" x14ac:dyDescent="0.2"/>
    <row r="1041660" s="12" customFormat="1" x14ac:dyDescent="0.2"/>
    <row r="1041661" s="12" customFormat="1" x14ac:dyDescent="0.2"/>
    <row r="1041662" s="12" customFormat="1" x14ac:dyDescent="0.2"/>
    <row r="1041663" s="12" customFormat="1" x14ac:dyDescent="0.2"/>
    <row r="1041664" s="12" customFormat="1" x14ac:dyDescent="0.2"/>
    <row r="1041665" s="12" customFormat="1" x14ac:dyDescent="0.2"/>
    <row r="1041666" s="12" customFormat="1" x14ac:dyDescent="0.2"/>
    <row r="1041667" s="12" customFormat="1" x14ac:dyDescent="0.2"/>
    <row r="1041668" s="12" customFormat="1" x14ac:dyDescent="0.2"/>
    <row r="1041669" s="12" customFormat="1" x14ac:dyDescent="0.2"/>
    <row r="1041670" s="12" customFormat="1" x14ac:dyDescent="0.2"/>
    <row r="1041671" s="12" customFormat="1" x14ac:dyDescent="0.2"/>
    <row r="1041672" s="12" customFormat="1" x14ac:dyDescent="0.2"/>
    <row r="1041673" s="12" customFormat="1" x14ac:dyDescent="0.2"/>
    <row r="1041674" s="12" customFormat="1" x14ac:dyDescent="0.2"/>
    <row r="1041675" s="12" customFormat="1" x14ac:dyDescent="0.2"/>
    <row r="1041676" s="12" customFormat="1" x14ac:dyDescent="0.2"/>
    <row r="1041677" s="12" customFormat="1" x14ac:dyDescent="0.2"/>
    <row r="1041678" s="12" customFormat="1" x14ac:dyDescent="0.2"/>
    <row r="1041679" s="12" customFormat="1" x14ac:dyDescent="0.2"/>
    <row r="1041680" s="12" customFormat="1" x14ac:dyDescent="0.2"/>
    <row r="1041681" s="12" customFormat="1" x14ac:dyDescent="0.2"/>
    <row r="1041682" s="12" customFormat="1" x14ac:dyDescent="0.2"/>
    <row r="1041683" s="12" customFormat="1" x14ac:dyDescent="0.2"/>
    <row r="1041684" s="12" customFormat="1" x14ac:dyDescent="0.2"/>
    <row r="1041685" s="12" customFormat="1" x14ac:dyDescent="0.2"/>
    <row r="1041686" s="12" customFormat="1" x14ac:dyDescent="0.2"/>
    <row r="1041687" s="12" customFormat="1" x14ac:dyDescent="0.2"/>
    <row r="1041688" s="12" customFormat="1" x14ac:dyDescent="0.2"/>
    <row r="1041689" s="12" customFormat="1" x14ac:dyDescent="0.2"/>
    <row r="1041690" s="12" customFormat="1" x14ac:dyDescent="0.2"/>
    <row r="1041691" s="12" customFormat="1" x14ac:dyDescent="0.2"/>
    <row r="1041692" s="12" customFormat="1" x14ac:dyDescent="0.2"/>
    <row r="1041693" s="12" customFormat="1" x14ac:dyDescent="0.2"/>
    <row r="1041694" s="12" customFormat="1" x14ac:dyDescent="0.2"/>
    <row r="1041695" s="12" customFormat="1" x14ac:dyDescent="0.2"/>
    <row r="1041696" s="12" customFormat="1" x14ac:dyDescent="0.2"/>
    <row r="1041697" s="12" customFormat="1" x14ac:dyDescent="0.2"/>
    <row r="1041698" s="12" customFormat="1" x14ac:dyDescent="0.2"/>
    <row r="1041699" s="12" customFormat="1" x14ac:dyDescent="0.2"/>
    <row r="1041700" s="12" customFormat="1" x14ac:dyDescent="0.2"/>
    <row r="1041701" s="12" customFormat="1" x14ac:dyDescent="0.2"/>
    <row r="1041702" s="12" customFormat="1" x14ac:dyDescent="0.2"/>
    <row r="1041703" s="12" customFormat="1" x14ac:dyDescent="0.2"/>
    <row r="1041704" s="12" customFormat="1" x14ac:dyDescent="0.2"/>
    <row r="1041705" s="12" customFormat="1" x14ac:dyDescent="0.2"/>
    <row r="1041706" s="12" customFormat="1" x14ac:dyDescent="0.2"/>
    <row r="1041707" s="12" customFormat="1" x14ac:dyDescent="0.2"/>
    <row r="1041708" s="12" customFormat="1" x14ac:dyDescent="0.2"/>
    <row r="1041709" s="12" customFormat="1" x14ac:dyDescent="0.2"/>
    <row r="1041710" s="12" customFormat="1" x14ac:dyDescent="0.2"/>
    <row r="1041711" s="12" customFormat="1" x14ac:dyDescent="0.2"/>
    <row r="1041712" s="12" customFormat="1" x14ac:dyDescent="0.2"/>
    <row r="1041713" s="12" customFormat="1" x14ac:dyDescent="0.2"/>
    <row r="1041714" s="12" customFormat="1" x14ac:dyDescent="0.2"/>
    <row r="1041715" s="12" customFormat="1" x14ac:dyDescent="0.2"/>
    <row r="1041716" s="12" customFormat="1" x14ac:dyDescent="0.2"/>
    <row r="1041717" s="12" customFormat="1" x14ac:dyDescent="0.2"/>
    <row r="1041718" s="12" customFormat="1" x14ac:dyDescent="0.2"/>
    <row r="1041719" s="12" customFormat="1" x14ac:dyDescent="0.2"/>
    <row r="1041720" s="12" customFormat="1" x14ac:dyDescent="0.2"/>
    <row r="1041721" s="12" customFormat="1" x14ac:dyDescent="0.2"/>
    <row r="1041722" s="12" customFormat="1" x14ac:dyDescent="0.2"/>
    <row r="1041723" s="12" customFormat="1" x14ac:dyDescent="0.2"/>
    <row r="1041724" s="12" customFormat="1" x14ac:dyDescent="0.2"/>
    <row r="1041725" s="12" customFormat="1" x14ac:dyDescent="0.2"/>
    <row r="1041726" s="12" customFormat="1" x14ac:dyDescent="0.2"/>
    <row r="1041727" s="12" customFormat="1" x14ac:dyDescent="0.2"/>
    <row r="1041728" s="12" customFormat="1" x14ac:dyDescent="0.2"/>
    <row r="1041729" s="12" customFormat="1" x14ac:dyDescent="0.2"/>
    <row r="1041730" s="12" customFormat="1" x14ac:dyDescent="0.2"/>
    <row r="1041731" s="12" customFormat="1" x14ac:dyDescent="0.2"/>
    <row r="1041732" s="12" customFormat="1" x14ac:dyDescent="0.2"/>
    <row r="1041733" s="12" customFormat="1" x14ac:dyDescent="0.2"/>
    <row r="1041734" s="12" customFormat="1" x14ac:dyDescent="0.2"/>
    <row r="1041735" s="12" customFormat="1" x14ac:dyDescent="0.2"/>
    <row r="1041736" s="12" customFormat="1" x14ac:dyDescent="0.2"/>
    <row r="1041737" s="12" customFormat="1" x14ac:dyDescent="0.2"/>
    <row r="1041738" s="12" customFormat="1" x14ac:dyDescent="0.2"/>
    <row r="1041739" s="12" customFormat="1" x14ac:dyDescent="0.2"/>
    <row r="1041740" s="12" customFormat="1" x14ac:dyDescent="0.2"/>
    <row r="1041741" s="12" customFormat="1" x14ac:dyDescent="0.2"/>
    <row r="1041742" s="12" customFormat="1" x14ac:dyDescent="0.2"/>
    <row r="1041743" s="12" customFormat="1" x14ac:dyDescent="0.2"/>
    <row r="1041744" s="12" customFormat="1" x14ac:dyDescent="0.2"/>
    <row r="1041745" s="12" customFormat="1" x14ac:dyDescent="0.2"/>
    <row r="1041746" s="12" customFormat="1" x14ac:dyDescent="0.2"/>
    <row r="1041747" s="12" customFormat="1" x14ac:dyDescent="0.2"/>
    <row r="1041748" s="12" customFormat="1" x14ac:dyDescent="0.2"/>
    <row r="1041749" s="12" customFormat="1" x14ac:dyDescent="0.2"/>
    <row r="1041750" s="12" customFormat="1" x14ac:dyDescent="0.2"/>
    <row r="1041751" s="12" customFormat="1" x14ac:dyDescent="0.2"/>
    <row r="1041752" s="12" customFormat="1" x14ac:dyDescent="0.2"/>
    <row r="1041753" s="12" customFormat="1" x14ac:dyDescent="0.2"/>
    <row r="1041754" s="12" customFormat="1" x14ac:dyDescent="0.2"/>
    <row r="1041755" s="12" customFormat="1" x14ac:dyDescent="0.2"/>
    <row r="1041756" s="12" customFormat="1" x14ac:dyDescent="0.2"/>
    <row r="1041757" s="12" customFormat="1" x14ac:dyDescent="0.2"/>
    <row r="1041758" s="12" customFormat="1" x14ac:dyDescent="0.2"/>
    <row r="1041759" s="12" customFormat="1" x14ac:dyDescent="0.2"/>
    <row r="1041760" s="12" customFormat="1" x14ac:dyDescent="0.2"/>
    <row r="1041761" s="12" customFormat="1" x14ac:dyDescent="0.2"/>
    <row r="1041762" s="12" customFormat="1" x14ac:dyDescent="0.2"/>
    <row r="1041763" s="12" customFormat="1" x14ac:dyDescent="0.2"/>
    <row r="1041764" s="12" customFormat="1" x14ac:dyDescent="0.2"/>
    <row r="1041765" s="12" customFormat="1" x14ac:dyDescent="0.2"/>
    <row r="1041766" s="12" customFormat="1" x14ac:dyDescent="0.2"/>
    <row r="1041767" s="12" customFormat="1" x14ac:dyDescent="0.2"/>
    <row r="1041768" s="12" customFormat="1" x14ac:dyDescent="0.2"/>
    <row r="1041769" s="12" customFormat="1" x14ac:dyDescent="0.2"/>
    <row r="1041770" s="12" customFormat="1" x14ac:dyDescent="0.2"/>
    <row r="1041771" s="12" customFormat="1" x14ac:dyDescent="0.2"/>
    <row r="1041772" s="12" customFormat="1" x14ac:dyDescent="0.2"/>
    <row r="1041773" s="12" customFormat="1" x14ac:dyDescent="0.2"/>
    <row r="1041774" s="12" customFormat="1" x14ac:dyDescent="0.2"/>
    <row r="1041775" s="12" customFormat="1" x14ac:dyDescent="0.2"/>
    <row r="1041776" s="12" customFormat="1" x14ac:dyDescent="0.2"/>
    <row r="1041777" s="12" customFormat="1" x14ac:dyDescent="0.2"/>
    <row r="1041778" s="12" customFormat="1" x14ac:dyDescent="0.2"/>
    <row r="1041779" s="12" customFormat="1" x14ac:dyDescent="0.2"/>
    <row r="1041780" s="12" customFormat="1" x14ac:dyDescent="0.2"/>
    <row r="1041781" s="12" customFormat="1" x14ac:dyDescent="0.2"/>
    <row r="1041782" s="12" customFormat="1" x14ac:dyDescent="0.2"/>
    <row r="1041783" s="12" customFormat="1" x14ac:dyDescent="0.2"/>
    <row r="1041784" s="12" customFormat="1" x14ac:dyDescent="0.2"/>
    <row r="1041785" s="12" customFormat="1" x14ac:dyDescent="0.2"/>
    <row r="1041786" s="12" customFormat="1" x14ac:dyDescent="0.2"/>
    <row r="1041787" s="12" customFormat="1" x14ac:dyDescent="0.2"/>
    <row r="1041788" s="12" customFormat="1" x14ac:dyDescent="0.2"/>
    <row r="1041789" s="12" customFormat="1" x14ac:dyDescent="0.2"/>
    <row r="1041790" s="12" customFormat="1" x14ac:dyDescent="0.2"/>
    <row r="1041791" s="12" customFormat="1" x14ac:dyDescent="0.2"/>
    <row r="1041792" s="12" customFormat="1" x14ac:dyDescent="0.2"/>
    <row r="1041793" s="12" customFormat="1" x14ac:dyDescent="0.2"/>
    <row r="1041794" s="12" customFormat="1" x14ac:dyDescent="0.2"/>
    <row r="1041795" s="12" customFormat="1" x14ac:dyDescent="0.2"/>
    <row r="1041796" s="12" customFormat="1" x14ac:dyDescent="0.2"/>
    <row r="1041797" s="12" customFormat="1" x14ac:dyDescent="0.2"/>
    <row r="1041798" s="12" customFormat="1" x14ac:dyDescent="0.2"/>
    <row r="1041799" s="12" customFormat="1" x14ac:dyDescent="0.2"/>
    <row r="1041800" s="12" customFormat="1" x14ac:dyDescent="0.2"/>
    <row r="1041801" s="12" customFormat="1" x14ac:dyDescent="0.2"/>
    <row r="1041802" s="12" customFormat="1" x14ac:dyDescent="0.2"/>
    <row r="1041803" s="12" customFormat="1" x14ac:dyDescent="0.2"/>
    <row r="1041804" s="12" customFormat="1" x14ac:dyDescent="0.2"/>
    <row r="1041805" s="12" customFormat="1" x14ac:dyDescent="0.2"/>
    <row r="1041806" s="12" customFormat="1" x14ac:dyDescent="0.2"/>
    <row r="1041807" s="12" customFormat="1" x14ac:dyDescent="0.2"/>
    <row r="1041808" s="12" customFormat="1" x14ac:dyDescent="0.2"/>
    <row r="1041809" s="12" customFormat="1" x14ac:dyDescent="0.2"/>
    <row r="1041810" s="12" customFormat="1" x14ac:dyDescent="0.2"/>
    <row r="1041811" s="12" customFormat="1" x14ac:dyDescent="0.2"/>
    <row r="1041812" s="12" customFormat="1" x14ac:dyDescent="0.2"/>
    <row r="1041813" s="12" customFormat="1" x14ac:dyDescent="0.2"/>
    <row r="1041814" s="12" customFormat="1" x14ac:dyDescent="0.2"/>
    <row r="1041815" s="12" customFormat="1" x14ac:dyDescent="0.2"/>
    <row r="1041816" s="12" customFormat="1" x14ac:dyDescent="0.2"/>
    <row r="1041817" s="12" customFormat="1" x14ac:dyDescent="0.2"/>
    <row r="1041818" s="12" customFormat="1" x14ac:dyDescent="0.2"/>
    <row r="1041819" s="12" customFormat="1" x14ac:dyDescent="0.2"/>
    <row r="1041820" s="12" customFormat="1" x14ac:dyDescent="0.2"/>
    <row r="1041821" s="12" customFormat="1" x14ac:dyDescent="0.2"/>
    <row r="1041822" s="12" customFormat="1" x14ac:dyDescent="0.2"/>
    <row r="1041823" s="12" customFormat="1" x14ac:dyDescent="0.2"/>
    <row r="1041824" s="12" customFormat="1" x14ac:dyDescent="0.2"/>
    <row r="1041825" s="12" customFormat="1" x14ac:dyDescent="0.2"/>
    <row r="1041826" s="12" customFormat="1" x14ac:dyDescent="0.2"/>
    <row r="1041827" s="12" customFormat="1" x14ac:dyDescent="0.2"/>
    <row r="1041828" s="12" customFormat="1" x14ac:dyDescent="0.2"/>
    <row r="1041829" s="12" customFormat="1" x14ac:dyDescent="0.2"/>
    <row r="1041830" s="12" customFormat="1" x14ac:dyDescent="0.2"/>
    <row r="1041831" s="12" customFormat="1" x14ac:dyDescent="0.2"/>
    <row r="1041832" s="12" customFormat="1" x14ac:dyDescent="0.2"/>
    <row r="1041833" s="12" customFormat="1" x14ac:dyDescent="0.2"/>
    <row r="1041834" s="12" customFormat="1" x14ac:dyDescent="0.2"/>
    <row r="1041835" s="12" customFormat="1" x14ac:dyDescent="0.2"/>
    <row r="1041836" s="12" customFormat="1" x14ac:dyDescent="0.2"/>
    <row r="1041837" s="12" customFormat="1" x14ac:dyDescent="0.2"/>
    <row r="1041838" s="12" customFormat="1" x14ac:dyDescent="0.2"/>
    <row r="1041839" s="12" customFormat="1" x14ac:dyDescent="0.2"/>
    <row r="1041840" s="12" customFormat="1" x14ac:dyDescent="0.2"/>
    <row r="1041841" s="12" customFormat="1" x14ac:dyDescent="0.2"/>
    <row r="1041842" s="12" customFormat="1" x14ac:dyDescent="0.2"/>
    <row r="1041843" s="12" customFormat="1" x14ac:dyDescent="0.2"/>
    <row r="1041844" s="12" customFormat="1" x14ac:dyDescent="0.2"/>
    <row r="1041845" s="12" customFormat="1" x14ac:dyDescent="0.2"/>
    <row r="1041846" s="12" customFormat="1" x14ac:dyDescent="0.2"/>
    <row r="1041847" s="12" customFormat="1" x14ac:dyDescent="0.2"/>
    <row r="1041848" s="12" customFormat="1" x14ac:dyDescent="0.2"/>
    <row r="1041849" s="12" customFormat="1" x14ac:dyDescent="0.2"/>
    <row r="1041850" s="12" customFormat="1" x14ac:dyDescent="0.2"/>
    <row r="1041851" s="12" customFormat="1" x14ac:dyDescent="0.2"/>
    <row r="1041852" s="12" customFormat="1" x14ac:dyDescent="0.2"/>
    <row r="1041853" s="12" customFormat="1" x14ac:dyDescent="0.2"/>
    <row r="1041854" s="12" customFormat="1" x14ac:dyDescent="0.2"/>
    <row r="1041855" s="12" customFormat="1" x14ac:dyDescent="0.2"/>
    <row r="1041856" s="12" customFormat="1" x14ac:dyDescent="0.2"/>
    <row r="1041857" s="12" customFormat="1" x14ac:dyDescent="0.2"/>
    <row r="1041858" s="12" customFormat="1" x14ac:dyDescent="0.2"/>
    <row r="1041859" s="12" customFormat="1" x14ac:dyDescent="0.2"/>
    <row r="1041860" s="12" customFormat="1" x14ac:dyDescent="0.2"/>
    <row r="1041861" s="12" customFormat="1" x14ac:dyDescent="0.2"/>
    <row r="1041862" s="12" customFormat="1" x14ac:dyDescent="0.2"/>
    <row r="1041863" s="12" customFormat="1" x14ac:dyDescent="0.2"/>
    <row r="1041864" s="12" customFormat="1" x14ac:dyDescent="0.2"/>
    <row r="1041865" s="12" customFormat="1" x14ac:dyDescent="0.2"/>
    <row r="1041866" s="12" customFormat="1" x14ac:dyDescent="0.2"/>
    <row r="1041867" s="12" customFormat="1" x14ac:dyDescent="0.2"/>
    <row r="1041868" s="12" customFormat="1" x14ac:dyDescent="0.2"/>
    <row r="1041869" s="12" customFormat="1" x14ac:dyDescent="0.2"/>
    <row r="1041870" s="12" customFormat="1" x14ac:dyDescent="0.2"/>
    <row r="1041871" s="12" customFormat="1" x14ac:dyDescent="0.2"/>
    <row r="1041872" s="12" customFormat="1" x14ac:dyDescent="0.2"/>
    <row r="1041873" s="12" customFormat="1" x14ac:dyDescent="0.2"/>
    <row r="1041874" s="12" customFormat="1" x14ac:dyDescent="0.2"/>
    <row r="1041875" s="12" customFormat="1" x14ac:dyDescent="0.2"/>
    <row r="1041876" s="12" customFormat="1" x14ac:dyDescent="0.2"/>
    <row r="1041877" s="12" customFormat="1" x14ac:dyDescent="0.2"/>
    <row r="1041878" s="12" customFormat="1" x14ac:dyDescent="0.2"/>
    <row r="1041879" s="12" customFormat="1" x14ac:dyDescent="0.2"/>
    <row r="1041880" s="12" customFormat="1" x14ac:dyDescent="0.2"/>
    <row r="1041881" s="12" customFormat="1" x14ac:dyDescent="0.2"/>
    <row r="1041882" s="12" customFormat="1" x14ac:dyDescent="0.2"/>
    <row r="1041883" s="12" customFormat="1" x14ac:dyDescent="0.2"/>
    <row r="1041884" s="12" customFormat="1" x14ac:dyDescent="0.2"/>
    <row r="1041885" s="12" customFormat="1" x14ac:dyDescent="0.2"/>
    <row r="1041886" s="12" customFormat="1" x14ac:dyDescent="0.2"/>
    <row r="1041887" s="12" customFormat="1" x14ac:dyDescent="0.2"/>
    <row r="1041888" s="12" customFormat="1" x14ac:dyDescent="0.2"/>
    <row r="1041889" s="12" customFormat="1" x14ac:dyDescent="0.2"/>
    <row r="1041890" s="12" customFormat="1" x14ac:dyDescent="0.2"/>
    <row r="1041891" s="12" customFormat="1" x14ac:dyDescent="0.2"/>
    <row r="1041892" s="12" customFormat="1" x14ac:dyDescent="0.2"/>
    <row r="1041893" s="12" customFormat="1" x14ac:dyDescent="0.2"/>
    <row r="1041894" s="12" customFormat="1" x14ac:dyDescent="0.2"/>
    <row r="1041895" s="12" customFormat="1" x14ac:dyDescent="0.2"/>
    <row r="1041896" s="12" customFormat="1" x14ac:dyDescent="0.2"/>
    <row r="1041897" s="12" customFormat="1" x14ac:dyDescent="0.2"/>
    <row r="1041898" s="12" customFormat="1" x14ac:dyDescent="0.2"/>
    <row r="1041899" s="12" customFormat="1" x14ac:dyDescent="0.2"/>
    <row r="1041900" s="12" customFormat="1" x14ac:dyDescent="0.2"/>
    <row r="1041901" s="12" customFormat="1" x14ac:dyDescent="0.2"/>
    <row r="1041902" s="12" customFormat="1" x14ac:dyDescent="0.2"/>
    <row r="1041903" s="12" customFormat="1" x14ac:dyDescent="0.2"/>
    <row r="1041904" s="12" customFormat="1" x14ac:dyDescent="0.2"/>
    <row r="1041905" s="12" customFormat="1" x14ac:dyDescent="0.2"/>
    <row r="1041906" s="12" customFormat="1" x14ac:dyDescent="0.2"/>
    <row r="1041907" s="12" customFormat="1" x14ac:dyDescent="0.2"/>
    <row r="1041908" s="12" customFormat="1" x14ac:dyDescent="0.2"/>
    <row r="1041909" s="12" customFormat="1" x14ac:dyDescent="0.2"/>
    <row r="1041910" s="12" customFormat="1" x14ac:dyDescent="0.2"/>
    <row r="1041911" s="12" customFormat="1" x14ac:dyDescent="0.2"/>
    <row r="1041912" s="12" customFormat="1" x14ac:dyDescent="0.2"/>
    <row r="1041913" s="12" customFormat="1" x14ac:dyDescent="0.2"/>
    <row r="1041914" s="12" customFormat="1" x14ac:dyDescent="0.2"/>
    <row r="1041915" s="12" customFormat="1" x14ac:dyDescent="0.2"/>
    <row r="1041916" s="12" customFormat="1" x14ac:dyDescent="0.2"/>
    <row r="1041917" s="12" customFormat="1" x14ac:dyDescent="0.2"/>
    <row r="1041918" s="12" customFormat="1" x14ac:dyDescent="0.2"/>
    <row r="1041919" s="12" customFormat="1" x14ac:dyDescent="0.2"/>
    <row r="1041920" s="12" customFormat="1" x14ac:dyDescent="0.2"/>
    <row r="1041921" s="12" customFormat="1" x14ac:dyDescent="0.2"/>
    <row r="1041922" s="12" customFormat="1" x14ac:dyDescent="0.2"/>
    <row r="1041923" s="12" customFormat="1" x14ac:dyDescent="0.2"/>
    <row r="1041924" s="12" customFormat="1" x14ac:dyDescent="0.2"/>
    <row r="1041925" s="12" customFormat="1" x14ac:dyDescent="0.2"/>
    <row r="1041926" s="12" customFormat="1" x14ac:dyDescent="0.2"/>
    <row r="1041927" s="12" customFormat="1" x14ac:dyDescent="0.2"/>
    <row r="1041928" s="12" customFormat="1" x14ac:dyDescent="0.2"/>
    <row r="1041929" s="12" customFormat="1" x14ac:dyDescent="0.2"/>
    <row r="1041930" s="12" customFormat="1" x14ac:dyDescent="0.2"/>
    <row r="1041931" s="12" customFormat="1" x14ac:dyDescent="0.2"/>
    <row r="1041932" s="12" customFormat="1" x14ac:dyDescent="0.2"/>
    <row r="1041933" s="12" customFormat="1" x14ac:dyDescent="0.2"/>
    <row r="1041934" s="12" customFormat="1" x14ac:dyDescent="0.2"/>
    <row r="1041935" s="12" customFormat="1" x14ac:dyDescent="0.2"/>
    <row r="1041936" s="12" customFormat="1" x14ac:dyDescent="0.2"/>
    <row r="1041937" s="12" customFormat="1" x14ac:dyDescent="0.2"/>
    <row r="1041938" s="12" customFormat="1" x14ac:dyDescent="0.2"/>
    <row r="1041939" s="12" customFormat="1" x14ac:dyDescent="0.2"/>
    <row r="1041940" s="12" customFormat="1" x14ac:dyDescent="0.2"/>
    <row r="1041941" s="12" customFormat="1" x14ac:dyDescent="0.2"/>
    <row r="1041942" s="12" customFormat="1" x14ac:dyDescent="0.2"/>
    <row r="1041943" s="12" customFormat="1" x14ac:dyDescent="0.2"/>
    <row r="1041944" s="12" customFormat="1" x14ac:dyDescent="0.2"/>
    <row r="1041945" s="12" customFormat="1" x14ac:dyDescent="0.2"/>
    <row r="1041946" s="12" customFormat="1" x14ac:dyDescent="0.2"/>
    <row r="1041947" s="12" customFormat="1" x14ac:dyDescent="0.2"/>
    <row r="1041948" s="12" customFormat="1" x14ac:dyDescent="0.2"/>
    <row r="1041949" s="12" customFormat="1" x14ac:dyDescent="0.2"/>
    <row r="1041950" s="12" customFormat="1" x14ac:dyDescent="0.2"/>
    <row r="1041951" s="12" customFormat="1" x14ac:dyDescent="0.2"/>
    <row r="1041952" s="12" customFormat="1" x14ac:dyDescent="0.2"/>
    <row r="1041953" s="12" customFormat="1" x14ac:dyDescent="0.2"/>
    <row r="1041954" s="12" customFormat="1" x14ac:dyDescent="0.2"/>
    <row r="1041955" s="12" customFormat="1" x14ac:dyDescent="0.2"/>
    <row r="1041956" s="12" customFormat="1" x14ac:dyDescent="0.2"/>
    <row r="1041957" s="12" customFormat="1" x14ac:dyDescent="0.2"/>
    <row r="1041958" s="12" customFormat="1" x14ac:dyDescent="0.2"/>
    <row r="1041959" s="12" customFormat="1" x14ac:dyDescent="0.2"/>
    <row r="1041960" s="12" customFormat="1" x14ac:dyDescent="0.2"/>
    <row r="1041961" s="12" customFormat="1" x14ac:dyDescent="0.2"/>
    <row r="1041962" s="12" customFormat="1" x14ac:dyDescent="0.2"/>
    <row r="1041963" s="12" customFormat="1" x14ac:dyDescent="0.2"/>
    <row r="1041964" s="12" customFormat="1" x14ac:dyDescent="0.2"/>
    <row r="1041965" s="12" customFormat="1" x14ac:dyDescent="0.2"/>
    <row r="1041966" s="12" customFormat="1" x14ac:dyDescent="0.2"/>
    <row r="1041967" s="12" customFormat="1" x14ac:dyDescent="0.2"/>
    <row r="1041968" s="12" customFormat="1" x14ac:dyDescent="0.2"/>
    <row r="1041969" s="12" customFormat="1" x14ac:dyDescent="0.2"/>
    <row r="1041970" s="12" customFormat="1" x14ac:dyDescent="0.2"/>
    <row r="1041971" s="12" customFormat="1" x14ac:dyDescent="0.2"/>
    <row r="1041972" s="12" customFormat="1" x14ac:dyDescent="0.2"/>
    <row r="1041973" s="12" customFormat="1" x14ac:dyDescent="0.2"/>
    <row r="1041974" s="12" customFormat="1" x14ac:dyDescent="0.2"/>
    <row r="1041975" s="12" customFormat="1" x14ac:dyDescent="0.2"/>
    <row r="1041976" s="12" customFormat="1" x14ac:dyDescent="0.2"/>
    <row r="1041977" s="12" customFormat="1" x14ac:dyDescent="0.2"/>
    <row r="1041978" s="12" customFormat="1" x14ac:dyDescent="0.2"/>
    <row r="1041979" s="12" customFormat="1" x14ac:dyDescent="0.2"/>
    <row r="1041980" s="12" customFormat="1" x14ac:dyDescent="0.2"/>
    <row r="1041981" s="12" customFormat="1" x14ac:dyDescent="0.2"/>
    <row r="1041982" s="12" customFormat="1" x14ac:dyDescent="0.2"/>
    <row r="1041983" s="12" customFormat="1" x14ac:dyDescent="0.2"/>
    <row r="1041984" s="12" customFormat="1" x14ac:dyDescent="0.2"/>
    <row r="1041985" s="12" customFormat="1" x14ac:dyDescent="0.2"/>
    <row r="1041986" s="12" customFormat="1" x14ac:dyDescent="0.2"/>
    <row r="1041987" s="12" customFormat="1" x14ac:dyDescent="0.2"/>
    <row r="1041988" s="12" customFormat="1" x14ac:dyDescent="0.2"/>
    <row r="1041989" s="12" customFormat="1" x14ac:dyDescent="0.2"/>
    <row r="1041990" s="12" customFormat="1" x14ac:dyDescent="0.2"/>
    <row r="1041991" s="12" customFormat="1" x14ac:dyDescent="0.2"/>
    <row r="1041992" s="12" customFormat="1" x14ac:dyDescent="0.2"/>
    <row r="1041993" s="12" customFormat="1" x14ac:dyDescent="0.2"/>
    <row r="1041994" s="12" customFormat="1" x14ac:dyDescent="0.2"/>
    <row r="1041995" s="12" customFormat="1" x14ac:dyDescent="0.2"/>
    <row r="1041996" s="12" customFormat="1" x14ac:dyDescent="0.2"/>
    <row r="1041997" s="12" customFormat="1" x14ac:dyDescent="0.2"/>
    <row r="1041998" s="12" customFormat="1" x14ac:dyDescent="0.2"/>
    <row r="1041999" s="12" customFormat="1" x14ac:dyDescent="0.2"/>
    <row r="1042000" s="12" customFormat="1" x14ac:dyDescent="0.2"/>
    <row r="1042001" s="12" customFormat="1" x14ac:dyDescent="0.2"/>
    <row r="1042002" s="12" customFormat="1" x14ac:dyDescent="0.2"/>
    <row r="1042003" s="12" customFormat="1" x14ac:dyDescent="0.2"/>
    <row r="1042004" s="12" customFormat="1" x14ac:dyDescent="0.2"/>
    <row r="1042005" s="12" customFormat="1" x14ac:dyDescent="0.2"/>
    <row r="1042006" s="12" customFormat="1" x14ac:dyDescent="0.2"/>
    <row r="1042007" s="12" customFormat="1" x14ac:dyDescent="0.2"/>
    <row r="1042008" s="12" customFormat="1" x14ac:dyDescent="0.2"/>
    <row r="1042009" s="12" customFormat="1" x14ac:dyDescent="0.2"/>
    <row r="1042010" s="12" customFormat="1" x14ac:dyDescent="0.2"/>
    <row r="1042011" s="12" customFormat="1" x14ac:dyDescent="0.2"/>
    <row r="1042012" s="12" customFormat="1" x14ac:dyDescent="0.2"/>
    <row r="1042013" s="12" customFormat="1" x14ac:dyDescent="0.2"/>
    <row r="1042014" s="12" customFormat="1" x14ac:dyDescent="0.2"/>
    <row r="1042015" s="12" customFormat="1" x14ac:dyDescent="0.2"/>
    <row r="1042016" s="12" customFormat="1" x14ac:dyDescent="0.2"/>
    <row r="1042017" s="12" customFormat="1" x14ac:dyDescent="0.2"/>
    <row r="1042018" s="12" customFormat="1" x14ac:dyDescent="0.2"/>
    <row r="1042019" s="12" customFormat="1" x14ac:dyDescent="0.2"/>
    <row r="1042020" s="12" customFormat="1" x14ac:dyDescent="0.2"/>
    <row r="1042021" s="12" customFormat="1" x14ac:dyDescent="0.2"/>
    <row r="1042022" s="12" customFormat="1" x14ac:dyDescent="0.2"/>
    <row r="1042023" s="12" customFormat="1" x14ac:dyDescent="0.2"/>
    <row r="1042024" s="12" customFormat="1" x14ac:dyDescent="0.2"/>
    <row r="1042025" s="12" customFormat="1" x14ac:dyDescent="0.2"/>
    <row r="1042026" s="12" customFormat="1" x14ac:dyDescent="0.2"/>
    <row r="1042027" s="12" customFormat="1" x14ac:dyDescent="0.2"/>
    <row r="1042028" s="12" customFormat="1" x14ac:dyDescent="0.2"/>
    <row r="1042029" s="12" customFormat="1" x14ac:dyDescent="0.2"/>
    <row r="1042030" s="12" customFormat="1" x14ac:dyDescent="0.2"/>
    <row r="1042031" s="12" customFormat="1" x14ac:dyDescent="0.2"/>
    <row r="1042032" s="12" customFormat="1" x14ac:dyDescent="0.2"/>
    <row r="1042033" s="12" customFormat="1" x14ac:dyDescent="0.2"/>
    <row r="1042034" s="12" customFormat="1" x14ac:dyDescent="0.2"/>
    <row r="1042035" s="12" customFormat="1" x14ac:dyDescent="0.2"/>
    <row r="1042036" s="12" customFormat="1" x14ac:dyDescent="0.2"/>
    <row r="1042037" s="12" customFormat="1" x14ac:dyDescent="0.2"/>
    <row r="1042038" s="12" customFormat="1" x14ac:dyDescent="0.2"/>
    <row r="1042039" s="12" customFormat="1" x14ac:dyDescent="0.2"/>
    <row r="1042040" s="12" customFormat="1" x14ac:dyDescent="0.2"/>
    <row r="1042041" s="12" customFormat="1" x14ac:dyDescent="0.2"/>
    <row r="1042042" s="12" customFormat="1" x14ac:dyDescent="0.2"/>
    <row r="1042043" s="12" customFormat="1" x14ac:dyDescent="0.2"/>
    <row r="1042044" s="12" customFormat="1" x14ac:dyDescent="0.2"/>
    <row r="1042045" s="12" customFormat="1" x14ac:dyDescent="0.2"/>
    <row r="1042046" s="12" customFormat="1" x14ac:dyDescent="0.2"/>
    <row r="1042047" s="12" customFormat="1" x14ac:dyDescent="0.2"/>
    <row r="1042048" s="12" customFormat="1" x14ac:dyDescent="0.2"/>
    <row r="1042049" s="12" customFormat="1" x14ac:dyDescent="0.2"/>
    <row r="1042050" s="12" customFormat="1" x14ac:dyDescent="0.2"/>
    <row r="1042051" s="12" customFormat="1" x14ac:dyDescent="0.2"/>
    <row r="1042052" s="12" customFormat="1" x14ac:dyDescent="0.2"/>
    <row r="1042053" s="12" customFormat="1" x14ac:dyDescent="0.2"/>
    <row r="1042054" s="12" customFormat="1" x14ac:dyDescent="0.2"/>
    <row r="1042055" s="12" customFormat="1" x14ac:dyDescent="0.2"/>
    <row r="1042056" s="12" customFormat="1" x14ac:dyDescent="0.2"/>
    <row r="1042057" s="12" customFormat="1" x14ac:dyDescent="0.2"/>
    <row r="1042058" s="12" customFormat="1" x14ac:dyDescent="0.2"/>
    <row r="1042059" s="12" customFormat="1" x14ac:dyDescent="0.2"/>
    <row r="1042060" s="12" customFormat="1" x14ac:dyDescent="0.2"/>
    <row r="1042061" s="12" customFormat="1" x14ac:dyDescent="0.2"/>
    <row r="1042062" s="12" customFormat="1" x14ac:dyDescent="0.2"/>
    <row r="1042063" s="12" customFormat="1" x14ac:dyDescent="0.2"/>
    <row r="1042064" s="12" customFormat="1" x14ac:dyDescent="0.2"/>
    <row r="1042065" s="12" customFormat="1" x14ac:dyDescent="0.2"/>
    <row r="1042066" s="12" customFormat="1" x14ac:dyDescent="0.2"/>
    <row r="1042067" s="12" customFormat="1" x14ac:dyDescent="0.2"/>
    <row r="1042068" s="12" customFormat="1" x14ac:dyDescent="0.2"/>
    <row r="1042069" s="12" customFormat="1" x14ac:dyDescent="0.2"/>
    <row r="1042070" s="12" customFormat="1" x14ac:dyDescent="0.2"/>
    <row r="1042071" s="12" customFormat="1" x14ac:dyDescent="0.2"/>
    <row r="1042072" s="12" customFormat="1" x14ac:dyDescent="0.2"/>
    <row r="1042073" s="12" customFormat="1" x14ac:dyDescent="0.2"/>
    <row r="1042074" s="12" customFormat="1" x14ac:dyDescent="0.2"/>
    <row r="1042075" s="12" customFormat="1" x14ac:dyDescent="0.2"/>
    <row r="1042076" s="12" customFormat="1" x14ac:dyDescent="0.2"/>
    <row r="1042077" s="12" customFormat="1" x14ac:dyDescent="0.2"/>
    <row r="1042078" s="12" customFormat="1" x14ac:dyDescent="0.2"/>
    <row r="1042079" s="12" customFormat="1" x14ac:dyDescent="0.2"/>
    <row r="1042080" s="12" customFormat="1" x14ac:dyDescent="0.2"/>
    <row r="1042081" s="12" customFormat="1" x14ac:dyDescent="0.2"/>
    <row r="1042082" s="12" customFormat="1" x14ac:dyDescent="0.2"/>
    <row r="1042083" s="12" customFormat="1" x14ac:dyDescent="0.2"/>
    <row r="1042084" s="12" customFormat="1" x14ac:dyDescent="0.2"/>
    <row r="1042085" s="12" customFormat="1" x14ac:dyDescent="0.2"/>
    <row r="1042086" s="12" customFormat="1" x14ac:dyDescent="0.2"/>
    <row r="1042087" s="12" customFormat="1" x14ac:dyDescent="0.2"/>
    <row r="1042088" s="12" customFormat="1" x14ac:dyDescent="0.2"/>
    <row r="1042089" s="12" customFormat="1" x14ac:dyDescent="0.2"/>
    <row r="1042090" s="12" customFormat="1" x14ac:dyDescent="0.2"/>
    <row r="1042091" s="12" customFormat="1" x14ac:dyDescent="0.2"/>
    <row r="1042092" s="12" customFormat="1" x14ac:dyDescent="0.2"/>
    <row r="1042093" s="12" customFormat="1" x14ac:dyDescent="0.2"/>
    <row r="1042094" s="12" customFormat="1" x14ac:dyDescent="0.2"/>
    <row r="1042095" s="12" customFormat="1" x14ac:dyDescent="0.2"/>
    <row r="1042096" s="12" customFormat="1" x14ac:dyDescent="0.2"/>
    <row r="1042097" s="12" customFormat="1" x14ac:dyDescent="0.2"/>
    <row r="1042098" s="12" customFormat="1" x14ac:dyDescent="0.2"/>
    <row r="1042099" s="12" customFormat="1" x14ac:dyDescent="0.2"/>
    <row r="1042100" s="12" customFormat="1" x14ac:dyDescent="0.2"/>
    <row r="1042101" s="12" customFormat="1" x14ac:dyDescent="0.2"/>
    <row r="1042102" s="12" customFormat="1" x14ac:dyDescent="0.2"/>
    <row r="1042103" s="12" customFormat="1" x14ac:dyDescent="0.2"/>
    <row r="1042104" s="12" customFormat="1" x14ac:dyDescent="0.2"/>
    <row r="1042105" s="12" customFormat="1" x14ac:dyDescent="0.2"/>
    <row r="1042106" s="12" customFormat="1" x14ac:dyDescent="0.2"/>
    <row r="1042107" s="12" customFormat="1" x14ac:dyDescent="0.2"/>
    <row r="1042108" s="12" customFormat="1" x14ac:dyDescent="0.2"/>
    <row r="1042109" s="12" customFormat="1" x14ac:dyDescent="0.2"/>
    <row r="1042110" s="12" customFormat="1" x14ac:dyDescent="0.2"/>
    <row r="1042111" s="12" customFormat="1" x14ac:dyDescent="0.2"/>
    <row r="1042112" s="12" customFormat="1" x14ac:dyDescent="0.2"/>
    <row r="1042113" s="12" customFormat="1" x14ac:dyDescent="0.2"/>
    <row r="1042114" s="12" customFormat="1" x14ac:dyDescent="0.2"/>
    <row r="1042115" s="12" customFormat="1" x14ac:dyDescent="0.2"/>
    <row r="1042116" s="12" customFormat="1" x14ac:dyDescent="0.2"/>
    <row r="1042117" s="12" customFormat="1" x14ac:dyDescent="0.2"/>
    <row r="1042118" s="12" customFormat="1" x14ac:dyDescent="0.2"/>
    <row r="1042119" s="12" customFormat="1" x14ac:dyDescent="0.2"/>
    <row r="1042120" s="12" customFormat="1" x14ac:dyDescent="0.2"/>
    <row r="1042121" s="12" customFormat="1" x14ac:dyDescent="0.2"/>
    <row r="1042122" s="12" customFormat="1" x14ac:dyDescent="0.2"/>
    <row r="1042123" s="12" customFormat="1" x14ac:dyDescent="0.2"/>
    <row r="1042124" s="12" customFormat="1" x14ac:dyDescent="0.2"/>
    <row r="1042125" s="12" customFormat="1" x14ac:dyDescent="0.2"/>
    <row r="1042126" s="12" customFormat="1" x14ac:dyDescent="0.2"/>
    <row r="1042127" s="12" customFormat="1" x14ac:dyDescent="0.2"/>
    <row r="1042128" s="12" customFormat="1" x14ac:dyDescent="0.2"/>
    <row r="1042129" s="12" customFormat="1" x14ac:dyDescent="0.2"/>
    <row r="1042130" s="12" customFormat="1" x14ac:dyDescent="0.2"/>
    <row r="1042131" s="12" customFormat="1" x14ac:dyDescent="0.2"/>
    <row r="1042132" s="12" customFormat="1" x14ac:dyDescent="0.2"/>
    <row r="1042133" s="12" customFormat="1" x14ac:dyDescent="0.2"/>
    <row r="1042134" s="12" customFormat="1" x14ac:dyDescent="0.2"/>
    <row r="1042135" s="12" customFormat="1" x14ac:dyDescent="0.2"/>
    <row r="1042136" s="12" customFormat="1" x14ac:dyDescent="0.2"/>
    <row r="1042137" s="12" customFormat="1" x14ac:dyDescent="0.2"/>
    <row r="1042138" s="12" customFormat="1" x14ac:dyDescent="0.2"/>
    <row r="1042139" s="12" customFormat="1" x14ac:dyDescent="0.2"/>
    <row r="1042140" s="12" customFormat="1" x14ac:dyDescent="0.2"/>
    <row r="1042141" s="12" customFormat="1" x14ac:dyDescent="0.2"/>
    <row r="1042142" s="12" customFormat="1" x14ac:dyDescent="0.2"/>
    <row r="1042143" s="12" customFormat="1" x14ac:dyDescent="0.2"/>
    <row r="1042144" s="12" customFormat="1" x14ac:dyDescent="0.2"/>
    <row r="1042145" s="12" customFormat="1" x14ac:dyDescent="0.2"/>
    <row r="1042146" s="12" customFormat="1" x14ac:dyDescent="0.2"/>
    <row r="1042147" s="12" customFormat="1" x14ac:dyDescent="0.2"/>
    <row r="1042148" s="12" customFormat="1" x14ac:dyDescent="0.2"/>
    <row r="1042149" s="12" customFormat="1" x14ac:dyDescent="0.2"/>
    <row r="1042150" s="12" customFormat="1" x14ac:dyDescent="0.2"/>
    <row r="1042151" s="12" customFormat="1" x14ac:dyDescent="0.2"/>
    <row r="1042152" s="12" customFormat="1" x14ac:dyDescent="0.2"/>
    <row r="1042153" s="12" customFormat="1" x14ac:dyDescent="0.2"/>
    <row r="1042154" s="12" customFormat="1" x14ac:dyDescent="0.2"/>
    <row r="1042155" s="12" customFormat="1" x14ac:dyDescent="0.2"/>
    <row r="1042156" s="12" customFormat="1" x14ac:dyDescent="0.2"/>
    <row r="1042157" s="12" customFormat="1" x14ac:dyDescent="0.2"/>
    <row r="1042158" s="12" customFormat="1" x14ac:dyDescent="0.2"/>
    <row r="1042159" s="12" customFormat="1" x14ac:dyDescent="0.2"/>
    <row r="1042160" s="12" customFormat="1" x14ac:dyDescent="0.2"/>
    <row r="1042161" s="12" customFormat="1" x14ac:dyDescent="0.2"/>
    <row r="1042162" s="12" customFormat="1" x14ac:dyDescent="0.2"/>
    <row r="1042163" s="12" customFormat="1" x14ac:dyDescent="0.2"/>
    <row r="1042164" s="12" customFormat="1" x14ac:dyDescent="0.2"/>
    <row r="1042165" s="12" customFormat="1" x14ac:dyDescent="0.2"/>
    <row r="1042166" s="12" customFormat="1" x14ac:dyDescent="0.2"/>
    <row r="1042167" s="12" customFormat="1" x14ac:dyDescent="0.2"/>
    <row r="1042168" s="12" customFormat="1" x14ac:dyDescent="0.2"/>
    <row r="1042169" s="12" customFormat="1" x14ac:dyDescent="0.2"/>
    <row r="1042170" s="12" customFormat="1" x14ac:dyDescent="0.2"/>
    <row r="1042171" s="12" customFormat="1" x14ac:dyDescent="0.2"/>
    <row r="1042172" s="12" customFormat="1" x14ac:dyDescent="0.2"/>
    <row r="1042173" s="12" customFormat="1" x14ac:dyDescent="0.2"/>
    <row r="1042174" s="12" customFormat="1" x14ac:dyDescent="0.2"/>
    <row r="1042175" s="12" customFormat="1" x14ac:dyDescent="0.2"/>
    <row r="1042176" s="12" customFormat="1" x14ac:dyDescent="0.2"/>
    <row r="1042177" s="12" customFormat="1" x14ac:dyDescent="0.2"/>
    <row r="1042178" s="12" customFormat="1" x14ac:dyDescent="0.2"/>
    <row r="1042179" s="12" customFormat="1" x14ac:dyDescent="0.2"/>
    <row r="1042180" s="12" customFormat="1" x14ac:dyDescent="0.2"/>
    <row r="1042181" s="12" customFormat="1" x14ac:dyDescent="0.2"/>
    <row r="1042182" s="12" customFormat="1" x14ac:dyDescent="0.2"/>
    <row r="1042183" s="12" customFormat="1" x14ac:dyDescent="0.2"/>
    <row r="1042184" s="12" customFormat="1" x14ac:dyDescent="0.2"/>
    <row r="1042185" s="12" customFormat="1" x14ac:dyDescent="0.2"/>
    <row r="1042186" s="12" customFormat="1" x14ac:dyDescent="0.2"/>
    <row r="1042187" s="12" customFormat="1" x14ac:dyDescent="0.2"/>
    <row r="1042188" s="12" customFormat="1" x14ac:dyDescent="0.2"/>
    <row r="1042189" s="12" customFormat="1" x14ac:dyDescent="0.2"/>
    <row r="1042190" s="12" customFormat="1" x14ac:dyDescent="0.2"/>
    <row r="1042191" s="12" customFormat="1" x14ac:dyDescent="0.2"/>
    <row r="1042192" s="12" customFormat="1" x14ac:dyDescent="0.2"/>
    <row r="1042193" s="12" customFormat="1" x14ac:dyDescent="0.2"/>
    <row r="1042194" s="12" customFormat="1" x14ac:dyDescent="0.2"/>
    <row r="1042195" s="12" customFormat="1" x14ac:dyDescent="0.2"/>
    <row r="1042196" s="12" customFormat="1" x14ac:dyDescent="0.2"/>
    <row r="1042197" s="12" customFormat="1" x14ac:dyDescent="0.2"/>
    <row r="1042198" s="12" customFormat="1" x14ac:dyDescent="0.2"/>
    <row r="1042199" s="12" customFormat="1" x14ac:dyDescent="0.2"/>
    <row r="1042200" s="12" customFormat="1" x14ac:dyDescent="0.2"/>
    <row r="1042201" s="12" customFormat="1" x14ac:dyDescent="0.2"/>
    <row r="1042202" s="12" customFormat="1" x14ac:dyDescent="0.2"/>
    <row r="1042203" s="12" customFormat="1" x14ac:dyDescent="0.2"/>
    <row r="1042204" s="12" customFormat="1" x14ac:dyDescent="0.2"/>
    <row r="1042205" s="12" customFormat="1" x14ac:dyDescent="0.2"/>
    <row r="1042206" s="12" customFormat="1" x14ac:dyDescent="0.2"/>
    <row r="1042207" s="12" customFormat="1" x14ac:dyDescent="0.2"/>
    <row r="1042208" s="12" customFormat="1" x14ac:dyDescent="0.2"/>
    <row r="1042209" s="12" customFormat="1" x14ac:dyDescent="0.2"/>
    <row r="1042210" s="12" customFormat="1" x14ac:dyDescent="0.2"/>
    <row r="1042211" s="12" customFormat="1" x14ac:dyDescent="0.2"/>
    <row r="1042212" s="12" customFormat="1" x14ac:dyDescent="0.2"/>
    <row r="1042213" s="12" customFormat="1" x14ac:dyDescent="0.2"/>
    <row r="1042214" s="12" customFormat="1" x14ac:dyDescent="0.2"/>
    <row r="1042215" s="12" customFormat="1" x14ac:dyDescent="0.2"/>
    <row r="1042216" s="12" customFormat="1" x14ac:dyDescent="0.2"/>
    <row r="1042217" s="12" customFormat="1" x14ac:dyDescent="0.2"/>
    <row r="1042218" s="12" customFormat="1" x14ac:dyDescent="0.2"/>
    <row r="1042219" s="12" customFormat="1" x14ac:dyDescent="0.2"/>
    <row r="1042220" s="12" customFormat="1" x14ac:dyDescent="0.2"/>
    <row r="1042221" s="12" customFormat="1" x14ac:dyDescent="0.2"/>
    <row r="1042222" s="12" customFormat="1" x14ac:dyDescent="0.2"/>
    <row r="1042223" s="12" customFormat="1" x14ac:dyDescent="0.2"/>
    <row r="1042224" s="12" customFormat="1" x14ac:dyDescent="0.2"/>
    <row r="1042225" s="12" customFormat="1" x14ac:dyDescent="0.2"/>
    <row r="1042226" s="12" customFormat="1" x14ac:dyDescent="0.2"/>
    <row r="1042227" s="12" customFormat="1" x14ac:dyDescent="0.2"/>
    <row r="1042228" s="12" customFormat="1" x14ac:dyDescent="0.2"/>
    <row r="1042229" s="12" customFormat="1" x14ac:dyDescent="0.2"/>
    <row r="1042230" s="12" customFormat="1" x14ac:dyDescent="0.2"/>
    <row r="1042231" s="12" customFormat="1" x14ac:dyDescent="0.2"/>
    <row r="1042232" s="12" customFormat="1" x14ac:dyDescent="0.2"/>
    <row r="1042233" s="12" customFormat="1" x14ac:dyDescent="0.2"/>
    <row r="1042234" s="12" customFormat="1" x14ac:dyDescent="0.2"/>
    <row r="1042235" s="12" customFormat="1" x14ac:dyDescent="0.2"/>
    <row r="1042236" s="12" customFormat="1" x14ac:dyDescent="0.2"/>
    <row r="1042237" s="12" customFormat="1" x14ac:dyDescent="0.2"/>
    <row r="1042238" s="12" customFormat="1" x14ac:dyDescent="0.2"/>
    <row r="1042239" s="12" customFormat="1" x14ac:dyDescent="0.2"/>
    <row r="1042240" s="12" customFormat="1" x14ac:dyDescent="0.2"/>
    <row r="1042241" s="12" customFormat="1" x14ac:dyDescent="0.2"/>
    <row r="1042242" s="12" customFormat="1" x14ac:dyDescent="0.2"/>
    <row r="1042243" s="12" customFormat="1" x14ac:dyDescent="0.2"/>
    <row r="1042244" s="12" customFormat="1" x14ac:dyDescent="0.2"/>
    <row r="1042245" s="12" customFormat="1" x14ac:dyDescent="0.2"/>
    <row r="1042246" s="12" customFormat="1" x14ac:dyDescent="0.2"/>
    <row r="1042247" s="12" customFormat="1" x14ac:dyDescent="0.2"/>
    <row r="1042248" s="12" customFormat="1" x14ac:dyDescent="0.2"/>
    <row r="1042249" s="12" customFormat="1" x14ac:dyDescent="0.2"/>
    <row r="1042250" s="12" customFormat="1" x14ac:dyDescent="0.2"/>
    <row r="1042251" s="12" customFormat="1" x14ac:dyDescent="0.2"/>
    <row r="1042252" s="12" customFormat="1" x14ac:dyDescent="0.2"/>
    <row r="1042253" s="12" customFormat="1" x14ac:dyDescent="0.2"/>
    <row r="1042254" s="12" customFormat="1" x14ac:dyDescent="0.2"/>
    <row r="1042255" s="12" customFormat="1" x14ac:dyDescent="0.2"/>
    <row r="1042256" s="12" customFormat="1" x14ac:dyDescent="0.2"/>
    <row r="1042257" s="12" customFormat="1" x14ac:dyDescent="0.2"/>
    <row r="1042258" s="12" customFormat="1" x14ac:dyDescent="0.2"/>
    <row r="1042259" s="12" customFormat="1" x14ac:dyDescent="0.2"/>
    <row r="1042260" s="12" customFormat="1" x14ac:dyDescent="0.2"/>
    <row r="1042261" s="12" customFormat="1" x14ac:dyDescent="0.2"/>
    <row r="1042262" s="12" customFormat="1" x14ac:dyDescent="0.2"/>
    <row r="1042263" s="12" customFormat="1" x14ac:dyDescent="0.2"/>
    <row r="1042264" s="12" customFormat="1" x14ac:dyDescent="0.2"/>
    <row r="1042265" s="12" customFormat="1" x14ac:dyDescent="0.2"/>
    <row r="1042266" s="12" customFormat="1" x14ac:dyDescent="0.2"/>
    <row r="1042267" s="12" customFormat="1" x14ac:dyDescent="0.2"/>
    <row r="1042268" s="12" customFormat="1" x14ac:dyDescent="0.2"/>
    <row r="1042269" s="12" customFormat="1" x14ac:dyDescent="0.2"/>
    <row r="1042270" s="12" customFormat="1" x14ac:dyDescent="0.2"/>
    <row r="1042271" s="12" customFormat="1" x14ac:dyDescent="0.2"/>
    <row r="1042272" s="12" customFormat="1" x14ac:dyDescent="0.2"/>
    <row r="1042273" s="12" customFormat="1" x14ac:dyDescent="0.2"/>
    <row r="1042274" s="12" customFormat="1" x14ac:dyDescent="0.2"/>
    <row r="1042275" s="12" customFormat="1" x14ac:dyDescent="0.2"/>
    <row r="1042276" s="12" customFormat="1" x14ac:dyDescent="0.2"/>
    <row r="1042277" s="12" customFormat="1" x14ac:dyDescent="0.2"/>
    <row r="1042278" s="12" customFormat="1" x14ac:dyDescent="0.2"/>
    <row r="1042279" s="12" customFormat="1" x14ac:dyDescent="0.2"/>
    <row r="1042280" s="12" customFormat="1" x14ac:dyDescent="0.2"/>
    <row r="1042281" s="12" customFormat="1" x14ac:dyDescent="0.2"/>
    <row r="1042282" s="12" customFormat="1" x14ac:dyDescent="0.2"/>
    <row r="1042283" s="12" customFormat="1" x14ac:dyDescent="0.2"/>
    <row r="1042284" s="12" customFormat="1" x14ac:dyDescent="0.2"/>
    <row r="1042285" s="12" customFormat="1" x14ac:dyDescent="0.2"/>
    <row r="1042286" s="12" customFormat="1" x14ac:dyDescent="0.2"/>
    <row r="1042287" s="12" customFormat="1" x14ac:dyDescent="0.2"/>
    <row r="1042288" s="12" customFormat="1" x14ac:dyDescent="0.2"/>
    <row r="1042289" s="12" customFormat="1" x14ac:dyDescent="0.2"/>
    <row r="1042290" s="12" customFormat="1" x14ac:dyDescent="0.2"/>
    <row r="1042291" s="12" customFormat="1" x14ac:dyDescent="0.2"/>
    <row r="1042292" s="12" customFormat="1" x14ac:dyDescent="0.2"/>
    <row r="1042293" s="12" customFormat="1" x14ac:dyDescent="0.2"/>
    <row r="1042294" s="12" customFormat="1" x14ac:dyDescent="0.2"/>
    <row r="1042295" s="12" customFormat="1" x14ac:dyDescent="0.2"/>
    <row r="1042296" s="12" customFormat="1" x14ac:dyDescent="0.2"/>
    <row r="1042297" s="12" customFormat="1" x14ac:dyDescent="0.2"/>
    <row r="1042298" s="12" customFormat="1" x14ac:dyDescent="0.2"/>
    <row r="1042299" s="12" customFormat="1" x14ac:dyDescent="0.2"/>
    <row r="1042300" s="12" customFormat="1" x14ac:dyDescent="0.2"/>
    <row r="1042301" s="12" customFormat="1" x14ac:dyDescent="0.2"/>
    <row r="1042302" s="12" customFormat="1" x14ac:dyDescent="0.2"/>
    <row r="1042303" s="12" customFormat="1" x14ac:dyDescent="0.2"/>
    <row r="1042304" s="12" customFormat="1" x14ac:dyDescent="0.2"/>
    <row r="1042305" s="12" customFormat="1" x14ac:dyDescent="0.2"/>
    <row r="1042306" s="12" customFormat="1" x14ac:dyDescent="0.2"/>
    <row r="1042307" s="12" customFormat="1" x14ac:dyDescent="0.2"/>
    <row r="1042308" s="12" customFormat="1" x14ac:dyDescent="0.2"/>
    <row r="1042309" s="12" customFormat="1" x14ac:dyDescent="0.2"/>
    <row r="1042310" s="12" customFormat="1" x14ac:dyDescent="0.2"/>
    <row r="1042311" s="12" customFormat="1" x14ac:dyDescent="0.2"/>
    <row r="1042312" s="12" customFormat="1" x14ac:dyDescent="0.2"/>
    <row r="1042313" s="12" customFormat="1" x14ac:dyDescent="0.2"/>
    <row r="1042314" s="12" customFormat="1" x14ac:dyDescent="0.2"/>
    <row r="1042315" s="12" customFormat="1" x14ac:dyDescent="0.2"/>
    <row r="1042316" s="12" customFormat="1" x14ac:dyDescent="0.2"/>
    <row r="1042317" s="12" customFormat="1" x14ac:dyDescent="0.2"/>
    <row r="1042318" s="12" customFormat="1" x14ac:dyDescent="0.2"/>
    <row r="1042319" s="12" customFormat="1" x14ac:dyDescent="0.2"/>
    <row r="1042320" s="12" customFormat="1" x14ac:dyDescent="0.2"/>
    <row r="1042321" s="12" customFormat="1" x14ac:dyDescent="0.2"/>
    <row r="1042322" s="12" customFormat="1" x14ac:dyDescent="0.2"/>
    <row r="1042323" s="12" customFormat="1" x14ac:dyDescent="0.2"/>
    <row r="1042324" s="12" customFormat="1" x14ac:dyDescent="0.2"/>
    <row r="1042325" s="12" customFormat="1" x14ac:dyDescent="0.2"/>
    <row r="1042326" s="12" customFormat="1" x14ac:dyDescent="0.2"/>
    <row r="1042327" s="12" customFormat="1" x14ac:dyDescent="0.2"/>
    <row r="1042328" s="12" customFormat="1" x14ac:dyDescent="0.2"/>
    <row r="1042329" s="12" customFormat="1" x14ac:dyDescent="0.2"/>
    <row r="1042330" s="12" customFormat="1" x14ac:dyDescent="0.2"/>
    <row r="1042331" s="12" customFormat="1" x14ac:dyDescent="0.2"/>
    <row r="1042332" s="12" customFormat="1" x14ac:dyDescent="0.2"/>
    <row r="1042333" s="12" customFormat="1" x14ac:dyDescent="0.2"/>
    <row r="1042334" s="12" customFormat="1" x14ac:dyDescent="0.2"/>
    <row r="1042335" s="12" customFormat="1" x14ac:dyDescent="0.2"/>
    <row r="1042336" s="12" customFormat="1" x14ac:dyDescent="0.2"/>
    <row r="1042337" s="12" customFormat="1" x14ac:dyDescent="0.2"/>
    <row r="1042338" s="12" customFormat="1" x14ac:dyDescent="0.2"/>
    <row r="1042339" s="12" customFormat="1" x14ac:dyDescent="0.2"/>
    <row r="1042340" s="12" customFormat="1" x14ac:dyDescent="0.2"/>
    <row r="1042341" s="12" customFormat="1" x14ac:dyDescent="0.2"/>
    <row r="1042342" s="12" customFormat="1" x14ac:dyDescent="0.2"/>
    <row r="1042343" s="12" customFormat="1" x14ac:dyDescent="0.2"/>
    <row r="1042344" s="12" customFormat="1" x14ac:dyDescent="0.2"/>
    <row r="1042345" s="12" customFormat="1" x14ac:dyDescent="0.2"/>
    <row r="1042346" s="12" customFormat="1" x14ac:dyDescent="0.2"/>
    <row r="1042347" s="12" customFormat="1" x14ac:dyDescent="0.2"/>
    <row r="1042348" s="12" customFormat="1" x14ac:dyDescent="0.2"/>
    <row r="1042349" s="12" customFormat="1" x14ac:dyDescent="0.2"/>
    <row r="1042350" s="12" customFormat="1" x14ac:dyDescent="0.2"/>
    <row r="1042351" s="12" customFormat="1" x14ac:dyDescent="0.2"/>
    <row r="1042352" s="12" customFormat="1" x14ac:dyDescent="0.2"/>
    <row r="1042353" s="12" customFormat="1" x14ac:dyDescent="0.2"/>
    <row r="1042354" s="12" customFormat="1" x14ac:dyDescent="0.2"/>
    <row r="1042355" s="12" customFormat="1" x14ac:dyDescent="0.2"/>
    <row r="1042356" s="12" customFormat="1" x14ac:dyDescent="0.2"/>
    <row r="1042357" s="12" customFormat="1" x14ac:dyDescent="0.2"/>
    <row r="1042358" s="12" customFormat="1" x14ac:dyDescent="0.2"/>
    <row r="1042359" s="12" customFormat="1" x14ac:dyDescent="0.2"/>
    <row r="1042360" s="12" customFormat="1" x14ac:dyDescent="0.2"/>
    <row r="1042361" s="12" customFormat="1" x14ac:dyDescent="0.2"/>
    <row r="1042362" s="12" customFormat="1" x14ac:dyDescent="0.2"/>
    <row r="1042363" s="12" customFormat="1" x14ac:dyDescent="0.2"/>
    <row r="1042364" s="12" customFormat="1" x14ac:dyDescent="0.2"/>
    <row r="1042365" s="12" customFormat="1" x14ac:dyDescent="0.2"/>
    <row r="1042366" s="12" customFormat="1" x14ac:dyDescent="0.2"/>
    <row r="1042367" s="12" customFormat="1" x14ac:dyDescent="0.2"/>
    <row r="1042368" s="12" customFormat="1" x14ac:dyDescent="0.2"/>
    <row r="1042369" s="12" customFormat="1" x14ac:dyDescent="0.2"/>
    <row r="1042370" s="12" customFormat="1" x14ac:dyDescent="0.2"/>
    <row r="1042371" s="12" customFormat="1" x14ac:dyDescent="0.2"/>
    <row r="1042372" s="12" customFormat="1" x14ac:dyDescent="0.2"/>
    <row r="1042373" s="12" customFormat="1" x14ac:dyDescent="0.2"/>
    <row r="1042374" s="12" customFormat="1" x14ac:dyDescent="0.2"/>
    <row r="1042375" s="12" customFormat="1" x14ac:dyDescent="0.2"/>
    <row r="1042376" s="12" customFormat="1" x14ac:dyDescent="0.2"/>
    <row r="1042377" s="12" customFormat="1" x14ac:dyDescent="0.2"/>
    <row r="1042378" s="12" customFormat="1" x14ac:dyDescent="0.2"/>
    <row r="1042379" s="12" customFormat="1" x14ac:dyDescent="0.2"/>
    <row r="1042380" s="12" customFormat="1" x14ac:dyDescent="0.2"/>
    <row r="1042381" s="12" customFormat="1" x14ac:dyDescent="0.2"/>
    <row r="1042382" s="12" customFormat="1" x14ac:dyDescent="0.2"/>
    <row r="1042383" s="12" customFormat="1" x14ac:dyDescent="0.2"/>
    <row r="1042384" s="12" customFormat="1" x14ac:dyDescent="0.2"/>
    <row r="1042385" s="12" customFormat="1" x14ac:dyDescent="0.2"/>
    <row r="1042386" s="12" customFormat="1" x14ac:dyDescent="0.2"/>
    <row r="1042387" s="12" customFormat="1" x14ac:dyDescent="0.2"/>
    <row r="1042388" s="12" customFormat="1" x14ac:dyDescent="0.2"/>
    <row r="1042389" s="12" customFormat="1" x14ac:dyDescent="0.2"/>
    <row r="1042390" s="12" customFormat="1" x14ac:dyDescent="0.2"/>
    <row r="1042391" s="12" customFormat="1" x14ac:dyDescent="0.2"/>
    <row r="1042392" s="12" customFormat="1" x14ac:dyDescent="0.2"/>
    <row r="1042393" s="12" customFormat="1" x14ac:dyDescent="0.2"/>
    <row r="1042394" s="12" customFormat="1" x14ac:dyDescent="0.2"/>
    <row r="1042395" s="12" customFormat="1" x14ac:dyDescent="0.2"/>
    <row r="1042396" s="12" customFormat="1" x14ac:dyDescent="0.2"/>
    <row r="1042397" s="12" customFormat="1" x14ac:dyDescent="0.2"/>
    <row r="1042398" s="12" customFormat="1" x14ac:dyDescent="0.2"/>
    <row r="1042399" s="12" customFormat="1" x14ac:dyDescent="0.2"/>
    <row r="1042400" s="12" customFormat="1" x14ac:dyDescent="0.2"/>
    <row r="1042401" s="12" customFormat="1" x14ac:dyDescent="0.2"/>
    <row r="1042402" s="12" customFormat="1" x14ac:dyDescent="0.2"/>
    <row r="1042403" s="12" customFormat="1" x14ac:dyDescent="0.2"/>
    <row r="1042404" s="12" customFormat="1" x14ac:dyDescent="0.2"/>
    <row r="1042405" s="12" customFormat="1" x14ac:dyDescent="0.2"/>
    <row r="1042406" s="12" customFormat="1" x14ac:dyDescent="0.2"/>
    <row r="1042407" s="12" customFormat="1" x14ac:dyDescent="0.2"/>
    <row r="1042408" s="12" customFormat="1" x14ac:dyDescent="0.2"/>
    <row r="1042409" s="12" customFormat="1" x14ac:dyDescent="0.2"/>
    <row r="1042410" s="12" customFormat="1" x14ac:dyDescent="0.2"/>
    <row r="1042411" s="12" customFormat="1" x14ac:dyDescent="0.2"/>
    <row r="1042412" s="12" customFormat="1" x14ac:dyDescent="0.2"/>
    <row r="1042413" s="12" customFormat="1" x14ac:dyDescent="0.2"/>
    <row r="1042414" s="12" customFormat="1" x14ac:dyDescent="0.2"/>
    <row r="1042415" s="12" customFormat="1" x14ac:dyDescent="0.2"/>
    <row r="1042416" s="12" customFormat="1" x14ac:dyDescent="0.2"/>
    <row r="1042417" s="12" customFormat="1" x14ac:dyDescent="0.2"/>
    <row r="1042418" s="12" customFormat="1" x14ac:dyDescent="0.2"/>
    <row r="1042419" s="12" customFormat="1" x14ac:dyDescent="0.2"/>
    <row r="1042420" s="12" customFormat="1" x14ac:dyDescent="0.2"/>
    <row r="1042421" s="12" customFormat="1" x14ac:dyDescent="0.2"/>
    <row r="1042422" s="12" customFormat="1" x14ac:dyDescent="0.2"/>
    <row r="1042423" s="12" customFormat="1" x14ac:dyDescent="0.2"/>
    <row r="1042424" s="12" customFormat="1" x14ac:dyDescent="0.2"/>
    <row r="1042425" s="12" customFormat="1" x14ac:dyDescent="0.2"/>
    <row r="1042426" s="12" customFormat="1" x14ac:dyDescent="0.2"/>
    <row r="1042427" s="12" customFormat="1" x14ac:dyDescent="0.2"/>
    <row r="1042428" s="12" customFormat="1" x14ac:dyDescent="0.2"/>
    <row r="1042429" s="12" customFormat="1" x14ac:dyDescent="0.2"/>
    <row r="1042430" s="12" customFormat="1" x14ac:dyDescent="0.2"/>
    <row r="1042431" s="12" customFormat="1" x14ac:dyDescent="0.2"/>
    <row r="1042432" s="12" customFormat="1" x14ac:dyDescent="0.2"/>
    <row r="1042433" s="12" customFormat="1" x14ac:dyDescent="0.2"/>
    <row r="1042434" s="12" customFormat="1" x14ac:dyDescent="0.2"/>
    <row r="1042435" s="12" customFormat="1" x14ac:dyDescent="0.2"/>
    <row r="1042436" s="12" customFormat="1" x14ac:dyDescent="0.2"/>
    <row r="1042437" s="12" customFormat="1" x14ac:dyDescent="0.2"/>
    <row r="1042438" s="12" customFormat="1" x14ac:dyDescent="0.2"/>
    <row r="1042439" s="12" customFormat="1" x14ac:dyDescent="0.2"/>
    <row r="1042440" s="12" customFormat="1" x14ac:dyDescent="0.2"/>
    <row r="1042441" s="12" customFormat="1" x14ac:dyDescent="0.2"/>
    <row r="1042442" s="12" customFormat="1" x14ac:dyDescent="0.2"/>
    <row r="1042443" s="12" customFormat="1" x14ac:dyDescent="0.2"/>
    <row r="1042444" s="12" customFormat="1" x14ac:dyDescent="0.2"/>
    <row r="1042445" s="12" customFormat="1" x14ac:dyDescent="0.2"/>
    <row r="1042446" s="12" customFormat="1" x14ac:dyDescent="0.2"/>
    <row r="1042447" s="12" customFormat="1" x14ac:dyDescent="0.2"/>
    <row r="1042448" s="12" customFormat="1" x14ac:dyDescent="0.2"/>
    <row r="1042449" s="12" customFormat="1" x14ac:dyDescent="0.2"/>
    <row r="1042450" s="12" customFormat="1" x14ac:dyDescent="0.2"/>
    <row r="1042451" s="12" customFormat="1" x14ac:dyDescent="0.2"/>
    <row r="1042452" s="12" customFormat="1" x14ac:dyDescent="0.2"/>
    <row r="1042453" s="12" customFormat="1" x14ac:dyDescent="0.2"/>
    <row r="1042454" s="12" customFormat="1" x14ac:dyDescent="0.2"/>
    <row r="1042455" s="12" customFormat="1" x14ac:dyDescent="0.2"/>
    <row r="1042456" s="12" customFormat="1" x14ac:dyDescent="0.2"/>
    <row r="1042457" s="12" customFormat="1" x14ac:dyDescent="0.2"/>
    <row r="1042458" s="12" customFormat="1" x14ac:dyDescent="0.2"/>
    <row r="1042459" s="12" customFormat="1" x14ac:dyDescent="0.2"/>
    <row r="1042460" s="12" customFormat="1" x14ac:dyDescent="0.2"/>
    <row r="1042461" s="12" customFormat="1" x14ac:dyDescent="0.2"/>
    <row r="1042462" s="12" customFormat="1" x14ac:dyDescent="0.2"/>
    <row r="1042463" s="12" customFormat="1" x14ac:dyDescent="0.2"/>
    <row r="1042464" s="12" customFormat="1" x14ac:dyDescent="0.2"/>
    <row r="1042465" s="12" customFormat="1" x14ac:dyDescent="0.2"/>
    <row r="1042466" s="12" customFormat="1" x14ac:dyDescent="0.2"/>
    <row r="1042467" s="12" customFormat="1" x14ac:dyDescent="0.2"/>
    <row r="1042468" s="12" customFormat="1" x14ac:dyDescent="0.2"/>
    <row r="1042469" s="12" customFormat="1" x14ac:dyDescent="0.2"/>
    <row r="1042470" s="12" customFormat="1" x14ac:dyDescent="0.2"/>
    <row r="1042471" s="12" customFormat="1" x14ac:dyDescent="0.2"/>
    <row r="1042472" s="12" customFormat="1" x14ac:dyDescent="0.2"/>
    <row r="1042473" s="12" customFormat="1" x14ac:dyDescent="0.2"/>
    <row r="1042474" s="12" customFormat="1" x14ac:dyDescent="0.2"/>
    <row r="1042475" s="12" customFormat="1" x14ac:dyDescent="0.2"/>
    <row r="1042476" s="12" customFormat="1" x14ac:dyDescent="0.2"/>
    <row r="1042477" s="12" customFormat="1" x14ac:dyDescent="0.2"/>
    <row r="1042478" s="12" customFormat="1" x14ac:dyDescent="0.2"/>
    <row r="1042479" s="12" customFormat="1" x14ac:dyDescent="0.2"/>
    <row r="1042480" s="12" customFormat="1" x14ac:dyDescent="0.2"/>
    <row r="1042481" s="12" customFormat="1" x14ac:dyDescent="0.2"/>
    <row r="1042482" s="12" customFormat="1" x14ac:dyDescent="0.2"/>
    <row r="1042483" s="12" customFormat="1" x14ac:dyDescent="0.2"/>
    <row r="1042484" s="12" customFormat="1" x14ac:dyDescent="0.2"/>
    <row r="1042485" s="12" customFormat="1" x14ac:dyDescent="0.2"/>
    <row r="1042486" s="12" customFormat="1" x14ac:dyDescent="0.2"/>
    <row r="1042487" s="12" customFormat="1" x14ac:dyDescent="0.2"/>
    <row r="1042488" s="12" customFormat="1" x14ac:dyDescent="0.2"/>
    <row r="1042489" s="12" customFormat="1" x14ac:dyDescent="0.2"/>
    <row r="1042490" s="12" customFormat="1" x14ac:dyDescent="0.2"/>
    <row r="1042491" s="12" customFormat="1" x14ac:dyDescent="0.2"/>
    <row r="1042492" s="12" customFormat="1" x14ac:dyDescent="0.2"/>
    <row r="1042493" s="12" customFormat="1" x14ac:dyDescent="0.2"/>
    <row r="1042494" s="12" customFormat="1" x14ac:dyDescent="0.2"/>
    <row r="1042495" s="12" customFormat="1" x14ac:dyDescent="0.2"/>
    <row r="1042496" s="12" customFormat="1" x14ac:dyDescent="0.2"/>
    <row r="1042497" s="12" customFormat="1" x14ac:dyDescent="0.2"/>
    <row r="1042498" s="12" customFormat="1" x14ac:dyDescent="0.2"/>
    <row r="1042499" s="12" customFormat="1" x14ac:dyDescent="0.2"/>
    <row r="1042500" s="12" customFormat="1" x14ac:dyDescent="0.2"/>
    <row r="1042501" s="12" customFormat="1" x14ac:dyDescent="0.2"/>
    <row r="1042502" s="12" customFormat="1" x14ac:dyDescent="0.2"/>
    <row r="1042503" s="12" customFormat="1" x14ac:dyDescent="0.2"/>
    <row r="1042504" s="12" customFormat="1" x14ac:dyDescent="0.2"/>
    <row r="1042505" s="12" customFormat="1" x14ac:dyDescent="0.2"/>
    <row r="1042506" s="12" customFormat="1" x14ac:dyDescent="0.2"/>
    <row r="1042507" s="12" customFormat="1" x14ac:dyDescent="0.2"/>
    <row r="1042508" s="12" customFormat="1" x14ac:dyDescent="0.2"/>
    <row r="1042509" s="12" customFormat="1" x14ac:dyDescent="0.2"/>
    <row r="1042510" s="12" customFormat="1" x14ac:dyDescent="0.2"/>
    <row r="1042511" s="12" customFormat="1" x14ac:dyDescent="0.2"/>
    <row r="1042512" s="12" customFormat="1" x14ac:dyDescent="0.2"/>
    <row r="1042513" s="12" customFormat="1" x14ac:dyDescent="0.2"/>
    <row r="1042514" s="12" customFormat="1" x14ac:dyDescent="0.2"/>
    <row r="1042515" s="12" customFormat="1" x14ac:dyDescent="0.2"/>
    <row r="1042516" s="12" customFormat="1" x14ac:dyDescent="0.2"/>
    <row r="1042517" s="12" customFormat="1" x14ac:dyDescent="0.2"/>
    <row r="1042518" s="12" customFormat="1" x14ac:dyDescent="0.2"/>
    <row r="1042519" s="12" customFormat="1" x14ac:dyDescent="0.2"/>
    <row r="1042520" s="12" customFormat="1" x14ac:dyDescent="0.2"/>
    <row r="1042521" s="12" customFormat="1" x14ac:dyDescent="0.2"/>
    <row r="1042522" s="12" customFormat="1" x14ac:dyDescent="0.2"/>
    <row r="1042523" s="12" customFormat="1" x14ac:dyDescent="0.2"/>
    <row r="1042524" s="12" customFormat="1" x14ac:dyDescent="0.2"/>
    <row r="1042525" s="12" customFormat="1" x14ac:dyDescent="0.2"/>
    <row r="1042526" s="12" customFormat="1" x14ac:dyDescent="0.2"/>
    <row r="1042527" s="12" customFormat="1" x14ac:dyDescent="0.2"/>
    <row r="1042528" s="12" customFormat="1" x14ac:dyDescent="0.2"/>
    <row r="1042529" s="12" customFormat="1" x14ac:dyDescent="0.2"/>
    <row r="1042530" s="12" customFormat="1" x14ac:dyDescent="0.2"/>
    <row r="1042531" s="12" customFormat="1" x14ac:dyDescent="0.2"/>
    <row r="1042532" s="12" customFormat="1" x14ac:dyDescent="0.2"/>
    <row r="1042533" s="12" customFormat="1" x14ac:dyDescent="0.2"/>
    <row r="1042534" s="12" customFormat="1" x14ac:dyDescent="0.2"/>
    <row r="1042535" s="12" customFormat="1" x14ac:dyDescent="0.2"/>
    <row r="1042536" s="12" customFormat="1" x14ac:dyDescent="0.2"/>
    <row r="1042537" s="12" customFormat="1" x14ac:dyDescent="0.2"/>
    <row r="1042538" s="12" customFormat="1" x14ac:dyDescent="0.2"/>
    <row r="1042539" s="12" customFormat="1" x14ac:dyDescent="0.2"/>
    <row r="1042540" s="12" customFormat="1" x14ac:dyDescent="0.2"/>
    <row r="1042541" s="12" customFormat="1" x14ac:dyDescent="0.2"/>
    <row r="1042542" s="12" customFormat="1" x14ac:dyDescent="0.2"/>
    <row r="1042543" s="12" customFormat="1" x14ac:dyDescent="0.2"/>
    <row r="1042544" s="12" customFormat="1" x14ac:dyDescent="0.2"/>
    <row r="1042545" s="12" customFormat="1" x14ac:dyDescent="0.2"/>
    <row r="1042546" s="12" customFormat="1" x14ac:dyDescent="0.2"/>
    <row r="1042547" s="12" customFormat="1" x14ac:dyDescent="0.2"/>
    <row r="1042548" s="12" customFormat="1" x14ac:dyDescent="0.2"/>
    <row r="1042549" s="12" customFormat="1" x14ac:dyDescent="0.2"/>
    <row r="1042550" s="12" customFormat="1" x14ac:dyDescent="0.2"/>
    <row r="1042551" s="12" customFormat="1" x14ac:dyDescent="0.2"/>
    <row r="1042552" s="12" customFormat="1" x14ac:dyDescent="0.2"/>
    <row r="1042553" s="12" customFormat="1" x14ac:dyDescent="0.2"/>
    <row r="1042554" s="12" customFormat="1" x14ac:dyDescent="0.2"/>
    <row r="1042555" s="12" customFormat="1" x14ac:dyDescent="0.2"/>
    <row r="1042556" s="12" customFormat="1" x14ac:dyDescent="0.2"/>
    <row r="1042557" s="12" customFormat="1" x14ac:dyDescent="0.2"/>
    <row r="1042558" s="12" customFormat="1" x14ac:dyDescent="0.2"/>
    <row r="1042559" s="12" customFormat="1" x14ac:dyDescent="0.2"/>
    <row r="1042560" s="12" customFormat="1" x14ac:dyDescent="0.2"/>
    <row r="1042561" s="12" customFormat="1" x14ac:dyDescent="0.2"/>
    <row r="1042562" s="12" customFormat="1" x14ac:dyDescent="0.2"/>
    <row r="1042563" s="12" customFormat="1" x14ac:dyDescent="0.2"/>
    <row r="1042564" s="12" customFormat="1" x14ac:dyDescent="0.2"/>
    <row r="1042565" s="12" customFormat="1" x14ac:dyDescent="0.2"/>
    <row r="1042566" s="12" customFormat="1" x14ac:dyDescent="0.2"/>
    <row r="1042567" s="12" customFormat="1" x14ac:dyDescent="0.2"/>
    <row r="1042568" s="12" customFormat="1" x14ac:dyDescent="0.2"/>
    <row r="1042569" s="12" customFormat="1" x14ac:dyDescent="0.2"/>
    <row r="1042570" s="12" customFormat="1" x14ac:dyDescent="0.2"/>
    <row r="1042571" s="12" customFormat="1" x14ac:dyDescent="0.2"/>
    <row r="1042572" s="12" customFormat="1" x14ac:dyDescent="0.2"/>
    <row r="1042573" s="12" customFormat="1" x14ac:dyDescent="0.2"/>
    <row r="1042574" s="12" customFormat="1" x14ac:dyDescent="0.2"/>
    <row r="1042575" s="12" customFormat="1" x14ac:dyDescent="0.2"/>
    <row r="1042576" s="12" customFormat="1" x14ac:dyDescent="0.2"/>
    <row r="1042577" s="12" customFormat="1" x14ac:dyDescent="0.2"/>
    <row r="1042578" s="12" customFormat="1" x14ac:dyDescent="0.2"/>
    <row r="1042579" s="12" customFormat="1" x14ac:dyDescent="0.2"/>
    <row r="1042580" s="12" customFormat="1" x14ac:dyDescent="0.2"/>
    <row r="1042581" s="12" customFormat="1" x14ac:dyDescent="0.2"/>
    <row r="1042582" s="12" customFormat="1" x14ac:dyDescent="0.2"/>
    <row r="1042583" s="12" customFormat="1" x14ac:dyDescent="0.2"/>
    <row r="1042584" s="12" customFormat="1" x14ac:dyDescent="0.2"/>
    <row r="1042585" s="12" customFormat="1" x14ac:dyDescent="0.2"/>
    <row r="1042586" s="12" customFormat="1" x14ac:dyDescent="0.2"/>
    <row r="1042587" s="12" customFormat="1" x14ac:dyDescent="0.2"/>
    <row r="1042588" s="12" customFormat="1" x14ac:dyDescent="0.2"/>
    <row r="1042589" s="12" customFormat="1" x14ac:dyDescent="0.2"/>
    <row r="1042590" s="12" customFormat="1" x14ac:dyDescent="0.2"/>
    <row r="1042591" s="12" customFormat="1" x14ac:dyDescent="0.2"/>
    <row r="1042592" s="12" customFormat="1" x14ac:dyDescent="0.2"/>
    <row r="1042593" s="12" customFormat="1" x14ac:dyDescent="0.2"/>
    <row r="1042594" s="12" customFormat="1" x14ac:dyDescent="0.2"/>
    <row r="1042595" s="12" customFormat="1" x14ac:dyDescent="0.2"/>
    <row r="1042596" s="12" customFormat="1" x14ac:dyDescent="0.2"/>
    <row r="1042597" s="12" customFormat="1" x14ac:dyDescent="0.2"/>
    <row r="1042598" s="12" customFormat="1" x14ac:dyDescent="0.2"/>
    <row r="1042599" s="12" customFormat="1" x14ac:dyDescent="0.2"/>
    <row r="1042600" s="12" customFormat="1" x14ac:dyDescent="0.2"/>
    <row r="1042601" s="12" customFormat="1" x14ac:dyDescent="0.2"/>
    <row r="1042602" s="12" customFormat="1" x14ac:dyDescent="0.2"/>
    <row r="1042603" s="12" customFormat="1" x14ac:dyDescent="0.2"/>
    <row r="1042604" s="12" customFormat="1" x14ac:dyDescent="0.2"/>
    <row r="1042605" s="12" customFormat="1" x14ac:dyDescent="0.2"/>
    <row r="1042606" s="12" customFormat="1" x14ac:dyDescent="0.2"/>
    <row r="1042607" s="12" customFormat="1" x14ac:dyDescent="0.2"/>
    <row r="1042608" s="12" customFormat="1" x14ac:dyDescent="0.2"/>
    <row r="1042609" s="12" customFormat="1" x14ac:dyDescent="0.2"/>
    <row r="1042610" s="12" customFormat="1" x14ac:dyDescent="0.2"/>
    <row r="1042611" s="12" customFormat="1" x14ac:dyDescent="0.2"/>
    <row r="1042612" s="12" customFormat="1" x14ac:dyDescent="0.2"/>
    <row r="1042613" s="12" customFormat="1" x14ac:dyDescent="0.2"/>
    <row r="1042614" s="12" customFormat="1" x14ac:dyDescent="0.2"/>
    <row r="1042615" s="12" customFormat="1" x14ac:dyDescent="0.2"/>
    <row r="1042616" s="12" customFormat="1" x14ac:dyDescent="0.2"/>
    <row r="1042617" s="12" customFormat="1" x14ac:dyDescent="0.2"/>
    <row r="1042618" s="12" customFormat="1" x14ac:dyDescent="0.2"/>
    <row r="1042619" s="12" customFormat="1" x14ac:dyDescent="0.2"/>
    <row r="1042620" s="12" customFormat="1" x14ac:dyDescent="0.2"/>
    <row r="1042621" s="12" customFormat="1" x14ac:dyDescent="0.2"/>
    <row r="1042622" s="12" customFormat="1" x14ac:dyDescent="0.2"/>
    <row r="1042623" s="12" customFormat="1" x14ac:dyDescent="0.2"/>
    <row r="1042624" s="12" customFormat="1" x14ac:dyDescent="0.2"/>
    <row r="1042625" s="12" customFormat="1" x14ac:dyDescent="0.2"/>
    <row r="1042626" s="12" customFormat="1" x14ac:dyDescent="0.2"/>
    <row r="1042627" s="12" customFormat="1" x14ac:dyDescent="0.2"/>
    <row r="1042628" s="12" customFormat="1" x14ac:dyDescent="0.2"/>
    <row r="1042629" s="12" customFormat="1" x14ac:dyDescent="0.2"/>
    <row r="1042630" s="12" customFormat="1" x14ac:dyDescent="0.2"/>
    <row r="1042631" s="12" customFormat="1" x14ac:dyDescent="0.2"/>
    <row r="1042632" s="12" customFormat="1" x14ac:dyDescent="0.2"/>
    <row r="1042633" s="12" customFormat="1" x14ac:dyDescent="0.2"/>
    <row r="1042634" s="12" customFormat="1" x14ac:dyDescent="0.2"/>
    <row r="1042635" s="12" customFormat="1" x14ac:dyDescent="0.2"/>
    <row r="1042636" s="12" customFormat="1" x14ac:dyDescent="0.2"/>
    <row r="1042637" s="12" customFormat="1" x14ac:dyDescent="0.2"/>
    <row r="1042638" s="12" customFormat="1" x14ac:dyDescent="0.2"/>
    <row r="1042639" s="12" customFormat="1" x14ac:dyDescent="0.2"/>
    <row r="1042640" s="12" customFormat="1" x14ac:dyDescent="0.2"/>
    <row r="1042641" s="12" customFormat="1" x14ac:dyDescent="0.2"/>
    <row r="1042642" s="12" customFormat="1" x14ac:dyDescent="0.2"/>
    <row r="1042643" s="12" customFormat="1" x14ac:dyDescent="0.2"/>
    <row r="1042644" s="12" customFormat="1" x14ac:dyDescent="0.2"/>
    <row r="1042645" s="12" customFormat="1" x14ac:dyDescent="0.2"/>
    <row r="1042646" s="12" customFormat="1" x14ac:dyDescent="0.2"/>
    <row r="1042647" s="12" customFormat="1" x14ac:dyDescent="0.2"/>
    <row r="1042648" s="12" customFormat="1" x14ac:dyDescent="0.2"/>
    <row r="1042649" s="12" customFormat="1" x14ac:dyDescent="0.2"/>
    <row r="1042650" s="12" customFormat="1" x14ac:dyDescent="0.2"/>
    <row r="1042651" s="12" customFormat="1" x14ac:dyDescent="0.2"/>
    <row r="1042652" s="12" customFormat="1" x14ac:dyDescent="0.2"/>
    <row r="1042653" s="12" customFormat="1" x14ac:dyDescent="0.2"/>
    <row r="1042654" s="12" customFormat="1" x14ac:dyDescent="0.2"/>
    <row r="1042655" s="12" customFormat="1" x14ac:dyDescent="0.2"/>
    <row r="1042656" s="12" customFormat="1" x14ac:dyDescent="0.2"/>
    <row r="1042657" s="12" customFormat="1" x14ac:dyDescent="0.2"/>
    <row r="1042658" s="12" customFormat="1" x14ac:dyDescent="0.2"/>
    <row r="1042659" s="12" customFormat="1" x14ac:dyDescent="0.2"/>
    <row r="1042660" s="12" customFormat="1" x14ac:dyDescent="0.2"/>
    <row r="1042661" s="12" customFormat="1" x14ac:dyDescent="0.2"/>
    <row r="1042662" s="12" customFormat="1" x14ac:dyDescent="0.2"/>
    <row r="1042663" s="12" customFormat="1" x14ac:dyDescent="0.2"/>
    <row r="1042664" s="12" customFormat="1" x14ac:dyDescent="0.2"/>
    <row r="1042665" s="12" customFormat="1" x14ac:dyDescent="0.2"/>
    <row r="1042666" s="12" customFormat="1" x14ac:dyDescent="0.2"/>
    <row r="1042667" s="12" customFormat="1" x14ac:dyDescent="0.2"/>
    <row r="1042668" s="12" customFormat="1" x14ac:dyDescent="0.2"/>
    <row r="1042669" s="12" customFormat="1" x14ac:dyDescent="0.2"/>
    <row r="1042670" s="12" customFormat="1" x14ac:dyDescent="0.2"/>
    <row r="1042671" s="12" customFormat="1" x14ac:dyDescent="0.2"/>
    <row r="1042672" s="12" customFormat="1" x14ac:dyDescent="0.2"/>
    <row r="1042673" s="12" customFormat="1" x14ac:dyDescent="0.2"/>
    <row r="1042674" s="12" customFormat="1" x14ac:dyDescent="0.2"/>
    <row r="1042675" s="12" customFormat="1" x14ac:dyDescent="0.2"/>
    <row r="1042676" s="12" customFormat="1" x14ac:dyDescent="0.2"/>
    <row r="1042677" s="12" customFormat="1" x14ac:dyDescent="0.2"/>
    <row r="1042678" s="12" customFormat="1" x14ac:dyDescent="0.2"/>
    <row r="1042679" s="12" customFormat="1" x14ac:dyDescent="0.2"/>
    <row r="1042680" s="12" customFormat="1" x14ac:dyDescent="0.2"/>
    <row r="1042681" s="12" customFormat="1" x14ac:dyDescent="0.2"/>
    <row r="1042682" s="12" customFormat="1" x14ac:dyDescent="0.2"/>
    <row r="1042683" s="12" customFormat="1" x14ac:dyDescent="0.2"/>
    <row r="1042684" s="12" customFormat="1" x14ac:dyDescent="0.2"/>
    <row r="1042685" s="12" customFormat="1" x14ac:dyDescent="0.2"/>
    <row r="1042686" s="12" customFormat="1" x14ac:dyDescent="0.2"/>
    <row r="1042687" s="12" customFormat="1" x14ac:dyDescent="0.2"/>
    <row r="1042688" s="12" customFormat="1" x14ac:dyDescent="0.2"/>
    <row r="1042689" s="12" customFormat="1" x14ac:dyDescent="0.2"/>
    <row r="1042690" s="12" customFormat="1" x14ac:dyDescent="0.2"/>
    <row r="1042691" s="12" customFormat="1" x14ac:dyDescent="0.2"/>
    <row r="1042692" s="12" customFormat="1" x14ac:dyDescent="0.2"/>
    <row r="1042693" s="12" customFormat="1" x14ac:dyDescent="0.2"/>
    <row r="1042694" s="12" customFormat="1" x14ac:dyDescent="0.2"/>
    <row r="1042695" s="12" customFormat="1" x14ac:dyDescent="0.2"/>
    <row r="1042696" s="12" customFormat="1" x14ac:dyDescent="0.2"/>
    <row r="1042697" s="12" customFormat="1" x14ac:dyDescent="0.2"/>
    <row r="1042698" s="12" customFormat="1" x14ac:dyDescent="0.2"/>
    <row r="1042699" s="12" customFormat="1" x14ac:dyDescent="0.2"/>
    <row r="1042700" s="12" customFormat="1" x14ac:dyDescent="0.2"/>
    <row r="1042701" s="12" customFormat="1" x14ac:dyDescent="0.2"/>
    <row r="1042702" s="12" customFormat="1" x14ac:dyDescent="0.2"/>
    <row r="1042703" s="12" customFormat="1" x14ac:dyDescent="0.2"/>
    <row r="1042704" s="12" customFormat="1" x14ac:dyDescent="0.2"/>
    <row r="1042705" s="12" customFormat="1" x14ac:dyDescent="0.2"/>
    <row r="1042706" s="12" customFormat="1" x14ac:dyDescent="0.2"/>
    <row r="1042707" s="12" customFormat="1" x14ac:dyDescent="0.2"/>
    <row r="1042708" s="12" customFormat="1" x14ac:dyDescent="0.2"/>
    <row r="1042709" s="12" customFormat="1" x14ac:dyDescent="0.2"/>
    <row r="1042710" s="12" customFormat="1" x14ac:dyDescent="0.2"/>
    <row r="1042711" s="12" customFormat="1" x14ac:dyDescent="0.2"/>
    <row r="1042712" s="12" customFormat="1" x14ac:dyDescent="0.2"/>
    <row r="1042713" s="12" customFormat="1" x14ac:dyDescent="0.2"/>
    <row r="1042714" s="12" customFormat="1" x14ac:dyDescent="0.2"/>
    <row r="1042715" s="12" customFormat="1" x14ac:dyDescent="0.2"/>
    <row r="1042716" s="12" customFormat="1" x14ac:dyDescent="0.2"/>
    <row r="1042717" s="12" customFormat="1" x14ac:dyDescent="0.2"/>
    <row r="1042718" s="12" customFormat="1" x14ac:dyDescent="0.2"/>
    <row r="1042719" s="12" customFormat="1" x14ac:dyDescent="0.2"/>
    <row r="1042720" s="12" customFormat="1" x14ac:dyDescent="0.2"/>
    <row r="1042721" s="12" customFormat="1" x14ac:dyDescent="0.2"/>
    <row r="1042722" s="12" customFormat="1" x14ac:dyDescent="0.2"/>
    <row r="1042723" s="12" customFormat="1" x14ac:dyDescent="0.2"/>
    <row r="1042724" s="12" customFormat="1" x14ac:dyDescent="0.2"/>
    <row r="1042725" s="12" customFormat="1" x14ac:dyDescent="0.2"/>
    <row r="1042726" s="12" customFormat="1" x14ac:dyDescent="0.2"/>
    <row r="1042727" s="12" customFormat="1" x14ac:dyDescent="0.2"/>
    <row r="1042728" s="12" customFormat="1" x14ac:dyDescent="0.2"/>
    <row r="1042729" s="12" customFormat="1" x14ac:dyDescent="0.2"/>
    <row r="1042730" s="12" customFormat="1" x14ac:dyDescent="0.2"/>
    <row r="1042731" s="12" customFormat="1" x14ac:dyDescent="0.2"/>
    <row r="1042732" s="12" customFormat="1" x14ac:dyDescent="0.2"/>
    <row r="1042733" s="12" customFormat="1" x14ac:dyDescent="0.2"/>
    <row r="1042734" s="12" customFormat="1" x14ac:dyDescent="0.2"/>
    <row r="1042735" s="12" customFormat="1" x14ac:dyDescent="0.2"/>
    <row r="1042736" s="12" customFormat="1" x14ac:dyDescent="0.2"/>
    <row r="1042737" s="12" customFormat="1" x14ac:dyDescent="0.2"/>
    <row r="1042738" s="12" customFormat="1" x14ac:dyDescent="0.2"/>
    <row r="1042739" s="12" customFormat="1" x14ac:dyDescent="0.2"/>
    <row r="1042740" s="12" customFormat="1" x14ac:dyDescent="0.2"/>
    <row r="1042741" s="12" customFormat="1" x14ac:dyDescent="0.2"/>
    <row r="1042742" s="12" customFormat="1" x14ac:dyDescent="0.2"/>
    <row r="1042743" s="12" customFormat="1" x14ac:dyDescent="0.2"/>
    <row r="1042744" s="12" customFormat="1" x14ac:dyDescent="0.2"/>
    <row r="1042745" s="12" customFormat="1" x14ac:dyDescent="0.2"/>
    <row r="1042746" s="12" customFormat="1" x14ac:dyDescent="0.2"/>
    <row r="1042747" s="12" customFormat="1" x14ac:dyDescent="0.2"/>
    <row r="1042748" s="12" customFormat="1" x14ac:dyDescent="0.2"/>
    <row r="1042749" s="12" customFormat="1" x14ac:dyDescent="0.2"/>
    <row r="1042750" s="12" customFormat="1" x14ac:dyDescent="0.2"/>
    <row r="1042751" s="12" customFormat="1" x14ac:dyDescent="0.2"/>
    <row r="1042752" s="12" customFormat="1" x14ac:dyDescent="0.2"/>
    <row r="1042753" s="12" customFormat="1" x14ac:dyDescent="0.2"/>
    <row r="1042754" s="12" customFormat="1" x14ac:dyDescent="0.2"/>
    <row r="1042755" s="12" customFormat="1" x14ac:dyDescent="0.2"/>
    <row r="1042756" s="12" customFormat="1" x14ac:dyDescent="0.2"/>
    <row r="1042757" s="12" customFormat="1" x14ac:dyDescent="0.2"/>
    <row r="1042758" s="12" customFormat="1" x14ac:dyDescent="0.2"/>
    <row r="1042759" s="12" customFormat="1" x14ac:dyDescent="0.2"/>
    <row r="1042760" s="12" customFormat="1" x14ac:dyDescent="0.2"/>
    <row r="1042761" s="12" customFormat="1" x14ac:dyDescent="0.2"/>
    <row r="1042762" s="12" customFormat="1" x14ac:dyDescent="0.2"/>
    <row r="1042763" s="12" customFormat="1" x14ac:dyDescent="0.2"/>
    <row r="1042764" s="12" customFormat="1" x14ac:dyDescent="0.2"/>
    <row r="1042765" s="12" customFormat="1" x14ac:dyDescent="0.2"/>
    <row r="1042766" s="12" customFormat="1" x14ac:dyDescent="0.2"/>
    <row r="1042767" s="12" customFormat="1" x14ac:dyDescent="0.2"/>
    <row r="1042768" s="12" customFormat="1" x14ac:dyDescent="0.2"/>
    <row r="1042769" s="12" customFormat="1" x14ac:dyDescent="0.2"/>
    <row r="1042770" s="12" customFormat="1" x14ac:dyDescent="0.2"/>
    <row r="1042771" s="12" customFormat="1" x14ac:dyDescent="0.2"/>
    <row r="1042772" s="12" customFormat="1" x14ac:dyDescent="0.2"/>
    <row r="1042773" s="12" customFormat="1" x14ac:dyDescent="0.2"/>
    <row r="1042774" s="12" customFormat="1" x14ac:dyDescent="0.2"/>
    <row r="1042775" s="12" customFormat="1" x14ac:dyDescent="0.2"/>
    <row r="1042776" s="12" customFormat="1" x14ac:dyDescent="0.2"/>
    <row r="1042777" s="12" customFormat="1" x14ac:dyDescent="0.2"/>
    <row r="1042778" s="12" customFormat="1" x14ac:dyDescent="0.2"/>
    <row r="1042779" s="12" customFormat="1" x14ac:dyDescent="0.2"/>
    <row r="1042780" s="12" customFormat="1" x14ac:dyDescent="0.2"/>
    <row r="1042781" s="12" customFormat="1" x14ac:dyDescent="0.2"/>
    <row r="1042782" s="12" customFormat="1" x14ac:dyDescent="0.2"/>
    <row r="1042783" s="12" customFormat="1" x14ac:dyDescent="0.2"/>
    <row r="1042784" s="12" customFormat="1" x14ac:dyDescent="0.2"/>
    <row r="1042785" s="12" customFormat="1" x14ac:dyDescent="0.2"/>
    <row r="1042786" s="12" customFormat="1" x14ac:dyDescent="0.2"/>
    <row r="1042787" s="12" customFormat="1" x14ac:dyDescent="0.2"/>
    <row r="1042788" s="12" customFormat="1" x14ac:dyDescent="0.2"/>
    <row r="1042789" s="12" customFormat="1" x14ac:dyDescent="0.2"/>
    <row r="1042790" s="12" customFormat="1" x14ac:dyDescent="0.2"/>
    <row r="1042791" s="12" customFormat="1" x14ac:dyDescent="0.2"/>
    <row r="1042792" s="12" customFormat="1" x14ac:dyDescent="0.2"/>
    <row r="1042793" s="12" customFormat="1" x14ac:dyDescent="0.2"/>
    <row r="1042794" s="12" customFormat="1" x14ac:dyDescent="0.2"/>
    <row r="1042795" s="12" customFormat="1" x14ac:dyDescent="0.2"/>
    <row r="1042796" s="12" customFormat="1" x14ac:dyDescent="0.2"/>
    <row r="1042797" s="12" customFormat="1" x14ac:dyDescent="0.2"/>
    <row r="1042798" s="12" customFormat="1" x14ac:dyDescent="0.2"/>
    <row r="1042799" s="12" customFormat="1" x14ac:dyDescent="0.2"/>
    <row r="1042800" s="12" customFormat="1" x14ac:dyDescent="0.2"/>
    <row r="1042801" s="12" customFormat="1" x14ac:dyDescent="0.2"/>
    <row r="1042802" s="12" customFormat="1" x14ac:dyDescent="0.2"/>
    <row r="1042803" s="12" customFormat="1" x14ac:dyDescent="0.2"/>
    <row r="1042804" s="12" customFormat="1" x14ac:dyDescent="0.2"/>
    <row r="1042805" s="12" customFormat="1" x14ac:dyDescent="0.2"/>
    <row r="1042806" s="12" customFormat="1" x14ac:dyDescent="0.2"/>
    <row r="1042807" s="12" customFormat="1" x14ac:dyDescent="0.2"/>
    <row r="1042808" s="12" customFormat="1" x14ac:dyDescent="0.2"/>
    <row r="1042809" s="12" customFormat="1" x14ac:dyDescent="0.2"/>
    <row r="1042810" s="12" customFormat="1" x14ac:dyDescent="0.2"/>
    <row r="1042811" s="12" customFormat="1" x14ac:dyDescent="0.2"/>
    <row r="1042812" s="12" customFormat="1" x14ac:dyDescent="0.2"/>
    <row r="1042813" s="12" customFormat="1" x14ac:dyDescent="0.2"/>
    <row r="1042814" s="12" customFormat="1" x14ac:dyDescent="0.2"/>
    <row r="1042815" s="12" customFormat="1" x14ac:dyDescent="0.2"/>
    <row r="1042816" s="12" customFormat="1" x14ac:dyDescent="0.2"/>
    <row r="1042817" s="12" customFormat="1" x14ac:dyDescent="0.2"/>
    <row r="1042818" s="12" customFormat="1" x14ac:dyDescent="0.2"/>
    <row r="1042819" s="12" customFormat="1" x14ac:dyDescent="0.2"/>
    <row r="1042820" s="12" customFormat="1" x14ac:dyDescent="0.2"/>
    <row r="1042821" s="12" customFormat="1" x14ac:dyDescent="0.2"/>
    <row r="1042822" s="12" customFormat="1" x14ac:dyDescent="0.2"/>
    <row r="1042823" s="12" customFormat="1" x14ac:dyDescent="0.2"/>
    <row r="1042824" s="12" customFormat="1" x14ac:dyDescent="0.2"/>
    <row r="1042825" s="12" customFormat="1" x14ac:dyDescent="0.2"/>
    <row r="1042826" s="12" customFormat="1" x14ac:dyDescent="0.2"/>
    <row r="1042827" s="12" customFormat="1" x14ac:dyDescent="0.2"/>
    <row r="1042828" s="12" customFormat="1" x14ac:dyDescent="0.2"/>
    <row r="1042829" s="12" customFormat="1" x14ac:dyDescent="0.2"/>
    <row r="1042830" s="12" customFormat="1" x14ac:dyDescent="0.2"/>
    <row r="1042831" s="12" customFormat="1" x14ac:dyDescent="0.2"/>
    <row r="1042832" s="12" customFormat="1" x14ac:dyDescent="0.2"/>
    <row r="1042833" s="12" customFormat="1" x14ac:dyDescent="0.2"/>
    <row r="1042834" s="12" customFormat="1" x14ac:dyDescent="0.2"/>
    <row r="1042835" s="12" customFormat="1" x14ac:dyDescent="0.2"/>
    <row r="1042836" s="12" customFormat="1" x14ac:dyDescent="0.2"/>
    <row r="1042837" s="12" customFormat="1" x14ac:dyDescent="0.2"/>
    <row r="1042838" s="12" customFormat="1" x14ac:dyDescent="0.2"/>
    <row r="1042839" s="12" customFormat="1" x14ac:dyDescent="0.2"/>
    <row r="1042840" s="12" customFormat="1" x14ac:dyDescent="0.2"/>
    <row r="1042841" s="12" customFormat="1" x14ac:dyDescent="0.2"/>
    <row r="1042842" s="12" customFormat="1" x14ac:dyDescent="0.2"/>
    <row r="1042843" s="12" customFormat="1" x14ac:dyDescent="0.2"/>
    <row r="1042844" s="12" customFormat="1" x14ac:dyDescent="0.2"/>
    <row r="1042845" s="12" customFormat="1" x14ac:dyDescent="0.2"/>
    <row r="1042846" s="12" customFormat="1" x14ac:dyDescent="0.2"/>
    <row r="1042847" s="12" customFormat="1" x14ac:dyDescent="0.2"/>
    <row r="1042848" s="12" customFormat="1" x14ac:dyDescent="0.2"/>
    <row r="1042849" s="12" customFormat="1" x14ac:dyDescent="0.2"/>
    <row r="1042850" s="12" customFormat="1" x14ac:dyDescent="0.2"/>
    <row r="1042851" s="12" customFormat="1" x14ac:dyDescent="0.2"/>
    <row r="1042852" s="12" customFormat="1" x14ac:dyDescent="0.2"/>
    <row r="1042853" s="12" customFormat="1" x14ac:dyDescent="0.2"/>
    <row r="1042854" s="12" customFormat="1" x14ac:dyDescent="0.2"/>
    <row r="1042855" s="12" customFormat="1" x14ac:dyDescent="0.2"/>
    <row r="1042856" s="12" customFormat="1" x14ac:dyDescent="0.2"/>
    <row r="1042857" s="12" customFormat="1" x14ac:dyDescent="0.2"/>
    <row r="1042858" s="12" customFormat="1" x14ac:dyDescent="0.2"/>
    <row r="1042859" s="12" customFormat="1" x14ac:dyDescent="0.2"/>
    <row r="1042860" s="12" customFormat="1" x14ac:dyDescent="0.2"/>
    <row r="1042861" s="12" customFormat="1" x14ac:dyDescent="0.2"/>
    <row r="1042862" s="12" customFormat="1" x14ac:dyDescent="0.2"/>
    <row r="1042863" s="12" customFormat="1" x14ac:dyDescent="0.2"/>
    <row r="1042864" s="12" customFormat="1" x14ac:dyDescent="0.2"/>
    <row r="1042865" s="12" customFormat="1" x14ac:dyDescent="0.2"/>
    <row r="1042866" s="12" customFormat="1" x14ac:dyDescent="0.2"/>
    <row r="1042867" s="12" customFormat="1" x14ac:dyDescent="0.2"/>
    <row r="1042868" s="12" customFormat="1" x14ac:dyDescent="0.2"/>
    <row r="1042869" s="12" customFormat="1" x14ac:dyDescent="0.2"/>
    <row r="1042870" s="12" customFormat="1" x14ac:dyDescent="0.2"/>
    <row r="1042871" s="12" customFormat="1" x14ac:dyDescent="0.2"/>
    <row r="1042872" s="12" customFormat="1" x14ac:dyDescent="0.2"/>
    <row r="1042873" s="12" customFormat="1" x14ac:dyDescent="0.2"/>
    <row r="1042874" s="12" customFormat="1" x14ac:dyDescent="0.2"/>
    <row r="1042875" s="12" customFormat="1" x14ac:dyDescent="0.2"/>
    <row r="1042876" s="12" customFormat="1" x14ac:dyDescent="0.2"/>
    <row r="1042877" s="12" customFormat="1" x14ac:dyDescent="0.2"/>
    <row r="1042878" s="12" customFormat="1" x14ac:dyDescent="0.2"/>
    <row r="1042879" s="12" customFormat="1" x14ac:dyDescent="0.2"/>
    <row r="1042880" s="12" customFormat="1" x14ac:dyDescent="0.2"/>
    <row r="1042881" s="12" customFormat="1" x14ac:dyDescent="0.2"/>
    <row r="1042882" s="12" customFormat="1" x14ac:dyDescent="0.2"/>
    <row r="1042883" s="12" customFormat="1" x14ac:dyDescent="0.2"/>
    <row r="1042884" s="12" customFormat="1" x14ac:dyDescent="0.2"/>
    <row r="1042885" s="12" customFormat="1" x14ac:dyDescent="0.2"/>
    <row r="1042886" s="12" customFormat="1" x14ac:dyDescent="0.2"/>
    <row r="1042887" s="12" customFormat="1" x14ac:dyDescent="0.2"/>
    <row r="1042888" s="12" customFormat="1" x14ac:dyDescent="0.2"/>
    <row r="1042889" s="12" customFormat="1" x14ac:dyDescent="0.2"/>
    <row r="1042890" s="12" customFormat="1" x14ac:dyDescent="0.2"/>
    <row r="1042891" s="12" customFormat="1" x14ac:dyDescent="0.2"/>
    <row r="1042892" s="12" customFormat="1" x14ac:dyDescent="0.2"/>
    <row r="1042893" s="12" customFormat="1" x14ac:dyDescent="0.2"/>
    <row r="1042894" s="12" customFormat="1" x14ac:dyDescent="0.2"/>
    <row r="1042895" s="12" customFormat="1" x14ac:dyDescent="0.2"/>
    <row r="1042896" s="12" customFormat="1" x14ac:dyDescent="0.2"/>
    <row r="1042897" s="12" customFormat="1" x14ac:dyDescent="0.2"/>
    <row r="1042898" s="12" customFormat="1" x14ac:dyDescent="0.2"/>
    <row r="1042899" s="12" customFormat="1" x14ac:dyDescent="0.2"/>
    <row r="1042900" s="12" customFormat="1" x14ac:dyDescent="0.2"/>
    <row r="1042901" s="12" customFormat="1" x14ac:dyDescent="0.2"/>
    <row r="1042902" s="12" customFormat="1" x14ac:dyDescent="0.2"/>
    <row r="1042903" s="12" customFormat="1" x14ac:dyDescent="0.2"/>
    <row r="1042904" s="12" customFormat="1" x14ac:dyDescent="0.2"/>
    <row r="1042905" s="12" customFormat="1" x14ac:dyDescent="0.2"/>
    <row r="1042906" s="12" customFormat="1" x14ac:dyDescent="0.2"/>
    <row r="1042907" s="12" customFormat="1" x14ac:dyDescent="0.2"/>
    <row r="1042908" s="12" customFormat="1" x14ac:dyDescent="0.2"/>
    <row r="1042909" s="12" customFormat="1" x14ac:dyDescent="0.2"/>
    <row r="1042910" s="12" customFormat="1" x14ac:dyDescent="0.2"/>
    <row r="1042911" s="12" customFormat="1" x14ac:dyDescent="0.2"/>
    <row r="1042912" s="12" customFormat="1" x14ac:dyDescent="0.2"/>
    <row r="1042913" s="12" customFormat="1" x14ac:dyDescent="0.2"/>
    <row r="1042914" s="12" customFormat="1" x14ac:dyDescent="0.2"/>
    <row r="1042915" s="12" customFormat="1" x14ac:dyDescent="0.2"/>
    <row r="1042916" s="12" customFormat="1" x14ac:dyDescent="0.2"/>
    <row r="1042917" s="12" customFormat="1" x14ac:dyDescent="0.2"/>
    <row r="1042918" s="12" customFormat="1" x14ac:dyDescent="0.2"/>
    <row r="1042919" s="12" customFormat="1" x14ac:dyDescent="0.2"/>
    <row r="1042920" s="12" customFormat="1" x14ac:dyDescent="0.2"/>
    <row r="1042921" s="12" customFormat="1" x14ac:dyDescent="0.2"/>
    <row r="1042922" s="12" customFormat="1" x14ac:dyDescent="0.2"/>
    <row r="1042923" s="12" customFormat="1" x14ac:dyDescent="0.2"/>
    <row r="1042924" s="12" customFormat="1" x14ac:dyDescent="0.2"/>
    <row r="1042925" s="12" customFormat="1" x14ac:dyDescent="0.2"/>
    <row r="1042926" s="12" customFormat="1" x14ac:dyDescent="0.2"/>
    <row r="1042927" s="12" customFormat="1" x14ac:dyDescent="0.2"/>
    <row r="1042928" s="12" customFormat="1" x14ac:dyDescent="0.2"/>
    <row r="1042929" s="12" customFormat="1" x14ac:dyDescent="0.2"/>
    <row r="1042930" s="12" customFormat="1" x14ac:dyDescent="0.2"/>
    <row r="1042931" s="12" customFormat="1" x14ac:dyDescent="0.2"/>
    <row r="1042932" s="12" customFormat="1" x14ac:dyDescent="0.2"/>
    <row r="1042933" s="12" customFormat="1" x14ac:dyDescent="0.2"/>
    <row r="1042934" s="12" customFormat="1" x14ac:dyDescent="0.2"/>
    <row r="1042935" s="12" customFormat="1" x14ac:dyDescent="0.2"/>
    <row r="1042936" s="12" customFormat="1" x14ac:dyDescent="0.2"/>
    <row r="1042937" s="12" customFormat="1" x14ac:dyDescent="0.2"/>
    <row r="1042938" s="12" customFormat="1" x14ac:dyDescent="0.2"/>
    <row r="1042939" s="12" customFormat="1" x14ac:dyDescent="0.2"/>
    <row r="1042940" s="12" customFormat="1" x14ac:dyDescent="0.2"/>
    <row r="1042941" s="12" customFormat="1" x14ac:dyDescent="0.2"/>
    <row r="1042942" s="12" customFormat="1" x14ac:dyDescent="0.2"/>
    <row r="1042943" s="12" customFormat="1" x14ac:dyDescent="0.2"/>
    <row r="1042944" s="12" customFormat="1" x14ac:dyDescent="0.2"/>
    <row r="1042945" s="12" customFormat="1" x14ac:dyDescent="0.2"/>
    <row r="1042946" s="12" customFormat="1" x14ac:dyDescent="0.2"/>
    <row r="1042947" s="12" customFormat="1" x14ac:dyDescent="0.2"/>
    <row r="1042948" s="12" customFormat="1" x14ac:dyDescent="0.2"/>
    <row r="1042949" s="12" customFormat="1" x14ac:dyDescent="0.2"/>
    <row r="1042950" s="12" customFormat="1" x14ac:dyDescent="0.2"/>
    <row r="1042951" s="12" customFormat="1" x14ac:dyDescent="0.2"/>
    <row r="1042952" s="12" customFormat="1" x14ac:dyDescent="0.2"/>
    <row r="1042953" s="12" customFormat="1" x14ac:dyDescent="0.2"/>
    <row r="1042954" s="12" customFormat="1" x14ac:dyDescent="0.2"/>
    <row r="1042955" s="12" customFormat="1" x14ac:dyDescent="0.2"/>
    <row r="1042956" s="12" customFormat="1" x14ac:dyDescent="0.2"/>
    <row r="1042957" s="12" customFormat="1" x14ac:dyDescent="0.2"/>
    <row r="1042958" s="12" customFormat="1" x14ac:dyDescent="0.2"/>
    <row r="1042959" s="12" customFormat="1" x14ac:dyDescent="0.2"/>
    <row r="1042960" s="12" customFormat="1" x14ac:dyDescent="0.2"/>
    <row r="1042961" s="12" customFormat="1" x14ac:dyDescent="0.2"/>
    <row r="1042962" s="12" customFormat="1" x14ac:dyDescent="0.2"/>
    <row r="1042963" s="12" customFormat="1" x14ac:dyDescent="0.2"/>
    <row r="1042964" s="12" customFormat="1" x14ac:dyDescent="0.2"/>
    <row r="1042965" s="12" customFormat="1" x14ac:dyDescent="0.2"/>
    <row r="1042966" s="12" customFormat="1" x14ac:dyDescent="0.2"/>
    <row r="1042967" s="12" customFormat="1" x14ac:dyDescent="0.2"/>
    <row r="1042968" s="12" customFormat="1" x14ac:dyDescent="0.2"/>
    <row r="1042969" s="12" customFormat="1" x14ac:dyDescent="0.2"/>
    <row r="1042970" s="12" customFormat="1" x14ac:dyDescent="0.2"/>
    <row r="1042971" s="12" customFormat="1" x14ac:dyDescent="0.2"/>
    <row r="1042972" s="12" customFormat="1" x14ac:dyDescent="0.2"/>
    <row r="1042973" s="12" customFormat="1" x14ac:dyDescent="0.2"/>
    <row r="1042974" s="12" customFormat="1" x14ac:dyDescent="0.2"/>
    <row r="1042975" s="12" customFormat="1" x14ac:dyDescent="0.2"/>
    <row r="1042976" s="12" customFormat="1" x14ac:dyDescent="0.2"/>
    <row r="1042977" s="12" customFormat="1" x14ac:dyDescent="0.2"/>
    <row r="1042978" s="12" customFormat="1" x14ac:dyDescent="0.2"/>
    <row r="1042979" s="12" customFormat="1" x14ac:dyDescent="0.2"/>
    <row r="1042980" s="12" customFormat="1" x14ac:dyDescent="0.2"/>
    <row r="1042981" s="12" customFormat="1" x14ac:dyDescent="0.2"/>
    <row r="1042982" s="12" customFormat="1" x14ac:dyDescent="0.2"/>
    <row r="1042983" s="12" customFormat="1" x14ac:dyDescent="0.2"/>
    <row r="1042984" s="12" customFormat="1" x14ac:dyDescent="0.2"/>
    <row r="1042985" s="12" customFormat="1" x14ac:dyDescent="0.2"/>
    <row r="1042986" s="12" customFormat="1" x14ac:dyDescent="0.2"/>
    <row r="1042987" s="12" customFormat="1" x14ac:dyDescent="0.2"/>
    <row r="1042988" s="12" customFormat="1" x14ac:dyDescent="0.2"/>
    <row r="1042989" s="12" customFormat="1" x14ac:dyDescent="0.2"/>
    <row r="1042990" s="12" customFormat="1" x14ac:dyDescent="0.2"/>
    <row r="1042991" s="12" customFormat="1" x14ac:dyDescent="0.2"/>
    <row r="1042992" s="12" customFormat="1" x14ac:dyDescent="0.2"/>
    <row r="1042993" s="12" customFormat="1" x14ac:dyDescent="0.2"/>
    <row r="1042994" s="12" customFormat="1" x14ac:dyDescent="0.2"/>
    <row r="1042995" s="12" customFormat="1" x14ac:dyDescent="0.2"/>
    <row r="1042996" s="12" customFormat="1" x14ac:dyDescent="0.2"/>
    <row r="1042997" s="12" customFormat="1" x14ac:dyDescent="0.2"/>
    <row r="1042998" s="12" customFormat="1" x14ac:dyDescent="0.2"/>
    <row r="1042999" s="12" customFormat="1" x14ac:dyDescent="0.2"/>
    <row r="1043000" s="12" customFormat="1" x14ac:dyDescent="0.2"/>
    <row r="1043001" s="12" customFormat="1" x14ac:dyDescent="0.2"/>
    <row r="1043002" s="12" customFormat="1" x14ac:dyDescent="0.2"/>
    <row r="1043003" s="12" customFormat="1" x14ac:dyDescent="0.2"/>
    <row r="1043004" s="12" customFormat="1" x14ac:dyDescent="0.2"/>
    <row r="1043005" s="12" customFormat="1" x14ac:dyDescent="0.2"/>
    <row r="1043006" s="12" customFormat="1" x14ac:dyDescent="0.2"/>
    <row r="1043007" s="12" customFormat="1" x14ac:dyDescent="0.2"/>
    <row r="1043008" s="12" customFormat="1" x14ac:dyDescent="0.2"/>
    <row r="1043009" s="12" customFormat="1" x14ac:dyDescent="0.2"/>
    <row r="1043010" s="12" customFormat="1" x14ac:dyDescent="0.2"/>
    <row r="1043011" s="12" customFormat="1" x14ac:dyDescent="0.2"/>
    <row r="1043012" s="12" customFormat="1" x14ac:dyDescent="0.2"/>
    <row r="1043013" s="12" customFormat="1" x14ac:dyDescent="0.2"/>
    <row r="1043014" s="12" customFormat="1" x14ac:dyDescent="0.2"/>
    <row r="1043015" s="12" customFormat="1" x14ac:dyDescent="0.2"/>
    <row r="1043016" s="12" customFormat="1" x14ac:dyDescent="0.2"/>
    <row r="1043017" s="12" customFormat="1" x14ac:dyDescent="0.2"/>
    <row r="1043018" s="12" customFormat="1" x14ac:dyDescent="0.2"/>
    <row r="1043019" s="12" customFormat="1" x14ac:dyDescent="0.2"/>
    <row r="1043020" s="12" customFormat="1" x14ac:dyDescent="0.2"/>
    <row r="1043021" s="12" customFormat="1" x14ac:dyDescent="0.2"/>
    <row r="1043022" s="12" customFormat="1" x14ac:dyDescent="0.2"/>
    <row r="1043023" s="12" customFormat="1" x14ac:dyDescent="0.2"/>
    <row r="1043024" s="12" customFormat="1" x14ac:dyDescent="0.2"/>
    <row r="1043025" s="12" customFormat="1" x14ac:dyDescent="0.2"/>
    <row r="1043026" s="12" customFormat="1" x14ac:dyDescent="0.2"/>
    <row r="1043027" s="12" customFormat="1" x14ac:dyDescent="0.2"/>
    <row r="1043028" s="12" customFormat="1" x14ac:dyDescent="0.2"/>
    <row r="1043029" s="12" customFormat="1" x14ac:dyDescent="0.2"/>
    <row r="1043030" s="12" customFormat="1" x14ac:dyDescent="0.2"/>
    <row r="1043031" s="12" customFormat="1" x14ac:dyDescent="0.2"/>
    <row r="1043032" s="12" customFormat="1" x14ac:dyDescent="0.2"/>
    <row r="1043033" s="12" customFormat="1" x14ac:dyDescent="0.2"/>
    <row r="1043034" s="12" customFormat="1" x14ac:dyDescent="0.2"/>
    <row r="1043035" s="12" customFormat="1" x14ac:dyDescent="0.2"/>
    <row r="1043036" s="12" customFormat="1" x14ac:dyDescent="0.2"/>
    <row r="1043037" s="12" customFormat="1" x14ac:dyDescent="0.2"/>
    <row r="1043038" s="12" customFormat="1" x14ac:dyDescent="0.2"/>
    <row r="1043039" s="12" customFormat="1" x14ac:dyDescent="0.2"/>
    <row r="1043040" s="12" customFormat="1" x14ac:dyDescent="0.2"/>
    <row r="1043041" s="12" customFormat="1" x14ac:dyDescent="0.2"/>
    <row r="1043042" s="12" customFormat="1" x14ac:dyDescent="0.2"/>
    <row r="1043043" s="12" customFormat="1" x14ac:dyDescent="0.2"/>
    <row r="1043044" s="12" customFormat="1" x14ac:dyDescent="0.2"/>
    <row r="1043045" s="12" customFormat="1" x14ac:dyDescent="0.2"/>
    <row r="1043046" s="12" customFormat="1" x14ac:dyDescent="0.2"/>
    <row r="1043047" s="12" customFormat="1" x14ac:dyDescent="0.2"/>
    <row r="1043048" s="12" customFormat="1" x14ac:dyDescent="0.2"/>
    <row r="1043049" s="12" customFormat="1" x14ac:dyDescent="0.2"/>
    <row r="1043050" s="12" customFormat="1" x14ac:dyDescent="0.2"/>
    <row r="1043051" s="12" customFormat="1" x14ac:dyDescent="0.2"/>
    <row r="1043052" s="12" customFormat="1" x14ac:dyDescent="0.2"/>
    <row r="1043053" s="12" customFormat="1" x14ac:dyDescent="0.2"/>
    <row r="1043054" s="12" customFormat="1" x14ac:dyDescent="0.2"/>
    <row r="1043055" s="12" customFormat="1" x14ac:dyDescent="0.2"/>
    <row r="1043056" s="12" customFormat="1" x14ac:dyDescent="0.2"/>
    <row r="1043057" s="12" customFormat="1" x14ac:dyDescent="0.2"/>
    <row r="1043058" s="12" customFormat="1" x14ac:dyDescent="0.2"/>
    <row r="1043059" s="12" customFormat="1" x14ac:dyDescent="0.2"/>
    <row r="1043060" s="12" customFormat="1" x14ac:dyDescent="0.2"/>
    <row r="1043061" s="12" customFormat="1" x14ac:dyDescent="0.2"/>
    <row r="1043062" s="12" customFormat="1" x14ac:dyDescent="0.2"/>
    <row r="1043063" s="12" customFormat="1" x14ac:dyDescent="0.2"/>
    <row r="1043064" s="12" customFormat="1" x14ac:dyDescent="0.2"/>
    <row r="1043065" s="12" customFormat="1" x14ac:dyDescent="0.2"/>
    <row r="1043066" s="12" customFormat="1" x14ac:dyDescent="0.2"/>
    <row r="1043067" s="12" customFormat="1" x14ac:dyDescent="0.2"/>
    <row r="1043068" s="12" customFormat="1" x14ac:dyDescent="0.2"/>
    <row r="1043069" s="12" customFormat="1" x14ac:dyDescent="0.2"/>
    <row r="1043070" s="12" customFormat="1" x14ac:dyDescent="0.2"/>
    <row r="1043071" s="12" customFormat="1" x14ac:dyDescent="0.2"/>
    <row r="1043072" s="12" customFormat="1" x14ac:dyDescent="0.2"/>
    <row r="1043073" s="12" customFormat="1" x14ac:dyDescent="0.2"/>
    <row r="1043074" s="12" customFormat="1" x14ac:dyDescent="0.2"/>
    <row r="1043075" s="12" customFormat="1" x14ac:dyDescent="0.2"/>
    <row r="1043076" s="12" customFormat="1" x14ac:dyDescent="0.2"/>
    <row r="1043077" s="12" customFormat="1" x14ac:dyDescent="0.2"/>
    <row r="1043078" s="12" customFormat="1" x14ac:dyDescent="0.2"/>
    <row r="1043079" s="12" customFormat="1" x14ac:dyDescent="0.2"/>
    <row r="1043080" s="12" customFormat="1" x14ac:dyDescent="0.2"/>
    <row r="1043081" s="12" customFormat="1" x14ac:dyDescent="0.2"/>
    <row r="1043082" s="12" customFormat="1" x14ac:dyDescent="0.2"/>
    <row r="1043083" s="12" customFormat="1" x14ac:dyDescent="0.2"/>
    <row r="1043084" s="12" customFormat="1" x14ac:dyDescent="0.2"/>
    <row r="1043085" s="12" customFormat="1" x14ac:dyDescent="0.2"/>
    <row r="1043086" s="12" customFormat="1" x14ac:dyDescent="0.2"/>
    <row r="1043087" s="12" customFormat="1" x14ac:dyDescent="0.2"/>
    <row r="1043088" s="12" customFormat="1" x14ac:dyDescent="0.2"/>
    <row r="1043089" s="12" customFormat="1" x14ac:dyDescent="0.2"/>
    <row r="1043090" s="12" customFormat="1" x14ac:dyDescent="0.2"/>
    <row r="1043091" s="12" customFormat="1" x14ac:dyDescent="0.2"/>
    <row r="1043092" s="12" customFormat="1" x14ac:dyDescent="0.2"/>
    <row r="1043093" s="12" customFormat="1" x14ac:dyDescent="0.2"/>
    <row r="1043094" s="12" customFormat="1" x14ac:dyDescent="0.2"/>
    <row r="1043095" s="12" customFormat="1" x14ac:dyDescent="0.2"/>
    <row r="1043096" s="12" customFormat="1" x14ac:dyDescent="0.2"/>
    <row r="1043097" s="12" customFormat="1" x14ac:dyDescent="0.2"/>
    <row r="1043098" s="12" customFormat="1" x14ac:dyDescent="0.2"/>
    <row r="1043099" s="12" customFormat="1" x14ac:dyDescent="0.2"/>
    <row r="1043100" s="12" customFormat="1" x14ac:dyDescent="0.2"/>
    <row r="1043101" s="12" customFormat="1" x14ac:dyDescent="0.2"/>
    <row r="1043102" s="12" customFormat="1" x14ac:dyDescent="0.2"/>
    <row r="1043103" s="12" customFormat="1" x14ac:dyDescent="0.2"/>
    <row r="1043104" s="12" customFormat="1" x14ac:dyDescent="0.2"/>
    <row r="1043105" s="12" customFormat="1" x14ac:dyDescent="0.2"/>
    <row r="1043106" s="12" customFormat="1" x14ac:dyDescent="0.2"/>
    <row r="1043107" s="12" customFormat="1" x14ac:dyDescent="0.2"/>
    <row r="1043108" s="12" customFormat="1" x14ac:dyDescent="0.2"/>
    <row r="1043109" s="12" customFormat="1" x14ac:dyDescent="0.2"/>
    <row r="1043110" s="12" customFormat="1" x14ac:dyDescent="0.2"/>
    <row r="1043111" s="12" customFormat="1" x14ac:dyDescent="0.2"/>
    <row r="1043112" s="12" customFormat="1" x14ac:dyDescent="0.2"/>
    <row r="1043113" s="12" customFormat="1" x14ac:dyDescent="0.2"/>
    <row r="1043114" s="12" customFormat="1" x14ac:dyDescent="0.2"/>
    <row r="1043115" s="12" customFormat="1" x14ac:dyDescent="0.2"/>
    <row r="1043116" s="12" customFormat="1" x14ac:dyDescent="0.2"/>
    <row r="1043117" s="12" customFormat="1" x14ac:dyDescent="0.2"/>
    <row r="1043118" s="12" customFormat="1" x14ac:dyDescent="0.2"/>
    <row r="1043119" s="12" customFormat="1" x14ac:dyDescent="0.2"/>
    <row r="1043120" s="12" customFormat="1" x14ac:dyDescent="0.2"/>
    <row r="1043121" s="12" customFormat="1" x14ac:dyDescent="0.2"/>
    <row r="1043122" s="12" customFormat="1" x14ac:dyDescent="0.2"/>
    <row r="1043123" s="12" customFormat="1" x14ac:dyDescent="0.2"/>
    <row r="1043124" s="12" customFormat="1" x14ac:dyDescent="0.2"/>
    <row r="1043125" s="12" customFormat="1" x14ac:dyDescent="0.2"/>
    <row r="1043126" s="12" customFormat="1" x14ac:dyDescent="0.2"/>
    <row r="1043127" s="12" customFormat="1" x14ac:dyDescent="0.2"/>
    <row r="1043128" s="12" customFormat="1" x14ac:dyDescent="0.2"/>
    <row r="1043129" s="12" customFormat="1" x14ac:dyDescent="0.2"/>
    <row r="1043130" s="12" customFormat="1" x14ac:dyDescent="0.2"/>
    <row r="1043131" s="12" customFormat="1" x14ac:dyDescent="0.2"/>
    <row r="1043132" s="12" customFormat="1" x14ac:dyDescent="0.2"/>
    <row r="1043133" s="12" customFormat="1" x14ac:dyDescent="0.2"/>
    <row r="1043134" s="12" customFormat="1" x14ac:dyDescent="0.2"/>
    <row r="1043135" s="12" customFormat="1" x14ac:dyDescent="0.2"/>
    <row r="1043136" s="12" customFormat="1" x14ac:dyDescent="0.2"/>
    <row r="1043137" s="12" customFormat="1" x14ac:dyDescent="0.2"/>
    <row r="1043138" s="12" customFormat="1" x14ac:dyDescent="0.2"/>
    <row r="1043139" s="12" customFormat="1" x14ac:dyDescent="0.2"/>
    <row r="1043140" s="12" customFormat="1" x14ac:dyDescent="0.2"/>
    <row r="1043141" s="12" customFormat="1" x14ac:dyDescent="0.2"/>
    <row r="1043142" s="12" customFormat="1" x14ac:dyDescent="0.2"/>
    <row r="1043143" s="12" customFormat="1" x14ac:dyDescent="0.2"/>
    <row r="1043144" s="12" customFormat="1" x14ac:dyDescent="0.2"/>
    <row r="1043145" s="12" customFormat="1" x14ac:dyDescent="0.2"/>
    <row r="1043146" s="12" customFormat="1" x14ac:dyDescent="0.2"/>
    <row r="1043147" s="12" customFormat="1" x14ac:dyDescent="0.2"/>
    <row r="1043148" s="12" customFormat="1" x14ac:dyDescent="0.2"/>
    <row r="1043149" s="12" customFormat="1" x14ac:dyDescent="0.2"/>
    <row r="1043150" s="12" customFormat="1" x14ac:dyDescent="0.2"/>
    <row r="1043151" s="12" customFormat="1" x14ac:dyDescent="0.2"/>
    <row r="1043152" s="12" customFormat="1" x14ac:dyDescent="0.2"/>
    <row r="1043153" s="12" customFormat="1" x14ac:dyDescent="0.2"/>
    <row r="1043154" s="12" customFormat="1" x14ac:dyDescent="0.2"/>
    <row r="1043155" s="12" customFormat="1" x14ac:dyDescent="0.2"/>
    <row r="1043156" s="12" customFormat="1" x14ac:dyDescent="0.2"/>
    <row r="1043157" s="12" customFormat="1" x14ac:dyDescent="0.2"/>
    <row r="1043158" s="12" customFormat="1" x14ac:dyDescent="0.2"/>
    <row r="1043159" s="12" customFormat="1" x14ac:dyDescent="0.2"/>
    <row r="1043160" s="12" customFormat="1" x14ac:dyDescent="0.2"/>
    <row r="1043161" s="12" customFormat="1" x14ac:dyDescent="0.2"/>
    <row r="1043162" s="12" customFormat="1" x14ac:dyDescent="0.2"/>
    <row r="1043163" s="12" customFormat="1" x14ac:dyDescent="0.2"/>
    <row r="1043164" s="12" customFormat="1" x14ac:dyDescent="0.2"/>
    <row r="1043165" s="12" customFormat="1" x14ac:dyDescent="0.2"/>
    <row r="1043166" s="12" customFormat="1" x14ac:dyDescent="0.2"/>
    <row r="1043167" s="12" customFormat="1" x14ac:dyDescent="0.2"/>
    <row r="1043168" s="12" customFormat="1" x14ac:dyDescent="0.2"/>
    <row r="1043169" s="12" customFormat="1" x14ac:dyDescent="0.2"/>
    <row r="1043170" s="12" customFormat="1" x14ac:dyDescent="0.2"/>
    <row r="1043171" s="12" customFormat="1" x14ac:dyDescent="0.2"/>
    <row r="1043172" s="12" customFormat="1" x14ac:dyDescent="0.2"/>
    <row r="1043173" s="12" customFormat="1" x14ac:dyDescent="0.2"/>
    <row r="1043174" s="12" customFormat="1" x14ac:dyDescent="0.2"/>
    <row r="1043175" s="12" customFormat="1" x14ac:dyDescent="0.2"/>
    <row r="1043176" s="12" customFormat="1" x14ac:dyDescent="0.2"/>
    <row r="1043177" s="12" customFormat="1" x14ac:dyDescent="0.2"/>
    <row r="1043178" s="12" customFormat="1" x14ac:dyDescent="0.2"/>
    <row r="1043179" s="12" customFormat="1" x14ac:dyDescent="0.2"/>
    <row r="1043180" s="12" customFormat="1" x14ac:dyDescent="0.2"/>
    <row r="1043181" s="12" customFormat="1" x14ac:dyDescent="0.2"/>
    <row r="1043182" s="12" customFormat="1" x14ac:dyDescent="0.2"/>
    <row r="1043183" s="12" customFormat="1" x14ac:dyDescent="0.2"/>
    <row r="1043184" s="12" customFormat="1" x14ac:dyDescent="0.2"/>
    <row r="1043185" s="12" customFormat="1" x14ac:dyDescent="0.2"/>
    <row r="1043186" s="12" customFormat="1" x14ac:dyDescent="0.2"/>
    <row r="1043187" s="12" customFormat="1" x14ac:dyDescent="0.2"/>
    <row r="1043188" s="12" customFormat="1" x14ac:dyDescent="0.2"/>
    <row r="1043189" s="12" customFormat="1" x14ac:dyDescent="0.2"/>
    <row r="1043190" s="12" customFormat="1" x14ac:dyDescent="0.2"/>
    <row r="1043191" s="12" customFormat="1" x14ac:dyDescent="0.2"/>
    <row r="1043192" s="12" customFormat="1" x14ac:dyDescent="0.2"/>
    <row r="1043193" s="12" customFormat="1" x14ac:dyDescent="0.2"/>
    <row r="1043194" s="12" customFormat="1" x14ac:dyDescent="0.2"/>
    <row r="1043195" s="12" customFormat="1" x14ac:dyDescent="0.2"/>
    <row r="1043196" s="12" customFormat="1" x14ac:dyDescent="0.2"/>
    <row r="1043197" s="12" customFormat="1" x14ac:dyDescent="0.2"/>
    <row r="1043198" s="12" customFormat="1" x14ac:dyDescent="0.2"/>
    <row r="1043199" s="12" customFormat="1" x14ac:dyDescent="0.2"/>
    <row r="1043200" s="12" customFormat="1" x14ac:dyDescent="0.2"/>
    <row r="1043201" s="12" customFormat="1" x14ac:dyDescent="0.2"/>
    <row r="1043202" s="12" customFormat="1" x14ac:dyDescent="0.2"/>
    <row r="1043203" s="12" customFormat="1" x14ac:dyDescent="0.2"/>
    <row r="1043204" s="12" customFormat="1" x14ac:dyDescent="0.2"/>
    <row r="1043205" s="12" customFormat="1" x14ac:dyDescent="0.2"/>
    <row r="1043206" s="12" customFormat="1" x14ac:dyDescent="0.2"/>
    <row r="1043207" s="12" customFormat="1" x14ac:dyDescent="0.2"/>
    <row r="1043208" s="12" customFormat="1" x14ac:dyDescent="0.2"/>
    <row r="1043209" s="12" customFormat="1" x14ac:dyDescent="0.2"/>
    <row r="1043210" s="12" customFormat="1" x14ac:dyDescent="0.2"/>
    <row r="1043211" s="12" customFormat="1" x14ac:dyDescent="0.2"/>
    <row r="1043212" s="12" customFormat="1" x14ac:dyDescent="0.2"/>
    <row r="1043213" s="12" customFormat="1" x14ac:dyDescent="0.2"/>
    <row r="1043214" s="12" customFormat="1" x14ac:dyDescent="0.2"/>
    <row r="1043215" s="12" customFormat="1" x14ac:dyDescent="0.2"/>
    <row r="1043216" s="12" customFormat="1" x14ac:dyDescent="0.2"/>
    <row r="1043217" s="12" customFormat="1" x14ac:dyDescent="0.2"/>
    <row r="1043218" s="12" customFormat="1" x14ac:dyDescent="0.2"/>
    <row r="1043219" s="12" customFormat="1" x14ac:dyDescent="0.2"/>
    <row r="1043220" s="12" customFormat="1" x14ac:dyDescent="0.2"/>
    <row r="1043221" s="12" customFormat="1" x14ac:dyDescent="0.2"/>
    <row r="1043222" s="12" customFormat="1" x14ac:dyDescent="0.2"/>
    <row r="1043223" s="12" customFormat="1" x14ac:dyDescent="0.2"/>
    <row r="1043224" s="12" customFormat="1" x14ac:dyDescent="0.2"/>
    <row r="1043225" s="12" customFormat="1" x14ac:dyDescent="0.2"/>
    <row r="1043226" s="12" customFormat="1" x14ac:dyDescent="0.2"/>
    <row r="1043227" s="12" customFormat="1" x14ac:dyDescent="0.2"/>
    <row r="1043228" s="12" customFormat="1" x14ac:dyDescent="0.2"/>
    <row r="1043229" s="12" customFormat="1" x14ac:dyDescent="0.2"/>
    <row r="1043230" s="12" customFormat="1" x14ac:dyDescent="0.2"/>
    <row r="1043231" s="12" customFormat="1" x14ac:dyDescent="0.2"/>
    <row r="1043232" s="12" customFormat="1" x14ac:dyDescent="0.2"/>
    <row r="1043233" s="12" customFormat="1" x14ac:dyDescent="0.2"/>
    <row r="1043234" s="12" customFormat="1" x14ac:dyDescent="0.2"/>
    <row r="1043235" s="12" customFormat="1" x14ac:dyDescent="0.2"/>
    <row r="1043236" s="12" customFormat="1" x14ac:dyDescent="0.2"/>
    <row r="1043237" s="12" customFormat="1" x14ac:dyDescent="0.2"/>
    <row r="1043238" s="12" customFormat="1" x14ac:dyDescent="0.2"/>
    <row r="1043239" s="12" customFormat="1" x14ac:dyDescent="0.2"/>
    <row r="1043240" s="12" customFormat="1" x14ac:dyDescent="0.2"/>
    <row r="1043241" s="12" customFormat="1" x14ac:dyDescent="0.2"/>
    <row r="1043242" s="12" customFormat="1" x14ac:dyDescent="0.2"/>
    <row r="1043243" s="12" customFormat="1" x14ac:dyDescent="0.2"/>
    <row r="1043244" s="12" customFormat="1" x14ac:dyDescent="0.2"/>
    <row r="1043245" s="12" customFormat="1" x14ac:dyDescent="0.2"/>
    <row r="1043246" s="12" customFormat="1" x14ac:dyDescent="0.2"/>
    <row r="1043247" s="12" customFormat="1" x14ac:dyDescent="0.2"/>
    <row r="1043248" s="12" customFormat="1" x14ac:dyDescent="0.2"/>
    <row r="1043249" s="12" customFormat="1" x14ac:dyDescent="0.2"/>
    <row r="1043250" s="12" customFormat="1" x14ac:dyDescent="0.2"/>
    <row r="1043251" s="12" customFormat="1" x14ac:dyDescent="0.2"/>
    <row r="1043252" s="12" customFormat="1" x14ac:dyDescent="0.2"/>
    <row r="1043253" s="12" customFormat="1" x14ac:dyDescent="0.2"/>
    <row r="1043254" s="12" customFormat="1" x14ac:dyDescent="0.2"/>
    <row r="1043255" s="12" customFormat="1" x14ac:dyDescent="0.2"/>
    <row r="1043256" s="12" customFormat="1" x14ac:dyDescent="0.2"/>
    <row r="1043257" s="12" customFormat="1" x14ac:dyDescent="0.2"/>
    <row r="1043258" s="12" customFormat="1" x14ac:dyDescent="0.2"/>
    <row r="1043259" s="12" customFormat="1" x14ac:dyDescent="0.2"/>
    <row r="1043260" s="12" customFormat="1" x14ac:dyDescent="0.2"/>
    <row r="1043261" s="12" customFormat="1" x14ac:dyDescent="0.2"/>
    <row r="1043262" s="12" customFormat="1" x14ac:dyDescent="0.2"/>
    <row r="1043263" s="12" customFormat="1" x14ac:dyDescent="0.2"/>
    <row r="1043264" s="12" customFormat="1" x14ac:dyDescent="0.2"/>
    <row r="1043265" s="12" customFormat="1" x14ac:dyDescent="0.2"/>
    <row r="1043266" s="12" customFormat="1" x14ac:dyDescent="0.2"/>
    <row r="1043267" s="12" customFormat="1" x14ac:dyDescent="0.2"/>
    <row r="1043268" s="12" customFormat="1" x14ac:dyDescent="0.2"/>
    <row r="1043269" s="12" customFormat="1" x14ac:dyDescent="0.2"/>
    <row r="1043270" s="12" customFormat="1" x14ac:dyDescent="0.2"/>
    <row r="1043271" s="12" customFormat="1" x14ac:dyDescent="0.2"/>
    <row r="1043272" s="12" customFormat="1" x14ac:dyDescent="0.2"/>
    <row r="1043273" s="12" customFormat="1" x14ac:dyDescent="0.2"/>
    <row r="1043274" s="12" customFormat="1" x14ac:dyDescent="0.2"/>
    <row r="1043275" s="12" customFormat="1" x14ac:dyDescent="0.2"/>
    <row r="1043276" s="12" customFormat="1" x14ac:dyDescent="0.2"/>
    <row r="1043277" s="12" customFormat="1" x14ac:dyDescent="0.2"/>
    <row r="1043278" s="12" customFormat="1" x14ac:dyDescent="0.2"/>
    <row r="1043279" s="12" customFormat="1" x14ac:dyDescent="0.2"/>
    <row r="1043280" s="12" customFormat="1" x14ac:dyDescent="0.2"/>
    <row r="1043281" s="12" customFormat="1" x14ac:dyDescent="0.2"/>
    <row r="1043282" s="12" customFormat="1" x14ac:dyDescent="0.2"/>
    <row r="1043283" s="12" customFormat="1" x14ac:dyDescent="0.2"/>
    <row r="1043284" s="12" customFormat="1" x14ac:dyDescent="0.2"/>
    <row r="1043285" s="12" customFormat="1" x14ac:dyDescent="0.2"/>
    <row r="1043286" s="12" customFormat="1" x14ac:dyDescent="0.2"/>
    <row r="1043287" s="12" customFormat="1" x14ac:dyDescent="0.2"/>
    <row r="1043288" s="12" customFormat="1" x14ac:dyDescent="0.2"/>
    <row r="1043289" s="12" customFormat="1" x14ac:dyDescent="0.2"/>
    <row r="1043290" s="12" customFormat="1" x14ac:dyDescent="0.2"/>
    <row r="1043291" s="12" customFormat="1" x14ac:dyDescent="0.2"/>
    <row r="1043292" s="12" customFormat="1" x14ac:dyDescent="0.2"/>
    <row r="1043293" s="12" customFormat="1" x14ac:dyDescent="0.2"/>
    <row r="1043294" s="12" customFormat="1" x14ac:dyDescent="0.2"/>
    <row r="1043295" s="12" customFormat="1" x14ac:dyDescent="0.2"/>
    <row r="1043296" s="12" customFormat="1" x14ac:dyDescent="0.2"/>
    <row r="1043297" s="12" customFormat="1" x14ac:dyDescent="0.2"/>
    <row r="1043298" s="12" customFormat="1" x14ac:dyDescent="0.2"/>
    <row r="1043299" s="12" customFormat="1" x14ac:dyDescent="0.2"/>
    <row r="1043300" s="12" customFormat="1" x14ac:dyDescent="0.2"/>
    <row r="1043301" s="12" customFormat="1" x14ac:dyDescent="0.2"/>
    <row r="1043302" s="12" customFormat="1" x14ac:dyDescent="0.2"/>
    <row r="1043303" s="12" customFormat="1" x14ac:dyDescent="0.2"/>
    <row r="1043304" s="12" customFormat="1" x14ac:dyDescent="0.2"/>
    <row r="1043305" s="12" customFormat="1" x14ac:dyDescent="0.2"/>
    <row r="1043306" s="12" customFormat="1" x14ac:dyDescent="0.2"/>
    <row r="1043307" s="12" customFormat="1" x14ac:dyDescent="0.2"/>
    <row r="1043308" s="12" customFormat="1" x14ac:dyDescent="0.2"/>
    <row r="1043309" s="12" customFormat="1" x14ac:dyDescent="0.2"/>
    <row r="1043310" s="12" customFormat="1" x14ac:dyDescent="0.2"/>
    <row r="1043311" s="12" customFormat="1" x14ac:dyDescent="0.2"/>
    <row r="1043312" s="12" customFormat="1" x14ac:dyDescent="0.2"/>
    <row r="1043313" s="12" customFormat="1" x14ac:dyDescent="0.2"/>
    <row r="1043314" s="12" customFormat="1" x14ac:dyDescent="0.2"/>
    <row r="1043315" s="12" customFormat="1" x14ac:dyDescent="0.2"/>
    <row r="1043316" s="12" customFormat="1" x14ac:dyDescent="0.2"/>
    <row r="1043317" s="12" customFormat="1" x14ac:dyDescent="0.2"/>
    <row r="1043318" s="12" customFormat="1" x14ac:dyDescent="0.2"/>
    <row r="1043319" s="12" customFormat="1" x14ac:dyDescent="0.2"/>
    <row r="1043320" s="12" customFormat="1" x14ac:dyDescent="0.2"/>
    <row r="1043321" s="12" customFormat="1" x14ac:dyDescent="0.2"/>
    <row r="1043322" s="12" customFormat="1" x14ac:dyDescent="0.2"/>
    <row r="1043323" s="12" customFormat="1" x14ac:dyDescent="0.2"/>
    <row r="1043324" s="12" customFormat="1" x14ac:dyDescent="0.2"/>
    <row r="1043325" s="12" customFormat="1" x14ac:dyDescent="0.2"/>
    <row r="1043326" s="12" customFormat="1" x14ac:dyDescent="0.2"/>
    <row r="1043327" s="12" customFormat="1" x14ac:dyDescent="0.2"/>
    <row r="1043328" s="12" customFormat="1" x14ac:dyDescent="0.2"/>
    <row r="1043329" s="12" customFormat="1" x14ac:dyDescent="0.2"/>
    <row r="1043330" s="12" customFormat="1" x14ac:dyDescent="0.2"/>
    <row r="1043331" s="12" customFormat="1" x14ac:dyDescent="0.2"/>
    <row r="1043332" s="12" customFormat="1" x14ac:dyDescent="0.2"/>
    <row r="1043333" s="12" customFormat="1" x14ac:dyDescent="0.2"/>
    <row r="1043334" s="12" customFormat="1" x14ac:dyDescent="0.2"/>
    <row r="1043335" s="12" customFormat="1" x14ac:dyDescent="0.2"/>
    <row r="1043336" s="12" customFormat="1" x14ac:dyDescent="0.2"/>
    <row r="1043337" s="12" customFormat="1" x14ac:dyDescent="0.2"/>
    <row r="1043338" s="12" customFormat="1" x14ac:dyDescent="0.2"/>
    <row r="1043339" s="12" customFormat="1" x14ac:dyDescent="0.2"/>
    <row r="1043340" s="12" customFormat="1" x14ac:dyDescent="0.2"/>
    <row r="1043341" s="12" customFormat="1" x14ac:dyDescent="0.2"/>
    <row r="1043342" s="12" customFormat="1" x14ac:dyDescent="0.2"/>
    <row r="1043343" s="12" customFormat="1" x14ac:dyDescent="0.2"/>
    <row r="1043344" s="12" customFormat="1" x14ac:dyDescent="0.2"/>
    <row r="1043345" s="12" customFormat="1" x14ac:dyDescent="0.2"/>
    <row r="1043346" s="12" customFormat="1" x14ac:dyDescent="0.2"/>
    <row r="1043347" s="12" customFormat="1" x14ac:dyDescent="0.2"/>
    <row r="1043348" s="12" customFormat="1" x14ac:dyDescent="0.2"/>
    <row r="1043349" s="12" customFormat="1" x14ac:dyDescent="0.2"/>
    <row r="1043350" s="12" customFormat="1" x14ac:dyDescent="0.2"/>
    <row r="1043351" s="12" customFormat="1" x14ac:dyDescent="0.2"/>
    <row r="1043352" s="12" customFormat="1" x14ac:dyDescent="0.2"/>
    <row r="1043353" s="12" customFormat="1" x14ac:dyDescent="0.2"/>
    <row r="1043354" s="12" customFormat="1" x14ac:dyDescent="0.2"/>
    <row r="1043355" s="12" customFormat="1" x14ac:dyDescent="0.2"/>
    <row r="1043356" s="12" customFormat="1" x14ac:dyDescent="0.2"/>
    <row r="1043357" s="12" customFormat="1" x14ac:dyDescent="0.2"/>
    <row r="1043358" s="12" customFormat="1" x14ac:dyDescent="0.2"/>
    <row r="1043359" s="12" customFormat="1" x14ac:dyDescent="0.2"/>
    <row r="1043360" s="12" customFormat="1" x14ac:dyDescent="0.2"/>
    <row r="1043361" s="12" customFormat="1" x14ac:dyDescent="0.2"/>
    <row r="1043362" s="12" customFormat="1" x14ac:dyDescent="0.2"/>
    <row r="1043363" s="12" customFormat="1" x14ac:dyDescent="0.2"/>
    <row r="1043364" s="12" customFormat="1" x14ac:dyDescent="0.2"/>
    <row r="1043365" s="12" customFormat="1" x14ac:dyDescent="0.2"/>
    <row r="1043366" s="12" customFormat="1" x14ac:dyDescent="0.2"/>
    <row r="1043367" s="12" customFormat="1" x14ac:dyDescent="0.2"/>
    <row r="1043368" s="12" customFormat="1" x14ac:dyDescent="0.2"/>
    <row r="1043369" s="12" customFormat="1" x14ac:dyDescent="0.2"/>
    <row r="1043370" s="12" customFormat="1" x14ac:dyDescent="0.2"/>
    <row r="1043371" s="12" customFormat="1" x14ac:dyDescent="0.2"/>
    <row r="1043372" s="12" customFormat="1" x14ac:dyDescent="0.2"/>
    <row r="1043373" s="12" customFormat="1" x14ac:dyDescent="0.2"/>
    <row r="1043374" s="12" customFormat="1" x14ac:dyDescent="0.2"/>
    <row r="1043375" s="12" customFormat="1" x14ac:dyDescent="0.2"/>
    <row r="1043376" s="12" customFormat="1" x14ac:dyDescent="0.2"/>
    <row r="1043377" s="12" customFormat="1" x14ac:dyDescent="0.2"/>
    <row r="1043378" s="12" customFormat="1" x14ac:dyDescent="0.2"/>
    <row r="1043379" s="12" customFormat="1" x14ac:dyDescent="0.2"/>
    <row r="1043380" s="12" customFormat="1" x14ac:dyDescent="0.2"/>
    <row r="1043381" s="12" customFormat="1" x14ac:dyDescent="0.2"/>
    <row r="1043382" s="12" customFormat="1" x14ac:dyDescent="0.2"/>
    <row r="1043383" s="12" customFormat="1" x14ac:dyDescent="0.2"/>
    <row r="1043384" s="12" customFormat="1" x14ac:dyDescent="0.2"/>
    <row r="1043385" s="12" customFormat="1" x14ac:dyDescent="0.2"/>
    <row r="1043386" s="12" customFormat="1" x14ac:dyDescent="0.2"/>
    <row r="1043387" s="12" customFormat="1" x14ac:dyDescent="0.2"/>
    <row r="1043388" s="12" customFormat="1" x14ac:dyDescent="0.2"/>
    <row r="1043389" s="12" customFormat="1" x14ac:dyDescent="0.2"/>
    <row r="1043390" s="12" customFormat="1" x14ac:dyDescent="0.2"/>
    <row r="1043391" s="12" customFormat="1" x14ac:dyDescent="0.2"/>
    <row r="1043392" s="12" customFormat="1" x14ac:dyDescent="0.2"/>
    <row r="1043393" s="12" customFormat="1" x14ac:dyDescent="0.2"/>
    <row r="1043394" s="12" customFormat="1" x14ac:dyDescent="0.2"/>
    <row r="1043395" s="12" customFormat="1" x14ac:dyDescent="0.2"/>
    <row r="1043396" s="12" customFormat="1" x14ac:dyDescent="0.2"/>
    <row r="1043397" s="12" customFormat="1" x14ac:dyDescent="0.2"/>
    <row r="1043398" s="12" customFormat="1" x14ac:dyDescent="0.2"/>
    <row r="1043399" s="12" customFormat="1" x14ac:dyDescent="0.2"/>
    <row r="1043400" s="12" customFormat="1" x14ac:dyDescent="0.2"/>
    <row r="1043401" s="12" customFormat="1" x14ac:dyDescent="0.2"/>
    <row r="1043402" s="12" customFormat="1" x14ac:dyDescent="0.2"/>
    <row r="1043403" s="12" customFormat="1" x14ac:dyDescent="0.2"/>
    <row r="1043404" s="12" customFormat="1" x14ac:dyDescent="0.2"/>
    <row r="1043405" s="12" customFormat="1" x14ac:dyDescent="0.2"/>
    <row r="1043406" s="12" customFormat="1" x14ac:dyDescent="0.2"/>
    <row r="1043407" s="12" customFormat="1" x14ac:dyDescent="0.2"/>
    <row r="1043408" s="12" customFormat="1" x14ac:dyDescent="0.2"/>
    <row r="1043409" s="12" customFormat="1" x14ac:dyDescent="0.2"/>
    <row r="1043410" s="12" customFormat="1" x14ac:dyDescent="0.2"/>
    <row r="1043411" s="12" customFormat="1" x14ac:dyDescent="0.2"/>
    <row r="1043412" s="12" customFormat="1" x14ac:dyDescent="0.2"/>
    <row r="1043413" s="12" customFormat="1" x14ac:dyDescent="0.2"/>
    <row r="1043414" s="12" customFormat="1" x14ac:dyDescent="0.2"/>
    <row r="1043415" s="12" customFormat="1" x14ac:dyDescent="0.2"/>
    <row r="1043416" s="12" customFormat="1" x14ac:dyDescent="0.2"/>
    <row r="1043417" s="12" customFormat="1" x14ac:dyDescent="0.2"/>
    <row r="1043418" s="12" customFormat="1" x14ac:dyDescent="0.2"/>
    <row r="1043419" s="12" customFormat="1" x14ac:dyDescent="0.2"/>
    <row r="1043420" s="12" customFormat="1" x14ac:dyDescent="0.2"/>
    <row r="1043421" s="12" customFormat="1" x14ac:dyDescent="0.2"/>
    <row r="1043422" s="12" customFormat="1" x14ac:dyDescent="0.2"/>
    <row r="1043423" s="12" customFormat="1" x14ac:dyDescent="0.2"/>
    <row r="1043424" s="12" customFormat="1" x14ac:dyDescent="0.2"/>
    <row r="1043425" s="12" customFormat="1" x14ac:dyDescent="0.2"/>
    <row r="1043426" s="12" customFormat="1" x14ac:dyDescent="0.2"/>
    <row r="1043427" s="12" customFormat="1" x14ac:dyDescent="0.2"/>
    <row r="1043428" s="12" customFormat="1" x14ac:dyDescent="0.2"/>
    <row r="1043429" s="12" customFormat="1" x14ac:dyDescent="0.2"/>
    <row r="1043430" s="12" customFormat="1" x14ac:dyDescent="0.2"/>
    <row r="1043431" s="12" customFormat="1" x14ac:dyDescent="0.2"/>
    <row r="1043432" s="12" customFormat="1" x14ac:dyDescent="0.2"/>
    <row r="1043433" s="12" customFormat="1" x14ac:dyDescent="0.2"/>
    <row r="1043434" s="12" customFormat="1" x14ac:dyDescent="0.2"/>
    <row r="1043435" s="12" customFormat="1" x14ac:dyDescent="0.2"/>
    <row r="1043436" s="12" customFormat="1" x14ac:dyDescent="0.2"/>
    <row r="1043437" s="12" customFormat="1" x14ac:dyDescent="0.2"/>
    <row r="1043438" s="12" customFormat="1" x14ac:dyDescent="0.2"/>
    <row r="1043439" s="12" customFormat="1" x14ac:dyDescent="0.2"/>
    <row r="1043440" s="12" customFormat="1" x14ac:dyDescent="0.2"/>
    <row r="1043441" s="12" customFormat="1" x14ac:dyDescent="0.2"/>
    <row r="1043442" s="12" customFormat="1" x14ac:dyDescent="0.2"/>
    <row r="1043443" s="12" customFormat="1" x14ac:dyDescent="0.2"/>
    <row r="1043444" s="12" customFormat="1" x14ac:dyDescent="0.2"/>
    <row r="1043445" s="12" customFormat="1" x14ac:dyDescent="0.2"/>
    <row r="1043446" s="12" customFormat="1" x14ac:dyDescent="0.2"/>
    <row r="1043447" s="12" customFormat="1" x14ac:dyDescent="0.2"/>
    <row r="1043448" s="12" customFormat="1" x14ac:dyDescent="0.2"/>
    <row r="1043449" s="12" customFormat="1" x14ac:dyDescent="0.2"/>
    <row r="1043450" s="12" customFormat="1" x14ac:dyDescent="0.2"/>
    <row r="1043451" s="12" customFormat="1" x14ac:dyDescent="0.2"/>
    <row r="1043452" s="12" customFormat="1" x14ac:dyDescent="0.2"/>
    <row r="1043453" s="12" customFormat="1" x14ac:dyDescent="0.2"/>
    <row r="1043454" s="12" customFormat="1" x14ac:dyDescent="0.2"/>
    <row r="1043455" s="12" customFormat="1" x14ac:dyDescent="0.2"/>
    <row r="1043456" s="12" customFormat="1" x14ac:dyDescent="0.2"/>
    <row r="1043457" s="12" customFormat="1" x14ac:dyDescent="0.2"/>
    <row r="1043458" s="12" customFormat="1" x14ac:dyDescent="0.2"/>
    <row r="1043459" s="12" customFormat="1" x14ac:dyDescent="0.2"/>
    <row r="1043460" s="12" customFormat="1" x14ac:dyDescent="0.2"/>
    <row r="1043461" s="12" customFormat="1" x14ac:dyDescent="0.2"/>
    <row r="1043462" s="12" customFormat="1" x14ac:dyDescent="0.2"/>
    <row r="1043463" s="12" customFormat="1" x14ac:dyDescent="0.2"/>
    <row r="1043464" s="12" customFormat="1" x14ac:dyDescent="0.2"/>
    <row r="1043465" s="12" customFormat="1" x14ac:dyDescent="0.2"/>
    <row r="1043466" s="12" customFormat="1" x14ac:dyDescent="0.2"/>
    <row r="1043467" s="12" customFormat="1" x14ac:dyDescent="0.2"/>
    <row r="1043468" s="12" customFormat="1" x14ac:dyDescent="0.2"/>
    <row r="1043469" s="12" customFormat="1" x14ac:dyDescent="0.2"/>
    <row r="1043470" s="12" customFormat="1" x14ac:dyDescent="0.2"/>
    <row r="1043471" s="12" customFormat="1" x14ac:dyDescent="0.2"/>
    <row r="1043472" s="12" customFormat="1" x14ac:dyDescent="0.2"/>
    <row r="1043473" s="12" customFormat="1" x14ac:dyDescent="0.2"/>
    <row r="1043474" s="12" customFormat="1" x14ac:dyDescent="0.2"/>
    <row r="1043475" s="12" customFormat="1" x14ac:dyDescent="0.2"/>
    <row r="1043476" s="12" customFormat="1" x14ac:dyDescent="0.2"/>
    <row r="1043477" s="12" customFormat="1" x14ac:dyDescent="0.2"/>
    <row r="1043478" s="12" customFormat="1" x14ac:dyDescent="0.2"/>
    <row r="1043479" s="12" customFormat="1" x14ac:dyDescent="0.2"/>
    <row r="1043480" s="12" customFormat="1" x14ac:dyDescent="0.2"/>
    <row r="1043481" s="12" customFormat="1" x14ac:dyDescent="0.2"/>
    <row r="1043482" s="12" customFormat="1" x14ac:dyDescent="0.2"/>
    <row r="1043483" s="12" customFormat="1" x14ac:dyDescent="0.2"/>
    <row r="1043484" s="12" customFormat="1" x14ac:dyDescent="0.2"/>
    <row r="1043485" s="12" customFormat="1" x14ac:dyDescent="0.2"/>
    <row r="1043486" s="12" customFormat="1" x14ac:dyDescent="0.2"/>
    <row r="1043487" s="12" customFormat="1" x14ac:dyDescent="0.2"/>
    <row r="1043488" s="12" customFormat="1" x14ac:dyDescent="0.2"/>
    <row r="1043489" s="12" customFormat="1" x14ac:dyDescent="0.2"/>
    <row r="1043490" s="12" customFormat="1" x14ac:dyDescent="0.2"/>
    <row r="1043491" s="12" customFormat="1" x14ac:dyDescent="0.2"/>
    <row r="1043492" s="12" customFormat="1" x14ac:dyDescent="0.2"/>
    <row r="1043493" s="12" customFormat="1" x14ac:dyDescent="0.2"/>
    <row r="1043494" s="12" customFormat="1" x14ac:dyDescent="0.2"/>
    <row r="1043495" s="12" customFormat="1" x14ac:dyDescent="0.2"/>
    <row r="1043496" s="12" customFormat="1" x14ac:dyDescent="0.2"/>
    <row r="1043497" s="12" customFormat="1" x14ac:dyDescent="0.2"/>
    <row r="1043498" s="12" customFormat="1" x14ac:dyDescent="0.2"/>
    <row r="1043499" s="12" customFormat="1" x14ac:dyDescent="0.2"/>
    <row r="1043500" s="12" customFormat="1" x14ac:dyDescent="0.2"/>
    <row r="1043501" s="12" customFormat="1" x14ac:dyDescent="0.2"/>
    <row r="1043502" s="12" customFormat="1" x14ac:dyDescent="0.2"/>
    <row r="1043503" s="12" customFormat="1" x14ac:dyDescent="0.2"/>
    <row r="1043504" s="12" customFormat="1" x14ac:dyDescent="0.2"/>
    <row r="1043505" s="12" customFormat="1" x14ac:dyDescent="0.2"/>
    <row r="1043506" s="12" customFormat="1" x14ac:dyDescent="0.2"/>
    <row r="1043507" s="12" customFormat="1" x14ac:dyDescent="0.2"/>
    <row r="1043508" s="12" customFormat="1" x14ac:dyDescent="0.2"/>
    <row r="1043509" s="12" customFormat="1" x14ac:dyDescent="0.2"/>
    <row r="1043510" s="12" customFormat="1" x14ac:dyDescent="0.2"/>
    <row r="1043511" s="12" customFormat="1" x14ac:dyDescent="0.2"/>
    <row r="1043512" s="12" customFormat="1" x14ac:dyDescent="0.2"/>
    <row r="1043513" s="12" customFormat="1" x14ac:dyDescent="0.2"/>
    <row r="1043514" s="12" customFormat="1" x14ac:dyDescent="0.2"/>
    <row r="1043515" s="12" customFormat="1" x14ac:dyDescent="0.2"/>
    <row r="1043516" s="12" customFormat="1" x14ac:dyDescent="0.2"/>
    <row r="1043517" s="12" customFormat="1" x14ac:dyDescent="0.2"/>
    <row r="1043518" s="12" customFormat="1" x14ac:dyDescent="0.2"/>
    <row r="1043519" s="12" customFormat="1" x14ac:dyDescent="0.2"/>
    <row r="1043520" s="12" customFormat="1" x14ac:dyDescent="0.2"/>
    <row r="1043521" s="12" customFormat="1" x14ac:dyDescent="0.2"/>
    <row r="1043522" s="12" customFormat="1" x14ac:dyDescent="0.2"/>
    <row r="1043523" s="12" customFormat="1" x14ac:dyDescent="0.2"/>
    <row r="1043524" s="12" customFormat="1" x14ac:dyDescent="0.2"/>
    <row r="1043525" s="12" customFormat="1" x14ac:dyDescent="0.2"/>
    <row r="1043526" s="12" customFormat="1" x14ac:dyDescent="0.2"/>
    <row r="1043527" s="12" customFormat="1" x14ac:dyDescent="0.2"/>
    <row r="1043528" s="12" customFormat="1" x14ac:dyDescent="0.2"/>
    <row r="1043529" s="12" customFormat="1" x14ac:dyDescent="0.2"/>
    <row r="1043530" s="12" customFormat="1" x14ac:dyDescent="0.2"/>
    <row r="1043531" s="12" customFormat="1" x14ac:dyDescent="0.2"/>
    <row r="1043532" s="12" customFormat="1" x14ac:dyDescent="0.2"/>
    <row r="1043533" s="12" customFormat="1" x14ac:dyDescent="0.2"/>
    <row r="1043534" s="12" customFormat="1" x14ac:dyDescent="0.2"/>
    <row r="1043535" s="12" customFormat="1" x14ac:dyDescent="0.2"/>
    <row r="1043536" s="12" customFormat="1" x14ac:dyDescent="0.2"/>
    <row r="1043537" s="12" customFormat="1" x14ac:dyDescent="0.2"/>
    <row r="1043538" s="12" customFormat="1" x14ac:dyDescent="0.2"/>
    <row r="1043539" s="12" customFormat="1" x14ac:dyDescent="0.2"/>
    <row r="1043540" s="12" customFormat="1" x14ac:dyDescent="0.2"/>
    <row r="1043541" s="12" customFormat="1" x14ac:dyDescent="0.2"/>
    <row r="1043542" s="12" customFormat="1" x14ac:dyDescent="0.2"/>
    <row r="1043543" s="12" customFormat="1" x14ac:dyDescent="0.2"/>
    <row r="1043544" s="12" customFormat="1" x14ac:dyDescent="0.2"/>
    <row r="1043545" s="12" customFormat="1" x14ac:dyDescent="0.2"/>
    <row r="1043546" s="12" customFormat="1" x14ac:dyDescent="0.2"/>
    <row r="1043547" s="12" customFormat="1" x14ac:dyDescent="0.2"/>
    <row r="1043548" s="12" customFormat="1" x14ac:dyDescent="0.2"/>
    <row r="1043549" s="12" customFormat="1" x14ac:dyDescent="0.2"/>
    <row r="1043550" s="12" customFormat="1" x14ac:dyDescent="0.2"/>
    <row r="1043551" s="12" customFormat="1" x14ac:dyDescent="0.2"/>
    <row r="1043552" s="12" customFormat="1" x14ac:dyDescent="0.2"/>
    <row r="1043553" s="12" customFormat="1" x14ac:dyDescent="0.2"/>
    <row r="1043554" s="12" customFormat="1" x14ac:dyDescent="0.2"/>
    <row r="1043555" s="12" customFormat="1" x14ac:dyDescent="0.2"/>
    <row r="1043556" s="12" customFormat="1" x14ac:dyDescent="0.2"/>
    <row r="1043557" s="12" customFormat="1" x14ac:dyDescent="0.2"/>
    <row r="1043558" s="12" customFormat="1" x14ac:dyDescent="0.2"/>
    <row r="1043559" s="12" customFormat="1" x14ac:dyDescent="0.2"/>
    <row r="1043560" s="12" customFormat="1" x14ac:dyDescent="0.2"/>
    <row r="1043561" s="12" customFormat="1" x14ac:dyDescent="0.2"/>
    <row r="1043562" s="12" customFormat="1" x14ac:dyDescent="0.2"/>
    <row r="1043563" s="12" customFormat="1" x14ac:dyDescent="0.2"/>
    <row r="1043564" s="12" customFormat="1" x14ac:dyDescent="0.2"/>
    <row r="1043565" s="12" customFormat="1" x14ac:dyDescent="0.2"/>
    <row r="1043566" s="12" customFormat="1" x14ac:dyDescent="0.2"/>
    <row r="1043567" s="12" customFormat="1" x14ac:dyDescent="0.2"/>
    <row r="1043568" s="12" customFormat="1" x14ac:dyDescent="0.2"/>
    <row r="1043569" s="12" customFormat="1" x14ac:dyDescent="0.2"/>
    <row r="1043570" s="12" customFormat="1" x14ac:dyDescent="0.2"/>
    <row r="1043571" s="12" customFormat="1" x14ac:dyDescent="0.2"/>
    <row r="1043572" s="12" customFormat="1" x14ac:dyDescent="0.2"/>
    <row r="1043573" s="12" customFormat="1" x14ac:dyDescent="0.2"/>
    <row r="1043574" s="12" customFormat="1" x14ac:dyDescent="0.2"/>
    <row r="1043575" s="12" customFormat="1" x14ac:dyDescent="0.2"/>
    <row r="1043576" s="12" customFormat="1" x14ac:dyDescent="0.2"/>
    <row r="1043577" s="12" customFormat="1" x14ac:dyDescent="0.2"/>
    <row r="1043578" s="12" customFormat="1" x14ac:dyDescent="0.2"/>
    <row r="1043579" s="12" customFormat="1" x14ac:dyDescent="0.2"/>
    <row r="1043580" s="12" customFormat="1" x14ac:dyDescent="0.2"/>
    <row r="1043581" s="12" customFormat="1" x14ac:dyDescent="0.2"/>
    <row r="1043582" s="12" customFormat="1" x14ac:dyDescent="0.2"/>
    <row r="1043583" s="12" customFormat="1" x14ac:dyDescent="0.2"/>
    <row r="1043584" s="12" customFormat="1" x14ac:dyDescent="0.2"/>
    <row r="1043585" s="12" customFormat="1" x14ac:dyDescent="0.2"/>
    <row r="1043586" s="12" customFormat="1" x14ac:dyDescent="0.2"/>
    <row r="1043587" s="12" customFormat="1" x14ac:dyDescent="0.2"/>
    <row r="1043588" s="12" customFormat="1" x14ac:dyDescent="0.2"/>
    <row r="1043589" s="12" customFormat="1" x14ac:dyDescent="0.2"/>
    <row r="1043590" s="12" customFormat="1" x14ac:dyDescent="0.2"/>
    <row r="1043591" s="12" customFormat="1" x14ac:dyDescent="0.2"/>
    <row r="1043592" s="12" customFormat="1" x14ac:dyDescent="0.2"/>
    <row r="1043593" s="12" customFormat="1" x14ac:dyDescent="0.2"/>
    <row r="1043594" s="12" customFormat="1" x14ac:dyDescent="0.2"/>
    <row r="1043595" s="12" customFormat="1" x14ac:dyDescent="0.2"/>
    <row r="1043596" s="12" customFormat="1" x14ac:dyDescent="0.2"/>
    <row r="1043597" s="12" customFormat="1" x14ac:dyDescent="0.2"/>
    <row r="1043598" s="12" customFormat="1" x14ac:dyDescent="0.2"/>
    <row r="1043599" s="12" customFormat="1" x14ac:dyDescent="0.2"/>
    <row r="1043600" s="12" customFormat="1" x14ac:dyDescent="0.2"/>
    <row r="1043601" s="12" customFormat="1" x14ac:dyDescent="0.2"/>
    <row r="1043602" s="12" customFormat="1" x14ac:dyDescent="0.2"/>
    <row r="1043603" s="12" customFormat="1" x14ac:dyDescent="0.2"/>
    <row r="1043604" s="12" customFormat="1" x14ac:dyDescent="0.2"/>
    <row r="1043605" s="12" customFormat="1" x14ac:dyDescent="0.2"/>
    <row r="1043606" s="12" customFormat="1" x14ac:dyDescent="0.2"/>
    <row r="1043607" s="12" customFormat="1" x14ac:dyDescent="0.2"/>
    <row r="1043608" s="12" customFormat="1" x14ac:dyDescent="0.2"/>
    <row r="1043609" s="12" customFormat="1" x14ac:dyDescent="0.2"/>
    <row r="1043610" s="12" customFormat="1" x14ac:dyDescent="0.2"/>
    <row r="1043611" s="12" customFormat="1" x14ac:dyDescent="0.2"/>
    <row r="1043612" s="12" customFormat="1" x14ac:dyDescent="0.2"/>
    <row r="1043613" s="12" customFormat="1" x14ac:dyDescent="0.2"/>
    <row r="1043614" s="12" customFormat="1" x14ac:dyDescent="0.2"/>
    <row r="1043615" s="12" customFormat="1" x14ac:dyDescent="0.2"/>
    <row r="1043616" s="12" customFormat="1" x14ac:dyDescent="0.2"/>
    <row r="1043617" s="12" customFormat="1" x14ac:dyDescent="0.2"/>
    <row r="1043618" s="12" customFormat="1" x14ac:dyDescent="0.2"/>
    <row r="1043619" s="12" customFormat="1" x14ac:dyDescent="0.2"/>
    <row r="1043620" s="12" customFormat="1" x14ac:dyDescent="0.2"/>
    <row r="1043621" s="12" customFormat="1" x14ac:dyDescent="0.2"/>
    <row r="1043622" s="12" customFormat="1" x14ac:dyDescent="0.2"/>
    <row r="1043623" s="12" customFormat="1" x14ac:dyDescent="0.2"/>
    <row r="1043624" s="12" customFormat="1" x14ac:dyDescent="0.2"/>
    <row r="1043625" s="12" customFormat="1" x14ac:dyDescent="0.2"/>
    <row r="1043626" s="12" customFormat="1" x14ac:dyDescent="0.2"/>
    <row r="1043627" s="12" customFormat="1" x14ac:dyDescent="0.2"/>
    <row r="1043628" s="12" customFormat="1" x14ac:dyDescent="0.2"/>
    <row r="1043629" s="12" customFormat="1" x14ac:dyDescent="0.2"/>
    <row r="1043630" s="12" customFormat="1" x14ac:dyDescent="0.2"/>
    <row r="1043631" s="12" customFormat="1" x14ac:dyDescent="0.2"/>
    <row r="1043632" s="12" customFormat="1" x14ac:dyDescent="0.2"/>
    <row r="1043633" s="12" customFormat="1" x14ac:dyDescent="0.2"/>
    <row r="1043634" s="12" customFormat="1" x14ac:dyDescent="0.2"/>
    <row r="1043635" s="12" customFormat="1" x14ac:dyDescent="0.2"/>
    <row r="1043636" s="12" customFormat="1" x14ac:dyDescent="0.2"/>
    <row r="1043637" s="12" customFormat="1" x14ac:dyDescent="0.2"/>
    <row r="1043638" s="12" customFormat="1" x14ac:dyDescent="0.2"/>
    <row r="1043639" s="12" customFormat="1" x14ac:dyDescent="0.2"/>
    <row r="1043640" s="12" customFormat="1" x14ac:dyDescent="0.2"/>
    <row r="1043641" s="12" customFormat="1" x14ac:dyDescent="0.2"/>
    <row r="1043642" s="12" customFormat="1" x14ac:dyDescent="0.2"/>
    <row r="1043643" s="12" customFormat="1" x14ac:dyDescent="0.2"/>
    <row r="1043644" s="12" customFormat="1" x14ac:dyDescent="0.2"/>
    <row r="1043645" s="12" customFormat="1" x14ac:dyDescent="0.2"/>
    <row r="1043646" s="12" customFormat="1" x14ac:dyDescent="0.2"/>
    <row r="1043647" s="12" customFormat="1" x14ac:dyDescent="0.2"/>
    <row r="1043648" s="12" customFormat="1" x14ac:dyDescent="0.2"/>
    <row r="1043649" s="12" customFormat="1" x14ac:dyDescent="0.2"/>
    <row r="1043650" s="12" customFormat="1" x14ac:dyDescent="0.2"/>
    <row r="1043651" s="12" customFormat="1" x14ac:dyDescent="0.2"/>
    <row r="1043652" s="12" customFormat="1" x14ac:dyDescent="0.2"/>
    <row r="1043653" s="12" customFormat="1" x14ac:dyDescent="0.2"/>
    <row r="1043654" s="12" customFormat="1" x14ac:dyDescent="0.2"/>
    <row r="1043655" s="12" customFormat="1" x14ac:dyDescent="0.2"/>
    <row r="1043656" s="12" customFormat="1" x14ac:dyDescent="0.2"/>
    <row r="1043657" s="12" customFormat="1" x14ac:dyDescent="0.2"/>
    <row r="1043658" s="12" customFormat="1" x14ac:dyDescent="0.2"/>
    <row r="1043659" s="12" customFormat="1" x14ac:dyDescent="0.2"/>
    <row r="1043660" s="12" customFormat="1" x14ac:dyDescent="0.2"/>
    <row r="1043661" s="12" customFormat="1" x14ac:dyDescent="0.2"/>
    <row r="1043662" s="12" customFormat="1" x14ac:dyDescent="0.2"/>
    <row r="1043663" s="12" customFormat="1" x14ac:dyDescent="0.2"/>
    <row r="1043664" s="12" customFormat="1" x14ac:dyDescent="0.2"/>
    <row r="1043665" s="12" customFormat="1" x14ac:dyDescent="0.2"/>
    <row r="1043666" s="12" customFormat="1" x14ac:dyDescent="0.2"/>
    <row r="1043667" s="12" customFormat="1" x14ac:dyDescent="0.2"/>
    <row r="1043668" s="12" customFormat="1" x14ac:dyDescent="0.2"/>
    <row r="1043669" s="12" customFormat="1" x14ac:dyDescent="0.2"/>
    <row r="1043670" s="12" customFormat="1" x14ac:dyDescent="0.2"/>
    <row r="1043671" s="12" customFormat="1" x14ac:dyDescent="0.2"/>
    <row r="1043672" s="12" customFormat="1" x14ac:dyDescent="0.2"/>
    <row r="1043673" s="12" customFormat="1" x14ac:dyDescent="0.2"/>
    <row r="1043674" s="12" customFormat="1" x14ac:dyDescent="0.2"/>
    <row r="1043675" s="12" customFormat="1" x14ac:dyDescent="0.2"/>
    <row r="1043676" s="12" customFormat="1" x14ac:dyDescent="0.2"/>
    <row r="1043677" s="12" customFormat="1" x14ac:dyDescent="0.2"/>
    <row r="1043678" s="12" customFormat="1" x14ac:dyDescent="0.2"/>
    <row r="1043679" s="12" customFormat="1" x14ac:dyDescent="0.2"/>
    <row r="1043680" s="12" customFormat="1" x14ac:dyDescent="0.2"/>
    <row r="1043681" s="12" customFormat="1" x14ac:dyDescent="0.2"/>
    <row r="1043682" s="12" customFormat="1" x14ac:dyDescent="0.2"/>
    <row r="1043683" s="12" customFormat="1" x14ac:dyDescent="0.2"/>
    <row r="1043684" s="12" customFormat="1" x14ac:dyDescent="0.2"/>
    <row r="1043685" s="12" customFormat="1" x14ac:dyDescent="0.2"/>
    <row r="1043686" s="12" customFormat="1" x14ac:dyDescent="0.2"/>
    <row r="1043687" s="12" customFormat="1" x14ac:dyDescent="0.2"/>
    <row r="1043688" s="12" customFormat="1" x14ac:dyDescent="0.2"/>
    <row r="1043689" s="12" customFormat="1" x14ac:dyDescent="0.2"/>
    <row r="1043690" s="12" customFormat="1" x14ac:dyDescent="0.2"/>
    <row r="1043691" s="12" customFormat="1" x14ac:dyDescent="0.2"/>
    <row r="1043692" s="12" customFormat="1" x14ac:dyDescent="0.2"/>
    <row r="1043693" s="12" customFormat="1" x14ac:dyDescent="0.2"/>
    <row r="1043694" s="12" customFormat="1" x14ac:dyDescent="0.2"/>
    <row r="1043695" s="12" customFormat="1" x14ac:dyDescent="0.2"/>
    <row r="1043696" s="12" customFormat="1" x14ac:dyDescent="0.2"/>
    <row r="1043697" s="12" customFormat="1" x14ac:dyDescent="0.2"/>
    <row r="1043698" s="12" customFormat="1" x14ac:dyDescent="0.2"/>
    <row r="1043699" s="12" customFormat="1" x14ac:dyDescent="0.2"/>
    <row r="1043700" s="12" customFormat="1" x14ac:dyDescent="0.2"/>
    <row r="1043701" s="12" customFormat="1" x14ac:dyDescent="0.2"/>
    <row r="1043702" s="12" customFormat="1" x14ac:dyDescent="0.2"/>
    <row r="1043703" s="12" customFormat="1" x14ac:dyDescent="0.2"/>
    <row r="1043704" s="12" customFormat="1" x14ac:dyDescent="0.2"/>
    <row r="1043705" s="12" customFormat="1" x14ac:dyDescent="0.2"/>
    <row r="1043706" s="12" customFormat="1" x14ac:dyDescent="0.2"/>
    <row r="1043707" s="12" customFormat="1" x14ac:dyDescent="0.2"/>
    <row r="1043708" s="12" customFormat="1" x14ac:dyDescent="0.2"/>
    <row r="1043709" s="12" customFormat="1" x14ac:dyDescent="0.2"/>
    <row r="1043710" s="12" customFormat="1" x14ac:dyDescent="0.2"/>
    <row r="1043711" s="12" customFormat="1" x14ac:dyDescent="0.2"/>
    <row r="1043712" s="12" customFormat="1" x14ac:dyDescent="0.2"/>
    <row r="1043713" s="12" customFormat="1" x14ac:dyDescent="0.2"/>
    <row r="1043714" s="12" customFormat="1" x14ac:dyDescent="0.2"/>
    <row r="1043715" s="12" customFormat="1" x14ac:dyDescent="0.2"/>
    <row r="1043716" s="12" customFormat="1" x14ac:dyDescent="0.2"/>
    <row r="1043717" s="12" customFormat="1" x14ac:dyDescent="0.2"/>
    <row r="1043718" s="12" customFormat="1" x14ac:dyDescent="0.2"/>
    <row r="1043719" s="12" customFormat="1" x14ac:dyDescent="0.2"/>
    <row r="1043720" s="12" customFormat="1" x14ac:dyDescent="0.2"/>
    <row r="1043721" s="12" customFormat="1" x14ac:dyDescent="0.2"/>
    <row r="1043722" s="12" customFormat="1" x14ac:dyDescent="0.2"/>
    <row r="1043723" s="12" customFormat="1" x14ac:dyDescent="0.2"/>
    <row r="1043724" s="12" customFormat="1" x14ac:dyDescent="0.2"/>
    <row r="1043725" s="12" customFormat="1" x14ac:dyDescent="0.2"/>
    <row r="1043726" s="12" customFormat="1" x14ac:dyDescent="0.2"/>
    <row r="1043727" s="12" customFormat="1" x14ac:dyDescent="0.2"/>
    <row r="1043728" s="12" customFormat="1" x14ac:dyDescent="0.2"/>
    <row r="1043729" s="12" customFormat="1" x14ac:dyDescent="0.2"/>
    <row r="1043730" s="12" customFormat="1" x14ac:dyDescent="0.2"/>
    <row r="1043731" s="12" customFormat="1" x14ac:dyDescent="0.2"/>
    <row r="1043732" s="12" customFormat="1" x14ac:dyDescent="0.2"/>
    <row r="1043733" s="12" customFormat="1" x14ac:dyDescent="0.2"/>
    <row r="1043734" s="12" customFormat="1" x14ac:dyDescent="0.2"/>
    <row r="1043735" s="12" customFormat="1" x14ac:dyDescent="0.2"/>
    <row r="1043736" s="12" customFormat="1" x14ac:dyDescent="0.2"/>
    <row r="1043737" s="12" customFormat="1" x14ac:dyDescent="0.2"/>
    <row r="1043738" s="12" customFormat="1" x14ac:dyDescent="0.2"/>
    <row r="1043739" s="12" customFormat="1" x14ac:dyDescent="0.2"/>
    <row r="1043740" s="12" customFormat="1" x14ac:dyDescent="0.2"/>
    <row r="1043741" s="12" customFormat="1" x14ac:dyDescent="0.2"/>
    <row r="1043742" s="12" customFormat="1" x14ac:dyDescent="0.2"/>
    <row r="1043743" s="12" customFormat="1" x14ac:dyDescent="0.2"/>
    <row r="1043744" s="12" customFormat="1" x14ac:dyDescent="0.2"/>
    <row r="1043745" s="12" customFormat="1" x14ac:dyDescent="0.2"/>
    <row r="1043746" s="12" customFormat="1" x14ac:dyDescent="0.2"/>
    <row r="1043747" s="12" customFormat="1" x14ac:dyDescent="0.2"/>
    <row r="1043748" s="12" customFormat="1" x14ac:dyDescent="0.2"/>
    <row r="1043749" s="12" customFormat="1" x14ac:dyDescent="0.2"/>
    <row r="1043750" s="12" customFormat="1" x14ac:dyDescent="0.2"/>
    <row r="1043751" s="12" customFormat="1" x14ac:dyDescent="0.2"/>
    <row r="1043752" s="12" customFormat="1" x14ac:dyDescent="0.2"/>
    <row r="1043753" s="12" customFormat="1" x14ac:dyDescent="0.2"/>
    <row r="1043754" s="12" customFormat="1" x14ac:dyDescent="0.2"/>
    <row r="1043755" s="12" customFormat="1" x14ac:dyDescent="0.2"/>
    <row r="1043756" s="12" customFormat="1" x14ac:dyDescent="0.2"/>
    <row r="1043757" s="12" customFormat="1" x14ac:dyDescent="0.2"/>
    <row r="1043758" s="12" customFormat="1" x14ac:dyDescent="0.2"/>
    <row r="1043759" s="12" customFormat="1" x14ac:dyDescent="0.2"/>
    <row r="1043760" s="12" customFormat="1" x14ac:dyDescent="0.2"/>
    <row r="1043761" s="12" customFormat="1" x14ac:dyDescent="0.2"/>
    <row r="1043762" s="12" customFormat="1" x14ac:dyDescent="0.2"/>
    <row r="1043763" s="12" customFormat="1" x14ac:dyDescent="0.2"/>
    <row r="1043764" s="12" customFormat="1" x14ac:dyDescent="0.2"/>
    <row r="1043765" s="12" customFormat="1" x14ac:dyDescent="0.2"/>
    <row r="1043766" s="12" customFormat="1" x14ac:dyDescent="0.2"/>
    <row r="1043767" s="12" customFormat="1" x14ac:dyDescent="0.2"/>
    <row r="1043768" s="12" customFormat="1" x14ac:dyDescent="0.2"/>
    <row r="1043769" s="12" customFormat="1" x14ac:dyDescent="0.2"/>
    <row r="1043770" s="12" customFormat="1" x14ac:dyDescent="0.2"/>
    <row r="1043771" s="12" customFormat="1" x14ac:dyDescent="0.2"/>
    <row r="1043772" s="12" customFormat="1" x14ac:dyDescent="0.2"/>
    <row r="1043773" s="12" customFormat="1" x14ac:dyDescent="0.2"/>
    <row r="1043774" s="12" customFormat="1" x14ac:dyDescent="0.2"/>
    <row r="1043775" s="12" customFormat="1" x14ac:dyDescent="0.2"/>
    <row r="1043776" s="12" customFormat="1" x14ac:dyDescent="0.2"/>
    <row r="1043777" s="12" customFormat="1" x14ac:dyDescent="0.2"/>
    <row r="1043778" s="12" customFormat="1" x14ac:dyDescent="0.2"/>
    <row r="1043779" s="12" customFormat="1" x14ac:dyDescent="0.2"/>
    <row r="1043780" s="12" customFormat="1" x14ac:dyDescent="0.2"/>
    <row r="1043781" s="12" customFormat="1" x14ac:dyDescent="0.2"/>
    <row r="1043782" s="12" customFormat="1" x14ac:dyDescent="0.2"/>
    <row r="1043783" s="12" customFormat="1" x14ac:dyDescent="0.2"/>
    <row r="1043784" s="12" customFormat="1" x14ac:dyDescent="0.2"/>
    <row r="1043785" s="12" customFormat="1" x14ac:dyDescent="0.2"/>
    <row r="1043786" s="12" customFormat="1" x14ac:dyDescent="0.2"/>
    <row r="1043787" s="12" customFormat="1" x14ac:dyDescent="0.2"/>
    <row r="1043788" s="12" customFormat="1" x14ac:dyDescent="0.2"/>
    <row r="1043789" s="12" customFormat="1" x14ac:dyDescent="0.2"/>
    <row r="1043790" s="12" customFormat="1" x14ac:dyDescent="0.2"/>
    <row r="1043791" s="12" customFormat="1" x14ac:dyDescent="0.2"/>
    <row r="1043792" s="12" customFormat="1" x14ac:dyDescent="0.2"/>
    <row r="1043793" s="12" customFormat="1" x14ac:dyDescent="0.2"/>
    <row r="1043794" s="12" customFormat="1" x14ac:dyDescent="0.2"/>
    <row r="1043795" s="12" customFormat="1" x14ac:dyDescent="0.2"/>
    <row r="1043796" s="12" customFormat="1" x14ac:dyDescent="0.2"/>
    <row r="1043797" s="12" customFormat="1" x14ac:dyDescent="0.2"/>
    <row r="1043798" s="12" customFormat="1" x14ac:dyDescent="0.2"/>
    <row r="1043799" s="12" customFormat="1" x14ac:dyDescent="0.2"/>
    <row r="1043800" s="12" customFormat="1" x14ac:dyDescent="0.2"/>
    <row r="1043801" s="12" customFormat="1" x14ac:dyDescent="0.2"/>
    <row r="1043802" s="12" customFormat="1" x14ac:dyDescent="0.2"/>
    <row r="1043803" s="12" customFormat="1" x14ac:dyDescent="0.2"/>
    <row r="1043804" s="12" customFormat="1" x14ac:dyDescent="0.2"/>
    <row r="1043805" s="12" customFormat="1" x14ac:dyDescent="0.2"/>
    <row r="1043806" s="12" customFormat="1" x14ac:dyDescent="0.2"/>
    <row r="1043807" s="12" customFormat="1" x14ac:dyDescent="0.2"/>
    <row r="1043808" s="12" customFormat="1" x14ac:dyDescent="0.2"/>
    <row r="1043809" s="12" customFormat="1" x14ac:dyDescent="0.2"/>
    <row r="1043810" s="12" customFormat="1" x14ac:dyDescent="0.2"/>
    <row r="1043811" s="12" customFormat="1" x14ac:dyDescent="0.2"/>
    <row r="1043812" s="12" customFormat="1" x14ac:dyDescent="0.2"/>
    <row r="1043813" s="12" customFormat="1" x14ac:dyDescent="0.2"/>
    <row r="1043814" s="12" customFormat="1" x14ac:dyDescent="0.2"/>
    <row r="1043815" s="12" customFormat="1" x14ac:dyDescent="0.2"/>
    <row r="1043816" s="12" customFormat="1" x14ac:dyDescent="0.2"/>
    <row r="1043817" s="12" customFormat="1" x14ac:dyDescent="0.2"/>
    <row r="1043818" s="12" customFormat="1" x14ac:dyDescent="0.2"/>
    <row r="1043819" s="12" customFormat="1" x14ac:dyDescent="0.2"/>
    <row r="1043820" s="12" customFormat="1" x14ac:dyDescent="0.2"/>
    <row r="1043821" s="12" customFormat="1" x14ac:dyDescent="0.2"/>
    <row r="1043822" s="12" customFormat="1" x14ac:dyDescent="0.2"/>
    <row r="1043823" s="12" customFormat="1" x14ac:dyDescent="0.2"/>
    <row r="1043824" s="12" customFormat="1" x14ac:dyDescent="0.2"/>
    <row r="1043825" s="12" customFormat="1" x14ac:dyDescent="0.2"/>
    <row r="1043826" s="12" customFormat="1" x14ac:dyDescent="0.2"/>
    <row r="1043827" s="12" customFormat="1" x14ac:dyDescent="0.2"/>
    <row r="1043828" s="12" customFormat="1" x14ac:dyDescent="0.2"/>
    <row r="1043829" s="12" customFormat="1" x14ac:dyDescent="0.2"/>
    <row r="1043830" s="12" customFormat="1" x14ac:dyDescent="0.2"/>
    <row r="1043831" s="12" customFormat="1" x14ac:dyDescent="0.2"/>
    <row r="1043832" s="12" customFormat="1" x14ac:dyDescent="0.2"/>
    <row r="1043833" s="12" customFormat="1" x14ac:dyDescent="0.2"/>
    <row r="1043834" s="12" customFormat="1" x14ac:dyDescent="0.2"/>
    <row r="1043835" s="12" customFormat="1" x14ac:dyDescent="0.2"/>
    <row r="1043836" s="12" customFormat="1" x14ac:dyDescent="0.2"/>
    <row r="1043837" s="12" customFormat="1" x14ac:dyDescent="0.2"/>
    <row r="1043838" s="12" customFormat="1" x14ac:dyDescent="0.2"/>
    <row r="1043839" s="12" customFormat="1" x14ac:dyDescent="0.2"/>
    <row r="1043840" s="12" customFormat="1" x14ac:dyDescent="0.2"/>
    <row r="1043841" s="12" customFormat="1" x14ac:dyDescent="0.2"/>
    <row r="1043842" s="12" customFormat="1" x14ac:dyDescent="0.2"/>
    <row r="1043843" s="12" customFormat="1" x14ac:dyDescent="0.2"/>
    <row r="1043844" s="12" customFormat="1" x14ac:dyDescent="0.2"/>
    <row r="1043845" s="12" customFormat="1" x14ac:dyDescent="0.2"/>
    <row r="1043846" s="12" customFormat="1" x14ac:dyDescent="0.2"/>
    <row r="1043847" s="12" customFormat="1" x14ac:dyDescent="0.2"/>
    <row r="1043848" s="12" customFormat="1" x14ac:dyDescent="0.2"/>
    <row r="1043849" s="12" customFormat="1" x14ac:dyDescent="0.2"/>
    <row r="1043850" s="12" customFormat="1" x14ac:dyDescent="0.2"/>
    <row r="1043851" s="12" customFormat="1" x14ac:dyDescent="0.2"/>
    <row r="1043852" s="12" customFormat="1" x14ac:dyDescent="0.2"/>
    <row r="1043853" s="12" customFormat="1" x14ac:dyDescent="0.2"/>
    <row r="1043854" s="12" customFormat="1" x14ac:dyDescent="0.2"/>
    <row r="1043855" s="12" customFormat="1" x14ac:dyDescent="0.2"/>
    <row r="1043856" s="12" customFormat="1" x14ac:dyDescent="0.2"/>
    <row r="1043857" s="12" customFormat="1" x14ac:dyDescent="0.2"/>
    <row r="1043858" s="12" customFormat="1" x14ac:dyDescent="0.2"/>
    <row r="1043859" s="12" customFormat="1" x14ac:dyDescent="0.2"/>
    <row r="1043860" s="12" customFormat="1" x14ac:dyDescent="0.2"/>
    <row r="1043861" s="12" customFormat="1" x14ac:dyDescent="0.2"/>
    <row r="1043862" s="12" customFormat="1" x14ac:dyDescent="0.2"/>
    <row r="1043863" s="12" customFormat="1" x14ac:dyDescent="0.2"/>
    <row r="1043864" s="12" customFormat="1" x14ac:dyDescent="0.2"/>
    <row r="1043865" s="12" customFormat="1" x14ac:dyDescent="0.2"/>
    <row r="1043866" s="12" customFormat="1" x14ac:dyDescent="0.2"/>
    <row r="1043867" s="12" customFormat="1" x14ac:dyDescent="0.2"/>
    <row r="1043868" s="12" customFormat="1" x14ac:dyDescent="0.2"/>
    <row r="1043869" s="12" customFormat="1" x14ac:dyDescent="0.2"/>
    <row r="1043870" s="12" customFormat="1" x14ac:dyDescent="0.2"/>
    <row r="1043871" s="12" customFormat="1" x14ac:dyDescent="0.2"/>
    <row r="1043872" s="12" customFormat="1" x14ac:dyDescent="0.2"/>
    <row r="1043873" s="12" customFormat="1" x14ac:dyDescent="0.2"/>
    <row r="1043874" s="12" customFormat="1" x14ac:dyDescent="0.2"/>
    <row r="1043875" s="12" customFormat="1" x14ac:dyDescent="0.2"/>
    <row r="1043876" s="12" customFormat="1" x14ac:dyDescent="0.2"/>
    <row r="1043877" s="12" customFormat="1" x14ac:dyDescent="0.2"/>
    <row r="1043878" s="12" customFormat="1" x14ac:dyDescent="0.2"/>
    <row r="1043879" s="12" customFormat="1" x14ac:dyDescent="0.2"/>
    <row r="1043880" s="12" customFormat="1" x14ac:dyDescent="0.2"/>
    <row r="1043881" s="12" customFormat="1" x14ac:dyDescent="0.2"/>
    <row r="1043882" s="12" customFormat="1" x14ac:dyDescent="0.2"/>
    <row r="1043883" s="12" customFormat="1" x14ac:dyDescent="0.2"/>
    <row r="1043884" s="12" customFormat="1" x14ac:dyDescent="0.2"/>
    <row r="1043885" s="12" customFormat="1" x14ac:dyDescent="0.2"/>
    <row r="1043886" s="12" customFormat="1" x14ac:dyDescent="0.2"/>
    <row r="1043887" s="12" customFormat="1" x14ac:dyDescent="0.2"/>
    <row r="1043888" s="12" customFormat="1" x14ac:dyDescent="0.2"/>
    <row r="1043889" s="12" customFormat="1" x14ac:dyDescent="0.2"/>
    <row r="1043890" s="12" customFormat="1" x14ac:dyDescent="0.2"/>
    <row r="1043891" s="12" customFormat="1" x14ac:dyDescent="0.2"/>
    <row r="1043892" s="12" customFormat="1" x14ac:dyDescent="0.2"/>
    <row r="1043893" s="12" customFormat="1" x14ac:dyDescent="0.2"/>
    <row r="1043894" s="12" customFormat="1" x14ac:dyDescent="0.2"/>
    <row r="1043895" s="12" customFormat="1" x14ac:dyDescent="0.2"/>
    <row r="1043896" s="12" customFormat="1" x14ac:dyDescent="0.2"/>
    <row r="1043897" s="12" customFormat="1" x14ac:dyDescent="0.2"/>
    <row r="1043898" s="12" customFormat="1" x14ac:dyDescent="0.2"/>
    <row r="1043899" s="12" customFormat="1" x14ac:dyDescent="0.2"/>
    <row r="1043900" s="12" customFormat="1" x14ac:dyDescent="0.2"/>
    <row r="1043901" s="12" customFormat="1" x14ac:dyDescent="0.2"/>
    <row r="1043902" s="12" customFormat="1" x14ac:dyDescent="0.2"/>
    <row r="1043903" s="12" customFormat="1" x14ac:dyDescent="0.2"/>
    <row r="1043904" s="12" customFormat="1" x14ac:dyDescent="0.2"/>
    <row r="1043905" s="12" customFormat="1" x14ac:dyDescent="0.2"/>
    <row r="1043906" s="12" customFormat="1" x14ac:dyDescent="0.2"/>
    <row r="1043907" s="12" customFormat="1" x14ac:dyDescent="0.2"/>
    <row r="1043908" s="12" customFormat="1" x14ac:dyDescent="0.2"/>
    <row r="1043909" s="12" customFormat="1" x14ac:dyDescent="0.2"/>
    <row r="1043910" s="12" customFormat="1" x14ac:dyDescent="0.2"/>
    <row r="1043911" s="12" customFormat="1" x14ac:dyDescent="0.2"/>
    <row r="1043912" s="12" customFormat="1" x14ac:dyDescent="0.2"/>
    <row r="1043913" s="12" customFormat="1" x14ac:dyDescent="0.2"/>
    <row r="1043914" s="12" customFormat="1" x14ac:dyDescent="0.2"/>
    <row r="1043915" s="12" customFormat="1" x14ac:dyDescent="0.2"/>
    <row r="1043916" s="12" customFormat="1" x14ac:dyDescent="0.2"/>
    <row r="1043917" s="12" customFormat="1" x14ac:dyDescent="0.2"/>
    <row r="1043918" s="12" customFormat="1" x14ac:dyDescent="0.2"/>
    <row r="1043919" s="12" customFormat="1" x14ac:dyDescent="0.2"/>
    <row r="1043920" s="12" customFormat="1" x14ac:dyDescent="0.2"/>
    <row r="1043921" s="12" customFormat="1" x14ac:dyDescent="0.2"/>
    <row r="1043922" s="12" customFormat="1" x14ac:dyDescent="0.2"/>
    <row r="1043923" s="12" customFormat="1" x14ac:dyDescent="0.2"/>
    <row r="1043924" s="12" customFormat="1" x14ac:dyDescent="0.2"/>
    <row r="1043925" s="12" customFormat="1" x14ac:dyDescent="0.2"/>
    <row r="1043926" s="12" customFormat="1" x14ac:dyDescent="0.2"/>
    <row r="1043927" s="12" customFormat="1" x14ac:dyDescent="0.2"/>
    <row r="1043928" s="12" customFormat="1" x14ac:dyDescent="0.2"/>
    <row r="1043929" s="12" customFormat="1" x14ac:dyDescent="0.2"/>
    <row r="1043930" s="12" customFormat="1" x14ac:dyDescent="0.2"/>
    <row r="1043931" s="12" customFormat="1" x14ac:dyDescent="0.2"/>
    <row r="1043932" s="12" customFormat="1" x14ac:dyDescent="0.2"/>
    <row r="1043933" s="12" customFormat="1" x14ac:dyDescent="0.2"/>
    <row r="1043934" s="12" customFormat="1" x14ac:dyDescent="0.2"/>
    <row r="1043935" s="12" customFormat="1" x14ac:dyDescent="0.2"/>
    <row r="1043936" s="12" customFormat="1" x14ac:dyDescent="0.2"/>
    <row r="1043937" s="12" customFormat="1" x14ac:dyDescent="0.2"/>
    <row r="1043938" s="12" customFormat="1" x14ac:dyDescent="0.2"/>
    <row r="1043939" s="12" customFormat="1" x14ac:dyDescent="0.2"/>
    <row r="1043940" s="12" customFormat="1" x14ac:dyDescent="0.2"/>
    <row r="1043941" s="12" customFormat="1" x14ac:dyDescent="0.2"/>
    <row r="1043942" s="12" customFormat="1" x14ac:dyDescent="0.2"/>
    <row r="1043943" s="12" customFormat="1" x14ac:dyDescent="0.2"/>
    <row r="1043944" s="12" customFormat="1" x14ac:dyDescent="0.2"/>
    <row r="1043945" s="12" customFormat="1" x14ac:dyDescent="0.2"/>
    <row r="1043946" s="12" customFormat="1" x14ac:dyDescent="0.2"/>
    <row r="1043947" s="12" customFormat="1" x14ac:dyDescent="0.2"/>
    <row r="1043948" s="12" customFormat="1" x14ac:dyDescent="0.2"/>
    <row r="1043949" s="12" customFormat="1" x14ac:dyDescent="0.2"/>
    <row r="1043950" s="12" customFormat="1" x14ac:dyDescent="0.2"/>
    <row r="1043951" s="12" customFormat="1" x14ac:dyDescent="0.2"/>
    <row r="1043952" s="12" customFormat="1" x14ac:dyDescent="0.2"/>
    <row r="1043953" s="12" customFormat="1" x14ac:dyDescent="0.2"/>
    <row r="1043954" s="12" customFormat="1" x14ac:dyDescent="0.2"/>
    <row r="1043955" s="12" customFormat="1" x14ac:dyDescent="0.2"/>
    <row r="1043956" s="12" customFormat="1" x14ac:dyDescent="0.2"/>
    <row r="1043957" s="12" customFormat="1" x14ac:dyDescent="0.2"/>
    <row r="1043958" s="12" customFormat="1" x14ac:dyDescent="0.2"/>
    <row r="1043959" s="12" customFormat="1" x14ac:dyDescent="0.2"/>
    <row r="1043960" s="12" customFormat="1" x14ac:dyDescent="0.2"/>
    <row r="1043961" s="12" customFormat="1" x14ac:dyDescent="0.2"/>
    <row r="1043962" s="12" customFormat="1" x14ac:dyDescent="0.2"/>
    <row r="1043963" s="12" customFormat="1" x14ac:dyDescent="0.2"/>
    <row r="1043964" s="12" customFormat="1" x14ac:dyDescent="0.2"/>
    <row r="1043965" s="12" customFormat="1" x14ac:dyDescent="0.2"/>
    <row r="1043966" s="12" customFormat="1" x14ac:dyDescent="0.2"/>
    <row r="1043967" s="12" customFormat="1" x14ac:dyDescent="0.2"/>
    <row r="1043968" s="12" customFormat="1" x14ac:dyDescent="0.2"/>
    <row r="1043969" s="12" customFormat="1" x14ac:dyDescent="0.2"/>
    <row r="1043970" s="12" customFormat="1" x14ac:dyDescent="0.2"/>
    <row r="1043971" s="12" customFormat="1" x14ac:dyDescent="0.2"/>
    <row r="1043972" s="12" customFormat="1" x14ac:dyDescent="0.2"/>
    <row r="1043973" s="12" customFormat="1" x14ac:dyDescent="0.2"/>
    <row r="1043974" s="12" customFormat="1" x14ac:dyDescent="0.2"/>
    <row r="1043975" s="12" customFormat="1" x14ac:dyDescent="0.2"/>
    <row r="1043976" s="12" customFormat="1" x14ac:dyDescent="0.2"/>
    <row r="1043977" s="12" customFormat="1" x14ac:dyDescent="0.2"/>
    <row r="1043978" s="12" customFormat="1" x14ac:dyDescent="0.2"/>
    <row r="1043979" s="12" customFormat="1" x14ac:dyDescent="0.2"/>
    <row r="1043980" s="12" customFormat="1" x14ac:dyDescent="0.2"/>
    <row r="1043981" s="12" customFormat="1" x14ac:dyDescent="0.2"/>
    <row r="1043982" s="12" customFormat="1" x14ac:dyDescent="0.2"/>
    <row r="1043983" s="12" customFormat="1" x14ac:dyDescent="0.2"/>
    <row r="1043984" s="12" customFormat="1" x14ac:dyDescent="0.2"/>
    <row r="1043985" s="12" customFormat="1" x14ac:dyDescent="0.2"/>
    <row r="1043986" s="12" customFormat="1" x14ac:dyDescent="0.2"/>
    <row r="1043987" s="12" customFormat="1" x14ac:dyDescent="0.2"/>
    <row r="1043988" s="12" customFormat="1" x14ac:dyDescent="0.2"/>
    <row r="1043989" s="12" customFormat="1" x14ac:dyDescent="0.2"/>
    <row r="1043990" s="12" customFormat="1" x14ac:dyDescent="0.2"/>
    <row r="1043991" s="12" customFormat="1" x14ac:dyDescent="0.2"/>
    <row r="1043992" s="12" customFormat="1" x14ac:dyDescent="0.2"/>
    <row r="1043993" s="12" customFormat="1" x14ac:dyDescent="0.2"/>
    <row r="1043994" s="12" customFormat="1" x14ac:dyDescent="0.2"/>
    <row r="1043995" s="12" customFormat="1" x14ac:dyDescent="0.2"/>
    <row r="1043996" s="12" customFormat="1" x14ac:dyDescent="0.2"/>
    <row r="1043997" s="12" customFormat="1" x14ac:dyDescent="0.2"/>
    <row r="1043998" s="12" customFormat="1" x14ac:dyDescent="0.2"/>
    <row r="1043999" s="12" customFormat="1" x14ac:dyDescent="0.2"/>
    <row r="1044000" s="12" customFormat="1" x14ac:dyDescent="0.2"/>
    <row r="1044001" s="12" customFormat="1" x14ac:dyDescent="0.2"/>
    <row r="1044002" s="12" customFormat="1" x14ac:dyDescent="0.2"/>
    <row r="1044003" s="12" customFormat="1" x14ac:dyDescent="0.2"/>
    <row r="1044004" s="12" customFormat="1" x14ac:dyDescent="0.2"/>
    <row r="1044005" s="12" customFormat="1" x14ac:dyDescent="0.2"/>
    <row r="1044006" s="12" customFormat="1" x14ac:dyDescent="0.2"/>
    <row r="1044007" s="12" customFormat="1" x14ac:dyDescent="0.2"/>
    <row r="1044008" s="12" customFormat="1" x14ac:dyDescent="0.2"/>
    <row r="1044009" s="12" customFormat="1" x14ac:dyDescent="0.2"/>
    <row r="1044010" s="12" customFormat="1" x14ac:dyDescent="0.2"/>
    <row r="1044011" s="12" customFormat="1" x14ac:dyDescent="0.2"/>
    <row r="1044012" s="12" customFormat="1" x14ac:dyDescent="0.2"/>
    <row r="1044013" s="12" customFormat="1" x14ac:dyDescent="0.2"/>
    <row r="1044014" s="12" customFormat="1" x14ac:dyDescent="0.2"/>
    <row r="1044015" s="12" customFormat="1" x14ac:dyDescent="0.2"/>
    <row r="1044016" s="12" customFormat="1" x14ac:dyDescent="0.2"/>
    <row r="1044017" s="12" customFormat="1" x14ac:dyDescent="0.2"/>
    <row r="1044018" s="12" customFormat="1" x14ac:dyDescent="0.2"/>
    <row r="1044019" s="12" customFormat="1" x14ac:dyDescent="0.2"/>
    <row r="1044020" s="12" customFormat="1" x14ac:dyDescent="0.2"/>
    <row r="1044021" s="12" customFormat="1" x14ac:dyDescent="0.2"/>
    <row r="1044022" s="12" customFormat="1" x14ac:dyDescent="0.2"/>
    <row r="1044023" s="12" customFormat="1" x14ac:dyDescent="0.2"/>
    <row r="1044024" s="12" customFormat="1" x14ac:dyDescent="0.2"/>
    <row r="1044025" s="12" customFormat="1" x14ac:dyDescent="0.2"/>
    <row r="1044026" s="12" customFormat="1" x14ac:dyDescent="0.2"/>
    <row r="1044027" s="12" customFormat="1" x14ac:dyDescent="0.2"/>
    <row r="1044028" s="12" customFormat="1" x14ac:dyDescent="0.2"/>
    <row r="1044029" s="12" customFormat="1" x14ac:dyDescent="0.2"/>
    <row r="1044030" s="12" customFormat="1" x14ac:dyDescent="0.2"/>
    <row r="1044031" s="12" customFormat="1" x14ac:dyDescent="0.2"/>
    <row r="1044032" s="12" customFormat="1" x14ac:dyDescent="0.2"/>
    <row r="1044033" s="12" customFormat="1" x14ac:dyDescent="0.2"/>
    <row r="1044034" s="12" customFormat="1" x14ac:dyDescent="0.2"/>
    <row r="1044035" s="12" customFormat="1" x14ac:dyDescent="0.2"/>
    <row r="1044036" s="12" customFormat="1" x14ac:dyDescent="0.2"/>
    <row r="1044037" s="12" customFormat="1" x14ac:dyDescent="0.2"/>
    <row r="1044038" s="12" customFormat="1" x14ac:dyDescent="0.2"/>
    <row r="1044039" s="12" customFormat="1" x14ac:dyDescent="0.2"/>
    <row r="1044040" s="12" customFormat="1" x14ac:dyDescent="0.2"/>
    <row r="1044041" s="12" customFormat="1" x14ac:dyDescent="0.2"/>
    <row r="1044042" s="12" customFormat="1" x14ac:dyDescent="0.2"/>
    <row r="1044043" s="12" customFormat="1" x14ac:dyDescent="0.2"/>
    <row r="1044044" s="12" customFormat="1" x14ac:dyDescent="0.2"/>
    <row r="1044045" s="12" customFormat="1" x14ac:dyDescent="0.2"/>
    <row r="1044046" s="12" customFormat="1" x14ac:dyDescent="0.2"/>
    <row r="1044047" s="12" customFormat="1" x14ac:dyDescent="0.2"/>
    <row r="1044048" s="12" customFormat="1" x14ac:dyDescent="0.2"/>
    <row r="1044049" s="12" customFormat="1" x14ac:dyDescent="0.2"/>
    <row r="1044050" s="12" customFormat="1" x14ac:dyDescent="0.2"/>
    <row r="1044051" s="12" customFormat="1" x14ac:dyDescent="0.2"/>
    <row r="1044052" s="12" customFormat="1" x14ac:dyDescent="0.2"/>
    <row r="1044053" s="12" customFormat="1" x14ac:dyDescent="0.2"/>
    <row r="1044054" s="12" customFormat="1" x14ac:dyDescent="0.2"/>
    <row r="1044055" s="12" customFormat="1" x14ac:dyDescent="0.2"/>
    <row r="1044056" s="12" customFormat="1" x14ac:dyDescent="0.2"/>
    <row r="1044057" s="12" customFormat="1" x14ac:dyDescent="0.2"/>
    <row r="1044058" s="12" customFormat="1" x14ac:dyDescent="0.2"/>
    <row r="1044059" s="12" customFormat="1" x14ac:dyDescent="0.2"/>
    <row r="1044060" s="12" customFormat="1" x14ac:dyDescent="0.2"/>
    <row r="1044061" s="12" customFormat="1" x14ac:dyDescent="0.2"/>
    <row r="1044062" s="12" customFormat="1" x14ac:dyDescent="0.2"/>
    <row r="1044063" s="12" customFormat="1" x14ac:dyDescent="0.2"/>
    <row r="1044064" s="12" customFormat="1" x14ac:dyDescent="0.2"/>
    <row r="1044065" s="12" customFormat="1" x14ac:dyDescent="0.2"/>
    <row r="1044066" s="12" customFormat="1" x14ac:dyDescent="0.2"/>
    <row r="1044067" s="12" customFormat="1" x14ac:dyDescent="0.2"/>
    <row r="1044068" s="12" customFormat="1" x14ac:dyDescent="0.2"/>
    <row r="1044069" s="12" customFormat="1" x14ac:dyDescent="0.2"/>
    <row r="1044070" s="12" customFormat="1" x14ac:dyDescent="0.2"/>
    <row r="1044071" s="12" customFormat="1" x14ac:dyDescent="0.2"/>
    <row r="1044072" s="12" customFormat="1" x14ac:dyDescent="0.2"/>
    <row r="1044073" s="12" customFormat="1" x14ac:dyDescent="0.2"/>
    <row r="1044074" s="12" customFormat="1" x14ac:dyDescent="0.2"/>
    <row r="1044075" s="12" customFormat="1" x14ac:dyDescent="0.2"/>
    <row r="1044076" s="12" customFormat="1" x14ac:dyDescent="0.2"/>
    <row r="1044077" s="12" customFormat="1" x14ac:dyDescent="0.2"/>
    <row r="1044078" s="12" customFormat="1" x14ac:dyDescent="0.2"/>
    <row r="1044079" s="12" customFormat="1" x14ac:dyDescent="0.2"/>
    <row r="1044080" s="12" customFormat="1" x14ac:dyDescent="0.2"/>
    <row r="1044081" s="12" customFormat="1" x14ac:dyDescent="0.2"/>
    <row r="1044082" s="12" customFormat="1" x14ac:dyDescent="0.2"/>
    <row r="1044083" s="12" customFormat="1" x14ac:dyDescent="0.2"/>
    <row r="1044084" s="12" customFormat="1" x14ac:dyDescent="0.2"/>
    <row r="1044085" s="12" customFormat="1" x14ac:dyDescent="0.2"/>
    <row r="1044086" s="12" customFormat="1" x14ac:dyDescent="0.2"/>
    <row r="1044087" s="12" customFormat="1" x14ac:dyDescent="0.2"/>
    <row r="1044088" s="12" customFormat="1" x14ac:dyDescent="0.2"/>
    <row r="1044089" s="12" customFormat="1" x14ac:dyDescent="0.2"/>
    <row r="1044090" s="12" customFormat="1" x14ac:dyDescent="0.2"/>
    <row r="1044091" s="12" customFormat="1" x14ac:dyDescent="0.2"/>
    <row r="1044092" s="12" customFormat="1" x14ac:dyDescent="0.2"/>
    <row r="1044093" s="12" customFormat="1" x14ac:dyDescent="0.2"/>
    <row r="1044094" s="12" customFormat="1" x14ac:dyDescent="0.2"/>
    <row r="1044095" s="12" customFormat="1" x14ac:dyDescent="0.2"/>
    <row r="1044096" s="12" customFormat="1" x14ac:dyDescent="0.2"/>
    <row r="1044097" s="12" customFormat="1" x14ac:dyDescent="0.2"/>
    <row r="1044098" s="12" customFormat="1" x14ac:dyDescent="0.2"/>
    <row r="1044099" s="12" customFormat="1" x14ac:dyDescent="0.2"/>
    <row r="1044100" s="12" customFormat="1" x14ac:dyDescent="0.2"/>
    <row r="1044101" s="12" customFormat="1" x14ac:dyDescent="0.2"/>
    <row r="1044102" s="12" customFormat="1" x14ac:dyDescent="0.2"/>
    <row r="1044103" s="12" customFormat="1" x14ac:dyDescent="0.2"/>
    <row r="1044104" s="12" customFormat="1" x14ac:dyDescent="0.2"/>
    <row r="1044105" s="12" customFormat="1" x14ac:dyDescent="0.2"/>
    <row r="1044106" s="12" customFormat="1" x14ac:dyDescent="0.2"/>
    <row r="1044107" s="12" customFormat="1" x14ac:dyDescent="0.2"/>
    <row r="1044108" s="12" customFormat="1" x14ac:dyDescent="0.2"/>
    <row r="1044109" s="12" customFormat="1" x14ac:dyDescent="0.2"/>
    <row r="1044110" s="12" customFormat="1" x14ac:dyDescent="0.2"/>
    <row r="1044111" s="12" customFormat="1" x14ac:dyDescent="0.2"/>
    <row r="1044112" s="12" customFormat="1" x14ac:dyDescent="0.2"/>
    <row r="1044113" s="12" customFormat="1" x14ac:dyDescent="0.2"/>
    <row r="1044114" s="12" customFormat="1" x14ac:dyDescent="0.2"/>
    <row r="1044115" s="12" customFormat="1" x14ac:dyDescent="0.2"/>
    <row r="1044116" s="12" customFormat="1" x14ac:dyDescent="0.2"/>
    <row r="1044117" s="12" customFormat="1" x14ac:dyDescent="0.2"/>
    <row r="1044118" s="12" customFormat="1" x14ac:dyDescent="0.2"/>
    <row r="1044119" s="12" customFormat="1" x14ac:dyDescent="0.2"/>
    <row r="1044120" s="12" customFormat="1" x14ac:dyDescent="0.2"/>
    <row r="1044121" s="12" customFormat="1" x14ac:dyDescent="0.2"/>
    <row r="1044122" s="12" customFormat="1" x14ac:dyDescent="0.2"/>
    <row r="1044123" s="12" customFormat="1" x14ac:dyDescent="0.2"/>
    <row r="1044124" s="12" customFormat="1" x14ac:dyDescent="0.2"/>
    <row r="1044125" s="12" customFormat="1" x14ac:dyDescent="0.2"/>
    <row r="1044126" s="12" customFormat="1" x14ac:dyDescent="0.2"/>
    <row r="1044127" s="12" customFormat="1" x14ac:dyDescent="0.2"/>
    <row r="1044128" s="12" customFormat="1" x14ac:dyDescent="0.2"/>
    <row r="1044129" s="12" customFormat="1" x14ac:dyDescent="0.2"/>
    <row r="1044130" s="12" customFormat="1" x14ac:dyDescent="0.2"/>
    <row r="1044131" s="12" customFormat="1" x14ac:dyDescent="0.2"/>
    <row r="1044132" s="12" customFormat="1" x14ac:dyDescent="0.2"/>
    <row r="1044133" s="12" customFormat="1" x14ac:dyDescent="0.2"/>
    <row r="1044134" s="12" customFormat="1" x14ac:dyDescent="0.2"/>
    <row r="1044135" s="12" customFormat="1" x14ac:dyDescent="0.2"/>
    <row r="1044136" s="12" customFormat="1" x14ac:dyDescent="0.2"/>
    <row r="1044137" s="12" customFormat="1" x14ac:dyDescent="0.2"/>
    <row r="1044138" s="12" customFormat="1" x14ac:dyDescent="0.2"/>
    <row r="1044139" s="12" customFormat="1" x14ac:dyDescent="0.2"/>
    <row r="1044140" s="12" customFormat="1" x14ac:dyDescent="0.2"/>
    <row r="1044141" s="12" customFormat="1" x14ac:dyDescent="0.2"/>
    <row r="1044142" s="12" customFormat="1" x14ac:dyDescent="0.2"/>
    <row r="1044143" s="12" customFormat="1" x14ac:dyDescent="0.2"/>
    <row r="1044144" s="12" customFormat="1" x14ac:dyDescent="0.2"/>
    <row r="1044145" s="12" customFormat="1" x14ac:dyDescent="0.2"/>
    <row r="1044146" s="12" customFormat="1" x14ac:dyDescent="0.2"/>
    <row r="1044147" s="12" customFormat="1" x14ac:dyDescent="0.2"/>
    <row r="1044148" s="12" customFormat="1" x14ac:dyDescent="0.2"/>
    <row r="1044149" s="12" customFormat="1" x14ac:dyDescent="0.2"/>
    <row r="1044150" s="12" customFormat="1" x14ac:dyDescent="0.2"/>
    <row r="1044151" s="12" customFormat="1" x14ac:dyDescent="0.2"/>
    <row r="1044152" s="12" customFormat="1" x14ac:dyDescent="0.2"/>
    <row r="1044153" s="12" customFormat="1" x14ac:dyDescent="0.2"/>
    <row r="1044154" s="12" customFormat="1" x14ac:dyDescent="0.2"/>
    <row r="1044155" s="12" customFormat="1" x14ac:dyDescent="0.2"/>
    <row r="1044156" s="12" customFormat="1" x14ac:dyDescent="0.2"/>
    <row r="1044157" s="12" customFormat="1" x14ac:dyDescent="0.2"/>
    <row r="1044158" s="12" customFormat="1" x14ac:dyDescent="0.2"/>
    <row r="1044159" s="12" customFormat="1" x14ac:dyDescent="0.2"/>
    <row r="1044160" s="12" customFormat="1" x14ac:dyDescent="0.2"/>
    <row r="1044161" s="12" customFormat="1" x14ac:dyDescent="0.2"/>
    <row r="1044162" s="12" customFormat="1" x14ac:dyDescent="0.2"/>
    <row r="1044163" s="12" customFormat="1" x14ac:dyDescent="0.2"/>
    <row r="1044164" s="12" customFormat="1" x14ac:dyDescent="0.2"/>
    <row r="1044165" s="12" customFormat="1" x14ac:dyDescent="0.2"/>
    <row r="1044166" s="12" customFormat="1" x14ac:dyDescent="0.2"/>
    <row r="1044167" s="12" customFormat="1" x14ac:dyDescent="0.2"/>
    <row r="1044168" s="12" customFormat="1" x14ac:dyDescent="0.2"/>
    <row r="1044169" s="12" customFormat="1" x14ac:dyDescent="0.2"/>
    <row r="1044170" s="12" customFormat="1" x14ac:dyDescent="0.2"/>
    <row r="1044171" s="12" customFormat="1" x14ac:dyDescent="0.2"/>
    <row r="1044172" s="12" customFormat="1" x14ac:dyDescent="0.2"/>
    <row r="1044173" s="12" customFormat="1" x14ac:dyDescent="0.2"/>
    <row r="1044174" s="12" customFormat="1" x14ac:dyDescent="0.2"/>
    <row r="1044175" s="12" customFormat="1" x14ac:dyDescent="0.2"/>
    <row r="1044176" s="12" customFormat="1" x14ac:dyDescent="0.2"/>
    <row r="1044177" s="12" customFormat="1" x14ac:dyDescent="0.2"/>
    <row r="1044178" s="12" customFormat="1" x14ac:dyDescent="0.2"/>
    <row r="1044179" s="12" customFormat="1" x14ac:dyDescent="0.2"/>
    <row r="1044180" s="12" customFormat="1" x14ac:dyDescent="0.2"/>
    <row r="1044181" s="12" customFormat="1" x14ac:dyDescent="0.2"/>
    <row r="1044182" s="12" customFormat="1" x14ac:dyDescent="0.2"/>
    <row r="1044183" s="12" customFormat="1" x14ac:dyDescent="0.2"/>
    <row r="1044184" s="12" customFormat="1" x14ac:dyDescent="0.2"/>
    <row r="1044185" s="12" customFormat="1" x14ac:dyDescent="0.2"/>
    <row r="1044186" s="12" customFormat="1" x14ac:dyDescent="0.2"/>
    <row r="1044187" s="12" customFormat="1" x14ac:dyDescent="0.2"/>
    <row r="1044188" s="12" customFormat="1" x14ac:dyDescent="0.2"/>
    <row r="1044189" s="12" customFormat="1" x14ac:dyDescent="0.2"/>
    <row r="1044190" s="12" customFormat="1" x14ac:dyDescent="0.2"/>
    <row r="1044191" s="12" customFormat="1" x14ac:dyDescent="0.2"/>
    <row r="1044192" s="12" customFormat="1" x14ac:dyDescent="0.2"/>
    <row r="1044193" s="12" customFormat="1" x14ac:dyDescent="0.2"/>
    <row r="1044194" s="12" customFormat="1" x14ac:dyDescent="0.2"/>
    <row r="1044195" s="12" customFormat="1" x14ac:dyDescent="0.2"/>
    <row r="1044196" s="12" customFormat="1" x14ac:dyDescent="0.2"/>
    <row r="1044197" s="12" customFormat="1" x14ac:dyDescent="0.2"/>
    <row r="1044198" s="12" customFormat="1" x14ac:dyDescent="0.2"/>
    <row r="1044199" s="12" customFormat="1" x14ac:dyDescent="0.2"/>
    <row r="1044200" s="12" customFormat="1" x14ac:dyDescent="0.2"/>
    <row r="1044201" s="12" customFormat="1" x14ac:dyDescent="0.2"/>
    <row r="1044202" s="12" customFormat="1" x14ac:dyDescent="0.2"/>
    <row r="1044203" s="12" customFormat="1" x14ac:dyDescent="0.2"/>
    <row r="1044204" s="12" customFormat="1" x14ac:dyDescent="0.2"/>
    <row r="1044205" s="12" customFormat="1" x14ac:dyDescent="0.2"/>
    <row r="1044206" s="12" customFormat="1" x14ac:dyDescent="0.2"/>
    <row r="1044207" s="12" customFormat="1" x14ac:dyDescent="0.2"/>
    <row r="1044208" s="12" customFormat="1" x14ac:dyDescent="0.2"/>
    <row r="1044209" s="12" customFormat="1" x14ac:dyDescent="0.2"/>
    <row r="1044210" s="12" customFormat="1" x14ac:dyDescent="0.2"/>
    <row r="1044211" s="12" customFormat="1" x14ac:dyDescent="0.2"/>
    <row r="1044212" s="12" customFormat="1" x14ac:dyDescent="0.2"/>
    <row r="1044213" s="12" customFormat="1" x14ac:dyDescent="0.2"/>
    <row r="1044214" s="12" customFormat="1" x14ac:dyDescent="0.2"/>
    <row r="1044215" s="12" customFormat="1" x14ac:dyDescent="0.2"/>
    <row r="1044216" s="12" customFormat="1" x14ac:dyDescent="0.2"/>
    <row r="1044217" s="12" customFormat="1" x14ac:dyDescent="0.2"/>
    <row r="1044218" s="12" customFormat="1" x14ac:dyDescent="0.2"/>
    <row r="1044219" s="12" customFormat="1" x14ac:dyDescent="0.2"/>
    <row r="1044220" s="12" customFormat="1" x14ac:dyDescent="0.2"/>
    <row r="1044221" s="12" customFormat="1" x14ac:dyDescent="0.2"/>
    <row r="1044222" s="12" customFormat="1" x14ac:dyDescent="0.2"/>
    <row r="1044223" s="12" customFormat="1" x14ac:dyDescent="0.2"/>
    <row r="1044224" s="12" customFormat="1" x14ac:dyDescent="0.2"/>
    <row r="1044225" s="12" customFormat="1" x14ac:dyDescent="0.2"/>
    <row r="1044226" s="12" customFormat="1" x14ac:dyDescent="0.2"/>
    <row r="1044227" s="12" customFormat="1" x14ac:dyDescent="0.2"/>
    <row r="1044228" s="12" customFormat="1" x14ac:dyDescent="0.2"/>
    <row r="1044229" s="12" customFormat="1" x14ac:dyDescent="0.2"/>
    <row r="1044230" s="12" customFormat="1" x14ac:dyDescent="0.2"/>
    <row r="1044231" s="12" customFormat="1" x14ac:dyDescent="0.2"/>
    <row r="1044232" s="12" customFormat="1" x14ac:dyDescent="0.2"/>
    <row r="1044233" s="12" customFormat="1" x14ac:dyDescent="0.2"/>
    <row r="1044234" s="12" customFormat="1" x14ac:dyDescent="0.2"/>
    <row r="1044235" s="12" customFormat="1" x14ac:dyDescent="0.2"/>
    <row r="1044236" s="12" customFormat="1" x14ac:dyDescent="0.2"/>
    <row r="1044237" s="12" customFormat="1" x14ac:dyDescent="0.2"/>
    <row r="1044238" s="12" customFormat="1" x14ac:dyDescent="0.2"/>
    <row r="1044239" s="12" customFormat="1" x14ac:dyDescent="0.2"/>
    <row r="1044240" s="12" customFormat="1" x14ac:dyDescent="0.2"/>
    <row r="1044241" s="12" customFormat="1" x14ac:dyDescent="0.2"/>
    <row r="1044242" s="12" customFormat="1" x14ac:dyDescent="0.2"/>
    <row r="1044243" s="12" customFormat="1" x14ac:dyDescent="0.2"/>
    <row r="1044244" s="12" customFormat="1" x14ac:dyDescent="0.2"/>
    <row r="1044245" s="12" customFormat="1" x14ac:dyDescent="0.2"/>
    <row r="1044246" s="12" customFormat="1" x14ac:dyDescent="0.2"/>
    <row r="1044247" s="12" customFormat="1" x14ac:dyDescent="0.2"/>
    <row r="1044248" s="12" customFormat="1" x14ac:dyDescent="0.2"/>
    <row r="1044249" s="12" customFormat="1" x14ac:dyDescent="0.2"/>
    <row r="1044250" s="12" customFormat="1" x14ac:dyDescent="0.2"/>
    <row r="1044251" s="12" customFormat="1" x14ac:dyDescent="0.2"/>
    <row r="1044252" s="12" customFormat="1" x14ac:dyDescent="0.2"/>
    <row r="1044253" s="12" customFormat="1" x14ac:dyDescent="0.2"/>
    <row r="1044254" s="12" customFormat="1" x14ac:dyDescent="0.2"/>
    <row r="1044255" s="12" customFormat="1" x14ac:dyDescent="0.2"/>
    <row r="1044256" s="12" customFormat="1" x14ac:dyDescent="0.2"/>
    <row r="1044257" s="12" customFormat="1" x14ac:dyDescent="0.2"/>
    <row r="1044258" s="12" customFormat="1" x14ac:dyDescent="0.2"/>
    <row r="1044259" s="12" customFormat="1" x14ac:dyDescent="0.2"/>
    <row r="1044260" s="12" customFormat="1" x14ac:dyDescent="0.2"/>
    <row r="1044261" s="12" customFormat="1" x14ac:dyDescent="0.2"/>
    <row r="1044262" s="12" customFormat="1" x14ac:dyDescent="0.2"/>
    <row r="1044263" s="12" customFormat="1" x14ac:dyDescent="0.2"/>
    <row r="1044264" s="12" customFormat="1" x14ac:dyDescent="0.2"/>
    <row r="1044265" s="12" customFormat="1" x14ac:dyDescent="0.2"/>
    <row r="1044266" s="12" customFormat="1" x14ac:dyDescent="0.2"/>
    <row r="1044267" s="12" customFormat="1" x14ac:dyDescent="0.2"/>
    <row r="1044268" s="12" customFormat="1" x14ac:dyDescent="0.2"/>
    <row r="1044269" s="12" customFormat="1" x14ac:dyDescent="0.2"/>
    <row r="1044270" s="12" customFormat="1" x14ac:dyDescent="0.2"/>
    <row r="1044271" s="12" customFormat="1" x14ac:dyDescent="0.2"/>
    <row r="1044272" s="12" customFormat="1" x14ac:dyDescent="0.2"/>
    <row r="1044273" s="12" customFormat="1" x14ac:dyDescent="0.2"/>
    <row r="1044274" s="12" customFormat="1" x14ac:dyDescent="0.2"/>
    <row r="1044275" s="12" customFormat="1" x14ac:dyDescent="0.2"/>
    <row r="1044276" s="12" customFormat="1" x14ac:dyDescent="0.2"/>
    <row r="1044277" s="12" customFormat="1" x14ac:dyDescent="0.2"/>
    <row r="1044278" s="12" customFormat="1" x14ac:dyDescent="0.2"/>
    <row r="1044279" s="12" customFormat="1" x14ac:dyDescent="0.2"/>
    <row r="1044280" s="12" customFormat="1" x14ac:dyDescent="0.2"/>
    <row r="1044281" s="12" customFormat="1" x14ac:dyDescent="0.2"/>
    <row r="1044282" s="12" customFormat="1" x14ac:dyDescent="0.2"/>
    <row r="1044283" s="12" customFormat="1" x14ac:dyDescent="0.2"/>
    <row r="1044284" s="12" customFormat="1" x14ac:dyDescent="0.2"/>
    <row r="1044285" s="12" customFormat="1" x14ac:dyDescent="0.2"/>
    <row r="1044286" s="12" customFormat="1" x14ac:dyDescent="0.2"/>
    <row r="1044287" s="12" customFormat="1" x14ac:dyDescent="0.2"/>
    <row r="1044288" s="12" customFormat="1" x14ac:dyDescent="0.2"/>
    <row r="1044289" s="12" customFormat="1" x14ac:dyDescent="0.2"/>
    <row r="1044290" s="12" customFormat="1" x14ac:dyDescent="0.2"/>
    <row r="1044291" s="12" customFormat="1" x14ac:dyDescent="0.2"/>
    <row r="1044292" s="12" customFormat="1" x14ac:dyDescent="0.2"/>
    <row r="1044293" s="12" customFormat="1" x14ac:dyDescent="0.2"/>
    <row r="1044294" s="12" customFormat="1" x14ac:dyDescent="0.2"/>
    <row r="1044295" s="12" customFormat="1" x14ac:dyDescent="0.2"/>
    <row r="1044296" s="12" customFormat="1" x14ac:dyDescent="0.2"/>
    <row r="1044297" s="12" customFormat="1" x14ac:dyDescent="0.2"/>
    <row r="1044298" s="12" customFormat="1" x14ac:dyDescent="0.2"/>
    <row r="1044299" s="12" customFormat="1" x14ac:dyDescent="0.2"/>
    <row r="1044300" s="12" customFormat="1" x14ac:dyDescent="0.2"/>
    <row r="1044301" s="12" customFormat="1" x14ac:dyDescent="0.2"/>
    <row r="1044302" s="12" customFormat="1" x14ac:dyDescent="0.2"/>
    <row r="1044303" s="12" customFormat="1" x14ac:dyDescent="0.2"/>
    <row r="1044304" s="12" customFormat="1" x14ac:dyDescent="0.2"/>
    <row r="1044305" s="12" customFormat="1" x14ac:dyDescent="0.2"/>
    <row r="1044306" s="12" customFormat="1" x14ac:dyDescent="0.2"/>
    <row r="1044307" s="12" customFormat="1" x14ac:dyDescent="0.2"/>
    <row r="1044308" s="12" customFormat="1" x14ac:dyDescent="0.2"/>
    <row r="1044309" s="12" customFormat="1" x14ac:dyDescent="0.2"/>
    <row r="1044310" s="12" customFormat="1" x14ac:dyDescent="0.2"/>
    <row r="1044311" s="12" customFormat="1" x14ac:dyDescent="0.2"/>
    <row r="1044312" s="12" customFormat="1" x14ac:dyDescent="0.2"/>
    <row r="1044313" s="12" customFormat="1" x14ac:dyDescent="0.2"/>
    <row r="1044314" s="12" customFormat="1" x14ac:dyDescent="0.2"/>
    <row r="1044315" s="12" customFormat="1" x14ac:dyDescent="0.2"/>
    <row r="1044316" s="12" customFormat="1" x14ac:dyDescent="0.2"/>
    <row r="1044317" s="12" customFormat="1" x14ac:dyDescent="0.2"/>
    <row r="1044318" s="12" customFormat="1" x14ac:dyDescent="0.2"/>
    <row r="1044319" s="12" customFormat="1" x14ac:dyDescent="0.2"/>
    <row r="1044320" s="12" customFormat="1" x14ac:dyDescent="0.2"/>
    <row r="1044321" s="12" customFormat="1" x14ac:dyDescent="0.2"/>
    <row r="1044322" s="12" customFormat="1" x14ac:dyDescent="0.2"/>
    <row r="1044323" s="12" customFormat="1" x14ac:dyDescent="0.2"/>
    <row r="1044324" s="12" customFormat="1" x14ac:dyDescent="0.2"/>
    <row r="1044325" s="12" customFormat="1" x14ac:dyDescent="0.2"/>
    <row r="1044326" s="12" customFormat="1" x14ac:dyDescent="0.2"/>
    <row r="1044327" s="12" customFormat="1" x14ac:dyDescent="0.2"/>
    <row r="1044328" s="12" customFormat="1" x14ac:dyDescent="0.2"/>
    <row r="1044329" s="12" customFormat="1" x14ac:dyDescent="0.2"/>
    <row r="1044330" s="12" customFormat="1" x14ac:dyDescent="0.2"/>
    <row r="1044331" s="12" customFormat="1" x14ac:dyDescent="0.2"/>
    <row r="1044332" s="12" customFormat="1" x14ac:dyDescent="0.2"/>
    <row r="1044333" s="12" customFormat="1" x14ac:dyDescent="0.2"/>
    <row r="1044334" s="12" customFormat="1" x14ac:dyDescent="0.2"/>
    <row r="1044335" s="12" customFormat="1" x14ac:dyDescent="0.2"/>
    <row r="1044336" s="12" customFormat="1" x14ac:dyDescent="0.2"/>
    <row r="1044337" s="12" customFormat="1" x14ac:dyDescent="0.2"/>
    <row r="1044338" s="12" customFormat="1" x14ac:dyDescent="0.2"/>
    <row r="1044339" s="12" customFormat="1" x14ac:dyDescent="0.2"/>
    <row r="1044340" s="12" customFormat="1" x14ac:dyDescent="0.2"/>
    <row r="1044341" s="12" customFormat="1" x14ac:dyDescent="0.2"/>
    <row r="1044342" s="12" customFormat="1" x14ac:dyDescent="0.2"/>
    <row r="1044343" s="12" customFormat="1" x14ac:dyDescent="0.2"/>
    <row r="1044344" s="12" customFormat="1" x14ac:dyDescent="0.2"/>
    <row r="1044345" s="12" customFormat="1" x14ac:dyDescent="0.2"/>
    <row r="1044346" s="12" customFormat="1" x14ac:dyDescent="0.2"/>
    <row r="1044347" s="12" customFormat="1" x14ac:dyDescent="0.2"/>
    <row r="1044348" s="12" customFormat="1" x14ac:dyDescent="0.2"/>
    <row r="1044349" s="12" customFormat="1" x14ac:dyDescent="0.2"/>
    <row r="1044350" s="12" customFormat="1" x14ac:dyDescent="0.2"/>
    <row r="1044351" s="12" customFormat="1" x14ac:dyDescent="0.2"/>
    <row r="1044352" s="12" customFormat="1" x14ac:dyDescent="0.2"/>
    <row r="1044353" s="12" customFormat="1" x14ac:dyDescent="0.2"/>
    <row r="1044354" s="12" customFormat="1" x14ac:dyDescent="0.2"/>
    <row r="1044355" s="12" customFormat="1" x14ac:dyDescent="0.2"/>
    <row r="1044356" s="12" customFormat="1" x14ac:dyDescent="0.2"/>
    <row r="1044357" s="12" customFormat="1" x14ac:dyDescent="0.2"/>
    <row r="1044358" s="12" customFormat="1" x14ac:dyDescent="0.2"/>
    <row r="1044359" s="12" customFormat="1" x14ac:dyDescent="0.2"/>
    <row r="1044360" s="12" customFormat="1" x14ac:dyDescent="0.2"/>
    <row r="1044361" s="12" customFormat="1" x14ac:dyDescent="0.2"/>
    <row r="1044362" s="12" customFormat="1" x14ac:dyDescent="0.2"/>
    <row r="1044363" s="12" customFormat="1" x14ac:dyDescent="0.2"/>
    <row r="1044364" s="12" customFormat="1" x14ac:dyDescent="0.2"/>
    <row r="1044365" s="12" customFormat="1" x14ac:dyDescent="0.2"/>
    <row r="1044366" s="12" customFormat="1" x14ac:dyDescent="0.2"/>
    <row r="1044367" s="12" customFormat="1" x14ac:dyDescent="0.2"/>
    <row r="1044368" s="12" customFormat="1" x14ac:dyDescent="0.2"/>
    <row r="1044369" s="12" customFormat="1" x14ac:dyDescent="0.2"/>
    <row r="1044370" s="12" customFormat="1" x14ac:dyDescent="0.2"/>
    <row r="1044371" s="12" customFormat="1" x14ac:dyDescent="0.2"/>
    <row r="1044372" s="12" customFormat="1" x14ac:dyDescent="0.2"/>
    <row r="1044373" s="12" customFormat="1" x14ac:dyDescent="0.2"/>
    <row r="1044374" s="12" customFormat="1" x14ac:dyDescent="0.2"/>
    <row r="1044375" s="12" customFormat="1" x14ac:dyDescent="0.2"/>
    <row r="1044376" s="12" customFormat="1" x14ac:dyDescent="0.2"/>
    <row r="1044377" s="12" customFormat="1" x14ac:dyDescent="0.2"/>
    <row r="1044378" s="12" customFormat="1" x14ac:dyDescent="0.2"/>
    <row r="1044379" s="12" customFormat="1" x14ac:dyDescent="0.2"/>
    <row r="1044380" s="12" customFormat="1" x14ac:dyDescent="0.2"/>
    <row r="1044381" s="12" customFormat="1" x14ac:dyDescent="0.2"/>
    <row r="1044382" s="12" customFormat="1" x14ac:dyDescent="0.2"/>
    <row r="1044383" s="12" customFormat="1" x14ac:dyDescent="0.2"/>
    <row r="1044384" s="12" customFormat="1" x14ac:dyDescent="0.2"/>
    <row r="1044385" s="12" customFormat="1" x14ac:dyDescent="0.2"/>
    <row r="1044386" s="12" customFormat="1" x14ac:dyDescent="0.2"/>
    <row r="1044387" s="12" customFormat="1" x14ac:dyDescent="0.2"/>
    <row r="1044388" s="12" customFormat="1" x14ac:dyDescent="0.2"/>
    <row r="1044389" s="12" customFormat="1" x14ac:dyDescent="0.2"/>
    <row r="1044390" s="12" customFormat="1" x14ac:dyDescent="0.2"/>
    <row r="1044391" s="12" customFormat="1" x14ac:dyDescent="0.2"/>
    <row r="1044392" s="12" customFormat="1" x14ac:dyDescent="0.2"/>
    <row r="1044393" s="12" customFormat="1" x14ac:dyDescent="0.2"/>
    <row r="1044394" s="12" customFormat="1" x14ac:dyDescent="0.2"/>
    <row r="1044395" s="12" customFormat="1" x14ac:dyDescent="0.2"/>
    <row r="1044396" s="12" customFormat="1" x14ac:dyDescent="0.2"/>
    <row r="1044397" s="12" customFormat="1" x14ac:dyDescent="0.2"/>
    <row r="1044398" s="12" customFormat="1" x14ac:dyDescent="0.2"/>
    <row r="1044399" s="12" customFormat="1" x14ac:dyDescent="0.2"/>
    <row r="1044400" s="12" customFormat="1" x14ac:dyDescent="0.2"/>
    <row r="1044401" s="12" customFormat="1" x14ac:dyDescent="0.2"/>
    <row r="1044402" s="12" customFormat="1" x14ac:dyDescent="0.2"/>
    <row r="1044403" s="12" customFormat="1" x14ac:dyDescent="0.2"/>
    <row r="1044404" s="12" customFormat="1" x14ac:dyDescent="0.2"/>
    <row r="1044405" s="12" customFormat="1" x14ac:dyDescent="0.2"/>
    <row r="1044406" s="12" customFormat="1" x14ac:dyDescent="0.2"/>
    <row r="1044407" s="12" customFormat="1" x14ac:dyDescent="0.2"/>
    <row r="1044408" s="12" customFormat="1" x14ac:dyDescent="0.2"/>
    <row r="1044409" s="12" customFormat="1" x14ac:dyDescent="0.2"/>
    <row r="1044410" s="12" customFormat="1" x14ac:dyDescent="0.2"/>
    <row r="1044411" s="12" customFormat="1" x14ac:dyDescent="0.2"/>
    <row r="1044412" s="12" customFormat="1" x14ac:dyDescent="0.2"/>
    <row r="1044413" s="12" customFormat="1" x14ac:dyDescent="0.2"/>
    <row r="1044414" s="12" customFormat="1" x14ac:dyDescent="0.2"/>
    <row r="1044415" s="12" customFormat="1" x14ac:dyDescent="0.2"/>
    <row r="1044416" s="12" customFormat="1" x14ac:dyDescent="0.2"/>
    <row r="1044417" s="12" customFormat="1" x14ac:dyDescent="0.2"/>
    <row r="1044418" s="12" customFormat="1" x14ac:dyDescent="0.2"/>
    <row r="1044419" s="12" customFormat="1" x14ac:dyDescent="0.2"/>
    <row r="1044420" s="12" customFormat="1" x14ac:dyDescent="0.2"/>
    <row r="1044421" s="12" customFormat="1" x14ac:dyDescent="0.2"/>
    <row r="1044422" s="12" customFormat="1" x14ac:dyDescent="0.2"/>
    <row r="1044423" s="12" customFormat="1" x14ac:dyDescent="0.2"/>
    <row r="1044424" s="12" customFormat="1" x14ac:dyDescent="0.2"/>
    <row r="1044425" s="12" customFormat="1" x14ac:dyDescent="0.2"/>
    <row r="1044426" s="12" customFormat="1" x14ac:dyDescent="0.2"/>
    <row r="1044427" s="12" customFormat="1" x14ac:dyDescent="0.2"/>
    <row r="1044428" s="12" customFormat="1" x14ac:dyDescent="0.2"/>
    <row r="1044429" s="12" customFormat="1" x14ac:dyDescent="0.2"/>
    <row r="1044430" s="12" customFormat="1" x14ac:dyDescent="0.2"/>
    <row r="1044431" s="12" customFormat="1" x14ac:dyDescent="0.2"/>
    <row r="1044432" s="12" customFormat="1" x14ac:dyDescent="0.2"/>
    <row r="1044433" s="12" customFormat="1" x14ac:dyDescent="0.2"/>
    <row r="1044434" s="12" customFormat="1" x14ac:dyDescent="0.2"/>
    <row r="1044435" s="12" customFormat="1" x14ac:dyDescent="0.2"/>
    <row r="1044436" s="12" customFormat="1" x14ac:dyDescent="0.2"/>
    <row r="1044437" s="12" customFormat="1" x14ac:dyDescent="0.2"/>
    <row r="1044438" s="12" customFormat="1" x14ac:dyDescent="0.2"/>
    <row r="1044439" s="12" customFormat="1" x14ac:dyDescent="0.2"/>
    <row r="1044440" s="12" customFormat="1" x14ac:dyDescent="0.2"/>
    <row r="1044441" s="12" customFormat="1" x14ac:dyDescent="0.2"/>
    <row r="1044442" s="12" customFormat="1" x14ac:dyDescent="0.2"/>
    <row r="1044443" s="12" customFormat="1" x14ac:dyDescent="0.2"/>
    <row r="1044444" s="12" customFormat="1" x14ac:dyDescent="0.2"/>
    <row r="1044445" s="12" customFormat="1" x14ac:dyDescent="0.2"/>
    <row r="1044446" s="12" customFormat="1" x14ac:dyDescent="0.2"/>
    <row r="1044447" s="12" customFormat="1" x14ac:dyDescent="0.2"/>
    <row r="1044448" s="12" customFormat="1" x14ac:dyDescent="0.2"/>
    <row r="1044449" s="12" customFormat="1" x14ac:dyDescent="0.2"/>
    <row r="1044450" s="12" customFormat="1" x14ac:dyDescent="0.2"/>
    <row r="1044451" s="12" customFormat="1" x14ac:dyDescent="0.2"/>
    <row r="1044452" s="12" customFormat="1" x14ac:dyDescent="0.2"/>
    <row r="1044453" s="12" customFormat="1" x14ac:dyDescent="0.2"/>
    <row r="1044454" s="12" customFormat="1" x14ac:dyDescent="0.2"/>
    <row r="1044455" s="12" customFormat="1" x14ac:dyDescent="0.2"/>
    <row r="1044456" s="12" customFormat="1" x14ac:dyDescent="0.2"/>
    <row r="1044457" s="12" customFormat="1" x14ac:dyDescent="0.2"/>
    <row r="1044458" s="12" customFormat="1" x14ac:dyDescent="0.2"/>
    <row r="1044459" s="12" customFormat="1" x14ac:dyDescent="0.2"/>
    <row r="1044460" s="12" customFormat="1" x14ac:dyDescent="0.2"/>
    <row r="1044461" s="12" customFormat="1" x14ac:dyDescent="0.2"/>
    <row r="1044462" s="12" customFormat="1" x14ac:dyDescent="0.2"/>
    <row r="1044463" s="12" customFormat="1" x14ac:dyDescent="0.2"/>
    <row r="1044464" s="12" customFormat="1" x14ac:dyDescent="0.2"/>
    <row r="1044465" s="12" customFormat="1" x14ac:dyDescent="0.2"/>
    <row r="1044466" s="12" customFormat="1" x14ac:dyDescent="0.2"/>
    <row r="1044467" s="12" customFormat="1" x14ac:dyDescent="0.2"/>
    <row r="1044468" s="12" customFormat="1" x14ac:dyDescent="0.2"/>
    <row r="1044469" s="12" customFormat="1" x14ac:dyDescent="0.2"/>
    <row r="1044470" s="12" customFormat="1" x14ac:dyDescent="0.2"/>
    <row r="1044471" s="12" customFormat="1" x14ac:dyDescent="0.2"/>
    <row r="1044472" s="12" customFormat="1" x14ac:dyDescent="0.2"/>
    <row r="1044473" s="12" customFormat="1" x14ac:dyDescent="0.2"/>
    <row r="1044474" s="12" customFormat="1" x14ac:dyDescent="0.2"/>
    <row r="1044475" s="12" customFormat="1" x14ac:dyDescent="0.2"/>
    <row r="1044476" s="12" customFormat="1" x14ac:dyDescent="0.2"/>
    <row r="1044477" s="12" customFormat="1" x14ac:dyDescent="0.2"/>
    <row r="1044478" s="12" customFormat="1" x14ac:dyDescent="0.2"/>
    <row r="1044479" s="12" customFormat="1" x14ac:dyDescent="0.2"/>
    <row r="1044480" s="12" customFormat="1" x14ac:dyDescent="0.2"/>
    <row r="1044481" s="12" customFormat="1" x14ac:dyDescent="0.2"/>
    <row r="1044482" s="12" customFormat="1" x14ac:dyDescent="0.2"/>
    <row r="1044483" s="12" customFormat="1" x14ac:dyDescent="0.2"/>
    <row r="1044484" s="12" customFormat="1" x14ac:dyDescent="0.2"/>
    <row r="1044485" s="12" customFormat="1" x14ac:dyDescent="0.2"/>
    <row r="1044486" s="12" customFormat="1" x14ac:dyDescent="0.2"/>
    <row r="1044487" s="12" customFormat="1" x14ac:dyDescent="0.2"/>
    <row r="1044488" s="12" customFormat="1" x14ac:dyDescent="0.2"/>
    <row r="1044489" s="12" customFormat="1" x14ac:dyDescent="0.2"/>
    <row r="1044490" s="12" customFormat="1" x14ac:dyDescent="0.2"/>
    <row r="1044491" s="12" customFormat="1" x14ac:dyDescent="0.2"/>
    <row r="1044492" s="12" customFormat="1" x14ac:dyDescent="0.2"/>
    <row r="1044493" s="12" customFormat="1" x14ac:dyDescent="0.2"/>
    <row r="1044494" s="12" customFormat="1" x14ac:dyDescent="0.2"/>
    <row r="1044495" s="12" customFormat="1" x14ac:dyDescent="0.2"/>
    <row r="1044496" s="12" customFormat="1" x14ac:dyDescent="0.2"/>
    <row r="1044497" s="12" customFormat="1" x14ac:dyDescent="0.2"/>
    <row r="1044498" s="12" customFormat="1" x14ac:dyDescent="0.2"/>
    <row r="1044499" s="12" customFormat="1" x14ac:dyDescent="0.2"/>
    <row r="1044500" s="12" customFormat="1" x14ac:dyDescent="0.2"/>
    <row r="1044501" s="12" customFormat="1" x14ac:dyDescent="0.2"/>
    <row r="1044502" s="12" customFormat="1" x14ac:dyDescent="0.2"/>
    <row r="1044503" s="12" customFormat="1" x14ac:dyDescent="0.2"/>
    <row r="1044504" s="12" customFormat="1" x14ac:dyDescent="0.2"/>
    <row r="1044505" s="12" customFormat="1" x14ac:dyDescent="0.2"/>
    <row r="1044506" s="12" customFormat="1" x14ac:dyDescent="0.2"/>
    <row r="1044507" s="12" customFormat="1" x14ac:dyDescent="0.2"/>
    <row r="1044508" s="12" customFormat="1" x14ac:dyDescent="0.2"/>
    <row r="1044509" s="12" customFormat="1" x14ac:dyDescent="0.2"/>
    <row r="1044510" s="12" customFormat="1" x14ac:dyDescent="0.2"/>
    <row r="1044511" s="12" customFormat="1" x14ac:dyDescent="0.2"/>
    <row r="1044512" s="12" customFormat="1" x14ac:dyDescent="0.2"/>
    <row r="1044513" s="12" customFormat="1" x14ac:dyDescent="0.2"/>
    <row r="1044514" s="12" customFormat="1" x14ac:dyDescent="0.2"/>
    <row r="1044515" s="12" customFormat="1" x14ac:dyDescent="0.2"/>
    <row r="1044516" s="12" customFormat="1" x14ac:dyDescent="0.2"/>
    <row r="1044517" s="12" customFormat="1" x14ac:dyDescent="0.2"/>
    <row r="1044518" s="12" customFormat="1" x14ac:dyDescent="0.2"/>
    <row r="1044519" s="12" customFormat="1" x14ac:dyDescent="0.2"/>
    <row r="1044520" s="12" customFormat="1" x14ac:dyDescent="0.2"/>
    <row r="1044521" s="12" customFormat="1" x14ac:dyDescent="0.2"/>
    <row r="1044522" s="12" customFormat="1" x14ac:dyDescent="0.2"/>
    <row r="1044523" s="12" customFormat="1" x14ac:dyDescent="0.2"/>
    <row r="1044524" s="12" customFormat="1" x14ac:dyDescent="0.2"/>
    <row r="1044525" s="12" customFormat="1" x14ac:dyDescent="0.2"/>
    <row r="1044526" s="12" customFormat="1" x14ac:dyDescent="0.2"/>
    <row r="1044527" s="12" customFormat="1" x14ac:dyDescent="0.2"/>
    <row r="1044528" s="12" customFormat="1" x14ac:dyDescent="0.2"/>
    <row r="1044529" s="12" customFormat="1" x14ac:dyDescent="0.2"/>
    <row r="1044530" s="12" customFormat="1" x14ac:dyDescent="0.2"/>
    <row r="1044531" s="12" customFormat="1" x14ac:dyDescent="0.2"/>
    <row r="1044532" s="12" customFormat="1" x14ac:dyDescent="0.2"/>
    <row r="1044533" s="12" customFormat="1" x14ac:dyDescent="0.2"/>
    <row r="1044534" s="12" customFormat="1" x14ac:dyDescent="0.2"/>
    <row r="1044535" s="12" customFormat="1" x14ac:dyDescent="0.2"/>
    <row r="1044536" s="12" customFormat="1" x14ac:dyDescent="0.2"/>
    <row r="1044537" s="12" customFormat="1" x14ac:dyDescent="0.2"/>
    <row r="1044538" s="12" customFormat="1" x14ac:dyDescent="0.2"/>
    <row r="1044539" s="12" customFormat="1" x14ac:dyDescent="0.2"/>
    <row r="1044540" s="12" customFormat="1" x14ac:dyDescent="0.2"/>
    <row r="1044541" s="12" customFormat="1" x14ac:dyDescent="0.2"/>
    <row r="1044542" s="12" customFormat="1" x14ac:dyDescent="0.2"/>
    <row r="1044543" s="12" customFormat="1" x14ac:dyDescent="0.2"/>
    <row r="1044544" s="12" customFormat="1" x14ac:dyDescent="0.2"/>
    <row r="1044545" s="12" customFormat="1" x14ac:dyDescent="0.2"/>
    <row r="1044546" s="12" customFormat="1" x14ac:dyDescent="0.2"/>
    <row r="1044547" s="12" customFormat="1" x14ac:dyDescent="0.2"/>
    <row r="1044548" s="12" customFormat="1" x14ac:dyDescent="0.2"/>
    <row r="1044549" s="12" customFormat="1" x14ac:dyDescent="0.2"/>
    <row r="1044550" s="12" customFormat="1" x14ac:dyDescent="0.2"/>
    <row r="1044551" s="12" customFormat="1" x14ac:dyDescent="0.2"/>
    <row r="1044552" s="12" customFormat="1" x14ac:dyDescent="0.2"/>
    <row r="1044553" s="12" customFormat="1" x14ac:dyDescent="0.2"/>
    <row r="1044554" s="12" customFormat="1" x14ac:dyDescent="0.2"/>
    <row r="1044555" s="12" customFormat="1" x14ac:dyDescent="0.2"/>
    <row r="1044556" s="12" customFormat="1" x14ac:dyDescent="0.2"/>
    <row r="1044557" s="12" customFormat="1" x14ac:dyDescent="0.2"/>
    <row r="1044558" s="12" customFormat="1" x14ac:dyDescent="0.2"/>
    <row r="1044559" s="12" customFormat="1" x14ac:dyDescent="0.2"/>
    <row r="1044560" s="12" customFormat="1" x14ac:dyDescent="0.2"/>
    <row r="1044561" s="12" customFormat="1" x14ac:dyDescent="0.2"/>
    <row r="1044562" s="12" customFormat="1" x14ac:dyDescent="0.2"/>
    <row r="1044563" s="12" customFormat="1" x14ac:dyDescent="0.2"/>
    <row r="1044564" s="12" customFormat="1" x14ac:dyDescent="0.2"/>
    <row r="1044565" s="12" customFormat="1" x14ac:dyDescent="0.2"/>
    <row r="1044566" s="12" customFormat="1" x14ac:dyDescent="0.2"/>
    <row r="1044567" s="12" customFormat="1" x14ac:dyDescent="0.2"/>
    <row r="1044568" s="12" customFormat="1" x14ac:dyDescent="0.2"/>
    <row r="1044569" s="12" customFormat="1" x14ac:dyDescent="0.2"/>
    <row r="1044570" s="12" customFormat="1" x14ac:dyDescent="0.2"/>
    <row r="1044571" s="12" customFormat="1" x14ac:dyDescent="0.2"/>
    <row r="1044572" s="12" customFormat="1" x14ac:dyDescent="0.2"/>
    <row r="1044573" s="12" customFormat="1" x14ac:dyDescent="0.2"/>
    <row r="1044574" s="12" customFormat="1" x14ac:dyDescent="0.2"/>
    <row r="1044575" s="12" customFormat="1" x14ac:dyDescent="0.2"/>
    <row r="1044576" s="12" customFormat="1" x14ac:dyDescent="0.2"/>
    <row r="1044577" s="12" customFormat="1" x14ac:dyDescent="0.2"/>
    <row r="1044578" s="12" customFormat="1" x14ac:dyDescent="0.2"/>
    <row r="1044579" s="12" customFormat="1" x14ac:dyDescent="0.2"/>
    <row r="1044580" s="12" customFormat="1" x14ac:dyDescent="0.2"/>
    <row r="1044581" s="12" customFormat="1" x14ac:dyDescent="0.2"/>
    <row r="1044582" s="12" customFormat="1" x14ac:dyDescent="0.2"/>
    <row r="1044583" s="12" customFormat="1" x14ac:dyDescent="0.2"/>
    <row r="1044584" s="12" customFormat="1" x14ac:dyDescent="0.2"/>
    <row r="1044585" s="12" customFormat="1" x14ac:dyDescent="0.2"/>
    <row r="1044586" s="12" customFormat="1" x14ac:dyDescent="0.2"/>
    <row r="1044587" s="12" customFormat="1" x14ac:dyDescent="0.2"/>
    <row r="1044588" s="12" customFormat="1" x14ac:dyDescent="0.2"/>
    <row r="1044589" s="12" customFormat="1" x14ac:dyDescent="0.2"/>
    <row r="1044590" s="12" customFormat="1" x14ac:dyDescent="0.2"/>
    <row r="1044591" s="12" customFormat="1" x14ac:dyDescent="0.2"/>
    <row r="1044592" s="12" customFormat="1" x14ac:dyDescent="0.2"/>
    <row r="1044593" s="12" customFormat="1" x14ac:dyDescent="0.2"/>
    <row r="1044594" s="12" customFormat="1" x14ac:dyDescent="0.2"/>
    <row r="1044595" s="12" customFormat="1" x14ac:dyDescent="0.2"/>
    <row r="1044596" s="12" customFormat="1" x14ac:dyDescent="0.2"/>
    <row r="1044597" s="12" customFormat="1" x14ac:dyDescent="0.2"/>
    <row r="1044598" s="12" customFormat="1" x14ac:dyDescent="0.2"/>
    <row r="1044599" s="12" customFormat="1" x14ac:dyDescent="0.2"/>
    <row r="1044600" s="12" customFormat="1" x14ac:dyDescent="0.2"/>
    <row r="1044601" s="12" customFormat="1" x14ac:dyDescent="0.2"/>
    <row r="1044602" s="12" customFormat="1" x14ac:dyDescent="0.2"/>
    <row r="1044603" s="12" customFormat="1" x14ac:dyDescent="0.2"/>
    <row r="1044604" s="12" customFormat="1" x14ac:dyDescent="0.2"/>
    <row r="1044605" s="12" customFormat="1" x14ac:dyDescent="0.2"/>
    <row r="1044606" s="12" customFormat="1" x14ac:dyDescent="0.2"/>
    <row r="1044607" s="12" customFormat="1" x14ac:dyDescent="0.2"/>
    <row r="1044608" s="12" customFormat="1" x14ac:dyDescent="0.2"/>
    <row r="1044609" s="12" customFormat="1" x14ac:dyDescent="0.2"/>
    <row r="1044610" s="12" customFormat="1" x14ac:dyDescent="0.2"/>
    <row r="1044611" s="12" customFormat="1" x14ac:dyDescent="0.2"/>
    <row r="1044612" s="12" customFormat="1" x14ac:dyDescent="0.2"/>
    <row r="1044613" s="12" customFormat="1" x14ac:dyDescent="0.2"/>
    <row r="1044614" s="12" customFormat="1" x14ac:dyDescent="0.2"/>
    <row r="1044615" s="12" customFormat="1" x14ac:dyDescent="0.2"/>
    <row r="1044616" s="12" customFormat="1" x14ac:dyDescent="0.2"/>
    <row r="1044617" s="12" customFormat="1" x14ac:dyDescent="0.2"/>
    <row r="1044618" s="12" customFormat="1" x14ac:dyDescent="0.2"/>
    <row r="1044619" s="12" customFormat="1" x14ac:dyDescent="0.2"/>
    <row r="1044620" s="12" customFormat="1" x14ac:dyDescent="0.2"/>
    <row r="1044621" s="12" customFormat="1" x14ac:dyDescent="0.2"/>
    <row r="1044622" s="12" customFormat="1" x14ac:dyDescent="0.2"/>
    <row r="1044623" s="12" customFormat="1" x14ac:dyDescent="0.2"/>
    <row r="1044624" s="12" customFormat="1" x14ac:dyDescent="0.2"/>
    <row r="1044625" s="12" customFormat="1" x14ac:dyDescent="0.2"/>
    <row r="1044626" s="12" customFormat="1" x14ac:dyDescent="0.2"/>
    <row r="1044627" s="12" customFormat="1" x14ac:dyDescent="0.2"/>
    <row r="1044628" s="12" customFormat="1" x14ac:dyDescent="0.2"/>
    <row r="1044629" s="12" customFormat="1" x14ac:dyDescent="0.2"/>
    <row r="1044630" s="12" customFormat="1" x14ac:dyDescent="0.2"/>
    <row r="1044631" s="12" customFormat="1" x14ac:dyDescent="0.2"/>
    <row r="1044632" s="12" customFormat="1" x14ac:dyDescent="0.2"/>
    <row r="1044633" s="12" customFormat="1" x14ac:dyDescent="0.2"/>
    <row r="1044634" s="12" customFormat="1" x14ac:dyDescent="0.2"/>
    <row r="1044635" s="12" customFormat="1" x14ac:dyDescent="0.2"/>
    <row r="1044636" s="12" customFormat="1" x14ac:dyDescent="0.2"/>
    <row r="1044637" s="12" customFormat="1" x14ac:dyDescent="0.2"/>
    <row r="1044638" s="12" customFormat="1" x14ac:dyDescent="0.2"/>
    <row r="1044639" s="12" customFormat="1" x14ac:dyDescent="0.2"/>
    <row r="1044640" s="12" customFormat="1" x14ac:dyDescent="0.2"/>
    <row r="1044641" s="12" customFormat="1" x14ac:dyDescent="0.2"/>
    <row r="1044642" s="12" customFormat="1" x14ac:dyDescent="0.2"/>
    <row r="1044643" s="12" customFormat="1" x14ac:dyDescent="0.2"/>
    <row r="1044644" s="12" customFormat="1" x14ac:dyDescent="0.2"/>
    <row r="1044645" s="12" customFormat="1" x14ac:dyDescent="0.2"/>
    <row r="1044646" s="12" customFormat="1" x14ac:dyDescent="0.2"/>
    <row r="1044647" s="12" customFormat="1" x14ac:dyDescent="0.2"/>
    <row r="1044648" s="12" customFormat="1" x14ac:dyDescent="0.2"/>
    <row r="1044649" s="12" customFormat="1" x14ac:dyDescent="0.2"/>
    <row r="1044650" s="12" customFormat="1" x14ac:dyDescent="0.2"/>
    <row r="1044651" s="12" customFormat="1" x14ac:dyDescent="0.2"/>
    <row r="1044652" s="12" customFormat="1" x14ac:dyDescent="0.2"/>
    <row r="1044653" s="12" customFormat="1" x14ac:dyDescent="0.2"/>
    <row r="1044654" s="12" customFormat="1" x14ac:dyDescent="0.2"/>
    <row r="1044655" s="12" customFormat="1" x14ac:dyDescent="0.2"/>
    <row r="1044656" s="12" customFormat="1" x14ac:dyDescent="0.2"/>
    <row r="1044657" s="12" customFormat="1" x14ac:dyDescent="0.2"/>
    <row r="1044658" s="12" customFormat="1" x14ac:dyDescent="0.2"/>
    <row r="1044659" s="12" customFormat="1" x14ac:dyDescent="0.2"/>
    <row r="1044660" s="12" customFormat="1" x14ac:dyDescent="0.2"/>
    <row r="1044661" s="12" customFormat="1" x14ac:dyDescent="0.2"/>
    <row r="1044662" s="12" customFormat="1" x14ac:dyDescent="0.2"/>
    <row r="1044663" s="12" customFormat="1" x14ac:dyDescent="0.2"/>
    <row r="1044664" s="12" customFormat="1" x14ac:dyDescent="0.2"/>
    <row r="1044665" s="12" customFormat="1" x14ac:dyDescent="0.2"/>
    <row r="1044666" s="12" customFormat="1" x14ac:dyDescent="0.2"/>
    <row r="1044667" s="12" customFormat="1" x14ac:dyDescent="0.2"/>
    <row r="1044668" s="12" customFormat="1" x14ac:dyDescent="0.2"/>
    <row r="1044669" s="12" customFormat="1" x14ac:dyDescent="0.2"/>
    <row r="1044670" s="12" customFormat="1" x14ac:dyDescent="0.2"/>
    <row r="1044671" s="12" customFormat="1" x14ac:dyDescent="0.2"/>
    <row r="1044672" s="12" customFormat="1" x14ac:dyDescent="0.2"/>
    <row r="1044673" s="12" customFormat="1" x14ac:dyDescent="0.2"/>
    <row r="1044674" s="12" customFormat="1" x14ac:dyDescent="0.2"/>
    <row r="1044675" s="12" customFormat="1" x14ac:dyDescent="0.2"/>
    <row r="1044676" s="12" customFormat="1" x14ac:dyDescent="0.2"/>
    <row r="1044677" s="12" customFormat="1" x14ac:dyDescent="0.2"/>
    <row r="1044678" s="12" customFormat="1" x14ac:dyDescent="0.2"/>
    <row r="1044679" s="12" customFormat="1" x14ac:dyDescent="0.2"/>
    <row r="1044680" s="12" customFormat="1" x14ac:dyDescent="0.2"/>
    <row r="1044681" s="12" customFormat="1" x14ac:dyDescent="0.2"/>
    <row r="1044682" s="12" customFormat="1" x14ac:dyDescent="0.2"/>
    <row r="1044683" s="12" customFormat="1" x14ac:dyDescent="0.2"/>
    <row r="1044684" s="12" customFormat="1" x14ac:dyDescent="0.2"/>
    <row r="1044685" s="12" customFormat="1" x14ac:dyDescent="0.2"/>
    <row r="1044686" s="12" customFormat="1" x14ac:dyDescent="0.2"/>
    <row r="1044687" s="12" customFormat="1" x14ac:dyDescent="0.2"/>
    <row r="1044688" s="12" customFormat="1" x14ac:dyDescent="0.2"/>
    <row r="1044689" s="12" customFormat="1" x14ac:dyDescent="0.2"/>
    <row r="1044690" s="12" customFormat="1" x14ac:dyDescent="0.2"/>
    <row r="1044691" s="12" customFormat="1" x14ac:dyDescent="0.2"/>
    <row r="1044692" s="12" customFormat="1" x14ac:dyDescent="0.2"/>
    <row r="1044693" s="12" customFormat="1" x14ac:dyDescent="0.2"/>
    <row r="1044694" s="12" customFormat="1" x14ac:dyDescent="0.2"/>
    <row r="1044695" s="12" customFormat="1" x14ac:dyDescent="0.2"/>
    <row r="1044696" s="12" customFormat="1" x14ac:dyDescent="0.2"/>
    <row r="1044697" s="12" customFormat="1" x14ac:dyDescent="0.2"/>
    <row r="1044698" s="12" customFormat="1" x14ac:dyDescent="0.2"/>
    <row r="1044699" s="12" customFormat="1" x14ac:dyDescent="0.2"/>
    <row r="1044700" s="12" customFormat="1" x14ac:dyDescent="0.2"/>
    <row r="1044701" s="12" customFormat="1" x14ac:dyDescent="0.2"/>
    <row r="1044702" s="12" customFormat="1" x14ac:dyDescent="0.2"/>
    <row r="1044703" s="12" customFormat="1" x14ac:dyDescent="0.2"/>
    <row r="1044704" s="12" customFormat="1" x14ac:dyDescent="0.2"/>
    <row r="1044705" s="12" customFormat="1" x14ac:dyDescent="0.2"/>
    <row r="1044706" s="12" customFormat="1" x14ac:dyDescent="0.2"/>
    <row r="1044707" s="12" customFormat="1" x14ac:dyDescent="0.2"/>
    <row r="1044708" s="12" customFormat="1" x14ac:dyDescent="0.2"/>
    <row r="1044709" s="12" customFormat="1" x14ac:dyDescent="0.2"/>
    <row r="1044710" s="12" customFormat="1" x14ac:dyDescent="0.2"/>
    <row r="1044711" s="12" customFormat="1" x14ac:dyDescent="0.2"/>
    <row r="1044712" s="12" customFormat="1" x14ac:dyDescent="0.2"/>
    <row r="1044713" s="12" customFormat="1" x14ac:dyDescent="0.2"/>
    <row r="1044714" s="12" customFormat="1" x14ac:dyDescent="0.2"/>
    <row r="1044715" s="12" customFormat="1" x14ac:dyDescent="0.2"/>
    <row r="1044716" s="12" customFormat="1" x14ac:dyDescent="0.2"/>
    <row r="1044717" s="12" customFormat="1" x14ac:dyDescent="0.2"/>
    <row r="1044718" s="12" customFormat="1" x14ac:dyDescent="0.2"/>
    <row r="1044719" s="12" customFormat="1" x14ac:dyDescent="0.2"/>
    <row r="1044720" s="12" customFormat="1" x14ac:dyDescent="0.2"/>
    <row r="1044721" s="12" customFormat="1" x14ac:dyDescent="0.2"/>
    <row r="1044722" s="12" customFormat="1" x14ac:dyDescent="0.2"/>
    <row r="1044723" s="12" customFormat="1" x14ac:dyDescent="0.2"/>
    <row r="1044724" s="12" customFormat="1" x14ac:dyDescent="0.2"/>
    <row r="1044725" s="12" customFormat="1" x14ac:dyDescent="0.2"/>
    <row r="1044726" s="12" customFormat="1" x14ac:dyDescent="0.2"/>
    <row r="1044727" s="12" customFormat="1" x14ac:dyDescent="0.2"/>
    <row r="1044728" s="12" customFormat="1" x14ac:dyDescent="0.2"/>
    <row r="1044729" s="12" customFormat="1" x14ac:dyDescent="0.2"/>
    <row r="1044730" s="12" customFormat="1" x14ac:dyDescent="0.2"/>
    <row r="1044731" s="12" customFormat="1" x14ac:dyDescent="0.2"/>
    <row r="1044732" s="12" customFormat="1" x14ac:dyDescent="0.2"/>
    <row r="1044733" s="12" customFormat="1" x14ac:dyDescent="0.2"/>
    <row r="1044734" s="12" customFormat="1" x14ac:dyDescent="0.2"/>
    <row r="1044735" s="12" customFormat="1" x14ac:dyDescent="0.2"/>
    <row r="1044736" s="12" customFormat="1" x14ac:dyDescent="0.2"/>
    <row r="1044737" s="12" customFormat="1" x14ac:dyDescent="0.2"/>
    <row r="1044738" s="12" customFormat="1" x14ac:dyDescent="0.2"/>
    <row r="1044739" s="12" customFormat="1" x14ac:dyDescent="0.2"/>
    <row r="1044740" s="12" customFormat="1" x14ac:dyDescent="0.2"/>
    <row r="1044741" s="12" customFormat="1" x14ac:dyDescent="0.2"/>
    <row r="1044742" s="12" customFormat="1" x14ac:dyDescent="0.2"/>
    <row r="1044743" s="12" customFormat="1" x14ac:dyDescent="0.2"/>
    <row r="1044744" s="12" customFormat="1" x14ac:dyDescent="0.2"/>
    <row r="1044745" s="12" customFormat="1" x14ac:dyDescent="0.2"/>
    <row r="1044746" s="12" customFormat="1" x14ac:dyDescent="0.2"/>
    <row r="1044747" s="12" customFormat="1" x14ac:dyDescent="0.2"/>
    <row r="1044748" s="12" customFormat="1" x14ac:dyDescent="0.2"/>
    <row r="1044749" s="12" customFormat="1" x14ac:dyDescent="0.2"/>
    <row r="1044750" s="12" customFormat="1" x14ac:dyDescent="0.2"/>
    <row r="1044751" s="12" customFormat="1" x14ac:dyDescent="0.2"/>
    <row r="1044752" s="12" customFormat="1" x14ac:dyDescent="0.2"/>
    <row r="1044753" s="12" customFormat="1" x14ac:dyDescent="0.2"/>
    <row r="1044754" s="12" customFormat="1" x14ac:dyDescent="0.2"/>
    <row r="1044755" s="12" customFormat="1" x14ac:dyDescent="0.2"/>
    <row r="1044756" s="12" customFormat="1" x14ac:dyDescent="0.2"/>
    <row r="1044757" s="12" customFormat="1" x14ac:dyDescent="0.2"/>
    <row r="1044758" s="12" customFormat="1" x14ac:dyDescent="0.2"/>
    <row r="1044759" s="12" customFormat="1" x14ac:dyDescent="0.2"/>
    <row r="1044760" s="12" customFormat="1" x14ac:dyDescent="0.2"/>
    <row r="1044761" s="12" customFormat="1" x14ac:dyDescent="0.2"/>
    <row r="1044762" s="12" customFormat="1" x14ac:dyDescent="0.2"/>
    <row r="1044763" s="12" customFormat="1" x14ac:dyDescent="0.2"/>
    <row r="1044764" s="12" customFormat="1" x14ac:dyDescent="0.2"/>
    <row r="1044765" s="12" customFormat="1" x14ac:dyDescent="0.2"/>
    <row r="1044766" s="12" customFormat="1" x14ac:dyDescent="0.2"/>
    <row r="1044767" s="12" customFormat="1" x14ac:dyDescent="0.2"/>
    <row r="1044768" s="12" customFormat="1" x14ac:dyDescent="0.2"/>
    <row r="1044769" s="12" customFormat="1" x14ac:dyDescent="0.2"/>
    <row r="1044770" s="12" customFormat="1" x14ac:dyDescent="0.2"/>
    <row r="1044771" s="12" customFormat="1" x14ac:dyDescent="0.2"/>
    <row r="1044772" s="12" customFormat="1" x14ac:dyDescent="0.2"/>
    <row r="1044773" s="12" customFormat="1" x14ac:dyDescent="0.2"/>
    <row r="1044774" s="12" customFormat="1" x14ac:dyDescent="0.2"/>
    <row r="1044775" s="12" customFormat="1" x14ac:dyDescent="0.2"/>
    <row r="1044776" s="12" customFormat="1" x14ac:dyDescent="0.2"/>
    <row r="1044777" s="12" customFormat="1" x14ac:dyDescent="0.2"/>
    <row r="1044778" s="12" customFormat="1" x14ac:dyDescent="0.2"/>
    <row r="1044779" s="12" customFormat="1" x14ac:dyDescent="0.2"/>
    <row r="1044780" s="12" customFormat="1" x14ac:dyDescent="0.2"/>
    <row r="1044781" s="12" customFormat="1" x14ac:dyDescent="0.2"/>
    <row r="1044782" s="12" customFormat="1" x14ac:dyDescent="0.2"/>
    <row r="1044783" s="12" customFormat="1" x14ac:dyDescent="0.2"/>
    <row r="1044784" s="12" customFormat="1" x14ac:dyDescent="0.2"/>
    <row r="1044785" s="12" customFormat="1" x14ac:dyDescent="0.2"/>
    <row r="1044786" s="12" customFormat="1" x14ac:dyDescent="0.2"/>
    <row r="1044787" s="12" customFormat="1" x14ac:dyDescent="0.2"/>
    <row r="1044788" s="12" customFormat="1" x14ac:dyDescent="0.2"/>
    <row r="1044789" s="12" customFormat="1" x14ac:dyDescent="0.2"/>
    <row r="1044790" s="12" customFormat="1" x14ac:dyDescent="0.2"/>
    <row r="1044791" s="12" customFormat="1" x14ac:dyDescent="0.2"/>
    <row r="1044792" s="12" customFormat="1" x14ac:dyDescent="0.2"/>
    <row r="1044793" s="12" customFormat="1" x14ac:dyDescent="0.2"/>
    <row r="1044794" s="12" customFormat="1" x14ac:dyDescent="0.2"/>
    <row r="1044795" s="12" customFormat="1" x14ac:dyDescent="0.2"/>
    <row r="1044796" s="12" customFormat="1" x14ac:dyDescent="0.2"/>
    <row r="1044797" s="12" customFormat="1" x14ac:dyDescent="0.2"/>
    <row r="1044798" s="12" customFormat="1" x14ac:dyDescent="0.2"/>
    <row r="1044799" s="12" customFormat="1" x14ac:dyDescent="0.2"/>
    <row r="1044800" s="12" customFormat="1" x14ac:dyDescent="0.2"/>
    <row r="1044801" s="12" customFormat="1" x14ac:dyDescent="0.2"/>
    <row r="1044802" s="12" customFormat="1" x14ac:dyDescent="0.2"/>
    <row r="1044803" s="12" customFormat="1" x14ac:dyDescent="0.2"/>
    <row r="1044804" s="12" customFormat="1" x14ac:dyDescent="0.2"/>
    <row r="1044805" s="12" customFormat="1" x14ac:dyDescent="0.2"/>
    <row r="1044806" s="12" customFormat="1" x14ac:dyDescent="0.2"/>
    <row r="1044807" s="12" customFormat="1" x14ac:dyDescent="0.2"/>
    <row r="1044808" s="12" customFormat="1" x14ac:dyDescent="0.2"/>
    <row r="1044809" s="12" customFormat="1" x14ac:dyDescent="0.2"/>
    <row r="1044810" s="12" customFormat="1" x14ac:dyDescent="0.2"/>
    <row r="1044811" s="12" customFormat="1" x14ac:dyDescent="0.2"/>
    <row r="1044812" s="12" customFormat="1" x14ac:dyDescent="0.2"/>
    <row r="1044813" s="12" customFormat="1" x14ac:dyDescent="0.2"/>
    <row r="1044814" s="12" customFormat="1" x14ac:dyDescent="0.2"/>
    <row r="1044815" s="12" customFormat="1" x14ac:dyDescent="0.2"/>
    <row r="1044816" s="12" customFormat="1" x14ac:dyDescent="0.2"/>
    <row r="1044817" s="12" customFormat="1" x14ac:dyDescent="0.2"/>
    <row r="1044818" s="12" customFormat="1" x14ac:dyDescent="0.2"/>
    <row r="1044819" s="12" customFormat="1" x14ac:dyDescent="0.2"/>
    <row r="1044820" s="12" customFormat="1" x14ac:dyDescent="0.2"/>
    <row r="1044821" s="12" customFormat="1" x14ac:dyDescent="0.2"/>
    <row r="1044822" s="12" customFormat="1" x14ac:dyDescent="0.2"/>
    <row r="1044823" s="12" customFormat="1" x14ac:dyDescent="0.2"/>
    <row r="1044824" s="12" customFormat="1" x14ac:dyDescent="0.2"/>
    <row r="1044825" s="12" customFormat="1" x14ac:dyDescent="0.2"/>
    <row r="1044826" s="12" customFormat="1" x14ac:dyDescent="0.2"/>
    <row r="1044827" s="12" customFormat="1" x14ac:dyDescent="0.2"/>
    <row r="1044828" s="12" customFormat="1" x14ac:dyDescent="0.2"/>
    <row r="1044829" s="12" customFormat="1" x14ac:dyDescent="0.2"/>
    <row r="1044830" s="12" customFormat="1" x14ac:dyDescent="0.2"/>
    <row r="1044831" s="12" customFormat="1" x14ac:dyDescent="0.2"/>
    <row r="1044832" s="12" customFormat="1" x14ac:dyDescent="0.2"/>
    <row r="1044833" s="12" customFormat="1" x14ac:dyDescent="0.2"/>
    <row r="1044834" s="12" customFormat="1" x14ac:dyDescent="0.2"/>
    <row r="1044835" s="12" customFormat="1" x14ac:dyDescent="0.2"/>
    <row r="1044836" s="12" customFormat="1" x14ac:dyDescent="0.2"/>
    <row r="1044837" s="12" customFormat="1" x14ac:dyDescent="0.2"/>
    <row r="1044838" s="12" customFormat="1" x14ac:dyDescent="0.2"/>
    <row r="1044839" s="12" customFormat="1" x14ac:dyDescent="0.2"/>
    <row r="1044840" s="12" customFormat="1" x14ac:dyDescent="0.2"/>
    <row r="1044841" s="12" customFormat="1" x14ac:dyDescent="0.2"/>
    <row r="1044842" s="12" customFormat="1" x14ac:dyDescent="0.2"/>
    <row r="1044843" s="12" customFormat="1" x14ac:dyDescent="0.2"/>
    <row r="1044844" s="12" customFormat="1" x14ac:dyDescent="0.2"/>
    <row r="1044845" s="12" customFormat="1" x14ac:dyDescent="0.2"/>
    <row r="1044846" s="12" customFormat="1" x14ac:dyDescent="0.2"/>
    <row r="1044847" s="12" customFormat="1" x14ac:dyDescent="0.2"/>
    <row r="1044848" s="12" customFormat="1" x14ac:dyDescent="0.2"/>
    <row r="1044849" s="12" customFormat="1" x14ac:dyDescent="0.2"/>
    <row r="1044850" s="12" customFormat="1" x14ac:dyDescent="0.2"/>
    <row r="1044851" s="12" customFormat="1" x14ac:dyDescent="0.2"/>
    <row r="1044852" s="12" customFormat="1" x14ac:dyDescent="0.2"/>
    <row r="1044853" s="12" customFormat="1" x14ac:dyDescent="0.2"/>
    <row r="1044854" s="12" customFormat="1" x14ac:dyDescent="0.2"/>
    <row r="1044855" s="12" customFormat="1" x14ac:dyDescent="0.2"/>
    <row r="1044856" s="12" customFormat="1" x14ac:dyDescent="0.2"/>
    <row r="1044857" s="12" customFormat="1" x14ac:dyDescent="0.2"/>
    <row r="1044858" s="12" customFormat="1" x14ac:dyDescent="0.2"/>
    <row r="1044859" s="12" customFormat="1" x14ac:dyDescent="0.2"/>
    <row r="1044860" s="12" customFormat="1" x14ac:dyDescent="0.2"/>
    <row r="1044861" s="12" customFormat="1" x14ac:dyDescent="0.2"/>
    <row r="1044862" s="12" customFormat="1" x14ac:dyDescent="0.2"/>
    <row r="1044863" s="12" customFormat="1" x14ac:dyDescent="0.2"/>
    <row r="1044864" s="12" customFormat="1" x14ac:dyDescent="0.2"/>
    <row r="1044865" s="12" customFormat="1" x14ac:dyDescent="0.2"/>
    <row r="1044866" s="12" customFormat="1" x14ac:dyDescent="0.2"/>
    <row r="1044867" s="12" customFormat="1" x14ac:dyDescent="0.2"/>
    <row r="1044868" s="12" customFormat="1" x14ac:dyDescent="0.2"/>
    <row r="1044869" s="12" customFormat="1" x14ac:dyDescent="0.2"/>
    <row r="1044870" s="12" customFormat="1" x14ac:dyDescent="0.2"/>
    <row r="1044871" s="12" customFormat="1" x14ac:dyDescent="0.2"/>
    <row r="1044872" s="12" customFormat="1" x14ac:dyDescent="0.2"/>
    <row r="1044873" s="12" customFormat="1" x14ac:dyDescent="0.2"/>
    <row r="1044874" s="12" customFormat="1" x14ac:dyDescent="0.2"/>
    <row r="1044875" s="12" customFormat="1" x14ac:dyDescent="0.2"/>
    <row r="1044876" s="12" customFormat="1" x14ac:dyDescent="0.2"/>
    <row r="1044877" s="12" customFormat="1" x14ac:dyDescent="0.2"/>
    <row r="1044878" s="12" customFormat="1" x14ac:dyDescent="0.2"/>
    <row r="1044879" s="12" customFormat="1" x14ac:dyDescent="0.2"/>
    <row r="1044880" s="12" customFormat="1" x14ac:dyDescent="0.2"/>
    <row r="1044881" s="12" customFormat="1" x14ac:dyDescent="0.2"/>
    <row r="1044882" s="12" customFormat="1" x14ac:dyDescent="0.2"/>
    <row r="1044883" s="12" customFormat="1" x14ac:dyDescent="0.2"/>
    <row r="1044884" s="12" customFormat="1" x14ac:dyDescent="0.2"/>
    <row r="1044885" s="12" customFormat="1" x14ac:dyDescent="0.2"/>
    <row r="1044886" s="12" customFormat="1" x14ac:dyDescent="0.2"/>
    <row r="1044887" s="12" customFormat="1" x14ac:dyDescent="0.2"/>
    <row r="1044888" s="12" customFormat="1" x14ac:dyDescent="0.2"/>
    <row r="1044889" s="12" customFormat="1" x14ac:dyDescent="0.2"/>
    <row r="1044890" s="12" customFormat="1" x14ac:dyDescent="0.2"/>
    <row r="1044891" s="12" customFormat="1" x14ac:dyDescent="0.2"/>
    <row r="1044892" s="12" customFormat="1" x14ac:dyDescent="0.2"/>
    <row r="1044893" s="12" customFormat="1" x14ac:dyDescent="0.2"/>
    <row r="1044894" s="12" customFormat="1" x14ac:dyDescent="0.2"/>
    <row r="1044895" s="12" customFormat="1" x14ac:dyDescent="0.2"/>
    <row r="1044896" s="12" customFormat="1" x14ac:dyDescent="0.2"/>
    <row r="1044897" s="12" customFormat="1" x14ac:dyDescent="0.2"/>
    <row r="1044898" s="12" customFormat="1" x14ac:dyDescent="0.2"/>
    <row r="1044899" s="12" customFormat="1" x14ac:dyDescent="0.2"/>
    <row r="1044900" s="12" customFormat="1" x14ac:dyDescent="0.2"/>
    <row r="1044901" s="12" customFormat="1" x14ac:dyDescent="0.2"/>
    <row r="1044902" s="12" customFormat="1" x14ac:dyDescent="0.2"/>
    <row r="1044903" s="12" customFormat="1" x14ac:dyDescent="0.2"/>
    <row r="1044904" s="12" customFormat="1" x14ac:dyDescent="0.2"/>
    <row r="1044905" s="12" customFormat="1" x14ac:dyDescent="0.2"/>
    <row r="1044906" s="12" customFormat="1" x14ac:dyDescent="0.2"/>
    <row r="1044907" s="12" customFormat="1" x14ac:dyDescent="0.2"/>
    <row r="1044908" s="12" customFormat="1" x14ac:dyDescent="0.2"/>
    <row r="1044909" s="12" customFormat="1" x14ac:dyDescent="0.2"/>
    <row r="1044910" s="12" customFormat="1" x14ac:dyDescent="0.2"/>
    <row r="1044911" s="12" customFormat="1" x14ac:dyDescent="0.2"/>
    <row r="1044912" s="12" customFormat="1" x14ac:dyDescent="0.2"/>
    <row r="1044913" s="12" customFormat="1" x14ac:dyDescent="0.2"/>
    <row r="1044914" s="12" customFormat="1" x14ac:dyDescent="0.2"/>
    <row r="1044915" s="12" customFormat="1" x14ac:dyDescent="0.2"/>
    <row r="1044916" s="12" customFormat="1" x14ac:dyDescent="0.2"/>
    <row r="1044917" s="12" customFormat="1" x14ac:dyDescent="0.2"/>
    <row r="1044918" s="12" customFormat="1" x14ac:dyDescent="0.2"/>
    <row r="1044919" s="12" customFormat="1" x14ac:dyDescent="0.2"/>
    <row r="1044920" s="12" customFormat="1" x14ac:dyDescent="0.2"/>
    <row r="1044921" s="12" customFormat="1" x14ac:dyDescent="0.2"/>
    <row r="1044922" s="12" customFormat="1" x14ac:dyDescent="0.2"/>
    <row r="1044923" s="12" customFormat="1" x14ac:dyDescent="0.2"/>
    <row r="1044924" s="12" customFormat="1" x14ac:dyDescent="0.2"/>
    <row r="1044925" s="12" customFormat="1" x14ac:dyDescent="0.2"/>
    <row r="1044926" s="12" customFormat="1" x14ac:dyDescent="0.2"/>
    <row r="1044927" s="12" customFormat="1" x14ac:dyDescent="0.2"/>
    <row r="1044928" s="12" customFormat="1" x14ac:dyDescent="0.2"/>
    <row r="1044929" s="12" customFormat="1" x14ac:dyDescent="0.2"/>
    <row r="1044930" s="12" customFormat="1" x14ac:dyDescent="0.2"/>
    <row r="1044931" s="12" customFormat="1" x14ac:dyDescent="0.2"/>
    <row r="1044932" s="12" customFormat="1" x14ac:dyDescent="0.2"/>
    <row r="1044933" s="12" customFormat="1" x14ac:dyDescent="0.2"/>
    <row r="1044934" s="12" customFormat="1" x14ac:dyDescent="0.2"/>
    <row r="1044935" s="12" customFormat="1" x14ac:dyDescent="0.2"/>
    <row r="1044936" s="12" customFormat="1" x14ac:dyDescent="0.2"/>
    <row r="1044937" s="12" customFormat="1" x14ac:dyDescent="0.2"/>
    <row r="1044938" s="12" customFormat="1" x14ac:dyDescent="0.2"/>
    <row r="1044939" s="12" customFormat="1" x14ac:dyDescent="0.2"/>
    <row r="1044940" s="12" customFormat="1" x14ac:dyDescent="0.2"/>
    <row r="1044941" s="12" customFormat="1" x14ac:dyDescent="0.2"/>
    <row r="1044942" s="12" customFormat="1" x14ac:dyDescent="0.2"/>
    <row r="1044943" s="12" customFormat="1" x14ac:dyDescent="0.2"/>
    <row r="1044944" s="12" customFormat="1" x14ac:dyDescent="0.2"/>
    <row r="1044945" s="12" customFormat="1" x14ac:dyDescent="0.2"/>
    <row r="1044946" s="12" customFormat="1" x14ac:dyDescent="0.2"/>
    <row r="1044947" s="12" customFormat="1" x14ac:dyDescent="0.2"/>
    <row r="1044948" s="12" customFormat="1" x14ac:dyDescent="0.2"/>
    <row r="1044949" s="12" customFormat="1" x14ac:dyDescent="0.2"/>
    <row r="1044950" s="12" customFormat="1" x14ac:dyDescent="0.2"/>
    <row r="1044951" s="12" customFormat="1" x14ac:dyDescent="0.2"/>
    <row r="1044952" s="12" customFormat="1" x14ac:dyDescent="0.2"/>
    <row r="1044953" s="12" customFormat="1" x14ac:dyDescent="0.2"/>
    <row r="1044954" s="12" customFormat="1" x14ac:dyDescent="0.2"/>
    <row r="1044955" s="12" customFormat="1" x14ac:dyDescent="0.2"/>
    <row r="1044956" s="12" customFormat="1" x14ac:dyDescent="0.2"/>
    <row r="1044957" s="12" customFormat="1" x14ac:dyDescent="0.2"/>
    <row r="1044958" s="12" customFormat="1" x14ac:dyDescent="0.2"/>
    <row r="1044959" s="12" customFormat="1" x14ac:dyDescent="0.2"/>
    <row r="1044960" s="12" customFormat="1" x14ac:dyDescent="0.2"/>
    <row r="1044961" s="12" customFormat="1" x14ac:dyDescent="0.2"/>
    <row r="1044962" s="12" customFormat="1" x14ac:dyDescent="0.2"/>
    <row r="1044963" s="12" customFormat="1" x14ac:dyDescent="0.2"/>
    <row r="1044964" s="12" customFormat="1" x14ac:dyDescent="0.2"/>
    <row r="1044965" s="12" customFormat="1" x14ac:dyDescent="0.2"/>
    <row r="1044966" s="12" customFormat="1" x14ac:dyDescent="0.2"/>
    <row r="1044967" s="12" customFormat="1" x14ac:dyDescent="0.2"/>
    <row r="1044968" s="12" customFormat="1" x14ac:dyDescent="0.2"/>
    <row r="1044969" s="12" customFormat="1" x14ac:dyDescent="0.2"/>
    <row r="1044970" s="12" customFormat="1" x14ac:dyDescent="0.2"/>
    <row r="1044971" s="12" customFormat="1" x14ac:dyDescent="0.2"/>
    <row r="1044972" s="12" customFormat="1" x14ac:dyDescent="0.2"/>
    <row r="1044973" s="12" customFormat="1" x14ac:dyDescent="0.2"/>
    <row r="1044974" s="12" customFormat="1" x14ac:dyDescent="0.2"/>
    <row r="1044975" s="12" customFormat="1" x14ac:dyDescent="0.2"/>
    <row r="1044976" s="12" customFormat="1" x14ac:dyDescent="0.2"/>
    <row r="1044977" s="12" customFormat="1" x14ac:dyDescent="0.2"/>
    <row r="1044978" s="12" customFormat="1" x14ac:dyDescent="0.2"/>
    <row r="1044979" s="12" customFormat="1" x14ac:dyDescent="0.2"/>
    <row r="1044980" s="12" customFormat="1" x14ac:dyDescent="0.2"/>
    <row r="1044981" s="12" customFormat="1" x14ac:dyDescent="0.2"/>
    <row r="1044982" s="12" customFormat="1" x14ac:dyDescent="0.2"/>
    <row r="1044983" s="12" customFormat="1" x14ac:dyDescent="0.2"/>
    <row r="1044984" s="12" customFormat="1" x14ac:dyDescent="0.2"/>
    <row r="1044985" s="12" customFormat="1" x14ac:dyDescent="0.2"/>
    <row r="1044986" s="12" customFormat="1" x14ac:dyDescent="0.2"/>
    <row r="1044987" s="12" customFormat="1" x14ac:dyDescent="0.2"/>
    <row r="1044988" s="12" customFormat="1" x14ac:dyDescent="0.2"/>
    <row r="1044989" s="12" customFormat="1" x14ac:dyDescent="0.2"/>
    <row r="1044990" s="12" customFormat="1" x14ac:dyDescent="0.2"/>
    <row r="1044991" s="12" customFormat="1" x14ac:dyDescent="0.2"/>
    <row r="1044992" s="12" customFormat="1" x14ac:dyDescent="0.2"/>
    <row r="1044993" s="12" customFormat="1" x14ac:dyDescent="0.2"/>
    <row r="1044994" s="12" customFormat="1" x14ac:dyDescent="0.2"/>
    <row r="1044995" s="12" customFormat="1" x14ac:dyDescent="0.2"/>
    <row r="1044996" s="12" customFormat="1" x14ac:dyDescent="0.2"/>
    <row r="1044997" s="12" customFormat="1" x14ac:dyDescent="0.2"/>
    <row r="1044998" s="12" customFormat="1" x14ac:dyDescent="0.2"/>
    <row r="1044999" s="12" customFormat="1" x14ac:dyDescent="0.2"/>
    <row r="1045000" s="12" customFormat="1" x14ac:dyDescent="0.2"/>
    <row r="1045001" s="12" customFormat="1" x14ac:dyDescent="0.2"/>
    <row r="1045002" s="12" customFormat="1" x14ac:dyDescent="0.2"/>
    <row r="1045003" s="12" customFormat="1" x14ac:dyDescent="0.2"/>
    <row r="1045004" s="12" customFormat="1" x14ac:dyDescent="0.2"/>
    <row r="1045005" s="12" customFormat="1" x14ac:dyDescent="0.2"/>
    <row r="1045006" s="12" customFormat="1" x14ac:dyDescent="0.2"/>
    <row r="1045007" s="12" customFormat="1" x14ac:dyDescent="0.2"/>
    <row r="1045008" s="12" customFormat="1" x14ac:dyDescent="0.2"/>
    <row r="1045009" s="12" customFormat="1" x14ac:dyDescent="0.2"/>
    <row r="1045010" s="12" customFormat="1" x14ac:dyDescent="0.2"/>
    <row r="1045011" s="12" customFormat="1" x14ac:dyDescent="0.2"/>
    <row r="1045012" s="12" customFormat="1" x14ac:dyDescent="0.2"/>
    <row r="1045013" s="12" customFormat="1" x14ac:dyDescent="0.2"/>
    <row r="1045014" s="12" customFormat="1" x14ac:dyDescent="0.2"/>
    <row r="1045015" s="12" customFormat="1" x14ac:dyDescent="0.2"/>
    <row r="1045016" s="12" customFormat="1" x14ac:dyDescent="0.2"/>
    <row r="1045017" s="12" customFormat="1" x14ac:dyDescent="0.2"/>
    <row r="1045018" s="12" customFormat="1" x14ac:dyDescent="0.2"/>
    <row r="1045019" s="12" customFormat="1" x14ac:dyDescent="0.2"/>
    <row r="1045020" s="12" customFormat="1" x14ac:dyDescent="0.2"/>
    <row r="1045021" s="12" customFormat="1" x14ac:dyDescent="0.2"/>
    <row r="1045022" s="12" customFormat="1" x14ac:dyDescent="0.2"/>
    <row r="1045023" s="12" customFormat="1" x14ac:dyDescent="0.2"/>
    <row r="1045024" s="12" customFormat="1" x14ac:dyDescent="0.2"/>
    <row r="1045025" s="12" customFormat="1" x14ac:dyDescent="0.2"/>
    <row r="1045026" s="12" customFormat="1" x14ac:dyDescent="0.2"/>
    <row r="1045027" s="12" customFormat="1" x14ac:dyDescent="0.2"/>
    <row r="1045028" s="12" customFormat="1" x14ac:dyDescent="0.2"/>
    <row r="1045029" s="12" customFormat="1" x14ac:dyDescent="0.2"/>
    <row r="1045030" s="12" customFormat="1" x14ac:dyDescent="0.2"/>
    <row r="1045031" s="12" customFormat="1" x14ac:dyDescent="0.2"/>
    <row r="1045032" s="12" customFormat="1" x14ac:dyDescent="0.2"/>
    <row r="1045033" s="12" customFormat="1" x14ac:dyDescent="0.2"/>
    <row r="1045034" s="12" customFormat="1" x14ac:dyDescent="0.2"/>
    <row r="1045035" s="12" customFormat="1" x14ac:dyDescent="0.2"/>
    <row r="1045036" s="12" customFormat="1" x14ac:dyDescent="0.2"/>
    <row r="1045037" s="12" customFormat="1" x14ac:dyDescent="0.2"/>
    <row r="1045038" s="12" customFormat="1" x14ac:dyDescent="0.2"/>
    <row r="1045039" s="12" customFormat="1" x14ac:dyDescent="0.2"/>
    <row r="1045040" s="12" customFormat="1" x14ac:dyDescent="0.2"/>
    <row r="1045041" s="12" customFormat="1" x14ac:dyDescent="0.2"/>
    <row r="1045042" s="12" customFormat="1" x14ac:dyDescent="0.2"/>
    <row r="1045043" s="12" customFormat="1" x14ac:dyDescent="0.2"/>
    <row r="1045044" s="12" customFormat="1" x14ac:dyDescent="0.2"/>
    <row r="1045045" s="12" customFormat="1" x14ac:dyDescent="0.2"/>
    <row r="1045046" s="12" customFormat="1" x14ac:dyDescent="0.2"/>
    <row r="1045047" s="12" customFormat="1" x14ac:dyDescent="0.2"/>
    <row r="1045048" s="12" customFormat="1" x14ac:dyDescent="0.2"/>
    <row r="1045049" s="12" customFormat="1" x14ac:dyDescent="0.2"/>
    <row r="1045050" s="12" customFormat="1" x14ac:dyDescent="0.2"/>
    <row r="1045051" s="12" customFormat="1" x14ac:dyDescent="0.2"/>
    <row r="1045052" s="12" customFormat="1" x14ac:dyDescent="0.2"/>
    <row r="1045053" s="12" customFormat="1" x14ac:dyDescent="0.2"/>
    <row r="1045054" s="12" customFormat="1" x14ac:dyDescent="0.2"/>
    <row r="1045055" s="12" customFormat="1" x14ac:dyDescent="0.2"/>
    <row r="1045056" s="12" customFormat="1" x14ac:dyDescent="0.2"/>
    <row r="1045057" s="12" customFormat="1" x14ac:dyDescent="0.2"/>
    <row r="1045058" s="12" customFormat="1" x14ac:dyDescent="0.2"/>
    <row r="1045059" s="12" customFormat="1" x14ac:dyDescent="0.2"/>
    <row r="1045060" s="12" customFormat="1" x14ac:dyDescent="0.2"/>
    <row r="1045061" s="12" customFormat="1" x14ac:dyDescent="0.2"/>
    <row r="1045062" s="12" customFormat="1" x14ac:dyDescent="0.2"/>
    <row r="1045063" s="12" customFormat="1" x14ac:dyDescent="0.2"/>
    <row r="1045064" s="12" customFormat="1" x14ac:dyDescent="0.2"/>
    <row r="1045065" s="12" customFormat="1" x14ac:dyDescent="0.2"/>
    <row r="1045066" s="12" customFormat="1" x14ac:dyDescent="0.2"/>
    <row r="1045067" s="12" customFormat="1" x14ac:dyDescent="0.2"/>
    <row r="1045068" s="12" customFormat="1" x14ac:dyDescent="0.2"/>
    <row r="1045069" s="12" customFormat="1" x14ac:dyDescent="0.2"/>
    <row r="1045070" s="12" customFormat="1" x14ac:dyDescent="0.2"/>
    <row r="1045071" s="12" customFormat="1" x14ac:dyDescent="0.2"/>
    <row r="1045072" s="12" customFormat="1" x14ac:dyDescent="0.2"/>
    <row r="1045073" s="12" customFormat="1" x14ac:dyDescent="0.2"/>
    <row r="1045074" s="12" customFormat="1" x14ac:dyDescent="0.2"/>
    <row r="1045075" s="12" customFormat="1" x14ac:dyDescent="0.2"/>
    <row r="1045076" s="12" customFormat="1" x14ac:dyDescent="0.2"/>
    <row r="1045077" s="12" customFormat="1" x14ac:dyDescent="0.2"/>
    <row r="1045078" s="12" customFormat="1" x14ac:dyDescent="0.2"/>
    <row r="1045079" s="12" customFormat="1" x14ac:dyDescent="0.2"/>
    <row r="1045080" s="12" customFormat="1" x14ac:dyDescent="0.2"/>
    <row r="1045081" s="12" customFormat="1" x14ac:dyDescent="0.2"/>
    <row r="1045082" s="12" customFormat="1" x14ac:dyDescent="0.2"/>
    <row r="1045083" s="12" customFormat="1" x14ac:dyDescent="0.2"/>
    <row r="1045084" s="12" customFormat="1" x14ac:dyDescent="0.2"/>
    <row r="1045085" s="12" customFormat="1" x14ac:dyDescent="0.2"/>
    <row r="1045086" s="12" customFormat="1" x14ac:dyDescent="0.2"/>
    <row r="1045087" s="12" customFormat="1" x14ac:dyDescent="0.2"/>
    <row r="1045088" s="12" customFormat="1" x14ac:dyDescent="0.2"/>
    <row r="1045089" s="12" customFormat="1" x14ac:dyDescent="0.2"/>
    <row r="1045090" s="12" customFormat="1" x14ac:dyDescent="0.2"/>
    <row r="1045091" s="12" customFormat="1" x14ac:dyDescent="0.2"/>
    <row r="1045092" s="12" customFormat="1" x14ac:dyDescent="0.2"/>
    <row r="1045093" s="12" customFormat="1" x14ac:dyDescent="0.2"/>
    <row r="1045094" s="12" customFormat="1" x14ac:dyDescent="0.2"/>
    <row r="1045095" s="12" customFormat="1" x14ac:dyDescent="0.2"/>
    <row r="1045096" s="12" customFormat="1" x14ac:dyDescent="0.2"/>
    <row r="1045097" s="12" customFormat="1" x14ac:dyDescent="0.2"/>
    <row r="1045098" s="12" customFormat="1" x14ac:dyDescent="0.2"/>
    <row r="1045099" s="12" customFormat="1" x14ac:dyDescent="0.2"/>
    <row r="1045100" s="12" customFormat="1" x14ac:dyDescent="0.2"/>
    <row r="1045101" s="12" customFormat="1" x14ac:dyDescent="0.2"/>
    <row r="1045102" s="12" customFormat="1" x14ac:dyDescent="0.2"/>
    <row r="1045103" s="12" customFormat="1" x14ac:dyDescent="0.2"/>
    <row r="1045104" s="12" customFormat="1" x14ac:dyDescent="0.2"/>
    <row r="1045105" s="12" customFormat="1" x14ac:dyDescent="0.2"/>
    <row r="1045106" s="12" customFormat="1" x14ac:dyDescent="0.2"/>
    <row r="1045107" s="12" customFormat="1" x14ac:dyDescent="0.2"/>
    <row r="1045108" s="12" customFormat="1" x14ac:dyDescent="0.2"/>
    <row r="1045109" s="12" customFormat="1" x14ac:dyDescent="0.2"/>
    <row r="1045110" s="12" customFormat="1" x14ac:dyDescent="0.2"/>
    <row r="1045111" s="12" customFormat="1" x14ac:dyDescent="0.2"/>
    <row r="1045112" s="12" customFormat="1" x14ac:dyDescent="0.2"/>
    <row r="1045113" s="12" customFormat="1" x14ac:dyDescent="0.2"/>
    <row r="1045114" s="12" customFormat="1" x14ac:dyDescent="0.2"/>
    <row r="1045115" s="12" customFormat="1" x14ac:dyDescent="0.2"/>
    <row r="1045116" s="12" customFormat="1" x14ac:dyDescent="0.2"/>
    <row r="1045117" s="12" customFormat="1" x14ac:dyDescent="0.2"/>
    <row r="1045118" s="12" customFormat="1" x14ac:dyDescent="0.2"/>
    <row r="1045119" s="12" customFormat="1" x14ac:dyDescent="0.2"/>
    <row r="1045120" s="12" customFormat="1" x14ac:dyDescent="0.2"/>
    <row r="1045121" s="12" customFormat="1" x14ac:dyDescent="0.2"/>
    <row r="1045122" s="12" customFormat="1" x14ac:dyDescent="0.2"/>
    <row r="1045123" s="12" customFormat="1" x14ac:dyDescent="0.2"/>
    <row r="1045124" s="12" customFormat="1" x14ac:dyDescent="0.2"/>
    <row r="1045125" s="12" customFormat="1" x14ac:dyDescent="0.2"/>
    <row r="1045126" s="12" customFormat="1" x14ac:dyDescent="0.2"/>
    <row r="1045127" s="12" customFormat="1" x14ac:dyDescent="0.2"/>
    <row r="1045128" s="12" customFormat="1" x14ac:dyDescent="0.2"/>
    <row r="1045129" s="12" customFormat="1" x14ac:dyDescent="0.2"/>
    <row r="1045130" s="12" customFormat="1" x14ac:dyDescent="0.2"/>
    <row r="1045131" s="12" customFormat="1" x14ac:dyDescent="0.2"/>
    <row r="1045132" s="12" customFormat="1" x14ac:dyDescent="0.2"/>
    <row r="1045133" s="12" customFormat="1" x14ac:dyDescent="0.2"/>
    <row r="1045134" s="12" customFormat="1" x14ac:dyDescent="0.2"/>
    <row r="1045135" s="12" customFormat="1" x14ac:dyDescent="0.2"/>
    <row r="1045136" s="12" customFormat="1" x14ac:dyDescent="0.2"/>
    <row r="1045137" s="12" customFormat="1" x14ac:dyDescent="0.2"/>
    <row r="1045138" s="12" customFormat="1" x14ac:dyDescent="0.2"/>
    <row r="1045139" s="12" customFormat="1" x14ac:dyDescent="0.2"/>
    <row r="1045140" s="12" customFormat="1" x14ac:dyDescent="0.2"/>
    <row r="1045141" s="12" customFormat="1" x14ac:dyDescent="0.2"/>
    <row r="1045142" s="12" customFormat="1" x14ac:dyDescent="0.2"/>
    <row r="1045143" s="12" customFormat="1" x14ac:dyDescent="0.2"/>
    <row r="1045144" s="12" customFormat="1" x14ac:dyDescent="0.2"/>
    <row r="1045145" s="12" customFormat="1" x14ac:dyDescent="0.2"/>
    <row r="1045146" s="12" customFormat="1" x14ac:dyDescent="0.2"/>
    <row r="1045147" s="12" customFormat="1" x14ac:dyDescent="0.2"/>
    <row r="1045148" s="12" customFormat="1" x14ac:dyDescent="0.2"/>
    <row r="1045149" s="12" customFormat="1" x14ac:dyDescent="0.2"/>
    <row r="1045150" s="12" customFormat="1" x14ac:dyDescent="0.2"/>
    <row r="1045151" s="12" customFormat="1" x14ac:dyDescent="0.2"/>
    <row r="1045152" s="12" customFormat="1" x14ac:dyDescent="0.2"/>
    <row r="1045153" s="12" customFormat="1" x14ac:dyDescent="0.2"/>
    <row r="1045154" s="12" customFormat="1" x14ac:dyDescent="0.2"/>
    <row r="1045155" s="12" customFormat="1" x14ac:dyDescent="0.2"/>
    <row r="1045156" s="12" customFormat="1" x14ac:dyDescent="0.2"/>
    <row r="1045157" s="12" customFormat="1" x14ac:dyDescent="0.2"/>
    <row r="1045158" s="12" customFormat="1" x14ac:dyDescent="0.2"/>
    <row r="1045159" s="12" customFormat="1" x14ac:dyDescent="0.2"/>
    <row r="1045160" s="12" customFormat="1" x14ac:dyDescent="0.2"/>
    <row r="1045161" s="12" customFormat="1" x14ac:dyDescent="0.2"/>
    <row r="1045162" s="12" customFormat="1" x14ac:dyDescent="0.2"/>
    <row r="1045163" s="12" customFormat="1" x14ac:dyDescent="0.2"/>
    <row r="1045164" s="12" customFormat="1" x14ac:dyDescent="0.2"/>
    <row r="1045165" s="12" customFormat="1" x14ac:dyDescent="0.2"/>
    <row r="1045166" s="12" customFormat="1" x14ac:dyDescent="0.2"/>
    <row r="1045167" s="12" customFormat="1" x14ac:dyDescent="0.2"/>
    <row r="1045168" s="12" customFormat="1" x14ac:dyDescent="0.2"/>
    <row r="1045169" s="12" customFormat="1" x14ac:dyDescent="0.2"/>
    <row r="1045170" s="12" customFormat="1" x14ac:dyDescent="0.2"/>
    <row r="1045171" s="12" customFormat="1" x14ac:dyDescent="0.2"/>
    <row r="1045172" s="12" customFormat="1" x14ac:dyDescent="0.2"/>
    <row r="1045173" s="12" customFormat="1" x14ac:dyDescent="0.2"/>
    <row r="1045174" s="12" customFormat="1" x14ac:dyDescent="0.2"/>
    <row r="1045175" s="12" customFormat="1" x14ac:dyDescent="0.2"/>
    <row r="1045176" s="12" customFormat="1" x14ac:dyDescent="0.2"/>
    <row r="1045177" s="12" customFormat="1" x14ac:dyDescent="0.2"/>
    <row r="1045178" s="12" customFormat="1" x14ac:dyDescent="0.2"/>
    <row r="1045179" s="12" customFormat="1" x14ac:dyDescent="0.2"/>
    <row r="1045180" s="12" customFormat="1" x14ac:dyDescent="0.2"/>
    <row r="1045181" s="12" customFormat="1" x14ac:dyDescent="0.2"/>
    <row r="1045182" s="12" customFormat="1" x14ac:dyDescent="0.2"/>
    <row r="1045183" s="12" customFormat="1" x14ac:dyDescent="0.2"/>
    <row r="1045184" s="12" customFormat="1" x14ac:dyDescent="0.2"/>
    <row r="1045185" s="12" customFormat="1" x14ac:dyDescent="0.2"/>
    <row r="1045186" s="12" customFormat="1" x14ac:dyDescent="0.2"/>
    <row r="1045187" s="12" customFormat="1" x14ac:dyDescent="0.2"/>
    <row r="1045188" s="12" customFormat="1" x14ac:dyDescent="0.2"/>
    <row r="1045189" s="12" customFormat="1" x14ac:dyDescent="0.2"/>
    <row r="1045190" s="12" customFormat="1" x14ac:dyDescent="0.2"/>
    <row r="1045191" s="12" customFormat="1" x14ac:dyDescent="0.2"/>
    <row r="1045192" s="12" customFormat="1" x14ac:dyDescent="0.2"/>
    <row r="1045193" s="12" customFormat="1" x14ac:dyDescent="0.2"/>
    <row r="1045194" s="12" customFormat="1" x14ac:dyDescent="0.2"/>
    <row r="1045195" s="12" customFormat="1" x14ac:dyDescent="0.2"/>
    <row r="1045196" s="12" customFormat="1" x14ac:dyDescent="0.2"/>
    <row r="1045197" s="12" customFormat="1" x14ac:dyDescent="0.2"/>
    <row r="1045198" s="12" customFormat="1" x14ac:dyDescent="0.2"/>
    <row r="1045199" s="12" customFormat="1" x14ac:dyDescent="0.2"/>
    <row r="1045200" s="12" customFormat="1" x14ac:dyDescent="0.2"/>
    <row r="1045201" s="12" customFormat="1" x14ac:dyDescent="0.2"/>
    <row r="1045202" s="12" customFormat="1" x14ac:dyDescent="0.2"/>
    <row r="1045203" s="12" customFormat="1" x14ac:dyDescent="0.2"/>
    <row r="1045204" s="12" customFormat="1" x14ac:dyDescent="0.2"/>
    <row r="1045205" s="12" customFormat="1" x14ac:dyDescent="0.2"/>
    <row r="1045206" s="12" customFormat="1" x14ac:dyDescent="0.2"/>
    <row r="1045207" s="12" customFormat="1" x14ac:dyDescent="0.2"/>
    <row r="1045208" s="12" customFormat="1" x14ac:dyDescent="0.2"/>
    <row r="1045209" s="12" customFormat="1" x14ac:dyDescent="0.2"/>
    <row r="1045210" s="12" customFormat="1" x14ac:dyDescent="0.2"/>
    <row r="1045211" s="12" customFormat="1" x14ac:dyDescent="0.2"/>
    <row r="1045212" s="12" customFormat="1" x14ac:dyDescent="0.2"/>
    <row r="1045213" s="12" customFormat="1" x14ac:dyDescent="0.2"/>
    <row r="1045214" s="12" customFormat="1" x14ac:dyDescent="0.2"/>
    <row r="1045215" s="12" customFormat="1" x14ac:dyDescent="0.2"/>
    <row r="1045216" s="12" customFormat="1" x14ac:dyDescent="0.2"/>
    <row r="1045217" s="12" customFormat="1" x14ac:dyDescent="0.2"/>
    <row r="1045218" s="12" customFormat="1" x14ac:dyDescent="0.2"/>
    <row r="1045219" s="12" customFormat="1" x14ac:dyDescent="0.2"/>
    <row r="1045220" s="12" customFormat="1" x14ac:dyDescent="0.2"/>
    <row r="1045221" s="12" customFormat="1" x14ac:dyDescent="0.2"/>
    <row r="1045222" s="12" customFormat="1" x14ac:dyDescent="0.2"/>
    <row r="1045223" s="12" customFormat="1" x14ac:dyDescent="0.2"/>
    <row r="1045224" s="12" customFormat="1" x14ac:dyDescent="0.2"/>
    <row r="1045225" s="12" customFormat="1" x14ac:dyDescent="0.2"/>
    <row r="1045226" s="12" customFormat="1" x14ac:dyDescent="0.2"/>
    <row r="1045227" s="12" customFormat="1" x14ac:dyDescent="0.2"/>
    <row r="1045228" s="12" customFormat="1" x14ac:dyDescent="0.2"/>
    <row r="1045229" s="12" customFormat="1" x14ac:dyDescent="0.2"/>
    <row r="1045230" s="12" customFormat="1" x14ac:dyDescent="0.2"/>
    <row r="1045231" s="12" customFormat="1" x14ac:dyDescent="0.2"/>
    <row r="1045232" s="12" customFormat="1" x14ac:dyDescent="0.2"/>
    <row r="1045233" s="12" customFormat="1" x14ac:dyDescent="0.2"/>
    <row r="1045234" s="12" customFormat="1" x14ac:dyDescent="0.2"/>
    <row r="1045235" s="12" customFormat="1" x14ac:dyDescent="0.2"/>
    <row r="1045236" s="12" customFormat="1" x14ac:dyDescent="0.2"/>
    <row r="1045237" s="12" customFormat="1" x14ac:dyDescent="0.2"/>
    <row r="1045238" s="12" customFormat="1" x14ac:dyDescent="0.2"/>
    <row r="1045239" s="12" customFormat="1" x14ac:dyDescent="0.2"/>
    <row r="1045240" s="12" customFormat="1" x14ac:dyDescent="0.2"/>
    <row r="1045241" s="12" customFormat="1" x14ac:dyDescent="0.2"/>
    <row r="1045242" s="12" customFormat="1" x14ac:dyDescent="0.2"/>
    <row r="1045243" s="12" customFormat="1" x14ac:dyDescent="0.2"/>
    <row r="1045244" s="12" customFormat="1" x14ac:dyDescent="0.2"/>
    <row r="1045245" s="12" customFormat="1" x14ac:dyDescent="0.2"/>
    <row r="1045246" s="12" customFormat="1" x14ac:dyDescent="0.2"/>
    <row r="1045247" s="12" customFormat="1" x14ac:dyDescent="0.2"/>
    <row r="1045248" s="12" customFormat="1" x14ac:dyDescent="0.2"/>
    <row r="1045249" s="12" customFormat="1" x14ac:dyDescent="0.2"/>
    <row r="1045250" s="12" customFormat="1" x14ac:dyDescent="0.2"/>
    <row r="1045251" s="12" customFormat="1" x14ac:dyDescent="0.2"/>
    <row r="1045252" s="12" customFormat="1" x14ac:dyDescent="0.2"/>
    <row r="1045253" s="12" customFormat="1" x14ac:dyDescent="0.2"/>
    <row r="1045254" s="12" customFormat="1" x14ac:dyDescent="0.2"/>
    <row r="1045255" s="12" customFormat="1" x14ac:dyDescent="0.2"/>
    <row r="1045256" s="12" customFormat="1" x14ac:dyDescent="0.2"/>
    <row r="1045257" s="12" customFormat="1" x14ac:dyDescent="0.2"/>
    <row r="1045258" s="12" customFormat="1" x14ac:dyDescent="0.2"/>
    <row r="1045259" s="12" customFormat="1" x14ac:dyDescent="0.2"/>
    <row r="1045260" s="12" customFormat="1" x14ac:dyDescent="0.2"/>
    <row r="1045261" s="12" customFormat="1" x14ac:dyDescent="0.2"/>
    <row r="1045262" s="12" customFormat="1" x14ac:dyDescent="0.2"/>
    <row r="1045263" s="12" customFormat="1" x14ac:dyDescent="0.2"/>
    <row r="1045264" s="12" customFormat="1" x14ac:dyDescent="0.2"/>
    <row r="1045265" s="12" customFormat="1" x14ac:dyDescent="0.2"/>
    <row r="1045266" s="12" customFormat="1" x14ac:dyDescent="0.2"/>
    <row r="1045267" s="12" customFormat="1" x14ac:dyDescent="0.2"/>
    <row r="1045268" s="12" customFormat="1" x14ac:dyDescent="0.2"/>
    <row r="1045269" s="12" customFormat="1" x14ac:dyDescent="0.2"/>
    <row r="1045270" s="12" customFormat="1" x14ac:dyDescent="0.2"/>
    <row r="1045271" s="12" customFormat="1" x14ac:dyDescent="0.2"/>
    <row r="1045272" s="12" customFormat="1" x14ac:dyDescent="0.2"/>
    <row r="1045273" s="12" customFormat="1" x14ac:dyDescent="0.2"/>
    <row r="1045274" s="12" customFormat="1" x14ac:dyDescent="0.2"/>
    <row r="1045275" s="12" customFormat="1" x14ac:dyDescent="0.2"/>
    <row r="1045276" s="12" customFormat="1" x14ac:dyDescent="0.2"/>
    <row r="1045277" s="12" customFormat="1" x14ac:dyDescent="0.2"/>
    <row r="1045278" s="12" customFormat="1" x14ac:dyDescent="0.2"/>
    <row r="1045279" s="12" customFormat="1" x14ac:dyDescent="0.2"/>
    <row r="1045280" s="12" customFormat="1" x14ac:dyDescent="0.2"/>
    <row r="1045281" s="12" customFormat="1" x14ac:dyDescent="0.2"/>
    <row r="1045282" s="12" customFormat="1" x14ac:dyDescent="0.2"/>
    <row r="1045283" s="12" customFormat="1" x14ac:dyDescent="0.2"/>
    <row r="1045284" s="12" customFormat="1" x14ac:dyDescent="0.2"/>
    <row r="1045285" s="12" customFormat="1" x14ac:dyDescent="0.2"/>
    <row r="1045286" s="12" customFormat="1" x14ac:dyDescent="0.2"/>
    <row r="1045287" s="12" customFormat="1" x14ac:dyDescent="0.2"/>
    <row r="1045288" s="12" customFormat="1" x14ac:dyDescent="0.2"/>
    <row r="1045289" s="12" customFormat="1" x14ac:dyDescent="0.2"/>
    <row r="1045290" s="12" customFormat="1" x14ac:dyDescent="0.2"/>
    <row r="1045291" s="12" customFormat="1" x14ac:dyDescent="0.2"/>
    <row r="1045292" s="12" customFormat="1" x14ac:dyDescent="0.2"/>
    <row r="1045293" s="12" customFormat="1" x14ac:dyDescent="0.2"/>
    <row r="1045294" s="12" customFormat="1" x14ac:dyDescent="0.2"/>
    <row r="1045295" s="12" customFormat="1" x14ac:dyDescent="0.2"/>
    <row r="1045296" s="12" customFormat="1" x14ac:dyDescent="0.2"/>
    <row r="1045297" s="12" customFormat="1" x14ac:dyDescent="0.2"/>
    <row r="1045298" s="12" customFormat="1" x14ac:dyDescent="0.2"/>
    <row r="1045299" s="12" customFormat="1" x14ac:dyDescent="0.2"/>
    <row r="1045300" s="12" customFormat="1" x14ac:dyDescent="0.2"/>
    <row r="1045301" s="12" customFormat="1" x14ac:dyDescent="0.2"/>
    <row r="1045302" s="12" customFormat="1" x14ac:dyDescent="0.2"/>
    <row r="1045303" s="12" customFormat="1" x14ac:dyDescent="0.2"/>
    <row r="1045304" s="12" customFormat="1" x14ac:dyDescent="0.2"/>
    <row r="1045305" s="12" customFormat="1" x14ac:dyDescent="0.2"/>
    <row r="1045306" s="12" customFormat="1" x14ac:dyDescent="0.2"/>
    <row r="1045307" s="12" customFormat="1" x14ac:dyDescent="0.2"/>
    <row r="1045308" s="12" customFormat="1" x14ac:dyDescent="0.2"/>
    <row r="1045309" s="12" customFormat="1" x14ac:dyDescent="0.2"/>
    <row r="1045310" s="12" customFormat="1" x14ac:dyDescent="0.2"/>
    <row r="1045311" s="12" customFormat="1" x14ac:dyDescent="0.2"/>
    <row r="1045312" s="12" customFormat="1" x14ac:dyDescent="0.2"/>
    <row r="1045313" s="12" customFormat="1" x14ac:dyDescent="0.2"/>
    <row r="1045314" s="12" customFormat="1" x14ac:dyDescent="0.2"/>
    <row r="1045315" s="12" customFormat="1" x14ac:dyDescent="0.2"/>
    <row r="1045316" s="12" customFormat="1" x14ac:dyDescent="0.2"/>
    <row r="1045317" s="12" customFormat="1" x14ac:dyDescent="0.2"/>
    <row r="1045318" s="12" customFormat="1" x14ac:dyDescent="0.2"/>
    <row r="1045319" s="12" customFormat="1" x14ac:dyDescent="0.2"/>
    <row r="1045320" s="12" customFormat="1" x14ac:dyDescent="0.2"/>
    <row r="1045321" s="12" customFormat="1" x14ac:dyDescent="0.2"/>
    <row r="1045322" s="12" customFormat="1" x14ac:dyDescent="0.2"/>
    <row r="1045323" s="12" customFormat="1" x14ac:dyDescent="0.2"/>
    <row r="1045324" s="12" customFormat="1" x14ac:dyDescent="0.2"/>
    <row r="1045325" s="12" customFormat="1" x14ac:dyDescent="0.2"/>
    <row r="1045326" s="12" customFormat="1" x14ac:dyDescent="0.2"/>
    <row r="1045327" s="12" customFormat="1" x14ac:dyDescent="0.2"/>
    <row r="1045328" s="12" customFormat="1" x14ac:dyDescent="0.2"/>
    <row r="1045329" s="12" customFormat="1" x14ac:dyDescent="0.2"/>
    <row r="1045330" s="12" customFormat="1" x14ac:dyDescent="0.2"/>
    <row r="1045331" s="12" customFormat="1" x14ac:dyDescent="0.2"/>
    <row r="1045332" s="12" customFormat="1" x14ac:dyDescent="0.2"/>
    <row r="1045333" s="12" customFormat="1" x14ac:dyDescent="0.2"/>
    <row r="1045334" s="12" customFormat="1" x14ac:dyDescent="0.2"/>
    <row r="1045335" s="12" customFormat="1" x14ac:dyDescent="0.2"/>
    <row r="1045336" s="12" customFormat="1" x14ac:dyDescent="0.2"/>
    <row r="1045337" s="12" customFormat="1" x14ac:dyDescent="0.2"/>
    <row r="1045338" s="12" customFormat="1" x14ac:dyDescent="0.2"/>
    <row r="1045339" s="12" customFormat="1" x14ac:dyDescent="0.2"/>
    <row r="1045340" s="12" customFormat="1" x14ac:dyDescent="0.2"/>
    <row r="1045341" s="12" customFormat="1" x14ac:dyDescent="0.2"/>
    <row r="1045342" s="12" customFormat="1" x14ac:dyDescent="0.2"/>
    <row r="1045343" s="12" customFormat="1" x14ac:dyDescent="0.2"/>
    <row r="1045344" s="12" customFormat="1" x14ac:dyDescent="0.2"/>
    <row r="1045345" s="12" customFormat="1" x14ac:dyDescent="0.2"/>
    <row r="1045346" s="12" customFormat="1" x14ac:dyDescent="0.2"/>
    <row r="1045347" s="12" customFormat="1" x14ac:dyDescent="0.2"/>
    <row r="1045348" s="12" customFormat="1" x14ac:dyDescent="0.2"/>
    <row r="1045349" s="12" customFormat="1" x14ac:dyDescent="0.2"/>
    <row r="1045350" s="12" customFormat="1" x14ac:dyDescent="0.2"/>
    <row r="1045351" s="12" customFormat="1" x14ac:dyDescent="0.2"/>
    <row r="1045352" s="12" customFormat="1" x14ac:dyDescent="0.2"/>
    <row r="1045353" s="12" customFormat="1" x14ac:dyDescent="0.2"/>
    <row r="1045354" s="12" customFormat="1" x14ac:dyDescent="0.2"/>
    <row r="1045355" s="12" customFormat="1" x14ac:dyDescent="0.2"/>
    <row r="1045356" s="12" customFormat="1" x14ac:dyDescent="0.2"/>
    <row r="1045357" s="12" customFormat="1" x14ac:dyDescent="0.2"/>
    <row r="1045358" s="12" customFormat="1" x14ac:dyDescent="0.2"/>
    <row r="1045359" s="12" customFormat="1" x14ac:dyDescent="0.2"/>
    <row r="1045360" s="12" customFormat="1" x14ac:dyDescent="0.2"/>
    <row r="1045361" s="12" customFormat="1" x14ac:dyDescent="0.2"/>
    <row r="1045362" s="12" customFormat="1" x14ac:dyDescent="0.2"/>
    <row r="1045363" s="12" customFormat="1" x14ac:dyDescent="0.2"/>
    <row r="1045364" s="12" customFormat="1" x14ac:dyDescent="0.2"/>
    <row r="1045365" s="12" customFormat="1" x14ac:dyDescent="0.2"/>
    <row r="1045366" s="12" customFormat="1" x14ac:dyDescent="0.2"/>
    <row r="1045367" s="12" customFormat="1" x14ac:dyDescent="0.2"/>
    <row r="1045368" s="12" customFormat="1" x14ac:dyDescent="0.2"/>
    <row r="1045369" s="12" customFormat="1" x14ac:dyDescent="0.2"/>
    <row r="1045370" s="12" customFormat="1" x14ac:dyDescent="0.2"/>
    <row r="1045371" s="12" customFormat="1" x14ac:dyDescent="0.2"/>
    <row r="1045372" s="12" customFormat="1" x14ac:dyDescent="0.2"/>
    <row r="1045373" s="12" customFormat="1" x14ac:dyDescent="0.2"/>
    <row r="1045374" s="12" customFormat="1" x14ac:dyDescent="0.2"/>
    <row r="1045375" s="12" customFormat="1" x14ac:dyDescent="0.2"/>
    <row r="1045376" s="12" customFormat="1" x14ac:dyDescent="0.2"/>
    <row r="1045377" s="12" customFormat="1" x14ac:dyDescent="0.2"/>
    <row r="1045378" s="12" customFormat="1" x14ac:dyDescent="0.2"/>
    <row r="1045379" s="12" customFormat="1" x14ac:dyDescent="0.2"/>
    <row r="1045380" s="12" customFormat="1" x14ac:dyDescent="0.2"/>
    <row r="1045381" s="12" customFormat="1" x14ac:dyDescent="0.2"/>
    <row r="1045382" s="12" customFormat="1" x14ac:dyDescent="0.2"/>
    <row r="1045383" s="12" customFormat="1" x14ac:dyDescent="0.2"/>
    <row r="1045384" s="12" customFormat="1" x14ac:dyDescent="0.2"/>
    <row r="1045385" s="12" customFormat="1" x14ac:dyDescent="0.2"/>
    <row r="1045386" s="12" customFormat="1" x14ac:dyDescent="0.2"/>
    <row r="1045387" s="12" customFormat="1" x14ac:dyDescent="0.2"/>
    <row r="1045388" s="12" customFormat="1" x14ac:dyDescent="0.2"/>
    <row r="1045389" s="12" customFormat="1" x14ac:dyDescent="0.2"/>
    <row r="1045390" s="12" customFormat="1" x14ac:dyDescent="0.2"/>
    <row r="1045391" s="12" customFormat="1" x14ac:dyDescent="0.2"/>
    <row r="1045392" s="12" customFormat="1" x14ac:dyDescent="0.2"/>
    <row r="1045393" s="12" customFormat="1" x14ac:dyDescent="0.2"/>
    <row r="1045394" s="12" customFormat="1" x14ac:dyDescent="0.2"/>
    <row r="1045395" s="12" customFormat="1" x14ac:dyDescent="0.2"/>
    <row r="1045396" s="12" customFormat="1" x14ac:dyDescent="0.2"/>
    <row r="1045397" s="12" customFormat="1" x14ac:dyDescent="0.2"/>
    <row r="1045398" s="12" customFormat="1" x14ac:dyDescent="0.2"/>
    <row r="1045399" s="12" customFormat="1" x14ac:dyDescent="0.2"/>
    <row r="1045400" s="12" customFormat="1" x14ac:dyDescent="0.2"/>
    <row r="1045401" s="12" customFormat="1" x14ac:dyDescent="0.2"/>
    <row r="1045402" s="12" customFormat="1" x14ac:dyDescent="0.2"/>
    <row r="1045403" s="12" customFormat="1" x14ac:dyDescent="0.2"/>
    <row r="1045404" s="12" customFormat="1" x14ac:dyDescent="0.2"/>
    <row r="1045405" s="12" customFormat="1" x14ac:dyDescent="0.2"/>
    <row r="1045406" s="12" customFormat="1" x14ac:dyDescent="0.2"/>
    <row r="1045407" s="12" customFormat="1" x14ac:dyDescent="0.2"/>
    <row r="1045408" s="12" customFormat="1" x14ac:dyDescent="0.2"/>
    <row r="1045409" s="12" customFormat="1" x14ac:dyDescent="0.2"/>
    <row r="1045410" s="12" customFormat="1" x14ac:dyDescent="0.2"/>
    <row r="1045411" s="12" customFormat="1" x14ac:dyDescent="0.2"/>
    <row r="1045412" s="12" customFormat="1" x14ac:dyDescent="0.2"/>
    <row r="1045413" s="12" customFormat="1" x14ac:dyDescent="0.2"/>
    <row r="1045414" s="12" customFormat="1" x14ac:dyDescent="0.2"/>
    <row r="1045415" s="12" customFormat="1" x14ac:dyDescent="0.2"/>
    <row r="1045416" s="12" customFormat="1" x14ac:dyDescent="0.2"/>
    <row r="1045417" s="12" customFormat="1" x14ac:dyDescent="0.2"/>
    <row r="1045418" s="12" customFormat="1" x14ac:dyDescent="0.2"/>
    <row r="1045419" s="12" customFormat="1" x14ac:dyDescent="0.2"/>
    <row r="1045420" s="12" customFormat="1" x14ac:dyDescent="0.2"/>
    <row r="1045421" s="12" customFormat="1" x14ac:dyDescent="0.2"/>
    <row r="1045422" s="12" customFormat="1" x14ac:dyDescent="0.2"/>
    <row r="1045423" s="12" customFormat="1" x14ac:dyDescent="0.2"/>
    <row r="1045424" s="12" customFormat="1" x14ac:dyDescent="0.2"/>
    <row r="1045425" s="12" customFormat="1" x14ac:dyDescent="0.2"/>
    <row r="1045426" s="12" customFormat="1" x14ac:dyDescent="0.2"/>
    <row r="1045427" s="12" customFormat="1" x14ac:dyDescent="0.2"/>
    <row r="1045428" s="12" customFormat="1" x14ac:dyDescent="0.2"/>
    <row r="1045429" s="12" customFormat="1" x14ac:dyDescent="0.2"/>
    <row r="1045430" s="12" customFormat="1" x14ac:dyDescent="0.2"/>
    <row r="1045431" s="12" customFormat="1" x14ac:dyDescent="0.2"/>
    <row r="1045432" s="12" customFormat="1" x14ac:dyDescent="0.2"/>
    <row r="1045433" s="12" customFormat="1" x14ac:dyDescent="0.2"/>
    <row r="1045434" s="12" customFormat="1" x14ac:dyDescent="0.2"/>
    <row r="1045435" s="12" customFormat="1" x14ac:dyDescent="0.2"/>
    <row r="1045436" s="12" customFormat="1" x14ac:dyDescent="0.2"/>
    <row r="1045437" s="12" customFormat="1" x14ac:dyDescent="0.2"/>
    <row r="1045438" s="12" customFormat="1" x14ac:dyDescent="0.2"/>
    <row r="1045439" s="12" customFormat="1" x14ac:dyDescent="0.2"/>
    <row r="1045440" s="12" customFormat="1" x14ac:dyDescent="0.2"/>
    <row r="1045441" s="12" customFormat="1" x14ac:dyDescent="0.2"/>
    <row r="1045442" s="12" customFormat="1" x14ac:dyDescent="0.2"/>
    <row r="1045443" s="12" customFormat="1" x14ac:dyDescent="0.2"/>
    <row r="1045444" s="12" customFormat="1" x14ac:dyDescent="0.2"/>
    <row r="1045445" s="12" customFormat="1" x14ac:dyDescent="0.2"/>
    <row r="1045446" s="12" customFormat="1" x14ac:dyDescent="0.2"/>
    <row r="1045447" s="12" customFormat="1" x14ac:dyDescent="0.2"/>
    <row r="1045448" s="12" customFormat="1" x14ac:dyDescent="0.2"/>
    <row r="1045449" s="12" customFormat="1" x14ac:dyDescent="0.2"/>
    <row r="1045450" s="12" customFormat="1" x14ac:dyDescent="0.2"/>
    <row r="1045451" s="12" customFormat="1" x14ac:dyDescent="0.2"/>
    <row r="1045452" s="12" customFormat="1" x14ac:dyDescent="0.2"/>
    <row r="1045453" s="12" customFormat="1" x14ac:dyDescent="0.2"/>
    <row r="1045454" s="12" customFormat="1" x14ac:dyDescent="0.2"/>
    <row r="1045455" s="12" customFormat="1" x14ac:dyDescent="0.2"/>
    <row r="1045456" s="12" customFormat="1" x14ac:dyDescent="0.2"/>
    <row r="1045457" s="12" customFormat="1" x14ac:dyDescent="0.2"/>
    <row r="1045458" s="12" customFormat="1" x14ac:dyDescent="0.2"/>
    <row r="1045459" s="12" customFormat="1" x14ac:dyDescent="0.2"/>
    <row r="1045460" s="12" customFormat="1" x14ac:dyDescent="0.2"/>
    <row r="1045461" s="12" customFormat="1" x14ac:dyDescent="0.2"/>
    <row r="1045462" s="12" customFormat="1" x14ac:dyDescent="0.2"/>
    <row r="1045463" s="12" customFormat="1" x14ac:dyDescent="0.2"/>
    <row r="1045464" s="12" customFormat="1" x14ac:dyDescent="0.2"/>
    <row r="1045465" s="12" customFormat="1" x14ac:dyDescent="0.2"/>
    <row r="1045466" s="12" customFormat="1" x14ac:dyDescent="0.2"/>
    <row r="1045467" s="12" customFormat="1" x14ac:dyDescent="0.2"/>
    <row r="1045468" s="12" customFormat="1" x14ac:dyDescent="0.2"/>
    <row r="1045469" s="12" customFormat="1" x14ac:dyDescent="0.2"/>
    <row r="1045470" s="12" customFormat="1" x14ac:dyDescent="0.2"/>
    <row r="1045471" s="12" customFormat="1" x14ac:dyDescent="0.2"/>
    <row r="1045472" s="12" customFormat="1" x14ac:dyDescent="0.2"/>
    <row r="1045473" s="12" customFormat="1" x14ac:dyDescent="0.2"/>
    <row r="1045474" s="12" customFormat="1" x14ac:dyDescent="0.2"/>
    <row r="1045475" s="12" customFormat="1" x14ac:dyDescent="0.2"/>
    <row r="1045476" s="12" customFormat="1" x14ac:dyDescent="0.2"/>
    <row r="1045477" s="12" customFormat="1" x14ac:dyDescent="0.2"/>
    <row r="1045478" s="12" customFormat="1" x14ac:dyDescent="0.2"/>
    <row r="1045479" s="12" customFormat="1" x14ac:dyDescent="0.2"/>
    <row r="1045480" s="12" customFormat="1" x14ac:dyDescent="0.2"/>
    <row r="1045481" s="12" customFormat="1" x14ac:dyDescent="0.2"/>
    <row r="1045482" s="12" customFormat="1" x14ac:dyDescent="0.2"/>
    <row r="1045483" s="12" customFormat="1" x14ac:dyDescent="0.2"/>
    <row r="1045484" s="12" customFormat="1" x14ac:dyDescent="0.2"/>
    <row r="1045485" s="12" customFormat="1" x14ac:dyDescent="0.2"/>
    <row r="1045486" s="12" customFormat="1" x14ac:dyDescent="0.2"/>
    <row r="1045487" s="12" customFormat="1" x14ac:dyDescent="0.2"/>
    <row r="1045488" s="12" customFormat="1" x14ac:dyDescent="0.2"/>
    <row r="1045489" s="12" customFormat="1" x14ac:dyDescent="0.2"/>
    <row r="1045490" s="12" customFormat="1" x14ac:dyDescent="0.2"/>
    <row r="1045491" s="12" customFormat="1" x14ac:dyDescent="0.2"/>
    <row r="1045492" s="12" customFormat="1" x14ac:dyDescent="0.2"/>
    <row r="1045493" s="12" customFormat="1" x14ac:dyDescent="0.2"/>
    <row r="1045494" s="12" customFormat="1" x14ac:dyDescent="0.2"/>
    <row r="1045495" s="12" customFormat="1" x14ac:dyDescent="0.2"/>
    <row r="1045496" s="12" customFormat="1" x14ac:dyDescent="0.2"/>
    <row r="1045497" s="12" customFormat="1" x14ac:dyDescent="0.2"/>
    <row r="1045498" s="12" customFormat="1" x14ac:dyDescent="0.2"/>
    <row r="1045499" s="12" customFormat="1" x14ac:dyDescent="0.2"/>
    <row r="1045500" s="12" customFormat="1" x14ac:dyDescent="0.2"/>
    <row r="1045501" s="12" customFormat="1" x14ac:dyDescent="0.2"/>
    <row r="1045502" s="12" customFormat="1" x14ac:dyDescent="0.2"/>
    <row r="1045503" s="12" customFormat="1" x14ac:dyDescent="0.2"/>
    <row r="1045504" s="12" customFormat="1" x14ac:dyDescent="0.2"/>
    <row r="1045505" s="12" customFormat="1" x14ac:dyDescent="0.2"/>
    <row r="1045506" s="12" customFormat="1" x14ac:dyDescent="0.2"/>
    <row r="1045507" s="12" customFormat="1" x14ac:dyDescent="0.2"/>
    <row r="1045508" s="12" customFormat="1" x14ac:dyDescent="0.2"/>
    <row r="1045509" s="12" customFormat="1" x14ac:dyDescent="0.2"/>
    <row r="1045510" s="12" customFormat="1" x14ac:dyDescent="0.2"/>
    <row r="1045511" s="12" customFormat="1" x14ac:dyDescent="0.2"/>
    <row r="1045512" s="12" customFormat="1" x14ac:dyDescent="0.2"/>
    <row r="1045513" s="12" customFormat="1" x14ac:dyDescent="0.2"/>
    <row r="1045514" s="12" customFormat="1" x14ac:dyDescent="0.2"/>
    <row r="1045515" s="12" customFormat="1" x14ac:dyDescent="0.2"/>
    <row r="1045516" s="12" customFormat="1" x14ac:dyDescent="0.2"/>
    <row r="1045517" s="12" customFormat="1" x14ac:dyDescent="0.2"/>
    <row r="1045518" s="12" customFormat="1" x14ac:dyDescent="0.2"/>
    <row r="1045519" s="12" customFormat="1" x14ac:dyDescent="0.2"/>
    <row r="1045520" s="12" customFormat="1" x14ac:dyDescent="0.2"/>
    <row r="1045521" s="12" customFormat="1" x14ac:dyDescent="0.2"/>
    <row r="1045522" s="12" customFormat="1" x14ac:dyDescent="0.2"/>
    <row r="1045523" s="12" customFormat="1" x14ac:dyDescent="0.2"/>
    <row r="1045524" s="12" customFormat="1" x14ac:dyDescent="0.2"/>
    <row r="1045525" s="12" customFormat="1" x14ac:dyDescent="0.2"/>
    <row r="1045526" s="12" customFormat="1" x14ac:dyDescent="0.2"/>
    <row r="1045527" s="12" customFormat="1" x14ac:dyDescent="0.2"/>
    <row r="1045528" s="12" customFormat="1" x14ac:dyDescent="0.2"/>
    <row r="1045529" s="12" customFormat="1" x14ac:dyDescent="0.2"/>
    <row r="1045530" s="12" customFormat="1" x14ac:dyDescent="0.2"/>
    <row r="1045531" s="12" customFormat="1" x14ac:dyDescent="0.2"/>
    <row r="1045532" s="12" customFormat="1" x14ac:dyDescent="0.2"/>
    <row r="1045533" s="12" customFormat="1" x14ac:dyDescent="0.2"/>
    <row r="1045534" s="12" customFormat="1" x14ac:dyDescent="0.2"/>
    <row r="1045535" s="12" customFormat="1" x14ac:dyDescent="0.2"/>
    <row r="1045536" s="12" customFormat="1" x14ac:dyDescent="0.2"/>
    <row r="1045537" s="12" customFormat="1" x14ac:dyDescent="0.2"/>
    <row r="1045538" s="12" customFormat="1" x14ac:dyDescent="0.2"/>
    <row r="1045539" s="12" customFormat="1" x14ac:dyDescent="0.2"/>
    <row r="1045540" s="12" customFormat="1" x14ac:dyDescent="0.2"/>
    <row r="1045541" s="12" customFormat="1" x14ac:dyDescent="0.2"/>
    <row r="1045542" s="12" customFormat="1" x14ac:dyDescent="0.2"/>
    <row r="1045543" s="12" customFormat="1" x14ac:dyDescent="0.2"/>
    <row r="1045544" s="12" customFormat="1" x14ac:dyDescent="0.2"/>
    <row r="1045545" s="12" customFormat="1" x14ac:dyDescent="0.2"/>
    <row r="1045546" s="12" customFormat="1" x14ac:dyDescent="0.2"/>
    <row r="1045547" s="12" customFormat="1" x14ac:dyDescent="0.2"/>
    <row r="1045548" s="12" customFormat="1" x14ac:dyDescent="0.2"/>
    <row r="1045549" s="12" customFormat="1" x14ac:dyDescent="0.2"/>
    <row r="1045550" s="12" customFormat="1" x14ac:dyDescent="0.2"/>
    <row r="1045551" s="12" customFormat="1" x14ac:dyDescent="0.2"/>
    <row r="1045552" s="12" customFormat="1" x14ac:dyDescent="0.2"/>
    <row r="1045553" s="12" customFormat="1" x14ac:dyDescent="0.2"/>
    <row r="1045554" s="12" customFormat="1" x14ac:dyDescent="0.2"/>
    <row r="1045555" s="12" customFormat="1" x14ac:dyDescent="0.2"/>
    <row r="1045556" s="12" customFormat="1" x14ac:dyDescent="0.2"/>
    <row r="1045557" s="12" customFormat="1" x14ac:dyDescent="0.2"/>
    <row r="1045558" s="12" customFormat="1" x14ac:dyDescent="0.2"/>
    <row r="1045559" s="12" customFormat="1" x14ac:dyDescent="0.2"/>
    <row r="1045560" s="12" customFormat="1" x14ac:dyDescent="0.2"/>
    <row r="1045561" s="12" customFormat="1" x14ac:dyDescent="0.2"/>
    <row r="1045562" s="12" customFormat="1" x14ac:dyDescent="0.2"/>
    <row r="1045563" s="12" customFormat="1" x14ac:dyDescent="0.2"/>
    <row r="1045564" s="12" customFormat="1" x14ac:dyDescent="0.2"/>
    <row r="1045565" s="12" customFormat="1" x14ac:dyDescent="0.2"/>
    <row r="1045566" s="12" customFormat="1" x14ac:dyDescent="0.2"/>
    <row r="1045567" s="12" customFormat="1" x14ac:dyDescent="0.2"/>
    <row r="1045568" s="12" customFormat="1" x14ac:dyDescent="0.2"/>
    <row r="1045569" s="12" customFormat="1" x14ac:dyDescent="0.2"/>
    <row r="1045570" s="12" customFormat="1" x14ac:dyDescent="0.2"/>
    <row r="1045571" s="12" customFormat="1" x14ac:dyDescent="0.2"/>
    <row r="1045572" s="12" customFormat="1" x14ac:dyDescent="0.2"/>
    <row r="1045573" s="12" customFormat="1" x14ac:dyDescent="0.2"/>
    <row r="1045574" s="12" customFormat="1" x14ac:dyDescent="0.2"/>
    <row r="1045575" s="12" customFormat="1" x14ac:dyDescent="0.2"/>
    <row r="1045576" s="12" customFormat="1" x14ac:dyDescent="0.2"/>
    <row r="1045577" s="12" customFormat="1" x14ac:dyDescent="0.2"/>
    <row r="1045578" s="12" customFormat="1" x14ac:dyDescent="0.2"/>
    <row r="1045579" s="12" customFormat="1" x14ac:dyDescent="0.2"/>
    <row r="1045580" s="12" customFormat="1" x14ac:dyDescent="0.2"/>
    <row r="1045581" s="12" customFormat="1" x14ac:dyDescent="0.2"/>
    <row r="1045582" s="12" customFormat="1" x14ac:dyDescent="0.2"/>
    <row r="1045583" s="12" customFormat="1" x14ac:dyDescent="0.2"/>
    <row r="1045584" s="12" customFormat="1" x14ac:dyDescent="0.2"/>
    <row r="1045585" s="12" customFormat="1" x14ac:dyDescent="0.2"/>
    <row r="1045586" s="12" customFormat="1" x14ac:dyDescent="0.2"/>
    <row r="1045587" s="12" customFormat="1" x14ac:dyDescent="0.2"/>
    <row r="1045588" s="12" customFormat="1" x14ac:dyDescent="0.2"/>
    <row r="1045589" s="12" customFormat="1" x14ac:dyDescent="0.2"/>
    <row r="1045590" s="12" customFormat="1" x14ac:dyDescent="0.2"/>
    <row r="1045591" s="12" customFormat="1" x14ac:dyDescent="0.2"/>
    <row r="1045592" s="12" customFormat="1" x14ac:dyDescent="0.2"/>
    <row r="1045593" s="12" customFormat="1" x14ac:dyDescent="0.2"/>
    <row r="1045594" s="12" customFormat="1" x14ac:dyDescent="0.2"/>
    <row r="1045595" s="12" customFormat="1" x14ac:dyDescent="0.2"/>
    <row r="1045596" s="12" customFormat="1" x14ac:dyDescent="0.2"/>
    <row r="1045597" s="12" customFormat="1" x14ac:dyDescent="0.2"/>
    <row r="1045598" s="12" customFormat="1" x14ac:dyDescent="0.2"/>
    <row r="1045599" s="12" customFormat="1" x14ac:dyDescent="0.2"/>
    <row r="1045600" s="12" customFormat="1" x14ac:dyDescent="0.2"/>
    <row r="1045601" s="12" customFormat="1" x14ac:dyDescent="0.2"/>
    <row r="1045602" s="12" customFormat="1" x14ac:dyDescent="0.2"/>
    <row r="1045603" s="12" customFormat="1" x14ac:dyDescent="0.2"/>
    <row r="1045604" s="12" customFormat="1" x14ac:dyDescent="0.2"/>
    <row r="1045605" s="12" customFormat="1" x14ac:dyDescent="0.2"/>
    <row r="1045606" s="12" customFormat="1" x14ac:dyDescent="0.2"/>
    <row r="1045607" s="12" customFormat="1" x14ac:dyDescent="0.2"/>
    <row r="1045608" s="12" customFormat="1" x14ac:dyDescent="0.2"/>
    <row r="1045609" s="12" customFormat="1" x14ac:dyDescent="0.2"/>
    <row r="1045610" s="12" customFormat="1" x14ac:dyDescent="0.2"/>
    <row r="1045611" s="12" customFormat="1" x14ac:dyDescent="0.2"/>
    <row r="1045612" s="12" customFormat="1" x14ac:dyDescent="0.2"/>
    <row r="1045613" s="12" customFormat="1" x14ac:dyDescent="0.2"/>
    <row r="1045614" s="12" customFormat="1" x14ac:dyDescent="0.2"/>
    <row r="1045615" s="12" customFormat="1" x14ac:dyDescent="0.2"/>
    <row r="1045616" s="12" customFormat="1" x14ac:dyDescent="0.2"/>
    <row r="1045617" s="12" customFormat="1" x14ac:dyDescent="0.2"/>
    <row r="1045618" s="12" customFormat="1" x14ac:dyDescent="0.2"/>
    <row r="1045619" s="12" customFormat="1" x14ac:dyDescent="0.2"/>
    <row r="1045620" s="12" customFormat="1" x14ac:dyDescent="0.2"/>
    <row r="1045621" s="12" customFormat="1" x14ac:dyDescent="0.2"/>
    <row r="1045622" s="12" customFormat="1" x14ac:dyDescent="0.2"/>
    <row r="1045623" s="12" customFormat="1" x14ac:dyDescent="0.2"/>
    <row r="1045624" s="12" customFormat="1" x14ac:dyDescent="0.2"/>
    <row r="1045625" s="12" customFormat="1" x14ac:dyDescent="0.2"/>
    <row r="1045626" s="12" customFormat="1" x14ac:dyDescent="0.2"/>
    <row r="1045627" s="12" customFormat="1" x14ac:dyDescent="0.2"/>
    <row r="1045628" s="12" customFormat="1" x14ac:dyDescent="0.2"/>
    <row r="1045629" s="12" customFormat="1" x14ac:dyDescent="0.2"/>
    <row r="1045630" s="12" customFormat="1" x14ac:dyDescent="0.2"/>
    <row r="1045631" s="12" customFormat="1" x14ac:dyDescent="0.2"/>
    <row r="1045632" s="12" customFormat="1" x14ac:dyDescent="0.2"/>
    <row r="1045633" s="12" customFormat="1" x14ac:dyDescent="0.2"/>
    <row r="1045634" s="12" customFormat="1" x14ac:dyDescent="0.2"/>
    <row r="1045635" s="12" customFormat="1" x14ac:dyDescent="0.2"/>
    <row r="1045636" s="12" customFormat="1" x14ac:dyDescent="0.2"/>
    <row r="1045637" s="12" customFormat="1" x14ac:dyDescent="0.2"/>
    <row r="1045638" s="12" customFormat="1" x14ac:dyDescent="0.2"/>
    <row r="1045639" s="12" customFormat="1" x14ac:dyDescent="0.2"/>
    <row r="1045640" s="12" customFormat="1" x14ac:dyDescent="0.2"/>
    <row r="1045641" s="12" customFormat="1" x14ac:dyDescent="0.2"/>
    <row r="1045642" s="12" customFormat="1" x14ac:dyDescent="0.2"/>
    <row r="1045643" s="12" customFormat="1" x14ac:dyDescent="0.2"/>
    <row r="1045644" s="12" customFormat="1" x14ac:dyDescent="0.2"/>
    <row r="1045645" s="12" customFormat="1" x14ac:dyDescent="0.2"/>
    <row r="1045646" s="12" customFormat="1" x14ac:dyDescent="0.2"/>
    <row r="1045647" s="12" customFormat="1" x14ac:dyDescent="0.2"/>
    <row r="1045648" s="12" customFormat="1" x14ac:dyDescent="0.2"/>
    <row r="1045649" s="12" customFormat="1" x14ac:dyDescent="0.2"/>
    <row r="1045650" s="12" customFormat="1" x14ac:dyDescent="0.2"/>
    <row r="1045651" s="12" customFormat="1" x14ac:dyDescent="0.2"/>
    <row r="1045652" s="12" customFormat="1" x14ac:dyDescent="0.2"/>
    <row r="1045653" s="12" customFormat="1" x14ac:dyDescent="0.2"/>
    <row r="1045654" s="12" customFormat="1" x14ac:dyDescent="0.2"/>
    <row r="1045655" s="12" customFormat="1" x14ac:dyDescent="0.2"/>
    <row r="1045656" s="12" customFormat="1" x14ac:dyDescent="0.2"/>
    <row r="1045657" s="12" customFormat="1" x14ac:dyDescent="0.2"/>
    <row r="1045658" s="12" customFormat="1" x14ac:dyDescent="0.2"/>
    <row r="1045659" s="12" customFormat="1" x14ac:dyDescent="0.2"/>
    <row r="1045660" s="12" customFormat="1" x14ac:dyDescent="0.2"/>
    <row r="1045661" s="12" customFormat="1" x14ac:dyDescent="0.2"/>
    <row r="1045662" s="12" customFormat="1" x14ac:dyDescent="0.2"/>
    <row r="1045663" s="12" customFormat="1" x14ac:dyDescent="0.2"/>
    <row r="1045664" s="12" customFormat="1" x14ac:dyDescent="0.2"/>
    <row r="1045665" s="12" customFormat="1" x14ac:dyDescent="0.2"/>
    <row r="1045666" s="12" customFormat="1" x14ac:dyDescent="0.2"/>
    <row r="1045667" s="12" customFormat="1" x14ac:dyDescent="0.2"/>
    <row r="1045668" s="12" customFormat="1" x14ac:dyDescent="0.2"/>
    <row r="1045669" s="12" customFormat="1" x14ac:dyDescent="0.2"/>
    <row r="1045670" s="12" customFormat="1" x14ac:dyDescent="0.2"/>
    <row r="1045671" s="12" customFormat="1" x14ac:dyDescent="0.2"/>
    <row r="1045672" s="12" customFormat="1" x14ac:dyDescent="0.2"/>
    <row r="1045673" s="12" customFormat="1" x14ac:dyDescent="0.2"/>
    <row r="1045674" s="12" customFormat="1" x14ac:dyDescent="0.2"/>
    <row r="1045675" s="12" customFormat="1" x14ac:dyDescent="0.2"/>
    <row r="1045676" s="12" customFormat="1" x14ac:dyDescent="0.2"/>
    <row r="1045677" s="12" customFormat="1" x14ac:dyDescent="0.2"/>
    <row r="1045678" s="12" customFormat="1" x14ac:dyDescent="0.2"/>
    <row r="1045679" s="12" customFormat="1" x14ac:dyDescent="0.2"/>
    <row r="1045680" s="12" customFormat="1" x14ac:dyDescent="0.2"/>
    <row r="1045681" s="12" customFormat="1" x14ac:dyDescent="0.2"/>
    <row r="1045682" s="12" customFormat="1" x14ac:dyDescent="0.2"/>
    <row r="1045683" s="12" customFormat="1" x14ac:dyDescent="0.2"/>
    <row r="1045684" s="12" customFormat="1" x14ac:dyDescent="0.2"/>
    <row r="1045685" s="12" customFormat="1" x14ac:dyDescent="0.2"/>
    <row r="1045686" s="12" customFormat="1" x14ac:dyDescent="0.2"/>
    <row r="1045687" s="12" customFormat="1" x14ac:dyDescent="0.2"/>
    <row r="1045688" s="12" customFormat="1" x14ac:dyDescent="0.2"/>
    <row r="1045689" s="12" customFormat="1" x14ac:dyDescent="0.2"/>
    <row r="1045690" s="12" customFormat="1" x14ac:dyDescent="0.2"/>
    <row r="1045691" s="12" customFormat="1" x14ac:dyDescent="0.2"/>
    <row r="1045692" s="12" customFormat="1" x14ac:dyDescent="0.2"/>
    <row r="1045693" s="12" customFormat="1" x14ac:dyDescent="0.2"/>
    <row r="1045694" s="12" customFormat="1" x14ac:dyDescent="0.2"/>
    <row r="1045695" s="12" customFormat="1" x14ac:dyDescent="0.2"/>
    <row r="1045696" s="12" customFormat="1" x14ac:dyDescent="0.2"/>
    <row r="1045697" s="12" customFormat="1" x14ac:dyDescent="0.2"/>
    <row r="1045698" s="12" customFormat="1" x14ac:dyDescent="0.2"/>
    <row r="1045699" s="12" customFormat="1" x14ac:dyDescent="0.2"/>
    <row r="1045700" s="12" customFormat="1" x14ac:dyDescent="0.2"/>
    <row r="1045701" s="12" customFormat="1" x14ac:dyDescent="0.2"/>
    <row r="1045702" s="12" customFormat="1" x14ac:dyDescent="0.2"/>
    <row r="1045703" s="12" customFormat="1" x14ac:dyDescent="0.2"/>
    <row r="1045704" s="12" customFormat="1" x14ac:dyDescent="0.2"/>
    <row r="1045705" s="12" customFormat="1" x14ac:dyDescent="0.2"/>
    <row r="1045706" s="12" customFormat="1" x14ac:dyDescent="0.2"/>
    <row r="1045707" s="12" customFormat="1" x14ac:dyDescent="0.2"/>
    <row r="1045708" s="12" customFormat="1" x14ac:dyDescent="0.2"/>
    <row r="1045709" s="12" customFormat="1" x14ac:dyDescent="0.2"/>
    <row r="1045710" s="12" customFormat="1" x14ac:dyDescent="0.2"/>
    <row r="1045711" s="12" customFormat="1" x14ac:dyDescent="0.2"/>
    <row r="1045712" s="12" customFormat="1" x14ac:dyDescent="0.2"/>
    <row r="1045713" s="12" customFormat="1" x14ac:dyDescent="0.2"/>
    <row r="1045714" s="12" customFormat="1" x14ac:dyDescent="0.2"/>
    <row r="1045715" s="12" customFormat="1" x14ac:dyDescent="0.2"/>
    <row r="1045716" s="12" customFormat="1" x14ac:dyDescent="0.2"/>
    <row r="1045717" s="12" customFormat="1" x14ac:dyDescent="0.2"/>
    <row r="1045718" s="12" customFormat="1" x14ac:dyDescent="0.2"/>
    <row r="1045719" s="12" customFormat="1" x14ac:dyDescent="0.2"/>
    <row r="1045720" s="12" customFormat="1" x14ac:dyDescent="0.2"/>
    <row r="1045721" s="12" customFormat="1" x14ac:dyDescent="0.2"/>
    <row r="1045722" s="12" customFormat="1" x14ac:dyDescent="0.2"/>
    <row r="1045723" s="12" customFormat="1" x14ac:dyDescent="0.2"/>
    <row r="1045724" s="12" customFormat="1" x14ac:dyDescent="0.2"/>
    <row r="1045725" s="12" customFormat="1" x14ac:dyDescent="0.2"/>
    <row r="1045726" s="12" customFormat="1" x14ac:dyDescent="0.2"/>
    <row r="1045727" s="12" customFormat="1" x14ac:dyDescent="0.2"/>
    <row r="1045728" s="12" customFormat="1" x14ac:dyDescent="0.2"/>
    <row r="1045729" s="12" customFormat="1" x14ac:dyDescent="0.2"/>
    <row r="1045730" s="12" customFormat="1" x14ac:dyDescent="0.2"/>
    <row r="1045731" s="12" customFormat="1" x14ac:dyDescent="0.2"/>
    <row r="1045732" s="12" customFormat="1" x14ac:dyDescent="0.2"/>
    <row r="1045733" s="12" customFormat="1" x14ac:dyDescent="0.2"/>
    <row r="1045734" s="12" customFormat="1" x14ac:dyDescent="0.2"/>
    <row r="1045735" s="12" customFormat="1" x14ac:dyDescent="0.2"/>
    <row r="1045736" s="12" customFormat="1" x14ac:dyDescent="0.2"/>
    <row r="1045737" s="12" customFormat="1" x14ac:dyDescent="0.2"/>
    <row r="1045738" s="12" customFormat="1" x14ac:dyDescent="0.2"/>
    <row r="1045739" s="12" customFormat="1" x14ac:dyDescent="0.2"/>
    <row r="1045740" s="12" customFormat="1" x14ac:dyDescent="0.2"/>
    <row r="1045741" s="12" customFormat="1" x14ac:dyDescent="0.2"/>
    <row r="1045742" s="12" customFormat="1" x14ac:dyDescent="0.2"/>
    <row r="1045743" s="12" customFormat="1" x14ac:dyDescent="0.2"/>
    <row r="1045744" s="12" customFormat="1" x14ac:dyDescent="0.2"/>
    <row r="1045745" s="12" customFormat="1" x14ac:dyDescent="0.2"/>
    <row r="1045746" s="12" customFormat="1" x14ac:dyDescent="0.2"/>
    <row r="1045747" s="12" customFormat="1" x14ac:dyDescent="0.2"/>
    <row r="1045748" s="12" customFormat="1" x14ac:dyDescent="0.2"/>
    <row r="1045749" s="12" customFormat="1" x14ac:dyDescent="0.2"/>
    <row r="1045750" s="12" customFormat="1" x14ac:dyDescent="0.2"/>
    <row r="1045751" s="12" customFormat="1" x14ac:dyDescent="0.2"/>
    <row r="1045752" s="12" customFormat="1" x14ac:dyDescent="0.2"/>
    <row r="1045753" s="12" customFormat="1" x14ac:dyDescent="0.2"/>
    <row r="1045754" s="12" customFormat="1" x14ac:dyDescent="0.2"/>
    <row r="1045755" s="12" customFormat="1" x14ac:dyDescent="0.2"/>
    <row r="1045756" s="12" customFormat="1" x14ac:dyDescent="0.2"/>
    <row r="1045757" s="12" customFormat="1" x14ac:dyDescent="0.2"/>
    <row r="1045758" s="12" customFormat="1" x14ac:dyDescent="0.2"/>
    <row r="1045759" s="12" customFormat="1" x14ac:dyDescent="0.2"/>
    <row r="1045760" s="12" customFormat="1" x14ac:dyDescent="0.2"/>
    <row r="1045761" s="12" customFormat="1" x14ac:dyDescent="0.2"/>
    <row r="1045762" s="12" customFormat="1" x14ac:dyDescent="0.2"/>
    <row r="1045763" s="12" customFormat="1" x14ac:dyDescent="0.2"/>
    <row r="1045764" s="12" customFormat="1" x14ac:dyDescent="0.2"/>
    <row r="1045765" s="12" customFormat="1" x14ac:dyDescent="0.2"/>
    <row r="1045766" s="12" customFormat="1" x14ac:dyDescent="0.2"/>
    <row r="1045767" s="12" customFormat="1" x14ac:dyDescent="0.2"/>
    <row r="1045768" s="12" customFormat="1" x14ac:dyDescent="0.2"/>
    <row r="1045769" s="12" customFormat="1" x14ac:dyDescent="0.2"/>
    <row r="1045770" s="12" customFormat="1" x14ac:dyDescent="0.2"/>
    <row r="1045771" s="12" customFormat="1" x14ac:dyDescent="0.2"/>
    <row r="1045772" s="12" customFormat="1" x14ac:dyDescent="0.2"/>
    <row r="1045773" s="12" customFormat="1" x14ac:dyDescent="0.2"/>
    <row r="1045774" s="12" customFormat="1" x14ac:dyDescent="0.2"/>
    <row r="1045775" s="12" customFormat="1" x14ac:dyDescent="0.2"/>
    <row r="1045776" s="12" customFormat="1" x14ac:dyDescent="0.2"/>
    <row r="1045777" s="12" customFormat="1" x14ac:dyDescent="0.2"/>
    <row r="1045778" s="12" customFormat="1" x14ac:dyDescent="0.2"/>
    <row r="1045779" s="12" customFormat="1" x14ac:dyDescent="0.2"/>
    <row r="1045780" s="12" customFormat="1" x14ac:dyDescent="0.2"/>
    <row r="1045781" s="12" customFormat="1" x14ac:dyDescent="0.2"/>
    <row r="1045782" s="12" customFormat="1" x14ac:dyDescent="0.2"/>
    <row r="1045783" s="12" customFormat="1" x14ac:dyDescent="0.2"/>
    <row r="1045784" s="12" customFormat="1" x14ac:dyDescent="0.2"/>
    <row r="1045785" s="12" customFormat="1" x14ac:dyDescent="0.2"/>
    <row r="1045786" s="12" customFormat="1" x14ac:dyDescent="0.2"/>
    <row r="1045787" s="12" customFormat="1" x14ac:dyDescent="0.2"/>
    <row r="1045788" s="12" customFormat="1" x14ac:dyDescent="0.2"/>
    <row r="1045789" s="12" customFormat="1" x14ac:dyDescent="0.2"/>
    <row r="1045790" s="12" customFormat="1" x14ac:dyDescent="0.2"/>
    <row r="1045791" s="12" customFormat="1" x14ac:dyDescent="0.2"/>
    <row r="1045792" s="12" customFormat="1" x14ac:dyDescent="0.2"/>
    <row r="1045793" s="12" customFormat="1" x14ac:dyDescent="0.2"/>
    <row r="1045794" s="12" customFormat="1" x14ac:dyDescent="0.2"/>
    <row r="1045795" s="12" customFormat="1" x14ac:dyDescent="0.2"/>
    <row r="1045796" s="12" customFormat="1" x14ac:dyDescent="0.2"/>
    <row r="1045797" s="12" customFormat="1" x14ac:dyDescent="0.2"/>
    <row r="1045798" s="12" customFormat="1" x14ac:dyDescent="0.2"/>
    <row r="1045799" s="12" customFormat="1" x14ac:dyDescent="0.2"/>
    <row r="1045800" s="12" customFormat="1" x14ac:dyDescent="0.2"/>
    <row r="1045801" s="12" customFormat="1" x14ac:dyDescent="0.2"/>
    <row r="1045802" s="12" customFormat="1" x14ac:dyDescent="0.2"/>
    <row r="1045803" s="12" customFormat="1" x14ac:dyDescent="0.2"/>
    <row r="1045804" s="12" customFormat="1" x14ac:dyDescent="0.2"/>
    <row r="1045805" s="12" customFormat="1" x14ac:dyDescent="0.2"/>
    <row r="1045806" s="12" customFormat="1" x14ac:dyDescent="0.2"/>
    <row r="1045807" s="12" customFormat="1" x14ac:dyDescent="0.2"/>
    <row r="1045808" s="12" customFormat="1" x14ac:dyDescent="0.2"/>
    <row r="1045809" s="12" customFormat="1" x14ac:dyDescent="0.2"/>
    <row r="1045810" s="12" customFormat="1" x14ac:dyDescent="0.2"/>
    <row r="1045811" s="12" customFormat="1" x14ac:dyDescent="0.2"/>
    <row r="1045812" s="12" customFormat="1" x14ac:dyDescent="0.2"/>
    <row r="1045813" s="12" customFormat="1" x14ac:dyDescent="0.2"/>
    <row r="1045814" s="12" customFormat="1" x14ac:dyDescent="0.2"/>
    <row r="1045815" s="12" customFormat="1" x14ac:dyDescent="0.2"/>
    <row r="1045816" s="12" customFormat="1" x14ac:dyDescent="0.2"/>
    <row r="1045817" s="12" customFormat="1" x14ac:dyDescent="0.2"/>
    <row r="1045818" s="12" customFormat="1" x14ac:dyDescent="0.2"/>
    <row r="1045819" s="12" customFormat="1" x14ac:dyDescent="0.2"/>
    <row r="1045820" s="12" customFormat="1" x14ac:dyDescent="0.2"/>
    <row r="1045821" s="12" customFormat="1" x14ac:dyDescent="0.2"/>
    <row r="1045822" s="12" customFormat="1" x14ac:dyDescent="0.2"/>
    <row r="1045823" s="12" customFormat="1" x14ac:dyDescent="0.2"/>
    <row r="1045824" s="12" customFormat="1" x14ac:dyDescent="0.2"/>
    <row r="1045825" s="12" customFormat="1" x14ac:dyDescent="0.2"/>
    <row r="1045826" s="12" customFormat="1" x14ac:dyDescent="0.2"/>
    <row r="1045827" s="12" customFormat="1" x14ac:dyDescent="0.2"/>
    <row r="1045828" s="12" customFormat="1" x14ac:dyDescent="0.2"/>
    <row r="1045829" s="12" customFormat="1" x14ac:dyDescent="0.2"/>
    <row r="1045830" s="12" customFormat="1" x14ac:dyDescent="0.2"/>
    <row r="1045831" s="12" customFormat="1" x14ac:dyDescent="0.2"/>
    <row r="1045832" s="12" customFormat="1" x14ac:dyDescent="0.2"/>
    <row r="1045833" s="12" customFormat="1" x14ac:dyDescent="0.2"/>
    <row r="1045834" s="12" customFormat="1" x14ac:dyDescent="0.2"/>
    <row r="1045835" s="12" customFormat="1" x14ac:dyDescent="0.2"/>
    <row r="1045836" s="12" customFormat="1" x14ac:dyDescent="0.2"/>
    <row r="1045837" s="12" customFormat="1" x14ac:dyDescent="0.2"/>
    <row r="1045838" s="12" customFormat="1" x14ac:dyDescent="0.2"/>
    <row r="1045839" s="12" customFormat="1" x14ac:dyDescent="0.2"/>
    <row r="1045840" s="12" customFormat="1" x14ac:dyDescent="0.2"/>
    <row r="1045841" s="12" customFormat="1" x14ac:dyDescent="0.2"/>
    <row r="1045842" s="12" customFormat="1" x14ac:dyDescent="0.2"/>
    <row r="1045843" s="12" customFormat="1" x14ac:dyDescent="0.2"/>
    <row r="1045844" s="12" customFormat="1" x14ac:dyDescent="0.2"/>
    <row r="1045845" s="12" customFormat="1" x14ac:dyDescent="0.2"/>
    <row r="1045846" s="12" customFormat="1" x14ac:dyDescent="0.2"/>
    <row r="1045847" s="12" customFormat="1" x14ac:dyDescent="0.2"/>
    <row r="1045848" s="12" customFormat="1" x14ac:dyDescent="0.2"/>
    <row r="1045849" s="12" customFormat="1" x14ac:dyDescent="0.2"/>
    <row r="1045850" s="12" customFormat="1" x14ac:dyDescent="0.2"/>
    <row r="1045851" s="12" customFormat="1" x14ac:dyDescent="0.2"/>
    <row r="1045852" s="12" customFormat="1" x14ac:dyDescent="0.2"/>
    <row r="1045853" s="12" customFormat="1" x14ac:dyDescent="0.2"/>
    <row r="1045854" s="12" customFormat="1" x14ac:dyDescent="0.2"/>
    <row r="1045855" s="12" customFormat="1" x14ac:dyDescent="0.2"/>
    <row r="1045856" s="12" customFormat="1" x14ac:dyDescent="0.2"/>
    <row r="1045857" s="12" customFormat="1" x14ac:dyDescent="0.2"/>
    <row r="1045858" s="12" customFormat="1" x14ac:dyDescent="0.2"/>
    <row r="1045859" s="12" customFormat="1" x14ac:dyDescent="0.2"/>
    <row r="1045860" s="12" customFormat="1" x14ac:dyDescent="0.2"/>
    <row r="1045861" s="12" customFormat="1" x14ac:dyDescent="0.2"/>
    <row r="1045862" s="12" customFormat="1" x14ac:dyDescent="0.2"/>
    <row r="1045863" s="12" customFormat="1" x14ac:dyDescent="0.2"/>
    <row r="1045864" s="12" customFormat="1" x14ac:dyDescent="0.2"/>
    <row r="1045865" s="12" customFormat="1" x14ac:dyDescent="0.2"/>
    <row r="1045866" s="12" customFormat="1" x14ac:dyDescent="0.2"/>
    <row r="1045867" s="12" customFormat="1" x14ac:dyDescent="0.2"/>
    <row r="1045868" s="12" customFormat="1" x14ac:dyDescent="0.2"/>
    <row r="1045869" s="12" customFormat="1" x14ac:dyDescent="0.2"/>
    <row r="1045870" s="12" customFormat="1" x14ac:dyDescent="0.2"/>
    <row r="1045871" s="12" customFormat="1" x14ac:dyDescent="0.2"/>
    <row r="1045872" s="12" customFormat="1" x14ac:dyDescent="0.2"/>
    <row r="1045873" s="12" customFormat="1" x14ac:dyDescent="0.2"/>
    <row r="1045874" s="12" customFormat="1" x14ac:dyDescent="0.2"/>
    <row r="1045875" s="12" customFormat="1" x14ac:dyDescent="0.2"/>
    <row r="1045876" s="12" customFormat="1" x14ac:dyDescent="0.2"/>
    <row r="1045877" s="12" customFormat="1" x14ac:dyDescent="0.2"/>
    <row r="1045878" s="12" customFormat="1" x14ac:dyDescent="0.2"/>
    <row r="1045879" s="12" customFormat="1" x14ac:dyDescent="0.2"/>
    <row r="1045880" s="12" customFormat="1" x14ac:dyDescent="0.2"/>
    <row r="1045881" s="12" customFormat="1" x14ac:dyDescent="0.2"/>
    <row r="1045882" s="12" customFormat="1" x14ac:dyDescent="0.2"/>
    <row r="1045883" s="12" customFormat="1" x14ac:dyDescent="0.2"/>
    <row r="1045884" s="12" customFormat="1" x14ac:dyDescent="0.2"/>
    <row r="1045885" s="12" customFormat="1" x14ac:dyDescent="0.2"/>
    <row r="1045886" s="12" customFormat="1" x14ac:dyDescent="0.2"/>
    <row r="1045887" s="12" customFormat="1" x14ac:dyDescent="0.2"/>
    <row r="1045888" s="12" customFormat="1" x14ac:dyDescent="0.2"/>
    <row r="1045889" s="12" customFormat="1" x14ac:dyDescent="0.2"/>
    <row r="1045890" s="12" customFormat="1" x14ac:dyDescent="0.2"/>
    <row r="1045891" s="12" customFormat="1" x14ac:dyDescent="0.2"/>
    <row r="1045892" s="12" customFormat="1" x14ac:dyDescent="0.2"/>
    <row r="1045893" s="12" customFormat="1" x14ac:dyDescent="0.2"/>
    <row r="1045894" s="12" customFormat="1" x14ac:dyDescent="0.2"/>
    <row r="1045895" s="12" customFormat="1" x14ac:dyDescent="0.2"/>
    <row r="1045896" s="12" customFormat="1" x14ac:dyDescent="0.2"/>
    <row r="1045897" s="12" customFormat="1" x14ac:dyDescent="0.2"/>
    <row r="1045898" s="12" customFormat="1" x14ac:dyDescent="0.2"/>
    <row r="1045899" s="12" customFormat="1" x14ac:dyDescent="0.2"/>
    <row r="1045900" s="12" customFormat="1" x14ac:dyDescent="0.2"/>
    <row r="1045901" s="12" customFormat="1" x14ac:dyDescent="0.2"/>
    <row r="1045902" s="12" customFormat="1" x14ac:dyDescent="0.2"/>
    <row r="1045903" s="12" customFormat="1" x14ac:dyDescent="0.2"/>
    <row r="1045904" s="12" customFormat="1" x14ac:dyDescent="0.2"/>
    <row r="1045905" s="12" customFormat="1" x14ac:dyDescent="0.2"/>
    <row r="1045906" s="12" customFormat="1" x14ac:dyDescent="0.2"/>
    <row r="1045907" s="12" customFormat="1" x14ac:dyDescent="0.2"/>
    <row r="1045908" s="12" customFormat="1" x14ac:dyDescent="0.2"/>
    <row r="1045909" s="12" customFormat="1" x14ac:dyDescent="0.2"/>
    <row r="1045910" s="12" customFormat="1" x14ac:dyDescent="0.2"/>
    <row r="1045911" s="12" customFormat="1" x14ac:dyDescent="0.2"/>
    <row r="1045912" s="12" customFormat="1" x14ac:dyDescent="0.2"/>
    <row r="1045913" s="12" customFormat="1" x14ac:dyDescent="0.2"/>
    <row r="1045914" s="12" customFormat="1" x14ac:dyDescent="0.2"/>
    <row r="1045915" s="12" customFormat="1" x14ac:dyDescent="0.2"/>
    <row r="1045916" s="12" customFormat="1" x14ac:dyDescent="0.2"/>
    <row r="1045917" s="12" customFormat="1" x14ac:dyDescent="0.2"/>
    <row r="1045918" s="12" customFormat="1" x14ac:dyDescent="0.2"/>
    <row r="1045919" s="12" customFormat="1" x14ac:dyDescent="0.2"/>
    <row r="1045920" s="12" customFormat="1" x14ac:dyDescent="0.2"/>
    <row r="1045921" s="12" customFormat="1" x14ac:dyDescent="0.2"/>
    <row r="1045922" s="12" customFormat="1" x14ac:dyDescent="0.2"/>
    <row r="1045923" s="12" customFormat="1" x14ac:dyDescent="0.2"/>
    <row r="1045924" s="12" customFormat="1" x14ac:dyDescent="0.2"/>
    <row r="1045925" s="12" customFormat="1" x14ac:dyDescent="0.2"/>
    <row r="1045926" s="12" customFormat="1" x14ac:dyDescent="0.2"/>
    <row r="1045927" s="12" customFormat="1" x14ac:dyDescent="0.2"/>
    <row r="1045928" s="12" customFormat="1" x14ac:dyDescent="0.2"/>
    <row r="1045929" s="12" customFormat="1" x14ac:dyDescent="0.2"/>
    <row r="1045930" s="12" customFormat="1" x14ac:dyDescent="0.2"/>
    <row r="1045931" s="12" customFormat="1" x14ac:dyDescent="0.2"/>
    <row r="1045932" s="12" customFormat="1" x14ac:dyDescent="0.2"/>
    <row r="1045933" s="12" customFormat="1" x14ac:dyDescent="0.2"/>
    <row r="1045934" s="12" customFormat="1" x14ac:dyDescent="0.2"/>
    <row r="1045935" s="12" customFormat="1" x14ac:dyDescent="0.2"/>
    <row r="1045936" s="12" customFormat="1" x14ac:dyDescent="0.2"/>
    <row r="1045937" s="12" customFormat="1" x14ac:dyDescent="0.2"/>
    <row r="1045938" s="12" customFormat="1" x14ac:dyDescent="0.2"/>
    <row r="1045939" s="12" customFormat="1" x14ac:dyDescent="0.2"/>
    <row r="1045940" s="12" customFormat="1" x14ac:dyDescent="0.2"/>
    <row r="1045941" s="12" customFormat="1" x14ac:dyDescent="0.2"/>
    <row r="1045942" s="12" customFormat="1" x14ac:dyDescent="0.2"/>
    <row r="1045943" s="12" customFormat="1" x14ac:dyDescent="0.2"/>
    <row r="1045944" s="12" customFormat="1" x14ac:dyDescent="0.2"/>
    <row r="1045945" s="12" customFormat="1" x14ac:dyDescent="0.2"/>
    <row r="1045946" s="12" customFormat="1" x14ac:dyDescent="0.2"/>
    <row r="1045947" s="12" customFormat="1" x14ac:dyDescent="0.2"/>
    <row r="1045948" s="12" customFormat="1" x14ac:dyDescent="0.2"/>
    <row r="1045949" s="12" customFormat="1" x14ac:dyDescent="0.2"/>
    <row r="1045950" s="12" customFormat="1" x14ac:dyDescent="0.2"/>
    <row r="1045951" s="12" customFormat="1" x14ac:dyDescent="0.2"/>
    <row r="1045952" s="12" customFormat="1" x14ac:dyDescent="0.2"/>
    <row r="1045953" s="12" customFormat="1" x14ac:dyDescent="0.2"/>
    <row r="1045954" s="12" customFormat="1" x14ac:dyDescent="0.2"/>
    <row r="1045955" s="12" customFormat="1" x14ac:dyDescent="0.2"/>
    <row r="1045956" s="12" customFormat="1" x14ac:dyDescent="0.2"/>
    <row r="1045957" s="12" customFormat="1" x14ac:dyDescent="0.2"/>
    <row r="1045958" s="12" customFormat="1" x14ac:dyDescent="0.2"/>
    <row r="1045959" s="12" customFormat="1" x14ac:dyDescent="0.2"/>
    <row r="1045960" s="12" customFormat="1" x14ac:dyDescent="0.2"/>
    <row r="1045961" s="12" customFormat="1" x14ac:dyDescent="0.2"/>
    <row r="1045962" s="12" customFormat="1" x14ac:dyDescent="0.2"/>
    <row r="1045963" s="12" customFormat="1" x14ac:dyDescent="0.2"/>
    <row r="1045964" s="12" customFormat="1" x14ac:dyDescent="0.2"/>
    <row r="1045965" s="12" customFormat="1" x14ac:dyDescent="0.2"/>
    <row r="1045966" s="12" customFormat="1" x14ac:dyDescent="0.2"/>
    <row r="1045967" s="12" customFormat="1" x14ac:dyDescent="0.2"/>
    <row r="1045968" s="12" customFormat="1" x14ac:dyDescent="0.2"/>
    <row r="1045969" s="12" customFormat="1" x14ac:dyDescent="0.2"/>
    <row r="1045970" s="12" customFormat="1" x14ac:dyDescent="0.2"/>
    <row r="1045971" s="12" customFormat="1" x14ac:dyDescent="0.2"/>
    <row r="1045972" s="12" customFormat="1" x14ac:dyDescent="0.2"/>
    <row r="1045973" s="12" customFormat="1" x14ac:dyDescent="0.2"/>
    <row r="1045974" s="12" customFormat="1" x14ac:dyDescent="0.2"/>
    <row r="1045975" s="12" customFormat="1" x14ac:dyDescent="0.2"/>
    <row r="1045976" s="12" customFormat="1" x14ac:dyDescent="0.2"/>
    <row r="1045977" s="12" customFormat="1" x14ac:dyDescent="0.2"/>
    <row r="1045978" s="12" customFormat="1" x14ac:dyDescent="0.2"/>
    <row r="1045979" s="12" customFormat="1" x14ac:dyDescent="0.2"/>
    <row r="1045980" s="12" customFormat="1" x14ac:dyDescent="0.2"/>
    <row r="1045981" s="12" customFormat="1" x14ac:dyDescent="0.2"/>
    <row r="1045982" s="12" customFormat="1" x14ac:dyDescent="0.2"/>
    <row r="1045983" s="12" customFormat="1" x14ac:dyDescent="0.2"/>
    <row r="1045984" s="12" customFormat="1" x14ac:dyDescent="0.2"/>
    <row r="1045985" s="12" customFormat="1" x14ac:dyDescent="0.2"/>
    <row r="1045986" s="12" customFormat="1" x14ac:dyDescent="0.2"/>
    <row r="1045987" s="12" customFormat="1" x14ac:dyDescent="0.2"/>
    <row r="1045988" s="12" customFormat="1" x14ac:dyDescent="0.2"/>
    <row r="1045989" s="12" customFormat="1" x14ac:dyDescent="0.2"/>
    <row r="1045990" s="12" customFormat="1" x14ac:dyDescent="0.2"/>
    <row r="1045991" s="12" customFormat="1" x14ac:dyDescent="0.2"/>
    <row r="1045992" s="12" customFormat="1" x14ac:dyDescent="0.2"/>
    <row r="1045993" s="12" customFormat="1" x14ac:dyDescent="0.2"/>
    <row r="1045994" s="12" customFormat="1" x14ac:dyDescent="0.2"/>
    <row r="1045995" s="12" customFormat="1" x14ac:dyDescent="0.2"/>
    <row r="1045996" s="12" customFormat="1" x14ac:dyDescent="0.2"/>
    <row r="1045997" s="12" customFormat="1" x14ac:dyDescent="0.2"/>
    <row r="1045998" s="12" customFormat="1" x14ac:dyDescent="0.2"/>
    <row r="1045999" s="12" customFormat="1" x14ac:dyDescent="0.2"/>
    <row r="1046000" s="12" customFormat="1" x14ac:dyDescent="0.2"/>
    <row r="1046001" s="12" customFormat="1" x14ac:dyDescent="0.2"/>
    <row r="1046002" s="12" customFormat="1" x14ac:dyDescent="0.2"/>
    <row r="1046003" s="12" customFormat="1" x14ac:dyDescent="0.2"/>
    <row r="1046004" s="12" customFormat="1" x14ac:dyDescent="0.2"/>
    <row r="1046005" s="12" customFormat="1" x14ac:dyDescent="0.2"/>
    <row r="1046006" s="12" customFormat="1" x14ac:dyDescent="0.2"/>
    <row r="1046007" s="12" customFormat="1" x14ac:dyDescent="0.2"/>
    <row r="1046008" s="12" customFormat="1" x14ac:dyDescent="0.2"/>
    <row r="1046009" s="12" customFormat="1" x14ac:dyDescent="0.2"/>
    <row r="1046010" s="12" customFormat="1" x14ac:dyDescent="0.2"/>
    <row r="1046011" s="12" customFormat="1" x14ac:dyDescent="0.2"/>
    <row r="1046012" s="12" customFormat="1" x14ac:dyDescent="0.2"/>
    <row r="1046013" s="12" customFormat="1" x14ac:dyDescent="0.2"/>
    <row r="1046014" s="12" customFormat="1" x14ac:dyDescent="0.2"/>
    <row r="1046015" s="12" customFormat="1" x14ac:dyDescent="0.2"/>
    <row r="1046016" s="12" customFormat="1" x14ac:dyDescent="0.2"/>
    <row r="1046017" s="12" customFormat="1" x14ac:dyDescent="0.2"/>
    <row r="1046018" s="12" customFormat="1" x14ac:dyDescent="0.2"/>
    <row r="1046019" s="12" customFormat="1" x14ac:dyDescent="0.2"/>
    <row r="1046020" s="12" customFormat="1" x14ac:dyDescent="0.2"/>
    <row r="1046021" s="12" customFormat="1" x14ac:dyDescent="0.2"/>
    <row r="1046022" s="12" customFormat="1" x14ac:dyDescent="0.2"/>
    <row r="1046023" s="12" customFormat="1" x14ac:dyDescent="0.2"/>
    <row r="1046024" s="12" customFormat="1" x14ac:dyDescent="0.2"/>
    <row r="1046025" s="12" customFormat="1" x14ac:dyDescent="0.2"/>
    <row r="1046026" s="12" customFormat="1" x14ac:dyDescent="0.2"/>
    <row r="1046027" s="12" customFormat="1" x14ac:dyDescent="0.2"/>
    <row r="1046028" s="12" customFormat="1" x14ac:dyDescent="0.2"/>
    <row r="1046029" s="12" customFormat="1" x14ac:dyDescent="0.2"/>
    <row r="1046030" s="12" customFormat="1" x14ac:dyDescent="0.2"/>
    <row r="1046031" s="12" customFormat="1" x14ac:dyDescent="0.2"/>
    <row r="1046032" s="12" customFormat="1" x14ac:dyDescent="0.2"/>
    <row r="1046033" s="12" customFormat="1" x14ac:dyDescent="0.2"/>
    <row r="1046034" s="12" customFormat="1" x14ac:dyDescent="0.2"/>
    <row r="1046035" s="12" customFormat="1" x14ac:dyDescent="0.2"/>
    <row r="1046036" s="12" customFormat="1" x14ac:dyDescent="0.2"/>
    <row r="1046037" s="12" customFormat="1" x14ac:dyDescent="0.2"/>
    <row r="1046038" s="12" customFormat="1" x14ac:dyDescent="0.2"/>
    <row r="1046039" s="12" customFormat="1" x14ac:dyDescent="0.2"/>
    <row r="1046040" s="12" customFormat="1" x14ac:dyDescent="0.2"/>
    <row r="1046041" s="12" customFormat="1" x14ac:dyDescent="0.2"/>
    <row r="1046042" s="12" customFormat="1" x14ac:dyDescent="0.2"/>
    <row r="1046043" s="12" customFormat="1" x14ac:dyDescent="0.2"/>
    <row r="1046044" s="12" customFormat="1" x14ac:dyDescent="0.2"/>
    <row r="1046045" s="12" customFormat="1" x14ac:dyDescent="0.2"/>
    <row r="1046046" s="12" customFormat="1" x14ac:dyDescent="0.2"/>
    <row r="1046047" s="12" customFormat="1" x14ac:dyDescent="0.2"/>
    <row r="1046048" s="12" customFormat="1" x14ac:dyDescent="0.2"/>
    <row r="1046049" s="12" customFormat="1" x14ac:dyDescent="0.2"/>
    <row r="1046050" s="12" customFormat="1" x14ac:dyDescent="0.2"/>
    <row r="1046051" s="12" customFormat="1" x14ac:dyDescent="0.2"/>
    <row r="1046052" s="12" customFormat="1" x14ac:dyDescent="0.2"/>
    <row r="1046053" s="12" customFormat="1" x14ac:dyDescent="0.2"/>
    <row r="1046054" s="12" customFormat="1" x14ac:dyDescent="0.2"/>
    <row r="1046055" s="12" customFormat="1" x14ac:dyDescent="0.2"/>
    <row r="1046056" s="12" customFormat="1" x14ac:dyDescent="0.2"/>
    <row r="1046057" s="12" customFormat="1" x14ac:dyDescent="0.2"/>
    <row r="1046058" s="12" customFormat="1" x14ac:dyDescent="0.2"/>
    <row r="1046059" s="12" customFormat="1" x14ac:dyDescent="0.2"/>
    <row r="1046060" s="12" customFormat="1" x14ac:dyDescent="0.2"/>
    <row r="1046061" s="12" customFormat="1" x14ac:dyDescent="0.2"/>
    <row r="1046062" s="12" customFormat="1" x14ac:dyDescent="0.2"/>
    <row r="1046063" s="12" customFormat="1" x14ac:dyDescent="0.2"/>
    <row r="1046064" s="12" customFormat="1" x14ac:dyDescent="0.2"/>
    <row r="1046065" s="12" customFormat="1" x14ac:dyDescent="0.2"/>
    <row r="1046066" s="12" customFormat="1" x14ac:dyDescent="0.2"/>
    <row r="1046067" s="12" customFormat="1" x14ac:dyDescent="0.2"/>
    <row r="1046068" s="12" customFormat="1" x14ac:dyDescent="0.2"/>
    <row r="1046069" s="12" customFormat="1" x14ac:dyDescent="0.2"/>
    <row r="1046070" s="12" customFormat="1" x14ac:dyDescent="0.2"/>
    <row r="1046071" s="12" customFormat="1" x14ac:dyDescent="0.2"/>
    <row r="1046072" s="12" customFormat="1" x14ac:dyDescent="0.2"/>
    <row r="1046073" s="12" customFormat="1" x14ac:dyDescent="0.2"/>
    <row r="1046074" s="12" customFormat="1" x14ac:dyDescent="0.2"/>
    <row r="1046075" s="12" customFormat="1" x14ac:dyDescent="0.2"/>
    <row r="1046076" s="12" customFormat="1" x14ac:dyDescent="0.2"/>
    <row r="1046077" s="12" customFormat="1" x14ac:dyDescent="0.2"/>
    <row r="1046078" s="12" customFormat="1" x14ac:dyDescent="0.2"/>
    <row r="1046079" s="12" customFormat="1" x14ac:dyDescent="0.2"/>
    <row r="1046080" s="12" customFormat="1" x14ac:dyDescent="0.2"/>
    <row r="1046081" s="12" customFormat="1" x14ac:dyDescent="0.2"/>
    <row r="1046082" s="12" customFormat="1" x14ac:dyDescent="0.2"/>
    <row r="1046083" s="12" customFormat="1" x14ac:dyDescent="0.2"/>
    <row r="1046084" s="12" customFormat="1" x14ac:dyDescent="0.2"/>
    <row r="1046085" s="12" customFormat="1" x14ac:dyDescent="0.2"/>
    <row r="1046086" s="12" customFormat="1" x14ac:dyDescent="0.2"/>
    <row r="1046087" s="12" customFormat="1" x14ac:dyDescent="0.2"/>
    <row r="1046088" s="12" customFormat="1" x14ac:dyDescent="0.2"/>
    <row r="1046089" s="12" customFormat="1" x14ac:dyDescent="0.2"/>
    <row r="1046090" s="12" customFormat="1" x14ac:dyDescent="0.2"/>
    <row r="1046091" s="12" customFormat="1" x14ac:dyDescent="0.2"/>
    <row r="1046092" s="12" customFormat="1" x14ac:dyDescent="0.2"/>
    <row r="1046093" s="12" customFormat="1" x14ac:dyDescent="0.2"/>
    <row r="1046094" s="12" customFormat="1" x14ac:dyDescent="0.2"/>
    <row r="1046095" s="12" customFormat="1" x14ac:dyDescent="0.2"/>
    <row r="1046096" s="12" customFormat="1" x14ac:dyDescent="0.2"/>
    <row r="1046097" s="12" customFormat="1" x14ac:dyDescent="0.2"/>
    <row r="1046098" s="12" customFormat="1" x14ac:dyDescent="0.2"/>
    <row r="1046099" s="12" customFormat="1" x14ac:dyDescent="0.2"/>
    <row r="1046100" s="12" customFormat="1" x14ac:dyDescent="0.2"/>
    <row r="1046101" s="12" customFormat="1" x14ac:dyDescent="0.2"/>
    <row r="1046102" s="12" customFormat="1" x14ac:dyDescent="0.2"/>
    <row r="1046103" s="12" customFormat="1" x14ac:dyDescent="0.2"/>
    <row r="1046104" s="12" customFormat="1" x14ac:dyDescent="0.2"/>
    <row r="1046105" s="12" customFormat="1" x14ac:dyDescent="0.2"/>
    <row r="1046106" s="12" customFormat="1" x14ac:dyDescent="0.2"/>
    <row r="1046107" s="12" customFormat="1" x14ac:dyDescent="0.2"/>
    <row r="1046108" s="12" customFormat="1" x14ac:dyDescent="0.2"/>
    <row r="1046109" s="12" customFormat="1" x14ac:dyDescent="0.2"/>
    <row r="1046110" s="12" customFormat="1" x14ac:dyDescent="0.2"/>
    <row r="1046111" s="12" customFormat="1" x14ac:dyDescent="0.2"/>
    <row r="1046112" s="12" customFormat="1" x14ac:dyDescent="0.2"/>
    <row r="1046113" s="12" customFormat="1" x14ac:dyDescent="0.2"/>
    <row r="1046114" s="12" customFormat="1" x14ac:dyDescent="0.2"/>
    <row r="1046115" s="12" customFormat="1" x14ac:dyDescent="0.2"/>
    <row r="1046116" s="12" customFormat="1" x14ac:dyDescent="0.2"/>
    <row r="1046117" s="12" customFormat="1" x14ac:dyDescent="0.2"/>
    <row r="1046118" s="12" customFormat="1" x14ac:dyDescent="0.2"/>
    <row r="1046119" s="12" customFormat="1" x14ac:dyDescent="0.2"/>
    <row r="1046120" s="12" customFormat="1" x14ac:dyDescent="0.2"/>
    <row r="1046121" s="12" customFormat="1" x14ac:dyDescent="0.2"/>
    <row r="1046122" s="12" customFormat="1" x14ac:dyDescent="0.2"/>
    <row r="1046123" s="12" customFormat="1" x14ac:dyDescent="0.2"/>
    <row r="1046124" s="12" customFormat="1" x14ac:dyDescent="0.2"/>
    <row r="1046125" s="12" customFormat="1" x14ac:dyDescent="0.2"/>
    <row r="1046126" s="12" customFormat="1" x14ac:dyDescent="0.2"/>
    <row r="1046127" s="12" customFormat="1" x14ac:dyDescent="0.2"/>
    <row r="1046128" s="12" customFormat="1" x14ac:dyDescent="0.2"/>
    <row r="1046129" s="12" customFormat="1" x14ac:dyDescent="0.2"/>
    <row r="1046130" s="12" customFormat="1" x14ac:dyDescent="0.2"/>
    <row r="1046131" s="12" customFormat="1" x14ac:dyDescent="0.2"/>
    <row r="1046132" s="12" customFormat="1" x14ac:dyDescent="0.2"/>
    <row r="1046133" s="12" customFormat="1" x14ac:dyDescent="0.2"/>
    <row r="1046134" s="12" customFormat="1" x14ac:dyDescent="0.2"/>
    <row r="1046135" s="12" customFormat="1" x14ac:dyDescent="0.2"/>
    <row r="1046136" s="12" customFormat="1" x14ac:dyDescent="0.2"/>
    <row r="1046137" s="12" customFormat="1" x14ac:dyDescent="0.2"/>
    <row r="1046138" s="12" customFormat="1" x14ac:dyDescent="0.2"/>
    <row r="1046139" s="12" customFormat="1" x14ac:dyDescent="0.2"/>
    <row r="1046140" s="12" customFormat="1" x14ac:dyDescent="0.2"/>
    <row r="1046141" s="12" customFormat="1" x14ac:dyDescent="0.2"/>
    <row r="1046142" s="12" customFormat="1" x14ac:dyDescent="0.2"/>
    <row r="1046143" s="12" customFormat="1" x14ac:dyDescent="0.2"/>
    <row r="1046144" s="12" customFormat="1" x14ac:dyDescent="0.2"/>
    <row r="1046145" s="12" customFormat="1" x14ac:dyDescent="0.2"/>
    <row r="1046146" s="12" customFormat="1" x14ac:dyDescent="0.2"/>
    <row r="1046147" s="12" customFormat="1" x14ac:dyDescent="0.2"/>
    <row r="1046148" s="12" customFormat="1" x14ac:dyDescent="0.2"/>
    <row r="1046149" s="12" customFormat="1" x14ac:dyDescent="0.2"/>
    <row r="1046150" s="12" customFormat="1" x14ac:dyDescent="0.2"/>
    <row r="1046151" s="12" customFormat="1" x14ac:dyDescent="0.2"/>
    <row r="1046152" s="12" customFormat="1" x14ac:dyDescent="0.2"/>
    <row r="1046153" s="12" customFormat="1" x14ac:dyDescent="0.2"/>
    <row r="1046154" s="12" customFormat="1" x14ac:dyDescent="0.2"/>
    <row r="1046155" s="12" customFormat="1" x14ac:dyDescent="0.2"/>
    <row r="1046156" s="12" customFormat="1" x14ac:dyDescent="0.2"/>
    <row r="1046157" s="12" customFormat="1" x14ac:dyDescent="0.2"/>
    <row r="1046158" s="12" customFormat="1" x14ac:dyDescent="0.2"/>
    <row r="1046159" s="12" customFormat="1" x14ac:dyDescent="0.2"/>
    <row r="1046160" s="12" customFormat="1" x14ac:dyDescent="0.2"/>
    <row r="1046161" s="12" customFormat="1" x14ac:dyDescent="0.2"/>
    <row r="1046162" s="12" customFormat="1" x14ac:dyDescent="0.2"/>
    <row r="1046163" s="12" customFormat="1" x14ac:dyDescent="0.2"/>
    <row r="1046164" s="12" customFormat="1" x14ac:dyDescent="0.2"/>
    <row r="1046165" s="12" customFormat="1" x14ac:dyDescent="0.2"/>
    <row r="1046166" s="12" customFormat="1" x14ac:dyDescent="0.2"/>
    <row r="1046167" s="12" customFormat="1" x14ac:dyDescent="0.2"/>
    <row r="1046168" s="12" customFormat="1" x14ac:dyDescent="0.2"/>
    <row r="1046169" s="12" customFormat="1" x14ac:dyDescent="0.2"/>
    <row r="1046170" s="12" customFormat="1" x14ac:dyDescent="0.2"/>
    <row r="1046171" s="12" customFormat="1" x14ac:dyDescent="0.2"/>
    <row r="1046172" s="12" customFormat="1" x14ac:dyDescent="0.2"/>
    <row r="1046173" s="12" customFormat="1" x14ac:dyDescent="0.2"/>
    <row r="1046174" s="12" customFormat="1" x14ac:dyDescent="0.2"/>
    <row r="1046175" s="12" customFormat="1" x14ac:dyDescent="0.2"/>
    <row r="1046176" s="12" customFormat="1" x14ac:dyDescent="0.2"/>
    <row r="1046177" s="12" customFormat="1" x14ac:dyDescent="0.2"/>
    <row r="1046178" s="12" customFormat="1" x14ac:dyDescent="0.2"/>
    <row r="1046179" s="12" customFormat="1" x14ac:dyDescent="0.2"/>
    <row r="1046180" s="12" customFormat="1" x14ac:dyDescent="0.2"/>
    <row r="1046181" s="12" customFormat="1" x14ac:dyDescent="0.2"/>
    <row r="1046182" s="12" customFormat="1" x14ac:dyDescent="0.2"/>
    <row r="1046183" s="12" customFormat="1" x14ac:dyDescent="0.2"/>
    <row r="1046184" s="12" customFormat="1" x14ac:dyDescent="0.2"/>
    <row r="1046185" s="12" customFormat="1" x14ac:dyDescent="0.2"/>
    <row r="1046186" s="12" customFormat="1" x14ac:dyDescent="0.2"/>
    <row r="1046187" s="12" customFormat="1" x14ac:dyDescent="0.2"/>
    <row r="1046188" s="12" customFormat="1" x14ac:dyDescent="0.2"/>
    <row r="1046189" s="12" customFormat="1" x14ac:dyDescent="0.2"/>
    <row r="1046190" s="12" customFormat="1" x14ac:dyDescent="0.2"/>
    <row r="1046191" s="12" customFormat="1" x14ac:dyDescent="0.2"/>
    <row r="1046192" s="12" customFormat="1" x14ac:dyDescent="0.2"/>
    <row r="1046193" s="12" customFormat="1" x14ac:dyDescent="0.2"/>
    <row r="1046194" s="12" customFormat="1" x14ac:dyDescent="0.2"/>
    <row r="1046195" s="12" customFormat="1" x14ac:dyDescent="0.2"/>
    <row r="1046196" s="12" customFormat="1" x14ac:dyDescent="0.2"/>
    <row r="1046197" s="12" customFormat="1" x14ac:dyDescent="0.2"/>
    <row r="1046198" s="12" customFormat="1" x14ac:dyDescent="0.2"/>
    <row r="1046199" s="12" customFormat="1" x14ac:dyDescent="0.2"/>
    <row r="1046200" s="12" customFormat="1" x14ac:dyDescent="0.2"/>
    <row r="1046201" s="12" customFormat="1" x14ac:dyDescent="0.2"/>
    <row r="1046202" s="12" customFormat="1" x14ac:dyDescent="0.2"/>
    <row r="1046203" s="12" customFormat="1" x14ac:dyDescent="0.2"/>
    <row r="1046204" s="12" customFormat="1" x14ac:dyDescent="0.2"/>
    <row r="1046205" s="12" customFormat="1" x14ac:dyDescent="0.2"/>
    <row r="1046206" s="12" customFormat="1" x14ac:dyDescent="0.2"/>
    <row r="1046207" s="12" customFormat="1" x14ac:dyDescent="0.2"/>
    <row r="1046208" s="12" customFormat="1" x14ac:dyDescent="0.2"/>
    <row r="1046209" s="12" customFormat="1" x14ac:dyDescent="0.2"/>
    <row r="1046210" s="12" customFormat="1" x14ac:dyDescent="0.2"/>
    <row r="1046211" s="12" customFormat="1" x14ac:dyDescent="0.2"/>
    <row r="1046212" s="12" customFormat="1" x14ac:dyDescent="0.2"/>
    <row r="1046213" s="12" customFormat="1" x14ac:dyDescent="0.2"/>
    <row r="1046214" s="12" customFormat="1" x14ac:dyDescent="0.2"/>
    <row r="1046215" s="12" customFormat="1" x14ac:dyDescent="0.2"/>
    <row r="1046216" s="12" customFormat="1" x14ac:dyDescent="0.2"/>
    <row r="1046217" s="12" customFormat="1" x14ac:dyDescent="0.2"/>
    <row r="1046218" s="12" customFormat="1" x14ac:dyDescent="0.2"/>
    <row r="1046219" s="12" customFormat="1" x14ac:dyDescent="0.2"/>
    <row r="1046220" s="12" customFormat="1" x14ac:dyDescent="0.2"/>
    <row r="1046221" s="12" customFormat="1" x14ac:dyDescent="0.2"/>
    <row r="1046222" s="12" customFormat="1" x14ac:dyDescent="0.2"/>
    <row r="1046223" s="12" customFormat="1" x14ac:dyDescent="0.2"/>
    <row r="1046224" s="12" customFormat="1" x14ac:dyDescent="0.2"/>
    <row r="1046225" s="12" customFormat="1" x14ac:dyDescent="0.2"/>
    <row r="1046226" s="12" customFormat="1" x14ac:dyDescent="0.2"/>
    <row r="1046227" s="12" customFormat="1" x14ac:dyDescent="0.2"/>
    <row r="1046228" s="12" customFormat="1" x14ac:dyDescent="0.2"/>
    <row r="1046229" s="12" customFormat="1" x14ac:dyDescent="0.2"/>
    <row r="1046230" s="12" customFormat="1" x14ac:dyDescent="0.2"/>
    <row r="1046231" s="12" customFormat="1" x14ac:dyDescent="0.2"/>
    <row r="1046232" s="12" customFormat="1" x14ac:dyDescent="0.2"/>
    <row r="1046233" s="12" customFormat="1" x14ac:dyDescent="0.2"/>
    <row r="1046234" s="12" customFormat="1" x14ac:dyDescent="0.2"/>
    <row r="1046235" s="12" customFormat="1" x14ac:dyDescent="0.2"/>
    <row r="1046236" s="12" customFormat="1" x14ac:dyDescent="0.2"/>
    <row r="1046237" s="12" customFormat="1" x14ac:dyDescent="0.2"/>
    <row r="1046238" s="12" customFormat="1" x14ac:dyDescent="0.2"/>
    <row r="1046239" s="12" customFormat="1" x14ac:dyDescent="0.2"/>
    <row r="1046240" s="12" customFormat="1" x14ac:dyDescent="0.2"/>
    <row r="1046241" s="12" customFormat="1" x14ac:dyDescent="0.2"/>
    <row r="1046242" s="12" customFormat="1" x14ac:dyDescent="0.2"/>
    <row r="1046243" s="12" customFormat="1" x14ac:dyDescent="0.2"/>
    <row r="1046244" s="12" customFormat="1" x14ac:dyDescent="0.2"/>
    <row r="1046245" s="12" customFormat="1" x14ac:dyDescent="0.2"/>
    <row r="1046246" s="12" customFormat="1" x14ac:dyDescent="0.2"/>
    <row r="1046247" s="12" customFormat="1" x14ac:dyDescent="0.2"/>
    <row r="1046248" s="12" customFormat="1" x14ac:dyDescent="0.2"/>
    <row r="1046249" s="12" customFormat="1" x14ac:dyDescent="0.2"/>
    <row r="1046250" s="12" customFormat="1" x14ac:dyDescent="0.2"/>
    <row r="1046251" s="12" customFormat="1" x14ac:dyDescent="0.2"/>
    <row r="1046252" s="12" customFormat="1" x14ac:dyDescent="0.2"/>
    <row r="1046253" s="12" customFormat="1" x14ac:dyDescent="0.2"/>
    <row r="1046254" s="12" customFormat="1" x14ac:dyDescent="0.2"/>
    <row r="1046255" s="12" customFormat="1" x14ac:dyDescent="0.2"/>
    <row r="1046256" s="12" customFormat="1" x14ac:dyDescent="0.2"/>
    <row r="1046257" s="12" customFormat="1" x14ac:dyDescent="0.2"/>
    <row r="1046258" s="12" customFormat="1" x14ac:dyDescent="0.2"/>
    <row r="1046259" s="12" customFormat="1" x14ac:dyDescent="0.2"/>
    <row r="1046260" s="12" customFormat="1" x14ac:dyDescent="0.2"/>
    <row r="1046261" s="12" customFormat="1" x14ac:dyDescent="0.2"/>
    <row r="1046262" s="12" customFormat="1" x14ac:dyDescent="0.2"/>
    <row r="1046263" s="12" customFormat="1" x14ac:dyDescent="0.2"/>
    <row r="1046264" s="12" customFormat="1" x14ac:dyDescent="0.2"/>
    <row r="1046265" s="12" customFormat="1" x14ac:dyDescent="0.2"/>
    <row r="1046266" s="12" customFormat="1" x14ac:dyDescent="0.2"/>
    <row r="1046267" s="12" customFormat="1" x14ac:dyDescent="0.2"/>
    <row r="1046268" s="12" customFormat="1" x14ac:dyDescent="0.2"/>
    <row r="1046269" s="12" customFormat="1" x14ac:dyDescent="0.2"/>
    <row r="1046270" s="12" customFormat="1" x14ac:dyDescent="0.2"/>
    <row r="1046271" s="12" customFormat="1" x14ac:dyDescent="0.2"/>
    <row r="1046272" s="12" customFormat="1" x14ac:dyDescent="0.2"/>
    <row r="1046273" s="12" customFormat="1" x14ac:dyDescent="0.2"/>
    <row r="1046274" s="12" customFormat="1" x14ac:dyDescent="0.2"/>
    <row r="1046275" s="12" customFormat="1" x14ac:dyDescent="0.2"/>
    <row r="1046276" s="12" customFormat="1" x14ac:dyDescent="0.2"/>
    <row r="1046277" s="12" customFormat="1" x14ac:dyDescent="0.2"/>
    <row r="1046278" s="12" customFormat="1" x14ac:dyDescent="0.2"/>
    <row r="1046279" s="12" customFormat="1" x14ac:dyDescent="0.2"/>
    <row r="1046280" s="12" customFormat="1" x14ac:dyDescent="0.2"/>
    <row r="1046281" s="12" customFormat="1" x14ac:dyDescent="0.2"/>
    <row r="1046282" s="12" customFormat="1" x14ac:dyDescent="0.2"/>
    <row r="1046283" s="12" customFormat="1" x14ac:dyDescent="0.2"/>
    <row r="1046284" s="12" customFormat="1" x14ac:dyDescent="0.2"/>
    <row r="1046285" s="12" customFormat="1" x14ac:dyDescent="0.2"/>
    <row r="1046286" s="12" customFormat="1" x14ac:dyDescent="0.2"/>
    <row r="1046287" s="12" customFormat="1" x14ac:dyDescent="0.2"/>
    <row r="1046288" s="12" customFormat="1" x14ac:dyDescent="0.2"/>
    <row r="1046289" s="12" customFormat="1" x14ac:dyDescent="0.2"/>
    <row r="1046290" s="12" customFormat="1" x14ac:dyDescent="0.2"/>
    <row r="1046291" s="12" customFormat="1" x14ac:dyDescent="0.2"/>
    <row r="1046292" s="12" customFormat="1" x14ac:dyDescent="0.2"/>
    <row r="1046293" s="12" customFormat="1" x14ac:dyDescent="0.2"/>
    <row r="1046294" s="12" customFormat="1" x14ac:dyDescent="0.2"/>
    <row r="1046295" s="12" customFormat="1" x14ac:dyDescent="0.2"/>
    <row r="1046296" s="12" customFormat="1" x14ac:dyDescent="0.2"/>
    <row r="1046297" s="12" customFormat="1" x14ac:dyDescent="0.2"/>
    <row r="1046298" s="12" customFormat="1" x14ac:dyDescent="0.2"/>
    <row r="1046299" s="12" customFormat="1" x14ac:dyDescent="0.2"/>
    <row r="1046300" s="12" customFormat="1" x14ac:dyDescent="0.2"/>
    <row r="1046301" s="12" customFormat="1" x14ac:dyDescent="0.2"/>
    <row r="1046302" s="12" customFormat="1" x14ac:dyDescent="0.2"/>
    <row r="1046303" s="12" customFormat="1" x14ac:dyDescent="0.2"/>
    <row r="1046304" s="12" customFormat="1" x14ac:dyDescent="0.2"/>
    <row r="1046305" s="12" customFormat="1" x14ac:dyDescent="0.2"/>
    <row r="1046306" s="12" customFormat="1" x14ac:dyDescent="0.2"/>
    <row r="1046307" s="12" customFormat="1" x14ac:dyDescent="0.2"/>
    <row r="1046308" s="12" customFormat="1" x14ac:dyDescent="0.2"/>
    <row r="1046309" s="12" customFormat="1" x14ac:dyDescent="0.2"/>
    <row r="1046310" s="12" customFormat="1" x14ac:dyDescent="0.2"/>
    <row r="1046311" s="12" customFormat="1" x14ac:dyDescent="0.2"/>
    <row r="1046312" s="12" customFormat="1" x14ac:dyDescent="0.2"/>
    <row r="1046313" s="12" customFormat="1" x14ac:dyDescent="0.2"/>
    <row r="1046314" s="12" customFormat="1" x14ac:dyDescent="0.2"/>
    <row r="1046315" s="12" customFormat="1" x14ac:dyDescent="0.2"/>
    <row r="1046316" s="12" customFormat="1" x14ac:dyDescent="0.2"/>
    <row r="1046317" s="12" customFormat="1" x14ac:dyDescent="0.2"/>
    <row r="1046318" s="12" customFormat="1" x14ac:dyDescent="0.2"/>
    <row r="1046319" s="12" customFormat="1" x14ac:dyDescent="0.2"/>
    <row r="1046320" s="12" customFormat="1" x14ac:dyDescent="0.2"/>
    <row r="1046321" s="12" customFormat="1" x14ac:dyDescent="0.2"/>
    <row r="1046322" s="12" customFormat="1" x14ac:dyDescent="0.2"/>
    <row r="1046323" s="12" customFormat="1" x14ac:dyDescent="0.2"/>
    <row r="1046324" s="12" customFormat="1" x14ac:dyDescent="0.2"/>
    <row r="1046325" s="12" customFormat="1" x14ac:dyDescent="0.2"/>
    <row r="1046326" s="12" customFormat="1" x14ac:dyDescent="0.2"/>
    <row r="1046327" s="12" customFormat="1" x14ac:dyDescent="0.2"/>
    <row r="1046328" s="12" customFormat="1" x14ac:dyDescent="0.2"/>
    <row r="1046329" s="12" customFormat="1" x14ac:dyDescent="0.2"/>
    <row r="1046330" s="12" customFormat="1" x14ac:dyDescent="0.2"/>
    <row r="1046331" s="12" customFormat="1" x14ac:dyDescent="0.2"/>
    <row r="1046332" s="12" customFormat="1" x14ac:dyDescent="0.2"/>
    <row r="1046333" s="12" customFormat="1" x14ac:dyDescent="0.2"/>
    <row r="1046334" s="12" customFormat="1" x14ac:dyDescent="0.2"/>
    <row r="1046335" s="12" customFormat="1" x14ac:dyDescent="0.2"/>
    <row r="1046336" s="12" customFormat="1" x14ac:dyDescent="0.2"/>
    <row r="1046337" s="12" customFormat="1" x14ac:dyDescent="0.2"/>
    <row r="1046338" s="12" customFormat="1" x14ac:dyDescent="0.2"/>
    <row r="1046339" s="12" customFormat="1" x14ac:dyDescent="0.2"/>
    <row r="1046340" s="12" customFormat="1" x14ac:dyDescent="0.2"/>
    <row r="1046341" s="12" customFormat="1" x14ac:dyDescent="0.2"/>
    <row r="1046342" s="12" customFormat="1" x14ac:dyDescent="0.2"/>
    <row r="1046343" s="12" customFormat="1" x14ac:dyDescent="0.2"/>
    <row r="1046344" s="12" customFormat="1" x14ac:dyDescent="0.2"/>
    <row r="1046345" s="12" customFormat="1" x14ac:dyDescent="0.2"/>
    <row r="1046346" s="12" customFormat="1" x14ac:dyDescent="0.2"/>
    <row r="1046347" s="12" customFormat="1" x14ac:dyDescent="0.2"/>
    <row r="1046348" s="12" customFormat="1" x14ac:dyDescent="0.2"/>
    <row r="1046349" s="12" customFormat="1" x14ac:dyDescent="0.2"/>
    <row r="1046350" s="12" customFormat="1" x14ac:dyDescent="0.2"/>
    <row r="1046351" s="12" customFormat="1" x14ac:dyDescent="0.2"/>
    <row r="1046352" s="12" customFormat="1" x14ac:dyDescent="0.2"/>
    <row r="1046353" s="12" customFormat="1" x14ac:dyDescent="0.2"/>
    <row r="1046354" s="12" customFormat="1" x14ac:dyDescent="0.2"/>
    <row r="1046355" s="12" customFormat="1" x14ac:dyDescent="0.2"/>
    <row r="1046356" s="12" customFormat="1" x14ac:dyDescent="0.2"/>
    <row r="1046357" s="12" customFormat="1" x14ac:dyDescent="0.2"/>
    <row r="1046358" s="12" customFormat="1" x14ac:dyDescent="0.2"/>
    <row r="1046359" s="12" customFormat="1" x14ac:dyDescent="0.2"/>
    <row r="1046360" s="12" customFormat="1" x14ac:dyDescent="0.2"/>
    <row r="1046361" s="12" customFormat="1" x14ac:dyDescent="0.2"/>
    <row r="1046362" s="12" customFormat="1" x14ac:dyDescent="0.2"/>
    <row r="1046363" s="12" customFormat="1" x14ac:dyDescent="0.2"/>
    <row r="1046364" s="12" customFormat="1" x14ac:dyDescent="0.2"/>
    <row r="1046365" s="12" customFormat="1" x14ac:dyDescent="0.2"/>
    <row r="1046366" s="12" customFormat="1" x14ac:dyDescent="0.2"/>
    <row r="1046367" s="12" customFormat="1" x14ac:dyDescent="0.2"/>
    <row r="1046368" s="12" customFormat="1" x14ac:dyDescent="0.2"/>
    <row r="1046369" s="12" customFormat="1" x14ac:dyDescent="0.2"/>
    <row r="1046370" s="12" customFormat="1" x14ac:dyDescent="0.2"/>
    <row r="1046371" s="12" customFormat="1" x14ac:dyDescent="0.2"/>
    <row r="1046372" s="12" customFormat="1" x14ac:dyDescent="0.2"/>
    <row r="1046373" s="12" customFormat="1" x14ac:dyDescent="0.2"/>
    <row r="1046374" s="12" customFormat="1" x14ac:dyDescent="0.2"/>
    <row r="1046375" s="12" customFormat="1" x14ac:dyDescent="0.2"/>
    <row r="1046376" s="12" customFormat="1" x14ac:dyDescent="0.2"/>
    <row r="1046377" s="12" customFormat="1" x14ac:dyDescent="0.2"/>
    <row r="1046378" s="12" customFormat="1" x14ac:dyDescent="0.2"/>
    <row r="1046379" s="12" customFormat="1" x14ac:dyDescent="0.2"/>
    <row r="1046380" s="12" customFormat="1" x14ac:dyDescent="0.2"/>
    <row r="1046381" s="12" customFormat="1" x14ac:dyDescent="0.2"/>
    <row r="1046382" s="12" customFormat="1" x14ac:dyDescent="0.2"/>
    <row r="1046383" s="12" customFormat="1" x14ac:dyDescent="0.2"/>
    <row r="1046384" s="12" customFormat="1" x14ac:dyDescent="0.2"/>
    <row r="1046385" s="12" customFormat="1" x14ac:dyDescent="0.2"/>
    <row r="1046386" s="12" customFormat="1" x14ac:dyDescent="0.2"/>
    <row r="1046387" s="12" customFormat="1" x14ac:dyDescent="0.2"/>
    <row r="1046388" s="12" customFormat="1" x14ac:dyDescent="0.2"/>
    <row r="1046389" s="12" customFormat="1" x14ac:dyDescent="0.2"/>
    <row r="1046390" s="12" customFormat="1" x14ac:dyDescent="0.2"/>
    <row r="1046391" s="12" customFormat="1" x14ac:dyDescent="0.2"/>
    <row r="1046392" s="12" customFormat="1" x14ac:dyDescent="0.2"/>
    <row r="1046393" s="12" customFormat="1" x14ac:dyDescent="0.2"/>
    <row r="1046394" s="12" customFormat="1" x14ac:dyDescent="0.2"/>
    <row r="1046395" s="12" customFormat="1" x14ac:dyDescent="0.2"/>
    <row r="1046396" s="12" customFormat="1" x14ac:dyDescent="0.2"/>
    <row r="1046397" s="12" customFormat="1" x14ac:dyDescent="0.2"/>
    <row r="1046398" s="12" customFormat="1" x14ac:dyDescent="0.2"/>
    <row r="1046399" s="12" customFormat="1" x14ac:dyDescent="0.2"/>
    <row r="1046400" s="12" customFormat="1" x14ac:dyDescent="0.2"/>
    <row r="1046401" s="12" customFormat="1" x14ac:dyDescent="0.2"/>
    <row r="1046402" s="12" customFormat="1" x14ac:dyDescent="0.2"/>
    <row r="1046403" s="12" customFormat="1" x14ac:dyDescent="0.2"/>
    <row r="1046404" s="12" customFormat="1" x14ac:dyDescent="0.2"/>
    <row r="1046405" s="12" customFormat="1" x14ac:dyDescent="0.2"/>
    <row r="1046406" s="12" customFormat="1" x14ac:dyDescent="0.2"/>
    <row r="1046407" s="12" customFormat="1" x14ac:dyDescent="0.2"/>
    <row r="1046408" s="12" customFormat="1" x14ac:dyDescent="0.2"/>
    <row r="1046409" s="12" customFormat="1" x14ac:dyDescent="0.2"/>
    <row r="1046410" s="12" customFormat="1" x14ac:dyDescent="0.2"/>
    <row r="1046411" s="12" customFormat="1" x14ac:dyDescent="0.2"/>
    <row r="1046412" s="12" customFormat="1" x14ac:dyDescent="0.2"/>
    <row r="1046413" s="12" customFormat="1" x14ac:dyDescent="0.2"/>
    <row r="1046414" s="12" customFormat="1" x14ac:dyDescent="0.2"/>
    <row r="1046415" s="12" customFormat="1" x14ac:dyDescent="0.2"/>
    <row r="1046416" s="12" customFormat="1" x14ac:dyDescent="0.2"/>
    <row r="1046417" s="12" customFormat="1" x14ac:dyDescent="0.2"/>
    <row r="1046418" s="12" customFormat="1" x14ac:dyDescent="0.2"/>
    <row r="1046419" s="12" customFormat="1" x14ac:dyDescent="0.2"/>
    <row r="1046420" s="12" customFormat="1" x14ac:dyDescent="0.2"/>
    <row r="1046421" s="12" customFormat="1" x14ac:dyDescent="0.2"/>
    <row r="1046422" s="12" customFormat="1" x14ac:dyDescent="0.2"/>
    <row r="1046423" s="12" customFormat="1" x14ac:dyDescent="0.2"/>
    <row r="1046424" s="12" customFormat="1" x14ac:dyDescent="0.2"/>
    <row r="1046425" s="12" customFormat="1" x14ac:dyDescent="0.2"/>
    <row r="1046426" s="12" customFormat="1" x14ac:dyDescent="0.2"/>
    <row r="1046427" s="12" customFormat="1" x14ac:dyDescent="0.2"/>
    <row r="1046428" s="12" customFormat="1" x14ac:dyDescent="0.2"/>
    <row r="1046429" s="12" customFormat="1" x14ac:dyDescent="0.2"/>
    <row r="1046430" s="12" customFormat="1" x14ac:dyDescent="0.2"/>
    <row r="1046431" s="12" customFormat="1" x14ac:dyDescent="0.2"/>
    <row r="1046432" s="12" customFormat="1" x14ac:dyDescent="0.2"/>
    <row r="1046433" s="12" customFormat="1" x14ac:dyDescent="0.2"/>
    <row r="1046434" s="12" customFormat="1" x14ac:dyDescent="0.2"/>
    <row r="1046435" s="12" customFormat="1" x14ac:dyDescent="0.2"/>
    <row r="1046436" s="12" customFormat="1" x14ac:dyDescent="0.2"/>
    <row r="1046437" s="12" customFormat="1" x14ac:dyDescent="0.2"/>
    <row r="1046438" s="12" customFormat="1" x14ac:dyDescent="0.2"/>
    <row r="1046439" s="12" customFormat="1" x14ac:dyDescent="0.2"/>
    <row r="1046440" s="12" customFormat="1" x14ac:dyDescent="0.2"/>
    <row r="1046441" s="12" customFormat="1" x14ac:dyDescent="0.2"/>
    <row r="1046442" s="12" customFormat="1" x14ac:dyDescent="0.2"/>
    <row r="1046443" s="12" customFormat="1" x14ac:dyDescent="0.2"/>
    <row r="1046444" s="12" customFormat="1" x14ac:dyDescent="0.2"/>
    <row r="1046445" s="12" customFormat="1" x14ac:dyDescent="0.2"/>
    <row r="1046446" s="12" customFormat="1" x14ac:dyDescent="0.2"/>
    <row r="1046447" s="12" customFormat="1" x14ac:dyDescent="0.2"/>
    <row r="1046448" s="12" customFormat="1" x14ac:dyDescent="0.2"/>
    <row r="1046449" s="12" customFormat="1" x14ac:dyDescent="0.2"/>
    <row r="1046450" s="12" customFormat="1" x14ac:dyDescent="0.2"/>
    <row r="1046451" s="12" customFormat="1" x14ac:dyDescent="0.2"/>
    <row r="1046452" s="12" customFormat="1" x14ac:dyDescent="0.2"/>
    <row r="1046453" s="12" customFormat="1" x14ac:dyDescent="0.2"/>
    <row r="1046454" s="12" customFormat="1" x14ac:dyDescent="0.2"/>
    <row r="1046455" s="12" customFormat="1" x14ac:dyDescent="0.2"/>
    <row r="1046456" s="12" customFormat="1" x14ac:dyDescent="0.2"/>
    <row r="1046457" s="12" customFormat="1" x14ac:dyDescent="0.2"/>
    <row r="1046458" s="12" customFormat="1" x14ac:dyDescent="0.2"/>
    <row r="1046459" s="12" customFormat="1" x14ac:dyDescent="0.2"/>
    <row r="1046460" s="12" customFormat="1" x14ac:dyDescent="0.2"/>
    <row r="1046461" s="12" customFormat="1" x14ac:dyDescent="0.2"/>
    <row r="1046462" s="12" customFormat="1" x14ac:dyDescent="0.2"/>
    <row r="1046463" s="12" customFormat="1" x14ac:dyDescent="0.2"/>
    <row r="1046464" s="12" customFormat="1" x14ac:dyDescent="0.2"/>
    <row r="1046465" s="12" customFormat="1" x14ac:dyDescent="0.2"/>
    <row r="1046466" s="12" customFormat="1" x14ac:dyDescent="0.2"/>
    <row r="1046467" s="12" customFormat="1" x14ac:dyDescent="0.2"/>
    <row r="1046468" s="12" customFormat="1" x14ac:dyDescent="0.2"/>
    <row r="1046469" s="12" customFormat="1" x14ac:dyDescent="0.2"/>
    <row r="1046470" s="12" customFormat="1" x14ac:dyDescent="0.2"/>
    <row r="1046471" s="12" customFormat="1" x14ac:dyDescent="0.2"/>
    <row r="1046472" s="12" customFormat="1" x14ac:dyDescent="0.2"/>
    <row r="1046473" s="12" customFormat="1" x14ac:dyDescent="0.2"/>
    <row r="1046474" s="12" customFormat="1" x14ac:dyDescent="0.2"/>
    <row r="1046475" s="12" customFormat="1" x14ac:dyDescent="0.2"/>
    <row r="1046476" s="12" customFormat="1" x14ac:dyDescent="0.2"/>
    <row r="1046477" s="12" customFormat="1" x14ac:dyDescent="0.2"/>
    <row r="1046478" s="12" customFormat="1" x14ac:dyDescent="0.2"/>
    <row r="1046479" s="12" customFormat="1" x14ac:dyDescent="0.2"/>
    <row r="1046480" s="12" customFormat="1" x14ac:dyDescent="0.2"/>
    <row r="1046481" s="12" customFormat="1" x14ac:dyDescent="0.2"/>
    <row r="1046482" s="12" customFormat="1" x14ac:dyDescent="0.2"/>
    <row r="1046483" s="12" customFormat="1" x14ac:dyDescent="0.2"/>
    <row r="1046484" s="12" customFormat="1" x14ac:dyDescent="0.2"/>
    <row r="1046485" s="12" customFormat="1" x14ac:dyDescent="0.2"/>
    <row r="1046486" s="12" customFormat="1" x14ac:dyDescent="0.2"/>
    <row r="1046487" s="12" customFormat="1" x14ac:dyDescent="0.2"/>
    <row r="1046488" s="12" customFormat="1" x14ac:dyDescent="0.2"/>
    <row r="1046489" s="12" customFormat="1" x14ac:dyDescent="0.2"/>
    <row r="1046490" s="12" customFormat="1" x14ac:dyDescent="0.2"/>
    <row r="1046491" s="12" customFormat="1" x14ac:dyDescent="0.2"/>
    <row r="1046492" s="12" customFormat="1" x14ac:dyDescent="0.2"/>
    <row r="1046493" s="12" customFormat="1" x14ac:dyDescent="0.2"/>
    <row r="1046494" s="12" customFormat="1" x14ac:dyDescent="0.2"/>
    <row r="1046495" s="12" customFormat="1" x14ac:dyDescent="0.2"/>
    <row r="1046496" s="12" customFormat="1" x14ac:dyDescent="0.2"/>
    <row r="1046497" s="12" customFormat="1" x14ac:dyDescent="0.2"/>
    <row r="1046498" s="12" customFormat="1" x14ac:dyDescent="0.2"/>
    <row r="1046499" s="12" customFormat="1" x14ac:dyDescent="0.2"/>
    <row r="1046500" s="12" customFormat="1" x14ac:dyDescent="0.2"/>
    <row r="1046501" s="12" customFormat="1" x14ac:dyDescent="0.2"/>
    <row r="1046502" s="12" customFormat="1" x14ac:dyDescent="0.2"/>
    <row r="1046503" s="12" customFormat="1" x14ac:dyDescent="0.2"/>
    <row r="1046504" s="12" customFormat="1" x14ac:dyDescent="0.2"/>
    <row r="1046505" s="12" customFormat="1" x14ac:dyDescent="0.2"/>
    <row r="1046506" s="12" customFormat="1" x14ac:dyDescent="0.2"/>
    <row r="1046507" s="12" customFormat="1" x14ac:dyDescent="0.2"/>
    <row r="1046508" s="12" customFormat="1" x14ac:dyDescent="0.2"/>
    <row r="1046509" s="12" customFormat="1" x14ac:dyDescent="0.2"/>
    <row r="1046510" s="12" customFormat="1" x14ac:dyDescent="0.2"/>
    <row r="1046511" s="12" customFormat="1" x14ac:dyDescent="0.2"/>
    <row r="1046512" s="12" customFormat="1" x14ac:dyDescent="0.2"/>
    <row r="1046513" s="12" customFormat="1" x14ac:dyDescent="0.2"/>
    <row r="1046514" s="12" customFormat="1" x14ac:dyDescent="0.2"/>
    <row r="1046515" s="12" customFormat="1" x14ac:dyDescent="0.2"/>
    <row r="1046516" s="12" customFormat="1" x14ac:dyDescent="0.2"/>
    <row r="1046517" s="12" customFormat="1" x14ac:dyDescent="0.2"/>
    <row r="1046518" s="12" customFormat="1" x14ac:dyDescent="0.2"/>
    <row r="1046519" s="12" customFormat="1" x14ac:dyDescent="0.2"/>
    <row r="1046520" s="12" customFormat="1" x14ac:dyDescent="0.2"/>
    <row r="1046521" s="12" customFormat="1" x14ac:dyDescent="0.2"/>
    <row r="1046522" s="12" customFormat="1" x14ac:dyDescent="0.2"/>
    <row r="1046523" s="12" customFormat="1" x14ac:dyDescent="0.2"/>
    <row r="1046524" s="12" customFormat="1" x14ac:dyDescent="0.2"/>
    <row r="1046525" s="12" customFormat="1" x14ac:dyDescent="0.2"/>
    <row r="1046526" s="12" customFormat="1" x14ac:dyDescent="0.2"/>
    <row r="1046527" s="12" customFormat="1" x14ac:dyDescent="0.2"/>
    <row r="1046528" s="12" customFormat="1" x14ac:dyDescent="0.2"/>
    <row r="1046529" s="12" customFormat="1" x14ac:dyDescent="0.2"/>
    <row r="1046530" s="12" customFormat="1" x14ac:dyDescent="0.2"/>
    <row r="1046531" s="12" customFormat="1" x14ac:dyDescent="0.2"/>
    <row r="1046532" s="12" customFormat="1" x14ac:dyDescent="0.2"/>
    <row r="1046533" s="12" customFormat="1" x14ac:dyDescent="0.2"/>
    <row r="1046534" s="12" customFormat="1" x14ac:dyDescent="0.2"/>
    <row r="1046535" s="12" customFormat="1" x14ac:dyDescent="0.2"/>
    <row r="1046536" s="12" customFormat="1" x14ac:dyDescent="0.2"/>
    <row r="1046537" s="12" customFormat="1" x14ac:dyDescent="0.2"/>
    <row r="1046538" s="12" customFormat="1" x14ac:dyDescent="0.2"/>
    <row r="1046539" s="12" customFormat="1" x14ac:dyDescent="0.2"/>
    <row r="1046540" s="12" customFormat="1" x14ac:dyDescent="0.2"/>
    <row r="1046541" s="12" customFormat="1" x14ac:dyDescent="0.2"/>
    <row r="1046542" s="12" customFormat="1" x14ac:dyDescent="0.2"/>
    <row r="1046543" s="12" customFormat="1" x14ac:dyDescent="0.2"/>
    <row r="1046544" s="12" customFormat="1" x14ac:dyDescent="0.2"/>
    <row r="1046545" s="12" customFormat="1" x14ac:dyDescent="0.2"/>
    <row r="1046546" s="12" customFormat="1" x14ac:dyDescent="0.2"/>
    <row r="1046547" s="12" customFormat="1" x14ac:dyDescent="0.2"/>
    <row r="1046548" s="12" customFormat="1" x14ac:dyDescent="0.2"/>
    <row r="1046549" s="12" customFormat="1" x14ac:dyDescent="0.2"/>
    <row r="1046550" s="12" customFormat="1" x14ac:dyDescent="0.2"/>
    <row r="1046551" s="12" customFormat="1" x14ac:dyDescent="0.2"/>
    <row r="1046552" s="12" customFormat="1" x14ac:dyDescent="0.2"/>
    <row r="1046553" s="12" customFormat="1" x14ac:dyDescent="0.2"/>
    <row r="1046554" s="12" customFormat="1" x14ac:dyDescent="0.2"/>
    <row r="1046555" s="12" customFormat="1" x14ac:dyDescent="0.2"/>
    <row r="1046556" s="12" customFormat="1" x14ac:dyDescent="0.2"/>
    <row r="1046557" s="12" customFormat="1" x14ac:dyDescent="0.2"/>
    <row r="1046558" s="12" customFormat="1" x14ac:dyDescent="0.2"/>
    <row r="1046559" s="12" customFormat="1" x14ac:dyDescent="0.2"/>
    <row r="1046560" s="12" customFormat="1" x14ac:dyDescent="0.2"/>
    <row r="1046561" s="12" customFormat="1" x14ac:dyDescent="0.2"/>
    <row r="1046562" s="12" customFormat="1" x14ac:dyDescent="0.2"/>
    <row r="1046563" s="12" customFormat="1" x14ac:dyDescent="0.2"/>
    <row r="1046564" s="12" customFormat="1" x14ac:dyDescent="0.2"/>
    <row r="1046565" s="12" customFormat="1" x14ac:dyDescent="0.2"/>
    <row r="1046566" s="12" customFormat="1" x14ac:dyDescent="0.2"/>
    <row r="1046567" s="12" customFormat="1" x14ac:dyDescent="0.2"/>
    <row r="1046568" s="12" customFormat="1" x14ac:dyDescent="0.2"/>
    <row r="1046569" s="12" customFormat="1" x14ac:dyDescent="0.2"/>
    <row r="1046570" s="12" customFormat="1" x14ac:dyDescent="0.2"/>
    <row r="1046571" s="12" customFormat="1" x14ac:dyDescent="0.2"/>
    <row r="1046572" s="12" customFormat="1" x14ac:dyDescent="0.2"/>
    <row r="1046573" s="12" customFormat="1" x14ac:dyDescent="0.2"/>
    <row r="1046574" s="12" customFormat="1" x14ac:dyDescent="0.2"/>
    <row r="1046575" s="12" customFormat="1" x14ac:dyDescent="0.2"/>
    <row r="1046576" s="12" customFormat="1" x14ac:dyDescent="0.2"/>
    <row r="1046577" s="12" customFormat="1" x14ac:dyDescent="0.2"/>
    <row r="1046578" s="12" customFormat="1" x14ac:dyDescent="0.2"/>
    <row r="1046579" s="12" customFormat="1" x14ac:dyDescent="0.2"/>
    <row r="1046580" s="12" customFormat="1" x14ac:dyDescent="0.2"/>
    <row r="1046581" s="12" customFormat="1" x14ac:dyDescent="0.2"/>
    <row r="1046582" s="12" customFormat="1" x14ac:dyDescent="0.2"/>
    <row r="1046583" s="12" customFormat="1" x14ac:dyDescent="0.2"/>
    <row r="1046584" s="12" customFormat="1" x14ac:dyDescent="0.2"/>
    <row r="1046585" s="12" customFormat="1" x14ac:dyDescent="0.2"/>
    <row r="1046586" s="12" customFormat="1" x14ac:dyDescent="0.2"/>
    <row r="1046587" s="12" customFormat="1" x14ac:dyDescent="0.2"/>
    <row r="1046588" s="12" customFormat="1" x14ac:dyDescent="0.2"/>
    <row r="1046589" s="12" customFormat="1" x14ac:dyDescent="0.2"/>
    <row r="1046590" s="12" customFormat="1" x14ac:dyDescent="0.2"/>
    <row r="1046591" s="12" customFormat="1" x14ac:dyDescent="0.2"/>
    <row r="1046592" s="12" customFormat="1" x14ac:dyDescent="0.2"/>
    <row r="1046593" s="12" customFormat="1" x14ac:dyDescent="0.2"/>
    <row r="1046594" s="12" customFormat="1" x14ac:dyDescent="0.2"/>
    <row r="1046595" s="12" customFormat="1" x14ac:dyDescent="0.2"/>
    <row r="1046596" s="12" customFormat="1" x14ac:dyDescent="0.2"/>
    <row r="1046597" s="12" customFormat="1" x14ac:dyDescent="0.2"/>
    <row r="1046598" s="12" customFormat="1" x14ac:dyDescent="0.2"/>
    <row r="1046599" s="12" customFormat="1" x14ac:dyDescent="0.2"/>
    <row r="1046600" s="12" customFormat="1" x14ac:dyDescent="0.2"/>
    <row r="1046601" s="12" customFormat="1" x14ac:dyDescent="0.2"/>
    <row r="1046602" s="12" customFormat="1" x14ac:dyDescent="0.2"/>
    <row r="1046603" s="12" customFormat="1" x14ac:dyDescent="0.2"/>
    <row r="1046604" s="12" customFormat="1" x14ac:dyDescent="0.2"/>
    <row r="1046605" s="12" customFormat="1" x14ac:dyDescent="0.2"/>
    <row r="1046606" s="12" customFormat="1" x14ac:dyDescent="0.2"/>
    <row r="1046607" s="12" customFormat="1" x14ac:dyDescent="0.2"/>
    <row r="1046608" s="12" customFormat="1" x14ac:dyDescent="0.2"/>
    <row r="1046609" s="12" customFormat="1" x14ac:dyDescent="0.2"/>
    <row r="1046610" s="12" customFormat="1" x14ac:dyDescent="0.2"/>
    <row r="1046611" s="12" customFormat="1" x14ac:dyDescent="0.2"/>
    <row r="1046612" s="12" customFormat="1" x14ac:dyDescent="0.2"/>
    <row r="1046613" s="12" customFormat="1" x14ac:dyDescent="0.2"/>
    <row r="1046614" s="12" customFormat="1" x14ac:dyDescent="0.2"/>
    <row r="1046615" s="12" customFormat="1" x14ac:dyDescent="0.2"/>
    <row r="1046616" s="12" customFormat="1" x14ac:dyDescent="0.2"/>
    <row r="1046617" s="12" customFormat="1" x14ac:dyDescent="0.2"/>
    <row r="1046618" s="12" customFormat="1" x14ac:dyDescent="0.2"/>
    <row r="1046619" s="12" customFormat="1" x14ac:dyDescent="0.2"/>
    <row r="1046620" s="12" customFormat="1" x14ac:dyDescent="0.2"/>
    <row r="1046621" s="12" customFormat="1" x14ac:dyDescent="0.2"/>
    <row r="1046622" s="12" customFormat="1" x14ac:dyDescent="0.2"/>
    <row r="1046623" s="12" customFormat="1" x14ac:dyDescent="0.2"/>
    <row r="1046624" s="12" customFormat="1" x14ac:dyDescent="0.2"/>
    <row r="1046625" s="12" customFormat="1" x14ac:dyDescent="0.2"/>
    <row r="1046626" s="12" customFormat="1" x14ac:dyDescent="0.2"/>
    <row r="1046627" s="12" customFormat="1" x14ac:dyDescent="0.2"/>
    <row r="1046628" s="12" customFormat="1" x14ac:dyDescent="0.2"/>
    <row r="1046629" s="12" customFormat="1" x14ac:dyDescent="0.2"/>
    <row r="1046630" s="12" customFormat="1" x14ac:dyDescent="0.2"/>
    <row r="1046631" s="12" customFormat="1" x14ac:dyDescent="0.2"/>
    <row r="1046632" s="12" customFormat="1" x14ac:dyDescent="0.2"/>
    <row r="1046633" s="12" customFormat="1" x14ac:dyDescent="0.2"/>
    <row r="1046634" s="12" customFormat="1" x14ac:dyDescent="0.2"/>
    <row r="1046635" s="12" customFormat="1" x14ac:dyDescent="0.2"/>
    <row r="1046636" s="12" customFormat="1" x14ac:dyDescent="0.2"/>
    <row r="1046637" s="12" customFormat="1" x14ac:dyDescent="0.2"/>
    <row r="1046638" s="12" customFormat="1" x14ac:dyDescent="0.2"/>
    <row r="1046639" s="12" customFormat="1" x14ac:dyDescent="0.2"/>
    <row r="1046640" s="12" customFormat="1" x14ac:dyDescent="0.2"/>
    <row r="1046641" s="12" customFormat="1" x14ac:dyDescent="0.2"/>
    <row r="1046642" s="12" customFormat="1" x14ac:dyDescent="0.2"/>
    <row r="1046643" s="12" customFormat="1" x14ac:dyDescent="0.2"/>
    <row r="1046644" s="12" customFormat="1" x14ac:dyDescent="0.2"/>
    <row r="1046645" s="12" customFormat="1" x14ac:dyDescent="0.2"/>
    <row r="1046646" s="12" customFormat="1" x14ac:dyDescent="0.2"/>
    <row r="1046647" s="12" customFormat="1" x14ac:dyDescent="0.2"/>
    <row r="1046648" s="12" customFormat="1" x14ac:dyDescent="0.2"/>
    <row r="1046649" s="12" customFormat="1" x14ac:dyDescent="0.2"/>
    <row r="1046650" s="12" customFormat="1" x14ac:dyDescent="0.2"/>
    <row r="1046651" s="12" customFormat="1" x14ac:dyDescent="0.2"/>
    <row r="1046652" s="12" customFormat="1" x14ac:dyDescent="0.2"/>
    <row r="1046653" s="12" customFormat="1" x14ac:dyDescent="0.2"/>
    <row r="1046654" s="12" customFormat="1" x14ac:dyDescent="0.2"/>
    <row r="1046655" s="12" customFormat="1" x14ac:dyDescent="0.2"/>
    <row r="1046656" s="12" customFormat="1" x14ac:dyDescent="0.2"/>
    <row r="1046657" s="12" customFormat="1" x14ac:dyDescent="0.2"/>
    <row r="1046658" s="12" customFormat="1" x14ac:dyDescent="0.2"/>
    <row r="1046659" s="12" customFormat="1" x14ac:dyDescent="0.2"/>
    <row r="1046660" s="12" customFormat="1" x14ac:dyDescent="0.2"/>
    <row r="1046661" s="12" customFormat="1" x14ac:dyDescent="0.2"/>
    <row r="1046662" s="12" customFormat="1" x14ac:dyDescent="0.2"/>
    <row r="1046663" s="12" customFormat="1" x14ac:dyDescent="0.2"/>
    <row r="1046664" s="12" customFormat="1" x14ac:dyDescent="0.2"/>
    <row r="1046665" s="12" customFormat="1" x14ac:dyDescent="0.2"/>
    <row r="1046666" s="12" customFormat="1" x14ac:dyDescent="0.2"/>
    <row r="1046667" s="12" customFormat="1" x14ac:dyDescent="0.2"/>
    <row r="1046668" s="12" customFormat="1" x14ac:dyDescent="0.2"/>
    <row r="1046669" s="12" customFormat="1" x14ac:dyDescent="0.2"/>
    <row r="1046670" s="12" customFormat="1" x14ac:dyDescent="0.2"/>
    <row r="1046671" s="12" customFormat="1" x14ac:dyDescent="0.2"/>
    <row r="1046672" s="12" customFormat="1" x14ac:dyDescent="0.2"/>
    <row r="1046673" s="12" customFormat="1" x14ac:dyDescent="0.2"/>
    <row r="1046674" s="12" customFormat="1" x14ac:dyDescent="0.2"/>
    <row r="1046675" s="12" customFormat="1" x14ac:dyDescent="0.2"/>
    <row r="1046676" s="12" customFormat="1" x14ac:dyDescent="0.2"/>
    <row r="1046677" s="12" customFormat="1" x14ac:dyDescent="0.2"/>
    <row r="1046678" s="12" customFormat="1" x14ac:dyDescent="0.2"/>
    <row r="1046679" s="12" customFormat="1" x14ac:dyDescent="0.2"/>
    <row r="1046680" s="12" customFormat="1" x14ac:dyDescent="0.2"/>
    <row r="1046681" s="12" customFormat="1" x14ac:dyDescent="0.2"/>
    <row r="1046682" s="12" customFormat="1" x14ac:dyDescent="0.2"/>
    <row r="1046683" s="12" customFormat="1" x14ac:dyDescent="0.2"/>
    <row r="1046684" s="12" customFormat="1" x14ac:dyDescent="0.2"/>
    <row r="1046685" s="12" customFormat="1" x14ac:dyDescent="0.2"/>
    <row r="1046686" s="12" customFormat="1" x14ac:dyDescent="0.2"/>
    <row r="1046687" s="12" customFormat="1" x14ac:dyDescent="0.2"/>
    <row r="1046688" s="12" customFormat="1" x14ac:dyDescent="0.2"/>
    <row r="1046689" s="12" customFormat="1" x14ac:dyDescent="0.2"/>
    <row r="1046690" s="12" customFormat="1" x14ac:dyDescent="0.2"/>
    <row r="1046691" s="12" customFormat="1" x14ac:dyDescent="0.2"/>
    <row r="1046692" s="12" customFormat="1" x14ac:dyDescent="0.2"/>
    <row r="1046693" s="12" customFormat="1" x14ac:dyDescent="0.2"/>
    <row r="1046694" s="12" customFormat="1" x14ac:dyDescent="0.2"/>
    <row r="1046695" s="12" customFormat="1" x14ac:dyDescent="0.2"/>
    <row r="1046696" s="12" customFormat="1" x14ac:dyDescent="0.2"/>
    <row r="1046697" s="12" customFormat="1" x14ac:dyDescent="0.2"/>
    <row r="1046698" s="12" customFormat="1" x14ac:dyDescent="0.2"/>
    <row r="1046699" s="12" customFormat="1" x14ac:dyDescent="0.2"/>
    <row r="1046700" s="12" customFormat="1" x14ac:dyDescent="0.2"/>
    <row r="1046701" s="12" customFormat="1" x14ac:dyDescent="0.2"/>
    <row r="1046702" s="12" customFormat="1" x14ac:dyDescent="0.2"/>
    <row r="1046703" s="12" customFormat="1" x14ac:dyDescent="0.2"/>
    <row r="1046704" s="12" customFormat="1" x14ac:dyDescent="0.2"/>
    <row r="1046705" s="12" customFormat="1" x14ac:dyDescent="0.2"/>
    <row r="1046706" s="12" customFormat="1" x14ac:dyDescent="0.2"/>
    <row r="1046707" s="12" customFormat="1" x14ac:dyDescent="0.2"/>
    <row r="1046708" s="12" customFormat="1" x14ac:dyDescent="0.2"/>
    <row r="1046709" s="12" customFormat="1" x14ac:dyDescent="0.2"/>
    <row r="1046710" s="12" customFormat="1" x14ac:dyDescent="0.2"/>
    <row r="1046711" s="12" customFormat="1" x14ac:dyDescent="0.2"/>
    <row r="1046712" s="12" customFormat="1" x14ac:dyDescent="0.2"/>
    <row r="1046713" s="12" customFormat="1" x14ac:dyDescent="0.2"/>
    <row r="1046714" s="12" customFormat="1" x14ac:dyDescent="0.2"/>
    <row r="1046715" s="12" customFormat="1" x14ac:dyDescent="0.2"/>
    <row r="1046716" s="12" customFormat="1" x14ac:dyDescent="0.2"/>
    <row r="1046717" s="12" customFormat="1" x14ac:dyDescent="0.2"/>
    <row r="1046718" s="12" customFormat="1" x14ac:dyDescent="0.2"/>
    <row r="1046719" s="12" customFormat="1" x14ac:dyDescent="0.2"/>
    <row r="1046720" s="12" customFormat="1" x14ac:dyDescent="0.2"/>
    <row r="1046721" s="12" customFormat="1" x14ac:dyDescent="0.2"/>
    <row r="1046722" s="12" customFormat="1" x14ac:dyDescent="0.2"/>
    <row r="1046723" s="12" customFormat="1" x14ac:dyDescent="0.2"/>
    <row r="1046724" s="12" customFormat="1" x14ac:dyDescent="0.2"/>
    <row r="1046725" s="12" customFormat="1" x14ac:dyDescent="0.2"/>
    <row r="1046726" s="12" customFormat="1" x14ac:dyDescent="0.2"/>
    <row r="1046727" s="12" customFormat="1" x14ac:dyDescent="0.2"/>
    <row r="1046728" s="12" customFormat="1" x14ac:dyDescent="0.2"/>
    <row r="1046729" s="12" customFormat="1" x14ac:dyDescent="0.2"/>
    <row r="1046730" s="12" customFormat="1" x14ac:dyDescent="0.2"/>
    <row r="1046731" s="12" customFormat="1" x14ac:dyDescent="0.2"/>
    <row r="1046732" s="12" customFormat="1" x14ac:dyDescent="0.2"/>
    <row r="1046733" s="12" customFormat="1" x14ac:dyDescent="0.2"/>
    <row r="1046734" s="12" customFormat="1" x14ac:dyDescent="0.2"/>
    <row r="1046735" s="12" customFormat="1" x14ac:dyDescent="0.2"/>
    <row r="1046736" s="12" customFormat="1" x14ac:dyDescent="0.2"/>
    <row r="1046737" s="12" customFormat="1" x14ac:dyDescent="0.2"/>
    <row r="1046738" s="12" customFormat="1" x14ac:dyDescent="0.2"/>
    <row r="1046739" s="12" customFormat="1" x14ac:dyDescent="0.2"/>
    <row r="1046740" s="12" customFormat="1" x14ac:dyDescent="0.2"/>
    <row r="1046741" s="12" customFormat="1" x14ac:dyDescent="0.2"/>
    <row r="1046742" s="12" customFormat="1" x14ac:dyDescent="0.2"/>
    <row r="1046743" s="12" customFormat="1" x14ac:dyDescent="0.2"/>
    <row r="1046744" s="12" customFormat="1" x14ac:dyDescent="0.2"/>
    <row r="1046745" s="12" customFormat="1" x14ac:dyDescent="0.2"/>
    <row r="1046746" s="12" customFormat="1" x14ac:dyDescent="0.2"/>
    <row r="1046747" s="12" customFormat="1" x14ac:dyDescent="0.2"/>
    <row r="1046748" s="12" customFormat="1" x14ac:dyDescent="0.2"/>
    <row r="1046749" s="12" customFormat="1" x14ac:dyDescent="0.2"/>
    <row r="1046750" s="12" customFormat="1" x14ac:dyDescent="0.2"/>
    <row r="1046751" s="12" customFormat="1" x14ac:dyDescent="0.2"/>
    <row r="1046752" s="12" customFormat="1" x14ac:dyDescent="0.2"/>
    <row r="1046753" s="12" customFormat="1" x14ac:dyDescent="0.2"/>
    <row r="1046754" s="12" customFormat="1" x14ac:dyDescent="0.2"/>
    <row r="1046755" s="12" customFormat="1" x14ac:dyDescent="0.2"/>
    <row r="1046756" s="12" customFormat="1" x14ac:dyDescent="0.2"/>
    <row r="1046757" s="12" customFormat="1" x14ac:dyDescent="0.2"/>
    <row r="1046758" s="12" customFormat="1" x14ac:dyDescent="0.2"/>
    <row r="1046759" s="12" customFormat="1" x14ac:dyDescent="0.2"/>
    <row r="1046760" s="12" customFormat="1" x14ac:dyDescent="0.2"/>
    <row r="1046761" s="12" customFormat="1" x14ac:dyDescent="0.2"/>
    <row r="1046762" s="12" customFormat="1" x14ac:dyDescent="0.2"/>
    <row r="1046763" s="12" customFormat="1" x14ac:dyDescent="0.2"/>
    <row r="1046764" s="12" customFormat="1" x14ac:dyDescent="0.2"/>
    <row r="1046765" s="12" customFormat="1" x14ac:dyDescent="0.2"/>
    <row r="1046766" s="12" customFormat="1" x14ac:dyDescent="0.2"/>
    <row r="1046767" s="12" customFormat="1" x14ac:dyDescent="0.2"/>
    <row r="1046768" s="12" customFormat="1" x14ac:dyDescent="0.2"/>
    <row r="1046769" s="12" customFormat="1" x14ac:dyDescent="0.2"/>
    <row r="1046770" s="12" customFormat="1" x14ac:dyDescent="0.2"/>
    <row r="1046771" s="12" customFormat="1" x14ac:dyDescent="0.2"/>
    <row r="1046772" s="12" customFormat="1" x14ac:dyDescent="0.2"/>
    <row r="1046773" s="12" customFormat="1" x14ac:dyDescent="0.2"/>
    <row r="1046774" s="12" customFormat="1" x14ac:dyDescent="0.2"/>
    <row r="1046775" s="12" customFormat="1" x14ac:dyDescent="0.2"/>
    <row r="1046776" s="12" customFormat="1" x14ac:dyDescent="0.2"/>
    <row r="1046777" s="12" customFormat="1" x14ac:dyDescent="0.2"/>
    <row r="1046778" s="12" customFormat="1" x14ac:dyDescent="0.2"/>
    <row r="1046779" s="12" customFormat="1" x14ac:dyDescent="0.2"/>
    <row r="1046780" s="12" customFormat="1" x14ac:dyDescent="0.2"/>
    <row r="1046781" s="12" customFormat="1" x14ac:dyDescent="0.2"/>
    <row r="1046782" s="12" customFormat="1" x14ac:dyDescent="0.2"/>
    <row r="1046783" s="12" customFormat="1" x14ac:dyDescent="0.2"/>
    <row r="1046784" s="12" customFormat="1" x14ac:dyDescent="0.2"/>
    <row r="1046785" s="12" customFormat="1" x14ac:dyDescent="0.2"/>
    <row r="1046786" s="12" customFormat="1" x14ac:dyDescent="0.2"/>
    <row r="1046787" s="12" customFormat="1" x14ac:dyDescent="0.2"/>
    <row r="1046788" s="12" customFormat="1" x14ac:dyDescent="0.2"/>
    <row r="1046789" s="12" customFormat="1" x14ac:dyDescent="0.2"/>
    <row r="1046790" s="12" customFormat="1" x14ac:dyDescent="0.2"/>
    <row r="1046791" s="12" customFormat="1" x14ac:dyDescent="0.2"/>
    <row r="1046792" s="12" customFormat="1" x14ac:dyDescent="0.2"/>
    <row r="1046793" s="12" customFormat="1" x14ac:dyDescent="0.2"/>
    <row r="1046794" s="12" customFormat="1" x14ac:dyDescent="0.2"/>
    <row r="1046795" s="12" customFormat="1" x14ac:dyDescent="0.2"/>
    <row r="1046796" s="12" customFormat="1" x14ac:dyDescent="0.2"/>
    <row r="1046797" s="12" customFormat="1" x14ac:dyDescent="0.2"/>
    <row r="1046798" s="12" customFormat="1" x14ac:dyDescent="0.2"/>
    <row r="1046799" s="12" customFormat="1" x14ac:dyDescent="0.2"/>
    <row r="1046800" s="12" customFormat="1" x14ac:dyDescent="0.2"/>
    <row r="1046801" s="12" customFormat="1" x14ac:dyDescent="0.2"/>
    <row r="1046802" s="12" customFormat="1" x14ac:dyDescent="0.2"/>
    <row r="1046803" s="12" customFormat="1" x14ac:dyDescent="0.2"/>
    <row r="1046804" s="12" customFormat="1" x14ac:dyDescent="0.2"/>
    <row r="1046805" s="12" customFormat="1" x14ac:dyDescent="0.2"/>
    <row r="1046806" s="12" customFormat="1" x14ac:dyDescent="0.2"/>
    <row r="1046807" s="12" customFormat="1" x14ac:dyDescent="0.2"/>
    <row r="1046808" s="12" customFormat="1" x14ac:dyDescent="0.2"/>
    <row r="1046809" s="12" customFormat="1" x14ac:dyDescent="0.2"/>
    <row r="1046810" s="12" customFormat="1" x14ac:dyDescent="0.2"/>
    <row r="1046811" s="12" customFormat="1" x14ac:dyDescent="0.2"/>
    <row r="1046812" s="12" customFormat="1" x14ac:dyDescent="0.2"/>
    <row r="1046813" s="12" customFormat="1" x14ac:dyDescent="0.2"/>
    <row r="1046814" s="12" customFormat="1" x14ac:dyDescent="0.2"/>
    <row r="1046815" s="12" customFormat="1" x14ac:dyDescent="0.2"/>
    <row r="1046816" s="12" customFormat="1" x14ac:dyDescent="0.2"/>
    <row r="1046817" s="12" customFormat="1" x14ac:dyDescent="0.2"/>
    <row r="1046818" s="12" customFormat="1" x14ac:dyDescent="0.2"/>
    <row r="1046819" s="12" customFormat="1" x14ac:dyDescent="0.2"/>
    <row r="1046820" s="12" customFormat="1" x14ac:dyDescent="0.2"/>
    <row r="1046821" s="12" customFormat="1" x14ac:dyDescent="0.2"/>
    <row r="1046822" s="12" customFormat="1" x14ac:dyDescent="0.2"/>
    <row r="1046823" s="12" customFormat="1" x14ac:dyDescent="0.2"/>
    <row r="1046824" s="12" customFormat="1" x14ac:dyDescent="0.2"/>
    <row r="1046825" s="12" customFormat="1" x14ac:dyDescent="0.2"/>
    <row r="1046826" s="12" customFormat="1" x14ac:dyDescent="0.2"/>
    <row r="1046827" s="12" customFormat="1" x14ac:dyDescent="0.2"/>
    <row r="1046828" s="12" customFormat="1" x14ac:dyDescent="0.2"/>
    <row r="1046829" s="12" customFormat="1" x14ac:dyDescent="0.2"/>
    <row r="1046830" s="12" customFormat="1" x14ac:dyDescent="0.2"/>
    <row r="1046831" s="12" customFormat="1" x14ac:dyDescent="0.2"/>
    <row r="1046832" s="12" customFormat="1" x14ac:dyDescent="0.2"/>
    <row r="1046833" s="12" customFormat="1" x14ac:dyDescent="0.2"/>
    <row r="1046834" s="12" customFormat="1" x14ac:dyDescent="0.2"/>
    <row r="1046835" s="12" customFormat="1" x14ac:dyDescent="0.2"/>
    <row r="1046836" s="12" customFormat="1" x14ac:dyDescent="0.2"/>
    <row r="1046837" s="12" customFormat="1" x14ac:dyDescent="0.2"/>
    <row r="1046838" s="12" customFormat="1" x14ac:dyDescent="0.2"/>
    <row r="1046839" s="12" customFormat="1" x14ac:dyDescent="0.2"/>
    <row r="1046840" s="12" customFormat="1" x14ac:dyDescent="0.2"/>
    <row r="1046841" s="12" customFormat="1" x14ac:dyDescent="0.2"/>
    <row r="1046842" s="12" customFormat="1" x14ac:dyDescent="0.2"/>
    <row r="1046843" s="12" customFormat="1" x14ac:dyDescent="0.2"/>
    <row r="1046844" s="12" customFormat="1" x14ac:dyDescent="0.2"/>
    <row r="1046845" s="12" customFormat="1" x14ac:dyDescent="0.2"/>
    <row r="1046846" s="12" customFormat="1" x14ac:dyDescent="0.2"/>
    <row r="1046847" s="12" customFormat="1" x14ac:dyDescent="0.2"/>
    <row r="1046848" s="12" customFormat="1" x14ac:dyDescent="0.2"/>
    <row r="1046849" s="12" customFormat="1" x14ac:dyDescent="0.2"/>
    <row r="1046850" s="12" customFormat="1" x14ac:dyDescent="0.2"/>
    <row r="1046851" s="12" customFormat="1" x14ac:dyDescent="0.2"/>
    <row r="1046852" s="12" customFormat="1" x14ac:dyDescent="0.2"/>
    <row r="1046853" s="12" customFormat="1" x14ac:dyDescent="0.2"/>
    <row r="1046854" s="12" customFormat="1" x14ac:dyDescent="0.2"/>
    <row r="1046855" s="12" customFormat="1" x14ac:dyDescent="0.2"/>
    <row r="1046856" s="12" customFormat="1" x14ac:dyDescent="0.2"/>
    <row r="1046857" s="12" customFormat="1" x14ac:dyDescent="0.2"/>
    <row r="1046858" s="12" customFormat="1" x14ac:dyDescent="0.2"/>
    <row r="1046859" s="12" customFormat="1" x14ac:dyDescent="0.2"/>
    <row r="1046860" s="12" customFormat="1" x14ac:dyDescent="0.2"/>
    <row r="1046861" s="12" customFormat="1" x14ac:dyDescent="0.2"/>
    <row r="1046862" s="12" customFormat="1" x14ac:dyDescent="0.2"/>
    <row r="1046863" s="12" customFormat="1" x14ac:dyDescent="0.2"/>
    <row r="1046864" s="12" customFormat="1" x14ac:dyDescent="0.2"/>
    <row r="1046865" s="12" customFormat="1" x14ac:dyDescent="0.2"/>
    <row r="1046866" s="12" customFormat="1" x14ac:dyDescent="0.2"/>
    <row r="1046867" s="12" customFormat="1" x14ac:dyDescent="0.2"/>
    <row r="1046868" s="12" customFormat="1" x14ac:dyDescent="0.2"/>
    <row r="1046869" s="12" customFormat="1" x14ac:dyDescent="0.2"/>
    <row r="1046870" s="12" customFormat="1" x14ac:dyDescent="0.2"/>
    <row r="1046871" s="12" customFormat="1" x14ac:dyDescent="0.2"/>
    <row r="1046872" s="12" customFormat="1" x14ac:dyDescent="0.2"/>
    <row r="1046873" s="12" customFormat="1" x14ac:dyDescent="0.2"/>
    <row r="1046874" s="12" customFormat="1" x14ac:dyDescent="0.2"/>
    <row r="1046875" s="12" customFormat="1" x14ac:dyDescent="0.2"/>
    <row r="1046876" s="12" customFormat="1" x14ac:dyDescent="0.2"/>
    <row r="1046877" s="12" customFormat="1" x14ac:dyDescent="0.2"/>
    <row r="1046878" s="12" customFormat="1" x14ac:dyDescent="0.2"/>
    <row r="1046879" s="12" customFormat="1" x14ac:dyDescent="0.2"/>
    <row r="1046880" s="12" customFormat="1" x14ac:dyDescent="0.2"/>
    <row r="1046881" s="12" customFormat="1" x14ac:dyDescent="0.2"/>
    <row r="1046882" s="12" customFormat="1" x14ac:dyDescent="0.2"/>
    <row r="1046883" s="12" customFormat="1" x14ac:dyDescent="0.2"/>
    <row r="1046884" s="12" customFormat="1" x14ac:dyDescent="0.2"/>
    <row r="1046885" s="12" customFormat="1" x14ac:dyDescent="0.2"/>
    <row r="1046886" s="12" customFormat="1" x14ac:dyDescent="0.2"/>
    <row r="1046887" s="12" customFormat="1" x14ac:dyDescent="0.2"/>
    <row r="1046888" s="12" customFormat="1" x14ac:dyDescent="0.2"/>
    <row r="1046889" s="12" customFormat="1" x14ac:dyDescent="0.2"/>
    <row r="1046890" s="12" customFormat="1" x14ac:dyDescent="0.2"/>
    <row r="1046891" s="12" customFormat="1" x14ac:dyDescent="0.2"/>
    <row r="1046892" s="12" customFormat="1" x14ac:dyDescent="0.2"/>
    <row r="1046893" s="12" customFormat="1" x14ac:dyDescent="0.2"/>
    <row r="1046894" s="12" customFormat="1" x14ac:dyDescent="0.2"/>
    <row r="1046895" s="12" customFormat="1" x14ac:dyDescent="0.2"/>
    <row r="1046896" s="12" customFormat="1" x14ac:dyDescent="0.2"/>
    <row r="1046897" s="12" customFormat="1" x14ac:dyDescent="0.2"/>
    <row r="1046898" s="12" customFormat="1" x14ac:dyDescent="0.2"/>
    <row r="1046899" s="12" customFormat="1" x14ac:dyDescent="0.2"/>
    <row r="1046900" s="12" customFormat="1" x14ac:dyDescent="0.2"/>
    <row r="1046901" s="12" customFormat="1" x14ac:dyDescent="0.2"/>
    <row r="1046902" s="12" customFormat="1" x14ac:dyDescent="0.2"/>
    <row r="1046903" s="12" customFormat="1" x14ac:dyDescent="0.2"/>
    <row r="1046904" s="12" customFormat="1" x14ac:dyDescent="0.2"/>
    <row r="1046905" s="12" customFormat="1" x14ac:dyDescent="0.2"/>
    <row r="1046906" s="12" customFormat="1" x14ac:dyDescent="0.2"/>
    <row r="1046907" s="12" customFormat="1" x14ac:dyDescent="0.2"/>
    <row r="1046908" s="12" customFormat="1" x14ac:dyDescent="0.2"/>
    <row r="1046909" s="12" customFormat="1" x14ac:dyDescent="0.2"/>
    <row r="1046910" s="12" customFormat="1" x14ac:dyDescent="0.2"/>
    <row r="1046911" s="12" customFormat="1" x14ac:dyDescent="0.2"/>
    <row r="1046912" s="12" customFormat="1" x14ac:dyDescent="0.2"/>
    <row r="1046913" s="12" customFormat="1" x14ac:dyDescent="0.2"/>
    <row r="1046914" s="12" customFormat="1" x14ac:dyDescent="0.2"/>
    <row r="1046915" s="12" customFormat="1" x14ac:dyDescent="0.2"/>
    <row r="1046916" s="12" customFormat="1" x14ac:dyDescent="0.2"/>
    <row r="1046917" s="12" customFormat="1" x14ac:dyDescent="0.2"/>
    <row r="1046918" s="12" customFormat="1" x14ac:dyDescent="0.2"/>
    <row r="1046919" s="12" customFormat="1" x14ac:dyDescent="0.2"/>
    <row r="1046920" s="12" customFormat="1" x14ac:dyDescent="0.2"/>
    <row r="1046921" s="12" customFormat="1" x14ac:dyDescent="0.2"/>
    <row r="1046922" s="12" customFormat="1" x14ac:dyDescent="0.2"/>
    <row r="1046923" s="12" customFormat="1" x14ac:dyDescent="0.2"/>
    <row r="1046924" s="12" customFormat="1" x14ac:dyDescent="0.2"/>
    <row r="1046925" s="12" customFormat="1" x14ac:dyDescent="0.2"/>
    <row r="1046926" s="12" customFormat="1" x14ac:dyDescent="0.2"/>
    <row r="1046927" s="12" customFormat="1" x14ac:dyDescent="0.2"/>
    <row r="1046928" s="12" customFormat="1" x14ac:dyDescent="0.2"/>
    <row r="1046929" s="12" customFormat="1" x14ac:dyDescent="0.2"/>
    <row r="1046930" s="12" customFormat="1" x14ac:dyDescent="0.2"/>
    <row r="1046931" s="12" customFormat="1" x14ac:dyDescent="0.2"/>
    <row r="1046932" s="12" customFormat="1" x14ac:dyDescent="0.2"/>
    <row r="1046933" s="12" customFormat="1" x14ac:dyDescent="0.2"/>
    <row r="1046934" s="12" customFormat="1" x14ac:dyDescent="0.2"/>
    <row r="1046935" s="12" customFormat="1" x14ac:dyDescent="0.2"/>
    <row r="1046936" s="12" customFormat="1" x14ac:dyDescent="0.2"/>
    <row r="1046937" s="12" customFormat="1" x14ac:dyDescent="0.2"/>
    <row r="1046938" s="12" customFormat="1" x14ac:dyDescent="0.2"/>
    <row r="1046939" s="12" customFormat="1" x14ac:dyDescent="0.2"/>
    <row r="1046940" s="12" customFormat="1" x14ac:dyDescent="0.2"/>
    <row r="1046941" s="12" customFormat="1" x14ac:dyDescent="0.2"/>
    <row r="1046942" s="12" customFormat="1" x14ac:dyDescent="0.2"/>
    <row r="1046943" s="12" customFormat="1" x14ac:dyDescent="0.2"/>
    <row r="1046944" s="12" customFormat="1" x14ac:dyDescent="0.2"/>
    <row r="1046945" s="12" customFormat="1" x14ac:dyDescent="0.2"/>
    <row r="1046946" s="12" customFormat="1" x14ac:dyDescent="0.2"/>
    <row r="1046947" s="12" customFormat="1" x14ac:dyDescent="0.2"/>
    <row r="1046948" s="12" customFormat="1" x14ac:dyDescent="0.2"/>
    <row r="1046949" s="12" customFormat="1" x14ac:dyDescent="0.2"/>
    <row r="1046950" s="12" customFormat="1" x14ac:dyDescent="0.2"/>
    <row r="1046951" s="12" customFormat="1" x14ac:dyDescent="0.2"/>
    <row r="1046952" s="12" customFormat="1" x14ac:dyDescent="0.2"/>
    <row r="1046953" s="12" customFormat="1" x14ac:dyDescent="0.2"/>
    <row r="1046954" s="12" customFormat="1" x14ac:dyDescent="0.2"/>
    <row r="1046955" s="12" customFormat="1" x14ac:dyDescent="0.2"/>
    <row r="1046956" s="12" customFormat="1" x14ac:dyDescent="0.2"/>
    <row r="1046957" s="12" customFormat="1" x14ac:dyDescent="0.2"/>
    <row r="1046958" s="12" customFormat="1" x14ac:dyDescent="0.2"/>
    <row r="1046959" s="12" customFormat="1" x14ac:dyDescent="0.2"/>
    <row r="1046960" s="12" customFormat="1" x14ac:dyDescent="0.2"/>
    <row r="1046961" s="12" customFormat="1" x14ac:dyDescent="0.2"/>
    <row r="1046962" s="12" customFormat="1" x14ac:dyDescent="0.2"/>
    <row r="1046963" s="12" customFormat="1" x14ac:dyDescent="0.2"/>
    <row r="1046964" s="12" customFormat="1" x14ac:dyDescent="0.2"/>
    <row r="1046965" s="12" customFormat="1" x14ac:dyDescent="0.2"/>
    <row r="1046966" s="12" customFormat="1" x14ac:dyDescent="0.2"/>
    <row r="1046967" s="12" customFormat="1" x14ac:dyDescent="0.2"/>
    <row r="1046968" s="12" customFormat="1" x14ac:dyDescent="0.2"/>
    <row r="1046969" s="12" customFormat="1" x14ac:dyDescent="0.2"/>
    <row r="1046970" s="12" customFormat="1" x14ac:dyDescent="0.2"/>
    <row r="1046971" s="12" customFormat="1" x14ac:dyDescent="0.2"/>
    <row r="1046972" s="12" customFormat="1" x14ac:dyDescent="0.2"/>
    <row r="1046973" s="12" customFormat="1" x14ac:dyDescent="0.2"/>
    <row r="1046974" s="12" customFormat="1" x14ac:dyDescent="0.2"/>
    <row r="1046975" s="12" customFormat="1" x14ac:dyDescent="0.2"/>
    <row r="1046976" s="12" customFormat="1" x14ac:dyDescent="0.2"/>
    <row r="1046977" s="12" customFormat="1" x14ac:dyDescent="0.2"/>
    <row r="1046978" s="12" customFormat="1" x14ac:dyDescent="0.2"/>
    <row r="1046979" s="12" customFormat="1" x14ac:dyDescent="0.2"/>
    <row r="1046980" s="12" customFormat="1" x14ac:dyDescent="0.2"/>
    <row r="1046981" s="12" customFormat="1" x14ac:dyDescent="0.2"/>
    <row r="1046982" s="12" customFormat="1" x14ac:dyDescent="0.2"/>
    <row r="1046983" s="12" customFormat="1" x14ac:dyDescent="0.2"/>
    <row r="1046984" s="12" customFormat="1" x14ac:dyDescent="0.2"/>
    <row r="1046985" s="12" customFormat="1" x14ac:dyDescent="0.2"/>
    <row r="1046986" s="12" customFormat="1" x14ac:dyDescent="0.2"/>
    <row r="1046987" s="12" customFormat="1" x14ac:dyDescent="0.2"/>
    <row r="1046988" s="12" customFormat="1" x14ac:dyDescent="0.2"/>
    <row r="1046989" s="12" customFormat="1" x14ac:dyDescent="0.2"/>
    <row r="1046990" s="12" customFormat="1" x14ac:dyDescent="0.2"/>
    <row r="1046991" s="12" customFormat="1" x14ac:dyDescent="0.2"/>
    <row r="1046992" s="12" customFormat="1" x14ac:dyDescent="0.2"/>
    <row r="1046993" s="12" customFormat="1" x14ac:dyDescent="0.2"/>
    <row r="1046994" s="12" customFormat="1" x14ac:dyDescent="0.2"/>
    <row r="1046995" s="12" customFormat="1" x14ac:dyDescent="0.2"/>
    <row r="1046996" s="12" customFormat="1" x14ac:dyDescent="0.2"/>
    <row r="1046997" s="12" customFormat="1" x14ac:dyDescent="0.2"/>
    <row r="1046998" s="12" customFormat="1" x14ac:dyDescent="0.2"/>
    <row r="1046999" s="12" customFormat="1" x14ac:dyDescent="0.2"/>
    <row r="1047000" s="12" customFormat="1" x14ac:dyDescent="0.2"/>
    <row r="1047001" s="12" customFormat="1" x14ac:dyDescent="0.2"/>
    <row r="1047002" s="12" customFormat="1" x14ac:dyDescent="0.2"/>
    <row r="1047003" s="12" customFormat="1" x14ac:dyDescent="0.2"/>
    <row r="1047004" s="12" customFormat="1" x14ac:dyDescent="0.2"/>
    <row r="1047005" s="12" customFormat="1" x14ac:dyDescent="0.2"/>
    <row r="1047006" s="12" customFormat="1" x14ac:dyDescent="0.2"/>
    <row r="1047007" s="12" customFormat="1" x14ac:dyDescent="0.2"/>
    <row r="1047008" s="12" customFormat="1" x14ac:dyDescent="0.2"/>
    <row r="1047009" s="12" customFormat="1" x14ac:dyDescent="0.2"/>
    <row r="1047010" s="12" customFormat="1" x14ac:dyDescent="0.2"/>
    <row r="1047011" s="12" customFormat="1" x14ac:dyDescent="0.2"/>
    <row r="1047012" s="12" customFormat="1" x14ac:dyDescent="0.2"/>
    <row r="1047013" s="12" customFormat="1" x14ac:dyDescent="0.2"/>
    <row r="1047014" s="12" customFormat="1" x14ac:dyDescent="0.2"/>
    <row r="1047015" s="12" customFormat="1" x14ac:dyDescent="0.2"/>
    <row r="1047016" s="12" customFormat="1" x14ac:dyDescent="0.2"/>
    <row r="1047017" s="12" customFormat="1" x14ac:dyDescent="0.2"/>
    <row r="1047018" s="12" customFormat="1" x14ac:dyDescent="0.2"/>
    <row r="1047019" s="12" customFormat="1" x14ac:dyDescent="0.2"/>
    <row r="1047020" s="12" customFormat="1" x14ac:dyDescent="0.2"/>
    <row r="1047021" s="12" customFormat="1" x14ac:dyDescent="0.2"/>
    <row r="1047022" s="12" customFormat="1" x14ac:dyDescent="0.2"/>
    <row r="1047023" s="12" customFormat="1" x14ac:dyDescent="0.2"/>
    <row r="1047024" s="12" customFormat="1" x14ac:dyDescent="0.2"/>
    <row r="1047025" s="12" customFormat="1" x14ac:dyDescent="0.2"/>
    <row r="1047026" s="12" customFormat="1" x14ac:dyDescent="0.2"/>
    <row r="1047027" s="12" customFormat="1" x14ac:dyDescent="0.2"/>
    <row r="1047028" s="12" customFormat="1" x14ac:dyDescent="0.2"/>
    <row r="1047029" s="12" customFormat="1" x14ac:dyDescent="0.2"/>
    <row r="1047030" s="12" customFormat="1" x14ac:dyDescent="0.2"/>
    <row r="1047031" s="12" customFormat="1" x14ac:dyDescent="0.2"/>
    <row r="1047032" s="12" customFormat="1" x14ac:dyDescent="0.2"/>
    <row r="1047033" s="12" customFormat="1" x14ac:dyDescent="0.2"/>
    <row r="1047034" s="12" customFormat="1" x14ac:dyDescent="0.2"/>
    <row r="1047035" s="12" customFormat="1" x14ac:dyDescent="0.2"/>
    <row r="1047036" s="12" customFormat="1" x14ac:dyDescent="0.2"/>
    <row r="1047037" s="12" customFormat="1" x14ac:dyDescent="0.2"/>
    <row r="1047038" s="12" customFormat="1" x14ac:dyDescent="0.2"/>
    <row r="1047039" s="12" customFormat="1" x14ac:dyDescent="0.2"/>
    <row r="1047040" s="12" customFormat="1" x14ac:dyDescent="0.2"/>
    <row r="1047041" s="12" customFormat="1" x14ac:dyDescent="0.2"/>
    <row r="1047042" s="12" customFormat="1" x14ac:dyDescent="0.2"/>
    <row r="1047043" s="12" customFormat="1" x14ac:dyDescent="0.2"/>
    <row r="1047044" s="12" customFormat="1" x14ac:dyDescent="0.2"/>
    <row r="1047045" s="12" customFormat="1" x14ac:dyDescent="0.2"/>
    <row r="1047046" s="12" customFormat="1" x14ac:dyDescent="0.2"/>
    <row r="1047047" s="12" customFormat="1" x14ac:dyDescent="0.2"/>
    <row r="1047048" s="12" customFormat="1" x14ac:dyDescent="0.2"/>
    <row r="1047049" s="12" customFormat="1" x14ac:dyDescent="0.2"/>
    <row r="1047050" s="12" customFormat="1" x14ac:dyDescent="0.2"/>
    <row r="1047051" s="12" customFormat="1" x14ac:dyDescent="0.2"/>
    <row r="1047052" s="12" customFormat="1" x14ac:dyDescent="0.2"/>
    <row r="1047053" s="12" customFormat="1" x14ac:dyDescent="0.2"/>
    <row r="1047054" s="12" customFormat="1" x14ac:dyDescent="0.2"/>
    <row r="1047055" s="12" customFormat="1" x14ac:dyDescent="0.2"/>
    <row r="1047056" s="12" customFormat="1" x14ac:dyDescent="0.2"/>
    <row r="1047057" s="12" customFormat="1" x14ac:dyDescent="0.2"/>
    <row r="1047058" s="12" customFormat="1" x14ac:dyDescent="0.2"/>
    <row r="1047059" s="12" customFormat="1" x14ac:dyDescent="0.2"/>
    <row r="1047060" s="12" customFormat="1" x14ac:dyDescent="0.2"/>
    <row r="1047061" s="12" customFormat="1" x14ac:dyDescent="0.2"/>
    <row r="1047062" s="12" customFormat="1" x14ac:dyDescent="0.2"/>
    <row r="1047063" s="12" customFormat="1" x14ac:dyDescent="0.2"/>
    <row r="1047064" s="12" customFormat="1" x14ac:dyDescent="0.2"/>
    <row r="1047065" s="12" customFormat="1" x14ac:dyDescent="0.2"/>
    <row r="1047066" s="12" customFormat="1" x14ac:dyDescent="0.2"/>
    <row r="1047067" s="12" customFormat="1" x14ac:dyDescent="0.2"/>
    <row r="1047068" s="12" customFormat="1" x14ac:dyDescent="0.2"/>
    <row r="1047069" s="12" customFormat="1" x14ac:dyDescent="0.2"/>
    <row r="1047070" s="12" customFormat="1" x14ac:dyDescent="0.2"/>
    <row r="1047071" s="12" customFormat="1" x14ac:dyDescent="0.2"/>
    <row r="1047072" s="12" customFormat="1" x14ac:dyDescent="0.2"/>
    <row r="1047073" s="12" customFormat="1" x14ac:dyDescent="0.2"/>
    <row r="1047074" s="12" customFormat="1" x14ac:dyDescent="0.2"/>
    <row r="1047075" s="12" customFormat="1" x14ac:dyDescent="0.2"/>
    <row r="1047076" s="12" customFormat="1" x14ac:dyDescent="0.2"/>
    <row r="1047077" s="12" customFormat="1" x14ac:dyDescent="0.2"/>
    <row r="1047078" s="12" customFormat="1" x14ac:dyDescent="0.2"/>
    <row r="1047079" s="12" customFormat="1" x14ac:dyDescent="0.2"/>
    <row r="1047080" s="12" customFormat="1" x14ac:dyDescent="0.2"/>
    <row r="1047081" s="12" customFormat="1" x14ac:dyDescent="0.2"/>
    <row r="1047082" s="12" customFormat="1" x14ac:dyDescent="0.2"/>
    <row r="1047083" s="12" customFormat="1" x14ac:dyDescent="0.2"/>
    <row r="1047084" s="12" customFormat="1" x14ac:dyDescent="0.2"/>
    <row r="1047085" s="12" customFormat="1" x14ac:dyDescent="0.2"/>
    <row r="1047086" s="12" customFormat="1" x14ac:dyDescent="0.2"/>
    <row r="1047087" s="12" customFormat="1" x14ac:dyDescent="0.2"/>
    <row r="1047088" s="12" customFormat="1" x14ac:dyDescent="0.2"/>
    <row r="1047089" s="12" customFormat="1" x14ac:dyDescent="0.2"/>
    <row r="1047090" s="12" customFormat="1" x14ac:dyDescent="0.2"/>
    <row r="1047091" s="12" customFormat="1" x14ac:dyDescent="0.2"/>
    <row r="1047092" s="12" customFormat="1" x14ac:dyDescent="0.2"/>
    <row r="1047093" s="12" customFormat="1" x14ac:dyDescent="0.2"/>
    <row r="1047094" s="12" customFormat="1" x14ac:dyDescent="0.2"/>
    <row r="1047095" s="12" customFormat="1" x14ac:dyDescent="0.2"/>
    <row r="1047096" s="12" customFormat="1" x14ac:dyDescent="0.2"/>
    <row r="1047097" s="12" customFormat="1" x14ac:dyDescent="0.2"/>
    <row r="1047098" s="12" customFormat="1" x14ac:dyDescent="0.2"/>
    <row r="1047099" s="12" customFormat="1" x14ac:dyDescent="0.2"/>
    <row r="1047100" s="12" customFormat="1" x14ac:dyDescent="0.2"/>
    <row r="1047101" s="12" customFormat="1" x14ac:dyDescent="0.2"/>
    <row r="1047102" s="12" customFormat="1" x14ac:dyDescent="0.2"/>
    <row r="1047103" s="12" customFormat="1" x14ac:dyDescent="0.2"/>
    <row r="1047104" s="12" customFormat="1" x14ac:dyDescent="0.2"/>
    <row r="1047105" s="12" customFormat="1" x14ac:dyDescent="0.2"/>
    <row r="1047106" s="12" customFormat="1" x14ac:dyDescent="0.2"/>
    <row r="1047107" s="12" customFormat="1" x14ac:dyDescent="0.2"/>
    <row r="1047108" s="12" customFormat="1" x14ac:dyDescent="0.2"/>
    <row r="1047109" s="12" customFormat="1" x14ac:dyDescent="0.2"/>
    <row r="1047110" s="12" customFormat="1" x14ac:dyDescent="0.2"/>
    <row r="1047111" s="12" customFormat="1" x14ac:dyDescent="0.2"/>
    <row r="1047112" s="12" customFormat="1" x14ac:dyDescent="0.2"/>
    <row r="1047113" s="12" customFormat="1" x14ac:dyDescent="0.2"/>
    <row r="1047114" s="12" customFormat="1" x14ac:dyDescent="0.2"/>
    <row r="1047115" s="12" customFormat="1" x14ac:dyDescent="0.2"/>
    <row r="1047116" s="12" customFormat="1" x14ac:dyDescent="0.2"/>
    <row r="1047117" s="12" customFormat="1" x14ac:dyDescent="0.2"/>
    <row r="1047118" s="12" customFormat="1" x14ac:dyDescent="0.2"/>
    <row r="1047119" s="12" customFormat="1" x14ac:dyDescent="0.2"/>
    <row r="1047120" s="12" customFormat="1" x14ac:dyDescent="0.2"/>
    <row r="1047121" s="12" customFormat="1" x14ac:dyDescent="0.2"/>
    <row r="1047122" s="12" customFormat="1" x14ac:dyDescent="0.2"/>
    <row r="1047123" s="12" customFormat="1" x14ac:dyDescent="0.2"/>
    <row r="1047124" s="12" customFormat="1" x14ac:dyDescent="0.2"/>
    <row r="1047125" s="12" customFormat="1" x14ac:dyDescent="0.2"/>
    <row r="1047126" s="12" customFormat="1" x14ac:dyDescent="0.2"/>
    <row r="1047127" s="12" customFormat="1" x14ac:dyDescent="0.2"/>
    <row r="1047128" s="12" customFormat="1" x14ac:dyDescent="0.2"/>
    <row r="1047129" s="12" customFormat="1" x14ac:dyDescent="0.2"/>
    <row r="1047130" s="12" customFormat="1" x14ac:dyDescent="0.2"/>
    <row r="1047131" s="12" customFormat="1" x14ac:dyDescent="0.2"/>
    <row r="1047132" s="12" customFormat="1" x14ac:dyDescent="0.2"/>
    <row r="1047133" s="12" customFormat="1" x14ac:dyDescent="0.2"/>
    <row r="1047134" s="12" customFormat="1" x14ac:dyDescent="0.2"/>
    <row r="1047135" s="12" customFormat="1" x14ac:dyDescent="0.2"/>
    <row r="1047136" s="12" customFormat="1" x14ac:dyDescent="0.2"/>
    <row r="1047137" s="12" customFormat="1" x14ac:dyDescent="0.2"/>
    <row r="1047138" s="12" customFormat="1" x14ac:dyDescent="0.2"/>
    <row r="1047139" s="12" customFormat="1" x14ac:dyDescent="0.2"/>
    <row r="1047140" s="12" customFormat="1" x14ac:dyDescent="0.2"/>
    <row r="1047141" s="12" customFormat="1" x14ac:dyDescent="0.2"/>
    <row r="1047142" s="12" customFormat="1" x14ac:dyDescent="0.2"/>
    <row r="1047143" s="12" customFormat="1" x14ac:dyDescent="0.2"/>
    <row r="1047144" s="12" customFormat="1" x14ac:dyDescent="0.2"/>
    <row r="1047145" s="12" customFormat="1" x14ac:dyDescent="0.2"/>
    <row r="1047146" s="12" customFormat="1" x14ac:dyDescent="0.2"/>
    <row r="1047147" s="12" customFormat="1" x14ac:dyDescent="0.2"/>
    <row r="1047148" s="12" customFormat="1" x14ac:dyDescent="0.2"/>
    <row r="1047149" s="12" customFormat="1" x14ac:dyDescent="0.2"/>
    <row r="1047150" s="12" customFormat="1" x14ac:dyDescent="0.2"/>
    <row r="1047151" s="12" customFormat="1" x14ac:dyDescent="0.2"/>
    <row r="1047152" s="12" customFormat="1" x14ac:dyDescent="0.2"/>
    <row r="1047153" s="12" customFormat="1" x14ac:dyDescent="0.2"/>
    <row r="1047154" s="12" customFormat="1" x14ac:dyDescent="0.2"/>
    <row r="1047155" s="12" customFormat="1" x14ac:dyDescent="0.2"/>
    <row r="1047156" s="12" customFormat="1" x14ac:dyDescent="0.2"/>
    <row r="1047157" s="12" customFormat="1" x14ac:dyDescent="0.2"/>
    <row r="1047158" s="12" customFormat="1" x14ac:dyDescent="0.2"/>
    <row r="1047159" s="12" customFormat="1" x14ac:dyDescent="0.2"/>
    <row r="1047160" s="12" customFormat="1" x14ac:dyDescent="0.2"/>
    <row r="1047161" s="12" customFormat="1" x14ac:dyDescent="0.2"/>
    <row r="1047162" s="12" customFormat="1" x14ac:dyDescent="0.2"/>
    <row r="1047163" s="12" customFormat="1" x14ac:dyDescent="0.2"/>
    <row r="1047164" s="12" customFormat="1" x14ac:dyDescent="0.2"/>
    <row r="1047165" s="12" customFormat="1" x14ac:dyDescent="0.2"/>
    <row r="1047166" s="12" customFormat="1" x14ac:dyDescent="0.2"/>
    <row r="1047167" s="12" customFormat="1" x14ac:dyDescent="0.2"/>
    <row r="1047168" s="12" customFormat="1" x14ac:dyDescent="0.2"/>
    <row r="1047169" s="12" customFormat="1" x14ac:dyDescent="0.2"/>
    <row r="1047170" s="12" customFormat="1" x14ac:dyDescent="0.2"/>
    <row r="1047171" s="12" customFormat="1" x14ac:dyDescent="0.2"/>
    <row r="1047172" s="12" customFormat="1" x14ac:dyDescent="0.2"/>
    <row r="1047173" s="12" customFormat="1" x14ac:dyDescent="0.2"/>
    <row r="1047174" s="12" customFormat="1" x14ac:dyDescent="0.2"/>
    <row r="1047175" s="12" customFormat="1" x14ac:dyDescent="0.2"/>
    <row r="1047176" s="12" customFormat="1" x14ac:dyDescent="0.2"/>
    <row r="1047177" s="12" customFormat="1" x14ac:dyDescent="0.2"/>
    <row r="1047178" s="12" customFormat="1" x14ac:dyDescent="0.2"/>
    <row r="1047179" s="12" customFormat="1" x14ac:dyDescent="0.2"/>
    <row r="1047180" s="12" customFormat="1" x14ac:dyDescent="0.2"/>
    <row r="1047181" s="12" customFormat="1" x14ac:dyDescent="0.2"/>
    <row r="1047182" s="12" customFormat="1" x14ac:dyDescent="0.2"/>
    <row r="1047183" s="12" customFormat="1" x14ac:dyDescent="0.2"/>
    <row r="1047184" s="12" customFormat="1" x14ac:dyDescent="0.2"/>
    <row r="1047185" s="12" customFormat="1" x14ac:dyDescent="0.2"/>
    <row r="1047186" s="12" customFormat="1" x14ac:dyDescent="0.2"/>
    <row r="1047187" s="12" customFormat="1" x14ac:dyDescent="0.2"/>
    <row r="1047188" s="12" customFormat="1" x14ac:dyDescent="0.2"/>
    <row r="1047189" s="12" customFormat="1" x14ac:dyDescent="0.2"/>
    <row r="1047190" s="12" customFormat="1" x14ac:dyDescent="0.2"/>
    <row r="1047191" s="12" customFormat="1" x14ac:dyDescent="0.2"/>
    <row r="1047192" s="12" customFormat="1" x14ac:dyDescent="0.2"/>
    <row r="1047193" s="12" customFormat="1" x14ac:dyDescent="0.2"/>
    <row r="1047194" s="12" customFormat="1" x14ac:dyDescent="0.2"/>
    <row r="1047195" s="12" customFormat="1" x14ac:dyDescent="0.2"/>
    <row r="1047196" s="12" customFormat="1" x14ac:dyDescent="0.2"/>
    <row r="1047197" s="12" customFormat="1" x14ac:dyDescent="0.2"/>
    <row r="1047198" s="12" customFormat="1" x14ac:dyDescent="0.2"/>
    <row r="1047199" s="12" customFormat="1" x14ac:dyDescent="0.2"/>
    <row r="1047200" s="12" customFormat="1" x14ac:dyDescent="0.2"/>
    <row r="1047201" s="12" customFormat="1" x14ac:dyDescent="0.2"/>
    <row r="1047202" s="12" customFormat="1" x14ac:dyDescent="0.2"/>
    <row r="1047203" s="12" customFormat="1" x14ac:dyDescent="0.2"/>
    <row r="1047204" s="12" customFormat="1" x14ac:dyDescent="0.2"/>
    <row r="1047205" s="12" customFormat="1" x14ac:dyDescent="0.2"/>
    <row r="1047206" s="12" customFormat="1" x14ac:dyDescent="0.2"/>
    <row r="1047207" s="12" customFormat="1" x14ac:dyDescent="0.2"/>
    <row r="1047208" s="12" customFormat="1" x14ac:dyDescent="0.2"/>
    <row r="1047209" s="12" customFormat="1" x14ac:dyDescent="0.2"/>
    <row r="1047210" s="12" customFormat="1" x14ac:dyDescent="0.2"/>
    <row r="1047211" s="12" customFormat="1" x14ac:dyDescent="0.2"/>
    <row r="1047212" s="12" customFormat="1" x14ac:dyDescent="0.2"/>
    <row r="1047213" s="12" customFormat="1" x14ac:dyDescent="0.2"/>
    <row r="1047214" s="12" customFormat="1" x14ac:dyDescent="0.2"/>
    <row r="1047215" s="12" customFormat="1" x14ac:dyDescent="0.2"/>
    <row r="1047216" s="12" customFormat="1" x14ac:dyDescent="0.2"/>
    <row r="1047217" s="12" customFormat="1" x14ac:dyDescent="0.2"/>
    <row r="1047218" s="12" customFormat="1" x14ac:dyDescent="0.2"/>
    <row r="1047219" s="12" customFormat="1" x14ac:dyDescent="0.2"/>
    <row r="1047220" s="12" customFormat="1" x14ac:dyDescent="0.2"/>
    <row r="1047221" s="12" customFormat="1" x14ac:dyDescent="0.2"/>
    <row r="1047222" s="12" customFormat="1" x14ac:dyDescent="0.2"/>
    <row r="1047223" s="12" customFormat="1" x14ac:dyDescent="0.2"/>
    <row r="1047224" s="12" customFormat="1" x14ac:dyDescent="0.2"/>
    <row r="1047225" s="12" customFormat="1" x14ac:dyDescent="0.2"/>
    <row r="1047226" s="12" customFormat="1" x14ac:dyDescent="0.2"/>
    <row r="1047227" s="12" customFormat="1" x14ac:dyDescent="0.2"/>
    <row r="1047228" s="12" customFormat="1" x14ac:dyDescent="0.2"/>
    <row r="1047229" s="12" customFormat="1" x14ac:dyDescent="0.2"/>
    <row r="1047230" s="12" customFormat="1" x14ac:dyDescent="0.2"/>
    <row r="1047231" s="12" customFormat="1" x14ac:dyDescent="0.2"/>
    <row r="1047232" s="12" customFormat="1" x14ac:dyDescent="0.2"/>
    <row r="1047233" s="12" customFormat="1" x14ac:dyDescent="0.2"/>
    <row r="1047234" s="12" customFormat="1" x14ac:dyDescent="0.2"/>
    <row r="1047235" s="12" customFormat="1" x14ac:dyDescent="0.2"/>
    <row r="1047236" s="12" customFormat="1" x14ac:dyDescent="0.2"/>
    <row r="1047237" s="12" customFormat="1" x14ac:dyDescent="0.2"/>
    <row r="1047238" s="12" customFormat="1" x14ac:dyDescent="0.2"/>
    <row r="1047239" s="12" customFormat="1" x14ac:dyDescent="0.2"/>
    <row r="1047240" s="12" customFormat="1" x14ac:dyDescent="0.2"/>
    <row r="1047241" s="12" customFormat="1" x14ac:dyDescent="0.2"/>
    <row r="1047242" s="12" customFormat="1" x14ac:dyDescent="0.2"/>
    <row r="1047243" s="12" customFormat="1" x14ac:dyDescent="0.2"/>
    <row r="1047244" s="12" customFormat="1" x14ac:dyDescent="0.2"/>
    <row r="1047245" s="12" customFormat="1" x14ac:dyDescent="0.2"/>
    <row r="1047246" s="12" customFormat="1" x14ac:dyDescent="0.2"/>
    <row r="1047247" s="12" customFormat="1" x14ac:dyDescent="0.2"/>
    <row r="1047248" s="12" customFormat="1" x14ac:dyDescent="0.2"/>
    <row r="1047249" s="12" customFormat="1" x14ac:dyDescent="0.2"/>
    <row r="1047250" s="12" customFormat="1" x14ac:dyDescent="0.2"/>
    <row r="1047251" s="12" customFormat="1" x14ac:dyDescent="0.2"/>
    <row r="1047252" s="12" customFormat="1" x14ac:dyDescent="0.2"/>
    <row r="1047253" s="12" customFormat="1" x14ac:dyDescent="0.2"/>
    <row r="1047254" s="12" customFormat="1" x14ac:dyDescent="0.2"/>
    <row r="1047255" s="12" customFormat="1" x14ac:dyDescent="0.2"/>
    <row r="1047256" s="12" customFormat="1" x14ac:dyDescent="0.2"/>
    <row r="1047257" s="12" customFormat="1" x14ac:dyDescent="0.2"/>
    <row r="1047258" s="12" customFormat="1" x14ac:dyDescent="0.2"/>
    <row r="1047259" s="12" customFormat="1" x14ac:dyDescent="0.2"/>
    <row r="1047260" s="12" customFormat="1" x14ac:dyDescent="0.2"/>
    <row r="1047261" s="12" customFormat="1" x14ac:dyDescent="0.2"/>
    <row r="1047262" s="12" customFormat="1" x14ac:dyDescent="0.2"/>
    <row r="1047263" s="12" customFormat="1" x14ac:dyDescent="0.2"/>
    <row r="1047264" s="12" customFormat="1" x14ac:dyDescent="0.2"/>
    <row r="1047265" s="12" customFormat="1" x14ac:dyDescent="0.2"/>
    <row r="1047266" s="12" customFormat="1" x14ac:dyDescent="0.2"/>
    <row r="1047267" s="12" customFormat="1" x14ac:dyDescent="0.2"/>
    <row r="1047268" s="12" customFormat="1" x14ac:dyDescent="0.2"/>
    <row r="1047269" s="12" customFormat="1" x14ac:dyDescent="0.2"/>
    <row r="1047270" s="12" customFormat="1" x14ac:dyDescent="0.2"/>
    <row r="1047271" s="12" customFormat="1" x14ac:dyDescent="0.2"/>
    <row r="1047272" s="12" customFormat="1" x14ac:dyDescent="0.2"/>
    <row r="1047273" s="12" customFormat="1" x14ac:dyDescent="0.2"/>
    <row r="1047274" s="12" customFormat="1" x14ac:dyDescent="0.2"/>
    <row r="1047275" s="12" customFormat="1" x14ac:dyDescent="0.2"/>
    <row r="1047276" s="12" customFormat="1" x14ac:dyDescent="0.2"/>
    <row r="1047277" s="12" customFormat="1" x14ac:dyDescent="0.2"/>
    <row r="1047278" s="12" customFormat="1" x14ac:dyDescent="0.2"/>
    <row r="1047279" s="12" customFormat="1" x14ac:dyDescent="0.2"/>
    <row r="1047280" s="12" customFormat="1" x14ac:dyDescent="0.2"/>
    <row r="1047281" s="12" customFormat="1" x14ac:dyDescent="0.2"/>
    <row r="1047282" s="12" customFormat="1" x14ac:dyDescent="0.2"/>
    <row r="1047283" s="12" customFormat="1" x14ac:dyDescent="0.2"/>
    <row r="1047284" s="12" customFormat="1" x14ac:dyDescent="0.2"/>
    <row r="1047285" s="12" customFormat="1" x14ac:dyDescent="0.2"/>
    <row r="1047286" s="12" customFormat="1" x14ac:dyDescent="0.2"/>
    <row r="1047287" s="12" customFormat="1" x14ac:dyDescent="0.2"/>
    <row r="1047288" s="12" customFormat="1" x14ac:dyDescent="0.2"/>
    <row r="1047289" s="12" customFormat="1" x14ac:dyDescent="0.2"/>
    <row r="1047290" s="12" customFormat="1" x14ac:dyDescent="0.2"/>
    <row r="1047291" s="12" customFormat="1" x14ac:dyDescent="0.2"/>
    <row r="1047292" s="12" customFormat="1" x14ac:dyDescent="0.2"/>
    <row r="1047293" s="12" customFormat="1" x14ac:dyDescent="0.2"/>
    <row r="1047294" s="12" customFormat="1" x14ac:dyDescent="0.2"/>
    <row r="1047295" s="12" customFormat="1" x14ac:dyDescent="0.2"/>
    <row r="1047296" s="12" customFormat="1" x14ac:dyDescent="0.2"/>
    <row r="1047297" s="12" customFormat="1" x14ac:dyDescent="0.2"/>
    <row r="1047298" s="12" customFormat="1" x14ac:dyDescent="0.2"/>
    <row r="1047299" s="12" customFormat="1" x14ac:dyDescent="0.2"/>
    <row r="1047300" s="12" customFormat="1" x14ac:dyDescent="0.2"/>
    <row r="1047301" s="12" customFormat="1" x14ac:dyDescent="0.2"/>
    <row r="1047302" s="12" customFormat="1" x14ac:dyDescent="0.2"/>
    <row r="1047303" s="12" customFormat="1" x14ac:dyDescent="0.2"/>
    <row r="1047304" s="12" customFormat="1" x14ac:dyDescent="0.2"/>
    <row r="1047305" s="12" customFormat="1" x14ac:dyDescent="0.2"/>
    <row r="1047306" s="12" customFormat="1" x14ac:dyDescent="0.2"/>
    <row r="1047307" s="12" customFormat="1" x14ac:dyDescent="0.2"/>
    <row r="1047308" s="12" customFormat="1" x14ac:dyDescent="0.2"/>
    <row r="1047309" s="12" customFormat="1" x14ac:dyDescent="0.2"/>
    <row r="1047310" s="12" customFormat="1" x14ac:dyDescent="0.2"/>
    <row r="1047311" s="12" customFormat="1" x14ac:dyDescent="0.2"/>
    <row r="1047312" s="12" customFormat="1" x14ac:dyDescent="0.2"/>
    <row r="1047313" s="12" customFormat="1" x14ac:dyDescent="0.2"/>
    <row r="1047314" s="12" customFormat="1" x14ac:dyDescent="0.2"/>
    <row r="1047315" s="12" customFormat="1" x14ac:dyDescent="0.2"/>
    <row r="1047316" s="12" customFormat="1" x14ac:dyDescent="0.2"/>
    <row r="1047317" s="12" customFormat="1" x14ac:dyDescent="0.2"/>
    <row r="1047318" s="12" customFormat="1" x14ac:dyDescent="0.2"/>
    <row r="1047319" s="12" customFormat="1" x14ac:dyDescent="0.2"/>
    <row r="1047320" s="12" customFormat="1" x14ac:dyDescent="0.2"/>
    <row r="1047321" s="12" customFormat="1" x14ac:dyDescent="0.2"/>
    <row r="1047322" s="12" customFormat="1" x14ac:dyDescent="0.2"/>
    <row r="1047323" s="12" customFormat="1" x14ac:dyDescent="0.2"/>
    <row r="1047324" s="12" customFormat="1" x14ac:dyDescent="0.2"/>
    <row r="1047325" s="12" customFormat="1" x14ac:dyDescent="0.2"/>
    <row r="1047326" s="12" customFormat="1" x14ac:dyDescent="0.2"/>
    <row r="1047327" s="12" customFormat="1" x14ac:dyDescent="0.2"/>
    <row r="1047328" s="12" customFormat="1" x14ac:dyDescent="0.2"/>
    <row r="1047329" s="12" customFormat="1" x14ac:dyDescent="0.2"/>
    <row r="1047330" s="12" customFormat="1" x14ac:dyDescent="0.2"/>
    <row r="1047331" s="12" customFormat="1" x14ac:dyDescent="0.2"/>
    <row r="1047332" s="12" customFormat="1" x14ac:dyDescent="0.2"/>
    <row r="1047333" s="12" customFormat="1" x14ac:dyDescent="0.2"/>
    <row r="1047334" s="12" customFormat="1" x14ac:dyDescent="0.2"/>
    <row r="1047335" s="12" customFormat="1" x14ac:dyDescent="0.2"/>
    <row r="1047336" s="12" customFormat="1" x14ac:dyDescent="0.2"/>
    <row r="1047337" s="12" customFormat="1" x14ac:dyDescent="0.2"/>
    <row r="1047338" s="12" customFormat="1" x14ac:dyDescent="0.2"/>
    <row r="1047339" s="12" customFormat="1" x14ac:dyDescent="0.2"/>
    <row r="1047340" s="12" customFormat="1" x14ac:dyDescent="0.2"/>
    <row r="1047341" s="12" customFormat="1" x14ac:dyDescent="0.2"/>
    <row r="1047342" s="12" customFormat="1" x14ac:dyDescent="0.2"/>
    <row r="1047343" s="12" customFormat="1" x14ac:dyDescent="0.2"/>
    <row r="1047344" s="12" customFormat="1" x14ac:dyDescent="0.2"/>
    <row r="1047345" s="12" customFormat="1" x14ac:dyDescent="0.2"/>
    <row r="1047346" s="12" customFormat="1" x14ac:dyDescent="0.2"/>
    <row r="1047347" s="12" customFormat="1" x14ac:dyDescent="0.2"/>
    <row r="1047348" s="12" customFormat="1" x14ac:dyDescent="0.2"/>
    <row r="1047349" s="12" customFormat="1" x14ac:dyDescent="0.2"/>
    <row r="1047350" s="12" customFormat="1" x14ac:dyDescent="0.2"/>
    <row r="1047351" s="12" customFormat="1" x14ac:dyDescent="0.2"/>
    <row r="1047352" s="12" customFormat="1" x14ac:dyDescent="0.2"/>
    <row r="1047353" s="12" customFormat="1" x14ac:dyDescent="0.2"/>
    <row r="1047354" s="12" customFormat="1" x14ac:dyDescent="0.2"/>
    <row r="1047355" s="12" customFormat="1" x14ac:dyDescent="0.2"/>
    <row r="1047356" s="12" customFormat="1" x14ac:dyDescent="0.2"/>
    <row r="1047357" s="12" customFormat="1" x14ac:dyDescent="0.2"/>
    <row r="1047358" s="12" customFormat="1" x14ac:dyDescent="0.2"/>
    <row r="1047359" s="12" customFormat="1" x14ac:dyDescent="0.2"/>
    <row r="1047360" s="12" customFormat="1" x14ac:dyDescent="0.2"/>
    <row r="1047361" s="12" customFormat="1" x14ac:dyDescent="0.2"/>
    <row r="1047362" s="12" customFormat="1" x14ac:dyDescent="0.2"/>
    <row r="1047363" s="12" customFormat="1" x14ac:dyDescent="0.2"/>
    <row r="1047364" s="12" customFormat="1" x14ac:dyDescent="0.2"/>
    <row r="1047365" s="12" customFormat="1" x14ac:dyDescent="0.2"/>
    <row r="1047366" s="12" customFormat="1" x14ac:dyDescent="0.2"/>
    <row r="1047367" s="12" customFormat="1" x14ac:dyDescent="0.2"/>
    <row r="1047368" s="12" customFormat="1" x14ac:dyDescent="0.2"/>
    <row r="1047369" s="12" customFormat="1" x14ac:dyDescent="0.2"/>
    <row r="1047370" s="12" customFormat="1" x14ac:dyDescent="0.2"/>
    <row r="1047371" s="12" customFormat="1" x14ac:dyDescent="0.2"/>
    <row r="1047372" s="12" customFormat="1" x14ac:dyDescent="0.2"/>
    <row r="1047373" s="12" customFormat="1" x14ac:dyDescent="0.2"/>
    <row r="1047374" s="12" customFormat="1" x14ac:dyDescent="0.2"/>
    <row r="1047375" s="12" customFormat="1" x14ac:dyDescent="0.2"/>
    <row r="1047376" s="12" customFormat="1" x14ac:dyDescent="0.2"/>
    <row r="1047377" s="12" customFormat="1" x14ac:dyDescent="0.2"/>
    <row r="1047378" s="12" customFormat="1" x14ac:dyDescent="0.2"/>
    <row r="1047379" s="12" customFormat="1" x14ac:dyDescent="0.2"/>
    <row r="1047380" s="12" customFormat="1" x14ac:dyDescent="0.2"/>
    <row r="1047381" s="12" customFormat="1" x14ac:dyDescent="0.2"/>
    <row r="1047382" s="12" customFormat="1" x14ac:dyDescent="0.2"/>
    <row r="1047383" s="12" customFormat="1" x14ac:dyDescent="0.2"/>
    <row r="1047384" s="12" customFormat="1" x14ac:dyDescent="0.2"/>
    <row r="1047385" s="12" customFormat="1" x14ac:dyDescent="0.2"/>
    <row r="1047386" s="12" customFormat="1" x14ac:dyDescent="0.2"/>
    <row r="1047387" s="12" customFormat="1" x14ac:dyDescent="0.2"/>
    <row r="1047388" s="12" customFormat="1" x14ac:dyDescent="0.2"/>
    <row r="1047389" s="12" customFormat="1" x14ac:dyDescent="0.2"/>
    <row r="1047390" s="12" customFormat="1" x14ac:dyDescent="0.2"/>
    <row r="1047391" s="12" customFormat="1" x14ac:dyDescent="0.2"/>
    <row r="1047392" s="12" customFormat="1" x14ac:dyDescent="0.2"/>
    <row r="1047393" s="12" customFormat="1" x14ac:dyDescent="0.2"/>
    <row r="1047394" s="12" customFormat="1" x14ac:dyDescent="0.2"/>
    <row r="1047395" s="12" customFormat="1" x14ac:dyDescent="0.2"/>
    <row r="1047396" s="12" customFormat="1" x14ac:dyDescent="0.2"/>
    <row r="1047397" s="12" customFormat="1" x14ac:dyDescent="0.2"/>
    <row r="1047398" s="12" customFormat="1" x14ac:dyDescent="0.2"/>
    <row r="1047399" s="12" customFormat="1" x14ac:dyDescent="0.2"/>
    <row r="1047400" s="12" customFormat="1" x14ac:dyDescent="0.2"/>
    <row r="1047401" s="12" customFormat="1" x14ac:dyDescent="0.2"/>
    <row r="1047402" s="12" customFormat="1" x14ac:dyDescent="0.2"/>
    <row r="1047403" s="12" customFormat="1" x14ac:dyDescent="0.2"/>
    <row r="1047404" s="12" customFormat="1" x14ac:dyDescent="0.2"/>
    <row r="1047405" s="12" customFormat="1" x14ac:dyDescent="0.2"/>
    <row r="1047406" s="12" customFormat="1" x14ac:dyDescent="0.2"/>
    <row r="1047407" s="12" customFormat="1" x14ac:dyDescent="0.2"/>
    <row r="1047408" s="12" customFormat="1" x14ac:dyDescent="0.2"/>
    <row r="1047409" s="12" customFormat="1" x14ac:dyDescent="0.2"/>
    <row r="1047410" s="12" customFormat="1" x14ac:dyDescent="0.2"/>
    <row r="1047411" s="12" customFormat="1" x14ac:dyDescent="0.2"/>
    <row r="1047412" s="12" customFormat="1" x14ac:dyDescent="0.2"/>
    <row r="1047413" s="12" customFormat="1" x14ac:dyDescent="0.2"/>
    <row r="1047414" s="12" customFormat="1" x14ac:dyDescent="0.2"/>
    <row r="1047415" s="12" customFormat="1" x14ac:dyDescent="0.2"/>
    <row r="1047416" s="12" customFormat="1" x14ac:dyDescent="0.2"/>
    <row r="1047417" s="12" customFormat="1" x14ac:dyDescent="0.2"/>
    <row r="1047418" s="12" customFormat="1" x14ac:dyDescent="0.2"/>
    <row r="1047419" s="12" customFormat="1" x14ac:dyDescent="0.2"/>
    <row r="1047420" s="12" customFormat="1" x14ac:dyDescent="0.2"/>
    <row r="1047421" s="12" customFormat="1" x14ac:dyDescent="0.2"/>
    <row r="1047422" s="12" customFormat="1" x14ac:dyDescent="0.2"/>
    <row r="1047423" s="12" customFormat="1" x14ac:dyDescent="0.2"/>
    <row r="1047424" s="12" customFormat="1" x14ac:dyDescent="0.2"/>
    <row r="1047425" s="12" customFormat="1" x14ac:dyDescent="0.2"/>
    <row r="1047426" s="12" customFormat="1" x14ac:dyDescent="0.2"/>
    <row r="1047427" s="12" customFormat="1" x14ac:dyDescent="0.2"/>
    <row r="1047428" s="12" customFormat="1" x14ac:dyDescent="0.2"/>
    <row r="1047429" s="12" customFormat="1" x14ac:dyDescent="0.2"/>
    <row r="1047430" s="12" customFormat="1" x14ac:dyDescent="0.2"/>
    <row r="1047431" s="12" customFormat="1" x14ac:dyDescent="0.2"/>
    <row r="1047432" s="12" customFormat="1" x14ac:dyDescent="0.2"/>
    <row r="1047433" s="12" customFormat="1" x14ac:dyDescent="0.2"/>
    <row r="1047434" s="12" customFormat="1" x14ac:dyDescent="0.2"/>
    <row r="1047435" s="12" customFormat="1" x14ac:dyDescent="0.2"/>
    <row r="1047436" s="12" customFormat="1" x14ac:dyDescent="0.2"/>
    <row r="1047437" s="12" customFormat="1" x14ac:dyDescent="0.2"/>
    <row r="1047438" s="12" customFormat="1" x14ac:dyDescent="0.2"/>
    <row r="1047439" s="12" customFormat="1" x14ac:dyDescent="0.2"/>
    <row r="1047440" s="12" customFormat="1" x14ac:dyDescent="0.2"/>
    <row r="1047441" s="12" customFormat="1" x14ac:dyDescent="0.2"/>
    <row r="1047442" s="12" customFormat="1" x14ac:dyDescent="0.2"/>
    <row r="1047443" s="12" customFormat="1" x14ac:dyDescent="0.2"/>
    <row r="1047444" s="12" customFormat="1" x14ac:dyDescent="0.2"/>
    <row r="1047445" s="12" customFormat="1" x14ac:dyDescent="0.2"/>
    <row r="1047446" s="12" customFormat="1" x14ac:dyDescent="0.2"/>
    <row r="1047447" s="12" customFormat="1" x14ac:dyDescent="0.2"/>
    <row r="1047448" s="12" customFormat="1" x14ac:dyDescent="0.2"/>
    <row r="1047449" s="12" customFormat="1" x14ac:dyDescent="0.2"/>
    <row r="1047450" s="12" customFormat="1" x14ac:dyDescent="0.2"/>
    <row r="1047451" s="12" customFormat="1" x14ac:dyDescent="0.2"/>
    <row r="1047452" s="12" customFormat="1" x14ac:dyDescent="0.2"/>
    <row r="1047453" s="12" customFormat="1" x14ac:dyDescent="0.2"/>
    <row r="1047454" s="12" customFormat="1" x14ac:dyDescent="0.2"/>
    <row r="1047455" s="12" customFormat="1" x14ac:dyDescent="0.2"/>
    <row r="1047456" s="12" customFormat="1" x14ac:dyDescent="0.2"/>
    <row r="1047457" s="12" customFormat="1" x14ac:dyDescent="0.2"/>
    <row r="1047458" s="12" customFormat="1" x14ac:dyDescent="0.2"/>
    <row r="1047459" s="12" customFormat="1" x14ac:dyDescent="0.2"/>
    <row r="1047460" s="12" customFormat="1" x14ac:dyDescent="0.2"/>
    <row r="1047461" s="12" customFormat="1" x14ac:dyDescent="0.2"/>
    <row r="1047462" s="12" customFormat="1" x14ac:dyDescent="0.2"/>
    <row r="1047463" s="12" customFormat="1" x14ac:dyDescent="0.2"/>
    <row r="1047464" s="12" customFormat="1" x14ac:dyDescent="0.2"/>
    <row r="1047465" s="12" customFormat="1" x14ac:dyDescent="0.2"/>
    <row r="1047466" s="12" customFormat="1" x14ac:dyDescent="0.2"/>
    <row r="1047467" s="12" customFormat="1" x14ac:dyDescent="0.2"/>
    <row r="1047468" s="12" customFormat="1" x14ac:dyDescent="0.2"/>
    <row r="1047469" s="12" customFormat="1" x14ac:dyDescent="0.2"/>
    <row r="1047470" s="12" customFormat="1" x14ac:dyDescent="0.2"/>
    <row r="1047471" s="12" customFormat="1" x14ac:dyDescent="0.2"/>
    <row r="1047472" s="12" customFormat="1" x14ac:dyDescent="0.2"/>
    <row r="1047473" s="12" customFormat="1" x14ac:dyDescent="0.2"/>
    <row r="1047474" s="12" customFormat="1" x14ac:dyDescent="0.2"/>
    <row r="1047475" s="12" customFormat="1" x14ac:dyDescent="0.2"/>
    <row r="1047476" s="12" customFormat="1" x14ac:dyDescent="0.2"/>
    <row r="1047477" s="12" customFormat="1" x14ac:dyDescent="0.2"/>
    <row r="1047478" s="12" customFormat="1" x14ac:dyDescent="0.2"/>
    <row r="1047479" s="12" customFormat="1" x14ac:dyDescent="0.2"/>
    <row r="1047480" s="12" customFormat="1" x14ac:dyDescent="0.2"/>
    <row r="1047481" s="12" customFormat="1" x14ac:dyDescent="0.2"/>
    <row r="1047482" s="12" customFormat="1" x14ac:dyDescent="0.2"/>
    <row r="1047483" s="12" customFormat="1" x14ac:dyDescent="0.2"/>
    <row r="1047484" s="12" customFormat="1" x14ac:dyDescent="0.2"/>
    <row r="1047485" s="12" customFormat="1" x14ac:dyDescent="0.2"/>
    <row r="1047486" s="12" customFormat="1" x14ac:dyDescent="0.2"/>
    <row r="1047487" s="12" customFormat="1" x14ac:dyDescent="0.2"/>
    <row r="1047488" s="12" customFormat="1" x14ac:dyDescent="0.2"/>
    <row r="1047489" s="12" customFormat="1" x14ac:dyDescent="0.2"/>
    <row r="1047490" s="12" customFormat="1" x14ac:dyDescent="0.2"/>
    <row r="1047491" s="12" customFormat="1" x14ac:dyDescent="0.2"/>
    <row r="1047492" s="12" customFormat="1" x14ac:dyDescent="0.2"/>
    <row r="1047493" s="12" customFormat="1" x14ac:dyDescent="0.2"/>
    <row r="1047494" s="12" customFormat="1" x14ac:dyDescent="0.2"/>
    <row r="1047495" s="12" customFormat="1" x14ac:dyDescent="0.2"/>
    <row r="1047496" s="12" customFormat="1" x14ac:dyDescent="0.2"/>
    <row r="1047497" s="12" customFormat="1" x14ac:dyDescent="0.2"/>
    <row r="1047498" s="12" customFormat="1" x14ac:dyDescent="0.2"/>
    <row r="1047499" s="12" customFormat="1" x14ac:dyDescent="0.2"/>
    <row r="1047500" s="12" customFormat="1" x14ac:dyDescent="0.2"/>
    <row r="1047501" s="12" customFormat="1" x14ac:dyDescent="0.2"/>
    <row r="1047502" s="12" customFormat="1" x14ac:dyDescent="0.2"/>
    <row r="1047503" s="12" customFormat="1" x14ac:dyDescent="0.2"/>
    <row r="1047504" s="12" customFormat="1" x14ac:dyDescent="0.2"/>
    <row r="1047505" s="12" customFormat="1" x14ac:dyDescent="0.2"/>
    <row r="1047506" s="12" customFormat="1" x14ac:dyDescent="0.2"/>
    <row r="1047507" s="12" customFormat="1" x14ac:dyDescent="0.2"/>
    <row r="1047508" s="12" customFormat="1" x14ac:dyDescent="0.2"/>
    <row r="1047509" s="12" customFormat="1" x14ac:dyDescent="0.2"/>
    <row r="1047510" s="12" customFormat="1" x14ac:dyDescent="0.2"/>
    <row r="1047511" s="12" customFormat="1" x14ac:dyDescent="0.2"/>
    <row r="1047512" s="12" customFormat="1" x14ac:dyDescent="0.2"/>
    <row r="1047513" s="12" customFormat="1" x14ac:dyDescent="0.2"/>
    <row r="1047514" s="12" customFormat="1" x14ac:dyDescent="0.2"/>
    <row r="1047515" s="12" customFormat="1" x14ac:dyDescent="0.2"/>
    <row r="1047516" s="12" customFormat="1" x14ac:dyDescent="0.2"/>
    <row r="1047517" s="12" customFormat="1" x14ac:dyDescent="0.2"/>
    <row r="1047518" s="12" customFormat="1" x14ac:dyDescent="0.2"/>
    <row r="1047519" s="12" customFormat="1" x14ac:dyDescent="0.2"/>
    <row r="1047520" s="12" customFormat="1" x14ac:dyDescent="0.2"/>
    <row r="1047521" s="12" customFormat="1" x14ac:dyDescent="0.2"/>
    <row r="1047522" s="12" customFormat="1" x14ac:dyDescent="0.2"/>
    <row r="1047523" s="12" customFormat="1" x14ac:dyDescent="0.2"/>
    <row r="1047524" s="12" customFormat="1" x14ac:dyDescent="0.2"/>
    <row r="1047525" s="12" customFormat="1" x14ac:dyDescent="0.2"/>
    <row r="1047526" s="12" customFormat="1" x14ac:dyDescent="0.2"/>
    <row r="1047527" s="12" customFormat="1" x14ac:dyDescent="0.2"/>
    <row r="1047528" s="12" customFormat="1" x14ac:dyDescent="0.2"/>
    <row r="1047529" s="12" customFormat="1" x14ac:dyDescent="0.2"/>
    <row r="1047530" s="12" customFormat="1" x14ac:dyDescent="0.2"/>
    <row r="1047531" s="12" customFormat="1" x14ac:dyDescent="0.2"/>
    <row r="1047532" s="12" customFormat="1" x14ac:dyDescent="0.2"/>
    <row r="1047533" s="12" customFormat="1" x14ac:dyDescent="0.2"/>
    <row r="1047534" s="12" customFormat="1" x14ac:dyDescent="0.2"/>
    <row r="1047535" s="12" customFormat="1" x14ac:dyDescent="0.2"/>
    <row r="1047536" s="12" customFormat="1" x14ac:dyDescent="0.2"/>
    <row r="1047537" s="12" customFormat="1" x14ac:dyDescent="0.2"/>
    <row r="1047538" s="12" customFormat="1" x14ac:dyDescent="0.2"/>
    <row r="1047539" s="12" customFormat="1" x14ac:dyDescent="0.2"/>
    <row r="1047540" s="12" customFormat="1" x14ac:dyDescent="0.2"/>
    <row r="1047541" s="12" customFormat="1" x14ac:dyDescent="0.2"/>
    <row r="1047542" s="12" customFormat="1" x14ac:dyDescent="0.2"/>
    <row r="1047543" s="12" customFormat="1" x14ac:dyDescent="0.2"/>
    <row r="1047544" s="12" customFormat="1" x14ac:dyDescent="0.2"/>
    <row r="1047545" s="12" customFormat="1" x14ac:dyDescent="0.2"/>
    <row r="1047546" s="12" customFormat="1" x14ac:dyDescent="0.2"/>
    <row r="1047547" s="12" customFormat="1" x14ac:dyDescent="0.2"/>
    <row r="1047548" s="12" customFormat="1" x14ac:dyDescent="0.2"/>
    <row r="1047549" s="12" customFormat="1" x14ac:dyDescent="0.2"/>
    <row r="1047550" s="12" customFormat="1" x14ac:dyDescent="0.2"/>
    <row r="1047551" s="12" customFormat="1" x14ac:dyDescent="0.2"/>
    <row r="1047552" s="12" customFormat="1" x14ac:dyDescent="0.2"/>
    <row r="1047553" s="12" customFormat="1" x14ac:dyDescent="0.2"/>
    <row r="1047554" s="12" customFormat="1" x14ac:dyDescent="0.2"/>
    <row r="1047555" s="12" customFormat="1" x14ac:dyDescent="0.2"/>
    <row r="1047556" s="12" customFormat="1" x14ac:dyDescent="0.2"/>
    <row r="1047557" s="12" customFormat="1" x14ac:dyDescent="0.2"/>
    <row r="1047558" s="12" customFormat="1" x14ac:dyDescent="0.2"/>
    <row r="1047559" s="12" customFormat="1" x14ac:dyDescent="0.2"/>
    <row r="1047560" s="12" customFormat="1" x14ac:dyDescent="0.2"/>
    <row r="1047561" s="12" customFormat="1" x14ac:dyDescent="0.2"/>
    <row r="1047562" s="12" customFormat="1" x14ac:dyDescent="0.2"/>
    <row r="1047563" s="12" customFormat="1" x14ac:dyDescent="0.2"/>
    <row r="1047564" s="12" customFormat="1" x14ac:dyDescent="0.2"/>
    <row r="1047565" s="12" customFormat="1" x14ac:dyDescent="0.2"/>
    <row r="1047566" s="12" customFormat="1" x14ac:dyDescent="0.2"/>
    <row r="1047567" s="12" customFormat="1" x14ac:dyDescent="0.2"/>
    <row r="1047568" s="12" customFormat="1" x14ac:dyDescent="0.2"/>
    <row r="1047569" s="12" customFormat="1" x14ac:dyDescent="0.2"/>
    <row r="1047570" s="12" customFormat="1" x14ac:dyDescent="0.2"/>
    <row r="1047571" s="12" customFormat="1" x14ac:dyDescent="0.2"/>
    <row r="1047572" s="12" customFormat="1" x14ac:dyDescent="0.2"/>
    <row r="1047573" s="12" customFormat="1" x14ac:dyDescent="0.2"/>
    <row r="1047574" s="12" customFormat="1" x14ac:dyDescent="0.2"/>
    <row r="1047575" s="12" customFormat="1" x14ac:dyDescent="0.2"/>
    <row r="1047576" s="12" customFormat="1" x14ac:dyDescent="0.2"/>
    <row r="1047577" s="12" customFormat="1" x14ac:dyDescent="0.2"/>
    <row r="1047578" s="12" customFormat="1" x14ac:dyDescent="0.2"/>
    <row r="1047579" s="12" customFormat="1" x14ac:dyDescent="0.2"/>
    <row r="1047580" s="12" customFormat="1" x14ac:dyDescent="0.2"/>
    <row r="1047581" s="12" customFormat="1" x14ac:dyDescent="0.2"/>
    <row r="1047582" s="12" customFormat="1" x14ac:dyDescent="0.2"/>
    <row r="1047583" s="12" customFormat="1" x14ac:dyDescent="0.2"/>
    <row r="1047584" s="12" customFormat="1" x14ac:dyDescent="0.2"/>
    <row r="1047585" s="12" customFormat="1" x14ac:dyDescent="0.2"/>
    <row r="1047586" s="12" customFormat="1" x14ac:dyDescent="0.2"/>
    <row r="1047587" s="12" customFormat="1" x14ac:dyDescent="0.2"/>
    <row r="1047588" s="12" customFormat="1" x14ac:dyDescent="0.2"/>
    <row r="1047589" s="12" customFormat="1" x14ac:dyDescent="0.2"/>
    <row r="1047590" s="12" customFormat="1" x14ac:dyDescent="0.2"/>
    <row r="1047591" s="12" customFormat="1" x14ac:dyDescent="0.2"/>
    <row r="1047592" s="12" customFormat="1" x14ac:dyDescent="0.2"/>
    <row r="1047593" s="12" customFormat="1" x14ac:dyDescent="0.2"/>
    <row r="1047594" s="12" customFormat="1" x14ac:dyDescent="0.2"/>
    <row r="1047595" s="12" customFormat="1" x14ac:dyDescent="0.2"/>
    <row r="1047596" s="12" customFormat="1" x14ac:dyDescent="0.2"/>
    <row r="1047597" s="12" customFormat="1" x14ac:dyDescent="0.2"/>
    <row r="1047598" s="12" customFormat="1" x14ac:dyDescent="0.2"/>
    <row r="1047599" s="12" customFormat="1" x14ac:dyDescent="0.2"/>
    <row r="1047600" s="12" customFormat="1" x14ac:dyDescent="0.2"/>
    <row r="1047601" s="12" customFormat="1" x14ac:dyDescent="0.2"/>
    <row r="1047602" s="12" customFormat="1" x14ac:dyDescent="0.2"/>
    <row r="1047603" s="12" customFormat="1" x14ac:dyDescent="0.2"/>
    <row r="1047604" s="12" customFormat="1" x14ac:dyDescent="0.2"/>
    <row r="1047605" s="12" customFormat="1" x14ac:dyDescent="0.2"/>
    <row r="1047606" s="12" customFormat="1" x14ac:dyDescent="0.2"/>
    <row r="1047607" s="12" customFormat="1" x14ac:dyDescent="0.2"/>
    <row r="1047608" s="12" customFormat="1" x14ac:dyDescent="0.2"/>
    <row r="1047609" s="12" customFormat="1" x14ac:dyDescent="0.2"/>
    <row r="1047610" s="12" customFormat="1" x14ac:dyDescent="0.2"/>
    <row r="1047611" s="12" customFormat="1" x14ac:dyDescent="0.2"/>
    <row r="1047612" s="12" customFormat="1" x14ac:dyDescent="0.2"/>
    <row r="1047613" s="12" customFormat="1" x14ac:dyDescent="0.2"/>
    <row r="1047614" s="12" customFormat="1" x14ac:dyDescent="0.2"/>
    <row r="1047615" s="12" customFormat="1" x14ac:dyDescent="0.2"/>
    <row r="1047616" s="12" customFormat="1" x14ac:dyDescent="0.2"/>
    <row r="1047617" s="12" customFormat="1" x14ac:dyDescent="0.2"/>
    <row r="1047618" s="12" customFormat="1" x14ac:dyDescent="0.2"/>
    <row r="1047619" s="12" customFormat="1" x14ac:dyDescent="0.2"/>
    <row r="1047620" s="12" customFormat="1" x14ac:dyDescent="0.2"/>
    <row r="1047621" s="12" customFormat="1" x14ac:dyDescent="0.2"/>
    <row r="1047622" s="12" customFormat="1" x14ac:dyDescent="0.2"/>
    <row r="1047623" s="12" customFormat="1" x14ac:dyDescent="0.2"/>
    <row r="1047624" s="12" customFormat="1" x14ac:dyDescent="0.2"/>
    <row r="1047625" s="12" customFormat="1" x14ac:dyDescent="0.2"/>
    <row r="1047626" s="12" customFormat="1" x14ac:dyDescent="0.2"/>
    <row r="1047627" s="12" customFormat="1" x14ac:dyDescent="0.2"/>
    <row r="1047628" s="12" customFormat="1" x14ac:dyDescent="0.2"/>
    <row r="1047629" s="12" customFormat="1" x14ac:dyDescent="0.2"/>
    <row r="1047630" s="12" customFormat="1" x14ac:dyDescent="0.2"/>
    <row r="1047631" s="12" customFormat="1" x14ac:dyDescent="0.2"/>
    <row r="1047632" s="12" customFormat="1" x14ac:dyDescent="0.2"/>
    <row r="1047633" s="12" customFormat="1" x14ac:dyDescent="0.2"/>
    <row r="1047634" s="12" customFormat="1" x14ac:dyDescent="0.2"/>
    <row r="1047635" s="12" customFormat="1" x14ac:dyDescent="0.2"/>
    <row r="1047636" s="12" customFormat="1" x14ac:dyDescent="0.2"/>
    <row r="1047637" s="12" customFormat="1" x14ac:dyDescent="0.2"/>
    <row r="1047638" s="12" customFormat="1" x14ac:dyDescent="0.2"/>
    <row r="1047639" s="12" customFormat="1" x14ac:dyDescent="0.2"/>
    <row r="1047640" s="12" customFormat="1" x14ac:dyDescent="0.2"/>
    <row r="1047641" s="12" customFormat="1" x14ac:dyDescent="0.2"/>
    <row r="1047642" s="12" customFormat="1" x14ac:dyDescent="0.2"/>
    <row r="1047643" s="12" customFormat="1" x14ac:dyDescent="0.2"/>
    <row r="1047644" s="12" customFormat="1" x14ac:dyDescent="0.2"/>
    <row r="1047645" s="12" customFormat="1" x14ac:dyDescent="0.2"/>
    <row r="1047646" s="12" customFormat="1" x14ac:dyDescent="0.2"/>
    <row r="1047647" s="12" customFormat="1" x14ac:dyDescent="0.2"/>
    <row r="1047648" s="12" customFormat="1" x14ac:dyDescent="0.2"/>
    <row r="1047649" s="12" customFormat="1" x14ac:dyDescent="0.2"/>
    <row r="1047650" s="12" customFormat="1" x14ac:dyDescent="0.2"/>
    <row r="1047651" s="12" customFormat="1" x14ac:dyDescent="0.2"/>
    <row r="1047652" s="12" customFormat="1" x14ac:dyDescent="0.2"/>
    <row r="1047653" s="12" customFormat="1" x14ac:dyDescent="0.2"/>
    <row r="1047654" s="12" customFormat="1" x14ac:dyDescent="0.2"/>
    <row r="1047655" s="12" customFormat="1" x14ac:dyDescent="0.2"/>
    <row r="1047656" s="12" customFormat="1" x14ac:dyDescent="0.2"/>
    <row r="1047657" s="12" customFormat="1" x14ac:dyDescent="0.2"/>
    <row r="1047658" s="12" customFormat="1" x14ac:dyDescent="0.2"/>
    <row r="1047659" s="12" customFormat="1" x14ac:dyDescent="0.2"/>
    <row r="1047660" s="12" customFormat="1" x14ac:dyDescent="0.2"/>
    <row r="1047661" s="12" customFormat="1" x14ac:dyDescent="0.2"/>
    <row r="1047662" s="12" customFormat="1" x14ac:dyDescent="0.2"/>
    <row r="1047663" s="12" customFormat="1" x14ac:dyDescent="0.2"/>
    <row r="1047664" s="12" customFormat="1" x14ac:dyDescent="0.2"/>
    <row r="1047665" s="12" customFormat="1" x14ac:dyDescent="0.2"/>
    <row r="1047666" s="12" customFormat="1" x14ac:dyDescent="0.2"/>
    <row r="1047667" s="12" customFormat="1" x14ac:dyDescent="0.2"/>
    <row r="1047668" s="12" customFormat="1" x14ac:dyDescent="0.2"/>
    <row r="1047669" s="12" customFormat="1" x14ac:dyDescent="0.2"/>
    <row r="1047670" s="12" customFormat="1" x14ac:dyDescent="0.2"/>
    <row r="1047671" s="12" customFormat="1" x14ac:dyDescent="0.2"/>
    <row r="1047672" s="12" customFormat="1" x14ac:dyDescent="0.2"/>
    <row r="1047673" s="12" customFormat="1" x14ac:dyDescent="0.2"/>
    <row r="1047674" s="12" customFormat="1" x14ac:dyDescent="0.2"/>
    <row r="1047675" s="12" customFormat="1" x14ac:dyDescent="0.2"/>
    <row r="1047676" s="12" customFormat="1" x14ac:dyDescent="0.2"/>
    <row r="1047677" s="12" customFormat="1" x14ac:dyDescent="0.2"/>
    <row r="1047678" s="12" customFormat="1" x14ac:dyDescent="0.2"/>
    <row r="1047679" s="12" customFormat="1" x14ac:dyDescent="0.2"/>
    <row r="1047680" s="12" customFormat="1" x14ac:dyDescent="0.2"/>
    <row r="1047681" s="12" customFormat="1" x14ac:dyDescent="0.2"/>
    <row r="1047682" s="12" customFormat="1" x14ac:dyDescent="0.2"/>
    <row r="1047683" s="12" customFormat="1" x14ac:dyDescent="0.2"/>
    <row r="1047684" s="12" customFormat="1" x14ac:dyDescent="0.2"/>
    <row r="1047685" s="12" customFormat="1" x14ac:dyDescent="0.2"/>
    <row r="1047686" s="12" customFormat="1" x14ac:dyDescent="0.2"/>
    <row r="1047687" s="12" customFormat="1" x14ac:dyDescent="0.2"/>
    <row r="1047688" s="12" customFormat="1" x14ac:dyDescent="0.2"/>
    <row r="1047689" s="12" customFormat="1" x14ac:dyDescent="0.2"/>
    <row r="1047690" s="12" customFormat="1" x14ac:dyDescent="0.2"/>
    <row r="1047691" s="12" customFormat="1" x14ac:dyDescent="0.2"/>
    <row r="1047692" s="12" customFormat="1" x14ac:dyDescent="0.2"/>
    <row r="1047693" s="12" customFormat="1" x14ac:dyDescent="0.2"/>
    <row r="1047694" s="12" customFormat="1" x14ac:dyDescent="0.2"/>
    <row r="1047695" s="12" customFormat="1" x14ac:dyDescent="0.2"/>
    <row r="1047696" s="12" customFormat="1" x14ac:dyDescent="0.2"/>
    <row r="1047697" s="12" customFormat="1" x14ac:dyDescent="0.2"/>
    <row r="1047698" s="12" customFormat="1" x14ac:dyDescent="0.2"/>
    <row r="1047699" s="12" customFormat="1" x14ac:dyDescent="0.2"/>
    <row r="1047700" s="12" customFormat="1" x14ac:dyDescent="0.2"/>
    <row r="1047701" s="12" customFormat="1" x14ac:dyDescent="0.2"/>
    <row r="1047702" s="12" customFormat="1" x14ac:dyDescent="0.2"/>
    <row r="1047703" s="12" customFormat="1" x14ac:dyDescent="0.2"/>
    <row r="1047704" s="12" customFormat="1" x14ac:dyDescent="0.2"/>
    <row r="1047705" s="12" customFormat="1" x14ac:dyDescent="0.2"/>
    <row r="1047706" s="12" customFormat="1" x14ac:dyDescent="0.2"/>
    <row r="1047707" s="12" customFormat="1" x14ac:dyDescent="0.2"/>
    <row r="1047708" s="12" customFormat="1" x14ac:dyDescent="0.2"/>
    <row r="1047709" s="12" customFormat="1" x14ac:dyDescent="0.2"/>
    <row r="1047710" s="12" customFormat="1" x14ac:dyDescent="0.2"/>
    <row r="1047711" s="12" customFormat="1" x14ac:dyDescent="0.2"/>
    <row r="1047712" s="12" customFormat="1" x14ac:dyDescent="0.2"/>
    <row r="1047713" s="12" customFormat="1" x14ac:dyDescent="0.2"/>
    <row r="1047714" s="12" customFormat="1" x14ac:dyDescent="0.2"/>
    <row r="1047715" s="12" customFormat="1" x14ac:dyDescent="0.2"/>
    <row r="1047716" s="12" customFormat="1" x14ac:dyDescent="0.2"/>
    <row r="1047717" s="12" customFormat="1" x14ac:dyDescent="0.2"/>
    <row r="1047718" s="12" customFormat="1" x14ac:dyDescent="0.2"/>
    <row r="1047719" s="12" customFormat="1" x14ac:dyDescent="0.2"/>
    <row r="1047720" s="12" customFormat="1" x14ac:dyDescent="0.2"/>
    <row r="1047721" s="12" customFormat="1" x14ac:dyDescent="0.2"/>
    <row r="1047722" s="12" customFormat="1" x14ac:dyDescent="0.2"/>
    <row r="1047723" s="12" customFormat="1" x14ac:dyDescent="0.2"/>
    <row r="1047724" s="12" customFormat="1" x14ac:dyDescent="0.2"/>
    <row r="1047725" s="12" customFormat="1" x14ac:dyDescent="0.2"/>
    <row r="1047726" s="12" customFormat="1" x14ac:dyDescent="0.2"/>
    <row r="1047727" s="12" customFormat="1" x14ac:dyDescent="0.2"/>
    <row r="1047728" s="12" customFormat="1" x14ac:dyDescent="0.2"/>
    <row r="1047729" s="12" customFormat="1" x14ac:dyDescent="0.2"/>
    <row r="1047730" s="12" customFormat="1" x14ac:dyDescent="0.2"/>
    <row r="1047731" s="12" customFormat="1" x14ac:dyDescent="0.2"/>
    <row r="1047732" s="12" customFormat="1" x14ac:dyDescent="0.2"/>
    <row r="1047733" s="12" customFormat="1" x14ac:dyDescent="0.2"/>
    <row r="1047734" s="12" customFormat="1" x14ac:dyDescent="0.2"/>
    <row r="1047735" s="12" customFormat="1" x14ac:dyDescent="0.2"/>
    <row r="1047736" s="12" customFormat="1" x14ac:dyDescent="0.2"/>
    <row r="1047737" s="12" customFormat="1" x14ac:dyDescent="0.2"/>
    <row r="1047738" s="12" customFormat="1" x14ac:dyDescent="0.2"/>
    <row r="1047739" s="12" customFormat="1" x14ac:dyDescent="0.2"/>
    <row r="1047740" s="12" customFormat="1" x14ac:dyDescent="0.2"/>
    <row r="1047741" s="12" customFormat="1" x14ac:dyDescent="0.2"/>
    <row r="1047742" s="12" customFormat="1" x14ac:dyDescent="0.2"/>
    <row r="1047743" s="12" customFormat="1" x14ac:dyDescent="0.2"/>
    <row r="1047744" s="12" customFormat="1" x14ac:dyDescent="0.2"/>
    <row r="1047745" s="12" customFormat="1" x14ac:dyDescent="0.2"/>
    <row r="1047746" s="12" customFormat="1" x14ac:dyDescent="0.2"/>
    <row r="1047747" s="12" customFormat="1" x14ac:dyDescent="0.2"/>
    <row r="1047748" s="12" customFormat="1" x14ac:dyDescent="0.2"/>
    <row r="1047749" s="12" customFormat="1" x14ac:dyDescent="0.2"/>
    <row r="1047750" s="12" customFormat="1" x14ac:dyDescent="0.2"/>
    <row r="1047751" s="12" customFormat="1" x14ac:dyDescent="0.2"/>
    <row r="1047752" s="12" customFormat="1" x14ac:dyDescent="0.2"/>
    <row r="1047753" s="12" customFormat="1" x14ac:dyDescent="0.2"/>
    <row r="1047754" s="12" customFormat="1" x14ac:dyDescent="0.2"/>
    <row r="1047755" s="12" customFormat="1" x14ac:dyDescent="0.2"/>
    <row r="1047756" s="12" customFormat="1" x14ac:dyDescent="0.2"/>
    <row r="1047757" s="12" customFormat="1" x14ac:dyDescent="0.2"/>
    <row r="1047758" s="12" customFormat="1" x14ac:dyDescent="0.2"/>
    <row r="1047759" s="12" customFormat="1" x14ac:dyDescent="0.2"/>
    <row r="1047760" s="12" customFormat="1" x14ac:dyDescent="0.2"/>
    <row r="1047761" s="12" customFormat="1" x14ac:dyDescent="0.2"/>
    <row r="1047762" s="12" customFormat="1" x14ac:dyDescent="0.2"/>
    <row r="1047763" s="12" customFormat="1" x14ac:dyDescent="0.2"/>
    <row r="1047764" s="12" customFormat="1" x14ac:dyDescent="0.2"/>
    <row r="1047765" s="12" customFormat="1" x14ac:dyDescent="0.2"/>
    <row r="1047766" s="12" customFormat="1" x14ac:dyDescent="0.2"/>
    <row r="1047767" s="12" customFormat="1" x14ac:dyDescent="0.2"/>
    <row r="1047768" s="12" customFormat="1" x14ac:dyDescent="0.2"/>
    <row r="1047769" s="12" customFormat="1" x14ac:dyDescent="0.2"/>
    <row r="1047770" s="12" customFormat="1" x14ac:dyDescent="0.2"/>
    <row r="1047771" s="12" customFormat="1" x14ac:dyDescent="0.2"/>
    <row r="1047772" s="12" customFormat="1" x14ac:dyDescent="0.2"/>
    <row r="1047773" s="12" customFormat="1" x14ac:dyDescent="0.2"/>
    <row r="1047774" s="12" customFormat="1" x14ac:dyDescent="0.2"/>
    <row r="1047775" s="12" customFormat="1" x14ac:dyDescent="0.2"/>
    <row r="1047776" s="12" customFormat="1" x14ac:dyDescent="0.2"/>
    <row r="1047777" s="12" customFormat="1" x14ac:dyDescent="0.2"/>
    <row r="1047778" s="12" customFormat="1" x14ac:dyDescent="0.2"/>
    <row r="1047779" s="12" customFormat="1" x14ac:dyDescent="0.2"/>
    <row r="1047780" s="12" customFormat="1" x14ac:dyDescent="0.2"/>
    <row r="1047781" s="12" customFormat="1" x14ac:dyDescent="0.2"/>
    <row r="1047782" s="12" customFormat="1" x14ac:dyDescent="0.2"/>
    <row r="1047783" s="12" customFormat="1" x14ac:dyDescent="0.2"/>
    <row r="1047784" s="12" customFormat="1" x14ac:dyDescent="0.2"/>
    <row r="1047785" s="12" customFormat="1" x14ac:dyDescent="0.2"/>
    <row r="1047786" s="12" customFormat="1" x14ac:dyDescent="0.2"/>
    <row r="1047787" s="12" customFormat="1" x14ac:dyDescent="0.2"/>
    <row r="1047788" s="12" customFormat="1" x14ac:dyDescent="0.2"/>
    <row r="1047789" s="12" customFormat="1" x14ac:dyDescent="0.2"/>
    <row r="1047790" s="12" customFormat="1" x14ac:dyDescent="0.2"/>
    <row r="1047791" s="12" customFormat="1" x14ac:dyDescent="0.2"/>
    <row r="1047792" s="12" customFormat="1" x14ac:dyDescent="0.2"/>
    <row r="1047793" s="12" customFormat="1" x14ac:dyDescent="0.2"/>
    <row r="1047794" s="12" customFormat="1" x14ac:dyDescent="0.2"/>
    <row r="1047795" s="12" customFormat="1" x14ac:dyDescent="0.2"/>
    <row r="1047796" s="12" customFormat="1" x14ac:dyDescent="0.2"/>
    <row r="1047797" s="12" customFormat="1" x14ac:dyDescent="0.2"/>
    <row r="1047798" s="12" customFormat="1" x14ac:dyDescent="0.2"/>
    <row r="1047799" s="12" customFormat="1" x14ac:dyDescent="0.2"/>
    <row r="1047800" s="12" customFormat="1" x14ac:dyDescent="0.2"/>
    <row r="1047801" s="12" customFormat="1" x14ac:dyDescent="0.2"/>
    <row r="1047802" s="12" customFormat="1" x14ac:dyDescent="0.2"/>
    <row r="1047803" s="12" customFormat="1" x14ac:dyDescent="0.2"/>
    <row r="1047804" s="12" customFormat="1" x14ac:dyDescent="0.2"/>
    <row r="1047805" s="12" customFormat="1" x14ac:dyDescent="0.2"/>
    <row r="1047806" s="12" customFormat="1" x14ac:dyDescent="0.2"/>
    <row r="1047807" s="12" customFormat="1" x14ac:dyDescent="0.2"/>
    <row r="1047808" s="12" customFormat="1" x14ac:dyDescent="0.2"/>
    <row r="1047809" s="12" customFormat="1" x14ac:dyDescent="0.2"/>
    <row r="1047810" s="12" customFormat="1" x14ac:dyDescent="0.2"/>
    <row r="1047811" s="12" customFormat="1" x14ac:dyDescent="0.2"/>
    <row r="1047812" s="12" customFormat="1" x14ac:dyDescent="0.2"/>
    <row r="1047813" s="12" customFormat="1" x14ac:dyDescent="0.2"/>
    <row r="1047814" s="12" customFormat="1" x14ac:dyDescent="0.2"/>
    <row r="1047815" s="12" customFormat="1" x14ac:dyDescent="0.2"/>
    <row r="1047816" s="12" customFormat="1" x14ac:dyDescent="0.2"/>
    <row r="1047817" s="12" customFormat="1" x14ac:dyDescent="0.2"/>
    <row r="1047818" s="12" customFormat="1" x14ac:dyDescent="0.2"/>
    <row r="1047819" s="12" customFormat="1" x14ac:dyDescent="0.2"/>
    <row r="1047820" s="12" customFormat="1" x14ac:dyDescent="0.2"/>
    <row r="1047821" s="12" customFormat="1" x14ac:dyDescent="0.2"/>
    <row r="1047822" s="12" customFormat="1" x14ac:dyDescent="0.2"/>
    <row r="1047823" s="12" customFormat="1" x14ac:dyDescent="0.2"/>
    <row r="1047824" s="12" customFormat="1" x14ac:dyDescent="0.2"/>
    <row r="1047825" s="12" customFormat="1" x14ac:dyDescent="0.2"/>
    <row r="1047826" s="12" customFormat="1" x14ac:dyDescent="0.2"/>
    <row r="1047827" s="12" customFormat="1" x14ac:dyDescent="0.2"/>
    <row r="1047828" s="12" customFormat="1" x14ac:dyDescent="0.2"/>
    <row r="1047829" s="12" customFormat="1" x14ac:dyDescent="0.2"/>
    <row r="1047830" s="12" customFormat="1" x14ac:dyDescent="0.2"/>
    <row r="1047831" s="12" customFormat="1" x14ac:dyDescent="0.2"/>
    <row r="1047832" s="12" customFormat="1" x14ac:dyDescent="0.2"/>
    <row r="1047833" s="12" customFormat="1" x14ac:dyDescent="0.2"/>
    <row r="1047834" s="12" customFormat="1" x14ac:dyDescent="0.2"/>
    <row r="1047835" s="12" customFormat="1" x14ac:dyDescent="0.2"/>
    <row r="1047836" s="12" customFormat="1" x14ac:dyDescent="0.2"/>
    <row r="1047837" s="12" customFormat="1" x14ac:dyDescent="0.2"/>
    <row r="1047838" s="12" customFormat="1" x14ac:dyDescent="0.2"/>
    <row r="1047839" s="12" customFormat="1" x14ac:dyDescent="0.2"/>
    <row r="1047840" s="12" customFormat="1" x14ac:dyDescent="0.2"/>
    <row r="1047841" s="12" customFormat="1" x14ac:dyDescent="0.2"/>
    <row r="1047842" s="12" customFormat="1" x14ac:dyDescent="0.2"/>
    <row r="1047843" s="12" customFormat="1" x14ac:dyDescent="0.2"/>
    <row r="1047844" s="12" customFormat="1" x14ac:dyDescent="0.2"/>
    <row r="1047845" s="12" customFormat="1" x14ac:dyDescent="0.2"/>
    <row r="1047846" s="12" customFormat="1" x14ac:dyDescent="0.2"/>
    <row r="1047847" s="12" customFormat="1" x14ac:dyDescent="0.2"/>
    <row r="1047848" s="12" customFormat="1" x14ac:dyDescent="0.2"/>
    <row r="1047849" s="12" customFormat="1" x14ac:dyDescent="0.2"/>
    <row r="1047850" s="12" customFormat="1" x14ac:dyDescent="0.2"/>
    <row r="1047851" s="12" customFormat="1" x14ac:dyDescent="0.2"/>
    <row r="1047852" s="12" customFormat="1" x14ac:dyDescent="0.2"/>
    <row r="1047853" s="12" customFormat="1" x14ac:dyDescent="0.2"/>
    <row r="1047854" s="12" customFormat="1" x14ac:dyDescent="0.2"/>
    <row r="1047855" s="12" customFormat="1" x14ac:dyDescent="0.2"/>
    <row r="1047856" s="12" customFormat="1" x14ac:dyDescent="0.2"/>
    <row r="1047857" s="12" customFormat="1" x14ac:dyDescent="0.2"/>
    <row r="1047858" s="12" customFormat="1" x14ac:dyDescent="0.2"/>
    <row r="1047859" s="12" customFormat="1" x14ac:dyDescent="0.2"/>
    <row r="1047860" s="12" customFormat="1" x14ac:dyDescent="0.2"/>
    <row r="1047861" s="12" customFormat="1" x14ac:dyDescent="0.2"/>
    <row r="1047862" s="12" customFormat="1" x14ac:dyDescent="0.2"/>
    <row r="1047863" s="12" customFormat="1" x14ac:dyDescent="0.2"/>
    <row r="1047864" s="12" customFormat="1" x14ac:dyDescent="0.2"/>
    <row r="1047865" s="12" customFormat="1" x14ac:dyDescent="0.2"/>
    <row r="1047866" s="12" customFormat="1" x14ac:dyDescent="0.2"/>
    <row r="1047867" s="12" customFormat="1" x14ac:dyDescent="0.2"/>
    <row r="1047868" s="12" customFormat="1" x14ac:dyDescent="0.2"/>
    <row r="1047869" s="12" customFormat="1" x14ac:dyDescent="0.2"/>
    <row r="1047870" s="12" customFormat="1" x14ac:dyDescent="0.2"/>
    <row r="1047871" s="12" customFormat="1" x14ac:dyDescent="0.2"/>
    <row r="1047872" s="12" customFormat="1" x14ac:dyDescent="0.2"/>
    <row r="1047873" s="12" customFormat="1" x14ac:dyDescent="0.2"/>
    <row r="1047874" s="12" customFormat="1" x14ac:dyDescent="0.2"/>
    <row r="1047875" s="12" customFormat="1" x14ac:dyDescent="0.2"/>
    <row r="1047876" s="12" customFormat="1" x14ac:dyDescent="0.2"/>
    <row r="1047877" s="12" customFormat="1" x14ac:dyDescent="0.2"/>
    <row r="1047878" s="12" customFormat="1" x14ac:dyDescent="0.2"/>
    <row r="1047879" s="12" customFormat="1" x14ac:dyDescent="0.2"/>
    <row r="1047880" s="12" customFormat="1" x14ac:dyDescent="0.2"/>
    <row r="1047881" s="12" customFormat="1" x14ac:dyDescent="0.2"/>
    <row r="1047882" s="12" customFormat="1" x14ac:dyDescent="0.2"/>
    <row r="1047883" s="12" customFormat="1" x14ac:dyDescent="0.2"/>
    <row r="1047884" s="12" customFormat="1" x14ac:dyDescent="0.2"/>
    <row r="1047885" s="12" customFormat="1" x14ac:dyDescent="0.2"/>
    <row r="1047886" s="12" customFormat="1" x14ac:dyDescent="0.2"/>
    <row r="1047887" s="12" customFormat="1" x14ac:dyDescent="0.2"/>
    <row r="1047888" s="12" customFormat="1" x14ac:dyDescent="0.2"/>
    <row r="1047889" s="12" customFormat="1" x14ac:dyDescent="0.2"/>
    <row r="1047890" s="12" customFormat="1" x14ac:dyDescent="0.2"/>
    <row r="1047891" s="12" customFormat="1" x14ac:dyDescent="0.2"/>
    <row r="1047892" s="12" customFormat="1" x14ac:dyDescent="0.2"/>
    <row r="1047893" s="12" customFormat="1" x14ac:dyDescent="0.2"/>
    <row r="1047894" s="12" customFormat="1" x14ac:dyDescent="0.2"/>
    <row r="1047895" s="12" customFormat="1" x14ac:dyDescent="0.2"/>
    <row r="1047896" s="12" customFormat="1" x14ac:dyDescent="0.2"/>
    <row r="1047897" s="12" customFormat="1" x14ac:dyDescent="0.2"/>
    <row r="1047898" s="12" customFormat="1" x14ac:dyDescent="0.2"/>
    <row r="1047899" s="12" customFormat="1" x14ac:dyDescent="0.2"/>
    <row r="1047900" s="12" customFormat="1" x14ac:dyDescent="0.2"/>
    <row r="1047901" s="12" customFormat="1" x14ac:dyDescent="0.2"/>
    <row r="1047902" s="12" customFormat="1" x14ac:dyDescent="0.2"/>
    <row r="1047903" s="12" customFormat="1" x14ac:dyDescent="0.2"/>
    <row r="1047904" s="12" customFormat="1" x14ac:dyDescent="0.2"/>
    <row r="1047905" s="12" customFormat="1" x14ac:dyDescent="0.2"/>
    <row r="1047906" s="12" customFormat="1" x14ac:dyDescent="0.2"/>
    <row r="1047907" s="12" customFormat="1" x14ac:dyDescent="0.2"/>
    <row r="1047908" s="12" customFormat="1" x14ac:dyDescent="0.2"/>
    <row r="1047909" s="12" customFormat="1" x14ac:dyDescent="0.2"/>
    <row r="1047910" s="12" customFormat="1" x14ac:dyDescent="0.2"/>
    <row r="1047911" s="12" customFormat="1" x14ac:dyDescent="0.2"/>
    <row r="1047912" s="12" customFormat="1" x14ac:dyDescent="0.2"/>
    <row r="1047913" s="12" customFormat="1" x14ac:dyDescent="0.2"/>
    <row r="1047914" s="12" customFormat="1" x14ac:dyDescent="0.2"/>
    <row r="1047915" s="12" customFormat="1" x14ac:dyDescent="0.2"/>
    <row r="1047916" s="12" customFormat="1" x14ac:dyDescent="0.2"/>
    <row r="1047917" s="12" customFormat="1" x14ac:dyDescent="0.2"/>
    <row r="1047918" s="12" customFormat="1" x14ac:dyDescent="0.2"/>
    <row r="1047919" s="12" customFormat="1" x14ac:dyDescent="0.2"/>
    <row r="1047920" s="12" customFormat="1" x14ac:dyDescent="0.2"/>
    <row r="1047921" s="12" customFormat="1" x14ac:dyDescent="0.2"/>
    <row r="1047922" s="12" customFormat="1" x14ac:dyDescent="0.2"/>
    <row r="1047923" s="12" customFormat="1" x14ac:dyDescent="0.2"/>
    <row r="1047924" s="12" customFormat="1" x14ac:dyDescent="0.2"/>
    <row r="1047925" s="12" customFormat="1" x14ac:dyDescent="0.2"/>
    <row r="1047926" s="12" customFormat="1" x14ac:dyDescent="0.2"/>
    <row r="1047927" s="12" customFormat="1" x14ac:dyDescent="0.2"/>
    <row r="1047928" s="12" customFormat="1" x14ac:dyDescent="0.2"/>
    <row r="1047929" s="12" customFormat="1" x14ac:dyDescent="0.2"/>
    <row r="1047930" s="12" customFormat="1" x14ac:dyDescent="0.2"/>
    <row r="1047931" s="12" customFormat="1" x14ac:dyDescent="0.2"/>
    <row r="1047932" s="12" customFormat="1" x14ac:dyDescent="0.2"/>
    <row r="1047933" s="12" customFormat="1" x14ac:dyDescent="0.2"/>
    <row r="1047934" s="12" customFormat="1" x14ac:dyDescent="0.2"/>
    <row r="1047935" s="12" customFormat="1" x14ac:dyDescent="0.2"/>
    <row r="1047936" s="12" customFormat="1" x14ac:dyDescent="0.2"/>
    <row r="1047937" s="12" customFormat="1" x14ac:dyDescent="0.2"/>
    <row r="1047938" s="12" customFormat="1" x14ac:dyDescent="0.2"/>
    <row r="1047939" s="12" customFormat="1" x14ac:dyDescent="0.2"/>
    <row r="1047940" s="12" customFormat="1" x14ac:dyDescent="0.2"/>
    <row r="1047941" s="12" customFormat="1" x14ac:dyDescent="0.2"/>
    <row r="1047942" s="12" customFormat="1" x14ac:dyDescent="0.2"/>
    <row r="1047943" s="12" customFormat="1" x14ac:dyDescent="0.2"/>
    <row r="1047944" s="12" customFormat="1" x14ac:dyDescent="0.2"/>
    <row r="1047945" s="12" customFormat="1" x14ac:dyDescent="0.2"/>
    <row r="1047946" s="12" customFormat="1" x14ac:dyDescent="0.2"/>
    <row r="1047947" s="12" customFormat="1" x14ac:dyDescent="0.2"/>
    <row r="1047948" s="12" customFormat="1" x14ac:dyDescent="0.2"/>
    <row r="1047949" s="12" customFormat="1" x14ac:dyDescent="0.2"/>
    <row r="1047950" s="12" customFormat="1" x14ac:dyDescent="0.2"/>
    <row r="1047951" s="12" customFormat="1" x14ac:dyDescent="0.2"/>
    <row r="1047952" s="12" customFormat="1" x14ac:dyDescent="0.2"/>
    <row r="1047953" s="12" customFormat="1" x14ac:dyDescent="0.2"/>
    <row r="1047954" s="12" customFormat="1" x14ac:dyDescent="0.2"/>
    <row r="1047955" s="12" customFormat="1" x14ac:dyDescent="0.2"/>
    <row r="1047956" s="12" customFormat="1" x14ac:dyDescent="0.2"/>
    <row r="1047957" s="12" customFormat="1" x14ac:dyDescent="0.2"/>
    <row r="1047958" s="12" customFormat="1" x14ac:dyDescent="0.2"/>
    <row r="1047959" s="12" customFormat="1" x14ac:dyDescent="0.2"/>
    <row r="1047960" s="12" customFormat="1" x14ac:dyDescent="0.2"/>
    <row r="1047961" s="12" customFormat="1" x14ac:dyDescent="0.2"/>
    <row r="1047962" s="12" customFormat="1" x14ac:dyDescent="0.2"/>
    <row r="1047963" s="12" customFormat="1" x14ac:dyDescent="0.2"/>
    <row r="1047964" s="12" customFormat="1" x14ac:dyDescent="0.2"/>
    <row r="1047965" s="12" customFormat="1" x14ac:dyDescent="0.2"/>
    <row r="1047966" s="12" customFormat="1" x14ac:dyDescent="0.2"/>
    <row r="1047967" s="12" customFormat="1" x14ac:dyDescent="0.2"/>
    <row r="1047968" s="12" customFormat="1" x14ac:dyDescent="0.2"/>
    <row r="1047969" s="12" customFormat="1" x14ac:dyDescent="0.2"/>
    <row r="1047970" s="12" customFormat="1" x14ac:dyDescent="0.2"/>
    <row r="1047971" s="12" customFormat="1" x14ac:dyDescent="0.2"/>
    <row r="1047972" s="12" customFormat="1" x14ac:dyDescent="0.2"/>
    <row r="1047973" s="12" customFormat="1" x14ac:dyDescent="0.2"/>
    <row r="1047974" s="12" customFormat="1" x14ac:dyDescent="0.2"/>
    <row r="1047975" s="12" customFormat="1" x14ac:dyDescent="0.2"/>
    <row r="1047976" s="12" customFormat="1" x14ac:dyDescent="0.2"/>
    <row r="1047977" s="12" customFormat="1" x14ac:dyDescent="0.2"/>
    <row r="1047978" s="12" customFormat="1" x14ac:dyDescent="0.2"/>
    <row r="1047979" s="12" customFormat="1" x14ac:dyDescent="0.2"/>
    <row r="1047980" s="12" customFormat="1" x14ac:dyDescent="0.2"/>
    <row r="1047981" s="12" customFormat="1" x14ac:dyDescent="0.2"/>
    <row r="1047982" s="12" customFormat="1" x14ac:dyDescent="0.2"/>
    <row r="1047983" s="12" customFormat="1" x14ac:dyDescent="0.2"/>
    <row r="1047984" s="12" customFormat="1" x14ac:dyDescent="0.2"/>
    <row r="1047985" s="12" customFormat="1" x14ac:dyDescent="0.2"/>
    <row r="1047986" s="12" customFormat="1" x14ac:dyDescent="0.2"/>
    <row r="1047987" s="12" customFormat="1" x14ac:dyDescent="0.2"/>
    <row r="1047988" s="12" customFormat="1" x14ac:dyDescent="0.2"/>
    <row r="1047989" s="12" customFormat="1" x14ac:dyDescent="0.2"/>
    <row r="1047990" s="12" customFormat="1" x14ac:dyDescent="0.2"/>
    <row r="1047991" s="12" customFormat="1" x14ac:dyDescent="0.2"/>
    <row r="1047992" s="12" customFormat="1" x14ac:dyDescent="0.2"/>
    <row r="1047993" s="12" customFormat="1" x14ac:dyDescent="0.2"/>
    <row r="1047994" s="12" customFormat="1" x14ac:dyDescent="0.2"/>
    <row r="1047995" s="12" customFormat="1" x14ac:dyDescent="0.2"/>
    <row r="1047996" s="12" customFormat="1" x14ac:dyDescent="0.2"/>
    <row r="1047997" s="12" customFormat="1" x14ac:dyDescent="0.2"/>
    <row r="1047998" s="12" customFormat="1" x14ac:dyDescent="0.2"/>
    <row r="1047999" s="12" customFormat="1" x14ac:dyDescent="0.2"/>
    <row r="1048000" s="12" customFormat="1" x14ac:dyDescent="0.2"/>
    <row r="1048001" s="12" customFormat="1" x14ac:dyDescent="0.2"/>
    <row r="1048002" s="12" customFormat="1" x14ac:dyDescent="0.2"/>
    <row r="1048003" s="12" customFormat="1" x14ac:dyDescent="0.2"/>
    <row r="1048004" s="12" customFormat="1" x14ac:dyDescent="0.2"/>
    <row r="1048005" s="12" customFormat="1" x14ac:dyDescent="0.2"/>
    <row r="1048006" s="12" customFormat="1" x14ac:dyDescent="0.2"/>
    <row r="1048007" s="12" customFormat="1" x14ac:dyDescent="0.2"/>
    <row r="1048008" s="12" customFormat="1" x14ac:dyDescent="0.2"/>
    <row r="1048009" s="12" customFormat="1" x14ac:dyDescent="0.2"/>
    <row r="1048010" s="12" customFormat="1" x14ac:dyDescent="0.2"/>
    <row r="1048011" s="12" customFormat="1" x14ac:dyDescent="0.2"/>
    <row r="1048012" s="12" customFormat="1" x14ac:dyDescent="0.2"/>
    <row r="1048013" s="12" customFormat="1" x14ac:dyDescent="0.2"/>
    <row r="1048014" s="12" customFormat="1" x14ac:dyDescent="0.2"/>
    <row r="1048015" s="12" customFormat="1" x14ac:dyDescent="0.2"/>
    <row r="1048016" s="12" customFormat="1" x14ac:dyDescent="0.2"/>
    <row r="1048017" s="12" customFormat="1" x14ac:dyDescent="0.2"/>
    <row r="1048018" s="12" customFormat="1" x14ac:dyDescent="0.2"/>
    <row r="1048019" s="12" customFormat="1" x14ac:dyDescent="0.2"/>
    <row r="1048020" s="12" customFormat="1" x14ac:dyDescent="0.2"/>
    <row r="1048021" s="12" customFormat="1" x14ac:dyDescent="0.2"/>
    <row r="1048022" s="12" customFormat="1" x14ac:dyDescent="0.2"/>
    <row r="1048023" s="12" customFormat="1" x14ac:dyDescent="0.2"/>
    <row r="1048024" s="12" customFormat="1" x14ac:dyDescent="0.2"/>
    <row r="1048025" s="12" customFormat="1" x14ac:dyDescent="0.2"/>
    <row r="1048026" s="12" customFormat="1" x14ac:dyDescent="0.2"/>
    <row r="1048027" s="12" customFormat="1" x14ac:dyDescent="0.2"/>
    <row r="1048028" s="12" customFormat="1" x14ac:dyDescent="0.2"/>
    <row r="1048029" s="12" customFormat="1" x14ac:dyDescent="0.2"/>
    <row r="1048030" s="12" customFormat="1" x14ac:dyDescent="0.2"/>
    <row r="1048031" s="12" customFormat="1" x14ac:dyDescent="0.2"/>
    <row r="1048032" s="12" customFormat="1" x14ac:dyDescent="0.2"/>
    <row r="1048033" s="12" customFormat="1" x14ac:dyDescent="0.2"/>
    <row r="1048034" s="12" customFormat="1" x14ac:dyDescent="0.2"/>
    <row r="1048035" s="12" customFormat="1" x14ac:dyDescent="0.2"/>
    <row r="1048036" s="12" customFormat="1" x14ac:dyDescent="0.2"/>
    <row r="1048037" s="12" customFormat="1" x14ac:dyDescent="0.2"/>
    <row r="1048038" s="12" customFormat="1" x14ac:dyDescent="0.2"/>
    <row r="1048039" s="12" customFormat="1" x14ac:dyDescent="0.2"/>
    <row r="1048040" s="12" customFormat="1" x14ac:dyDescent="0.2"/>
    <row r="1048041" s="12" customFormat="1" x14ac:dyDescent="0.2"/>
    <row r="1048042" s="12" customFormat="1" x14ac:dyDescent="0.2"/>
    <row r="1048043" s="12" customFormat="1" x14ac:dyDescent="0.2"/>
    <row r="1048044" s="12" customFormat="1" x14ac:dyDescent="0.2"/>
    <row r="1048045" s="12" customFormat="1" x14ac:dyDescent="0.2"/>
    <row r="1048046" s="12" customFormat="1" x14ac:dyDescent="0.2"/>
    <row r="1048047" s="12" customFormat="1" x14ac:dyDescent="0.2"/>
    <row r="1048048" s="12" customFormat="1" x14ac:dyDescent="0.2"/>
    <row r="1048049" s="12" customFormat="1" x14ac:dyDescent="0.2"/>
    <row r="1048050" s="12" customFormat="1" x14ac:dyDescent="0.2"/>
    <row r="1048051" s="12" customFormat="1" x14ac:dyDescent="0.2"/>
    <row r="1048052" s="12" customFormat="1" x14ac:dyDescent="0.2"/>
    <row r="1048053" s="12" customFormat="1" x14ac:dyDescent="0.2"/>
    <row r="1048054" s="12" customFormat="1" x14ac:dyDescent="0.2"/>
    <row r="1048055" s="12" customFormat="1" x14ac:dyDescent="0.2"/>
    <row r="1048056" s="12" customFormat="1" x14ac:dyDescent="0.2"/>
    <row r="1048057" s="12" customFormat="1" x14ac:dyDescent="0.2"/>
    <row r="1048058" s="12" customFormat="1" x14ac:dyDescent="0.2"/>
    <row r="1048059" s="12" customFormat="1" x14ac:dyDescent="0.2"/>
    <row r="1048060" s="12" customFormat="1" x14ac:dyDescent="0.2"/>
    <row r="1048061" s="12" customFormat="1" x14ac:dyDescent="0.2"/>
    <row r="1048062" s="12" customFormat="1" x14ac:dyDescent="0.2"/>
    <row r="1048063" s="12" customFormat="1" x14ac:dyDescent="0.2"/>
    <row r="1048064" s="12" customFormat="1" x14ac:dyDescent="0.2"/>
    <row r="1048065" s="12" customFormat="1" x14ac:dyDescent="0.2"/>
    <row r="1048066" s="12" customFormat="1" x14ac:dyDescent="0.2"/>
    <row r="1048067" s="12" customFormat="1" x14ac:dyDescent="0.2"/>
    <row r="1048068" s="12" customFormat="1" x14ac:dyDescent="0.2"/>
    <row r="1048069" s="12" customFormat="1" x14ac:dyDescent="0.2"/>
    <row r="1048070" s="12" customFormat="1" x14ac:dyDescent="0.2"/>
    <row r="1048071" s="12" customFormat="1" x14ac:dyDescent="0.2"/>
    <row r="1048072" s="12" customFormat="1" x14ac:dyDescent="0.2"/>
    <row r="1048073" s="12" customFormat="1" x14ac:dyDescent="0.2"/>
    <row r="1048074" s="12" customFormat="1" x14ac:dyDescent="0.2"/>
    <row r="1048075" s="12" customFormat="1" x14ac:dyDescent="0.2"/>
    <row r="1048076" s="12" customFormat="1" x14ac:dyDescent="0.2"/>
    <row r="1048077" s="12" customFormat="1" x14ac:dyDescent="0.2"/>
    <row r="1048078" s="12" customFormat="1" x14ac:dyDescent="0.2"/>
    <row r="1048079" s="12" customFormat="1" x14ac:dyDescent="0.2"/>
    <row r="1048080" s="12" customFormat="1" x14ac:dyDescent="0.2"/>
    <row r="1048081" s="12" customFormat="1" x14ac:dyDescent="0.2"/>
    <row r="1048082" s="12" customFormat="1" x14ac:dyDescent="0.2"/>
    <row r="1048083" s="12" customFormat="1" x14ac:dyDescent="0.2"/>
    <row r="1048084" s="12" customFormat="1" x14ac:dyDescent="0.2"/>
    <row r="1048085" s="12" customFormat="1" x14ac:dyDescent="0.2"/>
    <row r="1048086" s="12" customFormat="1" x14ac:dyDescent="0.2"/>
    <row r="1048087" s="12" customFormat="1" x14ac:dyDescent="0.2"/>
    <row r="1048088" s="12" customFormat="1" x14ac:dyDescent="0.2"/>
    <row r="1048089" s="12" customFormat="1" x14ac:dyDescent="0.2"/>
    <row r="1048090" s="12" customFormat="1" x14ac:dyDescent="0.2"/>
    <row r="1048091" s="12" customFormat="1" x14ac:dyDescent="0.2"/>
    <row r="1048092" s="12" customFormat="1" x14ac:dyDescent="0.2"/>
    <row r="1048093" s="12" customFormat="1" x14ac:dyDescent="0.2"/>
    <row r="1048094" s="12" customFormat="1" x14ac:dyDescent="0.2"/>
    <row r="1048095" s="12" customFormat="1" x14ac:dyDescent="0.2"/>
    <row r="1048096" s="12" customFormat="1" x14ac:dyDescent="0.2"/>
    <row r="1048097" s="12" customFormat="1" x14ac:dyDescent="0.2"/>
    <row r="1048098" s="12" customFormat="1" x14ac:dyDescent="0.2"/>
    <row r="1048099" s="12" customFormat="1" x14ac:dyDescent="0.2"/>
    <row r="1048100" s="12" customFormat="1" x14ac:dyDescent="0.2"/>
    <row r="1048101" s="12" customFormat="1" x14ac:dyDescent="0.2"/>
    <row r="1048102" s="12" customFormat="1" x14ac:dyDescent="0.2"/>
    <row r="1048103" s="12" customFormat="1" x14ac:dyDescent="0.2"/>
    <row r="1048104" s="12" customFormat="1" x14ac:dyDescent="0.2"/>
    <row r="1048105" s="12" customFormat="1" x14ac:dyDescent="0.2"/>
    <row r="1048106" s="12" customFormat="1" x14ac:dyDescent="0.2"/>
    <row r="1048107" s="12" customFormat="1" x14ac:dyDescent="0.2"/>
    <row r="1048108" s="12" customFormat="1" x14ac:dyDescent="0.2"/>
    <row r="1048109" s="12" customFormat="1" x14ac:dyDescent="0.2"/>
    <row r="1048110" s="12" customFormat="1" x14ac:dyDescent="0.2"/>
    <row r="1048111" s="12" customFormat="1" x14ac:dyDescent="0.2"/>
    <row r="1048112" s="12" customFormat="1" x14ac:dyDescent="0.2"/>
    <row r="1048113" s="12" customFormat="1" x14ac:dyDescent="0.2"/>
    <row r="1048114" s="12" customFormat="1" x14ac:dyDescent="0.2"/>
    <row r="1048115" s="12" customFormat="1" x14ac:dyDescent="0.2"/>
    <row r="1048116" s="12" customFormat="1" x14ac:dyDescent="0.2"/>
    <row r="1048117" s="12" customFormat="1" x14ac:dyDescent="0.2"/>
    <row r="1048118" s="12" customFormat="1" x14ac:dyDescent="0.2"/>
    <row r="1048119" s="12" customFormat="1" x14ac:dyDescent="0.2"/>
    <row r="1048120" s="12" customFormat="1" x14ac:dyDescent="0.2"/>
    <row r="1048121" s="12" customFormat="1" x14ac:dyDescent="0.2"/>
    <row r="1048122" s="12" customFormat="1" x14ac:dyDescent="0.2"/>
    <row r="1048123" s="12" customFormat="1" x14ac:dyDescent="0.2"/>
    <row r="1048124" s="12" customFormat="1" x14ac:dyDescent="0.2"/>
    <row r="1048125" s="12" customFormat="1" x14ac:dyDescent="0.2"/>
    <row r="1048126" s="12" customFormat="1" x14ac:dyDescent="0.2"/>
    <row r="1048127" s="12" customFormat="1" x14ac:dyDescent="0.2"/>
    <row r="1048128" s="12" customFormat="1" x14ac:dyDescent="0.2"/>
    <row r="1048129" s="12" customFormat="1" x14ac:dyDescent="0.2"/>
    <row r="1048130" s="12" customFormat="1" x14ac:dyDescent="0.2"/>
    <row r="1048131" s="12" customFormat="1" x14ac:dyDescent="0.2"/>
    <row r="1048132" s="12" customFormat="1" x14ac:dyDescent="0.2"/>
    <row r="1048133" s="12" customFormat="1" x14ac:dyDescent="0.2"/>
    <row r="1048134" s="12" customFormat="1" x14ac:dyDescent="0.2"/>
    <row r="1048135" s="12" customFormat="1" x14ac:dyDescent="0.2"/>
    <row r="1048136" s="12" customFormat="1" x14ac:dyDescent="0.2"/>
    <row r="1048137" s="12" customFormat="1" x14ac:dyDescent="0.2"/>
    <row r="1048138" s="12" customFormat="1" x14ac:dyDescent="0.2"/>
    <row r="1048139" s="12" customFormat="1" x14ac:dyDescent="0.2"/>
    <row r="1048140" s="12" customFormat="1" x14ac:dyDescent="0.2"/>
    <row r="1048141" s="12" customFormat="1" x14ac:dyDescent="0.2"/>
    <row r="1048142" s="12" customFormat="1" x14ac:dyDescent="0.2"/>
    <row r="1048143" s="12" customFormat="1" x14ac:dyDescent="0.2"/>
    <row r="1048144" s="12" customFormat="1" x14ac:dyDescent="0.2"/>
    <row r="1048145" s="12" customFormat="1" x14ac:dyDescent="0.2"/>
    <row r="1048146" s="12" customFormat="1" x14ac:dyDescent="0.2"/>
    <row r="1048147" s="12" customFormat="1" x14ac:dyDescent="0.2"/>
    <row r="1048148" s="12" customFormat="1" x14ac:dyDescent="0.2"/>
    <row r="1048149" s="12" customFormat="1" x14ac:dyDescent="0.2"/>
    <row r="1048150" s="12" customFormat="1" x14ac:dyDescent="0.2"/>
    <row r="1048151" s="12" customFormat="1" x14ac:dyDescent="0.2"/>
    <row r="1048152" s="12" customFormat="1" x14ac:dyDescent="0.2"/>
    <row r="1048153" s="12" customFormat="1" x14ac:dyDescent="0.2"/>
    <row r="1048154" s="12" customFormat="1" x14ac:dyDescent="0.2"/>
    <row r="1048155" s="12" customFormat="1" x14ac:dyDescent="0.2"/>
    <row r="1048156" s="12" customFormat="1" x14ac:dyDescent="0.2"/>
    <row r="1048157" s="12" customFormat="1" x14ac:dyDescent="0.2"/>
    <row r="1048158" s="12" customFormat="1" x14ac:dyDescent="0.2"/>
    <row r="1048159" s="12" customFormat="1" x14ac:dyDescent="0.2"/>
    <row r="1048160" s="12" customFormat="1" x14ac:dyDescent="0.2"/>
    <row r="1048161" s="12" customFormat="1" x14ac:dyDescent="0.2"/>
    <row r="1048162" s="12" customFormat="1" x14ac:dyDescent="0.2"/>
    <row r="1048163" s="12" customFormat="1" x14ac:dyDescent="0.2"/>
    <row r="1048164" s="12" customFormat="1" x14ac:dyDescent="0.2"/>
    <row r="1048165" s="12" customFormat="1" x14ac:dyDescent="0.2"/>
    <row r="1048166" s="12" customFormat="1" x14ac:dyDescent="0.2"/>
    <row r="1048167" s="12" customFormat="1" x14ac:dyDescent="0.2"/>
    <row r="1048168" s="12" customFormat="1" x14ac:dyDescent="0.2"/>
    <row r="1048169" s="12" customFormat="1" x14ac:dyDescent="0.2"/>
    <row r="1048170" s="12" customFormat="1" x14ac:dyDescent="0.2"/>
    <row r="1048171" s="12" customFormat="1" x14ac:dyDescent="0.2"/>
    <row r="1048172" s="12" customFormat="1" x14ac:dyDescent="0.2"/>
    <row r="1048173" s="12" customFormat="1" x14ac:dyDescent="0.2"/>
    <row r="1048174" s="12" customFormat="1" x14ac:dyDescent="0.2"/>
    <row r="1048175" s="12" customFormat="1" x14ac:dyDescent="0.2"/>
    <row r="1048176" s="12" customFormat="1" x14ac:dyDescent="0.2"/>
    <row r="1048177" s="12" customFormat="1" x14ac:dyDescent="0.2"/>
    <row r="1048178" s="12" customFormat="1" x14ac:dyDescent="0.2"/>
    <row r="1048179" s="12" customFormat="1" x14ac:dyDescent="0.2"/>
    <row r="1048180" s="12" customFormat="1" x14ac:dyDescent="0.2"/>
    <row r="1048181" s="12" customFormat="1" x14ac:dyDescent="0.2"/>
    <row r="1048182" s="12" customFormat="1" x14ac:dyDescent="0.2"/>
    <row r="1048183" s="12" customFormat="1" x14ac:dyDescent="0.2"/>
    <row r="1048184" s="12" customFormat="1" x14ac:dyDescent="0.2"/>
    <row r="1048185" s="12" customFormat="1" x14ac:dyDescent="0.2"/>
    <row r="1048186" s="12" customFormat="1" x14ac:dyDescent="0.2"/>
    <row r="1048187" s="12" customFormat="1" x14ac:dyDescent="0.2"/>
    <row r="1048188" s="12" customFormat="1" x14ac:dyDescent="0.2"/>
    <row r="1048189" s="12" customFormat="1" x14ac:dyDescent="0.2"/>
    <row r="1048190" s="12" customFormat="1" x14ac:dyDescent="0.2"/>
    <row r="1048191" s="12" customFormat="1" x14ac:dyDescent="0.2"/>
    <row r="1048192" s="12" customFormat="1" x14ac:dyDescent="0.2"/>
    <row r="1048193" s="12" customFormat="1" x14ac:dyDescent="0.2"/>
    <row r="1048194" s="12" customFormat="1" x14ac:dyDescent="0.2"/>
    <row r="1048195" s="12" customFormat="1" x14ac:dyDescent="0.2"/>
    <row r="1048196" s="12" customFormat="1" x14ac:dyDescent="0.2"/>
    <row r="1048197" s="12" customFormat="1" x14ac:dyDescent="0.2"/>
    <row r="1048198" s="12" customFormat="1" x14ac:dyDescent="0.2"/>
    <row r="1048199" s="12" customFormat="1" x14ac:dyDescent="0.2"/>
    <row r="1048200" s="12" customFormat="1" x14ac:dyDescent="0.2"/>
    <row r="1048201" s="12" customFormat="1" x14ac:dyDescent="0.2"/>
    <row r="1048202" s="12" customFormat="1" x14ac:dyDescent="0.2"/>
    <row r="1048203" s="12" customFormat="1" x14ac:dyDescent="0.2"/>
    <row r="1048204" s="12" customFormat="1" x14ac:dyDescent="0.2"/>
    <row r="1048205" s="12" customFormat="1" x14ac:dyDescent="0.2"/>
    <row r="1048206" s="12" customFormat="1" x14ac:dyDescent="0.2"/>
    <row r="1048207" s="12" customFormat="1" x14ac:dyDescent="0.2"/>
    <row r="1048208" s="12" customFormat="1" x14ac:dyDescent="0.2"/>
    <row r="1048209" s="12" customFormat="1" x14ac:dyDescent="0.2"/>
    <row r="1048210" s="12" customFormat="1" x14ac:dyDescent="0.2"/>
    <row r="1048211" s="12" customFormat="1" x14ac:dyDescent="0.2"/>
    <row r="1048212" s="12" customFormat="1" x14ac:dyDescent="0.2"/>
    <row r="1048213" s="12" customFormat="1" x14ac:dyDescent="0.2"/>
    <row r="1048214" s="12" customFormat="1" x14ac:dyDescent="0.2"/>
    <row r="1048215" s="12" customFormat="1" x14ac:dyDescent="0.2"/>
    <row r="1048216" s="12" customFormat="1" x14ac:dyDescent="0.2"/>
    <row r="1048217" s="12" customFormat="1" x14ac:dyDescent="0.2"/>
    <row r="1048218" s="12" customFormat="1" x14ac:dyDescent="0.2"/>
    <row r="1048219" s="12" customFormat="1" x14ac:dyDescent="0.2"/>
    <row r="1048220" s="12" customFormat="1" x14ac:dyDescent="0.2"/>
    <row r="1048221" s="12" customFormat="1" x14ac:dyDescent="0.2"/>
    <row r="1048222" s="12" customFormat="1" x14ac:dyDescent="0.2"/>
    <row r="1048223" s="12" customFormat="1" x14ac:dyDescent="0.2"/>
    <row r="1048224" s="12" customFormat="1" x14ac:dyDescent="0.2"/>
    <row r="1048225" s="12" customFormat="1" x14ac:dyDescent="0.2"/>
    <row r="1048226" s="12" customFormat="1" x14ac:dyDescent="0.2"/>
    <row r="1048227" s="12" customFormat="1" x14ac:dyDescent="0.2"/>
    <row r="1048228" s="12" customFormat="1" x14ac:dyDescent="0.2"/>
    <row r="1048229" s="12" customFormat="1" x14ac:dyDescent="0.2"/>
    <row r="1048230" s="12" customFormat="1" x14ac:dyDescent="0.2"/>
    <row r="1048231" s="12" customFormat="1" x14ac:dyDescent="0.2"/>
    <row r="1048232" s="12" customFormat="1" x14ac:dyDescent="0.2"/>
    <row r="1048233" s="12" customFormat="1" x14ac:dyDescent="0.2"/>
    <row r="1048234" s="12" customFormat="1" x14ac:dyDescent="0.2"/>
    <row r="1048235" s="12" customFormat="1" x14ac:dyDescent="0.2"/>
    <row r="1048236" s="12" customFormat="1" x14ac:dyDescent="0.2"/>
    <row r="1048237" s="12" customFormat="1" x14ac:dyDescent="0.2"/>
    <row r="1048238" s="12" customFormat="1" x14ac:dyDescent="0.2"/>
    <row r="1048239" s="12" customFormat="1" x14ac:dyDescent="0.2"/>
    <row r="1048240" s="12" customFormat="1" x14ac:dyDescent="0.2"/>
    <row r="1048241" s="12" customFormat="1" x14ac:dyDescent="0.2"/>
    <row r="1048242" s="12" customFormat="1" x14ac:dyDescent="0.2"/>
    <row r="1048243" s="12" customFormat="1" x14ac:dyDescent="0.2"/>
    <row r="1048244" s="12" customFormat="1" x14ac:dyDescent="0.2"/>
    <row r="1048245" s="12" customFormat="1" x14ac:dyDescent="0.2"/>
    <row r="1048246" s="12" customFormat="1" x14ac:dyDescent="0.2"/>
    <row r="1048247" s="12" customFormat="1" x14ac:dyDescent="0.2"/>
    <row r="1048248" s="12" customFormat="1" x14ac:dyDescent="0.2"/>
    <row r="1048249" s="12" customFormat="1" x14ac:dyDescent="0.2"/>
    <row r="1048250" s="12" customFormat="1" x14ac:dyDescent="0.2"/>
    <row r="1048251" s="12" customFormat="1" x14ac:dyDescent="0.2"/>
    <row r="1048252" s="12" customFormat="1" x14ac:dyDescent="0.2"/>
    <row r="1048253" s="12" customFormat="1" x14ac:dyDescent="0.2"/>
    <row r="1048254" s="12" customFormat="1" x14ac:dyDescent="0.2"/>
    <row r="1048255" s="12" customFormat="1" x14ac:dyDescent="0.2"/>
    <row r="1048256" s="12" customFormat="1" x14ac:dyDescent="0.2"/>
    <row r="1048257" s="12" customFormat="1" x14ac:dyDescent="0.2"/>
    <row r="1048258" s="12" customFormat="1" x14ac:dyDescent="0.2"/>
    <row r="1048259" s="12" customFormat="1" x14ac:dyDescent="0.2"/>
    <row r="1048260" s="12" customFormat="1" x14ac:dyDescent="0.2"/>
    <row r="1048261" s="12" customFormat="1" x14ac:dyDescent="0.2"/>
    <row r="1048262" s="12" customFormat="1" x14ac:dyDescent="0.2"/>
    <row r="1048263" s="12" customFormat="1" x14ac:dyDescent="0.2"/>
    <row r="1048264" s="12" customFormat="1" x14ac:dyDescent="0.2"/>
    <row r="1048265" s="12" customFormat="1" x14ac:dyDescent="0.2"/>
    <row r="1048266" s="12" customFormat="1" x14ac:dyDescent="0.2"/>
    <row r="1048267" s="12" customFormat="1" x14ac:dyDescent="0.2"/>
    <row r="1048268" s="12" customFormat="1" x14ac:dyDescent="0.2"/>
    <row r="1048269" s="12" customFormat="1" x14ac:dyDescent="0.2"/>
    <row r="1048270" s="12" customFormat="1" x14ac:dyDescent="0.2"/>
    <row r="1048271" s="12" customFormat="1" x14ac:dyDescent="0.2"/>
    <row r="1048272" s="12" customFormat="1" x14ac:dyDescent="0.2"/>
    <row r="1048273" s="12" customFormat="1" x14ac:dyDescent="0.2"/>
    <row r="1048274" s="12" customFormat="1" x14ac:dyDescent="0.2"/>
    <row r="1048275" s="12" customFormat="1" x14ac:dyDescent="0.2"/>
    <row r="1048276" s="12" customFormat="1" x14ac:dyDescent="0.2"/>
    <row r="1048277" s="12" customFormat="1" x14ac:dyDescent="0.2"/>
    <row r="1048278" s="12" customFormat="1" x14ac:dyDescent="0.2"/>
    <row r="1048279" s="12" customFormat="1" x14ac:dyDescent="0.2"/>
    <row r="1048280" s="12" customFormat="1" x14ac:dyDescent="0.2"/>
    <row r="1048281" s="12" customFormat="1" x14ac:dyDescent="0.2"/>
    <row r="1048282" s="12" customFormat="1" x14ac:dyDescent="0.2"/>
    <row r="1048283" s="12" customFormat="1" x14ac:dyDescent="0.2"/>
    <row r="1048284" s="12" customFormat="1" x14ac:dyDescent="0.2"/>
    <row r="1048285" s="12" customFormat="1" x14ac:dyDescent="0.2"/>
    <row r="1048286" s="12" customFormat="1" x14ac:dyDescent="0.2"/>
    <row r="1048287" s="12" customFormat="1" x14ac:dyDescent="0.2"/>
    <row r="1048288" s="12" customFormat="1" x14ac:dyDescent="0.2"/>
    <row r="1048289" s="12" customFormat="1" x14ac:dyDescent="0.2"/>
    <row r="1048290" s="12" customFormat="1" x14ac:dyDescent="0.2"/>
    <row r="1048291" s="12" customFormat="1" x14ac:dyDescent="0.2"/>
    <row r="1048292" s="12" customFormat="1" x14ac:dyDescent="0.2"/>
    <row r="1048293" s="12" customFormat="1" x14ac:dyDescent="0.2"/>
    <row r="1048294" s="12" customFormat="1" x14ac:dyDescent="0.2"/>
    <row r="1048295" s="12" customFormat="1" x14ac:dyDescent="0.2"/>
    <row r="1048296" s="12" customFormat="1" x14ac:dyDescent="0.2"/>
    <row r="1048297" s="12" customFormat="1" x14ac:dyDescent="0.2"/>
    <row r="1048298" s="12" customFormat="1" x14ac:dyDescent="0.2"/>
    <row r="1048299" s="12" customFormat="1" x14ac:dyDescent="0.2"/>
    <row r="1048300" s="12" customFormat="1" x14ac:dyDescent="0.2"/>
    <row r="1048301" s="12" customFormat="1" x14ac:dyDescent="0.2"/>
    <row r="1048302" s="12" customFormat="1" x14ac:dyDescent="0.2"/>
    <row r="1048303" s="12" customFormat="1" x14ac:dyDescent="0.2"/>
    <row r="1048304" s="12" customFormat="1" x14ac:dyDescent="0.2"/>
    <row r="1048305" s="12" customFormat="1" x14ac:dyDescent="0.2"/>
    <row r="1048306" s="12" customFormat="1" x14ac:dyDescent="0.2"/>
    <row r="1048307" s="12" customFormat="1" x14ac:dyDescent="0.2"/>
    <row r="1048308" s="12" customFormat="1" x14ac:dyDescent="0.2"/>
    <row r="1048309" s="12" customFormat="1" x14ac:dyDescent="0.2"/>
    <row r="1048310" s="12" customFormat="1" x14ac:dyDescent="0.2"/>
    <row r="1048311" s="12" customFormat="1" x14ac:dyDescent="0.2"/>
    <row r="1048312" s="12" customFormat="1" x14ac:dyDescent="0.2"/>
    <row r="1048313" s="12" customFormat="1" x14ac:dyDescent="0.2"/>
    <row r="1048314" s="12" customFormat="1" x14ac:dyDescent="0.2"/>
    <row r="1048315" s="12" customFormat="1" x14ac:dyDescent="0.2"/>
    <row r="1048316" s="12" customFormat="1" x14ac:dyDescent="0.2"/>
    <row r="1048317" s="12" customFormat="1" x14ac:dyDescent="0.2"/>
    <row r="1048318" s="12" customFormat="1" x14ac:dyDescent="0.2"/>
    <row r="1048319" s="12" customFormat="1" x14ac:dyDescent="0.2"/>
    <row r="1048320" s="12" customFormat="1" x14ac:dyDescent="0.2"/>
    <row r="1048321" s="12" customFormat="1" x14ac:dyDescent="0.2"/>
    <row r="1048322" s="12" customFormat="1" x14ac:dyDescent="0.2"/>
    <row r="1048323" s="12" customFormat="1" x14ac:dyDescent="0.2"/>
    <row r="1048324" s="12" customFormat="1" x14ac:dyDescent="0.2"/>
    <row r="1048325" s="12" customFormat="1" x14ac:dyDescent="0.2"/>
    <row r="1048326" s="12" customFormat="1" x14ac:dyDescent="0.2"/>
    <row r="1048327" s="12" customFormat="1" x14ac:dyDescent="0.2"/>
    <row r="1048328" s="12" customFormat="1" x14ac:dyDescent="0.2"/>
    <row r="1048329" s="12" customFormat="1" x14ac:dyDescent="0.2"/>
    <row r="1048330" s="12" customFormat="1" x14ac:dyDescent="0.2"/>
    <row r="1048331" s="12" customFormat="1" x14ac:dyDescent="0.2"/>
    <row r="1048332" s="12" customFormat="1" x14ac:dyDescent="0.2"/>
    <row r="1048333" s="12" customFormat="1" x14ac:dyDescent="0.2"/>
    <row r="1048334" s="12" customFormat="1" x14ac:dyDescent="0.2"/>
    <row r="1048335" s="12" customFormat="1" x14ac:dyDescent="0.2"/>
    <row r="1048336" s="12" customFormat="1" x14ac:dyDescent="0.2"/>
    <row r="1048337" s="12" customFormat="1" x14ac:dyDescent="0.2"/>
    <row r="1048338" s="12" customFormat="1" x14ac:dyDescent="0.2"/>
    <row r="1048339" s="12" customFormat="1" x14ac:dyDescent="0.2"/>
    <row r="1048340" s="12" customFormat="1" x14ac:dyDescent="0.2"/>
    <row r="1048341" s="12" customFormat="1" x14ac:dyDescent="0.2"/>
    <row r="1048342" s="12" customFormat="1" x14ac:dyDescent="0.2"/>
    <row r="1048343" s="12" customFormat="1" x14ac:dyDescent="0.2"/>
    <row r="1048344" s="12" customFormat="1" x14ac:dyDescent="0.2"/>
    <row r="1048345" s="12" customFormat="1" x14ac:dyDescent="0.2"/>
    <row r="1048346" s="12" customFormat="1" x14ac:dyDescent="0.2"/>
    <row r="1048347" s="12" customFormat="1" x14ac:dyDescent="0.2"/>
    <row r="1048348" s="12" customFormat="1" x14ac:dyDescent="0.2"/>
    <row r="1048349" s="12" customFormat="1" x14ac:dyDescent="0.2"/>
    <row r="1048350" s="12" customFormat="1" x14ac:dyDescent="0.2"/>
    <row r="1048351" s="12" customFormat="1" x14ac:dyDescent="0.2"/>
    <row r="1048352" s="12" customFormat="1" x14ac:dyDescent="0.2"/>
    <row r="1048353" s="12" customFormat="1" x14ac:dyDescent="0.2"/>
    <row r="1048354" s="12" customFormat="1" x14ac:dyDescent="0.2"/>
    <row r="1048355" s="12" customFormat="1" x14ac:dyDescent="0.2"/>
    <row r="1048356" s="12" customFormat="1" x14ac:dyDescent="0.2"/>
    <row r="1048357" s="12" customFormat="1" x14ac:dyDescent="0.2"/>
    <row r="1048358" s="12" customFormat="1" x14ac:dyDescent="0.2"/>
    <row r="1048359" s="12" customFormat="1" x14ac:dyDescent="0.2"/>
    <row r="1048360" s="12" customFormat="1" x14ac:dyDescent="0.2"/>
    <row r="1048361" s="12" customFormat="1" x14ac:dyDescent="0.2"/>
    <row r="1048362" s="12" customFormat="1" x14ac:dyDescent="0.2"/>
    <row r="1048363" s="12" customFormat="1" x14ac:dyDescent="0.2"/>
    <row r="1048364" s="12" customFormat="1" x14ac:dyDescent="0.2"/>
    <row r="1048365" s="12" customFormat="1" x14ac:dyDescent="0.2"/>
    <row r="1048366" s="12" customFormat="1" x14ac:dyDescent="0.2"/>
    <row r="1048367" s="12" customFormat="1" x14ac:dyDescent="0.2"/>
    <row r="1048368" s="12" customFormat="1" x14ac:dyDescent="0.2"/>
    <row r="1048369" s="12" customFormat="1" x14ac:dyDescent="0.2"/>
    <row r="1048370" s="12" customFormat="1" x14ac:dyDescent="0.2"/>
    <row r="1048371" s="12" customFormat="1" x14ac:dyDescent="0.2"/>
    <row r="1048372" s="12" customFormat="1" x14ac:dyDescent="0.2"/>
    <row r="1048373" s="12" customFormat="1" x14ac:dyDescent="0.2"/>
    <row r="1048374" s="12" customFormat="1" x14ac:dyDescent="0.2"/>
    <row r="1048375" s="12" customFormat="1" x14ac:dyDescent="0.2"/>
    <row r="1048376" s="12" customFormat="1" x14ac:dyDescent="0.2"/>
    <row r="1048377" s="12" customFormat="1" x14ac:dyDescent="0.2"/>
    <row r="1048378" s="12" customFormat="1" x14ac:dyDescent="0.2"/>
    <row r="1048379" s="12" customFormat="1" x14ac:dyDescent="0.2"/>
    <row r="1048380" s="12" customFormat="1" x14ac:dyDescent="0.2"/>
    <row r="1048381" s="12" customFormat="1" x14ac:dyDescent="0.2"/>
    <row r="1048382" s="12" customFormat="1" x14ac:dyDescent="0.2"/>
    <row r="1048383" s="12" customFormat="1" x14ac:dyDescent="0.2"/>
    <row r="1048384" s="12" customFormat="1" x14ac:dyDescent="0.2"/>
    <row r="1048385" s="12" customFormat="1" x14ac:dyDescent="0.2"/>
    <row r="1048386" s="12" customFormat="1" x14ac:dyDescent="0.2"/>
    <row r="1048387" s="12" customFormat="1" x14ac:dyDescent="0.2"/>
    <row r="1048388" s="12" customFormat="1" x14ac:dyDescent="0.2"/>
    <row r="1048389" s="12" customFormat="1" x14ac:dyDescent="0.2"/>
    <row r="1048390" s="12" customFormat="1" x14ac:dyDescent="0.2"/>
    <row r="1048391" s="12" customFormat="1" x14ac:dyDescent="0.2"/>
    <row r="1048392" s="12" customFormat="1" x14ac:dyDescent="0.2"/>
    <row r="1048393" s="12" customFormat="1" x14ac:dyDescent="0.2"/>
    <row r="1048394" s="12" customFormat="1" x14ac:dyDescent="0.2"/>
    <row r="1048395" s="12" customFormat="1" x14ac:dyDescent="0.2"/>
    <row r="1048396" s="12" customFormat="1" x14ac:dyDescent="0.2"/>
    <row r="1048397" s="12" customFormat="1" x14ac:dyDescent="0.2"/>
    <row r="1048398" s="12" customFormat="1" x14ac:dyDescent="0.2"/>
    <row r="1048399" s="12" customFormat="1" x14ac:dyDescent="0.2"/>
    <row r="1048400" s="12" customFormat="1" x14ac:dyDescent="0.2"/>
    <row r="1048401" s="12" customFormat="1" x14ac:dyDescent="0.2"/>
    <row r="1048402" s="12" customFormat="1" x14ac:dyDescent="0.2"/>
    <row r="1048403" s="12" customFormat="1" x14ac:dyDescent="0.2"/>
    <row r="1048404" s="12" customFormat="1" x14ac:dyDescent="0.2"/>
    <row r="1048405" s="12" customFormat="1" x14ac:dyDescent="0.2"/>
    <row r="1048406" s="12" customFormat="1" x14ac:dyDescent="0.2"/>
    <row r="1048407" s="12" customFormat="1" x14ac:dyDescent="0.2"/>
    <row r="1048408" s="12" customFormat="1" x14ac:dyDescent="0.2"/>
    <row r="1048409" s="12" customFormat="1" x14ac:dyDescent="0.2"/>
    <row r="1048410" s="12" customFormat="1" x14ac:dyDescent="0.2"/>
    <row r="1048411" s="12" customFormat="1" x14ac:dyDescent="0.2"/>
    <row r="1048412" s="12" customFormat="1" x14ac:dyDescent="0.2"/>
    <row r="1048413" s="12" customFormat="1" x14ac:dyDescent="0.2"/>
    <row r="1048414" s="12" customFormat="1" x14ac:dyDescent="0.2"/>
    <row r="1048415" s="12" customFormat="1" x14ac:dyDescent="0.2"/>
    <row r="1048416" s="12" customFormat="1" x14ac:dyDescent="0.2"/>
    <row r="1048417" s="12" customFormat="1" x14ac:dyDescent="0.2"/>
    <row r="1048418" s="12" customFormat="1" x14ac:dyDescent="0.2"/>
    <row r="1048419" s="12" customFormat="1" x14ac:dyDescent="0.2"/>
    <row r="1048420" s="12" customFormat="1" x14ac:dyDescent="0.2"/>
    <row r="1048421" s="12" customFormat="1" x14ac:dyDescent="0.2"/>
    <row r="1048422" s="12" customFormat="1" x14ac:dyDescent="0.2"/>
    <row r="1048423" s="12" customFormat="1" x14ac:dyDescent="0.2"/>
    <row r="1048424" s="12" customFormat="1" x14ac:dyDescent="0.2"/>
    <row r="1048425" s="12" customFormat="1" x14ac:dyDescent="0.2"/>
    <row r="1048426" s="12" customFormat="1" x14ac:dyDescent="0.2"/>
    <row r="1048427" s="12" customFormat="1" x14ac:dyDescent="0.2"/>
    <row r="1048428" s="12" customFormat="1" x14ac:dyDescent="0.2"/>
    <row r="1048429" s="12" customFormat="1" x14ac:dyDescent="0.2"/>
    <row r="1048430" s="12" customFormat="1" x14ac:dyDescent="0.2"/>
    <row r="1048431" s="12" customFormat="1" x14ac:dyDescent="0.2"/>
    <row r="1048432" s="12" customFormat="1" x14ac:dyDescent="0.2"/>
    <row r="1048433" s="12" customFormat="1" x14ac:dyDescent="0.2"/>
    <row r="1048434" s="12" customFormat="1" x14ac:dyDescent="0.2"/>
    <row r="1048435" s="12" customFormat="1" x14ac:dyDescent="0.2"/>
    <row r="1048436" s="12" customFormat="1" x14ac:dyDescent="0.2"/>
    <row r="1048437" s="12" customFormat="1" x14ac:dyDescent="0.2"/>
    <row r="1048438" s="12" customFormat="1" x14ac:dyDescent="0.2"/>
    <row r="1048439" s="12" customFormat="1" x14ac:dyDescent="0.2"/>
    <row r="1048440" s="12" customFormat="1" x14ac:dyDescent="0.2"/>
    <row r="1048441" s="12" customFormat="1" x14ac:dyDescent="0.2"/>
    <row r="1048442" s="12" customFormat="1" x14ac:dyDescent="0.2"/>
    <row r="1048443" s="12" customFormat="1" x14ac:dyDescent="0.2"/>
    <row r="1048444" s="12" customFormat="1" x14ac:dyDescent="0.2"/>
    <row r="1048445" s="12" customFormat="1" x14ac:dyDescent="0.2"/>
    <row r="1048446" s="12" customFormat="1" x14ac:dyDescent="0.2"/>
    <row r="1048447" s="12" customFormat="1" x14ac:dyDescent="0.2"/>
    <row r="1048448" s="12" customFormat="1" x14ac:dyDescent="0.2"/>
    <row r="1048449" s="12" customFormat="1" x14ac:dyDescent="0.2"/>
    <row r="1048450" s="12" customFormat="1" x14ac:dyDescent="0.2"/>
    <row r="1048451" s="12" customFormat="1" x14ac:dyDescent="0.2"/>
    <row r="1048452" s="12" customFormat="1" x14ac:dyDescent="0.2"/>
    <row r="1048453" s="12" customFormat="1" x14ac:dyDescent="0.2"/>
    <row r="1048454" s="12" customFormat="1" x14ac:dyDescent="0.2"/>
    <row r="1048455" s="12" customFormat="1" x14ac:dyDescent="0.2"/>
    <row r="1048456" s="12" customFormat="1" x14ac:dyDescent="0.2"/>
    <row r="1048457" s="12" customFormat="1" x14ac:dyDescent="0.2"/>
    <row r="1048458" s="12" customFormat="1" x14ac:dyDescent="0.2"/>
    <row r="1048459" s="12" customFormat="1" x14ac:dyDescent="0.2"/>
    <row r="1048460" s="12" customFormat="1" x14ac:dyDescent="0.2"/>
    <row r="1048461" s="12" customFormat="1" x14ac:dyDescent="0.2"/>
    <row r="1048462" s="12" customFormat="1" x14ac:dyDescent="0.2"/>
    <row r="1048463" s="12" customFormat="1" x14ac:dyDescent="0.2"/>
    <row r="1048464" s="12" customFormat="1" x14ac:dyDescent="0.2"/>
    <row r="1048465" s="12" customFormat="1" x14ac:dyDescent="0.2"/>
    <row r="1048466" s="12" customFormat="1" x14ac:dyDescent="0.2"/>
    <row r="1048467" s="12" customFormat="1" x14ac:dyDescent="0.2"/>
    <row r="1048468" s="12" customFormat="1" x14ac:dyDescent="0.2"/>
    <row r="1048469" s="12" customFormat="1" x14ac:dyDescent="0.2"/>
    <row r="1048470" s="12" customFormat="1" x14ac:dyDescent="0.2"/>
    <row r="1048471" s="12" customFormat="1" x14ac:dyDescent="0.2"/>
    <row r="1048472" s="12" customFormat="1" x14ac:dyDescent="0.2"/>
    <row r="1048473" s="12" customFormat="1" x14ac:dyDescent="0.2"/>
    <row r="1048474" s="12" customFormat="1" x14ac:dyDescent="0.2"/>
    <row r="1048475" s="12" customFormat="1" x14ac:dyDescent="0.2"/>
    <row r="1048476" s="12" customFormat="1" x14ac:dyDescent="0.2"/>
    <row r="1048477" s="12" customFormat="1" x14ac:dyDescent="0.2"/>
    <row r="1048478" s="12" customFormat="1" x14ac:dyDescent="0.2"/>
    <row r="1048479" s="12" customFormat="1" x14ac:dyDescent="0.2"/>
    <row r="1048480" s="12" customFormat="1" x14ac:dyDescent="0.2"/>
    <row r="1048481" s="12" customFormat="1" x14ac:dyDescent="0.2"/>
    <row r="1048482" s="12" customFormat="1" x14ac:dyDescent="0.2"/>
    <row r="1048483" s="12" customFormat="1" x14ac:dyDescent="0.2"/>
    <row r="1048484" s="12" customFormat="1" x14ac:dyDescent="0.2"/>
    <row r="1048485" s="12" customFormat="1" x14ac:dyDescent="0.2"/>
    <row r="1048486" s="12" customFormat="1" x14ac:dyDescent="0.2"/>
    <row r="1048487" s="12" customFormat="1" x14ac:dyDescent="0.2"/>
    <row r="1048488" s="12" customFormat="1" x14ac:dyDescent="0.2"/>
    <row r="1048489" s="12" customFormat="1" x14ac:dyDescent="0.2"/>
    <row r="1048490" s="12" customFormat="1" x14ac:dyDescent="0.2"/>
    <row r="1048491" s="12" customFormat="1" x14ac:dyDescent="0.2"/>
    <row r="1048492" s="12" customFormat="1" x14ac:dyDescent="0.2"/>
    <row r="1048493" s="12" customFormat="1" x14ac:dyDescent="0.2"/>
    <row r="1048494" s="12" customFormat="1" x14ac:dyDescent="0.2"/>
    <row r="1048495" s="12" customFormat="1" x14ac:dyDescent="0.2"/>
    <row r="1048496" s="12" customFormat="1" x14ac:dyDescent="0.2"/>
    <row r="1048497" s="12" customFormat="1" x14ac:dyDescent="0.2"/>
    <row r="1048498" s="12" customFormat="1" x14ac:dyDescent="0.2"/>
    <row r="1048499" s="12" customFormat="1" x14ac:dyDescent="0.2"/>
    <row r="1048500" s="12" customFormat="1" x14ac:dyDescent="0.2"/>
    <row r="1048501" s="12" customFormat="1" x14ac:dyDescent="0.2"/>
    <row r="1048502" s="12" customFormat="1" x14ac:dyDescent="0.2"/>
    <row r="1048503" s="12" customFormat="1" x14ac:dyDescent="0.2"/>
    <row r="1048504" s="12" customFormat="1" x14ac:dyDescent="0.2"/>
    <row r="1048505" s="12" customFormat="1" x14ac:dyDescent="0.2"/>
    <row r="1048506" s="12" customFormat="1" x14ac:dyDescent="0.2"/>
    <row r="1048507" s="12" customFormat="1" x14ac:dyDescent="0.2"/>
    <row r="1048508" s="12" customFormat="1" x14ac:dyDescent="0.2"/>
    <row r="1048509" s="12" customFormat="1" x14ac:dyDescent="0.2"/>
    <row r="1048510" s="12" customFormat="1" x14ac:dyDescent="0.2"/>
    <row r="1048511" s="12" customFormat="1" x14ac:dyDescent="0.2"/>
    <row r="1048512" s="12" customFormat="1" x14ac:dyDescent="0.2"/>
    <row r="1048513" s="12" customFormat="1" x14ac:dyDescent="0.2"/>
    <row r="1048514" s="12" customFormat="1" x14ac:dyDescent="0.2"/>
    <row r="1048515" s="12" customFormat="1" x14ac:dyDescent="0.2"/>
    <row r="1048516" s="12" customFormat="1" x14ac:dyDescent="0.2"/>
    <row r="1048517" s="12" customFormat="1" x14ac:dyDescent="0.2"/>
    <row r="1048518" s="12" customFormat="1" x14ac:dyDescent="0.2"/>
    <row r="1048519" s="12" customFormat="1" x14ac:dyDescent="0.2"/>
    <row r="1048520" s="12" customFormat="1" x14ac:dyDescent="0.2"/>
    <row r="1048521" s="12" customFormat="1" x14ac:dyDescent="0.2"/>
    <row r="1048522" s="12" customFormat="1" x14ac:dyDescent="0.2"/>
    <row r="1048523" s="12" customFormat="1" x14ac:dyDescent="0.2"/>
    <row r="1048524" s="12" customFormat="1" x14ac:dyDescent="0.2"/>
    <row r="1048525" s="12" customFormat="1" x14ac:dyDescent="0.2"/>
    <row r="1048526" s="12" customFormat="1" x14ac:dyDescent="0.2"/>
    <row r="1048527" s="12" customFormat="1" x14ac:dyDescent="0.2"/>
    <row r="1048528" s="12" customFormat="1" x14ac:dyDescent="0.2"/>
    <row r="1048529" s="12" customFormat="1" x14ac:dyDescent="0.2"/>
    <row r="1048530" s="12" customFormat="1" x14ac:dyDescent="0.2"/>
    <row r="1048531" s="12" customFormat="1" x14ac:dyDescent="0.2"/>
    <row r="1048532" s="12" customFormat="1" x14ac:dyDescent="0.2"/>
    <row r="1048533" s="12" customFormat="1" x14ac:dyDescent="0.2"/>
    <row r="1048534" s="12" customFormat="1" x14ac:dyDescent="0.2"/>
    <row r="1048535" s="12" customFormat="1" x14ac:dyDescent="0.2"/>
    <row r="1048536" s="12" customFormat="1" x14ac:dyDescent="0.2"/>
    <row r="1048537" s="12" customFormat="1" x14ac:dyDescent="0.2"/>
    <row r="1048538" s="12" customFormat="1" x14ac:dyDescent="0.2"/>
    <row r="1048539" s="12" customFormat="1" x14ac:dyDescent="0.2"/>
    <row r="1048540" s="12" customFormat="1" x14ac:dyDescent="0.2"/>
    <row r="1048541" s="12" customFormat="1" x14ac:dyDescent="0.2"/>
    <row r="1048542" s="12" customFormat="1" x14ac:dyDescent="0.2"/>
    <row r="1048543" s="12" customFormat="1" x14ac:dyDescent="0.2"/>
    <row r="1048544" s="12" customFormat="1" x14ac:dyDescent="0.2"/>
    <row r="1048545" s="12" customFormat="1" x14ac:dyDescent="0.2"/>
    <row r="1048546" s="12" customFormat="1" x14ac:dyDescent="0.2"/>
    <row r="1048547" s="12" customFormat="1" x14ac:dyDescent="0.2"/>
    <row r="1048548" s="12" customFormat="1" x14ac:dyDescent="0.2"/>
    <row r="1048549" s="12" customFormat="1" x14ac:dyDescent="0.2"/>
    <row r="1048550" s="12" customFormat="1" x14ac:dyDescent="0.2"/>
    <row r="1048551" s="12" customFormat="1" x14ac:dyDescent="0.2"/>
    <row r="1048552" s="12" customFormat="1" x14ac:dyDescent="0.2"/>
    <row r="1048553" s="12" customFormat="1" x14ac:dyDescent="0.2"/>
    <row r="1048554" s="12" customFormat="1" x14ac:dyDescent="0.2"/>
    <row r="1048555" s="12" customFormat="1" x14ac:dyDescent="0.2"/>
    <row r="1048556" s="12" customFormat="1" x14ac:dyDescent="0.2"/>
    <row r="1048557" s="12" customFormat="1" x14ac:dyDescent="0.2"/>
    <row r="1048558" s="12" customFormat="1" x14ac:dyDescent="0.2"/>
    <row r="1048559" s="12" customFormat="1" x14ac:dyDescent="0.2"/>
    <row r="1048560" s="12" customFormat="1" x14ac:dyDescent="0.2"/>
    <row r="1048561" s="12" customFormat="1" x14ac:dyDescent="0.2"/>
    <row r="1048562" s="12" customFormat="1" x14ac:dyDescent="0.2"/>
    <row r="1048563" s="12" customFormat="1" x14ac:dyDescent="0.2"/>
    <row r="1048564" s="12" customFormat="1" x14ac:dyDescent="0.2"/>
    <row r="1048565" s="12" customFormat="1" x14ac:dyDescent="0.2"/>
    <row r="1048566" s="12" customFormat="1" x14ac:dyDescent="0.2"/>
    <row r="1048567" s="12" customFormat="1" x14ac:dyDescent="0.2"/>
    <row r="1048568" s="12" customFormat="1" x14ac:dyDescent="0.2"/>
    <row r="1048569" s="12" customFormat="1" x14ac:dyDescent="0.2"/>
    <row r="1048570" s="12" customFormat="1" x14ac:dyDescent="0.2"/>
    <row r="1048571" s="12" customFormat="1" x14ac:dyDescent="0.2"/>
    <row r="1048572" s="12" customFormat="1" x14ac:dyDescent="0.2"/>
    <row r="1048573" s="12" customFormat="1" x14ac:dyDescent="0.2"/>
    <row r="1048574" s="12" customFormat="1" x14ac:dyDescent="0.2"/>
    <row r="1048575" s="12" customFormat="1" x14ac:dyDescent="0.2"/>
    <row r="1048576" s="12" customFormat="1" x14ac:dyDescent="0.2"/>
  </sheetData>
  <sheetProtection algorithmName="SHA-512" hashValue="RZMez02UYv3q5bFfXViffrS3ecjE880Ft0AvLRewkXtk2hi8ZS3DCq67CgfSHYOYp5L40WOO46poDPs7cmv1BA==" saltValue="HY4luUVYZmg6edPp60drCQ==" spinCount="100000" sheet="1" formatCells="0"/>
  <mergeCells count="99">
    <mergeCell ref="A129:O129"/>
    <mergeCell ref="A130:O130"/>
    <mergeCell ref="A2:K2"/>
    <mergeCell ref="A3:K3"/>
    <mergeCell ref="A4:K4"/>
    <mergeCell ref="A5:K5"/>
    <mergeCell ref="I16:K16"/>
    <mergeCell ref="H9:K9"/>
    <mergeCell ref="C9:F9"/>
    <mergeCell ref="C14:E14"/>
    <mergeCell ref="I13:K13"/>
    <mergeCell ref="A8:K8"/>
    <mergeCell ref="H10:K10"/>
    <mergeCell ref="H11:K11"/>
    <mergeCell ref="I14:K14"/>
    <mergeCell ref="C13:E13"/>
    <mergeCell ref="A13:B14"/>
    <mergeCell ref="A9:B9"/>
    <mergeCell ref="I17:K17"/>
    <mergeCell ref="C16:E16"/>
    <mergeCell ref="D22:E22"/>
    <mergeCell ref="J20:K20"/>
    <mergeCell ref="D20:E20"/>
    <mergeCell ref="A10:B10"/>
    <mergeCell ref="A11:B11"/>
    <mergeCell ref="C17:E17"/>
    <mergeCell ref="A16:B17"/>
    <mergeCell ref="C10:F10"/>
    <mergeCell ref="C11:F11"/>
    <mergeCell ref="J22:K22"/>
    <mergeCell ref="D23:E23"/>
    <mergeCell ref="J26:K26"/>
    <mergeCell ref="J23:K23"/>
    <mergeCell ref="J29:K29"/>
    <mergeCell ref="D28:E28"/>
    <mergeCell ref="J28:K28"/>
    <mergeCell ref="A55:B55"/>
    <mergeCell ref="A56:B56"/>
    <mergeCell ref="A57:B57"/>
    <mergeCell ref="D26:E26"/>
    <mergeCell ref="A54:B54"/>
    <mergeCell ref="A44:B46"/>
    <mergeCell ref="A48:B50"/>
    <mergeCell ref="A53:B53"/>
    <mergeCell ref="A38:E40"/>
    <mergeCell ref="A33:K33"/>
    <mergeCell ref="D29:E29"/>
    <mergeCell ref="G52:H57"/>
    <mergeCell ref="I52:K57"/>
    <mergeCell ref="H49:K49"/>
    <mergeCell ref="A198:K198"/>
    <mergeCell ref="A197:K197"/>
    <mergeCell ref="B177:C177"/>
    <mergeCell ref="A175:K175"/>
    <mergeCell ref="B187:C187"/>
    <mergeCell ref="B181:C181"/>
    <mergeCell ref="B182:C182"/>
    <mergeCell ref="B186:C186"/>
    <mergeCell ref="B191:C191"/>
    <mergeCell ref="A189:A192"/>
    <mergeCell ref="B192:C192"/>
    <mergeCell ref="B189:C189"/>
    <mergeCell ref="B185:C185"/>
    <mergeCell ref="B190:C190"/>
    <mergeCell ref="G179:H179"/>
    <mergeCell ref="G180:H180"/>
    <mergeCell ref="D213:E213"/>
    <mergeCell ref="A209:K209"/>
    <mergeCell ref="D212:E212"/>
    <mergeCell ref="D205:G205"/>
    <mergeCell ref="D203:G203"/>
    <mergeCell ref="D204:G204"/>
    <mergeCell ref="A169:B169"/>
    <mergeCell ref="C169:H169"/>
    <mergeCell ref="A164:B164"/>
    <mergeCell ref="C164:H164"/>
    <mergeCell ref="A165:B165"/>
    <mergeCell ref="C165:H165"/>
    <mergeCell ref="A170:B170"/>
    <mergeCell ref="A171:B171"/>
    <mergeCell ref="A172:B172"/>
    <mergeCell ref="C170:H170"/>
    <mergeCell ref="C171:H171"/>
    <mergeCell ref="A60:K60"/>
    <mergeCell ref="A95:K95"/>
    <mergeCell ref="A194:B194"/>
    <mergeCell ref="C194:K194"/>
    <mergeCell ref="G178:H178"/>
    <mergeCell ref="C172:H172"/>
    <mergeCell ref="A181:A187"/>
    <mergeCell ref="B183:C183"/>
    <mergeCell ref="B184:C184"/>
    <mergeCell ref="G181:H181"/>
    <mergeCell ref="G182:H182"/>
    <mergeCell ref="G183:H183"/>
    <mergeCell ref="B179:C179"/>
    <mergeCell ref="G185:K185"/>
    <mergeCell ref="G177:K177"/>
    <mergeCell ref="A168:K168"/>
  </mergeCells>
  <dataValidations xWindow="706" yWindow="384" count="23">
    <dataValidation type="date" allowBlank="1" showInputMessage="1" showErrorMessage="1" sqref="D177 F206:G207 F214" xr:uid="{70AEC324-0678-425F-9AE4-02B3753C0BC0}">
      <formula1>43831</formula1>
      <formula2>73415</formula2>
    </dataValidation>
    <dataValidation allowBlank="1" showInputMessage="1" showErrorMessage="1" promptTitle="Guidance" prompt="The name in the certificate should match the name of the registration in the Certification Platform (RACP). Please register your organization such as: FARM NAME - Name of the Main Owner." sqref="G10" xr:uid="{70CC198A-7D13-43B1-AC2C-6BC5A5679FB8}"/>
    <dataValidation allowBlank="1" showInputMessage="1" showErrorMessage="1" promptTitle="Guidance" prompt="You obtain this upon registration in the Rainforest Alliance Certification Platform. Please add &quot;(RA_000XXXXXXXX)." sqref="A36" xr:uid="{DB98960D-B07B-4372-A412-097EADDB5B16}"/>
    <dataValidation allowBlank="1" showInputMessage="1" showErrorMessage="1" promptTitle="Guidance" prompt="In some countries and for some crops, government agencies assign an individual ID number to companies. When this is the case, such ID must be recorded here." sqref="C61" xr:uid="{D7D9378D-9534-4BAA-8A48-C532198FCB52}"/>
    <dataValidation allowBlank="1" showInputMessage="1" showErrorMessage="1" promptTitle="Guidance" prompt="Check Annex S1 for full definition" sqref="B96" xr:uid="{9C02500A-97EB-43DB-9B51-D0F4A98B3863}"/>
    <dataValidation type="date" allowBlank="1" showInputMessage="1" showErrorMessage="1" sqref="H43:K46" xr:uid="{DA7CC73C-1F2F-41DD-9154-53780A271AE0}">
      <formula1>44378</formula1>
      <formula2>73050</formula2>
    </dataValidation>
    <dataValidation type="whole" allowBlank="1" showInputMessage="1" showErrorMessage="1" sqref="E77:E91 E109:H126 I101:I126" xr:uid="{7495886D-6545-4B02-9CEC-CA3500132368}">
      <formula1>0</formula1>
      <formula2>9999</formula2>
    </dataValidation>
    <dataValidation type="decimal" allowBlank="1" showInputMessage="1" showErrorMessage="1" sqref="B109:D126" xr:uid="{C08BD0BB-6613-4ECA-A8E4-C6E7AFCFE90B}">
      <formula1>0</formula1>
      <formula2>99999.9</formula2>
    </dataValidation>
    <dataValidation type="date" allowBlank="1" showInputMessage="1" showErrorMessage="1" sqref="B35 F213" xr:uid="{8059675B-327D-4A91-8CC0-91ED7020586C}">
      <formula1>44317</formula1>
      <formula2>73050</formula2>
    </dataValidation>
    <dataValidation type="whole" allowBlank="1" showInputMessage="1" showErrorMessage="1" sqref="B146:I161 O144:O161 N146:N161" xr:uid="{4DD9BBA3-35AA-4EF4-96FA-834EC1B828A9}">
      <formula1>0</formula1>
      <formula2>99999</formula2>
    </dataValidation>
    <dataValidation allowBlank="1" showInputMessage="1" showErrorMessage="1" promptTitle="Guidance" prompt="Please indicate name, contacts, phone, email of the union and the number of affiliated workers to this union." sqref="A169:B169" xr:uid="{6666CF67-0DF0-47DF-8329-140DC3177472}"/>
    <dataValidation allowBlank="1" showInputMessage="1" showErrorMessage="1" promptTitle="Guidance" prompt="In the context of CAF, this is refering to the units within the farm which the farming of certified products occurs." sqref="E61" xr:uid="{69A8C18F-0099-4A6F-84AF-7D86857C2E57}"/>
    <dataValidation allowBlank="1" showInputMessage="1" showErrorMessage="1" promptTitle="Guidance" prompt="If you wish to select more than one tracebility level for the site, please select the highest one once it  covers the lower traceability levels.(e.g. select IP if you are working with IP, Mixed IP and Segregation). For more information, check Annex S6." sqref="G47" xr:uid="{E26BC104-F7FD-4052-B3E8-F67C0CBA2E1D}"/>
    <dataValidation allowBlank="1" showInputMessage="1" showErrorMessage="1" promptTitle="Guidance" prompt="In some countries and for some crops, government agencies assign an individual ID number to producers or farms. When this is the case, such ID must be recorded here." sqref="G9" xr:uid="{D0CEB988-F794-48F2-9F6D-1CCE0B93F453}"/>
    <dataValidation allowBlank="1" showInputMessage="1" showErrorMessage="1" promptTitle="Guidance" prompt="Person working for the organization as staff or external organization/consultant responsible for implementing certification, having the implementation of the certification requirements as main responsibility." sqref="G19" xr:uid="{FCC0EBC3-3433-45A1-A973-023D450C4320}"/>
    <dataValidation type="decimal" allowBlank="1" showInputMessage="1" showErrorMessage="1" sqref="F77:F91" xr:uid="{7C8E8B78-6280-4C36-B84D-36AE3570C145}">
      <formula1>0</formula1>
      <formula2>999999999999</formula2>
    </dataValidation>
    <dataValidation type="decimal" allowBlank="1" showInputMessage="1" showErrorMessage="1" sqref="K62:K91 G77:J91" xr:uid="{0ADDD594-C004-4ABD-9715-E00724576FB9}">
      <formula1>0</formula1>
      <formula2>9999999999.9</formula2>
    </dataValidation>
    <dataValidation allowBlank="1" showInputMessage="1" showErrorMessage="1" promptTitle="Guidance" prompt="Indicate if you are going through your first audit, or through any transition audit, under the 2020 Rainforest Alliance Certification Program." sqref="C35" xr:uid="{900FD998-7EB7-447F-BCBB-6021A3574BCC}"/>
    <dataValidation allowBlank="1" showInputMessage="1" showErrorMessage="1" promptTitle="Guidance" prompt="Please indicate their names and contact details (e-mail and/or telephone number) to ensure they can be contacted." sqref="A170:B171" xr:uid="{23608128-E82D-4F38-986D-34C07F11077F}"/>
    <dataValidation allowBlank="1" showInputMessage="1" showErrorMessage="1" promptTitle="Guidance" prompt="Please indicate in free text: 1) The number of shifts your organization works and 2) the start and end time these shifts operate." sqref="A165:B165" xr:uid="{03DE8ADE-58C6-42AF-9823-BA2117812F56}"/>
    <dataValidation type="list" allowBlank="1" showInputMessage="1" showErrorMessage="1" sqref="H38:I38" xr:uid="{96AA539D-3AFC-4946-B5F8-A0CBC3F464F2}">
      <formula1>INDIRECT(H37)</formula1>
    </dataValidation>
    <dataValidation type="list" allowBlank="1" showInputMessage="1" showErrorMessage="1" sqref="J38:K38" xr:uid="{8BB4064D-3D3B-4116-8C69-19FC378808DD}">
      <formula1>INDIRECT(K37)</formula1>
    </dataValidation>
    <dataValidation type="list" allowBlank="1" showInputMessage="1" showErrorMessage="1" sqref="D37" xr:uid="{173F0AAD-D08E-42B8-81ED-67A31CBF6334}">
      <formula1>Farm</formula1>
    </dataValidation>
  </dataValidations>
  <pageMargins left="0.511811024" right="0.511811024" top="0.78740157499999996" bottom="0.78740157499999996" header="0.31496062000000002" footer="0.31496062000000002"/>
  <pageSetup orientation="portrait" verticalDpi="1200" r:id="rId1"/>
  <headerFooter>
    <oddHeader>&amp;R&amp;"Calibri,Regular"&amp;8&amp;K000000BM/CN/PM-16-RA/01a
Publish date: 05/09/2023</oddHeader>
    <oddFooter>&amp;R&amp;"Calibri,Regular"&amp;8&amp;K000000&amp;P/&amp;N</oddFooter>
  </headerFooter>
  <drawing r:id="rId2"/>
  <tableParts count="3">
    <tablePart r:id="rId3"/>
    <tablePart r:id="rId4"/>
    <tablePart r:id="rId5"/>
  </tableParts>
  <extLst>
    <ext xmlns:x14="http://schemas.microsoft.com/office/spreadsheetml/2009/9/main" uri="{78C0D931-6437-407d-A8EE-F0AAD7539E65}">
      <x14:conditionalFormattings>
        <x14:conditionalFormatting xmlns:xm="http://schemas.microsoft.com/office/excel/2006/main">
          <x14:cfRule type="expression" priority="5" id="{168C3040-1406-49F3-961E-CD0C4DFD58C5}">
            <xm:f>'https://raorg.sharepoint.com/sites/StandardsAssurance/Shared Documents/4. Global Quality of Implementation/LATAM/A.Brazil and South America/6.New Standard 2020/3.RA 2020 Templates/Version 1.1/[210326_Templates_Groups_v1.1.xlsx]Factors'!#REF!=2</xm:f>
            <x14:dxf>
              <fill>
                <patternFill>
                  <bgColor rgb="FFFF7373"/>
                </patternFill>
              </fill>
            </x14:dxf>
          </x14:cfRule>
          <xm:sqref>C44:E46</xm:sqref>
        </x14:conditionalFormatting>
        <x14:conditionalFormatting xmlns:xm="http://schemas.microsoft.com/office/excel/2006/main">
          <x14:cfRule type="expression" priority="1" id="{6B78AD48-B4C6-427F-8720-27F445244745}">
            <xm:f>'https://raorg.sharepoint.com/sites/StandardsAssurance/Shared Documents/4. Global Quality of Implementation/LATAM/A.Brazil and South America/6.New Standard 2020/3.RA 2020 Templates/Version 1.1/[210326_Templates_Groups_v1.1.xlsx]Factors'!#REF!=2</xm:f>
            <x14:dxf>
              <fill>
                <patternFill>
                  <bgColor rgb="FFFF7373"/>
                </patternFill>
              </fill>
            </x14:dxf>
          </x14:cfRule>
          <xm:sqref>C48:E50</xm:sqref>
        </x14:conditionalFormatting>
        <x14:conditionalFormatting xmlns:xm="http://schemas.microsoft.com/office/excel/2006/main">
          <x14:cfRule type="expression" priority="6" id="{8CB5DBDA-E735-44A4-B051-81066CDCECD1}">
            <xm:f>Factors!$R$23=2</xm:f>
            <x14:dxf>
              <font>
                <color rgb="FF175259"/>
              </font>
            </x14:dxf>
          </x14:cfRule>
          <xm:sqref>F53:F57</xm:sqref>
        </x14:conditionalFormatting>
        <x14:conditionalFormatting xmlns:xm="http://schemas.microsoft.com/office/excel/2006/main">
          <x14:cfRule type="cellIs" priority="4" operator="equal" id="{8FB664BC-A2ED-45BC-A831-20AC3DF382AB}">
            <xm:f>'Hidden Lists'!$F$29</xm:f>
            <x14:dxf>
              <font>
                <color rgb="FF9C0006"/>
              </font>
              <fill>
                <patternFill>
                  <bgColor rgb="FFFFC7CE"/>
                </patternFill>
              </fill>
            </x14:dxf>
          </x14:cfRule>
          <xm:sqref>F212</xm:sqref>
        </x14:conditionalFormatting>
      </x14:conditionalFormattings>
    </ext>
    <ext xmlns:x14="http://schemas.microsoft.com/office/spreadsheetml/2009/9/main" uri="{CCE6A557-97BC-4b89-ADB6-D9C93CAAB3DF}">
      <x14:dataValidations xmlns:xm="http://schemas.microsoft.com/office/excel/2006/main" xWindow="706" yWindow="384" count="9">
        <x14:dataValidation type="list" allowBlank="1" showInputMessage="1" showErrorMessage="1" xr:uid="{46398B05-0B8D-4A2D-A106-63E42C893C19}">
          <x14:formula1>
            <xm:f>'Hidden Lists'!$K$23:$K$36</xm:f>
          </x14:formula1>
          <xm:sqref>D35</xm:sqref>
        </x14:dataValidation>
        <x14:dataValidation type="list" allowBlank="1" showInputMessage="1" showErrorMessage="1" xr:uid="{43846A49-A7D6-42BC-91D0-319A8FB32A29}">
          <x14:formula1>
            <xm:f>'Hidden Lists'!$A$4:$A$199</xm:f>
          </x14:formula1>
          <xm:sqref>I14 I17</xm:sqref>
        </x14:dataValidation>
        <x14:dataValidation type="list" allowBlank="1" showInputMessage="1" showErrorMessage="1" xr:uid="{8E5D8590-F951-4B0B-89D1-76B00A409F4B}">
          <x14:formula1>
            <xm:f>'Hidden Lists'!$F$11:$F$12</xm:f>
          </x14:formula1>
          <xm:sqref>K179:K183</xm:sqref>
        </x14:dataValidation>
        <x14:dataValidation type="list" allowBlank="1" showInputMessage="1" showErrorMessage="1" xr:uid="{5A180932-BC31-49F5-A544-993BDD557F7D}">
          <x14:formula1>
            <xm:f>'Hidden Lists'!$C$10:$C$18</xm:f>
          </x14:formula1>
          <xm:sqref>D36</xm:sqref>
        </x14:dataValidation>
        <x14:dataValidation type="list" allowBlank="1" showInputMessage="1" showErrorMessage="1" xr:uid="{5905FDDC-685A-4BCC-8944-1A3C8B276550}">
          <x14:formula1>
            <xm:f>'Hidden Lists'!$F$28:$F$29</xm:f>
          </x14:formula1>
          <xm:sqref>F212</xm:sqref>
        </x14:dataValidation>
        <x14:dataValidation type="list" allowBlank="1" showInputMessage="1" showErrorMessage="1" xr:uid="{B621C5BB-68A4-44DC-803C-E37288755AD9}">
          <x14:formula1>
            <xm:f>'Hidden Lists'!$F$3:$F$4</xm:f>
          </x14:formula1>
          <xm:sqref>F210:F211</xm:sqref>
        </x14:dataValidation>
        <x14:dataValidation type="list" allowBlank="1" showInputMessage="1" showErrorMessage="1" xr:uid="{325A6078-15CA-4291-9039-42F8BFE35C53}">
          <x14:formula1>
            <xm:f>'Hidden Lists'!$I$26:$I$29</xm:f>
          </x14:formula1>
          <xm:sqref>H47:K47</xm:sqref>
        </x14:dataValidation>
        <x14:dataValidation type="list" allowBlank="1" showInputMessage="1" showErrorMessage="1" xr:uid="{CF276FD0-728C-46FD-A62C-3DA17B37B48D}">
          <x14:formula1>
            <xm:f>'Hidden Lists'!$F$24:$F$25</xm:f>
          </x14:formula1>
          <xm:sqref>B62:B91</xm:sqref>
        </x14:dataValidation>
        <x14:dataValidation type="list" allowBlank="1" showInputMessage="1" showErrorMessage="1" xr:uid="{40DFA8E7-5937-47E2-BD96-25D8C60BDC44}">
          <x14:formula1>
            <xm:f>'Crop List'!$E$3:$E$10</xm:f>
          </x14:formula1>
          <xm:sqref>H37:K37</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46C5E-D425-4FD2-B978-930DA1E16A83}">
  <sheetPr codeName="Sheet4">
    <tabColor rgb="FF94BA29"/>
  </sheetPr>
  <dimension ref="A1:P165"/>
  <sheetViews>
    <sheetView view="pageLayout" topLeftCell="B43" zoomScaleNormal="85" zoomScaleSheetLayoutView="85" workbookViewId="0">
      <selection activeCell="B62" sqref="B62"/>
    </sheetView>
  </sheetViews>
  <sheetFormatPr baseColWidth="10" defaultColWidth="9.1640625" defaultRowHeight="13" x14ac:dyDescent="0.2"/>
  <cols>
    <col min="1" max="1" width="29" style="7" customWidth="1"/>
    <col min="2" max="2" width="25" style="7" customWidth="1"/>
    <col min="3" max="3" width="16.6640625" style="7" bestFit="1" customWidth="1"/>
    <col min="4" max="4" width="44.5" style="7" customWidth="1"/>
    <col min="5" max="5" width="28.33203125" style="7" customWidth="1"/>
    <col min="6" max="9" width="9.1640625" style="7"/>
    <col min="10" max="10" width="9.1640625" style="7" customWidth="1"/>
    <col min="11" max="16384" width="9.1640625" style="7"/>
  </cols>
  <sheetData>
    <row r="1" spans="1:13" x14ac:dyDescent="0.2">
      <c r="A1" s="61"/>
      <c r="B1" s="62"/>
      <c r="C1" s="62"/>
      <c r="D1" s="95"/>
      <c r="E1" s="451" t="str">
        <f>'1.Application Form'!K1</f>
        <v>Version 2.1 July 2023</v>
      </c>
      <c r="G1" s="49"/>
      <c r="H1" s="49"/>
      <c r="I1" s="49"/>
      <c r="J1" s="49"/>
      <c r="K1" s="49"/>
      <c r="L1" s="49"/>
    </row>
    <row r="2" spans="1:13" ht="21" x14ac:dyDescent="0.2">
      <c r="A2" s="672" t="s">
        <v>202</v>
      </c>
      <c r="B2" s="673"/>
      <c r="C2" s="673"/>
      <c r="D2" s="673"/>
      <c r="E2" s="674"/>
      <c r="G2" s="49"/>
      <c r="H2" s="49"/>
      <c r="I2" s="49"/>
      <c r="J2" s="49"/>
      <c r="K2" s="49"/>
      <c r="L2" s="49"/>
    </row>
    <row r="3" spans="1:13" ht="33.75" customHeight="1" x14ac:dyDescent="0.2">
      <c r="A3" s="675" t="str">
        <f>'1.Application Form'!A3:K3</f>
        <v>For Farm Certificate Holders &amp; Applicants
Single farm and Multi-farm certification</v>
      </c>
      <c r="B3" s="676"/>
      <c r="C3" s="676"/>
      <c r="D3" s="676"/>
      <c r="E3" s="677"/>
      <c r="G3" s="49"/>
      <c r="H3" s="49"/>
      <c r="I3" s="49"/>
      <c r="J3" s="49"/>
      <c r="K3" s="49"/>
      <c r="L3" s="49"/>
      <c r="M3" s="49"/>
    </row>
    <row r="4" spans="1:13" ht="14" x14ac:dyDescent="0.2">
      <c r="A4" s="678" t="str">
        <f>'1.Application Form'!A4:K4</f>
        <v>Sustainable Agriculture Standard 2020</v>
      </c>
      <c r="B4" s="679"/>
      <c r="C4" s="679"/>
      <c r="D4" s="679"/>
      <c r="E4" s="680"/>
      <c r="G4" s="49"/>
      <c r="H4" s="49"/>
      <c r="I4" s="49"/>
      <c r="J4" s="49"/>
      <c r="K4" s="49"/>
      <c r="L4" s="49"/>
      <c r="M4" s="49"/>
    </row>
    <row r="5" spans="1:13" x14ac:dyDescent="0.2">
      <c r="G5" s="49"/>
      <c r="H5" s="49"/>
      <c r="I5" s="49"/>
      <c r="J5" s="49"/>
      <c r="K5" s="49"/>
      <c r="L5" s="49"/>
      <c r="M5" s="49"/>
    </row>
    <row r="6" spans="1:13" x14ac:dyDescent="0.2">
      <c r="A6" s="64" t="s">
        <v>203</v>
      </c>
      <c r="B6" s="62"/>
      <c r="C6" s="62"/>
      <c r="D6" s="62"/>
      <c r="E6" s="9"/>
      <c r="G6" s="49"/>
      <c r="H6" s="49"/>
      <c r="I6" s="49"/>
      <c r="J6" s="49"/>
      <c r="K6" s="49"/>
      <c r="L6" s="49"/>
      <c r="M6" s="49"/>
    </row>
    <row r="7" spans="1:13" x14ac:dyDescent="0.2">
      <c r="A7" s="689" t="s">
        <v>204</v>
      </c>
      <c r="B7" s="608"/>
      <c r="C7" s="608"/>
      <c r="D7" s="608"/>
      <c r="E7" s="609"/>
      <c r="G7" s="49"/>
      <c r="H7" s="49"/>
      <c r="I7" s="49"/>
      <c r="J7" s="49"/>
      <c r="K7" s="49"/>
      <c r="L7" s="49"/>
      <c r="M7" s="49"/>
    </row>
    <row r="8" spans="1:13" ht="26.25" customHeight="1" x14ac:dyDescent="0.2">
      <c r="A8" s="699" t="s">
        <v>205</v>
      </c>
      <c r="B8" s="700"/>
      <c r="C8" s="696">
        <f>'1.Application Form'!H10</f>
        <v>0</v>
      </c>
      <c r="D8" s="697"/>
      <c r="E8" s="698"/>
      <c r="G8" s="49"/>
      <c r="H8" s="49"/>
      <c r="I8" s="49"/>
      <c r="J8" s="49"/>
      <c r="K8" s="49"/>
      <c r="L8" s="49"/>
      <c r="M8" s="49"/>
    </row>
    <row r="9" spans="1:13" x14ac:dyDescent="0.2">
      <c r="A9" s="661" t="s">
        <v>206</v>
      </c>
      <c r="B9" s="701"/>
      <c r="C9" s="696">
        <f>'1.Application Form'!C9</f>
        <v>0</v>
      </c>
      <c r="D9" s="697"/>
      <c r="E9" s="698"/>
      <c r="G9" s="49"/>
      <c r="H9" s="49"/>
      <c r="I9" s="49"/>
      <c r="J9" s="49"/>
      <c r="K9" s="49"/>
      <c r="L9" s="49"/>
      <c r="M9" s="49"/>
    </row>
    <row r="10" spans="1:13" x14ac:dyDescent="0.2">
      <c r="A10" s="32"/>
      <c r="B10" s="33"/>
      <c r="C10" s="32"/>
      <c r="D10" s="32"/>
      <c r="E10" s="32"/>
      <c r="G10" s="49"/>
      <c r="H10" s="49"/>
      <c r="I10" s="49"/>
      <c r="J10" s="49"/>
      <c r="K10" s="49"/>
      <c r="L10" s="49"/>
      <c r="M10" s="49"/>
    </row>
    <row r="11" spans="1:13" ht="15" customHeight="1" x14ac:dyDescent="0.2">
      <c r="A11" s="36" t="s">
        <v>207</v>
      </c>
      <c r="B11" s="696">
        <f>'1.Application Form'!C13</f>
        <v>0</v>
      </c>
      <c r="C11" s="697"/>
      <c r="D11" s="697"/>
      <c r="E11" s="698"/>
      <c r="G11" s="49"/>
      <c r="H11" s="49"/>
      <c r="I11" s="49"/>
      <c r="J11" s="49"/>
      <c r="K11" s="49"/>
      <c r="L11" s="49"/>
      <c r="M11" s="49"/>
    </row>
    <row r="12" spans="1:13" x14ac:dyDescent="0.2">
      <c r="A12" s="37" t="s">
        <v>55</v>
      </c>
      <c r="B12" s="475">
        <f>'1.Application Form'!I13</f>
        <v>0</v>
      </c>
      <c r="C12" s="476" t="s">
        <v>54</v>
      </c>
      <c r="D12" s="475">
        <f>'1.Application Form'!G13</f>
        <v>0</v>
      </c>
      <c r="E12" s="477"/>
      <c r="G12" s="49"/>
      <c r="H12" s="49"/>
      <c r="I12" s="49"/>
      <c r="J12" s="49"/>
      <c r="K12" s="49"/>
      <c r="L12" s="49"/>
      <c r="M12" s="49"/>
    </row>
    <row r="13" spans="1:13" x14ac:dyDescent="0.2">
      <c r="A13" s="38" t="s">
        <v>57</v>
      </c>
      <c r="B13" s="475">
        <f>'1.Application Form'!I14</f>
        <v>0</v>
      </c>
      <c r="C13" s="477"/>
      <c r="D13" s="477"/>
      <c r="E13" s="477"/>
      <c r="G13" s="49"/>
      <c r="H13" s="49"/>
      <c r="I13" s="49"/>
      <c r="J13" s="49"/>
      <c r="K13" s="49"/>
      <c r="L13" s="49"/>
      <c r="M13" s="49"/>
    </row>
    <row r="14" spans="1:13" x14ac:dyDescent="0.2">
      <c r="A14" s="33"/>
      <c r="B14" s="32"/>
      <c r="C14" s="32"/>
      <c r="D14" s="32"/>
      <c r="E14" s="32"/>
      <c r="G14" s="49"/>
      <c r="H14" s="49"/>
      <c r="I14" s="49"/>
      <c r="J14" s="49"/>
      <c r="K14" s="49"/>
      <c r="L14" s="49"/>
      <c r="M14" s="49"/>
    </row>
    <row r="15" spans="1:13" ht="15" customHeight="1" x14ac:dyDescent="0.15">
      <c r="A15" s="58" t="s">
        <v>208</v>
      </c>
      <c r="B15" s="702" t="str">
        <f>_xlfn.CONCAT('1.Application Form'!H20," ",'1.Application Form'!J20:K20)</f>
        <v xml:space="preserve"> </v>
      </c>
      <c r="C15" s="703"/>
      <c r="D15" s="704"/>
      <c r="E15" s="32"/>
      <c r="G15" s="49"/>
      <c r="H15" s="49"/>
      <c r="I15" s="49"/>
      <c r="J15" s="49"/>
      <c r="K15" s="49"/>
      <c r="L15" s="49"/>
      <c r="M15" s="49"/>
    </row>
    <row r="16" spans="1:13" x14ac:dyDescent="0.2">
      <c r="A16" s="29" t="s">
        <v>209</v>
      </c>
      <c r="B16" s="452">
        <f>'1.Application Form'!H22</f>
        <v>0</v>
      </c>
      <c r="C16" s="34" t="s">
        <v>67</v>
      </c>
      <c r="D16" s="475">
        <f>'1.Application Form'!J23</f>
        <v>0</v>
      </c>
      <c r="E16" s="32"/>
      <c r="G16" s="49"/>
      <c r="H16" s="49"/>
      <c r="I16" s="49"/>
      <c r="J16" s="49"/>
      <c r="K16" s="49"/>
      <c r="L16" s="49"/>
      <c r="M16" s="49"/>
    </row>
    <row r="17" spans="1:13" x14ac:dyDescent="0.2">
      <c r="A17" s="32"/>
      <c r="B17" s="32"/>
      <c r="C17" s="32"/>
      <c r="D17" s="32"/>
      <c r="E17" s="32"/>
      <c r="G17" s="49"/>
      <c r="H17" s="49"/>
      <c r="I17" s="49"/>
      <c r="J17" s="49"/>
      <c r="K17" s="49"/>
      <c r="L17" s="49"/>
      <c r="M17" s="49"/>
    </row>
    <row r="18" spans="1:13" ht="28" x14ac:dyDescent="0.2">
      <c r="A18" s="171" t="s">
        <v>210</v>
      </c>
      <c r="B18" s="242"/>
      <c r="C18" s="32"/>
      <c r="D18" s="32"/>
      <c r="E18" s="32"/>
      <c r="G18" s="49"/>
      <c r="H18" s="49"/>
      <c r="I18" s="49"/>
      <c r="J18" s="49"/>
      <c r="K18" s="49"/>
      <c r="L18" s="49"/>
      <c r="M18" s="49"/>
    </row>
    <row r="19" spans="1:13" x14ac:dyDescent="0.2">
      <c r="A19" s="32"/>
      <c r="B19" s="32"/>
      <c r="C19" s="32"/>
      <c r="D19" s="32"/>
      <c r="E19" s="32"/>
      <c r="G19" s="49"/>
      <c r="H19" s="49"/>
      <c r="I19" s="49"/>
      <c r="J19" s="49"/>
      <c r="K19" s="49"/>
      <c r="L19" s="49"/>
      <c r="M19" s="49"/>
    </row>
    <row r="20" spans="1:13" x14ac:dyDescent="0.2">
      <c r="A20" s="64" t="s">
        <v>211</v>
      </c>
      <c r="B20" s="62"/>
      <c r="C20" s="62"/>
      <c r="D20" s="62"/>
      <c r="E20" s="9"/>
      <c r="G20" s="49"/>
      <c r="H20" s="49"/>
      <c r="I20" s="49"/>
      <c r="J20" s="49"/>
      <c r="K20" s="49"/>
      <c r="L20" s="49"/>
      <c r="M20" s="49"/>
    </row>
    <row r="21" spans="1:13" ht="51" customHeight="1" x14ac:dyDescent="0.2">
      <c r="A21" s="576" t="s">
        <v>212</v>
      </c>
      <c r="B21" s="608"/>
      <c r="C21" s="608"/>
      <c r="D21" s="608"/>
      <c r="E21" s="609"/>
      <c r="G21" s="49"/>
      <c r="H21" s="49"/>
      <c r="I21" s="49"/>
      <c r="J21" s="49"/>
      <c r="K21" s="49"/>
      <c r="L21" s="49"/>
      <c r="M21" s="49"/>
    </row>
    <row r="22" spans="1:13" x14ac:dyDescent="0.2">
      <c r="A22" s="102"/>
      <c r="B22" s="161"/>
      <c r="C22" s="161"/>
      <c r="D22" s="161"/>
      <c r="E22" s="161"/>
      <c r="G22" s="49"/>
      <c r="H22" s="49"/>
      <c r="I22" s="49"/>
      <c r="J22" s="49"/>
      <c r="K22" s="49"/>
      <c r="L22" s="49"/>
      <c r="M22" s="49"/>
    </row>
    <row r="23" spans="1:13" ht="14" x14ac:dyDescent="0.2">
      <c r="A23" s="171" t="s">
        <v>213</v>
      </c>
      <c r="B23" s="242"/>
      <c r="C23" s="161"/>
      <c r="D23" s="96" t="s">
        <v>214</v>
      </c>
      <c r="E23" s="186"/>
      <c r="G23" s="49"/>
      <c r="H23" s="49"/>
      <c r="I23" s="49"/>
      <c r="J23" s="49"/>
      <c r="K23" s="49"/>
      <c r="L23" s="49"/>
      <c r="M23" s="49"/>
    </row>
    <row r="24" spans="1:13" ht="14" x14ac:dyDescent="0.2">
      <c r="A24" s="96" t="s">
        <v>215</v>
      </c>
      <c r="B24" s="475" t="str">
        <f>'1.Application Form'!B37</f>
        <v>Farm</v>
      </c>
      <c r="D24" s="592" t="s">
        <v>216</v>
      </c>
      <c r="E24" s="632"/>
      <c r="G24" s="49"/>
      <c r="H24" s="49"/>
      <c r="I24" s="49"/>
      <c r="J24" s="49"/>
      <c r="K24" s="49"/>
      <c r="L24" s="49"/>
      <c r="M24" s="49"/>
    </row>
    <row r="25" spans="1:13" ht="13.5" customHeight="1" x14ac:dyDescent="0.2">
      <c r="A25" s="75" t="s">
        <v>75</v>
      </c>
      <c r="B25" s="162"/>
      <c r="D25" s="88" t="str">
        <f>'Hidden Lists'!C3</f>
        <v>Core Requirements</v>
      </c>
      <c r="E25" s="10"/>
      <c r="G25" s="49"/>
      <c r="H25" s="49"/>
      <c r="I25" s="49"/>
      <c r="J25" s="49"/>
      <c r="K25" s="49"/>
      <c r="L25" s="49"/>
      <c r="M25" s="49"/>
    </row>
    <row r="26" spans="1:13" ht="15" customHeight="1" x14ac:dyDescent="0.2">
      <c r="D26" s="380" t="str">
        <f>'Hidden Lists'!C4</f>
        <v>Mandatory Improvements</v>
      </c>
      <c r="E26" s="10"/>
      <c r="G26" s="49"/>
      <c r="H26" s="49"/>
      <c r="I26" s="49"/>
      <c r="J26" s="49"/>
      <c r="K26" s="49"/>
      <c r="L26" s="49"/>
      <c r="M26" s="49"/>
    </row>
    <row r="27" spans="1:13" ht="13.5" customHeight="1" x14ac:dyDescent="0.2">
      <c r="A27" s="97" t="s">
        <v>217</v>
      </c>
      <c r="B27" s="98" t="s">
        <v>218</v>
      </c>
      <c r="D27" s="88" t="str">
        <f>'Hidden Lists'!C5</f>
        <v>Self-selected Improvements</v>
      </c>
      <c r="E27" s="10"/>
      <c r="G27" s="49"/>
      <c r="H27" s="49"/>
      <c r="I27" s="49"/>
      <c r="J27" s="49"/>
      <c r="K27" s="49"/>
      <c r="L27" s="49"/>
      <c r="M27" s="49"/>
    </row>
    <row r="28" spans="1:13" ht="15" customHeight="1" x14ac:dyDescent="0.2">
      <c r="A28" s="478">
        <f>'1.Application Form'!H38</f>
        <v>0</v>
      </c>
      <c r="B28" s="479">
        <f>'1.Application Form'!H42</f>
        <v>0</v>
      </c>
      <c r="D28" s="88" t="str">
        <f>'Hidden Lists'!C6</f>
        <v>Mandatory Smart Meters</v>
      </c>
      <c r="E28" s="10"/>
      <c r="G28" s="49"/>
      <c r="H28" s="49"/>
      <c r="I28" s="49"/>
      <c r="J28" s="49"/>
      <c r="K28" s="49"/>
      <c r="L28" s="49"/>
      <c r="M28" s="49"/>
    </row>
    <row r="29" spans="1:13" ht="15" customHeight="1" x14ac:dyDescent="0.2">
      <c r="A29" s="480">
        <f>'1.Application Form'!I38</f>
        <v>0</v>
      </c>
      <c r="B29" s="481">
        <f>'1.Application Form'!I42</f>
        <v>0</v>
      </c>
      <c r="D29" s="88" t="str">
        <f>'Hidden Lists'!C7</f>
        <v>Self-selected Smart Meters</v>
      </c>
      <c r="E29" s="10"/>
      <c r="G29" s="49"/>
      <c r="H29" s="49"/>
      <c r="I29" s="49"/>
      <c r="J29" s="49"/>
      <c r="K29" s="49"/>
      <c r="L29" s="49"/>
      <c r="M29" s="49"/>
    </row>
    <row r="30" spans="1:13" ht="15" customHeight="1" x14ac:dyDescent="0.2">
      <c r="A30" s="482">
        <f>'1.Application Form'!J38</f>
        <v>0</v>
      </c>
      <c r="B30" s="481">
        <f>'1.Application Form'!J42</f>
        <v>0</v>
      </c>
      <c r="G30" s="49"/>
      <c r="H30" s="49"/>
      <c r="I30" s="49"/>
      <c r="J30" s="49"/>
      <c r="K30" s="49"/>
      <c r="L30" s="49"/>
      <c r="M30" s="49"/>
    </row>
    <row r="31" spans="1:13" ht="14.25" customHeight="1" x14ac:dyDescent="0.2">
      <c r="A31" s="482">
        <f>'1.Application Form'!K38</f>
        <v>0</v>
      </c>
      <c r="B31" s="481">
        <f>'1.Application Form'!K42</f>
        <v>0</v>
      </c>
      <c r="D31" s="173" t="s">
        <v>219</v>
      </c>
      <c r="E31" s="186"/>
      <c r="G31" s="49"/>
      <c r="H31" s="49"/>
      <c r="I31" s="49"/>
      <c r="J31" s="49"/>
      <c r="K31" s="49"/>
      <c r="L31" s="49"/>
      <c r="M31" s="49"/>
    </row>
    <row r="32" spans="1:13" ht="17.25" customHeight="1" x14ac:dyDescent="0.2">
      <c r="A32" s="99"/>
      <c r="B32" s="100"/>
      <c r="D32" s="173" t="s">
        <v>220</v>
      </c>
      <c r="E32" s="186"/>
      <c r="G32" s="49"/>
      <c r="H32" s="49"/>
      <c r="I32" s="49"/>
      <c r="J32" s="49"/>
      <c r="K32" s="49"/>
      <c r="L32" s="49"/>
      <c r="M32" s="49"/>
    </row>
    <row r="33" spans="1:13" ht="14" x14ac:dyDescent="0.2">
      <c r="A33" s="99"/>
      <c r="B33" s="100"/>
      <c r="D33" s="173" t="s">
        <v>221</v>
      </c>
      <c r="E33" s="186"/>
      <c r="G33" s="49"/>
      <c r="H33" s="49"/>
      <c r="I33" s="49"/>
      <c r="J33" s="49"/>
      <c r="K33" s="49"/>
      <c r="L33" s="49"/>
      <c r="M33" s="49"/>
    </row>
    <row r="34" spans="1:13" x14ac:dyDescent="0.2">
      <c r="A34" s="99"/>
      <c r="B34" s="100"/>
      <c r="G34" s="49"/>
      <c r="H34" s="49"/>
      <c r="I34" s="49"/>
      <c r="J34" s="49"/>
      <c r="K34" s="49"/>
      <c r="L34" s="49"/>
      <c r="M34" s="49"/>
    </row>
    <row r="35" spans="1:13" ht="30" customHeight="1" x14ac:dyDescent="0.2">
      <c r="A35" s="36" t="s">
        <v>222</v>
      </c>
      <c r="B35" s="693"/>
      <c r="C35" s="694"/>
      <c r="D35" s="694"/>
      <c r="E35" s="695"/>
      <c r="G35" s="49"/>
      <c r="H35" s="49"/>
      <c r="I35" s="49"/>
      <c r="J35" s="49"/>
      <c r="K35" s="49"/>
      <c r="L35" s="49"/>
      <c r="M35" s="49"/>
    </row>
    <row r="36" spans="1:13" x14ac:dyDescent="0.2">
      <c r="A36" s="101"/>
      <c r="B36" s="102"/>
      <c r="C36" s="102"/>
      <c r="D36" s="102"/>
      <c r="E36" s="102"/>
      <c r="G36" s="49"/>
      <c r="J36" s="49"/>
      <c r="K36" s="49"/>
      <c r="L36" s="49"/>
      <c r="M36" s="49"/>
    </row>
    <row r="37" spans="1:13" x14ac:dyDescent="0.2">
      <c r="A37" s="64" t="s">
        <v>223</v>
      </c>
      <c r="B37" s="62"/>
      <c r="C37" s="62"/>
      <c r="D37" s="62"/>
      <c r="E37" s="9"/>
      <c r="G37" s="49"/>
      <c r="H37" s="49"/>
      <c r="I37" s="49"/>
      <c r="J37" s="49"/>
      <c r="K37" s="49"/>
      <c r="L37" s="49"/>
      <c r="M37" s="49"/>
    </row>
    <row r="38" spans="1:13" ht="39.75" customHeight="1" x14ac:dyDescent="0.2">
      <c r="A38" s="576" t="s">
        <v>224</v>
      </c>
      <c r="B38" s="577"/>
      <c r="C38" s="577"/>
      <c r="D38" s="577"/>
      <c r="E38" s="578"/>
      <c r="G38" s="49"/>
      <c r="H38" s="49"/>
      <c r="I38" s="49"/>
      <c r="J38" s="49"/>
      <c r="K38" s="49"/>
      <c r="L38" s="49"/>
      <c r="M38" s="49"/>
    </row>
    <row r="39" spans="1:13" ht="20.25" customHeight="1" x14ac:dyDescent="0.2">
      <c r="A39" s="103" t="s">
        <v>225</v>
      </c>
      <c r="B39" s="692"/>
      <c r="C39" s="692"/>
      <c r="D39" s="104" t="s">
        <v>226</v>
      </c>
      <c r="E39" s="10"/>
      <c r="G39" s="49"/>
      <c r="H39" s="49"/>
      <c r="I39" s="49"/>
      <c r="J39" s="49"/>
      <c r="K39" s="49"/>
      <c r="L39" s="49"/>
      <c r="M39" s="49"/>
    </row>
    <row r="40" spans="1:13" ht="20.25" customHeight="1" x14ac:dyDescent="0.2">
      <c r="A40" s="158" t="s">
        <v>227</v>
      </c>
      <c r="B40" s="692"/>
      <c r="C40" s="692"/>
      <c r="D40" s="691" t="str">
        <f>IFERROR(VLOOKUP(E39,'Hidden Lists'!$P$11:$Q$17,2,FALSE)," ")</f>
        <v xml:space="preserve"> </v>
      </c>
      <c r="E40" s="691"/>
      <c r="G40" s="49"/>
      <c r="H40" s="49"/>
      <c r="I40" s="49"/>
      <c r="J40" s="49"/>
      <c r="M40" s="49"/>
    </row>
    <row r="41" spans="1:13" ht="20.25" customHeight="1" x14ac:dyDescent="0.2">
      <c r="A41" s="159" t="s">
        <v>228</v>
      </c>
      <c r="B41" s="644"/>
      <c r="C41" s="692"/>
      <c r="D41" s="691"/>
      <c r="E41" s="691"/>
      <c r="G41" s="49"/>
      <c r="H41" s="49"/>
      <c r="I41" s="49"/>
      <c r="J41" s="49"/>
      <c r="M41" s="49"/>
    </row>
    <row r="42" spans="1:13" x14ac:dyDescent="0.2">
      <c r="A42" s="65"/>
      <c r="G42" s="49"/>
      <c r="H42" s="49"/>
      <c r="I42" s="49"/>
      <c r="J42" s="49"/>
      <c r="K42" s="49"/>
      <c r="L42" s="49"/>
      <c r="M42" s="49"/>
    </row>
    <row r="43" spans="1:13" ht="20.25" customHeight="1" x14ac:dyDescent="0.2">
      <c r="A43" s="103" t="s">
        <v>225</v>
      </c>
      <c r="B43" s="692"/>
      <c r="C43" s="692"/>
      <c r="D43" s="104" t="s">
        <v>226</v>
      </c>
      <c r="E43" s="10"/>
      <c r="G43" s="49"/>
      <c r="H43" s="49"/>
      <c r="I43" s="49"/>
      <c r="J43" s="49"/>
      <c r="K43" s="49"/>
      <c r="L43" s="49"/>
      <c r="M43" s="49"/>
    </row>
    <row r="44" spans="1:13" ht="20.25" customHeight="1" x14ac:dyDescent="0.2">
      <c r="A44" s="158" t="s">
        <v>227</v>
      </c>
      <c r="B44" s="692"/>
      <c r="C44" s="692"/>
      <c r="D44" s="691" t="str">
        <f>IFERROR(VLOOKUP(E43,'Hidden Lists'!$P$11:$Q$17,2,FALSE)," ")</f>
        <v xml:space="preserve"> </v>
      </c>
      <c r="E44" s="691"/>
      <c r="G44" s="49"/>
      <c r="H44" s="49"/>
      <c r="I44" s="49"/>
      <c r="J44" s="49"/>
      <c r="K44" s="49"/>
      <c r="L44" s="49"/>
      <c r="M44" s="49"/>
    </row>
    <row r="45" spans="1:13" ht="20.25" customHeight="1" x14ac:dyDescent="0.2">
      <c r="A45" s="159" t="s">
        <v>228</v>
      </c>
      <c r="B45" s="644"/>
      <c r="C45" s="692"/>
      <c r="D45" s="691"/>
      <c r="E45" s="691"/>
      <c r="G45" s="49"/>
      <c r="H45" s="49"/>
      <c r="I45" s="49"/>
      <c r="J45" s="49"/>
      <c r="K45" s="49"/>
      <c r="L45" s="49"/>
      <c r="M45" s="49"/>
    </row>
    <row r="46" spans="1:13" x14ac:dyDescent="0.2">
      <c r="G46" s="49"/>
      <c r="H46" s="49"/>
      <c r="I46" s="49"/>
      <c r="J46" s="49"/>
      <c r="K46" s="49"/>
      <c r="L46" s="49"/>
      <c r="M46" s="49"/>
    </row>
    <row r="47" spans="1:13" ht="20.25" customHeight="1" x14ac:dyDescent="0.2">
      <c r="A47" s="103" t="s">
        <v>225</v>
      </c>
      <c r="B47" s="692"/>
      <c r="C47" s="692"/>
      <c r="D47" s="104" t="s">
        <v>226</v>
      </c>
      <c r="E47" s="10"/>
      <c r="G47" s="49"/>
      <c r="H47" s="49"/>
      <c r="I47" s="49"/>
      <c r="J47" s="49"/>
      <c r="K47" s="49"/>
      <c r="L47" s="49"/>
    </row>
    <row r="48" spans="1:13" ht="20.25" customHeight="1" x14ac:dyDescent="0.2">
      <c r="A48" s="158" t="s">
        <v>227</v>
      </c>
      <c r="B48" s="692"/>
      <c r="C48" s="692"/>
      <c r="D48" s="691" t="str">
        <f>IFERROR(VLOOKUP(E47,'Hidden Lists'!$P$11:$Q$17,2,FALSE)," ")</f>
        <v xml:space="preserve"> </v>
      </c>
      <c r="E48" s="691"/>
      <c r="G48" s="49"/>
      <c r="H48" s="49"/>
      <c r="I48" s="49"/>
      <c r="J48" s="49"/>
      <c r="K48" s="49"/>
      <c r="L48" s="49"/>
    </row>
    <row r="49" spans="1:14" ht="20.25" customHeight="1" x14ac:dyDescent="0.2">
      <c r="A49" s="159" t="s">
        <v>228</v>
      </c>
      <c r="B49" s="644"/>
      <c r="C49" s="692"/>
      <c r="D49" s="691"/>
      <c r="E49" s="691"/>
      <c r="G49" s="49"/>
      <c r="H49" s="49"/>
      <c r="I49" s="49"/>
      <c r="J49" s="49"/>
      <c r="K49" s="49"/>
      <c r="L49" s="49"/>
    </row>
    <row r="50" spans="1:14" x14ac:dyDescent="0.2">
      <c r="A50" s="78"/>
      <c r="G50" s="49"/>
      <c r="H50" s="49"/>
      <c r="I50" s="49"/>
      <c r="J50" s="49"/>
      <c r="K50" s="49"/>
      <c r="L50" s="49"/>
    </row>
    <row r="51" spans="1:14" ht="20.25" customHeight="1" x14ac:dyDescent="0.2">
      <c r="A51" s="103" t="s">
        <v>225</v>
      </c>
      <c r="B51" s="692"/>
      <c r="C51" s="692"/>
      <c r="D51" s="104" t="s">
        <v>226</v>
      </c>
      <c r="E51" s="10"/>
      <c r="G51" s="49"/>
      <c r="H51" s="49"/>
      <c r="I51" s="49"/>
      <c r="J51" s="49"/>
      <c r="K51" s="49"/>
      <c r="L51" s="49"/>
    </row>
    <row r="52" spans="1:14" ht="20.25" customHeight="1" x14ac:dyDescent="0.2">
      <c r="A52" s="158" t="s">
        <v>227</v>
      </c>
      <c r="B52" s="692"/>
      <c r="C52" s="692"/>
      <c r="D52" s="691" t="str">
        <f>IFERROR(VLOOKUP(E51,'Hidden Lists'!$P$11:$Q$17,2,FALSE)," ")</f>
        <v xml:space="preserve"> </v>
      </c>
      <c r="E52" s="691"/>
      <c r="G52" s="49"/>
      <c r="H52" s="49"/>
      <c r="I52" s="49"/>
      <c r="J52" s="49"/>
      <c r="K52" s="49"/>
      <c r="L52" s="49"/>
    </row>
    <row r="53" spans="1:14" ht="20.25" customHeight="1" x14ac:dyDescent="0.2">
      <c r="A53" s="159" t="s">
        <v>228</v>
      </c>
      <c r="B53" s="644"/>
      <c r="C53" s="692"/>
      <c r="D53" s="691"/>
      <c r="E53" s="691"/>
      <c r="G53" s="49"/>
      <c r="H53" s="49"/>
      <c r="I53" s="49"/>
      <c r="J53" s="49"/>
      <c r="K53" s="49"/>
      <c r="L53" s="49"/>
    </row>
    <row r="54" spans="1:14" x14ac:dyDescent="0.2">
      <c r="G54" s="49"/>
      <c r="H54" s="49"/>
      <c r="I54" s="49"/>
      <c r="J54" s="49"/>
      <c r="K54" s="49"/>
      <c r="L54" s="49"/>
    </row>
    <row r="55" spans="1:14" ht="20.25" customHeight="1" x14ac:dyDescent="0.2">
      <c r="A55" s="103" t="s">
        <v>225</v>
      </c>
      <c r="B55" s="692"/>
      <c r="C55" s="692"/>
      <c r="D55" s="104" t="s">
        <v>226</v>
      </c>
      <c r="E55" s="10"/>
      <c r="G55" s="49"/>
      <c r="H55" s="49"/>
      <c r="I55" s="49"/>
      <c r="J55" s="49"/>
      <c r="K55" s="49"/>
      <c r="L55" s="49"/>
      <c r="M55" s="49"/>
      <c r="N55" s="49"/>
    </row>
    <row r="56" spans="1:14" ht="20.25" customHeight="1" x14ac:dyDescent="0.2">
      <c r="A56" s="158" t="s">
        <v>227</v>
      </c>
      <c r="B56" s="692"/>
      <c r="C56" s="692"/>
      <c r="D56" s="691" t="str">
        <f>IFERROR(VLOOKUP(E55,'Hidden Lists'!$P$11:$Q$17,2,FALSE)," ")</f>
        <v xml:space="preserve"> </v>
      </c>
      <c r="E56" s="691"/>
      <c r="G56" s="49"/>
      <c r="H56" s="49"/>
      <c r="I56" s="49"/>
      <c r="J56" s="49"/>
      <c r="K56" s="49"/>
      <c r="L56" s="49"/>
      <c r="M56" s="49"/>
      <c r="N56" s="49"/>
    </row>
    <row r="57" spans="1:14" ht="20.25" customHeight="1" x14ac:dyDescent="0.2">
      <c r="A57" s="159" t="s">
        <v>228</v>
      </c>
      <c r="B57" s="644"/>
      <c r="C57" s="692"/>
      <c r="D57" s="691"/>
      <c r="E57" s="691"/>
      <c r="G57" s="49"/>
      <c r="H57" s="49"/>
      <c r="I57" s="49"/>
      <c r="J57" s="49"/>
      <c r="K57" s="49"/>
      <c r="L57" s="49"/>
      <c r="M57" s="49"/>
      <c r="N57" s="49"/>
    </row>
    <row r="58" spans="1:14" x14ac:dyDescent="0.2">
      <c r="A58" s="78"/>
      <c r="G58" s="49"/>
      <c r="H58" s="49"/>
      <c r="I58" s="49"/>
      <c r="J58" s="49"/>
      <c r="K58" s="49"/>
      <c r="L58" s="49"/>
      <c r="M58" s="49"/>
      <c r="N58" s="49"/>
    </row>
    <row r="59" spans="1:14" ht="20.25" customHeight="1" x14ac:dyDescent="0.2">
      <c r="A59" s="103" t="s">
        <v>225</v>
      </c>
      <c r="B59" s="692"/>
      <c r="C59" s="692"/>
      <c r="D59" s="104" t="s">
        <v>226</v>
      </c>
      <c r="E59" s="10"/>
      <c r="G59" s="49"/>
      <c r="H59" s="49"/>
      <c r="I59" s="49"/>
      <c r="J59" s="49"/>
      <c r="K59" s="49"/>
      <c r="L59" s="49"/>
      <c r="M59" s="49"/>
      <c r="N59" s="49"/>
    </row>
    <row r="60" spans="1:14" ht="20.25" customHeight="1" x14ac:dyDescent="0.2">
      <c r="A60" s="158" t="s">
        <v>227</v>
      </c>
      <c r="B60" s="692"/>
      <c r="C60" s="692"/>
      <c r="D60" s="691" t="str">
        <f>IFERROR(VLOOKUP(E59,'Hidden Lists'!$P$11:$Q$17,2,FALSE)," ")</f>
        <v xml:space="preserve"> </v>
      </c>
      <c r="E60" s="691"/>
      <c r="G60" s="49"/>
      <c r="H60" s="49"/>
      <c r="I60" s="49"/>
      <c r="J60" s="49"/>
      <c r="K60" s="49"/>
      <c r="L60" s="49"/>
      <c r="M60" s="49"/>
      <c r="N60" s="49"/>
    </row>
    <row r="61" spans="1:14" ht="20.25" customHeight="1" x14ac:dyDescent="0.2">
      <c r="A61" s="159" t="s">
        <v>228</v>
      </c>
      <c r="B61" s="644"/>
      <c r="C61" s="692"/>
      <c r="D61" s="691"/>
      <c r="E61" s="691"/>
      <c r="G61" s="49"/>
      <c r="H61" s="49"/>
      <c r="I61" s="49"/>
      <c r="J61" s="49"/>
      <c r="K61" s="49"/>
      <c r="L61" s="49"/>
      <c r="M61" s="49"/>
      <c r="N61" s="49"/>
    </row>
    <row r="62" spans="1:14" x14ac:dyDescent="0.2">
      <c r="G62" s="49"/>
      <c r="H62" s="49"/>
      <c r="I62" s="49"/>
      <c r="J62" s="49"/>
      <c r="K62" s="49"/>
      <c r="L62" s="49"/>
      <c r="M62" s="49"/>
      <c r="N62" s="49"/>
    </row>
    <row r="63" spans="1:14" x14ac:dyDescent="0.2">
      <c r="A63" s="64" t="s">
        <v>229</v>
      </c>
      <c r="B63" s="62"/>
      <c r="C63" s="62"/>
      <c r="D63" s="62"/>
      <c r="E63" s="9"/>
      <c r="G63" s="49"/>
      <c r="H63" s="49"/>
      <c r="I63" s="49"/>
      <c r="J63" s="49"/>
      <c r="K63" s="49"/>
      <c r="L63" s="49"/>
      <c r="M63" s="49"/>
      <c r="N63" s="49"/>
    </row>
    <row r="64" spans="1:14" ht="63.75" customHeight="1" x14ac:dyDescent="0.2">
      <c r="A64" s="576" t="s">
        <v>230</v>
      </c>
      <c r="B64" s="577"/>
      <c r="C64" s="577"/>
      <c r="D64" s="577"/>
      <c r="E64" s="578"/>
      <c r="G64" s="49"/>
      <c r="H64" s="138"/>
      <c r="I64" s="49"/>
      <c r="J64" s="49"/>
      <c r="K64" s="49"/>
      <c r="L64" s="49"/>
      <c r="M64" s="49"/>
      <c r="N64" s="49"/>
    </row>
    <row r="65" spans="1:16" x14ac:dyDescent="0.2">
      <c r="G65" s="49"/>
      <c r="H65" s="49"/>
      <c r="I65" s="49"/>
      <c r="J65" s="49"/>
      <c r="K65" s="49"/>
      <c r="L65" s="49"/>
      <c r="M65" s="49"/>
      <c r="N65" s="49"/>
    </row>
    <row r="66" spans="1:16" x14ac:dyDescent="0.2">
      <c r="A66" s="40" t="s">
        <v>231</v>
      </c>
      <c r="B66" s="483">
        <f>'1.Application Form'!F214</f>
        <v>0</v>
      </c>
      <c r="C66" s="706" t="s">
        <v>232</v>
      </c>
      <c r="D66" s="707"/>
      <c r="E66" s="708"/>
      <c r="G66" s="49"/>
      <c r="H66" s="138"/>
      <c r="I66" s="49"/>
      <c r="J66" s="49"/>
      <c r="K66" s="49"/>
      <c r="L66" s="49"/>
      <c r="M66" s="49"/>
      <c r="N66" s="49"/>
    </row>
    <row r="67" spans="1:16" x14ac:dyDescent="0.2">
      <c r="G67" s="49"/>
      <c r="H67" s="138"/>
      <c r="I67" s="49"/>
      <c r="J67" s="49"/>
      <c r="K67" s="49"/>
      <c r="L67" s="49"/>
      <c r="M67" s="49"/>
      <c r="N67" s="49"/>
    </row>
    <row r="68" spans="1:16" x14ac:dyDescent="0.2">
      <c r="A68" s="188" t="s">
        <v>233</v>
      </c>
      <c r="B68" s="31"/>
      <c r="G68" s="49"/>
      <c r="H68" s="138"/>
      <c r="I68" s="49"/>
      <c r="J68" s="49"/>
      <c r="K68" s="49"/>
      <c r="L68" s="49"/>
      <c r="M68" s="49"/>
      <c r="N68" s="49"/>
    </row>
    <row r="69" spans="1:16" x14ac:dyDescent="0.2">
      <c r="A69" s="188" t="s">
        <v>234</v>
      </c>
      <c r="B69" s="31"/>
      <c r="D69" s="105" t="s">
        <v>235</v>
      </c>
      <c r="E69" s="485">
        <f>IFERROR(CEILING('2b.Duration'!G8/'2.Audit Plan'!B73,0.5),1)</f>
        <v>1</v>
      </c>
      <c r="G69" s="49"/>
      <c r="H69" s="138"/>
      <c r="I69" s="49"/>
      <c r="J69" s="49"/>
      <c r="K69" s="49"/>
      <c r="L69" s="49"/>
      <c r="M69" s="49"/>
      <c r="N69" s="49"/>
    </row>
    <row r="70" spans="1:16" x14ac:dyDescent="0.2">
      <c r="G70" s="49"/>
      <c r="H70" s="138"/>
      <c r="I70" s="49"/>
      <c r="J70" s="49"/>
      <c r="K70" s="49"/>
      <c r="L70" s="49"/>
      <c r="M70" s="49"/>
      <c r="N70" s="49"/>
    </row>
    <row r="71" spans="1:16" ht="15" customHeight="1" x14ac:dyDescent="0.2">
      <c r="A71" s="187" t="s">
        <v>236</v>
      </c>
      <c r="B71" s="31"/>
      <c r="D71" s="705" t="str">
        <f>IF(B72=0,"",IF(Factors!R15&lt;Factors!R16,'Hidden Lists'!S3,""))</f>
        <v/>
      </c>
      <c r="E71" s="705"/>
      <c r="G71" s="49"/>
      <c r="H71" s="49"/>
      <c r="I71" s="49"/>
      <c r="J71" s="49"/>
      <c r="K71" s="49"/>
      <c r="L71" s="49"/>
      <c r="M71" s="49"/>
      <c r="N71" s="49"/>
    </row>
    <row r="72" spans="1:16" ht="15" customHeight="1" x14ac:dyDescent="0.2">
      <c r="A72" s="59" t="s">
        <v>237</v>
      </c>
      <c r="B72" s="31"/>
      <c r="D72" s="705"/>
      <c r="E72" s="705"/>
      <c r="F72" s="49"/>
      <c r="G72" s="49"/>
      <c r="H72" s="49"/>
      <c r="I72" s="49"/>
      <c r="J72" s="49"/>
      <c r="K72" s="49"/>
      <c r="L72" s="49"/>
      <c r="M72" s="49"/>
      <c r="N72" s="49"/>
    </row>
    <row r="73" spans="1:16" ht="15" customHeight="1" x14ac:dyDescent="0.2">
      <c r="A73" s="106" t="s">
        <v>238</v>
      </c>
      <c r="B73" s="484">
        <f>(COUNTIFS(E39:E61,'Hidden Lists'!P11))+(COUNTIFS(E39:E61,'Hidden Lists'!P12)+(COUNTIFS(E39:E61,'Hidden Lists'!P13)))</f>
        <v>0</v>
      </c>
      <c r="C73" s="107"/>
      <c r="F73" s="49"/>
      <c r="G73" s="49"/>
      <c r="H73" s="49"/>
      <c r="I73" s="49"/>
      <c r="J73" s="49"/>
      <c r="K73" s="49"/>
      <c r="L73" s="49"/>
      <c r="M73" s="49"/>
      <c r="N73" s="49"/>
    </row>
    <row r="74" spans="1:16" ht="28" x14ac:dyDescent="0.2">
      <c r="A74" s="202" t="s">
        <v>239</v>
      </c>
      <c r="B74" s="644"/>
      <c r="C74" s="692"/>
      <c r="D74" s="645"/>
      <c r="F74" s="49"/>
      <c r="G74" s="49"/>
      <c r="H74" s="49"/>
      <c r="I74" s="49"/>
      <c r="J74" s="49"/>
      <c r="K74" s="49"/>
      <c r="L74" s="49"/>
      <c r="M74" s="49"/>
      <c r="N74" s="49"/>
      <c r="O74" s="49"/>
      <c r="P74" s="49"/>
    </row>
    <row r="75" spans="1:16" ht="15" customHeight="1" x14ac:dyDescent="0.2">
      <c r="A75" s="108" t="s">
        <v>240</v>
      </c>
      <c r="B75" s="644"/>
      <c r="C75" s="692"/>
      <c r="D75" s="645"/>
      <c r="F75" s="49"/>
      <c r="G75" s="49"/>
      <c r="H75" s="49"/>
      <c r="I75" s="49"/>
      <c r="J75" s="49"/>
      <c r="K75" s="49"/>
      <c r="L75" s="49"/>
      <c r="M75" s="49"/>
      <c r="N75" s="49"/>
      <c r="O75" s="49"/>
      <c r="P75" s="49"/>
    </row>
    <row r="76" spans="1:16" x14ac:dyDescent="0.2">
      <c r="F76" s="109"/>
      <c r="G76" s="109"/>
      <c r="H76" s="109"/>
      <c r="N76" s="49"/>
      <c r="O76" s="49"/>
      <c r="P76" s="49"/>
    </row>
    <row r="77" spans="1:16" x14ac:dyDescent="0.2">
      <c r="A77" s="113" t="s">
        <v>241</v>
      </c>
      <c r="F77" s="109"/>
      <c r="G77" s="109"/>
      <c r="H77" s="109"/>
      <c r="N77" s="49"/>
      <c r="O77" s="49"/>
      <c r="P77" s="49"/>
    </row>
    <row r="78" spans="1:16" ht="30" customHeight="1" x14ac:dyDescent="0.2">
      <c r="A78" s="74" t="s">
        <v>242</v>
      </c>
      <c r="B78" s="486">
        <f>Factors!C4</f>
        <v>0</v>
      </c>
      <c r="C78" s="724" t="s">
        <v>243</v>
      </c>
      <c r="D78" s="725"/>
      <c r="E78" s="726"/>
      <c r="F78" s="291"/>
      <c r="G78" s="291"/>
      <c r="H78" s="291"/>
      <c r="I78" s="287"/>
      <c r="N78" s="49"/>
      <c r="O78" s="49"/>
      <c r="P78" s="49"/>
    </row>
    <row r="79" spans="1:16" ht="31.5" customHeight="1" x14ac:dyDescent="0.2">
      <c r="A79" s="299" t="s">
        <v>244</v>
      </c>
      <c r="B79" s="486">
        <f>Factors!C5</f>
        <v>0</v>
      </c>
      <c r="C79" s="730"/>
      <c r="D79" s="731"/>
      <c r="E79" s="732"/>
      <c r="F79" s="291"/>
      <c r="G79" s="291"/>
      <c r="H79" s="291"/>
      <c r="I79" s="287"/>
      <c r="N79" s="49"/>
      <c r="O79" s="49"/>
      <c r="P79" s="49"/>
    </row>
    <row r="80" spans="1:16" ht="15" customHeight="1" x14ac:dyDescent="0.2">
      <c r="A80" s="75" t="s">
        <v>245</v>
      </c>
      <c r="B80" s="486">
        <f>Factors!C6</f>
        <v>0</v>
      </c>
      <c r="C80" s="724" t="s">
        <v>246</v>
      </c>
      <c r="D80" s="725"/>
      <c r="E80" s="726"/>
      <c r="F80" s="291"/>
      <c r="G80" s="291"/>
      <c r="H80" s="291"/>
      <c r="I80" s="287"/>
      <c r="N80" s="49"/>
      <c r="O80" s="49"/>
      <c r="P80" s="49"/>
    </row>
    <row r="81" spans="1:16" ht="15" customHeight="1" x14ac:dyDescent="0.2">
      <c r="A81" s="289" t="s">
        <v>247</v>
      </c>
      <c r="B81" s="486">
        <f>Factors!C7</f>
        <v>0</v>
      </c>
      <c r="C81" s="727"/>
      <c r="D81" s="728"/>
      <c r="E81" s="729"/>
      <c r="F81" s="291"/>
      <c r="G81" s="291"/>
      <c r="H81" s="291"/>
      <c r="I81" s="287"/>
      <c r="N81" s="49"/>
      <c r="O81" s="49"/>
      <c r="P81" s="49"/>
    </row>
    <row r="82" spans="1:16" ht="13.5" customHeight="1" x14ac:dyDescent="0.2">
      <c r="A82" s="290" t="s">
        <v>248</v>
      </c>
      <c r="B82" s="486">
        <f>Factors!C8</f>
        <v>0</v>
      </c>
      <c r="C82" s="727"/>
      <c r="D82" s="728"/>
      <c r="E82" s="729"/>
      <c r="F82" s="291"/>
      <c r="G82" s="291"/>
      <c r="H82" s="291"/>
      <c r="I82" s="287"/>
      <c r="N82" s="49"/>
      <c r="O82" s="49"/>
      <c r="P82" s="49"/>
    </row>
    <row r="83" spans="1:16" x14ac:dyDescent="0.2">
      <c r="A83" s="289" t="s">
        <v>249</v>
      </c>
      <c r="B83" s="486">
        <f>Factors!C9</f>
        <v>0</v>
      </c>
      <c r="C83" s="727"/>
      <c r="D83" s="728"/>
      <c r="E83" s="729"/>
      <c r="F83" s="291"/>
      <c r="G83" s="291"/>
      <c r="H83" s="291"/>
      <c r="I83" s="287"/>
      <c r="N83" s="49"/>
      <c r="O83" s="49"/>
      <c r="P83" s="49"/>
    </row>
    <row r="84" spans="1:16" x14ac:dyDescent="0.2">
      <c r="A84" s="289" t="s">
        <v>250</v>
      </c>
      <c r="B84" s="486">
        <f>Factors!C10</f>
        <v>0</v>
      </c>
      <c r="C84" s="727"/>
      <c r="D84" s="728"/>
      <c r="E84" s="729"/>
      <c r="F84" s="291"/>
      <c r="G84" s="291"/>
      <c r="H84" s="291"/>
      <c r="I84" s="287"/>
      <c r="N84" s="49"/>
      <c r="O84" s="49"/>
      <c r="P84" s="49"/>
    </row>
    <row r="85" spans="1:16" x14ac:dyDescent="0.2">
      <c r="A85" s="300" t="s">
        <v>251</v>
      </c>
      <c r="B85" s="486">
        <f>Factors!C11</f>
        <v>0</v>
      </c>
      <c r="C85" s="730"/>
      <c r="D85" s="731"/>
      <c r="E85" s="732"/>
      <c r="F85" s="291"/>
      <c r="G85" s="291"/>
      <c r="H85" s="291"/>
      <c r="I85" s="287"/>
      <c r="N85" s="49"/>
      <c r="O85" s="49"/>
      <c r="P85" s="49"/>
    </row>
    <row r="86" spans="1:16" ht="13.5" customHeight="1" x14ac:dyDescent="0.2">
      <c r="F86" s="109"/>
      <c r="G86" s="109"/>
      <c r="H86" s="109"/>
      <c r="I86" s="49"/>
      <c r="J86" s="49"/>
      <c r="K86" s="49"/>
      <c r="L86" s="49"/>
      <c r="M86" s="49"/>
      <c r="N86" s="49"/>
      <c r="O86" s="49"/>
      <c r="P86" s="49"/>
    </row>
    <row r="87" spans="1:16" ht="13.5" customHeight="1" x14ac:dyDescent="0.2">
      <c r="A87" s="735" t="s">
        <v>252</v>
      </c>
      <c r="B87" s="733">
        <f>IFERROR(VLOOKUP(C87,Factors!Q2:V11,2,TRUE),0)</f>
        <v>0</v>
      </c>
      <c r="C87" s="48">
        <f>SUM('1.Application Form'!D181:D182)</f>
        <v>0</v>
      </c>
      <c r="E87" s="109"/>
      <c r="F87" s="109"/>
      <c r="G87" s="109"/>
      <c r="H87" s="292"/>
      <c r="I87" s="140"/>
      <c r="J87" s="49"/>
      <c r="K87" s="140"/>
      <c r="L87" s="49"/>
      <c r="M87" s="140"/>
      <c r="N87" s="49"/>
      <c r="O87" s="49"/>
      <c r="P87" s="49"/>
    </row>
    <row r="88" spans="1:16" x14ac:dyDescent="0.2">
      <c r="A88" s="736"/>
      <c r="B88" s="734"/>
      <c r="C88" s="49"/>
      <c r="F88" s="49"/>
      <c r="G88" s="49"/>
      <c r="H88" s="139"/>
      <c r="I88" s="140"/>
      <c r="J88" s="49"/>
      <c r="K88" s="140"/>
      <c r="L88" s="49"/>
      <c r="M88" s="140"/>
      <c r="N88" s="49"/>
      <c r="O88" s="49"/>
      <c r="P88" s="49"/>
    </row>
    <row r="89" spans="1:16" ht="26.25" customHeight="1" x14ac:dyDescent="0.2">
      <c r="A89" s="110" t="s">
        <v>253</v>
      </c>
      <c r="B89" s="487" t="str">
        <f>IFERROR(CONCATENATE(Factors!U42," ",'Hidden Lists'!$S$6," ",Factors!V42," ",'Hidden Lists'!G20," ",'Hidden Lists'!$S$7," ",Factors!W42," ",'Hidden Lists'!G21)," ")</f>
        <v xml:space="preserve"> </v>
      </c>
      <c r="F89" s="49"/>
      <c r="G89" s="49"/>
      <c r="H89" s="139"/>
      <c r="I89" s="140"/>
      <c r="J89" s="49"/>
      <c r="K89" s="140"/>
      <c r="L89" s="49"/>
      <c r="M89" s="140"/>
      <c r="N89" s="49"/>
      <c r="O89" s="49"/>
      <c r="P89" s="49"/>
    </row>
    <row r="90" spans="1:16" ht="28.5" customHeight="1" x14ac:dyDescent="0.2">
      <c r="A90" s="110" t="s">
        <v>254</v>
      </c>
      <c r="B90" s="487" t="str">
        <f>IFERROR(CONCATENATE(Factors!U43," ",'Hidden Lists'!$S$6," ",Factors!V43," ",'Hidden Lists'!G20," ",'Hidden Lists'!$S$7," ",Factors!W43," ",'Hidden Lists'!G21)," ")</f>
        <v xml:space="preserve"> </v>
      </c>
      <c r="F90" s="49"/>
      <c r="G90" s="49"/>
      <c r="H90" s="139"/>
      <c r="I90" s="140"/>
      <c r="J90" s="49"/>
      <c r="K90" s="140"/>
      <c r="L90" s="49"/>
      <c r="M90" s="140"/>
      <c r="N90" s="49"/>
      <c r="O90" s="49"/>
      <c r="P90" s="49"/>
    </row>
    <row r="91" spans="1:16" x14ac:dyDescent="0.2">
      <c r="A91" s="301" t="s">
        <v>255</v>
      </c>
      <c r="B91" s="488">
        <f>Factors!C12</f>
        <v>0</v>
      </c>
      <c r="F91" s="49"/>
      <c r="G91" s="49"/>
      <c r="H91" s="139"/>
      <c r="I91" s="140"/>
      <c r="J91" s="49"/>
      <c r="K91" s="140"/>
      <c r="L91" s="49"/>
      <c r="M91" s="140"/>
      <c r="N91" s="49"/>
      <c r="O91" s="49"/>
      <c r="P91" s="49"/>
    </row>
    <row r="92" spans="1:16" ht="28" x14ac:dyDescent="0.2">
      <c r="A92" s="302" t="s">
        <v>256</v>
      </c>
      <c r="B92" s="488">
        <f>IFERROR(VLOOKUP(C87,Factors!Q2:V11,6,TRUE),0)</f>
        <v>0</v>
      </c>
      <c r="F92" s="49"/>
      <c r="G92" s="49"/>
      <c r="H92" s="139"/>
      <c r="I92" s="140"/>
      <c r="J92" s="49"/>
      <c r="K92" s="140"/>
      <c r="L92" s="49"/>
      <c r="M92" s="140"/>
      <c r="N92" s="49"/>
      <c r="O92" s="49"/>
      <c r="P92" s="49"/>
    </row>
    <row r="93" spans="1:16" ht="33.75" customHeight="1" x14ac:dyDescent="0.2">
      <c r="A93" s="111" t="s">
        <v>257</v>
      </c>
      <c r="B93" s="343"/>
      <c r="C93" s="737" t="str">
        <f>'Hidden Lists'!Q18</f>
        <v>Unionized and Migrant workers are not exclusive categories, meaning that temporary and permanent workers can be migrant and unionized as well. The indication of these field is limited to the fact that the lead auditor needs to make sure that part of the sampled workers in the temporary/permanent categories also cover the number of unionized/migrant workers indicated here.</v>
      </c>
      <c r="D93" s="738"/>
      <c r="E93" s="739"/>
      <c r="F93" s="49"/>
      <c r="G93" s="49"/>
      <c r="H93" s="139"/>
      <c r="I93" s="140"/>
      <c r="J93" s="49"/>
      <c r="K93" s="140"/>
      <c r="L93" s="49"/>
      <c r="M93" s="140"/>
      <c r="N93" s="49"/>
      <c r="O93" s="49"/>
      <c r="P93" s="49"/>
    </row>
    <row r="94" spans="1:16" ht="28.5" customHeight="1" x14ac:dyDescent="0.2">
      <c r="A94" s="111" t="s">
        <v>258</v>
      </c>
      <c r="B94" s="343"/>
      <c r="C94" s="740"/>
      <c r="D94" s="722"/>
      <c r="E94" s="723"/>
      <c r="F94" s="49"/>
      <c r="G94" s="49"/>
      <c r="H94" s="139"/>
      <c r="I94" s="140"/>
      <c r="J94" s="49"/>
      <c r="K94" s="140"/>
      <c r="L94" s="49"/>
      <c r="M94" s="140"/>
      <c r="N94" s="49"/>
      <c r="O94" s="49"/>
      <c r="P94" s="49"/>
    </row>
    <row r="95" spans="1:16" ht="30.75" customHeight="1" x14ac:dyDescent="0.2">
      <c r="A95" s="720" t="s">
        <v>259</v>
      </c>
      <c r="B95" s="721"/>
      <c r="C95" s="722"/>
      <c r="D95" s="722"/>
      <c r="E95" s="723"/>
      <c r="F95" s="50"/>
      <c r="G95" s="49"/>
      <c r="H95" s="139"/>
      <c r="I95" s="140"/>
      <c r="J95" s="49"/>
      <c r="K95" s="140"/>
      <c r="L95" s="49"/>
      <c r="M95" s="140"/>
      <c r="N95" s="49"/>
      <c r="O95" s="49"/>
      <c r="P95" s="49"/>
    </row>
    <row r="96" spans="1:16" x14ac:dyDescent="0.2">
      <c r="A96" s="112"/>
      <c r="B96" s="112"/>
      <c r="C96" s="112"/>
      <c r="D96" s="112"/>
      <c r="E96" s="112"/>
      <c r="F96" s="50"/>
      <c r="G96" s="49"/>
      <c r="H96" s="141"/>
      <c r="I96" s="140"/>
      <c r="J96" s="49"/>
      <c r="K96" s="142"/>
      <c r="L96" s="142"/>
      <c r="M96" s="49"/>
      <c r="N96" s="49"/>
      <c r="O96" s="49"/>
      <c r="P96" s="49"/>
    </row>
    <row r="97" spans="1:16" x14ac:dyDescent="0.2">
      <c r="A97" s="113" t="s">
        <v>260</v>
      </c>
      <c r="G97" s="49"/>
      <c r="H97" s="49"/>
      <c r="I97" s="49"/>
      <c r="J97" s="49"/>
      <c r="K97" s="49"/>
      <c r="L97" s="49"/>
      <c r="M97" s="49"/>
      <c r="N97" s="49"/>
      <c r="O97" s="49"/>
      <c r="P97" s="49"/>
    </row>
    <row r="98" spans="1:16" ht="43.5" customHeight="1" x14ac:dyDescent="0.2">
      <c r="A98" s="114" t="s">
        <v>261</v>
      </c>
      <c r="B98" s="115" t="s">
        <v>262</v>
      </c>
      <c r="C98" s="115" t="s">
        <v>263</v>
      </c>
      <c r="D98" s="155" t="s">
        <v>264</v>
      </c>
      <c r="E98" s="156" t="s">
        <v>265</v>
      </c>
      <c r="G98" s="49"/>
      <c r="H98" s="49"/>
      <c r="I98" s="140"/>
      <c r="J98" s="49"/>
      <c r="K98" s="49"/>
      <c r="L98" s="49"/>
      <c r="M98" s="49"/>
      <c r="N98" s="49"/>
      <c r="O98" s="49"/>
      <c r="P98" s="49"/>
    </row>
    <row r="99" spans="1:16" x14ac:dyDescent="0.2">
      <c r="A99" s="43"/>
      <c r="B99" s="39"/>
      <c r="C99" s="39"/>
      <c r="D99" s="39"/>
      <c r="E99" s="39"/>
      <c r="G99" s="49"/>
      <c r="H99" s="49"/>
      <c r="I99" s="140"/>
      <c r="J99" s="139"/>
      <c r="K99" s="49"/>
      <c r="L99" s="139"/>
      <c r="M99" s="49"/>
      <c r="N99" s="49"/>
      <c r="O99" s="49"/>
      <c r="P99" s="49"/>
    </row>
    <row r="100" spans="1:16" x14ac:dyDescent="0.2">
      <c r="A100" s="43"/>
      <c r="B100" s="39"/>
      <c r="C100" s="39"/>
      <c r="D100" s="39"/>
      <c r="E100" s="39"/>
      <c r="G100" s="49"/>
      <c r="H100" s="49"/>
      <c r="I100" s="140"/>
      <c r="J100" s="139"/>
      <c r="K100" s="49"/>
      <c r="L100" s="139"/>
      <c r="M100" s="49"/>
      <c r="N100" s="49"/>
      <c r="O100" s="49"/>
      <c r="P100" s="49"/>
    </row>
    <row r="101" spans="1:16" x14ac:dyDescent="0.2">
      <c r="A101" s="43"/>
      <c r="B101" s="39"/>
      <c r="C101" s="39"/>
      <c r="D101" s="39"/>
      <c r="E101" s="39"/>
      <c r="G101" s="49"/>
      <c r="H101" s="49"/>
      <c r="I101" s="140"/>
      <c r="J101" s="139"/>
      <c r="K101" s="49"/>
      <c r="L101" s="139"/>
      <c r="M101" s="49"/>
      <c r="N101" s="49"/>
      <c r="O101" s="49"/>
      <c r="P101" s="49"/>
    </row>
    <row r="102" spans="1:16" x14ac:dyDescent="0.2">
      <c r="A102" s="43"/>
      <c r="B102" s="39"/>
      <c r="C102" s="39"/>
      <c r="D102" s="39"/>
      <c r="E102" s="39"/>
      <c r="G102" s="49"/>
      <c r="H102" s="49"/>
      <c r="I102" s="140"/>
      <c r="J102" s="139"/>
      <c r="K102" s="49"/>
      <c r="L102" s="139"/>
      <c r="M102" s="49"/>
      <c r="N102" s="49"/>
      <c r="O102" s="49"/>
      <c r="P102" s="49"/>
    </row>
    <row r="103" spans="1:16" x14ac:dyDescent="0.2">
      <c r="A103" s="43"/>
      <c r="B103" s="39"/>
      <c r="C103" s="39"/>
      <c r="D103" s="39"/>
      <c r="E103" s="39"/>
      <c r="G103" s="49"/>
      <c r="H103" s="49"/>
      <c r="I103" s="140"/>
      <c r="J103" s="139"/>
      <c r="K103" s="49"/>
      <c r="L103" s="139"/>
      <c r="M103" s="49"/>
      <c r="N103" s="49"/>
      <c r="O103" s="49"/>
      <c r="P103" s="49"/>
    </row>
    <row r="104" spans="1:16" x14ac:dyDescent="0.2">
      <c r="A104" s="43"/>
      <c r="B104" s="39"/>
      <c r="C104" s="39"/>
      <c r="D104" s="39"/>
      <c r="E104" s="39"/>
      <c r="G104" s="49"/>
      <c r="H104" s="49"/>
      <c r="I104" s="140"/>
      <c r="J104" s="139"/>
      <c r="K104" s="49"/>
      <c r="L104" s="139"/>
      <c r="M104" s="49"/>
      <c r="N104" s="49"/>
      <c r="O104" s="49"/>
      <c r="P104" s="49"/>
    </row>
    <row r="105" spans="1:16" x14ac:dyDescent="0.2">
      <c r="A105" s="43"/>
      <c r="B105" s="39"/>
      <c r="C105" s="39"/>
      <c r="D105" s="39"/>
      <c r="E105" s="39"/>
      <c r="G105" s="49"/>
      <c r="H105" s="49"/>
      <c r="I105" s="140"/>
      <c r="J105" s="139"/>
      <c r="K105" s="49"/>
      <c r="L105" s="139"/>
      <c r="M105" s="49"/>
      <c r="N105" s="49"/>
      <c r="O105" s="49"/>
      <c r="P105" s="49"/>
    </row>
    <row r="106" spans="1:16" x14ac:dyDescent="0.2">
      <c r="A106" s="43"/>
      <c r="B106" s="39"/>
      <c r="C106" s="39"/>
      <c r="D106" s="39"/>
      <c r="E106" s="39"/>
      <c r="G106" s="49"/>
      <c r="H106" s="49"/>
      <c r="I106" s="140"/>
      <c r="J106" s="139"/>
      <c r="K106" s="49"/>
      <c r="L106" s="139"/>
      <c r="M106" s="49"/>
      <c r="N106" s="49"/>
      <c r="O106" s="49"/>
      <c r="P106" s="49"/>
    </row>
    <row r="107" spans="1:16" x14ac:dyDescent="0.2">
      <c r="A107" s="43"/>
      <c r="B107" s="39"/>
      <c r="C107" s="39"/>
      <c r="D107" s="39"/>
      <c r="E107" s="39"/>
      <c r="G107" s="49"/>
      <c r="H107" s="49"/>
      <c r="I107" s="140"/>
      <c r="J107" s="139"/>
      <c r="K107" s="49"/>
      <c r="L107" s="139"/>
      <c r="M107" s="49"/>
      <c r="N107" s="49"/>
      <c r="O107" s="49"/>
      <c r="P107" s="49"/>
    </row>
    <row r="108" spans="1:16" x14ac:dyDescent="0.2">
      <c r="A108" s="43"/>
      <c r="B108" s="39"/>
      <c r="C108" s="39"/>
      <c r="D108" s="39"/>
      <c r="E108" s="39"/>
      <c r="G108" s="49"/>
      <c r="H108" s="49"/>
      <c r="I108" s="140"/>
      <c r="J108" s="139"/>
      <c r="K108" s="49"/>
      <c r="L108" s="139"/>
      <c r="M108" s="49"/>
      <c r="N108" s="49"/>
      <c r="O108" s="49"/>
      <c r="P108" s="49"/>
    </row>
    <row r="109" spans="1:16" x14ac:dyDescent="0.2">
      <c r="A109" s="43"/>
      <c r="B109" s="39"/>
      <c r="C109" s="39"/>
      <c r="D109" s="39"/>
      <c r="E109" s="39"/>
      <c r="G109" s="49"/>
      <c r="H109" s="49"/>
      <c r="I109" s="140"/>
      <c r="J109" s="139"/>
      <c r="K109" s="49"/>
      <c r="L109" s="139"/>
      <c r="M109" s="49"/>
      <c r="N109" s="49"/>
      <c r="O109" s="49"/>
      <c r="P109" s="49"/>
    </row>
    <row r="110" spans="1:16" x14ac:dyDescent="0.2">
      <c r="A110" s="43"/>
      <c r="B110" s="39"/>
      <c r="C110" s="39"/>
      <c r="D110" s="39"/>
      <c r="E110" s="39"/>
      <c r="G110" s="49"/>
      <c r="H110" s="49"/>
      <c r="I110" s="140"/>
      <c r="J110" s="139"/>
      <c r="K110" s="49"/>
      <c r="L110" s="139"/>
      <c r="M110" s="49"/>
      <c r="N110" s="49"/>
      <c r="O110" s="49"/>
      <c r="P110" s="49"/>
    </row>
    <row r="111" spans="1:16" x14ac:dyDescent="0.2">
      <c r="A111" s="43"/>
      <c r="B111" s="39"/>
      <c r="C111" s="39"/>
      <c r="D111" s="39"/>
      <c r="E111" s="39"/>
      <c r="G111" s="49"/>
      <c r="H111" s="49"/>
      <c r="I111" s="140"/>
      <c r="J111" s="139"/>
      <c r="K111" s="49"/>
      <c r="L111" s="139"/>
      <c r="M111" s="49"/>
      <c r="N111" s="49"/>
      <c r="O111" s="49"/>
      <c r="P111" s="49"/>
    </row>
    <row r="112" spans="1:16" x14ac:dyDescent="0.2">
      <c r="A112" s="43"/>
      <c r="B112" s="39"/>
      <c r="C112" s="39"/>
      <c r="D112" s="39"/>
      <c r="E112" s="39"/>
      <c r="G112" s="49"/>
      <c r="H112" s="49"/>
      <c r="I112" s="140"/>
      <c r="J112" s="139"/>
      <c r="K112" s="49"/>
      <c r="L112" s="139"/>
      <c r="M112" s="49"/>
      <c r="N112" s="49"/>
      <c r="O112" s="49"/>
      <c r="P112" s="49"/>
    </row>
    <row r="113" spans="1:16" x14ac:dyDescent="0.2">
      <c r="A113" s="43"/>
      <c r="B113" s="39"/>
      <c r="C113" s="39"/>
      <c r="D113" s="39"/>
      <c r="E113" s="39"/>
      <c r="G113" s="49"/>
      <c r="H113" s="49"/>
      <c r="I113" s="140"/>
      <c r="J113" s="139"/>
      <c r="K113" s="49"/>
      <c r="L113" s="139"/>
      <c r="M113" s="49"/>
      <c r="N113" s="49"/>
      <c r="O113" s="49"/>
      <c r="P113" s="49"/>
    </row>
    <row r="114" spans="1:16" x14ac:dyDescent="0.2">
      <c r="A114" s="43"/>
      <c r="B114" s="39"/>
      <c r="C114" s="39"/>
      <c r="D114" s="39"/>
      <c r="E114" s="39"/>
      <c r="G114" s="49"/>
      <c r="H114" s="49"/>
      <c r="I114" s="140"/>
      <c r="J114" s="139"/>
      <c r="K114" s="49"/>
      <c r="L114" s="139"/>
      <c r="M114" s="49"/>
      <c r="N114" s="49"/>
      <c r="O114" s="49"/>
      <c r="P114" s="49"/>
    </row>
    <row r="115" spans="1:16" x14ac:dyDescent="0.2">
      <c r="A115" s="43"/>
      <c r="B115" s="39"/>
      <c r="C115" s="39"/>
      <c r="D115" s="39"/>
      <c r="E115" s="39"/>
      <c r="G115" s="49"/>
      <c r="H115" s="49"/>
      <c r="I115" s="140"/>
      <c r="J115" s="139"/>
      <c r="K115" s="49"/>
      <c r="L115" s="139"/>
      <c r="M115" s="49"/>
      <c r="N115" s="49"/>
      <c r="O115" s="49"/>
      <c r="P115" s="49"/>
    </row>
    <row r="116" spans="1:16" x14ac:dyDescent="0.2">
      <c r="A116" s="43"/>
      <c r="B116" s="39"/>
      <c r="C116" s="39"/>
      <c r="D116" s="39"/>
      <c r="E116" s="39"/>
      <c r="G116" s="49"/>
      <c r="H116" s="49"/>
      <c r="I116" s="140"/>
      <c r="J116" s="139"/>
      <c r="K116" s="49"/>
      <c r="L116" s="139"/>
      <c r="M116" s="49"/>
      <c r="N116" s="49"/>
      <c r="O116" s="49"/>
      <c r="P116" s="49"/>
    </row>
    <row r="117" spans="1:16" x14ac:dyDescent="0.2">
      <c r="A117" s="43"/>
      <c r="B117" s="39"/>
      <c r="C117" s="39"/>
      <c r="D117" s="39"/>
      <c r="E117" s="39"/>
      <c r="G117" s="49"/>
      <c r="H117" s="49"/>
      <c r="I117" s="140"/>
      <c r="J117" s="139"/>
      <c r="K117" s="49"/>
      <c r="L117" s="139"/>
      <c r="M117" s="49"/>
      <c r="N117" s="49"/>
      <c r="O117" s="49"/>
      <c r="P117" s="49"/>
    </row>
    <row r="118" spans="1:16" x14ac:dyDescent="0.2">
      <c r="A118" s="43"/>
      <c r="B118" s="39"/>
      <c r="C118" s="39"/>
      <c r="D118" s="39"/>
      <c r="E118" s="39"/>
      <c r="G118" s="49"/>
      <c r="H118" s="49"/>
      <c r="I118" s="140"/>
      <c r="J118" s="139"/>
      <c r="K118" s="49"/>
      <c r="L118" s="139"/>
      <c r="M118" s="49"/>
      <c r="N118" s="49"/>
      <c r="O118" s="49"/>
      <c r="P118" s="49"/>
    </row>
    <row r="119" spans="1:16" x14ac:dyDescent="0.2">
      <c r="A119" s="43"/>
      <c r="B119" s="39"/>
      <c r="C119" s="39"/>
      <c r="D119" s="39"/>
      <c r="E119" s="39"/>
      <c r="G119" s="49"/>
      <c r="H119" s="49"/>
      <c r="I119" s="140"/>
      <c r="J119" s="139"/>
      <c r="K119" s="49"/>
      <c r="L119" s="139"/>
      <c r="M119" s="49"/>
      <c r="N119" s="49"/>
      <c r="O119" s="49"/>
      <c r="P119" s="49"/>
    </row>
    <row r="120" spans="1:16" x14ac:dyDescent="0.2">
      <c r="A120" s="43"/>
      <c r="B120" s="39"/>
      <c r="C120" s="39"/>
      <c r="D120" s="39"/>
      <c r="E120" s="39"/>
      <c r="G120" s="49"/>
      <c r="H120" s="49"/>
      <c r="I120" s="140"/>
      <c r="J120" s="139"/>
      <c r="K120" s="49"/>
      <c r="L120" s="139"/>
      <c r="M120" s="49"/>
      <c r="N120" s="49"/>
      <c r="O120" s="49"/>
      <c r="P120" s="49"/>
    </row>
    <row r="121" spans="1:16" x14ac:dyDescent="0.2">
      <c r="A121" s="43"/>
      <c r="B121" s="39"/>
      <c r="C121" s="39"/>
      <c r="D121" s="39"/>
      <c r="E121" s="39"/>
      <c r="G121" s="49"/>
      <c r="H121" s="49"/>
      <c r="I121" s="140"/>
      <c r="J121" s="139"/>
      <c r="K121" s="49"/>
      <c r="L121" s="139"/>
      <c r="M121" s="49"/>
      <c r="N121" s="49"/>
      <c r="O121" s="49"/>
      <c r="P121" s="49"/>
    </row>
    <row r="122" spans="1:16" x14ac:dyDescent="0.2">
      <c r="A122" s="43"/>
      <c r="B122" s="39"/>
      <c r="C122" s="39"/>
      <c r="D122" s="39"/>
      <c r="E122" s="39"/>
      <c r="G122" s="49"/>
      <c r="H122" s="49"/>
      <c r="I122" s="140"/>
      <c r="J122" s="139"/>
      <c r="K122" s="49"/>
      <c r="L122" s="139"/>
      <c r="M122" s="49"/>
      <c r="N122" s="49"/>
      <c r="O122" s="49"/>
      <c r="P122" s="49"/>
    </row>
    <row r="123" spans="1:16" x14ac:dyDescent="0.2">
      <c r="A123" s="43"/>
      <c r="B123" s="39"/>
      <c r="C123" s="39"/>
      <c r="D123" s="39"/>
      <c r="E123" s="39"/>
      <c r="G123" s="49"/>
      <c r="H123" s="49"/>
      <c r="I123" s="49"/>
      <c r="J123" s="49"/>
      <c r="K123" s="49"/>
      <c r="L123" s="49"/>
      <c r="M123" s="49"/>
      <c r="N123" s="49"/>
      <c r="O123" s="49"/>
      <c r="P123" s="49"/>
    </row>
    <row r="124" spans="1:16" x14ac:dyDescent="0.2">
      <c r="A124" s="43"/>
      <c r="B124" s="39"/>
      <c r="C124" s="39"/>
      <c r="D124" s="39"/>
      <c r="E124" s="39"/>
      <c r="G124" s="49"/>
      <c r="H124" s="49"/>
      <c r="I124" s="49"/>
      <c r="J124" s="49"/>
      <c r="K124" s="49"/>
      <c r="L124" s="49"/>
      <c r="M124" s="49"/>
      <c r="N124" s="49"/>
      <c r="O124" s="49"/>
      <c r="P124" s="49"/>
    </row>
    <row r="125" spans="1:16" x14ac:dyDescent="0.2">
      <c r="A125" s="43"/>
      <c r="B125" s="39"/>
      <c r="C125" s="39"/>
      <c r="D125" s="39"/>
      <c r="E125" s="39"/>
      <c r="G125" s="143"/>
      <c r="H125" s="144"/>
      <c r="I125" s="145"/>
      <c r="J125" s="142"/>
      <c r="K125" s="140"/>
      <c r="L125" s="142"/>
      <c r="M125" s="49"/>
      <c r="N125" s="49"/>
      <c r="O125" s="49"/>
      <c r="P125" s="49"/>
    </row>
    <row r="126" spans="1:16" x14ac:dyDescent="0.2">
      <c r="A126" s="43"/>
      <c r="B126" s="39"/>
      <c r="C126" s="39"/>
      <c r="D126" s="39"/>
      <c r="E126" s="39"/>
      <c r="G126" s="143"/>
      <c r="H126" s="144"/>
      <c r="I126" s="145"/>
      <c r="J126" s="142"/>
      <c r="K126" s="140"/>
      <c r="L126" s="142"/>
      <c r="M126" s="49"/>
      <c r="N126" s="49"/>
      <c r="O126" s="49"/>
      <c r="P126" s="49"/>
    </row>
    <row r="127" spans="1:16" x14ac:dyDescent="0.2">
      <c r="A127" s="43"/>
      <c r="B127" s="39"/>
      <c r="C127" s="39"/>
      <c r="D127" s="39"/>
      <c r="E127" s="39"/>
      <c r="G127" s="143"/>
      <c r="H127" s="144"/>
      <c r="I127" s="145"/>
      <c r="J127" s="142"/>
      <c r="K127" s="140"/>
      <c r="L127" s="142"/>
      <c r="M127" s="49"/>
      <c r="N127" s="49"/>
      <c r="O127" s="49"/>
      <c r="P127" s="49"/>
    </row>
    <row r="128" spans="1:16" x14ac:dyDescent="0.2">
      <c r="A128" s="43"/>
      <c r="B128" s="39"/>
      <c r="C128" s="39"/>
      <c r="D128" s="39"/>
      <c r="E128" s="39"/>
      <c r="G128" s="49"/>
      <c r="H128" s="49"/>
      <c r="I128" s="49"/>
      <c r="J128" s="49"/>
      <c r="K128" s="49"/>
      <c r="L128" s="49"/>
      <c r="M128" s="49"/>
      <c r="N128" s="49"/>
      <c r="O128" s="49"/>
      <c r="P128" s="49"/>
    </row>
    <row r="129" spans="1:16" x14ac:dyDescent="0.2">
      <c r="A129" s="43"/>
      <c r="B129" s="39"/>
      <c r="C129" s="39"/>
      <c r="D129" s="39"/>
      <c r="E129" s="39"/>
      <c r="N129" s="49"/>
      <c r="O129" s="49"/>
      <c r="P129" s="49"/>
    </row>
    <row r="130" spans="1:16" x14ac:dyDescent="0.2">
      <c r="A130" s="43"/>
      <c r="B130" s="39"/>
      <c r="C130" s="39"/>
      <c r="D130" s="39"/>
      <c r="E130" s="39"/>
      <c r="G130" s="49"/>
      <c r="H130" s="49"/>
      <c r="I130" s="49"/>
      <c r="J130" s="49"/>
      <c r="K130" s="49"/>
      <c r="L130" s="49"/>
      <c r="M130" s="49"/>
      <c r="N130" s="49"/>
      <c r="O130" s="49"/>
      <c r="P130" s="49"/>
    </row>
    <row r="131" spans="1:16" x14ac:dyDescent="0.2">
      <c r="A131" s="43"/>
      <c r="B131" s="39"/>
      <c r="C131" s="39"/>
      <c r="D131" s="39"/>
      <c r="E131" s="39"/>
      <c r="G131" s="49"/>
      <c r="H131" s="49"/>
      <c r="I131" s="49"/>
      <c r="J131" s="49"/>
      <c r="K131" s="49"/>
      <c r="L131" s="49"/>
      <c r="M131" s="49"/>
      <c r="N131" s="49"/>
      <c r="O131" s="49"/>
      <c r="P131" s="49"/>
    </row>
    <row r="132" spans="1:16" x14ac:dyDescent="0.2">
      <c r="A132" s="43"/>
      <c r="B132" s="39"/>
      <c r="C132" s="39"/>
      <c r="D132" s="39"/>
      <c r="E132" s="39"/>
      <c r="G132" s="49"/>
      <c r="H132" s="49"/>
      <c r="I132" s="49"/>
      <c r="J132" s="49"/>
      <c r="K132" s="49"/>
      <c r="L132" s="49"/>
      <c r="M132" s="49"/>
      <c r="N132" s="49"/>
      <c r="O132" s="49"/>
      <c r="P132" s="49"/>
    </row>
    <row r="133" spans="1:16" x14ac:dyDescent="0.2">
      <c r="A133" s="43"/>
      <c r="B133" s="39"/>
      <c r="C133" s="39"/>
      <c r="D133" s="39"/>
      <c r="E133" s="39"/>
      <c r="G133" s="49"/>
      <c r="H133" s="49"/>
      <c r="I133" s="49"/>
      <c r="J133" s="49"/>
      <c r="K133" s="49"/>
      <c r="L133" s="49"/>
      <c r="M133" s="49"/>
      <c r="N133" s="49"/>
      <c r="O133" s="49"/>
      <c r="P133" s="49"/>
    </row>
    <row r="134" spans="1:16" x14ac:dyDescent="0.2">
      <c r="A134" s="43"/>
      <c r="B134" s="39"/>
      <c r="C134" s="39"/>
      <c r="D134" s="39"/>
      <c r="E134" s="39"/>
      <c r="G134" s="49"/>
      <c r="H134" s="49"/>
      <c r="I134" s="49"/>
      <c r="J134" s="49"/>
      <c r="K134" s="49"/>
      <c r="L134" s="49"/>
      <c r="M134" s="48"/>
      <c r="N134" s="48"/>
    </row>
    <row r="135" spans="1:16" x14ac:dyDescent="0.2">
      <c r="A135" s="43"/>
      <c r="B135" s="39"/>
      <c r="C135" s="39"/>
      <c r="D135" s="39"/>
      <c r="E135" s="39"/>
      <c r="G135" s="49"/>
      <c r="H135" s="49"/>
      <c r="I135" s="49"/>
      <c r="J135" s="49"/>
      <c r="K135" s="49"/>
      <c r="L135" s="49"/>
      <c r="M135" s="48"/>
      <c r="N135" s="48"/>
    </row>
    <row r="136" spans="1:16" x14ac:dyDescent="0.2">
      <c r="A136" s="43"/>
      <c r="B136" s="39"/>
      <c r="C136" s="39"/>
      <c r="D136" s="39"/>
      <c r="E136" s="39"/>
      <c r="G136" s="49"/>
      <c r="H136" s="49"/>
      <c r="I136" s="49"/>
      <c r="J136" s="49"/>
      <c r="K136" s="49"/>
      <c r="L136" s="49"/>
      <c r="M136" s="48"/>
      <c r="N136" s="48"/>
    </row>
    <row r="137" spans="1:16" x14ac:dyDescent="0.2">
      <c r="G137" s="49"/>
      <c r="H137" s="49"/>
      <c r="I137" s="49"/>
      <c r="J137" s="49"/>
      <c r="K137" s="49"/>
      <c r="L137" s="49"/>
      <c r="M137" s="48"/>
      <c r="N137" s="48"/>
    </row>
    <row r="138" spans="1:16" x14ac:dyDescent="0.2">
      <c r="G138" s="49"/>
      <c r="H138" s="49"/>
      <c r="I138" s="49"/>
      <c r="J138" s="49"/>
      <c r="K138" s="49"/>
      <c r="L138" s="49"/>
      <c r="M138" s="48"/>
      <c r="N138" s="48"/>
    </row>
    <row r="139" spans="1:16" x14ac:dyDescent="0.2">
      <c r="A139" s="710" t="s">
        <v>266</v>
      </c>
      <c r="B139" s="711"/>
      <c r="C139" s="711"/>
      <c r="D139" s="711"/>
      <c r="E139" s="712"/>
      <c r="F139" s="30"/>
      <c r="G139" s="49"/>
      <c r="H139" s="49"/>
      <c r="I139" s="49"/>
      <c r="J139" s="49"/>
      <c r="K139" s="49"/>
      <c r="L139" s="49"/>
      <c r="M139" s="48"/>
      <c r="N139" s="48"/>
    </row>
    <row r="140" spans="1:16" ht="43.5" customHeight="1" x14ac:dyDescent="0.2">
      <c r="A140" s="713" t="s">
        <v>267</v>
      </c>
      <c r="B140" s="714"/>
      <c r="C140" s="714"/>
      <c r="D140" s="714"/>
      <c r="E140" s="715"/>
      <c r="G140" s="49"/>
      <c r="H140" s="49"/>
      <c r="I140" s="49"/>
      <c r="J140" s="49"/>
      <c r="K140" s="49"/>
      <c r="L140" s="49"/>
      <c r="M140" s="48"/>
      <c r="N140" s="48"/>
    </row>
    <row r="141" spans="1:16" ht="100" customHeight="1" x14ac:dyDescent="0.2">
      <c r="A141" s="644"/>
      <c r="B141" s="692"/>
      <c r="C141" s="692"/>
      <c r="D141" s="692"/>
      <c r="E141" s="645"/>
      <c r="G141" s="49"/>
      <c r="H141" s="49"/>
      <c r="I141" s="49"/>
      <c r="J141" s="49"/>
      <c r="K141" s="49"/>
      <c r="L141" s="49"/>
    </row>
    <row r="142" spans="1:16" x14ac:dyDescent="0.2">
      <c r="A142" s="157"/>
      <c r="B142" s="157"/>
      <c r="C142" s="157"/>
      <c r="D142" s="157"/>
      <c r="E142" s="157"/>
      <c r="G142" s="49"/>
      <c r="H142" s="49"/>
      <c r="I142" s="49"/>
      <c r="J142" s="49"/>
      <c r="K142" s="49"/>
      <c r="L142" s="49"/>
    </row>
    <row r="143" spans="1:16" x14ac:dyDescent="0.2">
      <c r="A143" s="710" t="s">
        <v>268</v>
      </c>
      <c r="B143" s="711"/>
      <c r="C143" s="711"/>
      <c r="D143" s="711"/>
      <c r="E143" s="712"/>
      <c r="G143" s="49"/>
      <c r="H143" s="49"/>
      <c r="I143" s="49"/>
      <c r="J143" s="49"/>
      <c r="K143" s="49"/>
      <c r="L143" s="49"/>
    </row>
    <row r="144" spans="1:16" ht="44.25" customHeight="1" x14ac:dyDescent="0.2">
      <c r="A144" s="713" t="s">
        <v>269</v>
      </c>
      <c r="B144" s="714"/>
      <c r="C144" s="714"/>
      <c r="D144" s="714"/>
      <c r="E144" s="715"/>
      <c r="G144" s="49"/>
      <c r="H144" s="49"/>
      <c r="I144" s="49"/>
      <c r="J144" s="49"/>
      <c r="K144" s="49"/>
      <c r="L144" s="49"/>
    </row>
    <row r="145" spans="1:12" ht="100" customHeight="1" x14ac:dyDescent="0.2">
      <c r="A145" s="644"/>
      <c r="B145" s="692"/>
      <c r="C145" s="692"/>
      <c r="D145" s="692"/>
      <c r="E145" s="645"/>
      <c r="G145" s="49"/>
      <c r="H145" s="49"/>
      <c r="I145" s="49"/>
      <c r="J145" s="49"/>
      <c r="K145" s="49"/>
      <c r="L145" s="49"/>
    </row>
    <row r="146" spans="1:12" ht="21.75" customHeight="1" x14ac:dyDescent="0.2">
      <c r="G146" s="49"/>
      <c r="H146" s="49"/>
      <c r="I146" s="49"/>
      <c r="J146" s="49"/>
      <c r="K146" s="49"/>
      <c r="L146" s="49"/>
    </row>
    <row r="147" spans="1:12" x14ac:dyDescent="0.2">
      <c r="A147" s="710" t="s">
        <v>270</v>
      </c>
      <c r="B147" s="711"/>
      <c r="C147" s="711"/>
      <c r="D147" s="711"/>
      <c r="E147" s="712"/>
      <c r="G147" s="49"/>
      <c r="H147" s="49"/>
      <c r="I147" s="49"/>
      <c r="J147" s="49"/>
      <c r="K147" s="49"/>
      <c r="L147" s="49"/>
    </row>
    <row r="148" spans="1:12" ht="111" customHeight="1" x14ac:dyDescent="0.2">
      <c r="A148" s="717"/>
      <c r="B148" s="718"/>
      <c r="C148" s="718"/>
      <c r="D148" s="718"/>
      <c r="E148" s="719"/>
      <c r="G148" s="49"/>
      <c r="H148" s="49"/>
      <c r="I148" s="49"/>
      <c r="J148" s="49"/>
      <c r="K148" s="49"/>
      <c r="L148" s="49"/>
    </row>
    <row r="149" spans="1:12" ht="21.75" customHeight="1" x14ac:dyDescent="0.2">
      <c r="G149" s="49"/>
      <c r="H149" s="49"/>
      <c r="I149" s="49"/>
      <c r="J149" s="49"/>
      <c r="K149" s="49"/>
      <c r="L149" s="49"/>
    </row>
    <row r="150" spans="1:12" x14ac:dyDescent="0.2">
      <c r="A150" s="64" t="s">
        <v>271</v>
      </c>
      <c r="B150" s="62"/>
      <c r="C150" s="62"/>
      <c r="D150" s="62"/>
      <c r="E150" s="9"/>
      <c r="G150" s="49"/>
      <c r="H150" s="49"/>
      <c r="I150" s="49"/>
      <c r="J150" s="49"/>
      <c r="K150" s="49"/>
      <c r="L150" s="49"/>
    </row>
    <row r="151" spans="1:12" x14ac:dyDescent="0.2">
      <c r="A151" s="576" t="s">
        <v>272</v>
      </c>
      <c r="B151" s="577"/>
      <c r="C151" s="577"/>
      <c r="D151" s="577"/>
      <c r="E151" s="578"/>
      <c r="G151" s="49"/>
      <c r="H151" s="49"/>
      <c r="I151" s="49"/>
      <c r="J151" s="49"/>
      <c r="K151" s="49"/>
      <c r="L151" s="49"/>
    </row>
    <row r="152" spans="1:12" x14ac:dyDescent="0.2">
      <c r="A152" s="116" t="s">
        <v>273</v>
      </c>
      <c r="B152" s="10"/>
      <c r="G152" s="49"/>
      <c r="H152" s="49"/>
      <c r="I152" s="49"/>
      <c r="J152" s="49"/>
      <c r="K152" s="49"/>
      <c r="L152" s="49"/>
    </row>
    <row r="153" spans="1:12" x14ac:dyDescent="0.2">
      <c r="A153" s="116" t="s">
        <v>274</v>
      </c>
      <c r="B153" s="10"/>
      <c r="G153" s="49"/>
      <c r="H153" s="49"/>
      <c r="I153" s="49"/>
      <c r="J153" s="49"/>
      <c r="K153" s="49"/>
      <c r="L153" s="49"/>
    </row>
    <row r="154" spans="1:12" x14ac:dyDescent="0.2">
      <c r="A154" s="116" t="s">
        <v>275</v>
      </c>
      <c r="B154" s="10"/>
      <c r="G154" s="49"/>
      <c r="H154" s="49"/>
      <c r="I154" s="49"/>
      <c r="J154" s="49"/>
      <c r="K154" s="49"/>
      <c r="L154" s="49"/>
    </row>
    <row r="155" spans="1:12" x14ac:dyDescent="0.2">
      <c r="A155" s="116" t="s">
        <v>276</v>
      </c>
      <c r="B155" s="10"/>
      <c r="G155" s="49"/>
      <c r="H155" s="49"/>
      <c r="I155" s="49"/>
      <c r="J155" s="49"/>
      <c r="K155" s="49"/>
      <c r="L155" s="49"/>
    </row>
    <row r="156" spans="1:12" ht="30" customHeight="1" x14ac:dyDescent="0.2">
      <c r="G156" s="49"/>
      <c r="H156" s="49"/>
      <c r="I156" s="49"/>
      <c r="J156" s="49"/>
      <c r="K156" s="49"/>
      <c r="L156" s="49"/>
    </row>
    <row r="157" spans="1:12" x14ac:dyDescent="0.2">
      <c r="A157" s="64" t="s">
        <v>277</v>
      </c>
      <c r="B157" s="62"/>
      <c r="C157" s="62"/>
      <c r="D157" s="62"/>
      <c r="E157" s="9"/>
      <c r="G157" s="49"/>
      <c r="H157" s="49"/>
      <c r="I157" s="49"/>
      <c r="J157" s="49"/>
      <c r="K157" s="49"/>
      <c r="L157" s="49"/>
    </row>
    <row r="158" spans="1:12" ht="69" customHeight="1" x14ac:dyDescent="0.2">
      <c r="A158" s="576" t="s">
        <v>278</v>
      </c>
      <c r="B158" s="577"/>
      <c r="C158" s="577"/>
      <c r="D158" s="577"/>
      <c r="E158" s="578"/>
      <c r="G158" s="49"/>
      <c r="H158" s="49"/>
      <c r="I158" s="49"/>
      <c r="J158" s="49"/>
      <c r="K158" s="49"/>
      <c r="L158" s="49"/>
    </row>
    <row r="159" spans="1:12" ht="258" customHeight="1" x14ac:dyDescent="0.2">
      <c r="A159" s="603" t="s">
        <v>279</v>
      </c>
      <c r="B159" s="604"/>
      <c r="C159" s="604"/>
      <c r="D159" s="604"/>
      <c r="E159" s="605"/>
      <c r="G159" s="49"/>
      <c r="H159" s="49"/>
      <c r="I159" s="49"/>
      <c r="J159" s="49"/>
      <c r="K159" s="49"/>
      <c r="L159" s="49"/>
    </row>
    <row r="160" spans="1:12" x14ac:dyDescent="0.2">
      <c r="G160" s="49"/>
      <c r="H160" s="49"/>
      <c r="I160" s="49"/>
      <c r="J160" s="49"/>
      <c r="K160" s="49"/>
      <c r="L160" s="49"/>
    </row>
    <row r="161" spans="2:12" x14ac:dyDescent="0.2">
      <c r="B161" s="286"/>
      <c r="C161" s="286"/>
      <c r="D161" s="286"/>
      <c r="G161" s="49"/>
      <c r="H161" s="49"/>
      <c r="I161" s="49"/>
      <c r="J161" s="49"/>
      <c r="K161" s="49"/>
      <c r="L161" s="49"/>
    </row>
    <row r="162" spans="2:12" x14ac:dyDescent="0.2">
      <c r="B162" s="286"/>
      <c r="C162" s="286"/>
      <c r="D162" s="286"/>
      <c r="G162" s="49"/>
      <c r="H162" s="49"/>
      <c r="I162" s="49"/>
      <c r="J162" s="49"/>
      <c r="K162" s="49"/>
      <c r="L162" s="49"/>
    </row>
    <row r="163" spans="2:12" x14ac:dyDescent="0.2">
      <c r="B163" s="716" t="s">
        <v>193</v>
      </c>
      <c r="C163" s="716"/>
      <c r="D163" s="373" t="s">
        <v>193</v>
      </c>
      <c r="G163" s="49"/>
      <c r="H163" s="49"/>
      <c r="I163" s="49"/>
      <c r="J163" s="49"/>
      <c r="K163" s="49"/>
      <c r="L163" s="49"/>
    </row>
    <row r="164" spans="2:12" x14ac:dyDescent="0.2">
      <c r="B164" s="709" t="s">
        <v>280</v>
      </c>
      <c r="C164" s="709"/>
      <c r="D164" s="117" t="s">
        <v>194</v>
      </c>
    </row>
    <row r="165" spans="2:12" x14ac:dyDescent="0.2">
      <c r="B165" s="709" t="s">
        <v>281</v>
      </c>
      <c r="C165" s="709"/>
      <c r="D165" s="117">
        <f>'1.Application Form'!C9</f>
        <v>0</v>
      </c>
    </row>
  </sheetData>
  <sheetProtection algorithmName="SHA-512" hashValue="zOmxTRfmdoFr9q1MZsagH1+ZsYUBDatt4ENxcrJD0Xz1lbnJ2bNXaCsh3BUsKQ/tKBXqkOlLTBELmz4M1vWF4A==" saltValue="GYQd+0ZUst7S0xY7VdTEqQ==" spinCount="100000" sheet="1" formatCells="0"/>
  <mergeCells count="63">
    <mergeCell ref="A95:E95"/>
    <mergeCell ref="C80:E85"/>
    <mergeCell ref="B87:B88"/>
    <mergeCell ref="B74:D74"/>
    <mergeCell ref="B75:D75"/>
    <mergeCell ref="A87:A88"/>
    <mergeCell ref="C93:E94"/>
    <mergeCell ref="C78:E79"/>
    <mergeCell ref="B165:C165"/>
    <mergeCell ref="A151:E151"/>
    <mergeCell ref="A158:E158"/>
    <mergeCell ref="A159:E159"/>
    <mergeCell ref="A139:E139"/>
    <mergeCell ref="A140:E140"/>
    <mergeCell ref="A141:E141"/>
    <mergeCell ref="B163:C163"/>
    <mergeCell ref="B164:C164"/>
    <mergeCell ref="A145:E145"/>
    <mergeCell ref="A143:E143"/>
    <mergeCell ref="A144:E144"/>
    <mergeCell ref="A147:E147"/>
    <mergeCell ref="A148:E148"/>
    <mergeCell ref="B51:C51"/>
    <mergeCell ref="A64:E64"/>
    <mergeCell ref="B55:C55"/>
    <mergeCell ref="B57:C57"/>
    <mergeCell ref="B48:C48"/>
    <mergeCell ref="D48:E49"/>
    <mergeCell ref="B52:C52"/>
    <mergeCell ref="D52:E53"/>
    <mergeCell ref="B53:C53"/>
    <mergeCell ref="D71:E72"/>
    <mergeCell ref="B59:C59"/>
    <mergeCell ref="C66:E66"/>
    <mergeCell ref="B61:C61"/>
    <mergeCell ref="B60:C60"/>
    <mergeCell ref="A2:E2"/>
    <mergeCell ref="A3:E3"/>
    <mergeCell ref="A4:E4"/>
    <mergeCell ref="A7:E7"/>
    <mergeCell ref="A21:E21"/>
    <mergeCell ref="C8:E8"/>
    <mergeCell ref="A8:B8"/>
    <mergeCell ref="C9:E9"/>
    <mergeCell ref="A9:B9"/>
    <mergeCell ref="B11:E11"/>
    <mergeCell ref="B15:D15"/>
    <mergeCell ref="D24:E24"/>
    <mergeCell ref="D40:E41"/>
    <mergeCell ref="D60:E61"/>
    <mergeCell ref="B39:C39"/>
    <mergeCell ref="B40:C40"/>
    <mergeCell ref="B35:E35"/>
    <mergeCell ref="A38:E38"/>
    <mergeCell ref="B43:C43"/>
    <mergeCell ref="B41:C41"/>
    <mergeCell ref="B44:C44"/>
    <mergeCell ref="D44:E45"/>
    <mergeCell ref="B56:C56"/>
    <mergeCell ref="D56:E57"/>
    <mergeCell ref="B45:C45"/>
    <mergeCell ref="B47:C47"/>
    <mergeCell ref="B49:C49"/>
  </mergeCells>
  <conditionalFormatting sqref="A28:B34">
    <cfRule type="cellIs" dxfId="29" priority="3" operator="equal">
      <formula>0</formula>
    </cfRule>
  </conditionalFormatting>
  <dataValidations disablePrompts="1" count="5">
    <dataValidation allowBlank="1" showInputMessage="1" showErrorMessage="1" promptTitle="Guidance" prompt="Please note that some mandatory imrpovements apply as of year 1, such as 1.6.3 and 5.1.5." sqref="D26" xr:uid="{A37BF217-9B7C-450B-8D9A-E494C3AEEE6A}"/>
    <dataValidation type="date" allowBlank="1" showInputMessage="1" showErrorMessage="1" sqref="B23 B68:B69" xr:uid="{EC952DBB-6373-47CF-B929-BBE4DAD03EA8}">
      <formula1>44378</formula1>
      <formula2>73050</formula2>
    </dataValidation>
    <dataValidation type="date" allowBlank="1" showInputMessage="1" showErrorMessage="1" sqref="B71:B72" xr:uid="{2DCD6F14-4579-4F24-93AC-3AFA4072121E}">
      <formula1>44317</formula1>
      <formula2>73050</formula2>
    </dataValidation>
    <dataValidation type="whole" allowBlank="1" showInputMessage="1" showErrorMessage="1" sqref="B93:B94" xr:uid="{116C981C-61FE-4EDC-BFDA-22E59B944167}">
      <formula1>1</formula1>
      <formula2>9999</formula2>
    </dataValidation>
    <dataValidation type="date" allowBlank="1" showInputMessage="1" showErrorMessage="1" sqref="B18" xr:uid="{024D867B-5E7E-4B34-899E-9AFE6A5ED0A2}">
      <formula1>44013</formula1>
      <formula2>73050</formula2>
    </dataValidation>
  </dataValidations>
  <pageMargins left="0.511811024" right="0.511811024" top="0.78740157499999996" bottom="0.78740157499999996" header="0.31496062000000002" footer="0.31496062000000002"/>
  <pageSetup orientation="portrait" verticalDpi="1200" r:id="rId1"/>
  <headerFooter>
    <oddHeader>&amp;R&amp;"Calibri,Regular"&amp;8&amp;K000000BM/CN/PM-16-RA/05a
Publish date: 05/09/2023</oddHeader>
    <oddFooter>&amp;R&amp;"Calibri,Regular"&amp;8&amp;K000000&amp;P/&amp;N</oddFooter>
  </headerFooter>
  <drawing r:id="rId2"/>
  <tableParts count="1">
    <tablePart r:id="rId3"/>
  </tableParts>
  <extLst>
    <ext xmlns:x14="http://schemas.microsoft.com/office/spreadsheetml/2009/9/main" uri="{CCE6A557-97BC-4b89-ADB6-D9C93CAAB3DF}">
      <x14:dataValidations xmlns:xm="http://schemas.microsoft.com/office/excel/2006/main" disablePrompts="1" count="6">
        <x14:dataValidation type="list" allowBlank="1" showInputMessage="1" showErrorMessage="1" xr:uid="{FE6E3126-1E41-43F4-B306-AA64C1010228}">
          <x14:formula1>
            <xm:f>'Hidden Lists'!$F$3:$F$4</xm:f>
          </x14:formula1>
          <xm:sqref>E25:E29 B152:B155 E32</xm:sqref>
        </x14:dataValidation>
        <x14:dataValidation type="list" allowBlank="1" showInputMessage="1" showErrorMessage="1" xr:uid="{F55F7147-9D02-4BBE-882C-C70B2C8E5E20}">
          <x14:formula1>
            <xm:f>'Hidden Lists'!$G$20:$G$21</xm:f>
          </x14:formula1>
          <xm:sqref>B40:C40 B44:C44 B48:C48 B52:C52 B56:C56 B60:C60</xm:sqref>
        </x14:dataValidation>
        <x14:dataValidation type="list" allowBlank="1" showInputMessage="1" showErrorMessage="1" xr:uid="{136C978F-F85D-4251-8F96-FE586888CAB2}">
          <x14:formula1>
            <xm:f>'Hidden Lists'!$C$10:$C$18</xm:f>
          </x14:formula1>
          <xm:sqref>B25</xm:sqref>
        </x14:dataValidation>
        <x14:dataValidation type="list" allowBlank="1" showInputMessage="1" showErrorMessage="1" xr:uid="{54A84E7B-EF5C-478D-B14F-9D6818151E05}">
          <x14:formula1>
            <xm:f>'Hidden Lists'!$P$11:$P$17</xm:f>
          </x14:formula1>
          <xm:sqref>E39 E59 E43 E47 E51 E55</xm:sqref>
        </x14:dataValidation>
        <x14:dataValidation type="list" allowBlank="1" showInputMessage="1" showErrorMessage="1" xr:uid="{3AD5FB6F-D9D1-4980-A8DB-5069172177AF}">
          <x14:formula1>
            <xm:f>'Hidden Lists'!$C$33:$C$35</xm:f>
          </x14:formula1>
          <xm:sqref>E31</xm:sqref>
        </x14:dataValidation>
        <x14:dataValidation type="list" allowBlank="1" showInputMessage="1" showErrorMessage="1" xr:uid="{1FF500FB-684A-407A-8CA4-0CDB5AD80284}">
          <x14:formula1>
            <xm:f>'Hidden Lists'!$K$18:$K$20</xm:f>
          </x14:formula1>
          <xm:sqref>E23</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34355-ED90-4B51-BA42-E3477650B67F}">
  <sheetPr codeName="Sheet5">
    <tabColor rgb="FFCCDE82"/>
  </sheetPr>
  <dimension ref="A1:I499"/>
  <sheetViews>
    <sheetView view="pageLayout" topLeftCell="B1" zoomScaleNormal="80" workbookViewId="0">
      <selection activeCell="B62" sqref="B62"/>
    </sheetView>
  </sheetViews>
  <sheetFormatPr baseColWidth="10" defaultColWidth="9.1640625" defaultRowHeight="13" x14ac:dyDescent="0.15"/>
  <cols>
    <col min="1" max="1" width="45.83203125" style="7" customWidth="1"/>
    <col min="2" max="2" width="42" style="7" customWidth="1"/>
    <col min="3" max="3" width="37.5" style="7" customWidth="1"/>
    <col min="4" max="4" width="26.5" style="226" bestFit="1" customWidth="1"/>
    <col min="5" max="5" width="65" style="91" customWidth="1"/>
    <col min="6" max="6" width="17.83203125" style="32" customWidth="1"/>
    <col min="7" max="7" width="16.5" style="7" customWidth="1"/>
    <col min="8" max="8" width="10.6640625" style="2" customWidth="1"/>
    <col min="9" max="11" width="9" style="2" bestFit="1" customWidth="1"/>
    <col min="12" max="12" width="56.6640625" style="2" customWidth="1"/>
    <col min="13" max="16384" width="9.1640625" style="2"/>
  </cols>
  <sheetData>
    <row r="1" spans="1:9" x14ac:dyDescent="0.15">
      <c r="A1" s="430"/>
      <c r="B1" s="423"/>
      <c r="C1" s="423"/>
      <c r="D1" s="426"/>
      <c r="E1" s="489" t="str">
        <f>'1.Application Form'!K1</f>
        <v>Version 2.1 July 2023</v>
      </c>
      <c r="F1" s="7"/>
      <c r="G1" s="2"/>
    </row>
    <row r="2" spans="1:9" ht="21" x14ac:dyDescent="0.15">
      <c r="A2" s="741" t="s">
        <v>322</v>
      </c>
      <c r="B2" s="673"/>
      <c r="C2" s="673"/>
      <c r="D2" s="673"/>
      <c r="E2" s="742"/>
      <c r="F2" s="7"/>
      <c r="G2" s="2"/>
    </row>
    <row r="3" spans="1:9" ht="33.75" customHeight="1" x14ac:dyDescent="0.15">
      <c r="A3" s="743" t="str">
        <f>'1.Application Form'!A3:K3</f>
        <v>For Farm Certificate Holders &amp; Applicants
Single farm and Multi-farm certification</v>
      </c>
      <c r="B3" s="676"/>
      <c r="C3" s="676"/>
      <c r="D3" s="676"/>
      <c r="E3" s="744"/>
      <c r="F3" s="7"/>
      <c r="G3" s="2"/>
    </row>
    <row r="4" spans="1:9" ht="14" x14ac:dyDescent="0.15">
      <c r="A4" s="745" t="str">
        <f>'1.Application Form'!A4:K4</f>
        <v>Sustainable Agriculture Standard 2020</v>
      </c>
      <c r="B4" s="746"/>
      <c r="C4" s="746"/>
      <c r="D4" s="746"/>
      <c r="E4" s="747"/>
      <c r="F4" s="7"/>
      <c r="G4" s="2"/>
    </row>
    <row r="6" spans="1:9" x14ac:dyDescent="0.15">
      <c r="A6" s="425" t="s">
        <v>323</v>
      </c>
      <c r="B6" s="427"/>
      <c r="C6" s="423"/>
      <c r="D6" s="426"/>
      <c r="E6" s="424"/>
      <c r="F6" s="7"/>
      <c r="G6" s="2"/>
    </row>
    <row r="7" spans="1:9" x14ac:dyDescent="0.15">
      <c r="A7" s="492" t="s">
        <v>324</v>
      </c>
      <c r="B7" s="491"/>
      <c r="C7" s="428"/>
      <c r="D7" s="428"/>
      <c r="E7" s="429"/>
      <c r="F7" s="7"/>
      <c r="G7" s="2"/>
    </row>
    <row r="8" spans="1:9" x14ac:dyDescent="0.15">
      <c r="A8" s="319" t="s">
        <v>325</v>
      </c>
      <c r="B8" s="490">
        <f>'1.Application Form'!H10</f>
        <v>0</v>
      </c>
      <c r="C8" s="421"/>
      <c r="I8" s="49"/>
    </row>
    <row r="9" spans="1:9" ht="15" customHeight="1" x14ac:dyDescent="0.15">
      <c r="A9" s="75" t="s">
        <v>326</v>
      </c>
      <c r="B9" s="359"/>
      <c r="C9" s="419"/>
      <c r="D9" s="7"/>
      <c r="E9" s="2"/>
      <c r="F9" s="2"/>
    </row>
    <row r="10" spans="1:9" ht="15" customHeight="1" x14ac:dyDescent="0.15">
      <c r="A10" s="319" t="s">
        <v>327</v>
      </c>
      <c r="B10" s="360"/>
      <c r="C10" s="420"/>
      <c r="D10" s="7"/>
      <c r="E10" s="2"/>
      <c r="F10" s="2"/>
    </row>
    <row r="12" spans="1:9" x14ac:dyDescent="0.15">
      <c r="A12" s="425" t="s">
        <v>328</v>
      </c>
      <c r="B12" s="423"/>
      <c r="C12" s="423"/>
      <c r="D12" s="426"/>
      <c r="E12" s="424"/>
      <c r="F12" s="7"/>
      <c r="G12" s="2"/>
    </row>
    <row r="13" spans="1:9" ht="36.75" customHeight="1" x14ac:dyDescent="0.15">
      <c r="A13" s="774" t="s">
        <v>329</v>
      </c>
      <c r="B13" s="775"/>
      <c r="C13" s="775"/>
      <c r="D13" s="775"/>
      <c r="E13" s="776"/>
      <c r="F13" s="7"/>
      <c r="G13" s="2"/>
    </row>
    <row r="14" spans="1:9" s="323" customFormat="1" ht="17" x14ac:dyDescent="0.2">
      <c r="A14" s="748" t="s">
        <v>330</v>
      </c>
      <c r="B14" s="748"/>
      <c r="C14" s="321"/>
      <c r="D14" s="320" t="s">
        <v>331</v>
      </c>
      <c r="E14" s="321" t="s">
        <v>332</v>
      </c>
      <c r="F14" s="387" t="s">
        <v>333</v>
      </c>
      <c r="G14" s="322"/>
    </row>
    <row r="15" spans="1:9" ht="16.5" customHeight="1" x14ac:dyDescent="0.15">
      <c r="A15" s="750" t="s">
        <v>1382</v>
      </c>
      <c r="B15" s="749" t="s">
        <v>1369</v>
      </c>
      <c r="C15" s="749"/>
      <c r="D15" s="438"/>
      <c r="E15" s="495" t="s">
        <v>337</v>
      </c>
      <c r="F15" s="538">
        <f>_xlfn.IFS(D15='Hidden Lists'!K11,4,D15='Hidden Lists'!K12,2,D15='Hidden Lists'!K13,0,D15=0,0)</f>
        <v>0</v>
      </c>
    </row>
    <row r="16" spans="1:9" ht="23.25" customHeight="1" x14ac:dyDescent="0.15">
      <c r="A16" s="751"/>
      <c r="B16" s="777" t="s">
        <v>1370</v>
      </c>
      <c r="C16" s="778"/>
      <c r="D16" s="494">
        <f>IF(COUNTBLANK(FarmIDWorkers[Workers &lt;18 years])=17,"",'1.Application Form'!H162)</f>
        <v>0</v>
      </c>
      <c r="E16" s="493"/>
      <c r="F16" s="538">
        <f>IF(D16&lt;1,0,IF(D16&lt;=2,1,2))</f>
        <v>0</v>
      </c>
    </row>
    <row r="17" spans="1:7" ht="18" customHeight="1" x14ac:dyDescent="0.15">
      <c r="A17" s="752"/>
      <c r="B17" s="757" t="s">
        <v>1371</v>
      </c>
      <c r="C17" s="758"/>
      <c r="D17" s="501" t="str">
        <f>VLOOKUP(F17,'Risk factors'!B105:D109,3,TRUE)</f>
        <v>2. Low risk</v>
      </c>
      <c r="E17" s="496"/>
      <c r="F17" s="539">
        <f>SUM(F15+F16)</f>
        <v>0</v>
      </c>
    </row>
    <row r="18" spans="1:7" ht="16.5" customHeight="1" x14ac:dyDescent="0.15">
      <c r="A18" s="750" t="s">
        <v>1383</v>
      </c>
      <c r="B18" s="759" t="s">
        <v>1372</v>
      </c>
      <c r="C18" s="760"/>
      <c r="D18" s="438"/>
      <c r="E18" s="495" t="s">
        <v>337</v>
      </c>
      <c r="F18" s="538">
        <f>_xlfn.IFS(D18='Hidden Lists'!K11,8,D18='Hidden Lists'!K12,4,D18='Hidden Lists'!K13,1,D18=0,0)</f>
        <v>0</v>
      </c>
      <c r="G18" s="12"/>
    </row>
    <row r="19" spans="1:7" ht="14" x14ac:dyDescent="0.15">
      <c r="A19" s="751"/>
      <c r="B19" s="753" t="s">
        <v>1390</v>
      </c>
      <c r="C19" s="754"/>
      <c r="D19" s="494">
        <f>IF(ISBLANK(FarmIDWorkers[[#Totals],[Wokers hired through labor providers Male]]+FarmIDWorkers[[#Totals],[Wokers hired through labor providers Female]]+FarmIDWorkers[[#Totals],[Wokers hired through labor providers &lt;18]])=TRUE,"",FarmIDWorkers[[#Totals],[Wokers hired through labor providers Male]]+FarmIDWorkers[[#Totals],[Wokers hired through labor providers Female]]+FarmIDWorkers[[#Totals],[Wokers hired through labor providers &lt;18]])</f>
        <v>0</v>
      </c>
      <c r="E19" s="435"/>
      <c r="F19" s="538">
        <f>IF(D19&lt;1,0,IF(D19&lt;=2,1,2))</f>
        <v>0</v>
      </c>
    </row>
    <row r="20" spans="1:7" ht="14" x14ac:dyDescent="0.15">
      <c r="A20" s="751"/>
      <c r="B20" s="755" t="s">
        <v>1373</v>
      </c>
      <c r="C20" s="756"/>
      <c r="D20" s="497">
        <f>FarmIDWorkers[[#Totals],[Migrant Male Workers]]+FarmIDWorkers[[#Totals],[Migrant Female Workers]]</f>
        <v>0</v>
      </c>
      <c r="E20" s="435"/>
      <c r="F20" s="538">
        <f>IF(D20&lt;1,0,IF(D20&lt;=2,1,2))</f>
        <v>0</v>
      </c>
    </row>
    <row r="21" spans="1:7" ht="15" x14ac:dyDescent="0.15">
      <c r="A21" s="752"/>
      <c r="B21" s="757" t="s">
        <v>1374</v>
      </c>
      <c r="C21" s="758"/>
      <c r="D21" s="501" t="str">
        <f>VLOOKUP(F21,'Risk factors'!B125:D129,3,TRUE)</f>
        <v>2. Low risk</v>
      </c>
      <c r="E21" s="434"/>
      <c r="F21" s="539">
        <f>SUM(F18+F19+F20)</f>
        <v>0</v>
      </c>
    </row>
    <row r="22" spans="1:7" ht="32.25" customHeight="1" x14ac:dyDescent="0.15">
      <c r="A22" s="769" t="s">
        <v>1384</v>
      </c>
      <c r="B22" s="761" t="s">
        <v>1411</v>
      </c>
      <c r="C22" s="762"/>
      <c r="D22" s="498">
        <f>(IFERROR('1.Application Form'!C162/'1.Application Form'!B162,0))</f>
        <v>0</v>
      </c>
      <c r="E22" s="433"/>
      <c r="F22" s="538">
        <f>IF(D22&gt;1,1,IF(AND(D22&gt;0.5,D22&lt;1),0.5,IF(D22&lt;0.5,0)))</f>
        <v>0</v>
      </c>
    </row>
    <row r="23" spans="1:7" ht="34.5" customHeight="1" x14ac:dyDescent="0.15">
      <c r="A23" s="770"/>
      <c r="B23" s="763" t="s">
        <v>1412</v>
      </c>
      <c r="C23" s="764"/>
      <c r="D23" s="499">
        <f>(IFERROR('1.Application Form'!E162/'1.Application Form'!D162,0))</f>
        <v>0</v>
      </c>
      <c r="E23" s="435"/>
      <c r="F23" s="538">
        <f>IF(D23&gt;1,2,IF(AND(D23&gt;0.5,D23&lt;1),1,IF(D23&lt;0.5,0)))</f>
        <v>0</v>
      </c>
    </row>
    <row r="24" spans="1:7" ht="38.25" customHeight="1" x14ac:dyDescent="0.15">
      <c r="A24" s="770"/>
      <c r="B24" s="765" t="s">
        <v>1341</v>
      </c>
      <c r="C24" s="766"/>
      <c r="D24" s="500">
        <f>IFERROR(FarmIDWorkers[[#Totals],[Wokers hired through labor providers Female]]/SUM(FarmIDWorkers[[#Totals],[Permanent Female Workers]]+FarmIDWorkers[[#Totals],[Temporary Female Workers]]+FarmIDWorkers[[#Totals],[Migrant Female Workers]]+FarmIDWorkers[[#Totals],[Wokers hired through labor providers Female]]),0)</f>
        <v>0</v>
      </c>
      <c r="E24" s="435"/>
      <c r="F24" s="538">
        <f>IF(D24&lt;0.1,0,IF(AND(D24&gt;0.1,D24&lt;0.5),1.5,IF(D24&gt;0.5,3)))</f>
        <v>0</v>
      </c>
    </row>
    <row r="25" spans="1:7" ht="34.5" customHeight="1" x14ac:dyDescent="0.15">
      <c r="A25" s="770"/>
      <c r="B25" s="767" t="s">
        <v>1343</v>
      </c>
      <c r="C25" s="768"/>
      <c r="D25" s="500">
        <f>IFERROR(FarmIDWorkers[[#Totals],[Migrant Female Workers]]/SUM(FarmIDWorkers[[#Totals],[Permanent Female Workers]]+FarmIDWorkers[[#Totals],[Temporary Female Workers]]+FarmIDWorkers[[#Totals],[Migrant Female Workers]]),0)</f>
        <v>0</v>
      </c>
      <c r="E25" s="435"/>
      <c r="F25" s="538">
        <f>IF(D25&lt;0.2,0,IF(AND(D25&gt;0.2,D25&lt;0.5),1.5,IF(D25&gt;0.5,3)))</f>
        <v>0</v>
      </c>
    </row>
    <row r="26" spans="1:7" ht="15" x14ac:dyDescent="0.15">
      <c r="A26" s="771"/>
      <c r="B26" s="757" t="s">
        <v>1375</v>
      </c>
      <c r="C26" s="758"/>
      <c r="D26" s="501" t="str">
        <f>VLOOKUP(F26,'Risk factors'!B88:D92,3,TRUE)</f>
        <v>2. Low risk</v>
      </c>
      <c r="E26" s="434"/>
      <c r="F26" s="539">
        <f>SUM(F22+F23+F24+F25)</f>
        <v>0</v>
      </c>
    </row>
    <row r="27" spans="1:7" ht="14" x14ac:dyDescent="0.15">
      <c r="A27" s="750" t="s">
        <v>1385</v>
      </c>
      <c r="B27" s="759" t="s">
        <v>1357</v>
      </c>
      <c r="C27" s="759"/>
      <c r="D27" s="432"/>
      <c r="E27" s="433"/>
      <c r="F27" s="538">
        <f>IF(D27='Hidden Lists'!F3,1,0)</f>
        <v>0</v>
      </c>
    </row>
    <row r="28" spans="1:7" ht="14" x14ac:dyDescent="0.15">
      <c r="A28" s="751"/>
      <c r="B28" s="765" t="s">
        <v>1360</v>
      </c>
      <c r="C28" s="765"/>
      <c r="D28" s="432"/>
      <c r="E28" s="435"/>
      <c r="F28" s="538" cm="1">
        <f t="array" ref="F28">IF(D28="",0,_xlfn.IFS(D28&lt;1,0,D28&lt;=2,1,D28&gt;2,2))</f>
        <v>0</v>
      </c>
    </row>
    <row r="29" spans="1:7" ht="14" x14ac:dyDescent="0.15">
      <c r="A29" s="751"/>
      <c r="B29" s="765" t="s">
        <v>1364</v>
      </c>
      <c r="C29" s="765"/>
      <c r="D29" s="431"/>
      <c r="E29" s="435"/>
      <c r="F29" s="538">
        <f>IF(D29='Hidden Lists'!F3,1,0)</f>
        <v>0</v>
      </c>
    </row>
    <row r="30" spans="1:7" ht="30" x14ac:dyDescent="0.15">
      <c r="A30" s="751"/>
      <c r="B30" s="765" t="s">
        <v>1387</v>
      </c>
      <c r="C30" s="765"/>
      <c r="D30" s="432"/>
      <c r="E30" s="503" t="s">
        <v>1418</v>
      </c>
      <c r="F30" s="538">
        <f>IF(D30='Hidden Lists'!F3,4,0)</f>
        <v>0</v>
      </c>
    </row>
    <row r="31" spans="1:7" ht="15" x14ac:dyDescent="0.15">
      <c r="A31" s="752"/>
      <c r="B31" s="772" t="s">
        <v>1376</v>
      </c>
      <c r="C31" s="773"/>
      <c r="D31" s="502" t="str">
        <f>VLOOKUP(F31,'Risk factors'!B145:D150,3,TRUE)</f>
        <v>2. Low risk</v>
      </c>
      <c r="E31" s="434"/>
      <c r="F31" s="539">
        <f>SUM(F27+F28+F29+F30)</f>
        <v>0</v>
      </c>
    </row>
    <row r="32" spans="1:7" ht="37.5" customHeight="1" x14ac:dyDescent="0.15">
      <c r="A32" s="750" t="s">
        <v>1386</v>
      </c>
      <c r="B32" s="759" t="s">
        <v>1367</v>
      </c>
      <c r="C32" s="759"/>
      <c r="D32" s="436"/>
      <c r="E32" s="433"/>
      <c r="F32" s="538">
        <f>_xlfn.IFS(D32='Hidden Lists'!$M$9,3,D32='Hidden Lists'!$M$8,2,D32='Hidden Lists'!$M$7,1,D32=0,0)</f>
        <v>0</v>
      </c>
    </row>
    <row r="33" spans="1:7" ht="33.75" customHeight="1" x14ac:dyDescent="0.15">
      <c r="A33" s="752"/>
      <c r="B33" s="779" t="s">
        <v>1368</v>
      </c>
      <c r="C33" s="779"/>
      <c r="D33" s="436"/>
      <c r="E33" s="434"/>
      <c r="F33" s="538">
        <f>_xlfn.IFS(D33='Hidden Lists'!$M$9,3,D33='Hidden Lists'!$M$8,2,D33='Hidden Lists'!$M$7,1,D33=0,0)</f>
        <v>0</v>
      </c>
    </row>
    <row r="35" spans="1:7" x14ac:dyDescent="0.15">
      <c r="A35" s="422" t="s">
        <v>339</v>
      </c>
      <c r="B35" s="423"/>
      <c r="C35" s="423"/>
      <c r="D35" s="423"/>
      <c r="E35" s="423"/>
      <c r="F35" s="424"/>
      <c r="G35" s="2"/>
    </row>
    <row r="36" spans="1:7" ht="78.75" customHeight="1" x14ac:dyDescent="0.15">
      <c r="A36" s="669" t="s">
        <v>340</v>
      </c>
      <c r="B36" s="670"/>
      <c r="C36" s="670"/>
      <c r="D36" s="670"/>
      <c r="E36" s="670"/>
      <c r="F36" s="671"/>
      <c r="G36" s="2"/>
    </row>
    <row r="37" spans="1:7" ht="23.25" customHeight="1" x14ac:dyDescent="0.15">
      <c r="A37" s="381" t="s">
        <v>341</v>
      </c>
      <c r="B37" s="352" t="s">
        <v>342</v>
      </c>
      <c r="C37" s="352" t="s">
        <v>343</v>
      </c>
      <c r="D37" s="352" t="s">
        <v>344</v>
      </c>
      <c r="E37" s="381" t="s">
        <v>345</v>
      </c>
      <c r="F37" s="352" t="s">
        <v>346</v>
      </c>
      <c r="G37" s="2"/>
    </row>
    <row r="38" spans="1:7" x14ac:dyDescent="0.15">
      <c r="A38" s="42"/>
      <c r="B38" s="42"/>
      <c r="C38" s="42"/>
      <c r="D38" s="41"/>
      <c r="E38" s="41"/>
      <c r="F38" s="42"/>
      <c r="G38" s="2"/>
    </row>
    <row r="39" spans="1:7" x14ac:dyDescent="0.15">
      <c r="A39" s="42"/>
      <c r="B39" s="42"/>
      <c r="C39" s="42"/>
      <c r="D39" s="41"/>
      <c r="E39" s="41"/>
      <c r="F39" s="42"/>
      <c r="G39" s="2"/>
    </row>
    <row r="40" spans="1:7" x14ac:dyDescent="0.15">
      <c r="A40" s="42"/>
      <c r="B40" s="42"/>
      <c r="C40" s="42"/>
      <c r="D40" s="41"/>
      <c r="E40" s="41"/>
      <c r="F40" s="42"/>
      <c r="G40" s="2"/>
    </row>
    <row r="41" spans="1:7" x14ac:dyDescent="0.15">
      <c r="A41" s="42"/>
      <c r="B41" s="42"/>
      <c r="C41" s="42"/>
      <c r="D41" s="41"/>
      <c r="E41" s="41"/>
      <c r="F41" s="42"/>
      <c r="G41" s="2"/>
    </row>
    <row r="42" spans="1:7" x14ac:dyDescent="0.15">
      <c r="A42" s="42"/>
      <c r="B42" s="42"/>
      <c r="C42" s="42"/>
      <c r="D42" s="41"/>
      <c r="E42" s="41"/>
      <c r="F42" s="42"/>
      <c r="G42" s="2"/>
    </row>
    <row r="43" spans="1:7" x14ac:dyDescent="0.15">
      <c r="A43" s="42"/>
      <c r="B43" s="42"/>
      <c r="C43" s="42"/>
      <c r="D43" s="41"/>
      <c r="E43" s="41"/>
      <c r="F43" s="42"/>
      <c r="G43" s="2"/>
    </row>
    <row r="44" spans="1:7" x14ac:dyDescent="0.15">
      <c r="A44" s="42"/>
      <c r="B44" s="42"/>
      <c r="C44" s="42"/>
      <c r="D44" s="41"/>
      <c r="E44" s="41"/>
      <c r="F44" s="42"/>
      <c r="G44" s="2"/>
    </row>
    <row r="45" spans="1:7" x14ac:dyDescent="0.15">
      <c r="A45" s="42"/>
      <c r="B45" s="42"/>
      <c r="C45" s="42"/>
      <c r="D45" s="41"/>
      <c r="E45" s="41"/>
      <c r="F45" s="42"/>
      <c r="G45" s="2"/>
    </row>
    <row r="46" spans="1:7" x14ac:dyDescent="0.15">
      <c r="A46" s="42"/>
      <c r="B46" s="42"/>
      <c r="C46" s="42"/>
      <c r="D46" s="41"/>
      <c r="E46" s="41"/>
      <c r="F46" s="42"/>
      <c r="G46" s="2"/>
    </row>
    <row r="47" spans="1:7" x14ac:dyDescent="0.15">
      <c r="A47" s="42"/>
      <c r="B47" s="42"/>
      <c r="C47" s="42"/>
      <c r="D47" s="41"/>
      <c r="E47" s="41"/>
      <c r="F47" s="42"/>
      <c r="G47" s="2"/>
    </row>
    <row r="48" spans="1:7" x14ac:dyDescent="0.15">
      <c r="A48" s="42"/>
      <c r="B48" s="42"/>
      <c r="C48" s="42"/>
      <c r="D48" s="41"/>
      <c r="E48" s="41"/>
      <c r="F48" s="42"/>
      <c r="G48" s="2"/>
    </row>
    <row r="49" spans="1:7" x14ac:dyDescent="0.15">
      <c r="A49" s="42"/>
      <c r="B49" s="42"/>
      <c r="C49" s="42"/>
      <c r="D49" s="41"/>
      <c r="E49" s="41"/>
      <c r="F49" s="42"/>
      <c r="G49" s="2"/>
    </row>
    <row r="50" spans="1:7" x14ac:dyDescent="0.15">
      <c r="A50" s="42"/>
      <c r="B50" s="42"/>
      <c r="C50" s="42"/>
      <c r="D50" s="41"/>
      <c r="E50" s="41"/>
      <c r="F50" s="42"/>
      <c r="G50" s="2"/>
    </row>
    <row r="51" spans="1:7" x14ac:dyDescent="0.15">
      <c r="A51" s="42"/>
      <c r="B51" s="42"/>
      <c r="C51" s="42"/>
      <c r="D51" s="41"/>
      <c r="E51" s="41"/>
      <c r="F51" s="42"/>
      <c r="G51" s="2"/>
    </row>
    <row r="52" spans="1:7" x14ac:dyDescent="0.15">
      <c r="A52" s="42"/>
      <c r="B52" s="42"/>
      <c r="C52" s="42"/>
      <c r="D52" s="41"/>
      <c r="E52" s="41"/>
      <c r="F52" s="42"/>
      <c r="G52" s="2"/>
    </row>
    <row r="53" spans="1:7" x14ac:dyDescent="0.15">
      <c r="A53" s="42"/>
      <c r="B53" s="42"/>
      <c r="C53" s="42"/>
      <c r="D53" s="41"/>
      <c r="E53" s="41"/>
      <c r="F53" s="42"/>
      <c r="G53" s="2"/>
    </row>
    <row r="54" spans="1:7" x14ac:dyDescent="0.15">
      <c r="A54" s="42"/>
      <c r="B54" s="42"/>
      <c r="C54" s="42"/>
      <c r="D54" s="41"/>
      <c r="E54" s="41"/>
      <c r="F54" s="42"/>
      <c r="G54" s="2"/>
    </row>
    <row r="55" spans="1:7" x14ac:dyDescent="0.15">
      <c r="A55" s="42"/>
      <c r="B55" s="42"/>
      <c r="C55" s="42"/>
      <c r="D55" s="41"/>
      <c r="E55" s="41"/>
      <c r="F55" s="42"/>
      <c r="G55" s="2"/>
    </row>
    <row r="56" spans="1:7" x14ac:dyDescent="0.15">
      <c r="A56" s="42"/>
      <c r="B56" s="42"/>
      <c r="C56" s="42"/>
      <c r="D56" s="41"/>
      <c r="E56" s="41"/>
      <c r="F56" s="42"/>
      <c r="G56" s="2"/>
    </row>
    <row r="57" spans="1:7" x14ac:dyDescent="0.15">
      <c r="A57" s="42"/>
      <c r="B57" s="42"/>
      <c r="C57" s="42"/>
      <c r="D57" s="41"/>
      <c r="E57" s="41"/>
      <c r="F57" s="42"/>
      <c r="G57" s="2"/>
    </row>
    <row r="58" spans="1:7" x14ac:dyDescent="0.15">
      <c r="A58" s="42"/>
      <c r="B58" s="42"/>
      <c r="C58" s="42"/>
      <c r="D58" s="41"/>
      <c r="E58" s="41"/>
      <c r="F58" s="42"/>
      <c r="G58" s="2"/>
    </row>
    <row r="59" spans="1:7" x14ac:dyDescent="0.15">
      <c r="A59" s="42"/>
      <c r="B59" s="42"/>
      <c r="C59" s="42"/>
      <c r="D59" s="41"/>
      <c r="E59" s="41"/>
      <c r="F59" s="42"/>
      <c r="G59" s="2"/>
    </row>
    <row r="60" spans="1:7" x14ac:dyDescent="0.15">
      <c r="A60" s="42"/>
      <c r="B60" s="42"/>
      <c r="C60" s="42"/>
      <c r="D60" s="41"/>
      <c r="E60" s="41"/>
      <c r="F60" s="42"/>
      <c r="G60" s="2"/>
    </row>
    <row r="61" spans="1:7" x14ac:dyDescent="0.15">
      <c r="A61" s="42"/>
      <c r="B61" s="42"/>
      <c r="C61" s="42"/>
      <c r="D61" s="41"/>
      <c r="E61" s="41"/>
      <c r="F61" s="42"/>
      <c r="G61" s="2"/>
    </row>
    <row r="62" spans="1:7" x14ac:dyDescent="0.15">
      <c r="A62" s="42"/>
      <c r="B62" s="42"/>
      <c r="C62" s="42"/>
      <c r="D62" s="41"/>
      <c r="E62" s="41"/>
      <c r="F62" s="42"/>
      <c r="G62" s="2"/>
    </row>
    <row r="63" spans="1:7" x14ac:dyDescent="0.15">
      <c r="A63" s="42"/>
      <c r="B63" s="42"/>
      <c r="C63" s="42"/>
      <c r="D63" s="41"/>
      <c r="E63" s="41"/>
      <c r="F63" s="42"/>
      <c r="G63" s="2"/>
    </row>
    <row r="64" spans="1:7" x14ac:dyDescent="0.15">
      <c r="A64" s="42"/>
      <c r="B64" s="42"/>
      <c r="C64" s="42"/>
      <c r="D64" s="41"/>
      <c r="E64" s="41"/>
      <c r="F64" s="42"/>
      <c r="G64" s="2"/>
    </row>
    <row r="65" spans="1:7" x14ac:dyDescent="0.15">
      <c r="A65" s="42"/>
      <c r="B65" s="42"/>
      <c r="C65" s="42"/>
      <c r="D65" s="41"/>
      <c r="E65" s="41"/>
      <c r="F65" s="42"/>
      <c r="G65" s="2"/>
    </row>
    <row r="66" spans="1:7" x14ac:dyDescent="0.15">
      <c r="A66" s="42"/>
      <c r="B66" s="42"/>
      <c r="C66" s="42"/>
      <c r="D66" s="41"/>
      <c r="E66" s="41"/>
      <c r="F66" s="42"/>
      <c r="G66" s="2"/>
    </row>
    <row r="67" spans="1:7" x14ac:dyDescent="0.15">
      <c r="A67" s="42"/>
      <c r="B67" s="42"/>
      <c r="C67" s="42"/>
      <c r="D67" s="41"/>
      <c r="E67" s="41"/>
      <c r="F67" s="42"/>
      <c r="G67" s="2"/>
    </row>
    <row r="68" spans="1:7" x14ac:dyDescent="0.15">
      <c r="A68" s="42"/>
      <c r="B68" s="42"/>
      <c r="C68" s="42"/>
      <c r="D68" s="41"/>
      <c r="E68" s="41"/>
      <c r="F68" s="42"/>
      <c r="G68" s="2"/>
    </row>
    <row r="69" spans="1:7" x14ac:dyDescent="0.15">
      <c r="A69" s="42"/>
      <c r="B69" s="42"/>
      <c r="C69" s="42"/>
      <c r="D69" s="41"/>
      <c r="E69" s="41"/>
      <c r="F69" s="42"/>
      <c r="G69" s="2"/>
    </row>
    <row r="70" spans="1:7" x14ac:dyDescent="0.15">
      <c r="A70" s="42"/>
      <c r="B70" s="42"/>
      <c r="C70" s="42"/>
      <c r="D70" s="41"/>
      <c r="E70" s="41"/>
      <c r="F70" s="42"/>
      <c r="G70" s="2"/>
    </row>
    <row r="71" spans="1:7" x14ac:dyDescent="0.15">
      <c r="A71" s="42"/>
      <c r="B71" s="42"/>
      <c r="C71" s="42"/>
      <c r="D71" s="41"/>
      <c r="E71" s="41"/>
      <c r="F71" s="42"/>
      <c r="G71" s="2"/>
    </row>
    <row r="72" spans="1:7" x14ac:dyDescent="0.15">
      <c r="A72" s="42"/>
      <c r="B72" s="42"/>
      <c r="C72" s="42"/>
      <c r="D72" s="41"/>
      <c r="E72" s="41"/>
      <c r="F72" s="42"/>
      <c r="G72" s="2"/>
    </row>
    <row r="73" spans="1:7" x14ac:dyDescent="0.15">
      <c r="A73" s="42"/>
      <c r="B73" s="42"/>
      <c r="C73" s="42"/>
      <c r="D73" s="41"/>
      <c r="E73" s="41"/>
      <c r="F73" s="42"/>
      <c r="G73" s="2"/>
    </row>
    <row r="74" spans="1:7" x14ac:dyDescent="0.15">
      <c r="A74" s="42"/>
      <c r="B74" s="42"/>
      <c r="C74" s="42"/>
      <c r="D74" s="41"/>
      <c r="E74" s="41"/>
      <c r="F74" s="42"/>
      <c r="G74" s="2"/>
    </row>
    <row r="75" spans="1:7" x14ac:dyDescent="0.15">
      <c r="A75" s="42"/>
      <c r="B75" s="42"/>
      <c r="C75" s="42"/>
      <c r="D75" s="41"/>
      <c r="E75" s="41"/>
      <c r="F75" s="42"/>
      <c r="G75" s="2"/>
    </row>
    <row r="76" spans="1:7" x14ac:dyDescent="0.15">
      <c r="A76" s="42"/>
      <c r="B76" s="42"/>
      <c r="C76" s="42"/>
      <c r="D76" s="41"/>
      <c r="E76" s="41"/>
      <c r="F76" s="42"/>
      <c r="G76" s="2"/>
    </row>
    <row r="77" spans="1:7" x14ac:dyDescent="0.15">
      <c r="A77" s="42"/>
      <c r="B77" s="42"/>
      <c r="C77" s="42"/>
      <c r="D77" s="41"/>
      <c r="E77" s="41"/>
      <c r="F77" s="42"/>
      <c r="G77" s="2"/>
    </row>
    <row r="78" spans="1:7" x14ac:dyDescent="0.15">
      <c r="A78" s="42"/>
      <c r="B78" s="42"/>
      <c r="C78" s="42"/>
      <c r="D78" s="41"/>
      <c r="E78" s="41"/>
      <c r="F78" s="42"/>
      <c r="G78" s="2"/>
    </row>
    <row r="79" spans="1:7" x14ac:dyDescent="0.15">
      <c r="A79" s="42"/>
      <c r="B79" s="42"/>
      <c r="C79" s="42"/>
      <c r="D79" s="41"/>
      <c r="E79" s="41"/>
      <c r="F79" s="42"/>
      <c r="G79" s="2"/>
    </row>
    <row r="80" spans="1:7" x14ac:dyDescent="0.15">
      <c r="A80" s="42"/>
      <c r="B80" s="42"/>
      <c r="C80" s="42"/>
      <c r="D80" s="41"/>
      <c r="E80" s="41"/>
      <c r="F80" s="42"/>
      <c r="G80" s="2"/>
    </row>
    <row r="81" spans="1:7" x14ac:dyDescent="0.15">
      <c r="A81" s="42"/>
      <c r="B81" s="42"/>
      <c r="C81" s="42"/>
      <c r="D81" s="41"/>
      <c r="E81" s="41"/>
      <c r="F81" s="42"/>
      <c r="G81" s="2"/>
    </row>
    <row r="82" spans="1:7" x14ac:dyDescent="0.15">
      <c r="A82" s="42"/>
      <c r="B82" s="42"/>
      <c r="C82" s="42"/>
      <c r="D82" s="41"/>
      <c r="E82" s="41"/>
      <c r="F82" s="42"/>
      <c r="G82" s="2"/>
    </row>
    <row r="83" spans="1:7" x14ac:dyDescent="0.15">
      <c r="A83" s="42"/>
      <c r="B83" s="42"/>
      <c r="C83" s="42"/>
      <c r="D83" s="41"/>
      <c r="E83" s="41"/>
      <c r="F83" s="42"/>
      <c r="G83" s="2"/>
    </row>
    <row r="84" spans="1:7" x14ac:dyDescent="0.15">
      <c r="A84" s="42"/>
      <c r="B84" s="42"/>
      <c r="C84" s="42"/>
      <c r="D84" s="41"/>
      <c r="E84" s="41"/>
      <c r="F84" s="42"/>
      <c r="G84" s="2"/>
    </row>
    <row r="85" spans="1:7" x14ac:dyDescent="0.15">
      <c r="A85" s="42"/>
      <c r="B85" s="42"/>
      <c r="C85" s="42"/>
      <c r="D85" s="41"/>
      <c r="E85" s="41"/>
      <c r="F85" s="42"/>
      <c r="G85" s="2"/>
    </row>
    <row r="86" spans="1:7" x14ac:dyDescent="0.15">
      <c r="A86" s="42"/>
      <c r="B86" s="42"/>
      <c r="C86" s="42"/>
      <c r="D86" s="41"/>
      <c r="E86" s="41"/>
      <c r="F86" s="42"/>
      <c r="G86" s="2"/>
    </row>
    <row r="87" spans="1:7" x14ac:dyDescent="0.15">
      <c r="A87" s="42"/>
      <c r="B87" s="42"/>
      <c r="C87" s="42"/>
      <c r="D87" s="41"/>
      <c r="E87" s="41"/>
      <c r="F87" s="42"/>
      <c r="G87" s="2"/>
    </row>
    <row r="88" spans="1:7" x14ac:dyDescent="0.15">
      <c r="A88" s="42"/>
      <c r="B88" s="42"/>
      <c r="C88" s="42"/>
      <c r="D88" s="41"/>
      <c r="E88" s="41"/>
      <c r="F88" s="42"/>
      <c r="G88" s="2"/>
    </row>
    <row r="89" spans="1:7" x14ac:dyDescent="0.15">
      <c r="A89" s="42"/>
      <c r="B89" s="42"/>
      <c r="C89" s="42"/>
      <c r="D89" s="41"/>
      <c r="E89" s="41"/>
      <c r="F89" s="42"/>
      <c r="G89" s="2"/>
    </row>
    <row r="90" spans="1:7" x14ac:dyDescent="0.15">
      <c r="A90" s="42"/>
      <c r="B90" s="42"/>
      <c r="C90" s="42"/>
      <c r="D90" s="41"/>
      <c r="E90" s="41"/>
      <c r="F90" s="42"/>
      <c r="G90" s="2"/>
    </row>
    <row r="91" spans="1:7" x14ac:dyDescent="0.15">
      <c r="A91" s="42"/>
      <c r="B91" s="42"/>
      <c r="C91" s="42"/>
      <c r="D91" s="41"/>
      <c r="E91" s="41"/>
      <c r="F91" s="42"/>
      <c r="G91" s="2"/>
    </row>
    <row r="92" spans="1:7" x14ac:dyDescent="0.15">
      <c r="A92" s="42"/>
      <c r="B92" s="42"/>
      <c r="C92" s="42"/>
      <c r="D92" s="41"/>
      <c r="E92" s="41"/>
      <c r="F92" s="42"/>
      <c r="G92" s="2"/>
    </row>
    <row r="93" spans="1:7" x14ac:dyDescent="0.15">
      <c r="A93" s="42"/>
      <c r="B93" s="42"/>
      <c r="C93" s="42"/>
      <c r="D93" s="41"/>
      <c r="E93" s="41"/>
      <c r="F93" s="42"/>
      <c r="G93" s="2"/>
    </row>
    <row r="94" spans="1:7" x14ac:dyDescent="0.15">
      <c r="A94" s="42"/>
      <c r="B94" s="42"/>
      <c r="C94" s="42"/>
      <c r="D94" s="41"/>
      <c r="E94" s="41"/>
      <c r="F94" s="42"/>
      <c r="G94" s="2"/>
    </row>
    <row r="95" spans="1:7" x14ac:dyDescent="0.15">
      <c r="A95" s="42"/>
      <c r="B95" s="42"/>
      <c r="C95" s="42"/>
      <c r="D95" s="41"/>
      <c r="E95" s="41"/>
      <c r="F95" s="42"/>
      <c r="G95" s="2"/>
    </row>
    <row r="96" spans="1:7" x14ac:dyDescent="0.15">
      <c r="A96" s="42"/>
      <c r="B96" s="42"/>
      <c r="C96" s="42"/>
      <c r="D96" s="41"/>
      <c r="E96" s="41"/>
      <c r="F96" s="42"/>
      <c r="G96" s="2"/>
    </row>
    <row r="97" spans="1:7" x14ac:dyDescent="0.15">
      <c r="A97" s="42"/>
      <c r="B97" s="42"/>
      <c r="C97" s="42"/>
      <c r="D97" s="41"/>
      <c r="E97" s="41"/>
      <c r="F97" s="42"/>
      <c r="G97" s="2"/>
    </row>
    <row r="98" spans="1:7" x14ac:dyDescent="0.15">
      <c r="A98" s="42"/>
      <c r="B98" s="42"/>
      <c r="C98" s="42"/>
      <c r="D98" s="41"/>
      <c r="E98" s="41"/>
      <c r="F98" s="42"/>
      <c r="G98" s="2"/>
    </row>
    <row r="99" spans="1:7" x14ac:dyDescent="0.15">
      <c r="A99" s="42"/>
      <c r="B99" s="42"/>
      <c r="C99" s="42"/>
      <c r="D99" s="41"/>
      <c r="E99" s="41"/>
      <c r="F99" s="42"/>
      <c r="G99" s="2"/>
    </row>
    <row r="100" spans="1:7" x14ac:dyDescent="0.15">
      <c r="A100" s="42"/>
      <c r="B100" s="42"/>
      <c r="C100" s="42"/>
      <c r="D100" s="41"/>
      <c r="E100" s="41"/>
      <c r="F100" s="42"/>
      <c r="G100" s="2"/>
    </row>
    <row r="101" spans="1:7" x14ac:dyDescent="0.15">
      <c r="A101" s="42"/>
      <c r="B101" s="42"/>
      <c r="C101" s="42"/>
      <c r="D101" s="41"/>
      <c r="E101" s="41"/>
      <c r="F101" s="42"/>
      <c r="G101" s="2"/>
    </row>
    <row r="102" spans="1:7" x14ac:dyDescent="0.15">
      <c r="A102" s="42"/>
      <c r="B102" s="42"/>
      <c r="C102" s="42"/>
      <c r="D102" s="41"/>
      <c r="E102" s="41"/>
      <c r="F102" s="42"/>
      <c r="G102" s="2"/>
    </row>
    <row r="103" spans="1:7" x14ac:dyDescent="0.15">
      <c r="A103" s="42"/>
      <c r="B103" s="42"/>
      <c r="C103" s="42"/>
      <c r="D103" s="41"/>
      <c r="E103" s="41"/>
      <c r="F103" s="42"/>
      <c r="G103" s="2"/>
    </row>
    <row r="104" spans="1:7" x14ac:dyDescent="0.15">
      <c r="A104" s="42"/>
      <c r="B104" s="42"/>
      <c r="C104" s="42"/>
      <c r="D104" s="41"/>
      <c r="E104" s="41"/>
      <c r="F104" s="42"/>
      <c r="G104" s="2"/>
    </row>
    <row r="105" spans="1:7" x14ac:dyDescent="0.15">
      <c r="A105" s="42"/>
      <c r="B105" s="42"/>
      <c r="C105" s="42"/>
      <c r="D105" s="41"/>
      <c r="E105" s="41"/>
      <c r="F105" s="42"/>
      <c r="G105" s="2"/>
    </row>
    <row r="106" spans="1:7" x14ac:dyDescent="0.15">
      <c r="A106" s="42"/>
      <c r="B106" s="42"/>
      <c r="C106" s="42"/>
      <c r="D106" s="41"/>
      <c r="E106" s="41"/>
      <c r="F106" s="42"/>
      <c r="G106" s="2"/>
    </row>
    <row r="107" spans="1:7" x14ac:dyDescent="0.15">
      <c r="A107" s="42"/>
      <c r="B107" s="42"/>
      <c r="C107" s="42"/>
      <c r="D107" s="41"/>
      <c r="E107" s="41"/>
      <c r="F107" s="42"/>
      <c r="G107" s="2"/>
    </row>
    <row r="108" spans="1:7" x14ac:dyDescent="0.15">
      <c r="A108" s="42"/>
      <c r="B108" s="42"/>
      <c r="C108" s="42"/>
      <c r="D108" s="41"/>
      <c r="E108" s="41"/>
      <c r="F108" s="42"/>
      <c r="G108" s="2"/>
    </row>
    <row r="109" spans="1:7" x14ac:dyDescent="0.15">
      <c r="A109" s="42"/>
      <c r="B109" s="42"/>
      <c r="C109" s="42"/>
      <c r="D109" s="41"/>
      <c r="E109" s="41"/>
      <c r="F109" s="42"/>
      <c r="G109" s="2"/>
    </row>
    <row r="110" spans="1:7" x14ac:dyDescent="0.15">
      <c r="A110" s="42"/>
      <c r="B110" s="42"/>
      <c r="C110" s="42"/>
      <c r="D110" s="41"/>
      <c r="E110" s="41"/>
      <c r="F110" s="42"/>
      <c r="G110" s="2"/>
    </row>
    <row r="111" spans="1:7" x14ac:dyDescent="0.15">
      <c r="A111" s="42"/>
      <c r="B111" s="42"/>
      <c r="C111" s="42"/>
      <c r="D111" s="41"/>
      <c r="E111" s="41"/>
      <c r="F111" s="42"/>
      <c r="G111" s="2"/>
    </row>
    <row r="112" spans="1:7" x14ac:dyDescent="0.15">
      <c r="A112" s="42"/>
      <c r="B112" s="42"/>
      <c r="C112" s="42"/>
      <c r="D112" s="41"/>
      <c r="E112" s="41"/>
      <c r="F112" s="42"/>
      <c r="G112" s="2"/>
    </row>
    <row r="113" spans="1:7" x14ac:dyDescent="0.15">
      <c r="A113" s="42"/>
      <c r="B113" s="42"/>
      <c r="C113" s="42"/>
      <c r="D113" s="41"/>
      <c r="E113" s="41"/>
      <c r="F113" s="42"/>
      <c r="G113" s="2"/>
    </row>
    <row r="114" spans="1:7" x14ac:dyDescent="0.15">
      <c r="A114" s="42"/>
      <c r="B114" s="42"/>
      <c r="C114" s="42"/>
      <c r="D114" s="41"/>
      <c r="E114" s="41"/>
      <c r="F114" s="42"/>
      <c r="G114" s="2"/>
    </row>
    <row r="115" spans="1:7" x14ac:dyDescent="0.15">
      <c r="A115" s="42"/>
      <c r="B115" s="42"/>
      <c r="C115" s="42"/>
      <c r="D115" s="41"/>
      <c r="E115" s="41"/>
      <c r="F115" s="42"/>
      <c r="G115" s="2"/>
    </row>
    <row r="116" spans="1:7" x14ac:dyDescent="0.15">
      <c r="A116" s="42"/>
      <c r="B116" s="42"/>
      <c r="C116" s="42"/>
      <c r="D116" s="41"/>
      <c r="E116" s="41"/>
      <c r="F116" s="42"/>
      <c r="G116" s="2"/>
    </row>
    <row r="117" spans="1:7" x14ac:dyDescent="0.15">
      <c r="A117" s="42"/>
      <c r="B117" s="42"/>
      <c r="C117" s="42"/>
      <c r="D117" s="41"/>
      <c r="E117" s="41"/>
      <c r="F117" s="42"/>
      <c r="G117" s="2"/>
    </row>
    <row r="118" spans="1:7" x14ac:dyDescent="0.15">
      <c r="A118" s="42"/>
      <c r="B118" s="42"/>
      <c r="C118" s="42"/>
      <c r="D118" s="41"/>
      <c r="E118" s="41"/>
      <c r="F118" s="42"/>
      <c r="G118" s="2"/>
    </row>
    <row r="119" spans="1:7" x14ac:dyDescent="0.15">
      <c r="A119" s="42"/>
      <c r="B119" s="42"/>
      <c r="C119" s="42"/>
      <c r="D119" s="41"/>
      <c r="E119" s="41"/>
      <c r="F119" s="42"/>
      <c r="G119" s="2"/>
    </row>
    <row r="120" spans="1:7" x14ac:dyDescent="0.15">
      <c r="A120" s="42"/>
      <c r="B120" s="42"/>
      <c r="C120" s="42"/>
      <c r="D120" s="41"/>
      <c r="E120" s="41"/>
      <c r="F120" s="42"/>
      <c r="G120" s="2"/>
    </row>
    <row r="121" spans="1:7" x14ac:dyDescent="0.15">
      <c r="A121" s="42"/>
      <c r="B121" s="42"/>
      <c r="C121" s="42"/>
      <c r="D121" s="41"/>
      <c r="E121" s="41"/>
      <c r="F121" s="42"/>
      <c r="G121" s="2"/>
    </row>
    <row r="122" spans="1:7" x14ac:dyDescent="0.15">
      <c r="A122" s="42"/>
      <c r="B122" s="42"/>
      <c r="C122" s="42"/>
      <c r="D122" s="41"/>
      <c r="E122" s="41"/>
      <c r="F122" s="42"/>
      <c r="G122" s="2"/>
    </row>
    <row r="123" spans="1:7" x14ac:dyDescent="0.15">
      <c r="A123" s="42"/>
      <c r="B123" s="42"/>
      <c r="C123" s="42"/>
      <c r="D123" s="41"/>
      <c r="E123" s="41"/>
      <c r="F123" s="42"/>
      <c r="G123" s="2"/>
    </row>
    <row r="124" spans="1:7" x14ac:dyDescent="0.15">
      <c r="A124" s="42"/>
      <c r="B124" s="42"/>
      <c r="C124" s="42"/>
      <c r="D124" s="41"/>
      <c r="E124" s="41"/>
      <c r="F124" s="42"/>
      <c r="G124" s="2"/>
    </row>
    <row r="125" spans="1:7" x14ac:dyDescent="0.15">
      <c r="A125" s="42"/>
      <c r="B125" s="42"/>
      <c r="C125" s="42"/>
      <c r="D125" s="41"/>
      <c r="E125" s="41"/>
      <c r="F125" s="42"/>
      <c r="G125" s="2"/>
    </row>
    <row r="126" spans="1:7" x14ac:dyDescent="0.15">
      <c r="A126" s="42"/>
      <c r="B126" s="42"/>
      <c r="C126" s="42"/>
      <c r="D126" s="41"/>
      <c r="E126" s="41"/>
      <c r="F126" s="42"/>
      <c r="G126" s="2"/>
    </row>
    <row r="127" spans="1:7" x14ac:dyDescent="0.15">
      <c r="A127" s="42"/>
      <c r="B127" s="42"/>
      <c r="C127" s="42"/>
      <c r="D127" s="41"/>
      <c r="E127" s="41"/>
      <c r="F127" s="42"/>
      <c r="G127" s="2"/>
    </row>
    <row r="128" spans="1:7" x14ac:dyDescent="0.15">
      <c r="A128" s="42"/>
      <c r="B128" s="42"/>
      <c r="C128" s="42"/>
      <c r="D128" s="41"/>
      <c r="E128" s="41"/>
      <c r="F128" s="42"/>
      <c r="G128" s="2"/>
    </row>
    <row r="129" spans="1:7" x14ac:dyDescent="0.15">
      <c r="A129" s="42"/>
      <c r="B129" s="42"/>
      <c r="C129" s="42"/>
      <c r="D129" s="41"/>
      <c r="E129" s="41"/>
      <c r="F129" s="42"/>
      <c r="G129" s="2"/>
    </row>
    <row r="130" spans="1:7" x14ac:dyDescent="0.15">
      <c r="A130" s="42"/>
      <c r="B130" s="42"/>
      <c r="C130" s="42"/>
      <c r="D130" s="41"/>
      <c r="E130" s="41"/>
      <c r="F130" s="42"/>
      <c r="G130" s="2"/>
    </row>
    <row r="131" spans="1:7" x14ac:dyDescent="0.15">
      <c r="A131" s="42"/>
      <c r="B131" s="42"/>
      <c r="C131" s="42"/>
      <c r="D131" s="41"/>
      <c r="E131" s="41"/>
      <c r="F131" s="42"/>
      <c r="G131" s="2"/>
    </row>
    <row r="132" spans="1:7" x14ac:dyDescent="0.15">
      <c r="A132" s="42"/>
      <c r="B132" s="42"/>
      <c r="C132" s="42"/>
      <c r="D132" s="41"/>
      <c r="E132" s="41"/>
      <c r="F132" s="42"/>
      <c r="G132" s="2"/>
    </row>
    <row r="133" spans="1:7" x14ac:dyDescent="0.15">
      <c r="A133" s="42"/>
      <c r="B133" s="42"/>
      <c r="C133" s="42"/>
      <c r="D133" s="41"/>
      <c r="E133" s="41"/>
      <c r="F133" s="42"/>
      <c r="G133" s="2"/>
    </row>
    <row r="134" spans="1:7" x14ac:dyDescent="0.15">
      <c r="A134" s="42"/>
      <c r="B134" s="42"/>
      <c r="C134" s="42"/>
      <c r="D134" s="41"/>
      <c r="E134" s="41"/>
      <c r="F134" s="42"/>
      <c r="G134" s="2"/>
    </row>
    <row r="135" spans="1:7" x14ac:dyDescent="0.15">
      <c r="A135" s="42"/>
      <c r="B135" s="42"/>
      <c r="C135" s="42"/>
      <c r="D135" s="41"/>
      <c r="E135" s="41"/>
      <c r="F135" s="42"/>
      <c r="G135" s="2"/>
    </row>
    <row r="136" spans="1:7" x14ac:dyDescent="0.15">
      <c r="A136" s="42"/>
      <c r="B136" s="42"/>
      <c r="C136" s="42"/>
      <c r="D136" s="41"/>
      <c r="E136" s="41"/>
      <c r="F136" s="42"/>
      <c r="G136" s="2"/>
    </row>
    <row r="137" spans="1:7" x14ac:dyDescent="0.15">
      <c r="A137" s="42"/>
      <c r="B137" s="42"/>
      <c r="C137" s="42"/>
      <c r="D137" s="41"/>
      <c r="E137" s="41"/>
      <c r="F137" s="42"/>
      <c r="G137" s="2"/>
    </row>
    <row r="138" spans="1:7" x14ac:dyDescent="0.15">
      <c r="A138" s="42"/>
      <c r="B138" s="42"/>
      <c r="C138" s="42"/>
      <c r="D138" s="41"/>
      <c r="E138" s="41"/>
      <c r="F138" s="42"/>
      <c r="G138" s="2"/>
    </row>
    <row r="139" spans="1:7" x14ac:dyDescent="0.15">
      <c r="A139" s="42"/>
      <c r="B139" s="42"/>
      <c r="C139" s="42"/>
      <c r="D139" s="41"/>
      <c r="E139" s="41"/>
      <c r="F139" s="42"/>
      <c r="G139" s="2"/>
    </row>
    <row r="140" spans="1:7" x14ac:dyDescent="0.15">
      <c r="A140" s="42"/>
      <c r="B140" s="42"/>
      <c r="C140" s="42"/>
      <c r="D140" s="41"/>
      <c r="E140" s="41"/>
      <c r="F140" s="42"/>
      <c r="G140" s="2"/>
    </row>
    <row r="141" spans="1:7" x14ac:dyDescent="0.15">
      <c r="A141" s="42"/>
      <c r="B141" s="42"/>
      <c r="C141" s="42"/>
      <c r="D141" s="41"/>
      <c r="E141" s="41"/>
      <c r="F141" s="42"/>
      <c r="G141" s="2"/>
    </row>
    <row r="142" spans="1:7" x14ac:dyDescent="0.15">
      <c r="A142" s="42"/>
      <c r="B142" s="42"/>
      <c r="C142" s="42"/>
      <c r="D142" s="41"/>
      <c r="E142" s="41"/>
      <c r="F142" s="42"/>
      <c r="G142" s="2"/>
    </row>
    <row r="143" spans="1:7" x14ac:dyDescent="0.15">
      <c r="A143" s="42"/>
      <c r="B143" s="42"/>
      <c r="C143" s="42"/>
      <c r="D143" s="41"/>
      <c r="E143" s="41"/>
      <c r="F143" s="42"/>
      <c r="G143" s="2"/>
    </row>
    <row r="144" spans="1:7" x14ac:dyDescent="0.15">
      <c r="A144" s="42"/>
      <c r="B144" s="42"/>
      <c r="C144" s="42"/>
      <c r="D144" s="41"/>
      <c r="E144" s="41"/>
      <c r="F144" s="42"/>
      <c r="G144" s="2"/>
    </row>
    <row r="145" spans="1:7" x14ac:dyDescent="0.15">
      <c r="A145" s="42"/>
      <c r="B145" s="42"/>
      <c r="C145" s="42"/>
      <c r="D145" s="41"/>
      <c r="E145" s="41"/>
      <c r="F145" s="42"/>
      <c r="G145" s="2"/>
    </row>
    <row r="146" spans="1:7" x14ac:dyDescent="0.15">
      <c r="A146" s="42"/>
      <c r="B146" s="42"/>
      <c r="C146" s="42"/>
      <c r="D146" s="41"/>
      <c r="E146" s="41"/>
      <c r="F146" s="42"/>
      <c r="G146" s="2"/>
    </row>
    <row r="147" spans="1:7" x14ac:dyDescent="0.15">
      <c r="A147" s="42"/>
      <c r="B147" s="42"/>
      <c r="C147" s="42"/>
      <c r="D147" s="41"/>
      <c r="E147" s="41"/>
      <c r="F147" s="42"/>
      <c r="G147" s="2"/>
    </row>
    <row r="148" spans="1:7" x14ac:dyDescent="0.15">
      <c r="A148" s="42"/>
      <c r="B148" s="42"/>
      <c r="C148" s="42"/>
      <c r="D148" s="41"/>
      <c r="E148" s="41"/>
      <c r="F148" s="42"/>
      <c r="G148" s="2"/>
    </row>
    <row r="149" spans="1:7" x14ac:dyDescent="0.15">
      <c r="A149" s="42"/>
      <c r="B149" s="42"/>
      <c r="C149" s="42"/>
      <c r="D149" s="41"/>
      <c r="E149" s="41"/>
      <c r="F149" s="42"/>
      <c r="G149" s="2"/>
    </row>
    <row r="150" spans="1:7" x14ac:dyDescent="0.15">
      <c r="A150" s="42"/>
      <c r="B150" s="42"/>
      <c r="C150" s="42"/>
      <c r="D150" s="41"/>
      <c r="E150" s="41"/>
      <c r="F150" s="42"/>
      <c r="G150" s="2"/>
    </row>
    <row r="151" spans="1:7" x14ac:dyDescent="0.15">
      <c r="A151" s="42"/>
      <c r="B151" s="42"/>
      <c r="C151" s="42"/>
      <c r="D151" s="41"/>
      <c r="E151" s="41"/>
      <c r="F151" s="42"/>
      <c r="G151" s="2"/>
    </row>
    <row r="152" spans="1:7" x14ac:dyDescent="0.15">
      <c r="A152" s="42"/>
      <c r="B152" s="42"/>
      <c r="C152" s="42"/>
      <c r="D152" s="41"/>
      <c r="E152" s="41"/>
      <c r="F152" s="42"/>
      <c r="G152" s="2"/>
    </row>
    <row r="153" spans="1:7" x14ac:dyDescent="0.15">
      <c r="A153" s="42"/>
      <c r="B153" s="42"/>
      <c r="C153" s="42"/>
      <c r="D153" s="41"/>
      <c r="E153" s="41"/>
      <c r="F153" s="42"/>
      <c r="G153" s="2"/>
    </row>
    <row r="154" spans="1:7" x14ac:dyDescent="0.15">
      <c r="A154" s="42"/>
      <c r="B154" s="42"/>
      <c r="C154" s="42"/>
      <c r="D154" s="41"/>
      <c r="E154" s="41"/>
      <c r="F154" s="42"/>
      <c r="G154" s="2"/>
    </row>
    <row r="155" spans="1:7" x14ac:dyDescent="0.15">
      <c r="A155" s="42"/>
      <c r="B155" s="42"/>
      <c r="C155" s="42"/>
      <c r="D155" s="41"/>
      <c r="E155" s="41"/>
      <c r="F155" s="42"/>
      <c r="G155" s="2"/>
    </row>
    <row r="156" spans="1:7" x14ac:dyDescent="0.15">
      <c r="A156" s="42"/>
      <c r="B156" s="42"/>
      <c r="C156" s="42"/>
      <c r="D156" s="41"/>
      <c r="E156" s="41"/>
      <c r="F156" s="42"/>
      <c r="G156" s="2"/>
    </row>
    <row r="157" spans="1:7" x14ac:dyDescent="0.15">
      <c r="A157" s="42"/>
      <c r="B157" s="42"/>
      <c r="C157" s="42"/>
      <c r="D157" s="41"/>
      <c r="E157" s="41"/>
      <c r="F157" s="42"/>
      <c r="G157" s="2"/>
    </row>
    <row r="158" spans="1:7" x14ac:dyDescent="0.15">
      <c r="A158" s="42"/>
      <c r="B158" s="42"/>
      <c r="C158" s="42"/>
      <c r="D158" s="41"/>
      <c r="E158" s="41"/>
      <c r="F158" s="42"/>
      <c r="G158" s="2"/>
    </row>
    <row r="159" spans="1:7" x14ac:dyDescent="0.15">
      <c r="A159" s="42"/>
      <c r="B159" s="42"/>
      <c r="C159" s="42"/>
      <c r="D159" s="41"/>
      <c r="E159" s="41"/>
      <c r="F159" s="42"/>
      <c r="G159" s="2"/>
    </row>
    <row r="160" spans="1:7" x14ac:dyDescent="0.15">
      <c r="A160" s="42"/>
      <c r="B160" s="42"/>
      <c r="C160" s="42"/>
      <c r="D160" s="41"/>
      <c r="E160" s="41"/>
      <c r="F160" s="42"/>
      <c r="G160" s="2"/>
    </row>
    <row r="161" spans="1:7" x14ac:dyDescent="0.15">
      <c r="A161" s="42"/>
      <c r="B161" s="42"/>
      <c r="C161" s="42"/>
      <c r="D161" s="41"/>
      <c r="E161" s="41"/>
      <c r="F161" s="42"/>
      <c r="G161" s="2"/>
    </row>
    <row r="162" spans="1:7" x14ac:dyDescent="0.15">
      <c r="A162" s="42"/>
      <c r="B162" s="42"/>
      <c r="C162" s="42"/>
      <c r="D162" s="41"/>
      <c r="E162" s="41"/>
      <c r="F162" s="42"/>
      <c r="G162" s="2"/>
    </row>
    <row r="163" spans="1:7" x14ac:dyDescent="0.15">
      <c r="A163" s="42"/>
      <c r="B163" s="42"/>
      <c r="C163" s="42"/>
      <c r="D163" s="41"/>
      <c r="E163" s="41"/>
      <c r="F163" s="42"/>
      <c r="G163" s="2"/>
    </row>
    <row r="164" spans="1:7" x14ac:dyDescent="0.15">
      <c r="A164" s="42"/>
      <c r="B164" s="42"/>
      <c r="C164" s="42"/>
      <c r="D164" s="41"/>
      <c r="E164" s="41"/>
      <c r="F164" s="42"/>
      <c r="G164" s="2"/>
    </row>
    <row r="165" spans="1:7" x14ac:dyDescent="0.15">
      <c r="A165" s="42"/>
      <c r="B165" s="42"/>
      <c r="C165" s="42"/>
      <c r="D165" s="41"/>
      <c r="E165" s="41"/>
      <c r="F165" s="42"/>
      <c r="G165" s="2"/>
    </row>
    <row r="166" spans="1:7" x14ac:dyDescent="0.15">
      <c r="A166" s="42"/>
      <c r="B166" s="42"/>
      <c r="C166" s="42"/>
      <c r="D166" s="41"/>
      <c r="E166" s="41"/>
      <c r="F166" s="42"/>
      <c r="G166" s="2"/>
    </row>
    <row r="167" spans="1:7" x14ac:dyDescent="0.15">
      <c r="A167" s="42"/>
      <c r="B167" s="42"/>
      <c r="C167" s="42"/>
      <c r="D167" s="41"/>
      <c r="E167" s="41"/>
      <c r="F167" s="42"/>
      <c r="G167" s="2"/>
    </row>
    <row r="168" spans="1:7" x14ac:dyDescent="0.15">
      <c r="A168" s="42"/>
      <c r="B168" s="42"/>
      <c r="C168" s="42"/>
      <c r="D168" s="41"/>
      <c r="E168" s="41"/>
      <c r="F168" s="42"/>
      <c r="G168" s="2"/>
    </row>
    <row r="169" spans="1:7" x14ac:dyDescent="0.15">
      <c r="A169" s="42"/>
      <c r="B169" s="42"/>
      <c r="C169" s="42"/>
      <c r="D169" s="41"/>
      <c r="E169" s="41"/>
      <c r="F169" s="42"/>
      <c r="G169" s="2"/>
    </row>
    <row r="170" spans="1:7" x14ac:dyDescent="0.15">
      <c r="A170" s="42"/>
      <c r="B170" s="42"/>
      <c r="C170" s="42"/>
      <c r="D170" s="41"/>
      <c r="E170" s="41"/>
      <c r="F170" s="42"/>
      <c r="G170" s="2"/>
    </row>
    <row r="171" spans="1:7" x14ac:dyDescent="0.15">
      <c r="A171" s="42"/>
      <c r="B171" s="42"/>
      <c r="C171" s="42"/>
      <c r="D171" s="41"/>
      <c r="E171" s="41"/>
      <c r="F171" s="42"/>
      <c r="G171" s="2"/>
    </row>
    <row r="172" spans="1:7" x14ac:dyDescent="0.15">
      <c r="A172" s="42"/>
      <c r="B172" s="42"/>
      <c r="C172" s="42"/>
      <c r="D172" s="41"/>
      <c r="E172" s="41"/>
      <c r="F172" s="42"/>
      <c r="G172" s="2"/>
    </row>
    <row r="173" spans="1:7" x14ac:dyDescent="0.15">
      <c r="A173" s="42"/>
      <c r="B173" s="42"/>
      <c r="C173" s="42"/>
      <c r="D173" s="41"/>
      <c r="E173" s="41"/>
      <c r="F173" s="42"/>
      <c r="G173" s="2"/>
    </row>
    <row r="174" spans="1:7" x14ac:dyDescent="0.15">
      <c r="A174" s="42"/>
      <c r="B174" s="42"/>
      <c r="C174" s="42"/>
      <c r="D174" s="41"/>
      <c r="E174" s="41"/>
      <c r="F174" s="42"/>
      <c r="G174" s="2"/>
    </row>
    <row r="175" spans="1:7" x14ac:dyDescent="0.15">
      <c r="A175" s="42"/>
      <c r="B175" s="42"/>
      <c r="C175" s="42"/>
      <c r="D175" s="41"/>
      <c r="E175" s="41"/>
      <c r="F175" s="42"/>
      <c r="G175" s="2"/>
    </row>
    <row r="176" spans="1:7" x14ac:dyDescent="0.15">
      <c r="A176" s="42"/>
      <c r="B176" s="42"/>
      <c r="C176" s="42"/>
      <c r="D176" s="41"/>
      <c r="E176" s="41"/>
      <c r="F176" s="42"/>
      <c r="G176" s="2"/>
    </row>
    <row r="177" spans="1:7" x14ac:dyDescent="0.15">
      <c r="A177" s="42"/>
      <c r="B177" s="42"/>
      <c r="C177" s="42"/>
      <c r="D177" s="41"/>
      <c r="E177" s="41"/>
      <c r="F177" s="42"/>
      <c r="G177" s="2"/>
    </row>
    <row r="178" spans="1:7" x14ac:dyDescent="0.15">
      <c r="A178" s="42"/>
      <c r="B178" s="42"/>
      <c r="C178" s="42"/>
      <c r="D178" s="41"/>
      <c r="E178" s="41"/>
      <c r="F178" s="42"/>
      <c r="G178" s="2"/>
    </row>
    <row r="179" spans="1:7" x14ac:dyDescent="0.15">
      <c r="A179" s="42"/>
      <c r="B179" s="42"/>
      <c r="C179" s="42"/>
      <c r="D179" s="41"/>
      <c r="E179" s="41"/>
      <c r="F179" s="42"/>
      <c r="G179" s="2"/>
    </row>
    <row r="180" spans="1:7" x14ac:dyDescent="0.15">
      <c r="A180" s="42"/>
      <c r="B180" s="42"/>
      <c r="C180" s="42"/>
      <c r="D180" s="41"/>
      <c r="E180" s="41"/>
      <c r="F180" s="42"/>
      <c r="G180" s="2"/>
    </row>
    <row r="181" spans="1:7" x14ac:dyDescent="0.15">
      <c r="A181" s="42"/>
      <c r="B181" s="42"/>
      <c r="C181" s="42"/>
      <c r="D181" s="41"/>
      <c r="E181" s="41"/>
      <c r="F181" s="42"/>
      <c r="G181" s="2"/>
    </row>
    <row r="182" spans="1:7" x14ac:dyDescent="0.15">
      <c r="A182" s="42"/>
      <c r="B182" s="42"/>
      <c r="C182" s="42"/>
      <c r="D182" s="41"/>
      <c r="E182" s="41"/>
      <c r="F182" s="42"/>
      <c r="G182" s="2"/>
    </row>
    <row r="183" spans="1:7" x14ac:dyDescent="0.15">
      <c r="A183" s="42"/>
      <c r="B183" s="42"/>
      <c r="C183" s="42"/>
      <c r="D183" s="41"/>
      <c r="E183" s="41"/>
      <c r="F183" s="42"/>
      <c r="G183" s="2"/>
    </row>
    <row r="184" spans="1:7" x14ac:dyDescent="0.15">
      <c r="A184" s="42"/>
      <c r="B184" s="42"/>
      <c r="C184" s="42"/>
      <c r="D184" s="41"/>
      <c r="E184" s="41"/>
      <c r="F184" s="42"/>
      <c r="G184" s="2"/>
    </row>
    <row r="185" spans="1:7" x14ac:dyDescent="0.15">
      <c r="A185" s="42"/>
      <c r="B185" s="42"/>
      <c r="C185" s="42"/>
      <c r="D185" s="41"/>
      <c r="E185" s="41"/>
      <c r="F185" s="42"/>
      <c r="G185" s="2"/>
    </row>
    <row r="186" spans="1:7" x14ac:dyDescent="0.15">
      <c r="A186" s="42"/>
      <c r="B186" s="42"/>
      <c r="C186" s="42"/>
      <c r="D186" s="41"/>
      <c r="E186" s="41"/>
      <c r="F186" s="42"/>
      <c r="G186" s="2"/>
    </row>
    <row r="187" spans="1:7" x14ac:dyDescent="0.15">
      <c r="A187" s="42"/>
      <c r="B187" s="42"/>
      <c r="C187" s="42"/>
      <c r="D187" s="41"/>
      <c r="E187" s="41"/>
      <c r="F187" s="42"/>
      <c r="G187" s="2"/>
    </row>
    <row r="188" spans="1:7" x14ac:dyDescent="0.15">
      <c r="A188" s="42"/>
      <c r="B188" s="42"/>
      <c r="C188" s="42"/>
      <c r="D188" s="41"/>
      <c r="E188" s="41"/>
      <c r="F188" s="42"/>
      <c r="G188" s="2"/>
    </row>
    <row r="189" spans="1:7" x14ac:dyDescent="0.15">
      <c r="A189" s="42"/>
      <c r="B189" s="42"/>
      <c r="C189" s="42"/>
      <c r="D189" s="41"/>
      <c r="E189" s="41"/>
      <c r="F189" s="42"/>
      <c r="G189" s="2"/>
    </row>
    <row r="190" spans="1:7" x14ac:dyDescent="0.15">
      <c r="A190" s="42"/>
      <c r="B190" s="42"/>
      <c r="C190" s="42"/>
      <c r="D190" s="41"/>
      <c r="E190" s="41"/>
      <c r="F190" s="42"/>
      <c r="G190" s="2"/>
    </row>
    <row r="191" spans="1:7" x14ac:dyDescent="0.15">
      <c r="A191" s="42"/>
      <c r="B191" s="42"/>
      <c r="C191" s="42"/>
      <c r="D191" s="41"/>
      <c r="E191" s="41"/>
      <c r="F191" s="42"/>
      <c r="G191" s="2"/>
    </row>
    <row r="192" spans="1:7" x14ac:dyDescent="0.15">
      <c r="A192" s="42"/>
      <c r="B192" s="42"/>
      <c r="C192" s="42"/>
      <c r="D192" s="41"/>
      <c r="E192" s="41"/>
      <c r="F192" s="42"/>
      <c r="G192" s="2"/>
    </row>
    <row r="193" spans="1:7" x14ac:dyDescent="0.15">
      <c r="A193" s="42"/>
      <c r="B193" s="42"/>
      <c r="C193" s="42"/>
      <c r="D193" s="41"/>
      <c r="E193" s="41"/>
      <c r="F193" s="42"/>
      <c r="G193" s="2"/>
    </row>
    <row r="194" spans="1:7" x14ac:dyDescent="0.15">
      <c r="A194" s="42"/>
      <c r="B194" s="42"/>
      <c r="C194" s="42"/>
      <c r="D194" s="41"/>
      <c r="E194" s="41"/>
      <c r="F194" s="42"/>
      <c r="G194" s="2"/>
    </row>
    <row r="195" spans="1:7" x14ac:dyDescent="0.15">
      <c r="A195" s="42"/>
      <c r="B195" s="42"/>
      <c r="C195" s="42"/>
      <c r="D195" s="41"/>
      <c r="E195" s="41"/>
      <c r="F195" s="42"/>
      <c r="G195" s="2"/>
    </row>
    <row r="196" spans="1:7" x14ac:dyDescent="0.15">
      <c r="A196" s="42"/>
      <c r="B196" s="42"/>
      <c r="C196" s="42"/>
      <c r="D196" s="41"/>
      <c r="E196" s="41"/>
      <c r="F196" s="42"/>
      <c r="G196" s="2"/>
    </row>
    <row r="197" spans="1:7" x14ac:dyDescent="0.15">
      <c r="A197" s="42"/>
      <c r="B197" s="42"/>
      <c r="C197" s="42"/>
      <c r="D197" s="41"/>
      <c r="E197" s="41"/>
      <c r="F197" s="42"/>
      <c r="G197" s="2"/>
    </row>
    <row r="198" spans="1:7" x14ac:dyDescent="0.15">
      <c r="A198" s="42"/>
      <c r="B198" s="42"/>
      <c r="C198" s="42"/>
      <c r="D198" s="41"/>
      <c r="E198" s="41"/>
      <c r="F198" s="42"/>
      <c r="G198" s="2"/>
    </row>
    <row r="199" spans="1:7" x14ac:dyDescent="0.15">
      <c r="A199" s="42"/>
      <c r="B199" s="42"/>
      <c r="C199" s="42"/>
      <c r="D199" s="41"/>
      <c r="E199" s="41"/>
      <c r="F199" s="42"/>
      <c r="G199" s="2"/>
    </row>
    <row r="200" spans="1:7" x14ac:dyDescent="0.15">
      <c r="A200" s="42"/>
      <c r="B200" s="42"/>
      <c r="C200" s="42"/>
      <c r="D200" s="41"/>
      <c r="E200" s="41"/>
      <c r="F200" s="42"/>
      <c r="G200" s="2"/>
    </row>
    <row r="201" spans="1:7" x14ac:dyDescent="0.15">
      <c r="A201" s="42"/>
      <c r="B201" s="42"/>
      <c r="C201" s="42"/>
      <c r="D201" s="41"/>
      <c r="E201" s="41"/>
      <c r="F201" s="42"/>
      <c r="G201" s="2"/>
    </row>
    <row r="202" spans="1:7" x14ac:dyDescent="0.15">
      <c r="A202" s="42"/>
      <c r="B202" s="42"/>
      <c r="C202" s="42"/>
      <c r="D202" s="41"/>
      <c r="E202" s="41"/>
      <c r="F202" s="42"/>
      <c r="G202" s="2"/>
    </row>
    <row r="203" spans="1:7" x14ac:dyDescent="0.15">
      <c r="A203" s="42"/>
      <c r="B203" s="42"/>
      <c r="C203" s="42"/>
      <c r="D203" s="41"/>
      <c r="E203" s="41"/>
      <c r="F203" s="42"/>
      <c r="G203" s="2"/>
    </row>
    <row r="204" spans="1:7" x14ac:dyDescent="0.15">
      <c r="A204" s="42"/>
      <c r="B204" s="42"/>
      <c r="C204" s="42"/>
      <c r="D204" s="41"/>
      <c r="E204" s="41"/>
      <c r="F204" s="42"/>
      <c r="G204" s="2"/>
    </row>
    <row r="205" spans="1:7" x14ac:dyDescent="0.15">
      <c r="A205" s="42"/>
      <c r="B205" s="42"/>
      <c r="C205" s="42"/>
      <c r="D205" s="41"/>
      <c r="E205" s="41"/>
      <c r="F205" s="42"/>
      <c r="G205" s="2"/>
    </row>
    <row r="206" spans="1:7" x14ac:dyDescent="0.15">
      <c r="A206" s="42"/>
      <c r="B206" s="42"/>
      <c r="C206" s="42"/>
      <c r="D206" s="41"/>
      <c r="E206" s="41"/>
      <c r="F206" s="42"/>
      <c r="G206" s="2"/>
    </row>
    <row r="207" spans="1:7" x14ac:dyDescent="0.15">
      <c r="A207" s="42"/>
      <c r="B207" s="42"/>
      <c r="C207" s="42"/>
      <c r="D207" s="41"/>
      <c r="E207" s="41"/>
      <c r="F207" s="42"/>
      <c r="G207" s="2"/>
    </row>
    <row r="208" spans="1:7" x14ac:dyDescent="0.15">
      <c r="A208" s="42"/>
      <c r="B208" s="42"/>
      <c r="C208" s="42"/>
      <c r="D208" s="41"/>
      <c r="E208" s="41"/>
      <c r="F208" s="42"/>
      <c r="G208" s="2"/>
    </row>
    <row r="209" spans="1:7" x14ac:dyDescent="0.15">
      <c r="A209" s="42"/>
      <c r="B209" s="42"/>
      <c r="C209" s="42"/>
      <c r="D209" s="41"/>
      <c r="E209" s="41"/>
      <c r="F209" s="42"/>
      <c r="G209" s="2"/>
    </row>
    <row r="210" spans="1:7" x14ac:dyDescent="0.15">
      <c r="A210" s="42"/>
      <c r="B210" s="42"/>
      <c r="C210" s="42"/>
      <c r="D210" s="41"/>
      <c r="E210" s="41"/>
      <c r="F210" s="42"/>
      <c r="G210" s="2"/>
    </row>
    <row r="211" spans="1:7" x14ac:dyDescent="0.15">
      <c r="A211" s="42"/>
      <c r="B211" s="42"/>
      <c r="C211" s="42"/>
      <c r="D211" s="41"/>
      <c r="E211" s="41"/>
      <c r="F211" s="42"/>
      <c r="G211" s="2"/>
    </row>
    <row r="212" spans="1:7" x14ac:dyDescent="0.15">
      <c r="A212" s="42"/>
      <c r="B212" s="42"/>
      <c r="C212" s="42"/>
      <c r="D212" s="41"/>
      <c r="E212" s="41"/>
      <c r="F212" s="42"/>
      <c r="G212" s="2"/>
    </row>
    <row r="213" spans="1:7" x14ac:dyDescent="0.15">
      <c r="A213" s="42"/>
      <c r="B213" s="42"/>
      <c r="C213" s="42"/>
      <c r="D213" s="41"/>
      <c r="E213" s="41"/>
      <c r="F213" s="42"/>
      <c r="G213" s="2"/>
    </row>
    <row r="214" spans="1:7" x14ac:dyDescent="0.15">
      <c r="A214" s="42"/>
      <c r="B214" s="42"/>
      <c r="C214" s="42"/>
      <c r="D214" s="41"/>
      <c r="E214" s="41"/>
      <c r="F214" s="42"/>
      <c r="G214" s="2"/>
    </row>
    <row r="215" spans="1:7" x14ac:dyDescent="0.15">
      <c r="A215" s="42"/>
      <c r="B215" s="42"/>
      <c r="C215" s="42"/>
      <c r="D215" s="41"/>
      <c r="E215" s="41"/>
      <c r="F215" s="42"/>
      <c r="G215" s="2"/>
    </row>
    <row r="216" spans="1:7" x14ac:dyDescent="0.15">
      <c r="A216" s="42"/>
      <c r="B216" s="42"/>
      <c r="C216" s="42"/>
      <c r="D216" s="41"/>
      <c r="E216" s="41"/>
      <c r="F216" s="42"/>
      <c r="G216" s="2"/>
    </row>
    <row r="217" spans="1:7" x14ac:dyDescent="0.15">
      <c r="A217" s="42"/>
      <c r="B217" s="42"/>
      <c r="C217" s="42"/>
      <c r="D217" s="41"/>
      <c r="E217" s="41"/>
      <c r="F217" s="42"/>
      <c r="G217" s="2"/>
    </row>
    <row r="218" spans="1:7" x14ac:dyDescent="0.15">
      <c r="A218" s="42"/>
      <c r="B218" s="42"/>
      <c r="C218" s="42"/>
      <c r="D218" s="41"/>
      <c r="E218" s="41"/>
      <c r="F218" s="42"/>
      <c r="G218" s="2"/>
    </row>
    <row r="219" spans="1:7" x14ac:dyDescent="0.15">
      <c r="A219" s="42"/>
      <c r="B219" s="42"/>
      <c r="C219" s="42"/>
      <c r="D219" s="41"/>
      <c r="E219" s="41"/>
      <c r="F219" s="42"/>
      <c r="G219" s="2"/>
    </row>
    <row r="220" spans="1:7" x14ac:dyDescent="0.15">
      <c r="A220" s="42"/>
      <c r="B220" s="42"/>
      <c r="C220" s="42"/>
      <c r="D220" s="41"/>
      <c r="E220" s="41"/>
      <c r="F220" s="42"/>
      <c r="G220" s="2"/>
    </row>
    <row r="221" spans="1:7" x14ac:dyDescent="0.15">
      <c r="A221" s="42"/>
      <c r="B221" s="42"/>
      <c r="C221" s="42"/>
      <c r="D221" s="41"/>
      <c r="E221" s="41"/>
      <c r="F221" s="42"/>
      <c r="G221" s="2"/>
    </row>
    <row r="222" spans="1:7" x14ac:dyDescent="0.15">
      <c r="A222" s="42"/>
      <c r="B222" s="42"/>
      <c r="C222" s="42"/>
      <c r="D222" s="41"/>
      <c r="E222" s="41"/>
      <c r="F222" s="42"/>
      <c r="G222" s="2"/>
    </row>
    <row r="223" spans="1:7" x14ac:dyDescent="0.15">
      <c r="A223" s="42"/>
      <c r="B223" s="42"/>
      <c r="C223" s="42"/>
      <c r="D223" s="41"/>
      <c r="E223" s="41"/>
      <c r="F223" s="42"/>
      <c r="G223" s="2"/>
    </row>
    <row r="224" spans="1:7" x14ac:dyDescent="0.15">
      <c r="A224" s="42"/>
      <c r="B224" s="42"/>
      <c r="C224" s="42"/>
      <c r="D224" s="41"/>
      <c r="E224" s="41"/>
      <c r="F224" s="42"/>
      <c r="G224" s="2"/>
    </row>
    <row r="225" spans="1:7" x14ac:dyDescent="0.15">
      <c r="A225" s="42"/>
      <c r="B225" s="42"/>
      <c r="C225" s="42"/>
      <c r="D225" s="41"/>
      <c r="E225" s="41"/>
      <c r="F225" s="42"/>
      <c r="G225" s="2"/>
    </row>
    <row r="226" spans="1:7" x14ac:dyDescent="0.15">
      <c r="A226" s="42"/>
      <c r="B226" s="42"/>
      <c r="C226" s="42"/>
      <c r="D226" s="41"/>
      <c r="E226" s="41"/>
      <c r="F226" s="42"/>
      <c r="G226" s="2"/>
    </row>
    <row r="227" spans="1:7" x14ac:dyDescent="0.15">
      <c r="A227" s="42"/>
      <c r="B227" s="42"/>
      <c r="C227" s="42"/>
      <c r="D227" s="41"/>
      <c r="E227" s="41"/>
      <c r="F227" s="42"/>
      <c r="G227" s="2"/>
    </row>
    <row r="228" spans="1:7" x14ac:dyDescent="0.15">
      <c r="A228" s="42"/>
      <c r="B228" s="42"/>
      <c r="C228" s="42"/>
      <c r="D228" s="41"/>
      <c r="E228" s="41"/>
      <c r="F228" s="42"/>
      <c r="G228" s="2"/>
    </row>
    <row r="229" spans="1:7" x14ac:dyDescent="0.15">
      <c r="A229" s="42"/>
      <c r="B229" s="42"/>
      <c r="C229" s="42"/>
      <c r="D229" s="41"/>
      <c r="E229" s="41"/>
      <c r="F229" s="42"/>
      <c r="G229" s="2"/>
    </row>
    <row r="230" spans="1:7" x14ac:dyDescent="0.15">
      <c r="A230" s="42"/>
      <c r="B230" s="42"/>
      <c r="C230" s="42"/>
      <c r="D230" s="41"/>
      <c r="E230" s="41"/>
      <c r="F230" s="42"/>
      <c r="G230" s="2"/>
    </row>
    <row r="231" spans="1:7" x14ac:dyDescent="0.15">
      <c r="A231" s="42"/>
      <c r="B231" s="42"/>
      <c r="C231" s="42"/>
      <c r="D231" s="41"/>
      <c r="E231" s="41"/>
      <c r="F231" s="42"/>
      <c r="G231" s="2"/>
    </row>
    <row r="232" spans="1:7" x14ac:dyDescent="0.15">
      <c r="A232" s="42"/>
      <c r="B232" s="42"/>
      <c r="C232" s="42"/>
      <c r="D232" s="41"/>
      <c r="E232" s="41"/>
      <c r="F232" s="42"/>
      <c r="G232" s="2"/>
    </row>
    <row r="233" spans="1:7" x14ac:dyDescent="0.15">
      <c r="A233" s="42"/>
      <c r="B233" s="42"/>
      <c r="C233" s="42"/>
      <c r="D233" s="41"/>
      <c r="E233" s="41"/>
      <c r="F233" s="42"/>
      <c r="G233" s="2"/>
    </row>
    <row r="234" spans="1:7" x14ac:dyDescent="0.15">
      <c r="A234" s="42"/>
      <c r="B234" s="42"/>
      <c r="C234" s="42"/>
      <c r="D234" s="41"/>
      <c r="E234" s="41"/>
      <c r="F234" s="42"/>
      <c r="G234" s="2"/>
    </row>
    <row r="235" spans="1:7" x14ac:dyDescent="0.15">
      <c r="A235" s="42"/>
      <c r="B235" s="42"/>
      <c r="C235" s="42"/>
      <c r="D235" s="41"/>
      <c r="E235" s="41"/>
      <c r="F235" s="42"/>
      <c r="G235" s="2"/>
    </row>
    <row r="236" spans="1:7" x14ac:dyDescent="0.15">
      <c r="A236" s="42"/>
      <c r="B236" s="42"/>
      <c r="C236" s="42"/>
      <c r="D236" s="41"/>
      <c r="E236" s="41"/>
      <c r="F236" s="42"/>
      <c r="G236" s="2"/>
    </row>
    <row r="237" spans="1:7" x14ac:dyDescent="0.15">
      <c r="A237" s="42"/>
      <c r="B237" s="42"/>
      <c r="C237" s="42"/>
      <c r="D237" s="41"/>
      <c r="E237" s="41"/>
      <c r="F237" s="42"/>
      <c r="G237" s="2"/>
    </row>
    <row r="238" spans="1:7" x14ac:dyDescent="0.15">
      <c r="A238" s="42"/>
      <c r="B238" s="42"/>
      <c r="C238" s="42"/>
      <c r="D238" s="41"/>
      <c r="E238" s="41"/>
      <c r="F238" s="42"/>
      <c r="G238" s="2"/>
    </row>
    <row r="239" spans="1:7" x14ac:dyDescent="0.15">
      <c r="A239" s="42"/>
      <c r="B239" s="42"/>
      <c r="C239" s="42"/>
      <c r="D239" s="41"/>
      <c r="E239" s="41"/>
      <c r="F239" s="42"/>
      <c r="G239" s="2"/>
    </row>
    <row r="240" spans="1:7" x14ac:dyDescent="0.15">
      <c r="A240" s="42"/>
      <c r="B240" s="42"/>
      <c r="C240" s="42"/>
      <c r="D240" s="41"/>
      <c r="E240" s="41"/>
      <c r="F240" s="42"/>
      <c r="G240" s="2"/>
    </row>
    <row r="241" spans="1:7" x14ac:dyDescent="0.15">
      <c r="A241" s="42"/>
      <c r="B241" s="42"/>
      <c r="C241" s="42"/>
      <c r="D241" s="41"/>
      <c r="E241" s="41"/>
      <c r="F241" s="42"/>
      <c r="G241" s="2"/>
    </row>
    <row r="242" spans="1:7" x14ac:dyDescent="0.15">
      <c r="A242" s="42"/>
      <c r="B242" s="42"/>
      <c r="C242" s="42"/>
      <c r="D242" s="41"/>
      <c r="E242" s="41"/>
      <c r="F242" s="42"/>
      <c r="G242" s="2"/>
    </row>
    <row r="243" spans="1:7" x14ac:dyDescent="0.15">
      <c r="A243" s="42"/>
      <c r="B243" s="42"/>
      <c r="C243" s="42"/>
      <c r="D243" s="41"/>
      <c r="E243" s="41"/>
      <c r="F243" s="42"/>
      <c r="G243" s="2"/>
    </row>
    <row r="244" spans="1:7" x14ac:dyDescent="0.15">
      <c r="A244" s="42"/>
      <c r="B244" s="42"/>
      <c r="C244" s="42"/>
      <c r="D244" s="41"/>
      <c r="E244" s="41"/>
      <c r="F244" s="42"/>
      <c r="G244" s="2"/>
    </row>
    <row r="245" spans="1:7" x14ac:dyDescent="0.15">
      <c r="A245" s="42"/>
      <c r="B245" s="42"/>
      <c r="C245" s="42"/>
      <c r="D245" s="41"/>
      <c r="E245" s="41"/>
      <c r="F245" s="42"/>
      <c r="G245" s="2"/>
    </row>
    <row r="246" spans="1:7" x14ac:dyDescent="0.15">
      <c r="A246" s="42"/>
      <c r="B246" s="42"/>
      <c r="C246" s="42"/>
      <c r="D246" s="41"/>
      <c r="E246" s="41"/>
      <c r="F246" s="42"/>
      <c r="G246" s="2"/>
    </row>
    <row r="247" spans="1:7" x14ac:dyDescent="0.15">
      <c r="A247" s="42"/>
      <c r="B247" s="42"/>
      <c r="C247" s="42"/>
      <c r="D247" s="41"/>
      <c r="E247" s="41"/>
      <c r="F247" s="42"/>
      <c r="G247" s="2"/>
    </row>
    <row r="248" spans="1:7" x14ac:dyDescent="0.15">
      <c r="A248" s="42"/>
      <c r="B248" s="42"/>
      <c r="C248" s="42"/>
      <c r="D248" s="41"/>
      <c r="E248" s="41"/>
      <c r="F248" s="42"/>
      <c r="G248" s="2"/>
    </row>
    <row r="249" spans="1:7" x14ac:dyDescent="0.15">
      <c r="A249" s="42"/>
      <c r="B249" s="42"/>
      <c r="C249" s="42"/>
      <c r="D249" s="41"/>
      <c r="E249" s="41"/>
      <c r="F249" s="42"/>
      <c r="G249" s="2"/>
    </row>
    <row r="250" spans="1:7" x14ac:dyDescent="0.15">
      <c r="A250" s="42"/>
      <c r="B250" s="42"/>
      <c r="C250" s="42"/>
      <c r="D250" s="41"/>
      <c r="E250" s="41"/>
      <c r="F250" s="42"/>
      <c r="G250" s="2"/>
    </row>
    <row r="251" spans="1:7" x14ac:dyDescent="0.15">
      <c r="A251" s="42"/>
      <c r="B251" s="42"/>
      <c r="C251" s="42"/>
      <c r="D251" s="41"/>
      <c r="E251" s="41"/>
      <c r="F251" s="42"/>
      <c r="G251" s="2"/>
    </row>
    <row r="252" spans="1:7" x14ac:dyDescent="0.15">
      <c r="A252" s="42"/>
      <c r="B252" s="42"/>
      <c r="C252" s="42"/>
      <c r="D252" s="41"/>
      <c r="E252" s="41"/>
      <c r="F252" s="42"/>
      <c r="G252" s="2"/>
    </row>
    <row r="253" spans="1:7" x14ac:dyDescent="0.15">
      <c r="A253" s="42"/>
      <c r="B253" s="42"/>
      <c r="C253" s="42"/>
      <c r="D253" s="41"/>
      <c r="E253" s="41"/>
      <c r="F253" s="42"/>
      <c r="G253" s="2"/>
    </row>
    <row r="254" spans="1:7" x14ac:dyDescent="0.15">
      <c r="A254" s="42"/>
      <c r="B254" s="42"/>
      <c r="C254" s="42"/>
      <c r="D254" s="41"/>
      <c r="E254" s="41"/>
      <c r="F254" s="42"/>
      <c r="G254" s="2"/>
    </row>
    <row r="255" spans="1:7" x14ac:dyDescent="0.15">
      <c r="A255" s="42"/>
      <c r="B255" s="42"/>
      <c r="C255" s="42"/>
      <c r="D255" s="41"/>
      <c r="E255" s="41"/>
      <c r="F255" s="42"/>
      <c r="G255" s="2"/>
    </row>
    <row r="256" spans="1:7" x14ac:dyDescent="0.15">
      <c r="A256" s="42"/>
      <c r="B256" s="42"/>
      <c r="C256" s="42"/>
      <c r="D256" s="41"/>
      <c r="E256" s="41"/>
      <c r="F256" s="42"/>
      <c r="G256" s="2"/>
    </row>
    <row r="257" spans="1:7" x14ac:dyDescent="0.15">
      <c r="A257" s="42"/>
      <c r="B257" s="42"/>
      <c r="C257" s="42"/>
      <c r="D257" s="41"/>
      <c r="E257" s="41"/>
      <c r="F257" s="42"/>
      <c r="G257" s="2"/>
    </row>
    <row r="258" spans="1:7" x14ac:dyDescent="0.15">
      <c r="A258" s="42"/>
      <c r="B258" s="42"/>
      <c r="C258" s="42"/>
      <c r="D258" s="41"/>
      <c r="E258" s="41"/>
      <c r="F258" s="42"/>
      <c r="G258" s="2"/>
    </row>
    <row r="259" spans="1:7" x14ac:dyDescent="0.15">
      <c r="A259" s="42"/>
      <c r="B259" s="42"/>
      <c r="C259" s="42"/>
      <c r="D259" s="41"/>
      <c r="E259" s="41"/>
      <c r="F259" s="42"/>
      <c r="G259" s="2"/>
    </row>
    <row r="260" spans="1:7" x14ac:dyDescent="0.15">
      <c r="A260" s="42"/>
      <c r="B260" s="42"/>
      <c r="C260" s="42"/>
      <c r="D260" s="41"/>
      <c r="E260" s="41"/>
      <c r="F260" s="42"/>
      <c r="G260" s="2"/>
    </row>
    <row r="261" spans="1:7" x14ac:dyDescent="0.15">
      <c r="A261" s="42"/>
      <c r="B261" s="42"/>
      <c r="C261" s="42"/>
      <c r="D261" s="41"/>
      <c r="E261" s="41"/>
      <c r="F261" s="42"/>
      <c r="G261" s="2"/>
    </row>
    <row r="262" spans="1:7" x14ac:dyDescent="0.15">
      <c r="A262" s="42"/>
      <c r="B262" s="42"/>
      <c r="C262" s="42"/>
      <c r="D262" s="41"/>
      <c r="E262" s="41"/>
      <c r="F262" s="42"/>
      <c r="G262" s="2"/>
    </row>
    <row r="263" spans="1:7" x14ac:dyDescent="0.15">
      <c r="A263" s="42"/>
      <c r="B263" s="42"/>
      <c r="C263" s="42"/>
      <c r="D263" s="41"/>
      <c r="E263" s="41"/>
      <c r="F263" s="42"/>
      <c r="G263" s="2"/>
    </row>
    <row r="264" spans="1:7" x14ac:dyDescent="0.15">
      <c r="A264" s="42"/>
      <c r="B264" s="42"/>
      <c r="C264" s="42"/>
      <c r="D264" s="41"/>
      <c r="E264" s="41"/>
      <c r="F264" s="42"/>
      <c r="G264" s="2"/>
    </row>
    <row r="265" spans="1:7" x14ac:dyDescent="0.15">
      <c r="A265" s="42"/>
      <c r="B265" s="42"/>
      <c r="C265" s="42"/>
      <c r="D265" s="41"/>
      <c r="E265" s="41"/>
      <c r="F265" s="42"/>
      <c r="G265" s="2"/>
    </row>
    <row r="266" spans="1:7" x14ac:dyDescent="0.15">
      <c r="A266" s="42"/>
      <c r="B266" s="42"/>
      <c r="C266" s="42"/>
      <c r="D266" s="41"/>
      <c r="E266" s="41"/>
      <c r="F266" s="42"/>
      <c r="G266" s="2"/>
    </row>
    <row r="267" spans="1:7" x14ac:dyDescent="0.15">
      <c r="A267" s="42"/>
      <c r="B267" s="42"/>
      <c r="C267" s="42"/>
      <c r="D267" s="41"/>
      <c r="E267" s="41"/>
      <c r="F267" s="42"/>
      <c r="G267" s="2"/>
    </row>
    <row r="268" spans="1:7" x14ac:dyDescent="0.15">
      <c r="A268" s="42"/>
      <c r="B268" s="42"/>
      <c r="C268" s="42"/>
      <c r="D268" s="41"/>
      <c r="E268" s="41"/>
      <c r="F268" s="42"/>
      <c r="G268" s="2"/>
    </row>
    <row r="269" spans="1:7" x14ac:dyDescent="0.15">
      <c r="A269" s="42"/>
      <c r="B269" s="42"/>
      <c r="C269" s="42"/>
      <c r="D269" s="41"/>
      <c r="E269" s="41"/>
      <c r="F269" s="42"/>
      <c r="G269" s="2"/>
    </row>
    <row r="270" spans="1:7" x14ac:dyDescent="0.15">
      <c r="A270" s="42"/>
      <c r="B270" s="42"/>
      <c r="C270" s="42"/>
      <c r="D270" s="41"/>
      <c r="E270" s="41"/>
      <c r="F270" s="42"/>
      <c r="G270" s="2"/>
    </row>
    <row r="271" spans="1:7" x14ac:dyDescent="0.15">
      <c r="A271" s="42"/>
      <c r="B271" s="42"/>
      <c r="C271" s="42"/>
      <c r="D271" s="41"/>
      <c r="E271" s="41"/>
      <c r="F271" s="42"/>
      <c r="G271" s="2"/>
    </row>
    <row r="272" spans="1:7" x14ac:dyDescent="0.15">
      <c r="A272" s="42"/>
      <c r="B272" s="42"/>
      <c r="C272" s="42"/>
      <c r="D272" s="41"/>
      <c r="E272" s="41"/>
      <c r="F272" s="42"/>
      <c r="G272" s="2"/>
    </row>
    <row r="273" spans="1:7" x14ac:dyDescent="0.15">
      <c r="A273" s="42"/>
      <c r="B273" s="42"/>
      <c r="C273" s="42"/>
      <c r="D273" s="41"/>
      <c r="E273" s="41"/>
      <c r="F273" s="42"/>
      <c r="G273" s="2"/>
    </row>
    <row r="274" spans="1:7" x14ac:dyDescent="0.15">
      <c r="A274" s="42"/>
      <c r="B274" s="42"/>
      <c r="C274" s="42"/>
      <c r="D274" s="41"/>
      <c r="E274" s="41"/>
      <c r="F274" s="42"/>
      <c r="G274" s="2"/>
    </row>
    <row r="275" spans="1:7" x14ac:dyDescent="0.15">
      <c r="A275" s="42"/>
      <c r="B275" s="42"/>
      <c r="C275" s="42"/>
      <c r="D275" s="41"/>
      <c r="E275" s="41"/>
      <c r="F275" s="42"/>
      <c r="G275" s="2"/>
    </row>
    <row r="276" spans="1:7" x14ac:dyDescent="0.15">
      <c r="A276" s="42"/>
      <c r="B276" s="42"/>
      <c r="C276" s="42"/>
      <c r="D276" s="41"/>
      <c r="E276" s="41"/>
      <c r="F276" s="42"/>
      <c r="G276" s="2"/>
    </row>
    <row r="277" spans="1:7" x14ac:dyDescent="0.15">
      <c r="A277" s="42"/>
      <c r="B277" s="42"/>
      <c r="C277" s="42"/>
      <c r="D277" s="41"/>
      <c r="E277" s="41"/>
      <c r="F277" s="42"/>
      <c r="G277" s="2"/>
    </row>
    <row r="278" spans="1:7" x14ac:dyDescent="0.15">
      <c r="A278" s="42"/>
      <c r="B278" s="42"/>
      <c r="C278" s="42"/>
      <c r="D278" s="41"/>
      <c r="E278" s="41"/>
      <c r="F278" s="42"/>
      <c r="G278" s="2"/>
    </row>
    <row r="279" spans="1:7" x14ac:dyDescent="0.15">
      <c r="A279" s="42"/>
      <c r="B279" s="42"/>
      <c r="C279" s="42"/>
      <c r="D279" s="41"/>
      <c r="E279" s="41"/>
      <c r="F279" s="42"/>
      <c r="G279" s="2"/>
    </row>
    <row r="280" spans="1:7" x14ac:dyDescent="0.15">
      <c r="A280" s="42"/>
      <c r="B280" s="42"/>
      <c r="C280" s="42"/>
      <c r="D280" s="41"/>
      <c r="E280" s="41"/>
      <c r="F280" s="42"/>
      <c r="G280" s="2"/>
    </row>
    <row r="281" spans="1:7" x14ac:dyDescent="0.15">
      <c r="A281" s="42"/>
      <c r="B281" s="42"/>
      <c r="C281" s="42"/>
      <c r="D281" s="41"/>
      <c r="E281" s="41"/>
      <c r="F281" s="42"/>
      <c r="G281" s="2"/>
    </row>
    <row r="282" spans="1:7" x14ac:dyDescent="0.15">
      <c r="A282" s="42"/>
      <c r="B282" s="42"/>
      <c r="C282" s="42"/>
      <c r="D282" s="41"/>
      <c r="E282" s="41"/>
      <c r="F282" s="42"/>
      <c r="G282" s="2"/>
    </row>
    <row r="283" spans="1:7" x14ac:dyDescent="0.15">
      <c r="A283" s="42"/>
      <c r="B283" s="42"/>
      <c r="C283" s="42"/>
      <c r="D283" s="41"/>
      <c r="E283" s="41"/>
      <c r="F283" s="42"/>
      <c r="G283" s="2"/>
    </row>
    <row r="284" spans="1:7" x14ac:dyDescent="0.15">
      <c r="A284" s="42"/>
      <c r="B284" s="42"/>
      <c r="C284" s="42"/>
      <c r="D284" s="41"/>
      <c r="E284" s="41"/>
      <c r="F284" s="42"/>
      <c r="G284" s="2"/>
    </row>
    <row r="285" spans="1:7" x14ac:dyDescent="0.15">
      <c r="A285" s="42"/>
      <c r="B285" s="42"/>
      <c r="C285" s="42"/>
      <c r="D285" s="41"/>
      <c r="E285" s="41"/>
      <c r="F285" s="42"/>
      <c r="G285" s="2"/>
    </row>
    <row r="286" spans="1:7" x14ac:dyDescent="0.15">
      <c r="A286" s="42"/>
      <c r="B286" s="42"/>
      <c r="C286" s="42"/>
      <c r="D286" s="41"/>
      <c r="E286" s="41"/>
      <c r="F286" s="42"/>
      <c r="G286" s="2"/>
    </row>
    <row r="287" spans="1:7" x14ac:dyDescent="0.15">
      <c r="A287" s="42"/>
      <c r="B287" s="42"/>
      <c r="C287" s="42"/>
      <c r="D287" s="41"/>
      <c r="E287" s="41"/>
      <c r="F287" s="42"/>
      <c r="G287" s="2"/>
    </row>
    <row r="288" spans="1:7" x14ac:dyDescent="0.15">
      <c r="A288" s="42"/>
      <c r="B288" s="42"/>
      <c r="C288" s="42"/>
      <c r="D288" s="41"/>
      <c r="E288" s="41"/>
      <c r="F288" s="42"/>
      <c r="G288" s="2"/>
    </row>
    <row r="289" spans="1:7" x14ac:dyDescent="0.15">
      <c r="A289" s="42"/>
      <c r="B289" s="42"/>
      <c r="C289" s="42"/>
      <c r="D289" s="41"/>
      <c r="E289" s="41"/>
      <c r="F289" s="42"/>
      <c r="G289" s="2"/>
    </row>
    <row r="290" spans="1:7" x14ac:dyDescent="0.15">
      <c r="A290" s="42"/>
      <c r="B290" s="42"/>
      <c r="C290" s="42"/>
      <c r="D290" s="41"/>
      <c r="E290" s="41"/>
      <c r="F290" s="42"/>
      <c r="G290" s="2"/>
    </row>
    <row r="291" spans="1:7" x14ac:dyDescent="0.15">
      <c r="A291" s="42"/>
      <c r="B291" s="42"/>
      <c r="C291" s="42"/>
      <c r="D291" s="41"/>
      <c r="E291" s="41"/>
      <c r="F291" s="42"/>
      <c r="G291" s="2"/>
    </row>
    <row r="292" spans="1:7" x14ac:dyDescent="0.15">
      <c r="A292" s="42"/>
      <c r="B292" s="42"/>
      <c r="C292" s="42"/>
      <c r="D292" s="41"/>
      <c r="E292" s="41"/>
      <c r="F292" s="42"/>
      <c r="G292" s="2"/>
    </row>
    <row r="293" spans="1:7" x14ac:dyDescent="0.15">
      <c r="A293" s="42"/>
      <c r="B293" s="42"/>
      <c r="C293" s="42"/>
      <c r="D293" s="41"/>
      <c r="E293" s="41"/>
      <c r="F293" s="42"/>
      <c r="G293" s="2"/>
    </row>
    <row r="294" spans="1:7" x14ac:dyDescent="0.15">
      <c r="A294" s="42"/>
      <c r="B294" s="42"/>
      <c r="C294" s="42"/>
      <c r="D294" s="41"/>
      <c r="E294" s="41"/>
      <c r="F294" s="42"/>
      <c r="G294" s="2"/>
    </row>
    <row r="295" spans="1:7" x14ac:dyDescent="0.15">
      <c r="A295" s="42"/>
      <c r="B295" s="42"/>
      <c r="C295" s="42"/>
      <c r="D295" s="41"/>
      <c r="E295" s="41"/>
      <c r="F295" s="42"/>
      <c r="G295" s="2"/>
    </row>
    <row r="296" spans="1:7" x14ac:dyDescent="0.15">
      <c r="A296" s="42"/>
      <c r="B296" s="42"/>
      <c r="C296" s="42"/>
      <c r="D296" s="41"/>
      <c r="E296" s="41"/>
      <c r="F296" s="42"/>
      <c r="G296" s="2"/>
    </row>
    <row r="297" spans="1:7" x14ac:dyDescent="0.15">
      <c r="A297" s="42"/>
      <c r="B297" s="42"/>
      <c r="C297" s="42"/>
      <c r="D297" s="41"/>
      <c r="E297" s="41"/>
      <c r="F297" s="42"/>
      <c r="G297" s="2"/>
    </row>
    <row r="298" spans="1:7" x14ac:dyDescent="0.15">
      <c r="A298" s="42"/>
      <c r="B298" s="42"/>
      <c r="C298" s="42"/>
      <c r="D298" s="41"/>
      <c r="E298" s="41"/>
      <c r="F298" s="42"/>
      <c r="G298" s="2"/>
    </row>
    <row r="299" spans="1:7" x14ac:dyDescent="0.15">
      <c r="A299" s="42"/>
      <c r="B299" s="42"/>
      <c r="C299" s="42"/>
      <c r="D299" s="41"/>
      <c r="E299" s="41"/>
      <c r="F299" s="42"/>
      <c r="G299" s="2"/>
    </row>
    <row r="300" spans="1:7" x14ac:dyDescent="0.15">
      <c r="A300" s="42"/>
      <c r="B300" s="42"/>
      <c r="C300" s="42"/>
      <c r="D300" s="41"/>
      <c r="E300" s="41"/>
      <c r="F300" s="42"/>
      <c r="G300" s="2"/>
    </row>
    <row r="301" spans="1:7" x14ac:dyDescent="0.15">
      <c r="A301" s="42"/>
      <c r="B301" s="42"/>
      <c r="C301" s="42"/>
      <c r="D301" s="41"/>
      <c r="E301" s="41"/>
      <c r="F301" s="42"/>
      <c r="G301" s="2"/>
    </row>
    <row r="302" spans="1:7" x14ac:dyDescent="0.15">
      <c r="A302" s="42"/>
      <c r="B302" s="42"/>
      <c r="C302" s="42"/>
      <c r="D302" s="41"/>
      <c r="E302" s="41"/>
      <c r="F302" s="42"/>
      <c r="G302" s="2"/>
    </row>
    <row r="303" spans="1:7" x14ac:dyDescent="0.15">
      <c r="A303" s="42"/>
      <c r="B303" s="42"/>
      <c r="C303" s="42"/>
      <c r="D303" s="41"/>
      <c r="E303" s="41"/>
      <c r="F303" s="42"/>
      <c r="G303" s="2"/>
    </row>
    <row r="304" spans="1:7" x14ac:dyDescent="0.15">
      <c r="A304" s="42"/>
      <c r="B304" s="42"/>
      <c r="C304" s="42"/>
      <c r="D304" s="41"/>
      <c r="E304" s="41"/>
      <c r="F304" s="42"/>
      <c r="G304" s="2"/>
    </row>
    <row r="305" spans="1:7" x14ac:dyDescent="0.15">
      <c r="A305" s="42"/>
      <c r="B305" s="42"/>
      <c r="C305" s="42"/>
      <c r="D305" s="41"/>
      <c r="E305" s="41"/>
      <c r="F305" s="42"/>
      <c r="G305" s="2"/>
    </row>
    <row r="306" spans="1:7" x14ac:dyDescent="0.15">
      <c r="A306" s="42"/>
      <c r="B306" s="42"/>
      <c r="C306" s="42"/>
      <c r="D306" s="41"/>
      <c r="E306" s="41"/>
      <c r="F306" s="42"/>
      <c r="G306" s="2"/>
    </row>
    <row r="307" spans="1:7" x14ac:dyDescent="0.15">
      <c r="A307" s="42"/>
      <c r="B307" s="42"/>
      <c r="C307" s="42"/>
      <c r="D307" s="41"/>
      <c r="E307" s="41"/>
      <c r="F307" s="42"/>
      <c r="G307" s="2"/>
    </row>
    <row r="308" spans="1:7" x14ac:dyDescent="0.15">
      <c r="A308" s="42"/>
      <c r="B308" s="42"/>
      <c r="C308" s="42"/>
      <c r="D308" s="41"/>
      <c r="E308" s="41"/>
      <c r="F308" s="42"/>
      <c r="G308" s="2"/>
    </row>
    <row r="309" spans="1:7" x14ac:dyDescent="0.15">
      <c r="A309" s="42"/>
      <c r="B309" s="42"/>
      <c r="C309" s="42"/>
      <c r="D309" s="41"/>
      <c r="E309" s="41"/>
      <c r="F309" s="42"/>
      <c r="G309" s="2"/>
    </row>
    <row r="310" spans="1:7" x14ac:dyDescent="0.15">
      <c r="A310" s="42"/>
      <c r="B310" s="42"/>
      <c r="C310" s="42"/>
      <c r="D310" s="41"/>
      <c r="E310" s="41"/>
      <c r="F310" s="42"/>
      <c r="G310" s="2"/>
    </row>
    <row r="311" spans="1:7" x14ac:dyDescent="0.15">
      <c r="A311" s="42"/>
      <c r="B311" s="42"/>
      <c r="C311" s="42"/>
      <c r="D311" s="41"/>
      <c r="E311" s="41"/>
      <c r="F311" s="42"/>
      <c r="G311" s="2"/>
    </row>
    <row r="312" spans="1:7" x14ac:dyDescent="0.15">
      <c r="A312" s="42"/>
      <c r="B312" s="42"/>
      <c r="C312" s="42"/>
      <c r="D312" s="41"/>
      <c r="E312" s="41"/>
      <c r="F312" s="42"/>
      <c r="G312" s="2"/>
    </row>
    <row r="313" spans="1:7" x14ac:dyDescent="0.15">
      <c r="A313" s="42"/>
      <c r="B313" s="42"/>
      <c r="C313" s="42"/>
      <c r="D313" s="41"/>
      <c r="E313" s="41"/>
      <c r="F313" s="42"/>
      <c r="G313" s="2"/>
    </row>
    <row r="314" spans="1:7" x14ac:dyDescent="0.15">
      <c r="A314" s="42"/>
      <c r="B314" s="42"/>
      <c r="C314" s="42"/>
      <c r="D314" s="41"/>
      <c r="E314" s="41"/>
      <c r="F314" s="42"/>
      <c r="G314" s="2"/>
    </row>
    <row r="315" spans="1:7" x14ac:dyDescent="0.15">
      <c r="A315" s="42"/>
      <c r="B315" s="42"/>
      <c r="C315" s="42"/>
      <c r="D315" s="41"/>
      <c r="E315" s="41"/>
      <c r="F315" s="42"/>
      <c r="G315" s="2"/>
    </row>
    <row r="316" spans="1:7" x14ac:dyDescent="0.15">
      <c r="A316" s="42"/>
      <c r="B316" s="42"/>
      <c r="C316" s="42"/>
      <c r="D316" s="41"/>
      <c r="E316" s="41"/>
      <c r="F316" s="42"/>
      <c r="G316" s="2"/>
    </row>
    <row r="317" spans="1:7" x14ac:dyDescent="0.15">
      <c r="A317" s="42"/>
      <c r="B317" s="42"/>
      <c r="C317" s="42"/>
      <c r="D317" s="41"/>
      <c r="E317" s="41"/>
      <c r="F317" s="42"/>
      <c r="G317" s="2"/>
    </row>
    <row r="318" spans="1:7" x14ac:dyDescent="0.15">
      <c r="A318" s="42"/>
      <c r="B318" s="42"/>
      <c r="C318" s="42"/>
      <c r="D318" s="41"/>
      <c r="E318" s="41"/>
      <c r="F318" s="42"/>
      <c r="G318" s="2"/>
    </row>
    <row r="319" spans="1:7" x14ac:dyDescent="0.15">
      <c r="A319" s="42"/>
      <c r="B319" s="42"/>
      <c r="C319" s="42"/>
      <c r="D319" s="41"/>
      <c r="E319" s="41"/>
      <c r="F319" s="42"/>
      <c r="G319" s="2"/>
    </row>
    <row r="320" spans="1:7" x14ac:dyDescent="0.15">
      <c r="A320" s="42"/>
      <c r="B320" s="42"/>
      <c r="C320" s="42"/>
      <c r="D320" s="41"/>
      <c r="E320" s="41"/>
      <c r="F320" s="42"/>
      <c r="G320" s="2"/>
    </row>
    <row r="321" spans="1:7" x14ac:dyDescent="0.15">
      <c r="A321" s="42"/>
      <c r="B321" s="42"/>
      <c r="C321" s="42"/>
      <c r="D321" s="41"/>
      <c r="E321" s="41"/>
      <c r="F321" s="42"/>
      <c r="G321" s="2"/>
    </row>
    <row r="322" spans="1:7" x14ac:dyDescent="0.15">
      <c r="A322" s="42"/>
      <c r="B322" s="42"/>
      <c r="C322" s="42"/>
      <c r="D322" s="41"/>
      <c r="E322" s="41"/>
      <c r="F322" s="42"/>
      <c r="G322" s="2"/>
    </row>
    <row r="323" spans="1:7" x14ac:dyDescent="0.15">
      <c r="A323" s="42"/>
      <c r="B323" s="42"/>
      <c r="C323" s="42"/>
      <c r="D323" s="41"/>
      <c r="E323" s="41"/>
      <c r="F323" s="42"/>
      <c r="G323" s="2"/>
    </row>
    <row r="324" spans="1:7" x14ac:dyDescent="0.15">
      <c r="A324" s="42"/>
      <c r="B324" s="42"/>
      <c r="C324" s="42"/>
      <c r="D324" s="41"/>
      <c r="E324" s="41"/>
      <c r="F324" s="42"/>
      <c r="G324" s="2"/>
    </row>
    <row r="325" spans="1:7" x14ac:dyDescent="0.15">
      <c r="A325" s="42"/>
      <c r="B325" s="42"/>
      <c r="C325" s="42"/>
      <c r="D325" s="41"/>
      <c r="E325" s="41"/>
      <c r="F325" s="42"/>
      <c r="G325" s="2"/>
    </row>
    <row r="326" spans="1:7" x14ac:dyDescent="0.15">
      <c r="A326" s="42"/>
      <c r="B326" s="42"/>
      <c r="C326" s="42"/>
      <c r="D326" s="41"/>
      <c r="E326" s="41"/>
      <c r="F326" s="42"/>
      <c r="G326" s="2"/>
    </row>
    <row r="327" spans="1:7" x14ac:dyDescent="0.15">
      <c r="A327" s="42"/>
      <c r="B327" s="42"/>
      <c r="C327" s="42"/>
      <c r="D327" s="41"/>
      <c r="E327" s="41"/>
      <c r="F327" s="42"/>
      <c r="G327" s="2"/>
    </row>
    <row r="328" spans="1:7" x14ac:dyDescent="0.15">
      <c r="A328" s="42"/>
      <c r="B328" s="42"/>
      <c r="C328" s="42"/>
      <c r="D328" s="41"/>
      <c r="E328" s="41"/>
      <c r="F328" s="42"/>
      <c r="G328" s="2"/>
    </row>
    <row r="329" spans="1:7" x14ac:dyDescent="0.15">
      <c r="A329" s="42"/>
      <c r="B329" s="42"/>
      <c r="C329" s="42"/>
      <c r="D329" s="41"/>
      <c r="E329" s="41"/>
      <c r="F329" s="42"/>
      <c r="G329" s="2"/>
    </row>
    <row r="330" spans="1:7" x14ac:dyDescent="0.15">
      <c r="A330" s="42"/>
      <c r="B330" s="42"/>
      <c r="C330" s="42"/>
      <c r="D330" s="41"/>
      <c r="E330" s="41"/>
      <c r="F330" s="42"/>
      <c r="G330" s="2"/>
    </row>
    <row r="331" spans="1:7" x14ac:dyDescent="0.15">
      <c r="A331" s="42"/>
      <c r="B331" s="42"/>
      <c r="C331" s="42"/>
      <c r="D331" s="41"/>
      <c r="E331" s="41"/>
      <c r="F331" s="42"/>
      <c r="G331" s="2"/>
    </row>
    <row r="332" spans="1:7" x14ac:dyDescent="0.15">
      <c r="A332" s="42"/>
      <c r="B332" s="42"/>
      <c r="C332" s="42"/>
      <c r="D332" s="41"/>
      <c r="E332" s="41"/>
      <c r="F332" s="42"/>
      <c r="G332" s="2"/>
    </row>
    <row r="333" spans="1:7" x14ac:dyDescent="0.15">
      <c r="A333" s="42"/>
      <c r="B333" s="42"/>
      <c r="C333" s="42"/>
      <c r="D333" s="41"/>
      <c r="E333" s="41"/>
      <c r="F333" s="42"/>
      <c r="G333" s="2"/>
    </row>
    <row r="334" spans="1:7" x14ac:dyDescent="0.15">
      <c r="A334" s="42"/>
      <c r="B334" s="42"/>
      <c r="C334" s="42"/>
      <c r="D334" s="41"/>
      <c r="E334" s="41"/>
      <c r="F334" s="42"/>
      <c r="G334" s="2"/>
    </row>
    <row r="335" spans="1:7" x14ac:dyDescent="0.15">
      <c r="A335" s="42"/>
      <c r="B335" s="42"/>
      <c r="C335" s="42"/>
      <c r="D335" s="41"/>
      <c r="E335" s="41"/>
      <c r="F335" s="42"/>
      <c r="G335" s="2"/>
    </row>
    <row r="336" spans="1:7" x14ac:dyDescent="0.15">
      <c r="A336" s="42"/>
      <c r="B336" s="42"/>
      <c r="C336" s="42"/>
      <c r="D336" s="41"/>
      <c r="E336" s="41"/>
      <c r="F336" s="42"/>
      <c r="G336" s="2"/>
    </row>
    <row r="337" spans="1:7" x14ac:dyDescent="0.15">
      <c r="A337" s="42"/>
      <c r="B337" s="42"/>
      <c r="C337" s="42"/>
      <c r="D337" s="41"/>
      <c r="E337" s="41"/>
      <c r="F337" s="42"/>
      <c r="G337" s="2"/>
    </row>
    <row r="338" spans="1:7" x14ac:dyDescent="0.15">
      <c r="A338" s="42"/>
      <c r="B338" s="42"/>
      <c r="C338" s="42"/>
      <c r="D338" s="41"/>
      <c r="E338" s="41"/>
      <c r="F338" s="42"/>
      <c r="G338" s="2"/>
    </row>
    <row r="339" spans="1:7" x14ac:dyDescent="0.15">
      <c r="A339" s="42"/>
      <c r="B339" s="42"/>
      <c r="C339" s="42"/>
      <c r="D339" s="41"/>
      <c r="E339" s="41"/>
      <c r="F339" s="42"/>
      <c r="G339" s="2"/>
    </row>
    <row r="340" spans="1:7" x14ac:dyDescent="0.15">
      <c r="A340" s="42"/>
      <c r="B340" s="42"/>
      <c r="C340" s="42"/>
      <c r="D340" s="41"/>
      <c r="E340" s="41"/>
      <c r="F340" s="42"/>
      <c r="G340" s="2"/>
    </row>
    <row r="341" spans="1:7" x14ac:dyDescent="0.15">
      <c r="A341" s="42"/>
      <c r="B341" s="42"/>
      <c r="C341" s="42"/>
      <c r="D341" s="41"/>
      <c r="E341" s="41"/>
      <c r="F341" s="42"/>
      <c r="G341" s="2"/>
    </row>
    <row r="342" spans="1:7" x14ac:dyDescent="0.15">
      <c r="A342" s="42"/>
      <c r="B342" s="42"/>
      <c r="C342" s="42"/>
      <c r="D342" s="41"/>
      <c r="E342" s="41"/>
      <c r="F342" s="42"/>
      <c r="G342" s="2"/>
    </row>
    <row r="343" spans="1:7" x14ac:dyDescent="0.15">
      <c r="A343" s="42"/>
      <c r="B343" s="42"/>
      <c r="C343" s="42"/>
      <c r="D343" s="41"/>
      <c r="E343" s="41"/>
      <c r="F343" s="42"/>
      <c r="G343" s="2"/>
    </row>
    <row r="344" spans="1:7" x14ac:dyDescent="0.15">
      <c r="A344" s="42"/>
      <c r="B344" s="42"/>
      <c r="C344" s="42"/>
      <c r="D344" s="41"/>
      <c r="E344" s="41"/>
      <c r="F344" s="42"/>
      <c r="G344" s="2"/>
    </row>
    <row r="345" spans="1:7" x14ac:dyDescent="0.15">
      <c r="A345" s="42"/>
      <c r="B345" s="42"/>
      <c r="C345" s="42"/>
      <c r="D345" s="41"/>
      <c r="E345" s="41"/>
      <c r="F345" s="42"/>
      <c r="G345" s="2"/>
    </row>
    <row r="346" spans="1:7" x14ac:dyDescent="0.15">
      <c r="A346" s="42"/>
      <c r="B346" s="42"/>
      <c r="C346" s="42"/>
      <c r="D346" s="41"/>
      <c r="E346" s="41"/>
      <c r="F346" s="42"/>
      <c r="G346" s="2"/>
    </row>
    <row r="347" spans="1:7" x14ac:dyDescent="0.15">
      <c r="A347" s="42"/>
      <c r="B347" s="42"/>
      <c r="C347" s="42"/>
      <c r="D347" s="41"/>
      <c r="E347" s="41"/>
      <c r="F347" s="42"/>
      <c r="G347" s="2"/>
    </row>
    <row r="348" spans="1:7" x14ac:dyDescent="0.15">
      <c r="A348" s="42"/>
      <c r="B348" s="42"/>
      <c r="C348" s="42"/>
      <c r="D348" s="41"/>
      <c r="E348" s="41"/>
      <c r="F348" s="42"/>
      <c r="G348" s="2"/>
    </row>
    <row r="349" spans="1:7" x14ac:dyDescent="0.15">
      <c r="A349" s="42"/>
      <c r="B349" s="42"/>
      <c r="C349" s="42"/>
      <c r="D349" s="41"/>
      <c r="E349" s="41"/>
      <c r="F349" s="42"/>
      <c r="G349" s="2"/>
    </row>
    <row r="350" spans="1:7" x14ac:dyDescent="0.15">
      <c r="A350" s="42"/>
      <c r="B350" s="42"/>
      <c r="C350" s="42"/>
      <c r="D350" s="41"/>
      <c r="E350" s="41"/>
      <c r="F350" s="42"/>
      <c r="G350" s="2"/>
    </row>
    <row r="351" spans="1:7" x14ac:dyDescent="0.15">
      <c r="A351" s="42"/>
      <c r="B351" s="42"/>
      <c r="C351" s="42"/>
      <c r="D351" s="41"/>
      <c r="E351" s="41"/>
      <c r="F351" s="42"/>
      <c r="G351" s="2"/>
    </row>
    <row r="352" spans="1:7" x14ac:dyDescent="0.15">
      <c r="A352" s="42"/>
      <c r="B352" s="42"/>
      <c r="C352" s="42"/>
      <c r="D352" s="41"/>
      <c r="E352" s="41"/>
      <c r="F352" s="42"/>
      <c r="G352" s="2"/>
    </row>
    <row r="353" spans="1:7" x14ac:dyDescent="0.15">
      <c r="A353" s="42"/>
      <c r="B353" s="42"/>
      <c r="C353" s="42"/>
      <c r="D353" s="41"/>
      <c r="E353" s="41"/>
      <c r="F353" s="42"/>
      <c r="G353" s="2"/>
    </row>
    <row r="354" spans="1:7" x14ac:dyDescent="0.15">
      <c r="A354" s="42"/>
      <c r="B354" s="42"/>
      <c r="C354" s="42"/>
      <c r="D354" s="41"/>
      <c r="E354" s="41"/>
      <c r="F354" s="42"/>
      <c r="G354" s="2"/>
    </row>
    <row r="355" spans="1:7" x14ac:dyDescent="0.15">
      <c r="A355" s="42"/>
      <c r="B355" s="42"/>
      <c r="C355" s="42"/>
      <c r="D355" s="41"/>
      <c r="E355" s="41"/>
      <c r="F355" s="42"/>
      <c r="G355" s="2"/>
    </row>
    <row r="356" spans="1:7" x14ac:dyDescent="0.15">
      <c r="A356" s="42"/>
      <c r="B356" s="42"/>
      <c r="C356" s="42"/>
      <c r="D356" s="41"/>
      <c r="E356" s="41"/>
      <c r="F356" s="42"/>
      <c r="G356" s="2"/>
    </row>
    <row r="357" spans="1:7" x14ac:dyDescent="0.15">
      <c r="A357" s="42"/>
      <c r="B357" s="42"/>
      <c r="C357" s="42"/>
      <c r="D357" s="41"/>
      <c r="E357" s="41"/>
      <c r="F357" s="42"/>
      <c r="G357" s="2"/>
    </row>
    <row r="358" spans="1:7" x14ac:dyDescent="0.15">
      <c r="A358" s="42"/>
      <c r="B358" s="42"/>
      <c r="C358" s="42"/>
      <c r="D358" s="41"/>
      <c r="E358" s="41"/>
      <c r="F358" s="42"/>
      <c r="G358" s="2"/>
    </row>
    <row r="359" spans="1:7" x14ac:dyDescent="0.15">
      <c r="A359" s="42"/>
      <c r="B359" s="42"/>
      <c r="C359" s="42"/>
      <c r="D359" s="41"/>
      <c r="E359" s="41"/>
      <c r="F359" s="42"/>
      <c r="G359" s="2"/>
    </row>
    <row r="360" spans="1:7" x14ac:dyDescent="0.15">
      <c r="A360" s="42"/>
      <c r="B360" s="42"/>
      <c r="C360" s="42"/>
      <c r="D360" s="41"/>
      <c r="E360" s="41"/>
      <c r="F360" s="42"/>
      <c r="G360" s="2"/>
    </row>
    <row r="361" spans="1:7" x14ac:dyDescent="0.15">
      <c r="A361" s="42"/>
      <c r="B361" s="42"/>
      <c r="C361" s="42"/>
      <c r="D361" s="41"/>
      <c r="E361" s="41"/>
      <c r="F361" s="42"/>
      <c r="G361" s="2"/>
    </row>
    <row r="362" spans="1:7" x14ac:dyDescent="0.15">
      <c r="A362" s="42"/>
      <c r="B362" s="42"/>
      <c r="C362" s="42"/>
      <c r="D362" s="41"/>
      <c r="E362" s="41"/>
      <c r="F362" s="42"/>
      <c r="G362" s="2"/>
    </row>
    <row r="363" spans="1:7" x14ac:dyDescent="0.15">
      <c r="A363" s="42"/>
      <c r="B363" s="42"/>
      <c r="C363" s="42"/>
      <c r="D363" s="41"/>
      <c r="E363" s="41"/>
      <c r="F363" s="42"/>
      <c r="G363" s="2"/>
    </row>
    <row r="364" spans="1:7" x14ac:dyDescent="0.15">
      <c r="A364" s="42"/>
      <c r="B364" s="42"/>
      <c r="C364" s="42"/>
      <c r="D364" s="41"/>
      <c r="E364" s="41"/>
      <c r="F364" s="42"/>
      <c r="G364" s="2"/>
    </row>
    <row r="365" spans="1:7" x14ac:dyDescent="0.15">
      <c r="A365" s="42"/>
      <c r="B365" s="42"/>
      <c r="C365" s="42"/>
      <c r="D365" s="41"/>
      <c r="E365" s="41"/>
      <c r="F365" s="42"/>
      <c r="G365" s="2"/>
    </row>
    <row r="366" spans="1:7" x14ac:dyDescent="0.15">
      <c r="A366" s="42"/>
      <c r="B366" s="42"/>
      <c r="C366" s="42"/>
      <c r="D366" s="41"/>
      <c r="E366" s="41"/>
      <c r="F366" s="42"/>
      <c r="G366" s="2"/>
    </row>
    <row r="367" spans="1:7" x14ac:dyDescent="0.15">
      <c r="A367" s="42"/>
      <c r="B367" s="42"/>
      <c r="C367" s="42"/>
      <c r="D367" s="41"/>
      <c r="E367" s="41"/>
      <c r="F367" s="42"/>
      <c r="G367" s="2"/>
    </row>
    <row r="368" spans="1:7" x14ac:dyDescent="0.15">
      <c r="A368" s="42"/>
      <c r="B368" s="42"/>
      <c r="C368" s="42"/>
      <c r="D368" s="41"/>
      <c r="E368" s="41"/>
      <c r="F368" s="42"/>
      <c r="G368" s="2"/>
    </row>
    <row r="369" spans="1:7" x14ac:dyDescent="0.15">
      <c r="A369" s="42"/>
      <c r="B369" s="42"/>
      <c r="C369" s="42"/>
      <c r="D369" s="41"/>
      <c r="E369" s="41"/>
      <c r="F369" s="42"/>
      <c r="G369" s="2"/>
    </row>
    <row r="370" spans="1:7" x14ac:dyDescent="0.15">
      <c r="A370" s="42"/>
      <c r="B370" s="42"/>
      <c r="C370" s="42"/>
      <c r="D370" s="41"/>
      <c r="E370" s="41"/>
      <c r="F370" s="42"/>
      <c r="G370" s="2"/>
    </row>
    <row r="371" spans="1:7" x14ac:dyDescent="0.15">
      <c r="A371" s="42"/>
      <c r="B371" s="42"/>
      <c r="C371" s="42"/>
      <c r="D371" s="41"/>
      <c r="E371" s="41"/>
      <c r="F371" s="42"/>
      <c r="G371" s="2"/>
    </row>
    <row r="372" spans="1:7" x14ac:dyDescent="0.15">
      <c r="A372" s="42"/>
      <c r="B372" s="42"/>
      <c r="C372" s="42"/>
      <c r="D372" s="41"/>
      <c r="E372" s="41"/>
      <c r="F372" s="42"/>
      <c r="G372" s="2"/>
    </row>
    <row r="373" spans="1:7" x14ac:dyDescent="0.15">
      <c r="A373" s="42"/>
      <c r="B373" s="42"/>
      <c r="C373" s="42"/>
      <c r="D373" s="41"/>
      <c r="E373" s="41"/>
      <c r="F373" s="42"/>
      <c r="G373" s="2"/>
    </row>
    <row r="374" spans="1:7" x14ac:dyDescent="0.15">
      <c r="A374" s="42"/>
      <c r="B374" s="42"/>
      <c r="C374" s="42"/>
      <c r="D374" s="41"/>
      <c r="E374" s="41"/>
      <c r="F374" s="42"/>
      <c r="G374" s="2"/>
    </row>
    <row r="375" spans="1:7" x14ac:dyDescent="0.15">
      <c r="A375" s="42"/>
      <c r="B375" s="42"/>
      <c r="C375" s="42"/>
      <c r="D375" s="41"/>
      <c r="E375" s="41"/>
      <c r="F375" s="42"/>
      <c r="G375" s="2"/>
    </row>
    <row r="376" spans="1:7" x14ac:dyDescent="0.15">
      <c r="A376" s="42"/>
      <c r="B376" s="42"/>
      <c r="C376" s="42"/>
      <c r="D376" s="41"/>
      <c r="E376" s="41"/>
      <c r="F376" s="42"/>
      <c r="G376" s="2"/>
    </row>
    <row r="377" spans="1:7" x14ac:dyDescent="0.15">
      <c r="A377" s="42"/>
      <c r="B377" s="42"/>
      <c r="C377" s="42"/>
      <c r="D377" s="41"/>
      <c r="E377" s="41"/>
      <c r="F377" s="42"/>
      <c r="G377" s="2"/>
    </row>
    <row r="378" spans="1:7" x14ac:dyDescent="0.15">
      <c r="A378" s="42"/>
      <c r="B378" s="42"/>
      <c r="C378" s="42"/>
      <c r="D378" s="41"/>
      <c r="E378" s="41"/>
      <c r="F378" s="42"/>
      <c r="G378" s="2"/>
    </row>
    <row r="379" spans="1:7" x14ac:dyDescent="0.15">
      <c r="A379" s="42"/>
      <c r="B379" s="42"/>
      <c r="C379" s="42"/>
      <c r="D379" s="41"/>
      <c r="E379" s="41"/>
      <c r="F379" s="42"/>
      <c r="G379" s="2"/>
    </row>
    <row r="380" spans="1:7" x14ac:dyDescent="0.15">
      <c r="A380" s="42"/>
      <c r="B380" s="42"/>
      <c r="C380" s="42"/>
      <c r="D380" s="41"/>
      <c r="E380" s="41"/>
      <c r="F380" s="42"/>
      <c r="G380" s="2"/>
    </row>
    <row r="381" spans="1:7" x14ac:dyDescent="0.15">
      <c r="A381" s="42"/>
      <c r="B381" s="42"/>
      <c r="C381" s="42"/>
      <c r="D381" s="41"/>
      <c r="E381" s="41"/>
      <c r="F381" s="42"/>
      <c r="G381" s="2"/>
    </row>
    <row r="382" spans="1:7" x14ac:dyDescent="0.15">
      <c r="A382" s="42"/>
      <c r="B382" s="42"/>
      <c r="C382" s="42"/>
      <c r="D382" s="41"/>
      <c r="E382" s="41"/>
      <c r="F382" s="42"/>
      <c r="G382" s="2"/>
    </row>
    <row r="383" spans="1:7" x14ac:dyDescent="0.15">
      <c r="A383" s="42"/>
      <c r="B383" s="42"/>
      <c r="C383" s="42"/>
      <c r="D383" s="41"/>
      <c r="E383" s="41"/>
      <c r="F383" s="42"/>
      <c r="G383" s="2"/>
    </row>
    <row r="384" spans="1:7" x14ac:dyDescent="0.15">
      <c r="A384" s="42"/>
      <c r="B384" s="42"/>
      <c r="C384" s="42"/>
      <c r="D384" s="41"/>
      <c r="E384" s="41"/>
      <c r="F384" s="42"/>
      <c r="G384" s="2"/>
    </row>
    <row r="385" spans="1:7" x14ac:dyDescent="0.15">
      <c r="A385" s="42"/>
      <c r="B385" s="42"/>
      <c r="C385" s="42"/>
      <c r="D385" s="41"/>
      <c r="E385" s="41"/>
      <c r="F385" s="42"/>
      <c r="G385" s="2"/>
    </row>
    <row r="386" spans="1:7" x14ac:dyDescent="0.15">
      <c r="A386" s="42"/>
      <c r="B386" s="42"/>
      <c r="C386" s="42"/>
      <c r="D386" s="41"/>
      <c r="E386" s="41"/>
      <c r="F386" s="42"/>
      <c r="G386" s="2"/>
    </row>
    <row r="387" spans="1:7" x14ac:dyDescent="0.15">
      <c r="A387" s="42"/>
      <c r="B387" s="42"/>
      <c r="C387" s="42"/>
      <c r="D387" s="41"/>
      <c r="E387" s="41"/>
      <c r="F387" s="42"/>
      <c r="G387" s="2"/>
    </row>
    <row r="388" spans="1:7" x14ac:dyDescent="0.15">
      <c r="A388" s="42"/>
      <c r="B388" s="42"/>
      <c r="C388" s="42"/>
      <c r="D388" s="41"/>
      <c r="E388" s="41"/>
      <c r="F388" s="42"/>
      <c r="G388" s="2"/>
    </row>
    <row r="389" spans="1:7" x14ac:dyDescent="0.15">
      <c r="A389" s="42"/>
      <c r="B389" s="42"/>
      <c r="C389" s="42"/>
      <c r="D389" s="41"/>
      <c r="E389" s="41"/>
      <c r="F389" s="42"/>
      <c r="G389" s="2"/>
    </row>
    <row r="390" spans="1:7" x14ac:dyDescent="0.15">
      <c r="A390" s="42"/>
      <c r="B390" s="42"/>
      <c r="C390" s="42"/>
      <c r="D390" s="41"/>
      <c r="E390" s="41"/>
      <c r="F390" s="42"/>
      <c r="G390" s="2"/>
    </row>
    <row r="391" spans="1:7" x14ac:dyDescent="0.15">
      <c r="A391" s="42"/>
      <c r="B391" s="42"/>
      <c r="C391" s="42"/>
      <c r="D391" s="41"/>
      <c r="E391" s="41"/>
      <c r="F391" s="42"/>
      <c r="G391" s="2"/>
    </row>
    <row r="392" spans="1:7" x14ac:dyDescent="0.15">
      <c r="A392" s="42"/>
      <c r="B392" s="42"/>
      <c r="C392" s="42"/>
      <c r="D392" s="41"/>
      <c r="E392" s="41"/>
      <c r="F392" s="42"/>
      <c r="G392" s="2"/>
    </row>
    <row r="393" spans="1:7" x14ac:dyDescent="0.15">
      <c r="A393" s="42"/>
      <c r="B393" s="42"/>
      <c r="C393" s="42"/>
      <c r="D393" s="41"/>
      <c r="E393" s="41"/>
      <c r="F393" s="42"/>
      <c r="G393" s="2"/>
    </row>
    <row r="394" spans="1:7" x14ac:dyDescent="0.15">
      <c r="A394" s="42"/>
      <c r="B394" s="42"/>
      <c r="C394" s="42"/>
      <c r="D394" s="41"/>
      <c r="E394" s="41"/>
      <c r="F394" s="42"/>
      <c r="G394" s="2"/>
    </row>
    <row r="395" spans="1:7" x14ac:dyDescent="0.15">
      <c r="A395" s="42"/>
      <c r="B395" s="42"/>
      <c r="C395" s="42"/>
      <c r="D395" s="41"/>
      <c r="E395" s="41"/>
      <c r="F395" s="42"/>
      <c r="G395" s="2"/>
    </row>
    <row r="396" spans="1:7" x14ac:dyDescent="0.15">
      <c r="A396" s="42"/>
      <c r="B396" s="42"/>
      <c r="C396" s="42"/>
      <c r="D396" s="41"/>
      <c r="E396" s="41"/>
      <c r="F396" s="42"/>
      <c r="G396" s="2"/>
    </row>
    <row r="397" spans="1:7" x14ac:dyDescent="0.15">
      <c r="A397" s="42"/>
      <c r="B397" s="42"/>
      <c r="C397" s="42"/>
      <c r="D397" s="41"/>
      <c r="E397" s="41"/>
      <c r="F397" s="42"/>
      <c r="G397" s="2"/>
    </row>
    <row r="398" spans="1:7" x14ac:dyDescent="0.15">
      <c r="A398" s="42"/>
      <c r="B398" s="42"/>
      <c r="C398" s="42"/>
      <c r="D398" s="41"/>
      <c r="E398" s="41"/>
      <c r="F398" s="42"/>
      <c r="G398" s="2"/>
    </row>
    <row r="399" spans="1:7" x14ac:dyDescent="0.15">
      <c r="A399" s="42"/>
      <c r="B399" s="42"/>
      <c r="C399" s="42"/>
      <c r="D399" s="41"/>
      <c r="E399" s="41"/>
      <c r="F399" s="42"/>
      <c r="G399" s="2"/>
    </row>
    <row r="400" spans="1:7" x14ac:dyDescent="0.15">
      <c r="A400" s="42"/>
      <c r="B400" s="42"/>
      <c r="C400" s="42"/>
      <c r="D400" s="41"/>
      <c r="E400" s="41"/>
      <c r="F400" s="42"/>
      <c r="G400" s="2"/>
    </row>
    <row r="401" spans="1:7" x14ac:dyDescent="0.15">
      <c r="A401" s="42"/>
      <c r="B401" s="42"/>
      <c r="C401" s="42"/>
      <c r="D401" s="41"/>
      <c r="E401" s="41"/>
      <c r="F401" s="42"/>
      <c r="G401" s="2"/>
    </row>
    <row r="402" spans="1:7" x14ac:dyDescent="0.15">
      <c r="A402" s="42"/>
      <c r="B402" s="42"/>
      <c r="C402" s="42"/>
      <c r="D402" s="41"/>
      <c r="E402" s="41"/>
      <c r="F402" s="42"/>
      <c r="G402" s="2"/>
    </row>
    <row r="403" spans="1:7" x14ac:dyDescent="0.15">
      <c r="A403" s="42"/>
      <c r="B403" s="42"/>
      <c r="C403" s="42"/>
      <c r="D403" s="41"/>
      <c r="E403" s="41"/>
      <c r="F403" s="42"/>
      <c r="G403" s="2"/>
    </row>
    <row r="404" spans="1:7" x14ac:dyDescent="0.15">
      <c r="A404" s="42"/>
      <c r="B404" s="42"/>
      <c r="C404" s="42"/>
      <c r="D404" s="41"/>
      <c r="E404" s="41"/>
      <c r="F404" s="42"/>
      <c r="G404" s="2"/>
    </row>
    <row r="405" spans="1:7" x14ac:dyDescent="0.15">
      <c r="A405" s="42"/>
      <c r="B405" s="42"/>
      <c r="C405" s="42"/>
      <c r="D405" s="41"/>
      <c r="E405" s="41"/>
      <c r="F405" s="42"/>
      <c r="G405" s="2"/>
    </row>
    <row r="406" spans="1:7" x14ac:dyDescent="0.15">
      <c r="A406" s="42"/>
      <c r="B406" s="42"/>
      <c r="C406" s="42"/>
      <c r="D406" s="41"/>
      <c r="E406" s="41"/>
      <c r="F406" s="42"/>
      <c r="G406" s="2"/>
    </row>
    <row r="407" spans="1:7" x14ac:dyDescent="0.15">
      <c r="A407" s="42"/>
      <c r="B407" s="42"/>
      <c r="C407" s="42"/>
      <c r="D407" s="41"/>
      <c r="E407" s="41"/>
      <c r="F407" s="42"/>
      <c r="G407" s="2"/>
    </row>
    <row r="408" spans="1:7" x14ac:dyDescent="0.15">
      <c r="A408" s="42"/>
      <c r="B408" s="42"/>
      <c r="C408" s="42"/>
      <c r="D408" s="41"/>
      <c r="E408" s="41"/>
      <c r="F408" s="42"/>
      <c r="G408" s="2"/>
    </row>
    <row r="409" spans="1:7" x14ac:dyDescent="0.15">
      <c r="A409" s="42"/>
      <c r="B409" s="42"/>
      <c r="C409" s="42"/>
      <c r="D409" s="41"/>
      <c r="E409" s="41"/>
      <c r="F409" s="42"/>
      <c r="G409" s="2"/>
    </row>
    <row r="410" spans="1:7" x14ac:dyDescent="0.15">
      <c r="A410" s="42"/>
      <c r="B410" s="42"/>
      <c r="C410" s="42"/>
      <c r="D410" s="41"/>
      <c r="E410" s="41"/>
      <c r="F410" s="42"/>
      <c r="G410" s="2"/>
    </row>
    <row r="411" spans="1:7" x14ac:dyDescent="0.15">
      <c r="A411" s="42"/>
      <c r="B411" s="42"/>
      <c r="C411" s="42"/>
      <c r="D411" s="41"/>
      <c r="E411" s="41"/>
      <c r="F411" s="42"/>
      <c r="G411" s="2"/>
    </row>
    <row r="412" spans="1:7" x14ac:dyDescent="0.15">
      <c r="A412" s="42"/>
      <c r="B412" s="42"/>
      <c r="C412" s="42"/>
      <c r="D412" s="41"/>
      <c r="E412" s="41"/>
      <c r="F412" s="42"/>
      <c r="G412" s="2"/>
    </row>
    <row r="413" spans="1:7" x14ac:dyDescent="0.15">
      <c r="A413" s="42"/>
      <c r="B413" s="42"/>
      <c r="C413" s="42"/>
      <c r="D413" s="41"/>
      <c r="E413" s="41"/>
      <c r="F413" s="42"/>
      <c r="G413" s="2"/>
    </row>
    <row r="414" spans="1:7" x14ac:dyDescent="0.15">
      <c r="A414" s="42"/>
      <c r="B414" s="42"/>
      <c r="C414" s="42"/>
      <c r="D414" s="41"/>
      <c r="E414" s="41"/>
      <c r="F414" s="42"/>
      <c r="G414" s="2"/>
    </row>
    <row r="415" spans="1:7" x14ac:dyDescent="0.15">
      <c r="A415" s="42"/>
      <c r="B415" s="42"/>
      <c r="C415" s="42"/>
      <c r="D415" s="41"/>
      <c r="E415" s="41"/>
      <c r="F415" s="42"/>
      <c r="G415" s="2"/>
    </row>
    <row r="416" spans="1:7" x14ac:dyDescent="0.15">
      <c r="A416" s="42"/>
      <c r="B416" s="42"/>
      <c r="C416" s="42"/>
      <c r="D416" s="41"/>
      <c r="E416" s="41"/>
      <c r="F416" s="42"/>
      <c r="G416" s="2"/>
    </row>
    <row r="417" spans="1:7" x14ac:dyDescent="0.15">
      <c r="A417" s="42"/>
      <c r="B417" s="42"/>
      <c r="C417" s="42"/>
      <c r="D417" s="41"/>
      <c r="E417" s="41"/>
      <c r="F417" s="42"/>
      <c r="G417" s="2"/>
    </row>
    <row r="418" spans="1:7" x14ac:dyDescent="0.15">
      <c r="A418" s="42"/>
      <c r="B418" s="42"/>
      <c r="C418" s="42"/>
      <c r="D418" s="41"/>
      <c r="E418" s="41"/>
      <c r="F418" s="42"/>
      <c r="G418" s="2"/>
    </row>
    <row r="419" spans="1:7" x14ac:dyDescent="0.15">
      <c r="A419" s="42"/>
      <c r="B419" s="42"/>
      <c r="C419" s="42"/>
      <c r="D419" s="41"/>
      <c r="E419" s="41"/>
      <c r="F419" s="42"/>
      <c r="G419" s="2"/>
    </row>
    <row r="420" spans="1:7" x14ac:dyDescent="0.15">
      <c r="A420" s="42"/>
      <c r="B420" s="42"/>
      <c r="C420" s="42"/>
      <c r="D420" s="41"/>
      <c r="E420" s="41"/>
      <c r="F420" s="42"/>
      <c r="G420" s="2"/>
    </row>
    <row r="421" spans="1:7" x14ac:dyDescent="0.15">
      <c r="A421" s="42"/>
      <c r="B421" s="42"/>
      <c r="C421" s="42"/>
      <c r="D421" s="41"/>
      <c r="E421" s="41"/>
      <c r="F421" s="42"/>
      <c r="G421" s="2"/>
    </row>
    <row r="422" spans="1:7" x14ac:dyDescent="0.15">
      <c r="A422" s="42"/>
      <c r="B422" s="42"/>
      <c r="C422" s="42"/>
      <c r="D422" s="41"/>
      <c r="E422" s="41"/>
      <c r="F422" s="42"/>
      <c r="G422" s="2"/>
    </row>
    <row r="423" spans="1:7" x14ac:dyDescent="0.15">
      <c r="A423" s="42"/>
      <c r="B423" s="42"/>
      <c r="C423" s="42"/>
      <c r="D423" s="41"/>
      <c r="E423" s="41"/>
      <c r="F423" s="42"/>
      <c r="G423" s="2"/>
    </row>
    <row r="424" spans="1:7" x14ac:dyDescent="0.15">
      <c r="A424" s="42"/>
      <c r="B424" s="42"/>
      <c r="C424" s="42"/>
      <c r="D424" s="41"/>
      <c r="E424" s="41"/>
      <c r="F424" s="42"/>
      <c r="G424" s="2"/>
    </row>
    <row r="425" spans="1:7" x14ac:dyDescent="0.15">
      <c r="A425" s="42"/>
      <c r="B425" s="42"/>
      <c r="C425" s="42"/>
      <c r="D425" s="41"/>
      <c r="E425" s="41"/>
      <c r="F425" s="42"/>
      <c r="G425" s="2"/>
    </row>
    <row r="426" spans="1:7" x14ac:dyDescent="0.15">
      <c r="A426" s="42"/>
      <c r="B426" s="42"/>
      <c r="C426" s="42"/>
      <c r="D426" s="41"/>
      <c r="E426" s="41"/>
      <c r="F426" s="42"/>
      <c r="G426" s="2"/>
    </row>
    <row r="427" spans="1:7" x14ac:dyDescent="0.15">
      <c r="A427" s="42"/>
      <c r="B427" s="42"/>
      <c r="C427" s="42"/>
      <c r="D427" s="41"/>
      <c r="E427" s="41"/>
      <c r="F427" s="42"/>
      <c r="G427" s="2"/>
    </row>
    <row r="428" spans="1:7" x14ac:dyDescent="0.15">
      <c r="A428" s="42"/>
      <c r="B428" s="42"/>
      <c r="C428" s="42"/>
      <c r="D428" s="41"/>
      <c r="E428" s="41"/>
      <c r="F428" s="42"/>
      <c r="G428" s="2"/>
    </row>
    <row r="429" spans="1:7" x14ac:dyDescent="0.15">
      <c r="A429" s="42"/>
      <c r="B429" s="42"/>
      <c r="C429" s="42"/>
      <c r="D429" s="41"/>
      <c r="E429" s="41"/>
      <c r="F429" s="42"/>
      <c r="G429" s="2"/>
    </row>
    <row r="430" spans="1:7" x14ac:dyDescent="0.15">
      <c r="A430" s="42"/>
      <c r="B430" s="42"/>
      <c r="C430" s="42"/>
      <c r="D430" s="41"/>
      <c r="E430" s="41"/>
      <c r="F430" s="42"/>
      <c r="G430" s="2"/>
    </row>
    <row r="431" spans="1:7" x14ac:dyDescent="0.15">
      <c r="A431" s="42"/>
      <c r="B431" s="42"/>
      <c r="C431" s="42"/>
      <c r="D431" s="41"/>
      <c r="E431" s="41"/>
      <c r="F431" s="42"/>
      <c r="G431" s="2"/>
    </row>
    <row r="432" spans="1:7" x14ac:dyDescent="0.15">
      <c r="A432" s="42"/>
      <c r="B432" s="42"/>
      <c r="C432" s="42"/>
      <c r="D432" s="41"/>
      <c r="E432" s="41"/>
      <c r="F432" s="42"/>
      <c r="G432" s="2"/>
    </row>
    <row r="433" spans="1:7" x14ac:dyDescent="0.15">
      <c r="A433" s="42"/>
      <c r="B433" s="42"/>
      <c r="C433" s="42"/>
      <c r="D433" s="41"/>
      <c r="E433" s="41"/>
      <c r="F433" s="42"/>
      <c r="G433" s="2"/>
    </row>
    <row r="434" spans="1:7" x14ac:dyDescent="0.15">
      <c r="A434" s="42"/>
      <c r="B434" s="42"/>
      <c r="C434" s="42"/>
      <c r="D434" s="41"/>
      <c r="E434" s="41"/>
      <c r="F434" s="42"/>
      <c r="G434" s="2"/>
    </row>
    <row r="435" spans="1:7" x14ac:dyDescent="0.15">
      <c r="A435" s="42"/>
      <c r="B435" s="42"/>
      <c r="C435" s="42"/>
      <c r="D435" s="41"/>
      <c r="E435" s="41"/>
      <c r="F435" s="42"/>
      <c r="G435" s="2"/>
    </row>
    <row r="436" spans="1:7" x14ac:dyDescent="0.15">
      <c r="A436" s="42"/>
      <c r="B436" s="42"/>
      <c r="C436" s="42"/>
      <c r="D436" s="41"/>
      <c r="E436" s="41"/>
      <c r="F436" s="42"/>
      <c r="G436" s="2"/>
    </row>
    <row r="437" spans="1:7" x14ac:dyDescent="0.15">
      <c r="A437" s="42"/>
      <c r="B437" s="42"/>
      <c r="C437" s="42"/>
      <c r="D437" s="41"/>
      <c r="E437" s="41"/>
      <c r="F437" s="42"/>
      <c r="G437" s="2"/>
    </row>
    <row r="438" spans="1:7" x14ac:dyDescent="0.15">
      <c r="A438" s="42"/>
      <c r="B438" s="42"/>
      <c r="C438" s="42"/>
      <c r="D438" s="41"/>
      <c r="E438" s="41"/>
      <c r="F438" s="42"/>
      <c r="G438" s="2"/>
    </row>
    <row r="439" spans="1:7" x14ac:dyDescent="0.15">
      <c r="A439" s="42"/>
      <c r="B439" s="42"/>
      <c r="C439" s="42"/>
      <c r="D439" s="41"/>
      <c r="E439" s="41"/>
      <c r="F439" s="42"/>
      <c r="G439" s="2"/>
    </row>
    <row r="440" spans="1:7" x14ac:dyDescent="0.15">
      <c r="A440" s="42"/>
      <c r="B440" s="42"/>
      <c r="C440" s="42"/>
      <c r="D440" s="41"/>
      <c r="E440" s="41"/>
      <c r="F440" s="42"/>
      <c r="G440" s="2"/>
    </row>
    <row r="441" spans="1:7" x14ac:dyDescent="0.15">
      <c r="A441" s="42"/>
      <c r="B441" s="42"/>
      <c r="C441" s="42"/>
      <c r="D441" s="41"/>
      <c r="E441" s="41"/>
      <c r="F441" s="42"/>
      <c r="G441" s="2"/>
    </row>
    <row r="442" spans="1:7" x14ac:dyDescent="0.15">
      <c r="A442" s="42"/>
      <c r="B442" s="42"/>
      <c r="C442" s="42"/>
      <c r="D442" s="41"/>
      <c r="E442" s="41"/>
      <c r="F442" s="42"/>
      <c r="G442" s="2"/>
    </row>
    <row r="443" spans="1:7" x14ac:dyDescent="0.15">
      <c r="A443" s="42"/>
      <c r="B443" s="42"/>
      <c r="C443" s="42"/>
      <c r="D443" s="41"/>
      <c r="E443" s="41"/>
      <c r="F443" s="42"/>
      <c r="G443" s="2"/>
    </row>
    <row r="444" spans="1:7" x14ac:dyDescent="0.15">
      <c r="A444" s="42"/>
      <c r="B444" s="42"/>
      <c r="C444" s="42"/>
      <c r="D444" s="41"/>
      <c r="E444" s="41"/>
      <c r="F444" s="42"/>
      <c r="G444" s="2"/>
    </row>
    <row r="445" spans="1:7" x14ac:dyDescent="0.15">
      <c r="A445" s="42"/>
      <c r="B445" s="42"/>
      <c r="C445" s="42"/>
      <c r="D445" s="41"/>
      <c r="E445" s="41"/>
      <c r="F445" s="42"/>
      <c r="G445" s="2"/>
    </row>
    <row r="446" spans="1:7" x14ac:dyDescent="0.15">
      <c r="A446" s="42"/>
      <c r="B446" s="42"/>
      <c r="C446" s="42"/>
      <c r="D446" s="41"/>
      <c r="E446" s="41"/>
      <c r="F446" s="42"/>
      <c r="G446" s="2"/>
    </row>
    <row r="447" spans="1:7" x14ac:dyDescent="0.15">
      <c r="A447" s="42"/>
      <c r="B447" s="42"/>
      <c r="C447" s="42"/>
      <c r="D447" s="41"/>
      <c r="E447" s="41"/>
      <c r="F447" s="42"/>
      <c r="G447" s="2"/>
    </row>
    <row r="448" spans="1:7" x14ac:dyDescent="0.15">
      <c r="A448" s="42"/>
      <c r="B448" s="42"/>
      <c r="C448" s="42"/>
      <c r="D448" s="41"/>
      <c r="E448" s="41"/>
      <c r="F448" s="42"/>
      <c r="G448" s="2"/>
    </row>
    <row r="449" spans="1:7" x14ac:dyDescent="0.15">
      <c r="A449" s="42"/>
      <c r="B449" s="42"/>
      <c r="C449" s="42"/>
      <c r="D449" s="41"/>
      <c r="E449" s="41"/>
      <c r="F449" s="42"/>
      <c r="G449" s="2"/>
    </row>
    <row r="450" spans="1:7" x14ac:dyDescent="0.15">
      <c r="A450" s="42"/>
      <c r="B450" s="42"/>
      <c r="C450" s="42"/>
      <c r="D450" s="41"/>
      <c r="E450" s="41"/>
      <c r="F450" s="42"/>
      <c r="G450" s="2"/>
    </row>
    <row r="451" spans="1:7" x14ac:dyDescent="0.15">
      <c r="A451" s="42"/>
      <c r="B451" s="42"/>
      <c r="C451" s="42"/>
      <c r="D451" s="41"/>
      <c r="E451" s="41"/>
      <c r="F451" s="42"/>
      <c r="G451" s="2"/>
    </row>
    <row r="452" spans="1:7" x14ac:dyDescent="0.15">
      <c r="A452" s="42"/>
      <c r="B452" s="42"/>
      <c r="C452" s="42"/>
      <c r="D452" s="41"/>
      <c r="E452" s="41"/>
      <c r="F452" s="42"/>
      <c r="G452" s="2"/>
    </row>
    <row r="453" spans="1:7" x14ac:dyDescent="0.15">
      <c r="A453" s="42"/>
      <c r="B453" s="42"/>
      <c r="C453" s="42"/>
      <c r="D453" s="41"/>
      <c r="E453" s="41"/>
      <c r="F453" s="42"/>
      <c r="G453" s="2"/>
    </row>
    <row r="454" spans="1:7" x14ac:dyDescent="0.15">
      <c r="A454" s="42"/>
      <c r="B454" s="42"/>
      <c r="C454" s="42"/>
      <c r="D454" s="41"/>
      <c r="E454" s="41"/>
      <c r="F454" s="42"/>
      <c r="G454" s="2"/>
    </row>
    <row r="455" spans="1:7" x14ac:dyDescent="0.15">
      <c r="A455" s="42"/>
      <c r="B455" s="42"/>
      <c r="C455" s="42"/>
      <c r="D455" s="41"/>
      <c r="E455" s="41"/>
      <c r="F455" s="42"/>
      <c r="G455" s="2"/>
    </row>
    <row r="456" spans="1:7" x14ac:dyDescent="0.15">
      <c r="A456" s="42"/>
      <c r="B456" s="42"/>
      <c r="C456" s="42"/>
      <c r="D456" s="41"/>
      <c r="E456" s="41"/>
      <c r="F456" s="42"/>
      <c r="G456" s="2"/>
    </row>
    <row r="457" spans="1:7" x14ac:dyDescent="0.15">
      <c r="A457" s="42"/>
      <c r="B457" s="42"/>
      <c r="C457" s="42"/>
      <c r="D457" s="41"/>
      <c r="E457" s="41"/>
      <c r="F457" s="42"/>
      <c r="G457" s="2"/>
    </row>
    <row r="458" spans="1:7" x14ac:dyDescent="0.15">
      <c r="A458" s="42"/>
      <c r="B458" s="42"/>
      <c r="C458" s="42"/>
      <c r="D458" s="41"/>
      <c r="E458" s="41"/>
      <c r="F458" s="42"/>
      <c r="G458" s="2"/>
    </row>
    <row r="459" spans="1:7" x14ac:dyDescent="0.15">
      <c r="A459" s="42"/>
      <c r="B459" s="42"/>
      <c r="C459" s="42"/>
      <c r="D459" s="41"/>
      <c r="E459" s="41"/>
      <c r="F459" s="42"/>
      <c r="G459" s="2"/>
    </row>
    <row r="460" spans="1:7" x14ac:dyDescent="0.15">
      <c r="A460" s="42"/>
      <c r="B460" s="42"/>
      <c r="C460" s="42"/>
      <c r="D460" s="41"/>
      <c r="E460" s="41"/>
      <c r="F460" s="42"/>
      <c r="G460" s="2"/>
    </row>
    <row r="461" spans="1:7" x14ac:dyDescent="0.15">
      <c r="A461" s="42"/>
      <c r="B461" s="42"/>
      <c r="C461" s="42"/>
      <c r="D461" s="41"/>
      <c r="E461" s="41"/>
      <c r="F461" s="42"/>
      <c r="G461" s="2"/>
    </row>
    <row r="462" spans="1:7" x14ac:dyDescent="0.15">
      <c r="A462" s="42"/>
      <c r="B462" s="42"/>
      <c r="C462" s="42"/>
      <c r="D462" s="41"/>
      <c r="E462" s="41"/>
      <c r="F462" s="42"/>
      <c r="G462" s="2"/>
    </row>
    <row r="463" spans="1:7" x14ac:dyDescent="0.15">
      <c r="A463" s="42"/>
      <c r="B463" s="42"/>
      <c r="C463" s="42"/>
      <c r="D463" s="41"/>
      <c r="E463" s="41"/>
      <c r="F463" s="42"/>
      <c r="G463" s="2"/>
    </row>
    <row r="464" spans="1:7" x14ac:dyDescent="0.15">
      <c r="A464" s="42"/>
      <c r="B464" s="42"/>
      <c r="C464" s="42"/>
      <c r="D464" s="41"/>
      <c r="E464" s="41"/>
      <c r="F464" s="42"/>
      <c r="G464" s="2"/>
    </row>
    <row r="465" spans="1:7" x14ac:dyDescent="0.15">
      <c r="A465" s="42"/>
      <c r="B465" s="42"/>
      <c r="C465" s="42"/>
      <c r="D465" s="41"/>
      <c r="E465" s="41"/>
      <c r="F465" s="42"/>
      <c r="G465" s="2"/>
    </row>
    <row r="466" spans="1:7" x14ac:dyDescent="0.15">
      <c r="A466" s="42"/>
      <c r="B466" s="42"/>
      <c r="C466" s="42"/>
      <c r="D466" s="41"/>
      <c r="E466" s="41"/>
      <c r="F466" s="42"/>
      <c r="G466" s="2"/>
    </row>
    <row r="467" spans="1:7" x14ac:dyDescent="0.15">
      <c r="A467" s="42"/>
      <c r="B467" s="42"/>
      <c r="C467" s="42"/>
      <c r="D467" s="41"/>
      <c r="E467" s="41"/>
      <c r="F467" s="42"/>
      <c r="G467" s="2"/>
    </row>
    <row r="468" spans="1:7" x14ac:dyDescent="0.15">
      <c r="A468" s="42"/>
      <c r="B468" s="42"/>
      <c r="C468" s="42"/>
      <c r="D468" s="41"/>
      <c r="E468" s="41"/>
      <c r="F468" s="42"/>
      <c r="G468" s="2"/>
    </row>
    <row r="469" spans="1:7" x14ac:dyDescent="0.15">
      <c r="A469" s="42"/>
      <c r="B469" s="42"/>
      <c r="C469" s="42"/>
      <c r="D469" s="41"/>
      <c r="E469" s="41"/>
      <c r="F469" s="42"/>
      <c r="G469" s="2"/>
    </row>
    <row r="470" spans="1:7" x14ac:dyDescent="0.15">
      <c r="A470" s="42"/>
      <c r="B470" s="42"/>
      <c r="C470" s="42"/>
      <c r="D470" s="41"/>
      <c r="E470" s="41"/>
      <c r="F470" s="42"/>
      <c r="G470" s="2"/>
    </row>
    <row r="471" spans="1:7" x14ac:dyDescent="0.15">
      <c r="A471" s="42"/>
      <c r="B471" s="42"/>
      <c r="C471" s="42"/>
      <c r="D471" s="41"/>
      <c r="E471" s="41"/>
      <c r="F471" s="42"/>
      <c r="G471" s="2"/>
    </row>
    <row r="472" spans="1:7" x14ac:dyDescent="0.15">
      <c r="A472" s="42"/>
      <c r="B472" s="42"/>
      <c r="C472" s="42"/>
      <c r="D472" s="41"/>
      <c r="E472" s="41"/>
      <c r="F472" s="42"/>
      <c r="G472" s="2"/>
    </row>
    <row r="473" spans="1:7" x14ac:dyDescent="0.15">
      <c r="A473" s="42"/>
      <c r="B473" s="42"/>
      <c r="C473" s="42"/>
      <c r="D473" s="41"/>
      <c r="E473" s="41"/>
      <c r="F473" s="42"/>
      <c r="G473" s="2"/>
    </row>
    <row r="474" spans="1:7" x14ac:dyDescent="0.15">
      <c r="A474" s="42"/>
      <c r="B474" s="42"/>
      <c r="C474" s="42"/>
      <c r="D474" s="41"/>
      <c r="E474" s="41"/>
      <c r="F474" s="42"/>
      <c r="G474" s="2"/>
    </row>
    <row r="475" spans="1:7" x14ac:dyDescent="0.15">
      <c r="A475" s="42"/>
      <c r="B475" s="42"/>
      <c r="C475" s="42"/>
      <c r="D475" s="41"/>
      <c r="E475" s="41"/>
      <c r="F475" s="42"/>
      <c r="G475" s="2"/>
    </row>
    <row r="476" spans="1:7" x14ac:dyDescent="0.15">
      <c r="A476" s="42"/>
      <c r="B476" s="42"/>
      <c r="C476" s="42"/>
      <c r="D476" s="41"/>
      <c r="E476" s="41"/>
      <c r="F476" s="42"/>
      <c r="G476" s="2"/>
    </row>
    <row r="477" spans="1:7" x14ac:dyDescent="0.15">
      <c r="A477" s="42"/>
      <c r="B477" s="42"/>
      <c r="C477" s="42"/>
      <c r="D477" s="41"/>
      <c r="E477" s="41"/>
      <c r="F477" s="42"/>
      <c r="G477" s="2"/>
    </row>
    <row r="478" spans="1:7" x14ac:dyDescent="0.15">
      <c r="A478" s="42"/>
      <c r="B478" s="42"/>
      <c r="C478" s="42"/>
      <c r="D478" s="41"/>
      <c r="E478" s="41"/>
      <c r="F478" s="42"/>
      <c r="G478" s="2"/>
    </row>
    <row r="479" spans="1:7" x14ac:dyDescent="0.15">
      <c r="A479" s="42"/>
      <c r="B479" s="42"/>
      <c r="C479" s="42"/>
      <c r="D479" s="41"/>
      <c r="E479" s="41"/>
      <c r="F479" s="42"/>
      <c r="G479" s="2"/>
    </row>
    <row r="480" spans="1:7" x14ac:dyDescent="0.15">
      <c r="A480" s="42"/>
      <c r="B480" s="42"/>
      <c r="C480" s="42"/>
      <c r="D480" s="41"/>
      <c r="E480" s="41"/>
      <c r="F480" s="42"/>
      <c r="G480" s="2"/>
    </row>
    <row r="481" spans="1:7" x14ac:dyDescent="0.15">
      <c r="A481" s="42"/>
      <c r="B481" s="42"/>
      <c r="C481" s="42"/>
      <c r="D481" s="41"/>
      <c r="E481" s="41"/>
      <c r="F481" s="42"/>
      <c r="G481" s="2"/>
    </row>
    <row r="482" spans="1:7" x14ac:dyDescent="0.15">
      <c r="A482" s="42"/>
      <c r="B482" s="42"/>
      <c r="C482" s="42"/>
      <c r="D482" s="41"/>
      <c r="E482" s="41"/>
      <c r="F482" s="42"/>
      <c r="G482" s="2"/>
    </row>
    <row r="483" spans="1:7" x14ac:dyDescent="0.15">
      <c r="A483" s="42"/>
      <c r="B483" s="42"/>
      <c r="C483" s="42"/>
      <c r="D483" s="41"/>
      <c r="E483" s="41"/>
      <c r="F483" s="42"/>
      <c r="G483" s="2"/>
    </row>
    <row r="484" spans="1:7" x14ac:dyDescent="0.15">
      <c r="A484" s="42"/>
      <c r="B484" s="42"/>
      <c r="C484" s="42"/>
      <c r="D484" s="41"/>
      <c r="E484" s="41"/>
      <c r="F484" s="42"/>
      <c r="G484" s="2"/>
    </row>
    <row r="485" spans="1:7" x14ac:dyDescent="0.15">
      <c r="A485" s="42"/>
      <c r="B485" s="42"/>
      <c r="C485" s="42"/>
      <c r="D485" s="41"/>
      <c r="E485" s="41"/>
      <c r="F485" s="42"/>
      <c r="G485" s="2"/>
    </row>
    <row r="486" spans="1:7" x14ac:dyDescent="0.15">
      <c r="A486" s="42"/>
      <c r="B486" s="42"/>
      <c r="C486" s="42"/>
      <c r="D486" s="41"/>
      <c r="E486" s="41"/>
      <c r="F486" s="42"/>
      <c r="G486" s="2"/>
    </row>
    <row r="487" spans="1:7" x14ac:dyDescent="0.15">
      <c r="A487" s="42"/>
      <c r="B487" s="42"/>
      <c r="C487" s="42"/>
      <c r="D487" s="41"/>
      <c r="E487" s="41"/>
      <c r="F487" s="42"/>
      <c r="G487" s="2"/>
    </row>
    <row r="488" spans="1:7" x14ac:dyDescent="0.15">
      <c r="A488" s="42"/>
      <c r="B488" s="42"/>
      <c r="C488" s="42"/>
      <c r="D488" s="41"/>
      <c r="E488" s="41"/>
      <c r="F488" s="42"/>
      <c r="G488" s="2"/>
    </row>
    <row r="489" spans="1:7" x14ac:dyDescent="0.15">
      <c r="A489" s="42"/>
      <c r="B489" s="42"/>
      <c r="C489" s="42"/>
      <c r="D489" s="41"/>
      <c r="E489" s="41"/>
      <c r="F489" s="42"/>
      <c r="G489" s="2"/>
    </row>
    <row r="490" spans="1:7" x14ac:dyDescent="0.15">
      <c r="A490" s="42"/>
      <c r="B490" s="42"/>
      <c r="C490" s="42"/>
      <c r="D490" s="41"/>
      <c r="E490" s="41"/>
      <c r="F490" s="42"/>
      <c r="G490" s="2"/>
    </row>
    <row r="491" spans="1:7" x14ac:dyDescent="0.15">
      <c r="A491" s="42"/>
      <c r="B491" s="42"/>
      <c r="C491" s="42"/>
      <c r="D491" s="41"/>
      <c r="E491" s="41"/>
      <c r="F491" s="42"/>
      <c r="G491" s="2"/>
    </row>
    <row r="492" spans="1:7" x14ac:dyDescent="0.15">
      <c r="A492" s="42"/>
      <c r="B492" s="42"/>
      <c r="C492" s="42"/>
      <c r="D492" s="41"/>
      <c r="E492" s="41"/>
      <c r="F492" s="42"/>
      <c r="G492" s="2"/>
    </row>
    <row r="493" spans="1:7" x14ac:dyDescent="0.15">
      <c r="A493" s="42"/>
      <c r="B493" s="42"/>
      <c r="C493" s="42"/>
      <c r="D493" s="41"/>
      <c r="E493" s="41"/>
      <c r="F493" s="42"/>
      <c r="G493" s="2"/>
    </row>
    <row r="494" spans="1:7" x14ac:dyDescent="0.15">
      <c r="A494" s="42"/>
      <c r="B494" s="42"/>
      <c r="C494" s="42"/>
      <c r="D494" s="41"/>
      <c r="E494" s="41"/>
      <c r="F494" s="42"/>
      <c r="G494" s="2"/>
    </row>
    <row r="495" spans="1:7" x14ac:dyDescent="0.15">
      <c r="A495" s="42"/>
      <c r="B495" s="42"/>
      <c r="C495" s="42"/>
      <c r="D495" s="41"/>
      <c r="E495" s="41"/>
      <c r="F495" s="42"/>
      <c r="G495" s="2"/>
    </row>
    <row r="496" spans="1:7" x14ac:dyDescent="0.15">
      <c r="A496" s="42"/>
      <c r="B496" s="42"/>
      <c r="C496" s="42"/>
      <c r="D496" s="41"/>
      <c r="E496" s="41"/>
      <c r="F496" s="42"/>
      <c r="G496" s="2"/>
    </row>
    <row r="497" spans="1:7" x14ac:dyDescent="0.15">
      <c r="A497" s="42"/>
      <c r="B497" s="42"/>
      <c r="C497" s="42"/>
      <c r="D497" s="41"/>
      <c r="E497" s="41"/>
      <c r="F497" s="42"/>
      <c r="G497" s="2"/>
    </row>
    <row r="498" spans="1:7" x14ac:dyDescent="0.15">
      <c r="A498" s="42"/>
      <c r="B498" s="42"/>
      <c r="C498" s="42"/>
      <c r="D498" s="41"/>
      <c r="E498" s="41"/>
      <c r="F498" s="42"/>
      <c r="G498" s="2"/>
    </row>
    <row r="499" spans="1:7" x14ac:dyDescent="0.15">
      <c r="A499" s="42"/>
      <c r="B499" s="42"/>
      <c r="C499" s="42"/>
      <c r="D499" s="41"/>
      <c r="E499" s="41"/>
      <c r="F499" s="42"/>
      <c r="G499" s="2"/>
    </row>
  </sheetData>
  <sheetProtection algorithmName="SHA-512" hashValue="bufLBHOiD5FrfC40eViLjD5sSxYjPvX52DcZdaH3pvm7qwgaAVZ3aBHaJ299nFl4Ru4cqSHmyl5ObpsW5eM4aA==" saltValue="GGio6X1inMkeVhWZ2WKNkw==" spinCount="100000" sheet="1" objects="1" scenarios="1"/>
  <mergeCells count="30">
    <mergeCell ref="A32:A33"/>
    <mergeCell ref="A13:E13"/>
    <mergeCell ref="B16:C16"/>
    <mergeCell ref="B17:C17"/>
    <mergeCell ref="A27:A31"/>
    <mergeCell ref="B32:C32"/>
    <mergeCell ref="B33:C33"/>
    <mergeCell ref="B30:C30"/>
    <mergeCell ref="A36:F36"/>
    <mergeCell ref="B19:C19"/>
    <mergeCell ref="B20:C20"/>
    <mergeCell ref="B21:C21"/>
    <mergeCell ref="A18:A21"/>
    <mergeCell ref="B18:C18"/>
    <mergeCell ref="B22:C22"/>
    <mergeCell ref="B23:C23"/>
    <mergeCell ref="B24:C24"/>
    <mergeCell ref="B25:C25"/>
    <mergeCell ref="B26:C26"/>
    <mergeCell ref="A22:A26"/>
    <mergeCell ref="B27:C27"/>
    <mergeCell ref="B28:C28"/>
    <mergeCell ref="B29:C29"/>
    <mergeCell ref="B31:C31"/>
    <mergeCell ref="A2:E2"/>
    <mergeCell ref="A3:E3"/>
    <mergeCell ref="A4:E4"/>
    <mergeCell ref="A14:B14"/>
    <mergeCell ref="B15:C15"/>
    <mergeCell ref="A15:A17"/>
  </mergeCells>
  <dataValidations disablePrompts="1" count="3">
    <dataValidation allowBlank="1" showInputMessage="1" showErrorMessage="1" promptTitle="Guidance" prompt="CBs are encouraged to grade a severity level only as an indicative of relevance to the audit planning stage, not as a decision-making statement." sqref="E37" xr:uid="{4D7E5DFC-0CA7-4BBD-8E39-055FCD42B138}"/>
    <dataValidation allowBlank="1" showInputMessage="1" showErrorMessage="1" promptTitle="Guidance" prompt="This refers to the municipality where the lawsuit is opened." sqref="A37" xr:uid="{6A38DB32-FD7F-401A-A2E0-86CAB0B1056D}"/>
    <dataValidation type="whole" allowBlank="1" showInputMessage="1" showErrorMessage="1" sqref="D28" xr:uid="{50248C6B-86AC-417A-B158-1299CDF557A3}">
      <formula1>1</formula1>
      <formula2>9999</formula2>
    </dataValidation>
  </dataValidations>
  <hyperlinks>
    <hyperlink ref="E15" r:id="rId1" xr:uid="{1D585F38-052D-43FC-A86F-7A3333D80D90}"/>
    <hyperlink ref="E18" r:id="rId2" xr:uid="{F3D8BDD8-5E1F-43F9-8E25-C8121233075E}"/>
  </hyperlinks>
  <pageMargins left="0.511811024" right="0.511811024" top="0.78740157499999996" bottom="0.78740157499999996" header="0.31496062000000002" footer="0.31496062000000002"/>
  <pageSetup orientation="portrait" r:id="rId3"/>
  <headerFooter>
    <oddHeader>&amp;R&amp;"Calibri,Regular"&amp;8&amp;K000000BM/CN/PM-16-RA/04a
Publish date: 05/09/2023</oddHeader>
    <oddFooter>&amp;R&amp;"Calibri,Regular"&amp;8&amp;K000000&amp;P/&amp;N</oddFooter>
  </headerFooter>
  <drawing r:id="rId4"/>
  <tableParts count="1">
    <tablePart r:id="rId5"/>
  </tableParts>
  <extLst>
    <ext xmlns:x14="http://schemas.microsoft.com/office/spreadsheetml/2009/9/main" uri="{78C0D931-6437-407d-A8EE-F0AAD7539E65}">
      <x14:conditionalFormattings>
        <x14:conditionalFormatting xmlns:xm="http://schemas.microsoft.com/office/excel/2006/main">
          <x14:cfRule type="cellIs" priority="10" operator="equal" id="{8FECFC05-6EE2-4D7D-A2A8-CBCC6058B667}">
            <xm:f>'Hidden Lists'!$K$12</xm:f>
            <x14:dxf>
              <font>
                <color theme="7" tint="-0.24994659260841701"/>
              </font>
              <fill>
                <patternFill>
                  <bgColor theme="7" tint="0.79998168889431442"/>
                </patternFill>
              </fill>
            </x14:dxf>
          </x14:cfRule>
          <x14:cfRule type="cellIs" priority="11" operator="equal" id="{E887BC65-D09E-4472-BC9A-11E855C555D2}">
            <xm:f>'Hidden Lists'!$K$13</xm:f>
            <x14:dxf>
              <font>
                <color theme="9" tint="-0.24994659260841701"/>
              </font>
              <fill>
                <patternFill>
                  <bgColor theme="9" tint="0.59996337778862885"/>
                </patternFill>
              </fill>
            </x14:dxf>
          </x14:cfRule>
          <x14:cfRule type="cellIs" priority="9" operator="equal" id="{B31CBD05-D10E-4D04-9F5A-16EA03625CC9}">
            <xm:f>'Hidden Lists'!$K$11</xm:f>
            <x14:dxf>
              <font>
                <color rgb="FFC00000"/>
              </font>
              <fill>
                <patternFill>
                  <bgColor rgb="FFFF9999"/>
                </patternFill>
              </fill>
            </x14:dxf>
          </x14:cfRule>
          <x14:cfRule type="cellIs" priority="5" operator="equal" id="{4D562DE3-7667-438C-B899-FC7DD48F45AD}">
            <xm:f>'Hidden Lists'!$K$4</xm:f>
            <x14:dxf>
              <font>
                <color theme="0"/>
              </font>
              <fill>
                <patternFill>
                  <bgColor theme="0"/>
                </patternFill>
              </fill>
            </x14:dxf>
          </x14:cfRule>
          <xm:sqref>D15</xm:sqref>
        </x14:conditionalFormatting>
        <x14:conditionalFormatting xmlns:xm="http://schemas.microsoft.com/office/excel/2006/main">
          <x14:cfRule type="cellIs" priority="4" operator="equal" id="{5B745592-7523-4220-81AE-CC21AABBEE56}">
            <xm:f>'Hidden Lists'!$K$13</xm:f>
            <x14:dxf>
              <font>
                <color theme="9" tint="-0.24994659260841701"/>
              </font>
              <fill>
                <patternFill>
                  <bgColor theme="9" tint="0.59996337778862885"/>
                </patternFill>
              </fill>
            </x14:dxf>
          </x14:cfRule>
          <x14:cfRule type="cellIs" priority="3" operator="equal" id="{15883A0D-5F16-40FC-B029-46AA5AE9684B}">
            <xm:f>'Hidden Lists'!$K$12</xm:f>
            <x14:dxf>
              <font>
                <color theme="7" tint="-0.24994659260841701"/>
              </font>
              <fill>
                <patternFill>
                  <bgColor theme="7" tint="0.79998168889431442"/>
                </patternFill>
              </fill>
            </x14:dxf>
          </x14:cfRule>
          <x14:cfRule type="cellIs" priority="1" operator="equal" id="{A1A78A74-7988-4328-9CBC-77B4B26144DC}">
            <xm:f>'Hidden Lists'!$K$4</xm:f>
            <x14:dxf>
              <font>
                <color theme="0"/>
              </font>
              <fill>
                <patternFill>
                  <bgColor theme="0"/>
                </patternFill>
              </fill>
            </x14:dxf>
          </x14:cfRule>
          <x14:cfRule type="cellIs" priority="2" operator="equal" id="{3F900B1E-69C0-4DFC-AE06-8FB4747E9D0F}">
            <xm:f>'Hidden Lists'!$K$11</xm:f>
            <x14:dxf>
              <font>
                <color rgb="FFC00000"/>
              </font>
              <fill>
                <patternFill>
                  <bgColor rgb="FFFF9999"/>
                </patternFill>
              </fill>
            </x14:dxf>
          </x14:cfRule>
          <xm:sqref>D18</xm:sqref>
        </x14:conditionalFormatting>
        <x14:conditionalFormatting xmlns:xm="http://schemas.microsoft.com/office/excel/2006/main">
          <x14:cfRule type="cellIs" priority="180" operator="equal" id="{EF23A35D-98E7-4A21-8645-F8146180B3A1}">
            <xm:f>'Hidden Lists'!$K$14</xm:f>
            <x14:dxf>
              <font>
                <color theme="0" tint="-0.499984740745262"/>
              </font>
              <fill>
                <patternFill>
                  <bgColor theme="0" tint="-0.14996795556505021"/>
                </patternFill>
              </fill>
            </x14:dxf>
          </x14:cfRule>
          <x14:cfRule type="cellIs" priority="181" operator="equal" id="{978405D3-DBBD-41E4-83E2-DD4A83118E08}">
            <xm:f>'Hidden Lists'!$K$13</xm:f>
            <x14:dxf>
              <font>
                <color rgb="FF006100"/>
              </font>
              <fill>
                <patternFill>
                  <bgColor rgb="FFC6EFCE"/>
                </patternFill>
              </fill>
            </x14:dxf>
          </x14:cfRule>
          <x14:cfRule type="cellIs" priority="182" operator="equal" id="{1BF0EAF2-7F12-4D16-871D-8CCE5A224EB5}">
            <xm:f>'Hidden Lists'!$K$11</xm:f>
            <x14:dxf>
              <font>
                <color rgb="FF9C0006"/>
              </font>
              <fill>
                <patternFill>
                  <bgColor rgb="FFFFC7CE"/>
                </patternFill>
              </fill>
            </x14:dxf>
          </x14:cfRule>
          <x14:cfRule type="cellIs" priority="183" operator="equal" id="{C83EC56B-87CA-48FF-B6C5-19F8E9815F12}">
            <xm:f>'Hidden Lists'!$K$12</xm:f>
            <x14:dxf>
              <font>
                <color rgb="FF9C5700"/>
              </font>
              <fill>
                <patternFill>
                  <bgColor rgb="FFFFEB9C"/>
                </patternFill>
              </fill>
            </x14:dxf>
          </x14:cfRule>
          <xm:sqref>E38:E499</xm:sqref>
        </x14:conditionalFormatting>
      </x14:conditionalFormattings>
    </ext>
    <ext xmlns:x14="http://schemas.microsoft.com/office/spreadsheetml/2009/9/main" uri="{CCE6A557-97BC-4b89-ADB6-D9C93CAAB3DF}">
      <x14:dataValidations xmlns:xm="http://schemas.microsoft.com/office/excel/2006/main" disablePrompts="1" count="5">
        <x14:dataValidation type="list" allowBlank="1" showInputMessage="1" showErrorMessage="1" xr:uid="{9F9FF54A-7556-40C5-AA7F-0157FB55A8E2}">
          <x14:formula1>
            <xm:f>'Hidden Lists'!$F$15:$F$17</xm:f>
          </x14:formula1>
          <xm:sqref>C38:C499</xm:sqref>
        </x14:dataValidation>
        <x14:dataValidation type="list" allowBlank="1" showInputMessage="1" showErrorMessage="1" xr:uid="{A5A46330-E228-4B34-AEEE-9B6777AEA781}">
          <x14:formula1>
            <xm:f>'Hidden Lists'!$K$11:$K$14</xm:f>
          </x14:formula1>
          <xm:sqref>E38:E499</xm:sqref>
        </x14:dataValidation>
        <x14:dataValidation type="list" allowBlank="1" showInputMessage="1" showErrorMessage="1" xr:uid="{1FD213F0-FCA2-4CE2-BBED-5C5DB4D910A1}">
          <x14:formula1>
            <xm:f>'Hidden Lists'!$F$3:$F$4</xm:f>
          </x14:formula1>
          <xm:sqref>D27 D29:D30</xm:sqref>
        </x14:dataValidation>
        <x14:dataValidation type="list" allowBlank="1" showInputMessage="1" showErrorMessage="1" xr:uid="{B3EC1F5E-0BF5-4B91-AD11-395831D7CFF0}">
          <x14:formula1>
            <xm:f>'Hidden Lists'!$M$7:$M$9</xm:f>
          </x14:formula1>
          <xm:sqref>D32:D33</xm:sqref>
        </x14:dataValidation>
        <x14:dataValidation type="list" allowBlank="1" showInputMessage="1" showErrorMessage="1" xr:uid="{B1031B21-7CEB-4839-A6D4-CCB9A8228DDE}">
          <x14:formula1>
            <xm:f>'Hidden Lists'!$K$11:$K$13</xm:f>
          </x14:formula1>
          <xm:sqref>D15 D18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4DEAE4-4CAE-421E-9011-13CB7D60D978}">
  <sheetPr codeName="Sheet6">
    <tabColor rgb="FFCCDE82"/>
  </sheetPr>
  <dimension ref="A1:L22"/>
  <sheetViews>
    <sheetView view="pageLayout" topLeftCell="B35" zoomScaleNormal="90" workbookViewId="0">
      <selection activeCell="B62" sqref="B62"/>
    </sheetView>
  </sheetViews>
  <sheetFormatPr baseColWidth="10" defaultColWidth="9.1640625" defaultRowHeight="13" x14ac:dyDescent="0.15"/>
  <cols>
    <col min="1" max="1" width="13.6640625" style="2" customWidth="1"/>
    <col min="2" max="2" width="24.6640625" style="2" customWidth="1"/>
    <col min="3" max="3" width="13.6640625" style="2" customWidth="1"/>
    <col min="4" max="4" width="61" style="2" customWidth="1"/>
    <col min="5" max="5" width="3.83203125" style="2" customWidth="1"/>
    <col min="6" max="6" width="40.83203125" style="2" bestFit="1" customWidth="1"/>
    <col min="7" max="7" width="16.5" style="2" bestFit="1" customWidth="1"/>
    <col min="8" max="16384" width="9.1640625" style="2"/>
  </cols>
  <sheetData>
    <row r="1" spans="1:12" x14ac:dyDescent="0.15">
      <c r="A1" s="118"/>
      <c r="B1" s="119"/>
      <c r="C1" s="119"/>
      <c r="D1" s="119"/>
      <c r="E1" s="120"/>
      <c r="F1" s="95"/>
      <c r="G1" s="451" t="str">
        <f>'1.Application Form'!K1</f>
        <v>Version 2.1 July 2023</v>
      </c>
    </row>
    <row r="2" spans="1:12" ht="21" x14ac:dyDescent="0.15">
      <c r="A2" s="672" t="s">
        <v>282</v>
      </c>
      <c r="B2" s="673"/>
      <c r="C2" s="673"/>
      <c r="D2" s="673"/>
      <c r="E2" s="673"/>
      <c r="F2" s="673"/>
      <c r="G2" s="674"/>
    </row>
    <row r="3" spans="1:12" ht="33" customHeight="1" x14ac:dyDescent="0.15">
      <c r="A3" s="675" t="str">
        <f>'1.Application Form'!A3:K3</f>
        <v>For Farm Certificate Holders &amp; Applicants
Single farm and Multi-farm certification</v>
      </c>
      <c r="B3" s="676"/>
      <c r="C3" s="676"/>
      <c r="D3" s="676"/>
      <c r="E3" s="676"/>
      <c r="F3" s="676"/>
      <c r="G3" s="677"/>
    </row>
    <row r="4" spans="1:12" ht="14" x14ac:dyDescent="0.15">
      <c r="A4" s="678" t="str">
        <f>'1.Application Form'!A4:K4</f>
        <v>Sustainable Agriculture Standard 2020</v>
      </c>
      <c r="B4" s="679"/>
      <c r="C4" s="679"/>
      <c r="D4" s="679"/>
      <c r="E4" s="679"/>
      <c r="F4" s="679"/>
      <c r="G4" s="680"/>
    </row>
    <row r="5" spans="1:12" ht="85.5" customHeight="1" x14ac:dyDescent="0.15">
      <c r="A5" s="786" t="s">
        <v>283</v>
      </c>
      <c r="B5" s="787"/>
      <c r="C5" s="787"/>
      <c r="D5" s="787"/>
      <c r="E5" s="787"/>
      <c r="F5" s="787"/>
      <c r="G5" s="788"/>
      <c r="I5" s="135"/>
      <c r="J5" s="135"/>
      <c r="K5" s="135"/>
      <c r="L5" s="135"/>
    </row>
    <row r="6" spans="1:12" x14ac:dyDescent="0.15">
      <c r="I6" s="135"/>
      <c r="J6" s="135"/>
      <c r="K6" s="135"/>
      <c r="L6" s="135"/>
    </row>
    <row r="7" spans="1:12" x14ac:dyDescent="0.15">
      <c r="C7" s="121" t="s">
        <v>284</v>
      </c>
      <c r="G7" s="540">
        <f>(((C9*C10*C11*C12*C21)+(C13*C8)+C14+(C15*C9*C10*C11)+C16+C17+C18+C20)*C21)+C22</f>
        <v>0.95</v>
      </c>
      <c r="H7" s="56"/>
      <c r="I7" s="135"/>
      <c r="J7" s="135"/>
      <c r="K7" s="135"/>
      <c r="L7" s="135"/>
    </row>
    <row r="8" spans="1:12" x14ac:dyDescent="0.15">
      <c r="A8" s="789" t="s">
        <v>285</v>
      </c>
      <c r="B8" s="122" t="s">
        <v>286</v>
      </c>
      <c r="C8" s="504">
        <f>IFERROR(VLOOKUP('2a.Risk Assessment'!D17,Factors!AR15:AS19,2,FALSE),0)</f>
        <v>0.95</v>
      </c>
      <c r="D8" s="506"/>
      <c r="F8" s="392" t="s">
        <v>287</v>
      </c>
      <c r="G8" s="504">
        <f>CEILING(G7,0.1)</f>
        <v>1</v>
      </c>
      <c r="H8" s="137"/>
      <c r="I8" s="135"/>
      <c r="J8" s="135"/>
      <c r="K8" s="135"/>
      <c r="L8" s="135"/>
    </row>
    <row r="9" spans="1:12" x14ac:dyDescent="0.15">
      <c r="A9" s="790"/>
      <c r="B9" s="122" t="s">
        <v>288</v>
      </c>
      <c r="C9" s="504">
        <f>IFERROR(VLOOKUP('2a.Risk Assessment'!D21,Factors!AR15:AS19,2,FALSE),0)</f>
        <v>0.95</v>
      </c>
      <c r="D9" s="506"/>
      <c r="F9" s="393" t="s">
        <v>289</v>
      </c>
      <c r="G9" s="504">
        <f>G8+C19</f>
        <v>1</v>
      </c>
      <c r="H9" s="56"/>
      <c r="I9" s="368"/>
      <c r="J9" s="135"/>
      <c r="K9" s="135"/>
      <c r="L9" s="135"/>
    </row>
    <row r="10" spans="1:12" x14ac:dyDescent="0.15">
      <c r="A10" s="790"/>
      <c r="B10" s="122" t="s">
        <v>290</v>
      </c>
      <c r="C10" s="504">
        <f>IFERROR(VLOOKUP('2a.Risk Assessment'!D26,Factors!AR15:AS19,2,FALSE),0)</f>
        <v>0.95</v>
      </c>
      <c r="D10" s="507" t="s">
        <v>1377</v>
      </c>
      <c r="H10" s="56"/>
      <c r="I10" s="135"/>
      <c r="J10" s="135"/>
      <c r="K10" s="135"/>
      <c r="L10" s="135"/>
    </row>
    <row r="11" spans="1:12" x14ac:dyDescent="0.15">
      <c r="A11" s="791"/>
      <c r="B11" s="122" t="s">
        <v>1379</v>
      </c>
      <c r="C11" s="504">
        <f>IFERROR(VLOOKUP('2a.Risk Assessment'!D31,Factors!AR15:AS19,2,FALSE),0)</f>
        <v>0.95</v>
      </c>
      <c r="D11" s="507" t="s">
        <v>1378</v>
      </c>
      <c r="F11" s="583" t="s">
        <v>294</v>
      </c>
      <c r="G11" s="584"/>
      <c r="H11" s="137"/>
      <c r="I11" s="135"/>
      <c r="J11" s="135"/>
      <c r="K11" s="135"/>
      <c r="L11" s="135"/>
    </row>
    <row r="12" spans="1:12" x14ac:dyDescent="0.15">
      <c r="A12" s="37" t="s">
        <v>291</v>
      </c>
      <c r="B12" s="122" t="s">
        <v>292</v>
      </c>
      <c r="C12" s="504">
        <f>IFERROR(VLOOKUP(Factors!Y4,Factors!AD20:AL40,HLOOKUP(Factors!Y7,Factors!AD20:AL40,2,FALSE),TRUE),0)</f>
        <v>0</v>
      </c>
      <c r="D12" s="506" t="s">
        <v>293</v>
      </c>
      <c r="F12" s="780"/>
      <c r="G12" s="781"/>
      <c r="I12" s="135"/>
      <c r="J12" s="135"/>
      <c r="K12" s="135"/>
      <c r="L12" s="135"/>
    </row>
    <row r="13" spans="1:12" x14ac:dyDescent="0.15">
      <c r="A13" s="77" t="s">
        <v>295</v>
      </c>
      <c r="B13" s="122" t="s">
        <v>296</v>
      </c>
      <c r="C13" s="504">
        <v>1</v>
      </c>
      <c r="D13" s="506" t="s">
        <v>297</v>
      </c>
      <c r="F13" s="782"/>
      <c r="G13" s="783"/>
      <c r="I13" s="135"/>
      <c r="J13" s="135"/>
      <c r="K13" s="135"/>
      <c r="L13" s="135"/>
    </row>
    <row r="14" spans="1:12" x14ac:dyDescent="0.15">
      <c r="A14" s="75" t="s">
        <v>298</v>
      </c>
      <c r="B14" s="122" t="s">
        <v>299</v>
      </c>
      <c r="C14" s="504">
        <f>'2.Audit Plan'!B80*0.25</f>
        <v>0</v>
      </c>
      <c r="D14" s="506" t="s">
        <v>300</v>
      </c>
      <c r="F14" s="782"/>
      <c r="G14" s="783"/>
      <c r="I14" s="135"/>
      <c r="J14" s="135"/>
      <c r="K14" s="135"/>
      <c r="L14" s="135"/>
    </row>
    <row r="15" spans="1:12" x14ac:dyDescent="0.15">
      <c r="A15" s="75" t="s">
        <v>301</v>
      </c>
      <c r="B15" s="122" t="s">
        <v>302</v>
      </c>
      <c r="C15" s="504">
        <f>'2.Audit Plan'!B87*0.03</f>
        <v>0</v>
      </c>
      <c r="D15" s="506" t="s">
        <v>303</v>
      </c>
      <c r="F15" s="782"/>
      <c r="G15" s="783"/>
      <c r="I15" s="135"/>
      <c r="J15" s="135"/>
      <c r="K15" s="135"/>
      <c r="L15" s="135"/>
    </row>
    <row r="16" spans="1:12" ht="39" customHeight="1" x14ac:dyDescent="0.15">
      <c r="A16" s="77" t="s">
        <v>304</v>
      </c>
      <c r="B16" s="122" t="s">
        <v>305</v>
      </c>
      <c r="C16" s="504">
        <f>'2.Audit Plan'!B91*0.03</f>
        <v>0</v>
      </c>
      <c r="D16" s="506" t="s">
        <v>306</v>
      </c>
      <c r="F16" s="782"/>
      <c r="G16" s="783"/>
      <c r="I16" s="135"/>
      <c r="J16" s="135"/>
      <c r="K16" s="135"/>
      <c r="L16" s="135"/>
    </row>
    <row r="17" spans="1:7" x14ac:dyDescent="0.15">
      <c r="A17" s="77" t="s">
        <v>307</v>
      </c>
      <c r="B17" s="122" t="s">
        <v>308</v>
      </c>
      <c r="C17" s="505">
        <f>SUM('2.Audit Plan'!B81:B84)*0.25</f>
        <v>0</v>
      </c>
      <c r="D17" s="506" t="s">
        <v>309</v>
      </c>
      <c r="F17" s="782"/>
      <c r="G17" s="783"/>
    </row>
    <row r="18" spans="1:7" x14ac:dyDescent="0.15">
      <c r="A18" s="77" t="s">
        <v>310</v>
      </c>
      <c r="B18" s="122" t="s">
        <v>311</v>
      </c>
      <c r="C18" s="505">
        <f>'2.Audit Plan'!B85*0.18</f>
        <v>0</v>
      </c>
      <c r="D18" s="508" t="s">
        <v>312</v>
      </c>
      <c r="F18" s="784"/>
      <c r="G18" s="785"/>
    </row>
    <row r="19" spans="1:7" ht="39" x14ac:dyDescent="0.15">
      <c r="A19" s="77" t="s">
        <v>313</v>
      </c>
      <c r="B19" s="122" t="s">
        <v>314</v>
      </c>
      <c r="C19" s="11"/>
      <c r="D19" s="508" t="s">
        <v>315</v>
      </c>
    </row>
    <row r="20" spans="1:7" ht="65" x14ac:dyDescent="0.15">
      <c r="A20" s="77" t="s">
        <v>316</v>
      </c>
      <c r="B20" s="136" t="s">
        <v>317</v>
      </c>
      <c r="C20" s="388"/>
      <c r="D20" s="509" t="s">
        <v>318</v>
      </c>
    </row>
    <row r="21" spans="1:7" ht="65" x14ac:dyDescent="0.15">
      <c r="A21" s="77" t="s">
        <v>319</v>
      </c>
      <c r="B21" s="136" t="s">
        <v>320</v>
      </c>
      <c r="C21" s="11">
        <v>1</v>
      </c>
      <c r="D21" s="509" t="s">
        <v>321</v>
      </c>
    </row>
    <row r="22" spans="1:7" ht="39" x14ac:dyDescent="0.15">
      <c r="A22" s="77" t="s">
        <v>1415</v>
      </c>
      <c r="B22" s="122" t="s">
        <v>1380</v>
      </c>
      <c r="C22" s="447"/>
      <c r="D22" s="510" t="s">
        <v>1381</v>
      </c>
    </row>
  </sheetData>
  <sheetProtection algorithmName="SHA-512" hashValue="kJYTAvdow5l/o8n25bMFuiDJWZNB0cLFp5NfrwS8eZKePYvjO4K8YelyLOqHXGgPrP9sKINHHzOVdor/FfyKoQ==" saltValue="p7V+ufMZBuuBX93bF+eIAQ==" spinCount="100000" sheet="1" objects="1" scenarios="1"/>
  <mergeCells count="7">
    <mergeCell ref="F12:G18"/>
    <mergeCell ref="A2:G2"/>
    <mergeCell ref="A3:G3"/>
    <mergeCell ref="A4:G4"/>
    <mergeCell ref="A5:G5"/>
    <mergeCell ref="F11:G11"/>
    <mergeCell ref="A8:A11"/>
  </mergeCells>
  <dataValidations disablePrompts="1" count="4">
    <dataValidation type="decimal" allowBlank="1" showInputMessage="1" showErrorMessage="1" sqref="C19" xr:uid="{630A549D-7090-4081-9637-5841B8498CF4}">
      <formula1>0</formula1>
      <formula2>99</formula2>
    </dataValidation>
    <dataValidation type="decimal" allowBlank="1" showInputMessage="1" showErrorMessage="1" sqref="C20" xr:uid="{A46AFBDF-6FC0-4E39-8791-4753C34BE7E0}">
      <formula1>-99</formula1>
      <formula2>99</formula2>
    </dataValidation>
    <dataValidation allowBlank="1" showInputMessage="1" showErrorMessage="1" promptTitle="Guidance" prompt="This is the Minimum Audit Days plus the logistics needed to conduct the audit. It represents the full amount of days of an auditor CBs have to consider to make a quotation or proposal to a CH." sqref="F9" xr:uid="{04D82D5D-0279-448E-93D1-CB8C74414AB3}"/>
    <dataValidation allowBlank="1" showInputMessage="1" showErrorMessage="1" promptTitle="Guidance" prompt="This is the minimum audit duration given in days of an auditor, as established by section 2.5 of the Certification Rules. It represents the baseline for the calculations and the minimum time the audit has to last." sqref="F8" xr:uid="{B4FDD2CF-BB1B-4632-9830-1C8E56ED9F80}"/>
  </dataValidations>
  <pageMargins left="0.511811024" right="0.511811024" top="0.78740157499999996" bottom="0.78740157499999996" header="0.31496062000000002" footer="0.31496062000000002"/>
  <pageSetup orientation="portrait" horizontalDpi="4294967293" verticalDpi="0" r:id="rId1"/>
  <headerFooter>
    <oddHeader>&amp;R&amp;"Calibri,Regular"&amp;8&amp;K000000BM/CN/PM-16-RA/05a
Publish date: 05/09/2023</oddHeader>
    <oddFooter>&amp;R&amp;"Calibri,Regular"&amp;8&amp;K000000&amp;P/&amp;N</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 id="{FC5544F0-8A5D-491D-9A66-03824869BB26}">
            <xm:f>'Hidden Lists'!$C$30='Hidden Lists'!$C$28</xm:f>
            <x14:dxf>
              <font>
                <b/>
                <i val="0"/>
                <color rgb="FF175259"/>
              </font>
              <fill>
                <patternFill>
                  <bgColor rgb="FFFF7C80"/>
                </patternFill>
              </fill>
            </x14:dxf>
          </x14:cfRule>
          <xm:sqref>C21</xm:sqref>
        </x14:conditionalFormatting>
      </x14:conditionalFormattings>
    </ext>
    <ext xmlns:x14="http://schemas.microsoft.com/office/spreadsheetml/2009/9/main" uri="{CCE6A557-97BC-4b89-ADB6-D9C93CAAB3DF}">
      <x14:dataValidations xmlns:xm="http://schemas.microsoft.com/office/excel/2006/main" disablePrompts="1" count="2">
        <x14:dataValidation type="list" allowBlank="1" showInputMessage="1" showErrorMessage="1" xr:uid="{10AC9436-7193-4619-942A-ACB4ADA6802E}">
          <x14:formula1>
            <xm:f>Factors!$AI$6:$AI$8</xm:f>
          </x14:formula1>
          <xm:sqref>C21</xm:sqref>
        </x14:dataValidation>
        <x14:dataValidation type="list" allowBlank="1" showInputMessage="1" showErrorMessage="1" xr:uid="{A5C34D2E-2849-4B64-97B4-5B69F0E653DD}">
          <x14:formula1>
            <xm:f>Factors!$AR$26:$AR$27</xm:f>
          </x14:formula1>
          <xm:sqref>C22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0D3958-893B-4F06-97F0-9D615BEC74D7}">
  <sheetPr codeName="Sheet7">
    <tabColor rgb="FF1A52C2"/>
  </sheetPr>
  <dimension ref="A1:F502"/>
  <sheetViews>
    <sheetView view="pageLayout" zoomScaleNormal="90" workbookViewId="0">
      <selection activeCell="B62" sqref="B62"/>
    </sheetView>
  </sheetViews>
  <sheetFormatPr baseColWidth="10" defaultColWidth="9.1640625" defaultRowHeight="13" x14ac:dyDescent="0.15"/>
  <cols>
    <col min="1" max="1" width="44.83203125" style="2" customWidth="1"/>
    <col min="2" max="2" width="18.83203125" style="2" bestFit="1" customWidth="1"/>
    <col min="3" max="3" width="15.83203125" style="2" bestFit="1" customWidth="1"/>
    <col min="4" max="4" width="27.1640625" style="2" customWidth="1"/>
    <col min="5" max="5" width="29.33203125" style="2" customWidth="1"/>
    <col min="6" max="6" width="22.6640625" style="2" customWidth="1"/>
    <col min="7" max="16384" width="9.1640625" style="2"/>
  </cols>
  <sheetData>
    <row r="1" spans="1:5" x14ac:dyDescent="0.15">
      <c r="A1" s="123"/>
      <c r="B1" s="6"/>
      <c r="C1" s="6"/>
      <c r="D1" s="6"/>
      <c r="E1" s="511" t="str">
        <f>'2.Audit Plan'!E1</f>
        <v>Version 2.1 July 2023</v>
      </c>
    </row>
    <row r="2" spans="1:5" ht="21" x14ac:dyDescent="0.25">
      <c r="A2" s="805" t="s">
        <v>347</v>
      </c>
      <c r="B2" s="806"/>
      <c r="C2" s="806"/>
      <c r="D2" s="806"/>
      <c r="E2" s="807"/>
    </row>
    <row r="3" spans="1:5" ht="31.5" customHeight="1" x14ac:dyDescent="0.2">
      <c r="A3" s="808" t="str">
        <f>'1.Application Form'!A3:K3</f>
        <v>For Farm Certificate Holders &amp; Applicants
Single farm and Multi-farm certification</v>
      </c>
      <c r="B3" s="809"/>
      <c r="C3" s="809"/>
      <c r="D3" s="809"/>
      <c r="E3" s="810"/>
    </row>
    <row r="4" spans="1:5" ht="14" x14ac:dyDescent="0.15">
      <c r="A4" s="811" t="str">
        <f>'1.Application Form'!A4:K4</f>
        <v>Sustainable Agriculture Standard 2020</v>
      </c>
      <c r="B4" s="812"/>
      <c r="C4" s="812"/>
      <c r="D4" s="812"/>
      <c r="E4" s="813"/>
    </row>
    <row r="5" spans="1:5" ht="11.25" customHeight="1" x14ac:dyDescent="0.15"/>
    <row r="6" spans="1:5" x14ac:dyDescent="0.15">
      <c r="A6" s="814" t="s">
        <v>348</v>
      </c>
      <c r="B6" s="815"/>
      <c r="C6" s="815"/>
      <c r="D6" s="815"/>
      <c r="E6" s="816"/>
    </row>
    <row r="7" spans="1:5" ht="30" customHeight="1" x14ac:dyDescent="0.15">
      <c r="A7" s="576" t="s">
        <v>349</v>
      </c>
      <c r="B7" s="577"/>
      <c r="C7" s="577"/>
      <c r="D7" s="577"/>
      <c r="E7" s="578"/>
    </row>
    <row r="8" spans="1:5" ht="7.5" customHeight="1" x14ac:dyDescent="0.15"/>
    <row r="9" spans="1:5" ht="14" x14ac:dyDescent="0.15">
      <c r="A9" s="269" t="s">
        <v>350</v>
      </c>
      <c r="B9" s="186"/>
    </row>
    <row r="10" spans="1:5" ht="28" x14ac:dyDescent="0.15">
      <c r="A10" s="268" t="s">
        <v>351</v>
      </c>
      <c r="B10" s="31"/>
      <c r="D10" s="389" t="s">
        <v>1416</v>
      </c>
      <c r="E10" s="172"/>
    </row>
    <row r="11" spans="1:5" x14ac:dyDescent="0.15">
      <c r="A11" s="59" t="s">
        <v>352</v>
      </c>
      <c r="B11" s="31"/>
      <c r="D11" s="177" t="s">
        <v>353</v>
      </c>
      <c r="E11" s="172"/>
    </row>
    <row r="12" spans="1:5" x14ac:dyDescent="0.15">
      <c r="A12" s="59" t="s">
        <v>354</v>
      </c>
      <c r="B12" s="332"/>
      <c r="D12" s="793" t="s">
        <v>355</v>
      </c>
      <c r="E12" s="794"/>
    </row>
    <row r="13" spans="1:5" x14ac:dyDescent="0.15">
      <c r="D13" s="795"/>
      <c r="E13" s="795"/>
    </row>
    <row r="14" spans="1:5" ht="15.75" customHeight="1" x14ac:dyDescent="0.15">
      <c r="A14" s="96" t="s">
        <v>356</v>
      </c>
      <c r="B14" s="186"/>
      <c r="D14" s="795"/>
      <c r="E14" s="795"/>
    </row>
    <row r="15" spans="1:5" ht="14" x14ac:dyDescent="0.15">
      <c r="A15" s="96" t="s">
        <v>357</v>
      </c>
      <c r="B15" s="262"/>
      <c r="D15" s="795"/>
      <c r="E15" s="795"/>
    </row>
    <row r="16" spans="1:5" x14ac:dyDescent="0.15">
      <c r="D16" s="795"/>
      <c r="E16" s="795"/>
    </row>
    <row r="17" spans="1:5" ht="14" x14ac:dyDescent="0.15">
      <c r="A17" s="176" t="s">
        <v>358</v>
      </c>
      <c r="B17" s="185"/>
      <c r="D17" s="795"/>
      <c r="E17" s="795"/>
    </row>
    <row r="18" spans="1:5" ht="14" x14ac:dyDescent="0.15">
      <c r="A18" s="334" t="s">
        <v>359</v>
      </c>
      <c r="B18" s="185"/>
      <c r="D18" s="795"/>
      <c r="E18" s="795"/>
    </row>
    <row r="19" spans="1:5" x14ac:dyDescent="0.15">
      <c r="A19" s="59" t="s">
        <v>360</v>
      </c>
      <c r="B19" s="346"/>
      <c r="D19" s="795"/>
      <c r="E19" s="795"/>
    </row>
    <row r="20" spans="1:5" ht="15" customHeight="1" x14ac:dyDescent="0.15">
      <c r="A20" s="333" t="s">
        <v>361</v>
      </c>
      <c r="B20" s="332"/>
      <c r="D20" s="795"/>
      <c r="E20" s="795"/>
    </row>
    <row r="21" spans="1:5" x14ac:dyDescent="0.15">
      <c r="A21" s="177" t="s">
        <v>362</v>
      </c>
      <c r="B21" s="172"/>
      <c r="C21" s="512"/>
      <c r="D21" s="795"/>
      <c r="E21" s="795"/>
    </row>
    <row r="22" spans="1:5" x14ac:dyDescent="0.15">
      <c r="A22" s="177" t="s">
        <v>363</v>
      </c>
      <c r="B22" s="172"/>
      <c r="D22" s="795"/>
      <c r="E22" s="795"/>
    </row>
    <row r="23" spans="1:5" x14ac:dyDescent="0.15">
      <c r="A23" s="177" t="s">
        <v>529</v>
      </c>
      <c r="B23" s="172"/>
      <c r="D23" s="795"/>
      <c r="E23" s="795"/>
    </row>
    <row r="24" spans="1:5" x14ac:dyDescent="0.15">
      <c r="A24" s="177" t="s">
        <v>530</v>
      </c>
      <c r="B24" s="172"/>
      <c r="D24" s="795"/>
      <c r="E24" s="795"/>
    </row>
    <row r="25" spans="1:5" x14ac:dyDescent="0.15">
      <c r="D25" s="795"/>
      <c r="E25" s="795"/>
    </row>
    <row r="26" spans="1:5" ht="13.5" customHeight="1" x14ac:dyDescent="0.15">
      <c r="A26" s="182" t="s">
        <v>364</v>
      </c>
      <c r="B26" s="184"/>
      <c r="C26" s="183"/>
      <c r="D26" s="795"/>
      <c r="E26" s="795"/>
    </row>
    <row r="27" spans="1:5" ht="13.5" customHeight="1" x14ac:dyDescent="0.15">
      <c r="A27" s="177" t="s">
        <v>365</v>
      </c>
      <c r="B27" s="172"/>
      <c r="C27" s="183"/>
      <c r="D27" s="795"/>
      <c r="E27" s="795"/>
    </row>
    <row r="28" spans="1:5" ht="13.5" customHeight="1" x14ac:dyDescent="0.15">
      <c r="A28" s="182" t="s">
        <v>366</v>
      </c>
      <c r="B28" s="184"/>
      <c r="C28" s="183"/>
      <c r="D28" s="795"/>
      <c r="E28" s="795"/>
    </row>
    <row r="29" spans="1:5" ht="13.5" customHeight="1" x14ac:dyDescent="0.15">
      <c r="A29" s="177" t="s">
        <v>367</v>
      </c>
      <c r="B29" s="184"/>
      <c r="C29" s="183"/>
      <c r="D29" s="795"/>
      <c r="E29" s="795"/>
    </row>
    <row r="30" spans="1:5" ht="13.5" customHeight="1" x14ac:dyDescent="0.15">
      <c r="A30" s="177" t="s">
        <v>368</v>
      </c>
      <c r="B30" s="172"/>
      <c r="C30" s="183"/>
      <c r="D30" s="795"/>
      <c r="E30" s="795"/>
    </row>
    <row r="32" spans="1:5" x14ac:dyDescent="0.15">
      <c r="B32" s="204" t="s">
        <v>369</v>
      </c>
      <c r="C32" s="205" t="s">
        <v>370</v>
      </c>
      <c r="D32" s="792" t="s">
        <v>371</v>
      </c>
      <c r="E32" s="792"/>
    </row>
    <row r="33" spans="1:6" ht="14" x14ac:dyDescent="0.15">
      <c r="A33" s="203" t="s">
        <v>372</v>
      </c>
      <c r="B33" s="358"/>
      <c r="C33" s="513">
        <f>'2.Audit Plan'!B87</f>
        <v>0</v>
      </c>
      <c r="D33" s="796"/>
      <c r="E33" s="797"/>
    </row>
    <row r="34" spans="1:6" ht="14" x14ac:dyDescent="0.15">
      <c r="A34" s="127" t="s">
        <v>373</v>
      </c>
      <c r="B34" s="514">
        <f>COUNTIF(($C$44:C1103),'Hidden Lists'!I13)</f>
        <v>0</v>
      </c>
      <c r="C34" s="513">
        <f>'2.Audit Plan'!B78</f>
        <v>0</v>
      </c>
      <c r="D34" s="798"/>
      <c r="E34" s="799"/>
    </row>
    <row r="35" spans="1:6" ht="14" x14ac:dyDescent="0.15">
      <c r="A35" s="126" t="s">
        <v>374</v>
      </c>
      <c r="B35" s="514">
        <f>COUNTIF(($C$44:C1104),'Hidden Lists'!I14)</f>
        <v>0</v>
      </c>
      <c r="C35" s="513">
        <f>'2.Audit Plan'!B80</f>
        <v>0</v>
      </c>
      <c r="D35" s="798"/>
      <c r="E35" s="799"/>
    </row>
    <row r="36" spans="1:6" ht="14" x14ac:dyDescent="0.15">
      <c r="A36" s="127" t="s">
        <v>375</v>
      </c>
      <c r="B36" s="514">
        <f>COUNTIF(($C$44:C1105),'Hidden Lists'!I15)</f>
        <v>0</v>
      </c>
      <c r="C36" s="513">
        <f>'2.Audit Plan'!B82</f>
        <v>0</v>
      </c>
      <c r="D36" s="798"/>
      <c r="E36" s="799"/>
    </row>
    <row r="37" spans="1:6" ht="14" x14ac:dyDescent="0.15">
      <c r="A37" s="128" t="s">
        <v>376</v>
      </c>
      <c r="B37" s="514">
        <f>COUNTIF(($C$44:C1106),'Hidden Lists'!I16)</f>
        <v>0</v>
      </c>
      <c r="C37" s="513">
        <f>'2.Audit Plan'!B83</f>
        <v>0</v>
      </c>
      <c r="D37" s="798"/>
      <c r="E37" s="799"/>
    </row>
    <row r="38" spans="1:6" ht="14" x14ac:dyDescent="0.15">
      <c r="A38" s="126" t="s">
        <v>377</v>
      </c>
      <c r="B38" s="514">
        <f>COUNTIF(($C$44:C1107),'Hidden Lists'!I17)</f>
        <v>0</v>
      </c>
      <c r="C38" s="513">
        <f>'2.Audit Plan'!B84</f>
        <v>0</v>
      </c>
      <c r="D38" s="798"/>
      <c r="E38" s="799"/>
    </row>
    <row r="39" spans="1:6" ht="14" x14ac:dyDescent="0.15">
      <c r="A39" s="129" t="s">
        <v>378</v>
      </c>
      <c r="B39" s="514">
        <f>COUNTIF(($C$44:C1108),'Hidden Lists'!I18)</f>
        <v>0</v>
      </c>
      <c r="C39" s="513">
        <v>0</v>
      </c>
      <c r="D39" s="800"/>
      <c r="E39" s="801"/>
    </row>
    <row r="41" spans="1:6" x14ac:dyDescent="0.15">
      <c r="A41" s="802" t="s">
        <v>379</v>
      </c>
      <c r="B41" s="803"/>
      <c r="C41" s="803"/>
      <c r="D41" s="803"/>
      <c r="E41" s="803"/>
      <c r="F41" s="804"/>
    </row>
    <row r="42" spans="1:6" ht="27.75" customHeight="1" x14ac:dyDescent="0.15">
      <c r="A42" s="669" t="s">
        <v>380</v>
      </c>
      <c r="B42" s="670"/>
      <c r="C42" s="670"/>
      <c r="D42" s="670"/>
      <c r="E42" s="670"/>
      <c r="F42" s="671"/>
    </row>
    <row r="43" spans="1:6" ht="39" customHeight="1" x14ac:dyDescent="0.15">
      <c r="A43" s="114" t="s">
        <v>381</v>
      </c>
      <c r="B43" s="114" t="s">
        <v>382</v>
      </c>
      <c r="C43" s="114" t="s">
        <v>383</v>
      </c>
      <c r="D43" s="114" t="s">
        <v>384</v>
      </c>
      <c r="E43" s="115" t="s">
        <v>385</v>
      </c>
      <c r="F43" s="115" t="s">
        <v>1417</v>
      </c>
    </row>
    <row r="44" spans="1:6" x14ac:dyDescent="0.15">
      <c r="A44" s="13"/>
      <c r="B44" s="13"/>
      <c r="C44" s="13"/>
      <c r="D44" s="13"/>
      <c r="E44" s="13"/>
      <c r="F44" s="403"/>
    </row>
    <row r="45" spans="1:6" x14ac:dyDescent="0.15">
      <c r="A45" s="13"/>
      <c r="B45" s="13"/>
      <c r="C45" s="13"/>
      <c r="D45" s="13"/>
      <c r="E45" s="13"/>
      <c r="F45" s="403"/>
    </row>
    <row r="46" spans="1:6" x14ac:dyDescent="0.15">
      <c r="A46" s="13"/>
      <c r="B46" s="13"/>
      <c r="C46" s="13"/>
      <c r="D46" s="13"/>
      <c r="E46" s="13"/>
      <c r="F46" s="403"/>
    </row>
    <row r="47" spans="1:6" x14ac:dyDescent="0.15">
      <c r="A47" s="13"/>
      <c r="B47" s="13"/>
      <c r="C47" s="13"/>
      <c r="D47" s="13"/>
      <c r="E47" s="13"/>
      <c r="F47" s="403"/>
    </row>
    <row r="48" spans="1:6" x14ac:dyDescent="0.15">
      <c r="A48" s="13"/>
      <c r="B48" s="13"/>
      <c r="C48" s="13"/>
      <c r="D48" s="13"/>
      <c r="E48" s="13"/>
      <c r="F48" s="403"/>
    </row>
    <row r="49" spans="1:6" x14ac:dyDescent="0.15">
      <c r="A49" s="13"/>
      <c r="B49" s="13"/>
      <c r="C49" s="13"/>
      <c r="D49" s="13"/>
      <c r="E49" s="13"/>
      <c r="F49" s="403"/>
    </row>
    <row r="50" spans="1:6" x14ac:dyDescent="0.15">
      <c r="A50" s="13"/>
      <c r="B50" s="13"/>
      <c r="C50" s="13"/>
      <c r="D50" s="13"/>
      <c r="E50" s="13"/>
      <c r="F50" s="403"/>
    </row>
    <row r="51" spans="1:6" x14ac:dyDescent="0.15">
      <c r="A51" s="13"/>
      <c r="B51" s="13"/>
      <c r="C51" s="13"/>
      <c r="D51" s="13"/>
      <c r="E51" s="13"/>
      <c r="F51" s="403"/>
    </row>
    <row r="52" spans="1:6" x14ac:dyDescent="0.15">
      <c r="A52" s="13"/>
      <c r="B52" s="13"/>
      <c r="C52" s="13"/>
      <c r="D52" s="13"/>
      <c r="E52" s="13"/>
      <c r="F52" s="403"/>
    </row>
    <row r="53" spans="1:6" x14ac:dyDescent="0.15">
      <c r="A53" s="13"/>
      <c r="B53" s="13"/>
      <c r="C53" s="13"/>
      <c r="D53" s="13"/>
      <c r="E53" s="13"/>
      <c r="F53" s="403"/>
    </row>
    <row r="54" spans="1:6" x14ac:dyDescent="0.15">
      <c r="A54" s="13"/>
      <c r="B54" s="13"/>
      <c r="C54" s="13"/>
      <c r="D54" s="13"/>
      <c r="E54" s="13"/>
      <c r="F54" s="403"/>
    </row>
    <row r="55" spans="1:6" x14ac:dyDescent="0.15">
      <c r="A55" s="13"/>
      <c r="B55" s="13"/>
      <c r="C55" s="13"/>
      <c r="D55" s="13"/>
      <c r="E55" s="13"/>
      <c r="F55" s="403"/>
    </row>
    <row r="56" spans="1:6" x14ac:dyDescent="0.15">
      <c r="A56" s="13"/>
      <c r="B56" s="13"/>
      <c r="C56" s="13"/>
      <c r="D56" s="13"/>
      <c r="E56" s="13"/>
      <c r="F56" s="403"/>
    </row>
    <row r="57" spans="1:6" x14ac:dyDescent="0.15">
      <c r="A57" s="13"/>
      <c r="B57" s="13"/>
      <c r="C57" s="13"/>
      <c r="D57" s="13"/>
      <c r="E57" s="13"/>
      <c r="F57" s="403"/>
    </row>
    <row r="58" spans="1:6" x14ac:dyDescent="0.15">
      <c r="A58" s="13"/>
      <c r="B58" s="13"/>
      <c r="C58" s="13"/>
      <c r="D58" s="13"/>
      <c r="E58" s="13"/>
      <c r="F58" s="403"/>
    </row>
    <row r="59" spans="1:6" x14ac:dyDescent="0.15">
      <c r="A59" s="13"/>
      <c r="B59" s="13"/>
      <c r="C59" s="13"/>
      <c r="D59" s="13"/>
      <c r="E59" s="13"/>
      <c r="F59" s="403"/>
    </row>
    <row r="60" spans="1:6" x14ac:dyDescent="0.15">
      <c r="A60" s="13"/>
      <c r="B60" s="13"/>
      <c r="C60" s="13"/>
      <c r="D60" s="13"/>
      <c r="E60" s="13"/>
      <c r="F60" s="403"/>
    </row>
    <row r="61" spans="1:6" x14ac:dyDescent="0.15">
      <c r="A61" s="13"/>
      <c r="B61" s="13"/>
      <c r="C61" s="13"/>
      <c r="D61" s="13"/>
      <c r="E61" s="13"/>
      <c r="F61" s="403"/>
    </row>
    <row r="62" spans="1:6" x14ac:dyDescent="0.15">
      <c r="A62" s="13"/>
      <c r="B62" s="13"/>
      <c r="C62" s="13"/>
      <c r="D62" s="13"/>
      <c r="E62" s="13"/>
      <c r="F62" s="403"/>
    </row>
    <row r="63" spans="1:6" x14ac:dyDescent="0.15">
      <c r="A63" s="13"/>
      <c r="B63" s="13"/>
      <c r="C63" s="13"/>
      <c r="D63" s="13"/>
      <c r="E63" s="13"/>
      <c r="F63" s="403"/>
    </row>
    <row r="64" spans="1:6" x14ac:dyDescent="0.15">
      <c r="A64" s="13"/>
      <c r="B64" s="13"/>
      <c r="C64" s="13"/>
      <c r="D64" s="13"/>
      <c r="E64" s="13"/>
      <c r="F64" s="403"/>
    </row>
    <row r="65" spans="1:6" x14ac:dyDescent="0.15">
      <c r="A65" s="13"/>
      <c r="B65" s="13"/>
      <c r="C65" s="13"/>
      <c r="D65" s="13"/>
      <c r="E65" s="13"/>
      <c r="F65" s="403"/>
    </row>
    <row r="66" spans="1:6" x14ac:dyDescent="0.15">
      <c r="A66" s="13"/>
      <c r="B66" s="13"/>
      <c r="C66" s="13"/>
      <c r="D66" s="13"/>
      <c r="E66" s="13"/>
      <c r="F66" s="403"/>
    </row>
    <row r="67" spans="1:6" x14ac:dyDescent="0.15">
      <c r="A67" s="13"/>
      <c r="B67" s="13"/>
      <c r="C67" s="13"/>
      <c r="D67" s="13"/>
      <c r="E67" s="13"/>
      <c r="F67" s="403"/>
    </row>
    <row r="68" spans="1:6" x14ac:dyDescent="0.15">
      <c r="A68" s="13"/>
      <c r="B68" s="13"/>
      <c r="C68" s="13"/>
      <c r="D68" s="13"/>
      <c r="E68" s="13"/>
      <c r="F68" s="403"/>
    </row>
    <row r="69" spans="1:6" x14ac:dyDescent="0.15">
      <c r="A69" s="13"/>
      <c r="B69" s="13"/>
      <c r="C69" s="13"/>
      <c r="D69" s="13"/>
      <c r="E69" s="13"/>
      <c r="F69" s="403"/>
    </row>
    <row r="70" spans="1:6" x14ac:dyDescent="0.15">
      <c r="A70" s="13"/>
      <c r="B70" s="13"/>
      <c r="C70" s="13"/>
      <c r="D70" s="13"/>
      <c r="E70" s="13"/>
      <c r="F70" s="403"/>
    </row>
    <row r="71" spans="1:6" x14ac:dyDescent="0.15">
      <c r="A71" s="13"/>
      <c r="B71" s="13"/>
      <c r="C71" s="13"/>
      <c r="D71" s="13"/>
      <c r="E71" s="13"/>
      <c r="F71" s="403"/>
    </row>
    <row r="72" spans="1:6" x14ac:dyDescent="0.15">
      <c r="A72" s="13"/>
      <c r="B72" s="13"/>
      <c r="C72" s="13"/>
      <c r="D72" s="13"/>
      <c r="E72" s="13"/>
      <c r="F72" s="403"/>
    </row>
    <row r="73" spans="1:6" x14ac:dyDescent="0.15">
      <c r="A73" s="13"/>
      <c r="B73" s="13"/>
      <c r="C73" s="13"/>
      <c r="D73" s="13"/>
      <c r="E73" s="13"/>
      <c r="F73" s="403"/>
    </row>
    <row r="74" spans="1:6" x14ac:dyDescent="0.15">
      <c r="A74" s="13"/>
      <c r="B74" s="13"/>
      <c r="C74" s="13"/>
      <c r="D74" s="13"/>
      <c r="E74" s="13"/>
      <c r="F74" s="403"/>
    </row>
    <row r="75" spans="1:6" x14ac:dyDescent="0.15">
      <c r="A75" s="13"/>
      <c r="B75" s="13"/>
      <c r="C75" s="13"/>
      <c r="D75" s="13"/>
      <c r="E75" s="13"/>
      <c r="F75" s="403"/>
    </row>
    <row r="76" spans="1:6" x14ac:dyDescent="0.15">
      <c r="A76" s="13"/>
      <c r="B76" s="13"/>
      <c r="C76" s="13"/>
      <c r="D76" s="13"/>
      <c r="E76" s="13"/>
      <c r="F76" s="403"/>
    </row>
    <row r="77" spans="1:6" x14ac:dyDescent="0.15">
      <c r="A77" s="13"/>
      <c r="B77" s="13"/>
      <c r="C77" s="13"/>
      <c r="D77" s="13"/>
      <c r="E77" s="13"/>
      <c r="F77" s="403"/>
    </row>
    <row r="78" spans="1:6" x14ac:dyDescent="0.15">
      <c r="A78" s="13"/>
      <c r="B78" s="13"/>
      <c r="C78" s="13"/>
      <c r="D78" s="13"/>
      <c r="E78" s="13"/>
      <c r="F78" s="403"/>
    </row>
    <row r="79" spans="1:6" x14ac:dyDescent="0.15">
      <c r="A79" s="13"/>
      <c r="B79" s="13"/>
      <c r="C79" s="13"/>
      <c r="D79" s="13"/>
      <c r="E79" s="13"/>
      <c r="F79" s="403"/>
    </row>
    <row r="80" spans="1:6" x14ac:dyDescent="0.15">
      <c r="A80" s="13"/>
      <c r="B80" s="13"/>
      <c r="C80" s="13"/>
      <c r="D80" s="13"/>
      <c r="E80" s="13"/>
      <c r="F80" s="403"/>
    </row>
    <row r="81" spans="1:6" x14ac:dyDescent="0.15">
      <c r="A81" s="13"/>
      <c r="B81" s="13"/>
      <c r="C81" s="13"/>
      <c r="D81" s="13"/>
      <c r="E81" s="13"/>
      <c r="F81" s="403"/>
    </row>
    <row r="82" spans="1:6" x14ac:dyDescent="0.15">
      <c r="A82" s="13"/>
      <c r="B82" s="13"/>
      <c r="C82" s="13"/>
      <c r="D82" s="13"/>
      <c r="E82" s="13"/>
      <c r="F82" s="403"/>
    </row>
    <row r="83" spans="1:6" x14ac:dyDescent="0.15">
      <c r="A83" s="13"/>
      <c r="B83" s="13"/>
      <c r="C83" s="13"/>
      <c r="D83" s="13"/>
      <c r="E83" s="13"/>
      <c r="F83" s="403"/>
    </row>
    <row r="84" spans="1:6" x14ac:dyDescent="0.15">
      <c r="A84" s="13"/>
      <c r="B84" s="13"/>
      <c r="C84" s="13"/>
      <c r="D84" s="13"/>
      <c r="E84" s="13"/>
      <c r="F84" s="403"/>
    </row>
    <row r="85" spans="1:6" x14ac:dyDescent="0.15">
      <c r="A85" s="13"/>
      <c r="B85" s="13"/>
      <c r="C85" s="13"/>
      <c r="D85" s="13"/>
      <c r="E85" s="13"/>
      <c r="F85" s="403"/>
    </row>
    <row r="86" spans="1:6" x14ac:dyDescent="0.15">
      <c r="A86" s="13"/>
      <c r="B86" s="13"/>
      <c r="C86" s="13"/>
      <c r="D86" s="13"/>
      <c r="E86" s="13"/>
      <c r="F86" s="403"/>
    </row>
    <row r="87" spans="1:6" x14ac:dyDescent="0.15">
      <c r="A87" s="13"/>
      <c r="B87" s="13"/>
      <c r="C87" s="13"/>
      <c r="D87" s="13"/>
      <c r="E87" s="13"/>
      <c r="F87" s="403"/>
    </row>
    <row r="88" spans="1:6" x14ac:dyDescent="0.15">
      <c r="A88" s="13"/>
      <c r="B88" s="13"/>
      <c r="C88" s="13"/>
      <c r="D88" s="13"/>
      <c r="E88" s="13"/>
      <c r="F88" s="403"/>
    </row>
    <row r="89" spans="1:6" x14ac:dyDescent="0.15">
      <c r="A89" s="13"/>
      <c r="B89" s="13"/>
      <c r="C89" s="13"/>
      <c r="D89" s="13"/>
      <c r="E89" s="13"/>
      <c r="F89" s="403"/>
    </row>
    <row r="90" spans="1:6" x14ac:dyDescent="0.15">
      <c r="A90" s="13"/>
      <c r="B90" s="13"/>
      <c r="C90" s="13"/>
      <c r="D90" s="13"/>
      <c r="E90" s="13"/>
      <c r="F90" s="403"/>
    </row>
    <row r="91" spans="1:6" x14ac:dyDescent="0.15">
      <c r="A91" s="13"/>
      <c r="B91" s="13"/>
      <c r="C91" s="13"/>
      <c r="D91" s="13"/>
      <c r="E91" s="13"/>
      <c r="F91" s="403"/>
    </row>
    <row r="92" spans="1:6" x14ac:dyDescent="0.15">
      <c r="A92" s="13"/>
      <c r="B92" s="13"/>
      <c r="C92" s="13"/>
      <c r="D92" s="13"/>
      <c r="E92" s="13"/>
      <c r="F92" s="403"/>
    </row>
    <row r="93" spans="1:6" x14ac:dyDescent="0.15">
      <c r="A93" s="13"/>
      <c r="B93" s="13"/>
      <c r="C93" s="13"/>
      <c r="D93" s="13"/>
      <c r="E93" s="13"/>
      <c r="F93" s="403"/>
    </row>
    <row r="94" spans="1:6" x14ac:dyDescent="0.15">
      <c r="A94" s="13"/>
      <c r="B94" s="13"/>
      <c r="C94" s="13"/>
      <c r="D94" s="13"/>
      <c r="E94" s="13"/>
      <c r="F94" s="403"/>
    </row>
    <row r="95" spans="1:6" x14ac:dyDescent="0.15">
      <c r="A95" s="13"/>
      <c r="B95" s="13"/>
      <c r="C95" s="13"/>
      <c r="D95" s="13"/>
      <c r="E95" s="13"/>
      <c r="F95" s="403"/>
    </row>
    <row r="96" spans="1:6" x14ac:dyDescent="0.15">
      <c r="A96" s="13"/>
      <c r="B96" s="13"/>
      <c r="C96" s="13"/>
      <c r="D96" s="13"/>
      <c r="E96" s="13"/>
      <c r="F96" s="403"/>
    </row>
    <row r="97" spans="1:6" x14ac:dyDescent="0.15">
      <c r="A97" s="13"/>
      <c r="B97" s="13"/>
      <c r="C97" s="13"/>
      <c r="D97" s="13"/>
      <c r="E97" s="13"/>
      <c r="F97" s="403"/>
    </row>
    <row r="98" spans="1:6" x14ac:dyDescent="0.15">
      <c r="A98" s="13"/>
      <c r="B98" s="13"/>
      <c r="C98" s="13"/>
      <c r="D98" s="13"/>
      <c r="E98" s="13"/>
      <c r="F98" s="403"/>
    </row>
    <row r="99" spans="1:6" x14ac:dyDescent="0.15">
      <c r="A99" s="13"/>
      <c r="B99" s="13"/>
      <c r="C99" s="13"/>
      <c r="D99" s="13"/>
      <c r="E99" s="13"/>
      <c r="F99" s="403"/>
    </row>
    <row r="100" spans="1:6" x14ac:dyDescent="0.15">
      <c r="A100" s="13"/>
      <c r="B100" s="13"/>
      <c r="C100" s="13"/>
      <c r="D100" s="13"/>
      <c r="E100" s="13"/>
      <c r="F100" s="403"/>
    </row>
    <row r="101" spans="1:6" x14ac:dyDescent="0.15">
      <c r="A101" s="13"/>
      <c r="B101" s="13"/>
      <c r="C101" s="13"/>
      <c r="D101" s="13"/>
      <c r="E101" s="13"/>
      <c r="F101" s="403"/>
    </row>
    <row r="102" spans="1:6" x14ac:dyDescent="0.15">
      <c r="A102" s="13"/>
      <c r="B102" s="13"/>
      <c r="C102" s="13"/>
      <c r="D102" s="13"/>
      <c r="E102" s="13"/>
      <c r="F102" s="403"/>
    </row>
    <row r="103" spans="1:6" x14ac:dyDescent="0.15">
      <c r="A103" s="13"/>
      <c r="B103" s="13"/>
      <c r="C103" s="13"/>
      <c r="D103" s="13"/>
      <c r="E103" s="13"/>
      <c r="F103" s="403"/>
    </row>
    <row r="104" spans="1:6" x14ac:dyDescent="0.15">
      <c r="A104" s="13"/>
      <c r="B104" s="13"/>
      <c r="C104" s="13"/>
      <c r="D104" s="13"/>
      <c r="E104" s="13"/>
      <c r="F104" s="403"/>
    </row>
    <row r="105" spans="1:6" x14ac:dyDescent="0.15">
      <c r="A105" s="13"/>
      <c r="B105" s="13"/>
      <c r="C105" s="13"/>
      <c r="D105" s="13"/>
      <c r="E105" s="13"/>
      <c r="F105" s="403"/>
    </row>
    <row r="106" spans="1:6" x14ac:dyDescent="0.15">
      <c r="A106" s="13"/>
      <c r="B106" s="13"/>
      <c r="C106" s="13"/>
      <c r="D106" s="13"/>
      <c r="E106" s="13"/>
      <c r="F106" s="403"/>
    </row>
    <row r="107" spans="1:6" x14ac:dyDescent="0.15">
      <c r="A107" s="13"/>
      <c r="B107" s="13"/>
      <c r="C107" s="13"/>
      <c r="D107" s="13"/>
      <c r="E107" s="13"/>
      <c r="F107" s="403"/>
    </row>
    <row r="108" spans="1:6" x14ac:dyDescent="0.15">
      <c r="A108" s="13"/>
      <c r="B108" s="13"/>
      <c r="C108" s="13"/>
      <c r="D108" s="13"/>
      <c r="E108" s="13"/>
      <c r="F108" s="403"/>
    </row>
    <row r="109" spans="1:6" x14ac:dyDescent="0.15">
      <c r="A109" s="13"/>
      <c r="B109" s="13"/>
      <c r="C109" s="13"/>
      <c r="D109" s="13"/>
      <c r="E109" s="13"/>
      <c r="F109" s="403"/>
    </row>
    <row r="110" spans="1:6" x14ac:dyDescent="0.15">
      <c r="A110" s="13"/>
      <c r="B110" s="13"/>
      <c r="C110" s="13"/>
      <c r="D110" s="13"/>
      <c r="E110" s="13"/>
      <c r="F110" s="403"/>
    </row>
    <row r="111" spans="1:6" x14ac:dyDescent="0.15">
      <c r="A111" s="13"/>
      <c r="B111" s="13"/>
      <c r="C111" s="13"/>
      <c r="D111" s="13"/>
      <c r="E111" s="13"/>
      <c r="F111" s="403"/>
    </row>
    <row r="112" spans="1:6" x14ac:dyDescent="0.15">
      <c r="A112" s="13"/>
      <c r="B112" s="13"/>
      <c r="C112" s="13"/>
      <c r="D112" s="13"/>
      <c r="E112" s="13"/>
      <c r="F112" s="403"/>
    </row>
    <row r="113" spans="1:6" x14ac:dyDescent="0.15">
      <c r="A113" s="13"/>
      <c r="B113" s="13"/>
      <c r="C113" s="13"/>
      <c r="D113" s="13"/>
      <c r="E113" s="13"/>
      <c r="F113" s="403"/>
    </row>
    <row r="114" spans="1:6" x14ac:dyDescent="0.15">
      <c r="A114" s="13"/>
      <c r="B114" s="13"/>
      <c r="C114" s="13"/>
      <c r="D114" s="13"/>
      <c r="E114" s="13"/>
      <c r="F114" s="403"/>
    </row>
    <row r="115" spans="1:6" x14ac:dyDescent="0.15">
      <c r="A115" s="13"/>
      <c r="B115" s="13"/>
      <c r="C115" s="13"/>
      <c r="D115" s="13"/>
      <c r="E115" s="13"/>
      <c r="F115" s="403"/>
    </row>
    <row r="116" spans="1:6" x14ac:dyDescent="0.15">
      <c r="A116" s="13"/>
      <c r="B116" s="13"/>
      <c r="C116" s="13"/>
      <c r="D116" s="13"/>
      <c r="E116" s="13"/>
      <c r="F116" s="403"/>
    </row>
    <row r="117" spans="1:6" x14ac:dyDescent="0.15">
      <c r="A117" s="13"/>
      <c r="B117" s="13"/>
      <c r="C117" s="13"/>
      <c r="D117" s="13"/>
      <c r="E117" s="13"/>
      <c r="F117" s="403"/>
    </row>
    <row r="118" spans="1:6" x14ac:dyDescent="0.15">
      <c r="A118" s="13"/>
      <c r="B118" s="13"/>
      <c r="C118" s="13"/>
      <c r="D118" s="13"/>
      <c r="E118" s="13"/>
      <c r="F118" s="403"/>
    </row>
    <row r="119" spans="1:6" x14ac:dyDescent="0.15">
      <c r="A119" s="13"/>
      <c r="B119" s="13"/>
      <c r="C119" s="13"/>
      <c r="D119" s="13"/>
      <c r="E119" s="13"/>
      <c r="F119" s="403"/>
    </row>
    <row r="120" spans="1:6" x14ac:dyDescent="0.15">
      <c r="A120" s="13"/>
      <c r="B120" s="13"/>
      <c r="C120" s="13"/>
      <c r="D120" s="13"/>
      <c r="E120" s="13"/>
      <c r="F120" s="403"/>
    </row>
    <row r="121" spans="1:6" x14ac:dyDescent="0.15">
      <c r="A121" s="13"/>
      <c r="B121" s="13"/>
      <c r="C121" s="13"/>
      <c r="D121" s="13"/>
      <c r="E121" s="13"/>
      <c r="F121" s="403"/>
    </row>
    <row r="122" spans="1:6" x14ac:dyDescent="0.15">
      <c r="A122" s="13"/>
      <c r="B122" s="13"/>
      <c r="C122" s="13"/>
      <c r="D122" s="13"/>
      <c r="E122" s="13"/>
      <c r="F122" s="403"/>
    </row>
    <row r="123" spans="1:6" x14ac:dyDescent="0.15">
      <c r="A123" s="13"/>
      <c r="B123" s="13"/>
      <c r="C123" s="13"/>
      <c r="D123" s="13"/>
      <c r="E123" s="13"/>
      <c r="F123" s="403"/>
    </row>
    <row r="124" spans="1:6" x14ac:dyDescent="0.15">
      <c r="A124" s="13"/>
      <c r="B124" s="13"/>
      <c r="C124" s="13"/>
      <c r="D124" s="13"/>
      <c r="E124" s="13"/>
      <c r="F124" s="403"/>
    </row>
    <row r="125" spans="1:6" x14ac:dyDescent="0.15">
      <c r="A125" s="13"/>
      <c r="B125" s="13"/>
      <c r="C125" s="13"/>
      <c r="D125" s="13"/>
      <c r="E125" s="13"/>
      <c r="F125" s="403"/>
    </row>
    <row r="126" spans="1:6" x14ac:dyDescent="0.15">
      <c r="A126" s="13"/>
      <c r="B126" s="13"/>
      <c r="C126" s="13"/>
      <c r="D126" s="13"/>
      <c r="E126" s="13"/>
      <c r="F126" s="403"/>
    </row>
    <row r="127" spans="1:6" x14ac:dyDescent="0.15">
      <c r="A127" s="13"/>
      <c r="B127" s="13"/>
      <c r="C127" s="13"/>
      <c r="D127" s="13"/>
      <c r="E127" s="13"/>
      <c r="F127" s="403"/>
    </row>
    <row r="128" spans="1:6" x14ac:dyDescent="0.15">
      <c r="A128" s="13"/>
      <c r="B128" s="13"/>
      <c r="C128" s="13"/>
      <c r="D128" s="13"/>
      <c r="E128" s="13"/>
      <c r="F128" s="403"/>
    </row>
    <row r="129" spans="1:6" x14ac:dyDescent="0.15">
      <c r="A129" s="13"/>
      <c r="B129" s="13"/>
      <c r="C129" s="13"/>
      <c r="D129" s="13"/>
      <c r="E129" s="13"/>
      <c r="F129" s="403"/>
    </row>
    <row r="130" spans="1:6" x14ac:dyDescent="0.15">
      <c r="A130" s="13"/>
      <c r="B130" s="13"/>
      <c r="C130" s="13"/>
      <c r="D130" s="13"/>
      <c r="E130" s="13"/>
      <c r="F130" s="403"/>
    </row>
    <row r="131" spans="1:6" x14ac:dyDescent="0.15">
      <c r="A131" s="13"/>
      <c r="B131" s="13"/>
      <c r="C131" s="13"/>
      <c r="D131" s="13"/>
      <c r="E131" s="13"/>
      <c r="F131" s="403"/>
    </row>
    <row r="132" spans="1:6" x14ac:dyDescent="0.15">
      <c r="A132" s="13"/>
      <c r="B132" s="13"/>
      <c r="C132" s="13"/>
      <c r="D132" s="13"/>
      <c r="E132" s="13"/>
      <c r="F132" s="403"/>
    </row>
    <row r="133" spans="1:6" x14ac:dyDescent="0.15">
      <c r="A133" s="13"/>
      <c r="B133" s="13"/>
      <c r="C133" s="13"/>
      <c r="D133" s="13"/>
      <c r="E133" s="13"/>
      <c r="F133" s="403"/>
    </row>
    <row r="134" spans="1:6" x14ac:dyDescent="0.15">
      <c r="A134" s="13"/>
      <c r="B134" s="13"/>
      <c r="C134" s="13"/>
      <c r="D134" s="13"/>
      <c r="E134" s="13"/>
      <c r="F134" s="403"/>
    </row>
    <row r="135" spans="1:6" x14ac:dyDescent="0.15">
      <c r="A135" s="13"/>
      <c r="B135" s="13"/>
      <c r="C135" s="13"/>
      <c r="D135" s="13"/>
      <c r="E135" s="13"/>
      <c r="F135" s="403"/>
    </row>
    <row r="136" spans="1:6" x14ac:dyDescent="0.15">
      <c r="A136" s="13"/>
      <c r="B136" s="13"/>
      <c r="C136" s="13"/>
      <c r="D136" s="13"/>
      <c r="E136" s="13"/>
      <c r="F136" s="403"/>
    </row>
    <row r="137" spans="1:6" x14ac:dyDescent="0.15">
      <c r="A137" s="13"/>
      <c r="B137" s="13"/>
      <c r="C137" s="13"/>
      <c r="D137" s="13"/>
      <c r="E137" s="13"/>
      <c r="F137" s="403"/>
    </row>
    <row r="138" spans="1:6" x14ac:dyDescent="0.15">
      <c r="A138" s="13"/>
      <c r="B138" s="13"/>
      <c r="C138" s="13"/>
      <c r="D138" s="13"/>
      <c r="E138" s="13"/>
      <c r="F138" s="403"/>
    </row>
    <row r="139" spans="1:6" x14ac:dyDescent="0.15">
      <c r="A139" s="13"/>
      <c r="B139" s="13"/>
      <c r="C139" s="13"/>
      <c r="D139" s="13"/>
      <c r="E139" s="13"/>
      <c r="F139" s="403"/>
    </row>
    <row r="140" spans="1:6" x14ac:dyDescent="0.15">
      <c r="A140" s="13"/>
      <c r="B140" s="13"/>
      <c r="C140" s="13"/>
      <c r="D140" s="13"/>
      <c r="E140" s="13"/>
      <c r="F140" s="403"/>
    </row>
    <row r="141" spans="1:6" x14ac:dyDescent="0.15">
      <c r="A141" s="13"/>
      <c r="B141" s="13"/>
      <c r="C141" s="13"/>
      <c r="D141" s="13"/>
      <c r="E141" s="13"/>
      <c r="F141" s="403"/>
    </row>
    <row r="142" spans="1:6" x14ac:dyDescent="0.15">
      <c r="A142" s="13"/>
      <c r="B142" s="13"/>
      <c r="C142" s="13"/>
      <c r="D142" s="13"/>
      <c r="E142" s="13"/>
      <c r="F142" s="403"/>
    </row>
    <row r="143" spans="1:6" x14ac:dyDescent="0.15">
      <c r="A143" s="13"/>
      <c r="B143" s="13"/>
      <c r="C143" s="13"/>
      <c r="D143" s="13"/>
      <c r="E143" s="13"/>
      <c r="F143" s="403"/>
    </row>
    <row r="144" spans="1:6" x14ac:dyDescent="0.15">
      <c r="A144" s="13"/>
      <c r="B144" s="13"/>
      <c r="C144" s="13"/>
      <c r="D144" s="13"/>
      <c r="E144" s="13"/>
      <c r="F144" s="403"/>
    </row>
    <row r="145" spans="1:6" x14ac:dyDescent="0.15">
      <c r="A145" s="13"/>
      <c r="B145" s="13"/>
      <c r="C145" s="13"/>
      <c r="D145" s="13"/>
      <c r="E145" s="13"/>
      <c r="F145" s="403"/>
    </row>
    <row r="146" spans="1:6" x14ac:dyDescent="0.15">
      <c r="A146" s="13"/>
      <c r="B146" s="13"/>
      <c r="C146" s="13"/>
      <c r="D146" s="13"/>
      <c r="E146" s="13"/>
      <c r="F146" s="403"/>
    </row>
    <row r="147" spans="1:6" x14ac:dyDescent="0.15">
      <c r="A147" s="13"/>
      <c r="B147" s="13"/>
      <c r="C147" s="13"/>
      <c r="D147" s="13"/>
      <c r="E147" s="13"/>
      <c r="F147" s="403"/>
    </row>
    <row r="148" spans="1:6" x14ac:dyDescent="0.15">
      <c r="A148" s="13"/>
      <c r="B148" s="13"/>
      <c r="C148" s="13"/>
      <c r="D148" s="13"/>
      <c r="E148" s="13"/>
      <c r="F148" s="403"/>
    </row>
    <row r="149" spans="1:6" x14ac:dyDescent="0.15">
      <c r="A149" s="13"/>
      <c r="B149" s="13"/>
      <c r="C149" s="13"/>
      <c r="D149" s="13"/>
      <c r="E149" s="13"/>
      <c r="F149" s="403"/>
    </row>
    <row r="150" spans="1:6" x14ac:dyDescent="0.15">
      <c r="A150" s="13"/>
      <c r="B150" s="13"/>
      <c r="C150" s="13"/>
      <c r="D150" s="13"/>
      <c r="E150" s="13"/>
      <c r="F150" s="403"/>
    </row>
    <row r="151" spans="1:6" x14ac:dyDescent="0.15">
      <c r="A151" s="13"/>
      <c r="B151" s="13"/>
      <c r="C151" s="13"/>
      <c r="D151" s="13"/>
      <c r="E151" s="13"/>
      <c r="F151" s="403"/>
    </row>
    <row r="152" spans="1:6" x14ac:dyDescent="0.15">
      <c r="A152" s="13"/>
      <c r="B152" s="13"/>
      <c r="C152" s="13"/>
      <c r="D152" s="13"/>
      <c r="E152" s="13"/>
      <c r="F152" s="403"/>
    </row>
    <row r="153" spans="1:6" x14ac:dyDescent="0.15">
      <c r="A153" s="13"/>
      <c r="B153" s="13"/>
      <c r="C153" s="13"/>
      <c r="D153" s="13"/>
      <c r="E153" s="13"/>
      <c r="F153" s="403"/>
    </row>
    <row r="154" spans="1:6" x14ac:dyDescent="0.15">
      <c r="A154" s="13"/>
      <c r="B154" s="13"/>
      <c r="C154" s="13"/>
      <c r="D154" s="13"/>
      <c r="E154" s="13"/>
      <c r="F154" s="403"/>
    </row>
    <row r="155" spans="1:6" x14ac:dyDescent="0.15">
      <c r="A155" s="13"/>
      <c r="B155" s="13"/>
      <c r="C155" s="13"/>
      <c r="D155" s="13"/>
      <c r="E155" s="13"/>
      <c r="F155" s="403"/>
    </row>
    <row r="156" spans="1:6" x14ac:dyDescent="0.15">
      <c r="A156" s="13"/>
      <c r="B156" s="13"/>
      <c r="C156" s="13"/>
      <c r="D156" s="13"/>
      <c r="E156" s="13"/>
      <c r="F156" s="403"/>
    </row>
    <row r="157" spans="1:6" x14ac:dyDescent="0.15">
      <c r="A157" s="13"/>
      <c r="B157" s="13"/>
      <c r="C157" s="13"/>
      <c r="D157" s="13"/>
      <c r="E157" s="13"/>
      <c r="F157" s="403"/>
    </row>
    <row r="158" spans="1:6" x14ac:dyDescent="0.15">
      <c r="A158" s="13"/>
      <c r="B158" s="13"/>
      <c r="C158" s="13"/>
      <c r="D158" s="13"/>
      <c r="E158" s="13"/>
      <c r="F158" s="403"/>
    </row>
    <row r="159" spans="1:6" x14ac:dyDescent="0.15">
      <c r="A159" s="13"/>
      <c r="B159" s="13"/>
      <c r="C159" s="13"/>
      <c r="D159" s="13"/>
      <c r="E159" s="13"/>
      <c r="F159" s="403"/>
    </row>
    <row r="160" spans="1:6" x14ac:dyDescent="0.15">
      <c r="A160" s="13"/>
      <c r="B160" s="13"/>
      <c r="C160" s="13"/>
      <c r="D160" s="13"/>
      <c r="E160" s="13"/>
      <c r="F160" s="403"/>
    </row>
    <row r="161" spans="1:6" x14ac:dyDescent="0.15">
      <c r="A161" s="13"/>
      <c r="B161" s="13"/>
      <c r="C161" s="13"/>
      <c r="D161" s="13"/>
      <c r="E161" s="13"/>
      <c r="F161" s="403"/>
    </row>
    <row r="162" spans="1:6" x14ac:dyDescent="0.15">
      <c r="A162" s="13"/>
      <c r="B162" s="13"/>
      <c r="C162" s="13"/>
      <c r="D162" s="13"/>
      <c r="E162" s="13"/>
      <c r="F162" s="403"/>
    </row>
    <row r="163" spans="1:6" x14ac:dyDescent="0.15">
      <c r="A163" s="13"/>
      <c r="B163" s="13"/>
      <c r="C163" s="13"/>
      <c r="D163" s="13"/>
      <c r="E163" s="13"/>
      <c r="F163" s="403"/>
    </row>
    <row r="164" spans="1:6" x14ac:dyDescent="0.15">
      <c r="A164" s="13"/>
      <c r="B164" s="13"/>
      <c r="C164" s="13"/>
      <c r="D164" s="13"/>
      <c r="E164" s="13"/>
      <c r="F164" s="403"/>
    </row>
    <row r="165" spans="1:6" x14ac:dyDescent="0.15">
      <c r="A165" s="13"/>
      <c r="B165" s="13"/>
      <c r="C165" s="13"/>
      <c r="D165" s="13"/>
      <c r="E165" s="13"/>
      <c r="F165" s="403"/>
    </row>
    <row r="166" spans="1:6" x14ac:dyDescent="0.15">
      <c r="A166" s="13"/>
      <c r="B166" s="13"/>
      <c r="C166" s="13"/>
      <c r="D166" s="13"/>
      <c r="E166" s="13"/>
      <c r="F166" s="403"/>
    </row>
    <row r="167" spans="1:6" x14ac:dyDescent="0.15">
      <c r="A167" s="13"/>
      <c r="B167" s="13"/>
      <c r="C167" s="13"/>
      <c r="D167" s="13"/>
      <c r="E167" s="13"/>
      <c r="F167" s="403"/>
    </row>
    <row r="168" spans="1:6" x14ac:dyDescent="0.15">
      <c r="A168" s="13"/>
      <c r="B168" s="13"/>
      <c r="C168" s="13"/>
      <c r="D168" s="13"/>
      <c r="E168" s="13"/>
      <c r="F168" s="403"/>
    </row>
    <row r="169" spans="1:6" x14ac:dyDescent="0.15">
      <c r="A169" s="13"/>
      <c r="B169" s="13"/>
      <c r="C169" s="13"/>
      <c r="D169" s="13"/>
      <c r="E169" s="13"/>
      <c r="F169" s="403"/>
    </row>
    <row r="170" spans="1:6" x14ac:dyDescent="0.15">
      <c r="A170" s="13"/>
      <c r="B170" s="13"/>
      <c r="C170" s="13"/>
      <c r="D170" s="13"/>
      <c r="E170" s="13"/>
      <c r="F170" s="403"/>
    </row>
    <row r="171" spans="1:6" x14ac:dyDescent="0.15">
      <c r="A171" s="13"/>
      <c r="B171" s="13"/>
      <c r="C171" s="13"/>
      <c r="D171" s="13"/>
      <c r="E171" s="13"/>
      <c r="F171" s="403"/>
    </row>
    <row r="172" spans="1:6" x14ac:dyDescent="0.15">
      <c r="A172" s="13"/>
      <c r="B172" s="13"/>
      <c r="C172" s="13"/>
      <c r="D172" s="13"/>
      <c r="E172" s="13"/>
      <c r="F172" s="403"/>
    </row>
    <row r="173" spans="1:6" x14ac:dyDescent="0.15">
      <c r="A173" s="13"/>
      <c r="B173" s="13"/>
      <c r="C173" s="13"/>
      <c r="D173" s="13"/>
      <c r="E173" s="13"/>
      <c r="F173" s="403"/>
    </row>
    <row r="174" spans="1:6" x14ac:dyDescent="0.15">
      <c r="A174" s="13"/>
      <c r="B174" s="13"/>
      <c r="C174" s="13"/>
      <c r="D174" s="13"/>
      <c r="E174" s="13"/>
      <c r="F174" s="403"/>
    </row>
    <row r="175" spans="1:6" x14ac:dyDescent="0.15">
      <c r="A175" s="13"/>
      <c r="B175" s="13"/>
      <c r="C175" s="13"/>
      <c r="D175" s="13"/>
      <c r="E175" s="13"/>
      <c r="F175" s="403"/>
    </row>
    <row r="176" spans="1:6" x14ac:dyDescent="0.15">
      <c r="A176" s="13"/>
      <c r="B176" s="13"/>
      <c r="C176" s="13"/>
      <c r="D176" s="13"/>
      <c r="E176" s="13"/>
      <c r="F176" s="403"/>
    </row>
    <row r="177" spans="1:6" x14ac:dyDescent="0.15">
      <c r="A177" s="13"/>
      <c r="B177" s="13"/>
      <c r="C177" s="13"/>
      <c r="D177" s="13"/>
      <c r="E177" s="13"/>
      <c r="F177" s="403"/>
    </row>
    <row r="178" spans="1:6" x14ac:dyDescent="0.15">
      <c r="A178" s="13"/>
      <c r="B178" s="13"/>
      <c r="C178" s="13"/>
      <c r="D178" s="13"/>
      <c r="E178" s="13"/>
      <c r="F178" s="403"/>
    </row>
    <row r="179" spans="1:6" x14ac:dyDescent="0.15">
      <c r="A179" s="13"/>
      <c r="B179" s="13"/>
      <c r="C179" s="13"/>
      <c r="D179" s="13"/>
      <c r="E179" s="13"/>
      <c r="F179" s="403"/>
    </row>
    <row r="180" spans="1:6" x14ac:dyDescent="0.15">
      <c r="A180" s="13"/>
      <c r="B180" s="13"/>
      <c r="C180" s="13"/>
      <c r="D180" s="13"/>
      <c r="E180" s="13"/>
      <c r="F180" s="403"/>
    </row>
    <row r="181" spans="1:6" x14ac:dyDescent="0.15">
      <c r="A181" s="13"/>
      <c r="B181" s="13"/>
      <c r="C181" s="13"/>
      <c r="D181" s="13"/>
      <c r="E181" s="13"/>
      <c r="F181" s="403"/>
    </row>
    <row r="182" spans="1:6" x14ac:dyDescent="0.15">
      <c r="A182" s="13"/>
      <c r="B182" s="13"/>
      <c r="C182" s="13"/>
      <c r="D182" s="13"/>
      <c r="E182" s="13"/>
      <c r="F182" s="403"/>
    </row>
    <row r="183" spans="1:6" x14ac:dyDescent="0.15">
      <c r="A183" s="13"/>
      <c r="B183" s="13"/>
      <c r="C183" s="13"/>
      <c r="D183" s="13"/>
      <c r="E183" s="13"/>
      <c r="F183" s="403"/>
    </row>
    <row r="184" spans="1:6" x14ac:dyDescent="0.15">
      <c r="A184" s="13"/>
      <c r="B184" s="13"/>
      <c r="C184" s="13"/>
      <c r="D184" s="13"/>
      <c r="E184" s="13"/>
      <c r="F184" s="403"/>
    </row>
    <row r="185" spans="1:6" x14ac:dyDescent="0.15">
      <c r="A185" s="13"/>
      <c r="B185" s="13"/>
      <c r="C185" s="13"/>
      <c r="D185" s="13"/>
      <c r="E185" s="13"/>
      <c r="F185" s="403"/>
    </row>
    <row r="186" spans="1:6" x14ac:dyDescent="0.15">
      <c r="A186" s="13"/>
      <c r="B186" s="13"/>
      <c r="C186" s="13"/>
      <c r="D186" s="13"/>
      <c r="E186" s="13"/>
      <c r="F186" s="403"/>
    </row>
    <row r="187" spans="1:6" x14ac:dyDescent="0.15">
      <c r="A187" s="13"/>
      <c r="B187" s="13"/>
      <c r="C187" s="13"/>
      <c r="D187" s="13"/>
      <c r="E187" s="13"/>
      <c r="F187" s="403"/>
    </row>
    <row r="188" spans="1:6" x14ac:dyDescent="0.15">
      <c r="A188" s="13"/>
      <c r="B188" s="13"/>
      <c r="C188" s="13"/>
      <c r="D188" s="13"/>
      <c r="E188" s="13"/>
      <c r="F188" s="403"/>
    </row>
    <row r="189" spans="1:6" x14ac:dyDescent="0.15">
      <c r="A189" s="13"/>
      <c r="B189" s="13"/>
      <c r="C189" s="13"/>
      <c r="D189" s="13"/>
      <c r="E189" s="13"/>
      <c r="F189" s="403"/>
    </row>
    <row r="190" spans="1:6" x14ac:dyDescent="0.15">
      <c r="A190" s="13"/>
      <c r="B190" s="13"/>
      <c r="C190" s="13"/>
      <c r="D190" s="13"/>
      <c r="E190" s="13"/>
      <c r="F190" s="403"/>
    </row>
    <row r="191" spans="1:6" x14ac:dyDescent="0.15">
      <c r="A191" s="13"/>
      <c r="B191" s="13"/>
      <c r="C191" s="13"/>
      <c r="D191" s="13"/>
      <c r="E191" s="13"/>
      <c r="F191" s="403"/>
    </row>
    <row r="192" spans="1:6" x14ac:dyDescent="0.15">
      <c r="A192" s="13"/>
      <c r="B192" s="13"/>
      <c r="C192" s="13"/>
      <c r="D192" s="13"/>
      <c r="E192" s="13"/>
      <c r="F192" s="403"/>
    </row>
    <row r="193" spans="1:6" x14ac:dyDescent="0.15">
      <c r="A193" s="13"/>
      <c r="B193" s="13"/>
      <c r="C193" s="13"/>
      <c r="D193" s="13"/>
      <c r="E193" s="13"/>
      <c r="F193" s="403"/>
    </row>
    <row r="194" spans="1:6" x14ac:dyDescent="0.15">
      <c r="A194" s="13"/>
      <c r="B194" s="13"/>
      <c r="C194" s="13"/>
      <c r="D194" s="13"/>
      <c r="E194" s="13"/>
      <c r="F194" s="403"/>
    </row>
    <row r="195" spans="1:6" x14ac:dyDescent="0.15">
      <c r="A195" s="13"/>
      <c r="B195" s="13"/>
      <c r="C195" s="13"/>
      <c r="D195" s="13"/>
      <c r="E195" s="13"/>
      <c r="F195" s="403"/>
    </row>
    <row r="196" spans="1:6" x14ac:dyDescent="0.15">
      <c r="A196" s="13"/>
      <c r="B196" s="13"/>
      <c r="C196" s="13"/>
      <c r="D196" s="13"/>
      <c r="E196" s="13"/>
      <c r="F196" s="403"/>
    </row>
    <row r="197" spans="1:6" x14ac:dyDescent="0.15">
      <c r="A197" s="13"/>
      <c r="B197" s="13"/>
      <c r="C197" s="13"/>
      <c r="D197" s="13"/>
      <c r="E197" s="13"/>
      <c r="F197" s="403"/>
    </row>
    <row r="198" spans="1:6" x14ac:dyDescent="0.15">
      <c r="A198" s="13"/>
      <c r="B198" s="13"/>
      <c r="C198" s="13"/>
      <c r="D198" s="13"/>
      <c r="E198" s="13"/>
      <c r="F198" s="403"/>
    </row>
    <row r="199" spans="1:6" x14ac:dyDescent="0.15">
      <c r="A199" s="13"/>
      <c r="B199" s="13"/>
      <c r="C199" s="13"/>
      <c r="D199" s="13"/>
      <c r="E199" s="13"/>
      <c r="F199" s="403"/>
    </row>
    <row r="200" spans="1:6" x14ac:dyDescent="0.15">
      <c r="A200" s="13"/>
      <c r="B200" s="13"/>
      <c r="C200" s="13"/>
      <c r="D200" s="13"/>
      <c r="E200" s="13"/>
      <c r="F200" s="403"/>
    </row>
    <row r="201" spans="1:6" x14ac:dyDescent="0.15">
      <c r="A201" s="13"/>
      <c r="B201" s="13"/>
      <c r="C201" s="13"/>
      <c r="D201" s="13"/>
      <c r="E201" s="13"/>
      <c r="F201" s="403"/>
    </row>
    <row r="202" spans="1:6" x14ac:dyDescent="0.15">
      <c r="A202" s="13"/>
      <c r="B202" s="13"/>
      <c r="C202" s="13"/>
      <c r="D202" s="13"/>
      <c r="E202" s="13"/>
      <c r="F202" s="403"/>
    </row>
    <row r="203" spans="1:6" x14ac:dyDescent="0.15">
      <c r="A203" s="13"/>
      <c r="B203" s="13"/>
      <c r="C203" s="13"/>
      <c r="D203" s="13"/>
      <c r="E203" s="13"/>
      <c r="F203" s="403"/>
    </row>
    <row r="204" spans="1:6" x14ac:dyDescent="0.15">
      <c r="A204" s="13"/>
      <c r="B204" s="13"/>
      <c r="C204" s="13"/>
      <c r="D204" s="13"/>
      <c r="E204" s="13"/>
      <c r="F204" s="403"/>
    </row>
    <row r="205" spans="1:6" x14ac:dyDescent="0.15">
      <c r="A205" s="13"/>
      <c r="B205" s="13"/>
      <c r="C205" s="13"/>
      <c r="D205" s="13"/>
      <c r="E205" s="13"/>
      <c r="F205" s="403"/>
    </row>
    <row r="206" spans="1:6" x14ac:dyDescent="0.15">
      <c r="A206" s="13"/>
      <c r="B206" s="13"/>
      <c r="C206" s="13"/>
      <c r="D206" s="13"/>
      <c r="E206" s="13"/>
      <c r="F206" s="403"/>
    </row>
    <row r="207" spans="1:6" x14ac:dyDescent="0.15">
      <c r="A207" s="13"/>
      <c r="B207" s="13"/>
      <c r="C207" s="13"/>
      <c r="D207" s="13"/>
      <c r="E207" s="13"/>
      <c r="F207" s="403"/>
    </row>
    <row r="208" spans="1:6" x14ac:dyDescent="0.15">
      <c r="A208" s="13"/>
      <c r="B208" s="13"/>
      <c r="C208" s="13"/>
      <c r="D208" s="13"/>
      <c r="E208" s="13"/>
      <c r="F208" s="403"/>
    </row>
    <row r="209" spans="1:6" x14ac:dyDescent="0.15">
      <c r="A209" s="13"/>
      <c r="B209" s="13"/>
      <c r="C209" s="13"/>
      <c r="D209" s="13"/>
      <c r="E209" s="13"/>
      <c r="F209" s="403"/>
    </row>
    <row r="210" spans="1:6" x14ac:dyDescent="0.15">
      <c r="A210" s="13"/>
      <c r="B210" s="13"/>
      <c r="C210" s="13"/>
      <c r="D210" s="13"/>
      <c r="E210" s="13"/>
      <c r="F210" s="403"/>
    </row>
    <row r="211" spans="1:6" x14ac:dyDescent="0.15">
      <c r="A211" s="13"/>
      <c r="B211" s="13"/>
      <c r="C211" s="13"/>
      <c r="D211" s="13"/>
      <c r="E211" s="13"/>
      <c r="F211" s="403"/>
    </row>
    <row r="212" spans="1:6" x14ac:dyDescent="0.15">
      <c r="A212" s="13"/>
      <c r="B212" s="13"/>
      <c r="C212" s="13"/>
      <c r="D212" s="13"/>
      <c r="E212" s="13"/>
      <c r="F212" s="403"/>
    </row>
    <row r="213" spans="1:6" x14ac:dyDescent="0.15">
      <c r="A213" s="13"/>
      <c r="B213" s="13"/>
      <c r="C213" s="13"/>
      <c r="D213" s="13"/>
      <c r="E213" s="13"/>
      <c r="F213" s="403"/>
    </row>
    <row r="214" spans="1:6" x14ac:dyDescent="0.15">
      <c r="A214" s="13"/>
      <c r="B214" s="13"/>
      <c r="C214" s="13"/>
      <c r="D214" s="13"/>
      <c r="E214" s="13"/>
      <c r="F214" s="403"/>
    </row>
    <row r="215" spans="1:6" x14ac:dyDescent="0.15">
      <c r="A215" s="13"/>
      <c r="B215" s="13"/>
      <c r="C215" s="13"/>
      <c r="D215" s="13"/>
      <c r="E215" s="13"/>
      <c r="F215" s="403"/>
    </row>
    <row r="216" spans="1:6" x14ac:dyDescent="0.15">
      <c r="A216" s="13"/>
      <c r="B216" s="13"/>
      <c r="C216" s="13"/>
      <c r="D216" s="13"/>
      <c r="E216" s="13"/>
      <c r="F216" s="403"/>
    </row>
    <row r="217" spans="1:6" x14ac:dyDescent="0.15">
      <c r="A217" s="13"/>
      <c r="B217" s="13"/>
      <c r="C217" s="13"/>
      <c r="D217" s="13"/>
      <c r="E217" s="13"/>
      <c r="F217" s="403"/>
    </row>
    <row r="218" spans="1:6" x14ac:dyDescent="0.15">
      <c r="A218" s="13"/>
      <c r="B218" s="13"/>
      <c r="C218" s="13"/>
      <c r="D218" s="13"/>
      <c r="E218" s="13"/>
      <c r="F218" s="403"/>
    </row>
    <row r="219" spans="1:6" x14ac:dyDescent="0.15">
      <c r="A219" s="13"/>
      <c r="B219" s="13"/>
      <c r="C219" s="13"/>
      <c r="D219" s="13"/>
      <c r="E219" s="13"/>
      <c r="F219" s="403"/>
    </row>
    <row r="220" spans="1:6" x14ac:dyDescent="0.15">
      <c r="A220" s="13"/>
      <c r="B220" s="13"/>
      <c r="C220" s="13"/>
      <c r="D220" s="13"/>
      <c r="E220" s="13"/>
      <c r="F220" s="403"/>
    </row>
    <row r="221" spans="1:6" x14ac:dyDescent="0.15">
      <c r="A221" s="13"/>
      <c r="B221" s="13"/>
      <c r="C221" s="13"/>
      <c r="D221" s="13"/>
      <c r="E221" s="13"/>
      <c r="F221" s="403"/>
    </row>
    <row r="222" spans="1:6" x14ac:dyDescent="0.15">
      <c r="A222" s="13"/>
      <c r="B222" s="13"/>
      <c r="C222" s="13"/>
      <c r="D222" s="13"/>
      <c r="E222" s="13"/>
      <c r="F222" s="403"/>
    </row>
    <row r="223" spans="1:6" x14ac:dyDescent="0.15">
      <c r="A223" s="13"/>
      <c r="B223" s="13"/>
      <c r="C223" s="13"/>
      <c r="D223" s="13"/>
      <c r="E223" s="13"/>
      <c r="F223" s="403"/>
    </row>
    <row r="224" spans="1:6" x14ac:dyDescent="0.15">
      <c r="A224" s="13"/>
      <c r="B224" s="13"/>
      <c r="C224" s="13"/>
      <c r="D224" s="13"/>
      <c r="E224" s="13"/>
      <c r="F224" s="403"/>
    </row>
    <row r="225" spans="1:6" x14ac:dyDescent="0.15">
      <c r="A225" s="13"/>
      <c r="B225" s="13"/>
      <c r="C225" s="13"/>
      <c r="D225" s="13"/>
      <c r="E225" s="13"/>
      <c r="F225" s="403"/>
    </row>
    <row r="226" spans="1:6" x14ac:dyDescent="0.15">
      <c r="A226" s="13"/>
      <c r="B226" s="13"/>
      <c r="C226" s="13"/>
      <c r="D226" s="13"/>
      <c r="E226" s="13"/>
      <c r="F226" s="403"/>
    </row>
    <row r="227" spans="1:6" x14ac:dyDescent="0.15">
      <c r="A227" s="13"/>
      <c r="B227" s="13"/>
      <c r="C227" s="13"/>
      <c r="D227" s="13"/>
      <c r="E227" s="13"/>
      <c r="F227" s="403"/>
    </row>
    <row r="228" spans="1:6" x14ac:dyDescent="0.15">
      <c r="A228" s="13"/>
      <c r="B228" s="13"/>
      <c r="C228" s="13"/>
      <c r="D228" s="13"/>
      <c r="E228" s="13"/>
      <c r="F228" s="403"/>
    </row>
    <row r="229" spans="1:6" x14ac:dyDescent="0.15">
      <c r="A229" s="13"/>
      <c r="B229" s="13"/>
      <c r="C229" s="13"/>
      <c r="D229" s="13"/>
      <c r="E229" s="13"/>
      <c r="F229" s="403"/>
    </row>
    <row r="230" spans="1:6" x14ac:dyDescent="0.15">
      <c r="A230" s="13"/>
      <c r="B230" s="13"/>
      <c r="C230" s="13"/>
      <c r="D230" s="13"/>
      <c r="E230" s="13"/>
      <c r="F230" s="403"/>
    </row>
    <row r="231" spans="1:6" x14ac:dyDescent="0.15">
      <c r="A231" s="13"/>
      <c r="B231" s="13"/>
      <c r="C231" s="13"/>
      <c r="D231" s="13"/>
      <c r="E231" s="13"/>
      <c r="F231" s="403"/>
    </row>
    <row r="232" spans="1:6" x14ac:dyDescent="0.15">
      <c r="A232" s="13"/>
      <c r="B232" s="13"/>
      <c r="C232" s="13"/>
      <c r="D232" s="13"/>
      <c r="E232" s="13"/>
      <c r="F232" s="403"/>
    </row>
    <row r="233" spans="1:6" x14ac:dyDescent="0.15">
      <c r="A233" s="13"/>
      <c r="B233" s="13"/>
      <c r="C233" s="13"/>
      <c r="D233" s="13"/>
      <c r="E233" s="13"/>
      <c r="F233" s="403"/>
    </row>
    <row r="234" spans="1:6" x14ac:dyDescent="0.15">
      <c r="A234" s="13"/>
      <c r="B234" s="13"/>
      <c r="C234" s="13"/>
      <c r="D234" s="13"/>
      <c r="E234" s="13"/>
      <c r="F234" s="403"/>
    </row>
    <row r="235" spans="1:6" x14ac:dyDescent="0.15">
      <c r="A235" s="13"/>
      <c r="B235" s="13"/>
      <c r="C235" s="13"/>
      <c r="D235" s="13"/>
      <c r="E235" s="13"/>
      <c r="F235" s="403"/>
    </row>
    <row r="236" spans="1:6" x14ac:dyDescent="0.15">
      <c r="A236" s="13"/>
      <c r="B236" s="13"/>
      <c r="C236" s="13"/>
      <c r="D236" s="13"/>
      <c r="E236" s="13"/>
      <c r="F236" s="403"/>
    </row>
    <row r="237" spans="1:6" x14ac:dyDescent="0.15">
      <c r="A237" s="13"/>
      <c r="B237" s="13"/>
      <c r="C237" s="13"/>
      <c r="D237" s="13"/>
      <c r="E237" s="13"/>
      <c r="F237" s="403"/>
    </row>
    <row r="238" spans="1:6" x14ac:dyDescent="0.15">
      <c r="A238" s="13"/>
      <c r="B238" s="13"/>
      <c r="C238" s="13"/>
      <c r="D238" s="13"/>
      <c r="E238" s="13"/>
      <c r="F238" s="403"/>
    </row>
    <row r="239" spans="1:6" x14ac:dyDescent="0.15">
      <c r="A239" s="13"/>
      <c r="B239" s="13"/>
      <c r="C239" s="13"/>
      <c r="D239" s="13"/>
      <c r="E239" s="13"/>
      <c r="F239" s="403"/>
    </row>
    <row r="240" spans="1:6" x14ac:dyDescent="0.15">
      <c r="A240" s="13"/>
      <c r="B240" s="13"/>
      <c r="C240" s="13"/>
      <c r="D240" s="13"/>
      <c r="E240" s="13"/>
      <c r="F240" s="403"/>
    </row>
    <row r="241" spans="1:6" x14ac:dyDescent="0.15">
      <c r="A241" s="13"/>
      <c r="B241" s="13"/>
      <c r="C241" s="13"/>
      <c r="D241" s="13"/>
      <c r="E241" s="13"/>
      <c r="F241" s="403"/>
    </row>
    <row r="242" spans="1:6" x14ac:dyDescent="0.15">
      <c r="A242" s="13"/>
      <c r="B242" s="13"/>
      <c r="C242" s="13"/>
      <c r="D242" s="13"/>
      <c r="E242" s="13"/>
      <c r="F242" s="403"/>
    </row>
    <row r="243" spans="1:6" x14ac:dyDescent="0.15">
      <c r="A243" s="13"/>
      <c r="B243" s="13"/>
      <c r="C243" s="13"/>
      <c r="D243" s="13"/>
      <c r="E243" s="13"/>
      <c r="F243" s="403"/>
    </row>
    <row r="244" spans="1:6" x14ac:dyDescent="0.15">
      <c r="A244" s="13"/>
      <c r="B244" s="13"/>
      <c r="C244" s="13"/>
      <c r="D244" s="13"/>
      <c r="E244" s="13"/>
      <c r="F244" s="403"/>
    </row>
    <row r="245" spans="1:6" x14ac:dyDescent="0.15">
      <c r="A245" s="13"/>
      <c r="B245" s="13"/>
      <c r="C245" s="13"/>
      <c r="D245" s="13"/>
      <c r="E245" s="13"/>
      <c r="F245" s="403"/>
    </row>
    <row r="246" spans="1:6" x14ac:dyDescent="0.15">
      <c r="A246" s="13"/>
      <c r="B246" s="13"/>
      <c r="C246" s="13"/>
      <c r="D246" s="13"/>
      <c r="E246" s="13"/>
      <c r="F246" s="403"/>
    </row>
    <row r="247" spans="1:6" x14ac:dyDescent="0.15">
      <c r="A247" s="13"/>
      <c r="B247" s="13"/>
      <c r="C247" s="13"/>
      <c r="D247" s="13"/>
      <c r="E247" s="13"/>
      <c r="F247" s="403"/>
    </row>
    <row r="248" spans="1:6" x14ac:dyDescent="0.15">
      <c r="A248" s="13"/>
      <c r="B248" s="13"/>
      <c r="C248" s="13"/>
      <c r="D248" s="13"/>
      <c r="E248" s="13"/>
      <c r="F248" s="403"/>
    </row>
    <row r="249" spans="1:6" x14ac:dyDescent="0.15">
      <c r="A249" s="13"/>
      <c r="B249" s="13"/>
      <c r="C249" s="13"/>
      <c r="D249" s="13"/>
      <c r="E249" s="13"/>
      <c r="F249" s="403"/>
    </row>
    <row r="250" spans="1:6" x14ac:dyDescent="0.15">
      <c r="A250" s="13"/>
      <c r="B250" s="13"/>
      <c r="C250" s="13"/>
      <c r="D250" s="13"/>
      <c r="E250" s="13"/>
      <c r="F250" s="403"/>
    </row>
    <row r="251" spans="1:6" x14ac:dyDescent="0.15">
      <c r="A251" s="13"/>
      <c r="B251" s="13"/>
      <c r="C251" s="13"/>
      <c r="D251" s="13"/>
      <c r="E251" s="13"/>
      <c r="F251" s="403"/>
    </row>
    <row r="252" spans="1:6" x14ac:dyDescent="0.15">
      <c r="A252" s="13"/>
      <c r="B252" s="13"/>
      <c r="C252" s="13"/>
      <c r="D252" s="13"/>
      <c r="E252" s="13"/>
      <c r="F252" s="403"/>
    </row>
    <row r="253" spans="1:6" x14ac:dyDescent="0.15">
      <c r="A253" s="13"/>
      <c r="B253" s="13"/>
      <c r="C253" s="13"/>
      <c r="D253" s="13"/>
      <c r="E253" s="13"/>
      <c r="F253" s="403"/>
    </row>
    <row r="254" spans="1:6" x14ac:dyDescent="0.15">
      <c r="A254" s="13"/>
      <c r="B254" s="13"/>
      <c r="C254" s="13"/>
      <c r="D254" s="13"/>
      <c r="E254" s="13"/>
      <c r="F254" s="403"/>
    </row>
    <row r="255" spans="1:6" x14ac:dyDescent="0.15">
      <c r="A255" s="13"/>
      <c r="B255" s="13"/>
      <c r="C255" s="13"/>
      <c r="D255" s="13"/>
      <c r="E255" s="13"/>
      <c r="F255" s="403"/>
    </row>
    <row r="256" spans="1:6" x14ac:dyDescent="0.15">
      <c r="A256" s="13"/>
      <c r="B256" s="13"/>
      <c r="C256" s="13"/>
      <c r="D256" s="13"/>
      <c r="E256" s="13"/>
      <c r="F256" s="403"/>
    </row>
    <row r="257" spans="1:6" x14ac:dyDescent="0.15">
      <c r="A257" s="13"/>
      <c r="B257" s="13"/>
      <c r="C257" s="13"/>
      <c r="D257" s="13"/>
      <c r="E257" s="13"/>
      <c r="F257" s="403"/>
    </row>
    <row r="258" spans="1:6" x14ac:dyDescent="0.15">
      <c r="A258" s="13"/>
      <c r="B258" s="13"/>
      <c r="C258" s="13"/>
      <c r="D258" s="13"/>
      <c r="E258" s="13"/>
      <c r="F258" s="403"/>
    </row>
    <row r="259" spans="1:6" x14ac:dyDescent="0.15">
      <c r="A259" s="13"/>
      <c r="B259" s="13"/>
      <c r="C259" s="13"/>
      <c r="D259" s="13"/>
      <c r="E259" s="13"/>
      <c r="F259" s="403"/>
    </row>
    <row r="260" spans="1:6" x14ac:dyDescent="0.15">
      <c r="A260" s="13"/>
      <c r="B260" s="13"/>
      <c r="C260" s="13"/>
      <c r="D260" s="13"/>
      <c r="E260" s="13"/>
      <c r="F260" s="403"/>
    </row>
    <row r="261" spans="1:6" x14ac:dyDescent="0.15">
      <c r="A261" s="13"/>
      <c r="B261" s="13"/>
      <c r="C261" s="13"/>
      <c r="D261" s="13"/>
      <c r="E261" s="13"/>
      <c r="F261" s="403"/>
    </row>
    <row r="262" spans="1:6" x14ac:dyDescent="0.15">
      <c r="A262" s="13"/>
      <c r="B262" s="13"/>
      <c r="C262" s="13"/>
      <c r="D262" s="13"/>
      <c r="E262" s="13"/>
      <c r="F262" s="403"/>
    </row>
    <row r="263" spans="1:6" x14ac:dyDescent="0.15">
      <c r="A263" s="13"/>
      <c r="B263" s="13"/>
      <c r="C263" s="13"/>
      <c r="D263" s="13"/>
      <c r="E263" s="13"/>
      <c r="F263" s="403"/>
    </row>
    <row r="264" spans="1:6" x14ac:dyDescent="0.15">
      <c r="A264" s="13"/>
      <c r="B264" s="13"/>
      <c r="C264" s="13"/>
      <c r="D264" s="13"/>
      <c r="E264" s="13"/>
      <c r="F264" s="403"/>
    </row>
    <row r="265" spans="1:6" x14ac:dyDescent="0.15">
      <c r="A265" s="13"/>
      <c r="B265" s="13"/>
      <c r="C265" s="13"/>
      <c r="D265" s="13"/>
      <c r="E265" s="13"/>
      <c r="F265" s="403"/>
    </row>
    <row r="266" spans="1:6" x14ac:dyDescent="0.15">
      <c r="A266" s="13"/>
      <c r="B266" s="13"/>
      <c r="C266" s="13"/>
      <c r="D266" s="13"/>
      <c r="E266" s="13"/>
      <c r="F266" s="403"/>
    </row>
    <row r="267" spans="1:6" x14ac:dyDescent="0.15">
      <c r="A267" s="13"/>
      <c r="B267" s="13"/>
      <c r="C267" s="13"/>
      <c r="D267" s="13"/>
      <c r="E267" s="13"/>
      <c r="F267" s="403"/>
    </row>
    <row r="268" spans="1:6" x14ac:dyDescent="0.15">
      <c r="A268" s="13"/>
      <c r="B268" s="13"/>
      <c r="C268" s="13"/>
      <c r="D268" s="13"/>
      <c r="E268" s="13"/>
      <c r="F268" s="403"/>
    </row>
    <row r="269" spans="1:6" x14ac:dyDescent="0.15">
      <c r="A269" s="13"/>
      <c r="B269" s="13"/>
      <c r="C269" s="13"/>
      <c r="D269" s="13"/>
      <c r="E269" s="13"/>
      <c r="F269" s="403"/>
    </row>
    <row r="270" spans="1:6" x14ac:dyDescent="0.15">
      <c r="A270" s="13"/>
      <c r="B270" s="13"/>
      <c r="C270" s="13"/>
      <c r="D270" s="13"/>
      <c r="E270" s="13"/>
      <c r="F270" s="403"/>
    </row>
    <row r="271" spans="1:6" x14ac:dyDescent="0.15">
      <c r="A271" s="13"/>
      <c r="B271" s="13"/>
      <c r="C271" s="13"/>
      <c r="D271" s="13"/>
      <c r="E271" s="13"/>
      <c r="F271" s="403"/>
    </row>
    <row r="272" spans="1:6" x14ac:dyDescent="0.15">
      <c r="A272" s="13"/>
      <c r="B272" s="13"/>
      <c r="C272" s="13"/>
      <c r="D272" s="13"/>
      <c r="E272" s="13"/>
      <c r="F272" s="403"/>
    </row>
    <row r="273" spans="1:6" x14ac:dyDescent="0.15">
      <c r="A273" s="13"/>
      <c r="B273" s="13"/>
      <c r="C273" s="13"/>
      <c r="D273" s="13"/>
      <c r="E273" s="13"/>
      <c r="F273" s="403"/>
    </row>
    <row r="274" spans="1:6" x14ac:dyDescent="0.15">
      <c r="A274" s="13"/>
      <c r="B274" s="13"/>
      <c r="C274" s="13"/>
      <c r="D274" s="13"/>
      <c r="E274" s="13"/>
      <c r="F274" s="403"/>
    </row>
    <row r="275" spans="1:6" x14ac:dyDescent="0.15">
      <c r="A275" s="13"/>
      <c r="B275" s="13"/>
      <c r="C275" s="13"/>
      <c r="D275" s="13"/>
      <c r="E275" s="13"/>
      <c r="F275" s="403"/>
    </row>
    <row r="276" spans="1:6" x14ac:dyDescent="0.15">
      <c r="A276" s="13"/>
      <c r="B276" s="13"/>
      <c r="C276" s="13"/>
      <c r="D276" s="13"/>
      <c r="E276" s="13"/>
      <c r="F276" s="403"/>
    </row>
    <row r="277" spans="1:6" x14ac:dyDescent="0.15">
      <c r="A277" s="13"/>
      <c r="B277" s="13"/>
      <c r="C277" s="13"/>
      <c r="D277" s="13"/>
      <c r="E277" s="13"/>
      <c r="F277" s="403"/>
    </row>
    <row r="278" spans="1:6" x14ac:dyDescent="0.15">
      <c r="A278" s="13"/>
      <c r="B278" s="13"/>
      <c r="C278" s="13"/>
      <c r="D278" s="13"/>
      <c r="E278" s="13"/>
      <c r="F278" s="403"/>
    </row>
    <row r="279" spans="1:6" x14ac:dyDescent="0.15">
      <c r="A279" s="13"/>
      <c r="B279" s="13"/>
      <c r="C279" s="13"/>
      <c r="D279" s="13"/>
      <c r="E279" s="13"/>
      <c r="F279" s="403"/>
    </row>
    <row r="280" spans="1:6" x14ac:dyDescent="0.15">
      <c r="A280" s="13"/>
      <c r="B280" s="13"/>
      <c r="C280" s="13"/>
      <c r="D280" s="13"/>
      <c r="E280" s="13"/>
      <c r="F280" s="403"/>
    </row>
    <row r="281" spans="1:6" x14ac:dyDescent="0.15">
      <c r="A281" s="13"/>
      <c r="B281" s="13"/>
      <c r="C281" s="13"/>
      <c r="D281" s="13"/>
      <c r="E281" s="13"/>
      <c r="F281" s="403"/>
    </row>
    <row r="282" spans="1:6" x14ac:dyDescent="0.15">
      <c r="A282" s="13"/>
      <c r="B282" s="13"/>
      <c r="C282" s="13"/>
      <c r="D282" s="13"/>
      <c r="E282" s="13"/>
      <c r="F282" s="403"/>
    </row>
    <row r="283" spans="1:6" x14ac:dyDescent="0.15">
      <c r="A283" s="13"/>
      <c r="B283" s="13"/>
      <c r="C283" s="13"/>
      <c r="D283" s="13"/>
      <c r="E283" s="13"/>
      <c r="F283" s="403"/>
    </row>
    <row r="284" spans="1:6" x14ac:dyDescent="0.15">
      <c r="A284" s="13"/>
      <c r="B284" s="13"/>
      <c r="C284" s="13"/>
      <c r="D284" s="13"/>
      <c r="E284" s="13"/>
      <c r="F284" s="403"/>
    </row>
    <row r="285" spans="1:6" x14ac:dyDescent="0.15">
      <c r="A285" s="13"/>
      <c r="B285" s="13"/>
      <c r="C285" s="13"/>
      <c r="D285" s="13"/>
      <c r="E285" s="13"/>
      <c r="F285" s="403"/>
    </row>
    <row r="286" spans="1:6" x14ac:dyDescent="0.15">
      <c r="A286" s="13"/>
      <c r="B286" s="13"/>
      <c r="C286" s="13"/>
      <c r="D286" s="13"/>
      <c r="E286" s="13"/>
      <c r="F286" s="403"/>
    </row>
    <row r="287" spans="1:6" x14ac:dyDescent="0.15">
      <c r="A287" s="13"/>
      <c r="B287" s="13"/>
      <c r="C287" s="13"/>
      <c r="D287" s="13"/>
      <c r="E287" s="13"/>
      <c r="F287" s="403"/>
    </row>
    <row r="288" spans="1:6" x14ac:dyDescent="0.15">
      <c r="A288" s="13"/>
      <c r="B288" s="13"/>
      <c r="C288" s="13"/>
      <c r="D288" s="13"/>
      <c r="E288" s="13"/>
      <c r="F288" s="403"/>
    </row>
    <row r="289" spans="1:6" x14ac:dyDescent="0.15">
      <c r="A289" s="13"/>
      <c r="B289" s="13"/>
      <c r="C289" s="13"/>
      <c r="D289" s="13"/>
      <c r="E289" s="13"/>
      <c r="F289" s="403"/>
    </row>
    <row r="290" spans="1:6" x14ac:dyDescent="0.15">
      <c r="A290" s="13"/>
      <c r="B290" s="13"/>
      <c r="C290" s="13"/>
      <c r="D290" s="13"/>
      <c r="E290" s="13"/>
      <c r="F290" s="403"/>
    </row>
    <row r="291" spans="1:6" x14ac:dyDescent="0.15">
      <c r="A291" s="13"/>
      <c r="B291" s="13"/>
      <c r="C291" s="13"/>
      <c r="D291" s="13"/>
      <c r="E291" s="13"/>
      <c r="F291" s="403"/>
    </row>
    <row r="292" spans="1:6" x14ac:dyDescent="0.15">
      <c r="A292" s="13"/>
      <c r="B292" s="13"/>
      <c r="C292" s="13"/>
      <c r="D292" s="13"/>
      <c r="E292" s="13"/>
      <c r="F292" s="403"/>
    </row>
    <row r="293" spans="1:6" x14ac:dyDescent="0.15">
      <c r="A293" s="13"/>
      <c r="B293" s="13"/>
      <c r="C293" s="13"/>
      <c r="D293" s="13"/>
      <c r="E293" s="13"/>
      <c r="F293" s="403"/>
    </row>
    <row r="294" spans="1:6" x14ac:dyDescent="0.15">
      <c r="A294" s="13"/>
      <c r="B294" s="13"/>
      <c r="C294" s="13"/>
      <c r="D294" s="13"/>
      <c r="E294" s="13"/>
      <c r="F294" s="403"/>
    </row>
    <row r="295" spans="1:6" x14ac:dyDescent="0.15">
      <c r="A295" s="13"/>
      <c r="B295" s="13"/>
      <c r="C295" s="13"/>
      <c r="D295" s="13"/>
      <c r="E295" s="13"/>
      <c r="F295" s="403"/>
    </row>
    <row r="296" spans="1:6" x14ac:dyDescent="0.15">
      <c r="A296" s="13"/>
      <c r="B296" s="13"/>
      <c r="C296" s="13"/>
      <c r="D296" s="13"/>
      <c r="E296" s="13"/>
      <c r="F296" s="403"/>
    </row>
    <row r="297" spans="1:6" x14ac:dyDescent="0.15">
      <c r="A297" s="13"/>
      <c r="B297" s="13"/>
      <c r="C297" s="13"/>
      <c r="D297" s="13"/>
      <c r="E297" s="13"/>
      <c r="F297" s="403"/>
    </row>
    <row r="298" spans="1:6" x14ac:dyDescent="0.15">
      <c r="A298" s="13"/>
      <c r="B298" s="13"/>
      <c r="C298" s="13"/>
      <c r="D298" s="13"/>
      <c r="E298" s="13"/>
      <c r="F298" s="403"/>
    </row>
    <row r="299" spans="1:6" x14ac:dyDescent="0.15">
      <c r="A299" s="13"/>
      <c r="B299" s="13"/>
      <c r="C299" s="13"/>
      <c r="D299" s="13"/>
      <c r="E299" s="13"/>
      <c r="F299" s="403"/>
    </row>
    <row r="300" spans="1:6" x14ac:dyDescent="0.15">
      <c r="A300" s="13"/>
      <c r="B300" s="13"/>
      <c r="C300" s="13"/>
      <c r="D300" s="13"/>
      <c r="E300" s="13"/>
      <c r="F300" s="403"/>
    </row>
    <row r="301" spans="1:6" x14ac:dyDescent="0.15">
      <c r="A301" s="13"/>
      <c r="B301" s="13"/>
      <c r="C301" s="13"/>
      <c r="D301" s="13"/>
      <c r="E301" s="13"/>
      <c r="F301" s="403"/>
    </row>
    <row r="302" spans="1:6" x14ac:dyDescent="0.15">
      <c r="A302" s="13"/>
      <c r="B302" s="13"/>
      <c r="C302" s="13"/>
      <c r="D302" s="13"/>
      <c r="E302" s="13"/>
      <c r="F302" s="403"/>
    </row>
    <row r="303" spans="1:6" x14ac:dyDescent="0.15">
      <c r="A303" s="13"/>
      <c r="B303" s="13"/>
      <c r="C303" s="13"/>
      <c r="D303" s="13"/>
      <c r="E303" s="13"/>
      <c r="F303" s="403"/>
    </row>
    <row r="304" spans="1:6" x14ac:dyDescent="0.15">
      <c r="A304" s="13"/>
      <c r="B304" s="13"/>
      <c r="C304" s="13"/>
      <c r="D304" s="13"/>
      <c r="E304" s="13"/>
      <c r="F304" s="403"/>
    </row>
    <row r="305" spans="1:6" x14ac:dyDescent="0.15">
      <c r="A305" s="13"/>
      <c r="B305" s="13"/>
      <c r="C305" s="13"/>
      <c r="D305" s="13"/>
      <c r="E305" s="13"/>
      <c r="F305" s="403"/>
    </row>
    <row r="306" spans="1:6" x14ac:dyDescent="0.15">
      <c r="A306" s="13"/>
      <c r="B306" s="13"/>
      <c r="C306" s="13"/>
      <c r="D306" s="13"/>
      <c r="E306" s="13"/>
      <c r="F306" s="403"/>
    </row>
    <row r="307" spans="1:6" x14ac:dyDescent="0.15">
      <c r="A307" s="13"/>
      <c r="B307" s="13"/>
      <c r="C307" s="13"/>
      <c r="D307" s="13"/>
      <c r="E307" s="13"/>
      <c r="F307" s="403"/>
    </row>
    <row r="308" spans="1:6" x14ac:dyDescent="0.15">
      <c r="A308" s="13"/>
      <c r="B308" s="13"/>
      <c r="C308" s="13"/>
      <c r="D308" s="13"/>
      <c r="E308" s="13"/>
      <c r="F308" s="403"/>
    </row>
    <row r="309" spans="1:6" x14ac:dyDescent="0.15">
      <c r="A309" s="13"/>
      <c r="B309" s="13"/>
      <c r="C309" s="13"/>
      <c r="D309" s="13"/>
      <c r="E309" s="13"/>
      <c r="F309" s="403"/>
    </row>
    <row r="310" spans="1:6" x14ac:dyDescent="0.15">
      <c r="A310" s="13"/>
      <c r="B310" s="13"/>
      <c r="C310" s="13"/>
      <c r="D310" s="13"/>
      <c r="E310" s="13"/>
      <c r="F310" s="403"/>
    </row>
    <row r="311" spans="1:6" x14ac:dyDescent="0.15">
      <c r="A311" s="13"/>
      <c r="B311" s="13"/>
      <c r="C311" s="13"/>
      <c r="D311" s="13"/>
      <c r="E311" s="13"/>
      <c r="F311" s="403"/>
    </row>
    <row r="312" spans="1:6" x14ac:dyDescent="0.15">
      <c r="A312" s="13"/>
      <c r="B312" s="13"/>
      <c r="C312" s="13"/>
      <c r="D312" s="13"/>
      <c r="E312" s="13"/>
      <c r="F312" s="403"/>
    </row>
    <row r="313" spans="1:6" x14ac:dyDescent="0.15">
      <c r="A313" s="13"/>
      <c r="B313" s="13"/>
      <c r="C313" s="13"/>
      <c r="D313" s="13"/>
      <c r="E313" s="13"/>
      <c r="F313" s="403"/>
    </row>
    <row r="314" spans="1:6" x14ac:dyDescent="0.15">
      <c r="A314" s="13"/>
      <c r="B314" s="13"/>
      <c r="C314" s="13"/>
      <c r="D314" s="13"/>
      <c r="E314" s="13"/>
      <c r="F314" s="403"/>
    </row>
    <row r="315" spans="1:6" x14ac:dyDescent="0.15">
      <c r="A315" s="13"/>
      <c r="B315" s="13"/>
      <c r="C315" s="13"/>
      <c r="D315" s="13"/>
      <c r="E315" s="13"/>
      <c r="F315" s="403"/>
    </row>
    <row r="316" spans="1:6" x14ac:dyDescent="0.15">
      <c r="A316" s="13"/>
      <c r="B316" s="13"/>
      <c r="C316" s="13"/>
      <c r="D316" s="13"/>
      <c r="E316" s="13"/>
      <c r="F316" s="403"/>
    </row>
    <row r="317" spans="1:6" x14ac:dyDescent="0.15">
      <c r="A317" s="13"/>
      <c r="B317" s="13"/>
      <c r="C317" s="13"/>
      <c r="D317" s="13"/>
      <c r="E317" s="13"/>
      <c r="F317" s="403"/>
    </row>
    <row r="318" spans="1:6" x14ac:dyDescent="0.15">
      <c r="A318" s="13"/>
      <c r="B318" s="13"/>
      <c r="C318" s="13"/>
      <c r="D318" s="13"/>
      <c r="E318" s="13"/>
      <c r="F318" s="403"/>
    </row>
    <row r="319" spans="1:6" x14ac:dyDescent="0.15">
      <c r="A319" s="13"/>
      <c r="B319" s="13"/>
      <c r="C319" s="13"/>
      <c r="D319" s="13"/>
      <c r="E319" s="13"/>
      <c r="F319" s="403"/>
    </row>
    <row r="320" spans="1:6" x14ac:dyDescent="0.15">
      <c r="A320" s="13"/>
      <c r="B320" s="13"/>
      <c r="C320" s="13"/>
      <c r="D320" s="13"/>
      <c r="E320" s="13"/>
      <c r="F320" s="403"/>
    </row>
    <row r="321" spans="1:6" x14ac:dyDescent="0.15">
      <c r="A321" s="13"/>
      <c r="B321" s="13"/>
      <c r="C321" s="13"/>
      <c r="D321" s="13"/>
      <c r="E321" s="13"/>
      <c r="F321" s="403"/>
    </row>
    <row r="322" spans="1:6" x14ac:dyDescent="0.15">
      <c r="A322" s="13"/>
      <c r="B322" s="13"/>
      <c r="C322" s="13"/>
      <c r="D322" s="13"/>
      <c r="E322" s="13"/>
      <c r="F322" s="403"/>
    </row>
    <row r="323" spans="1:6" x14ac:dyDescent="0.15">
      <c r="A323" s="13"/>
      <c r="B323" s="13"/>
      <c r="C323" s="13"/>
      <c r="D323" s="13"/>
      <c r="E323" s="13"/>
      <c r="F323" s="403"/>
    </row>
    <row r="324" spans="1:6" x14ac:dyDescent="0.15">
      <c r="A324" s="13"/>
      <c r="B324" s="13"/>
      <c r="C324" s="13"/>
      <c r="D324" s="13"/>
      <c r="E324" s="13"/>
      <c r="F324" s="403"/>
    </row>
    <row r="325" spans="1:6" x14ac:dyDescent="0.15">
      <c r="A325" s="13"/>
      <c r="B325" s="13"/>
      <c r="C325" s="13"/>
      <c r="D325" s="13"/>
      <c r="E325" s="13"/>
      <c r="F325" s="403"/>
    </row>
    <row r="326" spans="1:6" x14ac:dyDescent="0.15">
      <c r="A326" s="13"/>
      <c r="B326" s="13"/>
      <c r="C326" s="13"/>
      <c r="D326" s="13"/>
      <c r="E326" s="13"/>
      <c r="F326" s="403"/>
    </row>
    <row r="327" spans="1:6" x14ac:dyDescent="0.15">
      <c r="A327" s="13"/>
      <c r="B327" s="13"/>
      <c r="C327" s="13"/>
      <c r="D327" s="13"/>
      <c r="E327" s="13"/>
      <c r="F327" s="403"/>
    </row>
    <row r="328" spans="1:6" x14ac:dyDescent="0.15">
      <c r="A328" s="13"/>
      <c r="B328" s="13"/>
      <c r="C328" s="13"/>
      <c r="D328" s="13"/>
      <c r="E328" s="13"/>
      <c r="F328" s="403"/>
    </row>
    <row r="329" spans="1:6" x14ac:dyDescent="0.15">
      <c r="A329" s="13"/>
      <c r="B329" s="13"/>
      <c r="C329" s="13"/>
      <c r="D329" s="13"/>
      <c r="E329" s="13"/>
      <c r="F329" s="403"/>
    </row>
    <row r="330" spans="1:6" x14ac:dyDescent="0.15">
      <c r="A330" s="13"/>
      <c r="B330" s="13"/>
      <c r="C330" s="13"/>
      <c r="D330" s="13"/>
      <c r="E330" s="13"/>
      <c r="F330" s="403"/>
    </row>
    <row r="331" spans="1:6" x14ac:dyDescent="0.15">
      <c r="A331" s="13"/>
      <c r="B331" s="13"/>
      <c r="C331" s="13"/>
      <c r="D331" s="13"/>
      <c r="E331" s="13"/>
      <c r="F331" s="403"/>
    </row>
    <row r="332" spans="1:6" x14ac:dyDescent="0.15">
      <c r="A332" s="13"/>
      <c r="B332" s="13"/>
      <c r="C332" s="13"/>
      <c r="D332" s="13"/>
      <c r="E332" s="13"/>
      <c r="F332" s="403"/>
    </row>
    <row r="333" spans="1:6" x14ac:dyDescent="0.15">
      <c r="A333" s="13"/>
      <c r="B333" s="13"/>
      <c r="C333" s="13"/>
      <c r="D333" s="13"/>
      <c r="E333" s="13"/>
      <c r="F333" s="403"/>
    </row>
    <row r="334" spans="1:6" x14ac:dyDescent="0.15">
      <c r="A334" s="13"/>
      <c r="B334" s="13"/>
      <c r="C334" s="13"/>
      <c r="D334" s="13"/>
      <c r="E334" s="13"/>
      <c r="F334" s="403"/>
    </row>
    <row r="335" spans="1:6" x14ac:dyDescent="0.15">
      <c r="A335" s="13"/>
      <c r="B335" s="13"/>
      <c r="C335" s="13"/>
      <c r="D335" s="13"/>
      <c r="E335" s="13"/>
      <c r="F335" s="403"/>
    </row>
    <row r="336" spans="1:6" x14ac:dyDescent="0.15">
      <c r="A336" s="13"/>
      <c r="B336" s="13"/>
      <c r="C336" s="13"/>
      <c r="D336" s="13"/>
      <c r="E336" s="13"/>
      <c r="F336" s="403"/>
    </row>
    <row r="337" spans="1:6" x14ac:dyDescent="0.15">
      <c r="A337" s="13"/>
      <c r="B337" s="13"/>
      <c r="C337" s="13"/>
      <c r="D337" s="13"/>
      <c r="E337" s="13"/>
      <c r="F337" s="403"/>
    </row>
    <row r="338" spans="1:6" x14ac:dyDescent="0.15">
      <c r="A338" s="13"/>
      <c r="B338" s="13"/>
      <c r="C338" s="13"/>
      <c r="D338" s="13"/>
      <c r="E338" s="13"/>
      <c r="F338" s="403"/>
    </row>
    <row r="339" spans="1:6" x14ac:dyDescent="0.15">
      <c r="A339" s="13"/>
      <c r="B339" s="13"/>
      <c r="C339" s="13"/>
      <c r="D339" s="13"/>
      <c r="E339" s="13"/>
      <c r="F339" s="403"/>
    </row>
    <row r="340" spans="1:6" x14ac:dyDescent="0.15">
      <c r="A340" s="13"/>
      <c r="B340" s="13"/>
      <c r="C340" s="13"/>
      <c r="D340" s="13"/>
      <c r="E340" s="13"/>
      <c r="F340" s="403"/>
    </row>
    <row r="341" spans="1:6" x14ac:dyDescent="0.15">
      <c r="A341" s="13"/>
      <c r="B341" s="13"/>
      <c r="C341" s="13"/>
      <c r="D341" s="13"/>
      <c r="E341" s="13"/>
      <c r="F341" s="403"/>
    </row>
    <row r="342" spans="1:6" x14ac:dyDescent="0.15">
      <c r="A342" s="13"/>
      <c r="B342" s="13"/>
      <c r="C342" s="13"/>
      <c r="D342" s="13"/>
      <c r="E342" s="13"/>
      <c r="F342" s="403"/>
    </row>
    <row r="343" spans="1:6" x14ac:dyDescent="0.15">
      <c r="A343" s="13"/>
      <c r="B343" s="13"/>
      <c r="C343" s="13"/>
      <c r="D343" s="13"/>
      <c r="E343" s="13"/>
      <c r="F343" s="403"/>
    </row>
    <row r="344" spans="1:6" x14ac:dyDescent="0.15">
      <c r="A344" s="13"/>
      <c r="B344" s="13"/>
      <c r="C344" s="13"/>
      <c r="D344" s="13"/>
      <c r="E344" s="13"/>
      <c r="F344" s="403"/>
    </row>
    <row r="345" spans="1:6" x14ac:dyDescent="0.15">
      <c r="A345" s="13"/>
      <c r="B345" s="13"/>
      <c r="C345" s="13"/>
      <c r="D345" s="13"/>
      <c r="E345" s="13"/>
      <c r="F345" s="403"/>
    </row>
    <row r="346" spans="1:6" x14ac:dyDescent="0.15">
      <c r="A346" s="13"/>
      <c r="B346" s="13"/>
      <c r="C346" s="13"/>
      <c r="D346" s="13"/>
      <c r="E346" s="13"/>
      <c r="F346" s="403"/>
    </row>
    <row r="347" spans="1:6" x14ac:dyDescent="0.15">
      <c r="A347" s="13"/>
      <c r="B347" s="13"/>
      <c r="C347" s="13"/>
      <c r="D347" s="13"/>
      <c r="E347" s="13"/>
      <c r="F347" s="403"/>
    </row>
    <row r="348" spans="1:6" x14ac:dyDescent="0.15">
      <c r="A348" s="13"/>
      <c r="B348" s="13"/>
      <c r="C348" s="13"/>
      <c r="D348" s="13"/>
      <c r="E348" s="13"/>
      <c r="F348" s="403"/>
    </row>
    <row r="349" spans="1:6" x14ac:dyDescent="0.15">
      <c r="A349" s="13"/>
      <c r="B349" s="13"/>
      <c r="C349" s="13"/>
      <c r="D349" s="13"/>
      <c r="E349" s="13"/>
      <c r="F349" s="403"/>
    </row>
    <row r="350" spans="1:6" x14ac:dyDescent="0.15">
      <c r="A350" s="13"/>
      <c r="B350" s="13"/>
      <c r="C350" s="13"/>
      <c r="D350" s="13"/>
      <c r="E350" s="13"/>
      <c r="F350" s="403"/>
    </row>
    <row r="351" spans="1:6" x14ac:dyDescent="0.15">
      <c r="A351" s="13"/>
      <c r="B351" s="13"/>
      <c r="C351" s="13"/>
      <c r="D351" s="13"/>
      <c r="E351" s="13"/>
      <c r="F351" s="403"/>
    </row>
    <row r="352" spans="1:6" x14ac:dyDescent="0.15">
      <c r="A352" s="13"/>
      <c r="B352" s="13"/>
      <c r="C352" s="13"/>
      <c r="D352" s="13"/>
      <c r="E352" s="13"/>
      <c r="F352" s="403"/>
    </row>
    <row r="353" spans="1:6" x14ac:dyDescent="0.15">
      <c r="A353" s="13"/>
      <c r="B353" s="13"/>
      <c r="C353" s="13"/>
      <c r="D353" s="13"/>
      <c r="E353" s="13"/>
      <c r="F353" s="403"/>
    </row>
    <row r="354" spans="1:6" x14ac:dyDescent="0.15">
      <c r="A354" s="13"/>
      <c r="B354" s="13"/>
      <c r="C354" s="13"/>
      <c r="D354" s="13"/>
      <c r="E354" s="13"/>
      <c r="F354" s="403"/>
    </row>
    <row r="355" spans="1:6" x14ac:dyDescent="0.15">
      <c r="A355" s="13"/>
      <c r="B355" s="13"/>
      <c r="C355" s="13"/>
      <c r="D355" s="13"/>
      <c r="E355" s="13"/>
      <c r="F355" s="403"/>
    </row>
    <row r="356" spans="1:6" x14ac:dyDescent="0.15">
      <c r="A356" s="13"/>
      <c r="B356" s="13"/>
      <c r="C356" s="13"/>
      <c r="D356" s="13"/>
      <c r="E356" s="13"/>
      <c r="F356" s="403"/>
    </row>
    <row r="357" spans="1:6" x14ac:dyDescent="0.15">
      <c r="A357" s="13"/>
      <c r="B357" s="13"/>
      <c r="C357" s="13"/>
      <c r="D357" s="13"/>
      <c r="E357" s="13"/>
      <c r="F357" s="403"/>
    </row>
    <row r="358" spans="1:6" x14ac:dyDescent="0.15">
      <c r="A358" s="13"/>
      <c r="B358" s="13"/>
      <c r="C358" s="13"/>
      <c r="D358" s="13"/>
      <c r="E358" s="13"/>
      <c r="F358" s="403"/>
    </row>
    <row r="359" spans="1:6" x14ac:dyDescent="0.15">
      <c r="A359" s="13"/>
      <c r="B359" s="13"/>
      <c r="C359" s="13"/>
      <c r="D359" s="13"/>
      <c r="E359" s="13"/>
      <c r="F359" s="403"/>
    </row>
    <row r="360" spans="1:6" x14ac:dyDescent="0.15">
      <c r="A360" s="13"/>
      <c r="B360" s="13"/>
      <c r="C360" s="13"/>
      <c r="D360" s="13"/>
      <c r="E360" s="13"/>
      <c r="F360" s="403"/>
    </row>
    <row r="361" spans="1:6" x14ac:dyDescent="0.15">
      <c r="A361" s="13"/>
      <c r="B361" s="13"/>
      <c r="C361" s="13"/>
      <c r="D361" s="13"/>
      <c r="E361" s="13"/>
      <c r="F361" s="403"/>
    </row>
    <row r="362" spans="1:6" x14ac:dyDescent="0.15">
      <c r="A362" s="13"/>
      <c r="B362" s="13"/>
      <c r="C362" s="13"/>
      <c r="D362" s="13"/>
      <c r="E362" s="13"/>
      <c r="F362" s="403"/>
    </row>
    <row r="363" spans="1:6" x14ac:dyDescent="0.15">
      <c r="A363" s="13"/>
      <c r="B363" s="13"/>
      <c r="C363" s="13"/>
      <c r="D363" s="13"/>
      <c r="E363" s="13"/>
      <c r="F363" s="403"/>
    </row>
    <row r="364" spans="1:6" x14ac:dyDescent="0.15">
      <c r="A364" s="13"/>
      <c r="B364" s="13"/>
      <c r="C364" s="13"/>
      <c r="D364" s="13"/>
      <c r="E364" s="13"/>
      <c r="F364" s="403"/>
    </row>
    <row r="365" spans="1:6" x14ac:dyDescent="0.15">
      <c r="A365" s="13"/>
      <c r="B365" s="13"/>
      <c r="C365" s="13"/>
      <c r="D365" s="13"/>
      <c r="E365" s="13"/>
      <c r="F365" s="403"/>
    </row>
    <row r="366" spans="1:6" x14ac:dyDescent="0.15">
      <c r="A366" s="13"/>
      <c r="B366" s="13"/>
      <c r="C366" s="13"/>
      <c r="D366" s="13"/>
      <c r="E366" s="13"/>
      <c r="F366" s="403"/>
    </row>
    <row r="367" spans="1:6" x14ac:dyDescent="0.15">
      <c r="A367" s="13"/>
      <c r="B367" s="13"/>
      <c r="C367" s="13"/>
      <c r="D367" s="13"/>
      <c r="E367" s="13"/>
      <c r="F367" s="403"/>
    </row>
    <row r="368" spans="1:6" x14ac:dyDescent="0.15">
      <c r="A368" s="13"/>
      <c r="B368" s="13"/>
      <c r="C368" s="13"/>
      <c r="D368" s="13"/>
      <c r="E368" s="13"/>
      <c r="F368" s="403"/>
    </row>
    <row r="369" spans="1:6" x14ac:dyDescent="0.15">
      <c r="A369" s="13"/>
      <c r="B369" s="13"/>
      <c r="C369" s="13"/>
      <c r="D369" s="13"/>
      <c r="E369" s="13"/>
      <c r="F369" s="403"/>
    </row>
    <row r="370" spans="1:6" x14ac:dyDescent="0.15">
      <c r="A370" s="13"/>
      <c r="B370" s="13"/>
      <c r="C370" s="13"/>
      <c r="D370" s="13"/>
      <c r="E370" s="13"/>
      <c r="F370" s="403"/>
    </row>
    <row r="371" spans="1:6" x14ac:dyDescent="0.15">
      <c r="A371" s="13"/>
      <c r="B371" s="13"/>
      <c r="C371" s="13"/>
      <c r="D371" s="13"/>
      <c r="E371" s="13"/>
      <c r="F371" s="403"/>
    </row>
    <row r="372" spans="1:6" x14ac:dyDescent="0.15">
      <c r="A372" s="13"/>
      <c r="B372" s="13"/>
      <c r="C372" s="13"/>
      <c r="D372" s="13"/>
      <c r="E372" s="13"/>
      <c r="F372" s="403"/>
    </row>
    <row r="373" spans="1:6" x14ac:dyDescent="0.15">
      <c r="A373" s="13"/>
      <c r="B373" s="13"/>
      <c r="C373" s="13"/>
      <c r="D373" s="13"/>
      <c r="E373" s="13"/>
      <c r="F373" s="403"/>
    </row>
    <row r="374" spans="1:6" x14ac:dyDescent="0.15">
      <c r="A374" s="13"/>
      <c r="B374" s="13"/>
      <c r="C374" s="13"/>
      <c r="D374" s="13"/>
      <c r="E374" s="13"/>
      <c r="F374" s="403"/>
    </row>
    <row r="375" spans="1:6" x14ac:dyDescent="0.15">
      <c r="A375" s="13"/>
      <c r="B375" s="13"/>
      <c r="C375" s="13"/>
      <c r="D375" s="13"/>
      <c r="E375" s="13"/>
      <c r="F375" s="403"/>
    </row>
    <row r="376" spans="1:6" x14ac:dyDescent="0.15">
      <c r="A376" s="13"/>
      <c r="B376" s="13"/>
      <c r="C376" s="13"/>
      <c r="D376" s="13"/>
      <c r="E376" s="13"/>
      <c r="F376" s="403"/>
    </row>
    <row r="377" spans="1:6" x14ac:dyDescent="0.15">
      <c r="A377" s="13"/>
      <c r="B377" s="13"/>
      <c r="C377" s="13"/>
      <c r="D377" s="13"/>
      <c r="E377" s="13"/>
      <c r="F377" s="403"/>
    </row>
    <row r="378" spans="1:6" x14ac:dyDescent="0.15">
      <c r="A378" s="13"/>
      <c r="B378" s="13"/>
      <c r="C378" s="13"/>
      <c r="D378" s="13"/>
      <c r="E378" s="13"/>
      <c r="F378" s="403"/>
    </row>
    <row r="379" spans="1:6" x14ac:dyDescent="0.15">
      <c r="A379" s="13"/>
      <c r="B379" s="13"/>
      <c r="C379" s="13"/>
      <c r="D379" s="13"/>
      <c r="E379" s="13"/>
      <c r="F379" s="403"/>
    </row>
    <row r="380" spans="1:6" x14ac:dyDescent="0.15">
      <c r="A380" s="13"/>
      <c r="B380" s="13"/>
      <c r="C380" s="13"/>
      <c r="D380" s="13"/>
      <c r="E380" s="13"/>
      <c r="F380" s="403"/>
    </row>
    <row r="381" spans="1:6" x14ac:dyDescent="0.15">
      <c r="A381" s="13"/>
      <c r="B381" s="13"/>
      <c r="C381" s="13"/>
      <c r="D381" s="13"/>
      <c r="E381" s="13"/>
      <c r="F381" s="403"/>
    </row>
    <row r="382" spans="1:6" x14ac:dyDescent="0.15">
      <c r="A382" s="13"/>
      <c r="B382" s="13"/>
      <c r="C382" s="13"/>
      <c r="D382" s="13"/>
      <c r="E382" s="13"/>
      <c r="F382" s="403"/>
    </row>
    <row r="383" spans="1:6" x14ac:dyDescent="0.15">
      <c r="A383" s="13"/>
      <c r="B383" s="13"/>
      <c r="C383" s="13"/>
      <c r="D383" s="13"/>
      <c r="E383" s="13"/>
      <c r="F383" s="403"/>
    </row>
    <row r="384" spans="1:6" x14ac:dyDescent="0.15">
      <c r="A384" s="13"/>
      <c r="B384" s="13"/>
      <c r="C384" s="13"/>
      <c r="D384" s="13"/>
      <c r="E384" s="13"/>
      <c r="F384" s="403"/>
    </row>
    <row r="385" spans="1:6" x14ac:dyDescent="0.15">
      <c r="A385" s="13"/>
      <c r="B385" s="13"/>
      <c r="C385" s="13"/>
      <c r="D385" s="13"/>
      <c r="E385" s="13"/>
      <c r="F385" s="403"/>
    </row>
    <row r="386" spans="1:6" x14ac:dyDescent="0.15">
      <c r="A386" s="13"/>
      <c r="B386" s="13"/>
      <c r="C386" s="13"/>
      <c r="D386" s="13"/>
      <c r="E386" s="13"/>
      <c r="F386" s="403"/>
    </row>
    <row r="387" spans="1:6" x14ac:dyDescent="0.15">
      <c r="A387" s="13"/>
      <c r="B387" s="13"/>
      <c r="C387" s="13"/>
      <c r="D387" s="13"/>
      <c r="E387" s="13"/>
      <c r="F387" s="403"/>
    </row>
    <row r="388" spans="1:6" x14ac:dyDescent="0.15">
      <c r="A388" s="13"/>
      <c r="B388" s="13"/>
      <c r="C388" s="13"/>
      <c r="D388" s="13"/>
      <c r="E388" s="13"/>
      <c r="F388" s="403"/>
    </row>
    <row r="389" spans="1:6" x14ac:dyDescent="0.15">
      <c r="A389" s="13"/>
      <c r="B389" s="13"/>
      <c r="C389" s="13"/>
      <c r="D389" s="13"/>
      <c r="E389" s="13"/>
      <c r="F389" s="403"/>
    </row>
    <row r="390" spans="1:6" x14ac:dyDescent="0.15">
      <c r="A390" s="13"/>
      <c r="B390" s="13"/>
      <c r="C390" s="13"/>
      <c r="D390" s="13"/>
      <c r="E390" s="13"/>
      <c r="F390" s="403"/>
    </row>
    <row r="391" spans="1:6" x14ac:dyDescent="0.15">
      <c r="A391" s="13"/>
      <c r="B391" s="13"/>
      <c r="C391" s="13"/>
      <c r="D391" s="13"/>
      <c r="E391" s="13"/>
      <c r="F391" s="403"/>
    </row>
    <row r="392" spans="1:6" x14ac:dyDescent="0.15">
      <c r="A392" s="13"/>
      <c r="B392" s="13"/>
      <c r="C392" s="13"/>
      <c r="D392" s="13"/>
      <c r="E392" s="13"/>
      <c r="F392" s="403"/>
    </row>
    <row r="393" spans="1:6" x14ac:dyDescent="0.15">
      <c r="A393" s="13"/>
      <c r="B393" s="13"/>
      <c r="C393" s="13"/>
      <c r="D393" s="13"/>
      <c r="E393" s="13"/>
      <c r="F393" s="403"/>
    </row>
    <row r="394" spans="1:6" x14ac:dyDescent="0.15">
      <c r="A394" s="13"/>
      <c r="B394" s="13"/>
      <c r="C394" s="13"/>
      <c r="D394" s="13"/>
      <c r="E394" s="13"/>
      <c r="F394" s="403"/>
    </row>
    <row r="395" spans="1:6" x14ac:dyDescent="0.15">
      <c r="A395" s="13"/>
      <c r="B395" s="13"/>
      <c r="C395" s="13"/>
      <c r="D395" s="13"/>
      <c r="E395" s="13"/>
      <c r="F395" s="403"/>
    </row>
    <row r="396" spans="1:6" x14ac:dyDescent="0.15">
      <c r="A396" s="13"/>
      <c r="B396" s="13"/>
      <c r="C396" s="13"/>
      <c r="D396" s="13"/>
      <c r="E396" s="13"/>
      <c r="F396" s="403"/>
    </row>
    <row r="397" spans="1:6" x14ac:dyDescent="0.15">
      <c r="A397" s="13"/>
      <c r="B397" s="13"/>
      <c r="C397" s="13"/>
      <c r="D397" s="13"/>
      <c r="E397" s="13"/>
      <c r="F397" s="403"/>
    </row>
    <row r="398" spans="1:6" x14ac:dyDescent="0.15">
      <c r="A398" s="13"/>
      <c r="B398" s="13"/>
      <c r="C398" s="13"/>
      <c r="D398" s="13"/>
      <c r="E398" s="13"/>
      <c r="F398" s="403"/>
    </row>
    <row r="399" spans="1:6" x14ac:dyDescent="0.15">
      <c r="A399" s="13"/>
      <c r="B399" s="13"/>
      <c r="C399" s="13"/>
      <c r="D399" s="13"/>
      <c r="E399" s="13"/>
      <c r="F399" s="403"/>
    </row>
    <row r="400" spans="1:6" x14ac:dyDescent="0.15">
      <c r="A400" s="13"/>
      <c r="B400" s="13"/>
      <c r="C400" s="13"/>
      <c r="D400" s="13"/>
      <c r="E400" s="13"/>
      <c r="F400" s="403"/>
    </row>
    <row r="401" spans="1:6" x14ac:dyDescent="0.15">
      <c r="A401" s="13"/>
      <c r="B401" s="13"/>
      <c r="C401" s="13"/>
      <c r="D401" s="13"/>
      <c r="E401" s="13"/>
      <c r="F401" s="403"/>
    </row>
    <row r="402" spans="1:6" x14ac:dyDescent="0.15">
      <c r="A402" s="13"/>
      <c r="B402" s="13"/>
      <c r="C402" s="13"/>
      <c r="D402" s="13"/>
      <c r="E402" s="13"/>
      <c r="F402" s="403"/>
    </row>
    <row r="403" spans="1:6" x14ac:dyDescent="0.15">
      <c r="A403" s="13"/>
      <c r="B403" s="13"/>
      <c r="C403" s="13"/>
      <c r="D403" s="13"/>
      <c r="E403" s="13"/>
      <c r="F403" s="403"/>
    </row>
    <row r="404" spans="1:6" x14ac:dyDescent="0.15">
      <c r="A404" s="13"/>
      <c r="B404" s="13"/>
      <c r="C404" s="13"/>
      <c r="D404" s="13"/>
      <c r="E404" s="13"/>
      <c r="F404" s="403"/>
    </row>
    <row r="405" spans="1:6" x14ac:dyDescent="0.15">
      <c r="A405" s="13"/>
      <c r="B405" s="13"/>
      <c r="C405" s="13"/>
      <c r="D405" s="13"/>
      <c r="E405" s="13"/>
      <c r="F405" s="403"/>
    </row>
    <row r="406" spans="1:6" x14ac:dyDescent="0.15">
      <c r="A406" s="13"/>
      <c r="B406" s="13"/>
      <c r="C406" s="13"/>
      <c r="D406" s="13"/>
      <c r="E406" s="13"/>
      <c r="F406" s="403"/>
    </row>
    <row r="407" spans="1:6" x14ac:dyDescent="0.15">
      <c r="A407" s="13"/>
      <c r="B407" s="13"/>
      <c r="C407" s="13"/>
      <c r="D407" s="13"/>
      <c r="E407" s="13"/>
      <c r="F407" s="403"/>
    </row>
    <row r="408" spans="1:6" x14ac:dyDescent="0.15">
      <c r="A408" s="13"/>
      <c r="B408" s="13"/>
      <c r="C408" s="13"/>
      <c r="D408" s="13"/>
      <c r="E408" s="13"/>
      <c r="F408" s="403"/>
    </row>
    <row r="409" spans="1:6" x14ac:dyDescent="0.15">
      <c r="A409" s="13"/>
      <c r="B409" s="13"/>
      <c r="C409" s="13"/>
      <c r="D409" s="13"/>
      <c r="E409" s="13"/>
      <c r="F409" s="403"/>
    </row>
    <row r="410" spans="1:6" x14ac:dyDescent="0.15">
      <c r="A410" s="13"/>
      <c r="B410" s="13"/>
      <c r="C410" s="13"/>
      <c r="D410" s="13"/>
      <c r="E410" s="13"/>
      <c r="F410" s="403"/>
    </row>
    <row r="411" spans="1:6" x14ac:dyDescent="0.15">
      <c r="A411" s="13"/>
      <c r="B411" s="13"/>
      <c r="C411" s="13"/>
      <c r="D411" s="13"/>
      <c r="E411" s="13"/>
      <c r="F411" s="403"/>
    </row>
    <row r="412" spans="1:6" x14ac:dyDescent="0.15">
      <c r="A412" s="13"/>
      <c r="B412" s="13"/>
      <c r="C412" s="13"/>
      <c r="D412" s="13"/>
      <c r="E412" s="13"/>
      <c r="F412" s="403"/>
    </row>
    <row r="413" spans="1:6" x14ac:dyDescent="0.15">
      <c r="A413" s="13"/>
      <c r="B413" s="13"/>
      <c r="C413" s="13"/>
      <c r="D413" s="13"/>
      <c r="E413" s="13"/>
      <c r="F413" s="403"/>
    </row>
    <row r="414" spans="1:6" x14ac:dyDescent="0.15">
      <c r="A414" s="13"/>
      <c r="B414" s="13"/>
      <c r="C414" s="13"/>
      <c r="D414" s="13"/>
      <c r="E414" s="13"/>
      <c r="F414" s="403"/>
    </row>
    <row r="415" spans="1:6" x14ac:dyDescent="0.15">
      <c r="A415" s="13"/>
      <c r="B415" s="13"/>
      <c r="C415" s="13"/>
      <c r="D415" s="13"/>
      <c r="E415" s="13"/>
      <c r="F415" s="403"/>
    </row>
    <row r="416" spans="1:6" x14ac:dyDescent="0.15">
      <c r="A416" s="13"/>
      <c r="B416" s="13"/>
      <c r="C416" s="13"/>
      <c r="D416" s="13"/>
      <c r="E416" s="13"/>
      <c r="F416" s="403"/>
    </row>
    <row r="417" spans="1:6" x14ac:dyDescent="0.15">
      <c r="A417" s="13"/>
      <c r="B417" s="13"/>
      <c r="C417" s="13"/>
      <c r="D417" s="13"/>
      <c r="E417" s="13"/>
      <c r="F417" s="403"/>
    </row>
    <row r="418" spans="1:6" x14ac:dyDescent="0.15">
      <c r="A418" s="13"/>
      <c r="B418" s="13"/>
      <c r="C418" s="13"/>
      <c r="D418" s="13"/>
      <c r="E418" s="13"/>
      <c r="F418" s="403"/>
    </row>
    <row r="419" spans="1:6" x14ac:dyDescent="0.15">
      <c r="A419" s="13"/>
      <c r="B419" s="13"/>
      <c r="C419" s="13"/>
      <c r="D419" s="13"/>
      <c r="E419" s="13"/>
      <c r="F419" s="403"/>
    </row>
    <row r="420" spans="1:6" x14ac:dyDescent="0.15">
      <c r="A420" s="13"/>
      <c r="B420" s="13"/>
      <c r="C420" s="13"/>
      <c r="D420" s="13"/>
      <c r="E420" s="13"/>
      <c r="F420" s="403"/>
    </row>
    <row r="421" spans="1:6" x14ac:dyDescent="0.15">
      <c r="A421" s="13"/>
      <c r="B421" s="13"/>
      <c r="C421" s="13"/>
      <c r="D421" s="13"/>
      <c r="E421" s="13"/>
      <c r="F421" s="403"/>
    </row>
    <row r="422" spans="1:6" x14ac:dyDescent="0.15">
      <c r="A422" s="13"/>
      <c r="B422" s="13"/>
      <c r="C422" s="13"/>
      <c r="D422" s="13"/>
      <c r="E422" s="13"/>
      <c r="F422" s="403"/>
    </row>
    <row r="423" spans="1:6" x14ac:dyDescent="0.15">
      <c r="A423" s="13"/>
      <c r="B423" s="13"/>
      <c r="C423" s="13"/>
      <c r="D423" s="13"/>
      <c r="E423" s="13"/>
      <c r="F423" s="403"/>
    </row>
    <row r="424" spans="1:6" x14ac:dyDescent="0.15">
      <c r="A424" s="13"/>
      <c r="B424" s="13"/>
      <c r="C424" s="13"/>
      <c r="D424" s="13"/>
      <c r="E424" s="13"/>
      <c r="F424" s="403"/>
    </row>
    <row r="425" spans="1:6" x14ac:dyDescent="0.15">
      <c r="A425" s="13"/>
      <c r="B425" s="13"/>
      <c r="C425" s="13"/>
      <c r="D425" s="13"/>
      <c r="E425" s="13"/>
      <c r="F425" s="403"/>
    </row>
    <row r="426" spans="1:6" x14ac:dyDescent="0.15">
      <c r="A426" s="13"/>
      <c r="B426" s="13"/>
      <c r="C426" s="13"/>
      <c r="D426" s="13"/>
      <c r="E426" s="13"/>
      <c r="F426" s="403"/>
    </row>
    <row r="427" spans="1:6" x14ac:dyDescent="0.15">
      <c r="A427" s="13"/>
      <c r="B427" s="13"/>
      <c r="C427" s="13"/>
      <c r="D427" s="13"/>
      <c r="E427" s="13"/>
      <c r="F427" s="403"/>
    </row>
    <row r="428" spans="1:6" x14ac:dyDescent="0.15">
      <c r="A428" s="13"/>
      <c r="B428" s="13"/>
      <c r="C428" s="13"/>
      <c r="D428" s="13"/>
      <c r="E428" s="13"/>
      <c r="F428" s="403"/>
    </row>
    <row r="429" spans="1:6" x14ac:dyDescent="0.15">
      <c r="A429" s="13"/>
      <c r="B429" s="13"/>
      <c r="C429" s="13"/>
      <c r="D429" s="13"/>
      <c r="E429" s="13"/>
      <c r="F429" s="403"/>
    </row>
    <row r="430" spans="1:6" x14ac:dyDescent="0.15">
      <c r="A430" s="13"/>
      <c r="B430" s="13"/>
      <c r="C430" s="13"/>
      <c r="D430" s="13"/>
      <c r="E430" s="13"/>
      <c r="F430" s="403"/>
    </row>
    <row r="431" spans="1:6" x14ac:dyDescent="0.15">
      <c r="A431" s="13"/>
      <c r="B431" s="13"/>
      <c r="C431" s="13"/>
      <c r="D431" s="13"/>
      <c r="E431" s="13"/>
      <c r="F431" s="403"/>
    </row>
    <row r="432" spans="1:6" x14ac:dyDescent="0.15">
      <c r="A432" s="13"/>
      <c r="B432" s="13"/>
      <c r="C432" s="13"/>
      <c r="D432" s="13"/>
      <c r="E432" s="13"/>
      <c r="F432" s="403"/>
    </row>
    <row r="433" spans="1:6" x14ac:dyDescent="0.15">
      <c r="A433" s="13"/>
      <c r="B433" s="13"/>
      <c r="C433" s="13"/>
      <c r="D433" s="13"/>
      <c r="E433" s="13"/>
      <c r="F433" s="403"/>
    </row>
    <row r="434" spans="1:6" x14ac:dyDescent="0.15">
      <c r="A434" s="13"/>
      <c r="B434" s="13"/>
      <c r="C434" s="13"/>
      <c r="D434" s="13"/>
      <c r="E434" s="13"/>
      <c r="F434" s="403"/>
    </row>
    <row r="435" spans="1:6" x14ac:dyDescent="0.15">
      <c r="A435" s="13"/>
      <c r="B435" s="13"/>
      <c r="C435" s="13"/>
      <c r="D435" s="13"/>
      <c r="E435" s="13"/>
      <c r="F435" s="403"/>
    </row>
    <row r="436" spans="1:6" x14ac:dyDescent="0.15">
      <c r="A436" s="13"/>
      <c r="B436" s="13"/>
      <c r="C436" s="13"/>
      <c r="D436" s="13"/>
      <c r="E436" s="13"/>
      <c r="F436" s="403"/>
    </row>
    <row r="437" spans="1:6" x14ac:dyDescent="0.15">
      <c r="A437" s="13"/>
      <c r="B437" s="13"/>
      <c r="C437" s="13"/>
      <c r="D437" s="13"/>
      <c r="E437" s="13"/>
      <c r="F437" s="403"/>
    </row>
    <row r="438" spans="1:6" x14ac:dyDescent="0.15">
      <c r="A438" s="13"/>
      <c r="B438" s="13"/>
      <c r="C438" s="13"/>
      <c r="D438" s="13"/>
      <c r="E438" s="13"/>
      <c r="F438" s="403"/>
    </row>
    <row r="439" spans="1:6" x14ac:dyDescent="0.15">
      <c r="A439" s="13"/>
      <c r="B439" s="13"/>
      <c r="C439" s="13"/>
      <c r="D439" s="13"/>
      <c r="E439" s="13"/>
      <c r="F439" s="403"/>
    </row>
    <row r="440" spans="1:6" x14ac:dyDescent="0.15">
      <c r="A440" s="13"/>
      <c r="B440" s="13"/>
      <c r="C440" s="13"/>
      <c r="D440" s="13"/>
      <c r="E440" s="13"/>
      <c r="F440" s="403"/>
    </row>
    <row r="441" spans="1:6" x14ac:dyDescent="0.15">
      <c r="A441" s="13"/>
      <c r="B441" s="13"/>
      <c r="C441" s="13"/>
      <c r="D441" s="13"/>
      <c r="E441" s="13"/>
      <c r="F441" s="403"/>
    </row>
    <row r="442" spans="1:6" x14ac:dyDescent="0.15">
      <c r="A442" s="13"/>
      <c r="B442" s="13"/>
      <c r="C442" s="13"/>
      <c r="D442" s="13"/>
      <c r="E442" s="13"/>
      <c r="F442" s="403"/>
    </row>
    <row r="443" spans="1:6" x14ac:dyDescent="0.15">
      <c r="A443" s="13"/>
      <c r="B443" s="13"/>
      <c r="C443" s="13"/>
      <c r="D443" s="13"/>
      <c r="E443" s="13"/>
      <c r="F443" s="403"/>
    </row>
    <row r="444" spans="1:6" x14ac:dyDescent="0.15">
      <c r="A444" s="13"/>
      <c r="B444" s="13"/>
      <c r="C444" s="13"/>
      <c r="D444" s="13"/>
      <c r="E444" s="13"/>
      <c r="F444" s="403"/>
    </row>
    <row r="445" spans="1:6" x14ac:dyDescent="0.15">
      <c r="A445" s="13"/>
      <c r="B445" s="13"/>
      <c r="C445" s="13"/>
      <c r="D445" s="13"/>
      <c r="E445" s="13"/>
      <c r="F445" s="403"/>
    </row>
    <row r="446" spans="1:6" x14ac:dyDescent="0.15">
      <c r="A446" s="13"/>
      <c r="B446" s="13"/>
      <c r="C446" s="13"/>
      <c r="D446" s="13"/>
      <c r="E446" s="13"/>
      <c r="F446" s="403"/>
    </row>
    <row r="447" spans="1:6" x14ac:dyDescent="0.15">
      <c r="A447" s="13"/>
      <c r="B447" s="13"/>
      <c r="C447" s="13"/>
      <c r="D447" s="13"/>
      <c r="E447" s="13"/>
      <c r="F447" s="403"/>
    </row>
    <row r="448" spans="1:6" x14ac:dyDescent="0.15">
      <c r="A448" s="13"/>
      <c r="B448" s="13"/>
      <c r="C448" s="13"/>
      <c r="D448" s="13"/>
      <c r="E448" s="13"/>
      <c r="F448" s="403"/>
    </row>
    <row r="449" spans="1:6" x14ac:dyDescent="0.15">
      <c r="A449" s="13"/>
      <c r="B449" s="13"/>
      <c r="C449" s="13"/>
      <c r="D449" s="13"/>
      <c r="E449" s="13"/>
      <c r="F449" s="403"/>
    </row>
    <row r="450" spans="1:6" x14ac:dyDescent="0.15">
      <c r="A450" s="13"/>
      <c r="B450" s="13"/>
      <c r="C450" s="13"/>
      <c r="D450" s="13"/>
      <c r="E450" s="13"/>
      <c r="F450" s="403"/>
    </row>
    <row r="451" spans="1:6" x14ac:dyDescent="0.15">
      <c r="A451" s="13"/>
      <c r="B451" s="13"/>
      <c r="C451" s="13"/>
      <c r="D451" s="13"/>
      <c r="E451" s="13"/>
      <c r="F451" s="403"/>
    </row>
    <row r="452" spans="1:6" x14ac:dyDescent="0.15">
      <c r="A452" s="13"/>
      <c r="B452" s="13"/>
      <c r="C452" s="13"/>
      <c r="D452" s="13"/>
      <c r="E452" s="13"/>
      <c r="F452" s="403"/>
    </row>
    <row r="453" spans="1:6" x14ac:dyDescent="0.15">
      <c r="A453" s="13"/>
      <c r="B453" s="13"/>
      <c r="C453" s="13"/>
      <c r="D453" s="13"/>
      <c r="E453" s="13"/>
      <c r="F453" s="403"/>
    </row>
    <row r="454" spans="1:6" x14ac:dyDescent="0.15">
      <c r="A454" s="13"/>
      <c r="B454" s="13"/>
      <c r="C454" s="13"/>
      <c r="D454" s="13"/>
      <c r="E454" s="13"/>
      <c r="F454" s="403"/>
    </row>
    <row r="455" spans="1:6" x14ac:dyDescent="0.15">
      <c r="A455" s="13"/>
      <c r="B455" s="13"/>
      <c r="C455" s="13"/>
      <c r="D455" s="13"/>
      <c r="E455" s="13"/>
      <c r="F455" s="403"/>
    </row>
    <row r="456" spans="1:6" x14ac:dyDescent="0.15">
      <c r="A456" s="13"/>
      <c r="B456" s="13"/>
      <c r="C456" s="13"/>
      <c r="D456" s="13"/>
      <c r="E456" s="13"/>
      <c r="F456" s="403"/>
    </row>
    <row r="457" spans="1:6" x14ac:dyDescent="0.15">
      <c r="A457" s="13"/>
      <c r="B457" s="13"/>
      <c r="C457" s="13"/>
      <c r="D457" s="13"/>
      <c r="E457" s="13"/>
      <c r="F457" s="403"/>
    </row>
    <row r="458" spans="1:6" x14ac:dyDescent="0.15">
      <c r="A458" s="13"/>
      <c r="B458" s="13"/>
      <c r="C458" s="13"/>
      <c r="D458" s="13"/>
      <c r="E458" s="13"/>
      <c r="F458" s="403"/>
    </row>
    <row r="459" spans="1:6" x14ac:dyDescent="0.15">
      <c r="A459" s="13"/>
      <c r="B459" s="13"/>
      <c r="C459" s="13"/>
      <c r="D459" s="13"/>
      <c r="E459" s="13"/>
      <c r="F459" s="403"/>
    </row>
    <row r="460" spans="1:6" x14ac:dyDescent="0.15">
      <c r="A460" s="13"/>
      <c r="B460" s="13"/>
      <c r="C460" s="13"/>
      <c r="D460" s="13"/>
      <c r="E460" s="13"/>
      <c r="F460" s="403"/>
    </row>
    <row r="461" spans="1:6" x14ac:dyDescent="0.15">
      <c r="A461" s="13"/>
      <c r="B461" s="13"/>
      <c r="C461" s="13"/>
      <c r="D461" s="13"/>
      <c r="E461" s="13"/>
      <c r="F461" s="403"/>
    </row>
    <row r="462" spans="1:6" x14ac:dyDescent="0.15">
      <c r="A462" s="13"/>
      <c r="B462" s="13"/>
      <c r="C462" s="13"/>
      <c r="D462" s="13"/>
      <c r="E462" s="13"/>
      <c r="F462" s="403"/>
    </row>
    <row r="463" spans="1:6" x14ac:dyDescent="0.15">
      <c r="A463" s="13"/>
      <c r="B463" s="13"/>
      <c r="C463" s="13"/>
      <c r="D463" s="13"/>
      <c r="E463" s="13"/>
      <c r="F463" s="403"/>
    </row>
    <row r="464" spans="1:6" x14ac:dyDescent="0.15">
      <c r="A464" s="13"/>
      <c r="B464" s="13"/>
      <c r="C464" s="13"/>
      <c r="D464" s="13"/>
      <c r="E464" s="13"/>
      <c r="F464" s="403"/>
    </row>
    <row r="465" spans="1:6" x14ac:dyDescent="0.15">
      <c r="A465" s="13"/>
      <c r="B465" s="13"/>
      <c r="C465" s="13"/>
      <c r="D465" s="13"/>
      <c r="E465" s="13"/>
      <c r="F465" s="403"/>
    </row>
    <row r="466" spans="1:6" x14ac:dyDescent="0.15">
      <c r="A466" s="13"/>
      <c r="B466" s="13"/>
      <c r="C466" s="13"/>
      <c r="D466" s="13"/>
      <c r="E466" s="13"/>
      <c r="F466" s="403"/>
    </row>
    <row r="467" spans="1:6" x14ac:dyDescent="0.15">
      <c r="A467" s="13"/>
      <c r="B467" s="13"/>
      <c r="C467" s="13"/>
      <c r="D467" s="13"/>
      <c r="E467" s="13"/>
      <c r="F467" s="403"/>
    </row>
    <row r="468" spans="1:6" x14ac:dyDescent="0.15">
      <c r="A468" s="13"/>
      <c r="B468" s="13"/>
      <c r="C468" s="13"/>
      <c r="D468" s="13"/>
      <c r="E468" s="13"/>
      <c r="F468" s="403"/>
    </row>
    <row r="469" spans="1:6" x14ac:dyDescent="0.15">
      <c r="A469" s="13"/>
      <c r="B469" s="13"/>
      <c r="C469" s="13"/>
      <c r="D469" s="13"/>
      <c r="E469" s="13"/>
      <c r="F469" s="403"/>
    </row>
    <row r="470" spans="1:6" x14ac:dyDescent="0.15">
      <c r="A470" s="13"/>
      <c r="B470" s="13"/>
      <c r="C470" s="13"/>
      <c r="D470" s="13"/>
      <c r="E470" s="13"/>
      <c r="F470" s="403"/>
    </row>
    <row r="471" spans="1:6" x14ac:dyDescent="0.15">
      <c r="A471" s="13"/>
      <c r="B471" s="13"/>
      <c r="C471" s="13"/>
      <c r="D471" s="13"/>
      <c r="E471" s="13"/>
      <c r="F471" s="403"/>
    </row>
    <row r="472" spans="1:6" x14ac:dyDescent="0.15">
      <c r="A472" s="13"/>
      <c r="B472" s="13"/>
      <c r="C472" s="13"/>
      <c r="D472" s="13"/>
      <c r="E472" s="13"/>
      <c r="F472" s="403"/>
    </row>
    <row r="473" spans="1:6" x14ac:dyDescent="0.15">
      <c r="A473" s="13"/>
      <c r="B473" s="13"/>
      <c r="C473" s="13"/>
      <c r="D473" s="13"/>
      <c r="E473" s="13"/>
      <c r="F473" s="403"/>
    </row>
    <row r="474" spans="1:6" x14ac:dyDescent="0.15">
      <c r="A474" s="13"/>
      <c r="B474" s="13"/>
      <c r="C474" s="13"/>
      <c r="D474" s="13"/>
      <c r="E474" s="13"/>
      <c r="F474" s="403"/>
    </row>
    <row r="475" spans="1:6" x14ac:dyDescent="0.15">
      <c r="A475" s="13"/>
      <c r="B475" s="13"/>
      <c r="C475" s="13"/>
      <c r="D475" s="13"/>
      <c r="E475" s="13"/>
      <c r="F475" s="403"/>
    </row>
    <row r="476" spans="1:6" x14ac:dyDescent="0.15">
      <c r="A476" s="13"/>
      <c r="B476" s="13"/>
      <c r="C476" s="13"/>
      <c r="D476" s="13"/>
      <c r="E476" s="13"/>
      <c r="F476" s="403"/>
    </row>
    <row r="477" spans="1:6" x14ac:dyDescent="0.15">
      <c r="A477" s="13"/>
      <c r="B477" s="13"/>
      <c r="C477" s="13"/>
      <c r="D477" s="13"/>
      <c r="E477" s="13"/>
      <c r="F477" s="403"/>
    </row>
    <row r="478" spans="1:6" x14ac:dyDescent="0.15">
      <c r="A478" s="13"/>
      <c r="B478" s="13"/>
      <c r="C478" s="13"/>
      <c r="D478" s="13"/>
      <c r="E478" s="13"/>
      <c r="F478" s="403"/>
    </row>
    <row r="479" spans="1:6" x14ac:dyDescent="0.15">
      <c r="A479" s="13"/>
      <c r="B479" s="13"/>
      <c r="C479" s="13"/>
      <c r="D479" s="13"/>
      <c r="E479" s="13"/>
      <c r="F479" s="403"/>
    </row>
    <row r="480" spans="1:6" x14ac:dyDescent="0.15">
      <c r="A480" s="13"/>
      <c r="B480" s="13"/>
      <c r="C480" s="13"/>
      <c r="D480" s="13"/>
      <c r="E480" s="13"/>
      <c r="F480" s="403"/>
    </row>
    <row r="481" spans="1:6" x14ac:dyDescent="0.15">
      <c r="A481" s="13"/>
      <c r="B481" s="13"/>
      <c r="C481" s="13"/>
      <c r="D481" s="13"/>
      <c r="E481" s="13"/>
      <c r="F481" s="403"/>
    </row>
    <row r="482" spans="1:6" x14ac:dyDescent="0.15">
      <c r="A482" s="13"/>
      <c r="B482" s="13"/>
      <c r="C482" s="13"/>
      <c r="D482" s="13"/>
      <c r="E482" s="13"/>
      <c r="F482" s="403"/>
    </row>
    <row r="483" spans="1:6" x14ac:dyDescent="0.15">
      <c r="A483" s="13"/>
      <c r="B483" s="13"/>
      <c r="C483" s="13"/>
      <c r="D483" s="13"/>
      <c r="E483" s="13"/>
      <c r="F483" s="403"/>
    </row>
    <row r="484" spans="1:6" x14ac:dyDescent="0.15">
      <c r="A484" s="13"/>
      <c r="B484" s="13"/>
      <c r="C484" s="13"/>
      <c r="D484" s="13"/>
      <c r="E484" s="13"/>
      <c r="F484" s="403"/>
    </row>
    <row r="485" spans="1:6" x14ac:dyDescent="0.15">
      <c r="A485" s="13"/>
      <c r="B485" s="13"/>
      <c r="C485" s="13"/>
      <c r="D485" s="13"/>
      <c r="E485" s="13"/>
      <c r="F485" s="403"/>
    </row>
    <row r="486" spans="1:6" x14ac:dyDescent="0.15">
      <c r="A486" s="13"/>
      <c r="B486" s="13"/>
      <c r="C486" s="13"/>
      <c r="D486" s="13"/>
      <c r="E486" s="13"/>
      <c r="F486" s="403"/>
    </row>
    <row r="487" spans="1:6" x14ac:dyDescent="0.15">
      <c r="A487" s="13"/>
      <c r="B487" s="13"/>
      <c r="C487" s="13"/>
      <c r="D487" s="13"/>
      <c r="E487" s="13"/>
      <c r="F487" s="403"/>
    </row>
    <row r="488" spans="1:6" x14ac:dyDescent="0.15">
      <c r="A488" s="13"/>
      <c r="B488" s="13"/>
      <c r="C488" s="13"/>
      <c r="D488" s="13"/>
      <c r="E488" s="13"/>
      <c r="F488" s="403"/>
    </row>
    <row r="489" spans="1:6" x14ac:dyDescent="0.15">
      <c r="A489" s="13"/>
      <c r="B489" s="13"/>
      <c r="C489" s="13"/>
      <c r="D489" s="13"/>
      <c r="E489" s="13"/>
      <c r="F489" s="403"/>
    </row>
    <row r="490" spans="1:6" x14ac:dyDescent="0.15">
      <c r="A490" s="13"/>
      <c r="B490" s="13"/>
      <c r="C490" s="13"/>
      <c r="D490" s="13"/>
      <c r="E490" s="13"/>
      <c r="F490" s="403"/>
    </row>
    <row r="491" spans="1:6" x14ac:dyDescent="0.15">
      <c r="A491" s="13"/>
      <c r="B491" s="13"/>
      <c r="C491" s="13"/>
      <c r="D491" s="13"/>
      <c r="E491" s="13"/>
      <c r="F491" s="403"/>
    </row>
    <row r="492" spans="1:6" x14ac:dyDescent="0.15">
      <c r="A492" s="13"/>
      <c r="B492" s="13"/>
      <c r="C492" s="13"/>
      <c r="D492" s="13"/>
      <c r="E492" s="13"/>
      <c r="F492" s="403"/>
    </row>
    <row r="493" spans="1:6" x14ac:dyDescent="0.15">
      <c r="A493" s="13"/>
      <c r="B493" s="13"/>
      <c r="C493" s="13"/>
      <c r="D493" s="13"/>
      <c r="E493" s="13"/>
      <c r="F493" s="403"/>
    </row>
    <row r="494" spans="1:6" x14ac:dyDescent="0.15">
      <c r="A494" s="13"/>
      <c r="B494" s="13"/>
      <c r="C494" s="13"/>
      <c r="D494" s="13"/>
      <c r="E494" s="13"/>
      <c r="F494" s="403"/>
    </row>
    <row r="495" spans="1:6" x14ac:dyDescent="0.15">
      <c r="A495" s="13"/>
      <c r="B495" s="13"/>
      <c r="C495" s="13"/>
      <c r="D495" s="13"/>
      <c r="E495" s="13"/>
      <c r="F495" s="403"/>
    </row>
    <row r="496" spans="1:6" x14ac:dyDescent="0.15">
      <c r="A496" s="13"/>
      <c r="B496" s="13"/>
      <c r="C496" s="13"/>
      <c r="D496" s="13"/>
      <c r="E496" s="13"/>
      <c r="F496" s="403"/>
    </row>
    <row r="497" spans="1:6" x14ac:dyDescent="0.15">
      <c r="A497" s="13"/>
      <c r="B497" s="13"/>
      <c r="C497" s="13"/>
      <c r="D497" s="13"/>
      <c r="E497" s="13"/>
      <c r="F497" s="403"/>
    </row>
    <row r="498" spans="1:6" x14ac:dyDescent="0.15">
      <c r="A498" s="13"/>
      <c r="B498" s="13"/>
      <c r="C498" s="13"/>
      <c r="D498" s="13"/>
      <c r="E498" s="13"/>
      <c r="F498" s="403"/>
    </row>
    <row r="499" spans="1:6" x14ac:dyDescent="0.15">
      <c r="A499" s="13"/>
      <c r="B499" s="13"/>
      <c r="C499" s="13"/>
      <c r="D499" s="13"/>
      <c r="E499" s="13"/>
      <c r="F499" s="403"/>
    </row>
    <row r="500" spans="1:6" x14ac:dyDescent="0.15">
      <c r="A500" s="13"/>
      <c r="B500" s="13"/>
      <c r="C500" s="13"/>
      <c r="D500" s="13"/>
      <c r="E500" s="13"/>
      <c r="F500" s="403"/>
    </row>
    <row r="501" spans="1:6" x14ac:dyDescent="0.15">
      <c r="A501" s="13"/>
      <c r="B501" s="13"/>
      <c r="C501" s="13"/>
      <c r="D501" s="13"/>
      <c r="E501" s="13"/>
      <c r="F501" s="403"/>
    </row>
    <row r="502" spans="1:6" x14ac:dyDescent="0.15">
      <c r="A502" s="13"/>
      <c r="B502" s="13"/>
      <c r="C502" s="13"/>
      <c r="D502" s="13"/>
      <c r="E502" s="13"/>
      <c r="F502" s="403"/>
    </row>
  </sheetData>
  <sheetProtection algorithmName="SHA-512" hashValue="SZwWzrWnNnHjlUdapUykDm7/N7zW31uIXU7IUC+cogBoK14x7spFoSQBidBxHuVg9ca53adaeqOMF31n+lqqjg==" saltValue="1+EYMLpXxbyyGR4OKGXU7g==" spinCount="100000" sheet="1" objects="1" scenarios="1"/>
  <mergeCells count="11">
    <mergeCell ref="A2:E2"/>
    <mergeCell ref="A3:E3"/>
    <mergeCell ref="A4:E4"/>
    <mergeCell ref="A6:E6"/>
    <mergeCell ref="A7:E7"/>
    <mergeCell ref="D32:E32"/>
    <mergeCell ref="D12:E12"/>
    <mergeCell ref="D13:E30"/>
    <mergeCell ref="D33:E39"/>
    <mergeCell ref="A42:F42"/>
    <mergeCell ref="A41:F41"/>
  </mergeCells>
  <conditionalFormatting sqref="B34:B39">
    <cfRule type="expression" dxfId="13" priority="4">
      <formula>B34&lt;C34</formula>
    </cfRule>
  </conditionalFormatting>
  <dataValidations disablePrompts="1" xWindow="612" yWindow="432" count="6">
    <dataValidation type="date" allowBlank="1" showInputMessage="1" showErrorMessage="1" sqref="B27 E11" xr:uid="{3B665D7F-DF32-4E69-8D1B-B53B1E505F0E}">
      <formula1>43831</formula1>
      <formula2>73415</formula2>
    </dataValidation>
    <dataValidation allowBlank="1" showInputMessage="1" showErrorMessage="1" promptTitle="Guidance" prompt="This refers to the Certification and Auditing Rules section 2.12 that allow audit termination in abnormal situations." sqref="D10" xr:uid="{521883B0-37D1-43F2-A8C8-E036C5F4D77C}"/>
    <dataValidation type="decimal" allowBlank="1" showInputMessage="1" showErrorMessage="1" sqref="B12 B20" xr:uid="{0F9E3646-207C-4228-845E-B386436A3E4B}">
      <formula1>0.1</formula1>
      <formula2>99999</formula2>
    </dataValidation>
    <dataValidation allowBlank="1" showInputMessage="1" showErrorMessage="1" promptTitle="Guidance" prompt="Please fill in the number of the executed sample of interviews." sqref="A33" xr:uid="{99D3E207-8F62-43F1-8E05-3FBCDDA12C12}"/>
    <dataValidation type="whole" allowBlank="1" showInputMessage="1" showErrorMessage="1" sqref="B19" xr:uid="{3669AED9-0B6B-4A65-9091-B8F89B61CFDC}">
      <formula1>0</formula1>
      <formula2>999</formula2>
    </dataValidation>
    <dataValidation type="date" allowBlank="1" showInputMessage="1" showErrorMessage="1" sqref="B21:B24 B10:B11 B30" xr:uid="{D1FB7D5A-89F2-4BD1-9E89-00D12A810DD3}">
      <formula1>44378</formula1>
      <formula2>73050</formula2>
    </dataValidation>
  </dataValidations>
  <pageMargins left="0.511811024" right="0.511811024" top="0.78740157499999996" bottom="0.78740157499999996" header="0.31496062000000002" footer="0.31496062000000002"/>
  <pageSetup orientation="portrait" horizontalDpi="4294967293" verticalDpi="0" r:id="rId1"/>
  <headerFooter>
    <oddHeader>&amp;R&amp;"Calibri,Regular"&amp;8&amp;K000000BM/CN/PM-16-RA/16a
Publish date: 05/09/2023</oddHeader>
    <oddFooter>&amp;R&amp;"Calibri,Regular"&amp;8&amp;K000000&amp;P/&amp;N</oddFooter>
  </headerFooter>
  <drawing r:id="rId2"/>
  <tableParts count="1">
    <tablePart r:id="rId3"/>
  </tableParts>
  <extLst>
    <ext xmlns:x14="http://schemas.microsoft.com/office/spreadsheetml/2009/9/main" uri="{78C0D931-6437-407d-A8EE-F0AAD7539E65}">
      <x14:conditionalFormattings>
        <x14:conditionalFormatting xmlns:xm="http://schemas.microsoft.com/office/excel/2006/main">
          <x14:cfRule type="expression" priority="1" id="{F128B300-98BB-4000-BE48-8BA406D6415F}">
            <xm:f>'Hidden Lists'!$C$38='Hidden Lists'!$C$28</xm:f>
            <x14:dxf>
              <font>
                <b/>
                <i val="0"/>
                <color rgb="FF175259"/>
              </font>
              <fill>
                <patternFill>
                  <bgColor rgb="FFFF7C80"/>
                </patternFill>
              </fill>
            </x14:dxf>
          </x14:cfRule>
          <x14:cfRule type="expression" priority="2" id="{793CD5D0-13CD-4B93-9227-3F9A522C017C}">
            <xm:f>'Hidden Lists'!$C$40='Hidden Lists'!$C$28</xm:f>
            <x14:dxf>
              <font>
                <b/>
                <i val="0"/>
                <color rgb="FF175259"/>
              </font>
              <fill>
                <patternFill>
                  <bgColor rgb="FFFF7C80"/>
                </patternFill>
              </fill>
            </x14:dxf>
          </x14:cfRule>
          <xm:sqref>B30</xm:sqref>
        </x14:conditionalFormatting>
        <x14:conditionalFormatting xmlns:xm="http://schemas.microsoft.com/office/excel/2006/main">
          <x14:cfRule type="expression" priority="166" id="{A96157D2-87A0-4F18-B5ED-3573F9D1A41E}">
            <xm:f>'Hidden Lists'!$C$38='Hidden Lists'!$C$28</xm:f>
            <x14:dxf>
              <font>
                <b/>
                <i val="0"/>
                <color rgb="FF175259"/>
              </font>
              <fill>
                <patternFill>
                  <bgColor rgb="FFFF7C80"/>
                </patternFill>
              </fill>
            </x14:dxf>
          </x14:cfRule>
          <x14:cfRule type="expression" priority="167" id="{F2C4CD18-533C-471E-B7EC-19108AF3A4CF}">
            <xm:f>'Hidden Lists'!$C$40='Hidden Lists'!$C$28</xm:f>
            <x14:dxf>
              <font>
                <b/>
                <i val="0"/>
                <color rgb="FF175259"/>
              </font>
              <fill>
                <patternFill>
                  <bgColor rgb="FFFF7C80"/>
                </patternFill>
              </fill>
            </x14:dxf>
          </x14:cfRule>
          <xm:sqref>E10 B21:B24 B27</xm:sqref>
        </x14:conditionalFormatting>
        <x14:conditionalFormatting xmlns:xm="http://schemas.microsoft.com/office/excel/2006/main">
          <x14:cfRule type="expression" priority="165" id="{3FBFC556-F496-46BE-BBFF-BD96D2511587}">
            <xm:f>'Hidden Lists'!$C$43='Hidden Lists'!$C$28</xm:f>
            <x14:dxf>
              <font>
                <b/>
                <i val="0"/>
                <color rgb="FF175259"/>
              </font>
              <fill>
                <patternFill>
                  <bgColor rgb="FFFF7C80"/>
                </patternFill>
              </fill>
            </x14:dxf>
          </x14:cfRule>
          <xm:sqref>E11</xm:sqref>
        </x14:conditionalFormatting>
      </x14:conditionalFormattings>
    </ext>
    <ext xmlns:x14="http://schemas.microsoft.com/office/spreadsheetml/2009/9/main" uri="{CCE6A557-97BC-4b89-ADB6-D9C93CAAB3DF}">
      <x14:dataValidations xmlns:xm="http://schemas.microsoft.com/office/excel/2006/main" disablePrompts="1" xWindow="612" yWindow="432" count="6">
        <x14:dataValidation type="list" allowBlank="1" showInputMessage="1" showErrorMessage="1" xr:uid="{51E8A11E-C1C9-4325-B9B5-A5D417C00C4A}">
          <x14:formula1>
            <xm:f>'Hidden Lists'!$I$22:$I$23</xm:f>
          </x14:formula1>
          <xm:sqref>D44:D502</xm:sqref>
        </x14:dataValidation>
        <x14:dataValidation type="list" allowBlank="1" showInputMessage="1" showErrorMessage="1" xr:uid="{59A73F2F-6B03-42A6-8ED0-CF830EAFB5EF}">
          <x14:formula1>
            <xm:f>'Hidden Lists'!$F$3:$F$4</xm:f>
          </x14:formula1>
          <xm:sqref>B14 B17 E10</xm:sqref>
        </x14:dataValidation>
        <x14:dataValidation type="list" allowBlank="1" showInputMessage="1" showErrorMessage="1" xr:uid="{64C13C64-90AB-483A-80BA-1BF8E528DC7F}">
          <x14:formula1>
            <xm:f>'Hidden Lists'!$I$13:$I$18</xm:f>
          </x14:formula1>
          <xm:sqref>C44:C502</xm:sqref>
        </x14:dataValidation>
        <x14:dataValidation type="list" allowBlank="1" showInputMessage="1" showErrorMessage="1" xr:uid="{65167D7B-F50C-475C-B769-33FA583AB355}">
          <x14:formula1>
            <xm:f>'Hidden Lists'!$F$32:$F$35</xm:f>
          </x14:formula1>
          <xm:sqref>B29</xm:sqref>
        </x14:dataValidation>
        <x14:dataValidation type="list" allowBlank="1" showInputMessage="1" showErrorMessage="1" xr:uid="{9EA17A46-F4BE-4B9D-BDCF-118875E64474}">
          <x14:formula1>
            <xm:f>'Hidden Lists'!$C$33:$C$35</xm:f>
          </x14:formula1>
          <xm:sqref>B15 B18</xm:sqref>
        </x14:dataValidation>
        <x14:dataValidation type="list" allowBlank="1" showInputMessage="1" showErrorMessage="1" xr:uid="{48764A0C-C04B-4017-90DE-C90020DCCE45}">
          <x14:formula1>
            <xm:f>'Hidden Lists'!$K$18:$K$20</xm:f>
          </x14:formula1>
          <xm:sqref>B9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0BC53-E7E0-4D23-A27A-C68D01DB4217}">
  <sheetPr codeName="Sheet8">
    <tabColor rgb="FF175259"/>
  </sheetPr>
  <dimension ref="A1:L31"/>
  <sheetViews>
    <sheetView view="pageLayout" zoomScaleNormal="70" workbookViewId="0">
      <selection activeCell="B62" sqref="B62"/>
    </sheetView>
  </sheetViews>
  <sheetFormatPr baseColWidth="10" defaultColWidth="9.1640625" defaultRowHeight="13" x14ac:dyDescent="0.15"/>
  <cols>
    <col min="1" max="1" width="23.5" style="2" customWidth="1"/>
    <col min="2" max="3" width="13.6640625" style="2" customWidth="1"/>
    <col min="4" max="4" width="9.5" style="2" customWidth="1"/>
    <col min="5" max="5" width="27.1640625" style="2" bestFit="1" customWidth="1"/>
    <col min="6" max="6" width="14.5" style="2" customWidth="1"/>
    <col min="7" max="7" width="14" style="2" customWidth="1"/>
    <col min="8" max="8" width="16.33203125" style="263" bestFit="1" customWidth="1"/>
    <col min="9" max="10" width="9.1640625" style="264"/>
    <col min="11" max="16384" width="9.1640625" style="2"/>
  </cols>
  <sheetData>
    <row r="1" spans="1:12" x14ac:dyDescent="0.15">
      <c r="A1" s="123"/>
      <c r="B1" s="6"/>
      <c r="C1" s="6"/>
      <c r="D1" s="6"/>
      <c r="E1" s="6"/>
      <c r="F1" s="6"/>
      <c r="G1" s="511" t="str">
        <f>'2.Audit Plan'!E1</f>
        <v>Version 2.1 July 2023</v>
      </c>
    </row>
    <row r="2" spans="1:12" ht="21" x14ac:dyDescent="0.25">
      <c r="A2" s="805" t="s">
        <v>512</v>
      </c>
      <c r="B2" s="806"/>
      <c r="C2" s="806"/>
      <c r="D2" s="806"/>
      <c r="E2" s="806"/>
      <c r="F2" s="806"/>
      <c r="G2" s="807"/>
    </row>
    <row r="3" spans="1:12" ht="30.75" customHeight="1" x14ac:dyDescent="0.2">
      <c r="A3" s="808" t="str">
        <f>'1.Application Form'!A3:K3</f>
        <v>For Farm Certificate Holders &amp; Applicants
Single farm and Multi-farm certification</v>
      </c>
      <c r="B3" s="809"/>
      <c r="C3" s="809"/>
      <c r="D3" s="809"/>
      <c r="E3" s="809"/>
      <c r="F3" s="809"/>
      <c r="G3" s="810"/>
    </row>
    <row r="4" spans="1:12" ht="14" x14ac:dyDescent="0.15">
      <c r="A4" s="811" t="str">
        <f>'1.Application Form'!A4:K4</f>
        <v>Sustainable Agriculture Standard 2020</v>
      </c>
      <c r="B4" s="812"/>
      <c r="C4" s="812"/>
      <c r="D4" s="812"/>
      <c r="E4" s="812"/>
      <c r="F4" s="812"/>
      <c r="G4" s="813"/>
    </row>
    <row r="6" spans="1:12" x14ac:dyDescent="0.15">
      <c r="A6" s="124" t="s">
        <v>513</v>
      </c>
      <c r="B6" s="6"/>
      <c r="C6" s="92"/>
      <c r="E6" s="124" t="s">
        <v>514</v>
      </c>
      <c r="F6" s="345"/>
      <c r="G6" s="92"/>
      <c r="I6" s="135"/>
    </row>
    <row r="7" spans="1:12" ht="66" customHeight="1" x14ac:dyDescent="0.15">
      <c r="A7" s="576" t="s">
        <v>515</v>
      </c>
      <c r="B7" s="577"/>
      <c r="C7" s="578"/>
      <c r="E7" s="576" t="s">
        <v>516</v>
      </c>
      <c r="F7" s="577"/>
      <c r="G7" s="578"/>
      <c r="I7" s="324"/>
    </row>
    <row r="8" spans="1:12" x14ac:dyDescent="0.15">
      <c r="A8" s="189"/>
      <c r="B8" s="168" t="s">
        <v>517</v>
      </c>
      <c r="C8" s="214" t="s">
        <v>518</v>
      </c>
      <c r="E8" s="215"/>
      <c r="F8" s="168" t="s">
        <v>517</v>
      </c>
      <c r="G8" s="190" t="s">
        <v>519</v>
      </c>
      <c r="I8" s="325" t="s">
        <v>520</v>
      </c>
      <c r="K8" s="135"/>
      <c r="L8" s="135"/>
    </row>
    <row r="9" spans="1:12" ht="12.75" customHeight="1" x14ac:dyDescent="0.15">
      <c r="A9" s="77" t="str">
        <f>'3.Audit Summary'!A33</f>
        <v>Interviewed Workers</v>
      </c>
      <c r="B9" s="515">
        <f>'3.Audit Summary'!B33</f>
        <v>0</v>
      </c>
      <c r="C9" s="512">
        <f>'3.Audit Summary'!C33</f>
        <v>0</v>
      </c>
      <c r="D9" s="355"/>
      <c r="E9" s="191" t="s">
        <v>521</v>
      </c>
      <c r="F9" s="526">
        <f>'1.Application Form'!F213</f>
        <v>0</v>
      </c>
      <c r="G9" s="520">
        <v>0</v>
      </c>
      <c r="I9" s="326">
        <v>0</v>
      </c>
      <c r="K9" s="135"/>
      <c r="L9" s="135"/>
    </row>
    <row r="10" spans="1:12" x14ac:dyDescent="0.15">
      <c r="A10" s="75" t="str">
        <f>'Hidden Lists'!I13</f>
        <v>Farm</v>
      </c>
      <c r="B10" s="515">
        <f>COUNTIF(SampleDisc[#All],'Hidden Lists'!I13)</f>
        <v>0</v>
      </c>
      <c r="C10" s="516">
        <f>'2.Audit Plan'!B78</f>
        <v>0</v>
      </c>
      <c r="D10" s="167"/>
      <c r="E10" s="192" t="s">
        <v>522</v>
      </c>
      <c r="F10" s="526">
        <f>'1.Application Form'!F214</f>
        <v>0</v>
      </c>
      <c r="G10" s="521" t="e">
        <f>G13-I10</f>
        <v>#VALUE!</v>
      </c>
      <c r="I10" s="327">
        <f>6*7</f>
        <v>42</v>
      </c>
      <c r="K10" s="135"/>
      <c r="L10" s="135"/>
    </row>
    <row r="11" spans="1:12" x14ac:dyDescent="0.15">
      <c r="A11" s="75" t="str">
        <f>'Hidden Lists'!I14</f>
        <v>Site</v>
      </c>
      <c r="B11" s="515">
        <f>COUNTIF(SampleDisc[#All],'Hidden Lists'!I14)</f>
        <v>0</v>
      </c>
      <c r="C11" s="516">
        <f>'2.Audit Plan'!B80</f>
        <v>0</v>
      </c>
      <c r="D11" s="167"/>
      <c r="E11" s="193" t="s">
        <v>523</v>
      </c>
      <c r="F11" s="526">
        <f>'2.Audit Plan'!B18</f>
        <v>0</v>
      </c>
      <c r="G11" s="521" t="e">
        <f>G13-I11</f>
        <v>#VALUE!</v>
      </c>
      <c r="I11" s="327">
        <f>2*7</f>
        <v>14</v>
      </c>
      <c r="K11" s="135"/>
      <c r="L11" s="135"/>
    </row>
    <row r="12" spans="1:12" ht="14" thickBot="1" x14ac:dyDescent="0.2">
      <c r="A12" s="81" t="str">
        <f>'Hidden Lists'!I15</f>
        <v>Subcontractor</v>
      </c>
      <c r="B12" s="515">
        <f>COUNTIF(SampleDisc[#All],'Hidden Lists'!I15)</f>
        <v>0</v>
      </c>
      <c r="C12" s="516">
        <f>'2.Audit Plan'!B82</f>
        <v>0</v>
      </c>
      <c r="D12" s="167"/>
      <c r="E12" s="193" t="s">
        <v>524</v>
      </c>
      <c r="F12" s="526">
        <f>'2.Audit Plan'!B23</f>
        <v>0</v>
      </c>
      <c r="G12" s="521" t="e">
        <f>G13-I12</f>
        <v>#VALUE!</v>
      </c>
      <c r="I12" s="327">
        <f>2*7</f>
        <v>14</v>
      </c>
      <c r="K12" s="135"/>
      <c r="L12" s="135"/>
    </row>
    <row r="13" spans="1:12" x14ac:dyDescent="0.15">
      <c r="A13" s="77" t="str">
        <f>'Hidden Lists'!I16</f>
        <v>Service provider</v>
      </c>
      <c r="B13" s="515">
        <f>COUNTIF(SampleDisc[#All],'Hidden Lists'!I16)</f>
        <v>0</v>
      </c>
      <c r="C13" s="516">
        <f>'2.Audit Plan'!B83</f>
        <v>0</v>
      </c>
      <c r="D13" s="167"/>
      <c r="E13" s="265" t="s">
        <v>525</v>
      </c>
      <c r="F13" s="527">
        <f>'3.Audit Summary'!B10</f>
        <v>0</v>
      </c>
      <c r="G13" s="522" t="e">
        <f>'1.Application Form'!J50-'2b.Duration'!G8</f>
        <v>#VALUE!</v>
      </c>
      <c r="I13" s="328">
        <v>0</v>
      </c>
      <c r="K13" s="135"/>
      <c r="L13" s="135"/>
    </row>
    <row r="14" spans="1:12" ht="14" thickBot="1" x14ac:dyDescent="0.2">
      <c r="A14" s="76" t="str">
        <f>'Hidden Lists'!I17</f>
        <v>Labor provider</v>
      </c>
      <c r="B14" s="517">
        <f>COUNTIF(SampleDisc[#All],'Hidden Lists'!I17)</f>
        <v>0</v>
      </c>
      <c r="C14" s="518">
        <f>'2.Audit Plan'!B84</f>
        <v>0</v>
      </c>
      <c r="D14" s="167"/>
      <c r="E14" s="288" t="s">
        <v>526</v>
      </c>
      <c r="F14" s="528">
        <f>'3.Audit Summary'!B11</f>
        <v>0</v>
      </c>
      <c r="G14" s="523" t="str">
        <f>'1.Application Form'!J50</f>
        <v/>
      </c>
      <c r="I14" s="328">
        <v>0</v>
      </c>
      <c r="K14" s="135"/>
      <c r="L14" s="135"/>
    </row>
    <row r="15" spans="1:12" x14ac:dyDescent="0.15">
      <c r="A15" s="215"/>
      <c r="B15" s="215"/>
      <c r="D15" s="349"/>
      <c r="E15" s="265" t="s">
        <v>527</v>
      </c>
      <c r="F15" s="526">
        <f>'3.Audit Summary'!B22</f>
        <v>0</v>
      </c>
      <c r="G15" s="521" t="e">
        <f>G14+I15</f>
        <v>#VALUE!</v>
      </c>
      <c r="I15" s="327">
        <f>IF($B$16=0,0,10*7)</f>
        <v>0</v>
      </c>
      <c r="K15" s="135"/>
      <c r="L15" s="135"/>
    </row>
    <row r="16" spans="1:12" ht="13.5" customHeight="1" x14ac:dyDescent="0.15">
      <c r="A16" s="357" t="s">
        <v>528</v>
      </c>
      <c r="B16" s="519">
        <f>'3.Audit Summary'!B19</f>
        <v>0</v>
      </c>
      <c r="C16" s="356"/>
      <c r="E16" s="265" t="s">
        <v>529</v>
      </c>
      <c r="F16" s="526">
        <f>'3.Audit Summary'!B23</f>
        <v>0</v>
      </c>
      <c r="G16" s="524" t="e">
        <f>G17</f>
        <v>#VALUE!</v>
      </c>
      <c r="I16" s="329">
        <v>0</v>
      </c>
      <c r="K16" s="135"/>
      <c r="L16" s="135"/>
    </row>
    <row r="17" spans="1:12" x14ac:dyDescent="0.15">
      <c r="A17" s="354"/>
      <c r="B17" s="27"/>
      <c r="C17" s="27"/>
      <c r="E17" s="265" t="s">
        <v>367</v>
      </c>
      <c r="F17" s="526">
        <f>'3.Audit Summary'!B30</f>
        <v>0</v>
      </c>
      <c r="G17" s="521" t="e">
        <f>I17+G15</f>
        <v>#VALUE!</v>
      </c>
      <c r="I17" s="326">
        <f>IF($B$16=0,4*7,2*7)</f>
        <v>28</v>
      </c>
      <c r="K17" s="135"/>
      <c r="L17" s="135"/>
    </row>
    <row r="18" spans="1:12" ht="13.5" customHeight="1" x14ac:dyDescent="0.15">
      <c r="A18" s="347"/>
      <c r="B18" s="348"/>
      <c r="C18" s="109"/>
      <c r="E18" s="265" t="s">
        <v>530</v>
      </c>
      <c r="F18" s="526">
        <f>'3.Audit Summary'!B24</f>
        <v>0</v>
      </c>
      <c r="G18" s="525" t="e">
        <f>I18+G17</f>
        <v>#VALUE!</v>
      </c>
      <c r="I18" s="330">
        <f>7*1</f>
        <v>7</v>
      </c>
      <c r="K18" s="135"/>
      <c r="L18" s="135"/>
    </row>
    <row r="19" spans="1:12" x14ac:dyDescent="0.15">
      <c r="A19" s="350"/>
      <c r="B19" s="93"/>
      <c r="C19" s="56"/>
      <c r="I19" s="324"/>
      <c r="K19" s="135"/>
      <c r="L19" s="135"/>
    </row>
    <row r="20" spans="1:12" x14ac:dyDescent="0.15">
      <c r="I20" s="135"/>
      <c r="K20" s="135"/>
      <c r="L20" s="135"/>
    </row>
    <row r="21" spans="1:12" x14ac:dyDescent="0.15">
      <c r="A21" s="351"/>
      <c r="B21" s="93"/>
      <c r="C21" s="56"/>
      <c r="E21" s="194" t="s">
        <v>531</v>
      </c>
      <c r="F21" s="120"/>
      <c r="G21" s="195"/>
      <c r="I21" s="135"/>
      <c r="K21" s="135"/>
      <c r="L21" s="135"/>
    </row>
    <row r="22" spans="1:12" ht="40.5" customHeight="1" x14ac:dyDescent="0.15">
      <c r="E22" s="576" t="s">
        <v>532</v>
      </c>
      <c r="F22" s="577"/>
      <c r="G22" s="578"/>
      <c r="I22" s="135"/>
    </row>
    <row r="23" spans="1:12" x14ac:dyDescent="0.15">
      <c r="I23" s="135"/>
    </row>
    <row r="31" spans="1:12" x14ac:dyDescent="0.15">
      <c r="F31" s="512"/>
    </row>
  </sheetData>
  <sheetProtection algorithmName="SHA-512" hashValue="414qS7sOG11QzJTsfTigcHAKLOlCuhQTAzGSZ6kWKqZYpRTRbiE3rUEaQc3u84vsDOHnNgTX1yDBGsB0yOLpEg==" saltValue="6N++YqcWTMzPPPqAc7Hm9A==" spinCount="100000" sheet="1" objects="1" scenarios="1"/>
  <mergeCells count="6">
    <mergeCell ref="A2:G2"/>
    <mergeCell ref="A3:G3"/>
    <mergeCell ref="A4:G4"/>
    <mergeCell ref="E22:G22"/>
    <mergeCell ref="A7:C7"/>
    <mergeCell ref="E7:G7"/>
  </mergeCells>
  <conditionalFormatting sqref="B9:B14">
    <cfRule type="expression" dxfId="9" priority="2">
      <formula>B9&lt;C9</formula>
    </cfRule>
  </conditionalFormatting>
  <conditionalFormatting sqref="F10">
    <cfRule type="cellIs" dxfId="8" priority="16" operator="greaterThan">
      <formula>$G$10</formula>
    </cfRule>
  </conditionalFormatting>
  <conditionalFormatting sqref="F11">
    <cfRule type="cellIs" dxfId="7" priority="15" operator="greaterThan">
      <formula>$G$11</formula>
    </cfRule>
  </conditionalFormatting>
  <conditionalFormatting sqref="F12">
    <cfRule type="cellIs" dxfId="6" priority="14" operator="greaterThan">
      <formula>$G$12</formula>
    </cfRule>
  </conditionalFormatting>
  <conditionalFormatting sqref="F13">
    <cfRule type="cellIs" dxfId="5" priority="13" operator="greaterThan">
      <formula>$G$13</formula>
    </cfRule>
  </conditionalFormatting>
  <conditionalFormatting sqref="F14">
    <cfRule type="cellIs" dxfId="4" priority="12" operator="greaterThan">
      <formula>$G$14</formula>
    </cfRule>
  </conditionalFormatting>
  <conditionalFormatting sqref="F15:F16">
    <cfRule type="cellIs" dxfId="3" priority="5" operator="greaterThan">
      <formula>$G$15</formula>
    </cfRule>
  </conditionalFormatting>
  <conditionalFormatting sqref="F17">
    <cfRule type="cellIs" dxfId="2" priority="6" operator="greaterThan">
      <formula>$G$17</formula>
    </cfRule>
  </conditionalFormatting>
  <conditionalFormatting sqref="F18">
    <cfRule type="cellIs" dxfId="1" priority="1" operator="greaterThan">
      <formula>$G$15</formula>
    </cfRule>
  </conditionalFormatting>
  <conditionalFormatting sqref="G9:G14">
    <cfRule type="expression" dxfId="0" priority="20">
      <formula>G9&lt;#REF!</formula>
    </cfRule>
  </conditionalFormatting>
  <pageMargins left="0.511811024" right="0.511811024" top="0.78740157499999996" bottom="0.78740157499999996" header="0.31496062000000002" footer="0.31496062000000002"/>
  <pageSetup orientation="portrait" horizontalDpi="4294967293" verticalDpi="0" r:id="rId1"/>
  <headerFooter>
    <oddHeader>&amp;R&amp;"Calibri,Regular"&amp;8&amp;K000000BM/CN/PM-16-RA/16a
Publish date: 05/09/2023</oddHeader>
    <oddFooter>&amp;R&amp;"Calibri,Regular"&amp;8&amp;K000000&amp;P/&amp;N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D6421-20F5-4ECB-815B-1FC798E6E7A2}">
  <sheetPr codeName="Sheet9">
    <tabColor theme="1"/>
  </sheetPr>
  <dimension ref="A1:AT51"/>
  <sheetViews>
    <sheetView topLeftCell="AB1" zoomScale="90" zoomScaleNormal="90" workbookViewId="0">
      <selection activeCell="AA1" sqref="A1:XFD1048576"/>
    </sheetView>
  </sheetViews>
  <sheetFormatPr baseColWidth="10" defaultColWidth="9.1640625" defaultRowHeight="15" x14ac:dyDescent="0.2"/>
  <cols>
    <col min="1" max="1" width="9.1640625" style="44"/>
    <col min="2" max="2" width="23.5" style="44" customWidth="1"/>
    <col min="3" max="3" width="19.1640625" style="44" customWidth="1"/>
    <col min="4" max="4" width="16.6640625" style="44" customWidth="1"/>
    <col min="5" max="5" width="19.1640625" style="44" customWidth="1"/>
    <col min="6" max="6" width="12.83203125" style="44" customWidth="1"/>
    <col min="7" max="7" width="14.6640625" style="44" bestFit="1" customWidth="1"/>
    <col min="8" max="8" width="14.6640625" style="44" customWidth="1"/>
    <col min="9" max="9" width="40" style="44" bestFit="1" customWidth="1"/>
    <col min="10" max="10" width="10" style="44" bestFit="1" customWidth="1"/>
    <col min="11" max="15" width="9.1640625" style="44"/>
    <col min="16" max="16" width="16.5" style="44" bestFit="1" customWidth="1"/>
    <col min="17" max="17" width="16.5" style="44" customWidth="1"/>
    <col min="18" max="18" width="19.6640625" style="44" bestFit="1" customWidth="1"/>
    <col min="19" max="19" width="20" style="44" bestFit="1" customWidth="1"/>
    <col min="20" max="20" width="25.83203125" style="44" customWidth="1"/>
    <col min="21" max="21" width="23.5" style="44" bestFit="1" customWidth="1"/>
    <col min="22" max="22" width="19.6640625" style="44" bestFit="1" customWidth="1"/>
    <col min="23" max="23" width="15.6640625" style="44" bestFit="1" customWidth="1"/>
    <col min="24" max="24" width="23.33203125" style="44" customWidth="1"/>
    <col min="25" max="25" width="18.5" style="44" customWidth="1"/>
    <col min="26" max="26" width="10.1640625" style="44" bestFit="1" customWidth="1"/>
    <col min="27" max="28" width="9.1640625" style="44"/>
    <col min="29" max="29" width="16.5" style="44" bestFit="1" customWidth="1"/>
    <col min="30" max="30" width="16.1640625" style="44" customWidth="1"/>
    <col min="31" max="31" width="10.6640625" style="44" customWidth="1"/>
    <col min="32" max="32" width="9.5" style="44" customWidth="1"/>
    <col min="33" max="33" width="8.83203125" style="44" customWidth="1"/>
    <col min="34" max="34" width="10.1640625" style="44" bestFit="1" customWidth="1"/>
    <col min="35" max="35" width="8.6640625" style="44" customWidth="1"/>
    <col min="36" max="36" width="9.5" style="44" customWidth="1"/>
    <col min="37" max="37" width="10.1640625" style="44" customWidth="1"/>
    <col min="38" max="38" width="12.6640625" style="44" customWidth="1"/>
    <col min="39" max="39" width="5.5" style="44" bestFit="1" customWidth="1"/>
    <col min="40" max="40" width="5" style="44" bestFit="1" customWidth="1"/>
    <col min="41" max="42" width="7.33203125" style="44" bestFit="1" customWidth="1"/>
    <col min="43" max="43" width="6" style="44" bestFit="1" customWidth="1"/>
    <col min="44" max="45" width="9.1640625" style="44"/>
    <col min="46" max="46" width="67.83203125" style="44" customWidth="1"/>
    <col min="47" max="16384" width="9.1640625" style="44"/>
  </cols>
  <sheetData>
    <row r="1" spans="1:46" x14ac:dyDescent="0.15">
      <c r="A1" s="274" t="s">
        <v>386</v>
      </c>
      <c r="AC1" s="820" t="s">
        <v>218</v>
      </c>
      <c r="AD1" s="820"/>
      <c r="AE1" s="820"/>
      <c r="AH1" s="820" t="s">
        <v>387</v>
      </c>
      <c r="AI1" s="820"/>
      <c r="AJ1" s="820"/>
      <c r="AM1" s="820" t="s">
        <v>388</v>
      </c>
      <c r="AN1" s="820"/>
      <c r="AO1" s="820"/>
    </row>
    <row r="2" spans="1:46" ht="48" x14ac:dyDescent="0.2">
      <c r="B2" s="45" t="s">
        <v>389</v>
      </c>
      <c r="C2" s="45"/>
      <c r="D2" s="45"/>
      <c r="E2" s="45"/>
      <c r="F2" s="45"/>
      <c r="G2" s="45"/>
      <c r="H2" s="45"/>
      <c r="I2" s="45"/>
      <c r="J2" s="45"/>
      <c r="P2" s="45" t="s">
        <v>390</v>
      </c>
      <c r="Q2" s="342" t="s">
        <v>391</v>
      </c>
      <c r="R2" s="45" t="s">
        <v>392</v>
      </c>
      <c r="S2" s="45" t="s">
        <v>393</v>
      </c>
      <c r="T2" s="45" t="s">
        <v>394</v>
      </c>
      <c r="U2" s="45" t="s">
        <v>395</v>
      </c>
      <c r="V2" s="45" t="s">
        <v>396</v>
      </c>
      <c r="X2" s="372" t="s">
        <v>397</v>
      </c>
      <c r="Y2" s="372"/>
      <c r="Z2" s="372"/>
      <c r="AC2" s="336" t="s">
        <v>82</v>
      </c>
      <c r="AD2" s="336" t="s">
        <v>398</v>
      </c>
      <c r="AE2" s="336" t="s">
        <v>399</v>
      </c>
      <c r="AF2" s="344"/>
      <c r="AG2" s="344"/>
      <c r="AH2" s="52" t="s">
        <v>400</v>
      </c>
      <c r="AI2" s="44">
        <v>0.25</v>
      </c>
      <c r="AJ2" s="44" t="s">
        <v>401</v>
      </c>
      <c r="AM2" s="52" t="s">
        <v>402</v>
      </c>
      <c r="AN2" s="44">
        <v>0.4</v>
      </c>
      <c r="AP2" s="344"/>
      <c r="AQ2" s="344"/>
      <c r="AS2" s="824" t="s">
        <v>403</v>
      </c>
      <c r="AT2" s="824"/>
    </row>
    <row r="3" spans="1:46" ht="32" x14ac:dyDescent="0.2">
      <c r="B3" s="293" t="s">
        <v>404</v>
      </c>
      <c r="C3" s="297" t="s">
        <v>405</v>
      </c>
      <c r="D3" s="297" t="s">
        <v>406</v>
      </c>
      <c r="E3" s="298" t="s">
        <v>407</v>
      </c>
      <c r="F3" s="296" t="s">
        <v>408</v>
      </c>
      <c r="G3" s="296" t="str">
        <f>'Hidden Lists'!P3</f>
        <v>Single Farm</v>
      </c>
      <c r="H3" s="296" t="str">
        <f>'Hidden Lists'!P4</f>
        <v>Multi Farm</v>
      </c>
      <c r="I3" s="293" t="s">
        <v>409</v>
      </c>
      <c r="J3" s="293" t="s">
        <v>410</v>
      </c>
      <c r="P3" s="46" t="s">
        <v>411</v>
      </c>
      <c r="Q3" s="336">
        <v>1</v>
      </c>
      <c r="R3" s="46">
        <f>'1.Application Form'!D181+'1.Application Form'!D182</f>
        <v>0</v>
      </c>
      <c r="S3" s="46">
        <f>R3</f>
        <v>0</v>
      </c>
      <c r="T3" s="46">
        <v>0</v>
      </c>
      <c r="U3" s="46">
        <v>0</v>
      </c>
      <c r="V3" s="46">
        <f>R3</f>
        <v>0</v>
      </c>
      <c r="X3" s="52" t="s">
        <v>412</v>
      </c>
      <c r="Y3" s="147">
        <f>'2.Audit Plan'!B79</f>
        <v>0</v>
      </c>
      <c r="AC3" s="337" t="s">
        <v>413</v>
      </c>
      <c r="AD3" s="338">
        <v>0.01</v>
      </c>
      <c r="AE3" s="339">
        <v>0.25</v>
      </c>
      <c r="AF3" s="341"/>
      <c r="AG3" s="341"/>
      <c r="AH3" s="52" t="s">
        <v>414</v>
      </c>
      <c r="AI3" s="44">
        <v>0.5</v>
      </c>
      <c r="AJ3" s="44" t="s">
        <v>401</v>
      </c>
      <c r="AM3" s="52"/>
      <c r="AP3" s="341"/>
      <c r="AQ3" s="341"/>
      <c r="AS3" s="44">
        <v>1</v>
      </c>
      <c r="AT3" s="53" t="str">
        <f>'Hidden Lists'!U3</f>
        <v>Farms are in very close proximity and it is easy to visit more than 6 farms per auditor within 8 hours, including time for traveling between 6 farms in any 2 selected sub-groups/villages</v>
      </c>
    </row>
    <row r="4" spans="1:46" ht="32" x14ac:dyDescent="0.2">
      <c r="B4" s="46" t="s">
        <v>373</v>
      </c>
      <c r="C4" s="46">
        <f>IF(D4&lt;F4,SMALL(E4:F4,1),ROUNDUP(D4,0))</f>
        <v>0</v>
      </c>
      <c r="D4" s="46">
        <f>IF('1.Application Form'!$E$37='Hidden Lists'!$P$3,E4*G4,E4*H4)</f>
        <v>0</v>
      </c>
      <c r="E4" s="46">
        <f>COUNTIF(FarmIDApp[Is it a Farm or Processing Site?],'Hidden Lists'!F24)</f>
        <v>0</v>
      </c>
      <c r="F4" s="363">
        <v>3</v>
      </c>
      <c r="G4" s="46">
        <v>1</v>
      </c>
      <c r="H4" s="448">
        <v>0.25</v>
      </c>
      <c r="I4" s="47" t="s">
        <v>415</v>
      </c>
      <c r="J4" s="47" t="s">
        <v>416</v>
      </c>
      <c r="P4" s="46" t="s">
        <v>417</v>
      </c>
      <c r="Q4" s="336">
        <v>6</v>
      </c>
      <c r="R4" s="46">
        <v>6</v>
      </c>
      <c r="S4" s="46">
        <v>6</v>
      </c>
      <c r="T4" s="46">
        <v>0</v>
      </c>
      <c r="U4" s="46">
        <v>0</v>
      </c>
      <c r="V4" s="46">
        <v>6</v>
      </c>
      <c r="X4" s="44" t="s">
        <v>418</v>
      </c>
      <c r="Y4" s="147">
        <f>SUM(FarmIDApp[[#Totals],[Total Area (ha)
of the whole farm]])</f>
        <v>0</v>
      </c>
      <c r="AC4" s="340" t="s">
        <v>419</v>
      </c>
      <c r="AD4" s="336">
        <v>20</v>
      </c>
      <c r="AE4" s="51">
        <v>1</v>
      </c>
      <c r="AF4" s="178"/>
      <c r="AG4" s="178"/>
      <c r="AH4" s="178"/>
      <c r="AI4" s="178"/>
      <c r="AJ4" s="178"/>
      <c r="AK4" s="178"/>
      <c r="AL4" s="178"/>
      <c r="AM4" s="178"/>
      <c r="AN4" s="178"/>
      <c r="AO4" s="178"/>
      <c r="AP4" s="178"/>
      <c r="AQ4" s="178"/>
      <c r="AS4" s="44">
        <v>1.1000000000000001</v>
      </c>
      <c r="AT4" s="53" t="str">
        <f>'Hidden Lists'!U4</f>
        <v>Farms are in reachable distances and it is reasonable to visit up to 5 farms within 8 hours, including time for traveling between 5 farms in any 2 selected sub-groups/villages</v>
      </c>
    </row>
    <row r="5" spans="1:46" ht="32" x14ac:dyDescent="0.2">
      <c r="B5" s="46" t="s">
        <v>420</v>
      </c>
      <c r="C5" s="46">
        <f>IF(D5&lt;F5,SMALL(E5:F5,1),ROUNDUP(D5,0))</f>
        <v>0</v>
      </c>
      <c r="D5" s="46">
        <f>IF('1.Application Form'!$E$37='Hidden Lists'!$P$3,SQRT(E5),SQRT(E5))</f>
        <v>0</v>
      </c>
      <c r="E5" s="46">
        <f>FarmIDApp[[#Totals],[Nº Farm Units]]</f>
        <v>0</v>
      </c>
      <c r="F5" s="363">
        <v>2</v>
      </c>
      <c r="G5" s="294" t="s">
        <v>421</v>
      </c>
      <c r="H5" s="294" t="s">
        <v>421</v>
      </c>
      <c r="I5" s="47" t="s">
        <v>422</v>
      </c>
      <c r="J5" s="46" t="s">
        <v>423</v>
      </c>
      <c r="P5" s="46" t="s">
        <v>424</v>
      </c>
      <c r="Q5" s="336">
        <v>11</v>
      </c>
      <c r="R5" s="46">
        <v>9</v>
      </c>
      <c r="S5" s="46">
        <v>6</v>
      </c>
      <c r="T5" s="47" t="s">
        <v>425</v>
      </c>
      <c r="U5" s="46">
        <v>1</v>
      </c>
      <c r="V5" s="46">
        <v>9</v>
      </c>
      <c r="X5" s="44" t="s">
        <v>426</v>
      </c>
      <c r="Y5" s="147">
        <f>IFERROR(Y4/'1.Application Form'!E92,0)</f>
        <v>0</v>
      </c>
      <c r="AC5" s="340" t="s">
        <v>427</v>
      </c>
      <c r="AD5" s="336">
        <v>100</v>
      </c>
      <c r="AE5" s="51">
        <v>1.1000000000000001</v>
      </c>
      <c r="AH5" s="820" t="s">
        <v>428</v>
      </c>
      <c r="AI5" s="820"/>
      <c r="AJ5" s="820"/>
      <c r="AS5" s="44">
        <v>1.2</v>
      </c>
      <c r="AT5" s="53" t="str">
        <f>'Hidden Lists'!U5</f>
        <v>Farms are distant from each other and it is reasonable to visit up to 4 farms within 8 hours, including time for traveling between 4 farms in any 2 selected sub-groups/villages</v>
      </c>
    </row>
    <row r="6" spans="1:46" ht="32" x14ac:dyDescent="0.2">
      <c r="B6" s="46" t="s">
        <v>429</v>
      </c>
      <c r="C6" s="46">
        <f>IF(D6&lt;F6,SMALL(E6:F6,1),ROUNDUP(D6,0))</f>
        <v>0</v>
      </c>
      <c r="D6" s="46">
        <f>IF('1.Application Form'!$E$37='Hidden Lists'!$P$3,E6*G6,E6*H6)</f>
        <v>0</v>
      </c>
      <c r="E6" s="46">
        <f>COUNTIF(FarmIDApp[Is it a Farm or Processing Site?],'Hidden Lists'!F25)</f>
        <v>0</v>
      </c>
      <c r="F6" s="363">
        <v>3</v>
      </c>
      <c r="G6" s="46">
        <v>1</v>
      </c>
      <c r="H6" s="46">
        <v>0.33</v>
      </c>
      <c r="I6" s="47" t="s">
        <v>430</v>
      </c>
      <c r="J6" s="47" t="s">
        <v>431</v>
      </c>
      <c r="P6" s="46" t="s">
        <v>432</v>
      </c>
      <c r="Q6" s="336">
        <v>51</v>
      </c>
      <c r="R6" s="46">
        <v>15</v>
      </c>
      <c r="S6" s="46">
        <v>7</v>
      </c>
      <c r="T6" s="47" t="s">
        <v>433</v>
      </c>
      <c r="U6" s="46">
        <v>2</v>
      </c>
      <c r="V6" s="46">
        <v>12</v>
      </c>
      <c r="X6" s="44" t="s">
        <v>434</v>
      </c>
      <c r="Y6" s="147">
        <f>Y5*Y3</f>
        <v>0</v>
      </c>
      <c r="AC6" s="340" t="s">
        <v>435</v>
      </c>
      <c r="AD6" s="336">
        <v>250</v>
      </c>
      <c r="AE6" s="51">
        <v>1.2</v>
      </c>
      <c r="AH6" s="52"/>
      <c r="AI6" s="44">
        <v>1</v>
      </c>
      <c r="AS6" s="44">
        <v>1.3</v>
      </c>
      <c r="AT6" s="53" t="str">
        <f>'Hidden Lists'!U6</f>
        <v>Farms are quite distant from each other and it is reasonable to visit up to 3 farms within 8 hours, including time for traveling between 3 farms in any 2 selected sub-groups/villages</v>
      </c>
    </row>
    <row r="7" spans="1:46" ht="48" x14ac:dyDescent="0.2">
      <c r="B7" s="46" t="s">
        <v>436</v>
      </c>
      <c r="C7" s="46">
        <f t="shared" ref="C7:C10" si="0">IF(D7&lt;F7,SMALL(E7:F7,1),ROUNDUP(D7,0))</f>
        <v>0</v>
      </c>
      <c r="D7" s="46">
        <f>IF('1.Application Form'!$E$37='Hidden Lists'!$P$3,E7*G7,E7*H7)</f>
        <v>0</v>
      </c>
      <c r="E7" s="46">
        <f>'1.Application Form'!C53</f>
        <v>0</v>
      </c>
      <c r="F7" s="363">
        <v>3</v>
      </c>
      <c r="G7" s="46">
        <v>0.33</v>
      </c>
      <c r="H7" s="46">
        <v>0.33</v>
      </c>
      <c r="I7" s="47" t="s">
        <v>437</v>
      </c>
      <c r="J7" s="46" t="s">
        <v>438</v>
      </c>
      <c r="P7" s="46" t="s">
        <v>427</v>
      </c>
      <c r="Q7" s="336">
        <v>101</v>
      </c>
      <c r="R7" s="46">
        <v>20</v>
      </c>
      <c r="S7" s="46">
        <v>10</v>
      </c>
      <c r="T7" s="47" t="s">
        <v>439</v>
      </c>
      <c r="U7" s="46">
        <v>2</v>
      </c>
      <c r="V7" s="46">
        <v>15</v>
      </c>
      <c r="X7" s="44" t="s">
        <v>440</v>
      </c>
      <c r="Y7" s="405">
        <f>'1.Application Form'!H37</f>
        <v>0</v>
      </c>
      <c r="AC7" s="340" t="s">
        <v>441</v>
      </c>
      <c r="AD7" s="336">
        <v>350</v>
      </c>
      <c r="AE7" s="51">
        <v>1.3</v>
      </c>
      <c r="AI7" s="44">
        <v>1.5</v>
      </c>
    </row>
    <row r="8" spans="1:46" ht="48" x14ac:dyDescent="0.2">
      <c r="B8" s="46" t="s">
        <v>442</v>
      </c>
      <c r="C8" s="46">
        <f t="shared" si="0"/>
        <v>0</v>
      </c>
      <c r="D8" s="46">
        <f>IF('1.Application Form'!$E$37='Hidden Lists'!$P$3,E8*G8,E8*H8)</f>
        <v>0</v>
      </c>
      <c r="E8" s="46">
        <f>'1.Application Form'!C54</f>
        <v>0</v>
      </c>
      <c r="F8" s="363">
        <v>3</v>
      </c>
      <c r="G8" s="46">
        <v>0.33</v>
      </c>
      <c r="H8" s="46">
        <v>0.33</v>
      </c>
      <c r="I8" s="47" t="s">
        <v>437</v>
      </c>
      <c r="J8" s="46" t="s">
        <v>438</v>
      </c>
      <c r="P8" s="46" t="s">
        <v>443</v>
      </c>
      <c r="Q8" s="336">
        <v>251</v>
      </c>
      <c r="R8" s="46">
        <v>32</v>
      </c>
      <c r="S8" s="46">
        <v>12</v>
      </c>
      <c r="T8" s="47" t="s">
        <v>444</v>
      </c>
      <c r="U8" s="46">
        <v>5</v>
      </c>
      <c r="V8" s="46">
        <v>18</v>
      </c>
      <c r="AC8" s="340" t="s">
        <v>445</v>
      </c>
      <c r="AD8" s="336">
        <v>450</v>
      </c>
      <c r="AE8" s="51">
        <v>1.4</v>
      </c>
      <c r="AI8" s="44">
        <v>1.75</v>
      </c>
      <c r="AR8" s="824" t="s">
        <v>446</v>
      </c>
      <c r="AS8" s="824"/>
      <c r="AT8" s="824"/>
    </row>
    <row r="9" spans="1:46" ht="48" x14ac:dyDescent="0.2">
      <c r="B9" s="46" t="s">
        <v>447</v>
      </c>
      <c r="C9" s="46">
        <f t="shared" si="0"/>
        <v>0</v>
      </c>
      <c r="D9" s="46">
        <f>IF('1.Application Form'!$E$37='Hidden Lists'!$P$3,E9*G9,E9*H9)</f>
        <v>0</v>
      </c>
      <c r="E9" s="46">
        <f>'1.Application Form'!C55</f>
        <v>0</v>
      </c>
      <c r="F9" s="363">
        <v>3</v>
      </c>
      <c r="G9" s="46">
        <v>0.33</v>
      </c>
      <c r="H9" s="46">
        <v>0.33</v>
      </c>
      <c r="I9" s="47" t="s">
        <v>437</v>
      </c>
      <c r="J9" s="46" t="s">
        <v>438</v>
      </c>
      <c r="P9" s="46" t="s">
        <v>448</v>
      </c>
      <c r="Q9" s="336">
        <v>501</v>
      </c>
      <c r="R9" s="46">
        <v>40</v>
      </c>
      <c r="S9" s="46">
        <v>15</v>
      </c>
      <c r="T9" s="47" t="s">
        <v>449</v>
      </c>
      <c r="U9" s="46">
        <v>6</v>
      </c>
      <c r="V9" s="46">
        <v>20</v>
      </c>
      <c r="AC9" s="340" t="s">
        <v>450</v>
      </c>
      <c r="AD9" s="336">
        <v>600</v>
      </c>
      <c r="AE9" s="51">
        <v>1.5</v>
      </c>
      <c r="AG9" s="335"/>
      <c r="AR9" s="44" t="s">
        <v>451</v>
      </c>
      <c r="AS9" s="44">
        <v>0.9</v>
      </c>
      <c r="AT9" s="53" t="s">
        <v>452</v>
      </c>
    </row>
    <row r="10" spans="1:46" ht="48" x14ac:dyDescent="0.2">
      <c r="B10" s="46" t="s">
        <v>453</v>
      </c>
      <c r="C10" s="46">
        <f t="shared" si="0"/>
        <v>0</v>
      </c>
      <c r="D10" s="46">
        <f>IF('1.Application Form'!$E$37='Hidden Lists'!$P$3,E10*G10,E10*H10)</f>
        <v>0</v>
      </c>
      <c r="E10" s="46">
        <f>'1.Application Form'!C56</f>
        <v>0</v>
      </c>
      <c r="F10" s="363">
        <v>3</v>
      </c>
      <c r="G10" s="46">
        <v>1</v>
      </c>
      <c r="H10" s="46">
        <v>1</v>
      </c>
      <c r="I10" s="47" t="s">
        <v>454</v>
      </c>
      <c r="J10" s="46" t="s">
        <v>455</v>
      </c>
      <c r="P10" s="46" t="s">
        <v>456</v>
      </c>
      <c r="Q10" s="336">
        <v>1501</v>
      </c>
      <c r="R10" s="46">
        <v>50</v>
      </c>
      <c r="S10" s="46">
        <v>18</v>
      </c>
      <c r="T10" s="47" t="s">
        <v>457</v>
      </c>
      <c r="U10" s="46">
        <v>7</v>
      </c>
      <c r="V10" s="46">
        <v>25</v>
      </c>
      <c r="AC10" s="340" t="s">
        <v>458</v>
      </c>
      <c r="AD10" s="336">
        <v>800</v>
      </c>
      <c r="AE10" s="51">
        <v>1.6</v>
      </c>
      <c r="AR10" s="44" t="s">
        <v>459</v>
      </c>
      <c r="AS10" s="44">
        <v>1</v>
      </c>
      <c r="AT10" s="53" t="s">
        <v>460</v>
      </c>
    </row>
    <row r="11" spans="1:46" ht="16" x14ac:dyDescent="0.2">
      <c r="B11" s="46" t="s">
        <v>461</v>
      </c>
      <c r="C11" s="46">
        <f>IF(D11&lt;F11,SMALL(E11:F11,1),ROUNDUP(D11,0))</f>
        <v>0</v>
      </c>
      <c r="D11" s="46">
        <f>IF('1.Application Form'!$E$37='Hidden Lists'!$P$3,SQRT(E11)*0.5,SQRT(E11)*0.5)</f>
        <v>0</v>
      </c>
      <c r="E11" s="46">
        <f>'1.Application Form'!C57</f>
        <v>0</v>
      </c>
      <c r="F11" s="46">
        <v>3</v>
      </c>
      <c r="G11" s="295" t="s">
        <v>462</v>
      </c>
      <c r="H11" s="295" t="s">
        <v>462</v>
      </c>
      <c r="I11" s="47" t="s">
        <v>463</v>
      </c>
      <c r="J11" s="46" t="s">
        <v>464</v>
      </c>
      <c r="P11" s="46" t="s">
        <v>465</v>
      </c>
      <c r="Q11" s="336">
        <v>4001</v>
      </c>
      <c r="R11" s="46">
        <v>65</v>
      </c>
      <c r="S11" s="46">
        <v>25</v>
      </c>
      <c r="T11" s="46" t="s">
        <v>466</v>
      </c>
      <c r="U11" s="46">
        <v>8</v>
      </c>
      <c r="V11" s="46">
        <v>30</v>
      </c>
      <c r="AC11" s="340" t="s">
        <v>467</v>
      </c>
      <c r="AD11" s="336">
        <v>1200</v>
      </c>
      <c r="AE11" s="51">
        <v>1.7</v>
      </c>
      <c r="AR11" s="44" t="s">
        <v>468</v>
      </c>
      <c r="AS11" s="44">
        <v>1.1000000000000001</v>
      </c>
      <c r="AT11" s="53" t="s">
        <v>469</v>
      </c>
    </row>
    <row r="12" spans="1:46" ht="16" x14ac:dyDescent="0.2">
      <c r="B12" s="46" t="s">
        <v>470</v>
      </c>
      <c r="C12" s="46">
        <f>IF(D12&lt;F12,SMALL(E12:F12,1),ROUNDUP(D12,0))</f>
        <v>0</v>
      </c>
      <c r="D12" s="46">
        <f>IF('1.Application Form'!$E$37='Hidden Lists'!$P$3,SQRT(E12),SQRT(E12))</f>
        <v>0</v>
      </c>
      <c r="E12" s="151">
        <f>FarmIDWorkers[[#Totals],['# Houses provided to workers in harvest peak]]</f>
        <v>0</v>
      </c>
      <c r="F12" s="363">
        <v>3</v>
      </c>
      <c r="G12" s="294" t="s">
        <v>421</v>
      </c>
      <c r="H12" s="294" t="s">
        <v>421</v>
      </c>
      <c r="I12" s="47" t="s">
        <v>471</v>
      </c>
      <c r="J12" s="46" t="s">
        <v>472</v>
      </c>
      <c r="AC12" s="340" t="s">
        <v>473</v>
      </c>
      <c r="AD12" s="336">
        <v>1800</v>
      </c>
      <c r="AE12" s="51">
        <v>1.8</v>
      </c>
      <c r="AR12" s="44" t="s">
        <v>474</v>
      </c>
      <c r="AS12" s="44">
        <v>1.1499999999999999</v>
      </c>
      <c r="AT12" s="53" t="s">
        <v>475</v>
      </c>
    </row>
    <row r="13" spans="1:46" ht="16" x14ac:dyDescent="0.2">
      <c r="F13" s="44" t="s">
        <v>476</v>
      </c>
      <c r="AC13" s="340" t="s">
        <v>477</v>
      </c>
      <c r="AD13" s="336">
        <v>2500</v>
      </c>
      <c r="AE13" s="51">
        <v>1.9</v>
      </c>
      <c r="AR13" s="44" t="s">
        <v>478</v>
      </c>
      <c r="AS13" s="44">
        <v>1.2</v>
      </c>
      <c r="AT13" s="53" t="s">
        <v>479</v>
      </c>
    </row>
    <row r="14" spans="1:46" ht="30" customHeight="1" x14ac:dyDescent="0.2">
      <c r="P14" s="821" t="s">
        <v>480</v>
      </c>
      <c r="Q14" s="822"/>
      <c r="R14" s="823"/>
      <c r="T14" s="825" t="s">
        <v>481</v>
      </c>
      <c r="U14" s="826"/>
      <c r="V14" s="207"/>
      <c r="W14" s="148" t="s">
        <v>482</v>
      </c>
      <c r="X14" s="148"/>
      <c r="Y14" s="148">
        <f>'2.Audit Plan'!B87</f>
        <v>0</v>
      </c>
      <c r="Z14" s="148"/>
      <c r="AC14" s="340" t="s">
        <v>483</v>
      </c>
      <c r="AD14" s="336">
        <v>3500</v>
      </c>
      <c r="AE14" s="51">
        <v>2</v>
      </c>
    </row>
    <row r="15" spans="1:46" x14ac:dyDescent="0.2">
      <c r="P15" s="44" t="s">
        <v>484</v>
      </c>
      <c r="R15" s="147">
        <f>('2.Audit Plan'!B72-'2.Audit Plan'!B71)+1</f>
        <v>1</v>
      </c>
      <c r="T15" s="46" t="s">
        <v>485</v>
      </c>
      <c r="U15" s="153" t="s">
        <v>486</v>
      </c>
      <c r="V15" s="153" t="s">
        <v>487</v>
      </c>
      <c r="W15" s="46" t="s">
        <v>488</v>
      </c>
      <c r="X15" s="153" t="s">
        <v>489</v>
      </c>
      <c r="Y15" s="153" t="s">
        <v>490</v>
      </c>
      <c r="Z15" s="153" t="s">
        <v>491</v>
      </c>
      <c r="AR15" s="44" t="str">
        <f>'Risk factors'!D63</f>
        <v>1. Very low risk</v>
      </c>
      <c r="AS15" s="44">
        <v>0.9</v>
      </c>
    </row>
    <row r="16" spans="1:46" x14ac:dyDescent="0.2">
      <c r="P16" s="44" t="s">
        <v>492</v>
      </c>
      <c r="R16" s="146">
        <f>ROUNDUP('2.Audit Plan'!E69,0)</f>
        <v>1</v>
      </c>
      <c r="T16" s="46" t="s">
        <v>253</v>
      </c>
      <c r="U16" s="367">
        <f>SUM(FarmIDWorkers[[#Totals],[Permanent Male Workers]])</f>
        <v>0</v>
      </c>
      <c r="V16" s="151">
        <f>FarmIDWorkers[[#Totals],[Permanent Female Workers]]</f>
        <v>0</v>
      </c>
      <c r="W16" s="46">
        <f>SUM(U16:V16)</f>
        <v>0</v>
      </c>
      <c r="X16" s="152" t="e">
        <f>(SUM(U16:V16)/(SUM($U$18:$V$18)))</f>
        <v>#DIV/0!</v>
      </c>
      <c r="Y16" s="152" t="e">
        <f>U16/(U16+V16)</f>
        <v>#DIV/0!</v>
      </c>
      <c r="Z16" s="152" t="e">
        <f>V16/(U16+V16)</f>
        <v>#DIV/0!</v>
      </c>
      <c r="AA16" s="371"/>
      <c r="AB16" s="371"/>
      <c r="AR16" s="44" t="str">
        <f>'Risk factors'!D64</f>
        <v>2. Low risk</v>
      </c>
      <c r="AS16" s="44">
        <v>0.95</v>
      </c>
    </row>
    <row r="17" spans="16:45" x14ac:dyDescent="0.2">
      <c r="Q17" s="1"/>
      <c r="T17" s="46" t="s">
        <v>254</v>
      </c>
      <c r="U17" s="151">
        <f>FarmIDWorkers[[#Totals],[Temporary Male Workers]]</f>
        <v>0</v>
      </c>
      <c r="V17" s="151">
        <f>FarmIDWorkers[[#Totals],[Temporary Female Workers]]</f>
        <v>0</v>
      </c>
      <c r="W17" s="46">
        <f t="shared" ref="W17" si="1">SUM(U17:V17)</f>
        <v>0</v>
      </c>
      <c r="X17" s="152" t="e">
        <f>(SUM(U17:V17)/(SUM($U$18:$V$18)))</f>
        <v>#DIV/0!</v>
      </c>
      <c r="Y17" s="152" t="e">
        <f>U17/(U17+V17)</f>
        <v>#DIV/0!</v>
      </c>
      <c r="Z17" s="152" t="e">
        <f>V17/(U17+V17)</f>
        <v>#DIV/0!</v>
      </c>
      <c r="AA17" s="371"/>
      <c r="AB17" s="371"/>
      <c r="AR17" s="44" t="str">
        <f>'Risk factors'!D65</f>
        <v>3. Medium risk</v>
      </c>
      <c r="AS17" s="44">
        <v>1</v>
      </c>
    </row>
    <row r="18" spans="16:45" x14ac:dyDescent="0.2">
      <c r="T18" s="46" t="s">
        <v>493</v>
      </c>
      <c r="U18" s="46">
        <f>SUM(U16:U17)</f>
        <v>0</v>
      </c>
      <c r="V18" s="151">
        <f>SUM(V16:V17)</f>
        <v>0</v>
      </c>
      <c r="W18" s="46">
        <f>SUM(U18:V18)</f>
        <v>0</v>
      </c>
      <c r="X18" s="46"/>
      <c r="Y18" s="46"/>
      <c r="Z18" s="46"/>
      <c r="AR18" s="44" t="str">
        <f>'Risk factors'!D66</f>
        <v>4. High risk</v>
      </c>
      <c r="AS18" s="44">
        <v>1.05</v>
      </c>
    </row>
    <row r="19" spans="16:45" x14ac:dyDescent="0.2">
      <c r="AC19" s="820" t="s">
        <v>218</v>
      </c>
      <c r="AD19" s="820"/>
      <c r="AE19" s="820"/>
      <c r="AR19" s="44" t="str">
        <f>'Risk factors'!D67</f>
        <v>5. Highest risk</v>
      </c>
      <c r="AS19" s="44">
        <v>1.05</v>
      </c>
    </row>
    <row r="20" spans="16:45" x14ac:dyDescent="0.2">
      <c r="P20" s="821" t="s">
        <v>494</v>
      </c>
      <c r="Q20" s="822"/>
      <c r="R20" s="823"/>
      <c r="U20" s="149"/>
      <c r="X20" s="150"/>
      <c r="AC20" s="336" t="s">
        <v>82</v>
      </c>
      <c r="AD20" s="336" t="s">
        <v>398</v>
      </c>
      <c r="AE20" s="336" t="s">
        <v>85</v>
      </c>
      <c r="AF20" s="336" t="s">
        <v>495</v>
      </c>
      <c r="AG20" s="409" t="s">
        <v>83</v>
      </c>
      <c r="AH20" s="336" t="s">
        <v>496</v>
      </c>
      <c r="AI20" s="409" t="s">
        <v>497</v>
      </c>
      <c r="AJ20" s="336" t="s">
        <v>498</v>
      </c>
      <c r="AK20" s="336" t="s">
        <v>499</v>
      </c>
      <c r="AL20" s="407" t="s">
        <v>500</v>
      </c>
    </row>
    <row r="21" spans="16:45" x14ac:dyDescent="0.2">
      <c r="P21" s="44" t="s">
        <v>501</v>
      </c>
      <c r="R21" s="7">
        <f>IF('1.Application Form'!D36='Hidden Lists'!C10,1,0)</f>
        <v>0</v>
      </c>
      <c r="T21" s="818" t="s">
        <v>502</v>
      </c>
      <c r="U21" s="819"/>
      <c r="V21" s="819"/>
      <c r="W21" s="819"/>
      <c r="X21" s="819"/>
      <c r="Y21" s="819"/>
      <c r="AC21" s="338" t="s">
        <v>503</v>
      </c>
      <c r="AD21" s="338"/>
      <c r="AE21" s="406">
        <v>2</v>
      </c>
      <c r="AF21" s="406">
        <v>3</v>
      </c>
      <c r="AG21" s="408">
        <v>4</v>
      </c>
      <c r="AH21" s="408">
        <v>5</v>
      </c>
      <c r="AI21" s="408">
        <v>6</v>
      </c>
      <c r="AJ21" s="408">
        <v>7</v>
      </c>
      <c r="AK21" s="406">
        <v>8</v>
      </c>
      <c r="AL21" s="408">
        <v>9</v>
      </c>
    </row>
    <row r="22" spans="16:45" ht="16" x14ac:dyDescent="0.2">
      <c r="P22" s="44" t="s">
        <v>504</v>
      </c>
      <c r="R22" s="7">
        <f>IF('1.Application Form'!D46&gt;0,0,1)</f>
        <v>1</v>
      </c>
      <c r="U22" s="44" t="s">
        <v>488</v>
      </c>
      <c r="V22" s="44" t="s">
        <v>486</v>
      </c>
      <c r="W22" s="44" t="s">
        <v>487</v>
      </c>
      <c r="AC22" s="337" t="s">
        <v>413</v>
      </c>
      <c r="AD22" s="338">
        <v>0.01</v>
      </c>
      <c r="AE22" s="339">
        <v>0.25</v>
      </c>
      <c r="AF22" s="339">
        <v>0.25</v>
      </c>
      <c r="AG22" s="339">
        <v>0.5</v>
      </c>
      <c r="AH22" s="339">
        <v>0.25</v>
      </c>
      <c r="AI22" s="339">
        <v>0.5</v>
      </c>
      <c r="AJ22" s="339">
        <v>0.25</v>
      </c>
      <c r="AK22" s="339">
        <v>0.25</v>
      </c>
      <c r="AL22" s="339">
        <v>0.25</v>
      </c>
    </row>
    <row r="23" spans="16:45" ht="16" x14ac:dyDescent="0.2">
      <c r="P23" s="44" t="s">
        <v>505</v>
      </c>
      <c r="R23" s="7">
        <f>R21+R22</f>
        <v>1</v>
      </c>
      <c r="T23" s="46" t="s">
        <v>506</v>
      </c>
      <c r="U23" s="147" t="e">
        <f>($Y$14*X16)</f>
        <v>#DIV/0!</v>
      </c>
      <c r="V23" s="146" t="e">
        <f>U23*Y16</f>
        <v>#DIV/0!</v>
      </c>
      <c r="W23" s="146" t="e">
        <f>U23*Z16</f>
        <v>#DIV/0!</v>
      </c>
      <c r="AC23" s="340" t="s">
        <v>419</v>
      </c>
      <c r="AD23" s="336">
        <v>10.01</v>
      </c>
      <c r="AE23" s="51">
        <v>0.5</v>
      </c>
      <c r="AF23" s="51">
        <v>0.5</v>
      </c>
      <c r="AG23" s="51">
        <v>0.75</v>
      </c>
      <c r="AH23" s="51">
        <v>0.5</v>
      </c>
      <c r="AI23" s="51">
        <v>0.75</v>
      </c>
      <c r="AJ23" s="51">
        <v>0.5</v>
      </c>
      <c r="AK23" s="51">
        <v>0.5</v>
      </c>
      <c r="AL23" s="51">
        <v>0.5</v>
      </c>
    </row>
    <row r="24" spans="16:45" ht="16" x14ac:dyDescent="0.2">
      <c r="T24" s="46" t="s">
        <v>507</v>
      </c>
      <c r="U24" s="147" t="e">
        <f>($Y$14*X17)</f>
        <v>#DIV/0!</v>
      </c>
      <c r="V24" s="146" t="e">
        <f>U24*Y17</f>
        <v>#DIV/0!</v>
      </c>
      <c r="W24" s="146" t="e">
        <f>U24*Z17</f>
        <v>#DIV/0!</v>
      </c>
      <c r="AC24" s="340" t="s">
        <v>427</v>
      </c>
      <c r="AD24" s="336">
        <v>50.01</v>
      </c>
      <c r="AE24" s="51">
        <v>0.75</v>
      </c>
      <c r="AF24" s="51">
        <v>0.75</v>
      </c>
      <c r="AG24" s="51">
        <v>1</v>
      </c>
      <c r="AH24" s="51">
        <v>0.75</v>
      </c>
      <c r="AI24" s="51">
        <v>1</v>
      </c>
      <c r="AJ24" s="51">
        <v>0.75</v>
      </c>
      <c r="AK24" s="51">
        <v>0.75</v>
      </c>
      <c r="AL24" s="51">
        <v>0.75</v>
      </c>
    </row>
    <row r="25" spans="16:45" ht="16" x14ac:dyDescent="0.2">
      <c r="T25" s="46" t="s">
        <v>493</v>
      </c>
      <c r="U25" s="147"/>
      <c r="AC25" s="340" t="s">
        <v>435</v>
      </c>
      <c r="AD25" s="336">
        <v>100.01</v>
      </c>
      <c r="AE25" s="51">
        <v>1</v>
      </c>
      <c r="AF25" s="51">
        <v>1</v>
      </c>
      <c r="AG25" s="51">
        <v>1.25</v>
      </c>
      <c r="AH25" s="51">
        <v>1</v>
      </c>
      <c r="AI25" s="51">
        <v>1.25</v>
      </c>
      <c r="AJ25" s="51">
        <v>1</v>
      </c>
      <c r="AK25" s="51">
        <v>1</v>
      </c>
      <c r="AL25" s="51">
        <v>1</v>
      </c>
      <c r="AR25" s="817" t="s">
        <v>1388</v>
      </c>
      <c r="AS25" s="817"/>
    </row>
    <row r="26" spans="16:45" ht="16" x14ac:dyDescent="0.2">
      <c r="AC26" s="340" t="s">
        <v>441</v>
      </c>
      <c r="AD26" s="336">
        <v>350.01</v>
      </c>
      <c r="AE26" s="51">
        <v>1.125</v>
      </c>
      <c r="AF26" s="51">
        <v>1.125</v>
      </c>
      <c r="AG26" s="51">
        <v>1.5</v>
      </c>
      <c r="AH26" s="51">
        <v>1.125</v>
      </c>
      <c r="AI26" s="51">
        <v>1.5</v>
      </c>
      <c r="AJ26" s="51">
        <v>1.125</v>
      </c>
      <c r="AK26" s="51">
        <v>1.125</v>
      </c>
      <c r="AL26" s="51">
        <v>1.125</v>
      </c>
      <c r="AR26" s="44">
        <v>0</v>
      </c>
    </row>
    <row r="27" spans="16:45" ht="16" x14ac:dyDescent="0.2">
      <c r="AC27" s="340" t="s">
        <v>445</v>
      </c>
      <c r="AD27" s="404">
        <v>450.01</v>
      </c>
      <c r="AE27" s="51">
        <v>1.25</v>
      </c>
      <c r="AF27" s="51">
        <v>1.25</v>
      </c>
      <c r="AG27" s="51">
        <v>1.75</v>
      </c>
      <c r="AH27" s="51">
        <v>1.25</v>
      </c>
      <c r="AI27" s="51">
        <v>1.75</v>
      </c>
      <c r="AJ27" s="51">
        <v>1.25</v>
      </c>
      <c r="AK27" s="51">
        <v>1.25</v>
      </c>
      <c r="AL27" s="51">
        <v>1.25</v>
      </c>
      <c r="AR27" s="52">
        <v>0.32</v>
      </c>
    </row>
    <row r="28" spans="16:45" ht="16" x14ac:dyDescent="0.2">
      <c r="T28" s="818" t="s">
        <v>508</v>
      </c>
      <c r="U28" s="819"/>
      <c r="V28" s="819"/>
      <c r="W28" s="819"/>
      <c r="X28" s="819"/>
      <c r="Y28" s="819"/>
      <c r="AC28" s="340" t="s">
        <v>450</v>
      </c>
      <c r="AD28" s="336">
        <v>600.01</v>
      </c>
      <c r="AE28" s="51">
        <v>1.375</v>
      </c>
      <c r="AF28" s="51">
        <v>1.375</v>
      </c>
      <c r="AG28" s="51">
        <v>2</v>
      </c>
      <c r="AH28" s="51">
        <v>1.375</v>
      </c>
      <c r="AI28" s="51">
        <v>2</v>
      </c>
      <c r="AJ28" s="51">
        <v>1.375</v>
      </c>
      <c r="AK28" s="51">
        <v>1.375</v>
      </c>
      <c r="AL28" s="51">
        <v>1.375</v>
      </c>
    </row>
    <row r="29" spans="16:45" ht="16" x14ac:dyDescent="0.2">
      <c r="U29" s="44" t="s">
        <v>488</v>
      </c>
      <c r="V29" s="44" t="s">
        <v>486</v>
      </c>
      <c r="W29" s="44" t="s">
        <v>487</v>
      </c>
      <c r="AC29" s="340" t="s">
        <v>458</v>
      </c>
      <c r="AD29" s="336">
        <v>800.01</v>
      </c>
      <c r="AE29" s="51">
        <v>1.5</v>
      </c>
      <c r="AF29" s="51">
        <v>1.5</v>
      </c>
      <c r="AG29" s="51">
        <v>2.25</v>
      </c>
      <c r="AH29" s="51">
        <v>1.5</v>
      </c>
      <c r="AI29" s="51">
        <v>2.25</v>
      </c>
      <c r="AJ29" s="51">
        <v>1.5</v>
      </c>
      <c r="AK29" s="51">
        <v>1.5</v>
      </c>
      <c r="AL29" s="51">
        <v>1.5</v>
      </c>
    </row>
    <row r="30" spans="16:45" ht="16" x14ac:dyDescent="0.2">
      <c r="T30" s="46" t="s">
        <v>506</v>
      </c>
      <c r="U30" s="147" t="e">
        <f t="shared" ref="U30:W31" si="2">_xlfn.FLOOR.MATH(U23,1)</f>
        <v>#DIV/0!</v>
      </c>
      <c r="V30" s="147" t="e">
        <f t="shared" si="2"/>
        <v>#DIV/0!</v>
      </c>
      <c r="W30" s="147" t="e">
        <f t="shared" si="2"/>
        <v>#DIV/0!</v>
      </c>
      <c r="AC30" s="340" t="s">
        <v>467</v>
      </c>
      <c r="AD30" s="336">
        <v>1200.01</v>
      </c>
      <c r="AE30" s="51">
        <v>1.625</v>
      </c>
      <c r="AF30" s="51">
        <v>1.625</v>
      </c>
      <c r="AG30" s="51">
        <v>2.5</v>
      </c>
      <c r="AH30" s="51">
        <v>1.625</v>
      </c>
      <c r="AI30" s="51">
        <v>2.5</v>
      </c>
      <c r="AJ30" s="51">
        <v>1.625</v>
      </c>
      <c r="AK30" s="51">
        <v>1.625</v>
      </c>
      <c r="AL30" s="51">
        <v>1.625</v>
      </c>
    </row>
    <row r="31" spans="16:45" ht="16" x14ac:dyDescent="0.2">
      <c r="T31" s="46" t="s">
        <v>507</v>
      </c>
      <c r="U31" s="147" t="e">
        <f t="shared" si="2"/>
        <v>#DIV/0!</v>
      </c>
      <c r="V31" s="147" t="e">
        <f t="shared" si="2"/>
        <v>#DIV/0!</v>
      </c>
      <c r="W31" s="147" t="e">
        <f t="shared" si="2"/>
        <v>#DIV/0!</v>
      </c>
      <c r="AC31" s="340" t="s">
        <v>473</v>
      </c>
      <c r="AD31" s="336">
        <v>1800.01</v>
      </c>
      <c r="AE31" s="51">
        <v>1.75</v>
      </c>
      <c r="AF31" s="51">
        <v>1.75</v>
      </c>
      <c r="AG31" s="51">
        <v>2.75</v>
      </c>
      <c r="AH31" s="51">
        <v>1.75</v>
      </c>
      <c r="AI31" s="51">
        <v>2.75</v>
      </c>
      <c r="AJ31" s="51">
        <v>1.75</v>
      </c>
      <c r="AK31" s="51">
        <v>1.75</v>
      </c>
      <c r="AL31" s="51">
        <v>1.75</v>
      </c>
    </row>
    <row r="32" spans="16:45" ht="16" x14ac:dyDescent="0.2">
      <c r="T32" s="46" t="s">
        <v>493</v>
      </c>
      <c r="U32" s="147"/>
      <c r="AC32" s="340" t="s">
        <v>477</v>
      </c>
      <c r="AD32" s="336">
        <v>2500.0100000000002</v>
      </c>
      <c r="AE32" s="51">
        <v>1.875</v>
      </c>
      <c r="AF32" s="51">
        <v>1.875</v>
      </c>
      <c r="AG32" s="51">
        <v>3</v>
      </c>
      <c r="AH32" s="51">
        <v>1.875</v>
      </c>
      <c r="AI32" s="51">
        <v>3</v>
      </c>
      <c r="AJ32" s="51">
        <v>1.875</v>
      </c>
      <c r="AK32" s="51">
        <v>1.875</v>
      </c>
      <c r="AL32" s="51">
        <v>1.875</v>
      </c>
    </row>
    <row r="33" spans="20:38" ht="16" x14ac:dyDescent="0.2">
      <c r="T33" s="44" t="s">
        <v>509</v>
      </c>
      <c r="U33" s="44">
        <f>ROUNDUP(U20*X20,0)</f>
        <v>0</v>
      </c>
      <c r="AC33" s="340" t="s">
        <v>1404</v>
      </c>
      <c r="AD33" s="336">
        <v>3500.01</v>
      </c>
      <c r="AE33" s="51">
        <v>2</v>
      </c>
      <c r="AF33" s="51">
        <v>2</v>
      </c>
      <c r="AG33" s="51">
        <v>3.25</v>
      </c>
      <c r="AH33" s="51">
        <v>2</v>
      </c>
      <c r="AI33" s="51">
        <v>3.25</v>
      </c>
      <c r="AJ33" s="51">
        <v>2</v>
      </c>
      <c r="AK33" s="51">
        <v>2</v>
      </c>
      <c r="AL33" s="51">
        <v>2</v>
      </c>
    </row>
    <row r="34" spans="20:38" ht="16" x14ac:dyDescent="0.2">
      <c r="T34" s="818" t="s">
        <v>510</v>
      </c>
      <c r="U34" s="819"/>
      <c r="V34" s="819"/>
      <c r="W34" s="819"/>
      <c r="X34" s="819"/>
      <c r="Y34" s="819"/>
      <c r="AC34" s="340" t="s">
        <v>1406</v>
      </c>
      <c r="AD34" s="336">
        <v>4500.01</v>
      </c>
      <c r="AE34" s="51">
        <v>2.12</v>
      </c>
      <c r="AF34" s="51">
        <v>2.12</v>
      </c>
      <c r="AG34" s="51">
        <v>4.25</v>
      </c>
      <c r="AH34" s="51">
        <v>2.12</v>
      </c>
      <c r="AI34" s="51">
        <v>4.25</v>
      </c>
      <c r="AJ34" s="51">
        <v>2.12</v>
      </c>
      <c r="AK34" s="51">
        <v>2.12</v>
      </c>
      <c r="AL34" s="51">
        <v>2.12</v>
      </c>
    </row>
    <row r="35" spans="20:38" ht="16" x14ac:dyDescent="0.2">
      <c r="U35" s="44" t="s">
        <v>488</v>
      </c>
      <c r="V35" s="44" t="s">
        <v>486</v>
      </c>
      <c r="W35" s="44" t="s">
        <v>487</v>
      </c>
      <c r="AC35" s="340" t="s">
        <v>1405</v>
      </c>
      <c r="AD35" s="336">
        <v>5500.01</v>
      </c>
      <c r="AE35" s="51">
        <v>2.2400000000000002</v>
      </c>
      <c r="AF35" s="51">
        <v>2.2400000000000002</v>
      </c>
      <c r="AG35" s="51">
        <v>4.5</v>
      </c>
      <c r="AH35" s="51">
        <v>2.2400000000000002</v>
      </c>
      <c r="AI35" s="51">
        <v>4.5</v>
      </c>
      <c r="AJ35" s="51">
        <v>2.2400000000000002</v>
      </c>
      <c r="AK35" s="51">
        <v>2.2400000000000002</v>
      </c>
      <c r="AL35" s="51">
        <v>2.2400000000000002</v>
      </c>
    </row>
    <row r="36" spans="20:38" ht="16" x14ac:dyDescent="0.2">
      <c r="T36" s="46" t="s">
        <v>506</v>
      </c>
      <c r="U36" s="147" t="e">
        <f t="shared" ref="U36:W38" si="3">U23-U30</f>
        <v>#DIV/0!</v>
      </c>
      <c r="V36" s="147" t="e">
        <f t="shared" si="3"/>
        <v>#DIV/0!</v>
      </c>
      <c r="W36" s="147" t="e">
        <f t="shared" si="3"/>
        <v>#DIV/0!</v>
      </c>
      <c r="AC36" s="340" t="s">
        <v>1407</v>
      </c>
      <c r="AD36" s="336">
        <v>6500.01</v>
      </c>
      <c r="AE36" s="51">
        <v>2.36</v>
      </c>
      <c r="AF36" s="51">
        <v>2.36</v>
      </c>
      <c r="AG36" s="51">
        <v>4.75</v>
      </c>
      <c r="AH36" s="51">
        <v>2.36</v>
      </c>
      <c r="AI36" s="51">
        <v>4.75</v>
      </c>
      <c r="AJ36" s="51">
        <v>2.36</v>
      </c>
      <c r="AK36" s="51">
        <v>2.36</v>
      </c>
      <c r="AL36" s="51">
        <v>2.36</v>
      </c>
    </row>
    <row r="37" spans="20:38" ht="16" x14ac:dyDescent="0.2">
      <c r="T37" s="46" t="s">
        <v>507</v>
      </c>
      <c r="U37" s="147" t="e">
        <f t="shared" si="3"/>
        <v>#DIV/0!</v>
      </c>
      <c r="V37" s="147" t="e">
        <f t="shared" si="3"/>
        <v>#DIV/0!</v>
      </c>
      <c r="W37" s="147" t="e">
        <f t="shared" si="3"/>
        <v>#DIV/0!</v>
      </c>
      <c r="AC37" s="340" t="s">
        <v>1408</v>
      </c>
      <c r="AD37" s="336">
        <v>7500.01</v>
      </c>
      <c r="AE37" s="51">
        <v>2.48</v>
      </c>
      <c r="AF37" s="51">
        <v>2.48</v>
      </c>
      <c r="AG37" s="51">
        <v>5</v>
      </c>
      <c r="AH37" s="51">
        <v>2.48</v>
      </c>
      <c r="AI37" s="51">
        <v>5</v>
      </c>
      <c r="AJ37" s="51">
        <v>2.48</v>
      </c>
      <c r="AK37" s="51">
        <v>2.48</v>
      </c>
      <c r="AL37" s="51">
        <v>2.48</v>
      </c>
    </row>
    <row r="38" spans="20:38" ht="16" x14ac:dyDescent="0.2">
      <c r="T38" s="46" t="s">
        <v>493</v>
      </c>
      <c r="U38" s="147">
        <f t="shared" si="3"/>
        <v>0</v>
      </c>
      <c r="V38" s="147">
        <f t="shared" si="3"/>
        <v>0</v>
      </c>
      <c r="W38" s="147">
        <f t="shared" si="3"/>
        <v>0</v>
      </c>
      <c r="AC38" s="340" t="s">
        <v>1409</v>
      </c>
      <c r="AD38" s="336">
        <v>8500.01</v>
      </c>
      <c r="AE38" s="51">
        <v>2.6</v>
      </c>
      <c r="AF38" s="51">
        <v>2.6</v>
      </c>
      <c r="AG38" s="51">
        <v>5.25</v>
      </c>
      <c r="AH38" s="51">
        <v>2.6</v>
      </c>
      <c r="AI38" s="51">
        <v>5.25</v>
      </c>
      <c r="AJ38" s="51">
        <v>2.6</v>
      </c>
      <c r="AK38" s="51">
        <v>2.6</v>
      </c>
      <c r="AL38" s="51">
        <v>2.6</v>
      </c>
    </row>
    <row r="39" spans="20:38" ht="16" x14ac:dyDescent="0.2">
      <c r="AC39" s="340" t="s">
        <v>1403</v>
      </c>
      <c r="AD39" s="336">
        <v>9500.01</v>
      </c>
      <c r="AE39" s="51">
        <v>2.72</v>
      </c>
      <c r="AF39" s="51">
        <v>2.72</v>
      </c>
      <c r="AG39" s="51">
        <v>5.5</v>
      </c>
      <c r="AH39" s="51">
        <v>2.72</v>
      </c>
      <c r="AI39" s="51">
        <v>5.5</v>
      </c>
      <c r="AJ39" s="51">
        <v>2.72</v>
      </c>
      <c r="AK39" s="51">
        <v>2.72</v>
      </c>
      <c r="AL39" s="51">
        <v>2.72</v>
      </c>
    </row>
    <row r="40" spans="20:38" ht="16" x14ac:dyDescent="0.2">
      <c r="T40" s="818" t="s">
        <v>511</v>
      </c>
      <c r="U40" s="819"/>
      <c r="V40" s="819"/>
      <c r="W40" s="819"/>
      <c r="X40" s="819"/>
      <c r="Y40" s="819"/>
      <c r="AC40" s="340" t="s">
        <v>1402</v>
      </c>
      <c r="AD40" s="336">
        <v>10500</v>
      </c>
      <c r="AE40" s="51">
        <v>2.84</v>
      </c>
      <c r="AF40" s="51">
        <v>2.84</v>
      </c>
      <c r="AG40" s="51">
        <v>5.75</v>
      </c>
      <c r="AH40" s="51">
        <v>2.84</v>
      </c>
      <c r="AI40" s="51">
        <v>5.75</v>
      </c>
      <c r="AJ40" s="51">
        <v>2.84</v>
      </c>
      <c r="AK40" s="51">
        <v>2.84</v>
      </c>
      <c r="AL40" s="51">
        <v>2.84</v>
      </c>
    </row>
    <row r="41" spans="20:38" x14ac:dyDescent="0.2">
      <c r="U41" s="44" t="s">
        <v>488</v>
      </c>
      <c r="V41" s="44" t="s">
        <v>486</v>
      </c>
      <c r="W41" s="44" t="s">
        <v>487</v>
      </c>
    </row>
    <row r="42" spans="20:38" x14ac:dyDescent="0.2">
      <c r="T42" s="46" t="s">
        <v>506</v>
      </c>
      <c r="U42" s="154" t="e">
        <f t="shared" ref="U42:W43" si="4">IF(U36&lt;0.49,ROUNDDOWN(U23,0),ROUNDUP(U23,0))</f>
        <v>#DIV/0!</v>
      </c>
      <c r="V42" s="154" t="e">
        <f t="shared" si="4"/>
        <v>#DIV/0!</v>
      </c>
      <c r="W42" s="154" t="e">
        <f t="shared" si="4"/>
        <v>#DIV/0!</v>
      </c>
    </row>
    <row r="43" spans="20:38" x14ac:dyDescent="0.2">
      <c r="T43" s="46" t="s">
        <v>507</v>
      </c>
      <c r="U43" s="154" t="e">
        <f t="shared" si="4"/>
        <v>#DIV/0!</v>
      </c>
      <c r="V43" s="154" t="e">
        <f t="shared" si="4"/>
        <v>#DIV/0!</v>
      </c>
      <c r="W43" s="154" t="e">
        <f t="shared" si="4"/>
        <v>#DIV/0!</v>
      </c>
    </row>
    <row r="44" spans="20:38" x14ac:dyDescent="0.2">
      <c r="T44" s="46" t="s">
        <v>493</v>
      </c>
      <c r="U44" s="147"/>
      <c r="V44" s="147"/>
      <c r="W44" s="147"/>
    </row>
    <row r="51" spans="18:20" x14ac:dyDescent="0.2">
      <c r="R51" s="7"/>
      <c r="S51" s="7"/>
      <c r="T51" s="7"/>
    </row>
  </sheetData>
  <mergeCells count="15">
    <mergeCell ref="AM1:AO1"/>
    <mergeCell ref="AC1:AE1"/>
    <mergeCell ref="P20:R20"/>
    <mergeCell ref="AS2:AT2"/>
    <mergeCell ref="AR8:AT8"/>
    <mergeCell ref="AH1:AJ1"/>
    <mergeCell ref="P14:R14"/>
    <mergeCell ref="T14:U14"/>
    <mergeCell ref="AH5:AJ5"/>
    <mergeCell ref="AC19:AE19"/>
    <mergeCell ref="AR25:AS25"/>
    <mergeCell ref="T21:Y21"/>
    <mergeCell ref="T28:Y28"/>
    <mergeCell ref="T34:Y34"/>
    <mergeCell ref="T40:Y40"/>
  </mergeCells>
  <pageMargins left="0.511811024" right="0.511811024" top="0.78740157499999996" bottom="0.78740157499999996" header="0.31496062000000002" footer="0.31496062000000002"/>
  <pageSetup paperSize="9" orientation="portrait" r:id="rId1"/>
  <ignoredErrors>
    <ignoredError sqref="D5" 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o" ma:contentTypeID="0x0101008B7E0036CE6A3541B3AB760440CA990C" ma:contentTypeVersion="19" ma:contentTypeDescription="Crear nuevo documento." ma:contentTypeScope="" ma:versionID="78983e8992aa25184c51e68161915457">
  <xsd:schema xmlns:xsd="http://www.w3.org/2001/XMLSchema" xmlns:xs="http://www.w3.org/2001/XMLSchema" xmlns:p="http://schemas.microsoft.com/office/2006/metadata/properties" xmlns:ns2="e73622c4-136b-4675-95da-e5d26a46cb91" xmlns:ns3="d237e1cb-b423-4f78-bee9-d36b9b38daee" targetNamespace="http://schemas.microsoft.com/office/2006/metadata/properties" ma:root="true" ma:fieldsID="fc21158c7e11d9ee447446f0ef17a4c1" ns2:_="" ns3:_="">
    <xsd:import namespace="e73622c4-136b-4675-95da-e5d26a46cb91"/>
    <xsd:import namespace="d237e1cb-b423-4f78-bee9-d36b9b38daee"/>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3:MediaServiceAutoKeyPoints" minOccurs="0"/>
                <xsd:element ref="ns3:MediaServiceKeyPoints" minOccurs="0"/>
                <xsd:element ref="ns3:MediaLengthInSeconds" minOccurs="0"/>
                <xsd:element ref="ns3:_Flow_SignoffStatus" minOccurs="0"/>
                <xsd:element ref="ns3:lcf76f155ced4ddcb4097134ff3c332f" minOccurs="0"/>
                <xsd:element ref="ns2:TaxCatchAll"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73622c4-136b-4675-95da-e5d26a46cb91"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4" nillable="true" ma:displayName="Taxonomy Catch All Column" ma:hidden="true" ma:list="{dcf124d5-ef80-4202-9aa5-f4a130a4a7c4}" ma:internalName="TaxCatchAll" ma:showField="CatchAllData" ma:web="e73622c4-136b-4675-95da-e5d26a46cb91">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37e1cb-b423-4f78-bee9-d36b9b38daee"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Etiquetas de imagen" ma:readOnly="false" ma:fieldId="{5cf76f15-5ced-4ddc-b409-7134ff3c332f}" ma:taxonomyMulti="true" ma:sspId="ac7e46e6-79dd-420e-99dc-c75ba4a29b0d"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D a t a M a s h u p   x m l n s = " h t t p : / / s c h e m a s . m i c r o s o f t . c o m / D a t a M a s h u p " > A A A A A B g D A A B Q S w M E F A A C A A g A L U p j U f R H W v 2 o A A A A + Q A A A B I A H A B D b 2 5 m a W c v U G F j a 2 F n Z S 5 4 b W w g o h g A K K A U A A A A A A A A A A A A A A A A A A A A A A A A A A A A h Y / R C o I w G I V f R X b v N i e t k N 8 J d Z s Q B d G t 6 N K R T n G z + W 5 d 9 E i 9 Q k J Z 3 X V 5 D t + B 7 z x u d 0 j G p v a u s j e q 1 T E K M E W e 1 H l b K F 3 G a L B n f 4 U S A b s s v 2 S l 9 C Z Y m 2 g 0 K k a V t V 1 E i H M O u x C 3 f U k Y p Q E 5 p d t D X s k m 8 5 U 2 N t O 5 R J 9 V 8 X + F B B x f M o J h z v E i X H I c c M a A z D 2 k S n 8 Z N i l j C u S n h M 1 Q 2 6 G X o r P + e g 9 k j k D e N 8 Q T U E s D B B Q A A g A I A C 1 K Y 1 E 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A t S m N R K I p H u A 4 A A A A R A A A A E w A c A E Z v c m 1 1 b G F z L 1 N l Y 3 R p b 2 4 x L m 0 g o h g A K K A U A A A A A A A A A A A A A A A A A A A A A A A A A A A A K 0 5 N L s n M z 1 M I h t C G 1 g B Q S w E C L Q A U A A I A C A A t S m N R 9 E d a / a g A A A D 5 A A A A E g A A A A A A A A A A A A A A A A A A A A A A Q 2 9 u Z m l n L 1 B h Y 2 t h Z 2 U u e G 1 s U E s B A i 0 A F A A C A A g A L U p j U Q / K 6 a u k A A A A 6 Q A A A B M A A A A A A A A A A A A A A A A A 9 A A A A F t D b 2 5 0 Z W 5 0 X 1 R 5 c G V z X S 5 4 b W x Q S w E C L Q A U A A I A C A A t S m N R 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O q X T 1 O P 0 6 k o v A + c j 5 F / Q A A A A A C A A A A A A A Q Z g A A A A E A A C A A A A C p 3 o I / 8 N p 4 1 9 P U Y s b j b j Y H W N x y X s x T p s W U K x N b t G v v r w A A A A A O g A A A A A I A A C A A A A B v N 8 L e 2 o a / K s e J 6 u y t X y P f 4 3 l C P q n G 3 + i E w H J u Y 9 l j F 1 A A A A B o 5 S c j w J r z x W t u m q L j z W y i n l 8 1 J k h h 9 o r R 1 P P W K u r a t j L c Y u G F f R E a t n o L 4 m H B N / Y F n N 4 v T b C 8 t G 7 u 2 2 b p k s z Q 5 E z 1 s / S n I C w 2 B J R s a H b k U k A A A A D w A X t T 5 K s q l 5 2 U V j M x k + A K c N 7 m C Y A L n c m W L q v z t d B 5 x z I 6 L e U K e f I y L g H r w a U b + P 3 R z G y v N B A B s j P g W j Y 9 4 o c 7 < / D a t a M a s h u p > 
</file>

<file path=customXml/item4.xml><?xml version="1.0" encoding="utf-8"?>
<p:properties xmlns:p="http://schemas.microsoft.com/office/2006/metadata/properties" xmlns:xsi="http://www.w3.org/2001/XMLSchema-instance" xmlns:pc="http://schemas.microsoft.com/office/infopath/2007/PartnerControls">
  <documentManagement>
    <_Flow_SignoffStatus xmlns="d237e1cb-b423-4f78-bee9-d36b9b38daee" xsi:nil="true"/>
    <TaxCatchAll xmlns="e73622c4-136b-4675-95da-e5d26a46cb91" xsi:nil="true"/>
    <lcf76f155ced4ddcb4097134ff3c332f xmlns="d237e1cb-b423-4f78-bee9-d36b9b38daee">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D24DC4A-B66A-4C20-A854-7E5A647DA008}">
  <ds:schemaRefs>
    <ds:schemaRef ds:uri="http://schemas.microsoft.com/sharepoint/v3/contenttype/forms"/>
  </ds:schemaRefs>
</ds:datastoreItem>
</file>

<file path=customXml/itemProps2.xml><?xml version="1.0" encoding="utf-8"?>
<ds:datastoreItem xmlns:ds="http://schemas.openxmlformats.org/officeDocument/2006/customXml" ds:itemID="{1BC87850-2B43-4107-A146-1227AE913E3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73622c4-136b-4675-95da-e5d26a46cb91"/>
    <ds:schemaRef ds:uri="d237e1cb-b423-4f78-bee9-d36b9b38dae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18D8B8D-A6B3-4C07-9E21-EA517DF6B766}">
  <ds:schemaRefs>
    <ds:schemaRef ds:uri="http://schemas.microsoft.com/DataMashup"/>
  </ds:schemaRefs>
</ds:datastoreItem>
</file>

<file path=customXml/itemProps4.xml><?xml version="1.0" encoding="utf-8"?>
<ds:datastoreItem xmlns:ds="http://schemas.openxmlformats.org/officeDocument/2006/customXml" ds:itemID="{70A9FF93-9281-4375-96FE-1D9C29713941}">
  <ds:schemaRefs>
    <ds:schemaRef ds:uri="http://schemas.microsoft.com/office/2006/metadata/properties"/>
    <ds:schemaRef ds:uri="http://schemas.microsoft.com/office/infopath/2007/PartnerControls"/>
    <ds:schemaRef ds:uri="d237e1cb-b423-4f78-bee9-d36b9b38daee"/>
    <ds:schemaRef ds:uri="e73622c4-136b-4675-95da-e5d26a46cb91"/>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10</vt:i4>
      </vt:variant>
    </vt:vector>
  </HeadingPairs>
  <TitlesOfParts>
    <vt:vector size="18" baseType="lpstr">
      <vt:lpstr>Coverpage</vt:lpstr>
      <vt:lpstr>Guidance</vt:lpstr>
      <vt:lpstr>1.Application Form</vt:lpstr>
      <vt:lpstr>2.Audit Plan</vt:lpstr>
      <vt:lpstr>2a.Risk Assessment</vt:lpstr>
      <vt:lpstr>2b.Duration</vt:lpstr>
      <vt:lpstr>3.Audit Summary</vt:lpstr>
      <vt:lpstr>4.Monitoring</vt:lpstr>
      <vt:lpstr>Cocoa</vt:lpstr>
      <vt:lpstr>Coffee</vt:lpstr>
      <vt:lpstr>Farm</vt:lpstr>
      <vt:lpstr>Flower</vt:lpstr>
      <vt:lpstr>Fruit</vt:lpstr>
      <vt:lpstr>Herbs</vt:lpstr>
      <vt:lpstr>Nuts</vt:lpstr>
      <vt:lpstr>SupplyChain</vt:lpstr>
      <vt:lpstr>Tea</vt:lpstr>
      <vt:lpstr>Vegetable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Cassio Souza</dc:creator>
  <cp:keywords/>
  <dc:description/>
  <cp:lastModifiedBy>Trang.plt</cp:lastModifiedBy>
  <cp:revision/>
  <dcterms:created xsi:type="dcterms:W3CDTF">2020-09-14T20:11:57Z</dcterms:created>
  <dcterms:modified xsi:type="dcterms:W3CDTF">2023-09-05T06:43:17Z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0x0101008B7E0036CE6A3541B3AB760440CA990C</vt:lpwstr>
  </property>
  <property fmtid="{D5CDD505-2E9C-101B-9397-08002B2CF9AE}" pid="3" name="MediaServiceImageTags">
    <vt:lpwstr/>
  </property>
</Properties>
</file>